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https://aegeactl.sharepoint.com/sites/FSFARIALIMA-PLANEJAMENTO/Documents/Relatorios RI/Divulgação/Earnings Release/2025/2025 - 4T/01. Aegea/Fundamentos e Planilhas/VERSÃO NOVA/"/>
    </mc:Choice>
  </mc:AlternateContent>
  <xr:revisionPtr revIDLastSave="1" documentId="8_{0A14F69C-C31D-453B-94BC-DD54877B5675}" xr6:coauthVersionLast="47" xr6:coauthVersionMax="47" xr10:uidLastSave="{BAA2B86C-E8E7-4176-9D43-F83FE718EE2F}"/>
  <bookViews>
    <workbookView xWindow="49170" yWindow="-120" windowWidth="29040" windowHeight="15720" tabRatio="844" xr2:uid="{00000000-000D-0000-FFFF-FFFF00000000}"/>
  </bookViews>
  <sheets>
    <sheet name="Índice" sheetId="1" r:id="rId1"/>
    <sheet name="Consolidação de Resultados" sheetId="47" r:id="rId2"/>
    <sheet name="População Atendida" sheetId="42" r:id="rId3"/>
    <sheet name="Destaques Ecossistema" sheetId="43" r:id="rId4"/>
    <sheet name="Empréstimos e Financiamentos" sheetId="26" r:id="rId5"/>
    <sheet name="BP" sheetId="11" state="hidden" r:id="rId6"/>
    <sheet name="Aegea Consolidado" sheetId="13" r:id="rId7"/>
    <sheet name="Aegea Controladora" sheetId="27" r:id="rId8"/>
    <sheet name="Águas do Rio Consolidado" sheetId="19" r:id="rId9"/>
    <sheet name="AdR 1 " sheetId="33" r:id="rId10"/>
    <sheet name="AdR 4 " sheetId="34" r:id="rId11"/>
    <sheet name="Corsan" sheetId="46" r:id="rId12"/>
    <sheet name="Águas Guariroba" sheetId="23" r:id="rId13"/>
    <sheet name="Prolagos" sheetId="22" r:id="rId14"/>
    <sheet name="Águas de Teresina" sheetId="20" r:id="rId15"/>
    <sheet name="Águas de Manaus" sheetId="24" r:id="rId16"/>
    <sheet name="DFC" sheetId="14" state="hidden" r:id="rId17"/>
    <sheet name="EBITDA e endividamento" sheetId="6" state="hidden" r:id="rId18"/>
    <sheet name="Cust&amp;desp" sheetId="8" state="hidden" r:id="rId19"/>
    <sheet name="Dados oper" sheetId="10" state="hidden" r:id="rId20"/>
  </sheets>
  <definedNames>
    <definedName name="_________x1" localSheetId="1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_____x1" localSheetId="3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_____x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____JAN02" localSheetId="1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___JAN02" localSheetId="3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___JAN0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__F" localSheetId="11" hidden="1">{"JVSumm_Report",#N/A,FALSE,"JV Summ";"Newman_Report",#N/A,FALSE,"Output - 7";"Yandi_Report",#N/A,FALSE,"Output - 8"}</definedName>
    <definedName name="_______F" localSheetId="3" hidden="1">{"JVSumm_Report",#N/A,FALSE,"JV Summ";"Newman_Report",#N/A,FALSE,"Output - 7";"Yandi_Report",#N/A,FALSE,"Output - 8"}</definedName>
    <definedName name="_______F" hidden="1">{"JVSumm_Report",#N/A,FALSE,"JV Summ";"Newman_Report",#N/A,FALSE,"Output - 7";"Yandi_Report",#N/A,FALSE,"Output - 8"}</definedName>
    <definedName name="_______MRG2" localSheetId="11" hidden="1">{"INCOME",#N/A,FALSE,"ProNet";"VALUE",#N/A,FALSE,"ProNet"}</definedName>
    <definedName name="_______MRG2" localSheetId="3" hidden="1">{"INCOME",#N/A,FALSE,"ProNet";"VALUE",#N/A,FALSE,"ProNet"}</definedName>
    <definedName name="_______MRG2" hidden="1">{"INCOME",#N/A,FALSE,"ProNet";"VALUE",#N/A,FALSE,"ProNet"}</definedName>
    <definedName name="_______x1" localSheetId="1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___x1" localSheetId="3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___x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__JAN02" localSheetId="1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_JAN02" localSheetId="3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_JAN0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ago1" localSheetId="1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___ago1" localSheetId="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___ago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___F" localSheetId="11" hidden="1">{"JVSumm_Report",#N/A,FALSE,"JV Summ";"Newman_Report",#N/A,FALSE,"Output - 7";"Yandi_Report",#N/A,FALSE,"Output - 8"}</definedName>
    <definedName name="_____F" localSheetId="3" hidden="1">{"JVSumm_Report",#N/A,FALSE,"JV Summ";"Newman_Report",#N/A,FALSE,"Output - 7";"Yandi_Report",#N/A,FALSE,"Output - 8"}</definedName>
    <definedName name="_____F" hidden="1">{"JVSumm_Report",#N/A,FALSE,"JV Summ";"Newman_Report",#N/A,FALSE,"Output - 7";"Yandi_Report",#N/A,FALSE,"Output - 8"}</definedName>
    <definedName name="_____JAN02" localSheetId="1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" localSheetId="3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MRG2" localSheetId="11" hidden="1">{"INCOME",#N/A,FALSE,"ProNet";"VALUE",#N/A,FALSE,"ProNet"}</definedName>
    <definedName name="_____MRG2" localSheetId="3" hidden="1">{"INCOME",#N/A,FALSE,"ProNet";"VALUE",#N/A,FALSE,"ProNet"}</definedName>
    <definedName name="_____MRG2" hidden="1">{"INCOME",#N/A,FALSE,"ProNet";"VALUE",#N/A,FALSE,"ProNet"}</definedName>
    <definedName name="_____x1" localSheetId="1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_x1" localSheetId="3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_x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ago1" localSheetId="1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__ago1" localSheetId="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__ago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__DCF1" localSheetId="11" hidden="1">{#N/A,#N/A,FALSE,"DCF Summary";#N/A,#N/A,FALSE,"Casema";#N/A,#N/A,FALSE,"Casema NoTel";#N/A,#N/A,FALSE,"UK";#N/A,#N/A,FALSE,"RCF";#N/A,#N/A,FALSE,"Intercable CZ";#N/A,#N/A,FALSE,"Interkabel P"}</definedName>
    <definedName name="____DCF1" localSheetId="3" hidden="1">{#N/A,#N/A,FALSE,"DCF Summary";#N/A,#N/A,FALSE,"Casema";#N/A,#N/A,FALSE,"Casema NoTel";#N/A,#N/A,FALSE,"UK";#N/A,#N/A,FALSE,"RCF";#N/A,#N/A,FALSE,"Intercable CZ";#N/A,#N/A,FALSE,"Interkabel P"}</definedName>
    <definedName name="____DCF1" hidden="1">{#N/A,#N/A,FALSE,"DCF Summary";#N/A,#N/A,FALSE,"Casema";#N/A,#N/A,FALSE,"Casema NoTel";#N/A,#N/A,FALSE,"UK";#N/A,#N/A,FALSE,"RCF";#N/A,#N/A,FALSE,"Intercable CZ";#N/A,#N/A,FALSE,"Interkabel P"}</definedName>
    <definedName name="____F" localSheetId="11" hidden="1">{"JVSumm_Report",#N/A,FALSE,"JV Summ";"Newman_Report",#N/A,FALSE,"Output - 7";"Yandi_Report",#N/A,FALSE,"Output - 8"}</definedName>
    <definedName name="____F" localSheetId="3" hidden="1">{"JVSumm_Report",#N/A,FALSE,"JV Summ";"Newman_Report",#N/A,FALSE,"Output - 7";"Yandi_Report",#N/A,FALSE,"Output - 8"}</definedName>
    <definedName name="____F" hidden="1">{"JVSumm_Report",#N/A,FALSE,"JV Summ";"Newman_Report",#N/A,FALSE,"Output - 7";"Yandi_Report",#N/A,FALSE,"Output - 8"}</definedName>
    <definedName name="____JAN02" localSheetId="1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JAN02" localSheetId="3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JAN0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MRG2" localSheetId="11" hidden="1">{"INCOME",#N/A,FALSE,"ProNet";"VALUE",#N/A,FALSE,"ProNet"}</definedName>
    <definedName name="____MRG2" localSheetId="3" hidden="1">{"INCOME",#N/A,FALSE,"ProNet";"VALUE",#N/A,FALSE,"ProNet"}</definedName>
    <definedName name="____MRG2" hidden="1">{"INCOME",#N/A,FALSE,"ProNet";"VALUE",#N/A,FALSE,"ProNet"}</definedName>
    <definedName name="____x1" localSheetId="1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" localSheetId="3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ago1" localSheetId="1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_ago1" localSheetId="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_ago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_JAN02" localSheetId="1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" localSheetId="3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lp1" localSheetId="11" hidden="1">{"FASB1",#N/A,FALSE,"115199";"FASB2",#N/A,FALSE,"115299";"FASB3",#N/A,FALSE,"115399";"FASB4",#N/A,FALSE,"115499";"FASB5",#N/A,FALSE,"115599"}</definedName>
    <definedName name="___lp1" localSheetId="3" hidden="1">{"FASB1",#N/A,FALSE,"115199";"FASB2",#N/A,FALSE,"115299";"FASB3",#N/A,FALSE,"115399";"FASB4",#N/A,FALSE,"115499";"FASB5",#N/A,FALSE,"115599"}</definedName>
    <definedName name="___lp1" hidden="1">{"FASB1",#N/A,FALSE,"115199";"FASB2",#N/A,FALSE,"115299";"FASB3",#N/A,FALSE,"115399";"FASB4",#N/A,FALSE,"115499";"FASB5",#N/A,FALSE,"115599"}</definedName>
    <definedName name="___rev2000" localSheetId="11" hidden="1">{#N/A,#N/A,FALSE,"RESUMO_VI";#N/A,#N/A,FALSE,"VI";#N/A,#N/A,FALSE,"INV_VI";#N/A,#N/A,FALSE,"RESUMO_ESTR";#N/A,#N/A,FALSE,"PESSOAL";#N/A,#N/A,FALSE,"EQUIPAM"}</definedName>
    <definedName name="___rev2000" localSheetId="3" hidden="1">{#N/A,#N/A,FALSE,"RESUMO_VI";#N/A,#N/A,FALSE,"VI";#N/A,#N/A,FALSE,"INV_VI";#N/A,#N/A,FALSE,"RESUMO_ESTR";#N/A,#N/A,FALSE,"PESSOAL";#N/A,#N/A,FALSE,"EQUIPAM"}</definedName>
    <definedName name="___rev2000" hidden="1">{#N/A,#N/A,FALSE,"RESUMO_VI";#N/A,#N/A,FALSE,"VI";#N/A,#N/A,FALSE,"INV_VI";#N/A,#N/A,FALSE,"RESUMO_ESTR";#N/A,#N/A,FALSE,"PESSOAL";#N/A,#N/A,FALSE,"EQUIPAM"}</definedName>
    <definedName name="___x1" localSheetId="1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x1" localSheetId="3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x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123Graph_A" hidden="1">#REF!</definedName>
    <definedName name="__123Graph_AANIDRO" hidden="1">#N/A</definedName>
    <definedName name="__123Graph_AChart1" hidden="1">#N/A</definedName>
    <definedName name="__123Graph_ACurrent" hidden="1">#N/A</definedName>
    <definedName name="__123Graph_AGRAFICO1" hidden="1">#REF!</definedName>
    <definedName name="__123Graph_AGraph10" hidden="1">#REF!</definedName>
    <definedName name="__123Graph_AGraph11" hidden="1">#REF!</definedName>
    <definedName name="__123Graph_AGraph12" hidden="1">#REF!</definedName>
    <definedName name="__123Graph_AGraph2" hidden="1">#REF!</definedName>
    <definedName name="__123Graph_AGraph3" hidden="1">#REF!</definedName>
    <definedName name="__123Graph_AGraph4" hidden="1">#REF!</definedName>
    <definedName name="__123Graph_AGraph5" hidden="1">#REF!</definedName>
    <definedName name="__123Graph_AGraph6" hidden="1">#REF!</definedName>
    <definedName name="__123Graph_AGraph7" hidden="1">#REF!</definedName>
    <definedName name="__123Graph_AGraph8" hidden="1">#REF!</definedName>
    <definedName name="__123Graph_AGraph9" hidden="1">#REF!</definedName>
    <definedName name="__123Graph_AHIALCOOL" hidden="1">#N/A</definedName>
    <definedName name="__123Graph_AHIDRATADO" hidden="1">#N/A</definedName>
    <definedName name="__123Graph_ASACAS" hidden="1">#N/A</definedName>
    <definedName name="__123Graph_ASIDECO" hidden="1">#REF!</definedName>
    <definedName name="__123Graph_A需要曲線" hidden="1">#N/A</definedName>
    <definedName name="__123Graph_B" hidden="1">#REF!</definedName>
    <definedName name="__123Graph_BGAS" hidden="1">#N/A</definedName>
    <definedName name="__123Graph_BGraph1" hidden="1">#REF!</definedName>
    <definedName name="__123Graph_BGraph10" hidden="1">#REF!</definedName>
    <definedName name="__123Graph_BGraph11" hidden="1">#REF!</definedName>
    <definedName name="__123Graph_BGraph12" hidden="1">#REF!</definedName>
    <definedName name="__123Graph_BGraph2" hidden="1">#REF!</definedName>
    <definedName name="__123Graph_BGraph3" hidden="1">#REF!</definedName>
    <definedName name="__123Graph_BGraph4" hidden="1">#REF!</definedName>
    <definedName name="__123Graph_BGraph5" hidden="1">#REF!</definedName>
    <definedName name="__123Graph_BGraph6" hidden="1">#REF!</definedName>
    <definedName name="__123Graph_BGraph7" hidden="1">#REF!</definedName>
    <definedName name="__123Graph_BGraph8" hidden="1">#REF!</definedName>
    <definedName name="__123Graph_BGraph9" hidden="1">#REF!</definedName>
    <definedName name="__123Graph_BSIDECO" hidden="1">#REF!</definedName>
    <definedName name="__123Graph_C" hidden="1">#REF!</definedName>
    <definedName name="__123Graph_CSIDECO" hidden="1">#REF!</definedName>
    <definedName name="__123Graph_D" hidden="1">#REF!</definedName>
    <definedName name="__123Graph_E" hidden="1">#REF!</definedName>
    <definedName name="__123Graph_F" hidden="1">#N/A</definedName>
    <definedName name="__123Graph_X" hidden="1">#REF!</definedName>
    <definedName name="__123Graph_XANIDRO" hidden="1">#N/A</definedName>
    <definedName name="__123Graph_XGraph1" hidden="1">#REF!</definedName>
    <definedName name="__123Graph_XGraph10" hidden="1">#REF!</definedName>
    <definedName name="__123Graph_XGraph11" hidden="1">#REF!</definedName>
    <definedName name="__123Graph_XGraph12" hidden="1">#REF!</definedName>
    <definedName name="__123Graph_XGraph2" hidden="1">#REF!</definedName>
    <definedName name="__123Graph_XGraph3" hidden="1">#REF!</definedName>
    <definedName name="__123Graph_XGraph4" hidden="1">#REF!</definedName>
    <definedName name="__123Graph_XGraph5" hidden="1">#REF!</definedName>
    <definedName name="__123Graph_XGraph6" hidden="1">#REF!</definedName>
    <definedName name="__123Graph_XGraph7" hidden="1">#REF!</definedName>
    <definedName name="__123Graph_XGraph8" hidden="1">#REF!</definedName>
    <definedName name="__123Graph_XGraph9" hidden="1">#REF!</definedName>
    <definedName name="__123Graph_XHIALCOOL" hidden="1">#N/A</definedName>
    <definedName name="__123Graph_XHIDRATADO" hidden="1">#N/A</definedName>
    <definedName name="__123Graph_XSACAS" hidden="1">#N/A</definedName>
    <definedName name="__123Graph_XSIDECO" hidden="1">#REF!</definedName>
    <definedName name="__123Graph_X需要曲線" hidden="1">#N/A</definedName>
    <definedName name="__ago1" localSheetId="1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" localSheetId="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DRE0700" localSheetId="11" hidden="1">{"'PXR_6500'!$A$1:$I$124"}</definedName>
    <definedName name="__DRE0700" localSheetId="3" hidden="1">{"'PXR_6500'!$A$1:$I$124"}</definedName>
    <definedName name="__DRE0700" hidden="1">{"'PXR_6500'!$A$1:$I$124"}</definedName>
    <definedName name="__F" localSheetId="11" hidden="1">{"JVSumm_Report",#N/A,FALSE,"JV Summ";"Newman_Report",#N/A,FALSE,"Output - 7";"Yandi_Report",#N/A,FALSE,"Output - 8"}</definedName>
    <definedName name="__F" localSheetId="3" hidden="1">{"JVSumm_Report",#N/A,FALSE,"JV Summ";"Newman_Report",#N/A,FALSE,"Output - 7";"Yandi_Report",#N/A,FALSE,"Output - 8"}</definedName>
    <definedName name="__F" hidden="1">{"JVSumm_Report",#N/A,FALSE,"JV Summ";"Newman_Report",#N/A,FALSE,"Output - 7";"Yandi_Report",#N/A,FALSE,"Output - 8"}</definedName>
    <definedName name="__FDS_HYPERLINK_TOGGLE_STATE__" hidden="1">"ON"</definedName>
    <definedName name="__FDS_UNIQUE_RANGE_ID_GENERATOR_COUNTER" hidden="1">14</definedName>
    <definedName name="__FDS_USED_FOR_REUSING_RANGE_IDS_RECYCLE" localSheetId="11" hidden="1">{4,61,40,13}</definedName>
    <definedName name="__FDS_USED_FOR_REUSING_RANGE_IDS_RECYCLE" localSheetId="3" hidden="1">{4,61,40,13}</definedName>
    <definedName name="__FDS_USED_FOR_REUSING_RANGE_IDS_RECYCLE" hidden="1">{4,61,40,13}</definedName>
    <definedName name="__IntlFixup" hidden="1">TRUE</definedName>
    <definedName name="__IntlFixupTable" hidden="1">#N/A</definedName>
    <definedName name="__JAN02" localSheetId="1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" localSheetId="3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lp1" localSheetId="11" hidden="1">{"FASB1",#N/A,FALSE,"115199";"FASB2",#N/A,FALSE,"115299";"FASB3",#N/A,FALSE,"115399";"FASB4",#N/A,FALSE,"115499";"FASB5",#N/A,FALSE,"115599"}</definedName>
    <definedName name="__lp1" localSheetId="3" hidden="1">{"FASB1",#N/A,FALSE,"115199";"FASB2",#N/A,FALSE,"115299";"FASB3",#N/A,FALSE,"115399";"FASB4",#N/A,FALSE,"115499";"FASB5",#N/A,FALSE,"115599"}</definedName>
    <definedName name="__lp1" hidden="1">{"FASB1",#N/A,FALSE,"115199";"FASB2",#N/A,FALSE,"115299";"FASB3",#N/A,FALSE,"115399";"FASB4",#N/A,FALSE,"115499";"FASB5",#N/A,FALSE,"115599"}</definedName>
    <definedName name="__MRG2" localSheetId="11" hidden="1">{"INCOME",#N/A,FALSE,"ProNet";"VALUE",#N/A,FALSE,"ProNet"}</definedName>
    <definedName name="__MRG2" localSheetId="3" hidden="1">{"INCOME",#N/A,FALSE,"ProNet";"VALUE",#N/A,FALSE,"ProNet"}</definedName>
    <definedName name="__MRG2" hidden="1">{"INCOME",#N/A,FALSE,"ProNet";"VALUE",#N/A,FALSE,"ProNet"}</definedName>
    <definedName name="__x1" localSheetId="1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" localSheetId="3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1__123Graph_ACHART_1" hidden="1">#REF!</definedName>
    <definedName name="_1__123Graph_BGrßfico_10C" hidden="1">#REF!</definedName>
    <definedName name="_1__FDSAUDITLINK__" localSheetId="11" hidden="1">{"fdsup://directions/FAT Viewer?action=UPDATE&amp;creator=factset&amp;DYN_ARGS=TRUE&amp;DOC_NAME=FAT:FQL_AUDITING_CLIENT_TEMPLATE.FAT&amp;display_string=Audit&amp;VAR:KEY=OJIDKTEDWN&amp;VAR:QUERY=KChSR0ZfUEZEX1NUSyhRVFIsMCwsLCwsLE5PQVVESVQpQFJHRl9QRkRfU1RLKFNFTUksMCwsLCwsLE5PQVVES","VQpKUBSR0ZfUEZEX1NUSyhBTk4sMCwsLCwsLE5PQVVESVQpKQ==&amp;WINDOW=FIRST_POPUP&amp;HEIGHT=450&amp;WIDTH=450&amp;START_MAXIMIZED=FALSE&amp;VAR:CALENDAR=FIVEDAY&amp;VAR:SYMBOL=015281&amp;VAR:INDEX=0"}</definedName>
    <definedName name="_1__FDSAUDITLINK__" localSheetId="3" hidden="1">{"fdsup://directions/FAT Viewer?action=UPDATE&amp;creator=factset&amp;DYN_ARGS=TRUE&amp;DOC_NAME=FAT:FQL_AUDITING_CLIENT_TEMPLATE.FAT&amp;display_string=Audit&amp;VAR:KEY=OJIDKTEDWN&amp;VAR:QUERY=KChSR0ZfUEZEX1NUSyhRVFIsMCwsLCwsLE5PQVVESVQpQFJHRl9QRkRfU1RLKFNFTUksMCwsLCwsLE5PQVVES","VQpKUBSR0ZfUEZEX1NUSyhBTk4sMCwsLCwsLE5PQVVESVQpKQ==&amp;WINDOW=FIRST_POPUP&amp;HEIGHT=450&amp;WIDTH=450&amp;START_MAXIMIZED=FALSE&amp;VAR:CALENDAR=FIVEDAY&amp;VAR:SYMBOL=015281&amp;VAR:INDEX=0"}</definedName>
    <definedName name="_1__FDSAUDITLINK__" hidden="1">{"fdsup://directions/FAT Viewer?action=UPDATE&amp;creator=factset&amp;DYN_ARGS=TRUE&amp;DOC_NAME=FAT:FQL_AUDITING_CLIENT_TEMPLATE.FAT&amp;display_string=Audit&amp;VAR:KEY=OJIDKTEDWN&amp;VAR:QUERY=KChSR0ZfUEZEX1NUSyhRVFIsMCwsLCwsLE5PQVVESVQpQFJHRl9QRkRfU1RLKFNFTUksMCwsLCwsLE5PQVVES","VQpKUBSR0ZfUEZEX1NUSyhBTk4sMCwsLCwsLE5PQVVESVQpKQ==&amp;WINDOW=FIRST_POPUP&amp;HEIGHT=450&amp;WIDTH=450&amp;START_MAXIMIZED=FALSE&amp;VAR:CALENDAR=FIVEDAY&amp;VAR:SYMBOL=015281&amp;VAR:INDEX=0"}</definedName>
    <definedName name="_1_0_0_F" hidden="1">#REF!</definedName>
    <definedName name="_10__123Graph_AR_M_MARG" hidden="1">#N/A</definedName>
    <definedName name="_10__123Graph_DCHART_3" hidden="1">#REF!</definedName>
    <definedName name="_10__FDSAUDITLINK__" localSheetId="11" hidden="1">{"fdsup://directions/FAT Viewer?action=UPDATE&amp;creator=factset&amp;DYN_ARGS=TRUE&amp;DOC_NAME=FAT:FQL_AUDITING_CLIENT_TEMPLATE.FAT&amp;display_string=Audit&amp;VAR:KEY=SRETGXSTUT&amp;VAR:QUERY=RkZfRUJJVERBKEFOTiwtMywsLFJQKQ==&amp;WINDOW=FIRST_POPUP&amp;HEIGHT=450&amp;WIDTH=450&amp;START_MAXIMI","ZED=FALSE&amp;VAR:CALENDAR=FIVEDAY&amp;VAR:SYMBOL=610620&amp;VAR:INDEX=0"}</definedName>
    <definedName name="_10__FDSAUDITLINK__" localSheetId="3" hidden="1">{"fdsup://directions/FAT Viewer?action=UPDATE&amp;creator=factset&amp;DYN_ARGS=TRUE&amp;DOC_NAME=FAT:FQL_AUDITING_CLIENT_TEMPLATE.FAT&amp;display_string=Audit&amp;VAR:KEY=SRETGXSTUT&amp;VAR:QUERY=RkZfRUJJVERBKEFOTiwtMywsLFJQKQ==&amp;WINDOW=FIRST_POPUP&amp;HEIGHT=450&amp;WIDTH=450&amp;START_MAXIMI","ZED=FALSE&amp;VAR:CALENDAR=FIVEDAY&amp;VAR:SYMBOL=610620&amp;VAR:INDEX=0"}</definedName>
    <definedName name="_10__FDSAUDITLINK__" hidden="1">{"fdsup://directions/FAT Viewer?action=UPDATE&amp;creator=factset&amp;DYN_ARGS=TRUE&amp;DOC_NAME=FAT:FQL_AUDITING_CLIENT_TEMPLATE.FAT&amp;display_string=Audit&amp;VAR:KEY=SRETGXSTUT&amp;VAR:QUERY=RkZfRUJJVERBKEFOTiwtMywsLFJQKQ==&amp;WINDOW=FIRST_POPUP&amp;HEIGHT=450&amp;WIDTH=450&amp;START_MAXIMI","ZED=FALSE&amp;VAR:CALENDAR=FIVEDAY&amp;VAR:SYMBOL=610620&amp;VAR:INDEX=0"}</definedName>
    <definedName name="_100__FDSAUDITLINK__" localSheetId="11" hidden="1">{"fdsup://directions/FAT Viewer?action=UPDATE&amp;creator=factset&amp;DYN_ARGS=TRUE&amp;DOC_NAME=FAT:FQL_AUDITING_CLIENT_TEMPLATE.FAT&amp;display_string=Audit&amp;VAR:KEY=SFKTKDOBYX&amp;VAR:QUERY=RkZfQ0FQRVgoQU5OLC0yLCwsUlAp&amp;WINDOW=FIRST_POPUP&amp;HEIGHT=450&amp;WIDTH=450&amp;START_MAXIMIZED=","FALSE&amp;VAR:CALENDAR=US&amp;VAR:SYMBOL=B06GQ4&amp;VAR:INDEX=0"}</definedName>
    <definedName name="_100__FDSAUDITLINK__" localSheetId="3" hidden="1">{"fdsup://directions/FAT Viewer?action=UPDATE&amp;creator=factset&amp;DYN_ARGS=TRUE&amp;DOC_NAME=FAT:FQL_AUDITING_CLIENT_TEMPLATE.FAT&amp;display_string=Audit&amp;VAR:KEY=SFKTKDOBYX&amp;VAR:QUERY=RkZfQ0FQRVgoQU5OLC0yLCwsUlAp&amp;WINDOW=FIRST_POPUP&amp;HEIGHT=450&amp;WIDTH=450&amp;START_MAXIMIZED=","FALSE&amp;VAR:CALENDAR=US&amp;VAR:SYMBOL=B06GQ4&amp;VAR:INDEX=0"}</definedName>
    <definedName name="_100__FDSAUDITLINK__" hidden="1">{"fdsup://directions/FAT Viewer?action=UPDATE&amp;creator=factset&amp;DYN_ARGS=TRUE&amp;DOC_NAME=FAT:FQL_AUDITING_CLIENT_TEMPLATE.FAT&amp;display_string=Audit&amp;VAR:KEY=SFKTKDOBYX&amp;VAR:QUERY=RkZfQ0FQRVgoQU5OLC0yLCwsUlAp&amp;WINDOW=FIRST_POPUP&amp;HEIGHT=450&amp;WIDTH=450&amp;START_MAXIMIZED=","FALSE&amp;VAR:CALENDAR=US&amp;VAR:SYMBOL=B06GQ4&amp;VAR:INDEX=0"}</definedName>
    <definedName name="_1000__FDSAUDITLINK__" localSheetId="11" hidden="1">{"fdsup://directions/FAT Viewer?action=UPDATE&amp;creator=factset&amp;DYN_ARGS=TRUE&amp;DOC_NAME=FAT:FQL_AUDITING_CLIENT_TEMPLATE.FAT&amp;display_string=Audit&amp;VAR:KEY=GTCLMRKREH&amp;VAR:QUERY=RkZfTkVUX0lOQyhBTk4sLTIsLCxSUCk=&amp;WINDOW=FIRST_POPUP&amp;HEIGHT=450&amp;WIDTH=450&amp;START_MAXIMI","ZED=FALSE&amp;VAR:CALENDAR=US&amp;VAR:SYMBOL=276388&amp;VAR:INDEX=0"}</definedName>
    <definedName name="_1000__FDSAUDITLINK__" localSheetId="3" hidden="1">{"fdsup://directions/FAT Viewer?action=UPDATE&amp;creator=factset&amp;DYN_ARGS=TRUE&amp;DOC_NAME=FAT:FQL_AUDITING_CLIENT_TEMPLATE.FAT&amp;display_string=Audit&amp;VAR:KEY=GTCLMRKREH&amp;VAR:QUERY=RkZfTkVUX0lOQyhBTk4sLTIsLCxSUCk=&amp;WINDOW=FIRST_POPUP&amp;HEIGHT=450&amp;WIDTH=450&amp;START_MAXIMI","ZED=FALSE&amp;VAR:CALENDAR=US&amp;VAR:SYMBOL=276388&amp;VAR:INDEX=0"}</definedName>
    <definedName name="_1000__FDSAUDITLINK__" hidden="1">{"fdsup://directions/FAT Viewer?action=UPDATE&amp;creator=factset&amp;DYN_ARGS=TRUE&amp;DOC_NAME=FAT:FQL_AUDITING_CLIENT_TEMPLATE.FAT&amp;display_string=Audit&amp;VAR:KEY=GTCLMRKREH&amp;VAR:QUERY=RkZfTkVUX0lOQyhBTk4sLTIsLCxSUCk=&amp;WINDOW=FIRST_POPUP&amp;HEIGHT=450&amp;WIDTH=450&amp;START_MAXIMI","ZED=FALSE&amp;VAR:CALENDAR=US&amp;VAR:SYMBOL=276388&amp;VAR:INDEX=0"}</definedName>
    <definedName name="_1001__FDSAUDITLINK__" localSheetId="11" hidden="1">{"fdsup://directions/FAT Viewer?action=UPDATE&amp;creator=factset&amp;DYN_ARGS=TRUE&amp;DOC_NAME=FAT:FQL_AUDITING_CLIENT_TEMPLATE.FAT&amp;display_string=Audit&amp;VAR:KEY=SDIXYXSJUZ&amp;VAR:QUERY=RkZfRUJJVF9PUEVSKEFOTiwtMSwsLFJQKQ==&amp;WINDOW=FIRST_POPUP&amp;HEIGHT=450&amp;WIDTH=450&amp;START_MA","XIMIZED=FALSE&amp;VAR:CALENDAR=US&amp;VAR:SYMBOL=276388&amp;VAR:INDEX=0"}</definedName>
    <definedName name="_1001__FDSAUDITLINK__" localSheetId="3" hidden="1">{"fdsup://directions/FAT Viewer?action=UPDATE&amp;creator=factset&amp;DYN_ARGS=TRUE&amp;DOC_NAME=FAT:FQL_AUDITING_CLIENT_TEMPLATE.FAT&amp;display_string=Audit&amp;VAR:KEY=SDIXYXSJUZ&amp;VAR:QUERY=RkZfRUJJVF9PUEVSKEFOTiwtMSwsLFJQKQ==&amp;WINDOW=FIRST_POPUP&amp;HEIGHT=450&amp;WIDTH=450&amp;START_MA","XIMIZED=FALSE&amp;VAR:CALENDAR=US&amp;VAR:SYMBOL=276388&amp;VAR:INDEX=0"}</definedName>
    <definedName name="_1001__FDSAUDITLINK__" hidden="1">{"fdsup://directions/FAT Viewer?action=UPDATE&amp;creator=factset&amp;DYN_ARGS=TRUE&amp;DOC_NAME=FAT:FQL_AUDITING_CLIENT_TEMPLATE.FAT&amp;display_string=Audit&amp;VAR:KEY=SDIXYXSJUZ&amp;VAR:QUERY=RkZfRUJJVF9PUEVSKEFOTiwtMSwsLFJQKQ==&amp;WINDOW=FIRST_POPUP&amp;HEIGHT=450&amp;WIDTH=450&amp;START_MA","XIMIZED=FALSE&amp;VAR:CALENDAR=US&amp;VAR:SYMBOL=276388&amp;VAR:INDEX=0"}</definedName>
    <definedName name="_1002__FDSAUDITLINK__" localSheetId="11" hidden="1">{"fdsup://directions/FAT Viewer?action=UPDATE&amp;creator=factset&amp;DYN_ARGS=TRUE&amp;DOC_NAME=FAT:FQL_AUDITING_CLIENT_TEMPLATE.FAT&amp;display_string=Audit&amp;VAR:KEY=IXYZGHCTEP&amp;VAR:QUERY=RkZfRUJJVChBTk4sLTIsLCxSUCk=&amp;WINDOW=FIRST_POPUP&amp;HEIGHT=450&amp;WIDTH=450&amp;START_MAXIMIZED=","FALSE&amp;VAR:CALENDAR=US&amp;VAR:SYMBOL=276388&amp;VAR:INDEX=0"}</definedName>
    <definedName name="_1002__FDSAUDITLINK__" localSheetId="3" hidden="1">{"fdsup://directions/FAT Viewer?action=UPDATE&amp;creator=factset&amp;DYN_ARGS=TRUE&amp;DOC_NAME=FAT:FQL_AUDITING_CLIENT_TEMPLATE.FAT&amp;display_string=Audit&amp;VAR:KEY=IXYZGHCTEP&amp;VAR:QUERY=RkZfRUJJVChBTk4sLTIsLCxSUCk=&amp;WINDOW=FIRST_POPUP&amp;HEIGHT=450&amp;WIDTH=450&amp;START_MAXIMIZED=","FALSE&amp;VAR:CALENDAR=US&amp;VAR:SYMBOL=276388&amp;VAR:INDEX=0"}</definedName>
    <definedName name="_1002__FDSAUDITLINK__" hidden="1">{"fdsup://directions/FAT Viewer?action=UPDATE&amp;creator=factset&amp;DYN_ARGS=TRUE&amp;DOC_NAME=FAT:FQL_AUDITING_CLIENT_TEMPLATE.FAT&amp;display_string=Audit&amp;VAR:KEY=IXYZGHCTEP&amp;VAR:QUERY=RkZfRUJJVChBTk4sLTIsLCxSUCk=&amp;WINDOW=FIRST_POPUP&amp;HEIGHT=450&amp;WIDTH=450&amp;START_MAXIMIZED=","FALSE&amp;VAR:CALENDAR=US&amp;VAR:SYMBOL=276388&amp;VAR:INDEX=0"}</definedName>
    <definedName name="_1003__FDSAUDITLINK__" localSheetId="11" hidden="1">{"fdsup://directions/FAT Viewer?action=UPDATE&amp;creator=factset&amp;DYN_ARGS=TRUE&amp;DOC_NAME=FAT:FQL_AUDITING_CLIENT_TEMPLATE.FAT&amp;display_string=Audit&amp;VAR:KEY=CTCVCLEFGP&amp;VAR:QUERY=RkZfRUJJVERBX09QRVIoQU5OLC0xLCwsUlAp&amp;WINDOW=FIRST_POPUP&amp;HEIGHT=450&amp;WIDTH=450&amp;START_MA","XIMIZED=FALSE&amp;VAR:CALENDAR=US&amp;VAR:SYMBOL=276388&amp;VAR:INDEX=0"}</definedName>
    <definedName name="_1003__FDSAUDITLINK__" localSheetId="3" hidden="1">{"fdsup://directions/FAT Viewer?action=UPDATE&amp;creator=factset&amp;DYN_ARGS=TRUE&amp;DOC_NAME=FAT:FQL_AUDITING_CLIENT_TEMPLATE.FAT&amp;display_string=Audit&amp;VAR:KEY=CTCVCLEFGP&amp;VAR:QUERY=RkZfRUJJVERBX09QRVIoQU5OLC0xLCwsUlAp&amp;WINDOW=FIRST_POPUP&amp;HEIGHT=450&amp;WIDTH=450&amp;START_MA","XIMIZED=FALSE&amp;VAR:CALENDAR=US&amp;VAR:SYMBOL=276388&amp;VAR:INDEX=0"}</definedName>
    <definedName name="_1003__FDSAUDITLINK__" hidden="1">{"fdsup://directions/FAT Viewer?action=UPDATE&amp;creator=factset&amp;DYN_ARGS=TRUE&amp;DOC_NAME=FAT:FQL_AUDITING_CLIENT_TEMPLATE.FAT&amp;display_string=Audit&amp;VAR:KEY=CTCVCLEFGP&amp;VAR:QUERY=RkZfRUJJVERBX09QRVIoQU5OLC0xLCwsUlAp&amp;WINDOW=FIRST_POPUP&amp;HEIGHT=450&amp;WIDTH=450&amp;START_MA","XIMIZED=FALSE&amp;VAR:CALENDAR=US&amp;VAR:SYMBOL=276388&amp;VAR:INDEX=0"}</definedName>
    <definedName name="_1004__FDSAUDITLINK__" localSheetId="11" hidden="1">{"fdsup://directions/FAT Viewer?action=UPDATE&amp;creator=factset&amp;DYN_ARGS=TRUE&amp;DOC_NAME=FAT:FQL_AUDITING_CLIENT_TEMPLATE.FAT&amp;display_string=Audit&amp;VAR:KEY=MNAZINGJYB&amp;VAR:QUERY=RkZfRUJJVERBKEFOTiwtMiwsLFJQKQ==&amp;WINDOW=FIRST_POPUP&amp;HEIGHT=450&amp;WIDTH=450&amp;START_MAXIMI","ZED=FALSE&amp;VAR:CALENDAR=US&amp;VAR:SYMBOL=276388&amp;VAR:INDEX=0"}</definedName>
    <definedName name="_1004__FDSAUDITLINK__" localSheetId="3" hidden="1">{"fdsup://directions/FAT Viewer?action=UPDATE&amp;creator=factset&amp;DYN_ARGS=TRUE&amp;DOC_NAME=FAT:FQL_AUDITING_CLIENT_TEMPLATE.FAT&amp;display_string=Audit&amp;VAR:KEY=MNAZINGJYB&amp;VAR:QUERY=RkZfRUJJVERBKEFOTiwtMiwsLFJQKQ==&amp;WINDOW=FIRST_POPUP&amp;HEIGHT=450&amp;WIDTH=450&amp;START_MAXIMI","ZED=FALSE&amp;VAR:CALENDAR=US&amp;VAR:SYMBOL=276388&amp;VAR:INDEX=0"}</definedName>
    <definedName name="_1004__FDSAUDITLINK__" hidden="1">{"fdsup://directions/FAT Viewer?action=UPDATE&amp;creator=factset&amp;DYN_ARGS=TRUE&amp;DOC_NAME=FAT:FQL_AUDITING_CLIENT_TEMPLATE.FAT&amp;display_string=Audit&amp;VAR:KEY=MNAZINGJYB&amp;VAR:QUERY=RkZfRUJJVERBKEFOTiwtMiwsLFJQKQ==&amp;WINDOW=FIRST_POPUP&amp;HEIGHT=450&amp;WIDTH=450&amp;START_MAXIMI","ZED=FALSE&amp;VAR:CALENDAR=US&amp;VAR:SYMBOL=276388&amp;VAR:INDEX=0"}</definedName>
    <definedName name="_1005__FDSAUDITLINK__" localSheetId="11" hidden="1">{"fdsup://directions/FAT Viewer?action=UPDATE&amp;creator=factset&amp;DYN_ARGS=TRUE&amp;DOC_NAME=FAT:FQL_AUDITING_CLIENT_TEMPLATE.FAT&amp;display_string=Audit&amp;VAR:KEY=UPOVKXYZUL&amp;VAR:QUERY=RkZfQ0FQRVgoQU5OLDAsLCxSUCk=&amp;WINDOW=FIRST_POPUP&amp;HEIGHT=450&amp;WIDTH=450&amp;START_MAXIMIZED=","FALSE&amp;VAR:CALENDAR=US&amp;VAR:SYMBOL=16725010&amp;VAR:INDEX=0"}</definedName>
    <definedName name="_1005__FDSAUDITLINK__" localSheetId="3" hidden="1">{"fdsup://directions/FAT Viewer?action=UPDATE&amp;creator=factset&amp;DYN_ARGS=TRUE&amp;DOC_NAME=FAT:FQL_AUDITING_CLIENT_TEMPLATE.FAT&amp;display_string=Audit&amp;VAR:KEY=UPOVKXYZUL&amp;VAR:QUERY=RkZfQ0FQRVgoQU5OLDAsLCxSUCk=&amp;WINDOW=FIRST_POPUP&amp;HEIGHT=450&amp;WIDTH=450&amp;START_MAXIMIZED=","FALSE&amp;VAR:CALENDAR=US&amp;VAR:SYMBOL=16725010&amp;VAR:INDEX=0"}</definedName>
    <definedName name="_1005__FDSAUDITLINK__" hidden="1">{"fdsup://directions/FAT Viewer?action=UPDATE&amp;creator=factset&amp;DYN_ARGS=TRUE&amp;DOC_NAME=FAT:FQL_AUDITING_CLIENT_TEMPLATE.FAT&amp;display_string=Audit&amp;VAR:KEY=UPOVKXYZUL&amp;VAR:QUERY=RkZfQ0FQRVgoQU5OLDAsLCxSUCk=&amp;WINDOW=FIRST_POPUP&amp;HEIGHT=450&amp;WIDTH=450&amp;START_MAXIMIZED=","FALSE&amp;VAR:CALENDAR=US&amp;VAR:SYMBOL=16725010&amp;VAR:INDEX=0"}</definedName>
    <definedName name="_1006__FDSAUDITLINK__" localSheetId="11" hidden="1">{"fdsup://directions/FAT Viewer?action=UPDATE&amp;creator=factset&amp;DYN_ARGS=TRUE&amp;DOC_NAME=FAT:FQL_AUDITING_CLIENT_TEMPLATE.FAT&amp;display_string=Audit&amp;VAR:KEY=YHWRSRSBMJ&amp;VAR:QUERY=RkZfQ0FQRVgoQU5OLC0xLCwsUlAp&amp;WINDOW=FIRST_POPUP&amp;HEIGHT=450&amp;WIDTH=450&amp;START_MAXIMIZED=","FALSE&amp;VAR:CALENDAR=US&amp;VAR:SYMBOL=16725010&amp;VAR:INDEX=0"}</definedName>
    <definedName name="_1006__FDSAUDITLINK__" localSheetId="3" hidden="1">{"fdsup://directions/FAT Viewer?action=UPDATE&amp;creator=factset&amp;DYN_ARGS=TRUE&amp;DOC_NAME=FAT:FQL_AUDITING_CLIENT_TEMPLATE.FAT&amp;display_string=Audit&amp;VAR:KEY=YHWRSRSBMJ&amp;VAR:QUERY=RkZfQ0FQRVgoQU5OLC0xLCwsUlAp&amp;WINDOW=FIRST_POPUP&amp;HEIGHT=450&amp;WIDTH=450&amp;START_MAXIMIZED=","FALSE&amp;VAR:CALENDAR=US&amp;VAR:SYMBOL=16725010&amp;VAR:INDEX=0"}</definedName>
    <definedName name="_1006__FDSAUDITLINK__" hidden="1">{"fdsup://directions/FAT Viewer?action=UPDATE&amp;creator=factset&amp;DYN_ARGS=TRUE&amp;DOC_NAME=FAT:FQL_AUDITING_CLIENT_TEMPLATE.FAT&amp;display_string=Audit&amp;VAR:KEY=YHWRSRSBMJ&amp;VAR:QUERY=RkZfQ0FQRVgoQU5OLC0xLCwsUlAp&amp;WINDOW=FIRST_POPUP&amp;HEIGHT=450&amp;WIDTH=450&amp;START_MAXIMIZED=","FALSE&amp;VAR:CALENDAR=US&amp;VAR:SYMBOL=16725010&amp;VAR:INDEX=0"}</definedName>
    <definedName name="_1007__FDSAUDITLINK__" localSheetId="11" hidden="1">{"fdsup://directions/FAT Viewer?action=UPDATE&amp;creator=factset&amp;DYN_ARGS=TRUE&amp;DOC_NAME=FAT:FQL_AUDITING_CLIENT_TEMPLATE.FAT&amp;display_string=Audit&amp;VAR:KEY=EPODSZMRED&amp;VAR:QUERY=RkZfQ0FQRVgoQU5OLC0yLCwsUlAp&amp;WINDOW=FIRST_POPUP&amp;HEIGHT=450&amp;WIDTH=450&amp;START_MAXIMIZED=","FALSE&amp;VAR:CALENDAR=US&amp;VAR:SYMBOL=16725010&amp;VAR:INDEX=0"}</definedName>
    <definedName name="_1007__FDSAUDITLINK__" localSheetId="3" hidden="1">{"fdsup://directions/FAT Viewer?action=UPDATE&amp;creator=factset&amp;DYN_ARGS=TRUE&amp;DOC_NAME=FAT:FQL_AUDITING_CLIENT_TEMPLATE.FAT&amp;display_string=Audit&amp;VAR:KEY=EPODSZMRED&amp;VAR:QUERY=RkZfQ0FQRVgoQU5OLC0yLCwsUlAp&amp;WINDOW=FIRST_POPUP&amp;HEIGHT=450&amp;WIDTH=450&amp;START_MAXIMIZED=","FALSE&amp;VAR:CALENDAR=US&amp;VAR:SYMBOL=16725010&amp;VAR:INDEX=0"}</definedName>
    <definedName name="_1007__FDSAUDITLINK__" hidden="1">{"fdsup://directions/FAT Viewer?action=UPDATE&amp;creator=factset&amp;DYN_ARGS=TRUE&amp;DOC_NAME=FAT:FQL_AUDITING_CLIENT_TEMPLATE.FAT&amp;display_string=Audit&amp;VAR:KEY=EPODSZMRED&amp;VAR:QUERY=RkZfQ0FQRVgoQU5OLC0yLCwsUlAp&amp;WINDOW=FIRST_POPUP&amp;HEIGHT=450&amp;WIDTH=450&amp;START_MAXIMIZED=","FALSE&amp;VAR:CALENDAR=US&amp;VAR:SYMBOL=16725010&amp;VAR:INDEX=0"}</definedName>
    <definedName name="_1008__FDSAUDITLINK__" localSheetId="11" hidden="1">{"fdsup://directions/FAT Viewer?action=UPDATE&amp;creator=factset&amp;DYN_ARGS=TRUE&amp;DOC_NAME=FAT:FQL_AUDITING_CLIENT_TEMPLATE.FAT&amp;display_string=Audit&amp;VAR:KEY=ITILMDSZMN&amp;VAR:QUERY=RkZfTkVUX0lOQyhBTk4sLTIsLCxSUCk=&amp;WINDOW=FIRST_POPUP&amp;HEIGHT=450&amp;WIDTH=450&amp;START_MAXIMI","ZED=FALSE&amp;VAR:CALENDAR=US&amp;VAR:SYMBOL=16725010&amp;VAR:INDEX=0"}</definedName>
    <definedName name="_1008__FDSAUDITLINK__" localSheetId="3" hidden="1">{"fdsup://directions/FAT Viewer?action=UPDATE&amp;creator=factset&amp;DYN_ARGS=TRUE&amp;DOC_NAME=FAT:FQL_AUDITING_CLIENT_TEMPLATE.FAT&amp;display_string=Audit&amp;VAR:KEY=ITILMDSZMN&amp;VAR:QUERY=RkZfTkVUX0lOQyhBTk4sLTIsLCxSUCk=&amp;WINDOW=FIRST_POPUP&amp;HEIGHT=450&amp;WIDTH=450&amp;START_MAXIMI","ZED=FALSE&amp;VAR:CALENDAR=US&amp;VAR:SYMBOL=16725010&amp;VAR:INDEX=0"}</definedName>
    <definedName name="_1008__FDSAUDITLINK__" hidden="1">{"fdsup://directions/FAT Viewer?action=UPDATE&amp;creator=factset&amp;DYN_ARGS=TRUE&amp;DOC_NAME=FAT:FQL_AUDITING_CLIENT_TEMPLATE.FAT&amp;display_string=Audit&amp;VAR:KEY=ITILMDSZMN&amp;VAR:QUERY=RkZfTkVUX0lOQyhBTk4sLTIsLCxSUCk=&amp;WINDOW=FIRST_POPUP&amp;HEIGHT=450&amp;WIDTH=450&amp;START_MAXIMI","ZED=FALSE&amp;VAR:CALENDAR=US&amp;VAR:SYMBOL=16725010&amp;VAR:INDEX=0"}</definedName>
    <definedName name="_1009__FDSAUDITLINK__" localSheetId="11" hidden="1">{"fdsup://directions/FAT Viewer?action=UPDATE&amp;creator=factset&amp;DYN_ARGS=TRUE&amp;DOC_NAME=FAT:FQL_AUDITING_CLIENT_TEMPLATE.FAT&amp;display_string=Audit&amp;VAR:KEY=UVEXKTKZWD&amp;VAR:QUERY=RkZfRUJJVChBTk4sLTIsLCxSUCk=&amp;WINDOW=FIRST_POPUP&amp;HEIGHT=450&amp;WIDTH=450&amp;START_MAXIMIZED=","FALSE&amp;VAR:CALENDAR=US&amp;VAR:SYMBOL=16725010&amp;VAR:INDEX=0"}</definedName>
    <definedName name="_1009__FDSAUDITLINK__" localSheetId="3" hidden="1">{"fdsup://directions/FAT Viewer?action=UPDATE&amp;creator=factset&amp;DYN_ARGS=TRUE&amp;DOC_NAME=FAT:FQL_AUDITING_CLIENT_TEMPLATE.FAT&amp;display_string=Audit&amp;VAR:KEY=UVEXKTKZWD&amp;VAR:QUERY=RkZfRUJJVChBTk4sLTIsLCxSUCk=&amp;WINDOW=FIRST_POPUP&amp;HEIGHT=450&amp;WIDTH=450&amp;START_MAXIMIZED=","FALSE&amp;VAR:CALENDAR=US&amp;VAR:SYMBOL=16725010&amp;VAR:INDEX=0"}</definedName>
    <definedName name="_1009__FDSAUDITLINK__" hidden="1">{"fdsup://directions/FAT Viewer?action=UPDATE&amp;creator=factset&amp;DYN_ARGS=TRUE&amp;DOC_NAME=FAT:FQL_AUDITING_CLIENT_TEMPLATE.FAT&amp;display_string=Audit&amp;VAR:KEY=UVEXKTKZWD&amp;VAR:QUERY=RkZfRUJJVChBTk4sLTIsLCxSUCk=&amp;WINDOW=FIRST_POPUP&amp;HEIGHT=450&amp;WIDTH=450&amp;START_MAXIMIZED=","FALSE&amp;VAR:CALENDAR=US&amp;VAR:SYMBOL=16725010&amp;VAR:INDEX=0"}</definedName>
    <definedName name="_101__FDSAUDITLINK__" localSheetId="11" hidden="1">{"fdsup://directions/FAT Viewer?action=UPDATE&amp;creator=factset&amp;DYN_ARGS=TRUE&amp;DOC_NAME=FAT:FQL_AUDITING_CLIENT_TEMPLATE.FAT&amp;display_string=Audit&amp;VAR:KEY=RGPKRCRKLW&amp;VAR:QUERY=RkZfRUJJVChBTk4sLTIsLCxSUCk=&amp;WINDOW=FIRST_POPUP&amp;HEIGHT=450&amp;WIDTH=450&amp;START_MAXIMIZED=","FALSE&amp;VAR:CALENDAR=FIVEDAY&amp;VAR:SYMBOL=620780&amp;VAR:INDEX=0"}</definedName>
    <definedName name="_101__FDSAUDITLINK__" localSheetId="3" hidden="1">{"fdsup://directions/FAT Viewer?action=UPDATE&amp;creator=factset&amp;DYN_ARGS=TRUE&amp;DOC_NAME=FAT:FQL_AUDITING_CLIENT_TEMPLATE.FAT&amp;display_string=Audit&amp;VAR:KEY=RGPKRCRKLW&amp;VAR:QUERY=RkZfRUJJVChBTk4sLTIsLCxSUCk=&amp;WINDOW=FIRST_POPUP&amp;HEIGHT=450&amp;WIDTH=450&amp;START_MAXIMIZED=","FALSE&amp;VAR:CALENDAR=FIVEDAY&amp;VAR:SYMBOL=620780&amp;VAR:INDEX=0"}</definedName>
    <definedName name="_101__FDSAUDITLINK__" hidden="1">{"fdsup://directions/FAT Viewer?action=UPDATE&amp;creator=factset&amp;DYN_ARGS=TRUE&amp;DOC_NAME=FAT:FQL_AUDITING_CLIENT_TEMPLATE.FAT&amp;display_string=Audit&amp;VAR:KEY=RGPKRCRKLW&amp;VAR:QUERY=RkZfRUJJVChBTk4sLTIsLCxSUCk=&amp;WINDOW=FIRST_POPUP&amp;HEIGHT=450&amp;WIDTH=450&amp;START_MAXIMIZED=","FALSE&amp;VAR:CALENDAR=FIVEDAY&amp;VAR:SYMBOL=620780&amp;VAR:INDEX=0"}</definedName>
    <definedName name="_1010__FDSAUDITLINK__" localSheetId="11" hidden="1">{"fdsup://directions/FAT Viewer?action=UPDATE&amp;creator=factset&amp;DYN_ARGS=TRUE&amp;DOC_NAME=FAT:FQL_AUDITING_CLIENT_TEMPLATE.FAT&amp;display_string=Audit&amp;VAR:KEY=KXIJUZSLYF&amp;VAR:QUERY=RkZfRUJJVERBKEFOTiwtMiwsLFJQKQ==&amp;WINDOW=FIRST_POPUP&amp;HEIGHT=450&amp;WIDTH=450&amp;START_MAXIMI","ZED=FALSE&amp;VAR:CALENDAR=US&amp;VAR:SYMBOL=16725010&amp;VAR:INDEX=0"}</definedName>
    <definedName name="_1010__FDSAUDITLINK__" localSheetId="3" hidden="1">{"fdsup://directions/FAT Viewer?action=UPDATE&amp;creator=factset&amp;DYN_ARGS=TRUE&amp;DOC_NAME=FAT:FQL_AUDITING_CLIENT_TEMPLATE.FAT&amp;display_string=Audit&amp;VAR:KEY=KXIJUZSLYF&amp;VAR:QUERY=RkZfRUJJVERBKEFOTiwtMiwsLFJQKQ==&amp;WINDOW=FIRST_POPUP&amp;HEIGHT=450&amp;WIDTH=450&amp;START_MAXIMI","ZED=FALSE&amp;VAR:CALENDAR=US&amp;VAR:SYMBOL=16725010&amp;VAR:INDEX=0"}</definedName>
    <definedName name="_1010__FDSAUDITLINK__" hidden="1">{"fdsup://directions/FAT Viewer?action=UPDATE&amp;creator=factset&amp;DYN_ARGS=TRUE&amp;DOC_NAME=FAT:FQL_AUDITING_CLIENT_TEMPLATE.FAT&amp;display_string=Audit&amp;VAR:KEY=KXIJUZSLYF&amp;VAR:QUERY=RkZfRUJJVERBKEFOTiwtMiwsLFJQKQ==&amp;WINDOW=FIRST_POPUP&amp;HEIGHT=450&amp;WIDTH=450&amp;START_MAXIMI","ZED=FALSE&amp;VAR:CALENDAR=US&amp;VAR:SYMBOL=16725010&amp;VAR:INDEX=0"}</definedName>
    <definedName name="_1011__FDSAUDITLINK__" localSheetId="11" hidden="1">{"fdsup://Directions/FactSet Auditing Viewer?action=AUDIT_VALUE&amp;DB=129&amp;ID1=16725010&amp;VALUEID=01001&amp;SDATE=2007&amp;PERIODTYPE=ANN_STD&amp;window=popup_no_bar&amp;width=385&amp;height=120&amp;START_MAXIMIZED=FALSE&amp;creator=factset&amp;display_string=Audit"}</definedName>
    <definedName name="_1011__FDSAUDITLINK__" localSheetId="3" hidden="1">{"fdsup://Directions/FactSet Auditing Viewer?action=AUDIT_VALUE&amp;DB=129&amp;ID1=16725010&amp;VALUEID=01001&amp;SDATE=2007&amp;PERIODTYPE=ANN_STD&amp;window=popup_no_bar&amp;width=385&amp;height=120&amp;START_MAXIMIZED=FALSE&amp;creator=factset&amp;display_string=Audit"}</definedName>
    <definedName name="_1011__FDSAUDITLINK__" hidden="1">{"fdsup://Directions/FactSet Auditing Viewer?action=AUDIT_VALUE&amp;DB=129&amp;ID1=16725010&amp;VALUEID=01001&amp;SDATE=2007&amp;PERIODTYPE=ANN_STD&amp;window=popup_no_bar&amp;width=385&amp;height=120&amp;START_MAXIMIZED=FALSE&amp;creator=factset&amp;display_string=Audit"}</definedName>
    <definedName name="_1012__FDSAUDITLINK__" localSheetId="11" hidden="1">{"fdsup://directions/FAT Viewer?action=UPDATE&amp;creator=factset&amp;DYN_ARGS=TRUE&amp;DOC_NAME=FAT:FQL_AUDITING_CLIENT_TEMPLATE.FAT&amp;display_string=Audit&amp;VAR:KEY=MVYNSFOXUD&amp;VAR:QUERY=RkZfQ0FQRVgoQU5OLDAsLCxSUCk=&amp;WINDOW=FIRST_POPUP&amp;HEIGHT=450&amp;WIDTH=450&amp;START_MAXIMIZED=","FALSE&amp;VAR:CALENDAR=US&amp;VAR:SYMBOL=00443E10&amp;VAR:INDEX=0"}</definedName>
    <definedName name="_1012__FDSAUDITLINK__" localSheetId="3" hidden="1">{"fdsup://directions/FAT Viewer?action=UPDATE&amp;creator=factset&amp;DYN_ARGS=TRUE&amp;DOC_NAME=FAT:FQL_AUDITING_CLIENT_TEMPLATE.FAT&amp;display_string=Audit&amp;VAR:KEY=MVYNSFOXUD&amp;VAR:QUERY=RkZfQ0FQRVgoQU5OLDAsLCxSUCk=&amp;WINDOW=FIRST_POPUP&amp;HEIGHT=450&amp;WIDTH=450&amp;START_MAXIMIZED=","FALSE&amp;VAR:CALENDAR=US&amp;VAR:SYMBOL=00443E10&amp;VAR:INDEX=0"}</definedName>
    <definedName name="_1012__FDSAUDITLINK__" hidden="1">{"fdsup://directions/FAT Viewer?action=UPDATE&amp;creator=factset&amp;DYN_ARGS=TRUE&amp;DOC_NAME=FAT:FQL_AUDITING_CLIENT_TEMPLATE.FAT&amp;display_string=Audit&amp;VAR:KEY=MVYNSFOXUD&amp;VAR:QUERY=RkZfQ0FQRVgoQU5OLDAsLCxSUCk=&amp;WINDOW=FIRST_POPUP&amp;HEIGHT=450&amp;WIDTH=450&amp;START_MAXIMIZED=","FALSE&amp;VAR:CALENDAR=US&amp;VAR:SYMBOL=00443E10&amp;VAR:INDEX=0"}</definedName>
    <definedName name="_1013__FDSAUDITLINK__" localSheetId="11" hidden="1">{"fdsup://directions/FAT Viewer?action=UPDATE&amp;creator=factset&amp;DYN_ARGS=TRUE&amp;DOC_NAME=FAT:FQL_AUDITING_CLIENT_TEMPLATE.FAT&amp;display_string=Audit&amp;VAR:KEY=QJYVCDARQZ&amp;VAR:QUERY=RkZfQ0FQRVgoQU5OLC0xLCwsUlAp&amp;WINDOW=FIRST_POPUP&amp;HEIGHT=450&amp;WIDTH=450&amp;START_MAXIMIZED=","FALSE&amp;VAR:CALENDAR=US&amp;VAR:SYMBOL=00443E10&amp;VAR:INDEX=0"}</definedName>
    <definedName name="_1013__FDSAUDITLINK__" localSheetId="3" hidden="1">{"fdsup://directions/FAT Viewer?action=UPDATE&amp;creator=factset&amp;DYN_ARGS=TRUE&amp;DOC_NAME=FAT:FQL_AUDITING_CLIENT_TEMPLATE.FAT&amp;display_string=Audit&amp;VAR:KEY=QJYVCDARQZ&amp;VAR:QUERY=RkZfQ0FQRVgoQU5OLC0xLCwsUlAp&amp;WINDOW=FIRST_POPUP&amp;HEIGHT=450&amp;WIDTH=450&amp;START_MAXIMIZED=","FALSE&amp;VAR:CALENDAR=US&amp;VAR:SYMBOL=00443E10&amp;VAR:INDEX=0"}</definedName>
    <definedName name="_1013__FDSAUDITLINK__" hidden="1">{"fdsup://directions/FAT Viewer?action=UPDATE&amp;creator=factset&amp;DYN_ARGS=TRUE&amp;DOC_NAME=FAT:FQL_AUDITING_CLIENT_TEMPLATE.FAT&amp;display_string=Audit&amp;VAR:KEY=QJYVCDARQZ&amp;VAR:QUERY=RkZfQ0FQRVgoQU5OLC0xLCwsUlAp&amp;WINDOW=FIRST_POPUP&amp;HEIGHT=450&amp;WIDTH=450&amp;START_MAXIMIZED=","FALSE&amp;VAR:CALENDAR=US&amp;VAR:SYMBOL=00443E10&amp;VAR:INDEX=0"}</definedName>
    <definedName name="_1014__FDSAUDITLINK__" localSheetId="11" hidden="1">{"fdsup://directions/FAT Viewer?action=UPDATE&amp;creator=factset&amp;DYN_ARGS=TRUE&amp;DOC_NAME=FAT:FQL_AUDITING_CLIENT_TEMPLATE.FAT&amp;display_string=Audit&amp;VAR:KEY=AXSVAPUVKP&amp;VAR:QUERY=RkZfQ0FQRVgoQU5OLC0yLCwsUlAp&amp;WINDOW=FIRST_POPUP&amp;HEIGHT=450&amp;WIDTH=450&amp;START_MAXIMIZED=","FALSE&amp;VAR:CALENDAR=US&amp;VAR:SYMBOL=00443E10&amp;VAR:INDEX=0"}</definedName>
    <definedName name="_1014__FDSAUDITLINK__" localSheetId="3" hidden="1">{"fdsup://directions/FAT Viewer?action=UPDATE&amp;creator=factset&amp;DYN_ARGS=TRUE&amp;DOC_NAME=FAT:FQL_AUDITING_CLIENT_TEMPLATE.FAT&amp;display_string=Audit&amp;VAR:KEY=AXSVAPUVKP&amp;VAR:QUERY=RkZfQ0FQRVgoQU5OLC0yLCwsUlAp&amp;WINDOW=FIRST_POPUP&amp;HEIGHT=450&amp;WIDTH=450&amp;START_MAXIMIZED=","FALSE&amp;VAR:CALENDAR=US&amp;VAR:SYMBOL=00443E10&amp;VAR:INDEX=0"}</definedName>
    <definedName name="_1014__FDSAUDITLINK__" hidden="1">{"fdsup://directions/FAT Viewer?action=UPDATE&amp;creator=factset&amp;DYN_ARGS=TRUE&amp;DOC_NAME=FAT:FQL_AUDITING_CLIENT_TEMPLATE.FAT&amp;display_string=Audit&amp;VAR:KEY=AXSVAPUVKP&amp;VAR:QUERY=RkZfQ0FQRVgoQU5OLC0yLCwsUlAp&amp;WINDOW=FIRST_POPUP&amp;HEIGHT=450&amp;WIDTH=450&amp;START_MAXIMIZED=","FALSE&amp;VAR:CALENDAR=US&amp;VAR:SYMBOL=00443E10&amp;VAR:INDEX=0"}</definedName>
    <definedName name="_1015__FDSAUDITLINK__" localSheetId="11" hidden="1">{"fdsup://directions/FAT Viewer?action=UPDATE&amp;creator=factset&amp;DYN_ARGS=TRUE&amp;DOC_NAME=FAT:FQL_AUDITING_CLIENT_TEMPLATE.FAT&amp;display_string=Audit&amp;VAR:KEY=IBUNANKHWN&amp;VAR:QUERY=RkZfTkVUX0lOQyhBTk4sLTEsLCxSUCk=&amp;WINDOW=FIRST_POPUP&amp;HEIGHT=450&amp;WIDTH=450&amp;START_MAXIMI","ZED=FALSE&amp;VAR:CALENDAR=US&amp;VAR:SYMBOL=00443E10&amp;VAR:INDEX=0"}</definedName>
    <definedName name="_1015__FDSAUDITLINK__" localSheetId="3" hidden="1">{"fdsup://directions/FAT Viewer?action=UPDATE&amp;creator=factset&amp;DYN_ARGS=TRUE&amp;DOC_NAME=FAT:FQL_AUDITING_CLIENT_TEMPLATE.FAT&amp;display_string=Audit&amp;VAR:KEY=IBUNANKHWN&amp;VAR:QUERY=RkZfTkVUX0lOQyhBTk4sLTEsLCxSUCk=&amp;WINDOW=FIRST_POPUP&amp;HEIGHT=450&amp;WIDTH=450&amp;START_MAXIMI","ZED=FALSE&amp;VAR:CALENDAR=US&amp;VAR:SYMBOL=00443E10&amp;VAR:INDEX=0"}</definedName>
    <definedName name="_1015__FDSAUDITLINK__" hidden="1">{"fdsup://directions/FAT Viewer?action=UPDATE&amp;creator=factset&amp;DYN_ARGS=TRUE&amp;DOC_NAME=FAT:FQL_AUDITING_CLIENT_TEMPLATE.FAT&amp;display_string=Audit&amp;VAR:KEY=IBUNANKHWN&amp;VAR:QUERY=RkZfTkVUX0lOQyhBTk4sLTEsLCxSUCk=&amp;WINDOW=FIRST_POPUP&amp;HEIGHT=450&amp;WIDTH=450&amp;START_MAXIMI","ZED=FALSE&amp;VAR:CALENDAR=US&amp;VAR:SYMBOL=00443E10&amp;VAR:INDEX=0"}</definedName>
    <definedName name="_1016__FDSAUDITLINK__" localSheetId="11" hidden="1">{"fdsup://directions/FAT Viewer?action=UPDATE&amp;creator=factset&amp;DYN_ARGS=TRUE&amp;DOC_NAME=FAT:FQL_AUDITING_CLIENT_TEMPLATE.FAT&amp;display_string=Audit&amp;VAR:KEY=SJWPQXIPCP&amp;VAR:QUERY=RkZfTkVUX0lOQyhBTk4sLTIsLCxSUCk=&amp;WINDOW=FIRST_POPUP&amp;HEIGHT=450&amp;WIDTH=450&amp;START_MAXIMI","ZED=FALSE&amp;VAR:CALENDAR=US&amp;VAR:SYMBOL=00443E10&amp;VAR:INDEX=0"}</definedName>
    <definedName name="_1016__FDSAUDITLINK__" localSheetId="3" hidden="1">{"fdsup://directions/FAT Viewer?action=UPDATE&amp;creator=factset&amp;DYN_ARGS=TRUE&amp;DOC_NAME=FAT:FQL_AUDITING_CLIENT_TEMPLATE.FAT&amp;display_string=Audit&amp;VAR:KEY=SJWPQXIPCP&amp;VAR:QUERY=RkZfTkVUX0lOQyhBTk4sLTIsLCxSUCk=&amp;WINDOW=FIRST_POPUP&amp;HEIGHT=450&amp;WIDTH=450&amp;START_MAXIMI","ZED=FALSE&amp;VAR:CALENDAR=US&amp;VAR:SYMBOL=00443E10&amp;VAR:INDEX=0"}</definedName>
    <definedName name="_1016__FDSAUDITLINK__" hidden="1">{"fdsup://directions/FAT Viewer?action=UPDATE&amp;creator=factset&amp;DYN_ARGS=TRUE&amp;DOC_NAME=FAT:FQL_AUDITING_CLIENT_TEMPLATE.FAT&amp;display_string=Audit&amp;VAR:KEY=SJWPQXIPCP&amp;VAR:QUERY=RkZfTkVUX0lOQyhBTk4sLTIsLCxSUCk=&amp;WINDOW=FIRST_POPUP&amp;HEIGHT=450&amp;WIDTH=450&amp;START_MAXIMI","ZED=FALSE&amp;VAR:CALENDAR=US&amp;VAR:SYMBOL=00443E10&amp;VAR:INDEX=0"}</definedName>
    <definedName name="_1017__FDSAUDITLINK__" localSheetId="11" hidden="1">{"fdsup://directions/FAT Viewer?action=UPDATE&amp;creator=factset&amp;DYN_ARGS=TRUE&amp;DOC_NAME=FAT:FQL_AUDITING_CLIENT_TEMPLATE.FAT&amp;display_string=Audit&amp;VAR:KEY=KTIVMDAHMZ&amp;VAR:QUERY=RkZfRUJJVChBTk4sLTEsLCxSUCk=&amp;WINDOW=FIRST_POPUP&amp;HEIGHT=450&amp;WIDTH=450&amp;START_MAXIMIZED=","FALSE&amp;VAR:CALENDAR=US&amp;VAR:SYMBOL=00443E10&amp;VAR:INDEX=0"}</definedName>
    <definedName name="_1017__FDSAUDITLINK__" localSheetId="3" hidden="1">{"fdsup://directions/FAT Viewer?action=UPDATE&amp;creator=factset&amp;DYN_ARGS=TRUE&amp;DOC_NAME=FAT:FQL_AUDITING_CLIENT_TEMPLATE.FAT&amp;display_string=Audit&amp;VAR:KEY=KTIVMDAHMZ&amp;VAR:QUERY=RkZfRUJJVChBTk4sLTEsLCxSUCk=&amp;WINDOW=FIRST_POPUP&amp;HEIGHT=450&amp;WIDTH=450&amp;START_MAXIMIZED=","FALSE&amp;VAR:CALENDAR=US&amp;VAR:SYMBOL=00443E10&amp;VAR:INDEX=0"}</definedName>
    <definedName name="_1017__FDSAUDITLINK__" hidden="1">{"fdsup://directions/FAT Viewer?action=UPDATE&amp;creator=factset&amp;DYN_ARGS=TRUE&amp;DOC_NAME=FAT:FQL_AUDITING_CLIENT_TEMPLATE.FAT&amp;display_string=Audit&amp;VAR:KEY=KTIVMDAHMZ&amp;VAR:QUERY=RkZfRUJJVChBTk4sLTEsLCxSUCk=&amp;WINDOW=FIRST_POPUP&amp;HEIGHT=450&amp;WIDTH=450&amp;START_MAXIMIZED=","FALSE&amp;VAR:CALENDAR=US&amp;VAR:SYMBOL=00443E10&amp;VAR:INDEX=0"}</definedName>
    <definedName name="_1018__FDSAUDITLINK__" localSheetId="11" hidden="1">{"fdsup://directions/FAT Viewer?action=UPDATE&amp;creator=factset&amp;DYN_ARGS=TRUE&amp;DOC_NAME=FAT:FQL_AUDITING_CLIENT_TEMPLATE.FAT&amp;display_string=Audit&amp;VAR:KEY=QDAFODILML&amp;VAR:QUERY=RkZfRUJJVChBTk4sLTIsLCxSUCk=&amp;WINDOW=FIRST_POPUP&amp;HEIGHT=450&amp;WIDTH=450&amp;START_MAXIMIZED=","FALSE&amp;VAR:CALENDAR=US&amp;VAR:SYMBOL=00443E10&amp;VAR:INDEX=0"}</definedName>
    <definedName name="_1018__FDSAUDITLINK__" localSheetId="3" hidden="1">{"fdsup://directions/FAT Viewer?action=UPDATE&amp;creator=factset&amp;DYN_ARGS=TRUE&amp;DOC_NAME=FAT:FQL_AUDITING_CLIENT_TEMPLATE.FAT&amp;display_string=Audit&amp;VAR:KEY=QDAFODILML&amp;VAR:QUERY=RkZfRUJJVChBTk4sLTIsLCxSUCk=&amp;WINDOW=FIRST_POPUP&amp;HEIGHT=450&amp;WIDTH=450&amp;START_MAXIMIZED=","FALSE&amp;VAR:CALENDAR=US&amp;VAR:SYMBOL=00443E10&amp;VAR:INDEX=0"}</definedName>
    <definedName name="_1018__FDSAUDITLINK__" hidden="1">{"fdsup://directions/FAT Viewer?action=UPDATE&amp;creator=factset&amp;DYN_ARGS=TRUE&amp;DOC_NAME=FAT:FQL_AUDITING_CLIENT_TEMPLATE.FAT&amp;display_string=Audit&amp;VAR:KEY=QDAFODILML&amp;VAR:QUERY=RkZfRUJJVChBTk4sLTIsLCxSUCk=&amp;WINDOW=FIRST_POPUP&amp;HEIGHT=450&amp;WIDTH=450&amp;START_MAXIMIZED=","FALSE&amp;VAR:CALENDAR=US&amp;VAR:SYMBOL=00443E10&amp;VAR:INDEX=0"}</definedName>
    <definedName name="_1019__FDSAUDITLINK__" localSheetId="11" hidden="1">{"fdsup://directions/FAT Viewer?action=UPDATE&amp;creator=factset&amp;DYN_ARGS=TRUE&amp;DOC_NAME=FAT:FQL_AUDITING_CLIENT_TEMPLATE.FAT&amp;display_string=Audit&amp;VAR:KEY=WJCZSDSZWT&amp;VAR:QUERY=RkZfRUJJVERBKEFOTiwtMSwsLFJQKQ==&amp;WINDOW=FIRST_POPUP&amp;HEIGHT=450&amp;WIDTH=450&amp;START_MAXIMI","ZED=FALSE&amp;VAR:CALENDAR=US&amp;VAR:SYMBOL=00443E10&amp;VAR:INDEX=0"}</definedName>
    <definedName name="_1019__FDSAUDITLINK__" localSheetId="3" hidden="1">{"fdsup://directions/FAT Viewer?action=UPDATE&amp;creator=factset&amp;DYN_ARGS=TRUE&amp;DOC_NAME=FAT:FQL_AUDITING_CLIENT_TEMPLATE.FAT&amp;display_string=Audit&amp;VAR:KEY=WJCZSDSZWT&amp;VAR:QUERY=RkZfRUJJVERBKEFOTiwtMSwsLFJQKQ==&amp;WINDOW=FIRST_POPUP&amp;HEIGHT=450&amp;WIDTH=450&amp;START_MAXIMI","ZED=FALSE&amp;VAR:CALENDAR=US&amp;VAR:SYMBOL=00443E10&amp;VAR:INDEX=0"}</definedName>
    <definedName name="_1019__FDSAUDITLINK__" hidden="1">{"fdsup://directions/FAT Viewer?action=UPDATE&amp;creator=factset&amp;DYN_ARGS=TRUE&amp;DOC_NAME=FAT:FQL_AUDITING_CLIENT_TEMPLATE.FAT&amp;display_string=Audit&amp;VAR:KEY=WJCZSDSZWT&amp;VAR:QUERY=RkZfRUJJVERBKEFOTiwtMSwsLFJQKQ==&amp;WINDOW=FIRST_POPUP&amp;HEIGHT=450&amp;WIDTH=450&amp;START_MAXIMI","ZED=FALSE&amp;VAR:CALENDAR=US&amp;VAR:SYMBOL=00443E10&amp;VAR:INDEX=0"}</definedName>
    <definedName name="_102__FDSAUDITLINK__" localSheetId="11" hidden="1">{"fdsup://directions/FAT Viewer?action=UPDATE&amp;creator=factset&amp;DYN_ARGS=TRUE&amp;DOC_NAME=FAT:FQL_AUDITING_CLIENT_TEMPLATE.FAT&amp;display_string=Audit&amp;VAR:KEY=ARYJEHGNAX&amp;VAR:QUERY=RkZfRUJJVChBTk4sLTMsLCxSUCk=&amp;WINDOW=FIRST_POPUP&amp;HEIGHT=450&amp;WIDTH=450&amp;START_MAXIMIZED=","FALSE&amp;VAR:CALENDAR=FIVEDAY&amp;VAR:SYMBOL=620780&amp;VAR:INDEX=0"}</definedName>
    <definedName name="_102__FDSAUDITLINK__" localSheetId="3" hidden="1">{"fdsup://directions/FAT Viewer?action=UPDATE&amp;creator=factset&amp;DYN_ARGS=TRUE&amp;DOC_NAME=FAT:FQL_AUDITING_CLIENT_TEMPLATE.FAT&amp;display_string=Audit&amp;VAR:KEY=ARYJEHGNAX&amp;VAR:QUERY=RkZfRUJJVChBTk4sLTMsLCxSUCk=&amp;WINDOW=FIRST_POPUP&amp;HEIGHT=450&amp;WIDTH=450&amp;START_MAXIMIZED=","FALSE&amp;VAR:CALENDAR=FIVEDAY&amp;VAR:SYMBOL=620780&amp;VAR:INDEX=0"}</definedName>
    <definedName name="_102__FDSAUDITLINK__" hidden="1">{"fdsup://directions/FAT Viewer?action=UPDATE&amp;creator=factset&amp;DYN_ARGS=TRUE&amp;DOC_NAME=FAT:FQL_AUDITING_CLIENT_TEMPLATE.FAT&amp;display_string=Audit&amp;VAR:KEY=ARYJEHGNAX&amp;VAR:QUERY=RkZfRUJJVChBTk4sLTMsLCxSUCk=&amp;WINDOW=FIRST_POPUP&amp;HEIGHT=450&amp;WIDTH=450&amp;START_MAXIMIZED=","FALSE&amp;VAR:CALENDAR=FIVEDAY&amp;VAR:SYMBOL=620780&amp;VAR:INDEX=0"}</definedName>
    <definedName name="_1020__FDSAUDITLINK__" localSheetId="11" hidden="1">{"fdsup://directions/FAT Viewer?action=UPDATE&amp;creator=factset&amp;DYN_ARGS=TRUE&amp;DOC_NAME=FAT:FQL_AUDITING_CLIENT_TEMPLATE.FAT&amp;display_string=Audit&amp;VAR:KEY=QTGXMBAXWT&amp;VAR:QUERY=RkZfRUJJVERBKEFOTiwtMiwsLFJQKQ==&amp;WINDOW=FIRST_POPUP&amp;HEIGHT=450&amp;WIDTH=450&amp;START_MAXIMI","ZED=FALSE&amp;VAR:CALENDAR=US&amp;VAR:SYMBOL=00443E10&amp;VAR:INDEX=0"}</definedName>
    <definedName name="_1020__FDSAUDITLINK__" localSheetId="3" hidden="1">{"fdsup://directions/FAT Viewer?action=UPDATE&amp;creator=factset&amp;DYN_ARGS=TRUE&amp;DOC_NAME=FAT:FQL_AUDITING_CLIENT_TEMPLATE.FAT&amp;display_string=Audit&amp;VAR:KEY=QTGXMBAXWT&amp;VAR:QUERY=RkZfRUJJVERBKEFOTiwtMiwsLFJQKQ==&amp;WINDOW=FIRST_POPUP&amp;HEIGHT=450&amp;WIDTH=450&amp;START_MAXIMI","ZED=FALSE&amp;VAR:CALENDAR=US&amp;VAR:SYMBOL=00443E10&amp;VAR:INDEX=0"}</definedName>
    <definedName name="_1020__FDSAUDITLINK__" hidden="1">{"fdsup://directions/FAT Viewer?action=UPDATE&amp;creator=factset&amp;DYN_ARGS=TRUE&amp;DOC_NAME=FAT:FQL_AUDITING_CLIENT_TEMPLATE.FAT&amp;display_string=Audit&amp;VAR:KEY=QTGXMBAXWT&amp;VAR:QUERY=RkZfRUJJVERBKEFOTiwtMiwsLFJQKQ==&amp;WINDOW=FIRST_POPUP&amp;HEIGHT=450&amp;WIDTH=450&amp;START_MAXIMI","ZED=FALSE&amp;VAR:CALENDAR=US&amp;VAR:SYMBOL=00443E10&amp;VAR:INDEX=0"}</definedName>
    <definedName name="_1021__FDSAUDITLINK__" localSheetId="11" hidden="1">{"fdsup://directions/FAT Viewer?action=UPDATE&amp;creator=factset&amp;DYN_ARGS=TRUE&amp;DOC_NAME=FAT:FQL_AUDITING_CLIENT_TEMPLATE.FAT&amp;display_string=Audit&amp;VAR:KEY=SXILCZIHMF&amp;VAR:QUERY=RkZfQ0FQRVgoQU5OLC0yLCwsUlAp&amp;WINDOW=FIRST_POPUP&amp;HEIGHT=450&amp;WIDTH=450&amp;START_MAXIMIZED=","FALSE&amp;VAR:CALENDAR=US&amp;VAR:SYMBOL=B1VLVW&amp;VAR:INDEX=0"}</definedName>
    <definedName name="_1021__FDSAUDITLINK__" localSheetId="3" hidden="1">{"fdsup://directions/FAT Viewer?action=UPDATE&amp;creator=factset&amp;DYN_ARGS=TRUE&amp;DOC_NAME=FAT:FQL_AUDITING_CLIENT_TEMPLATE.FAT&amp;display_string=Audit&amp;VAR:KEY=SXILCZIHMF&amp;VAR:QUERY=RkZfQ0FQRVgoQU5OLC0yLCwsUlAp&amp;WINDOW=FIRST_POPUP&amp;HEIGHT=450&amp;WIDTH=450&amp;START_MAXIMIZED=","FALSE&amp;VAR:CALENDAR=US&amp;VAR:SYMBOL=B1VLVW&amp;VAR:INDEX=0"}</definedName>
    <definedName name="_1021__FDSAUDITLINK__" hidden="1">{"fdsup://directions/FAT Viewer?action=UPDATE&amp;creator=factset&amp;DYN_ARGS=TRUE&amp;DOC_NAME=FAT:FQL_AUDITING_CLIENT_TEMPLATE.FAT&amp;display_string=Audit&amp;VAR:KEY=SXILCZIHMF&amp;VAR:QUERY=RkZfQ0FQRVgoQU5OLC0yLCwsUlAp&amp;WINDOW=FIRST_POPUP&amp;HEIGHT=450&amp;WIDTH=450&amp;START_MAXIMIZED=","FALSE&amp;VAR:CALENDAR=US&amp;VAR:SYMBOL=B1VLVW&amp;VAR:INDEX=0"}</definedName>
    <definedName name="_1022__FDSAUDITLINK__" localSheetId="11" hidden="1">{"fdsup://directions/FAT Viewer?action=UPDATE&amp;creator=factset&amp;DYN_ARGS=TRUE&amp;DOC_NAME=FAT:FQL_AUDITING_CLIENT_TEMPLATE.FAT&amp;display_string=Audit&amp;VAR:KEY=ILAHEHCJUT&amp;VAR:QUERY=RkZfTkVUX0lOQyhBTk4sLTEsLCxSUCk=&amp;WINDOW=FIRST_POPUP&amp;HEIGHT=450&amp;WIDTH=450&amp;START_MAXIMI","ZED=FALSE&amp;VAR:CALENDAR=US&amp;VAR:SYMBOL=B1VLVW&amp;VAR:INDEX=0"}</definedName>
    <definedName name="_1022__FDSAUDITLINK__" localSheetId="3" hidden="1">{"fdsup://directions/FAT Viewer?action=UPDATE&amp;creator=factset&amp;DYN_ARGS=TRUE&amp;DOC_NAME=FAT:FQL_AUDITING_CLIENT_TEMPLATE.FAT&amp;display_string=Audit&amp;VAR:KEY=ILAHEHCJUT&amp;VAR:QUERY=RkZfTkVUX0lOQyhBTk4sLTEsLCxSUCk=&amp;WINDOW=FIRST_POPUP&amp;HEIGHT=450&amp;WIDTH=450&amp;START_MAXIMI","ZED=FALSE&amp;VAR:CALENDAR=US&amp;VAR:SYMBOL=B1VLVW&amp;VAR:INDEX=0"}</definedName>
    <definedName name="_1022__FDSAUDITLINK__" hidden="1">{"fdsup://directions/FAT Viewer?action=UPDATE&amp;creator=factset&amp;DYN_ARGS=TRUE&amp;DOC_NAME=FAT:FQL_AUDITING_CLIENT_TEMPLATE.FAT&amp;display_string=Audit&amp;VAR:KEY=ILAHEHCJUT&amp;VAR:QUERY=RkZfTkVUX0lOQyhBTk4sLTEsLCxSUCk=&amp;WINDOW=FIRST_POPUP&amp;HEIGHT=450&amp;WIDTH=450&amp;START_MAXIMI","ZED=FALSE&amp;VAR:CALENDAR=US&amp;VAR:SYMBOL=B1VLVW&amp;VAR:INDEX=0"}</definedName>
    <definedName name="_1023__FDSAUDITLINK__" localSheetId="11" hidden="1">{"fdsup://directions/FAT Viewer?action=UPDATE&amp;creator=factset&amp;DYN_ARGS=TRUE&amp;DOC_NAME=FAT:FQL_AUDITING_CLIENT_TEMPLATE.FAT&amp;display_string=Audit&amp;VAR:KEY=ENMFOJOHON&amp;VAR:QUERY=RkZfTkVUX0lOQyhBTk4sLTIsLCxSUCk=&amp;WINDOW=FIRST_POPUP&amp;HEIGHT=450&amp;WIDTH=450&amp;START_MAXIMI","ZED=FALSE&amp;VAR:CALENDAR=US&amp;VAR:SYMBOL=B1VLVW&amp;VAR:INDEX=0"}</definedName>
    <definedName name="_1023__FDSAUDITLINK__" localSheetId="3" hidden="1">{"fdsup://directions/FAT Viewer?action=UPDATE&amp;creator=factset&amp;DYN_ARGS=TRUE&amp;DOC_NAME=FAT:FQL_AUDITING_CLIENT_TEMPLATE.FAT&amp;display_string=Audit&amp;VAR:KEY=ENMFOJOHON&amp;VAR:QUERY=RkZfTkVUX0lOQyhBTk4sLTIsLCxSUCk=&amp;WINDOW=FIRST_POPUP&amp;HEIGHT=450&amp;WIDTH=450&amp;START_MAXIMI","ZED=FALSE&amp;VAR:CALENDAR=US&amp;VAR:SYMBOL=B1VLVW&amp;VAR:INDEX=0"}</definedName>
    <definedName name="_1023__FDSAUDITLINK__" hidden="1">{"fdsup://directions/FAT Viewer?action=UPDATE&amp;creator=factset&amp;DYN_ARGS=TRUE&amp;DOC_NAME=FAT:FQL_AUDITING_CLIENT_TEMPLATE.FAT&amp;display_string=Audit&amp;VAR:KEY=ENMFOJOHON&amp;VAR:QUERY=RkZfTkVUX0lOQyhBTk4sLTIsLCxSUCk=&amp;WINDOW=FIRST_POPUP&amp;HEIGHT=450&amp;WIDTH=450&amp;START_MAXIMI","ZED=FALSE&amp;VAR:CALENDAR=US&amp;VAR:SYMBOL=B1VLVW&amp;VAR:INDEX=0"}</definedName>
    <definedName name="_1024__FDSAUDITLINK__" localSheetId="11" hidden="1">{"fdsup://directions/FAT Viewer?action=UPDATE&amp;creator=factset&amp;DYN_ARGS=TRUE&amp;DOC_NAME=FAT:FQL_AUDITING_CLIENT_TEMPLATE.FAT&amp;display_string=Audit&amp;VAR:KEY=KLOHENOHKH&amp;VAR:QUERY=RkZfRUJJVChBTk4sLTEsLCxSUCk=&amp;WINDOW=FIRST_POPUP&amp;HEIGHT=450&amp;WIDTH=450&amp;START_MAXIMIZED=","FALSE&amp;VAR:CALENDAR=US&amp;VAR:SYMBOL=B1VLVW&amp;VAR:INDEX=0"}</definedName>
    <definedName name="_1024__FDSAUDITLINK__" localSheetId="3" hidden="1">{"fdsup://directions/FAT Viewer?action=UPDATE&amp;creator=factset&amp;DYN_ARGS=TRUE&amp;DOC_NAME=FAT:FQL_AUDITING_CLIENT_TEMPLATE.FAT&amp;display_string=Audit&amp;VAR:KEY=KLOHENOHKH&amp;VAR:QUERY=RkZfRUJJVChBTk4sLTEsLCxSUCk=&amp;WINDOW=FIRST_POPUP&amp;HEIGHT=450&amp;WIDTH=450&amp;START_MAXIMIZED=","FALSE&amp;VAR:CALENDAR=US&amp;VAR:SYMBOL=B1VLVW&amp;VAR:INDEX=0"}</definedName>
    <definedName name="_1024__FDSAUDITLINK__" hidden="1">{"fdsup://directions/FAT Viewer?action=UPDATE&amp;creator=factset&amp;DYN_ARGS=TRUE&amp;DOC_NAME=FAT:FQL_AUDITING_CLIENT_TEMPLATE.FAT&amp;display_string=Audit&amp;VAR:KEY=KLOHENOHKH&amp;VAR:QUERY=RkZfRUJJVChBTk4sLTEsLCxSUCk=&amp;WINDOW=FIRST_POPUP&amp;HEIGHT=450&amp;WIDTH=450&amp;START_MAXIMIZED=","FALSE&amp;VAR:CALENDAR=US&amp;VAR:SYMBOL=B1VLVW&amp;VAR:INDEX=0"}</definedName>
    <definedName name="_1025__FDSAUDITLINK__" localSheetId="11" hidden="1">{"fdsup://directions/FAT Viewer?action=UPDATE&amp;creator=factset&amp;DYN_ARGS=TRUE&amp;DOC_NAME=FAT:FQL_AUDITING_CLIENT_TEMPLATE.FAT&amp;display_string=Audit&amp;VAR:KEY=EVUXMZYPSR&amp;VAR:QUERY=RkZfRUJJVChBTk4sLTIsLCxSUCk=&amp;WINDOW=FIRST_POPUP&amp;HEIGHT=450&amp;WIDTH=450&amp;START_MAXIMIZED=","FALSE&amp;VAR:CALENDAR=US&amp;VAR:SYMBOL=B1VLVW&amp;VAR:INDEX=0"}</definedName>
    <definedName name="_1025__FDSAUDITLINK__" localSheetId="3" hidden="1">{"fdsup://directions/FAT Viewer?action=UPDATE&amp;creator=factset&amp;DYN_ARGS=TRUE&amp;DOC_NAME=FAT:FQL_AUDITING_CLIENT_TEMPLATE.FAT&amp;display_string=Audit&amp;VAR:KEY=EVUXMZYPSR&amp;VAR:QUERY=RkZfRUJJVChBTk4sLTIsLCxSUCk=&amp;WINDOW=FIRST_POPUP&amp;HEIGHT=450&amp;WIDTH=450&amp;START_MAXIMIZED=","FALSE&amp;VAR:CALENDAR=US&amp;VAR:SYMBOL=B1VLVW&amp;VAR:INDEX=0"}</definedName>
    <definedName name="_1025__FDSAUDITLINK__" hidden="1">{"fdsup://directions/FAT Viewer?action=UPDATE&amp;creator=factset&amp;DYN_ARGS=TRUE&amp;DOC_NAME=FAT:FQL_AUDITING_CLIENT_TEMPLATE.FAT&amp;display_string=Audit&amp;VAR:KEY=EVUXMZYPSR&amp;VAR:QUERY=RkZfRUJJVChBTk4sLTIsLCxSUCk=&amp;WINDOW=FIRST_POPUP&amp;HEIGHT=450&amp;WIDTH=450&amp;START_MAXIMIZED=","FALSE&amp;VAR:CALENDAR=US&amp;VAR:SYMBOL=B1VLVW&amp;VAR:INDEX=0"}</definedName>
    <definedName name="_1026__FDSAUDITLINK__" localSheetId="11" hidden="1">{"fdsup://directions/FAT Viewer?action=UPDATE&amp;creator=factset&amp;DYN_ARGS=TRUE&amp;DOC_NAME=FAT:FQL_AUDITING_CLIENT_TEMPLATE.FAT&amp;display_string=Audit&amp;VAR:KEY=GTURGXEVON&amp;VAR:QUERY=RkZfRUJJVERBKEFOTiwtMSwsLFJQKQ==&amp;WINDOW=FIRST_POPUP&amp;HEIGHT=450&amp;WIDTH=450&amp;START_MAXIMI","ZED=FALSE&amp;VAR:CALENDAR=US&amp;VAR:SYMBOL=B1VLVW&amp;VAR:INDEX=0"}</definedName>
    <definedName name="_1026__FDSAUDITLINK__" localSheetId="3" hidden="1">{"fdsup://directions/FAT Viewer?action=UPDATE&amp;creator=factset&amp;DYN_ARGS=TRUE&amp;DOC_NAME=FAT:FQL_AUDITING_CLIENT_TEMPLATE.FAT&amp;display_string=Audit&amp;VAR:KEY=GTURGXEVON&amp;VAR:QUERY=RkZfRUJJVERBKEFOTiwtMSwsLFJQKQ==&amp;WINDOW=FIRST_POPUP&amp;HEIGHT=450&amp;WIDTH=450&amp;START_MAXIMI","ZED=FALSE&amp;VAR:CALENDAR=US&amp;VAR:SYMBOL=B1VLVW&amp;VAR:INDEX=0"}</definedName>
    <definedName name="_1026__FDSAUDITLINK__" hidden="1">{"fdsup://directions/FAT Viewer?action=UPDATE&amp;creator=factset&amp;DYN_ARGS=TRUE&amp;DOC_NAME=FAT:FQL_AUDITING_CLIENT_TEMPLATE.FAT&amp;display_string=Audit&amp;VAR:KEY=GTURGXEVON&amp;VAR:QUERY=RkZfRUJJVERBKEFOTiwtMSwsLFJQKQ==&amp;WINDOW=FIRST_POPUP&amp;HEIGHT=450&amp;WIDTH=450&amp;START_MAXIMI","ZED=FALSE&amp;VAR:CALENDAR=US&amp;VAR:SYMBOL=B1VLVW&amp;VAR:INDEX=0"}</definedName>
    <definedName name="_1027__FDSAUDITLINK__" localSheetId="11" hidden="1">{"fdsup://directions/FAT Viewer?action=UPDATE&amp;creator=factset&amp;DYN_ARGS=TRUE&amp;DOC_NAME=FAT:FQL_AUDITING_CLIENT_TEMPLATE.FAT&amp;display_string=Audit&amp;VAR:KEY=ABQZOFMHCT&amp;VAR:QUERY=RkZfRUJJVERBKEFOTiwtMiwsLFJQKQ==&amp;WINDOW=FIRST_POPUP&amp;HEIGHT=450&amp;WIDTH=450&amp;START_MAXIMI","ZED=FALSE&amp;VAR:CALENDAR=US&amp;VAR:SYMBOL=B1VLVW&amp;VAR:INDEX=0"}</definedName>
    <definedName name="_1027__FDSAUDITLINK__" localSheetId="3" hidden="1">{"fdsup://directions/FAT Viewer?action=UPDATE&amp;creator=factset&amp;DYN_ARGS=TRUE&amp;DOC_NAME=FAT:FQL_AUDITING_CLIENT_TEMPLATE.FAT&amp;display_string=Audit&amp;VAR:KEY=ABQZOFMHCT&amp;VAR:QUERY=RkZfRUJJVERBKEFOTiwtMiwsLFJQKQ==&amp;WINDOW=FIRST_POPUP&amp;HEIGHT=450&amp;WIDTH=450&amp;START_MAXIMI","ZED=FALSE&amp;VAR:CALENDAR=US&amp;VAR:SYMBOL=B1VLVW&amp;VAR:INDEX=0"}</definedName>
    <definedName name="_1027__FDSAUDITLINK__" hidden="1">{"fdsup://directions/FAT Viewer?action=UPDATE&amp;creator=factset&amp;DYN_ARGS=TRUE&amp;DOC_NAME=FAT:FQL_AUDITING_CLIENT_TEMPLATE.FAT&amp;display_string=Audit&amp;VAR:KEY=ABQZOFMHCT&amp;VAR:QUERY=RkZfRUJJVERBKEFOTiwtMiwsLFJQKQ==&amp;WINDOW=FIRST_POPUP&amp;HEIGHT=450&amp;WIDTH=450&amp;START_MAXIMI","ZED=FALSE&amp;VAR:CALENDAR=US&amp;VAR:SYMBOL=B1VLVW&amp;VAR:INDEX=0"}</definedName>
    <definedName name="_1028__FDSAUDITLINK__" localSheetId="11" hidden="1">{"fdsup://Directions/FactSet Auditing Viewer?action=AUDIT_VALUE&amp;DB=129&amp;ID1=B1VLVW&amp;VALUEID=01001&amp;SDATE=2008&amp;PERIODTYPE=ANN_STD&amp;window=popup_no_bar&amp;width=385&amp;height=120&amp;START_MAXIMIZED=FALSE&amp;creator=factset&amp;display_string=Audit"}</definedName>
    <definedName name="_1028__FDSAUDITLINK__" localSheetId="3" hidden="1">{"fdsup://Directions/FactSet Auditing Viewer?action=AUDIT_VALUE&amp;DB=129&amp;ID1=B1VLVW&amp;VALUEID=01001&amp;SDATE=2008&amp;PERIODTYPE=ANN_STD&amp;window=popup_no_bar&amp;width=385&amp;height=120&amp;START_MAXIMIZED=FALSE&amp;creator=factset&amp;display_string=Audit"}</definedName>
    <definedName name="_1028__FDSAUDITLINK__" hidden="1">{"fdsup://Directions/FactSet Auditing Viewer?action=AUDIT_VALUE&amp;DB=129&amp;ID1=B1VLVW&amp;VALUEID=01001&amp;SDATE=2008&amp;PERIODTYPE=ANN_STD&amp;window=popup_no_bar&amp;width=385&amp;height=120&amp;START_MAXIMIZED=FALSE&amp;creator=factset&amp;display_string=Audit"}</definedName>
    <definedName name="_1029__FDSAUDITLINK__" localSheetId="11" hidden="1">{"fdsup://Directions/FactSet Auditing Viewer?action=AUDIT_VALUE&amp;DB=129&amp;ID1=B1VLVW&amp;VALUEID=01001&amp;SDATE=2007&amp;PERIODTYPE=ANN_STD&amp;window=popup_no_bar&amp;width=385&amp;height=120&amp;START_MAXIMIZED=FALSE&amp;creator=factset&amp;display_string=Audit"}</definedName>
    <definedName name="_1029__FDSAUDITLINK__" localSheetId="3" hidden="1">{"fdsup://Directions/FactSet Auditing Viewer?action=AUDIT_VALUE&amp;DB=129&amp;ID1=B1VLVW&amp;VALUEID=01001&amp;SDATE=2007&amp;PERIODTYPE=ANN_STD&amp;window=popup_no_bar&amp;width=385&amp;height=120&amp;START_MAXIMIZED=FALSE&amp;creator=factset&amp;display_string=Audit"}</definedName>
    <definedName name="_1029__FDSAUDITLINK__" hidden="1">{"fdsup://Directions/FactSet Auditing Viewer?action=AUDIT_VALUE&amp;DB=129&amp;ID1=B1VLVW&amp;VALUEID=01001&amp;SDATE=2007&amp;PERIODTYPE=ANN_STD&amp;window=popup_no_bar&amp;width=385&amp;height=120&amp;START_MAXIMIZED=FALSE&amp;creator=factset&amp;display_string=Audit"}</definedName>
    <definedName name="_103__FDSAUDITLINK__" localSheetId="11" hidden="1">{"fdsup://directions/FAT Viewer?action=UPDATE&amp;creator=factset&amp;DYN_ARGS=TRUE&amp;DOC_NAME=FAT:FQL_AUDITING_CLIENT_TEMPLATE.FAT&amp;display_string=Audit&amp;VAR:KEY=SLSZEREHEN&amp;VAR:QUERY=RkZfRUJJVERBKEFOTiwtMiwsLFJQKQ==&amp;WINDOW=FIRST_POPUP&amp;HEIGHT=450&amp;WIDTH=450&amp;START_MAXIMI","ZED=FALSE&amp;VAR:CALENDAR=FIVEDAY&amp;VAR:SYMBOL=620780&amp;VAR:INDEX=0"}</definedName>
    <definedName name="_103__FDSAUDITLINK__" localSheetId="3" hidden="1">{"fdsup://directions/FAT Viewer?action=UPDATE&amp;creator=factset&amp;DYN_ARGS=TRUE&amp;DOC_NAME=FAT:FQL_AUDITING_CLIENT_TEMPLATE.FAT&amp;display_string=Audit&amp;VAR:KEY=SLSZEREHEN&amp;VAR:QUERY=RkZfRUJJVERBKEFOTiwtMiwsLFJQKQ==&amp;WINDOW=FIRST_POPUP&amp;HEIGHT=450&amp;WIDTH=450&amp;START_MAXIMI","ZED=FALSE&amp;VAR:CALENDAR=FIVEDAY&amp;VAR:SYMBOL=620780&amp;VAR:INDEX=0"}</definedName>
    <definedName name="_103__FDSAUDITLINK__" hidden="1">{"fdsup://directions/FAT Viewer?action=UPDATE&amp;creator=factset&amp;DYN_ARGS=TRUE&amp;DOC_NAME=FAT:FQL_AUDITING_CLIENT_TEMPLATE.FAT&amp;display_string=Audit&amp;VAR:KEY=SLSZEREHEN&amp;VAR:QUERY=RkZfRUJJVERBKEFOTiwtMiwsLFJQKQ==&amp;WINDOW=FIRST_POPUP&amp;HEIGHT=450&amp;WIDTH=450&amp;START_MAXIMI","ZED=FALSE&amp;VAR:CALENDAR=FIVEDAY&amp;VAR:SYMBOL=620780&amp;VAR:INDEX=0"}</definedName>
    <definedName name="_1030__FDSAUDITLINK__" localSheetId="11" hidden="1">{"fdsup://directions/FAT Viewer?action=UPDATE&amp;creator=factset&amp;DYN_ARGS=TRUE&amp;DOC_NAME=FAT:FQL_AUDITING_CLIENT_TEMPLATE.FAT&amp;display_string=Audit&amp;VAR:KEY=SVMDUZEHUR&amp;VAR:QUERY=RkZfQ0FQRVgoQU5OLDAsLCxSUCk=&amp;WINDOW=FIRST_POPUP&amp;HEIGHT=450&amp;WIDTH=450&amp;START_MAXIMIZED=","FALSE&amp;VAR:CALENDAR=US&amp;VAR:SYMBOL=B0H2K5&amp;VAR:INDEX=0"}</definedName>
    <definedName name="_1030__FDSAUDITLINK__" localSheetId="3" hidden="1">{"fdsup://directions/FAT Viewer?action=UPDATE&amp;creator=factset&amp;DYN_ARGS=TRUE&amp;DOC_NAME=FAT:FQL_AUDITING_CLIENT_TEMPLATE.FAT&amp;display_string=Audit&amp;VAR:KEY=SVMDUZEHUR&amp;VAR:QUERY=RkZfQ0FQRVgoQU5OLDAsLCxSUCk=&amp;WINDOW=FIRST_POPUP&amp;HEIGHT=450&amp;WIDTH=450&amp;START_MAXIMIZED=","FALSE&amp;VAR:CALENDAR=US&amp;VAR:SYMBOL=B0H2K5&amp;VAR:INDEX=0"}</definedName>
    <definedName name="_1030__FDSAUDITLINK__" hidden="1">{"fdsup://directions/FAT Viewer?action=UPDATE&amp;creator=factset&amp;DYN_ARGS=TRUE&amp;DOC_NAME=FAT:FQL_AUDITING_CLIENT_TEMPLATE.FAT&amp;display_string=Audit&amp;VAR:KEY=SVMDUZEHUR&amp;VAR:QUERY=RkZfQ0FQRVgoQU5OLDAsLCxSUCk=&amp;WINDOW=FIRST_POPUP&amp;HEIGHT=450&amp;WIDTH=450&amp;START_MAXIMIZED=","FALSE&amp;VAR:CALENDAR=US&amp;VAR:SYMBOL=B0H2K5&amp;VAR:INDEX=0"}</definedName>
    <definedName name="_1031__FDSAUDITLINK__" localSheetId="11" hidden="1">{"fdsup://directions/FAT Viewer?action=UPDATE&amp;creator=factset&amp;DYN_ARGS=TRUE&amp;DOC_NAME=FAT:FQL_AUDITING_CLIENT_TEMPLATE.FAT&amp;display_string=Audit&amp;VAR:KEY=EZMJYRSDYV&amp;VAR:QUERY=RkZfQ0FQRVgoQU5OLC0xLCwsUlAp&amp;WINDOW=FIRST_POPUP&amp;HEIGHT=450&amp;WIDTH=450&amp;START_MAXIMIZED=","FALSE&amp;VAR:CALENDAR=US&amp;VAR:SYMBOL=B0H2K5&amp;VAR:INDEX=0"}</definedName>
    <definedName name="_1031__FDSAUDITLINK__" localSheetId="3" hidden="1">{"fdsup://directions/FAT Viewer?action=UPDATE&amp;creator=factset&amp;DYN_ARGS=TRUE&amp;DOC_NAME=FAT:FQL_AUDITING_CLIENT_TEMPLATE.FAT&amp;display_string=Audit&amp;VAR:KEY=EZMJYRSDYV&amp;VAR:QUERY=RkZfQ0FQRVgoQU5OLC0xLCwsUlAp&amp;WINDOW=FIRST_POPUP&amp;HEIGHT=450&amp;WIDTH=450&amp;START_MAXIMIZED=","FALSE&amp;VAR:CALENDAR=US&amp;VAR:SYMBOL=B0H2K5&amp;VAR:INDEX=0"}</definedName>
    <definedName name="_1031__FDSAUDITLINK__" hidden="1">{"fdsup://directions/FAT Viewer?action=UPDATE&amp;creator=factset&amp;DYN_ARGS=TRUE&amp;DOC_NAME=FAT:FQL_AUDITING_CLIENT_TEMPLATE.FAT&amp;display_string=Audit&amp;VAR:KEY=EZMJYRSDYV&amp;VAR:QUERY=RkZfQ0FQRVgoQU5OLC0xLCwsUlAp&amp;WINDOW=FIRST_POPUP&amp;HEIGHT=450&amp;WIDTH=450&amp;START_MAXIMIZED=","FALSE&amp;VAR:CALENDAR=US&amp;VAR:SYMBOL=B0H2K5&amp;VAR:INDEX=0"}</definedName>
    <definedName name="_1032__FDSAUDITLINK__" localSheetId="11" hidden="1">{"fdsup://directions/FAT Viewer?action=UPDATE&amp;creator=factset&amp;DYN_ARGS=TRUE&amp;DOC_NAME=FAT:FQL_AUDITING_CLIENT_TEMPLATE.FAT&amp;display_string=Audit&amp;VAR:KEY=ITIZSDCHWL&amp;VAR:QUERY=RkZfQ0FQRVgoQU5OLC0yLCwsUlAp&amp;WINDOW=FIRST_POPUP&amp;HEIGHT=450&amp;WIDTH=450&amp;START_MAXIMIZED=","FALSE&amp;VAR:CALENDAR=US&amp;VAR:SYMBOL=B0H2K5&amp;VAR:INDEX=0"}</definedName>
    <definedName name="_1032__FDSAUDITLINK__" localSheetId="3" hidden="1">{"fdsup://directions/FAT Viewer?action=UPDATE&amp;creator=factset&amp;DYN_ARGS=TRUE&amp;DOC_NAME=FAT:FQL_AUDITING_CLIENT_TEMPLATE.FAT&amp;display_string=Audit&amp;VAR:KEY=ITIZSDCHWL&amp;VAR:QUERY=RkZfQ0FQRVgoQU5OLC0yLCwsUlAp&amp;WINDOW=FIRST_POPUP&amp;HEIGHT=450&amp;WIDTH=450&amp;START_MAXIMIZED=","FALSE&amp;VAR:CALENDAR=US&amp;VAR:SYMBOL=B0H2K5&amp;VAR:INDEX=0"}</definedName>
    <definedName name="_1032__FDSAUDITLINK__" hidden="1">{"fdsup://directions/FAT Viewer?action=UPDATE&amp;creator=factset&amp;DYN_ARGS=TRUE&amp;DOC_NAME=FAT:FQL_AUDITING_CLIENT_TEMPLATE.FAT&amp;display_string=Audit&amp;VAR:KEY=ITIZSDCHWL&amp;VAR:QUERY=RkZfQ0FQRVgoQU5OLC0yLCwsUlAp&amp;WINDOW=FIRST_POPUP&amp;HEIGHT=450&amp;WIDTH=450&amp;START_MAXIMIZED=","FALSE&amp;VAR:CALENDAR=US&amp;VAR:SYMBOL=B0H2K5&amp;VAR:INDEX=0"}</definedName>
    <definedName name="_1033__FDSAUDITLINK__" localSheetId="11" hidden="1">{"fdsup://directions/FAT Viewer?action=UPDATE&amp;creator=factset&amp;DYN_ARGS=TRUE&amp;DOC_NAME=FAT:FQL_AUDITING_CLIENT_TEMPLATE.FAT&amp;display_string=Audit&amp;VAR:KEY=SHUZKTKLGX&amp;VAR:QUERY=RkZfTkVUX0lOQyhBTk4sLTEsLCxSUCk=&amp;WINDOW=FIRST_POPUP&amp;HEIGHT=450&amp;WIDTH=450&amp;START_MAXIMI","ZED=FALSE&amp;VAR:CALENDAR=US&amp;VAR:SYMBOL=B0H2K5&amp;VAR:INDEX=0"}</definedName>
    <definedName name="_1033__FDSAUDITLINK__" localSheetId="3" hidden="1">{"fdsup://directions/FAT Viewer?action=UPDATE&amp;creator=factset&amp;DYN_ARGS=TRUE&amp;DOC_NAME=FAT:FQL_AUDITING_CLIENT_TEMPLATE.FAT&amp;display_string=Audit&amp;VAR:KEY=SHUZKTKLGX&amp;VAR:QUERY=RkZfTkVUX0lOQyhBTk4sLTEsLCxSUCk=&amp;WINDOW=FIRST_POPUP&amp;HEIGHT=450&amp;WIDTH=450&amp;START_MAXIMI","ZED=FALSE&amp;VAR:CALENDAR=US&amp;VAR:SYMBOL=B0H2K5&amp;VAR:INDEX=0"}</definedName>
    <definedName name="_1033__FDSAUDITLINK__" hidden="1">{"fdsup://directions/FAT Viewer?action=UPDATE&amp;creator=factset&amp;DYN_ARGS=TRUE&amp;DOC_NAME=FAT:FQL_AUDITING_CLIENT_TEMPLATE.FAT&amp;display_string=Audit&amp;VAR:KEY=SHUZKTKLGX&amp;VAR:QUERY=RkZfTkVUX0lOQyhBTk4sLTEsLCxSUCk=&amp;WINDOW=FIRST_POPUP&amp;HEIGHT=450&amp;WIDTH=450&amp;START_MAXIMI","ZED=FALSE&amp;VAR:CALENDAR=US&amp;VAR:SYMBOL=B0H2K5&amp;VAR:INDEX=0"}</definedName>
    <definedName name="_1034__FDSAUDITLINK__" localSheetId="11" hidden="1">{"fdsup://directions/FAT Viewer?action=UPDATE&amp;creator=factset&amp;DYN_ARGS=TRUE&amp;DOC_NAME=FAT:FQL_AUDITING_CLIENT_TEMPLATE.FAT&amp;display_string=Audit&amp;VAR:KEY=QPINSJGVCN&amp;VAR:QUERY=RkZfTkVUX0lOQyhBTk4sLTIsLCxSUCk=&amp;WINDOW=FIRST_POPUP&amp;HEIGHT=450&amp;WIDTH=450&amp;START_MAXIMI","ZED=FALSE&amp;VAR:CALENDAR=US&amp;VAR:SYMBOL=B0H2K5&amp;VAR:INDEX=0"}</definedName>
    <definedName name="_1034__FDSAUDITLINK__" localSheetId="3" hidden="1">{"fdsup://directions/FAT Viewer?action=UPDATE&amp;creator=factset&amp;DYN_ARGS=TRUE&amp;DOC_NAME=FAT:FQL_AUDITING_CLIENT_TEMPLATE.FAT&amp;display_string=Audit&amp;VAR:KEY=QPINSJGVCN&amp;VAR:QUERY=RkZfTkVUX0lOQyhBTk4sLTIsLCxSUCk=&amp;WINDOW=FIRST_POPUP&amp;HEIGHT=450&amp;WIDTH=450&amp;START_MAXIMI","ZED=FALSE&amp;VAR:CALENDAR=US&amp;VAR:SYMBOL=B0H2K5&amp;VAR:INDEX=0"}</definedName>
    <definedName name="_1034__FDSAUDITLINK__" hidden="1">{"fdsup://directions/FAT Viewer?action=UPDATE&amp;creator=factset&amp;DYN_ARGS=TRUE&amp;DOC_NAME=FAT:FQL_AUDITING_CLIENT_TEMPLATE.FAT&amp;display_string=Audit&amp;VAR:KEY=QPINSJGVCN&amp;VAR:QUERY=RkZfTkVUX0lOQyhBTk4sLTIsLCxSUCk=&amp;WINDOW=FIRST_POPUP&amp;HEIGHT=450&amp;WIDTH=450&amp;START_MAXIMI","ZED=FALSE&amp;VAR:CALENDAR=US&amp;VAR:SYMBOL=B0H2K5&amp;VAR:INDEX=0"}</definedName>
    <definedName name="_1035__FDSAUDITLINK__" localSheetId="11" hidden="1">{"fdsup://directions/FAT Viewer?action=UPDATE&amp;creator=factset&amp;DYN_ARGS=TRUE&amp;DOC_NAME=FAT:FQL_AUDITING_CLIENT_TEMPLATE.FAT&amp;display_string=Audit&amp;VAR:KEY=CPKTOPINAX&amp;VAR:QUERY=RkZfRUJJVChBTk4sLTEsLCxSUCk=&amp;WINDOW=FIRST_POPUP&amp;HEIGHT=450&amp;WIDTH=450&amp;START_MAXIMIZED=","FALSE&amp;VAR:CALENDAR=US&amp;VAR:SYMBOL=B0H2K5&amp;VAR:INDEX=0"}</definedName>
    <definedName name="_1035__FDSAUDITLINK__" localSheetId="3" hidden="1">{"fdsup://directions/FAT Viewer?action=UPDATE&amp;creator=factset&amp;DYN_ARGS=TRUE&amp;DOC_NAME=FAT:FQL_AUDITING_CLIENT_TEMPLATE.FAT&amp;display_string=Audit&amp;VAR:KEY=CPKTOPINAX&amp;VAR:QUERY=RkZfRUJJVChBTk4sLTEsLCxSUCk=&amp;WINDOW=FIRST_POPUP&amp;HEIGHT=450&amp;WIDTH=450&amp;START_MAXIMIZED=","FALSE&amp;VAR:CALENDAR=US&amp;VAR:SYMBOL=B0H2K5&amp;VAR:INDEX=0"}</definedName>
    <definedName name="_1035__FDSAUDITLINK__" hidden="1">{"fdsup://directions/FAT Viewer?action=UPDATE&amp;creator=factset&amp;DYN_ARGS=TRUE&amp;DOC_NAME=FAT:FQL_AUDITING_CLIENT_TEMPLATE.FAT&amp;display_string=Audit&amp;VAR:KEY=CPKTOPINAX&amp;VAR:QUERY=RkZfRUJJVChBTk4sLTEsLCxSUCk=&amp;WINDOW=FIRST_POPUP&amp;HEIGHT=450&amp;WIDTH=450&amp;START_MAXIMIZED=","FALSE&amp;VAR:CALENDAR=US&amp;VAR:SYMBOL=B0H2K5&amp;VAR:INDEX=0"}</definedName>
    <definedName name="_1036__FDSAUDITLINK__" localSheetId="11" hidden="1">{"fdsup://directions/FAT Viewer?action=UPDATE&amp;creator=factset&amp;DYN_ARGS=TRUE&amp;DOC_NAME=FAT:FQL_AUDITING_CLIENT_TEMPLATE.FAT&amp;display_string=Audit&amp;VAR:KEY=QFOHUJKPOR&amp;VAR:QUERY=RkZfRUJJVChBTk4sLTIsLCxSUCk=&amp;WINDOW=FIRST_POPUP&amp;HEIGHT=450&amp;WIDTH=450&amp;START_MAXIMIZED=","FALSE&amp;VAR:CALENDAR=US&amp;VAR:SYMBOL=B0H2K5&amp;VAR:INDEX=0"}</definedName>
    <definedName name="_1036__FDSAUDITLINK__" localSheetId="3" hidden="1">{"fdsup://directions/FAT Viewer?action=UPDATE&amp;creator=factset&amp;DYN_ARGS=TRUE&amp;DOC_NAME=FAT:FQL_AUDITING_CLIENT_TEMPLATE.FAT&amp;display_string=Audit&amp;VAR:KEY=QFOHUJKPOR&amp;VAR:QUERY=RkZfRUJJVChBTk4sLTIsLCxSUCk=&amp;WINDOW=FIRST_POPUP&amp;HEIGHT=450&amp;WIDTH=450&amp;START_MAXIMIZED=","FALSE&amp;VAR:CALENDAR=US&amp;VAR:SYMBOL=B0H2K5&amp;VAR:INDEX=0"}</definedName>
    <definedName name="_1036__FDSAUDITLINK__" hidden="1">{"fdsup://directions/FAT Viewer?action=UPDATE&amp;creator=factset&amp;DYN_ARGS=TRUE&amp;DOC_NAME=FAT:FQL_AUDITING_CLIENT_TEMPLATE.FAT&amp;display_string=Audit&amp;VAR:KEY=QFOHUJKPOR&amp;VAR:QUERY=RkZfRUJJVChBTk4sLTIsLCxSUCk=&amp;WINDOW=FIRST_POPUP&amp;HEIGHT=450&amp;WIDTH=450&amp;START_MAXIMIZED=","FALSE&amp;VAR:CALENDAR=US&amp;VAR:SYMBOL=B0H2K5&amp;VAR:INDEX=0"}</definedName>
    <definedName name="_1037__FDSAUDITLINK__" localSheetId="11" hidden="1">{"fdsup://directions/FAT Viewer?action=UPDATE&amp;creator=factset&amp;DYN_ARGS=TRUE&amp;DOC_NAME=FAT:FQL_AUDITING_CLIENT_TEMPLATE.FAT&amp;display_string=Audit&amp;VAR:KEY=IPALILOJIP&amp;VAR:QUERY=RkZfRUJJVERBKEFOTiwtMSwsLFJQKQ==&amp;WINDOW=FIRST_POPUP&amp;HEIGHT=450&amp;WIDTH=450&amp;START_MAXIMI","ZED=FALSE&amp;VAR:CALENDAR=US&amp;VAR:SYMBOL=B0H2K5&amp;VAR:INDEX=0"}</definedName>
    <definedName name="_1037__FDSAUDITLINK__" localSheetId="3" hidden="1">{"fdsup://directions/FAT Viewer?action=UPDATE&amp;creator=factset&amp;DYN_ARGS=TRUE&amp;DOC_NAME=FAT:FQL_AUDITING_CLIENT_TEMPLATE.FAT&amp;display_string=Audit&amp;VAR:KEY=IPALILOJIP&amp;VAR:QUERY=RkZfRUJJVERBKEFOTiwtMSwsLFJQKQ==&amp;WINDOW=FIRST_POPUP&amp;HEIGHT=450&amp;WIDTH=450&amp;START_MAXIMI","ZED=FALSE&amp;VAR:CALENDAR=US&amp;VAR:SYMBOL=B0H2K5&amp;VAR:INDEX=0"}</definedName>
    <definedName name="_1037__FDSAUDITLINK__" hidden="1">{"fdsup://directions/FAT Viewer?action=UPDATE&amp;creator=factset&amp;DYN_ARGS=TRUE&amp;DOC_NAME=FAT:FQL_AUDITING_CLIENT_TEMPLATE.FAT&amp;display_string=Audit&amp;VAR:KEY=IPALILOJIP&amp;VAR:QUERY=RkZfRUJJVERBKEFOTiwtMSwsLFJQKQ==&amp;WINDOW=FIRST_POPUP&amp;HEIGHT=450&amp;WIDTH=450&amp;START_MAXIMI","ZED=FALSE&amp;VAR:CALENDAR=US&amp;VAR:SYMBOL=B0H2K5&amp;VAR:INDEX=0"}</definedName>
    <definedName name="_1038__FDSAUDITLINK__" localSheetId="11" hidden="1">{"fdsup://directions/FAT Viewer?action=UPDATE&amp;creator=factset&amp;DYN_ARGS=TRUE&amp;DOC_NAME=FAT:FQL_AUDITING_CLIENT_TEMPLATE.FAT&amp;display_string=Audit&amp;VAR:KEY=MZCTYVIBSF&amp;VAR:QUERY=RkZfRUJJVERBKEFOTiwtMiwsLFJQKQ==&amp;WINDOW=FIRST_POPUP&amp;HEIGHT=450&amp;WIDTH=450&amp;START_MAXIMI","ZED=FALSE&amp;VAR:CALENDAR=US&amp;VAR:SYMBOL=B0H2K5&amp;VAR:INDEX=0"}</definedName>
    <definedName name="_1038__FDSAUDITLINK__" localSheetId="3" hidden="1">{"fdsup://directions/FAT Viewer?action=UPDATE&amp;creator=factset&amp;DYN_ARGS=TRUE&amp;DOC_NAME=FAT:FQL_AUDITING_CLIENT_TEMPLATE.FAT&amp;display_string=Audit&amp;VAR:KEY=MZCTYVIBSF&amp;VAR:QUERY=RkZfRUJJVERBKEFOTiwtMiwsLFJQKQ==&amp;WINDOW=FIRST_POPUP&amp;HEIGHT=450&amp;WIDTH=450&amp;START_MAXIMI","ZED=FALSE&amp;VAR:CALENDAR=US&amp;VAR:SYMBOL=B0H2K5&amp;VAR:INDEX=0"}</definedName>
    <definedName name="_1038__FDSAUDITLINK__" hidden="1">{"fdsup://directions/FAT Viewer?action=UPDATE&amp;creator=factset&amp;DYN_ARGS=TRUE&amp;DOC_NAME=FAT:FQL_AUDITING_CLIENT_TEMPLATE.FAT&amp;display_string=Audit&amp;VAR:KEY=MZCTYVIBSF&amp;VAR:QUERY=RkZfRUJJVERBKEFOTiwtMiwsLFJQKQ==&amp;WINDOW=FIRST_POPUP&amp;HEIGHT=450&amp;WIDTH=450&amp;START_MAXIMI","ZED=FALSE&amp;VAR:CALENDAR=US&amp;VAR:SYMBOL=B0H2K5&amp;VAR:INDEX=0"}</definedName>
    <definedName name="_1039__FDSAUDITLINK__" localSheetId="11" hidden="1">{"fdsup://Directions/FactSet Auditing Viewer?action=AUDIT_VALUE&amp;DB=129&amp;ID1=B0H2K5&amp;VALUEID=01001&amp;SDATE=2008&amp;PERIODTYPE=ANN_STD&amp;window=popup_no_bar&amp;width=385&amp;height=120&amp;START_MAXIMIZED=FALSE&amp;creator=factset&amp;display_string=Audit"}</definedName>
    <definedName name="_1039__FDSAUDITLINK__" localSheetId="3" hidden="1">{"fdsup://Directions/FactSet Auditing Viewer?action=AUDIT_VALUE&amp;DB=129&amp;ID1=B0H2K5&amp;VALUEID=01001&amp;SDATE=2008&amp;PERIODTYPE=ANN_STD&amp;window=popup_no_bar&amp;width=385&amp;height=120&amp;START_MAXIMIZED=FALSE&amp;creator=factset&amp;display_string=Audit"}</definedName>
    <definedName name="_1039__FDSAUDITLINK__" hidden="1">{"fdsup://Directions/FactSet Auditing Viewer?action=AUDIT_VALUE&amp;DB=129&amp;ID1=B0H2K5&amp;VALUEID=01001&amp;SDATE=2008&amp;PERIODTYPE=ANN_STD&amp;window=popup_no_bar&amp;width=385&amp;height=120&amp;START_MAXIMIZED=FALSE&amp;creator=factset&amp;display_string=Audit"}</definedName>
    <definedName name="_104__FDSAUDITLINK__" localSheetId="11" hidden="1">{"fdsup://directions/FAT Viewer?action=UPDATE&amp;creator=factset&amp;DYN_ARGS=TRUE&amp;DOC_NAME=FAT:FQL_AUDITING_CLIENT_TEMPLATE.FAT&amp;display_string=Audit&amp;VAR:KEY=BCJWZOHUDO&amp;VAR:QUERY=RkZfRUJJVERBKEFOTiwtMywsLFJQKQ==&amp;WINDOW=FIRST_POPUP&amp;HEIGHT=450&amp;WIDTH=450&amp;START_MAXIMI","ZED=FALSE&amp;VAR:CALENDAR=FIVEDAY&amp;VAR:SYMBOL=620780&amp;VAR:INDEX=0"}</definedName>
    <definedName name="_104__FDSAUDITLINK__" localSheetId="3" hidden="1">{"fdsup://directions/FAT Viewer?action=UPDATE&amp;creator=factset&amp;DYN_ARGS=TRUE&amp;DOC_NAME=FAT:FQL_AUDITING_CLIENT_TEMPLATE.FAT&amp;display_string=Audit&amp;VAR:KEY=BCJWZOHUDO&amp;VAR:QUERY=RkZfRUJJVERBKEFOTiwtMywsLFJQKQ==&amp;WINDOW=FIRST_POPUP&amp;HEIGHT=450&amp;WIDTH=450&amp;START_MAXIMI","ZED=FALSE&amp;VAR:CALENDAR=FIVEDAY&amp;VAR:SYMBOL=620780&amp;VAR:INDEX=0"}</definedName>
    <definedName name="_104__FDSAUDITLINK__" hidden="1">{"fdsup://directions/FAT Viewer?action=UPDATE&amp;creator=factset&amp;DYN_ARGS=TRUE&amp;DOC_NAME=FAT:FQL_AUDITING_CLIENT_TEMPLATE.FAT&amp;display_string=Audit&amp;VAR:KEY=BCJWZOHUDO&amp;VAR:QUERY=RkZfRUJJVERBKEFOTiwtMywsLFJQKQ==&amp;WINDOW=FIRST_POPUP&amp;HEIGHT=450&amp;WIDTH=450&amp;START_MAXIMI","ZED=FALSE&amp;VAR:CALENDAR=FIVEDAY&amp;VAR:SYMBOL=620780&amp;VAR:INDEX=0"}</definedName>
    <definedName name="_1040__FDSAUDITLINK__" localSheetId="11" hidden="1">{"fdsup://directions/FAT Viewer?action=UPDATE&amp;creator=factset&amp;DYN_ARGS=TRUE&amp;DOC_NAME=FAT:FQL_AUDITING_CLIENT_TEMPLATE.FAT&amp;display_string=Audit&amp;VAR:KEY=AXGJUJSVGX&amp;VAR:QUERY=RkZfQ0FQRVgoQU5OLDAsLCxSUCk=&amp;WINDOW=FIRST_POPUP&amp;HEIGHT=450&amp;WIDTH=450&amp;START_MAXIMIZED=","FALSE&amp;VAR:CALENDAR=US&amp;VAR:SYMBOL=487416&amp;VAR:INDEX=0"}</definedName>
    <definedName name="_1040__FDSAUDITLINK__" localSheetId="3" hidden="1">{"fdsup://directions/FAT Viewer?action=UPDATE&amp;creator=factset&amp;DYN_ARGS=TRUE&amp;DOC_NAME=FAT:FQL_AUDITING_CLIENT_TEMPLATE.FAT&amp;display_string=Audit&amp;VAR:KEY=AXGJUJSVGX&amp;VAR:QUERY=RkZfQ0FQRVgoQU5OLDAsLCxSUCk=&amp;WINDOW=FIRST_POPUP&amp;HEIGHT=450&amp;WIDTH=450&amp;START_MAXIMIZED=","FALSE&amp;VAR:CALENDAR=US&amp;VAR:SYMBOL=487416&amp;VAR:INDEX=0"}</definedName>
    <definedName name="_1040__FDSAUDITLINK__" hidden="1">{"fdsup://directions/FAT Viewer?action=UPDATE&amp;creator=factset&amp;DYN_ARGS=TRUE&amp;DOC_NAME=FAT:FQL_AUDITING_CLIENT_TEMPLATE.FAT&amp;display_string=Audit&amp;VAR:KEY=AXGJUJSVGX&amp;VAR:QUERY=RkZfQ0FQRVgoQU5OLDAsLCxSUCk=&amp;WINDOW=FIRST_POPUP&amp;HEIGHT=450&amp;WIDTH=450&amp;START_MAXIMIZED=","FALSE&amp;VAR:CALENDAR=US&amp;VAR:SYMBOL=487416&amp;VAR:INDEX=0"}</definedName>
    <definedName name="_1041__FDSAUDITLINK__" localSheetId="11" hidden="1">{"fdsup://directions/FAT Viewer?action=UPDATE&amp;creator=factset&amp;DYN_ARGS=TRUE&amp;DOC_NAME=FAT:FQL_AUDITING_CLIENT_TEMPLATE.FAT&amp;display_string=Audit&amp;VAR:KEY=OTMNEJYHGJ&amp;VAR:QUERY=RkZfQ0FQRVgoQU5OLC0xLCwsUlAp&amp;WINDOW=FIRST_POPUP&amp;HEIGHT=450&amp;WIDTH=450&amp;START_MAXIMIZED=","FALSE&amp;VAR:CALENDAR=US&amp;VAR:SYMBOL=487416&amp;VAR:INDEX=0"}</definedName>
    <definedName name="_1041__FDSAUDITLINK__" localSheetId="3" hidden="1">{"fdsup://directions/FAT Viewer?action=UPDATE&amp;creator=factset&amp;DYN_ARGS=TRUE&amp;DOC_NAME=FAT:FQL_AUDITING_CLIENT_TEMPLATE.FAT&amp;display_string=Audit&amp;VAR:KEY=OTMNEJYHGJ&amp;VAR:QUERY=RkZfQ0FQRVgoQU5OLC0xLCwsUlAp&amp;WINDOW=FIRST_POPUP&amp;HEIGHT=450&amp;WIDTH=450&amp;START_MAXIMIZED=","FALSE&amp;VAR:CALENDAR=US&amp;VAR:SYMBOL=487416&amp;VAR:INDEX=0"}</definedName>
    <definedName name="_1041__FDSAUDITLINK__" hidden="1">{"fdsup://directions/FAT Viewer?action=UPDATE&amp;creator=factset&amp;DYN_ARGS=TRUE&amp;DOC_NAME=FAT:FQL_AUDITING_CLIENT_TEMPLATE.FAT&amp;display_string=Audit&amp;VAR:KEY=OTMNEJYHGJ&amp;VAR:QUERY=RkZfQ0FQRVgoQU5OLC0xLCwsUlAp&amp;WINDOW=FIRST_POPUP&amp;HEIGHT=450&amp;WIDTH=450&amp;START_MAXIMIZED=","FALSE&amp;VAR:CALENDAR=US&amp;VAR:SYMBOL=487416&amp;VAR:INDEX=0"}</definedName>
    <definedName name="_1042__FDSAUDITLINK__" localSheetId="11" hidden="1">{"fdsup://directions/FAT Viewer?action=UPDATE&amp;creator=factset&amp;DYN_ARGS=TRUE&amp;DOC_NAME=FAT:FQL_AUDITING_CLIENT_TEMPLATE.FAT&amp;display_string=Audit&amp;VAR:KEY=GRMHAJAVCR&amp;VAR:QUERY=RkZfQ0FQRVgoQU5OLC0yLCwsUlAp&amp;WINDOW=FIRST_POPUP&amp;HEIGHT=450&amp;WIDTH=450&amp;START_MAXIMIZED=","FALSE&amp;VAR:CALENDAR=US&amp;VAR:SYMBOL=487416&amp;VAR:INDEX=0"}</definedName>
    <definedName name="_1042__FDSAUDITLINK__" localSheetId="3" hidden="1">{"fdsup://directions/FAT Viewer?action=UPDATE&amp;creator=factset&amp;DYN_ARGS=TRUE&amp;DOC_NAME=FAT:FQL_AUDITING_CLIENT_TEMPLATE.FAT&amp;display_string=Audit&amp;VAR:KEY=GRMHAJAVCR&amp;VAR:QUERY=RkZfQ0FQRVgoQU5OLC0yLCwsUlAp&amp;WINDOW=FIRST_POPUP&amp;HEIGHT=450&amp;WIDTH=450&amp;START_MAXIMIZED=","FALSE&amp;VAR:CALENDAR=US&amp;VAR:SYMBOL=487416&amp;VAR:INDEX=0"}</definedName>
    <definedName name="_1042__FDSAUDITLINK__" hidden="1">{"fdsup://directions/FAT Viewer?action=UPDATE&amp;creator=factset&amp;DYN_ARGS=TRUE&amp;DOC_NAME=FAT:FQL_AUDITING_CLIENT_TEMPLATE.FAT&amp;display_string=Audit&amp;VAR:KEY=GRMHAJAVCR&amp;VAR:QUERY=RkZfQ0FQRVgoQU5OLC0yLCwsUlAp&amp;WINDOW=FIRST_POPUP&amp;HEIGHT=450&amp;WIDTH=450&amp;START_MAXIMIZED=","FALSE&amp;VAR:CALENDAR=US&amp;VAR:SYMBOL=487416&amp;VAR:INDEX=0"}</definedName>
    <definedName name="_1043__FDSAUDITLINK__" localSheetId="11" hidden="1">{"fdsup://directions/FAT Viewer?action=UPDATE&amp;creator=factset&amp;DYN_ARGS=TRUE&amp;DOC_NAME=FAT:FQL_AUDITING_CLIENT_TEMPLATE.FAT&amp;display_string=Audit&amp;VAR:KEY=AHEBYVARSR&amp;VAR:QUERY=RkZfTkVUX0lOQyhBTk4sLTEsLCxSUCk=&amp;WINDOW=FIRST_POPUP&amp;HEIGHT=450&amp;WIDTH=450&amp;START_MAXIMI","ZED=FALSE&amp;VAR:CALENDAR=US&amp;VAR:SYMBOL=487416&amp;VAR:INDEX=0"}</definedName>
    <definedName name="_1043__FDSAUDITLINK__" localSheetId="3" hidden="1">{"fdsup://directions/FAT Viewer?action=UPDATE&amp;creator=factset&amp;DYN_ARGS=TRUE&amp;DOC_NAME=FAT:FQL_AUDITING_CLIENT_TEMPLATE.FAT&amp;display_string=Audit&amp;VAR:KEY=AHEBYVARSR&amp;VAR:QUERY=RkZfTkVUX0lOQyhBTk4sLTEsLCxSUCk=&amp;WINDOW=FIRST_POPUP&amp;HEIGHT=450&amp;WIDTH=450&amp;START_MAXIMI","ZED=FALSE&amp;VAR:CALENDAR=US&amp;VAR:SYMBOL=487416&amp;VAR:INDEX=0"}</definedName>
    <definedName name="_1043__FDSAUDITLINK__" hidden="1">{"fdsup://directions/FAT Viewer?action=UPDATE&amp;creator=factset&amp;DYN_ARGS=TRUE&amp;DOC_NAME=FAT:FQL_AUDITING_CLIENT_TEMPLATE.FAT&amp;display_string=Audit&amp;VAR:KEY=AHEBYVARSR&amp;VAR:QUERY=RkZfTkVUX0lOQyhBTk4sLTEsLCxSUCk=&amp;WINDOW=FIRST_POPUP&amp;HEIGHT=450&amp;WIDTH=450&amp;START_MAXIMI","ZED=FALSE&amp;VAR:CALENDAR=US&amp;VAR:SYMBOL=487416&amp;VAR:INDEX=0"}</definedName>
    <definedName name="_1044__FDSAUDITLINK__" localSheetId="11" hidden="1">{"fdsup://directions/FAT Viewer?action=UPDATE&amp;creator=factset&amp;DYN_ARGS=TRUE&amp;DOC_NAME=FAT:FQL_AUDITING_CLIENT_TEMPLATE.FAT&amp;display_string=Audit&amp;VAR:KEY=CBSJEJEDWL&amp;VAR:QUERY=RkZfTkVUX0lOQyhBTk4sLTIsLCxSUCk=&amp;WINDOW=FIRST_POPUP&amp;HEIGHT=450&amp;WIDTH=450&amp;START_MAXIMI","ZED=FALSE&amp;VAR:CALENDAR=US&amp;VAR:SYMBOL=487416&amp;VAR:INDEX=0"}</definedName>
    <definedName name="_1044__FDSAUDITLINK__" localSheetId="3" hidden="1">{"fdsup://directions/FAT Viewer?action=UPDATE&amp;creator=factset&amp;DYN_ARGS=TRUE&amp;DOC_NAME=FAT:FQL_AUDITING_CLIENT_TEMPLATE.FAT&amp;display_string=Audit&amp;VAR:KEY=CBSJEJEDWL&amp;VAR:QUERY=RkZfTkVUX0lOQyhBTk4sLTIsLCxSUCk=&amp;WINDOW=FIRST_POPUP&amp;HEIGHT=450&amp;WIDTH=450&amp;START_MAXIMI","ZED=FALSE&amp;VAR:CALENDAR=US&amp;VAR:SYMBOL=487416&amp;VAR:INDEX=0"}</definedName>
    <definedName name="_1044__FDSAUDITLINK__" hidden="1">{"fdsup://directions/FAT Viewer?action=UPDATE&amp;creator=factset&amp;DYN_ARGS=TRUE&amp;DOC_NAME=FAT:FQL_AUDITING_CLIENT_TEMPLATE.FAT&amp;display_string=Audit&amp;VAR:KEY=CBSJEJEDWL&amp;VAR:QUERY=RkZfTkVUX0lOQyhBTk4sLTIsLCxSUCk=&amp;WINDOW=FIRST_POPUP&amp;HEIGHT=450&amp;WIDTH=450&amp;START_MAXIMI","ZED=FALSE&amp;VAR:CALENDAR=US&amp;VAR:SYMBOL=487416&amp;VAR:INDEX=0"}</definedName>
    <definedName name="_1045__FDSAUDITLINK__" localSheetId="11" hidden="1">{"fdsup://directions/FAT Viewer?action=UPDATE&amp;creator=factset&amp;DYN_ARGS=TRUE&amp;DOC_NAME=FAT:FQL_AUDITING_CLIENT_TEMPLATE.FAT&amp;display_string=Audit&amp;VAR:KEY=OPAFITINWL&amp;VAR:QUERY=RkZfRUJJVChBTk4sLTEsLCxSUCk=&amp;WINDOW=FIRST_POPUP&amp;HEIGHT=450&amp;WIDTH=450&amp;START_MAXIMIZED=","FALSE&amp;VAR:CALENDAR=US&amp;VAR:SYMBOL=487416&amp;VAR:INDEX=0"}</definedName>
    <definedName name="_1045__FDSAUDITLINK__" localSheetId="3" hidden="1">{"fdsup://directions/FAT Viewer?action=UPDATE&amp;creator=factset&amp;DYN_ARGS=TRUE&amp;DOC_NAME=FAT:FQL_AUDITING_CLIENT_TEMPLATE.FAT&amp;display_string=Audit&amp;VAR:KEY=OPAFITINWL&amp;VAR:QUERY=RkZfRUJJVChBTk4sLTEsLCxSUCk=&amp;WINDOW=FIRST_POPUP&amp;HEIGHT=450&amp;WIDTH=450&amp;START_MAXIMIZED=","FALSE&amp;VAR:CALENDAR=US&amp;VAR:SYMBOL=487416&amp;VAR:INDEX=0"}</definedName>
    <definedName name="_1045__FDSAUDITLINK__" hidden="1">{"fdsup://directions/FAT Viewer?action=UPDATE&amp;creator=factset&amp;DYN_ARGS=TRUE&amp;DOC_NAME=FAT:FQL_AUDITING_CLIENT_TEMPLATE.FAT&amp;display_string=Audit&amp;VAR:KEY=OPAFITINWL&amp;VAR:QUERY=RkZfRUJJVChBTk4sLTEsLCxSUCk=&amp;WINDOW=FIRST_POPUP&amp;HEIGHT=450&amp;WIDTH=450&amp;START_MAXIMIZED=","FALSE&amp;VAR:CALENDAR=US&amp;VAR:SYMBOL=487416&amp;VAR:INDEX=0"}</definedName>
    <definedName name="_1046__FDSAUDITLINK__" localSheetId="11" hidden="1">{"fdsup://directions/FAT Viewer?action=UPDATE&amp;creator=factset&amp;DYN_ARGS=TRUE&amp;DOC_NAME=FAT:FQL_AUDITING_CLIENT_TEMPLATE.FAT&amp;display_string=Audit&amp;VAR:KEY=URIDIDKLMB&amp;VAR:QUERY=RkZfRUJJVChBTk4sLTIsLCxSUCk=&amp;WINDOW=FIRST_POPUP&amp;HEIGHT=450&amp;WIDTH=450&amp;START_MAXIMIZED=","FALSE&amp;VAR:CALENDAR=US&amp;VAR:SYMBOL=487416&amp;VAR:INDEX=0"}</definedName>
    <definedName name="_1046__FDSAUDITLINK__" localSheetId="3" hidden="1">{"fdsup://directions/FAT Viewer?action=UPDATE&amp;creator=factset&amp;DYN_ARGS=TRUE&amp;DOC_NAME=FAT:FQL_AUDITING_CLIENT_TEMPLATE.FAT&amp;display_string=Audit&amp;VAR:KEY=URIDIDKLMB&amp;VAR:QUERY=RkZfRUJJVChBTk4sLTIsLCxSUCk=&amp;WINDOW=FIRST_POPUP&amp;HEIGHT=450&amp;WIDTH=450&amp;START_MAXIMIZED=","FALSE&amp;VAR:CALENDAR=US&amp;VAR:SYMBOL=487416&amp;VAR:INDEX=0"}</definedName>
    <definedName name="_1046__FDSAUDITLINK__" hidden="1">{"fdsup://directions/FAT Viewer?action=UPDATE&amp;creator=factset&amp;DYN_ARGS=TRUE&amp;DOC_NAME=FAT:FQL_AUDITING_CLIENT_TEMPLATE.FAT&amp;display_string=Audit&amp;VAR:KEY=URIDIDKLMB&amp;VAR:QUERY=RkZfRUJJVChBTk4sLTIsLCxSUCk=&amp;WINDOW=FIRST_POPUP&amp;HEIGHT=450&amp;WIDTH=450&amp;START_MAXIMIZED=","FALSE&amp;VAR:CALENDAR=US&amp;VAR:SYMBOL=487416&amp;VAR:INDEX=0"}</definedName>
    <definedName name="_1047__FDSAUDITLINK__" localSheetId="11" hidden="1">{"fdsup://directions/FAT Viewer?action=UPDATE&amp;creator=factset&amp;DYN_ARGS=TRUE&amp;DOC_NAME=FAT:FQL_AUDITING_CLIENT_TEMPLATE.FAT&amp;display_string=Audit&amp;VAR:KEY=OBYPQHIVKT&amp;VAR:QUERY=RkZfRUJJVERBKEFOTiwtMSwsLFJQKQ==&amp;WINDOW=FIRST_POPUP&amp;HEIGHT=450&amp;WIDTH=450&amp;START_MAXIMI","ZED=FALSE&amp;VAR:CALENDAR=US&amp;VAR:SYMBOL=487416&amp;VAR:INDEX=0"}</definedName>
    <definedName name="_1047__FDSAUDITLINK__" localSheetId="3" hidden="1">{"fdsup://directions/FAT Viewer?action=UPDATE&amp;creator=factset&amp;DYN_ARGS=TRUE&amp;DOC_NAME=FAT:FQL_AUDITING_CLIENT_TEMPLATE.FAT&amp;display_string=Audit&amp;VAR:KEY=OBYPQHIVKT&amp;VAR:QUERY=RkZfRUJJVERBKEFOTiwtMSwsLFJQKQ==&amp;WINDOW=FIRST_POPUP&amp;HEIGHT=450&amp;WIDTH=450&amp;START_MAXIMI","ZED=FALSE&amp;VAR:CALENDAR=US&amp;VAR:SYMBOL=487416&amp;VAR:INDEX=0"}</definedName>
    <definedName name="_1047__FDSAUDITLINK__" hidden="1">{"fdsup://directions/FAT Viewer?action=UPDATE&amp;creator=factset&amp;DYN_ARGS=TRUE&amp;DOC_NAME=FAT:FQL_AUDITING_CLIENT_TEMPLATE.FAT&amp;display_string=Audit&amp;VAR:KEY=OBYPQHIVKT&amp;VAR:QUERY=RkZfRUJJVERBKEFOTiwtMSwsLFJQKQ==&amp;WINDOW=FIRST_POPUP&amp;HEIGHT=450&amp;WIDTH=450&amp;START_MAXIMI","ZED=FALSE&amp;VAR:CALENDAR=US&amp;VAR:SYMBOL=487416&amp;VAR:INDEX=0"}</definedName>
    <definedName name="_1048__FDSAUDITLINK__" localSheetId="11" hidden="1">{"fdsup://directions/FAT Viewer?action=UPDATE&amp;creator=factset&amp;DYN_ARGS=TRUE&amp;DOC_NAME=FAT:FQL_AUDITING_CLIENT_TEMPLATE.FAT&amp;display_string=Audit&amp;VAR:KEY=YNGLQVYVML&amp;VAR:QUERY=RkZfRUJJVERBKEFOTiwtMiwsLFJQKQ==&amp;WINDOW=FIRST_POPUP&amp;HEIGHT=450&amp;WIDTH=450&amp;START_MAXIMI","ZED=FALSE&amp;VAR:CALENDAR=US&amp;VAR:SYMBOL=487416&amp;VAR:INDEX=0"}</definedName>
    <definedName name="_1048__FDSAUDITLINK__" localSheetId="3" hidden="1">{"fdsup://directions/FAT Viewer?action=UPDATE&amp;creator=factset&amp;DYN_ARGS=TRUE&amp;DOC_NAME=FAT:FQL_AUDITING_CLIENT_TEMPLATE.FAT&amp;display_string=Audit&amp;VAR:KEY=YNGLQVYVML&amp;VAR:QUERY=RkZfRUJJVERBKEFOTiwtMiwsLFJQKQ==&amp;WINDOW=FIRST_POPUP&amp;HEIGHT=450&amp;WIDTH=450&amp;START_MAXIMI","ZED=FALSE&amp;VAR:CALENDAR=US&amp;VAR:SYMBOL=487416&amp;VAR:INDEX=0"}</definedName>
    <definedName name="_1048__FDSAUDITLINK__" hidden="1">{"fdsup://directions/FAT Viewer?action=UPDATE&amp;creator=factset&amp;DYN_ARGS=TRUE&amp;DOC_NAME=FAT:FQL_AUDITING_CLIENT_TEMPLATE.FAT&amp;display_string=Audit&amp;VAR:KEY=YNGLQVYVML&amp;VAR:QUERY=RkZfRUJJVERBKEFOTiwtMiwsLFJQKQ==&amp;WINDOW=FIRST_POPUP&amp;HEIGHT=450&amp;WIDTH=450&amp;START_MAXIMI","ZED=FALSE&amp;VAR:CALENDAR=US&amp;VAR:SYMBOL=487416&amp;VAR:INDEX=0"}</definedName>
    <definedName name="_1049__FDSAUDITLINK__" localSheetId="11" hidden="1">{"fdsup://Directions/FactSet Auditing Viewer?action=AUDIT_VALUE&amp;DB=129&amp;ID1=487416&amp;VALUEID=01001&amp;SDATE=2008&amp;PERIODTYPE=ANN_STD&amp;window=popup_no_bar&amp;width=385&amp;height=120&amp;START_MAXIMIZED=FALSE&amp;creator=factset&amp;display_string=Audit"}</definedName>
    <definedName name="_1049__FDSAUDITLINK__" localSheetId="3" hidden="1">{"fdsup://Directions/FactSet Auditing Viewer?action=AUDIT_VALUE&amp;DB=129&amp;ID1=487416&amp;VALUEID=01001&amp;SDATE=2008&amp;PERIODTYPE=ANN_STD&amp;window=popup_no_bar&amp;width=385&amp;height=120&amp;START_MAXIMIZED=FALSE&amp;creator=factset&amp;display_string=Audit"}</definedName>
    <definedName name="_1049__FDSAUDITLINK__" hidden="1">{"fdsup://Directions/FactSet Auditing Viewer?action=AUDIT_VALUE&amp;DB=129&amp;ID1=487416&amp;VALUEID=01001&amp;SDATE=2008&amp;PERIODTYPE=ANN_STD&amp;window=popup_no_bar&amp;width=385&amp;height=120&amp;START_MAXIMIZED=FALSE&amp;creator=factset&amp;display_string=Audit"}</definedName>
    <definedName name="_105__FDSAUDITLINK__" localSheetId="11" hidden="1">{"fdsup://directions/FAT Viewer?action=UPDATE&amp;creator=factset&amp;DYN_ARGS=TRUE&amp;DOC_NAME=FAT:FQL_AUDITING_CLIENT_TEMPLATE.FAT&amp;display_string=Audit&amp;VAR:KEY=JYZWBWHMVK&amp;VAR:QUERY=RkZfQ0FQRVgoQU5OLC0zLCwsUlAp&amp;WINDOW=FIRST_POPUP&amp;HEIGHT=450&amp;WIDTH=450&amp;START_MAXIMIZED=","FALSE&amp;VAR:CALENDAR=FIVEDAY&amp;VAR:SYMBOL=B23XW7&amp;VAR:INDEX=0"}</definedName>
    <definedName name="_105__FDSAUDITLINK__" localSheetId="3" hidden="1">{"fdsup://directions/FAT Viewer?action=UPDATE&amp;creator=factset&amp;DYN_ARGS=TRUE&amp;DOC_NAME=FAT:FQL_AUDITING_CLIENT_TEMPLATE.FAT&amp;display_string=Audit&amp;VAR:KEY=JYZWBWHMVK&amp;VAR:QUERY=RkZfQ0FQRVgoQU5OLC0zLCwsUlAp&amp;WINDOW=FIRST_POPUP&amp;HEIGHT=450&amp;WIDTH=450&amp;START_MAXIMIZED=","FALSE&amp;VAR:CALENDAR=FIVEDAY&amp;VAR:SYMBOL=B23XW7&amp;VAR:INDEX=0"}</definedName>
    <definedName name="_105__FDSAUDITLINK__" hidden="1">{"fdsup://directions/FAT Viewer?action=UPDATE&amp;creator=factset&amp;DYN_ARGS=TRUE&amp;DOC_NAME=FAT:FQL_AUDITING_CLIENT_TEMPLATE.FAT&amp;display_string=Audit&amp;VAR:KEY=JYZWBWHMVK&amp;VAR:QUERY=RkZfQ0FQRVgoQU5OLC0zLCwsUlAp&amp;WINDOW=FIRST_POPUP&amp;HEIGHT=450&amp;WIDTH=450&amp;START_MAXIMIZED=","FALSE&amp;VAR:CALENDAR=FIVEDAY&amp;VAR:SYMBOL=B23XW7&amp;VAR:INDEX=0"}</definedName>
    <definedName name="_1050__FDSAUDITLINK__" localSheetId="11" hidden="1">{"fdsup://Directions/FactSet Auditing Viewer?action=AUDIT_VALUE&amp;DB=129&amp;ID1=487416&amp;VALUEID=01001&amp;SDATE=2007&amp;PERIODTYPE=ANN_STD&amp;window=popup_no_bar&amp;width=385&amp;height=120&amp;START_MAXIMIZED=FALSE&amp;creator=factset&amp;display_string=Audit"}</definedName>
    <definedName name="_1050__FDSAUDITLINK__" localSheetId="3" hidden="1">{"fdsup://Directions/FactSet Auditing Viewer?action=AUDIT_VALUE&amp;DB=129&amp;ID1=487416&amp;VALUEID=01001&amp;SDATE=2007&amp;PERIODTYPE=ANN_STD&amp;window=popup_no_bar&amp;width=385&amp;height=120&amp;START_MAXIMIZED=FALSE&amp;creator=factset&amp;display_string=Audit"}</definedName>
    <definedName name="_1050__FDSAUDITLINK__" hidden="1">{"fdsup://Directions/FactSet Auditing Viewer?action=AUDIT_VALUE&amp;DB=129&amp;ID1=487416&amp;VALUEID=01001&amp;SDATE=2007&amp;PERIODTYPE=ANN_STD&amp;window=popup_no_bar&amp;width=385&amp;height=120&amp;START_MAXIMIZED=FALSE&amp;creator=factset&amp;display_string=Audit"}</definedName>
    <definedName name="_1051__FDSAUDITLINK__" localSheetId="11" hidden="1">{"fdsup://directions/FAT Viewer?action=UPDATE&amp;creator=factset&amp;DYN_ARGS=TRUE&amp;DOC_NAME=FAT:FQL_AUDITING_CLIENT_TEMPLATE.FAT&amp;display_string=Audit&amp;VAR:KEY=GDIRUXKXQF&amp;VAR:QUERY=RkZfQ0FQRVgoQU5OLDAsLCxSUCk=&amp;WINDOW=FIRST_POPUP&amp;HEIGHT=450&amp;WIDTH=450&amp;START_MAXIMIZED=","FALSE&amp;VAR:CALENDAR=US&amp;VAR:SYMBOL=476876&amp;VAR:INDEX=0"}</definedName>
    <definedName name="_1051__FDSAUDITLINK__" localSheetId="3" hidden="1">{"fdsup://directions/FAT Viewer?action=UPDATE&amp;creator=factset&amp;DYN_ARGS=TRUE&amp;DOC_NAME=FAT:FQL_AUDITING_CLIENT_TEMPLATE.FAT&amp;display_string=Audit&amp;VAR:KEY=GDIRUXKXQF&amp;VAR:QUERY=RkZfQ0FQRVgoQU5OLDAsLCxSUCk=&amp;WINDOW=FIRST_POPUP&amp;HEIGHT=450&amp;WIDTH=450&amp;START_MAXIMIZED=","FALSE&amp;VAR:CALENDAR=US&amp;VAR:SYMBOL=476876&amp;VAR:INDEX=0"}</definedName>
    <definedName name="_1051__FDSAUDITLINK__" hidden="1">{"fdsup://directions/FAT Viewer?action=UPDATE&amp;creator=factset&amp;DYN_ARGS=TRUE&amp;DOC_NAME=FAT:FQL_AUDITING_CLIENT_TEMPLATE.FAT&amp;display_string=Audit&amp;VAR:KEY=GDIRUXKXQF&amp;VAR:QUERY=RkZfQ0FQRVgoQU5OLDAsLCxSUCk=&amp;WINDOW=FIRST_POPUP&amp;HEIGHT=450&amp;WIDTH=450&amp;START_MAXIMIZED=","FALSE&amp;VAR:CALENDAR=US&amp;VAR:SYMBOL=476876&amp;VAR:INDEX=0"}</definedName>
    <definedName name="_1052__FDSAUDITLINK__" localSheetId="11" hidden="1">{"fdsup://directions/FAT Viewer?action=UPDATE&amp;creator=factset&amp;DYN_ARGS=TRUE&amp;DOC_NAME=FAT:FQL_AUDITING_CLIENT_TEMPLATE.FAT&amp;display_string=Audit&amp;VAR:KEY=IDMPQPWLGN&amp;VAR:QUERY=RkZfQ0FQRVgoQU5OLC0xLCwsUlAp&amp;WINDOW=FIRST_POPUP&amp;HEIGHT=450&amp;WIDTH=450&amp;START_MAXIMIZED=","FALSE&amp;VAR:CALENDAR=US&amp;VAR:SYMBOL=476876&amp;VAR:INDEX=0"}</definedName>
    <definedName name="_1052__FDSAUDITLINK__" localSheetId="3" hidden="1">{"fdsup://directions/FAT Viewer?action=UPDATE&amp;creator=factset&amp;DYN_ARGS=TRUE&amp;DOC_NAME=FAT:FQL_AUDITING_CLIENT_TEMPLATE.FAT&amp;display_string=Audit&amp;VAR:KEY=IDMPQPWLGN&amp;VAR:QUERY=RkZfQ0FQRVgoQU5OLC0xLCwsUlAp&amp;WINDOW=FIRST_POPUP&amp;HEIGHT=450&amp;WIDTH=450&amp;START_MAXIMIZED=","FALSE&amp;VAR:CALENDAR=US&amp;VAR:SYMBOL=476876&amp;VAR:INDEX=0"}</definedName>
    <definedName name="_1052__FDSAUDITLINK__" hidden="1">{"fdsup://directions/FAT Viewer?action=UPDATE&amp;creator=factset&amp;DYN_ARGS=TRUE&amp;DOC_NAME=FAT:FQL_AUDITING_CLIENT_TEMPLATE.FAT&amp;display_string=Audit&amp;VAR:KEY=IDMPQPWLGN&amp;VAR:QUERY=RkZfQ0FQRVgoQU5OLC0xLCwsUlAp&amp;WINDOW=FIRST_POPUP&amp;HEIGHT=450&amp;WIDTH=450&amp;START_MAXIMIZED=","FALSE&amp;VAR:CALENDAR=US&amp;VAR:SYMBOL=476876&amp;VAR:INDEX=0"}</definedName>
    <definedName name="_1053__FDSAUDITLINK__" localSheetId="11" hidden="1">{"fdsup://directions/FAT Viewer?action=UPDATE&amp;creator=factset&amp;DYN_ARGS=TRUE&amp;DOC_NAME=FAT:FQL_AUDITING_CLIENT_TEMPLATE.FAT&amp;display_string=Audit&amp;VAR:KEY=ENCJUBEFKT&amp;VAR:QUERY=RkZfQ0FQRVgoQU5OLC0yLCwsUlAp&amp;WINDOW=FIRST_POPUP&amp;HEIGHT=450&amp;WIDTH=450&amp;START_MAXIMIZED=","FALSE&amp;VAR:CALENDAR=US&amp;VAR:SYMBOL=476876&amp;VAR:INDEX=0"}</definedName>
    <definedName name="_1053__FDSAUDITLINK__" localSheetId="3" hidden="1">{"fdsup://directions/FAT Viewer?action=UPDATE&amp;creator=factset&amp;DYN_ARGS=TRUE&amp;DOC_NAME=FAT:FQL_AUDITING_CLIENT_TEMPLATE.FAT&amp;display_string=Audit&amp;VAR:KEY=ENCJUBEFKT&amp;VAR:QUERY=RkZfQ0FQRVgoQU5OLC0yLCwsUlAp&amp;WINDOW=FIRST_POPUP&amp;HEIGHT=450&amp;WIDTH=450&amp;START_MAXIMIZED=","FALSE&amp;VAR:CALENDAR=US&amp;VAR:SYMBOL=476876&amp;VAR:INDEX=0"}</definedName>
    <definedName name="_1053__FDSAUDITLINK__" hidden="1">{"fdsup://directions/FAT Viewer?action=UPDATE&amp;creator=factset&amp;DYN_ARGS=TRUE&amp;DOC_NAME=FAT:FQL_AUDITING_CLIENT_TEMPLATE.FAT&amp;display_string=Audit&amp;VAR:KEY=ENCJUBEFKT&amp;VAR:QUERY=RkZfQ0FQRVgoQU5OLC0yLCwsUlAp&amp;WINDOW=FIRST_POPUP&amp;HEIGHT=450&amp;WIDTH=450&amp;START_MAXIMIZED=","FALSE&amp;VAR:CALENDAR=US&amp;VAR:SYMBOL=476876&amp;VAR:INDEX=0"}</definedName>
    <definedName name="_1054__FDSAUDITLINK__" localSheetId="11" hidden="1">{"fdsup://directions/FAT Viewer?action=UPDATE&amp;creator=factset&amp;DYN_ARGS=TRUE&amp;DOC_NAME=FAT:FQL_AUDITING_CLIENT_TEMPLATE.FAT&amp;display_string=Audit&amp;VAR:KEY=QBYTKPCNID&amp;VAR:QUERY=RkZfTkVUX0lOQyhBTk4sLTIsLCxSUCk=&amp;WINDOW=FIRST_POPUP&amp;HEIGHT=450&amp;WIDTH=450&amp;START_MAXIMI","ZED=FALSE&amp;VAR:CALENDAR=US&amp;VAR:SYMBOL=476876&amp;VAR:INDEX=0"}</definedName>
    <definedName name="_1054__FDSAUDITLINK__" localSheetId="3" hidden="1">{"fdsup://directions/FAT Viewer?action=UPDATE&amp;creator=factset&amp;DYN_ARGS=TRUE&amp;DOC_NAME=FAT:FQL_AUDITING_CLIENT_TEMPLATE.FAT&amp;display_string=Audit&amp;VAR:KEY=QBYTKPCNID&amp;VAR:QUERY=RkZfTkVUX0lOQyhBTk4sLTIsLCxSUCk=&amp;WINDOW=FIRST_POPUP&amp;HEIGHT=450&amp;WIDTH=450&amp;START_MAXIMI","ZED=FALSE&amp;VAR:CALENDAR=US&amp;VAR:SYMBOL=476876&amp;VAR:INDEX=0"}</definedName>
    <definedName name="_1054__FDSAUDITLINK__" hidden="1">{"fdsup://directions/FAT Viewer?action=UPDATE&amp;creator=factset&amp;DYN_ARGS=TRUE&amp;DOC_NAME=FAT:FQL_AUDITING_CLIENT_TEMPLATE.FAT&amp;display_string=Audit&amp;VAR:KEY=QBYTKPCNID&amp;VAR:QUERY=RkZfTkVUX0lOQyhBTk4sLTIsLCxSUCk=&amp;WINDOW=FIRST_POPUP&amp;HEIGHT=450&amp;WIDTH=450&amp;START_MAXIMI","ZED=FALSE&amp;VAR:CALENDAR=US&amp;VAR:SYMBOL=476876&amp;VAR:INDEX=0"}</definedName>
    <definedName name="_1055__FDSAUDITLINK__" localSheetId="11" hidden="1">{"fdsup://directions/FAT Viewer?action=UPDATE&amp;creator=factset&amp;DYN_ARGS=TRUE&amp;DOC_NAME=FAT:FQL_AUDITING_CLIENT_TEMPLATE.FAT&amp;display_string=Audit&amp;VAR:KEY=IJKPUDURKZ&amp;VAR:QUERY=RkZfRUJJVChBTk4sLTIsLCxSUCk=&amp;WINDOW=FIRST_POPUP&amp;HEIGHT=450&amp;WIDTH=450&amp;START_MAXIMIZED=","FALSE&amp;VAR:CALENDAR=US&amp;VAR:SYMBOL=476876&amp;VAR:INDEX=0"}</definedName>
    <definedName name="_1055__FDSAUDITLINK__" localSheetId="3" hidden="1">{"fdsup://directions/FAT Viewer?action=UPDATE&amp;creator=factset&amp;DYN_ARGS=TRUE&amp;DOC_NAME=FAT:FQL_AUDITING_CLIENT_TEMPLATE.FAT&amp;display_string=Audit&amp;VAR:KEY=IJKPUDURKZ&amp;VAR:QUERY=RkZfRUJJVChBTk4sLTIsLCxSUCk=&amp;WINDOW=FIRST_POPUP&amp;HEIGHT=450&amp;WIDTH=450&amp;START_MAXIMIZED=","FALSE&amp;VAR:CALENDAR=US&amp;VAR:SYMBOL=476876&amp;VAR:INDEX=0"}</definedName>
    <definedName name="_1055__FDSAUDITLINK__" hidden="1">{"fdsup://directions/FAT Viewer?action=UPDATE&amp;creator=factset&amp;DYN_ARGS=TRUE&amp;DOC_NAME=FAT:FQL_AUDITING_CLIENT_TEMPLATE.FAT&amp;display_string=Audit&amp;VAR:KEY=IJKPUDURKZ&amp;VAR:QUERY=RkZfRUJJVChBTk4sLTIsLCxSUCk=&amp;WINDOW=FIRST_POPUP&amp;HEIGHT=450&amp;WIDTH=450&amp;START_MAXIMIZED=","FALSE&amp;VAR:CALENDAR=US&amp;VAR:SYMBOL=476876&amp;VAR:INDEX=0"}</definedName>
    <definedName name="_1056__FDSAUDITLINK__" localSheetId="11" hidden="1">{"fdsup://directions/FAT Viewer?action=UPDATE&amp;creator=factset&amp;DYN_ARGS=TRUE&amp;DOC_NAME=FAT:FQL_AUDITING_CLIENT_TEMPLATE.FAT&amp;display_string=Audit&amp;VAR:KEY=WBERWZGDWX&amp;VAR:QUERY=RkZfRUJJVERBKEFOTiwtMiwsLFJQKQ==&amp;WINDOW=FIRST_POPUP&amp;HEIGHT=450&amp;WIDTH=450&amp;START_MAXIMI","ZED=FALSE&amp;VAR:CALENDAR=US&amp;VAR:SYMBOL=476876&amp;VAR:INDEX=0"}</definedName>
    <definedName name="_1056__FDSAUDITLINK__" localSheetId="3" hidden="1">{"fdsup://directions/FAT Viewer?action=UPDATE&amp;creator=factset&amp;DYN_ARGS=TRUE&amp;DOC_NAME=FAT:FQL_AUDITING_CLIENT_TEMPLATE.FAT&amp;display_string=Audit&amp;VAR:KEY=WBERWZGDWX&amp;VAR:QUERY=RkZfRUJJVERBKEFOTiwtMiwsLFJQKQ==&amp;WINDOW=FIRST_POPUP&amp;HEIGHT=450&amp;WIDTH=450&amp;START_MAXIMI","ZED=FALSE&amp;VAR:CALENDAR=US&amp;VAR:SYMBOL=476876&amp;VAR:INDEX=0"}</definedName>
    <definedName name="_1056__FDSAUDITLINK__" hidden="1">{"fdsup://directions/FAT Viewer?action=UPDATE&amp;creator=factset&amp;DYN_ARGS=TRUE&amp;DOC_NAME=FAT:FQL_AUDITING_CLIENT_TEMPLATE.FAT&amp;display_string=Audit&amp;VAR:KEY=WBERWZGDWX&amp;VAR:QUERY=RkZfRUJJVERBKEFOTiwtMiwsLFJQKQ==&amp;WINDOW=FIRST_POPUP&amp;HEIGHT=450&amp;WIDTH=450&amp;START_MAXIMI","ZED=FALSE&amp;VAR:CALENDAR=US&amp;VAR:SYMBOL=476876&amp;VAR:INDEX=0"}</definedName>
    <definedName name="_1057__FDSAUDITLINK__" localSheetId="11" hidden="1">{"fdsup://Directions/FactSet Auditing Viewer?action=AUDIT_VALUE&amp;DB=129&amp;ID1=476876&amp;VALUEID=01001&amp;SDATE=2007&amp;PERIODTYPE=ANN_STD&amp;window=popup_no_bar&amp;width=385&amp;height=120&amp;START_MAXIMIZED=FALSE&amp;creator=factset&amp;display_string=Audit"}</definedName>
    <definedName name="_1057__FDSAUDITLINK__" localSheetId="3" hidden="1">{"fdsup://Directions/FactSet Auditing Viewer?action=AUDIT_VALUE&amp;DB=129&amp;ID1=476876&amp;VALUEID=01001&amp;SDATE=2007&amp;PERIODTYPE=ANN_STD&amp;window=popup_no_bar&amp;width=385&amp;height=120&amp;START_MAXIMIZED=FALSE&amp;creator=factset&amp;display_string=Audit"}</definedName>
    <definedName name="_1057__FDSAUDITLINK__" hidden="1">{"fdsup://Directions/FactSet Auditing Viewer?action=AUDIT_VALUE&amp;DB=129&amp;ID1=476876&amp;VALUEID=01001&amp;SDATE=2007&amp;PERIODTYPE=ANN_STD&amp;window=popup_no_bar&amp;width=385&amp;height=120&amp;START_MAXIMIZED=FALSE&amp;creator=factset&amp;display_string=Audit"}</definedName>
    <definedName name="_1058__FDSAUDITLINK__" localSheetId="11" hidden="1">{"fdsup://directions/FAT Viewer?action=UPDATE&amp;creator=factset&amp;DYN_ARGS=TRUE&amp;DOC_NAME=FAT:FQL_AUDITING_CLIENT_TEMPLATE.FAT&amp;display_string=Audit&amp;VAR:KEY=GXQFIFMDIT&amp;VAR:QUERY=RkZfQ0FQRVgoQU5OLC0yLCwsUlAp&amp;WINDOW=FIRST_POPUP&amp;HEIGHT=450&amp;WIDTH=450&amp;START_MAXIMIZED=","FALSE&amp;VAR:CALENDAR=US&amp;VAR:SYMBOL=34341210&amp;VAR:INDEX=0"}</definedName>
    <definedName name="_1058__FDSAUDITLINK__" localSheetId="3" hidden="1">{"fdsup://directions/FAT Viewer?action=UPDATE&amp;creator=factset&amp;DYN_ARGS=TRUE&amp;DOC_NAME=FAT:FQL_AUDITING_CLIENT_TEMPLATE.FAT&amp;display_string=Audit&amp;VAR:KEY=GXQFIFMDIT&amp;VAR:QUERY=RkZfQ0FQRVgoQU5OLC0yLCwsUlAp&amp;WINDOW=FIRST_POPUP&amp;HEIGHT=450&amp;WIDTH=450&amp;START_MAXIMIZED=","FALSE&amp;VAR:CALENDAR=US&amp;VAR:SYMBOL=34341210&amp;VAR:INDEX=0"}</definedName>
    <definedName name="_1058__FDSAUDITLINK__" hidden="1">{"fdsup://directions/FAT Viewer?action=UPDATE&amp;creator=factset&amp;DYN_ARGS=TRUE&amp;DOC_NAME=FAT:FQL_AUDITING_CLIENT_TEMPLATE.FAT&amp;display_string=Audit&amp;VAR:KEY=GXQFIFMDIT&amp;VAR:QUERY=RkZfQ0FQRVgoQU5OLC0yLCwsUlAp&amp;WINDOW=FIRST_POPUP&amp;HEIGHT=450&amp;WIDTH=450&amp;START_MAXIMIZED=","FALSE&amp;VAR:CALENDAR=US&amp;VAR:SYMBOL=34341210&amp;VAR:INDEX=0"}</definedName>
    <definedName name="_1059__FDSAUDITLINK__" localSheetId="11" hidden="1">{"fdsup://directions/FAT Viewer?action=UPDATE&amp;creator=factset&amp;DYN_ARGS=TRUE&amp;DOC_NAME=FAT:FQL_AUDITING_CLIENT_TEMPLATE.FAT&amp;display_string=Audit&amp;VAR:KEY=MJSFINAHWZ&amp;VAR:QUERY=RkZfTkVUX0lOQyhBTk4sLTEsLCxSUCk=&amp;WINDOW=FIRST_POPUP&amp;HEIGHT=450&amp;WIDTH=450&amp;START_MAXIMI","ZED=FALSE&amp;VAR:CALENDAR=US&amp;VAR:SYMBOL=34341210&amp;VAR:INDEX=0"}</definedName>
    <definedName name="_1059__FDSAUDITLINK__" localSheetId="3" hidden="1">{"fdsup://directions/FAT Viewer?action=UPDATE&amp;creator=factset&amp;DYN_ARGS=TRUE&amp;DOC_NAME=FAT:FQL_AUDITING_CLIENT_TEMPLATE.FAT&amp;display_string=Audit&amp;VAR:KEY=MJSFINAHWZ&amp;VAR:QUERY=RkZfTkVUX0lOQyhBTk4sLTEsLCxSUCk=&amp;WINDOW=FIRST_POPUP&amp;HEIGHT=450&amp;WIDTH=450&amp;START_MAXIMI","ZED=FALSE&amp;VAR:CALENDAR=US&amp;VAR:SYMBOL=34341210&amp;VAR:INDEX=0"}</definedName>
    <definedName name="_1059__FDSAUDITLINK__" hidden="1">{"fdsup://directions/FAT Viewer?action=UPDATE&amp;creator=factset&amp;DYN_ARGS=TRUE&amp;DOC_NAME=FAT:FQL_AUDITING_CLIENT_TEMPLATE.FAT&amp;display_string=Audit&amp;VAR:KEY=MJSFINAHWZ&amp;VAR:QUERY=RkZfTkVUX0lOQyhBTk4sLTEsLCxSUCk=&amp;WINDOW=FIRST_POPUP&amp;HEIGHT=450&amp;WIDTH=450&amp;START_MAXIMI","ZED=FALSE&amp;VAR:CALENDAR=US&amp;VAR:SYMBOL=34341210&amp;VAR:INDEX=0"}</definedName>
    <definedName name="_106__FDSAUDITLINK__" localSheetId="11" hidden="1">{"fdsup://directions/FAT Viewer?action=UPDATE&amp;creator=factset&amp;DYN_ARGS=TRUE&amp;DOC_NAME=FAT:FQL_AUDITING_CLIENT_TEMPLATE.FAT&amp;display_string=Audit&amp;VAR:KEY=DWJSRCPOBM&amp;VAR:QUERY=RkZfTkVUX0lOQyhBTk4sLTMsLCxSUCk=&amp;WINDOW=FIRST_POPUP&amp;HEIGHT=450&amp;WIDTH=450&amp;START_MAXIMI","ZED=FALSE&amp;VAR:CALENDAR=FIVEDAY&amp;VAR:SYMBOL=655116&amp;VAR:INDEX=0"}</definedName>
    <definedName name="_106__FDSAUDITLINK__" localSheetId="3" hidden="1">{"fdsup://directions/FAT Viewer?action=UPDATE&amp;creator=factset&amp;DYN_ARGS=TRUE&amp;DOC_NAME=FAT:FQL_AUDITING_CLIENT_TEMPLATE.FAT&amp;display_string=Audit&amp;VAR:KEY=DWJSRCPOBM&amp;VAR:QUERY=RkZfTkVUX0lOQyhBTk4sLTMsLCxSUCk=&amp;WINDOW=FIRST_POPUP&amp;HEIGHT=450&amp;WIDTH=450&amp;START_MAXIMI","ZED=FALSE&amp;VAR:CALENDAR=FIVEDAY&amp;VAR:SYMBOL=655116&amp;VAR:INDEX=0"}</definedName>
    <definedName name="_106__FDSAUDITLINK__" hidden="1">{"fdsup://directions/FAT Viewer?action=UPDATE&amp;creator=factset&amp;DYN_ARGS=TRUE&amp;DOC_NAME=FAT:FQL_AUDITING_CLIENT_TEMPLATE.FAT&amp;display_string=Audit&amp;VAR:KEY=DWJSRCPOBM&amp;VAR:QUERY=RkZfTkVUX0lOQyhBTk4sLTMsLCxSUCk=&amp;WINDOW=FIRST_POPUP&amp;HEIGHT=450&amp;WIDTH=450&amp;START_MAXIMI","ZED=FALSE&amp;VAR:CALENDAR=FIVEDAY&amp;VAR:SYMBOL=655116&amp;VAR:INDEX=0"}</definedName>
    <definedName name="_1060__FDSAUDITLINK__" localSheetId="11" hidden="1">{"fdsup://directions/FAT Viewer?action=UPDATE&amp;creator=factset&amp;DYN_ARGS=TRUE&amp;DOC_NAME=FAT:FQL_AUDITING_CLIENT_TEMPLATE.FAT&amp;display_string=Audit&amp;VAR:KEY=ITQNQBEZKB&amp;VAR:QUERY=RkZfTkVUX0lOQyhBTk4sLTIsLCxSUCk=&amp;WINDOW=FIRST_POPUP&amp;HEIGHT=450&amp;WIDTH=450&amp;START_MAXIMI","ZED=FALSE&amp;VAR:CALENDAR=US&amp;VAR:SYMBOL=34341210&amp;VAR:INDEX=0"}</definedName>
    <definedName name="_1060__FDSAUDITLINK__" localSheetId="3" hidden="1">{"fdsup://directions/FAT Viewer?action=UPDATE&amp;creator=factset&amp;DYN_ARGS=TRUE&amp;DOC_NAME=FAT:FQL_AUDITING_CLIENT_TEMPLATE.FAT&amp;display_string=Audit&amp;VAR:KEY=ITQNQBEZKB&amp;VAR:QUERY=RkZfTkVUX0lOQyhBTk4sLTIsLCxSUCk=&amp;WINDOW=FIRST_POPUP&amp;HEIGHT=450&amp;WIDTH=450&amp;START_MAXIMI","ZED=FALSE&amp;VAR:CALENDAR=US&amp;VAR:SYMBOL=34341210&amp;VAR:INDEX=0"}</definedName>
    <definedName name="_1060__FDSAUDITLINK__" hidden="1">{"fdsup://directions/FAT Viewer?action=UPDATE&amp;creator=factset&amp;DYN_ARGS=TRUE&amp;DOC_NAME=FAT:FQL_AUDITING_CLIENT_TEMPLATE.FAT&amp;display_string=Audit&amp;VAR:KEY=ITQNQBEZKB&amp;VAR:QUERY=RkZfTkVUX0lOQyhBTk4sLTIsLCxSUCk=&amp;WINDOW=FIRST_POPUP&amp;HEIGHT=450&amp;WIDTH=450&amp;START_MAXIMI","ZED=FALSE&amp;VAR:CALENDAR=US&amp;VAR:SYMBOL=34341210&amp;VAR:INDEX=0"}</definedName>
    <definedName name="_1061__FDSAUDITLINK__" localSheetId="11" hidden="1">{"fdsup://directions/FAT Viewer?action=UPDATE&amp;creator=factset&amp;DYN_ARGS=TRUE&amp;DOC_NAME=FAT:FQL_AUDITING_CLIENT_TEMPLATE.FAT&amp;display_string=Audit&amp;VAR:KEY=MFAFQTMLCL&amp;VAR:QUERY=RkZfRUJJVChBTk4sLTEsLCxSUCk=&amp;WINDOW=FIRST_POPUP&amp;HEIGHT=450&amp;WIDTH=450&amp;START_MAXIMIZED=","FALSE&amp;VAR:CALENDAR=US&amp;VAR:SYMBOL=34341210&amp;VAR:INDEX=0"}</definedName>
    <definedName name="_1061__FDSAUDITLINK__" localSheetId="3" hidden="1">{"fdsup://directions/FAT Viewer?action=UPDATE&amp;creator=factset&amp;DYN_ARGS=TRUE&amp;DOC_NAME=FAT:FQL_AUDITING_CLIENT_TEMPLATE.FAT&amp;display_string=Audit&amp;VAR:KEY=MFAFQTMLCL&amp;VAR:QUERY=RkZfRUJJVChBTk4sLTEsLCxSUCk=&amp;WINDOW=FIRST_POPUP&amp;HEIGHT=450&amp;WIDTH=450&amp;START_MAXIMIZED=","FALSE&amp;VAR:CALENDAR=US&amp;VAR:SYMBOL=34341210&amp;VAR:INDEX=0"}</definedName>
    <definedName name="_1061__FDSAUDITLINK__" hidden="1">{"fdsup://directions/FAT Viewer?action=UPDATE&amp;creator=factset&amp;DYN_ARGS=TRUE&amp;DOC_NAME=FAT:FQL_AUDITING_CLIENT_TEMPLATE.FAT&amp;display_string=Audit&amp;VAR:KEY=MFAFQTMLCL&amp;VAR:QUERY=RkZfRUJJVChBTk4sLTEsLCxSUCk=&amp;WINDOW=FIRST_POPUP&amp;HEIGHT=450&amp;WIDTH=450&amp;START_MAXIMIZED=","FALSE&amp;VAR:CALENDAR=US&amp;VAR:SYMBOL=34341210&amp;VAR:INDEX=0"}</definedName>
    <definedName name="_1062__FDSAUDITLINK__" localSheetId="11" hidden="1">{"fdsup://directions/FAT Viewer?action=UPDATE&amp;creator=factset&amp;DYN_ARGS=TRUE&amp;DOC_NAME=FAT:FQL_AUDITING_CLIENT_TEMPLATE.FAT&amp;display_string=Audit&amp;VAR:KEY=ETSRYTALMB&amp;VAR:QUERY=RkZfRUJJVChBTk4sLTIsLCxSUCk=&amp;WINDOW=FIRST_POPUP&amp;HEIGHT=450&amp;WIDTH=450&amp;START_MAXIMIZED=","FALSE&amp;VAR:CALENDAR=US&amp;VAR:SYMBOL=34341210&amp;VAR:INDEX=0"}</definedName>
    <definedName name="_1062__FDSAUDITLINK__" localSheetId="3" hidden="1">{"fdsup://directions/FAT Viewer?action=UPDATE&amp;creator=factset&amp;DYN_ARGS=TRUE&amp;DOC_NAME=FAT:FQL_AUDITING_CLIENT_TEMPLATE.FAT&amp;display_string=Audit&amp;VAR:KEY=ETSRYTALMB&amp;VAR:QUERY=RkZfRUJJVChBTk4sLTIsLCxSUCk=&amp;WINDOW=FIRST_POPUP&amp;HEIGHT=450&amp;WIDTH=450&amp;START_MAXIMIZED=","FALSE&amp;VAR:CALENDAR=US&amp;VAR:SYMBOL=34341210&amp;VAR:INDEX=0"}</definedName>
    <definedName name="_1062__FDSAUDITLINK__" hidden="1">{"fdsup://directions/FAT Viewer?action=UPDATE&amp;creator=factset&amp;DYN_ARGS=TRUE&amp;DOC_NAME=FAT:FQL_AUDITING_CLIENT_TEMPLATE.FAT&amp;display_string=Audit&amp;VAR:KEY=ETSRYTALMB&amp;VAR:QUERY=RkZfRUJJVChBTk4sLTIsLCxSUCk=&amp;WINDOW=FIRST_POPUP&amp;HEIGHT=450&amp;WIDTH=450&amp;START_MAXIMIZED=","FALSE&amp;VAR:CALENDAR=US&amp;VAR:SYMBOL=34341210&amp;VAR:INDEX=0"}</definedName>
    <definedName name="_1063__FDSAUDITLINK__" localSheetId="11" hidden="1">{"fdsup://directions/FAT Viewer?action=UPDATE&amp;creator=factset&amp;DYN_ARGS=TRUE&amp;DOC_NAME=FAT:FQL_AUDITING_CLIENT_TEMPLATE.FAT&amp;display_string=Audit&amp;VAR:KEY=WNSHMNCNOV&amp;VAR:QUERY=RkZfRUJJVERBKEFOTiwtMSwsLFJQKQ==&amp;WINDOW=FIRST_POPUP&amp;HEIGHT=450&amp;WIDTH=450&amp;START_MAXIMI","ZED=FALSE&amp;VAR:CALENDAR=US&amp;VAR:SYMBOL=34341210&amp;VAR:INDEX=0"}</definedName>
    <definedName name="_1063__FDSAUDITLINK__" localSheetId="3" hidden="1">{"fdsup://directions/FAT Viewer?action=UPDATE&amp;creator=factset&amp;DYN_ARGS=TRUE&amp;DOC_NAME=FAT:FQL_AUDITING_CLIENT_TEMPLATE.FAT&amp;display_string=Audit&amp;VAR:KEY=WNSHMNCNOV&amp;VAR:QUERY=RkZfRUJJVERBKEFOTiwtMSwsLFJQKQ==&amp;WINDOW=FIRST_POPUP&amp;HEIGHT=450&amp;WIDTH=450&amp;START_MAXIMI","ZED=FALSE&amp;VAR:CALENDAR=US&amp;VAR:SYMBOL=34341210&amp;VAR:INDEX=0"}</definedName>
    <definedName name="_1063__FDSAUDITLINK__" hidden="1">{"fdsup://directions/FAT Viewer?action=UPDATE&amp;creator=factset&amp;DYN_ARGS=TRUE&amp;DOC_NAME=FAT:FQL_AUDITING_CLIENT_TEMPLATE.FAT&amp;display_string=Audit&amp;VAR:KEY=WNSHMNCNOV&amp;VAR:QUERY=RkZfRUJJVERBKEFOTiwtMSwsLFJQKQ==&amp;WINDOW=FIRST_POPUP&amp;HEIGHT=450&amp;WIDTH=450&amp;START_MAXIMI","ZED=FALSE&amp;VAR:CALENDAR=US&amp;VAR:SYMBOL=34341210&amp;VAR:INDEX=0"}</definedName>
    <definedName name="_1064__FDSAUDITLINK__" localSheetId="11" hidden="1">{"fdsup://directions/FAT Viewer?action=UPDATE&amp;creator=factset&amp;DYN_ARGS=TRUE&amp;DOC_NAME=FAT:FQL_AUDITING_CLIENT_TEMPLATE.FAT&amp;display_string=Audit&amp;VAR:KEY=KXKLIXEDEB&amp;VAR:QUERY=RkZfRUJJVERBKEFOTiwtMiwsLFJQKQ==&amp;WINDOW=FIRST_POPUP&amp;HEIGHT=450&amp;WIDTH=450&amp;START_MAXIMI","ZED=FALSE&amp;VAR:CALENDAR=US&amp;VAR:SYMBOL=34341210&amp;VAR:INDEX=0"}</definedName>
    <definedName name="_1064__FDSAUDITLINK__" localSheetId="3" hidden="1">{"fdsup://directions/FAT Viewer?action=UPDATE&amp;creator=factset&amp;DYN_ARGS=TRUE&amp;DOC_NAME=FAT:FQL_AUDITING_CLIENT_TEMPLATE.FAT&amp;display_string=Audit&amp;VAR:KEY=KXKLIXEDEB&amp;VAR:QUERY=RkZfRUJJVERBKEFOTiwtMiwsLFJQKQ==&amp;WINDOW=FIRST_POPUP&amp;HEIGHT=450&amp;WIDTH=450&amp;START_MAXIMI","ZED=FALSE&amp;VAR:CALENDAR=US&amp;VAR:SYMBOL=34341210&amp;VAR:INDEX=0"}</definedName>
    <definedName name="_1064__FDSAUDITLINK__" hidden="1">{"fdsup://directions/FAT Viewer?action=UPDATE&amp;creator=factset&amp;DYN_ARGS=TRUE&amp;DOC_NAME=FAT:FQL_AUDITING_CLIENT_TEMPLATE.FAT&amp;display_string=Audit&amp;VAR:KEY=KXKLIXEDEB&amp;VAR:QUERY=RkZfRUJJVERBKEFOTiwtMiwsLFJQKQ==&amp;WINDOW=FIRST_POPUP&amp;HEIGHT=450&amp;WIDTH=450&amp;START_MAXIMI","ZED=FALSE&amp;VAR:CALENDAR=US&amp;VAR:SYMBOL=34341210&amp;VAR:INDEX=0"}</definedName>
    <definedName name="_1065__FDSAUDITLINK__" localSheetId="11" hidden="1">{"fdsup://Directions/FactSet Auditing Viewer?action=AUDIT_VALUE&amp;DB=129&amp;ID1=34341210&amp;VALUEID=01001&amp;SDATE=2008&amp;PERIODTYPE=ANN_STD&amp;window=popup_no_bar&amp;width=385&amp;height=120&amp;START_MAXIMIZED=FALSE&amp;creator=factset&amp;display_string=Audit"}</definedName>
    <definedName name="_1065__FDSAUDITLINK__" localSheetId="3" hidden="1">{"fdsup://Directions/FactSet Auditing Viewer?action=AUDIT_VALUE&amp;DB=129&amp;ID1=34341210&amp;VALUEID=01001&amp;SDATE=2008&amp;PERIODTYPE=ANN_STD&amp;window=popup_no_bar&amp;width=385&amp;height=120&amp;START_MAXIMIZED=FALSE&amp;creator=factset&amp;display_string=Audit"}</definedName>
    <definedName name="_1065__FDSAUDITLINK__" hidden="1">{"fdsup://Directions/FactSet Auditing Viewer?action=AUDIT_VALUE&amp;DB=129&amp;ID1=34341210&amp;VALUEID=01001&amp;SDATE=2008&amp;PERIODTYPE=ANN_STD&amp;window=popup_no_bar&amp;width=385&amp;height=120&amp;START_MAXIMIZED=FALSE&amp;creator=factset&amp;display_string=Audit"}</definedName>
    <definedName name="_1066__FDSAUDITLINK__" localSheetId="11" hidden="1">{"fdsup://Directions/FactSet Auditing Viewer?action=AUDIT_VALUE&amp;DB=129&amp;ID1=34341210&amp;VALUEID=01001&amp;SDATE=2007&amp;PERIODTYPE=ANN_STD&amp;window=popup_no_bar&amp;width=385&amp;height=120&amp;START_MAXIMIZED=FALSE&amp;creator=factset&amp;display_string=Audit"}</definedName>
    <definedName name="_1066__FDSAUDITLINK__" localSheetId="3" hidden="1">{"fdsup://Directions/FactSet Auditing Viewer?action=AUDIT_VALUE&amp;DB=129&amp;ID1=34341210&amp;VALUEID=01001&amp;SDATE=2007&amp;PERIODTYPE=ANN_STD&amp;window=popup_no_bar&amp;width=385&amp;height=120&amp;START_MAXIMIZED=FALSE&amp;creator=factset&amp;display_string=Audit"}</definedName>
    <definedName name="_1066__FDSAUDITLINK__" hidden="1">{"fdsup://Directions/FactSet Auditing Viewer?action=AUDIT_VALUE&amp;DB=129&amp;ID1=34341210&amp;VALUEID=01001&amp;SDATE=2007&amp;PERIODTYPE=ANN_STD&amp;window=popup_no_bar&amp;width=385&amp;height=120&amp;START_MAXIMIZED=FALSE&amp;creator=factset&amp;display_string=Audit"}</definedName>
    <definedName name="_1067__FDSAUDITLINK__" localSheetId="11" hidden="1">{"fdsup://directions/FAT Viewer?action=UPDATE&amp;creator=factset&amp;DYN_ARGS=TRUE&amp;DOC_NAME=FAT:FQL_AUDITING_CLIENT_TEMPLATE.FAT&amp;display_string=Audit&amp;VAR:KEY=ELYZIHKDKP&amp;VAR:QUERY=RkZfQ0FQRVgoQU5OLDAsLCxSUCk=&amp;WINDOW=FIRST_POPUP&amp;HEIGHT=450&amp;WIDTH=450&amp;START_MAXIMIZED=","FALSE&amp;VAR:CALENDAR=US&amp;VAR:SYMBOL=5769209&amp;VAR:INDEX=0"}</definedName>
    <definedName name="_1067__FDSAUDITLINK__" localSheetId="3" hidden="1">{"fdsup://directions/FAT Viewer?action=UPDATE&amp;creator=factset&amp;DYN_ARGS=TRUE&amp;DOC_NAME=FAT:FQL_AUDITING_CLIENT_TEMPLATE.FAT&amp;display_string=Audit&amp;VAR:KEY=ELYZIHKDKP&amp;VAR:QUERY=RkZfQ0FQRVgoQU5OLDAsLCxSUCk=&amp;WINDOW=FIRST_POPUP&amp;HEIGHT=450&amp;WIDTH=450&amp;START_MAXIMIZED=","FALSE&amp;VAR:CALENDAR=US&amp;VAR:SYMBOL=5769209&amp;VAR:INDEX=0"}</definedName>
    <definedName name="_1067__FDSAUDITLINK__" hidden="1">{"fdsup://directions/FAT Viewer?action=UPDATE&amp;creator=factset&amp;DYN_ARGS=TRUE&amp;DOC_NAME=FAT:FQL_AUDITING_CLIENT_TEMPLATE.FAT&amp;display_string=Audit&amp;VAR:KEY=ELYZIHKDKP&amp;VAR:QUERY=RkZfQ0FQRVgoQU5OLDAsLCxSUCk=&amp;WINDOW=FIRST_POPUP&amp;HEIGHT=450&amp;WIDTH=450&amp;START_MAXIMIZED=","FALSE&amp;VAR:CALENDAR=US&amp;VAR:SYMBOL=5769209&amp;VAR:INDEX=0"}</definedName>
    <definedName name="_1068__FDSAUDITLINK__" localSheetId="11" hidden="1">{"fdsup://directions/FAT Viewer?action=UPDATE&amp;creator=factset&amp;DYN_ARGS=TRUE&amp;DOC_NAME=FAT:FQL_AUDITING_CLIENT_TEMPLATE.FAT&amp;display_string=Audit&amp;VAR:KEY=YHKJKBULUN&amp;VAR:QUERY=RkZfQ0FQRVgoQU5OLC0xLCwsUlAp&amp;WINDOW=FIRST_POPUP&amp;HEIGHT=450&amp;WIDTH=450&amp;START_MAXIMIZED=","FALSE&amp;VAR:CALENDAR=US&amp;VAR:SYMBOL=5769209&amp;VAR:INDEX=0"}</definedName>
    <definedName name="_1068__FDSAUDITLINK__" localSheetId="3" hidden="1">{"fdsup://directions/FAT Viewer?action=UPDATE&amp;creator=factset&amp;DYN_ARGS=TRUE&amp;DOC_NAME=FAT:FQL_AUDITING_CLIENT_TEMPLATE.FAT&amp;display_string=Audit&amp;VAR:KEY=YHKJKBULUN&amp;VAR:QUERY=RkZfQ0FQRVgoQU5OLC0xLCwsUlAp&amp;WINDOW=FIRST_POPUP&amp;HEIGHT=450&amp;WIDTH=450&amp;START_MAXIMIZED=","FALSE&amp;VAR:CALENDAR=US&amp;VAR:SYMBOL=5769209&amp;VAR:INDEX=0"}</definedName>
    <definedName name="_1068__FDSAUDITLINK__" hidden="1">{"fdsup://directions/FAT Viewer?action=UPDATE&amp;creator=factset&amp;DYN_ARGS=TRUE&amp;DOC_NAME=FAT:FQL_AUDITING_CLIENT_TEMPLATE.FAT&amp;display_string=Audit&amp;VAR:KEY=YHKJKBULUN&amp;VAR:QUERY=RkZfQ0FQRVgoQU5OLC0xLCwsUlAp&amp;WINDOW=FIRST_POPUP&amp;HEIGHT=450&amp;WIDTH=450&amp;START_MAXIMIZED=","FALSE&amp;VAR:CALENDAR=US&amp;VAR:SYMBOL=5769209&amp;VAR:INDEX=0"}</definedName>
    <definedName name="_1069__FDSAUDITLINK__" localSheetId="11" hidden="1">{"fdsup://directions/FAT Viewer?action=UPDATE&amp;creator=factset&amp;DYN_ARGS=TRUE&amp;DOC_NAME=FAT:FQL_AUDITING_CLIENT_TEMPLATE.FAT&amp;display_string=Audit&amp;VAR:KEY=KLMRYZORQD&amp;VAR:QUERY=RkZfQ0FQRVgoQU5OLC0yLCwsUlAp&amp;WINDOW=FIRST_POPUP&amp;HEIGHT=450&amp;WIDTH=450&amp;START_MAXIMIZED=","FALSE&amp;VAR:CALENDAR=US&amp;VAR:SYMBOL=5769209&amp;VAR:INDEX=0"}</definedName>
    <definedName name="_1069__FDSAUDITLINK__" localSheetId="3" hidden="1">{"fdsup://directions/FAT Viewer?action=UPDATE&amp;creator=factset&amp;DYN_ARGS=TRUE&amp;DOC_NAME=FAT:FQL_AUDITING_CLIENT_TEMPLATE.FAT&amp;display_string=Audit&amp;VAR:KEY=KLMRYZORQD&amp;VAR:QUERY=RkZfQ0FQRVgoQU5OLC0yLCwsUlAp&amp;WINDOW=FIRST_POPUP&amp;HEIGHT=450&amp;WIDTH=450&amp;START_MAXIMIZED=","FALSE&amp;VAR:CALENDAR=US&amp;VAR:SYMBOL=5769209&amp;VAR:INDEX=0"}</definedName>
    <definedName name="_1069__FDSAUDITLINK__" hidden="1">{"fdsup://directions/FAT Viewer?action=UPDATE&amp;creator=factset&amp;DYN_ARGS=TRUE&amp;DOC_NAME=FAT:FQL_AUDITING_CLIENT_TEMPLATE.FAT&amp;display_string=Audit&amp;VAR:KEY=KLMRYZORQD&amp;VAR:QUERY=RkZfQ0FQRVgoQU5OLC0yLCwsUlAp&amp;WINDOW=FIRST_POPUP&amp;HEIGHT=450&amp;WIDTH=450&amp;START_MAXIMIZED=","FALSE&amp;VAR:CALENDAR=US&amp;VAR:SYMBOL=5769209&amp;VAR:INDEX=0"}</definedName>
    <definedName name="_107__FDSAUDITLINK__" localSheetId="11" hidden="1">{"fdsup://directions/FAT Viewer?action=UPDATE&amp;creator=factset&amp;DYN_ARGS=TRUE&amp;DOC_NAME=FAT:FQL_AUDITING_CLIENT_TEMPLATE.FAT&amp;display_string=Audit&amp;VAR:KEY=BADUFWZCVO&amp;VAR:QUERY=RkZfRUJJVChBTk4sLTMsLCxSUCk=&amp;WINDOW=FIRST_POPUP&amp;HEIGHT=450&amp;WIDTH=450&amp;START_MAXIMIZED=","FALSE&amp;VAR:CALENDAR=FIVEDAY&amp;VAR:SYMBOL=655116&amp;VAR:INDEX=0"}</definedName>
    <definedName name="_107__FDSAUDITLINK__" localSheetId="3" hidden="1">{"fdsup://directions/FAT Viewer?action=UPDATE&amp;creator=factset&amp;DYN_ARGS=TRUE&amp;DOC_NAME=FAT:FQL_AUDITING_CLIENT_TEMPLATE.FAT&amp;display_string=Audit&amp;VAR:KEY=BADUFWZCVO&amp;VAR:QUERY=RkZfRUJJVChBTk4sLTMsLCxSUCk=&amp;WINDOW=FIRST_POPUP&amp;HEIGHT=450&amp;WIDTH=450&amp;START_MAXIMIZED=","FALSE&amp;VAR:CALENDAR=FIVEDAY&amp;VAR:SYMBOL=655116&amp;VAR:INDEX=0"}</definedName>
    <definedName name="_107__FDSAUDITLINK__" hidden="1">{"fdsup://directions/FAT Viewer?action=UPDATE&amp;creator=factset&amp;DYN_ARGS=TRUE&amp;DOC_NAME=FAT:FQL_AUDITING_CLIENT_TEMPLATE.FAT&amp;display_string=Audit&amp;VAR:KEY=BADUFWZCVO&amp;VAR:QUERY=RkZfRUJJVChBTk4sLTMsLCxSUCk=&amp;WINDOW=FIRST_POPUP&amp;HEIGHT=450&amp;WIDTH=450&amp;START_MAXIMIZED=","FALSE&amp;VAR:CALENDAR=FIVEDAY&amp;VAR:SYMBOL=655116&amp;VAR:INDEX=0"}</definedName>
    <definedName name="_1070__FDSAUDITLINK__" localSheetId="11" hidden="1">{"fdsup://directions/FAT Viewer?action=UPDATE&amp;creator=factset&amp;DYN_ARGS=TRUE&amp;DOC_NAME=FAT:FQL_AUDITING_CLIENT_TEMPLATE.FAT&amp;display_string=Audit&amp;VAR:KEY=SPGRKBOXCB&amp;VAR:QUERY=RkZfTkVUX0lOQyhBTk4sLTEsLCxSUCk=&amp;WINDOW=FIRST_POPUP&amp;HEIGHT=450&amp;WIDTH=450&amp;START_MAXIMI","ZED=FALSE&amp;VAR:CALENDAR=US&amp;VAR:SYMBOL=5769209&amp;VAR:INDEX=0"}</definedName>
    <definedName name="_1070__FDSAUDITLINK__" localSheetId="3" hidden="1">{"fdsup://directions/FAT Viewer?action=UPDATE&amp;creator=factset&amp;DYN_ARGS=TRUE&amp;DOC_NAME=FAT:FQL_AUDITING_CLIENT_TEMPLATE.FAT&amp;display_string=Audit&amp;VAR:KEY=SPGRKBOXCB&amp;VAR:QUERY=RkZfTkVUX0lOQyhBTk4sLTEsLCxSUCk=&amp;WINDOW=FIRST_POPUP&amp;HEIGHT=450&amp;WIDTH=450&amp;START_MAXIMI","ZED=FALSE&amp;VAR:CALENDAR=US&amp;VAR:SYMBOL=5769209&amp;VAR:INDEX=0"}</definedName>
    <definedName name="_1070__FDSAUDITLINK__" hidden="1">{"fdsup://directions/FAT Viewer?action=UPDATE&amp;creator=factset&amp;DYN_ARGS=TRUE&amp;DOC_NAME=FAT:FQL_AUDITING_CLIENT_TEMPLATE.FAT&amp;display_string=Audit&amp;VAR:KEY=SPGRKBOXCB&amp;VAR:QUERY=RkZfTkVUX0lOQyhBTk4sLTEsLCxSUCk=&amp;WINDOW=FIRST_POPUP&amp;HEIGHT=450&amp;WIDTH=450&amp;START_MAXIMI","ZED=FALSE&amp;VAR:CALENDAR=US&amp;VAR:SYMBOL=5769209&amp;VAR:INDEX=0"}</definedName>
    <definedName name="_1071__FDSAUDITLINK__" localSheetId="11" hidden="1">{"fdsup://directions/FAT Viewer?action=UPDATE&amp;creator=factset&amp;DYN_ARGS=TRUE&amp;DOC_NAME=FAT:FQL_AUDITING_CLIENT_TEMPLATE.FAT&amp;display_string=Audit&amp;VAR:KEY=SVOBEZYHAB&amp;VAR:QUERY=RkZfTkVUX0lOQyhBTk4sLTIsLCxSUCk=&amp;WINDOW=FIRST_POPUP&amp;HEIGHT=450&amp;WIDTH=450&amp;START_MAXIMI","ZED=FALSE&amp;VAR:CALENDAR=US&amp;VAR:SYMBOL=5769209&amp;VAR:INDEX=0"}</definedName>
    <definedName name="_1071__FDSAUDITLINK__" localSheetId="3" hidden="1">{"fdsup://directions/FAT Viewer?action=UPDATE&amp;creator=factset&amp;DYN_ARGS=TRUE&amp;DOC_NAME=FAT:FQL_AUDITING_CLIENT_TEMPLATE.FAT&amp;display_string=Audit&amp;VAR:KEY=SVOBEZYHAB&amp;VAR:QUERY=RkZfTkVUX0lOQyhBTk4sLTIsLCxSUCk=&amp;WINDOW=FIRST_POPUP&amp;HEIGHT=450&amp;WIDTH=450&amp;START_MAXIMI","ZED=FALSE&amp;VAR:CALENDAR=US&amp;VAR:SYMBOL=5769209&amp;VAR:INDEX=0"}</definedName>
    <definedName name="_1071__FDSAUDITLINK__" hidden="1">{"fdsup://directions/FAT Viewer?action=UPDATE&amp;creator=factset&amp;DYN_ARGS=TRUE&amp;DOC_NAME=FAT:FQL_AUDITING_CLIENT_TEMPLATE.FAT&amp;display_string=Audit&amp;VAR:KEY=SVOBEZYHAB&amp;VAR:QUERY=RkZfTkVUX0lOQyhBTk4sLTIsLCxSUCk=&amp;WINDOW=FIRST_POPUP&amp;HEIGHT=450&amp;WIDTH=450&amp;START_MAXIMI","ZED=FALSE&amp;VAR:CALENDAR=US&amp;VAR:SYMBOL=5769209&amp;VAR:INDEX=0"}</definedName>
    <definedName name="_1072__FDSAUDITLINK__" localSheetId="11" hidden="1">{"fdsup://directions/FAT Viewer?action=UPDATE&amp;creator=factset&amp;DYN_ARGS=TRUE&amp;DOC_NAME=FAT:FQL_AUDITING_CLIENT_TEMPLATE.FAT&amp;display_string=Audit&amp;VAR:KEY=KVQPMLWLUR&amp;VAR:QUERY=RkZfRUJJVChBTk4sLTEsLCxSUCk=&amp;WINDOW=FIRST_POPUP&amp;HEIGHT=450&amp;WIDTH=450&amp;START_MAXIMIZED=","FALSE&amp;VAR:CALENDAR=US&amp;VAR:SYMBOL=5769209&amp;VAR:INDEX=0"}</definedName>
    <definedName name="_1072__FDSAUDITLINK__" localSheetId="3" hidden="1">{"fdsup://directions/FAT Viewer?action=UPDATE&amp;creator=factset&amp;DYN_ARGS=TRUE&amp;DOC_NAME=FAT:FQL_AUDITING_CLIENT_TEMPLATE.FAT&amp;display_string=Audit&amp;VAR:KEY=KVQPMLWLUR&amp;VAR:QUERY=RkZfRUJJVChBTk4sLTEsLCxSUCk=&amp;WINDOW=FIRST_POPUP&amp;HEIGHT=450&amp;WIDTH=450&amp;START_MAXIMIZED=","FALSE&amp;VAR:CALENDAR=US&amp;VAR:SYMBOL=5769209&amp;VAR:INDEX=0"}</definedName>
    <definedName name="_1072__FDSAUDITLINK__" hidden="1">{"fdsup://directions/FAT Viewer?action=UPDATE&amp;creator=factset&amp;DYN_ARGS=TRUE&amp;DOC_NAME=FAT:FQL_AUDITING_CLIENT_TEMPLATE.FAT&amp;display_string=Audit&amp;VAR:KEY=KVQPMLWLUR&amp;VAR:QUERY=RkZfRUJJVChBTk4sLTEsLCxSUCk=&amp;WINDOW=FIRST_POPUP&amp;HEIGHT=450&amp;WIDTH=450&amp;START_MAXIMIZED=","FALSE&amp;VAR:CALENDAR=US&amp;VAR:SYMBOL=5769209&amp;VAR:INDEX=0"}</definedName>
    <definedName name="_1073__FDSAUDITLINK__" localSheetId="11" hidden="1">{"fdsup://directions/FAT Viewer?action=UPDATE&amp;creator=factset&amp;DYN_ARGS=TRUE&amp;DOC_NAME=FAT:FQL_AUDITING_CLIENT_TEMPLATE.FAT&amp;display_string=Audit&amp;VAR:KEY=YTOXGXMBKT&amp;VAR:QUERY=RkZfRUJJVChBTk4sLTIsLCxSUCk=&amp;WINDOW=FIRST_POPUP&amp;HEIGHT=450&amp;WIDTH=450&amp;START_MAXIMIZED=","FALSE&amp;VAR:CALENDAR=US&amp;VAR:SYMBOL=5769209&amp;VAR:INDEX=0"}</definedName>
    <definedName name="_1073__FDSAUDITLINK__" localSheetId="3" hidden="1">{"fdsup://directions/FAT Viewer?action=UPDATE&amp;creator=factset&amp;DYN_ARGS=TRUE&amp;DOC_NAME=FAT:FQL_AUDITING_CLIENT_TEMPLATE.FAT&amp;display_string=Audit&amp;VAR:KEY=YTOXGXMBKT&amp;VAR:QUERY=RkZfRUJJVChBTk4sLTIsLCxSUCk=&amp;WINDOW=FIRST_POPUP&amp;HEIGHT=450&amp;WIDTH=450&amp;START_MAXIMIZED=","FALSE&amp;VAR:CALENDAR=US&amp;VAR:SYMBOL=5769209&amp;VAR:INDEX=0"}</definedName>
    <definedName name="_1073__FDSAUDITLINK__" hidden="1">{"fdsup://directions/FAT Viewer?action=UPDATE&amp;creator=factset&amp;DYN_ARGS=TRUE&amp;DOC_NAME=FAT:FQL_AUDITING_CLIENT_TEMPLATE.FAT&amp;display_string=Audit&amp;VAR:KEY=YTOXGXMBKT&amp;VAR:QUERY=RkZfRUJJVChBTk4sLTIsLCxSUCk=&amp;WINDOW=FIRST_POPUP&amp;HEIGHT=450&amp;WIDTH=450&amp;START_MAXIMIZED=","FALSE&amp;VAR:CALENDAR=US&amp;VAR:SYMBOL=5769209&amp;VAR:INDEX=0"}</definedName>
    <definedName name="_1074__FDSAUDITLINK__" localSheetId="11" hidden="1">{"fdsup://directions/FAT Viewer?action=UPDATE&amp;creator=factset&amp;DYN_ARGS=TRUE&amp;DOC_NAME=FAT:FQL_AUDITING_CLIENT_TEMPLATE.FAT&amp;display_string=Audit&amp;VAR:KEY=CJOXCVGTEP&amp;VAR:QUERY=RkZfRUJJVERBKEFOTiwtMSwsLFJQKQ==&amp;WINDOW=FIRST_POPUP&amp;HEIGHT=450&amp;WIDTH=450&amp;START_MAXIMI","ZED=FALSE&amp;VAR:CALENDAR=US&amp;VAR:SYMBOL=5769209&amp;VAR:INDEX=0"}</definedName>
    <definedName name="_1074__FDSAUDITLINK__" localSheetId="3" hidden="1">{"fdsup://directions/FAT Viewer?action=UPDATE&amp;creator=factset&amp;DYN_ARGS=TRUE&amp;DOC_NAME=FAT:FQL_AUDITING_CLIENT_TEMPLATE.FAT&amp;display_string=Audit&amp;VAR:KEY=CJOXCVGTEP&amp;VAR:QUERY=RkZfRUJJVERBKEFOTiwtMSwsLFJQKQ==&amp;WINDOW=FIRST_POPUP&amp;HEIGHT=450&amp;WIDTH=450&amp;START_MAXIMI","ZED=FALSE&amp;VAR:CALENDAR=US&amp;VAR:SYMBOL=5769209&amp;VAR:INDEX=0"}</definedName>
    <definedName name="_1074__FDSAUDITLINK__" hidden="1">{"fdsup://directions/FAT Viewer?action=UPDATE&amp;creator=factset&amp;DYN_ARGS=TRUE&amp;DOC_NAME=FAT:FQL_AUDITING_CLIENT_TEMPLATE.FAT&amp;display_string=Audit&amp;VAR:KEY=CJOXCVGTEP&amp;VAR:QUERY=RkZfRUJJVERBKEFOTiwtMSwsLFJQKQ==&amp;WINDOW=FIRST_POPUP&amp;HEIGHT=450&amp;WIDTH=450&amp;START_MAXIMI","ZED=FALSE&amp;VAR:CALENDAR=US&amp;VAR:SYMBOL=5769209&amp;VAR:INDEX=0"}</definedName>
    <definedName name="_1075__FDSAUDITLINK__" localSheetId="11" hidden="1">{"fdsup://directions/FAT Viewer?action=UPDATE&amp;creator=factset&amp;DYN_ARGS=TRUE&amp;DOC_NAME=FAT:FQL_AUDITING_CLIENT_TEMPLATE.FAT&amp;display_string=Audit&amp;VAR:KEY=QBQDYFUNSH&amp;VAR:QUERY=RkZfRUJJVERBKEFOTiwtMiwsLFJQKQ==&amp;WINDOW=FIRST_POPUP&amp;HEIGHT=450&amp;WIDTH=450&amp;START_MAXIMI","ZED=FALSE&amp;VAR:CALENDAR=US&amp;VAR:SYMBOL=5769209&amp;VAR:INDEX=0"}</definedName>
    <definedName name="_1075__FDSAUDITLINK__" localSheetId="3" hidden="1">{"fdsup://directions/FAT Viewer?action=UPDATE&amp;creator=factset&amp;DYN_ARGS=TRUE&amp;DOC_NAME=FAT:FQL_AUDITING_CLIENT_TEMPLATE.FAT&amp;display_string=Audit&amp;VAR:KEY=QBQDYFUNSH&amp;VAR:QUERY=RkZfRUJJVERBKEFOTiwtMiwsLFJQKQ==&amp;WINDOW=FIRST_POPUP&amp;HEIGHT=450&amp;WIDTH=450&amp;START_MAXIMI","ZED=FALSE&amp;VAR:CALENDAR=US&amp;VAR:SYMBOL=5769209&amp;VAR:INDEX=0"}</definedName>
    <definedName name="_1075__FDSAUDITLINK__" hidden="1">{"fdsup://directions/FAT Viewer?action=UPDATE&amp;creator=factset&amp;DYN_ARGS=TRUE&amp;DOC_NAME=FAT:FQL_AUDITING_CLIENT_TEMPLATE.FAT&amp;display_string=Audit&amp;VAR:KEY=QBQDYFUNSH&amp;VAR:QUERY=RkZfRUJJVERBKEFOTiwtMiwsLFJQKQ==&amp;WINDOW=FIRST_POPUP&amp;HEIGHT=450&amp;WIDTH=450&amp;START_MAXIMI","ZED=FALSE&amp;VAR:CALENDAR=US&amp;VAR:SYMBOL=5769209&amp;VAR:INDEX=0"}</definedName>
    <definedName name="_1076__FDSAUDITLINK__" localSheetId="11" hidden="1">{"fdsup://Directions/FactSet Auditing Viewer?action=AUDIT_VALUE&amp;DB=129&amp;ID1=576920&amp;VALUEID=01001&amp;SDATE=2008&amp;PERIODTYPE=ANN_STD&amp;window=popup_no_bar&amp;width=385&amp;height=120&amp;START_MAXIMIZED=FALSE&amp;creator=factset&amp;display_string=Audit"}</definedName>
    <definedName name="_1076__FDSAUDITLINK__" localSheetId="3" hidden="1">{"fdsup://Directions/FactSet Auditing Viewer?action=AUDIT_VALUE&amp;DB=129&amp;ID1=576920&amp;VALUEID=01001&amp;SDATE=2008&amp;PERIODTYPE=ANN_STD&amp;window=popup_no_bar&amp;width=385&amp;height=120&amp;START_MAXIMIZED=FALSE&amp;creator=factset&amp;display_string=Audit"}</definedName>
    <definedName name="_1076__FDSAUDITLINK__" hidden="1">{"fdsup://Directions/FactSet Auditing Viewer?action=AUDIT_VALUE&amp;DB=129&amp;ID1=576920&amp;VALUEID=01001&amp;SDATE=2008&amp;PERIODTYPE=ANN_STD&amp;window=popup_no_bar&amp;width=385&amp;height=120&amp;START_MAXIMIZED=FALSE&amp;creator=factset&amp;display_string=Audit"}</definedName>
    <definedName name="_1077__FDSAUDITLINK__" localSheetId="11" hidden="1">{"fdsup://Directions/FactSet Auditing Viewer?action=AUDIT_VALUE&amp;DB=129&amp;ID1=576920&amp;VALUEID=01001&amp;SDATE=2007&amp;PERIODTYPE=ANN_STD&amp;window=popup_no_bar&amp;width=385&amp;height=120&amp;START_MAXIMIZED=FALSE&amp;creator=factset&amp;display_string=Audit"}</definedName>
    <definedName name="_1077__FDSAUDITLINK__" localSheetId="3" hidden="1">{"fdsup://Directions/FactSet Auditing Viewer?action=AUDIT_VALUE&amp;DB=129&amp;ID1=576920&amp;VALUEID=01001&amp;SDATE=2007&amp;PERIODTYPE=ANN_STD&amp;window=popup_no_bar&amp;width=385&amp;height=120&amp;START_MAXIMIZED=FALSE&amp;creator=factset&amp;display_string=Audit"}</definedName>
    <definedName name="_1077__FDSAUDITLINK__" hidden="1">{"fdsup://Directions/FactSet Auditing Viewer?action=AUDIT_VALUE&amp;DB=129&amp;ID1=576920&amp;VALUEID=01001&amp;SDATE=2007&amp;PERIODTYPE=ANN_STD&amp;window=popup_no_bar&amp;width=385&amp;height=120&amp;START_MAXIMIZED=FALSE&amp;creator=factset&amp;display_string=Audit"}</definedName>
    <definedName name="_1078__FDSAUDITLINK__" localSheetId="11" hidden="1">{"fdsup://directions/FAT Viewer?action=UPDATE&amp;creator=factset&amp;DYN_ARGS=TRUE&amp;DOC_NAME=FAT:FQL_AUDITING_CLIENT_TEMPLATE.FAT&amp;display_string=Audit&amp;VAR:KEY=ABWNWHIBAJ&amp;VAR:QUERY=RkZfQ0FQRVgoQU5OLDAsLCxSUCk=&amp;WINDOW=FIRST_POPUP&amp;HEIGHT=450&amp;WIDTH=450&amp;START_MAXIMIZED=","FALSE&amp;VAR:CALENDAR=US&amp;VAR:SYMBOL=90323610&amp;VAR:INDEX=0"}</definedName>
    <definedName name="_1078__FDSAUDITLINK__" localSheetId="3" hidden="1">{"fdsup://directions/FAT Viewer?action=UPDATE&amp;creator=factset&amp;DYN_ARGS=TRUE&amp;DOC_NAME=FAT:FQL_AUDITING_CLIENT_TEMPLATE.FAT&amp;display_string=Audit&amp;VAR:KEY=ABWNWHIBAJ&amp;VAR:QUERY=RkZfQ0FQRVgoQU5OLDAsLCxSUCk=&amp;WINDOW=FIRST_POPUP&amp;HEIGHT=450&amp;WIDTH=450&amp;START_MAXIMIZED=","FALSE&amp;VAR:CALENDAR=US&amp;VAR:SYMBOL=90323610&amp;VAR:INDEX=0"}</definedName>
    <definedName name="_1078__FDSAUDITLINK__" hidden="1">{"fdsup://directions/FAT Viewer?action=UPDATE&amp;creator=factset&amp;DYN_ARGS=TRUE&amp;DOC_NAME=FAT:FQL_AUDITING_CLIENT_TEMPLATE.FAT&amp;display_string=Audit&amp;VAR:KEY=ABWNWHIBAJ&amp;VAR:QUERY=RkZfQ0FQRVgoQU5OLDAsLCxSUCk=&amp;WINDOW=FIRST_POPUP&amp;HEIGHT=450&amp;WIDTH=450&amp;START_MAXIMIZED=","FALSE&amp;VAR:CALENDAR=US&amp;VAR:SYMBOL=90323610&amp;VAR:INDEX=0"}</definedName>
    <definedName name="_1079__FDSAUDITLINK__" localSheetId="11" hidden="1">{"fdsup://directions/FAT Viewer?action=UPDATE&amp;creator=factset&amp;DYN_ARGS=TRUE&amp;DOC_NAME=FAT:FQL_AUDITING_CLIENT_TEMPLATE.FAT&amp;display_string=Audit&amp;VAR:KEY=IHSFKJKXQN&amp;VAR:QUERY=RkZfQ0FQRVgoQU5OLC0xLCwsUlAp&amp;WINDOW=FIRST_POPUP&amp;HEIGHT=450&amp;WIDTH=450&amp;START_MAXIMIZED=","FALSE&amp;VAR:CALENDAR=US&amp;VAR:SYMBOL=90323610&amp;VAR:INDEX=0"}</definedName>
    <definedName name="_1079__FDSAUDITLINK__" localSheetId="3" hidden="1">{"fdsup://directions/FAT Viewer?action=UPDATE&amp;creator=factset&amp;DYN_ARGS=TRUE&amp;DOC_NAME=FAT:FQL_AUDITING_CLIENT_TEMPLATE.FAT&amp;display_string=Audit&amp;VAR:KEY=IHSFKJKXQN&amp;VAR:QUERY=RkZfQ0FQRVgoQU5OLC0xLCwsUlAp&amp;WINDOW=FIRST_POPUP&amp;HEIGHT=450&amp;WIDTH=450&amp;START_MAXIMIZED=","FALSE&amp;VAR:CALENDAR=US&amp;VAR:SYMBOL=90323610&amp;VAR:INDEX=0"}</definedName>
    <definedName name="_1079__FDSAUDITLINK__" hidden="1">{"fdsup://directions/FAT Viewer?action=UPDATE&amp;creator=factset&amp;DYN_ARGS=TRUE&amp;DOC_NAME=FAT:FQL_AUDITING_CLIENT_TEMPLATE.FAT&amp;display_string=Audit&amp;VAR:KEY=IHSFKJKXQN&amp;VAR:QUERY=RkZfQ0FQRVgoQU5OLC0xLCwsUlAp&amp;WINDOW=FIRST_POPUP&amp;HEIGHT=450&amp;WIDTH=450&amp;START_MAXIMIZED=","FALSE&amp;VAR:CALENDAR=US&amp;VAR:SYMBOL=90323610&amp;VAR:INDEX=0"}</definedName>
    <definedName name="_108__FDSAUDITLINK__" localSheetId="11" hidden="1">{"fdsup://directions/FAT Viewer?action=UPDATE&amp;creator=factset&amp;DYN_ARGS=TRUE&amp;DOC_NAME=FAT:FQL_AUDITING_CLIENT_TEMPLATE.FAT&amp;display_string=Audit&amp;VAR:KEY=ZKJSHWJKBM&amp;VAR:QUERY=RkZfRUJJVERBKEFOTiwtMywsLFJQKQ==&amp;WINDOW=FIRST_POPUP&amp;HEIGHT=450&amp;WIDTH=450&amp;START_MAXIMI","ZED=FALSE&amp;VAR:CALENDAR=FIVEDAY&amp;VAR:SYMBOL=655116&amp;VAR:INDEX=0"}</definedName>
    <definedName name="_108__FDSAUDITLINK__" localSheetId="3" hidden="1">{"fdsup://directions/FAT Viewer?action=UPDATE&amp;creator=factset&amp;DYN_ARGS=TRUE&amp;DOC_NAME=FAT:FQL_AUDITING_CLIENT_TEMPLATE.FAT&amp;display_string=Audit&amp;VAR:KEY=ZKJSHWJKBM&amp;VAR:QUERY=RkZfRUJJVERBKEFOTiwtMywsLFJQKQ==&amp;WINDOW=FIRST_POPUP&amp;HEIGHT=450&amp;WIDTH=450&amp;START_MAXIMI","ZED=FALSE&amp;VAR:CALENDAR=FIVEDAY&amp;VAR:SYMBOL=655116&amp;VAR:INDEX=0"}</definedName>
    <definedName name="_108__FDSAUDITLINK__" hidden="1">{"fdsup://directions/FAT Viewer?action=UPDATE&amp;creator=factset&amp;DYN_ARGS=TRUE&amp;DOC_NAME=FAT:FQL_AUDITING_CLIENT_TEMPLATE.FAT&amp;display_string=Audit&amp;VAR:KEY=ZKJSHWJKBM&amp;VAR:QUERY=RkZfRUJJVERBKEFOTiwtMywsLFJQKQ==&amp;WINDOW=FIRST_POPUP&amp;HEIGHT=450&amp;WIDTH=450&amp;START_MAXIMI","ZED=FALSE&amp;VAR:CALENDAR=FIVEDAY&amp;VAR:SYMBOL=655116&amp;VAR:INDEX=0"}</definedName>
    <definedName name="_1080__FDSAUDITLINK__" localSheetId="11" hidden="1">{"fdsup://directions/FAT Viewer?action=UPDATE&amp;creator=factset&amp;DYN_ARGS=TRUE&amp;DOC_NAME=FAT:FQL_AUDITING_CLIENT_TEMPLATE.FAT&amp;display_string=Audit&amp;VAR:KEY=SXMPGPWVWT&amp;VAR:QUERY=RkZfQ0FQRVgoQU5OLC0yLCwsUlAp&amp;WINDOW=FIRST_POPUP&amp;HEIGHT=450&amp;WIDTH=450&amp;START_MAXIMIZED=","FALSE&amp;VAR:CALENDAR=US&amp;VAR:SYMBOL=90323610&amp;VAR:INDEX=0"}</definedName>
    <definedName name="_1080__FDSAUDITLINK__" localSheetId="3" hidden="1">{"fdsup://directions/FAT Viewer?action=UPDATE&amp;creator=factset&amp;DYN_ARGS=TRUE&amp;DOC_NAME=FAT:FQL_AUDITING_CLIENT_TEMPLATE.FAT&amp;display_string=Audit&amp;VAR:KEY=SXMPGPWVWT&amp;VAR:QUERY=RkZfQ0FQRVgoQU5OLC0yLCwsUlAp&amp;WINDOW=FIRST_POPUP&amp;HEIGHT=450&amp;WIDTH=450&amp;START_MAXIMIZED=","FALSE&amp;VAR:CALENDAR=US&amp;VAR:SYMBOL=90323610&amp;VAR:INDEX=0"}</definedName>
    <definedName name="_1080__FDSAUDITLINK__" hidden="1">{"fdsup://directions/FAT Viewer?action=UPDATE&amp;creator=factset&amp;DYN_ARGS=TRUE&amp;DOC_NAME=FAT:FQL_AUDITING_CLIENT_TEMPLATE.FAT&amp;display_string=Audit&amp;VAR:KEY=SXMPGPWVWT&amp;VAR:QUERY=RkZfQ0FQRVgoQU5OLC0yLCwsUlAp&amp;WINDOW=FIRST_POPUP&amp;HEIGHT=450&amp;WIDTH=450&amp;START_MAXIMIZED=","FALSE&amp;VAR:CALENDAR=US&amp;VAR:SYMBOL=90323610&amp;VAR:INDEX=0"}</definedName>
    <definedName name="_1081__FDSAUDITLINK__" localSheetId="11" hidden="1">{"fdsup://directions/FAT Viewer?action=UPDATE&amp;creator=factset&amp;DYN_ARGS=TRUE&amp;DOC_NAME=FAT:FQL_AUDITING_CLIENT_TEMPLATE.FAT&amp;display_string=Audit&amp;VAR:KEY=CPOZKRERGB&amp;VAR:QUERY=RkZfTkVUX0lOQyhBTk4sLTEsLCxSUCk=&amp;WINDOW=FIRST_POPUP&amp;HEIGHT=450&amp;WIDTH=450&amp;START_MAXIMI","ZED=FALSE&amp;VAR:CALENDAR=US&amp;VAR:SYMBOL=90323610&amp;VAR:INDEX=0"}</definedName>
    <definedName name="_1081__FDSAUDITLINK__" localSheetId="3" hidden="1">{"fdsup://directions/FAT Viewer?action=UPDATE&amp;creator=factset&amp;DYN_ARGS=TRUE&amp;DOC_NAME=FAT:FQL_AUDITING_CLIENT_TEMPLATE.FAT&amp;display_string=Audit&amp;VAR:KEY=CPOZKRERGB&amp;VAR:QUERY=RkZfTkVUX0lOQyhBTk4sLTEsLCxSUCk=&amp;WINDOW=FIRST_POPUP&amp;HEIGHT=450&amp;WIDTH=450&amp;START_MAXIMI","ZED=FALSE&amp;VAR:CALENDAR=US&amp;VAR:SYMBOL=90323610&amp;VAR:INDEX=0"}</definedName>
    <definedName name="_1081__FDSAUDITLINK__" hidden="1">{"fdsup://directions/FAT Viewer?action=UPDATE&amp;creator=factset&amp;DYN_ARGS=TRUE&amp;DOC_NAME=FAT:FQL_AUDITING_CLIENT_TEMPLATE.FAT&amp;display_string=Audit&amp;VAR:KEY=CPOZKRERGB&amp;VAR:QUERY=RkZfTkVUX0lOQyhBTk4sLTEsLCxSUCk=&amp;WINDOW=FIRST_POPUP&amp;HEIGHT=450&amp;WIDTH=450&amp;START_MAXIMI","ZED=FALSE&amp;VAR:CALENDAR=US&amp;VAR:SYMBOL=90323610&amp;VAR:INDEX=0"}</definedName>
    <definedName name="_1082__FDSAUDITLINK__" localSheetId="11" hidden="1">{"fdsup://directions/FAT Viewer?action=UPDATE&amp;creator=factset&amp;DYN_ARGS=TRUE&amp;DOC_NAME=FAT:FQL_AUDITING_CLIENT_TEMPLATE.FAT&amp;display_string=Audit&amp;VAR:KEY=CXQNUXENCN&amp;VAR:QUERY=RkZfTkVUX0lOQyhBTk4sLTIsLCxSUCk=&amp;WINDOW=FIRST_POPUP&amp;HEIGHT=450&amp;WIDTH=450&amp;START_MAXIMI","ZED=FALSE&amp;VAR:CALENDAR=US&amp;VAR:SYMBOL=90323610&amp;VAR:INDEX=0"}</definedName>
    <definedName name="_1082__FDSAUDITLINK__" localSheetId="3" hidden="1">{"fdsup://directions/FAT Viewer?action=UPDATE&amp;creator=factset&amp;DYN_ARGS=TRUE&amp;DOC_NAME=FAT:FQL_AUDITING_CLIENT_TEMPLATE.FAT&amp;display_string=Audit&amp;VAR:KEY=CXQNUXENCN&amp;VAR:QUERY=RkZfTkVUX0lOQyhBTk4sLTIsLCxSUCk=&amp;WINDOW=FIRST_POPUP&amp;HEIGHT=450&amp;WIDTH=450&amp;START_MAXIMI","ZED=FALSE&amp;VAR:CALENDAR=US&amp;VAR:SYMBOL=90323610&amp;VAR:INDEX=0"}</definedName>
    <definedName name="_1082__FDSAUDITLINK__" hidden="1">{"fdsup://directions/FAT Viewer?action=UPDATE&amp;creator=factset&amp;DYN_ARGS=TRUE&amp;DOC_NAME=FAT:FQL_AUDITING_CLIENT_TEMPLATE.FAT&amp;display_string=Audit&amp;VAR:KEY=CXQNUXENCN&amp;VAR:QUERY=RkZfTkVUX0lOQyhBTk4sLTIsLCxSUCk=&amp;WINDOW=FIRST_POPUP&amp;HEIGHT=450&amp;WIDTH=450&amp;START_MAXIMI","ZED=FALSE&amp;VAR:CALENDAR=US&amp;VAR:SYMBOL=90323610&amp;VAR:INDEX=0"}</definedName>
    <definedName name="_1083__FDSAUDITLINK__" localSheetId="11" hidden="1">{"fdsup://directions/FAT Viewer?action=UPDATE&amp;creator=factset&amp;DYN_ARGS=TRUE&amp;DOC_NAME=FAT:FQL_AUDITING_CLIENT_TEMPLATE.FAT&amp;display_string=Audit&amp;VAR:KEY=OHGVWTMTAJ&amp;VAR:QUERY=RkZfRUJJVF9PUEVSKEFOTiwtMSwsLFJQKQ==&amp;WINDOW=FIRST_POPUP&amp;HEIGHT=450&amp;WIDTH=450&amp;START_MA","XIMIZED=FALSE&amp;VAR:CALENDAR=US&amp;VAR:SYMBOL=90323610&amp;VAR:INDEX=0"}</definedName>
    <definedName name="_1083__FDSAUDITLINK__" localSheetId="3" hidden="1">{"fdsup://directions/FAT Viewer?action=UPDATE&amp;creator=factset&amp;DYN_ARGS=TRUE&amp;DOC_NAME=FAT:FQL_AUDITING_CLIENT_TEMPLATE.FAT&amp;display_string=Audit&amp;VAR:KEY=OHGVWTMTAJ&amp;VAR:QUERY=RkZfRUJJVF9PUEVSKEFOTiwtMSwsLFJQKQ==&amp;WINDOW=FIRST_POPUP&amp;HEIGHT=450&amp;WIDTH=450&amp;START_MA","XIMIZED=FALSE&amp;VAR:CALENDAR=US&amp;VAR:SYMBOL=90323610&amp;VAR:INDEX=0"}</definedName>
    <definedName name="_1083__FDSAUDITLINK__" hidden="1">{"fdsup://directions/FAT Viewer?action=UPDATE&amp;creator=factset&amp;DYN_ARGS=TRUE&amp;DOC_NAME=FAT:FQL_AUDITING_CLIENT_TEMPLATE.FAT&amp;display_string=Audit&amp;VAR:KEY=OHGVWTMTAJ&amp;VAR:QUERY=RkZfRUJJVF9PUEVSKEFOTiwtMSwsLFJQKQ==&amp;WINDOW=FIRST_POPUP&amp;HEIGHT=450&amp;WIDTH=450&amp;START_MA","XIMIZED=FALSE&amp;VAR:CALENDAR=US&amp;VAR:SYMBOL=90323610&amp;VAR:INDEX=0"}</definedName>
    <definedName name="_1084__FDSAUDITLINK__" localSheetId="11" hidden="1">{"fdsup://directions/FAT Viewer?action=UPDATE&amp;creator=factset&amp;DYN_ARGS=TRUE&amp;DOC_NAME=FAT:FQL_AUDITING_CLIENT_TEMPLATE.FAT&amp;display_string=Audit&amp;VAR:KEY=KXGZSJSNSJ&amp;VAR:QUERY=RkZfRUJJVChBTk4sLTIsLCxSUCk=&amp;WINDOW=FIRST_POPUP&amp;HEIGHT=450&amp;WIDTH=450&amp;START_MAXIMIZED=","FALSE&amp;VAR:CALENDAR=US&amp;VAR:SYMBOL=90323610&amp;VAR:INDEX=0"}</definedName>
    <definedName name="_1084__FDSAUDITLINK__" localSheetId="3" hidden="1">{"fdsup://directions/FAT Viewer?action=UPDATE&amp;creator=factset&amp;DYN_ARGS=TRUE&amp;DOC_NAME=FAT:FQL_AUDITING_CLIENT_TEMPLATE.FAT&amp;display_string=Audit&amp;VAR:KEY=KXGZSJSNSJ&amp;VAR:QUERY=RkZfRUJJVChBTk4sLTIsLCxSUCk=&amp;WINDOW=FIRST_POPUP&amp;HEIGHT=450&amp;WIDTH=450&amp;START_MAXIMIZED=","FALSE&amp;VAR:CALENDAR=US&amp;VAR:SYMBOL=90323610&amp;VAR:INDEX=0"}</definedName>
    <definedName name="_1084__FDSAUDITLINK__" hidden="1">{"fdsup://directions/FAT Viewer?action=UPDATE&amp;creator=factset&amp;DYN_ARGS=TRUE&amp;DOC_NAME=FAT:FQL_AUDITING_CLIENT_TEMPLATE.FAT&amp;display_string=Audit&amp;VAR:KEY=KXGZSJSNSJ&amp;VAR:QUERY=RkZfRUJJVChBTk4sLTIsLCxSUCk=&amp;WINDOW=FIRST_POPUP&amp;HEIGHT=450&amp;WIDTH=450&amp;START_MAXIMIZED=","FALSE&amp;VAR:CALENDAR=US&amp;VAR:SYMBOL=90323610&amp;VAR:INDEX=0"}</definedName>
    <definedName name="_1085__FDSAUDITLINK__" localSheetId="11" hidden="1">{"fdsup://directions/FAT Viewer?action=UPDATE&amp;creator=factset&amp;DYN_ARGS=TRUE&amp;DOC_NAME=FAT:FQL_AUDITING_CLIENT_TEMPLATE.FAT&amp;display_string=Audit&amp;VAR:KEY=GDUPMXSREJ&amp;VAR:QUERY=RkZfRUJJVERBX09QRVIoQU5OLC0xLCwsUlAp&amp;WINDOW=FIRST_POPUP&amp;HEIGHT=450&amp;WIDTH=450&amp;START_MA","XIMIZED=FALSE&amp;VAR:CALENDAR=US&amp;VAR:SYMBOL=90323610&amp;VAR:INDEX=0"}</definedName>
    <definedName name="_1085__FDSAUDITLINK__" localSheetId="3" hidden="1">{"fdsup://directions/FAT Viewer?action=UPDATE&amp;creator=factset&amp;DYN_ARGS=TRUE&amp;DOC_NAME=FAT:FQL_AUDITING_CLIENT_TEMPLATE.FAT&amp;display_string=Audit&amp;VAR:KEY=GDUPMXSREJ&amp;VAR:QUERY=RkZfRUJJVERBX09QRVIoQU5OLC0xLCwsUlAp&amp;WINDOW=FIRST_POPUP&amp;HEIGHT=450&amp;WIDTH=450&amp;START_MA","XIMIZED=FALSE&amp;VAR:CALENDAR=US&amp;VAR:SYMBOL=90323610&amp;VAR:INDEX=0"}</definedName>
    <definedName name="_1085__FDSAUDITLINK__" hidden="1">{"fdsup://directions/FAT Viewer?action=UPDATE&amp;creator=factset&amp;DYN_ARGS=TRUE&amp;DOC_NAME=FAT:FQL_AUDITING_CLIENT_TEMPLATE.FAT&amp;display_string=Audit&amp;VAR:KEY=GDUPMXSREJ&amp;VAR:QUERY=RkZfRUJJVERBX09QRVIoQU5OLC0xLCwsUlAp&amp;WINDOW=FIRST_POPUP&amp;HEIGHT=450&amp;WIDTH=450&amp;START_MA","XIMIZED=FALSE&amp;VAR:CALENDAR=US&amp;VAR:SYMBOL=90323610&amp;VAR:INDEX=0"}</definedName>
    <definedName name="_1086__FDSAUDITLINK__" localSheetId="11" hidden="1">{"fdsup://directions/FAT Viewer?action=UPDATE&amp;creator=factset&amp;DYN_ARGS=TRUE&amp;DOC_NAME=FAT:FQL_AUDITING_CLIENT_TEMPLATE.FAT&amp;display_string=Audit&amp;VAR:KEY=SZETWPSVAV&amp;VAR:QUERY=RkZfRUJJVERBKEFOTiwtMiwsLFJQKQ==&amp;WINDOW=FIRST_POPUP&amp;HEIGHT=450&amp;WIDTH=450&amp;START_MAXIMI","ZED=FALSE&amp;VAR:CALENDAR=US&amp;VAR:SYMBOL=90323610&amp;VAR:INDEX=0"}</definedName>
    <definedName name="_1086__FDSAUDITLINK__" localSheetId="3" hidden="1">{"fdsup://directions/FAT Viewer?action=UPDATE&amp;creator=factset&amp;DYN_ARGS=TRUE&amp;DOC_NAME=FAT:FQL_AUDITING_CLIENT_TEMPLATE.FAT&amp;display_string=Audit&amp;VAR:KEY=SZETWPSVAV&amp;VAR:QUERY=RkZfRUJJVERBKEFOTiwtMiwsLFJQKQ==&amp;WINDOW=FIRST_POPUP&amp;HEIGHT=450&amp;WIDTH=450&amp;START_MAXIMI","ZED=FALSE&amp;VAR:CALENDAR=US&amp;VAR:SYMBOL=90323610&amp;VAR:INDEX=0"}</definedName>
    <definedName name="_1086__FDSAUDITLINK__" hidden="1">{"fdsup://directions/FAT Viewer?action=UPDATE&amp;creator=factset&amp;DYN_ARGS=TRUE&amp;DOC_NAME=FAT:FQL_AUDITING_CLIENT_TEMPLATE.FAT&amp;display_string=Audit&amp;VAR:KEY=SZETWPSVAV&amp;VAR:QUERY=RkZfRUJJVERBKEFOTiwtMiwsLFJQKQ==&amp;WINDOW=FIRST_POPUP&amp;HEIGHT=450&amp;WIDTH=450&amp;START_MAXIMI","ZED=FALSE&amp;VAR:CALENDAR=US&amp;VAR:SYMBOL=90323610&amp;VAR:INDEX=0"}</definedName>
    <definedName name="_1087__FDSAUDITLINK__" localSheetId="11" hidden="1">{"fdsup://Directions/FactSet Auditing Viewer?action=AUDIT_VALUE&amp;DB=129&amp;ID1=90323610&amp;VALUEID=01001&amp;SDATE=2008&amp;PERIODTYPE=ANN_STD&amp;window=popup_no_bar&amp;width=385&amp;height=120&amp;START_MAXIMIZED=FALSE&amp;creator=factset&amp;display_string=Audit"}</definedName>
    <definedName name="_1087__FDSAUDITLINK__" localSheetId="3" hidden="1">{"fdsup://Directions/FactSet Auditing Viewer?action=AUDIT_VALUE&amp;DB=129&amp;ID1=90323610&amp;VALUEID=01001&amp;SDATE=2008&amp;PERIODTYPE=ANN_STD&amp;window=popup_no_bar&amp;width=385&amp;height=120&amp;START_MAXIMIZED=FALSE&amp;creator=factset&amp;display_string=Audit"}</definedName>
    <definedName name="_1087__FDSAUDITLINK__" hidden="1">{"fdsup://Directions/FactSet Auditing Viewer?action=AUDIT_VALUE&amp;DB=129&amp;ID1=90323610&amp;VALUEID=01001&amp;SDATE=2008&amp;PERIODTYPE=ANN_STD&amp;window=popup_no_bar&amp;width=385&amp;height=120&amp;START_MAXIMIZED=FALSE&amp;creator=factset&amp;display_string=Audit"}</definedName>
    <definedName name="_1088__FDSAUDITLINK__" localSheetId="11" hidden="1">{"fdsup://Directions/FactSet Auditing Viewer?action=AUDIT_VALUE&amp;DB=129&amp;ID1=90323610&amp;VALUEID=01001&amp;SDATE=2007&amp;PERIODTYPE=ANN_STD&amp;window=popup_no_bar&amp;width=385&amp;height=120&amp;START_MAXIMIZED=FALSE&amp;creator=factset&amp;display_string=Audit"}</definedName>
    <definedName name="_1088__FDSAUDITLINK__" localSheetId="3" hidden="1">{"fdsup://Directions/FactSet Auditing Viewer?action=AUDIT_VALUE&amp;DB=129&amp;ID1=90323610&amp;VALUEID=01001&amp;SDATE=2007&amp;PERIODTYPE=ANN_STD&amp;window=popup_no_bar&amp;width=385&amp;height=120&amp;START_MAXIMIZED=FALSE&amp;creator=factset&amp;display_string=Audit"}</definedName>
    <definedName name="_1088__FDSAUDITLINK__" hidden="1">{"fdsup://Directions/FactSet Auditing Viewer?action=AUDIT_VALUE&amp;DB=129&amp;ID1=90323610&amp;VALUEID=01001&amp;SDATE=2007&amp;PERIODTYPE=ANN_STD&amp;window=popup_no_bar&amp;width=385&amp;height=120&amp;START_MAXIMIZED=FALSE&amp;creator=factset&amp;display_string=Audit"}</definedName>
    <definedName name="_1089__FDSAUDITLINK__" localSheetId="11" hidden="1">{"fdsup://directions/FAT Viewer?action=UPDATE&amp;creator=factset&amp;DYN_ARGS=TRUE&amp;DOC_NAME=FAT:FQL_AUDITING_CLIENT_TEMPLATE.FAT&amp;display_string=Audit&amp;VAR:KEY=INELIZAJYX&amp;VAR:QUERY=RkZfQ0FQRVgoQU5OLC0yLCwsUlAp&amp;WINDOW=FIRST_POPUP&amp;HEIGHT=450&amp;WIDTH=450&amp;START_MAXIMIZED=","FALSE&amp;VAR:CALENDAR=US&amp;VAR:SYMBOL=285423&amp;VAR:INDEX=0"}</definedName>
    <definedName name="_1089__FDSAUDITLINK__" localSheetId="3" hidden="1">{"fdsup://directions/FAT Viewer?action=UPDATE&amp;creator=factset&amp;DYN_ARGS=TRUE&amp;DOC_NAME=FAT:FQL_AUDITING_CLIENT_TEMPLATE.FAT&amp;display_string=Audit&amp;VAR:KEY=INELIZAJYX&amp;VAR:QUERY=RkZfQ0FQRVgoQU5OLC0yLCwsUlAp&amp;WINDOW=FIRST_POPUP&amp;HEIGHT=450&amp;WIDTH=450&amp;START_MAXIMIZED=","FALSE&amp;VAR:CALENDAR=US&amp;VAR:SYMBOL=285423&amp;VAR:INDEX=0"}</definedName>
    <definedName name="_1089__FDSAUDITLINK__" hidden="1">{"fdsup://directions/FAT Viewer?action=UPDATE&amp;creator=factset&amp;DYN_ARGS=TRUE&amp;DOC_NAME=FAT:FQL_AUDITING_CLIENT_TEMPLATE.FAT&amp;display_string=Audit&amp;VAR:KEY=INELIZAJYX&amp;VAR:QUERY=RkZfQ0FQRVgoQU5OLC0yLCwsUlAp&amp;WINDOW=FIRST_POPUP&amp;HEIGHT=450&amp;WIDTH=450&amp;START_MAXIMIZED=","FALSE&amp;VAR:CALENDAR=US&amp;VAR:SYMBOL=285423&amp;VAR:INDEX=0"}</definedName>
    <definedName name="_109__FDSAUDITLINK__" localSheetId="11" hidden="1">{"fdsup://directions/FAT Viewer?action=UPDATE&amp;creator=factset&amp;DYN_ARGS=TRUE&amp;DOC_NAME=FAT:FQL_AUDITING_CLIENT_TEMPLATE.FAT&amp;display_string=Audit&amp;VAR:KEY=KDONIJYBCX&amp;VAR:QUERY=RkZfQ0FQRVgoQU5OLC0zLCwsUlAp&amp;WINDOW=FIRST_POPUP&amp;HEIGHT=450&amp;WIDTH=450&amp;START_MAXIMIZED=","FALSE&amp;VAR:CALENDAR=FIVEDAY&amp;VAR:SYMBOL=671963&amp;VAR:INDEX=0"}</definedName>
    <definedName name="_109__FDSAUDITLINK__" localSheetId="3" hidden="1">{"fdsup://directions/FAT Viewer?action=UPDATE&amp;creator=factset&amp;DYN_ARGS=TRUE&amp;DOC_NAME=FAT:FQL_AUDITING_CLIENT_TEMPLATE.FAT&amp;display_string=Audit&amp;VAR:KEY=KDONIJYBCX&amp;VAR:QUERY=RkZfQ0FQRVgoQU5OLC0zLCwsUlAp&amp;WINDOW=FIRST_POPUP&amp;HEIGHT=450&amp;WIDTH=450&amp;START_MAXIMIZED=","FALSE&amp;VAR:CALENDAR=FIVEDAY&amp;VAR:SYMBOL=671963&amp;VAR:INDEX=0"}</definedName>
    <definedName name="_109__FDSAUDITLINK__" hidden="1">{"fdsup://directions/FAT Viewer?action=UPDATE&amp;creator=factset&amp;DYN_ARGS=TRUE&amp;DOC_NAME=FAT:FQL_AUDITING_CLIENT_TEMPLATE.FAT&amp;display_string=Audit&amp;VAR:KEY=KDONIJYBCX&amp;VAR:QUERY=RkZfQ0FQRVgoQU5OLC0zLCwsUlAp&amp;WINDOW=FIRST_POPUP&amp;HEIGHT=450&amp;WIDTH=450&amp;START_MAXIMIZED=","FALSE&amp;VAR:CALENDAR=FIVEDAY&amp;VAR:SYMBOL=671963&amp;VAR:INDEX=0"}</definedName>
    <definedName name="_1090__FDSAUDITLINK__" localSheetId="11" hidden="1">{"fdsup://directions/FAT Viewer?action=UPDATE&amp;creator=factset&amp;DYN_ARGS=TRUE&amp;DOC_NAME=FAT:FQL_AUDITING_CLIENT_TEMPLATE.FAT&amp;display_string=Audit&amp;VAR:KEY=YHKDWJSNYR&amp;VAR:QUERY=RkZfTkVUX0lOQyhBTk4sLTIsLCxSUCk=&amp;WINDOW=FIRST_POPUP&amp;HEIGHT=450&amp;WIDTH=450&amp;START_MAXIMI","ZED=FALSE&amp;VAR:CALENDAR=US&amp;VAR:SYMBOL=285423&amp;VAR:INDEX=0"}</definedName>
    <definedName name="_1090__FDSAUDITLINK__" localSheetId="3" hidden="1">{"fdsup://directions/FAT Viewer?action=UPDATE&amp;creator=factset&amp;DYN_ARGS=TRUE&amp;DOC_NAME=FAT:FQL_AUDITING_CLIENT_TEMPLATE.FAT&amp;display_string=Audit&amp;VAR:KEY=YHKDWJSNYR&amp;VAR:QUERY=RkZfTkVUX0lOQyhBTk4sLTIsLCxSUCk=&amp;WINDOW=FIRST_POPUP&amp;HEIGHT=450&amp;WIDTH=450&amp;START_MAXIMI","ZED=FALSE&amp;VAR:CALENDAR=US&amp;VAR:SYMBOL=285423&amp;VAR:INDEX=0"}</definedName>
    <definedName name="_1090__FDSAUDITLINK__" hidden="1">{"fdsup://directions/FAT Viewer?action=UPDATE&amp;creator=factset&amp;DYN_ARGS=TRUE&amp;DOC_NAME=FAT:FQL_AUDITING_CLIENT_TEMPLATE.FAT&amp;display_string=Audit&amp;VAR:KEY=YHKDWJSNYR&amp;VAR:QUERY=RkZfTkVUX0lOQyhBTk4sLTIsLCxSUCk=&amp;WINDOW=FIRST_POPUP&amp;HEIGHT=450&amp;WIDTH=450&amp;START_MAXIMI","ZED=FALSE&amp;VAR:CALENDAR=US&amp;VAR:SYMBOL=285423&amp;VAR:INDEX=0"}</definedName>
    <definedName name="_1091__FDSAUDITLINK__" localSheetId="11" hidden="1">{"fdsup://directions/FAT Viewer?action=UPDATE&amp;creator=factset&amp;DYN_ARGS=TRUE&amp;DOC_NAME=FAT:FQL_AUDITING_CLIENT_TEMPLATE.FAT&amp;display_string=Audit&amp;VAR:KEY=OHINOXGNMJ&amp;VAR:QUERY=RkZfRUJJVF9PUEVSKEFOTiwtMSwsLFJQKQ==&amp;WINDOW=FIRST_POPUP&amp;HEIGHT=450&amp;WIDTH=450&amp;START_MA","XIMIZED=FALSE&amp;VAR:CALENDAR=US&amp;VAR:SYMBOL=285423&amp;VAR:INDEX=0"}</definedName>
    <definedName name="_1091__FDSAUDITLINK__" localSheetId="3" hidden="1">{"fdsup://directions/FAT Viewer?action=UPDATE&amp;creator=factset&amp;DYN_ARGS=TRUE&amp;DOC_NAME=FAT:FQL_AUDITING_CLIENT_TEMPLATE.FAT&amp;display_string=Audit&amp;VAR:KEY=OHINOXGNMJ&amp;VAR:QUERY=RkZfRUJJVF9PUEVSKEFOTiwtMSwsLFJQKQ==&amp;WINDOW=FIRST_POPUP&amp;HEIGHT=450&amp;WIDTH=450&amp;START_MA","XIMIZED=FALSE&amp;VAR:CALENDAR=US&amp;VAR:SYMBOL=285423&amp;VAR:INDEX=0"}</definedName>
    <definedName name="_1091__FDSAUDITLINK__" hidden="1">{"fdsup://directions/FAT Viewer?action=UPDATE&amp;creator=factset&amp;DYN_ARGS=TRUE&amp;DOC_NAME=FAT:FQL_AUDITING_CLIENT_TEMPLATE.FAT&amp;display_string=Audit&amp;VAR:KEY=OHINOXGNMJ&amp;VAR:QUERY=RkZfRUJJVF9PUEVSKEFOTiwtMSwsLFJQKQ==&amp;WINDOW=FIRST_POPUP&amp;HEIGHT=450&amp;WIDTH=450&amp;START_MA","XIMIZED=FALSE&amp;VAR:CALENDAR=US&amp;VAR:SYMBOL=285423&amp;VAR:INDEX=0"}</definedName>
    <definedName name="_1092__FDSAUDITLINK__" localSheetId="11" hidden="1">{"fdsup://directions/FAT Viewer?action=UPDATE&amp;creator=factset&amp;DYN_ARGS=TRUE&amp;DOC_NAME=FAT:FQL_AUDITING_CLIENT_TEMPLATE.FAT&amp;display_string=Audit&amp;VAR:KEY=KXMRWXCDKB&amp;VAR:QUERY=RkZfRUJJVChBTk4sLTIsLCxSUCk=&amp;WINDOW=FIRST_POPUP&amp;HEIGHT=450&amp;WIDTH=450&amp;START_MAXIMIZED=","FALSE&amp;VAR:CALENDAR=US&amp;VAR:SYMBOL=285423&amp;VAR:INDEX=0"}</definedName>
    <definedName name="_1092__FDSAUDITLINK__" localSheetId="3" hidden="1">{"fdsup://directions/FAT Viewer?action=UPDATE&amp;creator=factset&amp;DYN_ARGS=TRUE&amp;DOC_NAME=FAT:FQL_AUDITING_CLIENT_TEMPLATE.FAT&amp;display_string=Audit&amp;VAR:KEY=KXMRWXCDKB&amp;VAR:QUERY=RkZfRUJJVChBTk4sLTIsLCxSUCk=&amp;WINDOW=FIRST_POPUP&amp;HEIGHT=450&amp;WIDTH=450&amp;START_MAXIMIZED=","FALSE&amp;VAR:CALENDAR=US&amp;VAR:SYMBOL=285423&amp;VAR:INDEX=0"}</definedName>
    <definedName name="_1092__FDSAUDITLINK__" hidden="1">{"fdsup://directions/FAT Viewer?action=UPDATE&amp;creator=factset&amp;DYN_ARGS=TRUE&amp;DOC_NAME=FAT:FQL_AUDITING_CLIENT_TEMPLATE.FAT&amp;display_string=Audit&amp;VAR:KEY=KXMRWXCDKB&amp;VAR:QUERY=RkZfRUJJVChBTk4sLTIsLCxSUCk=&amp;WINDOW=FIRST_POPUP&amp;HEIGHT=450&amp;WIDTH=450&amp;START_MAXIMIZED=","FALSE&amp;VAR:CALENDAR=US&amp;VAR:SYMBOL=285423&amp;VAR:INDEX=0"}</definedName>
    <definedName name="_1093__FDSAUDITLINK__" localSheetId="11" hidden="1">{"fdsup://directions/FAT Viewer?action=UPDATE&amp;creator=factset&amp;DYN_ARGS=TRUE&amp;DOC_NAME=FAT:FQL_AUDITING_CLIENT_TEMPLATE.FAT&amp;display_string=Audit&amp;VAR:KEY=MHGDCNABEL&amp;VAR:QUERY=RkZfRUJJVERBX09QRVIoQU5OLC0xLCwsUlAp&amp;WINDOW=FIRST_POPUP&amp;HEIGHT=450&amp;WIDTH=450&amp;START_MA","XIMIZED=FALSE&amp;VAR:CALENDAR=US&amp;VAR:SYMBOL=285423&amp;VAR:INDEX=0"}</definedName>
    <definedName name="_1093__FDSAUDITLINK__" localSheetId="3" hidden="1">{"fdsup://directions/FAT Viewer?action=UPDATE&amp;creator=factset&amp;DYN_ARGS=TRUE&amp;DOC_NAME=FAT:FQL_AUDITING_CLIENT_TEMPLATE.FAT&amp;display_string=Audit&amp;VAR:KEY=MHGDCNABEL&amp;VAR:QUERY=RkZfRUJJVERBX09QRVIoQU5OLC0xLCwsUlAp&amp;WINDOW=FIRST_POPUP&amp;HEIGHT=450&amp;WIDTH=450&amp;START_MA","XIMIZED=FALSE&amp;VAR:CALENDAR=US&amp;VAR:SYMBOL=285423&amp;VAR:INDEX=0"}</definedName>
    <definedName name="_1093__FDSAUDITLINK__" hidden="1">{"fdsup://directions/FAT Viewer?action=UPDATE&amp;creator=factset&amp;DYN_ARGS=TRUE&amp;DOC_NAME=FAT:FQL_AUDITING_CLIENT_TEMPLATE.FAT&amp;display_string=Audit&amp;VAR:KEY=MHGDCNABEL&amp;VAR:QUERY=RkZfRUJJVERBX09QRVIoQU5OLC0xLCwsUlAp&amp;WINDOW=FIRST_POPUP&amp;HEIGHT=450&amp;WIDTH=450&amp;START_MA","XIMIZED=FALSE&amp;VAR:CALENDAR=US&amp;VAR:SYMBOL=285423&amp;VAR:INDEX=0"}</definedName>
    <definedName name="_1094__FDSAUDITLINK__" localSheetId="11" hidden="1">{"fdsup://directions/FAT Viewer?action=UPDATE&amp;creator=factset&amp;DYN_ARGS=TRUE&amp;DOC_NAME=FAT:FQL_AUDITING_CLIENT_TEMPLATE.FAT&amp;display_string=Audit&amp;VAR:KEY=CDSRKFEVOP&amp;VAR:QUERY=RkZfRUJJVERBKEFOTiwtMiwsLFJQKQ==&amp;WINDOW=FIRST_POPUP&amp;HEIGHT=450&amp;WIDTH=450&amp;START_MAXIMI","ZED=FALSE&amp;VAR:CALENDAR=US&amp;VAR:SYMBOL=285423&amp;VAR:INDEX=0"}</definedName>
    <definedName name="_1094__FDSAUDITLINK__" localSheetId="3" hidden="1">{"fdsup://directions/FAT Viewer?action=UPDATE&amp;creator=factset&amp;DYN_ARGS=TRUE&amp;DOC_NAME=FAT:FQL_AUDITING_CLIENT_TEMPLATE.FAT&amp;display_string=Audit&amp;VAR:KEY=CDSRKFEVOP&amp;VAR:QUERY=RkZfRUJJVERBKEFOTiwtMiwsLFJQKQ==&amp;WINDOW=FIRST_POPUP&amp;HEIGHT=450&amp;WIDTH=450&amp;START_MAXIMI","ZED=FALSE&amp;VAR:CALENDAR=US&amp;VAR:SYMBOL=285423&amp;VAR:INDEX=0"}</definedName>
    <definedName name="_1094__FDSAUDITLINK__" hidden="1">{"fdsup://directions/FAT Viewer?action=UPDATE&amp;creator=factset&amp;DYN_ARGS=TRUE&amp;DOC_NAME=FAT:FQL_AUDITING_CLIENT_TEMPLATE.FAT&amp;display_string=Audit&amp;VAR:KEY=CDSRKFEVOP&amp;VAR:QUERY=RkZfRUJJVERBKEFOTiwtMiwsLFJQKQ==&amp;WINDOW=FIRST_POPUP&amp;HEIGHT=450&amp;WIDTH=450&amp;START_MAXIMI","ZED=FALSE&amp;VAR:CALENDAR=US&amp;VAR:SYMBOL=285423&amp;VAR:INDEX=0"}</definedName>
    <definedName name="_1095__FDSAUDITLINK__" localSheetId="11" hidden="1">{"fdsup://directions/FAT Viewer?action=UPDATE&amp;creator=factset&amp;DYN_ARGS=TRUE&amp;DOC_NAME=FAT:FQL_AUDITING_CLIENT_TEMPLATE.FAT&amp;display_string=Audit&amp;VAR:KEY=MDCZGLUZMX&amp;VAR:QUERY=RkZfQ0FQRVgoQU5OLC0yLCwsUlAp&amp;WINDOW=FIRST_POPUP&amp;HEIGHT=450&amp;WIDTH=450&amp;START_MAXIMIZED=","FALSE&amp;VAR:CALENDAR=US&amp;VAR:SYMBOL=JEC&amp;VAR:INDEX=0"}</definedName>
    <definedName name="_1095__FDSAUDITLINK__" localSheetId="3" hidden="1">{"fdsup://directions/FAT Viewer?action=UPDATE&amp;creator=factset&amp;DYN_ARGS=TRUE&amp;DOC_NAME=FAT:FQL_AUDITING_CLIENT_TEMPLATE.FAT&amp;display_string=Audit&amp;VAR:KEY=MDCZGLUZMX&amp;VAR:QUERY=RkZfQ0FQRVgoQU5OLC0yLCwsUlAp&amp;WINDOW=FIRST_POPUP&amp;HEIGHT=450&amp;WIDTH=450&amp;START_MAXIMIZED=","FALSE&amp;VAR:CALENDAR=US&amp;VAR:SYMBOL=JEC&amp;VAR:INDEX=0"}</definedName>
    <definedName name="_1095__FDSAUDITLINK__" hidden="1">{"fdsup://directions/FAT Viewer?action=UPDATE&amp;creator=factset&amp;DYN_ARGS=TRUE&amp;DOC_NAME=FAT:FQL_AUDITING_CLIENT_TEMPLATE.FAT&amp;display_string=Audit&amp;VAR:KEY=MDCZGLUZMX&amp;VAR:QUERY=RkZfQ0FQRVgoQU5OLC0yLCwsUlAp&amp;WINDOW=FIRST_POPUP&amp;HEIGHT=450&amp;WIDTH=450&amp;START_MAXIMIZED=","FALSE&amp;VAR:CALENDAR=US&amp;VAR:SYMBOL=JEC&amp;VAR:INDEX=0"}</definedName>
    <definedName name="_1096__FDSAUDITLINK__" localSheetId="11" hidden="1">{"fdsup://directions/FAT Viewer?action=UPDATE&amp;creator=factset&amp;DYN_ARGS=TRUE&amp;DOC_NAME=FAT:FQL_AUDITING_CLIENT_TEMPLATE.FAT&amp;display_string=Audit&amp;VAR:KEY=UHWPQFKTYL&amp;VAR:QUERY=RkZfTkVUX0lOQyhBTk4sLTEsLCxSUCk=&amp;WINDOW=FIRST_POPUP&amp;HEIGHT=450&amp;WIDTH=450&amp;START_MAXIMI","ZED=FALSE&amp;VAR:CALENDAR=US&amp;VAR:SYMBOL=JEC&amp;VAR:INDEX=0"}</definedName>
    <definedName name="_1096__FDSAUDITLINK__" localSheetId="3" hidden="1">{"fdsup://directions/FAT Viewer?action=UPDATE&amp;creator=factset&amp;DYN_ARGS=TRUE&amp;DOC_NAME=FAT:FQL_AUDITING_CLIENT_TEMPLATE.FAT&amp;display_string=Audit&amp;VAR:KEY=UHWPQFKTYL&amp;VAR:QUERY=RkZfTkVUX0lOQyhBTk4sLTEsLCxSUCk=&amp;WINDOW=FIRST_POPUP&amp;HEIGHT=450&amp;WIDTH=450&amp;START_MAXIMI","ZED=FALSE&amp;VAR:CALENDAR=US&amp;VAR:SYMBOL=JEC&amp;VAR:INDEX=0"}</definedName>
    <definedName name="_1096__FDSAUDITLINK__" hidden="1">{"fdsup://directions/FAT Viewer?action=UPDATE&amp;creator=factset&amp;DYN_ARGS=TRUE&amp;DOC_NAME=FAT:FQL_AUDITING_CLIENT_TEMPLATE.FAT&amp;display_string=Audit&amp;VAR:KEY=UHWPQFKTYL&amp;VAR:QUERY=RkZfTkVUX0lOQyhBTk4sLTEsLCxSUCk=&amp;WINDOW=FIRST_POPUP&amp;HEIGHT=450&amp;WIDTH=450&amp;START_MAXIMI","ZED=FALSE&amp;VAR:CALENDAR=US&amp;VAR:SYMBOL=JEC&amp;VAR:INDEX=0"}</definedName>
    <definedName name="_1097__FDSAUDITLINK__" localSheetId="11" hidden="1">{"fdsup://directions/FAT Viewer?action=UPDATE&amp;creator=factset&amp;DYN_ARGS=TRUE&amp;DOC_NAME=FAT:FQL_AUDITING_CLIENT_TEMPLATE.FAT&amp;display_string=Audit&amp;VAR:KEY=UVSLQRQXCF&amp;VAR:QUERY=RkZfTkVUX0lOQyhBTk4sLTIsLCxSUCk=&amp;WINDOW=FIRST_POPUP&amp;HEIGHT=450&amp;WIDTH=450&amp;START_MAXIMI","ZED=FALSE&amp;VAR:CALENDAR=US&amp;VAR:SYMBOL=JEC&amp;VAR:INDEX=0"}</definedName>
    <definedName name="_1097__FDSAUDITLINK__" localSheetId="3" hidden="1">{"fdsup://directions/FAT Viewer?action=UPDATE&amp;creator=factset&amp;DYN_ARGS=TRUE&amp;DOC_NAME=FAT:FQL_AUDITING_CLIENT_TEMPLATE.FAT&amp;display_string=Audit&amp;VAR:KEY=UVSLQRQXCF&amp;VAR:QUERY=RkZfTkVUX0lOQyhBTk4sLTIsLCxSUCk=&amp;WINDOW=FIRST_POPUP&amp;HEIGHT=450&amp;WIDTH=450&amp;START_MAXIMI","ZED=FALSE&amp;VAR:CALENDAR=US&amp;VAR:SYMBOL=JEC&amp;VAR:INDEX=0"}</definedName>
    <definedName name="_1097__FDSAUDITLINK__" hidden="1">{"fdsup://directions/FAT Viewer?action=UPDATE&amp;creator=factset&amp;DYN_ARGS=TRUE&amp;DOC_NAME=FAT:FQL_AUDITING_CLIENT_TEMPLATE.FAT&amp;display_string=Audit&amp;VAR:KEY=UVSLQRQXCF&amp;VAR:QUERY=RkZfTkVUX0lOQyhBTk4sLTIsLCxSUCk=&amp;WINDOW=FIRST_POPUP&amp;HEIGHT=450&amp;WIDTH=450&amp;START_MAXIMI","ZED=FALSE&amp;VAR:CALENDAR=US&amp;VAR:SYMBOL=JEC&amp;VAR:INDEX=0"}</definedName>
    <definedName name="_1098__FDSAUDITLINK__" localSheetId="11" hidden="1">{"fdsup://directions/FAT Viewer?action=UPDATE&amp;creator=factset&amp;DYN_ARGS=TRUE&amp;DOC_NAME=FAT:FQL_AUDITING_CLIENT_TEMPLATE.FAT&amp;display_string=Audit&amp;VAR:KEY=MHODENGFOP&amp;VAR:QUERY=RkZfRUJJVChBTk4sLTEsLCxSUCk=&amp;WINDOW=FIRST_POPUP&amp;HEIGHT=450&amp;WIDTH=450&amp;START_MAXIMIZED=","FALSE&amp;VAR:CALENDAR=US&amp;VAR:SYMBOL=JEC&amp;VAR:INDEX=0"}</definedName>
    <definedName name="_1098__FDSAUDITLINK__" localSheetId="3" hidden="1">{"fdsup://directions/FAT Viewer?action=UPDATE&amp;creator=factset&amp;DYN_ARGS=TRUE&amp;DOC_NAME=FAT:FQL_AUDITING_CLIENT_TEMPLATE.FAT&amp;display_string=Audit&amp;VAR:KEY=MHODENGFOP&amp;VAR:QUERY=RkZfRUJJVChBTk4sLTEsLCxSUCk=&amp;WINDOW=FIRST_POPUP&amp;HEIGHT=450&amp;WIDTH=450&amp;START_MAXIMIZED=","FALSE&amp;VAR:CALENDAR=US&amp;VAR:SYMBOL=JEC&amp;VAR:INDEX=0"}</definedName>
    <definedName name="_1098__FDSAUDITLINK__" hidden="1">{"fdsup://directions/FAT Viewer?action=UPDATE&amp;creator=factset&amp;DYN_ARGS=TRUE&amp;DOC_NAME=FAT:FQL_AUDITING_CLIENT_TEMPLATE.FAT&amp;display_string=Audit&amp;VAR:KEY=MHODENGFOP&amp;VAR:QUERY=RkZfRUJJVChBTk4sLTEsLCxSUCk=&amp;WINDOW=FIRST_POPUP&amp;HEIGHT=450&amp;WIDTH=450&amp;START_MAXIMIZED=","FALSE&amp;VAR:CALENDAR=US&amp;VAR:SYMBOL=JEC&amp;VAR:INDEX=0"}</definedName>
    <definedName name="_1099__FDSAUDITLINK__" localSheetId="11" hidden="1">{"fdsup://directions/FAT Viewer?action=UPDATE&amp;creator=factset&amp;DYN_ARGS=TRUE&amp;DOC_NAME=FAT:FQL_AUDITING_CLIENT_TEMPLATE.FAT&amp;display_string=Audit&amp;VAR:KEY=QFCJKPWNAV&amp;VAR:QUERY=RkZfRUJJVChBTk4sLTIsLCxSUCk=&amp;WINDOW=FIRST_POPUP&amp;HEIGHT=450&amp;WIDTH=450&amp;START_MAXIMIZED=","FALSE&amp;VAR:CALENDAR=US&amp;VAR:SYMBOL=JEC&amp;VAR:INDEX=0"}</definedName>
    <definedName name="_1099__FDSAUDITLINK__" localSheetId="3" hidden="1">{"fdsup://directions/FAT Viewer?action=UPDATE&amp;creator=factset&amp;DYN_ARGS=TRUE&amp;DOC_NAME=FAT:FQL_AUDITING_CLIENT_TEMPLATE.FAT&amp;display_string=Audit&amp;VAR:KEY=QFCJKPWNAV&amp;VAR:QUERY=RkZfRUJJVChBTk4sLTIsLCxSUCk=&amp;WINDOW=FIRST_POPUP&amp;HEIGHT=450&amp;WIDTH=450&amp;START_MAXIMIZED=","FALSE&amp;VAR:CALENDAR=US&amp;VAR:SYMBOL=JEC&amp;VAR:INDEX=0"}</definedName>
    <definedName name="_1099__FDSAUDITLINK__" hidden="1">{"fdsup://directions/FAT Viewer?action=UPDATE&amp;creator=factset&amp;DYN_ARGS=TRUE&amp;DOC_NAME=FAT:FQL_AUDITING_CLIENT_TEMPLATE.FAT&amp;display_string=Audit&amp;VAR:KEY=QFCJKPWNAV&amp;VAR:QUERY=RkZfRUJJVChBTk4sLTIsLCxSUCk=&amp;WINDOW=FIRST_POPUP&amp;HEIGHT=450&amp;WIDTH=450&amp;START_MAXIMIZED=","FALSE&amp;VAR:CALENDAR=US&amp;VAR:SYMBOL=JEC&amp;VAR:INDEX=0"}</definedName>
    <definedName name="_11__123Graph_BIRR_IRR" hidden="1">#N/A</definedName>
    <definedName name="_11__FDSAUDITLINK__" localSheetId="11" hidden="1">{"fdsup://directions/FAT Viewer?action=UPDATE&amp;creator=factset&amp;DYN_ARGS=TRUE&amp;DOC_NAME=FAT:FQL_AUDITING_CLIENT_TEMPLATE.FAT&amp;display_string=Audit&amp;VAR:KEY=HYVIZGBGZG&amp;VAR:QUERY=RkZfRUJJVERBKEFOTiwtMiwsLFJQKQ==&amp;WINDOW=FIRST_POPUP&amp;HEIGHT=450&amp;WIDTH=450&amp;START_MAXIMI","ZED=FALSE&amp;VAR:CALENDAR=FIVEDAY&amp;VAR:SYMBOL=610620&amp;VAR:INDEX=0"}</definedName>
    <definedName name="_11__FDSAUDITLINK__" localSheetId="3" hidden="1">{"fdsup://directions/FAT Viewer?action=UPDATE&amp;creator=factset&amp;DYN_ARGS=TRUE&amp;DOC_NAME=FAT:FQL_AUDITING_CLIENT_TEMPLATE.FAT&amp;display_string=Audit&amp;VAR:KEY=HYVIZGBGZG&amp;VAR:QUERY=RkZfRUJJVERBKEFOTiwtMiwsLFJQKQ==&amp;WINDOW=FIRST_POPUP&amp;HEIGHT=450&amp;WIDTH=450&amp;START_MAXIMI","ZED=FALSE&amp;VAR:CALENDAR=FIVEDAY&amp;VAR:SYMBOL=610620&amp;VAR:INDEX=0"}</definedName>
    <definedName name="_11__FDSAUDITLINK__" hidden="1">{"fdsup://directions/FAT Viewer?action=UPDATE&amp;creator=factset&amp;DYN_ARGS=TRUE&amp;DOC_NAME=FAT:FQL_AUDITING_CLIENT_TEMPLATE.FAT&amp;display_string=Audit&amp;VAR:KEY=HYVIZGBGZG&amp;VAR:QUERY=RkZfRUJJVERBKEFOTiwtMiwsLFJQKQ==&amp;WINDOW=FIRST_POPUP&amp;HEIGHT=450&amp;WIDTH=450&amp;START_MAXIMI","ZED=FALSE&amp;VAR:CALENDAR=FIVEDAY&amp;VAR:SYMBOL=610620&amp;VAR:INDEX=0"}</definedName>
    <definedName name="_110__FDSAUDITLINK__" localSheetId="11" hidden="1">{"fdsup://directions/FAT Viewer?action=UPDATE&amp;creator=factset&amp;DYN_ARGS=TRUE&amp;DOC_NAME=FAT:FQL_AUDITING_CLIENT_TEMPLATE.FAT&amp;display_string=Audit&amp;VAR:KEY=WFGZURYPKZ&amp;VAR:QUERY=RkZfQ0FQRVgoQU5OLC0zLCwsUlAp&amp;WINDOW=FIRST_POPUP&amp;HEIGHT=450&amp;WIDTH=450&amp;START_MAXIMIZED=","FALSE&amp;VAR:CALENDAR=FIVEDAY&amp;VAR:SYMBOL=655116&amp;VAR:INDEX=0"}</definedName>
    <definedName name="_110__FDSAUDITLINK__" localSheetId="3" hidden="1">{"fdsup://directions/FAT Viewer?action=UPDATE&amp;creator=factset&amp;DYN_ARGS=TRUE&amp;DOC_NAME=FAT:FQL_AUDITING_CLIENT_TEMPLATE.FAT&amp;display_string=Audit&amp;VAR:KEY=WFGZURYPKZ&amp;VAR:QUERY=RkZfQ0FQRVgoQU5OLC0zLCwsUlAp&amp;WINDOW=FIRST_POPUP&amp;HEIGHT=450&amp;WIDTH=450&amp;START_MAXIMIZED=","FALSE&amp;VAR:CALENDAR=FIVEDAY&amp;VAR:SYMBOL=655116&amp;VAR:INDEX=0"}</definedName>
    <definedName name="_110__FDSAUDITLINK__" hidden="1">{"fdsup://directions/FAT Viewer?action=UPDATE&amp;creator=factset&amp;DYN_ARGS=TRUE&amp;DOC_NAME=FAT:FQL_AUDITING_CLIENT_TEMPLATE.FAT&amp;display_string=Audit&amp;VAR:KEY=WFGZURYPKZ&amp;VAR:QUERY=RkZfQ0FQRVgoQU5OLC0zLCwsUlAp&amp;WINDOW=FIRST_POPUP&amp;HEIGHT=450&amp;WIDTH=450&amp;START_MAXIMIZED=","FALSE&amp;VAR:CALENDAR=FIVEDAY&amp;VAR:SYMBOL=655116&amp;VAR:INDEX=0"}</definedName>
    <definedName name="_1100__FDSAUDITLINK__" localSheetId="11" hidden="1">{"fdsup://directions/FAT Viewer?action=UPDATE&amp;creator=factset&amp;DYN_ARGS=TRUE&amp;DOC_NAME=FAT:FQL_AUDITING_CLIENT_TEMPLATE.FAT&amp;display_string=Audit&amp;VAR:KEY=IXMDCNCHCT&amp;VAR:QUERY=RkZfRUJJVERBKEFOTiwtMSwsLFJQKQ==&amp;WINDOW=FIRST_POPUP&amp;HEIGHT=450&amp;WIDTH=450&amp;START_MAXIMI","ZED=FALSE&amp;VAR:CALENDAR=US&amp;VAR:SYMBOL=JEC&amp;VAR:INDEX=0"}</definedName>
    <definedName name="_1100__FDSAUDITLINK__" localSheetId="3" hidden="1">{"fdsup://directions/FAT Viewer?action=UPDATE&amp;creator=factset&amp;DYN_ARGS=TRUE&amp;DOC_NAME=FAT:FQL_AUDITING_CLIENT_TEMPLATE.FAT&amp;display_string=Audit&amp;VAR:KEY=IXMDCNCHCT&amp;VAR:QUERY=RkZfRUJJVERBKEFOTiwtMSwsLFJQKQ==&amp;WINDOW=FIRST_POPUP&amp;HEIGHT=450&amp;WIDTH=450&amp;START_MAXIMI","ZED=FALSE&amp;VAR:CALENDAR=US&amp;VAR:SYMBOL=JEC&amp;VAR:INDEX=0"}</definedName>
    <definedName name="_1100__FDSAUDITLINK__" hidden="1">{"fdsup://directions/FAT Viewer?action=UPDATE&amp;creator=factset&amp;DYN_ARGS=TRUE&amp;DOC_NAME=FAT:FQL_AUDITING_CLIENT_TEMPLATE.FAT&amp;display_string=Audit&amp;VAR:KEY=IXMDCNCHCT&amp;VAR:QUERY=RkZfRUJJVERBKEFOTiwtMSwsLFJQKQ==&amp;WINDOW=FIRST_POPUP&amp;HEIGHT=450&amp;WIDTH=450&amp;START_MAXIMI","ZED=FALSE&amp;VAR:CALENDAR=US&amp;VAR:SYMBOL=JEC&amp;VAR:INDEX=0"}</definedName>
    <definedName name="_1101__FDSAUDITLINK__" localSheetId="11" hidden="1">{"fdsup://directions/FAT Viewer?action=UPDATE&amp;creator=factset&amp;DYN_ARGS=TRUE&amp;DOC_NAME=FAT:FQL_AUDITING_CLIENT_TEMPLATE.FAT&amp;display_string=Audit&amp;VAR:KEY=UXSXEXSNKP&amp;VAR:QUERY=RkZfRUJJVERBKEFOTiwtMiwsLFJQKQ==&amp;WINDOW=FIRST_POPUP&amp;HEIGHT=450&amp;WIDTH=450&amp;START_MAXIMI","ZED=FALSE&amp;VAR:CALENDAR=US&amp;VAR:SYMBOL=JEC&amp;VAR:INDEX=0"}</definedName>
    <definedName name="_1101__FDSAUDITLINK__" localSheetId="3" hidden="1">{"fdsup://directions/FAT Viewer?action=UPDATE&amp;creator=factset&amp;DYN_ARGS=TRUE&amp;DOC_NAME=FAT:FQL_AUDITING_CLIENT_TEMPLATE.FAT&amp;display_string=Audit&amp;VAR:KEY=UXSXEXSNKP&amp;VAR:QUERY=RkZfRUJJVERBKEFOTiwtMiwsLFJQKQ==&amp;WINDOW=FIRST_POPUP&amp;HEIGHT=450&amp;WIDTH=450&amp;START_MAXIMI","ZED=FALSE&amp;VAR:CALENDAR=US&amp;VAR:SYMBOL=JEC&amp;VAR:INDEX=0"}</definedName>
    <definedName name="_1101__FDSAUDITLINK__" hidden="1">{"fdsup://directions/FAT Viewer?action=UPDATE&amp;creator=factset&amp;DYN_ARGS=TRUE&amp;DOC_NAME=FAT:FQL_AUDITING_CLIENT_TEMPLATE.FAT&amp;display_string=Audit&amp;VAR:KEY=UXSXEXSNKP&amp;VAR:QUERY=RkZfRUJJVERBKEFOTiwtMiwsLFJQKQ==&amp;WINDOW=FIRST_POPUP&amp;HEIGHT=450&amp;WIDTH=450&amp;START_MAXIMI","ZED=FALSE&amp;VAR:CALENDAR=US&amp;VAR:SYMBOL=JEC&amp;VAR:INDEX=0"}</definedName>
    <definedName name="_1102__FDSAUDITLINK__" localSheetId="11" hidden="1">{"fdsup://Directions/FactSet Auditing Viewer?action=AUDIT_VALUE&amp;DB=129&amp;ID1=46981410&amp;VALUEID=01001&amp;SDATE=2008&amp;PERIODTYPE=ANN_STD&amp;window=popup_no_bar&amp;width=385&amp;height=120&amp;START_MAXIMIZED=FALSE&amp;creator=factset&amp;display_string=Audit"}</definedName>
    <definedName name="_1102__FDSAUDITLINK__" localSheetId="3" hidden="1">{"fdsup://Directions/FactSet Auditing Viewer?action=AUDIT_VALUE&amp;DB=129&amp;ID1=46981410&amp;VALUEID=01001&amp;SDATE=2008&amp;PERIODTYPE=ANN_STD&amp;window=popup_no_bar&amp;width=385&amp;height=120&amp;START_MAXIMIZED=FALSE&amp;creator=factset&amp;display_string=Audit"}</definedName>
    <definedName name="_1102__FDSAUDITLINK__" hidden="1">{"fdsup://Directions/FactSet Auditing Viewer?action=AUDIT_VALUE&amp;DB=129&amp;ID1=46981410&amp;VALUEID=01001&amp;SDATE=2008&amp;PERIODTYPE=ANN_STD&amp;window=popup_no_bar&amp;width=385&amp;height=120&amp;START_MAXIMIZED=FALSE&amp;creator=factset&amp;display_string=Audit"}</definedName>
    <definedName name="_1103__FDSAUDITLINK__" localSheetId="11" hidden="1">{"fdsup://Directions/FactSet Auditing Viewer?action=AUDIT_VALUE&amp;DB=129&amp;ID1=46981410&amp;VALUEID=01001&amp;SDATE=2007&amp;PERIODTYPE=ANN_STD&amp;window=popup_no_bar&amp;width=385&amp;height=120&amp;START_MAXIMIZED=FALSE&amp;creator=factset&amp;display_string=Audit"}</definedName>
    <definedName name="_1103__FDSAUDITLINK__" localSheetId="3" hidden="1">{"fdsup://Directions/FactSet Auditing Viewer?action=AUDIT_VALUE&amp;DB=129&amp;ID1=46981410&amp;VALUEID=01001&amp;SDATE=2007&amp;PERIODTYPE=ANN_STD&amp;window=popup_no_bar&amp;width=385&amp;height=120&amp;START_MAXIMIZED=FALSE&amp;creator=factset&amp;display_string=Audit"}</definedName>
    <definedName name="_1103__FDSAUDITLINK__" hidden="1">{"fdsup://Directions/FactSet Auditing Viewer?action=AUDIT_VALUE&amp;DB=129&amp;ID1=46981410&amp;VALUEID=01001&amp;SDATE=2007&amp;PERIODTYPE=ANN_STD&amp;window=popup_no_bar&amp;width=385&amp;height=120&amp;START_MAXIMIZED=FALSE&amp;creator=factset&amp;display_string=Audit"}</definedName>
    <definedName name="_1104__FDSAUDITLINK__" localSheetId="11" hidden="1">{"fdsup://directions/FAT Viewer?action=UPDATE&amp;creator=factset&amp;DYN_ARGS=TRUE&amp;DOC_NAME=FAT:FQL_AUDITING_CLIENT_TEMPLATE.FAT&amp;display_string=Audit&amp;VAR:KEY=YTYNGDCNGB&amp;VAR:QUERY=RkZfQ0FQRVgoQU5OLDAsLCxSUCk=&amp;WINDOW=FIRST_POPUP&amp;HEIGHT=450&amp;WIDTH=450&amp;START_MAXIMIZED=","FALSE&amp;VAR:CALENDAR=US&amp;VAR:SYMBOL=48242W10&amp;VAR:INDEX=0"}</definedName>
    <definedName name="_1104__FDSAUDITLINK__" localSheetId="3" hidden="1">{"fdsup://directions/FAT Viewer?action=UPDATE&amp;creator=factset&amp;DYN_ARGS=TRUE&amp;DOC_NAME=FAT:FQL_AUDITING_CLIENT_TEMPLATE.FAT&amp;display_string=Audit&amp;VAR:KEY=YTYNGDCNGB&amp;VAR:QUERY=RkZfQ0FQRVgoQU5OLDAsLCxSUCk=&amp;WINDOW=FIRST_POPUP&amp;HEIGHT=450&amp;WIDTH=450&amp;START_MAXIMIZED=","FALSE&amp;VAR:CALENDAR=US&amp;VAR:SYMBOL=48242W10&amp;VAR:INDEX=0"}</definedName>
    <definedName name="_1104__FDSAUDITLINK__" hidden="1">{"fdsup://directions/FAT Viewer?action=UPDATE&amp;creator=factset&amp;DYN_ARGS=TRUE&amp;DOC_NAME=FAT:FQL_AUDITING_CLIENT_TEMPLATE.FAT&amp;display_string=Audit&amp;VAR:KEY=YTYNGDCNGB&amp;VAR:QUERY=RkZfQ0FQRVgoQU5OLDAsLCxSUCk=&amp;WINDOW=FIRST_POPUP&amp;HEIGHT=450&amp;WIDTH=450&amp;START_MAXIMIZED=","FALSE&amp;VAR:CALENDAR=US&amp;VAR:SYMBOL=48242W10&amp;VAR:INDEX=0"}</definedName>
    <definedName name="_1105__FDSAUDITLINK__" localSheetId="11" hidden="1">{"fdsup://directions/FAT Viewer?action=UPDATE&amp;creator=factset&amp;DYN_ARGS=TRUE&amp;DOC_NAME=FAT:FQL_AUDITING_CLIENT_TEMPLATE.FAT&amp;display_string=Audit&amp;VAR:KEY=KVEJCBWNMJ&amp;VAR:QUERY=RkZfQ0FQRVgoQU5OLC0xLCwsUlAp&amp;WINDOW=FIRST_POPUP&amp;HEIGHT=450&amp;WIDTH=450&amp;START_MAXIMIZED=","FALSE&amp;VAR:CALENDAR=US&amp;VAR:SYMBOL=48242W10&amp;VAR:INDEX=0"}</definedName>
    <definedName name="_1105__FDSAUDITLINK__" localSheetId="3" hidden="1">{"fdsup://directions/FAT Viewer?action=UPDATE&amp;creator=factset&amp;DYN_ARGS=TRUE&amp;DOC_NAME=FAT:FQL_AUDITING_CLIENT_TEMPLATE.FAT&amp;display_string=Audit&amp;VAR:KEY=KVEJCBWNMJ&amp;VAR:QUERY=RkZfQ0FQRVgoQU5OLC0xLCwsUlAp&amp;WINDOW=FIRST_POPUP&amp;HEIGHT=450&amp;WIDTH=450&amp;START_MAXIMIZED=","FALSE&amp;VAR:CALENDAR=US&amp;VAR:SYMBOL=48242W10&amp;VAR:INDEX=0"}</definedName>
    <definedName name="_1105__FDSAUDITLINK__" hidden="1">{"fdsup://directions/FAT Viewer?action=UPDATE&amp;creator=factset&amp;DYN_ARGS=TRUE&amp;DOC_NAME=FAT:FQL_AUDITING_CLIENT_TEMPLATE.FAT&amp;display_string=Audit&amp;VAR:KEY=KVEJCBWNMJ&amp;VAR:QUERY=RkZfQ0FQRVgoQU5OLC0xLCwsUlAp&amp;WINDOW=FIRST_POPUP&amp;HEIGHT=450&amp;WIDTH=450&amp;START_MAXIMIZED=","FALSE&amp;VAR:CALENDAR=US&amp;VAR:SYMBOL=48242W10&amp;VAR:INDEX=0"}</definedName>
    <definedName name="_1106__FDSAUDITLINK__" localSheetId="11" hidden="1">{"fdsup://directions/FAT Viewer?action=UPDATE&amp;creator=factset&amp;DYN_ARGS=TRUE&amp;DOC_NAME=FAT:FQL_AUDITING_CLIENT_TEMPLATE.FAT&amp;display_string=Audit&amp;VAR:KEY=ORSXWDUTEJ&amp;VAR:QUERY=RkZfQ0FQRVgoQU5OLC0yLCwsUlAp&amp;WINDOW=FIRST_POPUP&amp;HEIGHT=450&amp;WIDTH=450&amp;START_MAXIMIZED=","FALSE&amp;VAR:CALENDAR=US&amp;VAR:SYMBOL=48242W10&amp;VAR:INDEX=0"}</definedName>
    <definedName name="_1106__FDSAUDITLINK__" localSheetId="3" hidden="1">{"fdsup://directions/FAT Viewer?action=UPDATE&amp;creator=factset&amp;DYN_ARGS=TRUE&amp;DOC_NAME=FAT:FQL_AUDITING_CLIENT_TEMPLATE.FAT&amp;display_string=Audit&amp;VAR:KEY=ORSXWDUTEJ&amp;VAR:QUERY=RkZfQ0FQRVgoQU5OLC0yLCwsUlAp&amp;WINDOW=FIRST_POPUP&amp;HEIGHT=450&amp;WIDTH=450&amp;START_MAXIMIZED=","FALSE&amp;VAR:CALENDAR=US&amp;VAR:SYMBOL=48242W10&amp;VAR:INDEX=0"}</definedName>
    <definedName name="_1106__FDSAUDITLINK__" hidden="1">{"fdsup://directions/FAT Viewer?action=UPDATE&amp;creator=factset&amp;DYN_ARGS=TRUE&amp;DOC_NAME=FAT:FQL_AUDITING_CLIENT_TEMPLATE.FAT&amp;display_string=Audit&amp;VAR:KEY=ORSXWDUTEJ&amp;VAR:QUERY=RkZfQ0FQRVgoQU5OLC0yLCwsUlAp&amp;WINDOW=FIRST_POPUP&amp;HEIGHT=450&amp;WIDTH=450&amp;START_MAXIMIZED=","FALSE&amp;VAR:CALENDAR=US&amp;VAR:SYMBOL=48242W10&amp;VAR:INDEX=0"}</definedName>
    <definedName name="_1107__FDSAUDITLINK__" localSheetId="11" hidden="1">{"fdsup://directions/FAT Viewer?action=UPDATE&amp;creator=factset&amp;DYN_ARGS=TRUE&amp;DOC_NAME=FAT:FQL_AUDITING_CLIENT_TEMPLATE.FAT&amp;display_string=Audit&amp;VAR:KEY=URWRUHCNSB&amp;VAR:QUERY=RkZfTkVUX0lOQyhBTk4sLTEsLCxSUCk=&amp;WINDOW=FIRST_POPUP&amp;HEIGHT=450&amp;WIDTH=450&amp;START_MAXIMI","ZED=FALSE&amp;VAR:CALENDAR=US&amp;VAR:SYMBOL=48242W10&amp;VAR:INDEX=0"}</definedName>
    <definedName name="_1107__FDSAUDITLINK__" localSheetId="3" hidden="1">{"fdsup://directions/FAT Viewer?action=UPDATE&amp;creator=factset&amp;DYN_ARGS=TRUE&amp;DOC_NAME=FAT:FQL_AUDITING_CLIENT_TEMPLATE.FAT&amp;display_string=Audit&amp;VAR:KEY=URWRUHCNSB&amp;VAR:QUERY=RkZfTkVUX0lOQyhBTk4sLTEsLCxSUCk=&amp;WINDOW=FIRST_POPUP&amp;HEIGHT=450&amp;WIDTH=450&amp;START_MAXIMI","ZED=FALSE&amp;VAR:CALENDAR=US&amp;VAR:SYMBOL=48242W10&amp;VAR:INDEX=0"}</definedName>
    <definedName name="_1107__FDSAUDITLINK__" hidden="1">{"fdsup://directions/FAT Viewer?action=UPDATE&amp;creator=factset&amp;DYN_ARGS=TRUE&amp;DOC_NAME=FAT:FQL_AUDITING_CLIENT_TEMPLATE.FAT&amp;display_string=Audit&amp;VAR:KEY=URWRUHCNSB&amp;VAR:QUERY=RkZfTkVUX0lOQyhBTk4sLTEsLCxSUCk=&amp;WINDOW=FIRST_POPUP&amp;HEIGHT=450&amp;WIDTH=450&amp;START_MAXIMI","ZED=FALSE&amp;VAR:CALENDAR=US&amp;VAR:SYMBOL=48242W10&amp;VAR:INDEX=0"}</definedName>
    <definedName name="_1108__FDSAUDITLINK__" localSheetId="11" hidden="1">{"fdsup://directions/FAT Viewer?action=UPDATE&amp;creator=factset&amp;DYN_ARGS=TRUE&amp;DOC_NAME=FAT:FQL_AUDITING_CLIENT_TEMPLATE.FAT&amp;display_string=Audit&amp;VAR:KEY=SDSNYDSPUL&amp;VAR:QUERY=RkZfTkVUX0lOQyhBTk4sLTIsLCxSUCk=&amp;WINDOW=FIRST_POPUP&amp;HEIGHT=450&amp;WIDTH=450&amp;START_MAXIMI","ZED=FALSE&amp;VAR:CALENDAR=US&amp;VAR:SYMBOL=48242W10&amp;VAR:INDEX=0"}</definedName>
    <definedName name="_1108__FDSAUDITLINK__" localSheetId="3" hidden="1">{"fdsup://directions/FAT Viewer?action=UPDATE&amp;creator=factset&amp;DYN_ARGS=TRUE&amp;DOC_NAME=FAT:FQL_AUDITING_CLIENT_TEMPLATE.FAT&amp;display_string=Audit&amp;VAR:KEY=SDSNYDSPUL&amp;VAR:QUERY=RkZfTkVUX0lOQyhBTk4sLTIsLCxSUCk=&amp;WINDOW=FIRST_POPUP&amp;HEIGHT=450&amp;WIDTH=450&amp;START_MAXIMI","ZED=FALSE&amp;VAR:CALENDAR=US&amp;VAR:SYMBOL=48242W10&amp;VAR:INDEX=0"}</definedName>
    <definedName name="_1108__FDSAUDITLINK__" hidden="1">{"fdsup://directions/FAT Viewer?action=UPDATE&amp;creator=factset&amp;DYN_ARGS=TRUE&amp;DOC_NAME=FAT:FQL_AUDITING_CLIENT_TEMPLATE.FAT&amp;display_string=Audit&amp;VAR:KEY=SDSNYDSPUL&amp;VAR:QUERY=RkZfTkVUX0lOQyhBTk4sLTIsLCxSUCk=&amp;WINDOW=FIRST_POPUP&amp;HEIGHT=450&amp;WIDTH=450&amp;START_MAXIMI","ZED=FALSE&amp;VAR:CALENDAR=US&amp;VAR:SYMBOL=48242W10&amp;VAR:INDEX=0"}</definedName>
    <definedName name="_1109__FDSAUDITLINK__" localSheetId="11" hidden="1">{"fdsup://directions/FAT Viewer?action=UPDATE&amp;creator=factset&amp;DYN_ARGS=TRUE&amp;DOC_NAME=FAT:FQL_AUDITING_CLIENT_TEMPLATE.FAT&amp;display_string=Audit&amp;VAR:KEY=OLCLELOVMR&amp;VAR:QUERY=RkZfRUJJVChBTk4sLTEsLCxSUCk=&amp;WINDOW=FIRST_POPUP&amp;HEIGHT=450&amp;WIDTH=450&amp;START_MAXIMIZED=","FALSE&amp;VAR:CALENDAR=US&amp;VAR:SYMBOL=48242W10&amp;VAR:INDEX=0"}</definedName>
    <definedName name="_1109__FDSAUDITLINK__" localSheetId="3" hidden="1">{"fdsup://directions/FAT Viewer?action=UPDATE&amp;creator=factset&amp;DYN_ARGS=TRUE&amp;DOC_NAME=FAT:FQL_AUDITING_CLIENT_TEMPLATE.FAT&amp;display_string=Audit&amp;VAR:KEY=OLCLELOVMR&amp;VAR:QUERY=RkZfRUJJVChBTk4sLTEsLCxSUCk=&amp;WINDOW=FIRST_POPUP&amp;HEIGHT=450&amp;WIDTH=450&amp;START_MAXIMIZED=","FALSE&amp;VAR:CALENDAR=US&amp;VAR:SYMBOL=48242W10&amp;VAR:INDEX=0"}</definedName>
    <definedName name="_1109__FDSAUDITLINK__" hidden="1">{"fdsup://directions/FAT Viewer?action=UPDATE&amp;creator=factset&amp;DYN_ARGS=TRUE&amp;DOC_NAME=FAT:FQL_AUDITING_CLIENT_TEMPLATE.FAT&amp;display_string=Audit&amp;VAR:KEY=OLCLELOVMR&amp;VAR:QUERY=RkZfRUJJVChBTk4sLTEsLCxSUCk=&amp;WINDOW=FIRST_POPUP&amp;HEIGHT=450&amp;WIDTH=450&amp;START_MAXIMIZED=","FALSE&amp;VAR:CALENDAR=US&amp;VAR:SYMBOL=48242W10&amp;VAR:INDEX=0"}</definedName>
    <definedName name="_111__FDSAUDITLINK__" localSheetId="11" hidden="1">{"fdsup://Directions/FactSet Auditing Viewer?action=AUDIT_VALUE&amp;DB=129&amp;ID1=655116&amp;VALUEID=01001&amp;SDATE=2008&amp;PERIODTYPE=ANN_STD&amp;SCFT=3&amp;window=popup_no_bar&amp;width=385&amp;height=120&amp;START_MAXIMIZED=FALSE&amp;creator=factset&amp;display_string=Audit"}</definedName>
    <definedName name="_111__FDSAUDITLINK__" localSheetId="3" hidden="1">{"fdsup://Directions/FactSet Auditing Viewer?action=AUDIT_VALUE&amp;DB=129&amp;ID1=655116&amp;VALUEID=01001&amp;SDATE=2008&amp;PERIODTYPE=ANN_STD&amp;SCFT=3&amp;window=popup_no_bar&amp;width=385&amp;height=120&amp;START_MAXIMIZED=FALSE&amp;creator=factset&amp;display_string=Audit"}</definedName>
    <definedName name="_111__FDSAUDITLINK__" hidden="1">{"fdsup://Directions/FactSet Auditing Viewer?action=AUDIT_VALUE&amp;DB=129&amp;ID1=655116&amp;VALUEID=01001&amp;SDATE=2008&amp;PERIODTYPE=ANN_STD&amp;SCFT=3&amp;window=popup_no_bar&amp;width=385&amp;height=120&amp;START_MAXIMIZED=FALSE&amp;creator=factset&amp;display_string=Audit"}</definedName>
    <definedName name="_1110__FDSAUDITLINK__" localSheetId="11" hidden="1">{"fdsup://directions/FAT Viewer?action=UPDATE&amp;creator=factset&amp;DYN_ARGS=TRUE&amp;DOC_NAME=FAT:FQL_AUDITING_CLIENT_TEMPLATE.FAT&amp;display_string=Audit&amp;VAR:KEY=WPMFURMNYN&amp;VAR:QUERY=RkZfRUJJVChBTk4sLTIsLCxSUCk=&amp;WINDOW=FIRST_POPUP&amp;HEIGHT=450&amp;WIDTH=450&amp;START_MAXIMIZED=","FALSE&amp;VAR:CALENDAR=US&amp;VAR:SYMBOL=48242W10&amp;VAR:INDEX=0"}</definedName>
    <definedName name="_1110__FDSAUDITLINK__" localSheetId="3" hidden="1">{"fdsup://directions/FAT Viewer?action=UPDATE&amp;creator=factset&amp;DYN_ARGS=TRUE&amp;DOC_NAME=FAT:FQL_AUDITING_CLIENT_TEMPLATE.FAT&amp;display_string=Audit&amp;VAR:KEY=WPMFURMNYN&amp;VAR:QUERY=RkZfRUJJVChBTk4sLTIsLCxSUCk=&amp;WINDOW=FIRST_POPUP&amp;HEIGHT=450&amp;WIDTH=450&amp;START_MAXIMIZED=","FALSE&amp;VAR:CALENDAR=US&amp;VAR:SYMBOL=48242W10&amp;VAR:INDEX=0"}</definedName>
    <definedName name="_1110__FDSAUDITLINK__" hidden="1">{"fdsup://directions/FAT Viewer?action=UPDATE&amp;creator=factset&amp;DYN_ARGS=TRUE&amp;DOC_NAME=FAT:FQL_AUDITING_CLIENT_TEMPLATE.FAT&amp;display_string=Audit&amp;VAR:KEY=WPMFURMNYN&amp;VAR:QUERY=RkZfRUJJVChBTk4sLTIsLCxSUCk=&amp;WINDOW=FIRST_POPUP&amp;HEIGHT=450&amp;WIDTH=450&amp;START_MAXIMIZED=","FALSE&amp;VAR:CALENDAR=US&amp;VAR:SYMBOL=48242W10&amp;VAR:INDEX=0"}</definedName>
    <definedName name="_1111__FDSAUDITLINK__" localSheetId="11" hidden="1">{"fdsup://directions/FAT Viewer?action=UPDATE&amp;creator=factset&amp;DYN_ARGS=TRUE&amp;DOC_NAME=FAT:FQL_AUDITING_CLIENT_TEMPLATE.FAT&amp;display_string=Audit&amp;VAR:KEY=IVUVGBIRUD&amp;VAR:QUERY=RkZfRUJJVERBKEFOTiwtMSwsLFJQKQ==&amp;WINDOW=FIRST_POPUP&amp;HEIGHT=450&amp;WIDTH=450&amp;START_MAXIMI","ZED=FALSE&amp;VAR:CALENDAR=US&amp;VAR:SYMBOL=48242W10&amp;VAR:INDEX=0"}</definedName>
    <definedName name="_1111__FDSAUDITLINK__" localSheetId="3" hidden="1">{"fdsup://directions/FAT Viewer?action=UPDATE&amp;creator=factset&amp;DYN_ARGS=TRUE&amp;DOC_NAME=FAT:FQL_AUDITING_CLIENT_TEMPLATE.FAT&amp;display_string=Audit&amp;VAR:KEY=IVUVGBIRUD&amp;VAR:QUERY=RkZfRUJJVERBKEFOTiwtMSwsLFJQKQ==&amp;WINDOW=FIRST_POPUP&amp;HEIGHT=450&amp;WIDTH=450&amp;START_MAXIMI","ZED=FALSE&amp;VAR:CALENDAR=US&amp;VAR:SYMBOL=48242W10&amp;VAR:INDEX=0"}</definedName>
    <definedName name="_1111__FDSAUDITLINK__" hidden="1">{"fdsup://directions/FAT Viewer?action=UPDATE&amp;creator=factset&amp;DYN_ARGS=TRUE&amp;DOC_NAME=FAT:FQL_AUDITING_CLIENT_TEMPLATE.FAT&amp;display_string=Audit&amp;VAR:KEY=IVUVGBIRUD&amp;VAR:QUERY=RkZfRUJJVERBKEFOTiwtMSwsLFJQKQ==&amp;WINDOW=FIRST_POPUP&amp;HEIGHT=450&amp;WIDTH=450&amp;START_MAXIMI","ZED=FALSE&amp;VAR:CALENDAR=US&amp;VAR:SYMBOL=48242W10&amp;VAR:INDEX=0"}</definedName>
    <definedName name="_1112__FDSAUDITLINK__" localSheetId="11" hidden="1">{"fdsup://directions/FAT Viewer?action=UPDATE&amp;creator=factset&amp;DYN_ARGS=TRUE&amp;DOC_NAME=FAT:FQL_AUDITING_CLIENT_TEMPLATE.FAT&amp;display_string=Audit&amp;VAR:KEY=CZWRGRABWV&amp;VAR:QUERY=RkZfRUJJVERBKEFOTiwtMiwsLFJQKQ==&amp;WINDOW=FIRST_POPUP&amp;HEIGHT=450&amp;WIDTH=450&amp;START_MAXIMI","ZED=FALSE&amp;VAR:CALENDAR=US&amp;VAR:SYMBOL=48242W10&amp;VAR:INDEX=0"}</definedName>
    <definedName name="_1112__FDSAUDITLINK__" localSheetId="3" hidden="1">{"fdsup://directions/FAT Viewer?action=UPDATE&amp;creator=factset&amp;DYN_ARGS=TRUE&amp;DOC_NAME=FAT:FQL_AUDITING_CLIENT_TEMPLATE.FAT&amp;display_string=Audit&amp;VAR:KEY=CZWRGRABWV&amp;VAR:QUERY=RkZfRUJJVERBKEFOTiwtMiwsLFJQKQ==&amp;WINDOW=FIRST_POPUP&amp;HEIGHT=450&amp;WIDTH=450&amp;START_MAXIMI","ZED=FALSE&amp;VAR:CALENDAR=US&amp;VAR:SYMBOL=48242W10&amp;VAR:INDEX=0"}</definedName>
    <definedName name="_1112__FDSAUDITLINK__" hidden="1">{"fdsup://directions/FAT Viewer?action=UPDATE&amp;creator=factset&amp;DYN_ARGS=TRUE&amp;DOC_NAME=FAT:FQL_AUDITING_CLIENT_TEMPLATE.FAT&amp;display_string=Audit&amp;VAR:KEY=CZWRGRABWV&amp;VAR:QUERY=RkZfRUJJVERBKEFOTiwtMiwsLFJQKQ==&amp;WINDOW=FIRST_POPUP&amp;HEIGHT=450&amp;WIDTH=450&amp;START_MAXIMI","ZED=FALSE&amp;VAR:CALENDAR=US&amp;VAR:SYMBOL=48242W10&amp;VAR:INDEX=0"}</definedName>
    <definedName name="_1113__FDSAUDITLINK__" localSheetId="11" hidden="1">{"fdsup://Directions/FactSet Auditing Viewer?action=AUDIT_VALUE&amp;DB=129&amp;ID1=48242W10&amp;VALUEID=01001&amp;SDATE=2008&amp;PERIODTYPE=ANN_STD&amp;window=popup_no_bar&amp;width=385&amp;height=120&amp;START_MAXIMIZED=FALSE&amp;creator=factset&amp;display_string=Audit"}</definedName>
    <definedName name="_1113__FDSAUDITLINK__" localSheetId="3" hidden="1">{"fdsup://Directions/FactSet Auditing Viewer?action=AUDIT_VALUE&amp;DB=129&amp;ID1=48242W10&amp;VALUEID=01001&amp;SDATE=2008&amp;PERIODTYPE=ANN_STD&amp;window=popup_no_bar&amp;width=385&amp;height=120&amp;START_MAXIMIZED=FALSE&amp;creator=factset&amp;display_string=Audit"}</definedName>
    <definedName name="_1113__FDSAUDITLINK__" hidden="1">{"fdsup://Directions/FactSet Auditing Viewer?action=AUDIT_VALUE&amp;DB=129&amp;ID1=48242W10&amp;VALUEID=01001&amp;SDATE=2008&amp;PERIODTYPE=ANN_STD&amp;window=popup_no_bar&amp;width=385&amp;height=120&amp;START_MAXIMIZED=FALSE&amp;creator=factset&amp;display_string=Audit"}</definedName>
    <definedName name="_1114__FDSAUDITLINK__" localSheetId="11" hidden="1">{"fdsup://Directions/FactSet Auditing Viewer?action=AUDIT_VALUE&amp;DB=129&amp;ID1=48242W10&amp;VALUEID=01001&amp;SDATE=2007&amp;PERIODTYPE=ANN_STD&amp;window=popup_no_bar&amp;width=385&amp;height=120&amp;START_MAXIMIZED=FALSE&amp;creator=factset&amp;display_string=Audit"}</definedName>
    <definedName name="_1114__FDSAUDITLINK__" localSheetId="3" hidden="1">{"fdsup://Directions/FactSet Auditing Viewer?action=AUDIT_VALUE&amp;DB=129&amp;ID1=48242W10&amp;VALUEID=01001&amp;SDATE=2007&amp;PERIODTYPE=ANN_STD&amp;window=popup_no_bar&amp;width=385&amp;height=120&amp;START_MAXIMIZED=FALSE&amp;creator=factset&amp;display_string=Audit"}</definedName>
    <definedName name="_1114__FDSAUDITLINK__" hidden="1">{"fdsup://Directions/FactSet Auditing Viewer?action=AUDIT_VALUE&amp;DB=129&amp;ID1=48242W10&amp;VALUEID=01001&amp;SDATE=2007&amp;PERIODTYPE=ANN_STD&amp;window=popup_no_bar&amp;width=385&amp;height=120&amp;START_MAXIMIZED=FALSE&amp;creator=factset&amp;display_string=Audit"}</definedName>
    <definedName name="_1115__FDSAUDITLINK__" localSheetId="11" hidden="1">{"fdsup://directions/FAT Viewer?action=UPDATE&amp;creator=factset&amp;DYN_ARGS=TRUE&amp;DOC_NAME=FAT:FQL_AUDITING_CLIENT_TEMPLATE.FAT&amp;display_string=Audit&amp;VAR:KEY=EFCFAJOZOR&amp;VAR:QUERY=RkZfQ0FQRVgoQU5OLDAsLCxSUCk=&amp;WINDOW=FIRST_POPUP&amp;HEIGHT=450&amp;WIDTH=450&amp;START_MAXIMIZED=","FALSE&amp;VAR:CALENDAR=US&amp;VAR:SYMBOL=88162G10&amp;VAR:INDEX=0"}</definedName>
    <definedName name="_1115__FDSAUDITLINK__" localSheetId="3" hidden="1">{"fdsup://directions/FAT Viewer?action=UPDATE&amp;creator=factset&amp;DYN_ARGS=TRUE&amp;DOC_NAME=FAT:FQL_AUDITING_CLIENT_TEMPLATE.FAT&amp;display_string=Audit&amp;VAR:KEY=EFCFAJOZOR&amp;VAR:QUERY=RkZfQ0FQRVgoQU5OLDAsLCxSUCk=&amp;WINDOW=FIRST_POPUP&amp;HEIGHT=450&amp;WIDTH=450&amp;START_MAXIMIZED=","FALSE&amp;VAR:CALENDAR=US&amp;VAR:SYMBOL=88162G10&amp;VAR:INDEX=0"}</definedName>
    <definedName name="_1115__FDSAUDITLINK__" hidden="1">{"fdsup://directions/FAT Viewer?action=UPDATE&amp;creator=factset&amp;DYN_ARGS=TRUE&amp;DOC_NAME=FAT:FQL_AUDITING_CLIENT_TEMPLATE.FAT&amp;display_string=Audit&amp;VAR:KEY=EFCFAJOZOR&amp;VAR:QUERY=RkZfQ0FQRVgoQU5OLDAsLCxSUCk=&amp;WINDOW=FIRST_POPUP&amp;HEIGHT=450&amp;WIDTH=450&amp;START_MAXIMIZED=","FALSE&amp;VAR:CALENDAR=US&amp;VAR:SYMBOL=88162G10&amp;VAR:INDEX=0"}</definedName>
    <definedName name="_1116__FDSAUDITLINK__" localSheetId="11" hidden="1">{"fdsup://directions/FAT Viewer?action=UPDATE&amp;creator=factset&amp;DYN_ARGS=TRUE&amp;DOC_NAME=FAT:FQL_AUDITING_CLIENT_TEMPLATE.FAT&amp;display_string=Audit&amp;VAR:KEY=MNYLUJGZCL&amp;VAR:QUERY=RkZfQ0FQRVgoQU5OLC0xLCwsUlAp&amp;WINDOW=FIRST_POPUP&amp;HEIGHT=450&amp;WIDTH=450&amp;START_MAXIMIZED=","FALSE&amp;VAR:CALENDAR=US&amp;VAR:SYMBOL=88162G10&amp;VAR:INDEX=0"}</definedName>
    <definedName name="_1116__FDSAUDITLINK__" localSheetId="3" hidden="1">{"fdsup://directions/FAT Viewer?action=UPDATE&amp;creator=factset&amp;DYN_ARGS=TRUE&amp;DOC_NAME=FAT:FQL_AUDITING_CLIENT_TEMPLATE.FAT&amp;display_string=Audit&amp;VAR:KEY=MNYLUJGZCL&amp;VAR:QUERY=RkZfQ0FQRVgoQU5OLC0xLCwsUlAp&amp;WINDOW=FIRST_POPUP&amp;HEIGHT=450&amp;WIDTH=450&amp;START_MAXIMIZED=","FALSE&amp;VAR:CALENDAR=US&amp;VAR:SYMBOL=88162G10&amp;VAR:INDEX=0"}</definedName>
    <definedName name="_1116__FDSAUDITLINK__" hidden="1">{"fdsup://directions/FAT Viewer?action=UPDATE&amp;creator=factset&amp;DYN_ARGS=TRUE&amp;DOC_NAME=FAT:FQL_AUDITING_CLIENT_TEMPLATE.FAT&amp;display_string=Audit&amp;VAR:KEY=MNYLUJGZCL&amp;VAR:QUERY=RkZfQ0FQRVgoQU5OLC0xLCwsUlAp&amp;WINDOW=FIRST_POPUP&amp;HEIGHT=450&amp;WIDTH=450&amp;START_MAXIMIZED=","FALSE&amp;VAR:CALENDAR=US&amp;VAR:SYMBOL=88162G10&amp;VAR:INDEX=0"}</definedName>
    <definedName name="_1117__FDSAUDITLINK__" localSheetId="11" hidden="1">{"fdsup://directions/FAT Viewer?action=UPDATE&amp;creator=factset&amp;DYN_ARGS=TRUE&amp;DOC_NAME=FAT:FQL_AUDITING_CLIENT_TEMPLATE.FAT&amp;display_string=Audit&amp;VAR:KEY=EFYBCXITGR&amp;VAR:QUERY=RkZfQ0FQRVgoQU5OLC0yLCwsUlAp&amp;WINDOW=FIRST_POPUP&amp;HEIGHT=450&amp;WIDTH=450&amp;START_MAXIMIZED=","FALSE&amp;VAR:CALENDAR=US&amp;VAR:SYMBOL=88162G10&amp;VAR:INDEX=0"}</definedName>
    <definedName name="_1117__FDSAUDITLINK__" localSheetId="3" hidden="1">{"fdsup://directions/FAT Viewer?action=UPDATE&amp;creator=factset&amp;DYN_ARGS=TRUE&amp;DOC_NAME=FAT:FQL_AUDITING_CLIENT_TEMPLATE.FAT&amp;display_string=Audit&amp;VAR:KEY=EFYBCXITGR&amp;VAR:QUERY=RkZfQ0FQRVgoQU5OLC0yLCwsUlAp&amp;WINDOW=FIRST_POPUP&amp;HEIGHT=450&amp;WIDTH=450&amp;START_MAXIMIZED=","FALSE&amp;VAR:CALENDAR=US&amp;VAR:SYMBOL=88162G10&amp;VAR:INDEX=0"}</definedName>
    <definedName name="_1117__FDSAUDITLINK__" hidden="1">{"fdsup://directions/FAT Viewer?action=UPDATE&amp;creator=factset&amp;DYN_ARGS=TRUE&amp;DOC_NAME=FAT:FQL_AUDITING_CLIENT_TEMPLATE.FAT&amp;display_string=Audit&amp;VAR:KEY=EFYBCXITGR&amp;VAR:QUERY=RkZfQ0FQRVgoQU5OLC0yLCwsUlAp&amp;WINDOW=FIRST_POPUP&amp;HEIGHT=450&amp;WIDTH=450&amp;START_MAXIMIZED=","FALSE&amp;VAR:CALENDAR=US&amp;VAR:SYMBOL=88162G10&amp;VAR:INDEX=0"}</definedName>
    <definedName name="_1118__FDSAUDITLINK__" localSheetId="11" hidden="1">{"fdsup://directions/FAT Viewer?action=UPDATE&amp;creator=factset&amp;DYN_ARGS=TRUE&amp;DOC_NAME=FAT:FQL_AUDITING_CLIENT_TEMPLATE.FAT&amp;display_string=Audit&amp;VAR:KEY=KNOHKXYPMZ&amp;VAR:QUERY=RkZfTkVUX0lOQyhBTk4sLTEsLCxSUCk=&amp;WINDOW=FIRST_POPUP&amp;HEIGHT=450&amp;WIDTH=450&amp;START_MAXIMI","ZED=FALSE&amp;VAR:CALENDAR=US&amp;VAR:SYMBOL=88162G10&amp;VAR:INDEX=0"}</definedName>
    <definedName name="_1118__FDSAUDITLINK__" localSheetId="3" hidden="1">{"fdsup://directions/FAT Viewer?action=UPDATE&amp;creator=factset&amp;DYN_ARGS=TRUE&amp;DOC_NAME=FAT:FQL_AUDITING_CLIENT_TEMPLATE.FAT&amp;display_string=Audit&amp;VAR:KEY=KNOHKXYPMZ&amp;VAR:QUERY=RkZfTkVUX0lOQyhBTk4sLTEsLCxSUCk=&amp;WINDOW=FIRST_POPUP&amp;HEIGHT=450&amp;WIDTH=450&amp;START_MAXIMI","ZED=FALSE&amp;VAR:CALENDAR=US&amp;VAR:SYMBOL=88162G10&amp;VAR:INDEX=0"}</definedName>
    <definedName name="_1118__FDSAUDITLINK__" hidden="1">{"fdsup://directions/FAT Viewer?action=UPDATE&amp;creator=factset&amp;DYN_ARGS=TRUE&amp;DOC_NAME=FAT:FQL_AUDITING_CLIENT_TEMPLATE.FAT&amp;display_string=Audit&amp;VAR:KEY=KNOHKXYPMZ&amp;VAR:QUERY=RkZfTkVUX0lOQyhBTk4sLTEsLCxSUCk=&amp;WINDOW=FIRST_POPUP&amp;HEIGHT=450&amp;WIDTH=450&amp;START_MAXIMI","ZED=FALSE&amp;VAR:CALENDAR=US&amp;VAR:SYMBOL=88162G10&amp;VAR:INDEX=0"}</definedName>
    <definedName name="_1119__FDSAUDITLINK__" localSheetId="11" hidden="1">{"fdsup://directions/FAT Viewer?action=UPDATE&amp;creator=factset&amp;DYN_ARGS=TRUE&amp;DOC_NAME=FAT:FQL_AUDITING_CLIENT_TEMPLATE.FAT&amp;display_string=Audit&amp;VAR:KEY=MBGDKTQVSP&amp;VAR:QUERY=RkZfTkVUX0lOQyhBTk4sLTIsLCxSUCk=&amp;WINDOW=FIRST_POPUP&amp;HEIGHT=450&amp;WIDTH=450&amp;START_MAXIMI","ZED=FALSE&amp;VAR:CALENDAR=US&amp;VAR:SYMBOL=88162G10&amp;VAR:INDEX=0"}</definedName>
    <definedName name="_1119__FDSAUDITLINK__" localSheetId="3" hidden="1">{"fdsup://directions/FAT Viewer?action=UPDATE&amp;creator=factset&amp;DYN_ARGS=TRUE&amp;DOC_NAME=FAT:FQL_AUDITING_CLIENT_TEMPLATE.FAT&amp;display_string=Audit&amp;VAR:KEY=MBGDKTQVSP&amp;VAR:QUERY=RkZfTkVUX0lOQyhBTk4sLTIsLCxSUCk=&amp;WINDOW=FIRST_POPUP&amp;HEIGHT=450&amp;WIDTH=450&amp;START_MAXIMI","ZED=FALSE&amp;VAR:CALENDAR=US&amp;VAR:SYMBOL=88162G10&amp;VAR:INDEX=0"}</definedName>
    <definedName name="_1119__FDSAUDITLINK__" hidden="1">{"fdsup://directions/FAT Viewer?action=UPDATE&amp;creator=factset&amp;DYN_ARGS=TRUE&amp;DOC_NAME=FAT:FQL_AUDITING_CLIENT_TEMPLATE.FAT&amp;display_string=Audit&amp;VAR:KEY=MBGDKTQVSP&amp;VAR:QUERY=RkZfTkVUX0lOQyhBTk4sLTIsLCxSUCk=&amp;WINDOW=FIRST_POPUP&amp;HEIGHT=450&amp;WIDTH=450&amp;START_MAXIMI","ZED=FALSE&amp;VAR:CALENDAR=US&amp;VAR:SYMBOL=88162G10&amp;VAR:INDEX=0"}</definedName>
    <definedName name="_112__FDSAUDITLINK__" localSheetId="11" hidden="1">{"fdsup://directions/FAT Viewer?action=UPDATE&amp;creator=factset&amp;DYN_ARGS=TRUE&amp;DOC_NAME=FAT:FQL_AUDITING_CLIENT_TEMPLATE.FAT&amp;display_string=Audit&amp;VAR:KEY=BOFAPUNSFW&amp;VAR:QUERY=RkZfQ0FQRVgoQU5OLC0yLCwsUlAp&amp;WINDOW=FIRST_POPUP&amp;HEIGHT=450&amp;WIDTH=450&amp;START_MAXIMIZED=","FALSE&amp;VAR:CALENDAR=FIVEDAY&amp;VAR:SYMBOL=620780&amp;VAR:INDEX=0"}</definedName>
    <definedName name="_112__FDSAUDITLINK__" localSheetId="3" hidden="1">{"fdsup://directions/FAT Viewer?action=UPDATE&amp;creator=factset&amp;DYN_ARGS=TRUE&amp;DOC_NAME=FAT:FQL_AUDITING_CLIENT_TEMPLATE.FAT&amp;display_string=Audit&amp;VAR:KEY=BOFAPUNSFW&amp;VAR:QUERY=RkZfQ0FQRVgoQU5OLC0yLCwsUlAp&amp;WINDOW=FIRST_POPUP&amp;HEIGHT=450&amp;WIDTH=450&amp;START_MAXIMIZED=","FALSE&amp;VAR:CALENDAR=FIVEDAY&amp;VAR:SYMBOL=620780&amp;VAR:INDEX=0"}</definedName>
    <definedName name="_112__FDSAUDITLINK__" hidden="1">{"fdsup://directions/FAT Viewer?action=UPDATE&amp;creator=factset&amp;DYN_ARGS=TRUE&amp;DOC_NAME=FAT:FQL_AUDITING_CLIENT_TEMPLATE.FAT&amp;display_string=Audit&amp;VAR:KEY=BOFAPUNSFW&amp;VAR:QUERY=RkZfQ0FQRVgoQU5OLC0yLCwsUlAp&amp;WINDOW=FIRST_POPUP&amp;HEIGHT=450&amp;WIDTH=450&amp;START_MAXIMIZED=","FALSE&amp;VAR:CALENDAR=FIVEDAY&amp;VAR:SYMBOL=620780&amp;VAR:INDEX=0"}</definedName>
    <definedName name="_1120__FDSAUDITLINK__" localSheetId="11" hidden="1">{"fdsup://directions/FAT Viewer?action=UPDATE&amp;creator=factset&amp;DYN_ARGS=TRUE&amp;DOC_NAME=FAT:FQL_AUDITING_CLIENT_TEMPLATE.FAT&amp;display_string=Audit&amp;VAR:KEY=CNSNOZYRKJ&amp;VAR:QUERY=RkZfRUJJVChBTk4sLTEsLCxSUCk=&amp;WINDOW=FIRST_POPUP&amp;HEIGHT=450&amp;WIDTH=450&amp;START_MAXIMIZED=","FALSE&amp;VAR:CALENDAR=US&amp;VAR:SYMBOL=88162G10&amp;VAR:INDEX=0"}</definedName>
    <definedName name="_1120__FDSAUDITLINK__" localSheetId="3" hidden="1">{"fdsup://directions/FAT Viewer?action=UPDATE&amp;creator=factset&amp;DYN_ARGS=TRUE&amp;DOC_NAME=FAT:FQL_AUDITING_CLIENT_TEMPLATE.FAT&amp;display_string=Audit&amp;VAR:KEY=CNSNOZYRKJ&amp;VAR:QUERY=RkZfRUJJVChBTk4sLTEsLCxSUCk=&amp;WINDOW=FIRST_POPUP&amp;HEIGHT=450&amp;WIDTH=450&amp;START_MAXIMIZED=","FALSE&amp;VAR:CALENDAR=US&amp;VAR:SYMBOL=88162G10&amp;VAR:INDEX=0"}</definedName>
    <definedName name="_1120__FDSAUDITLINK__" hidden="1">{"fdsup://directions/FAT Viewer?action=UPDATE&amp;creator=factset&amp;DYN_ARGS=TRUE&amp;DOC_NAME=FAT:FQL_AUDITING_CLIENT_TEMPLATE.FAT&amp;display_string=Audit&amp;VAR:KEY=CNSNOZYRKJ&amp;VAR:QUERY=RkZfRUJJVChBTk4sLTEsLCxSUCk=&amp;WINDOW=FIRST_POPUP&amp;HEIGHT=450&amp;WIDTH=450&amp;START_MAXIMIZED=","FALSE&amp;VAR:CALENDAR=US&amp;VAR:SYMBOL=88162G10&amp;VAR:INDEX=0"}</definedName>
    <definedName name="_1121__FDSAUDITLINK__" localSheetId="11" hidden="1">{"fdsup://directions/FAT Viewer?action=UPDATE&amp;creator=factset&amp;DYN_ARGS=TRUE&amp;DOC_NAME=FAT:FQL_AUDITING_CLIENT_TEMPLATE.FAT&amp;display_string=Audit&amp;VAR:KEY=MBUJQJWZWP&amp;VAR:QUERY=RkZfRUJJVChBTk4sLTIsLCxSUCk=&amp;WINDOW=FIRST_POPUP&amp;HEIGHT=450&amp;WIDTH=450&amp;START_MAXIMIZED=","FALSE&amp;VAR:CALENDAR=US&amp;VAR:SYMBOL=88162G10&amp;VAR:INDEX=0"}</definedName>
    <definedName name="_1121__FDSAUDITLINK__" localSheetId="3" hidden="1">{"fdsup://directions/FAT Viewer?action=UPDATE&amp;creator=factset&amp;DYN_ARGS=TRUE&amp;DOC_NAME=FAT:FQL_AUDITING_CLIENT_TEMPLATE.FAT&amp;display_string=Audit&amp;VAR:KEY=MBUJQJWZWP&amp;VAR:QUERY=RkZfRUJJVChBTk4sLTIsLCxSUCk=&amp;WINDOW=FIRST_POPUP&amp;HEIGHT=450&amp;WIDTH=450&amp;START_MAXIMIZED=","FALSE&amp;VAR:CALENDAR=US&amp;VAR:SYMBOL=88162G10&amp;VAR:INDEX=0"}</definedName>
    <definedName name="_1121__FDSAUDITLINK__" hidden="1">{"fdsup://directions/FAT Viewer?action=UPDATE&amp;creator=factset&amp;DYN_ARGS=TRUE&amp;DOC_NAME=FAT:FQL_AUDITING_CLIENT_TEMPLATE.FAT&amp;display_string=Audit&amp;VAR:KEY=MBUJQJWZWP&amp;VAR:QUERY=RkZfRUJJVChBTk4sLTIsLCxSUCk=&amp;WINDOW=FIRST_POPUP&amp;HEIGHT=450&amp;WIDTH=450&amp;START_MAXIMIZED=","FALSE&amp;VAR:CALENDAR=US&amp;VAR:SYMBOL=88162G10&amp;VAR:INDEX=0"}</definedName>
    <definedName name="_1122__FDSAUDITLINK__" localSheetId="11" hidden="1">{"fdsup://directions/FAT Viewer?action=UPDATE&amp;creator=factset&amp;DYN_ARGS=TRUE&amp;DOC_NAME=FAT:FQL_AUDITING_CLIENT_TEMPLATE.FAT&amp;display_string=Audit&amp;VAR:KEY=SHSBCBMBAT&amp;VAR:QUERY=RkZfRUJJVERBKEFOTiwtMSwsLFJQKQ==&amp;WINDOW=FIRST_POPUP&amp;HEIGHT=450&amp;WIDTH=450&amp;START_MAXIMI","ZED=FALSE&amp;VAR:CALENDAR=US&amp;VAR:SYMBOL=88162G10&amp;VAR:INDEX=0"}</definedName>
    <definedName name="_1122__FDSAUDITLINK__" localSheetId="3" hidden="1">{"fdsup://directions/FAT Viewer?action=UPDATE&amp;creator=factset&amp;DYN_ARGS=TRUE&amp;DOC_NAME=FAT:FQL_AUDITING_CLIENT_TEMPLATE.FAT&amp;display_string=Audit&amp;VAR:KEY=SHSBCBMBAT&amp;VAR:QUERY=RkZfRUJJVERBKEFOTiwtMSwsLFJQKQ==&amp;WINDOW=FIRST_POPUP&amp;HEIGHT=450&amp;WIDTH=450&amp;START_MAXIMI","ZED=FALSE&amp;VAR:CALENDAR=US&amp;VAR:SYMBOL=88162G10&amp;VAR:INDEX=0"}</definedName>
    <definedName name="_1122__FDSAUDITLINK__" hidden="1">{"fdsup://directions/FAT Viewer?action=UPDATE&amp;creator=factset&amp;DYN_ARGS=TRUE&amp;DOC_NAME=FAT:FQL_AUDITING_CLIENT_TEMPLATE.FAT&amp;display_string=Audit&amp;VAR:KEY=SHSBCBMBAT&amp;VAR:QUERY=RkZfRUJJVERBKEFOTiwtMSwsLFJQKQ==&amp;WINDOW=FIRST_POPUP&amp;HEIGHT=450&amp;WIDTH=450&amp;START_MAXIMI","ZED=FALSE&amp;VAR:CALENDAR=US&amp;VAR:SYMBOL=88162G10&amp;VAR:INDEX=0"}</definedName>
    <definedName name="_1123__FDSAUDITLINK__" localSheetId="11" hidden="1">{"fdsup://directions/FAT Viewer?action=UPDATE&amp;creator=factset&amp;DYN_ARGS=TRUE&amp;DOC_NAME=FAT:FQL_AUDITING_CLIENT_TEMPLATE.FAT&amp;display_string=Audit&amp;VAR:KEY=GJIFCJEXGV&amp;VAR:QUERY=RkZfRUJJVERBKEFOTiwtMiwsLFJQKQ==&amp;WINDOW=FIRST_POPUP&amp;HEIGHT=450&amp;WIDTH=450&amp;START_MAXIMI","ZED=FALSE&amp;VAR:CALENDAR=US&amp;VAR:SYMBOL=88162G10&amp;VAR:INDEX=0"}</definedName>
    <definedName name="_1123__FDSAUDITLINK__" localSheetId="3" hidden="1">{"fdsup://directions/FAT Viewer?action=UPDATE&amp;creator=factset&amp;DYN_ARGS=TRUE&amp;DOC_NAME=FAT:FQL_AUDITING_CLIENT_TEMPLATE.FAT&amp;display_string=Audit&amp;VAR:KEY=GJIFCJEXGV&amp;VAR:QUERY=RkZfRUJJVERBKEFOTiwtMiwsLFJQKQ==&amp;WINDOW=FIRST_POPUP&amp;HEIGHT=450&amp;WIDTH=450&amp;START_MAXIMI","ZED=FALSE&amp;VAR:CALENDAR=US&amp;VAR:SYMBOL=88162G10&amp;VAR:INDEX=0"}</definedName>
    <definedName name="_1123__FDSAUDITLINK__" hidden="1">{"fdsup://directions/FAT Viewer?action=UPDATE&amp;creator=factset&amp;DYN_ARGS=TRUE&amp;DOC_NAME=FAT:FQL_AUDITING_CLIENT_TEMPLATE.FAT&amp;display_string=Audit&amp;VAR:KEY=GJIFCJEXGV&amp;VAR:QUERY=RkZfRUJJVERBKEFOTiwtMiwsLFJQKQ==&amp;WINDOW=FIRST_POPUP&amp;HEIGHT=450&amp;WIDTH=450&amp;START_MAXIMI","ZED=FALSE&amp;VAR:CALENDAR=US&amp;VAR:SYMBOL=88162G10&amp;VAR:INDEX=0"}</definedName>
    <definedName name="_1124__FDSAUDITLINK__" localSheetId="11" hidden="1">{"fdsup://directions/FAT Viewer?action=UPDATE&amp;creator=factset&amp;DYN_ARGS=TRUE&amp;DOC_NAME=FAT:FQL_AUDITING_CLIENT_TEMPLATE.FAT&amp;display_string=Audit&amp;VAR:KEY=KXUXYREHMB&amp;VAR:QUERY=RkZfQ0FQRVgoQU5OLC0yLCwsUlAp&amp;WINDOW=FIRST_POPUP&amp;HEIGHT=450&amp;WIDTH=450&amp;START_MAXIMIZED=","FALSE&amp;VAR:CALENDAR=US&amp;VAR:SYMBOL=00766T10&amp;VAR:INDEX=0"}</definedName>
    <definedName name="_1124__FDSAUDITLINK__" localSheetId="3" hidden="1">{"fdsup://directions/FAT Viewer?action=UPDATE&amp;creator=factset&amp;DYN_ARGS=TRUE&amp;DOC_NAME=FAT:FQL_AUDITING_CLIENT_TEMPLATE.FAT&amp;display_string=Audit&amp;VAR:KEY=KXUXYREHMB&amp;VAR:QUERY=RkZfQ0FQRVgoQU5OLC0yLCwsUlAp&amp;WINDOW=FIRST_POPUP&amp;HEIGHT=450&amp;WIDTH=450&amp;START_MAXIMIZED=","FALSE&amp;VAR:CALENDAR=US&amp;VAR:SYMBOL=00766T10&amp;VAR:INDEX=0"}</definedName>
    <definedName name="_1124__FDSAUDITLINK__" hidden="1">{"fdsup://directions/FAT Viewer?action=UPDATE&amp;creator=factset&amp;DYN_ARGS=TRUE&amp;DOC_NAME=FAT:FQL_AUDITING_CLIENT_TEMPLATE.FAT&amp;display_string=Audit&amp;VAR:KEY=KXUXYREHMB&amp;VAR:QUERY=RkZfQ0FQRVgoQU5OLC0yLCwsUlAp&amp;WINDOW=FIRST_POPUP&amp;HEIGHT=450&amp;WIDTH=450&amp;START_MAXIMIZED=","FALSE&amp;VAR:CALENDAR=US&amp;VAR:SYMBOL=00766T10&amp;VAR:INDEX=0"}</definedName>
    <definedName name="_1125__FDSAUDITLINK__" localSheetId="11" hidden="1">{"fdsup://directions/FAT Viewer?action=UPDATE&amp;creator=factset&amp;DYN_ARGS=TRUE&amp;DOC_NAME=FAT:FQL_AUDITING_CLIENT_TEMPLATE.FAT&amp;display_string=Audit&amp;VAR:KEY=KNQHUZQFIF&amp;VAR:QUERY=RkZfTkVUX0lOQyhBTk4sLTEsLCxSUCk=&amp;WINDOW=FIRST_POPUP&amp;HEIGHT=450&amp;WIDTH=450&amp;START_MAXIMI","ZED=FALSE&amp;VAR:CALENDAR=US&amp;VAR:SYMBOL=00766T10&amp;VAR:INDEX=0"}</definedName>
    <definedName name="_1125__FDSAUDITLINK__" localSheetId="3" hidden="1">{"fdsup://directions/FAT Viewer?action=UPDATE&amp;creator=factset&amp;DYN_ARGS=TRUE&amp;DOC_NAME=FAT:FQL_AUDITING_CLIENT_TEMPLATE.FAT&amp;display_string=Audit&amp;VAR:KEY=KNQHUZQFIF&amp;VAR:QUERY=RkZfTkVUX0lOQyhBTk4sLTEsLCxSUCk=&amp;WINDOW=FIRST_POPUP&amp;HEIGHT=450&amp;WIDTH=450&amp;START_MAXIMI","ZED=FALSE&amp;VAR:CALENDAR=US&amp;VAR:SYMBOL=00766T10&amp;VAR:INDEX=0"}</definedName>
    <definedName name="_1125__FDSAUDITLINK__" hidden="1">{"fdsup://directions/FAT Viewer?action=UPDATE&amp;creator=factset&amp;DYN_ARGS=TRUE&amp;DOC_NAME=FAT:FQL_AUDITING_CLIENT_TEMPLATE.FAT&amp;display_string=Audit&amp;VAR:KEY=KNQHUZQFIF&amp;VAR:QUERY=RkZfTkVUX0lOQyhBTk4sLTEsLCxSUCk=&amp;WINDOW=FIRST_POPUP&amp;HEIGHT=450&amp;WIDTH=450&amp;START_MAXIMI","ZED=FALSE&amp;VAR:CALENDAR=US&amp;VAR:SYMBOL=00766T10&amp;VAR:INDEX=0"}</definedName>
    <definedName name="_1126__FDSAUDITLINK__" localSheetId="11" hidden="1">{"fdsup://directions/FAT Viewer?action=UPDATE&amp;creator=factset&amp;DYN_ARGS=TRUE&amp;DOC_NAME=FAT:FQL_AUDITING_CLIENT_TEMPLATE.FAT&amp;display_string=Audit&amp;VAR:KEY=YNKFQNOLOX&amp;VAR:QUERY=RkZfTkVUX0lOQyhBTk4sLTIsLCxSUCk=&amp;WINDOW=FIRST_POPUP&amp;HEIGHT=450&amp;WIDTH=450&amp;START_MAXIMI","ZED=FALSE&amp;VAR:CALENDAR=US&amp;VAR:SYMBOL=00766T10&amp;VAR:INDEX=0"}</definedName>
    <definedName name="_1126__FDSAUDITLINK__" localSheetId="3" hidden="1">{"fdsup://directions/FAT Viewer?action=UPDATE&amp;creator=factset&amp;DYN_ARGS=TRUE&amp;DOC_NAME=FAT:FQL_AUDITING_CLIENT_TEMPLATE.FAT&amp;display_string=Audit&amp;VAR:KEY=YNKFQNOLOX&amp;VAR:QUERY=RkZfTkVUX0lOQyhBTk4sLTIsLCxSUCk=&amp;WINDOW=FIRST_POPUP&amp;HEIGHT=450&amp;WIDTH=450&amp;START_MAXIMI","ZED=FALSE&amp;VAR:CALENDAR=US&amp;VAR:SYMBOL=00766T10&amp;VAR:INDEX=0"}</definedName>
    <definedName name="_1126__FDSAUDITLINK__" hidden="1">{"fdsup://directions/FAT Viewer?action=UPDATE&amp;creator=factset&amp;DYN_ARGS=TRUE&amp;DOC_NAME=FAT:FQL_AUDITING_CLIENT_TEMPLATE.FAT&amp;display_string=Audit&amp;VAR:KEY=YNKFQNOLOX&amp;VAR:QUERY=RkZfTkVUX0lOQyhBTk4sLTIsLCxSUCk=&amp;WINDOW=FIRST_POPUP&amp;HEIGHT=450&amp;WIDTH=450&amp;START_MAXIMI","ZED=FALSE&amp;VAR:CALENDAR=US&amp;VAR:SYMBOL=00766T10&amp;VAR:INDEX=0"}</definedName>
    <definedName name="_1127__FDSAUDITLINK__" localSheetId="11" hidden="1">{"fdsup://directions/FAT Viewer?action=UPDATE&amp;creator=factset&amp;DYN_ARGS=TRUE&amp;DOC_NAME=FAT:FQL_AUDITING_CLIENT_TEMPLATE.FAT&amp;display_string=Audit&amp;VAR:KEY=WHSJADQXQD&amp;VAR:QUERY=RkZfRUJJVChBTk4sLTEsLCxSUCk=&amp;WINDOW=FIRST_POPUP&amp;HEIGHT=450&amp;WIDTH=450&amp;START_MAXIMIZED=","FALSE&amp;VAR:CALENDAR=US&amp;VAR:SYMBOL=00766T10&amp;VAR:INDEX=0"}</definedName>
    <definedName name="_1127__FDSAUDITLINK__" localSheetId="3" hidden="1">{"fdsup://directions/FAT Viewer?action=UPDATE&amp;creator=factset&amp;DYN_ARGS=TRUE&amp;DOC_NAME=FAT:FQL_AUDITING_CLIENT_TEMPLATE.FAT&amp;display_string=Audit&amp;VAR:KEY=WHSJADQXQD&amp;VAR:QUERY=RkZfRUJJVChBTk4sLTEsLCxSUCk=&amp;WINDOW=FIRST_POPUP&amp;HEIGHT=450&amp;WIDTH=450&amp;START_MAXIMIZED=","FALSE&amp;VAR:CALENDAR=US&amp;VAR:SYMBOL=00766T10&amp;VAR:INDEX=0"}</definedName>
    <definedName name="_1127__FDSAUDITLINK__" hidden="1">{"fdsup://directions/FAT Viewer?action=UPDATE&amp;creator=factset&amp;DYN_ARGS=TRUE&amp;DOC_NAME=FAT:FQL_AUDITING_CLIENT_TEMPLATE.FAT&amp;display_string=Audit&amp;VAR:KEY=WHSJADQXQD&amp;VAR:QUERY=RkZfRUJJVChBTk4sLTEsLCxSUCk=&amp;WINDOW=FIRST_POPUP&amp;HEIGHT=450&amp;WIDTH=450&amp;START_MAXIMIZED=","FALSE&amp;VAR:CALENDAR=US&amp;VAR:SYMBOL=00766T10&amp;VAR:INDEX=0"}</definedName>
    <definedName name="_1128__FDSAUDITLINK__" localSheetId="11" hidden="1">{"fdsup://directions/FAT Viewer?action=UPDATE&amp;creator=factset&amp;DYN_ARGS=TRUE&amp;DOC_NAME=FAT:FQL_AUDITING_CLIENT_TEMPLATE.FAT&amp;display_string=Audit&amp;VAR:KEY=QZKZWXQTWT&amp;VAR:QUERY=RkZfRUJJVChBTk4sLTIsLCxSUCk=&amp;WINDOW=FIRST_POPUP&amp;HEIGHT=450&amp;WIDTH=450&amp;START_MAXIMIZED=","FALSE&amp;VAR:CALENDAR=US&amp;VAR:SYMBOL=00766T10&amp;VAR:INDEX=0"}</definedName>
    <definedName name="_1128__FDSAUDITLINK__" localSheetId="3" hidden="1">{"fdsup://directions/FAT Viewer?action=UPDATE&amp;creator=factset&amp;DYN_ARGS=TRUE&amp;DOC_NAME=FAT:FQL_AUDITING_CLIENT_TEMPLATE.FAT&amp;display_string=Audit&amp;VAR:KEY=QZKZWXQTWT&amp;VAR:QUERY=RkZfRUJJVChBTk4sLTIsLCxSUCk=&amp;WINDOW=FIRST_POPUP&amp;HEIGHT=450&amp;WIDTH=450&amp;START_MAXIMIZED=","FALSE&amp;VAR:CALENDAR=US&amp;VAR:SYMBOL=00766T10&amp;VAR:INDEX=0"}</definedName>
    <definedName name="_1128__FDSAUDITLINK__" hidden="1">{"fdsup://directions/FAT Viewer?action=UPDATE&amp;creator=factset&amp;DYN_ARGS=TRUE&amp;DOC_NAME=FAT:FQL_AUDITING_CLIENT_TEMPLATE.FAT&amp;display_string=Audit&amp;VAR:KEY=QZKZWXQTWT&amp;VAR:QUERY=RkZfRUJJVChBTk4sLTIsLCxSUCk=&amp;WINDOW=FIRST_POPUP&amp;HEIGHT=450&amp;WIDTH=450&amp;START_MAXIMIZED=","FALSE&amp;VAR:CALENDAR=US&amp;VAR:SYMBOL=00766T10&amp;VAR:INDEX=0"}</definedName>
    <definedName name="_1129__FDSAUDITLINK__" localSheetId="11" hidden="1">{"fdsup://directions/FAT Viewer?action=UPDATE&amp;creator=factset&amp;DYN_ARGS=TRUE&amp;DOC_NAME=FAT:FQL_AUDITING_CLIENT_TEMPLATE.FAT&amp;display_string=Audit&amp;VAR:KEY=CZWPGVMJUR&amp;VAR:QUERY=RkZfRUJJVERBKEFOTiwtMSwsLFJQKQ==&amp;WINDOW=FIRST_POPUP&amp;HEIGHT=450&amp;WIDTH=450&amp;START_MAXIMI","ZED=FALSE&amp;VAR:CALENDAR=US&amp;VAR:SYMBOL=00766T10&amp;VAR:INDEX=0"}</definedName>
    <definedName name="_1129__FDSAUDITLINK__" localSheetId="3" hidden="1">{"fdsup://directions/FAT Viewer?action=UPDATE&amp;creator=factset&amp;DYN_ARGS=TRUE&amp;DOC_NAME=FAT:FQL_AUDITING_CLIENT_TEMPLATE.FAT&amp;display_string=Audit&amp;VAR:KEY=CZWPGVMJUR&amp;VAR:QUERY=RkZfRUJJVERBKEFOTiwtMSwsLFJQKQ==&amp;WINDOW=FIRST_POPUP&amp;HEIGHT=450&amp;WIDTH=450&amp;START_MAXIMI","ZED=FALSE&amp;VAR:CALENDAR=US&amp;VAR:SYMBOL=00766T10&amp;VAR:INDEX=0"}</definedName>
    <definedName name="_1129__FDSAUDITLINK__" hidden="1">{"fdsup://directions/FAT Viewer?action=UPDATE&amp;creator=factset&amp;DYN_ARGS=TRUE&amp;DOC_NAME=FAT:FQL_AUDITING_CLIENT_TEMPLATE.FAT&amp;display_string=Audit&amp;VAR:KEY=CZWPGVMJUR&amp;VAR:QUERY=RkZfRUJJVERBKEFOTiwtMSwsLFJQKQ==&amp;WINDOW=FIRST_POPUP&amp;HEIGHT=450&amp;WIDTH=450&amp;START_MAXIMI","ZED=FALSE&amp;VAR:CALENDAR=US&amp;VAR:SYMBOL=00766T10&amp;VAR:INDEX=0"}</definedName>
    <definedName name="_113__FDSAUDITLINK__" localSheetId="11" hidden="1">{"fdsup://directions/FAT Viewer?action=UPDATE&amp;creator=factset&amp;DYN_ARGS=TRUE&amp;DOC_NAME=FAT:FQL_AUDITING_CLIENT_TEMPLATE.FAT&amp;display_string=Audit&amp;VAR:KEY=ZUZITCNUJQ&amp;VAR:QUERY=RkZfTkVUX0lOQyhBTk4sLTIsLCxSUCk=&amp;WINDOW=FIRST_POPUP&amp;HEIGHT=450&amp;WIDTH=450&amp;START_MAXIMI","ZED=FALSE&amp;VAR:CALENDAR=FIVEDAY&amp;VAR:SYMBOL=620780&amp;VAR:INDEX=0"}</definedName>
    <definedName name="_113__FDSAUDITLINK__" localSheetId="3" hidden="1">{"fdsup://directions/FAT Viewer?action=UPDATE&amp;creator=factset&amp;DYN_ARGS=TRUE&amp;DOC_NAME=FAT:FQL_AUDITING_CLIENT_TEMPLATE.FAT&amp;display_string=Audit&amp;VAR:KEY=ZUZITCNUJQ&amp;VAR:QUERY=RkZfTkVUX0lOQyhBTk4sLTIsLCxSUCk=&amp;WINDOW=FIRST_POPUP&amp;HEIGHT=450&amp;WIDTH=450&amp;START_MAXIMI","ZED=FALSE&amp;VAR:CALENDAR=FIVEDAY&amp;VAR:SYMBOL=620780&amp;VAR:INDEX=0"}</definedName>
    <definedName name="_113__FDSAUDITLINK__" hidden="1">{"fdsup://directions/FAT Viewer?action=UPDATE&amp;creator=factset&amp;DYN_ARGS=TRUE&amp;DOC_NAME=FAT:FQL_AUDITING_CLIENT_TEMPLATE.FAT&amp;display_string=Audit&amp;VAR:KEY=ZUZITCNUJQ&amp;VAR:QUERY=RkZfTkVUX0lOQyhBTk4sLTIsLCxSUCk=&amp;WINDOW=FIRST_POPUP&amp;HEIGHT=450&amp;WIDTH=450&amp;START_MAXIMI","ZED=FALSE&amp;VAR:CALENDAR=FIVEDAY&amp;VAR:SYMBOL=620780&amp;VAR:INDEX=0"}</definedName>
    <definedName name="_1130__FDSAUDITLINK__" localSheetId="11" hidden="1">{"fdsup://directions/FAT Viewer?action=UPDATE&amp;creator=factset&amp;DYN_ARGS=TRUE&amp;DOC_NAME=FAT:FQL_AUDITING_CLIENT_TEMPLATE.FAT&amp;display_string=Audit&amp;VAR:KEY=AFWXOVWXWN&amp;VAR:QUERY=RkZfRUJJVERBKEFOTiwtMiwsLFJQKQ==&amp;WINDOW=FIRST_POPUP&amp;HEIGHT=450&amp;WIDTH=450&amp;START_MAXIMI","ZED=FALSE&amp;VAR:CALENDAR=US&amp;VAR:SYMBOL=00766T10&amp;VAR:INDEX=0"}</definedName>
    <definedName name="_1130__FDSAUDITLINK__" localSheetId="3" hidden="1">{"fdsup://directions/FAT Viewer?action=UPDATE&amp;creator=factset&amp;DYN_ARGS=TRUE&amp;DOC_NAME=FAT:FQL_AUDITING_CLIENT_TEMPLATE.FAT&amp;display_string=Audit&amp;VAR:KEY=AFWXOVWXWN&amp;VAR:QUERY=RkZfRUJJVERBKEFOTiwtMiwsLFJQKQ==&amp;WINDOW=FIRST_POPUP&amp;HEIGHT=450&amp;WIDTH=450&amp;START_MAXIMI","ZED=FALSE&amp;VAR:CALENDAR=US&amp;VAR:SYMBOL=00766T10&amp;VAR:INDEX=0"}</definedName>
    <definedName name="_1130__FDSAUDITLINK__" hidden="1">{"fdsup://directions/FAT Viewer?action=UPDATE&amp;creator=factset&amp;DYN_ARGS=TRUE&amp;DOC_NAME=FAT:FQL_AUDITING_CLIENT_TEMPLATE.FAT&amp;display_string=Audit&amp;VAR:KEY=AFWXOVWXWN&amp;VAR:QUERY=RkZfRUJJVERBKEFOTiwtMiwsLFJQKQ==&amp;WINDOW=FIRST_POPUP&amp;HEIGHT=450&amp;WIDTH=450&amp;START_MAXIMI","ZED=FALSE&amp;VAR:CALENDAR=US&amp;VAR:SYMBOL=00766T10&amp;VAR:INDEX=0"}</definedName>
    <definedName name="_1131__FDSAUDITLINK__" localSheetId="11" hidden="1">{"fdsup://Directions/FactSet Auditing Viewer?action=AUDIT_VALUE&amp;DB=129&amp;ID1=00766T10&amp;VALUEID=01001&amp;SDATE=2008&amp;PERIODTYPE=ANN_STD&amp;window=popup_no_bar&amp;width=385&amp;height=120&amp;START_MAXIMIZED=FALSE&amp;creator=factset&amp;display_string=Audit"}</definedName>
    <definedName name="_1131__FDSAUDITLINK__" localSheetId="3" hidden="1">{"fdsup://Directions/FactSet Auditing Viewer?action=AUDIT_VALUE&amp;DB=129&amp;ID1=00766T10&amp;VALUEID=01001&amp;SDATE=2008&amp;PERIODTYPE=ANN_STD&amp;window=popup_no_bar&amp;width=385&amp;height=120&amp;START_MAXIMIZED=FALSE&amp;creator=factset&amp;display_string=Audit"}</definedName>
    <definedName name="_1131__FDSAUDITLINK__" hidden="1">{"fdsup://Directions/FactSet Auditing Viewer?action=AUDIT_VALUE&amp;DB=129&amp;ID1=00766T10&amp;VALUEID=01001&amp;SDATE=2008&amp;PERIODTYPE=ANN_STD&amp;window=popup_no_bar&amp;width=385&amp;height=120&amp;START_MAXIMIZED=FALSE&amp;creator=factset&amp;display_string=Audit"}</definedName>
    <definedName name="_1132__FDSAUDITLINK__" localSheetId="11" hidden="1">{"fdsup://Directions/FactSet Auditing Viewer?action=AUDIT_VALUE&amp;DB=129&amp;ID1=00766T10&amp;VALUEID=01001&amp;SDATE=2007&amp;PERIODTYPE=ANN_STD&amp;window=popup_no_bar&amp;width=385&amp;height=120&amp;START_MAXIMIZED=FALSE&amp;creator=factset&amp;display_string=Audit"}</definedName>
    <definedName name="_1132__FDSAUDITLINK__" localSheetId="3" hidden="1">{"fdsup://Directions/FactSet Auditing Viewer?action=AUDIT_VALUE&amp;DB=129&amp;ID1=00766T10&amp;VALUEID=01001&amp;SDATE=2007&amp;PERIODTYPE=ANN_STD&amp;window=popup_no_bar&amp;width=385&amp;height=120&amp;START_MAXIMIZED=FALSE&amp;creator=factset&amp;display_string=Audit"}</definedName>
    <definedName name="_1132__FDSAUDITLINK__" hidden="1">{"fdsup://Directions/FactSet Auditing Viewer?action=AUDIT_VALUE&amp;DB=129&amp;ID1=00766T10&amp;VALUEID=01001&amp;SDATE=2007&amp;PERIODTYPE=ANN_STD&amp;window=popup_no_bar&amp;width=385&amp;height=120&amp;START_MAXIMIZED=FALSE&amp;creator=factset&amp;display_string=Audit"}</definedName>
    <definedName name="_1133__FDSAUDITLINK__" localSheetId="11" hidden="1">{"fdsup://directions/FAT Viewer?action=UPDATE&amp;creator=factset&amp;DYN_ARGS=TRUE&amp;DOC_NAME=FAT:FQL_AUDITING_CLIENT_TEMPLATE.FAT&amp;display_string=Audit&amp;VAR:KEY=AZMXKVSDGD&amp;VAR:QUERY=RkZfQ0FQRVgoQU5OLC0yLCwsUlAp&amp;WINDOW=FIRST_POPUP&amp;HEIGHT=450&amp;WIDTH=450&amp;START_MAXIMIZED=","FALSE&amp;VAR:CALENDAR=US&amp;VAR:SYMBOL=B0N3K5&amp;VAR:INDEX=0"}</definedName>
    <definedName name="_1133__FDSAUDITLINK__" localSheetId="3" hidden="1">{"fdsup://directions/FAT Viewer?action=UPDATE&amp;creator=factset&amp;DYN_ARGS=TRUE&amp;DOC_NAME=FAT:FQL_AUDITING_CLIENT_TEMPLATE.FAT&amp;display_string=Audit&amp;VAR:KEY=AZMXKVSDGD&amp;VAR:QUERY=RkZfQ0FQRVgoQU5OLC0yLCwsUlAp&amp;WINDOW=FIRST_POPUP&amp;HEIGHT=450&amp;WIDTH=450&amp;START_MAXIMIZED=","FALSE&amp;VAR:CALENDAR=US&amp;VAR:SYMBOL=B0N3K5&amp;VAR:INDEX=0"}</definedName>
    <definedName name="_1133__FDSAUDITLINK__" hidden="1">{"fdsup://directions/FAT Viewer?action=UPDATE&amp;creator=factset&amp;DYN_ARGS=TRUE&amp;DOC_NAME=FAT:FQL_AUDITING_CLIENT_TEMPLATE.FAT&amp;display_string=Audit&amp;VAR:KEY=AZMXKVSDGD&amp;VAR:QUERY=RkZfQ0FQRVgoQU5OLC0yLCwsUlAp&amp;WINDOW=FIRST_POPUP&amp;HEIGHT=450&amp;WIDTH=450&amp;START_MAXIMIZED=","FALSE&amp;VAR:CALENDAR=US&amp;VAR:SYMBOL=B0N3K5&amp;VAR:INDEX=0"}</definedName>
    <definedName name="_1134__FDSAUDITLINK__" localSheetId="11" hidden="1">{"fdsup://directions/FAT Viewer?action=UPDATE&amp;creator=factset&amp;DYN_ARGS=TRUE&amp;DOC_NAME=FAT:FQL_AUDITING_CLIENT_TEMPLATE.FAT&amp;display_string=Audit&amp;VAR:KEY=GRYNAZEXKX&amp;VAR:QUERY=RkZfTkVUX0lOQyhBTk4sLTIsLCxSUCk=&amp;WINDOW=FIRST_POPUP&amp;HEIGHT=450&amp;WIDTH=450&amp;START_MAXIMI","ZED=FALSE&amp;VAR:CALENDAR=US&amp;VAR:SYMBOL=B0N3K5&amp;VAR:INDEX=0"}</definedName>
    <definedName name="_1134__FDSAUDITLINK__" localSheetId="3" hidden="1">{"fdsup://directions/FAT Viewer?action=UPDATE&amp;creator=factset&amp;DYN_ARGS=TRUE&amp;DOC_NAME=FAT:FQL_AUDITING_CLIENT_TEMPLATE.FAT&amp;display_string=Audit&amp;VAR:KEY=GRYNAZEXKX&amp;VAR:QUERY=RkZfTkVUX0lOQyhBTk4sLTIsLCxSUCk=&amp;WINDOW=FIRST_POPUP&amp;HEIGHT=450&amp;WIDTH=450&amp;START_MAXIMI","ZED=FALSE&amp;VAR:CALENDAR=US&amp;VAR:SYMBOL=B0N3K5&amp;VAR:INDEX=0"}</definedName>
    <definedName name="_1134__FDSAUDITLINK__" hidden="1">{"fdsup://directions/FAT Viewer?action=UPDATE&amp;creator=factset&amp;DYN_ARGS=TRUE&amp;DOC_NAME=FAT:FQL_AUDITING_CLIENT_TEMPLATE.FAT&amp;display_string=Audit&amp;VAR:KEY=GRYNAZEXKX&amp;VAR:QUERY=RkZfTkVUX0lOQyhBTk4sLTIsLCxSUCk=&amp;WINDOW=FIRST_POPUP&amp;HEIGHT=450&amp;WIDTH=450&amp;START_MAXIMI","ZED=FALSE&amp;VAR:CALENDAR=US&amp;VAR:SYMBOL=B0N3K5&amp;VAR:INDEX=0"}</definedName>
    <definedName name="_1135__FDSAUDITLINK__" localSheetId="11" hidden="1">{"fdsup://directions/FAT Viewer?action=UPDATE&amp;creator=factset&amp;DYN_ARGS=TRUE&amp;DOC_NAME=FAT:FQL_AUDITING_CLIENT_TEMPLATE.FAT&amp;display_string=Audit&amp;VAR:KEY=CVMXALCHAL&amp;VAR:QUERY=RkZfRUJJVChBTk4sLTIsLCxSUCk=&amp;WINDOW=FIRST_POPUP&amp;HEIGHT=450&amp;WIDTH=450&amp;START_MAXIMIZED=","FALSE&amp;VAR:CALENDAR=US&amp;VAR:SYMBOL=B0N3K5&amp;VAR:INDEX=0"}</definedName>
    <definedName name="_1135__FDSAUDITLINK__" localSheetId="3" hidden="1">{"fdsup://directions/FAT Viewer?action=UPDATE&amp;creator=factset&amp;DYN_ARGS=TRUE&amp;DOC_NAME=FAT:FQL_AUDITING_CLIENT_TEMPLATE.FAT&amp;display_string=Audit&amp;VAR:KEY=CVMXALCHAL&amp;VAR:QUERY=RkZfRUJJVChBTk4sLTIsLCxSUCk=&amp;WINDOW=FIRST_POPUP&amp;HEIGHT=450&amp;WIDTH=450&amp;START_MAXIMIZED=","FALSE&amp;VAR:CALENDAR=US&amp;VAR:SYMBOL=B0N3K5&amp;VAR:INDEX=0"}</definedName>
    <definedName name="_1135__FDSAUDITLINK__" hidden="1">{"fdsup://directions/FAT Viewer?action=UPDATE&amp;creator=factset&amp;DYN_ARGS=TRUE&amp;DOC_NAME=FAT:FQL_AUDITING_CLIENT_TEMPLATE.FAT&amp;display_string=Audit&amp;VAR:KEY=CVMXALCHAL&amp;VAR:QUERY=RkZfRUJJVChBTk4sLTIsLCxSUCk=&amp;WINDOW=FIRST_POPUP&amp;HEIGHT=450&amp;WIDTH=450&amp;START_MAXIMIZED=","FALSE&amp;VAR:CALENDAR=US&amp;VAR:SYMBOL=B0N3K5&amp;VAR:INDEX=0"}</definedName>
    <definedName name="_1136__FDSAUDITLINK__" localSheetId="11" hidden="1">{"fdsup://directions/FAT Viewer?action=UPDATE&amp;creator=factset&amp;DYN_ARGS=TRUE&amp;DOC_NAME=FAT:FQL_AUDITING_CLIENT_TEMPLATE.FAT&amp;display_string=Audit&amp;VAR:KEY=KXSNQZCPCD&amp;VAR:QUERY=RkZfRUJJVERBKEFOTiwtMiwsLFJQKQ==&amp;WINDOW=FIRST_POPUP&amp;HEIGHT=450&amp;WIDTH=450&amp;START_MAXIMI","ZED=FALSE&amp;VAR:CALENDAR=US&amp;VAR:SYMBOL=B0N3K5&amp;VAR:INDEX=0"}</definedName>
    <definedName name="_1136__FDSAUDITLINK__" localSheetId="3" hidden="1">{"fdsup://directions/FAT Viewer?action=UPDATE&amp;creator=factset&amp;DYN_ARGS=TRUE&amp;DOC_NAME=FAT:FQL_AUDITING_CLIENT_TEMPLATE.FAT&amp;display_string=Audit&amp;VAR:KEY=KXSNQZCPCD&amp;VAR:QUERY=RkZfRUJJVERBKEFOTiwtMiwsLFJQKQ==&amp;WINDOW=FIRST_POPUP&amp;HEIGHT=450&amp;WIDTH=450&amp;START_MAXIMI","ZED=FALSE&amp;VAR:CALENDAR=US&amp;VAR:SYMBOL=B0N3K5&amp;VAR:INDEX=0"}</definedName>
    <definedName name="_1136__FDSAUDITLINK__" hidden="1">{"fdsup://directions/FAT Viewer?action=UPDATE&amp;creator=factset&amp;DYN_ARGS=TRUE&amp;DOC_NAME=FAT:FQL_AUDITING_CLIENT_TEMPLATE.FAT&amp;display_string=Audit&amp;VAR:KEY=KXSNQZCPCD&amp;VAR:QUERY=RkZfRUJJVERBKEFOTiwtMiwsLFJQKQ==&amp;WINDOW=FIRST_POPUP&amp;HEIGHT=450&amp;WIDTH=450&amp;START_MAXIMI","ZED=FALSE&amp;VAR:CALENDAR=US&amp;VAR:SYMBOL=B0N3K5&amp;VAR:INDEX=0"}</definedName>
    <definedName name="_1137__FDSAUDITLINK__" localSheetId="11" hidden="1">{"fdsup://Directions/FactSet Auditing Viewer?action=AUDIT_VALUE&amp;DB=129&amp;ID1=B0N3K5&amp;VALUEID=01001&amp;SDATE=2008&amp;PERIODTYPE=ANN_STD&amp;window=popup_no_bar&amp;width=385&amp;height=120&amp;START_MAXIMIZED=FALSE&amp;creator=factset&amp;display_string=Audit"}</definedName>
    <definedName name="_1137__FDSAUDITLINK__" localSheetId="3" hidden="1">{"fdsup://Directions/FactSet Auditing Viewer?action=AUDIT_VALUE&amp;DB=129&amp;ID1=B0N3K5&amp;VALUEID=01001&amp;SDATE=2008&amp;PERIODTYPE=ANN_STD&amp;window=popup_no_bar&amp;width=385&amp;height=120&amp;START_MAXIMIZED=FALSE&amp;creator=factset&amp;display_string=Audit"}</definedName>
    <definedName name="_1137__FDSAUDITLINK__" hidden="1">{"fdsup://Directions/FactSet Auditing Viewer?action=AUDIT_VALUE&amp;DB=129&amp;ID1=B0N3K5&amp;VALUEID=01001&amp;SDATE=2008&amp;PERIODTYPE=ANN_STD&amp;window=popup_no_bar&amp;width=385&amp;height=120&amp;START_MAXIMIZED=FALSE&amp;creator=factset&amp;display_string=Audit"}</definedName>
    <definedName name="_1138__FDSAUDITLINK__" localSheetId="11" hidden="1">{"fdsup://directions/FAT Viewer?action=UPDATE&amp;creator=factset&amp;DYN_ARGS=TRUE&amp;DOC_NAME=FAT:FQL_AUDITING_CLIENT_TEMPLATE.FAT&amp;display_string=Audit&amp;VAR:KEY=ULSPOZYVIZ&amp;VAR:QUERY=RkZfQ0FQRVgoQU5OLC0yLCwsUlAp&amp;WINDOW=FIRST_POPUP&amp;HEIGHT=450&amp;WIDTH=450&amp;START_MAXIMIZED=","FALSE&amp;VAR:CALENDAR=US&amp;VAR:SYMBOL=B16FTB&amp;VAR:INDEX=0"}</definedName>
    <definedName name="_1138__FDSAUDITLINK__" localSheetId="3" hidden="1">{"fdsup://directions/FAT Viewer?action=UPDATE&amp;creator=factset&amp;DYN_ARGS=TRUE&amp;DOC_NAME=FAT:FQL_AUDITING_CLIENT_TEMPLATE.FAT&amp;display_string=Audit&amp;VAR:KEY=ULSPOZYVIZ&amp;VAR:QUERY=RkZfQ0FQRVgoQU5OLC0yLCwsUlAp&amp;WINDOW=FIRST_POPUP&amp;HEIGHT=450&amp;WIDTH=450&amp;START_MAXIMIZED=","FALSE&amp;VAR:CALENDAR=US&amp;VAR:SYMBOL=B16FTB&amp;VAR:INDEX=0"}</definedName>
    <definedName name="_1138__FDSAUDITLINK__" hidden="1">{"fdsup://directions/FAT Viewer?action=UPDATE&amp;creator=factset&amp;DYN_ARGS=TRUE&amp;DOC_NAME=FAT:FQL_AUDITING_CLIENT_TEMPLATE.FAT&amp;display_string=Audit&amp;VAR:KEY=ULSPOZYVIZ&amp;VAR:QUERY=RkZfQ0FQRVgoQU5OLC0yLCwsUlAp&amp;WINDOW=FIRST_POPUP&amp;HEIGHT=450&amp;WIDTH=450&amp;START_MAXIMIZED=","FALSE&amp;VAR:CALENDAR=US&amp;VAR:SYMBOL=B16FTB&amp;VAR:INDEX=0"}</definedName>
    <definedName name="_1139__FDSAUDITLINK__" localSheetId="11" hidden="1">{"fdsup://directions/FAT Viewer?action=UPDATE&amp;creator=factset&amp;DYN_ARGS=TRUE&amp;DOC_NAME=FAT:FQL_AUDITING_CLIENT_TEMPLATE.FAT&amp;display_string=Audit&amp;VAR:KEY=ODANWHQRIT&amp;VAR:QUERY=RkZfTkVUX0lOQyhBTk4sLTEsLCxSUCk=&amp;WINDOW=FIRST_POPUP&amp;HEIGHT=450&amp;WIDTH=450&amp;START_MAXIMI","ZED=FALSE&amp;VAR:CALENDAR=US&amp;VAR:SYMBOL=B16FTB&amp;VAR:INDEX=0"}</definedName>
    <definedName name="_1139__FDSAUDITLINK__" localSheetId="3" hidden="1">{"fdsup://directions/FAT Viewer?action=UPDATE&amp;creator=factset&amp;DYN_ARGS=TRUE&amp;DOC_NAME=FAT:FQL_AUDITING_CLIENT_TEMPLATE.FAT&amp;display_string=Audit&amp;VAR:KEY=ODANWHQRIT&amp;VAR:QUERY=RkZfTkVUX0lOQyhBTk4sLTEsLCxSUCk=&amp;WINDOW=FIRST_POPUP&amp;HEIGHT=450&amp;WIDTH=450&amp;START_MAXIMI","ZED=FALSE&amp;VAR:CALENDAR=US&amp;VAR:SYMBOL=B16FTB&amp;VAR:INDEX=0"}</definedName>
    <definedName name="_1139__FDSAUDITLINK__" hidden="1">{"fdsup://directions/FAT Viewer?action=UPDATE&amp;creator=factset&amp;DYN_ARGS=TRUE&amp;DOC_NAME=FAT:FQL_AUDITING_CLIENT_TEMPLATE.FAT&amp;display_string=Audit&amp;VAR:KEY=ODANWHQRIT&amp;VAR:QUERY=RkZfTkVUX0lOQyhBTk4sLTEsLCxSUCk=&amp;WINDOW=FIRST_POPUP&amp;HEIGHT=450&amp;WIDTH=450&amp;START_MAXIMI","ZED=FALSE&amp;VAR:CALENDAR=US&amp;VAR:SYMBOL=B16FTB&amp;VAR:INDEX=0"}</definedName>
    <definedName name="_114__FDSAUDITLINK__" localSheetId="11" hidden="1">{"fdsup://directions/FAT Viewer?action=UPDATE&amp;creator=factset&amp;DYN_ARGS=TRUE&amp;DOC_NAME=FAT:FQL_AUDITING_CLIENT_TEMPLATE.FAT&amp;display_string=Audit&amp;VAR:KEY=JWBCFQZMNG&amp;VAR:QUERY=RkZfTkVUX0lOQyhBTk4sLTMsLCxSUCk=&amp;WINDOW=FIRST_POPUP&amp;HEIGHT=450&amp;WIDTH=450&amp;START_MAXIMI","ZED=FALSE&amp;VAR:CALENDAR=FIVEDAY&amp;VAR:SYMBOL=620780&amp;VAR:INDEX=0"}</definedName>
    <definedName name="_114__FDSAUDITLINK__" localSheetId="3" hidden="1">{"fdsup://directions/FAT Viewer?action=UPDATE&amp;creator=factset&amp;DYN_ARGS=TRUE&amp;DOC_NAME=FAT:FQL_AUDITING_CLIENT_TEMPLATE.FAT&amp;display_string=Audit&amp;VAR:KEY=JWBCFQZMNG&amp;VAR:QUERY=RkZfTkVUX0lOQyhBTk4sLTMsLCxSUCk=&amp;WINDOW=FIRST_POPUP&amp;HEIGHT=450&amp;WIDTH=450&amp;START_MAXIMI","ZED=FALSE&amp;VAR:CALENDAR=FIVEDAY&amp;VAR:SYMBOL=620780&amp;VAR:INDEX=0"}</definedName>
    <definedName name="_114__FDSAUDITLINK__" hidden="1">{"fdsup://directions/FAT Viewer?action=UPDATE&amp;creator=factset&amp;DYN_ARGS=TRUE&amp;DOC_NAME=FAT:FQL_AUDITING_CLIENT_TEMPLATE.FAT&amp;display_string=Audit&amp;VAR:KEY=JWBCFQZMNG&amp;VAR:QUERY=RkZfTkVUX0lOQyhBTk4sLTMsLCxSUCk=&amp;WINDOW=FIRST_POPUP&amp;HEIGHT=450&amp;WIDTH=450&amp;START_MAXIMI","ZED=FALSE&amp;VAR:CALENDAR=FIVEDAY&amp;VAR:SYMBOL=620780&amp;VAR:INDEX=0"}</definedName>
    <definedName name="_1140__FDSAUDITLINK__" localSheetId="11" hidden="1">{"fdsup://directions/FAT Viewer?action=UPDATE&amp;creator=factset&amp;DYN_ARGS=TRUE&amp;DOC_NAME=FAT:FQL_AUDITING_CLIENT_TEMPLATE.FAT&amp;display_string=Audit&amp;VAR:KEY=SVGFKRADUB&amp;VAR:QUERY=RkZfTkVUX0lOQyhBTk4sLTIsLCxSUCk=&amp;WINDOW=FIRST_POPUP&amp;HEIGHT=450&amp;WIDTH=450&amp;START_MAXIMI","ZED=FALSE&amp;VAR:CALENDAR=US&amp;VAR:SYMBOL=B16FTB&amp;VAR:INDEX=0"}</definedName>
    <definedName name="_1140__FDSAUDITLINK__" localSheetId="3" hidden="1">{"fdsup://directions/FAT Viewer?action=UPDATE&amp;creator=factset&amp;DYN_ARGS=TRUE&amp;DOC_NAME=FAT:FQL_AUDITING_CLIENT_TEMPLATE.FAT&amp;display_string=Audit&amp;VAR:KEY=SVGFKRADUB&amp;VAR:QUERY=RkZfTkVUX0lOQyhBTk4sLTIsLCxSUCk=&amp;WINDOW=FIRST_POPUP&amp;HEIGHT=450&amp;WIDTH=450&amp;START_MAXIMI","ZED=FALSE&amp;VAR:CALENDAR=US&amp;VAR:SYMBOL=B16FTB&amp;VAR:INDEX=0"}</definedName>
    <definedName name="_1140__FDSAUDITLINK__" hidden="1">{"fdsup://directions/FAT Viewer?action=UPDATE&amp;creator=factset&amp;DYN_ARGS=TRUE&amp;DOC_NAME=FAT:FQL_AUDITING_CLIENT_TEMPLATE.FAT&amp;display_string=Audit&amp;VAR:KEY=SVGFKRADUB&amp;VAR:QUERY=RkZfTkVUX0lOQyhBTk4sLTIsLCxSUCk=&amp;WINDOW=FIRST_POPUP&amp;HEIGHT=450&amp;WIDTH=450&amp;START_MAXIMI","ZED=FALSE&amp;VAR:CALENDAR=US&amp;VAR:SYMBOL=B16FTB&amp;VAR:INDEX=0"}</definedName>
    <definedName name="_1141__FDSAUDITLINK__" localSheetId="11" hidden="1">{"fdsup://directions/FAT Viewer?action=UPDATE&amp;creator=factset&amp;DYN_ARGS=TRUE&amp;DOC_NAME=FAT:FQL_AUDITING_CLIENT_TEMPLATE.FAT&amp;display_string=Audit&amp;VAR:KEY=EXUPUZKBKN&amp;VAR:QUERY=RkZfRUJJVChBTk4sLTEsLCxSUCk=&amp;WINDOW=FIRST_POPUP&amp;HEIGHT=450&amp;WIDTH=450&amp;START_MAXIMIZED=","FALSE&amp;VAR:CALENDAR=US&amp;VAR:SYMBOL=B16FTB&amp;VAR:INDEX=0"}</definedName>
    <definedName name="_1141__FDSAUDITLINK__" localSheetId="3" hidden="1">{"fdsup://directions/FAT Viewer?action=UPDATE&amp;creator=factset&amp;DYN_ARGS=TRUE&amp;DOC_NAME=FAT:FQL_AUDITING_CLIENT_TEMPLATE.FAT&amp;display_string=Audit&amp;VAR:KEY=EXUPUZKBKN&amp;VAR:QUERY=RkZfRUJJVChBTk4sLTEsLCxSUCk=&amp;WINDOW=FIRST_POPUP&amp;HEIGHT=450&amp;WIDTH=450&amp;START_MAXIMIZED=","FALSE&amp;VAR:CALENDAR=US&amp;VAR:SYMBOL=B16FTB&amp;VAR:INDEX=0"}</definedName>
    <definedName name="_1141__FDSAUDITLINK__" hidden="1">{"fdsup://directions/FAT Viewer?action=UPDATE&amp;creator=factset&amp;DYN_ARGS=TRUE&amp;DOC_NAME=FAT:FQL_AUDITING_CLIENT_TEMPLATE.FAT&amp;display_string=Audit&amp;VAR:KEY=EXUPUZKBKN&amp;VAR:QUERY=RkZfRUJJVChBTk4sLTEsLCxSUCk=&amp;WINDOW=FIRST_POPUP&amp;HEIGHT=450&amp;WIDTH=450&amp;START_MAXIMIZED=","FALSE&amp;VAR:CALENDAR=US&amp;VAR:SYMBOL=B16FTB&amp;VAR:INDEX=0"}</definedName>
    <definedName name="_1142__FDSAUDITLINK__" localSheetId="11" hidden="1">{"fdsup://directions/FAT Viewer?action=UPDATE&amp;creator=factset&amp;DYN_ARGS=TRUE&amp;DOC_NAME=FAT:FQL_AUDITING_CLIENT_TEMPLATE.FAT&amp;display_string=Audit&amp;VAR:KEY=SNIJWZMNEV&amp;VAR:QUERY=RkZfRUJJVChBTk4sLTIsLCxSUCk=&amp;WINDOW=FIRST_POPUP&amp;HEIGHT=450&amp;WIDTH=450&amp;START_MAXIMIZED=","FALSE&amp;VAR:CALENDAR=US&amp;VAR:SYMBOL=B16FTB&amp;VAR:INDEX=0"}</definedName>
    <definedName name="_1142__FDSAUDITLINK__" localSheetId="3" hidden="1">{"fdsup://directions/FAT Viewer?action=UPDATE&amp;creator=factset&amp;DYN_ARGS=TRUE&amp;DOC_NAME=FAT:FQL_AUDITING_CLIENT_TEMPLATE.FAT&amp;display_string=Audit&amp;VAR:KEY=SNIJWZMNEV&amp;VAR:QUERY=RkZfRUJJVChBTk4sLTIsLCxSUCk=&amp;WINDOW=FIRST_POPUP&amp;HEIGHT=450&amp;WIDTH=450&amp;START_MAXIMIZED=","FALSE&amp;VAR:CALENDAR=US&amp;VAR:SYMBOL=B16FTB&amp;VAR:INDEX=0"}</definedName>
    <definedName name="_1142__FDSAUDITLINK__" hidden="1">{"fdsup://directions/FAT Viewer?action=UPDATE&amp;creator=factset&amp;DYN_ARGS=TRUE&amp;DOC_NAME=FAT:FQL_AUDITING_CLIENT_TEMPLATE.FAT&amp;display_string=Audit&amp;VAR:KEY=SNIJWZMNEV&amp;VAR:QUERY=RkZfRUJJVChBTk4sLTIsLCxSUCk=&amp;WINDOW=FIRST_POPUP&amp;HEIGHT=450&amp;WIDTH=450&amp;START_MAXIMIZED=","FALSE&amp;VAR:CALENDAR=US&amp;VAR:SYMBOL=B16FTB&amp;VAR:INDEX=0"}</definedName>
    <definedName name="_1143__FDSAUDITLINK__" localSheetId="11" hidden="1">{"fdsup://directions/FAT Viewer?action=UPDATE&amp;creator=factset&amp;DYN_ARGS=TRUE&amp;DOC_NAME=FAT:FQL_AUDITING_CLIENT_TEMPLATE.FAT&amp;display_string=Audit&amp;VAR:KEY=GRODKXUXCL&amp;VAR:QUERY=RkZfRUJJVERBKEFOTiwtMSwsLFJQKQ==&amp;WINDOW=FIRST_POPUP&amp;HEIGHT=450&amp;WIDTH=450&amp;START_MAXIMI","ZED=FALSE&amp;VAR:CALENDAR=US&amp;VAR:SYMBOL=B16FTB&amp;VAR:INDEX=0"}</definedName>
    <definedName name="_1143__FDSAUDITLINK__" localSheetId="3" hidden="1">{"fdsup://directions/FAT Viewer?action=UPDATE&amp;creator=factset&amp;DYN_ARGS=TRUE&amp;DOC_NAME=FAT:FQL_AUDITING_CLIENT_TEMPLATE.FAT&amp;display_string=Audit&amp;VAR:KEY=GRODKXUXCL&amp;VAR:QUERY=RkZfRUJJVERBKEFOTiwtMSwsLFJQKQ==&amp;WINDOW=FIRST_POPUP&amp;HEIGHT=450&amp;WIDTH=450&amp;START_MAXIMI","ZED=FALSE&amp;VAR:CALENDAR=US&amp;VAR:SYMBOL=B16FTB&amp;VAR:INDEX=0"}</definedName>
    <definedName name="_1143__FDSAUDITLINK__" hidden="1">{"fdsup://directions/FAT Viewer?action=UPDATE&amp;creator=factset&amp;DYN_ARGS=TRUE&amp;DOC_NAME=FAT:FQL_AUDITING_CLIENT_TEMPLATE.FAT&amp;display_string=Audit&amp;VAR:KEY=GRODKXUXCL&amp;VAR:QUERY=RkZfRUJJVERBKEFOTiwtMSwsLFJQKQ==&amp;WINDOW=FIRST_POPUP&amp;HEIGHT=450&amp;WIDTH=450&amp;START_MAXIMI","ZED=FALSE&amp;VAR:CALENDAR=US&amp;VAR:SYMBOL=B16FTB&amp;VAR:INDEX=0"}</definedName>
    <definedName name="_1144__FDSAUDITLINK__" localSheetId="11" hidden="1">{"fdsup://directions/FAT Viewer?action=UPDATE&amp;creator=factset&amp;DYN_ARGS=TRUE&amp;DOC_NAME=FAT:FQL_AUDITING_CLIENT_TEMPLATE.FAT&amp;display_string=Audit&amp;VAR:KEY=GZYHURCRUB&amp;VAR:QUERY=RkZfRUJJVERBKEFOTiwtMiwsLFJQKQ==&amp;WINDOW=FIRST_POPUP&amp;HEIGHT=450&amp;WIDTH=450&amp;START_MAXIMI","ZED=FALSE&amp;VAR:CALENDAR=US&amp;VAR:SYMBOL=B16FTB&amp;VAR:INDEX=0"}</definedName>
    <definedName name="_1144__FDSAUDITLINK__" localSheetId="3" hidden="1">{"fdsup://directions/FAT Viewer?action=UPDATE&amp;creator=factset&amp;DYN_ARGS=TRUE&amp;DOC_NAME=FAT:FQL_AUDITING_CLIENT_TEMPLATE.FAT&amp;display_string=Audit&amp;VAR:KEY=GZYHURCRUB&amp;VAR:QUERY=RkZfRUJJVERBKEFOTiwtMiwsLFJQKQ==&amp;WINDOW=FIRST_POPUP&amp;HEIGHT=450&amp;WIDTH=450&amp;START_MAXIMI","ZED=FALSE&amp;VAR:CALENDAR=US&amp;VAR:SYMBOL=B16FTB&amp;VAR:INDEX=0"}</definedName>
    <definedName name="_1144__FDSAUDITLINK__" hidden="1">{"fdsup://directions/FAT Viewer?action=UPDATE&amp;creator=factset&amp;DYN_ARGS=TRUE&amp;DOC_NAME=FAT:FQL_AUDITING_CLIENT_TEMPLATE.FAT&amp;display_string=Audit&amp;VAR:KEY=GZYHURCRUB&amp;VAR:QUERY=RkZfRUJJVERBKEFOTiwtMiwsLFJQKQ==&amp;WINDOW=FIRST_POPUP&amp;HEIGHT=450&amp;WIDTH=450&amp;START_MAXIMI","ZED=FALSE&amp;VAR:CALENDAR=US&amp;VAR:SYMBOL=B16FTB&amp;VAR:INDEX=0"}</definedName>
    <definedName name="_1145__FDSAUDITLINK__" localSheetId="11" hidden="1">{"fdsup://Directions/FactSet Auditing Viewer?action=AUDIT_VALUE&amp;DB=129&amp;ID1=B16FTB&amp;VALUEID=01001&amp;SDATE=2007&amp;PERIODTYPE=ANN_STD&amp;window=popup_no_bar&amp;width=385&amp;height=120&amp;START_MAXIMIZED=FALSE&amp;creator=factset&amp;display_string=Audit"}</definedName>
    <definedName name="_1145__FDSAUDITLINK__" localSheetId="3" hidden="1">{"fdsup://Directions/FactSet Auditing Viewer?action=AUDIT_VALUE&amp;DB=129&amp;ID1=B16FTB&amp;VALUEID=01001&amp;SDATE=2007&amp;PERIODTYPE=ANN_STD&amp;window=popup_no_bar&amp;width=385&amp;height=120&amp;START_MAXIMIZED=FALSE&amp;creator=factset&amp;display_string=Audit"}</definedName>
    <definedName name="_1145__FDSAUDITLINK__" hidden="1">{"fdsup://Directions/FactSet Auditing Viewer?action=AUDIT_VALUE&amp;DB=129&amp;ID1=B16FTB&amp;VALUEID=01001&amp;SDATE=2007&amp;PERIODTYPE=ANN_STD&amp;window=popup_no_bar&amp;width=385&amp;height=120&amp;START_MAXIMIZED=FALSE&amp;creator=factset&amp;display_string=Audit"}</definedName>
    <definedName name="_1146__FDSAUDITLINK__" localSheetId="11" hidden="1">{"fdsup://directions/FAT Viewer?action=UPDATE&amp;creator=factset&amp;DYN_ARGS=TRUE&amp;DOC_NAME=FAT:FQL_AUDITING_CLIENT_TEMPLATE.FAT&amp;display_string=Audit&amp;VAR:KEY=IZATILSXWH&amp;VAR:QUERY=RkZfQ0FQRVgoQU5OLDAsLCxSUCk=&amp;WINDOW=FIRST_POPUP&amp;HEIGHT=450&amp;WIDTH=450&amp;START_MAXIMIZED=","FALSE&amp;VAR:CALENDAR=US&amp;VAR:SYMBOL=744897&amp;VAR:INDEX=0"}</definedName>
    <definedName name="_1146__FDSAUDITLINK__" localSheetId="3" hidden="1">{"fdsup://directions/FAT Viewer?action=UPDATE&amp;creator=factset&amp;DYN_ARGS=TRUE&amp;DOC_NAME=FAT:FQL_AUDITING_CLIENT_TEMPLATE.FAT&amp;display_string=Audit&amp;VAR:KEY=IZATILSXWH&amp;VAR:QUERY=RkZfQ0FQRVgoQU5OLDAsLCxSUCk=&amp;WINDOW=FIRST_POPUP&amp;HEIGHT=450&amp;WIDTH=450&amp;START_MAXIMIZED=","FALSE&amp;VAR:CALENDAR=US&amp;VAR:SYMBOL=744897&amp;VAR:INDEX=0"}</definedName>
    <definedName name="_1146__FDSAUDITLINK__" hidden="1">{"fdsup://directions/FAT Viewer?action=UPDATE&amp;creator=factset&amp;DYN_ARGS=TRUE&amp;DOC_NAME=FAT:FQL_AUDITING_CLIENT_TEMPLATE.FAT&amp;display_string=Audit&amp;VAR:KEY=IZATILSXWH&amp;VAR:QUERY=RkZfQ0FQRVgoQU5OLDAsLCxSUCk=&amp;WINDOW=FIRST_POPUP&amp;HEIGHT=450&amp;WIDTH=450&amp;START_MAXIMIZED=","FALSE&amp;VAR:CALENDAR=US&amp;VAR:SYMBOL=744897&amp;VAR:INDEX=0"}</definedName>
    <definedName name="_1147__FDSAUDITLINK__" localSheetId="11" hidden="1">{"fdsup://directions/FAT Viewer?action=UPDATE&amp;creator=factset&amp;DYN_ARGS=TRUE&amp;DOC_NAME=FAT:FQL_AUDITING_CLIENT_TEMPLATE.FAT&amp;display_string=Audit&amp;VAR:KEY=GNEXQPKZGF&amp;VAR:QUERY=RkZfQ0FQRVgoQU5OLC0xLCwsUlAp&amp;WINDOW=FIRST_POPUP&amp;HEIGHT=450&amp;WIDTH=450&amp;START_MAXIMIZED=","FALSE&amp;VAR:CALENDAR=US&amp;VAR:SYMBOL=744897&amp;VAR:INDEX=0"}</definedName>
    <definedName name="_1147__FDSAUDITLINK__" localSheetId="3" hidden="1">{"fdsup://directions/FAT Viewer?action=UPDATE&amp;creator=factset&amp;DYN_ARGS=TRUE&amp;DOC_NAME=FAT:FQL_AUDITING_CLIENT_TEMPLATE.FAT&amp;display_string=Audit&amp;VAR:KEY=GNEXQPKZGF&amp;VAR:QUERY=RkZfQ0FQRVgoQU5OLC0xLCwsUlAp&amp;WINDOW=FIRST_POPUP&amp;HEIGHT=450&amp;WIDTH=450&amp;START_MAXIMIZED=","FALSE&amp;VAR:CALENDAR=US&amp;VAR:SYMBOL=744897&amp;VAR:INDEX=0"}</definedName>
    <definedName name="_1147__FDSAUDITLINK__" hidden="1">{"fdsup://directions/FAT Viewer?action=UPDATE&amp;creator=factset&amp;DYN_ARGS=TRUE&amp;DOC_NAME=FAT:FQL_AUDITING_CLIENT_TEMPLATE.FAT&amp;display_string=Audit&amp;VAR:KEY=GNEXQPKZGF&amp;VAR:QUERY=RkZfQ0FQRVgoQU5OLC0xLCwsUlAp&amp;WINDOW=FIRST_POPUP&amp;HEIGHT=450&amp;WIDTH=450&amp;START_MAXIMIZED=","FALSE&amp;VAR:CALENDAR=US&amp;VAR:SYMBOL=744897&amp;VAR:INDEX=0"}</definedName>
    <definedName name="_1148__FDSAUDITLINK__" localSheetId="11" hidden="1">{"fdsup://directions/FAT Viewer?action=UPDATE&amp;creator=factset&amp;DYN_ARGS=TRUE&amp;DOC_NAME=FAT:FQL_AUDITING_CLIENT_TEMPLATE.FAT&amp;display_string=Audit&amp;VAR:KEY=KPCFGPYVCL&amp;VAR:QUERY=RkZfQ0FQRVgoQU5OLC0yLCwsUlAp&amp;WINDOW=FIRST_POPUP&amp;HEIGHT=450&amp;WIDTH=450&amp;START_MAXIMIZED=","FALSE&amp;VAR:CALENDAR=US&amp;VAR:SYMBOL=744897&amp;VAR:INDEX=0"}</definedName>
    <definedName name="_1148__FDSAUDITLINK__" localSheetId="3" hidden="1">{"fdsup://directions/FAT Viewer?action=UPDATE&amp;creator=factset&amp;DYN_ARGS=TRUE&amp;DOC_NAME=FAT:FQL_AUDITING_CLIENT_TEMPLATE.FAT&amp;display_string=Audit&amp;VAR:KEY=KPCFGPYVCL&amp;VAR:QUERY=RkZfQ0FQRVgoQU5OLC0yLCwsUlAp&amp;WINDOW=FIRST_POPUP&amp;HEIGHT=450&amp;WIDTH=450&amp;START_MAXIMIZED=","FALSE&amp;VAR:CALENDAR=US&amp;VAR:SYMBOL=744897&amp;VAR:INDEX=0"}</definedName>
    <definedName name="_1148__FDSAUDITLINK__" hidden="1">{"fdsup://directions/FAT Viewer?action=UPDATE&amp;creator=factset&amp;DYN_ARGS=TRUE&amp;DOC_NAME=FAT:FQL_AUDITING_CLIENT_TEMPLATE.FAT&amp;display_string=Audit&amp;VAR:KEY=KPCFGPYVCL&amp;VAR:QUERY=RkZfQ0FQRVgoQU5OLC0yLCwsUlAp&amp;WINDOW=FIRST_POPUP&amp;HEIGHT=450&amp;WIDTH=450&amp;START_MAXIMIZED=","FALSE&amp;VAR:CALENDAR=US&amp;VAR:SYMBOL=744897&amp;VAR:INDEX=0"}</definedName>
    <definedName name="_1149__FDSAUDITLINK__" localSheetId="11" hidden="1">{"fdsup://directions/FAT Viewer?action=UPDATE&amp;creator=factset&amp;DYN_ARGS=TRUE&amp;DOC_NAME=FAT:FQL_AUDITING_CLIENT_TEMPLATE.FAT&amp;display_string=Audit&amp;VAR:KEY=GPADKNWFMH&amp;VAR:QUERY=RkZfTkVUX0lOQyhBTk4sLTEsLCxSUCk=&amp;WINDOW=FIRST_POPUP&amp;HEIGHT=450&amp;WIDTH=450&amp;START_MAXIMI","ZED=FALSE&amp;VAR:CALENDAR=US&amp;VAR:SYMBOL=744897&amp;VAR:INDEX=0"}</definedName>
    <definedName name="_1149__FDSAUDITLINK__" localSheetId="3" hidden="1">{"fdsup://directions/FAT Viewer?action=UPDATE&amp;creator=factset&amp;DYN_ARGS=TRUE&amp;DOC_NAME=FAT:FQL_AUDITING_CLIENT_TEMPLATE.FAT&amp;display_string=Audit&amp;VAR:KEY=GPADKNWFMH&amp;VAR:QUERY=RkZfTkVUX0lOQyhBTk4sLTEsLCxSUCk=&amp;WINDOW=FIRST_POPUP&amp;HEIGHT=450&amp;WIDTH=450&amp;START_MAXIMI","ZED=FALSE&amp;VAR:CALENDAR=US&amp;VAR:SYMBOL=744897&amp;VAR:INDEX=0"}</definedName>
    <definedName name="_1149__FDSAUDITLINK__" hidden="1">{"fdsup://directions/FAT Viewer?action=UPDATE&amp;creator=factset&amp;DYN_ARGS=TRUE&amp;DOC_NAME=FAT:FQL_AUDITING_CLIENT_TEMPLATE.FAT&amp;display_string=Audit&amp;VAR:KEY=GPADKNWFMH&amp;VAR:QUERY=RkZfTkVUX0lOQyhBTk4sLTEsLCxSUCk=&amp;WINDOW=FIRST_POPUP&amp;HEIGHT=450&amp;WIDTH=450&amp;START_MAXIMI","ZED=FALSE&amp;VAR:CALENDAR=US&amp;VAR:SYMBOL=744897&amp;VAR:INDEX=0"}</definedName>
    <definedName name="_115__FDSAUDITLINK__" localSheetId="11" hidden="1">{"fdsup://directions/FAT Viewer?action=UPDATE&amp;creator=factset&amp;DYN_ARGS=TRUE&amp;DOC_NAME=FAT:FQL_AUDITING_CLIENT_TEMPLATE.FAT&amp;display_string=Audit&amp;VAR:KEY=ZUNOZWFCNE&amp;VAR:QUERY=RkZfRUJJVChBTk4sLTIsLCxSUCk=&amp;WINDOW=FIRST_POPUP&amp;HEIGHT=450&amp;WIDTH=450&amp;START_MAXIMIZED=","FALSE&amp;VAR:CALENDAR=FIVEDAY&amp;VAR:SYMBOL=620780&amp;VAR:INDEX=0"}</definedName>
    <definedName name="_115__FDSAUDITLINK__" localSheetId="3" hidden="1">{"fdsup://directions/FAT Viewer?action=UPDATE&amp;creator=factset&amp;DYN_ARGS=TRUE&amp;DOC_NAME=FAT:FQL_AUDITING_CLIENT_TEMPLATE.FAT&amp;display_string=Audit&amp;VAR:KEY=ZUNOZWFCNE&amp;VAR:QUERY=RkZfRUJJVChBTk4sLTIsLCxSUCk=&amp;WINDOW=FIRST_POPUP&amp;HEIGHT=450&amp;WIDTH=450&amp;START_MAXIMIZED=","FALSE&amp;VAR:CALENDAR=FIVEDAY&amp;VAR:SYMBOL=620780&amp;VAR:INDEX=0"}</definedName>
    <definedName name="_115__FDSAUDITLINK__" hidden="1">{"fdsup://directions/FAT Viewer?action=UPDATE&amp;creator=factset&amp;DYN_ARGS=TRUE&amp;DOC_NAME=FAT:FQL_AUDITING_CLIENT_TEMPLATE.FAT&amp;display_string=Audit&amp;VAR:KEY=ZUNOZWFCNE&amp;VAR:QUERY=RkZfRUJJVChBTk4sLTIsLCxSUCk=&amp;WINDOW=FIRST_POPUP&amp;HEIGHT=450&amp;WIDTH=450&amp;START_MAXIMIZED=","FALSE&amp;VAR:CALENDAR=FIVEDAY&amp;VAR:SYMBOL=620780&amp;VAR:INDEX=0"}</definedName>
    <definedName name="_1150__FDSAUDITLINK__" localSheetId="11" hidden="1">{"fdsup://directions/FAT Viewer?action=UPDATE&amp;creator=factset&amp;DYN_ARGS=TRUE&amp;DOC_NAME=FAT:FQL_AUDITING_CLIENT_TEMPLATE.FAT&amp;display_string=Audit&amp;VAR:KEY=OTUNWZSBWZ&amp;VAR:QUERY=RkZfTkVUX0lOQyhBTk4sLTIsLCxSUCk=&amp;WINDOW=FIRST_POPUP&amp;HEIGHT=450&amp;WIDTH=450&amp;START_MAXIMI","ZED=FALSE&amp;VAR:CALENDAR=US&amp;VAR:SYMBOL=744897&amp;VAR:INDEX=0"}</definedName>
    <definedName name="_1150__FDSAUDITLINK__" localSheetId="3" hidden="1">{"fdsup://directions/FAT Viewer?action=UPDATE&amp;creator=factset&amp;DYN_ARGS=TRUE&amp;DOC_NAME=FAT:FQL_AUDITING_CLIENT_TEMPLATE.FAT&amp;display_string=Audit&amp;VAR:KEY=OTUNWZSBWZ&amp;VAR:QUERY=RkZfTkVUX0lOQyhBTk4sLTIsLCxSUCk=&amp;WINDOW=FIRST_POPUP&amp;HEIGHT=450&amp;WIDTH=450&amp;START_MAXIMI","ZED=FALSE&amp;VAR:CALENDAR=US&amp;VAR:SYMBOL=744897&amp;VAR:INDEX=0"}</definedName>
    <definedName name="_1150__FDSAUDITLINK__" hidden="1">{"fdsup://directions/FAT Viewer?action=UPDATE&amp;creator=factset&amp;DYN_ARGS=TRUE&amp;DOC_NAME=FAT:FQL_AUDITING_CLIENT_TEMPLATE.FAT&amp;display_string=Audit&amp;VAR:KEY=OTUNWZSBWZ&amp;VAR:QUERY=RkZfTkVUX0lOQyhBTk4sLTIsLCxSUCk=&amp;WINDOW=FIRST_POPUP&amp;HEIGHT=450&amp;WIDTH=450&amp;START_MAXIMI","ZED=FALSE&amp;VAR:CALENDAR=US&amp;VAR:SYMBOL=744897&amp;VAR:INDEX=0"}</definedName>
    <definedName name="_1151__FDSAUDITLINK__" localSheetId="11" hidden="1">{"fdsup://directions/FAT Viewer?action=UPDATE&amp;creator=factset&amp;DYN_ARGS=TRUE&amp;DOC_NAME=FAT:FQL_AUDITING_CLIENT_TEMPLATE.FAT&amp;display_string=Audit&amp;VAR:KEY=MJKHKDUVOL&amp;VAR:QUERY=RkZfRUJJVChBTk4sLTEsLCxSUCk=&amp;WINDOW=FIRST_POPUP&amp;HEIGHT=450&amp;WIDTH=450&amp;START_MAXIMIZED=","FALSE&amp;VAR:CALENDAR=US&amp;VAR:SYMBOL=744897&amp;VAR:INDEX=0"}</definedName>
    <definedName name="_1151__FDSAUDITLINK__" localSheetId="3" hidden="1">{"fdsup://directions/FAT Viewer?action=UPDATE&amp;creator=factset&amp;DYN_ARGS=TRUE&amp;DOC_NAME=FAT:FQL_AUDITING_CLIENT_TEMPLATE.FAT&amp;display_string=Audit&amp;VAR:KEY=MJKHKDUVOL&amp;VAR:QUERY=RkZfRUJJVChBTk4sLTEsLCxSUCk=&amp;WINDOW=FIRST_POPUP&amp;HEIGHT=450&amp;WIDTH=450&amp;START_MAXIMIZED=","FALSE&amp;VAR:CALENDAR=US&amp;VAR:SYMBOL=744897&amp;VAR:INDEX=0"}</definedName>
    <definedName name="_1151__FDSAUDITLINK__" hidden="1">{"fdsup://directions/FAT Viewer?action=UPDATE&amp;creator=factset&amp;DYN_ARGS=TRUE&amp;DOC_NAME=FAT:FQL_AUDITING_CLIENT_TEMPLATE.FAT&amp;display_string=Audit&amp;VAR:KEY=MJKHKDUVOL&amp;VAR:QUERY=RkZfRUJJVChBTk4sLTEsLCxSUCk=&amp;WINDOW=FIRST_POPUP&amp;HEIGHT=450&amp;WIDTH=450&amp;START_MAXIMIZED=","FALSE&amp;VAR:CALENDAR=US&amp;VAR:SYMBOL=744897&amp;VAR:INDEX=0"}</definedName>
    <definedName name="_1152__FDSAUDITLINK__" localSheetId="11" hidden="1">{"fdsup://directions/FAT Viewer?action=UPDATE&amp;creator=factset&amp;DYN_ARGS=TRUE&amp;DOC_NAME=FAT:FQL_AUDITING_CLIENT_TEMPLATE.FAT&amp;display_string=Audit&amp;VAR:KEY=MZWDIXEZYX&amp;VAR:QUERY=RkZfRUJJVChBTk4sLTIsLCxSUCk=&amp;WINDOW=FIRST_POPUP&amp;HEIGHT=450&amp;WIDTH=450&amp;START_MAXIMIZED=","FALSE&amp;VAR:CALENDAR=US&amp;VAR:SYMBOL=744897&amp;VAR:INDEX=0"}</definedName>
    <definedName name="_1152__FDSAUDITLINK__" localSheetId="3" hidden="1">{"fdsup://directions/FAT Viewer?action=UPDATE&amp;creator=factset&amp;DYN_ARGS=TRUE&amp;DOC_NAME=FAT:FQL_AUDITING_CLIENT_TEMPLATE.FAT&amp;display_string=Audit&amp;VAR:KEY=MZWDIXEZYX&amp;VAR:QUERY=RkZfRUJJVChBTk4sLTIsLCxSUCk=&amp;WINDOW=FIRST_POPUP&amp;HEIGHT=450&amp;WIDTH=450&amp;START_MAXIMIZED=","FALSE&amp;VAR:CALENDAR=US&amp;VAR:SYMBOL=744897&amp;VAR:INDEX=0"}</definedName>
    <definedName name="_1152__FDSAUDITLINK__" hidden="1">{"fdsup://directions/FAT Viewer?action=UPDATE&amp;creator=factset&amp;DYN_ARGS=TRUE&amp;DOC_NAME=FAT:FQL_AUDITING_CLIENT_TEMPLATE.FAT&amp;display_string=Audit&amp;VAR:KEY=MZWDIXEZYX&amp;VAR:QUERY=RkZfRUJJVChBTk4sLTIsLCxSUCk=&amp;WINDOW=FIRST_POPUP&amp;HEIGHT=450&amp;WIDTH=450&amp;START_MAXIMIZED=","FALSE&amp;VAR:CALENDAR=US&amp;VAR:SYMBOL=744897&amp;VAR:INDEX=0"}</definedName>
    <definedName name="_1153__FDSAUDITLINK__" localSheetId="11" hidden="1">{"fdsup://directions/FAT Viewer?action=UPDATE&amp;creator=factset&amp;DYN_ARGS=TRUE&amp;DOC_NAME=FAT:FQL_AUDITING_CLIENT_TEMPLATE.FAT&amp;display_string=Audit&amp;VAR:KEY=AXIVOZEJEL&amp;VAR:QUERY=RkZfRUJJVERBKEFOTiwtMSwsLFJQKQ==&amp;WINDOW=FIRST_POPUP&amp;HEIGHT=450&amp;WIDTH=450&amp;START_MAXIMI","ZED=FALSE&amp;VAR:CALENDAR=US&amp;VAR:SYMBOL=744897&amp;VAR:INDEX=0"}</definedName>
    <definedName name="_1153__FDSAUDITLINK__" localSheetId="3" hidden="1">{"fdsup://directions/FAT Viewer?action=UPDATE&amp;creator=factset&amp;DYN_ARGS=TRUE&amp;DOC_NAME=FAT:FQL_AUDITING_CLIENT_TEMPLATE.FAT&amp;display_string=Audit&amp;VAR:KEY=AXIVOZEJEL&amp;VAR:QUERY=RkZfRUJJVERBKEFOTiwtMSwsLFJQKQ==&amp;WINDOW=FIRST_POPUP&amp;HEIGHT=450&amp;WIDTH=450&amp;START_MAXIMI","ZED=FALSE&amp;VAR:CALENDAR=US&amp;VAR:SYMBOL=744897&amp;VAR:INDEX=0"}</definedName>
    <definedName name="_1153__FDSAUDITLINK__" hidden="1">{"fdsup://directions/FAT Viewer?action=UPDATE&amp;creator=factset&amp;DYN_ARGS=TRUE&amp;DOC_NAME=FAT:FQL_AUDITING_CLIENT_TEMPLATE.FAT&amp;display_string=Audit&amp;VAR:KEY=AXIVOZEJEL&amp;VAR:QUERY=RkZfRUJJVERBKEFOTiwtMSwsLFJQKQ==&amp;WINDOW=FIRST_POPUP&amp;HEIGHT=450&amp;WIDTH=450&amp;START_MAXIMI","ZED=FALSE&amp;VAR:CALENDAR=US&amp;VAR:SYMBOL=744897&amp;VAR:INDEX=0"}</definedName>
    <definedName name="_1154__FDSAUDITLINK__" localSheetId="11" hidden="1">{"fdsup://directions/FAT Viewer?action=UPDATE&amp;creator=factset&amp;DYN_ARGS=TRUE&amp;DOC_NAME=FAT:FQL_AUDITING_CLIENT_TEMPLATE.FAT&amp;display_string=Audit&amp;VAR:KEY=GDUBMJSFUH&amp;VAR:QUERY=RkZfRUJJVERBKEFOTiwtMiwsLFJQKQ==&amp;WINDOW=FIRST_POPUP&amp;HEIGHT=450&amp;WIDTH=450&amp;START_MAXIMI","ZED=FALSE&amp;VAR:CALENDAR=US&amp;VAR:SYMBOL=744897&amp;VAR:INDEX=0"}</definedName>
    <definedName name="_1154__FDSAUDITLINK__" localSheetId="3" hidden="1">{"fdsup://directions/FAT Viewer?action=UPDATE&amp;creator=factset&amp;DYN_ARGS=TRUE&amp;DOC_NAME=FAT:FQL_AUDITING_CLIENT_TEMPLATE.FAT&amp;display_string=Audit&amp;VAR:KEY=GDUBMJSFUH&amp;VAR:QUERY=RkZfRUJJVERBKEFOTiwtMiwsLFJQKQ==&amp;WINDOW=FIRST_POPUP&amp;HEIGHT=450&amp;WIDTH=450&amp;START_MAXIMI","ZED=FALSE&amp;VAR:CALENDAR=US&amp;VAR:SYMBOL=744897&amp;VAR:INDEX=0"}</definedName>
    <definedName name="_1154__FDSAUDITLINK__" hidden="1">{"fdsup://directions/FAT Viewer?action=UPDATE&amp;creator=factset&amp;DYN_ARGS=TRUE&amp;DOC_NAME=FAT:FQL_AUDITING_CLIENT_TEMPLATE.FAT&amp;display_string=Audit&amp;VAR:KEY=GDUBMJSFUH&amp;VAR:QUERY=RkZfRUJJVERBKEFOTiwtMiwsLFJQKQ==&amp;WINDOW=FIRST_POPUP&amp;HEIGHT=450&amp;WIDTH=450&amp;START_MAXIMI","ZED=FALSE&amp;VAR:CALENDAR=US&amp;VAR:SYMBOL=744897&amp;VAR:INDEX=0"}</definedName>
    <definedName name="_1155__FDSAUDITLINK__" localSheetId="11" hidden="1">{"fdsup://Directions/FactSet Auditing Viewer?action=AUDIT_VALUE&amp;DB=129&amp;ID1=744897&amp;VALUEID=01001&amp;SDATE=2008&amp;PERIODTYPE=ANN_STD&amp;window=popup_no_bar&amp;width=385&amp;height=120&amp;START_MAXIMIZED=FALSE&amp;creator=factset&amp;display_string=Audit"}</definedName>
    <definedName name="_1155__FDSAUDITLINK__" localSheetId="3" hidden="1">{"fdsup://Directions/FactSet Auditing Viewer?action=AUDIT_VALUE&amp;DB=129&amp;ID1=744897&amp;VALUEID=01001&amp;SDATE=2008&amp;PERIODTYPE=ANN_STD&amp;window=popup_no_bar&amp;width=385&amp;height=120&amp;START_MAXIMIZED=FALSE&amp;creator=factset&amp;display_string=Audit"}</definedName>
    <definedName name="_1155__FDSAUDITLINK__" hidden="1">{"fdsup://Directions/FactSet Auditing Viewer?action=AUDIT_VALUE&amp;DB=129&amp;ID1=744897&amp;VALUEID=01001&amp;SDATE=2008&amp;PERIODTYPE=ANN_STD&amp;window=popup_no_bar&amp;width=385&amp;height=120&amp;START_MAXIMIZED=FALSE&amp;creator=factset&amp;display_string=Audit"}</definedName>
    <definedName name="_1156__FDSAUDITLINK__" localSheetId="11" hidden="1">{"fdsup://directions/FAT Viewer?action=UPDATE&amp;creator=factset&amp;DYN_ARGS=TRUE&amp;DOC_NAME=FAT:FQL_AUDITING_CLIENT_TEMPLATE.FAT&amp;display_string=Audit&amp;VAR:KEY=IXAVKZUZWJ&amp;VAR:QUERY=RkZfQ0FQRVgoQU5OLDAsLCxSUCk=&amp;WINDOW=FIRST_POPUP&amp;HEIGHT=450&amp;WIDTH=450&amp;START_MAXIMIZED=","FALSE&amp;VAR:CALENDAR=US&amp;VAR:SYMBOL=315758&amp;VAR:INDEX=0"}</definedName>
    <definedName name="_1156__FDSAUDITLINK__" localSheetId="3" hidden="1">{"fdsup://directions/FAT Viewer?action=UPDATE&amp;creator=factset&amp;DYN_ARGS=TRUE&amp;DOC_NAME=FAT:FQL_AUDITING_CLIENT_TEMPLATE.FAT&amp;display_string=Audit&amp;VAR:KEY=IXAVKZUZWJ&amp;VAR:QUERY=RkZfQ0FQRVgoQU5OLDAsLCxSUCk=&amp;WINDOW=FIRST_POPUP&amp;HEIGHT=450&amp;WIDTH=450&amp;START_MAXIMIZED=","FALSE&amp;VAR:CALENDAR=US&amp;VAR:SYMBOL=315758&amp;VAR:INDEX=0"}</definedName>
    <definedName name="_1156__FDSAUDITLINK__" hidden="1">{"fdsup://directions/FAT Viewer?action=UPDATE&amp;creator=factset&amp;DYN_ARGS=TRUE&amp;DOC_NAME=FAT:FQL_AUDITING_CLIENT_TEMPLATE.FAT&amp;display_string=Audit&amp;VAR:KEY=IXAVKZUZWJ&amp;VAR:QUERY=RkZfQ0FQRVgoQU5OLDAsLCxSUCk=&amp;WINDOW=FIRST_POPUP&amp;HEIGHT=450&amp;WIDTH=450&amp;START_MAXIMIZED=","FALSE&amp;VAR:CALENDAR=US&amp;VAR:SYMBOL=315758&amp;VAR:INDEX=0"}</definedName>
    <definedName name="_1157__FDSAUDITLINK__" localSheetId="11" hidden="1">{"fdsup://directions/FAT Viewer?action=UPDATE&amp;creator=factset&amp;DYN_ARGS=TRUE&amp;DOC_NAME=FAT:FQL_AUDITING_CLIENT_TEMPLATE.FAT&amp;display_string=Audit&amp;VAR:KEY=SVIBETOBCV&amp;VAR:QUERY=RkZfQ0FQRVgoQU5OLC0xLCwsUlAp&amp;WINDOW=FIRST_POPUP&amp;HEIGHT=450&amp;WIDTH=450&amp;START_MAXIMIZED=","FALSE&amp;VAR:CALENDAR=US&amp;VAR:SYMBOL=315758&amp;VAR:INDEX=0"}</definedName>
    <definedName name="_1157__FDSAUDITLINK__" localSheetId="3" hidden="1">{"fdsup://directions/FAT Viewer?action=UPDATE&amp;creator=factset&amp;DYN_ARGS=TRUE&amp;DOC_NAME=FAT:FQL_AUDITING_CLIENT_TEMPLATE.FAT&amp;display_string=Audit&amp;VAR:KEY=SVIBETOBCV&amp;VAR:QUERY=RkZfQ0FQRVgoQU5OLC0xLCwsUlAp&amp;WINDOW=FIRST_POPUP&amp;HEIGHT=450&amp;WIDTH=450&amp;START_MAXIMIZED=","FALSE&amp;VAR:CALENDAR=US&amp;VAR:SYMBOL=315758&amp;VAR:INDEX=0"}</definedName>
    <definedName name="_1157__FDSAUDITLINK__" hidden="1">{"fdsup://directions/FAT Viewer?action=UPDATE&amp;creator=factset&amp;DYN_ARGS=TRUE&amp;DOC_NAME=FAT:FQL_AUDITING_CLIENT_TEMPLATE.FAT&amp;display_string=Audit&amp;VAR:KEY=SVIBETOBCV&amp;VAR:QUERY=RkZfQ0FQRVgoQU5OLC0xLCwsUlAp&amp;WINDOW=FIRST_POPUP&amp;HEIGHT=450&amp;WIDTH=450&amp;START_MAXIMIZED=","FALSE&amp;VAR:CALENDAR=US&amp;VAR:SYMBOL=315758&amp;VAR:INDEX=0"}</definedName>
    <definedName name="_1158__FDSAUDITLINK__" localSheetId="11" hidden="1">{"fdsup://directions/FAT Viewer?action=UPDATE&amp;creator=factset&amp;DYN_ARGS=TRUE&amp;DOC_NAME=FAT:FQL_AUDITING_CLIENT_TEMPLATE.FAT&amp;display_string=Audit&amp;VAR:KEY=MFINQDKFOP&amp;VAR:QUERY=RkZfQ0FQRVgoQU5OLC0yLCwsUlAp&amp;WINDOW=FIRST_POPUP&amp;HEIGHT=450&amp;WIDTH=450&amp;START_MAXIMIZED=","FALSE&amp;VAR:CALENDAR=US&amp;VAR:SYMBOL=315758&amp;VAR:INDEX=0"}</definedName>
    <definedName name="_1158__FDSAUDITLINK__" localSheetId="3" hidden="1">{"fdsup://directions/FAT Viewer?action=UPDATE&amp;creator=factset&amp;DYN_ARGS=TRUE&amp;DOC_NAME=FAT:FQL_AUDITING_CLIENT_TEMPLATE.FAT&amp;display_string=Audit&amp;VAR:KEY=MFINQDKFOP&amp;VAR:QUERY=RkZfQ0FQRVgoQU5OLC0yLCwsUlAp&amp;WINDOW=FIRST_POPUP&amp;HEIGHT=450&amp;WIDTH=450&amp;START_MAXIMIZED=","FALSE&amp;VAR:CALENDAR=US&amp;VAR:SYMBOL=315758&amp;VAR:INDEX=0"}</definedName>
    <definedName name="_1158__FDSAUDITLINK__" hidden="1">{"fdsup://directions/FAT Viewer?action=UPDATE&amp;creator=factset&amp;DYN_ARGS=TRUE&amp;DOC_NAME=FAT:FQL_AUDITING_CLIENT_TEMPLATE.FAT&amp;display_string=Audit&amp;VAR:KEY=MFINQDKFOP&amp;VAR:QUERY=RkZfQ0FQRVgoQU5OLC0yLCwsUlAp&amp;WINDOW=FIRST_POPUP&amp;HEIGHT=450&amp;WIDTH=450&amp;START_MAXIMIZED=","FALSE&amp;VAR:CALENDAR=US&amp;VAR:SYMBOL=315758&amp;VAR:INDEX=0"}</definedName>
    <definedName name="_1159__FDSAUDITLINK__" localSheetId="11" hidden="1">{"fdsup://directions/FAT Viewer?action=UPDATE&amp;creator=factset&amp;DYN_ARGS=TRUE&amp;DOC_NAME=FAT:FQL_AUDITING_CLIENT_TEMPLATE.FAT&amp;display_string=Audit&amp;VAR:KEY=EHKDWNWVWH&amp;VAR:QUERY=RkZfTkVUX0lOQyhBTk4sLTEsLCxSUCk=&amp;WINDOW=FIRST_POPUP&amp;HEIGHT=450&amp;WIDTH=450&amp;START_MAXIMI","ZED=FALSE&amp;VAR:CALENDAR=US&amp;VAR:SYMBOL=315758&amp;VAR:INDEX=0"}</definedName>
    <definedName name="_1159__FDSAUDITLINK__" localSheetId="3" hidden="1">{"fdsup://directions/FAT Viewer?action=UPDATE&amp;creator=factset&amp;DYN_ARGS=TRUE&amp;DOC_NAME=FAT:FQL_AUDITING_CLIENT_TEMPLATE.FAT&amp;display_string=Audit&amp;VAR:KEY=EHKDWNWVWH&amp;VAR:QUERY=RkZfTkVUX0lOQyhBTk4sLTEsLCxSUCk=&amp;WINDOW=FIRST_POPUP&amp;HEIGHT=450&amp;WIDTH=450&amp;START_MAXIMI","ZED=FALSE&amp;VAR:CALENDAR=US&amp;VAR:SYMBOL=315758&amp;VAR:INDEX=0"}</definedName>
    <definedName name="_1159__FDSAUDITLINK__" hidden="1">{"fdsup://directions/FAT Viewer?action=UPDATE&amp;creator=factset&amp;DYN_ARGS=TRUE&amp;DOC_NAME=FAT:FQL_AUDITING_CLIENT_TEMPLATE.FAT&amp;display_string=Audit&amp;VAR:KEY=EHKDWNWVWH&amp;VAR:QUERY=RkZfTkVUX0lOQyhBTk4sLTEsLCxSUCk=&amp;WINDOW=FIRST_POPUP&amp;HEIGHT=450&amp;WIDTH=450&amp;START_MAXIMI","ZED=FALSE&amp;VAR:CALENDAR=US&amp;VAR:SYMBOL=315758&amp;VAR:INDEX=0"}</definedName>
    <definedName name="_116__FDSAUDITLINK__" localSheetId="11" hidden="1">{"fdsup://directions/FAT Viewer?action=UPDATE&amp;creator=factset&amp;DYN_ARGS=TRUE&amp;DOC_NAME=FAT:FQL_AUDITING_CLIENT_TEMPLATE.FAT&amp;display_string=Audit&amp;VAR:KEY=BCRKPCLULG&amp;VAR:QUERY=RkZfRUJJVChBTk4sLTMsLCxSUCk=&amp;WINDOW=FIRST_POPUP&amp;HEIGHT=450&amp;WIDTH=450&amp;START_MAXIMIZED=","FALSE&amp;VAR:CALENDAR=FIVEDAY&amp;VAR:SYMBOL=620780&amp;VAR:INDEX=0"}</definedName>
    <definedName name="_116__FDSAUDITLINK__" localSheetId="3" hidden="1">{"fdsup://directions/FAT Viewer?action=UPDATE&amp;creator=factset&amp;DYN_ARGS=TRUE&amp;DOC_NAME=FAT:FQL_AUDITING_CLIENT_TEMPLATE.FAT&amp;display_string=Audit&amp;VAR:KEY=BCRKPCLULG&amp;VAR:QUERY=RkZfRUJJVChBTk4sLTMsLCxSUCk=&amp;WINDOW=FIRST_POPUP&amp;HEIGHT=450&amp;WIDTH=450&amp;START_MAXIMIZED=","FALSE&amp;VAR:CALENDAR=FIVEDAY&amp;VAR:SYMBOL=620780&amp;VAR:INDEX=0"}</definedName>
    <definedName name="_116__FDSAUDITLINK__" hidden="1">{"fdsup://directions/FAT Viewer?action=UPDATE&amp;creator=factset&amp;DYN_ARGS=TRUE&amp;DOC_NAME=FAT:FQL_AUDITING_CLIENT_TEMPLATE.FAT&amp;display_string=Audit&amp;VAR:KEY=BCRKPCLULG&amp;VAR:QUERY=RkZfRUJJVChBTk4sLTMsLCxSUCk=&amp;WINDOW=FIRST_POPUP&amp;HEIGHT=450&amp;WIDTH=450&amp;START_MAXIMIZED=","FALSE&amp;VAR:CALENDAR=FIVEDAY&amp;VAR:SYMBOL=620780&amp;VAR:INDEX=0"}</definedName>
    <definedName name="_1160__FDSAUDITLINK__" localSheetId="11" hidden="1">{"fdsup://directions/FAT Viewer?action=UPDATE&amp;creator=factset&amp;DYN_ARGS=TRUE&amp;DOC_NAME=FAT:FQL_AUDITING_CLIENT_TEMPLATE.FAT&amp;display_string=Audit&amp;VAR:KEY=OPYRYFEBUD&amp;VAR:QUERY=RkZfTkVUX0lOQyhBTk4sLTIsLCxSUCk=&amp;WINDOW=FIRST_POPUP&amp;HEIGHT=450&amp;WIDTH=450&amp;START_MAXIMI","ZED=FALSE&amp;VAR:CALENDAR=US&amp;VAR:SYMBOL=315758&amp;VAR:INDEX=0"}</definedName>
    <definedName name="_1160__FDSAUDITLINK__" localSheetId="3" hidden="1">{"fdsup://directions/FAT Viewer?action=UPDATE&amp;creator=factset&amp;DYN_ARGS=TRUE&amp;DOC_NAME=FAT:FQL_AUDITING_CLIENT_TEMPLATE.FAT&amp;display_string=Audit&amp;VAR:KEY=OPYRYFEBUD&amp;VAR:QUERY=RkZfTkVUX0lOQyhBTk4sLTIsLCxSUCk=&amp;WINDOW=FIRST_POPUP&amp;HEIGHT=450&amp;WIDTH=450&amp;START_MAXIMI","ZED=FALSE&amp;VAR:CALENDAR=US&amp;VAR:SYMBOL=315758&amp;VAR:INDEX=0"}</definedName>
    <definedName name="_1160__FDSAUDITLINK__" hidden="1">{"fdsup://directions/FAT Viewer?action=UPDATE&amp;creator=factset&amp;DYN_ARGS=TRUE&amp;DOC_NAME=FAT:FQL_AUDITING_CLIENT_TEMPLATE.FAT&amp;display_string=Audit&amp;VAR:KEY=OPYRYFEBUD&amp;VAR:QUERY=RkZfTkVUX0lOQyhBTk4sLTIsLCxSUCk=&amp;WINDOW=FIRST_POPUP&amp;HEIGHT=450&amp;WIDTH=450&amp;START_MAXIMI","ZED=FALSE&amp;VAR:CALENDAR=US&amp;VAR:SYMBOL=315758&amp;VAR:INDEX=0"}</definedName>
    <definedName name="_1161__FDSAUDITLINK__" localSheetId="11" hidden="1">{"fdsup://directions/FAT Viewer?action=UPDATE&amp;creator=factset&amp;DYN_ARGS=TRUE&amp;DOC_NAME=FAT:FQL_AUDITING_CLIENT_TEMPLATE.FAT&amp;display_string=Audit&amp;VAR:KEY=MHKJADUVAD&amp;VAR:QUERY=RkZfRUJJVChBTk4sLTEsLCxSUCk=&amp;WINDOW=FIRST_POPUP&amp;HEIGHT=450&amp;WIDTH=450&amp;START_MAXIMIZED=","FALSE&amp;VAR:CALENDAR=US&amp;VAR:SYMBOL=315758&amp;VAR:INDEX=0"}</definedName>
    <definedName name="_1161__FDSAUDITLINK__" localSheetId="3" hidden="1">{"fdsup://directions/FAT Viewer?action=UPDATE&amp;creator=factset&amp;DYN_ARGS=TRUE&amp;DOC_NAME=FAT:FQL_AUDITING_CLIENT_TEMPLATE.FAT&amp;display_string=Audit&amp;VAR:KEY=MHKJADUVAD&amp;VAR:QUERY=RkZfRUJJVChBTk4sLTEsLCxSUCk=&amp;WINDOW=FIRST_POPUP&amp;HEIGHT=450&amp;WIDTH=450&amp;START_MAXIMIZED=","FALSE&amp;VAR:CALENDAR=US&amp;VAR:SYMBOL=315758&amp;VAR:INDEX=0"}</definedName>
    <definedName name="_1161__FDSAUDITLINK__" hidden="1">{"fdsup://directions/FAT Viewer?action=UPDATE&amp;creator=factset&amp;DYN_ARGS=TRUE&amp;DOC_NAME=FAT:FQL_AUDITING_CLIENT_TEMPLATE.FAT&amp;display_string=Audit&amp;VAR:KEY=MHKJADUVAD&amp;VAR:QUERY=RkZfRUJJVChBTk4sLTEsLCxSUCk=&amp;WINDOW=FIRST_POPUP&amp;HEIGHT=450&amp;WIDTH=450&amp;START_MAXIMIZED=","FALSE&amp;VAR:CALENDAR=US&amp;VAR:SYMBOL=315758&amp;VAR:INDEX=0"}</definedName>
    <definedName name="_1162__FDSAUDITLINK__" localSheetId="11" hidden="1">{"fdsup://directions/FAT Viewer?action=UPDATE&amp;creator=factset&amp;DYN_ARGS=TRUE&amp;DOC_NAME=FAT:FQL_AUDITING_CLIENT_TEMPLATE.FAT&amp;display_string=Audit&amp;VAR:KEY=UHGJSRCNQN&amp;VAR:QUERY=RkZfRUJJVChBTk4sLTIsLCxSUCk=&amp;WINDOW=FIRST_POPUP&amp;HEIGHT=450&amp;WIDTH=450&amp;START_MAXIMIZED=","FALSE&amp;VAR:CALENDAR=US&amp;VAR:SYMBOL=315758&amp;VAR:INDEX=0"}</definedName>
    <definedName name="_1162__FDSAUDITLINK__" localSheetId="3" hidden="1">{"fdsup://directions/FAT Viewer?action=UPDATE&amp;creator=factset&amp;DYN_ARGS=TRUE&amp;DOC_NAME=FAT:FQL_AUDITING_CLIENT_TEMPLATE.FAT&amp;display_string=Audit&amp;VAR:KEY=UHGJSRCNQN&amp;VAR:QUERY=RkZfRUJJVChBTk4sLTIsLCxSUCk=&amp;WINDOW=FIRST_POPUP&amp;HEIGHT=450&amp;WIDTH=450&amp;START_MAXIMIZED=","FALSE&amp;VAR:CALENDAR=US&amp;VAR:SYMBOL=315758&amp;VAR:INDEX=0"}</definedName>
    <definedName name="_1162__FDSAUDITLINK__" hidden="1">{"fdsup://directions/FAT Viewer?action=UPDATE&amp;creator=factset&amp;DYN_ARGS=TRUE&amp;DOC_NAME=FAT:FQL_AUDITING_CLIENT_TEMPLATE.FAT&amp;display_string=Audit&amp;VAR:KEY=UHGJSRCNQN&amp;VAR:QUERY=RkZfRUJJVChBTk4sLTIsLCxSUCk=&amp;WINDOW=FIRST_POPUP&amp;HEIGHT=450&amp;WIDTH=450&amp;START_MAXIMIZED=","FALSE&amp;VAR:CALENDAR=US&amp;VAR:SYMBOL=315758&amp;VAR:INDEX=0"}</definedName>
    <definedName name="_1163__FDSAUDITLINK__" localSheetId="11" hidden="1">{"fdsup://directions/FAT Viewer?action=UPDATE&amp;creator=factset&amp;DYN_ARGS=TRUE&amp;DOC_NAME=FAT:FQL_AUDITING_CLIENT_TEMPLATE.FAT&amp;display_string=Audit&amp;VAR:KEY=QBYTITATQN&amp;VAR:QUERY=RkZfRUJJVERBKEFOTiwtMSwsLFJQKQ==&amp;WINDOW=FIRST_POPUP&amp;HEIGHT=450&amp;WIDTH=450&amp;START_MAXIMI","ZED=FALSE&amp;VAR:CALENDAR=US&amp;VAR:SYMBOL=315758&amp;VAR:INDEX=0"}</definedName>
    <definedName name="_1163__FDSAUDITLINK__" localSheetId="3" hidden="1">{"fdsup://directions/FAT Viewer?action=UPDATE&amp;creator=factset&amp;DYN_ARGS=TRUE&amp;DOC_NAME=FAT:FQL_AUDITING_CLIENT_TEMPLATE.FAT&amp;display_string=Audit&amp;VAR:KEY=QBYTITATQN&amp;VAR:QUERY=RkZfRUJJVERBKEFOTiwtMSwsLFJQKQ==&amp;WINDOW=FIRST_POPUP&amp;HEIGHT=450&amp;WIDTH=450&amp;START_MAXIMI","ZED=FALSE&amp;VAR:CALENDAR=US&amp;VAR:SYMBOL=315758&amp;VAR:INDEX=0"}</definedName>
    <definedName name="_1163__FDSAUDITLINK__" hidden="1">{"fdsup://directions/FAT Viewer?action=UPDATE&amp;creator=factset&amp;DYN_ARGS=TRUE&amp;DOC_NAME=FAT:FQL_AUDITING_CLIENT_TEMPLATE.FAT&amp;display_string=Audit&amp;VAR:KEY=QBYTITATQN&amp;VAR:QUERY=RkZfRUJJVERBKEFOTiwtMSwsLFJQKQ==&amp;WINDOW=FIRST_POPUP&amp;HEIGHT=450&amp;WIDTH=450&amp;START_MAXIMI","ZED=FALSE&amp;VAR:CALENDAR=US&amp;VAR:SYMBOL=315758&amp;VAR:INDEX=0"}</definedName>
    <definedName name="_1164__FDSAUDITLINK__" localSheetId="11" hidden="1">{"fdsup://directions/FAT Viewer?action=UPDATE&amp;creator=factset&amp;DYN_ARGS=TRUE&amp;DOC_NAME=FAT:FQL_AUDITING_CLIENT_TEMPLATE.FAT&amp;display_string=Audit&amp;VAR:KEY=IBEREXEDQL&amp;VAR:QUERY=RkZfRUJJVERBKEFOTiwtMiwsLFJQKQ==&amp;WINDOW=FIRST_POPUP&amp;HEIGHT=450&amp;WIDTH=450&amp;START_MAXIMI","ZED=FALSE&amp;VAR:CALENDAR=US&amp;VAR:SYMBOL=315758&amp;VAR:INDEX=0"}</definedName>
    <definedName name="_1164__FDSAUDITLINK__" localSheetId="3" hidden="1">{"fdsup://directions/FAT Viewer?action=UPDATE&amp;creator=factset&amp;DYN_ARGS=TRUE&amp;DOC_NAME=FAT:FQL_AUDITING_CLIENT_TEMPLATE.FAT&amp;display_string=Audit&amp;VAR:KEY=IBEREXEDQL&amp;VAR:QUERY=RkZfRUJJVERBKEFOTiwtMiwsLFJQKQ==&amp;WINDOW=FIRST_POPUP&amp;HEIGHT=450&amp;WIDTH=450&amp;START_MAXIMI","ZED=FALSE&amp;VAR:CALENDAR=US&amp;VAR:SYMBOL=315758&amp;VAR:INDEX=0"}</definedName>
    <definedName name="_1164__FDSAUDITLINK__" hidden="1">{"fdsup://directions/FAT Viewer?action=UPDATE&amp;creator=factset&amp;DYN_ARGS=TRUE&amp;DOC_NAME=FAT:FQL_AUDITING_CLIENT_TEMPLATE.FAT&amp;display_string=Audit&amp;VAR:KEY=IBEREXEDQL&amp;VAR:QUERY=RkZfRUJJVERBKEFOTiwtMiwsLFJQKQ==&amp;WINDOW=FIRST_POPUP&amp;HEIGHT=450&amp;WIDTH=450&amp;START_MAXIMI","ZED=FALSE&amp;VAR:CALENDAR=US&amp;VAR:SYMBOL=315758&amp;VAR:INDEX=0"}</definedName>
    <definedName name="_1165__FDSAUDITLINK__" localSheetId="11" hidden="1">{"fdsup://Directions/FactSet Auditing Viewer?action=AUDIT_VALUE&amp;DB=129&amp;ID1=315758&amp;VALUEID=01001&amp;SDATE=2008&amp;PERIODTYPE=ANN_STD&amp;window=popup_no_bar&amp;width=385&amp;height=120&amp;START_MAXIMIZED=FALSE&amp;creator=factset&amp;display_string=Audit"}</definedName>
    <definedName name="_1165__FDSAUDITLINK__" localSheetId="3" hidden="1">{"fdsup://Directions/FactSet Auditing Viewer?action=AUDIT_VALUE&amp;DB=129&amp;ID1=315758&amp;VALUEID=01001&amp;SDATE=2008&amp;PERIODTYPE=ANN_STD&amp;window=popup_no_bar&amp;width=385&amp;height=120&amp;START_MAXIMIZED=FALSE&amp;creator=factset&amp;display_string=Audit"}</definedName>
    <definedName name="_1165__FDSAUDITLINK__" hidden="1">{"fdsup://Directions/FactSet Auditing Viewer?action=AUDIT_VALUE&amp;DB=129&amp;ID1=315758&amp;VALUEID=01001&amp;SDATE=2008&amp;PERIODTYPE=ANN_STD&amp;window=popup_no_bar&amp;width=385&amp;height=120&amp;START_MAXIMIZED=FALSE&amp;creator=factset&amp;display_string=Audit"}</definedName>
    <definedName name="_1166__FDSAUDITLINK__" localSheetId="11" hidden="1">{"fdsup://directions/FAT Viewer?action=UPDATE&amp;creator=factset&amp;DYN_ARGS=TRUE&amp;DOC_NAME=FAT:FQL_AUDITING_CLIENT_TEMPLATE.FAT&amp;display_string=Audit&amp;VAR:KEY=YTWHIZMVAX&amp;VAR:QUERY=RkZfQ0FQRVgoQU5OLDAsLCxSUCk=&amp;WINDOW=FIRST_POPUP&amp;HEIGHT=450&amp;WIDTH=450&amp;START_MAXIMIZED=","FALSE&amp;VAR:CALENDAR=US&amp;VAR:SYMBOL=05714910&amp;VAR:INDEX=0"}</definedName>
    <definedName name="_1166__FDSAUDITLINK__" localSheetId="3" hidden="1">{"fdsup://directions/FAT Viewer?action=UPDATE&amp;creator=factset&amp;DYN_ARGS=TRUE&amp;DOC_NAME=FAT:FQL_AUDITING_CLIENT_TEMPLATE.FAT&amp;display_string=Audit&amp;VAR:KEY=YTWHIZMVAX&amp;VAR:QUERY=RkZfQ0FQRVgoQU5OLDAsLCxSUCk=&amp;WINDOW=FIRST_POPUP&amp;HEIGHT=450&amp;WIDTH=450&amp;START_MAXIMIZED=","FALSE&amp;VAR:CALENDAR=US&amp;VAR:SYMBOL=05714910&amp;VAR:INDEX=0"}</definedName>
    <definedName name="_1166__FDSAUDITLINK__" hidden="1">{"fdsup://directions/FAT Viewer?action=UPDATE&amp;creator=factset&amp;DYN_ARGS=TRUE&amp;DOC_NAME=FAT:FQL_AUDITING_CLIENT_TEMPLATE.FAT&amp;display_string=Audit&amp;VAR:KEY=YTWHIZMVAX&amp;VAR:QUERY=RkZfQ0FQRVgoQU5OLDAsLCxSUCk=&amp;WINDOW=FIRST_POPUP&amp;HEIGHT=450&amp;WIDTH=450&amp;START_MAXIMIZED=","FALSE&amp;VAR:CALENDAR=US&amp;VAR:SYMBOL=05714910&amp;VAR:INDEX=0"}</definedName>
    <definedName name="_1167__FDSAUDITLINK__" localSheetId="11" hidden="1">{"fdsup://directions/FAT Viewer?action=UPDATE&amp;creator=factset&amp;DYN_ARGS=TRUE&amp;DOC_NAME=FAT:FQL_AUDITING_CLIENT_TEMPLATE.FAT&amp;display_string=Audit&amp;VAR:KEY=EDEPKLGVYZ&amp;VAR:QUERY=RkZfQ0FQRVgoQU5OLC0xLCwsUlAp&amp;WINDOW=FIRST_POPUP&amp;HEIGHT=450&amp;WIDTH=450&amp;START_MAXIMIZED=","FALSE&amp;VAR:CALENDAR=US&amp;VAR:SYMBOL=05714910&amp;VAR:INDEX=0"}</definedName>
    <definedName name="_1167__FDSAUDITLINK__" localSheetId="3" hidden="1">{"fdsup://directions/FAT Viewer?action=UPDATE&amp;creator=factset&amp;DYN_ARGS=TRUE&amp;DOC_NAME=FAT:FQL_AUDITING_CLIENT_TEMPLATE.FAT&amp;display_string=Audit&amp;VAR:KEY=EDEPKLGVYZ&amp;VAR:QUERY=RkZfQ0FQRVgoQU5OLC0xLCwsUlAp&amp;WINDOW=FIRST_POPUP&amp;HEIGHT=450&amp;WIDTH=450&amp;START_MAXIMIZED=","FALSE&amp;VAR:CALENDAR=US&amp;VAR:SYMBOL=05714910&amp;VAR:INDEX=0"}</definedName>
    <definedName name="_1167__FDSAUDITLINK__" hidden="1">{"fdsup://directions/FAT Viewer?action=UPDATE&amp;creator=factset&amp;DYN_ARGS=TRUE&amp;DOC_NAME=FAT:FQL_AUDITING_CLIENT_TEMPLATE.FAT&amp;display_string=Audit&amp;VAR:KEY=EDEPKLGVYZ&amp;VAR:QUERY=RkZfQ0FQRVgoQU5OLC0xLCwsUlAp&amp;WINDOW=FIRST_POPUP&amp;HEIGHT=450&amp;WIDTH=450&amp;START_MAXIMIZED=","FALSE&amp;VAR:CALENDAR=US&amp;VAR:SYMBOL=05714910&amp;VAR:INDEX=0"}</definedName>
    <definedName name="_1168__FDSAUDITLINK__" localSheetId="11" hidden="1">{"fdsup://directions/FAT Viewer?action=UPDATE&amp;creator=factset&amp;DYN_ARGS=TRUE&amp;DOC_NAME=FAT:FQL_AUDITING_CLIENT_TEMPLATE.FAT&amp;display_string=Audit&amp;VAR:KEY=QTOHALIRKF&amp;VAR:QUERY=RkZfQ0FQRVgoQU5OLC0yLCwsUlAp&amp;WINDOW=FIRST_POPUP&amp;HEIGHT=450&amp;WIDTH=450&amp;START_MAXIMIZED=","FALSE&amp;VAR:CALENDAR=US&amp;VAR:SYMBOL=05714910&amp;VAR:INDEX=0"}</definedName>
    <definedName name="_1168__FDSAUDITLINK__" localSheetId="3" hidden="1">{"fdsup://directions/FAT Viewer?action=UPDATE&amp;creator=factset&amp;DYN_ARGS=TRUE&amp;DOC_NAME=FAT:FQL_AUDITING_CLIENT_TEMPLATE.FAT&amp;display_string=Audit&amp;VAR:KEY=QTOHALIRKF&amp;VAR:QUERY=RkZfQ0FQRVgoQU5OLC0yLCwsUlAp&amp;WINDOW=FIRST_POPUP&amp;HEIGHT=450&amp;WIDTH=450&amp;START_MAXIMIZED=","FALSE&amp;VAR:CALENDAR=US&amp;VAR:SYMBOL=05714910&amp;VAR:INDEX=0"}</definedName>
    <definedName name="_1168__FDSAUDITLINK__" hidden="1">{"fdsup://directions/FAT Viewer?action=UPDATE&amp;creator=factset&amp;DYN_ARGS=TRUE&amp;DOC_NAME=FAT:FQL_AUDITING_CLIENT_TEMPLATE.FAT&amp;display_string=Audit&amp;VAR:KEY=QTOHALIRKF&amp;VAR:QUERY=RkZfQ0FQRVgoQU5OLC0yLCwsUlAp&amp;WINDOW=FIRST_POPUP&amp;HEIGHT=450&amp;WIDTH=450&amp;START_MAXIMIZED=","FALSE&amp;VAR:CALENDAR=US&amp;VAR:SYMBOL=05714910&amp;VAR:INDEX=0"}</definedName>
    <definedName name="_1169__FDSAUDITLINK__" localSheetId="11" hidden="1">{"fdsup://directions/FAT Viewer?action=UPDATE&amp;creator=factset&amp;DYN_ARGS=TRUE&amp;DOC_NAME=FAT:FQL_AUDITING_CLIENT_TEMPLATE.FAT&amp;display_string=Audit&amp;VAR:KEY=KTAZCVSJMP&amp;VAR:QUERY=RkZfTkVUX0lOQyhBTk4sLTIsLCxSUCk=&amp;WINDOW=FIRST_POPUP&amp;HEIGHT=450&amp;WIDTH=450&amp;START_MAXIMI","ZED=FALSE&amp;VAR:CALENDAR=US&amp;VAR:SYMBOL=05714910&amp;VAR:INDEX=0"}</definedName>
    <definedName name="_1169__FDSAUDITLINK__" localSheetId="3" hidden="1">{"fdsup://directions/FAT Viewer?action=UPDATE&amp;creator=factset&amp;DYN_ARGS=TRUE&amp;DOC_NAME=FAT:FQL_AUDITING_CLIENT_TEMPLATE.FAT&amp;display_string=Audit&amp;VAR:KEY=KTAZCVSJMP&amp;VAR:QUERY=RkZfTkVUX0lOQyhBTk4sLTIsLCxSUCk=&amp;WINDOW=FIRST_POPUP&amp;HEIGHT=450&amp;WIDTH=450&amp;START_MAXIMI","ZED=FALSE&amp;VAR:CALENDAR=US&amp;VAR:SYMBOL=05714910&amp;VAR:INDEX=0"}</definedName>
    <definedName name="_1169__FDSAUDITLINK__" hidden="1">{"fdsup://directions/FAT Viewer?action=UPDATE&amp;creator=factset&amp;DYN_ARGS=TRUE&amp;DOC_NAME=FAT:FQL_AUDITING_CLIENT_TEMPLATE.FAT&amp;display_string=Audit&amp;VAR:KEY=KTAZCVSJMP&amp;VAR:QUERY=RkZfTkVUX0lOQyhBTk4sLTIsLCxSUCk=&amp;WINDOW=FIRST_POPUP&amp;HEIGHT=450&amp;WIDTH=450&amp;START_MAXIMI","ZED=FALSE&amp;VAR:CALENDAR=US&amp;VAR:SYMBOL=05714910&amp;VAR:INDEX=0"}</definedName>
    <definedName name="_117__FDSAUDITLINK__" localSheetId="11" hidden="1">{"fdsup://directions/FAT Viewer?action=UPDATE&amp;creator=factset&amp;DYN_ARGS=TRUE&amp;DOC_NAME=FAT:FQL_AUDITING_CLIENT_TEMPLATE.FAT&amp;display_string=Audit&amp;VAR:KEY=XIJEZOFMPA&amp;VAR:QUERY=RkZfRUJJVERBKEFOTiwtMiwsLFJQKQ==&amp;WINDOW=FIRST_POPUP&amp;HEIGHT=450&amp;WIDTH=450&amp;START_MAXIMI","ZED=FALSE&amp;VAR:CALENDAR=FIVEDAY&amp;VAR:SYMBOL=620780&amp;VAR:INDEX=0"}</definedName>
    <definedName name="_117__FDSAUDITLINK__" localSheetId="3" hidden="1">{"fdsup://directions/FAT Viewer?action=UPDATE&amp;creator=factset&amp;DYN_ARGS=TRUE&amp;DOC_NAME=FAT:FQL_AUDITING_CLIENT_TEMPLATE.FAT&amp;display_string=Audit&amp;VAR:KEY=XIJEZOFMPA&amp;VAR:QUERY=RkZfRUJJVERBKEFOTiwtMiwsLFJQKQ==&amp;WINDOW=FIRST_POPUP&amp;HEIGHT=450&amp;WIDTH=450&amp;START_MAXIMI","ZED=FALSE&amp;VAR:CALENDAR=FIVEDAY&amp;VAR:SYMBOL=620780&amp;VAR:INDEX=0"}</definedName>
    <definedName name="_117__FDSAUDITLINK__" hidden="1">{"fdsup://directions/FAT Viewer?action=UPDATE&amp;creator=factset&amp;DYN_ARGS=TRUE&amp;DOC_NAME=FAT:FQL_AUDITING_CLIENT_TEMPLATE.FAT&amp;display_string=Audit&amp;VAR:KEY=XIJEZOFMPA&amp;VAR:QUERY=RkZfRUJJVERBKEFOTiwtMiwsLFJQKQ==&amp;WINDOW=FIRST_POPUP&amp;HEIGHT=450&amp;WIDTH=450&amp;START_MAXIMI","ZED=FALSE&amp;VAR:CALENDAR=FIVEDAY&amp;VAR:SYMBOL=620780&amp;VAR:INDEX=0"}</definedName>
    <definedName name="_1170__FDSAUDITLINK__" localSheetId="11" hidden="1">{"fdsup://directions/FAT Viewer?action=UPDATE&amp;creator=factset&amp;DYN_ARGS=TRUE&amp;DOC_NAME=FAT:FQL_AUDITING_CLIENT_TEMPLATE.FAT&amp;display_string=Audit&amp;VAR:KEY=ABWXWRIREB&amp;VAR:QUERY=RkZfRUJJVChBTk4sLTIsLCxSUCk=&amp;WINDOW=FIRST_POPUP&amp;HEIGHT=450&amp;WIDTH=450&amp;START_MAXIMIZED=","FALSE&amp;VAR:CALENDAR=US&amp;VAR:SYMBOL=05714910&amp;VAR:INDEX=0"}</definedName>
    <definedName name="_1170__FDSAUDITLINK__" localSheetId="3" hidden="1">{"fdsup://directions/FAT Viewer?action=UPDATE&amp;creator=factset&amp;DYN_ARGS=TRUE&amp;DOC_NAME=FAT:FQL_AUDITING_CLIENT_TEMPLATE.FAT&amp;display_string=Audit&amp;VAR:KEY=ABWXWRIREB&amp;VAR:QUERY=RkZfRUJJVChBTk4sLTIsLCxSUCk=&amp;WINDOW=FIRST_POPUP&amp;HEIGHT=450&amp;WIDTH=450&amp;START_MAXIMIZED=","FALSE&amp;VAR:CALENDAR=US&amp;VAR:SYMBOL=05714910&amp;VAR:INDEX=0"}</definedName>
    <definedName name="_1170__FDSAUDITLINK__" hidden="1">{"fdsup://directions/FAT Viewer?action=UPDATE&amp;creator=factset&amp;DYN_ARGS=TRUE&amp;DOC_NAME=FAT:FQL_AUDITING_CLIENT_TEMPLATE.FAT&amp;display_string=Audit&amp;VAR:KEY=ABWXWRIREB&amp;VAR:QUERY=RkZfRUJJVChBTk4sLTIsLCxSUCk=&amp;WINDOW=FIRST_POPUP&amp;HEIGHT=450&amp;WIDTH=450&amp;START_MAXIMIZED=","FALSE&amp;VAR:CALENDAR=US&amp;VAR:SYMBOL=05714910&amp;VAR:INDEX=0"}</definedName>
    <definedName name="_1171__FDSAUDITLINK__" localSheetId="11" hidden="1">{"fdsup://directions/FAT Viewer?action=UPDATE&amp;creator=factset&amp;DYN_ARGS=TRUE&amp;DOC_NAME=FAT:FQL_AUDITING_CLIENT_TEMPLATE.FAT&amp;display_string=Audit&amp;VAR:KEY=WPCJOTENEX&amp;VAR:QUERY=RkZfRUJJVERBKEFOTiwtMiwsLFJQKQ==&amp;WINDOW=FIRST_POPUP&amp;HEIGHT=450&amp;WIDTH=450&amp;START_MAXIMI","ZED=FALSE&amp;VAR:CALENDAR=US&amp;VAR:SYMBOL=05714910&amp;VAR:INDEX=0"}</definedName>
    <definedName name="_1171__FDSAUDITLINK__" localSheetId="3" hidden="1">{"fdsup://directions/FAT Viewer?action=UPDATE&amp;creator=factset&amp;DYN_ARGS=TRUE&amp;DOC_NAME=FAT:FQL_AUDITING_CLIENT_TEMPLATE.FAT&amp;display_string=Audit&amp;VAR:KEY=WPCJOTENEX&amp;VAR:QUERY=RkZfRUJJVERBKEFOTiwtMiwsLFJQKQ==&amp;WINDOW=FIRST_POPUP&amp;HEIGHT=450&amp;WIDTH=450&amp;START_MAXIMI","ZED=FALSE&amp;VAR:CALENDAR=US&amp;VAR:SYMBOL=05714910&amp;VAR:INDEX=0"}</definedName>
    <definedName name="_1171__FDSAUDITLINK__" hidden="1">{"fdsup://directions/FAT Viewer?action=UPDATE&amp;creator=factset&amp;DYN_ARGS=TRUE&amp;DOC_NAME=FAT:FQL_AUDITING_CLIENT_TEMPLATE.FAT&amp;display_string=Audit&amp;VAR:KEY=WPCJOTENEX&amp;VAR:QUERY=RkZfRUJJVERBKEFOTiwtMiwsLFJQKQ==&amp;WINDOW=FIRST_POPUP&amp;HEIGHT=450&amp;WIDTH=450&amp;START_MAXIMI","ZED=FALSE&amp;VAR:CALENDAR=US&amp;VAR:SYMBOL=05714910&amp;VAR:INDEX=0"}</definedName>
    <definedName name="_1172__FDSAUDITLINK__" localSheetId="11" hidden="1">{"fdsup://Directions/FactSet Auditing Viewer?action=AUDIT_VALUE&amp;DB=129&amp;ID1=05714910&amp;VALUEID=01001&amp;SDATE=2007&amp;PERIODTYPE=ANN_STD&amp;window=popup_no_bar&amp;width=385&amp;height=120&amp;START_MAXIMIZED=FALSE&amp;creator=factset&amp;display_string=Audit"}</definedName>
    <definedName name="_1172__FDSAUDITLINK__" localSheetId="3" hidden="1">{"fdsup://Directions/FactSet Auditing Viewer?action=AUDIT_VALUE&amp;DB=129&amp;ID1=05714910&amp;VALUEID=01001&amp;SDATE=2007&amp;PERIODTYPE=ANN_STD&amp;window=popup_no_bar&amp;width=385&amp;height=120&amp;START_MAXIMIZED=FALSE&amp;creator=factset&amp;display_string=Audit"}</definedName>
    <definedName name="_1172__FDSAUDITLINK__" hidden="1">{"fdsup://Directions/FactSet Auditing Viewer?action=AUDIT_VALUE&amp;DB=129&amp;ID1=05714910&amp;VALUEID=01001&amp;SDATE=2007&amp;PERIODTYPE=ANN_STD&amp;window=popup_no_bar&amp;width=385&amp;height=120&amp;START_MAXIMIZED=FALSE&amp;creator=factset&amp;display_string=Audit"}</definedName>
    <definedName name="_1173__FDSAUDITLINK__" localSheetId="11" hidden="1">{"fdsup://directions/FAT Viewer?action=UPDATE&amp;creator=factset&amp;DYN_ARGS=TRUE&amp;DOC_NAME=FAT:FQL_AUDITING_CLIENT_TEMPLATE.FAT&amp;display_string=Audit&amp;VAR:KEY=IDIVYJCDOX&amp;VAR:QUERY=RkZfQ0FQRVgoQU5OLDAsLCxSUCk=&amp;WINDOW=FIRST_POPUP&amp;HEIGHT=450&amp;WIDTH=450&amp;START_MAXIMIZED=","FALSE&amp;VAR:CALENDAR=US&amp;VAR:SYMBOL=90110910&amp;VAR:INDEX=0"}</definedName>
    <definedName name="_1173__FDSAUDITLINK__" localSheetId="3" hidden="1">{"fdsup://directions/FAT Viewer?action=UPDATE&amp;creator=factset&amp;DYN_ARGS=TRUE&amp;DOC_NAME=FAT:FQL_AUDITING_CLIENT_TEMPLATE.FAT&amp;display_string=Audit&amp;VAR:KEY=IDIVYJCDOX&amp;VAR:QUERY=RkZfQ0FQRVgoQU5OLDAsLCxSUCk=&amp;WINDOW=FIRST_POPUP&amp;HEIGHT=450&amp;WIDTH=450&amp;START_MAXIMIZED=","FALSE&amp;VAR:CALENDAR=US&amp;VAR:SYMBOL=90110910&amp;VAR:INDEX=0"}</definedName>
    <definedName name="_1173__FDSAUDITLINK__" hidden="1">{"fdsup://directions/FAT Viewer?action=UPDATE&amp;creator=factset&amp;DYN_ARGS=TRUE&amp;DOC_NAME=FAT:FQL_AUDITING_CLIENT_TEMPLATE.FAT&amp;display_string=Audit&amp;VAR:KEY=IDIVYJCDOX&amp;VAR:QUERY=RkZfQ0FQRVgoQU5OLDAsLCxSUCk=&amp;WINDOW=FIRST_POPUP&amp;HEIGHT=450&amp;WIDTH=450&amp;START_MAXIMIZED=","FALSE&amp;VAR:CALENDAR=US&amp;VAR:SYMBOL=90110910&amp;VAR:INDEX=0"}</definedName>
    <definedName name="_1174__FDSAUDITLINK__" localSheetId="11" hidden="1">{"fdsup://directions/FAT Viewer?action=UPDATE&amp;creator=factset&amp;DYN_ARGS=TRUE&amp;DOC_NAME=FAT:FQL_AUDITING_CLIENT_TEMPLATE.FAT&amp;display_string=Audit&amp;VAR:KEY=YDYPMBENGZ&amp;VAR:QUERY=RkZfQ0FQRVgoQU5OLC0xLCwsUlAp&amp;WINDOW=FIRST_POPUP&amp;HEIGHT=450&amp;WIDTH=450&amp;START_MAXIMIZED=","FALSE&amp;VAR:CALENDAR=US&amp;VAR:SYMBOL=90110910&amp;VAR:INDEX=0"}</definedName>
    <definedName name="_1174__FDSAUDITLINK__" localSheetId="3" hidden="1">{"fdsup://directions/FAT Viewer?action=UPDATE&amp;creator=factset&amp;DYN_ARGS=TRUE&amp;DOC_NAME=FAT:FQL_AUDITING_CLIENT_TEMPLATE.FAT&amp;display_string=Audit&amp;VAR:KEY=YDYPMBENGZ&amp;VAR:QUERY=RkZfQ0FQRVgoQU5OLC0xLCwsUlAp&amp;WINDOW=FIRST_POPUP&amp;HEIGHT=450&amp;WIDTH=450&amp;START_MAXIMIZED=","FALSE&amp;VAR:CALENDAR=US&amp;VAR:SYMBOL=90110910&amp;VAR:INDEX=0"}</definedName>
    <definedName name="_1174__FDSAUDITLINK__" hidden="1">{"fdsup://directions/FAT Viewer?action=UPDATE&amp;creator=factset&amp;DYN_ARGS=TRUE&amp;DOC_NAME=FAT:FQL_AUDITING_CLIENT_TEMPLATE.FAT&amp;display_string=Audit&amp;VAR:KEY=YDYPMBENGZ&amp;VAR:QUERY=RkZfQ0FQRVgoQU5OLC0xLCwsUlAp&amp;WINDOW=FIRST_POPUP&amp;HEIGHT=450&amp;WIDTH=450&amp;START_MAXIMIZED=","FALSE&amp;VAR:CALENDAR=US&amp;VAR:SYMBOL=90110910&amp;VAR:INDEX=0"}</definedName>
    <definedName name="_1175__FDSAUDITLINK__" localSheetId="11" hidden="1">{"fdsup://directions/FAT Viewer?action=UPDATE&amp;creator=factset&amp;DYN_ARGS=TRUE&amp;DOC_NAME=FAT:FQL_AUDITING_CLIENT_TEMPLATE.FAT&amp;display_string=Audit&amp;VAR:KEY=KTYZQXQDIH&amp;VAR:QUERY=RkZfQ0FQRVgoQU5OLC0yLCwsUlAp&amp;WINDOW=FIRST_POPUP&amp;HEIGHT=450&amp;WIDTH=450&amp;START_MAXIMIZED=","FALSE&amp;VAR:CALENDAR=US&amp;VAR:SYMBOL=90110910&amp;VAR:INDEX=0"}</definedName>
    <definedName name="_1175__FDSAUDITLINK__" localSheetId="3" hidden="1">{"fdsup://directions/FAT Viewer?action=UPDATE&amp;creator=factset&amp;DYN_ARGS=TRUE&amp;DOC_NAME=FAT:FQL_AUDITING_CLIENT_TEMPLATE.FAT&amp;display_string=Audit&amp;VAR:KEY=KTYZQXQDIH&amp;VAR:QUERY=RkZfQ0FQRVgoQU5OLC0yLCwsUlAp&amp;WINDOW=FIRST_POPUP&amp;HEIGHT=450&amp;WIDTH=450&amp;START_MAXIMIZED=","FALSE&amp;VAR:CALENDAR=US&amp;VAR:SYMBOL=90110910&amp;VAR:INDEX=0"}</definedName>
    <definedName name="_1175__FDSAUDITLINK__" hidden="1">{"fdsup://directions/FAT Viewer?action=UPDATE&amp;creator=factset&amp;DYN_ARGS=TRUE&amp;DOC_NAME=FAT:FQL_AUDITING_CLIENT_TEMPLATE.FAT&amp;display_string=Audit&amp;VAR:KEY=KTYZQXQDIH&amp;VAR:QUERY=RkZfQ0FQRVgoQU5OLC0yLCwsUlAp&amp;WINDOW=FIRST_POPUP&amp;HEIGHT=450&amp;WIDTH=450&amp;START_MAXIMIZED=","FALSE&amp;VAR:CALENDAR=US&amp;VAR:SYMBOL=90110910&amp;VAR:INDEX=0"}</definedName>
    <definedName name="_1176__FDSAUDITLINK__" localSheetId="11" hidden="1">{"fdsup://directions/FAT Viewer?action=UPDATE&amp;creator=factset&amp;DYN_ARGS=TRUE&amp;DOC_NAME=FAT:FQL_AUDITING_CLIENT_TEMPLATE.FAT&amp;display_string=Audit&amp;VAR:KEY=KBEFETMXGX&amp;VAR:QUERY=RkZfTkVUX0lOQyhBTk4sLTEsLCxSUCk=&amp;WINDOW=FIRST_POPUP&amp;HEIGHT=450&amp;WIDTH=450&amp;START_MAXIMI","ZED=FALSE&amp;VAR:CALENDAR=US&amp;VAR:SYMBOL=90110910&amp;VAR:INDEX=0"}</definedName>
    <definedName name="_1176__FDSAUDITLINK__" localSheetId="3" hidden="1">{"fdsup://directions/FAT Viewer?action=UPDATE&amp;creator=factset&amp;DYN_ARGS=TRUE&amp;DOC_NAME=FAT:FQL_AUDITING_CLIENT_TEMPLATE.FAT&amp;display_string=Audit&amp;VAR:KEY=KBEFETMXGX&amp;VAR:QUERY=RkZfTkVUX0lOQyhBTk4sLTEsLCxSUCk=&amp;WINDOW=FIRST_POPUP&amp;HEIGHT=450&amp;WIDTH=450&amp;START_MAXIMI","ZED=FALSE&amp;VAR:CALENDAR=US&amp;VAR:SYMBOL=90110910&amp;VAR:INDEX=0"}</definedName>
    <definedName name="_1176__FDSAUDITLINK__" hidden="1">{"fdsup://directions/FAT Viewer?action=UPDATE&amp;creator=factset&amp;DYN_ARGS=TRUE&amp;DOC_NAME=FAT:FQL_AUDITING_CLIENT_TEMPLATE.FAT&amp;display_string=Audit&amp;VAR:KEY=KBEFETMXGX&amp;VAR:QUERY=RkZfTkVUX0lOQyhBTk4sLTEsLCxSUCk=&amp;WINDOW=FIRST_POPUP&amp;HEIGHT=450&amp;WIDTH=450&amp;START_MAXIMI","ZED=FALSE&amp;VAR:CALENDAR=US&amp;VAR:SYMBOL=90110910&amp;VAR:INDEX=0"}</definedName>
    <definedName name="_1177__FDSAUDITLINK__" localSheetId="11" hidden="1">{"fdsup://directions/FAT Viewer?action=UPDATE&amp;creator=factset&amp;DYN_ARGS=TRUE&amp;DOC_NAME=FAT:FQL_AUDITING_CLIENT_TEMPLATE.FAT&amp;display_string=Audit&amp;VAR:KEY=GNWLCVAVGZ&amp;VAR:QUERY=RkZfTkVUX0lOQyhBTk4sLTIsLCxSUCk=&amp;WINDOW=FIRST_POPUP&amp;HEIGHT=450&amp;WIDTH=450&amp;START_MAXIMI","ZED=FALSE&amp;VAR:CALENDAR=US&amp;VAR:SYMBOL=90110910&amp;VAR:INDEX=0"}</definedName>
    <definedName name="_1177__FDSAUDITLINK__" localSheetId="3" hidden="1">{"fdsup://directions/FAT Viewer?action=UPDATE&amp;creator=factset&amp;DYN_ARGS=TRUE&amp;DOC_NAME=FAT:FQL_AUDITING_CLIENT_TEMPLATE.FAT&amp;display_string=Audit&amp;VAR:KEY=GNWLCVAVGZ&amp;VAR:QUERY=RkZfTkVUX0lOQyhBTk4sLTIsLCxSUCk=&amp;WINDOW=FIRST_POPUP&amp;HEIGHT=450&amp;WIDTH=450&amp;START_MAXIMI","ZED=FALSE&amp;VAR:CALENDAR=US&amp;VAR:SYMBOL=90110910&amp;VAR:INDEX=0"}</definedName>
    <definedName name="_1177__FDSAUDITLINK__" hidden="1">{"fdsup://directions/FAT Viewer?action=UPDATE&amp;creator=factset&amp;DYN_ARGS=TRUE&amp;DOC_NAME=FAT:FQL_AUDITING_CLIENT_TEMPLATE.FAT&amp;display_string=Audit&amp;VAR:KEY=GNWLCVAVGZ&amp;VAR:QUERY=RkZfTkVUX0lOQyhBTk4sLTIsLCxSUCk=&amp;WINDOW=FIRST_POPUP&amp;HEIGHT=450&amp;WIDTH=450&amp;START_MAXIMI","ZED=FALSE&amp;VAR:CALENDAR=US&amp;VAR:SYMBOL=90110910&amp;VAR:INDEX=0"}</definedName>
    <definedName name="_1178__FDSAUDITLINK__" localSheetId="11" hidden="1">{"fdsup://directions/FAT Viewer?action=UPDATE&amp;creator=factset&amp;DYN_ARGS=TRUE&amp;DOC_NAME=FAT:FQL_AUDITING_CLIENT_TEMPLATE.FAT&amp;display_string=Audit&amp;VAR:KEY=SPMVIJGVGP&amp;VAR:QUERY=RkZfRUJJVChBTk4sLTEsLCxSUCk=&amp;WINDOW=FIRST_POPUP&amp;HEIGHT=450&amp;WIDTH=450&amp;START_MAXIMIZED=","FALSE&amp;VAR:CALENDAR=US&amp;VAR:SYMBOL=90110910&amp;VAR:INDEX=0"}</definedName>
    <definedName name="_1178__FDSAUDITLINK__" localSheetId="3" hidden="1">{"fdsup://directions/FAT Viewer?action=UPDATE&amp;creator=factset&amp;DYN_ARGS=TRUE&amp;DOC_NAME=FAT:FQL_AUDITING_CLIENT_TEMPLATE.FAT&amp;display_string=Audit&amp;VAR:KEY=SPMVIJGVGP&amp;VAR:QUERY=RkZfRUJJVChBTk4sLTEsLCxSUCk=&amp;WINDOW=FIRST_POPUP&amp;HEIGHT=450&amp;WIDTH=450&amp;START_MAXIMIZED=","FALSE&amp;VAR:CALENDAR=US&amp;VAR:SYMBOL=90110910&amp;VAR:INDEX=0"}</definedName>
    <definedName name="_1178__FDSAUDITLINK__" hidden="1">{"fdsup://directions/FAT Viewer?action=UPDATE&amp;creator=factset&amp;DYN_ARGS=TRUE&amp;DOC_NAME=FAT:FQL_AUDITING_CLIENT_TEMPLATE.FAT&amp;display_string=Audit&amp;VAR:KEY=SPMVIJGVGP&amp;VAR:QUERY=RkZfRUJJVChBTk4sLTEsLCxSUCk=&amp;WINDOW=FIRST_POPUP&amp;HEIGHT=450&amp;WIDTH=450&amp;START_MAXIMIZED=","FALSE&amp;VAR:CALENDAR=US&amp;VAR:SYMBOL=90110910&amp;VAR:INDEX=0"}</definedName>
    <definedName name="_1179__FDSAUDITLINK__" localSheetId="11" hidden="1">{"fdsup://directions/FAT Viewer?action=UPDATE&amp;creator=factset&amp;DYN_ARGS=TRUE&amp;DOC_NAME=FAT:FQL_AUDITING_CLIENT_TEMPLATE.FAT&amp;display_string=Audit&amp;VAR:KEY=KFMBYVMBCL&amp;VAR:QUERY=RkZfRUJJVChBTk4sLTIsLCxSUCk=&amp;WINDOW=FIRST_POPUP&amp;HEIGHT=450&amp;WIDTH=450&amp;START_MAXIMIZED=","FALSE&amp;VAR:CALENDAR=US&amp;VAR:SYMBOL=90110910&amp;VAR:INDEX=0"}</definedName>
    <definedName name="_1179__FDSAUDITLINK__" localSheetId="3" hidden="1">{"fdsup://directions/FAT Viewer?action=UPDATE&amp;creator=factset&amp;DYN_ARGS=TRUE&amp;DOC_NAME=FAT:FQL_AUDITING_CLIENT_TEMPLATE.FAT&amp;display_string=Audit&amp;VAR:KEY=KFMBYVMBCL&amp;VAR:QUERY=RkZfRUJJVChBTk4sLTIsLCxSUCk=&amp;WINDOW=FIRST_POPUP&amp;HEIGHT=450&amp;WIDTH=450&amp;START_MAXIMIZED=","FALSE&amp;VAR:CALENDAR=US&amp;VAR:SYMBOL=90110910&amp;VAR:INDEX=0"}</definedName>
    <definedName name="_1179__FDSAUDITLINK__" hidden="1">{"fdsup://directions/FAT Viewer?action=UPDATE&amp;creator=factset&amp;DYN_ARGS=TRUE&amp;DOC_NAME=FAT:FQL_AUDITING_CLIENT_TEMPLATE.FAT&amp;display_string=Audit&amp;VAR:KEY=KFMBYVMBCL&amp;VAR:QUERY=RkZfRUJJVChBTk4sLTIsLCxSUCk=&amp;WINDOW=FIRST_POPUP&amp;HEIGHT=450&amp;WIDTH=450&amp;START_MAXIMIZED=","FALSE&amp;VAR:CALENDAR=US&amp;VAR:SYMBOL=90110910&amp;VAR:INDEX=0"}</definedName>
    <definedName name="_118__FDSAUDITLINK__" localSheetId="11" hidden="1">{"fdsup://directions/FAT Viewer?action=UPDATE&amp;creator=factset&amp;DYN_ARGS=TRUE&amp;DOC_NAME=FAT:FQL_AUDITING_CLIENT_TEMPLATE.FAT&amp;display_string=Audit&amp;VAR:KEY=NSBMVWPMXC&amp;VAR:QUERY=RkZfRUJJVERBKEFOTiwtMiwsLFJQKQ==&amp;WINDOW=FIRST_POPUP&amp;HEIGHT=450&amp;WIDTH=450&amp;START_MAXIMI","ZED=FALSE&amp;VAR:CALENDAR=FIVEDAY&amp;VAR:SYMBOL=620780&amp;VAR:INDEX=0"}</definedName>
    <definedName name="_118__FDSAUDITLINK__" localSheetId="3" hidden="1">{"fdsup://directions/FAT Viewer?action=UPDATE&amp;creator=factset&amp;DYN_ARGS=TRUE&amp;DOC_NAME=FAT:FQL_AUDITING_CLIENT_TEMPLATE.FAT&amp;display_string=Audit&amp;VAR:KEY=NSBMVWPMXC&amp;VAR:QUERY=RkZfRUJJVERBKEFOTiwtMiwsLFJQKQ==&amp;WINDOW=FIRST_POPUP&amp;HEIGHT=450&amp;WIDTH=450&amp;START_MAXIMI","ZED=FALSE&amp;VAR:CALENDAR=FIVEDAY&amp;VAR:SYMBOL=620780&amp;VAR:INDEX=0"}</definedName>
    <definedName name="_118__FDSAUDITLINK__" hidden="1">{"fdsup://directions/FAT Viewer?action=UPDATE&amp;creator=factset&amp;DYN_ARGS=TRUE&amp;DOC_NAME=FAT:FQL_AUDITING_CLIENT_TEMPLATE.FAT&amp;display_string=Audit&amp;VAR:KEY=NSBMVWPMXC&amp;VAR:QUERY=RkZfRUJJVERBKEFOTiwtMiwsLFJQKQ==&amp;WINDOW=FIRST_POPUP&amp;HEIGHT=450&amp;WIDTH=450&amp;START_MAXIMI","ZED=FALSE&amp;VAR:CALENDAR=FIVEDAY&amp;VAR:SYMBOL=620780&amp;VAR:INDEX=0"}</definedName>
    <definedName name="_1180__FDSAUDITLINK__" localSheetId="11" hidden="1">{"fdsup://directions/FAT Viewer?action=UPDATE&amp;creator=factset&amp;DYN_ARGS=TRUE&amp;DOC_NAME=FAT:FQL_AUDITING_CLIENT_TEMPLATE.FAT&amp;display_string=Audit&amp;VAR:KEY=IPMDAHYDYR&amp;VAR:QUERY=RkZfRUJJVERBKEFOTiwtMSwsLFJQKQ==&amp;WINDOW=FIRST_POPUP&amp;HEIGHT=450&amp;WIDTH=450&amp;START_MAXIMI","ZED=FALSE&amp;VAR:CALENDAR=US&amp;VAR:SYMBOL=90110910&amp;VAR:INDEX=0"}</definedName>
    <definedName name="_1180__FDSAUDITLINK__" localSheetId="3" hidden="1">{"fdsup://directions/FAT Viewer?action=UPDATE&amp;creator=factset&amp;DYN_ARGS=TRUE&amp;DOC_NAME=FAT:FQL_AUDITING_CLIENT_TEMPLATE.FAT&amp;display_string=Audit&amp;VAR:KEY=IPMDAHYDYR&amp;VAR:QUERY=RkZfRUJJVERBKEFOTiwtMSwsLFJQKQ==&amp;WINDOW=FIRST_POPUP&amp;HEIGHT=450&amp;WIDTH=450&amp;START_MAXIMI","ZED=FALSE&amp;VAR:CALENDAR=US&amp;VAR:SYMBOL=90110910&amp;VAR:INDEX=0"}</definedName>
    <definedName name="_1180__FDSAUDITLINK__" hidden="1">{"fdsup://directions/FAT Viewer?action=UPDATE&amp;creator=factset&amp;DYN_ARGS=TRUE&amp;DOC_NAME=FAT:FQL_AUDITING_CLIENT_TEMPLATE.FAT&amp;display_string=Audit&amp;VAR:KEY=IPMDAHYDYR&amp;VAR:QUERY=RkZfRUJJVERBKEFOTiwtMSwsLFJQKQ==&amp;WINDOW=FIRST_POPUP&amp;HEIGHT=450&amp;WIDTH=450&amp;START_MAXIMI","ZED=FALSE&amp;VAR:CALENDAR=US&amp;VAR:SYMBOL=90110910&amp;VAR:INDEX=0"}</definedName>
    <definedName name="_1181__FDSAUDITLINK__" localSheetId="11" hidden="1">{"fdsup://directions/FAT Viewer?action=UPDATE&amp;creator=factset&amp;DYN_ARGS=TRUE&amp;DOC_NAME=FAT:FQL_AUDITING_CLIENT_TEMPLATE.FAT&amp;display_string=Audit&amp;VAR:KEY=EVCBMPULMZ&amp;VAR:QUERY=RkZfRUJJVERBKEFOTiwtMiwsLFJQKQ==&amp;WINDOW=FIRST_POPUP&amp;HEIGHT=450&amp;WIDTH=450&amp;START_MAXIMI","ZED=FALSE&amp;VAR:CALENDAR=US&amp;VAR:SYMBOL=90110910&amp;VAR:INDEX=0"}</definedName>
    <definedName name="_1181__FDSAUDITLINK__" localSheetId="3" hidden="1">{"fdsup://directions/FAT Viewer?action=UPDATE&amp;creator=factset&amp;DYN_ARGS=TRUE&amp;DOC_NAME=FAT:FQL_AUDITING_CLIENT_TEMPLATE.FAT&amp;display_string=Audit&amp;VAR:KEY=EVCBMPULMZ&amp;VAR:QUERY=RkZfRUJJVERBKEFOTiwtMiwsLFJQKQ==&amp;WINDOW=FIRST_POPUP&amp;HEIGHT=450&amp;WIDTH=450&amp;START_MAXIMI","ZED=FALSE&amp;VAR:CALENDAR=US&amp;VAR:SYMBOL=90110910&amp;VAR:INDEX=0"}</definedName>
    <definedName name="_1181__FDSAUDITLINK__" hidden="1">{"fdsup://directions/FAT Viewer?action=UPDATE&amp;creator=factset&amp;DYN_ARGS=TRUE&amp;DOC_NAME=FAT:FQL_AUDITING_CLIENT_TEMPLATE.FAT&amp;display_string=Audit&amp;VAR:KEY=EVCBMPULMZ&amp;VAR:QUERY=RkZfRUJJVERBKEFOTiwtMiwsLFJQKQ==&amp;WINDOW=FIRST_POPUP&amp;HEIGHT=450&amp;WIDTH=450&amp;START_MAXIMI","ZED=FALSE&amp;VAR:CALENDAR=US&amp;VAR:SYMBOL=90110910&amp;VAR:INDEX=0"}</definedName>
    <definedName name="_1182__FDSAUDITLINK__" localSheetId="11" hidden="1">{"fdsup://directions/FAT Viewer?action=UPDATE&amp;creator=factset&amp;DYN_ARGS=TRUE&amp;DOC_NAME=FAT:FQL_AUDITING_CLIENT_TEMPLATE.FAT&amp;display_string=Audit&amp;VAR:KEY=WDYVKRAHYL&amp;VAR:QUERY=RkZfQ0FQRVgoQU5OLDAsLCxSUCk=&amp;WINDOW=FIRST_POPUP&amp;HEIGHT=450&amp;WIDTH=450&amp;START_MAXIMIZED=","FALSE&amp;VAR:CALENDAR=US&amp;VAR:SYMBOL=B1GC200&amp;VAR:INDEX=0"}</definedName>
    <definedName name="_1182__FDSAUDITLINK__" localSheetId="3" hidden="1">{"fdsup://directions/FAT Viewer?action=UPDATE&amp;creator=factset&amp;DYN_ARGS=TRUE&amp;DOC_NAME=FAT:FQL_AUDITING_CLIENT_TEMPLATE.FAT&amp;display_string=Audit&amp;VAR:KEY=WDYVKRAHYL&amp;VAR:QUERY=RkZfQ0FQRVgoQU5OLDAsLCxSUCk=&amp;WINDOW=FIRST_POPUP&amp;HEIGHT=450&amp;WIDTH=450&amp;START_MAXIMIZED=","FALSE&amp;VAR:CALENDAR=US&amp;VAR:SYMBOL=B1GC200&amp;VAR:INDEX=0"}</definedName>
    <definedName name="_1182__FDSAUDITLINK__" hidden="1">{"fdsup://directions/FAT Viewer?action=UPDATE&amp;creator=factset&amp;DYN_ARGS=TRUE&amp;DOC_NAME=FAT:FQL_AUDITING_CLIENT_TEMPLATE.FAT&amp;display_string=Audit&amp;VAR:KEY=WDYVKRAHYL&amp;VAR:QUERY=RkZfQ0FQRVgoQU5OLDAsLCxSUCk=&amp;WINDOW=FIRST_POPUP&amp;HEIGHT=450&amp;WIDTH=450&amp;START_MAXIMIZED=","FALSE&amp;VAR:CALENDAR=US&amp;VAR:SYMBOL=B1GC200&amp;VAR:INDEX=0"}</definedName>
    <definedName name="_1183__FDSAUDITLINK__" localSheetId="11" hidden="1">{"fdsup://directions/FAT Viewer?action=UPDATE&amp;creator=factset&amp;DYN_ARGS=TRUE&amp;DOC_NAME=FAT:FQL_AUDITING_CLIENT_TEMPLATE.FAT&amp;display_string=Audit&amp;VAR:KEY=ONWBYVCJKB&amp;VAR:QUERY=RkZfQ0FQRVgoQU5OLC0xLCwsUlAp&amp;WINDOW=FIRST_POPUP&amp;HEIGHT=450&amp;WIDTH=450&amp;START_MAXIMIZED=","FALSE&amp;VAR:CALENDAR=US&amp;VAR:SYMBOL=B1GC200&amp;VAR:INDEX=0"}</definedName>
    <definedName name="_1183__FDSAUDITLINK__" localSheetId="3" hidden="1">{"fdsup://directions/FAT Viewer?action=UPDATE&amp;creator=factset&amp;DYN_ARGS=TRUE&amp;DOC_NAME=FAT:FQL_AUDITING_CLIENT_TEMPLATE.FAT&amp;display_string=Audit&amp;VAR:KEY=ONWBYVCJKB&amp;VAR:QUERY=RkZfQ0FQRVgoQU5OLC0xLCwsUlAp&amp;WINDOW=FIRST_POPUP&amp;HEIGHT=450&amp;WIDTH=450&amp;START_MAXIMIZED=","FALSE&amp;VAR:CALENDAR=US&amp;VAR:SYMBOL=B1GC200&amp;VAR:INDEX=0"}</definedName>
    <definedName name="_1183__FDSAUDITLINK__" hidden="1">{"fdsup://directions/FAT Viewer?action=UPDATE&amp;creator=factset&amp;DYN_ARGS=TRUE&amp;DOC_NAME=FAT:FQL_AUDITING_CLIENT_TEMPLATE.FAT&amp;display_string=Audit&amp;VAR:KEY=ONWBYVCJKB&amp;VAR:QUERY=RkZfQ0FQRVgoQU5OLC0xLCwsUlAp&amp;WINDOW=FIRST_POPUP&amp;HEIGHT=450&amp;WIDTH=450&amp;START_MAXIMIZED=","FALSE&amp;VAR:CALENDAR=US&amp;VAR:SYMBOL=B1GC200&amp;VAR:INDEX=0"}</definedName>
    <definedName name="_1184__FDSAUDITLINK__" localSheetId="11" hidden="1">{"fdsup://directions/FAT Viewer?action=UPDATE&amp;creator=factset&amp;DYN_ARGS=TRUE&amp;DOC_NAME=FAT:FQL_AUDITING_CLIENT_TEMPLATE.FAT&amp;display_string=Audit&amp;VAR:KEY=KLKHONSXWR&amp;VAR:QUERY=RkZfQ0FQRVgoQU5OLC0yLCwsUlAp&amp;WINDOW=FIRST_POPUP&amp;HEIGHT=450&amp;WIDTH=450&amp;START_MAXIMIZED=","FALSE&amp;VAR:CALENDAR=US&amp;VAR:SYMBOL=B1GC200&amp;VAR:INDEX=0"}</definedName>
    <definedName name="_1184__FDSAUDITLINK__" localSheetId="3" hidden="1">{"fdsup://directions/FAT Viewer?action=UPDATE&amp;creator=factset&amp;DYN_ARGS=TRUE&amp;DOC_NAME=FAT:FQL_AUDITING_CLIENT_TEMPLATE.FAT&amp;display_string=Audit&amp;VAR:KEY=KLKHONSXWR&amp;VAR:QUERY=RkZfQ0FQRVgoQU5OLC0yLCwsUlAp&amp;WINDOW=FIRST_POPUP&amp;HEIGHT=450&amp;WIDTH=450&amp;START_MAXIMIZED=","FALSE&amp;VAR:CALENDAR=US&amp;VAR:SYMBOL=B1GC200&amp;VAR:INDEX=0"}</definedName>
    <definedName name="_1184__FDSAUDITLINK__" hidden="1">{"fdsup://directions/FAT Viewer?action=UPDATE&amp;creator=factset&amp;DYN_ARGS=TRUE&amp;DOC_NAME=FAT:FQL_AUDITING_CLIENT_TEMPLATE.FAT&amp;display_string=Audit&amp;VAR:KEY=KLKHONSXWR&amp;VAR:QUERY=RkZfQ0FQRVgoQU5OLC0yLCwsUlAp&amp;WINDOW=FIRST_POPUP&amp;HEIGHT=450&amp;WIDTH=450&amp;START_MAXIMIZED=","FALSE&amp;VAR:CALENDAR=US&amp;VAR:SYMBOL=B1GC200&amp;VAR:INDEX=0"}</definedName>
    <definedName name="_1185__FDSAUDITLINK__" localSheetId="11" hidden="1">{"fdsup://directions/FAT Viewer?action=UPDATE&amp;creator=factset&amp;DYN_ARGS=TRUE&amp;DOC_NAME=FAT:FQL_AUDITING_CLIENT_TEMPLATE.FAT&amp;display_string=Audit&amp;VAR:KEY=OTCHQXKTCP&amp;VAR:QUERY=RkZfTkVUX0lOQyhBTk4sLTIsLCxSUCk=&amp;WINDOW=FIRST_POPUP&amp;HEIGHT=450&amp;WIDTH=450&amp;START_MAXIMI","ZED=FALSE&amp;VAR:CALENDAR=US&amp;VAR:SYMBOL=B1GC200&amp;VAR:INDEX=0"}</definedName>
    <definedName name="_1185__FDSAUDITLINK__" localSheetId="3" hidden="1">{"fdsup://directions/FAT Viewer?action=UPDATE&amp;creator=factset&amp;DYN_ARGS=TRUE&amp;DOC_NAME=FAT:FQL_AUDITING_CLIENT_TEMPLATE.FAT&amp;display_string=Audit&amp;VAR:KEY=OTCHQXKTCP&amp;VAR:QUERY=RkZfTkVUX0lOQyhBTk4sLTIsLCxSUCk=&amp;WINDOW=FIRST_POPUP&amp;HEIGHT=450&amp;WIDTH=450&amp;START_MAXIMI","ZED=FALSE&amp;VAR:CALENDAR=US&amp;VAR:SYMBOL=B1GC200&amp;VAR:INDEX=0"}</definedName>
    <definedName name="_1185__FDSAUDITLINK__" hidden="1">{"fdsup://directions/FAT Viewer?action=UPDATE&amp;creator=factset&amp;DYN_ARGS=TRUE&amp;DOC_NAME=FAT:FQL_AUDITING_CLIENT_TEMPLATE.FAT&amp;display_string=Audit&amp;VAR:KEY=OTCHQXKTCP&amp;VAR:QUERY=RkZfTkVUX0lOQyhBTk4sLTIsLCxSUCk=&amp;WINDOW=FIRST_POPUP&amp;HEIGHT=450&amp;WIDTH=450&amp;START_MAXIMI","ZED=FALSE&amp;VAR:CALENDAR=US&amp;VAR:SYMBOL=B1GC200&amp;VAR:INDEX=0"}</definedName>
    <definedName name="_1186__FDSAUDITLINK__" localSheetId="11" hidden="1">{"fdsup://directions/FAT Viewer?action=UPDATE&amp;creator=factset&amp;DYN_ARGS=TRUE&amp;DOC_NAME=FAT:FQL_AUDITING_CLIENT_TEMPLATE.FAT&amp;display_string=Audit&amp;VAR:KEY=GBKVMJWTUN&amp;VAR:QUERY=RkZfRUJJVChBTk4sLTIsLCxSUCk=&amp;WINDOW=FIRST_POPUP&amp;HEIGHT=450&amp;WIDTH=450&amp;START_MAXIMIZED=","FALSE&amp;VAR:CALENDAR=US&amp;VAR:SYMBOL=B1GC200&amp;VAR:INDEX=0"}</definedName>
    <definedName name="_1186__FDSAUDITLINK__" localSheetId="3" hidden="1">{"fdsup://directions/FAT Viewer?action=UPDATE&amp;creator=factset&amp;DYN_ARGS=TRUE&amp;DOC_NAME=FAT:FQL_AUDITING_CLIENT_TEMPLATE.FAT&amp;display_string=Audit&amp;VAR:KEY=GBKVMJWTUN&amp;VAR:QUERY=RkZfRUJJVChBTk4sLTIsLCxSUCk=&amp;WINDOW=FIRST_POPUP&amp;HEIGHT=450&amp;WIDTH=450&amp;START_MAXIMIZED=","FALSE&amp;VAR:CALENDAR=US&amp;VAR:SYMBOL=B1GC200&amp;VAR:INDEX=0"}</definedName>
    <definedName name="_1186__FDSAUDITLINK__" hidden="1">{"fdsup://directions/FAT Viewer?action=UPDATE&amp;creator=factset&amp;DYN_ARGS=TRUE&amp;DOC_NAME=FAT:FQL_AUDITING_CLIENT_TEMPLATE.FAT&amp;display_string=Audit&amp;VAR:KEY=GBKVMJWTUN&amp;VAR:QUERY=RkZfRUJJVChBTk4sLTIsLCxSUCk=&amp;WINDOW=FIRST_POPUP&amp;HEIGHT=450&amp;WIDTH=450&amp;START_MAXIMIZED=","FALSE&amp;VAR:CALENDAR=US&amp;VAR:SYMBOL=B1GC200&amp;VAR:INDEX=0"}</definedName>
    <definedName name="_1187__FDSAUDITLINK__" localSheetId="11" hidden="1">{"fdsup://directions/FAT Viewer?action=UPDATE&amp;creator=factset&amp;DYN_ARGS=TRUE&amp;DOC_NAME=FAT:FQL_AUDITING_CLIENT_TEMPLATE.FAT&amp;display_string=Audit&amp;VAR:KEY=ARMDIVINSF&amp;VAR:QUERY=RkZfRUJJVERBKEFOTiwtMiwsLFJQKQ==&amp;WINDOW=FIRST_POPUP&amp;HEIGHT=450&amp;WIDTH=450&amp;START_MAXIMI","ZED=FALSE&amp;VAR:CALENDAR=US&amp;VAR:SYMBOL=B1GC200&amp;VAR:INDEX=0"}</definedName>
    <definedName name="_1187__FDSAUDITLINK__" localSheetId="3" hidden="1">{"fdsup://directions/FAT Viewer?action=UPDATE&amp;creator=factset&amp;DYN_ARGS=TRUE&amp;DOC_NAME=FAT:FQL_AUDITING_CLIENT_TEMPLATE.FAT&amp;display_string=Audit&amp;VAR:KEY=ARMDIVINSF&amp;VAR:QUERY=RkZfRUJJVERBKEFOTiwtMiwsLFJQKQ==&amp;WINDOW=FIRST_POPUP&amp;HEIGHT=450&amp;WIDTH=450&amp;START_MAXIMI","ZED=FALSE&amp;VAR:CALENDAR=US&amp;VAR:SYMBOL=B1GC200&amp;VAR:INDEX=0"}</definedName>
    <definedName name="_1187__FDSAUDITLINK__" hidden="1">{"fdsup://directions/FAT Viewer?action=UPDATE&amp;creator=factset&amp;DYN_ARGS=TRUE&amp;DOC_NAME=FAT:FQL_AUDITING_CLIENT_TEMPLATE.FAT&amp;display_string=Audit&amp;VAR:KEY=ARMDIVINSF&amp;VAR:QUERY=RkZfRUJJVERBKEFOTiwtMiwsLFJQKQ==&amp;WINDOW=FIRST_POPUP&amp;HEIGHT=450&amp;WIDTH=450&amp;START_MAXIMI","ZED=FALSE&amp;VAR:CALENDAR=US&amp;VAR:SYMBOL=B1GC200&amp;VAR:INDEX=0"}</definedName>
    <definedName name="_1188__FDSAUDITLINK__" localSheetId="11" hidden="1">{"fdsup://directions/FAT Viewer?action=UPDATE&amp;creator=factset&amp;DYN_ARGS=TRUE&amp;DOC_NAME=FAT:FQL_AUDITING_CLIENT_TEMPLATE.FAT&amp;display_string=Audit&amp;VAR:KEY=EVMJIHENWH&amp;VAR:QUERY=RkZfQ0FQRVgoQU5OLDAsLCxSUCk=&amp;WINDOW=FIRST_POPUP&amp;HEIGHT=450&amp;WIDTH=450&amp;START_MAXIMIZED=","FALSE&amp;VAR:CALENDAR=US&amp;VAR:SYMBOL=B0WM2V&amp;VAR:INDEX=0"}</definedName>
    <definedName name="_1188__FDSAUDITLINK__" localSheetId="3" hidden="1">{"fdsup://directions/FAT Viewer?action=UPDATE&amp;creator=factset&amp;DYN_ARGS=TRUE&amp;DOC_NAME=FAT:FQL_AUDITING_CLIENT_TEMPLATE.FAT&amp;display_string=Audit&amp;VAR:KEY=EVMJIHENWH&amp;VAR:QUERY=RkZfQ0FQRVgoQU5OLDAsLCxSUCk=&amp;WINDOW=FIRST_POPUP&amp;HEIGHT=450&amp;WIDTH=450&amp;START_MAXIMIZED=","FALSE&amp;VAR:CALENDAR=US&amp;VAR:SYMBOL=B0WM2V&amp;VAR:INDEX=0"}</definedName>
    <definedName name="_1188__FDSAUDITLINK__" hidden="1">{"fdsup://directions/FAT Viewer?action=UPDATE&amp;creator=factset&amp;DYN_ARGS=TRUE&amp;DOC_NAME=FAT:FQL_AUDITING_CLIENT_TEMPLATE.FAT&amp;display_string=Audit&amp;VAR:KEY=EVMJIHENWH&amp;VAR:QUERY=RkZfQ0FQRVgoQU5OLDAsLCxSUCk=&amp;WINDOW=FIRST_POPUP&amp;HEIGHT=450&amp;WIDTH=450&amp;START_MAXIMIZED=","FALSE&amp;VAR:CALENDAR=US&amp;VAR:SYMBOL=B0WM2V&amp;VAR:INDEX=0"}</definedName>
    <definedName name="_1189__FDSAUDITLINK__" localSheetId="11" hidden="1">{"fdsup://directions/FAT Viewer?action=UPDATE&amp;creator=factset&amp;DYN_ARGS=TRUE&amp;DOC_NAME=FAT:FQL_AUDITING_CLIENT_TEMPLATE.FAT&amp;display_string=Audit&amp;VAR:KEY=MBCFULARQP&amp;VAR:QUERY=RkZfQ0FQRVgoQU5OLC0xLCwsUlAp&amp;WINDOW=FIRST_POPUP&amp;HEIGHT=450&amp;WIDTH=450&amp;START_MAXIMIZED=","FALSE&amp;VAR:CALENDAR=US&amp;VAR:SYMBOL=B0WM2V&amp;VAR:INDEX=0"}</definedName>
    <definedName name="_1189__FDSAUDITLINK__" localSheetId="3" hidden="1">{"fdsup://directions/FAT Viewer?action=UPDATE&amp;creator=factset&amp;DYN_ARGS=TRUE&amp;DOC_NAME=FAT:FQL_AUDITING_CLIENT_TEMPLATE.FAT&amp;display_string=Audit&amp;VAR:KEY=MBCFULARQP&amp;VAR:QUERY=RkZfQ0FQRVgoQU5OLC0xLCwsUlAp&amp;WINDOW=FIRST_POPUP&amp;HEIGHT=450&amp;WIDTH=450&amp;START_MAXIMIZED=","FALSE&amp;VAR:CALENDAR=US&amp;VAR:SYMBOL=B0WM2V&amp;VAR:INDEX=0"}</definedName>
    <definedName name="_1189__FDSAUDITLINK__" hidden="1">{"fdsup://directions/FAT Viewer?action=UPDATE&amp;creator=factset&amp;DYN_ARGS=TRUE&amp;DOC_NAME=FAT:FQL_AUDITING_CLIENT_TEMPLATE.FAT&amp;display_string=Audit&amp;VAR:KEY=MBCFULARQP&amp;VAR:QUERY=RkZfQ0FQRVgoQU5OLC0xLCwsUlAp&amp;WINDOW=FIRST_POPUP&amp;HEIGHT=450&amp;WIDTH=450&amp;START_MAXIMIZED=","FALSE&amp;VAR:CALENDAR=US&amp;VAR:SYMBOL=B0WM2V&amp;VAR:INDEX=0"}</definedName>
    <definedName name="_119__FDSAUDITLINK__" localSheetId="11" hidden="1">{"fdsup://directions/FAT Viewer?action=UPDATE&amp;creator=factset&amp;DYN_ARGS=TRUE&amp;DOC_NAME=FAT:FQL_AUDITING_CLIENT_TEMPLATE.FAT&amp;display_string=Audit&amp;VAR:KEY=UVGRORMVUN&amp;VAR:QUERY=RkZfQ0FQRVgoQU5OLC0yLCwsUlAp&amp;WINDOW=FIRST_POPUP&amp;HEIGHT=450&amp;WIDTH=450&amp;START_MAXIMIZED=","FALSE&amp;VAR:CALENDAR=FIVEDAY&amp;VAR:SYMBOL=B00T06&amp;VAR:INDEX=0"}</definedName>
    <definedName name="_119__FDSAUDITLINK__" localSheetId="3" hidden="1">{"fdsup://directions/FAT Viewer?action=UPDATE&amp;creator=factset&amp;DYN_ARGS=TRUE&amp;DOC_NAME=FAT:FQL_AUDITING_CLIENT_TEMPLATE.FAT&amp;display_string=Audit&amp;VAR:KEY=UVGRORMVUN&amp;VAR:QUERY=RkZfQ0FQRVgoQU5OLC0yLCwsUlAp&amp;WINDOW=FIRST_POPUP&amp;HEIGHT=450&amp;WIDTH=450&amp;START_MAXIMIZED=","FALSE&amp;VAR:CALENDAR=FIVEDAY&amp;VAR:SYMBOL=B00T06&amp;VAR:INDEX=0"}</definedName>
    <definedName name="_119__FDSAUDITLINK__" hidden="1">{"fdsup://directions/FAT Viewer?action=UPDATE&amp;creator=factset&amp;DYN_ARGS=TRUE&amp;DOC_NAME=FAT:FQL_AUDITING_CLIENT_TEMPLATE.FAT&amp;display_string=Audit&amp;VAR:KEY=UVGRORMVUN&amp;VAR:QUERY=RkZfQ0FQRVgoQU5OLC0yLCwsUlAp&amp;WINDOW=FIRST_POPUP&amp;HEIGHT=450&amp;WIDTH=450&amp;START_MAXIMIZED=","FALSE&amp;VAR:CALENDAR=FIVEDAY&amp;VAR:SYMBOL=B00T06&amp;VAR:INDEX=0"}</definedName>
    <definedName name="_1190__FDSAUDITLINK__" localSheetId="11" hidden="1">{"fdsup://directions/FAT Viewer?action=UPDATE&amp;creator=factset&amp;DYN_ARGS=TRUE&amp;DOC_NAME=FAT:FQL_AUDITING_CLIENT_TEMPLATE.FAT&amp;display_string=Audit&amp;VAR:KEY=SHCJQLSZMN&amp;VAR:QUERY=RkZfQ0FQRVgoQU5OLC0yLCwsUlAp&amp;WINDOW=FIRST_POPUP&amp;HEIGHT=450&amp;WIDTH=450&amp;START_MAXIMIZED=","FALSE&amp;VAR:CALENDAR=US&amp;VAR:SYMBOL=B0WM2V&amp;VAR:INDEX=0"}</definedName>
    <definedName name="_1190__FDSAUDITLINK__" localSheetId="3" hidden="1">{"fdsup://directions/FAT Viewer?action=UPDATE&amp;creator=factset&amp;DYN_ARGS=TRUE&amp;DOC_NAME=FAT:FQL_AUDITING_CLIENT_TEMPLATE.FAT&amp;display_string=Audit&amp;VAR:KEY=SHCJQLSZMN&amp;VAR:QUERY=RkZfQ0FQRVgoQU5OLC0yLCwsUlAp&amp;WINDOW=FIRST_POPUP&amp;HEIGHT=450&amp;WIDTH=450&amp;START_MAXIMIZED=","FALSE&amp;VAR:CALENDAR=US&amp;VAR:SYMBOL=B0WM2V&amp;VAR:INDEX=0"}</definedName>
    <definedName name="_1190__FDSAUDITLINK__" hidden="1">{"fdsup://directions/FAT Viewer?action=UPDATE&amp;creator=factset&amp;DYN_ARGS=TRUE&amp;DOC_NAME=FAT:FQL_AUDITING_CLIENT_TEMPLATE.FAT&amp;display_string=Audit&amp;VAR:KEY=SHCJQLSZMN&amp;VAR:QUERY=RkZfQ0FQRVgoQU5OLC0yLCwsUlAp&amp;WINDOW=FIRST_POPUP&amp;HEIGHT=450&amp;WIDTH=450&amp;START_MAXIMIZED=","FALSE&amp;VAR:CALENDAR=US&amp;VAR:SYMBOL=B0WM2V&amp;VAR:INDEX=0"}</definedName>
    <definedName name="_1191__FDSAUDITLINK__" localSheetId="11" hidden="1">{"fdsup://directions/FAT Viewer?action=UPDATE&amp;creator=factset&amp;DYN_ARGS=TRUE&amp;DOC_NAME=FAT:FQL_AUDITING_CLIENT_TEMPLATE.FAT&amp;display_string=Audit&amp;VAR:KEY=GPEJEHKTSR&amp;VAR:QUERY=RkZfTkVUX0lOQyhBTk4sLTEsLCxSUCk=&amp;WINDOW=FIRST_POPUP&amp;HEIGHT=450&amp;WIDTH=450&amp;START_MAXIMI","ZED=FALSE&amp;VAR:CALENDAR=US&amp;VAR:SYMBOL=B0WM2V&amp;VAR:INDEX=0"}</definedName>
    <definedName name="_1191__FDSAUDITLINK__" localSheetId="3" hidden="1">{"fdsup://directions/FAT Viewer?action=UPDATE&amp;creator=factset&amp;DYN_ARGS=TRUE&amp;DOC_NAME=FAT:FQL_AUDITING_CLIENT_TEMPLATE.FAT&amp;display_string=Audit&amp;VAR:KEY=GPEJEHKTSR&amp;VAR:QUERY=RkZfTkVUX0lOQyhBTk4sLTEsLCxSUCk=&amp;WINDOW=FIRST_POPUP&amp;HEIGHT=450&amp;WIDTH=450&amp;START_MAXIMI","ZED=FALSE&amp;VAR:CALENDAR=US&amp;VAR:SYMBOL=B0WM2V&amp;VAR:INDEX=0"}</definedName>
    <definedName name="_1191__FDSAUDITLINK__" hidden="1">{"fdsup://directions/FAT Viewer?action=UPDATE&amp;creator=factset&amp;DYN_ARGS=TRUE&amp;DOC_NAME=FAT:FQL_AUDITING_CLIENT_TEMPLATE.FAT&amp;display_string=Audit&amp;VAR:KEY=GPEJEHKTSR&amp;VAR:QUERY=RkZfTkVUX0lOQyhBTk4sLTEsLCxSUCk=&amp;WINDOW=FIRST_POPUP&amp;HEIGHT=450&amp;WIDTH=450&amp;START_MAXIMI","ZED=FALSE&amp;VAR:CALENDAR=US&amp;VAR:SYMBOL=B0WM2V&amp;VAR:INDEX=0"}</definedName>
    <definedName name="_1192__FDSAUDITLINK__" localSheetId="11" hidden="1">{"fdsup://directions/FAT Viewer?action=UPDATE&amp;creator=factset&amp;DYN_ARGS=TRUE&amp;DOC_NAME=FAT:FQL_AUDITING_CLIENT_TEMPLATE.FAT&amp;display_string=Audit&amp;VAR:KEY=YVKBYDINKL&amp;VAR:QUERY=RkZfTkVUX0lOQyhBTk4sLTIsLCxSUCk=&amp;WINDOW=FIRST_POPUP&amp;HEIGHT=450&amp;WIDTH=450&amp;START_MAXIMI","ZED=FALSE&amp;VAR:CALENDAR=US&amp;VAR:SYMBOL=B0WM2V&amp;VAR:INDEX=0"}</definedName>
    <definedName name="_1192__FDSAUDITLINK__" localSheetId="3" hidden="1">{"fdsup://directions/FAT Viewer?action=UPDATE&amp;creator=factset&amp;DYN_ARGS=TRUE&amp;DOC_NAME=FAT:FQL_AUDITING_CLIENT_TEMPLATE.FAT&amp;display_string=Audit&amp;VAR:KEY=YVKBYDINKL&amp;VAR:QUERY=RkZfTkVUX0lOQyhBTk4sLTIsLCxSUCk=&amp;WINDOW=FIRST_POPUP&amp;HEIGHT=450&amp;WIDTH=450&amp;START_MAXIMI","ZED=FALSE&amp;VAR:CALENDAR=US&amp;VAR:SYMBOL=B0WM2V&amp;VAR:INDEX=0"}</definedName>
    <definedName name="_1192__FDSAUDITLINK__" hidden="1">{"fdsup://directions/FAT Viewer?action=UPDATE&amp;creator=factset&amp;DYN_ARGS=TRUE&amp;DOC_NAME=FAT:FQL_AUDITING_CLIENT_TEMPLATE.FAT&amp;display_string=Audit&amp;VAR:KEY=YVKBYDINKL&amp;VAR:QUERY=RkZfTkVUX0lOQyhBTk4sLTIsLCxSUCk=&amp;WINDOW=FIRST_POPUP&amp;HEIGHT=450&amp;WIDTH=450&amp;START_MAXIMI","ZED=FALSE&amp;VAR:CALENDAR=US&amp;VAR:SYMBOL=B0WM2V&amp;VAR:INDEX=0"}</definedName>
    <definedName name="_1193__FDSAUDITLINK__" localSheetId="11" hidden="1">{"fdsup://directions/FAT Viewer?action=UPDATE&amp;creator=factset&amp;DYN_ARGS=TRUE&amp;DOC_NAME=FAT:FQL_AUDITING_CLIENT_TEMPLATE.FAT&amp;display_string=Audit&amp;VAR:KEY=IFITGPGJUN&amp;VAR:QUERY=RkZfRUJJVChBTk4sLTEsLCxSUCk=&amp;WINDOW=FIRST_POPUP&amp;HEIGHT=450&amp;WIDTH=450&amp;START_MAXIMIZED=","FALSE&amp;VAR:CALENDAR=US&amp;VAR:SYMBOL=B0WM2V&amp;VAR:INDEX=0"}</definedName>
    <definedName name="_1193__FDSAUDITLINK__" localSheetId="3" hidden="1">{"fdsup://directions/FAT Viewer?action=UPDATE&amp;creator=factset&amp;DYN_ARGS=TRUE&amp;DOC_NAME=FAT:FQL_AUDITING_CLIENT_TEMPLATE.FAT&amp;display_string=Audit&amp;VAR:KEY=IFITGPGJUN&amp;VAR:QUERY=RkZfRUJJVChBTk4sLTEsLCxSUCk=&amp;WINDOW=FIRST_POPUP&amp;HEIGHT=450&amp;WIDTH=450&amp;START_MAXIMIZED=","FALSE&amp;VAR:CALENDAR=US&amp;VAR:SYMBOL=B0WM2V&amp;VAR:INDEX=0"}</definedName>
    <definedName name="_1193__FDSAUDITLINK__" hidden="1">{"fdsup://directions/FAT Viewer?action=UPDATE&amp;creator=factset&amp;DYN_ARGS=TRUE&amp;DOC_NAME=FAT:FQL_AUDITING_CLIENT_TEMPLATE.FAT&amp;display_string=Audit&amp;VAR:KEY=IFITGPGJUN&amp;VAR:QUERY=RkZfRUJJVChBTk4sLTEsLCxSUCk=&amp;WINDOW=FIRST_POPUP&amp;HEIGHT=450&amp;WIDTH=450&amp;START_MAXIMIZED=","FALSE&amp;VAR:CALENDAR=US&amp;VAR:SYMBOL=B0WM2V&amp;VAR:INDEX=0"}</definedName>
    <definedName name="_1194__FDSAUDITLINK__" localSheetId="11" hidden="1">{"fdsup://directions/FAT Viewer?action=UPDATE&amp;creator=factset&amp;DYN_ARGS=TRUE&amp;DOC_NAME=FAT:FQL_AUDITING_CLIENT_TEMPLATE.FAT&amp;display_string=Audit&amp;VAR:KEY=KZOJSLAVAN&amp;VAR:QUERY=RkZfRUJJVChBTk4sLTIsLCxSUCk=&amp;WINDOW=FIRST_POPUP&amp;HEIGHT=450&amp;WIDTH=450&amp;START_MAXIMIZED=","FALSE&amp;VAR:CALENDAR=US&amp;VAR:SYMBOL=B0WM2V&amp;VAR:INDEX=0"}</definedName>
    <definedName name="_1194__FDSAUDITLINK__" localSheetId="3" hidden="1">{"fdsup://directions/FAT Viewer?action=UPDATE&amp;creator=factset&amp;DYN_ARGS=TRUE&amp;DOC_NAME=FAT:FQL_AUDITING_CLIENT_TEMPLATE.FAT&amp;display_string=Audit&amp;VAR:KEY=KZOJSLAVAN&amp;VAR:QUERY=RkZfRUJJVChBTk4sLTIsLCxSUCk=&amp;WINDOW=FIRST_POPUP&amp;HEIGHT=450&amp;WIDTH=450&amp;START_MAXIMIZED=","FALSE&amp;VAR:CALENDAR=US&amp;VAR:SYMBOL=B0WM2V&amp;VAR:INDEX=0"}</definedName>
    <definedName name="_1194__FDSAUDITLINK__" hidden="1">{"fdsup://directions/FAT Viewer?action=UPDATE&amp;creator=factset&amp;DYN_ARGS=TRUE&amp;DOC_NAME=FAT:FQL_AUDITING_CLIENT_TEMPLATE.FAT&amp;display_string=Audit&amp;VAR:KEY=KZOJSLAVAN&amp;VAR:QUERY=RkZfRUJJVChBTk4sLTIsLCxSUCk=&amp;WINDOW=FIRST_POPUP&amp;HEIGHT=450&amp;WIDTH=450&amp;START_MAXIMIZED=","FALSE&amp;VAR:CALENDAR=US&amp;VAR:SYMBOL=B0WM2V&amp;VAR:INDEX=0"}</definedName>
    <definedName name="_1195__FDSAUDITLINK__" localSheetId="11" hidden="1">{"fdsup://directions/FAT Viewer?action=UPDATE&amp;creator=factset&amp;DYN_ARGS=TRUE&amp;DOC_NAME=FAT:FQL_AUDITING_CLIENT_TEMPLATE.FAT&amp;display_string=Audit&amp;VAR:KEY=EJQNSJEHOH&amp;VAR:QUERY=RkZfRUJJVERBKEFOTiwtMSwsLFJQKQ==&amp;WINDOW=FIRST_POPUP&amp;HEIGHT=450&amp;WIDTH=450&amp;START_MAXIMI","ZED=FALSE&amp;VAR:CALENDAR=US&amp;VAR:SYMBOL=B0WM2V&amp;VAR:INDEX=0"}</definedName>
    <definedName name="_1195__FDSAUDITLINK__" localSheetId="3" hidden="1">{"fdsup://directions/FAT Viewer?action=UPDATE&amp;creator=factset&amp;DYN_ARGS=TRUE&amp;DOC_NAME=FAT:FQL_AUDITING_CLIENT_TEMPLATE.FAT&amp;display_string=Audit&amp;VAR:KEY=EJQNSJEHOH&amp;VAR:QUERY=RkZfRUJJVERBKEFOTiwtMSwsLFJQKQ==&amp;WINDOW=FIRST_POPUP&amp;HEIGHT=450&amp;WIDTH=450&amp;START_MAXIMI","ZED=FALSE&amp;VAR:CALENDAR=US&amp;VAR:SYMBOL=B0WM2V&amp;VAR:INDEX=0"}</definedName>
    <definedName name="_1195__FDSAUDITLINK__" hidden="1">{"fdsup://directions/FAT Viewer?action=UPDATE&amp;creator=factset&amp;DYN_ARGS=TRUE&amp;DOC_NAME=FAT:FQL_AUDITING_CLIENT_TEMPLATE.FAT&amp;display_string=Audit&amp;VAR:KEY=EJQNSJEHOH&amp;VAR:QUERY=RkZfRUJJVERBKEFOTiwtMSwsLFJQKQ==&amp;WINDOW=FIRST_POPUP&amp;HEIGHT=450&amp;WIDTH=450&amp;START_MAXIMI","ZED=FALSE&amp;VAR:CALENDAR=US&amp;VAR:SYMBOL=B0WM2V&amp;VAR:INDEX=0"}</definedName>
    <definedName name="_1196__FDSAUDITLINK__" localSheetId="11" hidden="1">{"fdsup://directions/FAT Viewer?action=UPDATE&amp;creator=factset&amp;DYN_ARGS=TRUE&amp;DOC_NAME=FAT:FQL_AUDITING_CLIENT_TEMPLATE.FAT&amp;display_string=Audit&amp;VAR:KEY=QFGPGLQTIR&amp;VAR:QUERY=RkZfRUJJVERBKEFOTiwtMiwsLFJQKQ==&amp;WINDOW=FIRST_POPUP&amp;HEIGHT=450&amp;WIDTH=450&amp;START_MAXIMI","ZED=FALSE&amp;VAR:CALENDAR=US&amp;VAR:SYMBOL=B0WM2V&amp;VAR:INDEX=0"}</definedName>
    <definedName name="_1196__FDSAUDITLINK__" localSheetId="3" hidden="1">{"fdsup://directions/FAT Viewer?action=UPDATE&amp;creator=factset&amp;DYN_ARGS=TRUE&amp;DOC_NAME=FAT:FQL_AUDITING_CLIENT_TEMPLATE.FAT&amp;display_string=Audit&amp;VAR:KEY=QFGPGLQTIR&amp;VAR:QUERY=RkZfRUJJVERBKEFOTiwtMiwsLFJQKQ==&amp;WINDOW=FIRST_POPUP&amp;HEIGHT=450&amp;WIDTH=450&amp;START_MAXIMI","ZED=FALSE&amp;VAR:CALENDAR=US&amp;VAR:SYMBOL=B0WM2V&amp;VAR:INDEX=0"}</definedName>
    <definedName name="_1196__FDSAUDITLINK__" hidden="1">{"fdsup://directions/FAT Viewer?action=UPDATE&amp;creator=factset&amp;DYN_ARGS=TRUE&amp;DOC_NAME=FAT:FQL_AUDITING_CLIENT_TEMPLATE.FAT&amp;display_string=Audit&amp;VAR:KEY=QFGPGLQTIR&amp;VAR:QUERY=RkZfRUJJVERBKEFOTiwtMiwsLFJQKQ==&amp;WINDOW=FIRST_POPUP&amp;HEIGHT=450&amp;WIDTH=450&amp;START_MAXIMI","ZED=FALSE&amp;VAR:CALENDAR=US&amp;VAR:SYMBOL=B0WM2V&amp;VAR:INDEX=0"}</definedName>
    <definedName name="_1197__FDSAUDITLINK__" localSheetId="11" hidden="1">{"fdsup://Directions/FactSet Auditing Viewer?action=AUDIT_VALUE&amp;DB=129&amp;ID1=B0WM2V&amp;VALUEID=01001&amp;SDATE=2008&amp;PERIODTYPE=ANN_STD&amp;window=popup_no_bar&amp;width=385&amp;height=120&amp;START_MAXIMIZED=FALSE&amp;creator=factset&amp;display_string=Audit"}</definedName>
    <definedName name="_1197__FDSAUDITLINK__" localSheetId="3" hidden="1">{"fdsup://Directions/FactSet Auditing Viewer?action=AUDIT_VALUE&amp;DB=129&amp;ID1=B0WM2V&amp;VALUEID=01001&amp;SDATE=2008&amp;PERIODTYPE=ANN_STD&amp;window=popup_no_bar&amp;width=385&amp;height=120&amp;START_MAXIMIZED=FALSE&amp;creator=factset&amp;display_string=Audit"}</definedName>
    <definedName name="_1197__FDSAUDITLINK__" hidden="1">{"fdsup://Directions/FactSet Auditing Viewer?action=AUDIT_VALUE&amp;DB=129&amp;ID1=B0WM2V&amp;VALUEID=01001&amp;SDATE=2008&amp;PERIODTYPE=ANN_STD&amp;window=popup_no_bar&amp;width=385&amp;height=120&amp;START_MAXIMIZED=FALSE&amp;creator=factset&amp;display_string=Audit"}</definedName>
    <definedName name="_1198__FDSAUDITLINK__" localSheetId="11" hidden="1">{"fdsup://Directions/FactSet Auditing Viewer?action=AUDIT_VALUE&amp;DB=129&amp;ID1=B0WM2V&amp;VALUEID=01001&amp;SDATE=2007&amp;PERIODTYPE=ANN_STD&amp;window=popup_no_bar&amp;width=385&amp;height=120&amp;START_MAXIMIZED=FALSE&amp;creator=factset&amp;display_string=Audit"}</definedName>
    <definedName name="_1198__FDSAUDITLINK__" localSheetId="3" hidden="1">{"fdsup://Directions/FactSet Auditing Viewer?action=AUDIT_VALUE&amp;DB=129&amp;ID1=B0WM2V&amp;VALUEID=01001&amp;SDATE=2007&amp;PERIODTYPE=ANN_STD&amp;window=popup_no_bar&amp;width=385&amp;height=120&amp;START_MAXIMIZED=FALSE&amp;creator=factset&amp;display_string=Audit"}</definedName>
    <definedName name="_1198__FDSAUDITLINK__" hidden="1">{"fdsup://Directions/FactSet Auditing Viewer?action=AUDIT_VALUE&amp;DB=129&amp;ID1=B0WM2V&amp;VALUEID=01001&amp;SDATE=2007&amp;PERIODTYPE=ANN_STD&amp;window=popup_no_bar&amp;width=385&amp;height=120&amp;START_MAXIMIZED=FALSE&amp;creator=factset&amp;display_string=Audit"}</definedName>
    <definedName name="_1199__FDSAUDITLINK__" localSheetId="11" hidden="1">{"fdsup://directions/FAT Viewer?action=UPDATE&amp;creator=factset&amp;DYN_ARGS=TRUE&amp;DOC_NAME=FAT:FQL_AUDITING_CLIENT_TEMPLATE.FAT&amp;display_string=Audit&amp;VAR:KEY=IFAPEBCXST&amp;VAR:QUERY=RkZfQ0FQRVgoQU5OLDAsLCxSUCk=&amp;WINDOW=FIRST_POPUP&amp;HEIGHT=450&amp;WIDTH=450&amp;START_MAXIMIZED=","FALSE&amp;VAR:CALENDAR=US&amp;VAR:SYMBOL=90110910&amp;VAR:INDEX=0"}</definedName>
    <definedName name="_1199__FDSAUDITLINK__" localSheetId="3" hidden="1">{"fdsup://directions/FAT Viewer?action=UPDATE&amp;creator=factset&amp;DYN_ARGS=TRUE&amp;DOC_NAME=FAT:FQL_AUDITING_CLIENT_TEMPLATE.FAT&amp;display_string=Audit&amp;VAR:KEY=IFAPEBCXST&amp;VAR:QUERY=RkZfQ0FQRVgoQU5OLDAsLCxSUCk=&amp;WINDOW=FIRST_POPUP&amp;HEIGHT=450&amp;WIDTH=450&amp;START_MAXIMIZED=","FALSE&amp;VAR:CALENDAR=US&amp;VAR:SYMBOL=90110910&amp;VAR:INDEX=0"}</definedName>
    <definedName name="_1199__FDSAUDITLINK__" hidden="1">{"fdsup://directions/FAT Viewer?action=UPDATE&amp;creator=factset&amp;DYN_ARGS=TRUE&amp;DOC_NAME=FAT:FQL_AUDITING_CLIENT_TEMPLATE.FAT&amp;display_string=Audit&amp;VAR:KEY=IFAPEBCXST&amp;VAR:QUERY=RkZfQ0FQRVgoQU5OLDAsLCxSUCk=&amp;WINDOW=FIRST_POPUP&amp;HEIGHT=450&amp;WIDTH=450&amp;START_MAXIMIZED=","FALSE&amp;VAR:CALENDAR=US&amp;VAR:SYMBOL=90110910&amp;VAR:INDEX=0"}</definedName>
    <definedName name="_12__123Graph_BMOF_NB" hidden="1">#N/A</definedName>
    <definedName name="_12__123Graph_ECHART_3" hidden="1">#REF!</definedName>
    <definedName name="_12__FDSAUDITLINK__" localSheetId="11" hidden="1">{"fdsup://directions/FAT Viewer?action=UPDATE&amp;creator=factset&amp;DYN_ARGS=TRUE&amp;DOC_NAME=FAT:FQL_AUDITING_CLIENT_TEMPLATE.FAT&amp;display_string=Audit&amp;VAR:KEY=GTUTSNOHOV&amp;VAR:QUERY=RkZfQ0FQRVgoQU5OLC0zLCwsUlAp&amp;WINDOW=FIRST_POPUP&amp;HEIGHT=450&amp;WIDTH=450&amp;START_MAXIMIZED=","FALSE&amp;VAR:CALENDAR=FIVEDAY&amp;VAR:SYMBOL=B154TW&amp;VAR:INDEX=0"}</definedName>
    <definedName name="_12__FDSAUDITLINK__" localSheetId="3" hidden="1">{"fdsup://directions/FAT Viewer?action=UPDATE&amp;creator=factset&amp;DYN_ARGS=TRUE&amp;DOC_NAME=FAT:FQL_AUDITING_CLIENT_TEMPLATE.FAT&amp;display_string=Audit&amp;VAR:KEY=GTUTSNOHOV&amp;VAR:QUERY=RkZfQ0FQRVgoQU5OLC0zLCwsUlAp&amp;WINDOW=FIRST_POPUP&amp;HEIGHT=450&amp;WIDTH=450&amp;START_MAXIMIZED=","FALSE&amp;VAR:CALENDAR=FIVEDAY&amp;VAR:SYMBOL=B154TW&amp;VAR:INDEX=0"}</definedName>
    <definedName name="_12__FDSAUDITLINK__" hidden="1">{"fdsup://directions/FAT Viewer?action=UPDATE&amp;creator=factset&amp;DYN_ARGS=TRUE&amp;DOC_NAME=FAT:FQL_AUDITING_CLIENT_TEMPLATE.FAT&amp;display_string=Audit&amp;VAR:KEY=GTUTSNOHOV&amp;VAR:QUERY=RkZfQ0FQRVgoQU5OLC0zLCwsUlAp&amp;WINDOW=FIRST_POPUP&amp;HEIGHT=450&amp;WIDTH=450&amp;START_MAXIMIZED=","FALSE&amp;VAR:CALENDAR=FIVEDAY&amp;VAR:SYMBOL=B154TW&amp;VAR:INDEX=0"}</definedName>
    <definedName name="_120__FDSAUDITLINK__" localSheetId="11" hidden="1">{"fdsup://directions/FAT Viewer?action=UPDATE&amp;creator=factset&amp;DYN_ARGS=TRUE&amp;DOC_NAME=FAT:FQL_AUDITING_CLIENT_TEMPLATE.FAT&amp;display_string=Audit&amp;VAR:KEY=BAXMZGPKPC&amp;VAR:QUERY=RkZfQ0FQRVgoQU5OLC0zLCwsUlAp&amp;WINDOW=FIRST_POPUP&amp;HEIGHT=450&amp;WIDTH=450&amp;START_MAXIMIZED=","FALSE&amp;VAR:CALENDAR=FIVEDAY&amp;VAR:SYMBOL=B00T06&amp;VAR:INDEX=0"}</definedName>
    <definedName name="_120__FDSAUDITLINK__" localSheetId="3" hidden="1">{"fdsup://directions/FAT Viewer?action=UPDATE&amp;creator=factset&amp;DYN_ARGS=TRUE&amp;DOC_NAME=FAT:FQL_AUDITING_CLIENT_TEMPLATE.FAT&amp;display_string=Audit&amp;VAR:KEY=BAXMZGPKPC&amp;VAR:QUERY=RkZfQ0FQRVgoQU5OLC0zLCwsUlAp&amp;WINDOW=FIRST_POPUP&amp;HEIGHT=450&amp;WIDTH=450&amp;START_MAXIMIZED=","FALSE&amp;VAR:CALENDAR=FIVEDAY&amp;VAR:SYMBOL=B00T06&amp;VAR:INDEX=0"}</definedName>
    <definedName name="_120__FDSAUDITLINK__" hidden="1">{"fdsup://directions/FAT Viewer?action=UPDATE&amp;creator=factset&amp;DYN_ARGS=TRUE&amp;DOC_NAME=FAT:FQL_AUDITING_CLIENT_TEMPLATE.FAT&amp;display_string=Audit&amp;VAR:KEY=BAXMZGPKPC&amp;VAR:QUERY=RkZfQ0FQRVgoQU5OLC0zLCwsUlAp&amp;WINDOW=FIRST_POPUP&amp;HEIGHT=450&amp;WIDTH=450&amp;START_MAXIMIZED=","FALSE&amp;VAR:CALENDAR=FIVEDAY&amp;VAR:SYMBOL=B00T06&amp;VAR:INDEX=0"}</definedName>
    <definedName name="_1200__FDSAUDITLINK__" localSheetId="11" hidden="1">{"fdsup://directions/FAT Viewer?action=UPDATE&amp;creator=factset&amp;DYN_ARGS=TRUE&amp;DOC_NAME=FAT:FQL_AUDITING_CLIENT_TEMPLATE.FAT&amp;display_string=Audit&amp;VAR:KEY=WHWRMZSZMB&amp;VAR:QUERY=RkZfQ0FQRVgoQU5OLC0xLCwsUlAp&amp;WINDOW=FIRST_POPUP&amp;HEIGHT=450&amp;WIDTH=450&amp;START_MAXIMIZED=","FALSE&amp;VAR:CALENDAR=US&amp;VAR:SYMBOL=90110910&amp;VAR:INDEX=0"}</definedName>
    <definedName name="_1200__FDSAUDITLINK__" localSheetId="3" hidden="1">{"fdsup://directions/FAT Viewer?action=UPDATE&amp;creator=factset&amp;DYN_ARGS=TRUE&amp;DOC_NAME=FAT:FQL_AUDITING_CLIENT_TEMPLATE.FAT&amp;display_string=Audit&amp;VAR:KEY=WHWRMZSZMB&amp;VAR:QUERY=RkZfQ0FQRVgoQU5OLC0xLCwsUlAp&amp;WINDOW=FIRST_POPUP&amp;HEIGHT=450&amp;WIDTH=450&amp;START_MAXIMIZED=","FALSE&amp;VAR:CALENDAR=US&amp;VAR:SYMBOL=90110910&amp;VAR:INDEX=0"}</definedName>
    <definedName name="_1200__FDSAUDITLINK__" hidden="1">{"fdsup://directions/FAT Viewer?action=UPDATE&amp;creator=factset&amp;DYN_ARGS=TRUE&amp;DOC_NAME=FAT:FQL_AUDITING_CLIENT_TEMPLATE.FAT&amp;display_string=Audit&amp;VAR:KEY=WHWRMZSZMB&amp;VAR:QUERY=RkZfQ0FQRVgoQU5OLC0xLCwsUlAp&amp;WINDOW=FIRST_POPUP&amp;HEIGHT=450&amp;WIDTH=450&amp;START_MAXIMIZED=","FALSE&amp;VAR:CALENDAR=US&amp;VAR:SYMBOL=90110910&amp;VAR:INDEX=0"}</definedName>
    <definedName name="_1201__FDSAUDITLINK__" localSheetId="11" hidden="1">{"fdsup://directions/FAT Viewer?action=UPDATE&amp;creator=factset&amp;DYN_ARGS=TRUE&amp;DOC_NAME=FAT:FQL_AUDITING_CLIENT_TEMPLATE.FAT&amp;display_string=Audit&amp;VAR:KEY=GTCPSRELKF&amp;VAR:QUERY=RkZfQ0FQRVgoQU5OLC0yLCwsUlAp&amp;WINDOW=FIRST_POPUP&amp;HEIGHT=450&amp;WIDTH=450&amp;START_MAXIMIZED=","FALSE&amp;VAR:CALENDAR=US&amp;VAR:SYMBOL=90110910&amp;VAR:INDEX=0"}</definedName>
    <definedName name="_1201__FDSAUDITLINK__" localSheetId="3" hidden="1">{"fdsup://directions/FAT Viewer?action=UPDATE&amp;creator=factset&amp;DYN_ARGS=TRUE&amp;DOC_NAME=FAT:FQL_AUDITING_CLIENT_TEMPLATE.FAT&amp;display_string=Audit&amp;VAR:KEY=GTCPSRELKF&amp;VAR:QUERY=RkZfQ0FQRVgoQU5OLC0yLCwsUlAp&amp;WINDOW=FIRST_POPUP&amp;HEIGHT=450&amp;WIDTH=450&amp;START_MAXIMIZED=","FALSE&amp;VAR:CALENDAR=US&amp;VAR:SYMBOL=90110910&amp;VAR:INDEX=0"}</definedName>
    <definedName name="_1201__FDSAUDITLINK__" hidden="1">{"fdsup://directions/FAT Viewer?action=UPDATE&amp;creator=factset&amp;DYN_ARGS=TRUE&amp;DOC_NAME=FAT:FQL_AUDITING_CLIENT_TEMPLATE.FAT&amp;display_string=Audit&amp;VAR:KEY=GTCPSRELKF&amp;VAR:QUERY=RkZfQ0FQRVgoQU5OLC0yLCwsUlAp&amp;WINDOW=FIRST_POPUP&amp;HEIGHT=450&amp;WIDTH=450&amp;START_MAXIMIZED=","FALSE&amp;VAR:CALENDAR=US&amp;VAR:SYMBOL=90110910&amp;VAR:INDEX=0"}</definedName>
    <definedName name="_1202__FDSAUDITLINK__" localSheetId="11" hidden="1">{"fdsup://directions/FAT Viewer?action=UPDATE&amp;creator=factset&amp;DYN_ARGS=TRUE&amp;DOC_NAME=FAT:FQL_AUDITING_CLIENT_TEMPLATE.FAT&amp;display_string=Audit&amp;VAR:KEY=KDKZEFKZUR&amp;VAR:QUERY=RkZfTkVUX0lOQyhBTk4sLTEsLCxSUCk=&amp;WINDOW=FIRST_POPUP&amp;HEIGHT=450&amp;WIDTH=450&amp;START_MAXIMI","ZED=FALSE&amp;VAR:CALENDAR=US&amp;VAR:SYMBOL=90110910&amp;VAR:INDEX=0"}</definedName>
    <definedName name="_1202__FDSAUDITLINK__" localSheetId="3" hidden="1">{"fdsup://directions/FAT Viewer?action=UPDATE&amp;creator=factset&amp;DYN_ARGS=TRUE&amp;DOC_NAME=FAT:FQL_AUDITING_CLIENT_TEMPLATE.FAT&amp;display_string=Audit&amp;VAR:KEY=KDKZEFKZUR&amp;VAR:QUERY=RkZfTkVUX0lOQyhBTk4sLTEsLCxSUCk=&amp;WINDOW=FIRST_POPUP&amp;HEIGHT=450&amp;WIDTH=450&amp;START_MAXIMI","ZED=FALSE&amp;VAR:CALENDAR=US&amp;VAR:SYMBOL=90110910&amp;VAR:INDEX=0"}</definedName>
    <definedName name="_1202__FDSAUDITLINK__" hidden="1">{"fdsup://directions/FAT Viewer?action=UPDATE&amp;creator=factset&amp;DYN_ARGS=TRUE&amp;DOC_NAME=FAT:FQL_AUDITING_CLIENT_TEMPLATE.FAT&amp;display_string=Audit&amp;VAR:KEY=KDKZEFKZUR&amp;VAR:QUERY=RkZfTkVUX0lOQyhBTk4sLTEsLCxSUCk=&amp;WINDOW=FIRST_POPUP&amp;HEIGHT=450&amp;WIDTH=450&amp;START_MAXIMI","ZED=FALSE&amp;VAR:CALENDAR=US&amp;VAR:SYMBOL=90110910&amp;VAR:INDEX=0"}</definedName>
    <definedName name="_1203__FDSAUDITLINK__" localSheetId="11" hidden="1">{"fdsup://directions/FAT Viewer?action=UPDATE&amp;creator=factset&amp;DYN_ARGS=TRUE&amp;DOC_NAME=FAT:FQL_AUDITING_CLIENT_TEMPLATE.FAT&amp;display_string=Audit&amp;VAR:KEY=YDYTKXQRUR&amp;VAR:QUERY=RkZfTkVUX0lOQyhBTk4sLTIsLCxSUCk=&amp;WINDOW=FIRST_POPUP&amp;HEIGHT=450&amp;WIDTH=450&amp;START_MAXIMI","ZED=FALSE&amp;VAR:CALENDAR=US&amp;VAR:SYMBOL=90110910&amp;VAR:INDEX=0"}</definedName>
    <definedName name="_1203__FDSAUDITLINK__" localSheetId="3" hidden="1">{"fdsup://directions/FAT Viewer?action=UPDATE&amp;creator=factset&amp;DYN_ARGS=TRUE&amp;DOC_NAME=FAT:FQL_AUDITING_CLIENT_TEMPLATE.FAT&amp;display_string=Audit&amp;VAR:KEY=YDYTKXQRUR&amp;VAR:QUERY=RkZfTkVUX0lOQyhBTk4sLTIsLCxSUCk=&amp;WINDOW=FIRST_POPUP&amp;HEIGHT=450&amp;WIDTH=450&amp;START_MAXIMI","ZED=FALSE&amp;VAR:CALENDAR=US&amp;VAR:SYMBOL=90110910&amp;VAR:INDEX=0"}</definedName>
    <definedName name="_1203__FDSAUDITLINK__" hidden="1">{"fdsup://directions/FAT Viewer?action=UPDATE&amp;creator=factset&amp;DYN_ARGS=TRUE&amp;DOC_NAME=FAT:FQL_AUDITING_CLIENT_TEMPLATE.FAT&amp;display_string=Audit&amp;VAR:KEY=YDYTKXQRUR&amp;VAR:QUERY=RkZfTkVUX0lOQyhBTk4sLTIsLCxSUCk=&amp;WINDOW=FIRST_POPUP&amp;HEIGHT=450&amp;WIDTH=450&amp;START_MAXIMI","ZED=FALSE&amp;VAR:CALENDAR=US&amp;VAR:SYMBOL=90110910&amp;VAR:INDEX=0"}</definedName>
    <definedName name="_1204__FDSAUDITLINK__" localSheetId="11" hidden="1">{"fdsup://directions/FAT Viewer?action=UPDATE&amp;creator=factset&amp;DYN_ARGS=TRUE&amp;DOC_NAME=FAT:FQL_AUDITING_CLIENT_TEMPLATE.FAT&amp;display_string=Audit&amp;VAR:KEY=GNOJIBATMV&amp;VAR:QUERY=RkZfRUJJVChBTk4sLTEsLCxSUCk=&amp;WINDOW=FIRST_POPUP&amp;HEIGHT=450&amp;WIDTH=450&amp;START_MAXIMIZED=","FALSE&amp;VAR:CALENDAR=US&amp;VAR:SYMBOL=90110910&amp;VAR:INDEX=0"}</definedName>
    <definedName name="_1204__FDSAUDITLINK__" localSheetId="3" hidden="1">{"fdsup://directions/FAT Viewer?action=UPDATE&amp;creator=factset&amp;DYN_ARGS=TRUE&amp;DOC_NAME=FAT:FQL_AUDITING_CLIENT_TEMPLATE.FAT&amp;display_string=Audit&amp;VAR:KEY=GNOJIBATMV&amp;VAR:QUERY=RkZfRUJJVChBTk4sLTEsLCxSUCk=&amp;WINDOW=FIRST_POPUP&amp;HEIGHT=450&amp;WIDTH=450&amp;START_MAXIMIZED=","FALSE&amp;VAR:CALENDAR=US&amp;VAR:SYMBOL=90110910&amp;VAR:INDEX=0"}</definedName>
    <definedName name="_1204__FDSAUDITLINK__" hidden="1">{"fdsup://directions/FAT Viewer?action=UPDATE&amp;creator=factset&amp;DYN_ARGS=TRUE&amp;DOC_NAME=FAT:FQL_AUDITING_CLIENT_TEMPLATE.FAT&amp;display_string=Audit&amp;VAR:KEY=GNOJIBATMV&amp;VAR:QUERY=RkZfRUJJVChBTk4sLTEsLCxSUCk=&amp;WINDOW=FIRST_POPUP&amp;HEIGHT=450&amp;WIDTH=450&amp;START_MAXIMIZED=","FALSE&amp;VAR:CALENDAR=US&amp;VAR:SYMBOL=90110910&amp;VAR:INDEX=0"}</definedName>
    <definedName name="_1205__FDSAUDITLINK__" localSheetId="11" hidden="1">{"fdsup://directions/FAT Viewer?action=UPDATE&amp;creator=factset&amp;DYN_ARGS=TRUE&amp;DOC_NAME=FAT:FQL_AUDITING_CLIENT_TEMPLATE.FAT&amp;display_string=Audit&amp;VAR:KEY=YLCPGDKNUT&amp;VAR:QUERY=RkZfRUJJVChBTk4sLTIsLCxSUCk=&amp;WINDOW=FIRST_POPUP&amp;HEIGHT=450&amp;WIDTH=450&amp;START_MAXIMIZED=","FALSE&amp;VAR:CALENDAR=US&amp;VAR:SYMBOL=90110910&amp;VAR:INDEX=0"}</definedName>
    <definedName name="_1205__FDSAUDITLINK__" localSheetId="3" hidden="1">{"fdsup://directions/FAT Viewer?action=UPDATE&amp;creator=factset&amp;DYN_ARGS=TRUE&amp;DOC_NAME=FAT:FQL_AUDITING_CLIENT_TEMPLATE.FAT&amp;display_string=Audit&amp;VAR:KEY=YLCPGDKNUT&amp;VAR:QUERY=RkZfRUJJVChBTk4sLTIsLCxSUCk=&amp;WINDOW=FIRST_POPUP&amp;HEIGHT=450&amp;WIDTH=450&amp;START_MAXIMIZED=","FALSE&amp;VAR:CALENDAR=US&amp;VAR:SYMBOL=90110910&amp;VAR:INDEX=0"}</definedName>
    <definedName name="_1205__FDSAUDITLINK__" hidden="1">{"fdsup://directions/FAT Viewer?action=UPDATE&amp;creator=factset&amp;DYN_ARGS=TRUE&amp;DOC_NAME=FAT:FQL_AUDITING_CLIENT_TEMPLATE.FAT&amp;display_string=Audit&amp;VAR:KEY=YLCPGDKNUT&amp;VAR:QUERY=RkZfRUJJVChBTk4sLTIsLCxSUCk=&amp;WINDOW=FIRST_POPUP&amp;HEIGHT=450&amp;WIDTH=450&amp;START_MAXIMIZED=","FALSE&amp;VAR:CALENDAR=US&amp;VAR:SYMBOL=90110910&amp;VAR:INDEX=0"}</definedName>
    <definedName name="_1206__FDSAUDITLINK__" localSheetId="11" hidden="1">{"fdsup://directions/FAT Viewer?action=UPDATE&amp;creator=factset&amp;DYN_ARGS=TRUE&amp;DOC_NAME=FAT:FQL_AUDITING_CLIENT_TEMPLATE.FAT&amp;display_string=Audit&amp;VAR:KEY=WPSRIVQLQN&amp;VAR:QUERY=RkZfRUJJVERBKEFOTiwtMSwsLFJQKQ==&amp;WINDOW=FIRST_POPUP&amp;HEIGHT=450&amp;WIDTH=450&amp;START_MAXIMI","ZED=FALSE&amp;VAR:CALENDAR=US&amp;VAR:SYMBOL=90110910&amp;VAR:INDEX=0"}</definedName>
    <definedName name="_1206__FDSAUDITLINK__" localSheetId="3" hidden="1">{"fdsup://directions/FAT Viewer?action=UPDATE&amp;creator=factset&amp;DYN_ARGS=TRUE&amp;DOC_NAME=FAT:FQL_AUDITING_CLIENT_TEMPLATE.FAT&amp;display_string=Audit&amp;VAR:KEY=WPSRIVQLQN&amp;VAR:QUERY=RkZfRUJJVERBKEFOTiwtMSwsLFJQKQ==&amp;WINDOW=FIRST_POPUP&amp;HEIGHT=450&amp;WIDTH=450&amp;START_MAXIMI","ZED=FALSE&amp;VAR:CALENDAR=US&amp;VAR:SYMBOL=90110910&amp;VAR:INDEX=0"}</definedName>
    <definedName name="_1206__FDSAUDITLINK__" hidden="1">{"fdsup://directions/FAT Viewer?action=UPDATE&amp;creator=factset&amp;DYN_ARGS=TRUE&amp;DOC_NAME=FAT:FQL_AUDITING_CLIENT_TEMPLATE.FAT&amp;display_string=Audit&amp;VAR:KEY=WPSRIVQLQN&amp;VAR:QUERY=RkZfRUJJVERBKEFOTiwtMSwsLFJQKQ==&amp;WINDOW=FIRST_POPUP&amp;HEIGHT=450&amp;WIDTH=450&amp;START_MAXIMI","ZED=FALSE&amp;VAR:CALENDAR=US&amp;VAR:SYMBOL=90110910&amp;VAR:INDEX=0"}</definedName>
    <definedName name="_1207__FDSAUDITLINK__" localSheetId="11" hidden="1">{"fdsup://directions/FAT Viewer?action=UPDATE&amp;creator=factset&amp;DYN_ARGS=TRUE&amp;DOC_NAME=FAT:FQL_AUDITING_CLIENT_TEMPLATE.FAT&amp;display_string=Audit&amp;VAR:KEY=CRGRGROZSN&amp;VAR:QUERY=RkZfRUJJVERBKEFOTiwtMiwsLFJQKQ==&amp;WINDOW=FIRST_POPUP&amp;HEIGHT=450&amp;WIDTH=450&amp;START_MAXIMI","ZED=FALSE&amp;VAR:CALENDAR=US&amp;VAR:SYMBOL=90110910&amp;VAR:INDEX=0"}</definedName>
    <definedName name="_1207__FDSAUDITLINK__" localSheetId="3" hidden="1">{"fdsup://directions/FAT Viewer?action=UPDATE&amp;creator=factset&amp;DYN_ARGS=TRUE&amp;DOC_NAME=FAT:FQL_AUDITING_CLIENT_TEMPLATE.FAT&amp;display_string=Audit&amp;VAR:KEY=CRGRGROZSN&amp;VAR:QUERY=RkZfRUJJVERBKEFOTiwtMiwsLFJQKQ==&amp;WINDOW=FIRST_POPUP&amp;HEIGHT=450&amp;WIDTH=450&amp;START_MAXIMI","ZED=FALSE&amp;VAR:CALENDAR=US&amp;VAR:SYMBOL=90110910&amp;VAR:INDEX=0"}</definedName>
    <definedName name="_1207__FDSAUDITLINK__" hidden="1">{"fdsup://directions/FAT Viewer?action=UPDATE&amp;creator=factset&amp;DYN_ARGS=TRUE&amp;DOC_NAME=FAT:FQL_AUDITING_CLIENT_TEMPLATE.FAT&amp;display_string=Audit&amp;VAR:KEY=CRGRGROZSN&amp;VAR:QUERY=RkZfRUJJVERBKEFOTiwtMiwsLFJQKQ==&amp;WINDOW=FIRST_POPUP&amp;HEIGHT=450&amp;WIDTH=450&amp;START_MAXIMI","ZED=FALSE&amp;VAR:CALENDAR=US&amp;VAR:SYMBOL=90110910&amp;VAR:INDEX=0"}</definedName>
    <definedName name="_1208__FDSAUDITLINK__" localSheetId="11" hidden="1">{"fdsup://Directions/FactSet Auditing Viewer?action=AUDIT_VALUE&amp;DB=129&amp;ID1=90110910&amp;VALUEID=01001&amp;SDATE=2008&amp;PERIODTYPE=ANN_STD&amp;window=popup_no_bar&amp;width=385&amp;height=120&amp;START_MAXIMIZED=FALSE&amp;creator=factset&amp;display_string=Audit"}</definedName>
    <definedName name="_1208__FDSAUDITLINK__" localSheetId="3" hidden="1">{"fdsup://Directions/FactSet Auditing Viewer?action=AUDIT_VALUE&amp;DB=129&amp;ID1=90110910&amp;VALUEID=01001&amp;SDATE=2008&amp;PERIODTYPE=ANN_STD&amp;window=popup_no_bar&amp;width=385&amp;height=120&amp;START_MAXIMIZED=FALSE&amp;creator=factset&amp;display_string=Audit"}</definedName>
    <definedName name="_1208__FDSAUDITLINK__" hidden="1">{"fdsup://Directions/FactSet Auditing Viewer?action=AUDIT_VALUE&amp;DB=129&amp;ID1=90110910&amp;VALUEID=01001&amp;SDATE=2008&amp;PERIODTYPE=ANN_STD&amp;window=popup_no_bar&amp;width=385&amp;height=120&amp;START_MAXIMIZED=FALSE&amp;creator=factset&amp;display_string=Audit"}</definedName>
    <definedName name="_1209__FDSAUDITLINK__" localSheetId="11" hidden="1">{"fdsup://Directions/FactSet Auditing Viewer?action=AUDIT_VALUE&amp;DB=129&amp;ID1=90110910&amp;VALUEID=01001&amp;SDATE=2007&amp;PERIODTYPE=ANN_STD&amp;window=popup_no_bar&amp;width=385&amp;height=120&amp;START_MAXIMIZED=FALSE&amp;creator=factset&amp;display_string=Audit"}</definedName>
    <definedName name="_1209__FDSAUDITLINK__" localSheetId="3" hidden="1">{"fdsup://Directions/FactSet Auditing Viewer?action=AUDIT_VALUE&amp;DB=129&amp;ID1=90110910&amp;VALUEID=01001&amp;SDATE=2007&amp;PERIODTYPE=ANN_STD&amp;window=popup_no_bar&amp;width=385&amp;height=120&amp;START_MAXIMIZED=FALSE&amp;creator=factset&amp;display_string=Audit"}</definedName>
    <definedName name="_1209__FDSAUDITLINK__" hidden="1">{"fdsup://Directions/FactSet Auditing Viewer?action=AUDIT_VALUE&amp;DB=129&amp;ID1=90110910&amp;VALUEID=01001&amp;SDATE=2007&amp;PERIODTYPE=ANN_STD&amp;window=popup_no_bar&amp;width=385&amp;height=120&amp;START_MAXIMIZED=FALSE&amp;creator=factset&amp;display_string=Audit"}</definedName>
    <definedName name="_121__FDSAUDITLINK__" localSheetId="11" hidden="1">{"fdsup://directions/FAT Viewer?action=UPDATE&amp;creator=factset&amp;DYN_ARGS=TRUE&amp;DOC_NAME=FAT:FQL_AUDITING_CLIENT_TEMPLATE.FAT&amp;display_string=Audit&amp;VAR:KEY=LSNIBADGNE&amp;VAR:QUERY=RkZfTkVUX0lOQyhBTk4sLTIsLCxSUCk=&amp;WINDOW=FIRST_POPUP&amp;HEIGHT=450&amp;WIDTH=450&amp;START_MAXIMI","ZED=FALSE&amp;VAR:CALENDAR=FIVEDAY&amp;VAR:SYMBOL=B00T06&amp;VAR:INDEX=0"}</definedName>
    <definedName name="_121__FDSAUDITLINK__" localSheetId="3" hidden="1">{"fdsup://directions/FAT Viewer?action=UPDATE&amp;creator=factset&amp;DYN_ARGS=TRUE&amp;DOC_NAME=FAT:FQL_AUDITING_CLIENT_TEMPLATE.FAT&amp;display_string=Audit&amp;VAR:KEY=LSNIBADGNE&amp;VAR:QUERY=RkZfTkVUX0lOQyhBTk4sLTIsLCxSUCk=&amp;WINDOW=FIRST_POPUP&amp;HEIGHT=450&amp;WIDTH=450&amp;START_MAXIMI","ZED=FALSE&amp;VAR:CALENDAR=FIVEDAY&amp;VAR:SYMBOL=B00T06&amp;VAR:INDEX=0"}</definedName>
    <definedName name="_121__FDSAUDITLINK__" hidden="1">{"fdsup://directions/FAT Viewer?action=UPDATE&amp;creator=factset&amp;DYN_ARGS=TRUE&amp;DOC_NAME=FAT:FQL_AUDITING_CLIENT_TEMPLATE.FAT&amp;display_string=Audit&amp;VAR:KEY=LSNIBADGNE&amp;VAR:QUERY=RkZfTkVUX0lOQyhBTk4sLTIsLCxSUCk=&amp;WINDOW=FIRST_POPUP&amp;HEIGHT=450&amp;WIDTH=450&amp;START_MAXIMI","ZED=FALSE&amp;VAR:CALENDAR=FIVEDAY&amp;VAR:SYMBOL=B00T06&amp;VAR:INDEX=0"}</definedName>
    <definedName name="_1210__FDSAUDITLINK__" localSheetId="11" hidden="1">{"fdsup://directions/FAT Viewer?action=UPDATE&amp;creator=factset&amp;DYN_ARGS=TRUE&amp;DOC_NAME=FAT:FQL_AUDITING_CLIENT_TEMPLATE.FAT&amp;display_string=Audit&amp;VAR:KEY=FSNSFYDYBQ&amp;VAR:QUERY=RkZfQ0FQRVgoQU5OLC0yLCwsUlAp&amp;WINDOW=FIRST_POPUP&amp;HEIGHT=450&amp;WIDTH=450&amp;START_MAXIMIZED=","FALSE&amp;VAR:CALENDAR=US&amp;VAR:SYMBOL=647346&amp;VAR:INDEX=0"}</definedName>
    <definedName name="_1210__FDSAUDITLINK__" localSheetId="3" hidden="1">{"fdsup://directions/FAT Viewer?action=UPDATE&amp;creator=factset&amp;DYN_ARGS=TRUE&amp;DOC_NAME=FAT:FQL_AUDITING_CLIENT_TEMPLATE.FAT&amp;display_string=Audit&amp;VAR:KEY=FSNSFYDYBQ&amp;VAR:QUERY=RkZfQ0FQRVgoQU5OLC0yLCwsUlAp&amp;WINDOW=FIRST_POPUP&amp;HEIGHT=450&amp;WIDTH=450&amp;START_MAXIMIZED=","FALSE&amp;VAR:CALENDAR=US&amp;VAR:SYMBOL=647346&amp;VAR:INDEX=0"}</definedName>
    <definedName name="_1210__FDSAUDITLINK__" hidden="1">{"fdsup://directions/FAT Viewer?action=UPDATE&amp;creator=factset&amp;DYN_ARGS=TRUE&amp;DOC_NAME=FAT:FQL_AUDITING_CLIENT_TEMPLATE.FAT&amp;display_string=Audit&amp;VAR:KEY=FSNSFYDYBQ&amp;VAR:QUERY=RkZfQ0FQRVgoQU5OLC0yLCwsUlAp&amp;WINDOW=FIRST_POPUP&amp;HEIGHT=450&amp;WIDTH=450&amp;START_MAXIMIZED=","FALSE&amp;VAR:CALENDAR=US&amp;VAR:SYMBOL=647346&amp;VAR:INDEX=0"}</definedName>
    <definedName name="_1211__FDSAUDITLINK__" localSheetId="11" hidden="1">{"fdsup://directions/FAT Viewer?action=UPDATE&amp;creator=factset&amp;DYN_ARGS=TRUE&amp;DOC_NAME=FAT:FQL_AUDITING_CLIENT_TEMPLATE.FAT&amp;display_string=Audit&amp;VAR:KEY=HWXUJMDQRO&amp;VAR:QUERY=RkZfTkVUX0lOQyhBTk4sLTEsLCxSUCk=&amp;WINDOW=FIRST_POPUP&amp;HEIGHT=450&amp;WIDTH=450&amp;START_MAXIMI","ZED=FALSE&amp;VAR:CALENDAR=US&amp;VAR:SYMBOL=647346&amp;VAR:INDEX=0"}</definedName>
    <definedName name="_1211__FDSAUDITLINK__" localSheetId="3" hidden="1">{"fdsup://directions/FAT Viewer?action=UPDATE&amp;creator=factset&amp;DYN_ARGS=TRUE&amp;DOC_NAME=FAT:FQL_AUDITING_CLIENT_TEMPLATE.FAT&amp;display_string=Audit&amp;VAR:KEY=HWXUJMDQRO&amp;VAR:QUERY=RkZfTkVUX0lOQyhBTk4sLTEsLCxSUCk=&amp;WINDOW=FIRST_POPUP&amp;HEIGHT=450&amp;WIDTH=450&amp;START_MAXIMI","ZED=FALSE&amp;VAR:CALENDAR=US&amp;VAR:SYMBOL=647346&amp;VAR:INDEX=0"}</definedName>
    <definedName name="_1211__FDSAUDITLINK__" hidden="1">{"fdsup://directions/FAT Viewer?action=UPDATE&amp;creator=factset&amp;DYN_ARGS=TRUE&amp;DOC_NAME=FAT:FQL_AUDITING_CLIENT_TEMPLATE.FAT&amp;display_string=Audit&amp;VAR:KEY=HWXUJMDQRO&amp;VAR:QUERY=RkZfTkVUX0lOQyhBTk4sLTEsLCxSUCk=&amp;WINDOW=FIRST_POPUP&amp;HEIGHT=450&amp;WIDTH=450&amp;START_MAXIMI","ZED=FALSE&amp;VAR:CALENDAR=US&amp;VAR:SYMBOL=647346&amp;VAR:INDEX=0"}</definedName>
    <definedName name="_1212__FDSAUDITLINK__" localSheetId="11" hidden="1">{"fdsup://directions/FAT Viewer?action=UPDATE&amp;creator=factset&amp;DYN_ARGS=TRUE&amp;DOC_NAME=FAT:FQL_AUDITING_CLIENT_TEMPLATE.FAT&amp;display_string=Audit&amp;VAR:KEY=XINUFKTMFS&amp;VAR:QUERY=RkZfTkVUX0lOQyhBTk4sLTIsLCxSUCk=&amp;WINDOW=FIRST_POPUP&amp;HEIGHT=450&amp;WIDTH=450&amp;START_MAXIMI","ZED=FALSE&amp;VAR:CALENDAR=US&amp;VAR:SYMBOL=647346&amp;VAR:INDEX=0"}</definedName>
    <definedName name="_1212__FDSAUDITLINK__" localSheetId="3" hidden="1">{"fdsup://directions/FAT Viewer?action=UPDATE&amp;creator=factset&amp;DYN_ARGS=TRUE&amp;DOC_NAME=FAT:FQL_AUDITING_CLIENT_TEMPLATE.FAT&amp;display_string=Audit&amp;VAR:KEY=XINUFKTMFS&amp;VAR:QUERY=RkZfTkVUX0lOQyhBTk4sLTIsLCxSUCk=&amp;WINDOW=FIRST_POPUP&amp;HEIGHT=450&amp;WIDTH=450&amp;START_MAXIMI","ZED=FALSE&amp;VAR:CALENDAR=US&amp;VAR:SYMBOL=647346&amp;VAR:INDEX=0"}</definedName>
    <definedName name="_1212__FDSAUDITLINK__" hidden="1">{"fdsup://directions/FAT Viewer?action=UPDATE&amp;creator=factset&amp;DYN_ARGS=TRUE&amp;DOC_NAME=FAT:FQL_AUDITING_CLIENT_TEMPLATE.FAT&amp;display_string=Audit&amp;VAR:KEY=XINUFKTMFS&amp;VAR:QUERY=RkZfTkVUX0lOQyhBTk4sLTIsLCxSUCk=&amp;WINDOW=FIRST_POPUP&amp;HEIGHT=450&amp;WIDTH=450&amp;START_MAXIMI","ZED=FALSE&amp;VAR:CALENDAR=US&amp;VAR:SYMBOL=647346&amp;VAR:INDEX=0"}</definedName>
    <definedName name="_1213__FDSAUDITLINK__" localSheetId="11" hidden="1">{"fdsup://directions/FAT Viewer?action=UPDATE&amp;creator=factset&amp;DYN_ARGS=TRUE&amp;DOC_NAME=FAT:FQL_AUDITING_CLIENT_TEMPLATE.FAT&amp;display_string=Audit&amp;VAR:KEY=DOLCZURGLM&amp;VAR:QUERY=RkZfRUJJVChBTk4sLTEsLCxSUCk=&amp;WINDOW=FIRST_POPUP&amp;HEIGHT=450&amp;WIDTH=450&amp;START_MAXIMIZED=","FALSE&amp;VAR:CALENDAR=US&amp;VAR:SYMBOL=647346&amp;VAR:INDEX=0"}</definedName>
    <definedName name="_1213__FDSAUDITLINK__" localSheetId="3" hidden="1">{"fdsup://directions/FAT Viewer?action=UPDATE&amp;creator=factset&amp;DYN_ARGS=TRUE&amp;DOC_NAME=FAT:FQL_AUDITING_CLIENT_TEMPLATE.FAT&amp;display_string=Audit&amp;VAR:KEY=DOLCZURGLM&amp;VAR:QUERY=RkZfRUJJVChBTk4sLTEsLCxSUCk=&amp;WINDOW=FIRST_POPUP&amp;HEIGHT=450&amp;WIDTH=450&amp;START_MAXIMIZED=","FALSE&amp;VAR:CALENDAR=US&amp;VAR:SYMBOL=647346&amp;VAR:INDEX=0"}</definedName>
    <definedName name="_1213__FDSAUDITLINK__" hidden="1">{"fdsup://directions/FAT Viewer?action=UPDATE&amp;creator=factset&amp;DYN_ARGS=TRUE&amp;DOC_NAME=FAT:FQL_AUDITING_CLIENT_TEMPLATE.FAT&amp;display_string=Audit&amp;VAR:KEY=DOLCZURGLM&amp;VAR:QUERY=RkZfRUJJVChBTk4sLTEsLCxSUCk=&amp;WINDOW=FIRST_POPUP&amp;HEIGHT=450&amp;WIDTH=450&amp;START_MAXIMIZED=","FALSE&amp;VAR:CALENDAR=US&amp;VAR:SYMBOL=647346&amp;VAR:INDEX=0"}</definedName>
    <definedName name="_1214__FDSAUDITLINK__" localSheetId="11" hidden="1">{"fdsup://directions/FAT Viewer?action=UPDATE&amp;creator=factset&amp;DYN_ARGS=TRUE&amp;DOC_NAME=FAT:FQL_AUDITING_CLIENT_TEMPLATE.FAT&amp;display_string=Audit&amp;VAR:KEY=VQHEHQDCFG&amp;VAR:QUERY=RkZfRUJJVChBTk4sLTIsLCxSUCk=&amp;WINDOW=FIRST_POPUP&amp;HEIGHT=450&amp;WIDTH=450&amp;START_MAXIMIZED=","FALSE&amp;VAR:CALENDAR=US&amp;VAR:SYMBOL=647346&amp;VAR:INDEX=0"}</definedName>
    <definedName name="_1214__FDSAUDITLINK__" localSheetId="3" hidden="1">{"fdsup://directions/FAT Viewer?action=UPDATE&amp;creator=factset&amp;DYN_ARGS=TRUE&amp;DOC_NAME=FAT:FQL_AUDITING_CLIENT_TEMPLATE.FAT&amp;display_string=Audit&amp;VAR:KEY=VQHEHQDCFG&amp;VAR:QUERY=RkZfRUJJVChBTk4sLTIsLCxSUCk=&amp;WINDOW=FIRST_POPUP&amp;HEIGHT=450&amp;WIDTH=450&amp;START_MAXIMIZED=","FALSE&amp;VAR:CALENDAR=US&amp;VAR:SYMBOL=647346&amp;VAR:INDEX=0"}</definedName>
    <definedName name="_1214__FDSAUDITLINK__" hidden="1">{"fdsup://directions/FAT Viewer?action=UPDATE&amp;creator=factset&amp;DYN_ARGS=TRUE&amp;DOC_NAME=FAT:FQL_AUDITING_CLIENT_TEMPLATE.FAT&amp;display_string=Audit&amp;VAR:KEY=VQHEHQDCFG&amp;VAR:QUERY=RkZfRUJJVChBTk4sLTIsLCxSUCk=&amp;WINDOW=FIRST_POPUP&amp;HEIGHT=450&amp;WIDTH=450&amp;START_MAXIMIZED=","FALSE&amp;VAR:CALENDAR=US&amp;VAR:SYMBOL=647346&amp;VAR:INDEX=0"}</definedName>
    <definedName name="_1215__FDSAUDITLINK__" localSheetId="11" hidden="1">{"fdsup://directions/FAT Viewer?action=UPDATE&amp;creator=factset&amp;DYN_ARGS=TRUE&amp;DOC_NAME=FAT:FQL_AUDITING_CLIENT_TEMPLATE.FAT&amp;display_string=Audit&amp;VAR:KEY=HSZGJUTGBO&amp;VAR:QUERY=RkZfRUJJVERBKEFOTiwtMSwsLFJQKQ==&amp;WINDOW=FIRST_POPUP&amp;HEIGHT=450&amp;WIDTH=450&amp;START_MAXIMI","ZED=FALSE&amp;VAR:CALENDAR=US&amp;VAR:SYMBOL=647346&amp;VAR:INDEX=0"}</definedName>
    <definedName name="_1215__FDSAUDITLINK__" localSheetId="3" hidden="1">{"fdsup://directions/FAT Viewer?action=UPDATE&amp;creator=factset&amp;DYN_ARGS=TRUE&amp;DOC_NAME=FAT:FQL_AUDITING_CLIENT_TEMPLATE.FAT&amp;display_string=Audit&amp;VAR:KEY=HSZGJUTGBO&amp;VAR:QUERY=RkZfRUJJVERBKEFOTiwtMSwsLFJQKQ==&amp;WINDOW=FIRST_POPUP&amp;HEIGHT=450&amp;WIDTH=450&amp;START_MAXIMI","ZED=FALSE&amp;VAR:CALENDAR=US&amp;VAR:SYMBOL=647346&amp;VAR:INDEX=0"}</definedName>
    <definedName name="_1215__FDSAUDITLINK__" hidden="1">{"fdsup://directions/FAT Viewer?action=UPDATE&amp;creator=factset&amp;DYN_ARGS=TRUE&amp;DOC_NAME=FAT:FQL_AUDITING_CLIENT_TEMPLATE.FAT&amp;display_string=Audit&amp;VAR:KEY=HSZGJUTGBO&amp;VAR:QUERY=RkZfRUJJVERBKEFOTiwtMSwsLFJQKQ==&amp;WINDOW=FIRST_POPUP&amp;HEIGHT=450&amp;WIDTH=450&amp;START_MAXIMI","ZED=FALSE&amp;VAR:CALENDAR=US&amp;VAR:SYMBOL=647346&amp;VAR:INDEX=0"}</definedName>
    <definedName name="_1216__FDSAUDITLINK__" localSheetId="11" hidden="1">{"fdsup://directions/FAT Viewer?action=UPDATE&amp;creator=factset&amp;DYN_ARGS=TRUE&amp;DOC_NAME=FAT:FQL_AUDITING_CLIENT_TEMPLATE.FAT&amp;display_string=Audit&amp;VAR:KEY=XCDGNSXCJU&amp;VAR:QUERY=RkZfRUJJVERBKEFOTiwtMiwsLFJQKQ==&amp;WINDOW=FIRST_POPUP&amp;HEIGHT=450&amp;WIDTH=450&amp;START_MAXIMI","ZED=FALSE&amp;VAR:CALENDAR=US&amp;VAR:SYMBOL=647346&amp;VAR:INDEX=0"}</definedName>
    <definedName name="_1216__FDSAUDITLINK__" localSheetId="3" hidden="1">{"fdsup://directions/FAT Viewer?action=UPDATE&amp;creator=factset&amp;DYN_ARGS=TRUE&amp;DOC_NAME=FAT:FQL_AUDITING_CLIENT_TEMPLATE.FAT&amp;display_string=Audit&amp;VAR:KEY=XCDGNSXCJU&amp;VAR:QUERY=RkZfRUJJVERBKEFOTiwtMiwsLFJQKQ==&amp;WINDOW=FIRST_POPUP&amp;HEIGHT=450&amp;WIDTH=450&amp;START_MAXIMI","ZED=FALSE&amp;VAR:CALENDAR=US&amp;VAR:SYMBOL=647346&amp;VAR:INDEX=0"}</definedName>
    <definedName name="_1216__FDSAUDITLINK__" hidden="1">{"fdsup://directions/FAT Viewer?action=UPDATE&amp;creator=factset&amp;DYN_ARGS=TRUE&amp;DOC_NAME=FAT:FQL_AUDITING_CLIENT_TEMPLATE.FAT&amp;display_string=Audit&amp;VAR:KEY=XCDGNSXCJU&amp;VAR:QUERY=RkZfRUJJVERBKEFOTiwtMiwsLFJQKQ==&amp;WINDOW=FIRST_POPUP&amp;HEIGHT=450&amp;WIDTH=450&amp;START_MAXIMI","ZED=FALSE&amp;VAR:CALENDAR=US&amp;VAR:SYMBOL=647346&amp;VAR:INDEX=0"}</definedName>
    <definedName name="_1217__FDSAUDITLINK__" localSheetId="11" hidden="1">{"fdsup://directions/FAT Viewer?action=UPDATE&amp;creator=factset&amp;DYN_ARGS=TRUE&amp;DOC_NAME=FAT:FQL_AUDITING_CLIENT_TEMPLATE.FAT&amp;display_string=Audit&amp;VAR:KEY=DOLEVINMDM&amp;VAR:QUERY=RkZfQ0FQRVgoQU5OLDAsLCxSUCk=&amp;WINDOW=FIRST_POPUP&amp;HEIGHT=450&amp;WIDTH=450&amp;START_MAXIMIZED=","FALSE&amp;VAR:CALENDAR=US&amp;VAR:SYMBOL=476876&amp;VAR:INDEX=0"}</definedName>
    <definedName name="_1217__FDSAUDITLINK__" localSheetId="3" hidden="1">{"fdsup://directions/FAT Viewer?action=UPDATE&amp;creator=factset&amp;DYN_ARGS=TRUE&amp;DOC_NAME=FAT:FQL_AUDITING_CLIENT_TEMPLATE.FAT&amp;display_string=Audit&amp;VAR:KEY=DOLEVINMDM&amp;VAR:QUERY=RkZfQ0FQRVgoQU5OLDAsLCxSUCk=&amp;WINDOW=FIRST_POPUP&amp;HEIGHT=450&amp;WIDTH=450&amp;START_MAXIMIZED=","FALSE&amp;VAR:CALENDAR=US&amp;VAR:SYMBOL=476876&amp;VAR:INDEX=0"}</definedName>
    <definedName name="_1217__FDSAUDITLINK__" hidden="1">{"fdsup://directions/FAT Viewer?action=UPDATE&amp;creator=factset&amp;DYN_ARGS=TRUE&amp;DOC_NAME=FAT:FQL_AUDITING_CLIENT_TEMPLATE.FAT&amp;display_string=Audit&amp;VAR:KEY=DOLEVINMDM&amp;VAR:QUERY=RkZfQ0FQRVgoQU5OLDAsLCxSUCk=&amp;WINDOW=FIRST_POPUP&amp;HEIGHT=450&amp;WIDTH=450&amp;START_MAXIMIZED=","FALSE&amp;VAR:CALENDAR=US&amp;VAR:SYMBOL=476876&amp;VAR:INDEX=0"}</definedName>
    <definedName name="_1218__FDSAUDITLINK__" localSheetId="11" hidden="1">{"fdsup://directions/FAT Viewer?action=UPDATE&amp;creator=factset&amp;DYN_ARGS=TRUE&amp;DOC_NAME=FAT:FQL_AUDITING_CLIENT_TEMPLATE.FAT&amp;display_string=Audit&amp;VAR:KEY=DMVWLKFMTK&amp;VAR:QUERY=RkZfQ0FQRVgoQU5OLC0xLCwsUlAp&amp;WINDOW=FIRST_POPUP&amp;HEIGHT=450&amp;WIDTH=450&amp;START_MAXIMIZED=","FALSE&amp;VAR:CALENDAR=US&amp;VAR:SYMBOL=476876&amp;VAR:INDEX=0"}</definedName>
    <definedName name="_1218__FDSAUDITLINK__" localSheetId="3" hidden="1">{"fdsup://directions/FAT Viewer?action=UPDATE&amp;creator=factset&amp;DYN_ARGS=TRUE&amp;DOC_NAME=FAT:FQL_AUDITING_CLIENT_TEMPLATE.FAT&amp;display_string=Audit&amp;VAR:KEY=DMVWLKFMTK&amp;VAR:QUERY=RkZfQ0FQRVgoQU5OLC0xLCwsUlAp&amp;WINDOW=FIRST_POPUP&amp;HEIGHT=450&amp;WIDTH=450&amp;START_MAXIMIZED=","FALSE&amp;VAR:CALENDAR=US&amp;VAR:SYMBOL=476876&amp;VAR:INDEX=0"}</definedName>
    <definedName name="_1218__FDSAUDITLINK__" hidden="1">{"fdsup://directions/FAT Viewer?action=UPDATE&amp;creator=factset&amp;DYN_ARGS=TRUE&amp;DOC_NAME=FAT:FQL_AUDITING_CLIENT_TEMPLATE.FAT&amp;display_string=Audit&amp;VAR:KEY=DMVWLKFMTK&amp;VAR:QUERY=RkZfQ0FQRVgoQU5OLC0xLCwsUlAp&amp;WINDOW=FIRST_POPUP&amp;HEIGHT=450&amp;WIDTH=450&amp;START_MAXIMIZED=","FALSE&amp;VAR:CALENDAR=US&amp;VAR:SYMBOL=476876&amp;VAR:INDEX=0"}</definedName>
    <definedName name="_1219__FDSAUDITLINK__" localSheetId="11" hidden="1">{"fdsup://directions/FAT Viewer?action=UPDATE&amp;creator=factset&amp;DYN_ARGS=TRUE&amp;DOC_NAME=FAT:FQL_AUDITING_CLIENT_TEMPLATE.FAT&amp;display_string=Audit&amp;VAR:KEY=POBIXOVGZI&amp;VAR:QUERY=RkZfQ0FQRVgoQU5OLC0yLCwsUlAp&amp;WINDOW=FIRST_POPUP&amp;HEIGHT=450&amp;WIDTH=450&amp;START_MAXIMIZED=","FALSE&amp;VAR:CALENDAR=US&amp;VAR:SYMBOL=476876&amp;VAR:INDEX=0"}</definedName>
    <definedName name="_1219__FDSAUDITLINK__" localSheetId="3" hidden="1">{"fdsup://directions/FAT Viewer?action=UPDATE&amp;creator=factset&amp;DYN_ARGS=TRUE&amp;DOC_NAME=FAT:FQL_AUDITING_CLIENT_TEMPLATE.FAT&amp;display_string=Audit&amp;VAR:KEY=POBIXOVGZI&amp;VAR:QUERY=RkZfQ0FQRVgoQU5OLC0yLCwsUlAp&amp;WINDOW=FIRST_POPUP&amp;HEIGHT=450&amp;WIDTH=450&amp;START_MAXIMIZED=","FALSE&amp;VAR:CALENDAR=US&amp;VAR:SYMBOL=476876&amp;VAR:INDEX=0"}</definedName>
    <definedName name="_1219__FDSAUDITLINK__" hidden="1">{"fdsup://directions/FAT Viewer?action=UPDATE&amp;creator=factset&amp;DYN_ARGS=TRUE&amp;DOC_NAME=FAT:FQL_AUDITING_CLIENT_TEMPLATE.FAT&amp;display_string=Audit&amp;VAR:KEY=POBIXOVGZI&amp;VAR:QUERY=RkZfQ0FQRVgoQU5OLC0yLCwsUlAp&amp;WINDOW=FIRST_POPUP&amp;HEIGHT=450&amp;WIDTH=450&amp;START_MAXIMIZED=","FALSE&amp;VAR:CALENDAR=US&amp;VAR:SYMBOL=476876&amp;VAR:INDEX=0"}</definedName>
    <definedName name="_122__FDSAUDITLINK__" localSheetId="11" hidden="1">{"fdsup://directions/FAT Viewer?action=UPDATE&amp;creator=factset&amp;DYN_ARGS=TRUE&amp;DOC_NAME=FAT:FQL_AUDITING_CLIENT_TEMPLATE.FAT&amp;display_string=Audit&amp;VAR:KEY=IDOTGTEFSL&amp;VAR:QUERY=RkZfTkVUX0lOQyhBTk4sLTMsLCxSUCk=&amp;WINDOW=FIRST_POPUP&amp;HEIGHT=450&amp;WIDTH=450&amp;START_MAXIMI","ZED=FALSE&amp;VAR:CALENDAR=FIVEDAY&amp;VAR:SYMBOL=B00T06&amp;VAR:INDEX=0"}</definedName>
    <definedName name="_122__FDSAUDITLINK__" localSheetId="3" hidden="1">{"fdsup://directions/FAT Viewer?action=UPDATE&amp;creator=factset&amp;DYN_ARGS=TRUE&amp;DOC_NAME=FAT:FQL_AUDITING_CLIENT_TEMPLATE.FAT&amp;display_string=Audit&amp;VAR:KEY=IDOTGTEFSL&amp;VAR:QUERY=RkZfTkVUX0lOQyhBTk4sLTMsLCxSUCk=&amp;WINDOW=FIRST_POPUP&amp;HEIGHT=450&amp;WIDTH=450&amp;START_MAXIMI","ZED=FALSE&amp;VAR:CALENDAR=FIVEDAY&amp;VAR:SYMBOL=B00T06&amp;VAR:INDEX=0"}</definedName>
    <definedName name="_122__FDSAUDITLINK__" hidden="1">{"fdsup://directions/FAT Viewer?action=UPDATE&amp;creator=factset&amp;DYN_ARGS=TRUE&amp;DOC_NAME=FAT:FQL_AUDITING_CLIENT_TEMPLATE.FAT&amp;display_string=Audit&amp;VAR:KEY=IDOTGTEFSL&amp;VAR:QUERY=RkZfTkVUX0lOQyhBTk4sLTMsLCxSUCk=&amp;WINDOW=FIRST_POPUP&amp;HEIGHT=450&amp;WIDTH=450&amp;START_MAXIMI","ZED=FALSE&amp;VAR:CALENDAR=FIVEDAY&amp;VAR:SYMBOL=B00T06&amp;VAR:INDEX=0"}</definedName>
    <definedName name="_1220__FDSAUDITLINK__" localSheetId="11" hidden="1">{"fdsup://directions/FAT Viewer?action=UPDATE&amp;creator=factset&amp;DYN_ARGS=TRUE&amp;DOC_NAME=FAT:FQL_AUDITING_CLIENT_TEMPLATE.FAT&amp;display_string=Audit&amp;VAR:KEY=HGXWRWLONY&amp;VAR:QUERY=RkZfTkVUX0lOQyhBTk4sLTIsLCxSUCk=&amp;WINDOW=FIRST_POPUP&amp;HEIGHT=450&amp;WIDTH=450&amp;START_MAXIMI","ZED=FALSE&amp;VAR:CALENDAR=US&amp;VAR:SYMBOL=476876&amp;VAR:INDEX=0"}</definedName>
    <definedName name="_1220__FDSAUDITLINK__" localSheetId="3" hidden="1">{"fdsup://directions/FAT Viewer?action=UPDATE&amp;creator=factset&amp;DYN_ARGS=TRUE&amp;DOC_NAME=FAT:FQL_AUDITING_CLIENT_TEMPLATE.FAT&amp;display_string=Audit&amp;VAR:KEY=HGXWRWLONY&amp;VAR:QUERY=RkZfTkVUX0lOQyhBTk4sLTIsLCxSUCk=&amp;WINDOW=FIRST_POPUP&amp;HEIGHT=450&amp;WIDTH=450&amp;START_MAXIMI","ZED=FALSE&amp;VAR:CALENDAR=US&amp;VAR:SYMBOL=476876&amp;VAR:INDEX=0"}</definedName>
    <definedName name="_1220__FDSAUDITLINK__" hidden="1">{"fdsup://directions/FAT Viewer?action=UPDATE&amp;creator=factset&amp;DYN_ARGS=TRUE&amp;DOC_NAME=FAT:FQL_AUDITING_CLIENT_TEMPLATE.FAT&amp;display_string=Audit&amp;VAR:KEY=HGXWRWLONY&amp;VAR:QUERY=RkZfTkVUX0lOQyhBTk4sLTIsLCxSUCk=&amp;WINDOW=FIRST_POPUP&amp;HEIGHT=450&amp;WIDTH=450&amp;START_MAXIMI","ZED=FALSE&amp;VAR:CALENDAR=US&amp;VAR:SYMBOL=476876&amp;VAR:INDEX=0"}</definedName>
    <definedName name="_1221__FDSAUDITLINK__" localSheetId="11" hidden="1">{"fdsup://directions/FAT Viewer?action=UPDATE&amp;creator=factset&amp;DYN_ARGS=TRUE&amp;DOC_NAME=FAT:FQL_AUDITING_CLIENT_TEMPLATE.FAT&amp;display_string=Audit&amp;VAR:KEY=XALEFKBYZK&amp;VAR:QUERY=RkZfRUJJVChBTk4sLTIsLCxSUCk=&amp;WINDOW=FIRST_POPUP&amp;HEIGHT=450&amp;WIDTH=450&amp;START_MAXIMIZED=","FALSE&amp;VAR:CALENDAR=US&amp;VAR:SYMBOL=476876&amp;VAR:INDEX=0"}</definedName>
    <definedName name="_1221__FDSAUDITLINK__" localSheetId="3" hidden="1">{"fdsup://directions/FAT Viewer?action=UPDATE&amp;creator=factset&amp;DYN_ARGS=TRUE&amp;DOC_NAME=FAT:FQL_AUDITING_CLIENT_TEMPLATE.FAT&amp;display_string=Audit&amp;VAR:KEY=XALEFKBYZK&amp;VAR:QUERY=RkZfRUJJVChBTk4sLTIsLCxSUCk=&amp;WINDOW=FIRST_POPUP&amp;HEIGHT=450&amp;WIDTH=450&amp;START_MAXIMIZED=","FALSE&amp;VAR:CALENDAR=US&amp;VAR:SYMBOL=476876&amp;VAR:INDEX=0"}</definedName>
    <definedName name="_1221__FDSAUDITLINK__" hidden="1">{"fdsup://directions/FAT Viewer?action=UPDATE&amp;creator=factset&amp;DYN_ARGS=TRUE&amp;DOC_NAME=FAT:FQL_AUDITING_CLIENT_TEMPLATE.FAT&amp;display_string=Audit&amp;VAR:KEY=XALEFKBYZK&amp;VAR:QUERY=RkZfRUJJVChBTk4sLTIsLCxSUCk=&amp;WINDOW=FIRST_POPUP&amp;HEIGHT=450&amp;WIDTH=450&amp;START_MAXIMIZED=","FALSE&amp;VAR:CALENDAR=US&amp;VAR:SYMBOL=476876&amp;VAR:INDEX=0"}</definedName>
    <definedName name="_1222__FDSAUDITLINK__" localSheetId="11" hidden="1">{"fdsup://directions/FAT Viewer?action=UPDATE&amp;creator=factset&amp;DYN_ARGS=TRUE&amp;DOC_NAME=FAT:FQL_AUDITING_CLIENT_TEMPLATE.FAT&amp;display_string=Audit&amp;VAR:KEY=JWPQJATQVK&amp;VAR:QUERY=RkZfRUJJVERBKEFOTiwtMiwsLFJQKQ==&amp;WINDOW=FIRST_POPUP&amp;HEIGHT=450&amp;WIDTH=450&amp;START_MAXIMI","ZED=FALSE&amp;VAR:CALENDAR=US&amp;VAR:SYMBOL=476876&amp;VAR:INDEX=0"}</definedName>
    <definedName name="_1222__FDSAUDITLINK__" localSheetId="3" hidden="1">{"fdsup://directions/FAT Viewer?action=UPDATE&amp;creator=factset&amp;DYN_ARGS=TRUE&amp;DOC_NAME=FAT:FQL_AUDITING_CLIENT_TEMPLATE.FAT&amp;display_string=Audit&amp;VAR:KEY=JWPQJATQVK&amp;VAR:QUERY=RkZfRUJJVERBKEFOTiwtMiwsLFJQKQ==&amp;WINDOW=FIRST_POPUP&amp;HEIGHT=450&amp;WIDTH=450&amp;START_MAXIMI","ZED=FALSE&amp;VAR:CALENDAR=US&amp;VAR:SYMBOL=476876&amp;VAR:INDEX=0"}</definedName>
    <definedName name="_1222__FDSAUDITLINK__" hidden="1">{"fdsup://directions/FAT Viewer?action=UPDATE&amp;creator=factset&amp;DYN_ARGS=TRUE&amp;DOC_NAME=FAT:FQL_AUDITING_CLIENT_TEMPLATE.FAT&amp;display_string=Audit&amp;VAR:KEY=JWPQJATQVK&amp;VAR:QUERY=RkZfRUJJVERBKEFOTiwtMiwsLFJQKQ==&amp;WINDOW=FIRST_POPUP&amp;HEIGHT=450&amp;WIDTH=450&amp;START_MAXIMI","ZED=FALSE&amp;VAR:CALENDAR=US&amp;VAR:SYMBOL=476876&amp;VAR:INDEX=0"}</definedName>
    <definedName name="_1223__FDSAUDITLINK__" localSheetId="11" hidden="1">{"fdsup://directions/FAT Viewer?action=UPDATE&amp;creator=factset&amp;DYN_ARGS=TRUE&amp;DOC_NAME=FAT:FQL_AUDITING_CLIENT_TEMPLATE.FAT&amp;display_string=Audit&amp;VAR:KEY=ULYZGFIBQN&amp;VAR:QUERY=RkZfQ0FQRVgoQU5OLDAsLCxSUCk=&amp;WINDOW=FIRST_POPUP&amp;HEIGHT=450&amp;WIDTH=450&amp;START_MAXIMIZED=","FALSE&amp;VAR:CALENDAR=US&amp;VAR:SYMBOL=476876&amp;VAR:INDEX=0"}</definedName>
    <definedName name="_1223__FDSAUDITLINK__" localSheetId="3" hidden="1">{"fdsup://directions/FAT Viewer?action=UPDATE&amp;creator=factset&amp;DYN_ARGS=TRUE&amp;DOC_NAME=FAT:FQL_AUDITING_CLIENT_TEMPLATE.FAT&amp;display_string=Audit&amp;VAR:KEY=ULYZGFIBQN&amp;VAR:QUERY=RkZfQ0FQRVgoQU5OLDAsLCxSUCk=&amp;WINDOW=FIRST_POPUP&amp;HEIGHT=450&amp;WIDTH=450&amp;START_MAXIMIZED=","FALSE&amp;VAR:CALENDAR=US&amp;VAR:SYMBOL=476876&amp;VAR:INDEX=0"}</definedName>
    <definedName name="_1223__FDSAUDITLINK__" hidden="1">{"fdsup://directions/FAT Viewer?action=UPDATE&amp;creator=factset&amp;DYN_ARGS=TRUE&amp;DOC_NAME=FAT:FQL_AUDITING_CLIENT_TEMPLATE.FAT&amp;display_string=Audit&amp;VAR:KEY=ULYZGFIBQN&amp;VAR:QUERY=RkZfQ0FQRVgoQU5OLDAsLCxSUCk=&amp;WINDOW=FIRST_POPUP&amp;HEIGHT=450&amp;WIDTH=450&amp;START_MAXIMIZED=","FALSE&amp;VAR:CALENDAR=US&amp;VAR:SYMBOL=476876&amp;VAR:INDEX=0"}</definedName>
    <definedName name="_1224__FDSAUDITLINK__" localSheetId="11" hidden="1">{"fdsup://directions/FAT Viewer?action=UPDATE&amp;creator=factset&amp;DYN_ARGS=TRUE&amp;DOC_NAME=FAT:FQL_AUDITING_CLIENT_TEMPLATE.FAT&amp;display_string=Audit&amp;VAR:KEY=QPEPUDMPEF&amp;VAR:QUERY=RkZfQ0FQRVgoQU5OLC0xLCwsUlAp&amp;WINDOW=FIRST_POPUP&amp;HEIGHT=450&amp;WIDTH=450&amp;START_MAXIMIZED=","FALSE&amp;VAR:CALENDAR=US&amp;VAR:SYMBOL=476876&amp;VAR:INDEX=0"}</definedName>
    <definedName name="_1224__FDSAUDITLINK__" localSheetId="3" hidden="1">{"fdsup://directions/FAT Viewer?action=UPDATE&amp;creator=factset&amp;DYN_ARGS=TRUE&amp;DOC_NAME=FAT:FQL_AUDITING_CLIENT_TEMPLATE.FAT&amp;display_string=Audit&amp;VAR:KEY=QPEPUDMPEF&amp;VAR:QUERY=RkZfQ0FQRVgoQU5OLC0xLCwsUlAp&amp;WINDOW=FIRST_POPUP&amp;HEIGHT=450&amp;WIDTH=450&amp;START_MAXIMIZED=","FALSE&amp;VAR:CALENDAR=US&amp;VAR:SYMBOL=476876&amp;VAR:INDEX=0"}</definedName>
    <definedName name="_1224__FDSAUDITLINK__" hidden="1">{"fdsup://directions/FAT Viewer?action=UPDATE&amp;creator=factset&amp;DYN_ARGS=TRUE&amp;DOC_NAME=FAT:FQL_AUDITING_CLIENT_TEMPLATE.FAT&amp;display_string=Audit&amp;VAR:KEY=QPEPUDMPEF&amp;VAR:QUERY=RkZfQ0FQRVgoQU5OLC0xLCwsUlAp&amp;WINDOW=FIRST_POPUP&amp;HEIGHT=450&amp;WIDTH=450&amp;START_MAXIMIZED=","FALSE&amp;VAR:CALENDAR=US&amp;VAR:SYMBOL=476876&amp;VAR:INDEX=0"}</definedName>
    <definedName name="_1225__FDSAUDITLINK__" localSheetId="11" hidden="1">{"fdsup://directions/FAT Viewer?action=UPDATE&amp;creator=factset&amp;DYN_ARGS=TRUE&amp;DOC_NAME=FAT:FQL_AUDITING_CLIENT_TEMPLATE.FAT&amp;display_string=Audit&amp;VAR:KEY=QTSRAFKRSV&amp;VAR:QUERY=RkZfQ0FQRVgoQU5OLC0yLCwsUlAp&amp;WINDOW=FIRST_POPUP&amp;HEIGHT=450&amp;WIDTH=450&amp;START_MAXIMIZED=","FALSE&amp;VAR:CALENDAR=US&amp;VAR:SYMBOL=476876&amp;VAR:INDEX=0"}</definedName>
    <definedName name="_1225__FDSAUDITLINK__" localSheetId="3" hidden="1">{"fdsup://directions/FAT Viewer?action=UPDATE&amp;creator=factset&amp;DYN_ARGS=TRUE&amp;DOC_NAME=FAT:FQL_AUDITING_CLIENT_TEMPLATE.FAT&amp;display_string=Audit&amp;VAR:KEY=QTSRAFKRSV&amp;VAR:QUERY=RkZfQ0FQRVgoQU5OLC0yLCwsUlAp&amp;WINDOW=FIRST_POPUP&amp;HEIGHT=450&amp;WIDTH=450&amp;START_MAXIMIZED=","FALSE&amp;VAR:CALENDAR=US&amp;VAR:SYMBOL=476876&amp;VAR:INDEX=0"}</definedName>
    <definedName name="_1225__FDSAUDITLINK__" hidden="1">{"fdsup://directions/FAT Viewer?action=UPDATE&amp;creator=factset&amp;DYN_ARGS=TRUE&amp;DOC_NAME=FAT:FQL_AUDITING_CLIENT_TEMPLATE.FAT&amp;display_string=Audit&amp;VAR:KEY=QTSRAFKRSV&amp;VAR:QUERY=RkZfQ0FQRVgoQU5OLC0yLCwsUlAp&amp;WINDOW=FIRST_POPUP&amp;HEIGHT=450&amp;WIDTH=450&amp;START_MAXIMIZED=","FALSE&amp;VAR:CALENDAR=US&amp;VAR:SYMBOL=476876&amp;VAR:INDEX=0"}</definedName>
    <definedName name="_1226__FDSAUDITLINK__" localSheetId="11" hidden="1">{"fdsup://directions/FAT Viewer?action=UPDATE&amp;creator=factset&amp;DYN_ARGS=TRUE&amp;DOC_NAME=FAT:FQL_AUDITING_CLIENT_TEMPLATE.FAT&amp;display_string=Audit&amp;VAR:KEY=WDGVOVCFGH&amp;VAR:QUERY=RkZfTkVUX0lOQyhBTk4sLTIsLCxSUCk=&amp;WINDOW=FIRST_POPUP&amp;HEIGHT=450&amp;WIDTH=450&amp;START_MAXIMI","ZED=FALSE&amp;VAR:CALENDAR=US&amp;VAR:SYMBOL=476876&amp;VAR:INDEX=0"}</definedName>
    <definedName name="_1226__FDSAUDITLINK__" localSheetId="3" hidden="1">{"fdsup://directions/FAT Viewer?action=UPDATE&amp;creator=factset&amp;DYN_ARGS=TRUE&amp;DOC_NAME=FAT:FQL_AUDITING_CLIENT_TEMPLATE.FAT&amp;display_string=Audit&amp;VAR:KEY=WDGVOVCFGH&amp;VAR:QUERY=RkZfTkVUX0lOQyhBTk4sLTIsLCxSUCk=&amp;WINDOW=FIRST_POPUP&amp;HEIGHT=450&amp;WIDTH=450&amp;START_MAXIMI","ZED=FALSE&amp;VAR:CALENDAR=US&amp;VAR:SYMBOL=476876&amp;VAR:INDEX=0"}</definedName>
    <definedName name="_1226__FDSAUDITLINK__" hidden="1">{"fdsup://directions/FAT Viewer?action=UPDATE&amp;creator=factset&amp;DYN_ARGS=TRUE&amp;DOC_NAME=FAT:FQL_AUDITING_CLIENT_TEMPLATE.FAT&amp;display_string=Audit&amp;VAR:KEY=WDGVOVCFGH&amp;VAR:QUERY=RkZfTkVUX0lOQyhBTk4sLTIsLCxSUCk=&amp;WINDOW=FIRST_POPUP&amp;HEIGHT=450&amp;WIDTH=450&amp;START_MAXIMI","ZED=FALSE&amp;VAR:CALENDAR=US&amp;VAR:SYMBOL=476876&amp;VAR:INDEX=0"}</definedName>
    <definedName name="_1227__FDSAUDITLINK__" localSheetId="11" hidden="1">{"fdsup://directions/FAT Viewer?action=UPDATE&amp;creator=factset&amp;DYN_ARGS=TRUE&amp;DOC_NAME=FAT:FQL_AUDITING_CLIENT_TEMPLATE.FAT&amp;display_string=Audit&amp;VAR:KEY=QRYDSNWRYZ&amp;VAR:QUERY=RkZfRUJJVChBTk4sLTIsLCxSUCk=&amp;WINDOW=FIRST_POPUP&amp;HEIGHT=450&amp;WIDTH=450&amp;START_MAXIMIZED=","FALSE&amp;VAR:CALENDAR=US&amp;VAR:SYMBOL=476876&amp;VAR:INDEX=0"}</definedName>
    <definedName name="_1227__FDSAUDITLINK__" localSheetId="3" hidden="1">{"fdsup://directions/FAT Viewer?action=UPDATE&amp;creator=factset&amp;DYN_ARGS=TRUE&amp;DOC_NAME=FAT:FQL_AUDITING_CLIENT_TEMPLATE.FAT&amp;display_string=Audit&amp;VAR:KEY=QRYDSNWRYZ&amp;VAR:QUERY=RkZfRUJJVChBTk4sLTIsLCxSUCk=&amp;WINDOW=FIRST_POPUP&amp;HEIGHT=450&amp;WIDTH=450&amp;START_MAXIMIZED=","FALSE&amp;VAR:CALENDAR=US&amp;VAR:SYMBOL=476876&amp;VAR:INDEX=0"}</definedName>
    <definedName name="_1227__FDSAUDITLINK__" hidden="1">{"fdsup://directions/FAT Viewer?action=UPDATE&amp;creator=factset&amp;DYN_ARGS=TRUE&amp;DOC_NAME=FAT:FQL_AUDITING_CLIENT_TEMPLATE.FAT&amp;display_string=Audit&amp;VAR:KEY=QRYDSNWRYZ&amp;VAR:QUERY=RkZfRUJJVChBTk4sLTIsLCxSUCk=&amp;WINDOW=FIRST_POPUP&amp;HEIGHT=450&amp;WIDTH=450&amp;START_MAXIMIZED=","FALSE&amp;VAR:CALENDAR=US&amp;VAR:SYMBOL=476876&amp;VAR:INDEX=0"}</definedName>
    <definedName name="_1228__FDSAUDITLINK__" localSheetId="11" hidden="1">{"fdsup://directions/FAT Viewer?action=UPDATE&amp;creator=factset&amp;DYN_ARGS=TRUE&amp;DOC_NAME=FAT:FQL_AUDITING_CLIENT_TEMPLATE.FAT&amp;display_string=Audit&amp;VAR:KEY=YBUXYPCRQR&amp;VAR:QUERY=RkZfRUJJVERBKEFOTiwtMiwsLFJQKQ==&amp;WINDOW=FIRST_POPUP&amp;HEIGHT=450&amp;WIDTH=450&amp;START_MAXIMI","ZED=FALSE&amp;VAR:CALENDAR=US&amp;VAR:SYMBOL=476876&amp;VAR:INDEX=0"}</definedName>
    <definedName name="_1228__FDSAUDITLINK__" localSheetId="3" hidden="1">{"fdsup://directions/FAT Viewer?action=UPDATE&amp;creator=factset&amp;DYN_ARGS=TRUE&amp;DOC_NAME=FAT:FQL_AUDITING_CLIENT_TEMPLATE.FAT&amp;display_string=Audit&amp;VAR:KEY=YBUXYPCRQR&amp;VAR:QUERY=RkZfRUJJVERBKEFOTiwtMiwsLFJQKQ==&amp;WINDOW=FIRST_POPUP&amp;HEIGHT=450&amp;WIDTH=450&amp;START_MAXIMI","ZED=FALSE&amp;VAR:CALENDAR=US&amp;VAR:SYMBOL=476876&amp;VAR:INDEX=0"}</definedName>
    <definedName name="_1228__FDSAUDITLINK__" hidden="1">{"fdsup://directions/FAT Viewer?action=UPDATE&amp;creator=factset&amp;DYN_ARGS=TRUE&amp;DOC_NAME=FAT:FQL_AUDITING_CLIENT_TEMPLATE.FAT&amp;display_string=Audit&amp;VAR:KEY=YBUXYPCRQR&amp;VAR:QUERY=RkZfRUJJVERBKEFOTiwtMiwsLFJQKQ==&amp;WINDOW=FIRST_POPUP&amp;HEIGHT=450&amp;WIDTH=450&amp;START_MAXIMI","ZED=FALSE&amp;VAR:CALENDAR=US&amp;VAR:SYMBOL=476876&amp;VAR:INDEX=0"}</definedName>
    <definedName name="_1229__FDSAUDITLINK__" localSheetId="11" hidden="1">{"fdsup://directions/FAT Viewer?action=UPDATE&amp;creator=factset&amp;DYN_ARGS=TRUE&amp;DOC_NAME=FAT:FQL_AUDITING_CLIENT_TEMPLATE.FAT&amp;display_string=Audit&amp;VAR:KEY=FEZCLCRSDA&amp;VAR:QUERY=RkZfQ0FQRVgoQU5OLDAsLCxSUCk=&amp;WINDOW=FIRST_POPUP&amp;HEIGHT=450&amp;WIDTH=450&amp;START_MAXIMIZED=","FALSE&amp;VAR:CALENDAR=US&amp;VAR:SYMBOL=476876&amp;VAR:INDEX=0"}</definedName>
    <definedName name="_1229__FDSAUDITLINK__" localSheetId="3" hidden="1">{"fdsup://directions/FAT Viewer?action=UPDATE&amp;creator=factset&amp;DYN_ARGS=TRUE&amp;DOC_NAME=FAT:FQL_AUDITING_CLIENT_TEMPLATE.FAT&amp;display_string=Audit&amp;VAR:KEY=FEZCLCRSDA&amp;VAR:QUERY=RkZfQ0FQRVgoQU5OLDAsLCxSUCk=&amp;WINDOW=FIRST_POPUP&amp;HEIGHT=450&amp;WIDTH=450&amp;START_MAXIMIZED=","FALSE&amp;VAR:CALENDAR=US&amp;VAR:SYMBOL=476876&amp;VAR:INDEX=0"}</definedName>
    <definedName name="_1229__FDSAUDITLINK__" hidden="1">{"fdsup://directions/FAT Viewer?action=UPDATE&amp;creator=factset&amp;DYN_ARGS=TRUE&amp;DOC_NAME=FAT:FQL_AUDITING_CLIENT_TEMPLATE.FAT&amp;display_string=Audit&amp;VAR:KEY=FEZCLCRSDA&amp;VAR:QUERY=RkZfQ0FQRVgoQU5OLDAsLCxSUCk=&amp;WINDOW=FIRST_POPUP&amp;HEIGHT=450&amp;WIDTH=450&amp;START_MAXIMIZED=","FALSE&amp;VAR:CALENDAR=US&amp;VAR:SYMBOL=476876&amp;VAR:INDEX=0"}</definedName>
    <definedName name="_123__FDSAUDITLINK__" localSheetId="11" hidden="1">{"fdsup://directions/FAT Viewer?action=UPDATE&amp;creator=factset&amp;DYN_ARGS=TRUE&amp;DOC_NAME=FAT:FQL_AUDITING_CLIENT_TEMPLATE.FAT&amp;display_string=Audit&amp;VAR:KEY=WPWTSTWPWF&amp;VAR:QUERY=RkZfRUJJVChBTk4sLTIsLCxSUCk=&amp;WINDOW=FIRST_POPUP&amp;HEIGHT=450&amp;WIDTH=450&amp;START_MAXIMIZED=","FALSE&amp;VAR:CALENDAR=FIVEDAY&amp;VAR:SYMBOL=B00T06&amp;VAR:INDEX=0"}</definedName>
    <definedName name="_123__FDSAUDITLINK__" localSheetId="3" hidden="1">{"fdsup://directions/FAT Viewer?action=UPDATE&amp;creator=factset&amp;DYN_ARGS=TRUE&amp;DOC_NAME=FAT:FQL_AUDITING_CLIENT_TEMPLATE.FAT&amp;display_string=Audit&amp;VAR:KEY=WPWTSTWPWF&amp;VAR:QUERY=RkZfRUJJVChBTk4sLTIsLCxSUCk=&amp;WINDOW=FIRST_POPUP&amp;HEIGHT=450&amp;WIDTH=450&amp;START_MAXIMIZED=","FALSE&amp;VAR:CALENDAR=FIVEDAY&amp;VAR:SYMBOL=B00T06&amp;VAR:INDEX=0"}</definedName>
    <definedName name="_123__FDSAUDITLINK__" hidden="1">{"fdsup://directions/FAT Viewer?action=UPDATE&amp;creator=factset&amp;DYN_ARGS=TRUE&amp;DOC_NAME=FAT:FQL_AUDITING_CLIENT_TEMPLATE.FAT&amp;display_string=Audit&amp;VAR:KEY=WPWTSTWPWF&amp;VAR:QUERY=RkZfRUJJVChBTk4sLTIsLCxSUCk=&amp;WINDOW=FIRST_POPUP&amp;HEIGHT=450&amp;WIDTH=450&amp;START_MAXIMIZED=","FALSE&amp;VAR:CALENDAR=FIVEDAY&amp;VAR:SYMBOL=B00T06&amp;VAR:INDEX=0"}</definedName>
    <definedName name="_1230__FDSAUDITLINK__" localSheetId="11" hidden="1">{"fdsup://directions/FAT Viewer?action=UPDATE&amp;creator=factset&amp;DYN_ARGS=TRUE&amp;DOC_NAME=FAT:FQL_AUDITING_CLIENT_TEMPLATE.FAT&amp;display_string=Audit&amp;VAR:KEY=PCBYLCVWFI&amp;VAR:QUERY=RkZfQ0FQRVgoQU5OLC0xLCwsUlAp&amp;WINDOW=FIRST_POPUP&amp;HEIGHT=450&amp;WIDTH=450&amp;START_MAXIMIZED=","FALSE&amp;VAR:CALENDAR=US&amp;VAR:SYMBOL=476876&amp;VAR:INDEX=0"}</definedName>
    <definedName name="_1230__FDSAUDITLINK__" localSheetId="3" hidden="1">{"fdsup://directions/FAT Viewer?action=UPDATE&amp;creator=factset&amp;DYN_ARGS=TRUE&amp;DOC_NAME=FAT:FQL_AUDITING_CLIENT_TEMPLATE.FAT&amp;display_string=Audit&amp;VAR:KEY=PCBYLCVWFI&amp;VAR:QUERY=RkZfQ0FQRVgoQU5OLC0xLCwsUlAp&amp;WINDOW=FIRST_POPUP&amp;HEIGHT=450&amp;WIDTH=450&amp;START_MAXIMIZED=","FALSE&amp;VAR:CALENDAR=US&amp;VAR:SYMBOL=476876&amp;VAR:INDEX=0"}</definedName>
    <definedName name="_1230__FDSAUDITLINK__" hidden="1">{"fdsup://directions/FAT Viewer?action=UPDATE&amp;creator=factset&amp;DYN_ARGS=TRUE&amp;DOC_NAME=FAT:FQL_AUDITING_CLIENT_TEMPLATE.FAT&amp;display_string=Audit&amp;VAR:KEY=PCBYLCVWFI&amp;VAR:QUERY=RkZfQ0FQRVgoQU5OLC0xLCwsUlAp&amp;WINDOW=FIRST_POPUP&amp;HEIGHT=450&amp;WIDTH=450&amp;START_MAXIMIZED=","FALSE&amp;VAR:CALENDAR=US&amp;VAR:SYMBOL=476876&amp;VAR:INDEX=0"}</definedName>
    <definedName name="_1231__FDSAUDITLINK__" localSheetId="11" hidden="1">{"fdsup://directions/FAT Viewer?action=UPDATE&amp;creator=factset&amp;DYN_ARGS=TRUE&amp;DOC_NAME=FAT:FQL_AUDITING_CLIENT_TEMPLATE.FAT&amp;display_string=Audit&amp;VAR:KEY=ZMZIRGRQDQ&amp;VAR:QUERY=RkZfQ0FQRVgoQU5OLC0yLCwsUlAp&amp;WINDOW=FIRST_POPUP&amp;HEIGHT=450&amp;WIDTH=450&amp;START_MAXIMIZED=","FALSE&amp;VAR:CALENDAR=US&amp;VAR:SYMBOL=476876&amp;VAR:INDEX=0"}</definedName>
    <definedName name="_1231__FDSAUDITLINK__" localSheetId="3" hidden="1">{"fdsup://directions/FAT Viewer?action=UPDATE&amp;creator=factset&amp;DYN_ARGS=TRUE&amp;DOC_NAME=FAT:FQL_AUDITING_CLIENT_TEMPLATE.FAT&amp;display_string=Audit&amp;VAR:KEY=ZMZIRGRQDQ&amp;VAR:QUERY=RkZfQ0FQRVgoQU5OLC0yLCwsUlAp&amp;WINDOW=FIRST_POPUP&amp;HEIGHT=450&amp;WIDTH=450&amp;START_MAXIMIZED=","FALSE&amp;VAR:CALENDAR=US&amp;VAR:SYMBOL=476876&amp;VAR:INDEX=0"}</definedName>
    <definedName name="_1231__FDSAUDITLINK__" hidden="1">{"fdsup://directions/FAT Viewer?action=UPDATE&amp;creator=factset&amp;DYN_ARGS=TRUE&amp;DOC_NAME=FAT:FQL_AUDITING_CLIENT_TEMPLATE.FAT&amp;display_string=Audit&amp;VAR:KEY=ZMZIRGRQDQ&amp;VAR:QUERY=RkZfQ0FQRVgoQU5OLC0yLCwsUlAp&amp;WINDOW=FIRST_POPUP&amp;HEIGHT=450&amp;WIDTH=450&amp;START_MAXIMIZED=","FALSE&amp;VAR:CALENDAR=US&amp;VAR:SYMBOL=476876&amp;VAR:INDEX=0"}</definedName>
    <definedName name="_1232__FDSAUDITLINK__" localSheetId="11" hidden="1">{"fdsup://directions/FAT Viewer?action=UPDATE&amp;creator=factset&amp;DYN_ARGS=TRUE&amp;DOC_NAME=FAT:FQL_AUDITING_CLIENT_TEMPLATE.FAT&amp;display_string=Audit&amp;VAR:KEY=LWNEPKPEBA&amp;VAR:QUERY=RkZfTkVUX0lOQyhBTk4sLTIsLCxSUCk=&amp;WINDOW=FIRST_POPUP&amp;HEIGHT=450&amp;WIDTH=450&amp;START_MAXIMI","ZED=FALSE&amp;VAR:CALENDAR=US&amp;VAR:SYMBOL=476876&amp;VAR:INDEX=0"}</definedName>
    <definedName name="_1232__FDSAUDITLINK__" localSheetId="3" hidden="1">{"fdsup://directions/FAT Viewer?action=UPDATE&amp;creator=factset&amp;DYN_ARGS=TRUE&amp;DOC_NAME=FAT:FQL_AUDITING_CLIENT_TEMPLATE.FAT&amp;display_string=Audit&amp;VAR:KEY=LWNEPKPEBA&amp;VAR:QUERY=RkZfTkVUX0lOQyhBTk4sLTIsLCxSUCk=&amp;WINDOW=FIRST_POPUP&amp;HEIGHT=450&amp;WIDTH=450&amp;START_MAXIMI","ZED=FALSE&amp;VAR:CALENDAR=US&amp;VAR:SYMBOL=476876&amp;VAR:INDEX=0"}</definedName>
    <definedName name="_1232__FDSAUDITLINK__" hidden="1">{"fdsup://directions/FAT Viewer?action=UPDATE&amp;creator=factset&amp;DYN_ARGS=TRUE&amp;DOC_NAME=FAT:FQL_AUDITING_CLIENT_TEMPLATE.FAT&amp;display_string=Audit&amp;VAR:KEY=LWNEPKPEBA&amp;VAR:QUERY=RkZfTkVUX0lOQyhBTk4sLTIsLCxSUCk=&amp;WINDOW=FIRST_POPUP&amp;HEIGHT=450&amp;WIDTH=450&amp;START_MAXIMI","ZED=FALSE&amp;VAR:CALENDAR=US&amp;VAR:SYMBOL=476876&amp;VAR:INDEX=0"}</definedName>
    <definedName name="_1233__FDSAUDITLINK__" localSheetId="11" hidden="1">{"fdsup://directions/FAT Viewer?action=UPDATE&amp;creator=factset&amp;DYN_ARGS=TRUE&amp;DOC_NAME=FAT:FQL_AUDITING_CLIENT_TEMPLATE.FAT&amp;display_string=Audit&amp;VAR:KEY=TKDCPCRGJO&amp;VAR:QUERY=RkZfRUJJVChBTk4sLTIsLCxSUCk=&amp;WINDOW=FIRST_POPUP&amp;HEIGHT=450&amp;WIDTH=450&amp;START_MAXIMIZED=","FALSE&amp;VAR:CALENDAR=US&amp;VAR:SYMBOL=476876&amp;VAR:INDEX=0"}</definedName>
    <definedName name="_1233__FDSAUDITLINK__" localSheetId="3" hidden="1">{"fdsup://directions/FAT Viewer?action=UPDATE&amp;creator=factset&amp;DYN_ARGS=TRUE&amp;DOC_NAME=FAT:FQL_AUDITING_CLIENT_TEMPLATE.FAT&amp;display_string=Audit&amp;VAR:KEY=TKDCPCRGJO&amp;VAR:QUERY=RkZfRUJJVChBTk4sLTIsLCxSUCk=&amp;WINDOW=FIRST_POPUP&amp;HEIGHT=450&amp;WIDTH=450&amp;START_MAXIMIZED=","FALSE&amp;VAR:CALENDAR=US&amp;VAR:SYMBOL=476876&amp;VAR:INDEX=0"}</definedName>
    <definedName name="_1233__FDSAUDITLINK__" hidden="1">{"fdsup://directions/FAT Viewer?action=UPDATE&amp;creator=factset&amp;DYN_ARGS=TRUE&amp;DOC_NAME=FAT:FQL_AUDITING_CLIENT_TEMPLATE.FAT&amp;display_string=Audit&amp;VAR:KEY=TKDCPCRGJO&amp;VAR:QUERY=RkZfRUJJVChBTk4sLTIsLCxSUCk=&amp;WINDOW=FIRST_POPUP&amp;HEIGHT=450&amp;WIDTH=450&amp;START_MAXIMIZED=","FALSE&amp;VAR:CALENDAR=US&amp;VAR:SYMBOL=476876&amp;VAR:INDEX=0"}</definedName>
    <definedName name="_1234__FDSAUDITLINK__" localSheetId="11" hidden="1">{"fdsup://directions/FAT Viewer?action=UPDATE&amp;creator=factset&amp;DYN_ARGS=TRUE&amp;DOC_NAME=FAT:FQL_AUDITING_CLIENT_TEMPLATE.FAT&amp;display_string=Audit&amp;VAR:KEY=FAZYZAZOHS&amp;VAR:QUERY=RkZfRUJJVERBKEFOTiwtMiwsLFJQKQ==&amp;WINDOW=FIRST_POPUP&amp;HEIGHT=450&amp;WIDTH=450&amp;START_MAXIMI","ZED=FALSE&amp;VAR:CALENDAR=US&amp;VAR:SYMBOL=476876&amp;VAR:INDEX=0"}</definedName>
    <definedName name="_1234__FDSAUDITLINK__" localSheetId="3" hidden="1">{"fdsup://directions/FAT Viewer?action=UPDATE&amp;creator=factset&amp;DYN_ARGS=TRUE&amp;DOC_NAME=FAT:FQL_AUDITING_CLIENT_TEMPLATE.FAT&amp;display_string=Audit&amp;VAR:KEY=FAZYZAZOHS&amp;VAR:QUERY=RkZfRUJJVERBKEFOTiwtMiwsLFJQKQ==&amp;WINDOW=FIRST_POPUP&amp;HEIGHT=450&amp;WIDTH=450&amp;START_MAXIMI","ZED=FALSE&amp;VAR:CALENDAR=US&amp;VAR:SYMBOL=476876&amp;VAR:INDEX=0"}</definedName>
    <definedName name="_1234__FDSAUDITLINK__" hidden="1">{"fdsup://directions/FAT Viewer?action=UPDATE&amp;creator=factset&amp;DYN_ARGS=TRUE&amp;DOC_NAME=FAT:FQL_AUDITING_CLIENT_TEMPLATE.FAT&amp;display_string=Audit&amp;VAR:KEY=FAZYZAZOHS&amp;VAR:QUERY=RkZfRUJJVERBKEFOTiwtMiwsLFJQKQ==&amp;WINDOW=FIRST_POPUP&amp;HEIGHT=450&amp;WIDTH=450&amp;START_MAXIMI","ZED=FALSE&amp;VAR:CALENDAR=US&amp;VAR:SYMBOL=476876&amp;VAR:INDEX=0"}</definedName>
    <definedName name="_1235__FDSAUDITLINK__" localSheetId="11" hidden="1">{"fdsup://directions/FAT Viewer?action=UPDATE&amp;creator=factset&amp;DYN_ARGS=TRUE&amp;DOC_NAME=FAT:FQL_AUDITING_CLIENT_TEMPLATE.FAT&amp;display_string=Audit&amp;VAR:KEY=RIBWJOVAHG&amp;VAR:QUERY=RkZfTkVUX0lOQyhBTk4sLTEsLCxSUCk=&amp;WINDOW=FIRST_POPUP&amp;HEIGHT=450&amp;WIDTH=450&amp;START_MAXIMI","ZED=FALSE&amp;VAR:CALENDAR=US&amp;VAR:SYMBOL=B0N3K5&amp;VAR:INDEX=0"}</definedName>
    <definedName name="_1235__FDSAUDITLINK__" localSheetId="3" hidden="1">{"fdsup://directions/FAT Viewer?action=UPDATE&amp;creator=factset&amp;DYN_ARGS=TRUE&amp;DOC_NAME=FAT:FQL_AUDITING_CLIENT_TEMPLATE.FAT&amp;display_string=Audit&amp;VAR:KEY=RIBWJOVAHG&amp;VAR:QUERY=RkZfTkVUX0lOQyhBTk4sLTEsLCxSUCk=&amp;WINDOW=FIRST_POPUP&amp;HEIGHT=450&amp;WIDTH=450&amp;START_MAXIMI","ZED=FALSE&amp;VAR:CALENDAR=US&amp;VAR:SYMBOL=B0N3K5&amp;VAR:INDEX=0"}</definedName>
    <definedName name="_1235__FDSAUDITLINK__" hidden="1">{"fdsup://directions/FAT Viewer?action=UPDATE&amp;creator=factset&amp;DYN_ARGS=TRUE&amp;DOC_NAME=FAT:FQL_AUDITING_CLIENT_TEMPLATE.FAT&amp;display_string=Audit&amp;VAR:KEY=RIBWJOVAHG&amp;VAR:QUERY=RkZfTkVUX0lOQyhBTk4sLTEsLCxSUCk=&amp;WINDOW=FIRST_POPUP&amp;HEIGHT=450&amp;WIDTH=450&amp;START_MAXIMI","ZED=FALSE&amp;VAR:CALENDAR=US&amp;VAR:SYMBOL=B0N3K5&amp;VAR:INDEX=0"}</definedName>
    <definedName name="_1236__FDSAUDITLINK__" localSheetId="11" hidden="1">{"fdsup://directions/FAT Viewer?action=UPDATE&amp;creator=factset&amp;DYN_ARGS=TRUE&amp;DOC_NAME=FAT:FQL_AUDITING_CLIENT_TEMPLATE.FAT&amp;display_string=Audit&amp;VAR:KEY=HCROHGPCPU&amp;VAR:QUERY=RkZfTkVUX0lOQyhBTk4sLTIsLCxSUCk=&amp;WINDOW=FIRST_POPUP&amp;HEIGHT=450&amp;WIDTH=450&amp;START_MAXIMI","ZED=FALSE&amp;VAR:CALENDAR=US&amp;VAR:SYMBOL=B0N3K5&amp;VAR:INDEX=0"}</definedName>
    <definedName name="_1236__FDSAUDITLINK__" localSheetId="3" hidden="1">{"fdsup://directions/FAT Viewer?action=UPDATE&amp;creator=factset&amp;DYN_ARGS=TRUE&amp;DOC_NAME=FAT:FQL_AUDITING_CLIENT_TEMPLATE.FAT&amp;display_string=Audit&amp;VAR:KEY=HCROHGPCPU&amp;VAR:QUERY=RkZfTkVUX0lOQyhBTk4sLTIsLCxSUCk=&amp;WINDOW=FIRST_POPUP&amp;HEIGHT=450&amp;WIDTH=450&amp;START_MAXIMI","ZED=FALSE&amp;VAR:CALENDAR=US&amp;VAR:SYMBOL=B0N3K5&amp;VAR:INDEX=0"}</definedName>
    <definedName name="_1236__FDSAUDITLINK__" hidden="1">{"fdsup://directions/FAT Viewer?action=UPDATE&amp;creator=factset&amp;DYN_ARGS=TRUE&amp;DOC_NAME=FAT:FQL_AUDITING_CLIENT_TEMPLATE.FAT&amp;display_string=Audit&amp;VAR:KEY=HCROHGPCPU&amp;VAR:QUERY=RkZfTkVUX0lOQyhBTk4sLTIsLCxSUCk=&amp;WINDOW=FIRST_POPUP&amp;HEIGHT=450&amp;WIDTH=450&amp;START_MAXIMI","ZED=FALSE&amp;VAR:CALENDAR=US&amp;VAR:SYMBOL=B0N3K5&amp;VAR:INDEX=0"}</definedName>
    <definedName name="_1237__FDSAUDITLINK__" localSheetId="11" hidden="1">{"fdsup://directions/FAT Viewer?action=UPDATE&amp;creator=factset&amp;DYN_ARGS=TRUE&amp;DOC_NAME=FAT:FQL_AUDITING_CLIENT_TEMPLATE.FAT&amp;display_string=Audit&amp;VAR:KEY=DYNENUFORG&amp;VAR:QUERY=RkZfRUJJVF9PUEVSKEFOTiwtMSwsLFJQKQ==&amp;WINDOW=FIRST_POPUP&amp;HEIGHT=450&amp;WIDTH=450&amp;START_MA","XIMIZED=FALSE&amp;VAR:CALENDAR=US&amp;VAR:SYMBOL=B0N3K5&amp;VAR:INDEX=0"}</definedName>
    <definedName name="_1237__FDSAUDITLINK__" localSheetId="3" hidden="1">{"fdsup://directions/FAT Viewer?action=UPDATE&amp;creator=factset&amp;DYN_ARGS=TRUE&amp;DOC_NAME=FAT:FQL_AUDITING_CLIENT_TEMPLATE.FAT&amp;display_string=Audit&amp;VAR:KEY=DYNENUFORG&amp;VAR:QUERY=RkZfRUJJVF9PUEVSKEFOTiwtMSwsLFJQKQ==&amp;WINDOW=FIRST_POPUP&amp;HEIGHT=450&amp;WIDTH=450&amp;START_MA","XIMIZED=FALSE&amp;VAR:CALENDAR=US&amp;VAR:SYMBOL=B0N3K5&amp;VAR:INDEX=0"}</definedName>
    <definedName name="_1237__FDSAUDITLINK__" hidden="1">{"fdsup://directions/FAT Viewer?action=UPDATE&amp;creator=factset&amp;DYN_ARGS=TRUE&amp;DOC_NAME=FAT:FQL_AUDITING_CLIENT_TEMPLATE.FAT&amp;display_string=Audit&amp;VAR:KEY=DYNENUFORG&amp;VAR:QUERY=RkZfRUJJVF9PUEVSKEFOTiwtMSwsLFJQKQ==&amp;WINDOW=FIRST_POPUP&amp;HEIGHT=450&amp;WIDTH=450&amp;START_MA","XIMIZED=FALSE&amp;VAR:CALENDAR=US&amp;VAR:SYMBOL=B0N3K5&amp;VAR:INDEX=0"}</definedName>
    <definedName name="_1238__FDSAUDITLINK__" localSheetId="11" hidden="1">{"fdsup://directions/FAT Viewer?action=UPDATE&amp;creator=factset&amp;DYN_ARGS=TRUE&amp;DOC_NAME=FAT:FQL_AUDITING_CLIENT_TEMPLATE.FAT&amp;display_string=Audit&amp;VAR:KEY=VCBYLCJCVC&amp;VAR:QUERY=RkZfRUJJVChBTk4sLTIsLCxSUCk=&amp;WINDOW=FIRST_POPUP&amp;HEIGHT=450&amp;WIDTH=450&amp;START_MAXIMIZED=","FALSE&amp;VAR:CALENDAR=US&amp;VAR:SYMBOL=B0N3K5&amp;VAR:INDEX=0"}</definedName>
    <definedName name="_1238__FDSAUDITLINK__" localSheetId="3" hidden="1">{"fdsup://directions/FAT Viewer?action=UPDATE&amp;creator=factset&amp;DYN_ARGS=TRUE&amp;DOC_NAME=FAT:FQL_AUDITING_CLIENT_TEMPLATE.FAT&amp;display_string=Audit&amp;VAR:KEY=VCBYLCJCVC&amp;VAR:QUERY=RkZfRUJJVChBTk4sLTIsLCxSUCk=&amp;WINDOW=FIRST_POPUP&amp;HEIGHT=450&amp;WIDTH=450&amp;START_MAXIMIZED=","FALSE&amp;VAR:CALENDAR=US&amp;VAR:SYMBOL=B0N3K5&amp;VAR:INDEX=0"}</definedName>
    <definedName name="_1238__FDSAUDITLINK__" hidden="1">{"fdsup://directions/FAT Viewer?action=UPDATE&amp;creator=factset&amp;DYN_ARGS=TRUE&amp;DOC_NAME=FAT:FQL_AUDITING_CLIENT_TEMPLATE.FAT&amp;display_string=Audit&amp;VAR:KEY=VCBYLCJCVC&amp;VAR:QUERY=RkZfRUJJVChBTk4sLTIsLCxSUCk=&amp;WINDOW=FIRST_POPUP&amp;HEIGHT=450&amp;WIDTH=450&amp;START_MAXIMIZED=","FALSE&amp;VAR:CALENDAR=US&amp;VAR:SYMBOL=B0N3K5&amp;VAR:INDEX=0"}</definedName>
    <definedName name="_1239__FDSAUDITLINK__" localSheetId="11" hidden="1">{"fdsup://directions/FAT Viewer?action=UPDATE&amp;creator=factset&amp;DYN_ARGS=TRUE&amp;DOC_NAME=FAT:FQL_AUDITING_CLIENT_TEMPLATE.FAT&amp;display_string=Audit&amp;VAR:KEY=REFKFYROVS&amp;VAR:QUERY=RkZfRUJJVERBX09QRVIoQU5OLC0xLCwsUlAp&amp;WINDOW=FIRST_POPUP&amp;HEIGHT=450&amp;WIDTH=450&amp;START_MA","XIMIZED=FALSE&amp;VAR:CALENDAR=US&amp;VAR:SYMBOL=B0N3K5&amp;VAR:INDEX=0"}</definedName>
    <definedName name="_1239__FDSAUDITLINK__" localSheetId="3" hidden="1">{"fdsup://directions/FAT Viewer?action=UPDATE&amp;creator=factset&amp;DYN_ARGS=TRUE&amp;DOC_NAME=FAT:FQL_AUDITING_CLIENT_TEMPLATE.FAT&amp;display_string=Audit&amp;VAR:KEY=REFKFYROVS&amp;VAR:QUERY=RkZfRUJJVERBX09QRVIoQU5OLC0xLCwsUlAp&amp;WINDOW=FIRST_POPUP&amp;HEIGHT=450&amp;WIDTH=450&amp;START_MA","XIMIZED=FALSE&amp;VAR:CALENDAR=US&amp;VAR:SYMBOL=B0N3K5&amp;VAR:INDEX=0"}</definedName>
    <definedName name="_1239__FDSAUDITLINK__" hidden="1">{"fdsup://directions/FAT Viewer?action=UPDATE&amp;creator=factset&amp;DYN_ARGS=TRUE&amp;DOC_NAME=FAT:FQL_AUDITING_CLIENT_TEMPLATE.FAT&amp;display_string=Audit&amp;VAR:KEY=REFKFYROVS&amp;VAR:QUERY=RkZfRUJJVERBX09QRVIoQU5OLC0xLCwsUlAp&amp;WINDOW=FIRST_POPUP&amp;HEIGHT=450&amp;WIDTH=450&amp;START_MA","XIMIZED=FALSE&amp;VAR:CALENDAR=US&amp;VAR:SYMBOL=B0N3K5&amp;VAR:INDEX=0"}</definedName>
    <definedName name="_123G_E" hidden="1">#N/A</definedName>
    <definedName name="_123Graph_Csideco2" hidden="1">#REF!</definedName>
    <definedName name="_124__FDSAUDITLINK__" localSheetId="11" hidden="1">{"fdsup://directions/FAT Viewer?action=UPDATE&amp;creator=factset&amp;DYN_ARGS=TRUE&amp;DOC_NAME=FAT:FQL_AUDITING_CLIENT_TEMPLATE.FAT&amp;display_string=Audit&amp;VAR:KEY=FSPKJAROXS&amp;VAR:QUERY=RkZfRUJJVChBTk4sLTMsLCxSUCk=&amp;WINDOW=FIRST_POPUP&amp;HEIGHT=450&amp;WIDTH=450&amp;START_MAXIMIZED=","FALSE&amp;VAR:CALENDAR=FIVEDAY&amp;VAR:SYMBOL=B00T06&amp;VAR:INDEX=0"}</definedName>
    <definedName name="_124__FDSAUDITLINK__" localSheetId="3" hidden="1">{"fdsup://directions/FAT Viewer?action=UPDATE&amp;creator=factset&amp;DYN_ARGS=TRUE&amp;DOC_NAME=FAT:FQL_AUDITING_CLIENT_TEMPLATE.FAT&amp;display_string=Audit&amp;VAR:KEY=FSPKJAROXS&amp;VAR:QUERY=RkZfRUJJVChBTk4sLTMsLCxSUCk=&amp;WINDOW=FIRST_POPUP&amp;HEIGHT=450&amp;WIDTH=450&amp;START_MAXIMIZED=","FALSE&amp;VAR:CALENDAR=FIVEDAY&amp;VAR:SYMBOL=B00T06&amp;VAR:INDEX=0"}</definedName>
    <definedName name="_124__FDSAUDITLINK__" hidden="1">{"fdsup://directions/FAT Viewer?action=UPDATE&amp;creator=factset&amp;DYN_ARGS=TRUE&amp;DOC_NAME=FAT:FQL_AUDITING_CLIENT_TEMPLATE.FAT&amp;display_string=Audit&amp;VAR:KEY=FSPKJAROXS&amp;VAR:QUERY=RkZfRUJJVChBTk4sLTMsLCxSUCk=&amp;WINDOW=FIRST_POPUP&amp;HEIGHT=450&amp;WIDTH=450&amp;START_MAXIMIZED=","FALSE&amp;VAR:CALENDAR=FIVEDAY&amp;VAR:SYMBOL=B00T06&amp;VAR:INDEX=0"}</definedName>
    <definedName name="_1240__FDSAUDITLINK__" localSheetId="11" hidden="1">{"fdsup://directions/FAT Viewer?action=UPDATE&amp;creator=factset&amp;DYN_ARGS=TRUE&amp;DOC_NAME=FAT:FQL_AUDITING_CLIENT_TEMPLATE.FAT&amp;display_string=Audit&amp;VAR:KEY=ZEBYZGPCDO&amp;VAR:QUERY=RkZfRUJJVERBKEFOTiwtMiwsLFJQKQ==&amp;WINDOW=FIRST_POPUP&amp;HEIGHT=450&amp;WIDTH=450&amp;START_MAXIMI","ZED=FALSE&amp;VAR:CALENDAR=US&amp;VAR:SYMBOL=B0N3K5&amp;VAR:INDEX=0"}</definedName>
    <definedName name="_1240__FDSAUDITLINK__" localSheetId="3" hidden="1">{"fdsup://directions/FAT Viewer?action=UPDATE&amp;creator=factset&amp;DYN_ARGS=TRUE&amp;DOC_NAME=FAT:FQL_AUDITING_CLIENT_TEMPLATE.FAT&amp;display_string=Audit&amp;VAR:KEY=ZEBYZGPCDO&amp;VAR:QUERY=RkZfRUJJVERBKEFOTiwtMiwsLFJQKQ==&amp;WINDOW=FIRST_POPUP&amp;HEIGHT=450&amp;WIDTH=450&amp;START_MAXIMI","ZED=FALSE&amp;VAR:CALENDAR=US&amp;VAR:SYMBOL=B0N3K5&amp;VAR:INDEX=0"}</definedName>
    <definedName name="_1240__FDSAUDITLINK__" hidden="1">{"fdsup://directions/FAT Viewer?action=UPDATE&amp;creator=factset&amp;DYN_ARGS=TRUE&amp;DOC_NAME=FAT:FQL_AUDITING_CLIENT_TEMPLATE.FAT&amp;display_string=Audit&amp;VAR:KEY=ZEBYZGPCDO&amp;VAR:QUERY=RkZfRUJJVERBKEFOTiwtMiwsLFJQKQ==&amp;WINDOW=FIRST_POPUP&amp;HEIGHT=450&amp;WIDTH=450&amp;START_MAXIMI","ZED=FALSE&amp;VAR:CALENDAR=US&amp;VAR:SYMBOL=B0N3K5&amp;VAR:INDEX=0"}</definedName>
    <definedName name="_1241__FDSAUDITLINK__" localSheetId="11" hidden="1">{"fdsup://Directions/FactSet Auditing Viewer?action=AUDIT_VALUE&amp;DB=129&amp;ID1=B0N3K5&amp;VALUEID=01001&amp;SDATE=2008&amp;PERIODTYPE=ANN_STD&amp;window=popup_no_bar&amp;width=385&amp;height=120&amp;START_MAXIMIZED=FALSE&amp;creator=factset&amp;display_string=Audit"}</definedName>
    <definedName name="_1241__FDSAUDITLINK__" localSheetId="3" hidden="1">{"fdsup://Directions/FactSet Auditing Viewer?action=AUDIT_VALUE&amp;DB=129&amp;ID1=B0N3K5&amp;VALUEID=01001&amp;SDATE=2008&amp;PERIODTYPE=ANN_STD&amp;window=popup_no_bar&amp;width=385&amp;height=120&amp;START_MAXIMIZED=FALSE&amp;creator=factset&amp;display_string=Audit"}</definedName>
    <definedName name="_1241__FDSAUDITLINK__" hidden="1">{"fdsup://Directions/FactSet Auditing Viewer?action=AUDIT_VALUE&amp;DB=129&amp;ID1=B0N3K5&amp;VALUEID=01001&amp;SDATE=2008&amp;PERIODTYPE=ANN_STD&amp;window=popup_no_bar&amp;width=385&amp;height=120&amp;START_MAXIMIZED=FALSE&amp;creator=factset&amp;display_string=Audit"}</definedName>
    <definedName name="_1242__FDSAUDITLINK__" localSheetId="11" hidden="1">{"fdsup://Directions/FactSet Auditing Viewer?action=AUDIT_VALUE&amp;DB=129&amp;ID1=B0N3K5&amp;VALUEID=01001&amp;SDATE=2007&amp;PERIODTYPE=ANN_STD&amp;window=popup_no_bar&amp;width=385&amp;height=120&amp;START_MAXIMIZED=FALSE&amp;creator=factset&amp;display_string=Audit"}</definedName>
    <definedName name="_1242__FDSAUDITLINK__" localSheetId="3" hidden="1">{"fdsup://Directions/FactSet Auditing Viewer?action=AUDIT_VALUE&amp;DB=129&amp;ID1=B0N3K5&amp;VALUEID=01001&amp;SDATE=2007&amp;PERIODTYPE=ANN_STD&amp;window=popup_no_bar&amp;width=385&amp;height=120&amp;START_MAXIMIZED=FALSE&amp;creator=factset&amp;display_string=Audit"}</definedName>
    <definedName name="_1242__FDSAUDITLINK__" hidden="1">{"fdsup://Directions/FactSet Auditing Viewer?action=AUDIT_VALUE&amp;DB=129&amp;ID1=B0N3K5&amp;VALUEID=01001&amp;SDATE=2007&amp;PERIODTYPE=ANN_STD&amp;window=popup_no_bar&amp;width=385&amp;height=120&amp;START_MAXIMIZED=FALSE&amp;creator=factset&amp;display_string=Audit"}</definedName>
    <definedName name="_1243__FDSAUDITLINK__" localSheetId="11" hidden="1">{"fdsup://directions/FAT Viewer?action=UPDATE&amp;creator=factset&amp;DYN_ARGS=TRUE&amp;DOC_NAME=FAT:FQL_AUDITING_CLIENT_TEMPLATE.FAT&amp;display_string=Audit&amp;VAR:KEY=DAHEZEJWZS&amp;VAR:QUERY=RkZfQ0FQRVgoQU5OLDAsLCxSUCk=&amp;WINDOW=FIRST_POPUP&amp;HEIGHT=450&amp;WIDTH=450&amp;START_MAXIMIZED=","FALSE&amp;VAR:CALENDAR=US&amp;VAR:SYMBOL=B16FTB&amp;VAR:INDEX=0"}</definedName>
    <definedName name="_1243__FDSAUDITLINK__" localSheetId="3" hidden="1">{"fdsup://directions/FAT Viewer?action=UPDATE&amp;creator=factset&amp;DYN_ARGS=TRUE&amp;DOC_NAME=FAT:FQL_AUDITING_CLIENT_TEMPLATE.FAT&amp;display_string=Audit&amp;VAR:KEY=DAHEZEJWZS&amp;VAR:QUERY=RkZfQ0FQRVgoQU5OLDAsLCxSUCk=&amp;WINDOW=FIRST_POPUP&amp;HEIGHT=450&amp;WIDTH=450&amp;START_MAXIMIZED=","FALSE&amp;VAR:CALENDAR=US&amp;VAR:SYMBOL=B16FTB&amp;VAR:INDEX=0"}</definedName>
    <definedName name="_1243__FDSAUDITLINK__" hidden="1">{"fdsup://directions/FAT Viewer?action=UPDATE&amp;creator=factset&amp;DYN_ARGS=TRUE&amp;DOC_NAME=FAT:FQL_AUDITING_CLIENT_TEMPLATE.FAT&amp;display_string=Audit&amp;VAR:KEY=DAHEZEJWZS&amp;VAR:QUERY=RkZfQ0FQRVgoQU5OLDAsLCxSUCk=&amp;WINDOW=FIRST_POPUP&amp;HEIGHT=450&amp;WIDTH=450&amp;START_MAXIMIZED=","FALSE&amp;VAR:CALENDAR=US&amp;VAR:SYMBOL=B16FTB&amp;VAR:INDEX=0"}</definedName>
    <definedName name="_1244__FDSAUDITLINK__" localSheetId="11" hidden="1">{"fdsup://directions/FAT Viewer?action=UPDATE&amp;creator=factset&amp;DYN_ARGS=TRUE&amp;DOC_NAME=FAT:FQL_AUDITING_CLIENT_TEMPLATE.FAT&amp;display_string=Audit&amp;VAR:KEY=TSZERYFSHM&amp;VAR:QUERY=RkZfQ0FQRVgoQU5OLC0xLCwsUlAp&amp;WINDOW=FIRST_POPUP&amp;HEIGHT=450&amp;WIDTH=450&amp;START_MAXIMIZED=","FALSE&amp;VAR:CALENDAR=US&amp;VAR:SYMBOL=B16FTB&amp;VAR:INDEX=0"}</definedName>
    <definedName name="_1244__FDSAUDITLINK__" localSheetId="3" hidden="1">{"fdsup://directions/FAT Viewer?action=UPDATE&amp;creator=factset&amp;DYN_ARGS=TRUE&amp;DOC_NAME=FAT:FQL_AUDITING_CLIENT_TEMPLATE.FAT&amp;display_string=Audit&amp;VAR:KEY=TSZERYFSHM&amp;VAR:QUERY=RkZfQ0FQRVgoQU5OLC0xLCwsUlAp&amp;WINDOW=FIRST_POPUP&amp;HEIGHT=450&amp;WIDTH=450&amp;START_MAXIMIZED=","FALSE&amp;VAR:CALENDAR=US&amp;VAR:SYMBOL=B16FTB&amp;VAR:INDEX=0"}</definedName>
    <definedName name="_1244__FDSAUDITLINK__" hidden="1">{"fdsup://directions/FAT Viewer?action=UPDATE&amp;creator=factset&amp;DYN_ARGS=TRUE&amp;DOC_NAME=FAT:FQL_AUDITING_CLIENT_TEMPLATE.FAT&amp;display_string=Audit&amp;VAR:KEY=TSZERYFSHM&amp;VAR:QUERY=RkZfQ0FQRVgoQU5OLC0xLCwsUlAp&amp;WINDOW=FIRST_POPUP&amp;HEIGHT=450&amp;WIDTH=450&amp;START_MAXIMIZED=","FALSE&amp;VAR:CALENDAR=US&amp;VAR:SYMBOL=B16FTB&amp;VAR:INDEX=0"}</definedName>
    <definedName name="_1245__FDSAUDITLINK__" localSheetId="11" hidden="1">{"fdsup://directions/FAT Viewer?action=UPDATE&amp;creator=factset&amp;DYN_ARGS=TRUE&amp;DOC_NAME=FAT:FQL_AUDITING_CLIENT_TEMPLATE.FAT&amp;display_string=Audit&amp;VAR:KEY=VONOHWVWPE&amp;VAR:QUERY=RkZfQ0FQRVgoQU5OLC0yLCwsUlAp&amp;WINDOW=FIRST_POPUP&amp;HEIGHT=450&amp;WIDTH=450&amp;START_MAXIMIZED=","FALSE&amp;VAR:CALENDAR=US&amp;VAR:SYMBOL=B16FTB&amp;VAR:INDEX=0"}</definedName>
    <definedName name="_1245__FDSAUDITLINK__" localSheetId="3" hidden="1">{"fdsup://directions/FAT Viewer?action=UPDATE&amp;creator=factset&amp;DYN_ARGS=TRUE&amp;DOC_NAME=FAT:FQL_AUDITING_CLIENT_TEMPLATE.FAT&amp;display_string=Audit&amp;VAR:KEY=VONOHWVWPE&amp;VAR:QUERY=RkZfQ0FQRVgoQU5OLC0yLCwsUlAp&amp;WINDOW=FIRST_POPUP&amp;HEIGHT=450&amp;WIDTH=450&amp;START_MAXIMIZED=","FALSE&amp;VAR:CALENDAR=US&amp;VAR:SYMBOL=B16FTB&amp;VAR:INDEX=0"}</definedName>
    <definedName name="_1245__FDSAUDITLINK__" hidden="1">{"fdsup://directions/FAT Viewer?action=UPDATE&amp;creator=factset&amp;DYN_ARGS=TRUE&amp;DOC_NAME=FAT:FQL_AUDITING_CLIENT_TEMPLATE.FAT&amp;display_string=Audit&amp;VAR:KEY=VONOHWVWPE&amp;VAR:QUERY=RkZfQ0FQRVgoQU5OLC0yLCwsUlAp&amp;WINDOW=FIRST_POPUP&amp;HEIGHT=450&amp;WIDTH=450&amp;START_MAXIMIZED=","FALSE&amp;VAR:CALENDAR=US&amp;VAR:SYMBOL=B16FTB&amp;VAR:INDEX=0"}</definedName>
    <definedName name="_1246__FDSAUDITLINK__" localSheetId="11" hidden="1">{"fdsup://directions/FAT Viewer?action=UPDATE&amp;creator=factset&amp;DYN_ARGS=TRUE&amp;DOC_NAME=FAT:FQL_AUDITING_CLIENT_TEMPLATE.FAT&amp;display_string=Audit&amp;VAR:KEY=NQHEVGRUJG&amp;VAR:QUERY=RkZfTkVUX0lOQyhBTk4sLTEsLCxSUCk=&amp;WINDOW=FIRST_POPUP&amp;HEIGHT=450&amp;WIDTH=450&amp;START_MAXIMI","ZED=FALSE&amp;VAR:CALENDAR=US&amp;VAR:SYMBOL=B16FTB&amp;VAR:INDEX=0"}</definedName>
    <definedName name="_1246__FDSAUDITLINK__" localSheetId="3" hidden="1">{"fdsup://directions/FAT Viewer?action=UPDATE&amp;creator=factset&amp;DYN_ARGS=TRUE&amp;DOC_NAME=FAT:FQL_AUDITING_CLIENT_TEMPLATE.FAT&amp;display_string=Audit&amp;VAR:KEY=NQHEVGRUJG&amp;VAR:QUERY=RkZfTkVUX0lOQyhBTk4sLTEsLCxSUCk=&amp;WINDOW=FIRST_POPUP&amp;HEIGHT=450&amp;WIDTH=450&amp;START_MAXIMI","ZED=FALSE&amp;VAR:CALENDAR=US&amp;VAR:SYMBOL=B16FTB&amp;VAR:INDEX=0"}</definedName>
    <definedName name="_1246__FDSAUDITLINK__" hidden="1">{"fdsup://directions/FAT Viewer?action=UPDATE&amp;creator=factset&amp;DYN_ARGS=TRUE&amp;DOC_NAME=FAT:FQL_AUDITING_CLIENT_TEMPLATE.FAT&amp;display_string=Audit&amp;VAR:KEY=NQHEVGRUJG&amp;VAR:QUERY=RkZfTkVUX0lOQyhBTk4sLTEsLCxSUCk=&amp;WINDOW=FIRST_POPUP&amp;HEIGHT=450&amp;WIDTH=450&amp;START_MAXIMI","ZED=FALSE&amp;VAR:CALENDAR=US&amp;VAR:SYMBOL=B16FTB&amp;VAR:INDEX=0"}</definedName>
    <definedName name="_1247__FDSAUDITLINK__" localSheetId="11" hidden="1">{"fdsup://directions/FAT Viewer?action=UPDATE&amp;creator=factset&amp;DYN_ARGS=TRUE&amp;DOC_NAME=FAT:FQL_AUDITING_CLIENT_TEMPLATE.FAT&amp;display_string=Audit&amp;VAR:KEY=ZGVCBEBCRE&amp;VAR:QUERY=RkZfTkVUX0lOQyhBTk4sLTIsLCxSUCk=&amp;WINDOW=FIRST_POPUP&amp;HEIGHT=450&amp;WIDTH=450&amp;START_MAXIMI","ZED=FALSE&amp;VAR:CALENDAR=US&amp;VAR:SYMBOL=B16FTB&amp;VAR:INDEX=0"}</definedName>
    <definedName name="_1247__FDSAUDITLINK__" localSheetId="3" hidden="1">{"fdsup://directions/FAT Viewer?action=UPDATE&amp;creator=factset&amp;DYN_ARGS=TRUE&amp;DOC_NAME=FAT:FQL_AUDITING_CLIENT_TEMPLATE.FAT&amp;display_string=Audit&amp;VAR:KEY=ZGVCBEBCRE&amp;VAR:QUERY=RkZfTkVUX0lOQyhBTk4sLTIsLCxSUCk=&amp;WINDOW=FIRST_POPUP&amp;HEIGHT=450&amp;WIDTH=450&amp;START_MAXIMI","ZED=FALSE&amp;VAR:CALENDAR=US&amp;VAR:SYMBOL=B16FTB&amp;VAR:INDEX=0"}</definedName>
    <definedName name="_1247__FDSAUDITLINK__" hidden="1">{"fdsup://directions/FAT Viewer?action=UPDATE&amp;creator=factset&amp;DYN_ARGS=TRUE&amp;DOC_NAME=FAT:FQL_AUDITING_CLIENT_TEMPLATE.FAT&amp;display_string=Audit&amp;VAR:KEY=ZGVCBEBCRE&amp;VAR:QUERY=RkZfTkVUX0lOQyhBTk4sLTIsLCxSUCk=&amp;WINDOW=FIRST_POPUP&amp;HEIGHT=450&amp;WIDTH=450&amp;START_MAXIMI","ZED=FALSE&amp;VAR:CALENDAR=US&amp;VAR:SYMBOL=B16FTB&amp;VAR:INDEX=0"}</definedName>
    <definedName name="_1248__FDSAUDITLINK__" localSheetId="11" hidden="1">{"fdsup://directions/FAT Viewer?action=UPDATE&amp;creator=factset&amp;DYN_ARGS=TRUE&amp;DOC_NAME=FAT:FQL_AUDITING_CLIENT_TEMPLATE.FAT&amp;display_string=Audit&amp;VAR:KEY=VKZIPMLCJG&amp;VAR:QUERY=RkZfRUJJVChBTk4sLTEsLCxSUCk=&amp;WINDOW=FIRST_POPUP&amp;HEIGHT=450&amp;WIDTH=450&amp;START_MAXIMIZED=","FALSE&amp;VAR:CALENDAR=US&amp;VAR:SYMBOL=B16FTB&amp;VAR:INDEX=0"}</definedName>
    <definedName name="_1248__FDSAUDITLINK__" localSheetId="3" hidden="1">{"fdsup://directions/FAT Viewer?action=UPDATE&amp;creator=factset&amp;DYN_ARGS=TRUE&amp;DOC_NAME=FAT:FQL_AUDITING_CLIENT_TEMPLATE.FAT&amp;display_string=Audit&amp;VAR:KEY=VKZIPMLCJG&amp;VAR:QUERY=RkZfRUJJVChBTk4sLTEsLCxSUCk=&amp;WINDOW=FIRST_POPUP&amp;HEIGHT=450&amp;WIDTH=450&amp;START_MAXIMIZED=","FALSE&amp;VAR:CALENDAR=US&amp;VAR:SYMBOL=B16FTB&amp;VAR:INDEX=0"}</definedName>
    <definedName name="_1248__FDSAUDITLINK__" hidden="1">{"fdsup://directions/FAT Viewer?action=UPDATE&amp;creator=factset&amp;DYN_ARGS=TRUE&amp;DOC_NAME=FAT:FQL_AUDITING_CLIENT_TEMPLATE.FAT&amp;display_string=Audit&amp;VAR:KEY=VKZIPMLCJG&amp;VAR:QUERY=RkZfRUJJVChBTk4sLTEsLCxSUCk=&amp;WINDOW=FIRST_POPUP&amp;HEIGHT=450&amp;WIDTH=450&amp;START_MAXIMIZED=","FALSE&amp;VAR:CALENDAR=US&amp;VAR:SYMBOL=B16FTB&amp;VAR:INDEX=0"}</definedName>
    <definedName name="_1249__FDSAUDITLINK__" localSheetId="11" hidden="1">{"fdsup://directions/FAT Viewer?action=UPDATE&amp;creator=factset&amp;DYN_ARGS=TRUE&amp;DOC_NAME=FAT:FQL_AUDITING_CLIENT_TEMPLATE.FAT&amp;display_string=Audit&amp;VAR:KEY=RQXWXIHILY&amp;VAR:QUERY=RkZfRUJJVChBTk4sLTIsLCxSUCk=&amp;WINDOW=FIRST_POPUP&amp;HEIGHT=450&amp;WIDTH=450&amp;START_MAXIMIZED=","FALSE&amp;VAR:CALENDAR=US&amp;VAR:SYMBOL=B16FTB&amp;VAR:INDEX=0"}</definedName>
    <definedName name="_1249__FDSAUDITLINK__" localSheetId="3" hidden="1">{"fdsup://directions/FAT Viewer?action=UPDATE&amp;creator=factset&amp;DYN_ARGS=TRUE&amp;DOC_NAME=FAT:FQL_AUDITING_CLIENT_TEMPLATE.FAT&amp;display_string=Audit&amp;VAR:KEY=RQXWXIHILY&amp;VAR:QUERY=RkZfRUJJVChBTk4sLTIsLCxSUCk=&amp;WINDOW=FIRST_POPUP&amp;HEIGHT=450&amp;WIDTH=450&amp;START_MAXIMIZED=","FALSE&amp;VAR:CALENDAR=US&amp;VAR:SYMBOL=B16FTB&amp;VAR:INDEX=0"}</definedName>
    <definedName name="_1249__FDSAUDITLINK__" hidden="1">{"fdsup://directions/FAT Viewer?action=UPDATE&amp;creator=factset&amp;DYN_ARGS=TRUE&amp;DOC_NAME=FAT:FQL_AUDITING_CLIENT_TEMPLATE.FAT&amp;display_string=Audit&amp;VAR:KEY=RQXWXIHILY&amp;VAR:QUERY=RkZfRUJJVChBTk4sLTIsLCxSUCk=&amp;WINDOW=FIRST_POPUP&amp;HEIGHT=450&amp;WIDTH=450&amp;START_MAXIMIZED=","FALSE&amp;VAR:CALENDAR=US&amp;VAR:SYMBOL=B16FTB&amp;VAR:INDEX=0"}</definedName>
    <definedName name="_125__FDSAUDITLINK__" localSheetId="11" hidden="1">{"fdsup://directions/FAT Viewer?action=UPDATE&amp;creator=factset&amp;DYN_ARGS=TRUE&amp;DOC_NAME=FAT:FQL_AUDITING_CLIENT_TEMPLATE.FAT&amp;display_string=Audit&amp;VAR:KEY=LKRCREDEVS&amp;VAR:QUERY=RkZfRUJJVERBKEFOTiwtMiwsLFJQKQ==&amp;WINDOW=FIRST_POPUP&amp;HEIGHT=450&amp;WIDTH=450&amp;START_MAXIMI","ZED=FALSE&amp;VAR:CALENDAR=FIVEDAY&amp;VAR:SYMBOL=B00T06&amp;VAR:INDEX=0"}</definedName>
    <definedName name="_125__FDSAUDITLINK__" localSheetId="3" hidden="1">{"fdsup://directions/FAT Viewer?action=UPDATE&amp;creator=factset&amp;DYN_ARGS=TRUE&amp;DOC_NAME=FAT:FQL_AUDITING_CLIENT_TEMPLATE.FAT&amp;display_string=Audit&amp;VAR:KEY=LKRCREDEVS&amp;VAR:QUERY=RkZfRUJJVERBKEFOTiwtMiwsLFJQKQ==&amp;WINDOW=FIRST_POPUP&amp;HEIGHT=450&amp;WIDTH=450&amp;START_MAXIMI","ZED=FALSE&amp;VAR:CALENDAR=FIVEDAY&amp;VAR:SYMBOL=B00T06&amp;VAR:INDEX=0"}</definedName>
    <definedName name="_125__FDSAUDITLINK__" hidden="1">{"fdsup://directions/FAT Viewer?action=UPDATE&amp;creator=factset&amp;DYN_ARGS=TRUE&amp;DOC_NAME=FAT:FQL_AUDITING_CLIENT_TEMPLATE.FAT&amp;display_string=Audit&amp;VAR:KEY=LKRCREDEVS&amp;VAR:QUERY=RkZfRUJJVERBKEFOTiwtMiwsLFJQKQ==&amp;WINDOW=FIRST_POPUP&amp;HEIGHT=450&amp;WIDTH=450&amp;START_MAXIMI","ZED=FALSE&amp;VAR:CALENDAR=FIVEDAY&amp;VAR:SYMBOL=B00T06&amp;VAR:INDEX=0"}</definedName>
    <definedName name="_1250__FDSAUDITLINK__" localSheetId="11" hidden="1">{"fdsup://directions/FAT Viewer?action=UPDATE&amp;creator=factset&amp;DYN_ARGS=TRUE&amp;DOC_NAME=FAT:FQL_AUDITING_CLIENT_TEMPLATE.FAT&amp;display_string=Audit&amp;VAR:KEY=ZSLYHIBSPI&amp;VAR:QUERY=RkZfRUJJVERBKEFOTiwtMSwsLFJQKQ==&amp;WINDOW=FIRST_POPUP&amp;HEIGHT=450&amp;WIDTH=450&amp;START_MAXIMI","ZED=FALSE&amp;VAR:CALENDAR=US&amp;VAR:SYMBOL=B16FTB&amp;VAR:INDEX=0"}</definedName>
    <definedName name="_1250__FDSAUDITLINK__" localSheetId="3" hidden="1">{"fdsup://directions/FAT Viewer?action=UPDATE&amp;creator=factset&amp;DYN_ARGS=TRUE&amp;DOC_NAME=FAT:FQL_AUDITING_CLIENT_TEMPLATE.FAT&amp;display_string=Audit&amp;VAR:KEY=ZSLYHIBSPI&amp;VAR:QUERY=RkZfRUJJVERBKEFOTiwtMSwsLFJQKQ==&amp;WINDOW=FIRST_POPUP&amp;HEIGHT=450&amp;WIDTH=450&amp;START_MAXIMI","ZED=FALSE&amp;VAR:CALENDAR=US&amp;VAR:SYMBOL=B16FTB&amp;VAR:INDEX=0"}</definedName>
    <definedName name="_1250__FDSAUDITLINK__" hidden="1">{"fdsup://directions/FAT Viewer?action=UPDATE&amp;creator=factset&amp;DYN_ARGS=TRUE&amp;DOC_NAME=FAT:FQL_AUDITING_CLIENT_TEMPLATE.FAT&amp;display_string=Audit&amp;VAR:KEY=ZSLYHIBSPI&amp;VAR:QUERY=RkZfRUJJVERBKEFOTiwtMSwsLFJQKQ==&amp;WINDOW=FIRST_POPUP&amp;HEIGHT=450&amp;WIDTH=450&amp;START_MAXIMI","ZED=FALSE&amp;VAR:CALENDAR=US&amp;VAR:SYMBOL=B16FTB&amp;VAR:INDEX=0"}</definedName>
    <definedName name="_1251__FDSAUDITLINK__" localSheetId="11" hidden="1">{"fdsup://directions/FAT Viewer?action=UPDATE&amp;creator=factset&amp;DYN_ARGS=TRUE&amp;DOC_NAME=FAT:FQL_AUDITING_CLIENT_TEMPLATE.FAT&amp;display_string=Audit&amp;VAR:KEY=HCVKZAHMLC&amp;VAR:QUERY=RkZfRUJJVERBKEFOTiwtMiwsLFJQKQ==&amp;WINDOW=FIRST_POPUP&amp;HEIGHT=450&amp;WIDTH=450&amp;START_MAXIMI","ZED=FALSE&amp;VAR:CALENDAR=US&amp;VAR:SYMBOL=B16FTB&amp;VAR:INDEX=0"}</definedName>
    <definedName name="_1251__FDSAUDITLINK__" localSheetId="3" hidden="1">{"fdsup://directions/FAT Viewer?action=UPDATE&amp;creator=factset&amp;DYN_ARGS=TRUE&amp;DOC_NAME=FAT:FQL_AUDITING_CLIENT_TEMPLATE.FAT&amp;display_string=Audit&amp;VAR:KEY=HCVKZAHMLC&amp;VAR:QUERY=RkZfRUJJVERBKEFOTiwtMiwsLFJQKQ==&amp;WINDOW=FIRST_POPUP&amp;HEIGHT=450&amp;WIDTH=450&amp;START_MAXIMI","ZED=FALSE&amp;VAR:CALENDAR=US&amp;VAR:SYMBOL=B16FTB&amp;VAR:INDEX=0"}</definedName>
    <definedName name="_1251__FDSAUDITLINK__" hidden="1">{"fdsup://directions/FAT Viewer?action=UPDATE&amp;creator=factset&amp;DYN_ARGS=TRUE&amp;DOC_NAME=FAT:FQL_AUDITING_CLIENT_TEMPLATE.FAT&amp;display_string=Audit&amp;VAR:KEY=HCVKZAHMLC&amp;VAR:QUERY=RkZfRUJJVERBKEFOTiwtMiwsLFJQKQ==&amp;WINDOW=FIRST_POPUP&amp;HEIGHT=450&amp;WIDTH=450&amp;START_MAXIMI","ZED=FALSE&amp;VAR:CALENDAR=US&amp;VAR:SYMBOL=B16FTB&amp;VAR:INDEX=0"}</definedName>
    <definedName name="_1252__FDSAUDITLINK__" localSheetId="11" hidden="1">{"fdsup://Directions/FactSet Auditing Viewer?action=AUDIT_VALUE&amp;DB=129&amp;ID1=B16FTB&amp;VALUEID=01001&amp;SDATE=2007&amp;PERIODTYPE=ANN_STD&amp;window=popup_no_bar&amp;width=385&amp;height=120&amp;START_MAXIMIZED=FALSE&amp;creator=factset&amp;display_string=Audit"}</definedName>
    <definedName name="_1252__FDSAUDITLINK__" localSheetId="3" hidden="1">{"fdsup://Directions/FactSet Auditing Viewer?action=AUDIT_VALUE&amp;DB=129&amp;ID1=B16FTB&amp;VALUEID=01001&amp;SDATE=2007&amp;PERIODTYPE=ANN_STD&amp;window=popup_no_bar&amp;width=385&amp;height=120&amp;START_MAXIMIZED=FALSE&amp;creator=factset&amp;display_string=Audit"}</definedName>
    <definedName name="_1252__FDSAUDITLINK__" hidden="1">{"fdsup://Directions/FactSet Auditing Viewer?action=AUDIT_VALUE&amp;DB=129&amp;ID1=B16FTB&amp;VALUEID=01001&amp;SDATE=2007&amp;PERIODTYPE=ANN_STD&amp;window=popup_no_bar&amp;width=385&amp;height=120&amp;START_MAXIMIZED=FALSE&amp;creator=factset&amp;display_string=Audit"}</definedName>
    <definedName name="_1253__FDSAUDITLINK__" localSheetId="11" hidden="1">{"fdsup://directions/FAT Viewer?action=UPDATE&amp;creator=factset&amp;DYN_ARGS=TRUE&amp;DOC_NAME=FAT:FQL_AUDITING_CLIENT_TEMPLATE.FAT&amp;display_string=Audit&amp;VAR:KEY=HKNSJWZMRA&amp;VAR:QUERY=RkZfQ0FQRVgoQU5OLDAsLCxSUCk=&amp;WINDOW=FIRST_POPUP&amp;HEIGHT=450&amp;WIDTH=450&amp;START_MAXIMIZED=","FALSE&amp;VAR:CALENDAR=US&amp;VAR:SYMBOL=744897&amp;VAR:INDEX=0"}</definedName>
    <definedName name="_1253__FDSAUDITLINK__" localSheetId="3" hidden="1">{"fdsup://directions/FAT Viewer?action=UPDATE&amp;creator=factset&amp;DYN_ARGS=TRUE&amp;DOC_NAME=FAT:FQL_AUDITING_CLIENT_TEMPLATE.FAT&amp;display_string=Audit&amp;VAR:KEY=HKNSJWZMRA&amp;VAR:QUERY=RkZfQ0FQRVgoQU5OLDAsLCxSUCk=&amp;WINDOW=FIRST_POPUP&amp;HEIGHT=450&amp;WIDTH=450&amp;START_MAXIMIZED=","FALSE&amp;VAR:CALENDAR=US&amp;VAR:SYMBOL=744897&amp;VAR:INDEX=0"}</definedName>
    <definedName name="_1253__FDSAUDITLINK__" hidden="1">{"fdsup://directions/FAT Viewer?action=UPDATE&amp;creator=factset&amp;DYN_ARGS=TRUE&amp;DOC_NAME=FAT:FQL_AUDITING_CLIENT_TEMPLATE.FAT&amp;display_string=Audit&amp;VAR:KEY=HKNSJWZMRA&amp;VAR:QUERY=RkZfQ0FQRVgoQU5OLDAsLCxSUCk=&amp;WINDOW=FIRST_POPUP&amp;HEIGHT=450&amp;WIDTH=450&amp;START_MAXIMIZED=","FALSE&amp;VAR:CALENDAR=US&amp;VAR:SYMBOL=744897&amp;VAR:INDEX=0"}</definedName>
    <definedName name="_1254__FDSAUDITLINK__" localSheetId="11" hidden="1">{"fdsup://directions/FAT Viewer?action=UPDATE&amp;creator=factset&amp;DYN_ARGS=TRUE&amp;DOC_NAME=FAT:FQL_AUDITING_CLIENT_TEMPLATE.FAT&amp;display_string=Audit&amp;VAR:KEY=DSPMDQTQDS&amp;VAR:QUERY=RkZfQ0FQRVgoQU5OLC0xLCwsUlAp&amp;WINDOW=FIRST_POPUP&amp;HEIGHT=450&amp;WIDTH=450&amp;START_MAXIMIZED=","FALSE&amp;VAR:CALENDAR=US&amp;VAR:SYMBOL=744897&amp;VAR:INDEX=0"}</definedName>
    <definedName name="_1254__FDSAUDITLINK__" localSheetId="3" hidden="1">{"fdsup://directions/FAT Viewer?action=UPDATE&amp;creator=factset&amp;DYN_ARGS=TRUE&amp;DOC_NAME=FAT:FQL_AUDITING_CLIENT_TEMPLATE.FAT&amp;display_string=Audit&amp;VAR:KEY=DSPMDQTQDS&amp;VAR:QUERY=RkZfQ0FQRVgoQU5OLC0xLCwsUlAp&amp;WINDOW=FIRST_POPUP&amp;HEIGHT=450&amp;WIDTH=450&amp;START_MAXIMIZED=","FALSE&amp;VAR:CALENDAR=US&amp;VAR:SYMBOL=744897&amp;VAR:INDEX=0"}</definedName>
    <definedName name="_1254__FDSAUDITLINK__" hidden="1">{"fdsup://directions/FAT Viewer?action=UPDATE&amp;creator=factset&amp;DYN_ARGS=TRUE&amp;DOC_NAME=FAT:FQL_AUDITING_CLIENT_TEMPLATE.FAT&amp;display_string=Audit&amp;VAR:KEY=DSPMDQTQDS&amp;VAR:QUERY=RkZfQ0FQRVgoQU5OLC0xLCwsUlAp&amp;WINDOW=FIRST_POPUP&amp;HEIGHT=450&amp;WIDTH=450&amp;START_MAXIMIZED=","FALSE&amp;VAR:CALENDAR=US&amp;VAR:SYMBOL=744897&amp;VAR:INDEX=0"}</definedName>
    <definedName name="_1255__FDSAUDITLINK__" localSheetId="11" hidden="1">{"fdsup://directions/FAT Viewer?action=UPDATE&amp;creator=factset&amp;DYN_ARGS=TRUE&amp;DOC_NAME=FAT:FQL_AUDITING_CLIENT_TEMPLATE.FAT&amp;display_string=Audit&amp;VAR:KEY=HIPKFKFCXK&amp;VAR:QUERY=RkZfQ0FQRVgoQU5OLC0yLCwsUlAp&amp;WINDOW=FIRST_POPUP&amp;HEIGHT=450&amp;WIDTH=450&amp;START_MAXIMIZED=","FALSE&amp;VAR:CALENDAR=US&amp;VAR:SYMBOL=744897&amp;VAR:INDEX=0"}</definedName>
    <definedName name="_1255__FDSAUDITLINK__" localSheetId="3" hidden="1">{"fdsup://directions/FAT Viewer?action=UPDATE&amp;creator=factset&amp;DYN_ARGS=TRUE&amp;DOC_NAME=FAT:FQL_AUDITING_CLIENT_TEMPLATE.FAT&amp;display_string=Audit&amp;VAR:KEY=HIPKFKFCXK&amp;VAR:QUERY=RkZfQ0FQRVgoQU5OLC0yLCwsUlAp&amp;WINDOW=FIRST_POPUP&amp;HEIGHT=450&amp;WIDTH=450&amp;START_MAXIMIZED=","FALSE&amp;VAR:CALENDAR=US&amp;VAR:SYMBOL=744897&amp;VAR:INDEX=0"}</definedName>
    <definedName name="_1255__FDSAUDITLINK__" hidden="1">{"fdsup://directions/FAT Viewer?action=UPDATE&amp;creator=factset&amp;DYN_ARGS=TRUE&amp;DOC_NAME=FAT:FQL_AUDITING_CLIENT_TEMPLATE.FAT&amp;display_string=Audit&amp;VAR:KEY=HIPKFKFCXK&amp;VAR:QUERY=RkZfQ0FQRVgoQU5OLC0yLCwsUlAp&amp;WINDOW=FIRST_POPUP&amp;HEIGHT=450&amp;WIDTH=450&amp;START_MAXIMIZED=","FALSE&amp;VAR:CALENDAR=US&amp;VAR:SYMBOL=744897&amp;VAR:INDEX=0"}</definedName>
    <definedName name="_1256__FDSAUDITLINK__" localSheetId="11" hidden="1">{"fdsup://directions/FAT Viewer?action=UPDATE&amp;creator=factset&amp;DYN_ARGS=TRUE&amp;DOC_NAME=FAT:FQL_AUDITING_CLIENT_TEMPLATE.FAT&amp;display_string=Audit&amp;VAR:KEY=FMZEFIXCDY&amp;VAR:QUERY=RkZfTkVUX0lOQyhBTk4sLTEsLCxSUCk=&amp;WINDOW=FIRST_POPUP&amp;HEIGHT=450&amp;WIDTH=450&amp;START_MAXIMI","ZED=FALSE&amp;VAR:CALENDAR=US&amp;VAR:SYMBOL=744897&amp;VAR:INDEX=0"}</definedName>
    <definedName name="_1256__FDSAUDITLINK__" localSheetId="3" hidden="1">{"fdsup://directions/FAT Viewer?action=UPDATE&amp;creator=factset&amp;DYN_ARGS=TRUE&amp;DOC_NAME=FAT:FQL_AUDITING_CLIENT_TEMPLATE.FAT&amp;display_string=Audit&amp;VAR:KEY=FMZEFIXCDY&amp;VAR:QUERY=RkZfTkVUX0lOQyhBTk4sLTEsLCxSUCk=&amp;WINDOW=FIRST_POPUP&amp;HEIGHT=450&amp;WIDTH=450&amp;START_MAXIMI","ZED=FALSE&amp;VAR:CALENDAR=US&amp;VAR:SYMBOL=744897&amp;VAR:INDEX=0"}</definedName>
    <definedName name="_1256__FDSAUDITLINK__" hidden="1">{"fdsup://directions/FAT Viewer?action=UPDATE&amp;creator=factset&amp;DYN_ARGS=TRUE&amp;DOC_NAME=FAT:FQL_AUDITING_CLIENT_TEMPLATE.FAT&amp;display_string=Audit&amp;VAR:KEY=FMZEFIXCDY&amp;VAR:QUERY=RkZfTkVUX0lOQyhBTk4sLTEsLCxSUCk=&amp;WINDOW=FIRST_POPUP&amp;HEIGHT=450&amp;WIDTH=450&amp;START_MAXIMI","ZED=FALSE&amp;VAR:CALENDAR=US&amp;VAR:SYMBOL=744897&amp;VAR:INDEX=0"}</definedName>
    <definedName name="_1257__FDSAUDITLINK__" localSheetId="11" hidden="1">{"fdsup://directions/FAT Viewer?action=UPDATE&amp;creator=factset&amp;DYN_ARGS=TRUE&amp;DOC_NAME=FAT:FQL_AUDITING_CLIENT_TEMPLATE.FAT&amp;display_string=Audit&amp;VAR:KEY=XOLQFKFGJI&amp;VAR:QUERY=RkZfTkVUX0lOQyhBTk4sLTIsLCxSUCk=&amp;WINDOW=FIRST_POPUP&amp;HEIGHT=450&amp;WIDTH=450&amp;START_MAXIMI","ZED=FALSE&amp;VAR:CALENDAR=US&amp;VAR:SYMBOL=744897&amp;VAR:INDEX=0"}</definedName>
    <definedName name="_1257__FDSAUDITLINK__" localSheetId="3" hidden="1">{"fdsup://directions/FAT Viewer?action=UPDATE&amp;creator=factset&amp;DYN_ARGS=TRUE&amp;DOC_NAME=FAT:FQL_AUDITING_CLIENT_TEMPLATE.FAT&amp;display_string=Audit&amp;VAR:KEY=XOLQFKFGJI&amp;VAR:QUERY=RkZfTkVUX0lOQyhBTk4sLTIsLCxSUCk=&amp;WINDOW=FIRST_POPUP&amp;HEIGHT=450&amp;WIDTH=450&amp;START_MAXIMI","ZED=FALSE&amp;VAR:CALENDAR=US&amp;VAR:SYMBOL=744897&amp;VAR:INDEX=0"}</definedName>
    <definedName name="_1257__FDSAUDITLINK__" hidden="1">{"fdsup://directions/FAT Viewer?action=UPDATE&amp;creator=factset&amp;DYN_ARGS=TRUE&amp;DOC_NAME=FAT:FQL_AUDITING_CLIENT_TEMPLATE.FAT&amp;display_string=Audit&amp;VAR:KEY=XOLQFKFGJI&amp;VAR:QUERY=RkZfTkVUX0lOQyhBTk4sLTIsLCxSUCk=&amp;WINDOW=FIRST_POPUP&amp;HEIGHT=450&amp;WIDTH=450&amp;START_MAXIMI","ZED=FALSE&amp;VAR:CALENDAR=US&amp;VAR:SYMBOL=744897&amp;VAR:INDEX=0"}</definedName>
    <definedName name="_1258__FDSAUDITLINK__" localSheetId="11" hidden="1">{"fdsup://directions/FAT Viewer?action=UPDATE&amp;creator=factset&amp;DYN_ARGS=TRUE&amp;DOC_NAME=FAT:FQL_AUDITING_CLIENT_TEMPLATE.FAT&amp;display_string=Audit&amp;VAR:KEY=PSJMLSFSXG&amp;VAR:QUERY=RkZfRUJJVChBTk4sLTEsLCxSUCk=&amp;WINDOW=FIRST_POPUP&amp;HEIGHT=450&amp;WIDTH=450&amp;START_MAXIMIZED=","FALSE&amp;VAR:CALENDAR=US&amp;VAR:SYMBOL=744897&amp;VAR:INDEX=0"}</definedName>
    <definedName name="_1258__FDSAUDITLINK__" localSheetId="3" hidden="1">{"fdsup://directions/FAT Viewer?action=UPDATE&amp;creator=factset&amp;DYN_ARGS=TRUE&amp;DOC_NAME=FAT:FQL_AUDITING_CLIENT_TEMPLATE.FAT&amp;display_string=Audit&amp;VAR:KEY=PSJMLSFSXG&amp;VAR:QUERY=RkZfRUJJVChBTk4sLTEsLCxSUCk=&amp;WINDOW=FIRST_POPUP&amp;HEIGHT=450&amp;WIDTH=450&amp;START_MAXIMIZED=","FALSE&amp;VAR:CALENDAR=US&amp;VAR:SYMBOL=744897&amp;VAR:INDEX=0"}</definedName>
    <definedName name="_1258__FDSAUDITLINK__" hidden="1">{"fdsup://directions/FAT Viewer?action=UPDATE&amp;creator=factset&amp;DYN_ARGS=TRUE&amp;DOC_NAME=FAT:FQL_AUDITING_CLIENT_TEMPLATE.FAT&amp;display_string=Audit&amp;VAR:KEY=PSJMLSFSXG&amp;VAR:QUERY=RkZfRUJJVChBTk4sLTEsLCxSUCk=&amp;WINDOW=FIRST_POPUP&amp;HEIGHT=450&amp;WIDTH=450&amp;START_MAXIMIZED=","FALSE&amp;VAR:CALENDAR=US&amp;VAR:SYMBOL=744897&amp;VAR:INDEX=0"}</definedName>
    <definedName name="_1259__FDSAUDITLINK__" localSheetId="11" hidden="1">{"fdsup://directions/FAT Viewer?action=UPDATE&amp;creator=factset&amp;DYN_ARGS=TRUE&amp;DOC_NAME=FAT:FQL_AUDITING_CLIENT_TEMPLATE.FAT&amp;display_string=Audit&amp;VAR:KEY=FQVELOJWRW&amp;VAR:QUERY=RkZfRUJJVChBTk4sLTIsLCxSUCk=&amp;WINDOW=FIRST_POPUP&amp;HEIGHT=450&amp;WIDTH=450&amp;START_MAXIMIZED=","FALSE&amp;VAR:CALENDAR=US&amp;VAR:SYMBOL=744897&amp;VAR:INDEX=0"}</definedName>
    <definedName name="_1259__FDSAUDITLINK__" localSheetId="3" hidden="1">{"fdsup://directions/FAT Viewer?action=UPDATE&amp;creator=factset&amp;DYN_ARGS=TRUE&amp;DOC_NAME=FAT:FQL_AUDITING_CLIENT_TEMPLATE.FAT&amp;display_string=Audit&amp;VAR:KEY=FQVELOJWRW&amp;VAR:QUERY=RkZfRUJJVChBTk4sLTIsLCxSUCk=&amp;WINDOW=FIRST_POPUP&amp;HEIGHT=450&amp;WIDTH=450&amp;START_MAXIMIZED=","FALSE&amp;VAR:CALENDAR=US&amp;VAR:SYMBOL=744897&amp;VAR:INDEX=0"}</definedName>
    <definedName name="_1259__FDSAUDITLINK__" hidden="1">{"fdsup://directions/FAT Viewer?action=UPDATE&amp;creator=factset&amp;DYN_ARGS=TRUE&amp;DOC_NAME=FAT:FQL_AUDITING_CLIENT_TEMPLATE.FAT&amp;display_string=Audit&amp;VAR:KEY=FQVELOJWRW&amp;VAR:QUERY=RkZfRUJJVChBTk4sLTIsLCxSUCk=&amp;WINDOW=FIRST_POPUP&amp;HEIGHT=450&amp;WIDTH=450&amp;START_MAXIMIZED=","FALSE&amp;VAR:CALENDAR=US&amp;VAR:SYMBOL=744897&amp;VAR:INDEX=0"}</definedName>
    <definedName name="_126__FDSAUDITLINK__" localSheetId="11" hidden="1">{"fdsup://directions/FAT Viewer?action=UPDATE&amp;creator=factset&amp;DYN_ARGS=TRUE&amp;DOC_NAME=FAT:FQL_AUDITING_CLIENT_TEMPLATE.FAT&amp;display_string=Audit&amp;VAR:KEY=QNIJEDOFUZ&amp;VAR:QUERY=RkZfRUJJVERBKEFOTiwtMywsLFJQKQ==&amp;WINDOW=FIRST_POPUP&amp;HEIGHT=450&amp;WIDTH=450&amp;START_MAXIMI","ZED=FALSE&amp;VAR:CALENDAR=FIVEDAY&amp;VAR:SYMBOL=B00T06&amp;VAR:INDEX=0"}</definedName>
    <definedName name="_126__FDSAUDITLINK__" localSheetId="3" hidden="1">{"fdsup://directions/FAT Viewer?action=UPDATE&amp;creator=factset&amp;DYN_ARGS=TRUE&amp;DOC_NAME=FAT:FQL_AUDITING_CLIENT_TEMPLATE.FAT&amp;display_string=Audit&amp;VAR:KEY=QNIJEDOFUZ&amp;VAR:QUERY=RkZfRUJJVERBKEFOTiwtMywsLFJQKQ==&amp;WINDOW=FIRST_POPUP&amp;HEIGHT=450&amp;WIDTH=450&amp;START_MAXIMI","ZED=FALSE&amp;VAR:CALENDAR=FIVEDAY&amp;VAR:SYMBOL=B00T06&amp;VAR:INDEX=0"}</definedName>
    <definedName name="_126__FDSAUDITLINK__" hidden="1">{"fdsup://directions/FAT Viewer?action=UPDATE&amp;creator=factset&amp;DYN_ARGS=TRUE&amp;DOC_NAME=FAT:FQL_AUDITING_CLIENT_TEMPLATE.FAT&amp;display_string=Audit&amp;VAR:KEY=QNIJEDOFUZ&amp;VAR:QUERY=RkZfRUJJVERBKEFOTiwtMywsLFJQKQ==&amp;WINDOW=FIRST_POPUP&amp;HEIGHT=450&amp;WIDTH=450&amp;START_MAXIMI","ZED=FALSE&amp;VAR:CALENDAR=FIVEDAY&amp;VAR:SYMBOL=B00T06&amp;VAR:INDEX=0"}</definedName>
    <definedName name="_1260__FDSAUDITLINK__" localSheetId="11" hidden="1">{"fdsup://directions/FAT Viewer?action=UPDATE&amp;creator=factset&amp;DYN_ARGS=TRUE&amp;DOC_NAME=FAT:FQL_AUDITING_CLIENT_TEMPLATE.FAT&amp;display_string=Audit&amp;VAR:KEY=JYTSNCHONM&amp;VAR:QUERY=RkZfRUJJVERBKEFOTiwtMSwsLFJQKQ==&amp;WINDOW=FIRST_POPUP&amp;HEIGHT=450&amp;WIDTH=450&amp;START_MAXIMI","ZED=FALSE&amp;VAR:CALENDAR=US&amp;VAR:SYMBOL=744897&amp;VAR:INDEX=0"}</definedName>
    <definedName name="_1260__FDSAUDITLINK__" localSheetId="3" hidden="1">{"fdsup://directions/FAT Viewer?action=UPDATE&amp;creator=factset&amp;DYN_ARGS=TRUE&amp;DOC_NAME=FAT:FQL_AUDITING_CLIENT_TEMPLATE.FAT&amp;display_string=Audit&amp;VAR:KEY=JYTSNCHONM&amp;VAR:QUERY=RkZfRUJJVERBKEFOTiwtMSwsLFJQKQ==&amp;WINDOW=FIRST_POPUP&amp;HEIGHT=450&amp;WIDTH=450&amp;START_MAXIMI","ZED=FALSE&amp;VAR:CALENDAR=US&amp;VAR:SYMBOL=744897&amp;VAR:INDEX=0"}</definedName>
    <definedName name="_1260__FDSAUDITLINK__" hidden="1">{"fdsup://directions/FAT Viewer?action=UPDATE&amp;creator=factset&amp;DYN_ARGS=TRUE&amp;DOC_NAME=FAT:FQL_AUDITING_CLIENT_TEMPLATE.FAT&amp;display_string=Audit&amp;VAR:KEY=JYTSNCHONM&amp;VAR:QUERY=RkZfRUJJVERBKEFOTiwtMSwsLFJQKQ==&amp;WINDOW=FIRST_POPUP&amp;HEIGHT=450&amp;WIDTH=450&amp;START_MAXIMI","ZED=FALSE&amp;VAR:CALENDAR=US&amp;VAR:SYMBOL=744897&amp;VAR:INDEX=0"}</definedName>
    <definedName name="_1261__FDSAUDITLINK__" localSheetId="11" hidden="1">{"fdsup://directions/FAT Viewer?action=UPDATE&amp;creator=factset&amp;DYN_ARGS=TRUE&amp;DOC_NAME=FAT:FQL_AUDITING_CLIENT_TEMPLATE.FAT&amp;display_string=Audit&amp;VAR:KEY=TWPYFGHEVG&amp;VAR:QUERY=RkZfRUJJVERBKEFOTiwtMiwsLFJQKQ==&amp;WINDOW=FIRST_POPUP&amp;HEIGHT=450&amp;WIDTH=450&amp;START_MAXIMI","ZED=FALSE&amp;VAR:CALENDAR=US&amp;VAR:SYMBOL=744897&amp;VAR:INDEX=0"}</definedName>
    <definedName name="_1261__FDSAUDITLINK__" localSheetId="3" hidden="1">{"fdsup://directions/FAT Viewer?action=UPDATE&amp;creator=factset&amp;DYN_ARGS=TRUE&amp;DOC_NAME=FAT:FQL_AUDITING_CLIENT_TEMPLATE.FAT&amp;display_string=Audit&amp;VAR:KEY=TWPYFGHEVG&amp;VAR:QUERY=RkZfRUJJVERBKEFOTiwtMiwsLFJQKQ==&amp;WINDOW=FIRST_POPUP&amp;HEIGHT=450&amp;WIDTH=450&amp;START_MAXIMI","ZED=FALSE&amp;VAR:CALENDAR=US&amp;VAR:SYMBOL=744897&amp;VAR:INDEX=0"}</definedName>
    <definedName name="_1261__FDSAUDITLINK__" hidden="1">{"fdsup://directions/FAT Viewer?action=UPDATE&amp;creator=factset&amp;DYN_ARGS=TRUE&amp;DOC_NAME=FAT:FQL_AUDITING_CLIENT_TEMPLATE.FAT&amp;display_string=Audit&amp;VAR:KEY=TWPYFGHEVG&amp;VAR:QUERY=RkZfRUJJVERBKEFOTiwtMiwsLFJQKQ==&amp;WINDOW=FIRST_POPUP&amp;HEIGHT=450&amp;WIDTH=450&amp;START_MAXIMI","ZED=FALSE&amp;VAR:CALENDAR=US&amp;VAR:SYMBOL=744897&amp;VAR:INDEX=0"}</definedName>
    <definedName name="_1262__FDSAUDITLINK__" localSheetId="11" hidden="1">{"fdsup://Directions/FactSet Auditing Viewer?action=AUDIT_VALUE&amp;DB=129&amp;ID1=744897&amp;VALUEID=01001&amp;SDATE=2008&amp;PERIODTYPE=ANN_STD&amp;window=popup_no_bar&amp;width=385&amp;height=120&amp;START_MAXIMIZED=FALSE&amp;creator=factset&amp;display_string=Audit"}</definedName>
    <definedName name="_1262__FDSAUDITLINK__" localSheetId="3" hidden="1">{"fdsup://Directions/FactSet Auditing Viewer?action=AUDIT_VALUE&amp;DB=129&amp;ID1=744897&amp;VALUEID=01001&amp;SDATE=2008&amp;PERIODTYPE=ANN_STD&amp;window=popup_no_bar&amp;width=385&amp;height=120&amp;START_MAXIMIZED=FALSE&amp;creator=factset&amp;display_string=Audit"}</definedName>
    <definedName name="_1262__FDSAUDITLINK__" hidden="1">{"fdsup://Directions/FactSet Auditing Viewer?action=AUDIT_VALUE&amp;DB=129&amp;ID1=744897&amp;VALUEID=01001&amp;SDATE=2008&amp;PERIODTYPE=ANN_STD&amp;window=popup_no_bar&amp;width=385&amp;height=120&amp;START_MAXIMIZED=FALSE&amp;creator=factset&amp;display_string=Audit"}</definedName>
    <definedName name="_1263__FDSAUDITLINK__" localSheetId="11" hidden="1">{"fdsup://directions/FAT Viewer?action=UPDATE&amp;creator=factset&amp;DYN_ARGS=TRUE&amp;DOC_NAME=FAT:FQL_AUDITING_CLIENT_TEMPLATE.FAT&amp;display_string=Audit&amp;VAR:KEY=JIPCHAHITM&amp;VAR:QUERY=RkZfQ0FQRVgoQU5OLDAsLCxSUCk=&amp;WINDOW=FIRST_POPUP&amp;HEIGHT=450&amp;WIDTH=450&amp;START_MAXIMIZED=","FALSE&amp;VAR:CALENDAR=US&amp;VAR:SYMBOL=315758&amp;VAR:INDEX=0"}</definedName>
    <definedName name="_1263__FDSAUDITLINK__" localSheetId="3" hidden="1">{"fdsup://directions/FAT Viewer?action=UPDATE&amp;creator=factset&amp;DYN_ARGS=TRUE&amp;DOC_NAME=FAT:FQL_AUDITING_CLIENT_TEMPLATE.FAT&amp;display_string=Audit&amp;VAR:KEY=JIPCHAHITM&amp;VAR:QUERY=RkZfQ0FQRVgoQU5OLDAsLCxSUCk=&amp;WINDOW=FIRST_POPUP&amp;HEIGHT=450&amp;WIDTH=450&amp;START_MAXIMIZED=","FALSE&amp;VAR:CALENDAR=US&amp;VAR:SYMBOL=315758&amp;VAR:INDEX=0"}</definedName>
    <definedName name="_1263__FDSAUDITLINK__" hidden="1">{"fdsup://directions/FAT Viewer?action=UPDATE&amp;creator=factset&amp;DYN_ARGS=TRUE&amp;DOC_NAME=FAT:FQL_AUDITING_CLIENT_TEMPLATE.FAT&amp;display_string=Audit&amp;VAR:KEY=JIPCHAHITM&amp;VAR:QUERY=RkZfQ0FQRVgoQU5OLDAsLCxSUCk=&amp;WINDOW=FIRST_POPUP&amp;HEIGHT=450&amp;WIDTH=450&amp;START_MAXIMIZED=","FALSE&amp;VAR:CALENDAR=US&amp;VAR:SYMBOL=315758&amp;VAR:INDEX=0"}</definedName>
    <definedName name="_1264__FDSAUDITLINK__" localSheetId="11" hidden="1">{"fdsup://directions/FAT Viewer?action=UPDATE&amp;creator=factset&amp;DYN_ARGS=TRUE&amp;DOC_NAME=FAT:FQL_AUDITING_CLIENT_TEMPLATE.FAT&amp;display_string=Audit&amp;VAR:KEY=BUVWNYPKTQ&amp;VAR:QUERY=RkZfQ0FQRVgoQU5OLC0xLCwsUlAp&amp;WINDOW=FIRST_POPUP&amp;HEIGHT=450&amp;WIDTH=450&amp;START_MAXIMIZED=","FALSE&amp;VAR:CALENDAR=US&amp;VAR:SYMBOL=315758&amp;VAR:INDEX=0"}</definedName>
    <definedName name="_1264__FDSAUDITLINK__" localSheetId="3" hidden="1">{"fdsup://directions/FAT Viewer?action=UPDATE&amp;creator=factset&amp;DYN_ARGS=TRUE&amp;DOC_NAME=FAT:FQL_AUDITING_CLIENT_TEMPLATE.FAT&amp;display_string=Audit&amp;VAR:KEY=BUVWNYPKTQ&amp;VAR:QUERY=RkZfQ0FQRVgoQU5OLC0xLCwsUlAp&amp;WINDOW=FIRST_POPUP&amp;HEIGHT=450&amp;WIDTH=450&amp;START_MAXIMIZED=","FALSE&amp;VAR:CALENDAR=US&amp;VAR:SYMBOL=315758&amp;VAR:INDEX=0"}</definedName>
    <definedName name="_1264__FDSAUDITLINK__" hidden="1">{"fdsup://directions/FAT Viewer?action=UPDATE&amp;creator=factset&amp;DYN_ARGS=TRUE&amp;DOC_NAME=FAT:FQL_AUDITING_CLIENT_TEMPLATE.FAT&amp;display_string=Audit&amp;VAR:KEY=BUVWNYPKTQ&amp;VAR:QUERY=RkZfQ0FQRVgoQU5OLC0xLCwsUlAp&amp;WINDOW=FIRST_POPUP&amp;HEIGHT=450&amp;WIDTH=450&amp;START_MAXIMIZED=","FALSE&amp;VAR:CALENDAR=US&amp;VAR:SYMBOL=315758&amp;VAR:INDEX=0"}</definedName>
    <definedName name="_1265__FDSAUDITLINK__" localSheetId="11" hidden="1">{"fdsup://directions/FAT Viewer?action=UPDATE&amp;creator=factset&amp;DYN_ARGS=TRUE&amp;DOC_NAME=FAT:FQL_AUDITING_CLIENT_TEMPLATE.FAT&amp;display_string=Audit&amp;VAR:KEY=TAVKFABUXI&amp;VAR:QUERY=RkZfQ0FQRVgoQU5OLC0yLCwsUlAp&amp;WINDOW=FIRST_POPUP&amp;HEIGHT=450&amp;WIDTH=450&amp;START_MAXIMIZED=","FALSE&amp;VAR:CALENDAR=US&amp;VAR:SYMBOL=315758&amp;VAR:INDEX=0"}</definedName>
    <definedName name="_1265__FDSAUDITLINK__" localSheetId="3" hidden="1">{"fdsup://directions/FAT Viewer?action=UPDATE&amp;creator=factset&amp;DYN_ARGS=TRUE&amp;DOC_NAME=FAT:FQL_AUDITING_CLIENT_TEMPLATE.FAT&amp;display_string=Audit&amp;VAR:KEY=TAVKFABUXI&amp;VAR:QUERY=RkZfQ0FQRVgoQU5OLC0yLCwsUlAp&amp;WINDOW=FIRST_POPUP&amp;HEIGHT=450&amp;WIDTH=450&amp;START_MAXIMIZED=","FALSE&amp;VAR:CALENDAR=US&amp;VAR:SYMBOL=315758&amp;VAR:INDEX=0"}</definedName>
    <definedName name="_1265__FDSAUDITLINK__" hidden="1">{"fdsup://directions/FAT Viewer?action=UPDATE&amp;creator=factset&amp;DYN_ARGS=TRUE&amp;DOC_NAME=FAT:FQL_AUDITING_CLIENT_TEMPLATE.FAT&amp;display_string=Audit&amp;VAR:KEY=TAVKFABUXI&amp;VAR:QUERY=RkZfQ0FQRVgoQU5OLC0yLCwsUlAp&amp;WINDOW=FIRST_POPUP&amp;HEIGHT=450&amp;WIDTH=450&amp;START_MAXIMIZED=","FALSE&amp;VAR:CALENDAR=US&amp;VAR:SYMBOL=315758&amp;VAR:INDEX=0"}</definedName>
    <definedName name="_1266__FDSAUDITLINK__" localSheetId="11" hidden="1">{"fdsup://directions/FAT Viewer?action=UPDATE&amp;creator=factset&amp;DYN_ARGS=TRUE&amp;DOC_NAME=FAT:FQL_AUDITING_CLIENT_TEMPLATE.FAT&amp;display_string=Audit&amp;VAR:KEY=HKNYFQHWNW&amp;VAR:QUERY=RkZfTkVUX0lOQyhBTk4sLTEsLCxSUCk=&amp;WINDOW=FIRST_POPUP&amp;HEIGHT=450&amp;WIDTH=450&amp;START_MAXIMI","ZED=FALSE&amp;VAR:CALENDAR=US&amp;VAR:SYMBOL=315758&amp;VAR:INDEX=0"}</definedName>
    <definedName name="_1266__FDSAUDITLINK__" localSheetId="3" hidden="1">{"fdsup://directions/FAT Viewer?action=UPDATE&amp;creator=factset&amp;DYN_ARGS=TRUE&amp;DOC_NAME=FAT:FQL_AUDITING_CLIENT_TEMPLATE.FAT&amp;display_string=Audit&amp;VAR:KEY=HKNYFQHWNW&amp;VAR:QUERY=RkZfTkVUX0lOQyhBTk4sLTEsLCxSUCk=&amp;WINDOW=FIRST_POPUP&amp;HEIGHT=450&amp;WIDTH=450&amp;START_MAXIMI","ZED=FALSE&amp;VAR:CALENDAR=US&amp;VAR:SYMBOL=315758&amp;VAR:INDEX=0"}</definedName>
    <definedName name="_1266__FDSAUDITLINK__" hidden="1">{"fdsup://directions/FAT Viewer?action=UPDATE&amp;creator=factset&amp;DYN_ARGS=TRUE&amp;DOC_NAME=FAT:FQL_AUDITING_CLIENT_TEMPLATE.FAT&amp;display_string=Audit&amp;VAR:KEY=HKNYFQHWNW&amp;VAR:QUERY=RkZfTkVUX0lOQyhBTk4sLTEsLCxSUCk=&amp;WINDOW=FIRST_POPUP&amp;HEIGHT=450&amp;WIDTH=450&amp;START_MAXIMI","ZED=FALSE&amp;VAR:CALENDAR=US&amp;VAR:SYMBOL=315758&amp;VAR:INDEX=0"}</definedName>
    <definedName name="_1267__FDSAUDITLINK__" localSheetId="11" hidden="1">{"fdsup://directions/FAT Viewer?action=UPDATE&amp;creator=factset&amp;DYN_ARGS=TRUE&amp;DOC_NAME=FAT:FQL_AUDITING_CLIENT_TEMPLATE.FAT&amp;display_string=Audit&amp;VAR:KEY=TCNQRYDGVW&amp;VAR:QUERY=RkZfTkVUX0lOQyhBTk4sLTIsLCxSUCk=&amp;WINDOW=FIRST_POPUP&amp;HEIGHT=450&amp;WIDTH=450&amp;START_MAXIMI","ZED=FALSE&amp;VAR:CALENDAR=US&amp;VAR:SYMBOL=315758&amp;VAR:INDEX=0"}</definedName>
    <definedName name="_1267__FDSAUDITLINK__" localSheetId="3" hidden="1">{"fdsup://directions/FAT Viewer?action=UPDATE&amp;creator=factset&amp;DYN_ARGS=TRUE&amp;DOC_NAME=FAT:FQL_AUDITING_CLIENT_TEMPLATE.FAT&amp;display_string=Audit&amp;VAR:KEY=TCNQRYDGVW&amp;VAR:QUERY=RkZfTkVUX0lOQyhBTk4sLTIsLCxSUCk=&amp;WINDOW=FIRST_POPUP&amp;HEIGHT=450&amp;WIDTH=450&amp;START_MAXIMI","ZED=FALSE&amp;VAR:CALENDAR=US&amp;VAR:SYMBOL=315758&amp;VAR:INDEX=0"}</definedName>
    <definedName name="_1267__FDSAUDITLINK__" hidden="1">{"fdsup://directions/FAT Viewer?action=UPDATE&amp;creator=factset&amp;DYN_ARGS=TRUE&amp;DOC_NAME=FAT:FQL_AUDITING_CLIENT_TEMPLATE.FAT&amp;display_string=Audit&amp;VAR:KEY=TCNQRYDGVW&amp;VAR:QUERY=RkZfTkVUX0lOQyhBTk4sLTIsLCxSUCk=&amp;WINDOW=FIRST_POPUP&amp;HEIGHT=450&amp;WIDTH=450&amp;START_MAXIMI","ZED=FALSE&amp;VAR:CALENDAR=US&amp;VAR:SYMBOL=315758&amp;VAR:INDEX=0"}</definedName>
    <definedName name="_1268__FDSAUDITLINK__" localSheetId="11" hidden="1">{"fdsup://directions/FAT Viewer?action=UPDATE&amp;creator=factset&amp;DYN_ARGS=TRUE&amp;DOC_NAME=FAT:FQL_AUDITING_CLIENT_TEMPLATE.FAT&amp;display_string=Audit&amp;VAR:KEY=VEJYHQFOVU&amp;VAR:QUERY=RkZfRUJJVChBTk4sLTEsLCxSUCk=&amp;WINDOW=FIRST_POPUP&amp;HEIGHT=450&amp;WIDTH=450&amp;START_MAXIMIZED=","FALSE&amp;VAR:CALENDAR=US&amp;VAR:SYMBOL=315758&amp;VAR:INDEX=0"}</definedName>
    <definedName name="_1268__FDSAUDITLINK__" localSheetId="3" hidden="1">{"fdsup://directions/FAT Viewer?action=UPDATE&amp;creator=factset&amp;DYN_ARGS=TRUE&amp;DOC_NAME=FAT:FQL_AUDITING_CLIENT_TEMPLATE.FAT&amp;display_string=Audit&amp;VAR:KEY=VEJYHQFOVU&amp;VAR:QUERY=RkZfRUJJVChBTk4sLTEsLCxSUCk=&amp;WINDOW=FIRST_POPUP&amp;HEIGHT=450&amp;WIDTH=450&amp;START_MAXIMIZED=","FALSE&amp;VAR:CALENDAR=US&amp;VAR:SYMBOL=315758&amp;VAR:INDEX=0"}</definedName>
    <definedName name="_1268__FDSAUDITLINK__" hidden="1">{"fdsup://directions/FAT Viewer?action=UPDATE&amp;creator=factset&amp;DYN_ARGS=TRUE&amp;DOC_NAME=FAT:FQL_AUDITING_CLIENT_TEMPLATE.FAT&amp;display_string=Audit&amp;VAR:KEY=VEJYHQFOVU&amp;VAR:QUERY=RkZfRUJJVChBTk4sLTEsLCxSUCk=&amp;WINDOW=FIRST_POPUP&amp;HEIGHT=450&amp;WIDTH=450&amp;START_MAXIMIZED=","FALSE&amp;VAR:CALENDAR=US&amp;VAR:SYMBOL=315758&amp;VAR:INDEX=0"}</definedName>
    <definedName name="_1269__FDSAUDITLINK__" localSheetId="11" hidden="1">{"fdsup://directions/FAT Viewer?action=UPDATE&amp;creator=factset&amp;DYN_ARGS=TRUE&amp;DOC_NAME=FAT:FQL_AUDITING_CLIENT_TEMPLATE.FAT&amp;display_string=Audit&amp;VAR:KEY=DONQZKPWZK&amp;VAR:QUERY=RkZfRUJJVChBTk4sLTIsLCxSUCk=&amp;WINDOW=FIRST_POPUP&amp;HEIGHT=450&amp;WIDTH=450&amp;START_MAXIMIZED=","FALSE&amp;VAR:CALENDAR=US&amp;VAR:SYMBOL=315758&amp;VAR:INDEX=0"}</definedName>
    <definedName name="_1269__FDSAUDITLINK__" localSheetId="3" hidden="1">{"fdsup://directions/FAT Viewer?action=UPDATE&amp;creator=factset&amp;DYN_ARGS=TRUE&amp;DOC_NAME=FAT:FQL_AUDITING_CLIENT_TEMPLATE.FAT&amp;display_string=Audit&amp;VAR:KEY=DONQZKPWZK&amp;VAR:QUERY=RkZfRUJJVChBTk4sLTIsLCxSUCk=&amp;WINDOW=FIRST_POPUP&amp;HEIGHT=450&amp;WIDTH=450&amp;START_MAXIMIZED=","FALSE&amp;VAR:CALENDAR=US&amp;VAR:SYMBOL=315758&amp;VAR:INDEX=0"}</definedName>
    <definedName name="_1269__FDSAUDITLINK__" hidden="1">{"fdsup://directions/FAT Viewer?action=UPDATE&amp;creator=factset&amp;DYN_ARGS=TRUE&amp;DOC_NAME=FAT:FQL_AUDITING_CLIENT_TEMPLATE.FAT&amp;display_string=Audit&amp;VAR:KEY=DONQZKPWZK&amp;VAR:QUERY=RkZfRUJJVChBTk4sLTIsLCxSUCk=&amp;WINDOW=FIRST_POPUP&amp;HEIGHT=450&amp;WIDTH=450&amp;START_MAXIMIZED=","FALSE&amp;VAR:CALENDAR=US&amp;VAR:SYMBOL=315758&amp;VAR:INDEX=0"}</definedName>
    <definedName name="_127__FDSAUDITLINK__" localSheetId="11" hidden="1">{"fdsup://directions/FAT Viewer?action=UPDATE&amp;creator=factset&amp;DYN_ARGS=TRUE&amp;DOC_NAME=FAT:FQL_AUDITING_CLIENT_TEMPLATE.FAT&amp;display_string=Audit&amp;VAR:KEY=PYJIPYXGNI&amp;VAR:QUERY=RkZfQ0FQRVgoQU5OLC0zLCwsUlAp&amp;WINDOW=FIRST_POPUP&amp;HEIGHT=450&amp;WIDTH=450&amp;START_MAXIMIZED=","FALSE&amp;VAR:CALENDAR=FIVEDAY&amp;VAR:SYMBOL=660047&amp;VAR:INDEX=0"}</definedName>
    <definedName name="_127__FDSAUDITLINK__" localSheetId="3" hidden="1">{"fdsup://directions/FAT Viewer?action=UPDATE&amp;creator=factset&amp;DYN_ARGS=TRUE&amp;DOC_NAME=FAT:FQL_AUDITING_CLIENT_TEMPLATE.FAT&amp;display_string=Audit&amp;VAR:KEY=PYJIPYXGNI&amp;VAR:QUERY=RkZfQ0FQRVgoQU5OLC0zLCwsUlAp&amp;WINDOW=FIRST_POPUP&amp;HEIGHT=450&amp;WIDTH=450&amp;START_MAXIMIZED=","FALSE&amp;VAR:CALENDAR=FIVEDAY&amp;VAR:SYMBOL=660047&amp;VAR:INDEX=0"}</definedName>
    <definedName name="_127__FDSAUDITLINK__" hidden="1">{"fdsup://directions/FAT Viewer?action=UPDATE&amp;creator=factset&amp;DYN_ARGS=TRUE&amp;DOC_NAME=FAT:FQL_AUDITING_CLIENT_TEMPLATE.FAT&amp;display_string=Audit&amp;VAR:KEY=PYJIPYXGNI&amp;VAR:QUERY=RkZfQ0FQRVgoQU5OLC0zLCwsUlAp&amp;WINDOW=FIRST_POPUP&amp;HEIGHT=450&amp;WIDTH=450&amp;START_MAXIMIZED=","FALSE&amp;VAR:CALENDAR=FIVEDAY&amp;VAR:SYMBOL=660047&amp;VAR:INDEX=0"}</definedName>
    <definedName name="_1270__FDSAUDITLINK__" localSheetId="11" hidden="1">{"fdsup://directions/FAT Viewer?action=UPDATE&amp;creator=factset&amp;DYN_ARGS=TRUE&amp;DOC_NAME=FAT:FQL_AUDITING_CLIENT_TEMPLATE.FAT&amp;display_string=Audit&amp;VAR:KEY=JYRMZAJMBG&amp;VAR:QUERY=RkZfRUJJVERBKEFOTiwtMSwsLFJQKQ==&amp;WINDOW=FIRST_POPUP&amp;HEIGHT=450&amp;WIDTH=450&amp;START_MAXIMI","ZED=FALSE&amp;VAR:CALENDAR=US&amp;VAR:SYMBOL=315758&amp;VAR:INDEX=0"}</definedName>
    <definedName name="_1270__FDSAUDITLINK__" localSheetId="3" hidden="1">{"fdsup://directions/FAT Viewer?action=UPDATE&amp;creator=factset&amp;DYN_ARGS=TRUE&amp;DOC_NAME=FAT:FQL_AUDITING_CLIENT_TEMPLATE.FAT&amp;display_string=Audit&amp;VAR:KEY=JYRMZAJMBG&amp;VAR:QUERY=RkZfRUJJVERBKEFOTiwtMSwsLFJQKQ==&amp;WINDOW=FIRST_POPUP&amp;HEIGHT=450&amp;WIDTH=450&amp;START_MAXIMI","ZED=FALSE&amp;VAR:CALENDAR=US&amp;VAR:SYMBOL=315758&amp;VAR:INDEX=0"}</definedName>
    <definedName name="_1270__FDSAUDITLINK__" hidden="1">{"fdsup://directions/FAT Viewer?action=UPDATE&amp;creator=factset&amp;DYN_ARGS=TRUE&amp;DOC_NAME=FAT:FQL_AUDITING_CLIENT_TEMPLATE.FAT&amp;display_string=Audit&amp;VAR:KEY=JYRMZAJMBG&amp;VAR:QUERY=RkZfRUJJVERBKEFOTiwtMSwsLFJQKQ==&amp;WINDOW=FIRST_POPUP&amp;HEIGHT=450&amp;WIDTH=450&amp;START_MAXIMI","ZED=FALSE&amp;VAR:CALENDAR=US&amp;VAR:SYMBOL=315758&amp;VAR:INDEX=0"}</definedName>
    <definedName name="_1271__FDSAUDITLINK__" localSheetId="11" hidden="1">{"fdsup://directions/FAT Viewer?action=UPDATE&amp;creator=factset&amp;DYN_ARGS=TRUE&amp;DOC_NAME=FAT:FQL_AUDITING_CLIENT_TEMPLATE.FAT&amp;display_string=Audit&amp;VAR:KEY=JQLGJKXUJU&amp;VAR:QUERY=RkZfRUJJVERBKEFOTiwtMiwsLFJQKQ==&amp;WINDOW=FIRST_POPUP&amp;HEIGHT=450&amp;WIDTH=450&amp;START_MAXIMI","ZED=FALSE&amp;VAR:CALENDAR=US&amp;VAR:SYMBOL=315758&amp;VAR:INDEX=0"}</definedName>
    <definedName name="_1271__FDSAUDITLINK__" localSheetId="3" hidden="1">{"fdsup://directions/FAT Viewer?action=UPDATE&amp;creator=factset&amp;DYN_ARGS=TRUE&amp;DOC_NAME=FAT:FQL_AUDITING_CLIENT_TEMPLATE.FAT&amp;display_string=Audit&amp;VAR:KEY=JQLGJKXUJU&amp;VAR:QUERY=RkZfRUJJVERBKEFOTiwtMiwsLFJQKQ==&amp;WINDOW=FIRST_POPUP&amp;HEIGHT=450&amp;WIDTH=450&amp;START_MAXIMI","ZED=FALSE&amp;VAR:CALENDAR=US&amp;VAR:SYMBOL=315758&amp;VAR:INDEX=0"}</definedName>
    <definedName name="_1271__FDSAUDITLINK__" hidden="1">{"fdsup://directions/FAT Viewer?action=UPDATE&amp;creator=factset&amp;DYN_ARGS=TRUE&amp;DOC_NAME=FAT:FQL_AUDITING_CLIENT_TEMPLATE.FAT&amp;display_string=Audit&amp;VAR:KEY=JQLGJKXUJU&amp;VAR:QUERY=RkZfRUJJVERBKEFOTiwtMiwsLFJQKQ==&amp;WINDOW=FIRST_POPUP&amp;HEIGHT=450&amp;WIDTH=450&amp;START_MAXIMI","ZED=FALSE&amp;VAR:CALENDAR=US&amp;VAR:SYMBOL=315758&amp;VAR:INDEX=0"}</definedName>
    <definedName name="_1272__FDSAUDITLINK__" localSheetId="11" hidden="1">{"fdsup://Directions/FactSet Auditing Viewer?action=AUDIT_VALUE&amp;DB=129&amp;ID1=315758&amp;VALUEID=01001&amp;SDATE=2008&amp;PERIODTYPE=ANN_STD&amp;window=popup_no_bar&amp;width=385&amp;height=120&amp;START_MAXIMIZED=FALSE&amp;creator=factset&amp;display_string=Audit"}</definedName>
    <definedName name="_1272__FDSAUDITLINK__" localSheetId="3" hidden="1">{"fdsup://Directions/FactSet Auditing Viewer?action=AUDIT_VALUE&amp;DB=129&amp;ID1=315758&amp;VALUEID=01001&amp;SDATE=2008&amp;PERIODTYPE=ANN_STD&amp;window=popup_no_bar&amp;width=385&amp;height=120&amp;START_MAXIMIZED=FALSE&amp;creator=factset&amp;display_string=Audit"}</definedName>
    <definedName name="_1272__FDSAUDITLINK__" hidden="1">{"fdsup://Directions/FactSet Auditing Viewer?action=AUDIT_VALUE&amp;DB=129&amp;ID1=315758&amp;VALUEID=01001&amp;SDATE=2008&amp;PERIODTYPE=ANN_STD&amp;window=popup_no_bar&amp;width=385&amp;height=120&amp;START_MAXIMIZED=FALSE&amp;creator=factset&amp;display_string=Audit"}</definedName>
    <definedName name="_1273__FDSAUDITLINK__" localSheetId="11" hidden="1">{"fdsup://directions/FAT Viewer?action=UPDATE&amp;creator=factset&amp;DYN_ARGS=TRUE&amp;DOC_NAME=FAT:FQL_AUDITING_CLIENT_TEMPLATE.FAT&amp;display_string=Audit&amp;VAR:KEY=XUXEFGNSNU&amp;VAR:QUERY=RkZfQ0FQRVgoQU5OLDAsLCxSUCk=&amp;WINDOW=FIRST_POPUP&amp;HEIGHT=450&amp;WIDTH=450&amp;START_MAXIMIZED=","FALSE&amp;VAR:CALENDAR=US&amp;VAR:SYMBOL=*BBD.B&amp;VAR:INDEX=0"}</definedName>
    <definedName name="_1273__FDSAUDITLINK__" localSheetId="3" hidden="1">{"fdsup://directions/FAT Viewer?action=UPDATE&amp;creator=factset&amp;DYN_ARGS=TRUE&amp;DOC_NAME=FAT:FQL_AUDITING_CLIENT_TEMPLATE.FAT&amp;display_string=Audit&amp;VAR:KEY=XUXEFGNSNU&amp;VAR:QUERY=RkZfQ0FQRVgoQU5OLDAsLCxSUCk=&amp;WINDOW=FIRST_POPUP&amp;HEIGHT=450&amp;WIDTH=450&amp;START_MAXIMIZED=","FALSE&amp;VAR:CALENDAR=US&amp;VAR:SYMBOL=*BBD.B&amp;VAR:INDEX=0"}</definedName>
    <definedName name="_1273__FDSAUDITLINK__" hidden="1">{"fdsup://directions/FAT Viewer?action=UPDATE&amp;creator=factset&amp;DYN_ARGS=TRUE&amp;DOC_NAME=FAT:FQL_AUDITING_CLIENT_TEMPLATE.FAT&amp;display_string=Audit&amp;VAR:KEY=XUXEFGNSNU&amp;VAR:QUERY=RkZfQ0FQRVgoQU5OLDAsLCxSUCk=&amp;WINDOW=FIRST_POPUP&amp;HEIGHT=450&amp;WIDTH=450&amp;START_MAXIMIZED=","FALSE&amp;VAR:CALENDAR=US&amp;VAR:SYMBOL=*BBD.B&amp;VAR:INDEX=0"}</definedName>
    <definedName name="_1274__FDSAUDITLINK__" localSheetId="11" hidden="1">{"fdsup://directions/FAT Viewer?action=UPDATE&amp;creator=factset&amp;DYN_ARGS=TRUE&amp;DOC_NAME=FAT:FQL_AUDITING_CLIENT_TEMPLATE.FAT&amp;display_string=Audit&amp;VAR:KEY=NCVCRUTEVA&amp;VAR:QUERY=RkZfQ0FQRVgoQU5OLC0xLCwsUlAp&amp;WINDOW=FIRST_POPUP&amp;HEIGHT=450&amp;WIDTH=450&amp;START_MAXIMIZED=","FALSE&amp;VAR:CALENDAR=US&amp;VAR:SYMBOL=*BBD.B&amp;VAR:INDEX=0"}</definedName>
    <definedName name="_1274__FDSAUDITLINK__" localSheetId="3" hidden="1">{"fdsup://directions/FAT Viewer?action=UPDATE&amp;creator=factset&amp;DYN_ARGS=TRUE&amp;DOC_NAME=FAT:FQL_AUDITING_CLIENT_TEMPLATE.FAT&amp;display_string=Audit&amp;VAR:KEY=NCVCRUTEVA&amp;VAR:QUERY=RkZfQ0FQRVgoQU5OLC0xLCwsUlAp&amp;WINDOW=FIRST_POPUP&amp;HEIGHT=450&amp;WIDTH=450&amp;START_MAXIMIZED=","FALSE&amp;VAR:CALENDAR=US&amp;VAR:SYMBOL=*BBD.B&amp;VAR:INDEX=0"}</definedName>
    <definedName name="_1274__FDSAUDITLINK__" hidden="1">{"fdsup://directions/FAT Viewer?action=UPDATE&amp;creator=factset&amp;DYN_ARGS=TRUE&amp;DOC_NAME=FAT:FQL_AUDITING_CLIENT_TEMPLATE.FAT&amp;display_string=Audit&amp;VAR:KEY=NCVCRUTEVA&amp;VAR:QUERY=RkZfQ0FQRVgoQU5OLC0xLCwsUlAp&amp;WINDOW=FIRST_POPUP&amp;HEIGHT=450&amp;WIDTH=450&amp;START_MAXIMIZED=","FALSE&amp;VAR:CALENDAR=US&amp;VAR:SYMBOL=*BBD.B&amp;VAR:INDEX=0"}</definedName>
    <definedName name="_1275__FDSAUDITLINK__" localSheetId="11" hidden="1">{"fdsup://directions/FAT Viewer?action=UPDATE&amp;creator=factset&amp;DYN_ARGS=TRUE&amp;DOC_NAME=FAT:FQL_AUDITING_CLIENT_TEMPLATE.FAT&amp;display_string=Audit&amp;VAR:KEY=BSDILGDWDG&amp;VAR:QUERY=RkZfQ0FQRVgoQU5OLC0yLCwsUlAp&amp;WINDOW=FIRST_POPUP&amp;HEIGHT=450&amp;WIDTH=450&amp;START_MAXIMIZED=","FALSE&amp;VAR:CALENDAR=US&amp;VAR:SYMBOL=*BBD.B&amp;VAR:INDEX=0"}</definedName>
    <definedName name="_1275__FDSAUDITLINK__" localSheetId="3" hidden="1">{"fdsup://directions/FAT Viewer?action=UPDATE&amp;creator=factset&amp;DYN_ARGS=TRUE&amp;DOC_NAME=FAT:FQL_AUDITING_CLIENT_TEMPLATE.FAT&amp;display_string=Audit&amp;VAR:KEY=BSDILGDWDG&amp;VAR:QUERY=RkZfQ0FQRVgoQU5OLC0yLCwsUlAp&amp;WINDOW=FIRST_POPUP&amp;HEIGHT=450&amp;WIDTH=450&amp;START_MAXIMIZED=","FALSE&amp;VAR:CALENDAR=US&amp;VAR:SYMBOL=*BBD.B&amp;VAR:INDEX=0"}</definedName>
    <definedName name="_1275__FDSAUDITLINK__" hidden="1">{"fdsup://directions/FAT Viewer?action=UPDATE&amp;creator=factset&amp;DYN_ARGS=TRUE&amp;DOC_NAME=FAT:FQL_AUDITING_CLIENT_TEMPLATE.FAT&amp;display_string=Audit&amp;VAR:KEY=BSDILGDWDG&amp;VAR:QUERY=RkZfQ0FQRVgoQU5OLC0yLCwsUlAp&amp;WINDOW=FIRST_POPUP&amp;HEIGHT=450&amp;WIDTH=450&amp;START_MAXIMIZED=","FALSE&amp;VAR:CALENDAR=US&amp;VAR:SYMBOL=*BBD.B&amp;VAR:INDEX=0"}</definedName>
    <definedName name="_1276__FDSAUDITLINK__" localSheetId="11" hidden="1">{"fdsup://directions/FAT Viewer?action=UPDATE&amp;creator=factset&amp;DYN_ARGS=TRUE&amp;DOC_NAME=FAT:FQL_AUDITING_CLIENT_TEMPLATE.FAT&amp;display_string=Audit&amp;VAR:KEY=BQZKBGPEDE&amp;VAR:QUERY=RkZfTkVUX0lOQyhBTk4sLTIsLCxSUCk=&amp;WINDOW=FIRST_POPUP&amp;HEIGHT=450&amp;WIDTH=450&amp;START_MAXIMI","ZED=FALSE&amp;VAR:CALENDAR=US&amp;VAR:SYMBOL=*BBD.B&amp;VAR:INDEX=0"}</definedName>
    <definedName name="_1276__FDSAUDITLINK__" localSheetId="3" hidden="1">{"fdsup://directions/FAT Viewer?action=UPDATE&amp;creator=factset&amp;DYN_ARGS=TRUE&amp;DOC_NAME=FAT:FQL_AUDITING_CLIENT_TEMPLATE.FAT&amp;display_string=Audit&amp;VAR:KEY=BQZKBGPEDE&amp;VAR:QUERY=RkZfTkVUX0lOQyhBTk4sLTIsLCxSUCk=&amp;WINDOW=FIRST_POPUP&amp;HEIGHT=450&amp;WIDTH=450&amp;START_MAXIMI","ZED=FALSE&amp;VAR:CALENDAR=US&amp;VAR:SYMBOL=*BBD.B&amp;VAR:INDEX=0"}</definedName>
    <definedName name="_1276__FDSAUDITLINK__" hidden="1">{"fdsup://directions/FAT Viewer?action=UPDATE&amp;creator=factset&amp;DYN_ARGS=TRUE&amp;DOC_NAME=FAT:FQL_AUDITING_CLIENT_TEMPLATE.FAT&amp;display_string=Audit&amp;VAR:KEY=BQZKBGPEDE&amp;VAR:QUERY=RkZfTkVUX0lOQyhBTk4sLTIsLCxSUCk=&amp;WINDOW=FIRST_POPUP&amp;HEIGHT=450&amp;WIDTH=450&amp;START_MAXIMI","ZED=FALSE&amp;VAR:CALENDAR=US&amp;VAR:SYMBOL=*BBD.B&amp;VAR:INDEX=0"}</definedName>
    <definedName name="_1277__FDSAUDITLINK__" localSheetId="11" hidden="1">{"fdsup://directions/FAT Viewer?action=UPDATE&amp;creator=factset&amp;DYN_ARGS=TRUE&amp;DOC_NAME=FAT:FQL_AUDITING_CLIENT_TEMPLATE.FAT&amp;display_string=Audit&amp;VAR:KEY=FSZAHUDOFE&amp;VAR:QUERY=RkZfRUJJVChBTk4sLTIsLCxSUCk=&amp;WINDOW=FIRST_POPUP&amp;HEIGHT=450&amp;WIDTH=450&amp;START_MAXIMIZED=","FALSE&amp;VAR:CALENDAR=US&amp;VAR:SYMBOL=*BBD.B&amp;VAR:INDEX=0"}</definedName>
    <definedName name="_1277__FDSAUDITLINK__" localSheetId="3" hidden="1">{"fdsup://directions/FAT Viewer?action=UPDATE&amp;creator=factset&amp;DYN_ARGS=TRUE&amp;DOC_NAME=FAT:FQL_AUDITING_CLIENT_TEMPLATE.FAT&amp;display_string=Audit&amp;VAR:KEY=FSZAHUDOFE&amp;VAR:QUERY=RkZfRUJJVChBTk4sLTIsLCxSUCk=&amp;WINDOW=FIRST_POPUP&amp;HEIGHT=450&amp;WIDTH=450&amp;START_MAXIMIZED=","FALSE&amp;VAR:CALENDAR=US&amp;VAR:SYMBOL=*BBD.B&amp;VAR:INDEX=0"}</definedName>
    <definedName name="_1277__FDSAUDITLINK__" hidden="1">{"fdsup://directions/FAT Viewer?action=UPDATE&amp;creator=factset&amp;DYN_ARGS=TRUE&amp;DOC_NAME=FAT:FQL_AUDITING_CLIENT_TEMPLATE.FAT&amp;display_string=Audit&amp;VAR:KEY=FSZAHUDOFE&amp;VAR:QUERY=RkZfRUJJVChBTk4sLTIsLCxSUCk=&amp;WINDOW=FIRST_POPUP&amp;HEIGHT=450&amp;WIDTH=450&amp;START_MAXIMIZED=","FALSE&amp;VAR:CALENDAR=US&amp;VAR:SYMBOL=*BBD.B&amp;VAR:INDEX=0"}</definedName>
    <definedName name="_1278__FDSAUDITLINK__" localSheetId="11" hidden="1">{"fdsup://directions/FAT Viewer?action=UPDATE&amp;creator=factset&amp;DYN_ARGS=TRUE&amp;DOC_NAME=FAT:FQL_AUDITING_CLIENT_TEMPLATE.FAT&amp;display_string=Audit&amp;VAR:KEY=NSRYHKLMNQ&amp;VAR:QUERY=RkZfRUJJVERBKEFOTiwtMiwsLFJQKQ==&amp;WINDOW=FIRST_POPUP&amp;HEIGHT=450&amp;WIDTH=450&amp;START_MAXIMI","ZED=FALSE&amp;VAR:CALENDAR=US&amp;VAR:SYMBOL=*BBD.B&amp;VAR:INDEX=0"}</definedName>
    <definedName name="_1278__FDSAUDITLINK__" localSheetId="3" hidden="1">{"fdsup://directions/FAT Viewer?action=UPDATE&amp;creator=factset&amp;DYN_ARGS=TRUE&amp;DOC_NAME=FAT:FQL_AUDITING_CLIENT_TEMPLATE.FAT&amp;display_string=Audit&amp;VAR:KEY=NSRYHKLMNQ&amp;VAR:QUERY=RkZfRUJJVERBKEFOTiwtMiwsLFJQKQ==&amp;WINDOW=FIRST_POPUP&amp;HEIGHT=450&amp;WIDTH=450&amp;START_MAXIMI","ZED=FALSE&amp;VAR:CALENDAR=US&amp;VAR:SYMBOL=*BBD.B&amp;VAR:INDEX=0"}</definedName>
    <definedName name="_1278__FDSAUDITLINK__" hidden="1">{"fdsup://directions/FAT Viewer?action=UPDATE&amp;creator=factset&amp;DYN_ARGS=TRUE&amp;DOC_NAME=FAT:FQL_AUDITING_CLIENT_TEMPLATE.FAT&amp;display_string=Audit&amp;VAR:KEY=NSRYHKLMNQ&amp;VAR:QUERY=RkZfRUJJVERBKEFOTiwtMiwsLFJQKQ==&amp;WINDOW=FIRST_POPUP&amp;HEIGHT=450&amp;WIDTH=450&amp;START_MAXIMI","ZED=FALSE&amp;VAR:CALENDAR=US&amp;VAR:SYMBOL=*BBD.B&amp;VAR:INDEX=0"}</definedName>
    <definedName name="_1279__FDSAUDITLINK__" localSheetId="11" hidden="1">{"fdsup://Directions/FactSet Auditing Viewer?action=AUDIT_VALUE&amp;DB=129&amp;ID1=210972&amp;VALUEID=01001&amp;SDATE=2007&amp;PERIODTYPE=ANN_STD&amp;window=popup_no_bar&amp;width=385&amp;height=120&amp;START_MAXIMIZED=FALSE&amp;creator=factset&amp;display_string=Audit"}</definedName>
    <definedName name="_1279__FDSAUDITLINK__" localSheetId="3" hidden="1">{"fdsup://Directions/FactSet Auditing Viewer?action=AUDIT_VALUE&amp;DB=129&amp;ID1=210972&amp;VALUEID=01001&amp;SDATE=2007&amp;PERIODTYPE=ANN_STD&amp;window=popup_no_bar&amp;width=385&amp;height=120&amp;START_MAXIMIZED=FALSE&amp;creator=factset&amp;display_string=Audit"}</definedName>
    <definedName name="_1279__FDSAUDITLINK__" hidden="1">{"fdsup://Directions/FactSet Auditing Viewer?action=AUDIT_VALUE&amp;DB=129&amp;ID1=210972&amp;VALUEID=01001&amp;SDATE=2007&amp;PERIODTYPE=ANN_STD&amp;window=popup_no_bar&amp;width=385&amp;height=120&amp;START_MAXIMIZED=FALSE&amp;creator=factset&amp;display_string=Audit"}</definedName>
    <definedName name="_128__FDSAUDITLINK__" localSheetId="11" hidden="1">{"fdsup://directions/FAT Viewer?action=UPDATE&amp;creator=factset&amp;DYN_ARGS=TRUE&amp;DOC_NAME=FAT:FQL_AUDITING_CLIENT_TEMPLATE.FAT&amp;display_string=Audit&amp;VAR:KEY=CXKJSVKDQJ&amp;VAR:QUERY=RkZfTkVUX0lOQyhBTk4sLTIsLCxSUCk=&amp;WINDOW=FIRST_POPUP&amp;HEIGHT=450&amp;WIDTH=450&amp;START_MAXIMI","ZED=FALSE&amp;VAR:CALENDAR=FIVEDAY&amp;VAR:SYMBOL=660047&amp;VAR:INDEX=0"}</definedName>
    <definedName name="_128__FDSAUDITLINK__" localSheetId="3" hidden="1">{"fdsup://directions/FAT Viewer?action=UPDATE&amp;creator=factset&amp;DYN_ARGS=TRUE&amp;DOC_NAME=FAT:FQL_AUDITING_CLIENT_TEMPLATE.FAT&amp;display_string=Audit&amp;VAR:KEY=CXKJSVKDQJ&amp;VAR:QUERY=RkZfTkVUX0lOQyhBTk4sLTIsLCxSUCk=&amp;WINDOW=FIRST_POPUP&amp;HEIGHT=450&amp;WIDTH=450&amp;START_MAXIMI","ZED=FALSE&amp;VAR:CALENDAR=FIVEDAY&amp;VAR:SYMBOL=660047&amp;VAR:INDEX=0"}</definedName>
    <definedName name="_128__FDSAUDITLINK__" hidden="1">{"fdsup://directions/FAT Viewer?action=UPDATE&amp;creator=factset&amp;DYN_ARGS=TRUE&amp;DOC_NAME=FAT:FQL_AUDITING_CLIENT_TEMPLATE.FAT&amp;display_string=Audit&amp;VAR:KEY=CXKJSVKDQJ&amp;VAR:QUERY=RkZfTkVUX0lOQyhBTk4sLTIsLCxSUCk=&amp;WINDOW=FIRST_POPUP&amp;HEIGHT=450&amp;WIDTH=450&amp;START_MAXIMI","ZED=FALSE&amp;VAR:CALENDAR=FIVEDAY&amp;VAR:SYMBOL=660047&amp;VAR:INDEX=0"}</definedName>
    <definedName name="_1280__FDSAUDITLINK__" localSheetId="11" hidden="1">{"fdsup://directions/FAT Viewer?action=UPDATE&amp;creator=factset&amp;DYN_ARGS=TRUE&amp;DOC_NAME=FAT:FQL_AUDITING_CLIENT_TEMPLATE.FAT&amp;display_string=Audit&amp;VAR:KEY=NAJUPKHYFI&amp;VAR:QUERY=RkZfQ0FQRVgoQU5OLDAsLCxSUCk=&amp;WINDOW=FIRST_POPUP&amp;HEIGHT=450&amp;WIDTH=450&amp;START_MAXIMIZED=","FALSE&amp;VAR:CALENDAR=US&amp;VAR:SYMBOL=B0DJ8Q&amp;VAR:INDEX=0"}</definedName>
    <definedName name="_1280__FDSAUDITLINK__" localSheetId="3" hidden="1">{"fdsup://directions/FAT Viewer?action=UPDATE&amp;creator=factset&amp;DYN_ARGS=TRUE&amp;DOC_NAME=FAT:FQL_AUDITING_CLIENT_TEMPLATE.FAT&amp;display_string=Audit&amp;VAR:KEY=NAJUPKHYFI&amp;VAR:QUERY=RkZfQ0FQRVgoQU5OLDAsLCxSUCk=&amp;WINDOW=FIRST_POPUP&amp;HEIGHT=450&amp;WIDTH=450&amp;START_MAXIMIZED=","FALSE&amp;VAR:CALENDAR=US&amp;VAR:SYMBOL=B0DJ8Q&amp;VAR:INDEX=0"}</definedName>
    <definedName name="_1280__FDSAUDITLINK__" hidden="1">{"fdsup://directions/FAT Viewer?action=UPDATE&amp;creator=factset&amp;DYN_ARGS=TRUE&amp;DOC_NAME=FAT:FQL_AUDITING_CLIENT_TEMPLATE.FAT&amp;display_string=Audit&amp;VAR:KEY=NAJUPKHYFI&amp;VAR:QUERY=RkZfQ0FQRVgoQU5OLDAsLCxSUCk=&amp;WINDOW=FIRST_POPUP&amp;HEIGHT=450&amp;WIDTH=450&amp;START_MAXIMIZED=","FALSE&amp;VAR:CALENDAR=US&amp;VAR:SYMBOL=B0DJ8Q&amp;VAR:INDEX=0"}</definedName>
    <definedName name="_1281__FDSAUDITLINK__" localSheetId="11" hidden="1">{"fdsup://directions/FAT Viewer?action=UPDATE&amp;creator=factset&amp;DYN_ARGS=TRUE&amp;DOC_NAME=FAT:FQL_AUDITING_CLIENT_TEMPLATE.FAT&amp;display_string=Audit&amp;VAR:KEY=JIXOLOPAPO&amp;VAR:QUERY=RkZfQ0FQRVgoQU5OLC0xLCwsUlAp&amp;WINDOW=FIRST_POPUP&amp;HEIGHT=450&amp;WIDTH=450&amp;START_MAXIMIZED=","FALSE&amp;VAR:CALENDAR=US&amp;VAR:SYMBOL=B0DJ8Q&amp;VAR:INDEX=0"}</definedName>
    <definedName name="_1281__FDSAUDITLINK__" localSheetId="3" hidden="1">{"fdsup://directions/FAT Viewer?action=UPDATE&amp;creator=factset&amp;DYN_ARGS=TRUE&amp;DOC_NAME=FAT:FQL_AUDITING_CLIENT_TEMPLATE.FAT&amp;display_string=Audit&amp;VAR:KEY=JIXOLOPAPO&amp;VAR:QUERY=RkZfQ0FQRVgoQU5OLC0xLCwsUlAp&amp;WINDOW=FIRST_POPUP&amp;HEIGHT=450&amp;WIDTH=450&amp;START_MAXIMIZED=","FALSE&amp;VAR:CALENDAR=US&amp;VAR:SYMBOL=B0DJ8Q&amp;VAR:INDEX=0"}</definedName>
    <definedName name="_1281__FDSAUDITLINK__" hidden="1">{"fdsup://directions/FAT Viewer?action=UPDATE&amp;creator=factset&amp;DYN_ARGS=TRUE&amp;DOC_NAME=FAT:FQL_AUDITING_CLIENT_TEMPLATE.FAT&amp;display_string=Audit&amp;VAR:KEY=JIXOLOPAPO&amp;VAR:QUERY=RkZfQ0FQRVgoQU5OLC0xLCwsUlAp&amp;WINDOW=FIRST_POPUP&amp;HEIGHT=450&amp;WIDTH=450&amp;START_MAXIMIZED=","FALSE&amp;VAR:CALENDAR=US&amp;VAR:SYMBOL=B0DJ8Q&amp;VAR:INDEX=0"}</definedName>
    <definedName name="_1282__FDSAUDITLINK__" localSheetId="11" hidden="1">{"fdsup://directions/FAT Viewer?action=UPDATE&amp;creator=factset&amp;DYN_ARGS=TRUE&amp;DOC_NAME=FAT:FQL_AUDITING_CLIENT_TEMPLATE.FAT&amp;display_string=Audit&amp;VAR:KEY=LIXYXMRQJG&amp;VAR:QUERY=RkZfQ0FQRVgoQU5OLC0yLCwsUlAp&amp;WINDOW=FIRST_POPUP&amp;HEIGHT=450&amp;WIDTH=450&amp;START_MAXIMIZED=","FALSE&amp;VAR:CALENDAR=US&amp;VAR:SYMBOL=B0DJ8Q&amp;VAR:INDEX=0"}</definedName>
    <definedName name="_1282__FDSAUDITLINK__" localSheetId="3" hidden="1">{"fdsup://directions/FAT Viewer?action=UPDATE&amp;creator=factset&amp;DYN_ARGS=TRUE&amp;DOC_NAME=FAT:FQL_AUDITING_CLIENT_TEMPLATE.FAT&amp;display_string=Audit&amp;VAR:KEY=LIXYXMRQJG&amp;VAR:QUERY=RkZfQ0FQRVgoQU5OLC0yLCwsUlAp&amp;WINDOW=FIRST_POPUP&amp;HEIGHT=450&amp;WIDTH=450&amp;START_MAXIMIZED=","FALSE&amp;VAR:CALENDAR=US&amp;VAR:SYMBOL=B0DJ8Q&amp;VAR:INDEX=0"}</definedName>
    <definedName name="_1282__FDSAUDITLINK__" hidden="1">{"fdsup://directions/FAT Viewer?action=UPDATE&amp;creator=factset&amp;DYN_ARGS=TRUE&amp;DOC_NAME=FAT:FQL_AUDITING_CLIENT_TEMPLATE.FAT&amp;display_string=Audit&amp;VAR:KEY=LIXYXMRQJG&amp;VAR:QUERY=RkZfQ0FQRVgoQU5OLC0yLCwsUlAp&amp;WINDOW=FIRST_POPUP&amp;HEIGHT=450&amp;WIDTH=450&amp;START_MAXIMIZED=","FALSE&amp;VAR:CALENDAR=US&amp;VAR:SYMBOL=B0DJ8Q&amp;VAR:INDEX=0"}</definedName>
    <definedName name="_1283__FDSAUDITLINK__" localSheetId="11" hidden="1">{"fdsup://directions/FAT Viewer?action=UPDATE&amp;creator=factset&amp;DYN_ARGS=TRUE&amp;DOC_NAME=FAT:FQL_AUDITING_CLIENT_TEMPLATE.FAT&amp;display_string=Audit&amp;VAR:KEY=JQRQPMLWTG&amp;VAR:QUERY=RkZfTkVUX0lOQyhBTk4sLTEsLCxSUCk=&amp;WINDOW=FIRST_POPUP&amp;HEIGHT=450&amp;WIDTH=450&amp;START_MAXIMI","ZED=FALSE&amp;VAR:CALENDAR=US&amp;VAR:SYMBOL=B0DJ8Q&amp;VAR:INDEX=0"}</definedName>
    <definedName name="_1283__FDSAUDITLINK__" localSheetId="3" hidden="1">{"fdsup://directions/FAT Viewer?action=UPDATE&amp;creator=factset&amp;DYN_ARGS=TRUE&amp;DOC_NAME=FAT:FQL_AUDITING_CLIENT_TEMPLATE.FAT&amp;display_string=Audit&amp;VAR:KEY=JQRQPMLWTG&amp;VAR:QUERY=RkZfTkVUX0lOQyhBTk4sLTEsLCxSUCk=&amp;WINDOW=FIRST_POPUP&amp;HEIGHT=450&amp;WIDTH=450&amp;START_MAXIMI","ZED=FALSE&amp;VAR:CALENDAR=US&amp;VAR:SYMBOL=B0DJ8Q&amp;VAR:INDEX=0"}</definedName>
    <definedName name="_1283__FDSAUDITLINK__" hidden="1">{"fdsup://directions/FAT Viewer?action=UPDATE&amp;creator=factset&amp;DYN_ARGS=TRUE&amp;DOC_NAME=FAT:FQL_AUDITING_CLIENT_TEMPLATE.FAT&amp;display_string=Audit&amp;VAR:KEY=JQRQPMLWTG&amp;VAR:QUERY=RkZfTkVUX0lOQyhBTk4sLTEsLCxSUCk=&amp;WINDOW=FIRST_POPUP&amp;HEIGHT=450&amp;WIDTH=450&amp;START_MAXIMI","ZED=FALSE&amp;VAR:CALENDAR=US&amp;VAR:SYMBOL=B0DJ8Q&amp;VAR:INDEX=0"}</definedName>
    <definedName name="_1284__FDSAUDITLINK__" localSheetId="11" hidden="1">{"fdsup://directions/FAT Viewer?action=UPDATE&amp;creator=factset&amp;DYN_ARGS=TRUE&amp;DOC_NAME=FAT:FQL_AUDITING_CLIENT_TEMPLATE.FAT&amp;display_string=Audit&amp;VAR:KEY=HKVORAPYZQ&amp;VAR:QUERY=RkZfTkVUX0lOQyhBTk4sLTIsLCxSUCk=&amp;WINDOW=FIRST_POPUP&amp;HEIGHT=450&amp;WIDTH=450&amp;START_MAXIMI","ZED=FALSE&amp;VAR:CALENDAR=US&amp;VAR:SYMBOL=B0DJ8Q&amp;VAR:INDEX=0"}</definedName>
    <definedName name="_1284__FDSAUDITLINK__" localSheetId="3" hidden="1">{"fdsup://directions/FAT Viewer?action=UPDATE&amp;creator=factset&amp;DYN_ARGS=TRUE&amp;DOC_NAME=FAT:FQL_AUDITING_CLIENT_TEMPLATE.FAT&amp;display_string=Audit&amp;VAR:KEY=HKVORAPYZQ&amp;VAR:QUERY=RkZfTkVUX0lOQyhBTk4sLTIsLCxSUCk=&amp;WINDOW=FIRST_POPUP&amp;HEIGHT=450&amp;WIDTH=450&amp;START_MAXIMI","ZED=FALSE&amp;VAR:CALENDAR=US&amp;VAR:SYMBOL=B0DJ8Q&amp;VAR:INDEX=0"}</definedName>
    <definedName name="_1284__FDSAUDITLINK__" hidden="1">{"fdsup://directions/FAT Viewer?action=UPDATE&amp;creator=factset&amp;DYN_ARGS=TRUE&amp;DOC_NAME=FAT:FQL_AUDITING_CLIENT_TEMPLATE.FAT&amp;display_string=Audit&amp;VAR:KEY=HKVORAPYZQ&amp;VAR:QUERY=RkZfTkVUX0lOQyhBTk4sLTIsLCxSUCk=&amp;WINDOW=FIRST_POPUP&amp;HEIGHT=450&amp;WIDTH=450&amp;START_MAXIMI","ZED=FALSE&amp;VAR:CALENDAR=US&amp;VAR:SYMBOL=B0DJ8Q&amp;VAR:INDEX=0"}</definedName>
    <definedName name="_1285__FDSAUDITLINK__" localSheetId="11" hidden="1">{"fdsup://directions/FAT Viewer?action=UPDATE&amp;creator=factset&amp;DYN_ARGS=TRUE&amp;DOC_NAME=FAT:FQL_AUDITING_CLIENT_TEMPLATE.FAT&amp;display_string=Audit&amp;VAR:KEY=DADERQHENK&amp;VAR:QUERY=RkZfRUJJVChBTk4sLTEsLCxSUCk=&amp;WINDOW=FIRST_POPUP&amp;HEIGHT=450&amp;WIDTH=450&amp;START_MAXIMIZED=","FALSE&amp;VAR:CALENDAR=US&amp;VAR:SYMBOL=B0DJ8Q&amp;VAR:INDEX=0"}</definedName>
    <definedName name="_1285__FDSAUDITLINK__" localSheetId="3" hidden="1">{"fdsup://directions/FAT Viewer?action=UPDATE&amp;creator=factset&amp;DYN_ARGS=TRUE&amp;DOC_NAME=FAT:FQL_AUDITING_CLIENT_TEMPLATE.FAT&amp;display_string=Audit&amp;VAR:KEY=DADERQHENK&amp;VAR:QUERY=RkZfRUJJVChBTk4sLTEsLCxSUCk=&amp;WINDOW=FIRST_POPUP&amp;HEIGHT=450&amp;WIDTH=450&amp;START_MAXIMIZED=","FALSE&amp;VAR:CALENDAR=US&amp;VAR:SYMBOL=B0DJ8Q&amp;VAR:INDEX=0"}</definedName>
    <definedName name="_1285__FDSAUDITLINK__" hidden="1">{"fdsup://directions/FAT Viewer?action=UPDATE&amp;creator=factset&amp;DYN_ARGS=TRUE&amp;DOC_NAME=FAT:FQL_AUDITING_CLIENT_TEMPLATE.FAT&amp;display_string=Audit&amp;VAR:KEY=DADERQHENK&amp;VAR:QUERY=RkZfRUJJVChBTk4sLTEsLCxSUCk=&amp;WINDOW=FIRST_POPUP&amp;HEIGHT=450&amp;WIDTH=450&amp;START_MAXIMIZED=","FALSE&amp;VAR:CALENDAR=US&amp;VAR:SYMBOL=B0DJ8Q&amp;VAR:INDEX=0"}</definedName>
    <definedName name="_1286__FDSAUDITLINK__" localSheetId="11" hidden="1">{"fdsup://directions/FAT Viewer?action=UPDATE&amp;creator=factset&amp;DYN_ARGS=TRUE&amp;DOC_NAME=FAT:FQL_AUDITING_CLIENT_TEMPLATE.FAT&amp;display_string=Audit&amp;VAR:KEY=NENAXEHSVQ&amp;VAR:QUERY=RkZfRUJJVChBTk4sLTIsLCxSUCk=&amp;WINDOW=FIRST_POPUP&amp;HEIGHT=450&amp;WIDTH=450&amp;START_MAXIMIZED=","FALSE&amp;VAR:CALENDAR=US&amp;VAR:SYMBOL=B0DJ8Q&amp;VAR:INDEX=0"}</definedName>
    <definedName name="_1286__FDSAUDITLINK__" localSheetId="3" hidden="1">{"fdsup://directions/FAT Viewer?action=UPDATE&amp;creator=factset&amp;DYN_ARGS=TRUE&amp;DOC_NAME=FAT:FQL_AUDITING_CLIENT_TEMPLATE.FAT&amp;display_string=Audit&amp;VAR:KEY=NENAXEHSVQ&amp;VAR:QUERY=RkZfRUJJVChBTk4sLTIsLCxSUCk=&amp;WINDOW=FIRST_POPUP&amp;HEIGHT=450&amp;WIDTH=450&amp;START_MAXIMIZED=","FALSE&amp;VAR:CALENDAR=US&amp;VAR:SYMBOL=B0DJ8Q&amp;VAR:INDEX=0"}</definedName>
    <definedName name="_1286__FDSAUDITLINK__" hidden="1">{"fdsup://directions/FAT Viewer?action=UPDATE&amp;creator=factset&amp;DYN_ARGS=TRUE&amp;DOC_NAME=FAT:FQL_AUDITING_CLIENT_TEMPLATE.FAT&amp;display_string=Audit&amp;VAR:KEY=NENAXEHSVQ&amp;VAR:QUERY=RkZfRUJJVChBTk4sLTIsLCxSUCk=&amp;WINDOW=FIRST_POPUP&amp;HEIGHT=450&amp;WIDTH=450&amp;START_MAXIMIZED=","FALSE&amp;VAR:CALENDAR=US&amp;VAR:SYMBOL=B0DJ8Q&amp;VAR:INDEX=0"}</definedName>
    <definedName name="_1287__FDSAUDITLINK__" localSheetId="11" hidden="1">{"fdsup://directions/FAT Viewer?action=UPDATE&amp;creator=factset&amp;DYN_ARGS=TRUE&amp;DOC_NAME=FAT:FQL_AUDITING_CLIENT_TEMPLATE.FAT&amp;display_string=Audit&amp;VAR:KEY=LSPGFGVGNY&amp;VAR:QUERY=RkZfRUJJVERBKEFOTiwtMSwsLFJQKQ==&amp;WINDOW=FIRST_POPUP&amp;HEIGHT=450&amp;WIDTH=450&amp;START_MAXIMI","ZED=FALSE&amp;VAR:CALENDAR=US&amp;VAR:SYMBOL=B0DJ8Q&amp;VAR:INDEX=0"}</definedName>
    <definedName name="_1287__FDSAUDITLINK__" localSheetId="3" hidden="1">{"fdsup://directions/FAT Viewer?action=UPDATE&amp;creator=factset&amp;DYN_ARGS=TRUE&amp;DOC_NAME=FAT:FQL_AUDITING_CLIENT_TEMPLATE.FAT&amp;display_string=Audit&amp;VAR:KEY=LSPGFGVGNY&amp;VAR:QUERY=RkZfRUJJVERBKEFOTiwtMSwsLFJQKQ==&amp;WINDOW=FIRST_POPUP&amp;HEIGHT=450&amp;WIDTH=450&amp;START_MAXIMI","ZED=FALSE&amp;VAR:CALENDAR=US&amp;VAR:SYMBOL=B0DJ8Q&amp;VAR:INDEX=0"}</definedName>
    <definedName name="_1287__FDSAUDITLINK__" hidden="1">{"fdsup://directions/FAT Viewer?action=UPDATE&amp;creator=factset&amp;DYN_ARGS=TRUE&amp;DOC_NAME=FAT:FQL_AUDITING_CLIENT_TEMPLATE.FAT&amp;display_string=Audit&amp;VAR:KEY=LSPGFGVGNY&amp;VAR:QUERY=RkZfRUJJVERBKEFOTiwtMSwsLFJQKQ==&amp;WINDOW=FIRST_POPUP&amp;HEIGHT=450&amp;WIDTH=450&amp;START_MAXIMI","ZED=FALSE&amp;VAR:CALENDAR=US&amp;VAR:SYMBOL=B0DJ8Q&amp;VAR:INDEX=0"}</definedName>
    <definedName name="_1288__FDSAUDITLINK__" localSheetId="11" hidden="1">{"fdsup://directions/FAT Viewer?action=UPDATE&amp;creator=factset&amp;DYN_ARGS=TRUE&amp;DOC_NAME=FAT:FQL_AUDITING_CLIENT_TEMPLATE.FAT&amp;display_string=Audit&amp;VAR:KEY=ZUZUDKXWHA&amp;VAR:QUERY=RkZfRUJJVERBKEFOTiwtMiwsLFJQKQ==&amp;WINDOW=FIRST_POPUP&amp;HEIGHT=450&amp;WIDTH=450&amp;START_MAXIMI","ZED=FALSE&amp;VAR:CALENDAR=US&amp;VAR:SYMBOL=B0DJ8Q&amp;VAR:INDEX=0"}</definedName>
    <definedName name="_1288__FDSAUDITLINK__" localSheetId="3" hidden="1">{"fdsup://directions/FAT Viewer?action=UPDATE&amp;creator=factset&amp;DYN_ARGS=TRUE&amp;DOC_NAME=FAT:FQL_AUDITING_CLIENT_TEMPLATE.FAT&amp;display_string=Audit&amp;VAR:KEY=ZUZUDKXWHA&amp;VAR:QUERY=RkZfRUJJVERBKEFOTiwtMiwsLFJQKQ==&amp;WINDOW=FIRST_POPUP&amp;HEIGHT=450&amp;WIDTH=450&amp;START_MAXIMI","ZED=FALSE&amp;VAR:CALENDAR=US&amp;VAR:SYMBOL=B0DJ8Q&amp;VAR:INDEX=0"}</definedName>
    <definedName name="_1288__FDSAUDITLINK__" hidden="1">{"fdsup://directions/FAT Viewer?action=UPDATE&amp;creator=factset&amp;DYN_ARGS=TRUE&amp;DOC_NAME=FAT:FQL_AUDITING_CLIENT_TEMPLATE.FAT&amp;display_string=Audit&amp;VAR:KEY=ZUZUDKXWHA&amp;VAR:QUERY=RkZfRUJJVERBKEFOTiwtMiwsLFJQKQ==&amp;WINDOW=FIRST_POPUP&amp;HEIGHT=450&amp;WIDTH=450&amp;START_MAXIMI","ZED=FALSE&amp;VAR:CALENDAR=US&amp;VAR:SYMBOL=B0DJ8Q&amp;VAR:INDEX=0"}</definedName>
    <definedName name="_1289__FDSAUDITLINK__" localSheetId="11" hidden="1">{"fdsup://Directions/FactSet Auditing Viewer?action=AUDIT_VALUE&amp;DB=129&amp;ID1=B0DJ8Q&amp;VALUEID=01001&amp;SDATE=2007&amp;PERIODTYPE=ANN_STD&amp;window=popup_no_bar&amp;width=385&amp;height=120&amp;START_MAXIMIZED=FALSE&amp;creator=factset&amp;display_string=Audit"}</definedName>
    <definedName name="_1289__FDSAUDITLINK__" localSheetId="3" hidden="1">{"fdsup://Directions/FactSet Auditing Viewer?action=AUDIT_VALUE&amp;DB=129&amp;ID1=B0DJ8Q&amp;VALUEID=01001&amp;SDATE=2007&amp;PERIODTYPE=ANN_STD&amp;window=popup_no_bar&amp;width=385&amp;height=120&amp;START_MAXIMIZED=FALSE&amp;creator=factset&amp;display_string=Audit"}</definedName>
    <definedName name="_1289__FDSAUDITLINK__" hidden="1">{"fdsup://Directions/FactSet Auditing Viewer?action=AUDIT_VALUE&amp;DB=129&amp;ID1=B0DJ8Q&amp;VALUEID=01001&amp;SDATE=2007&amp;PERIODTYPE=ANN_STD&amp;window=popup_no_bar&amp;width=385&amp;height=120&amp;START_MAXIMIZED=FALSE&amp;creator=factset&amp;display_string=Audit"}</definedName>
    <definedName name="_129__FDSAUDITLINK__" localSheetId="11" hidden="1">{"fdsup://directions/FAT Viewer?action=UPDATE&amp;creator=factset&amp;DYN_ARGS=TRUE&amp;DOC_NAME=FAT:FQL_AUDITING_CLIENT_TEMPLATE.FAT&amp;display_string=Audit&amp;VAR:KEY=DQNITEFKBY&amp;VAR:QUERY=RkZfTkVUX0lOQyhBTk4sLTMsLCxSUCk=&amp;WINDOW=FIRST_POPUP&amp;HEIGHT=450&amp;WIDTH=450&amp;START_MAXIMI","ZED=FALSE&amp;VAR:CALENDAR=FIVEDAY&amp;VAR:SYMBOL=660047&amp;VAR:INDEX=0"}</definedName>
    <definedName name="_129__FDSAUDITLINK__" localSheetId="3" hidden="1">{"fdsup://directions/FAT Viewer?action=UPDATE&amp;creator=factset&amp;DYN_ARGS=TRUE&amp;DOC_NAME=FAT:FQL_AUDITING_CLIENT_TEMPLATE.FAT&amp;display_string=Audit&amp;VAR:KEY=DQNITEFKBY&amp;VAR:QUERY=RkZfTkVUX0lOQyhBTk4sLTMsLCxSUCk=&amp;WINDOW=FIRST_POPUP&amp;HEIGHT=450&amp;WIDTH=450&amp;START_MAXIMI","ZED=FALSE&amp;VAR:CALENDAR=FIVEDAY&amp;VAR:SYMBOL=660047&amp;VAR:INDEX=0"}</definedName>
    <definedName name="_129__FDSAUDITLINK__" hidden="1">{"fdsup://directions/FAT Viewer?action=UPDATE&amp;creator=factset&amp;DYN_ARGS=TRUE&amp;DOC_NAME=FAT:FQL_AUDITING_CLIENT_TEMPLATE.FAT&amp;display_string=Audit&amp;VAR:KEY=DQNITEFKBY&amp;VAR:QUERY=RkZfTkVUX0lOQyhBTk4sLTMsLCxSUCk=&amp;WINDOW=FIRST_POPUP&amp;HEIGHT=450&amp;WIDTH=450&amp;START_MAXIMI","ZED=FALSE&amp;VAR:CALENDAR=FIVEDAY&amp;VAR:SYMBOL=660047&amp;VAR:INDEX=0"}</definedName>
    <definedName name="_1290__FDSAUDITLINK__" localSheetId="11" hidden="1">{"fdsup://Directions/FactSet Auditing Viewer?action=AUDIT_VALUE&amp;DB=129&amp;ID1=B29630&amp;VALUEID=01001&amp;SDATE=2009&amp;PERIODTYPE=ANN_STD&amp;window=popup_no_bar&amp;width=385&amp;height=120&amp;START_MAXIMIZED=FALSE&amp;creator=factset&amp;display_string=Audit"}</definedName>
    <definedName name="_1290__FDSAUDITLINK__" localSheetId="3" hidden="1">{"fdsup://Directions/FactSet Auditing Viewer?action=AUDIT_VALUE&amp;DB=129&amp;ID1=B29630&amp;VALUEID=01001&amp;SDATE=2009&amp;PERIODTYPE=ANN_STD&amp;window=popup_no_bar&amp;width=385&amp;height=120&amp;START_MAXIMIZED=FALSE&amp;creator=factset&amp;display_string=Audit"}</definedName>
    <definedName name="_1290__FDSAUDITLINK__" hidden="1">{"fdsup://Directions/FactSet Auditing Viewer?action=AUDIT_VALUE&amp;DB=129&amp;ID1=B29630&amp;VALUEID=01001&amp;SDATE=2009&amp;PERIODTYPE=ANN_STD&amp;window=popup_no_bar&amp;width=385&amp;height=120&amp;START_MAXIMIZED=FALSE&amp;creator=factset&amp;display_string=Audit"}</definedName>
    <definedName name="_1291__FDSAUDITLINK__" localSheetId="11" hidden="1">{"fdsup://directions/FAT Viewer?action=UPDATE&amp;creator=factset&amp;DYN_ARGS=TRUE&amp;DOC_NAME=FAT:FQL_AUDITING_CLIENT_TEMPLATE.FAT&amp;display_string=Audit&amp;VAR:KEY=YRWRADULAT&amp;VAR:QUERY=RkZfQ0FQRVgoQU5OLDAsLCxSUCk=&amp;WINDOW=FIRST_POPUP&amp;HEIGHT=450&amp;WIDTH=450&amp;START_MAXIMIZED=","FALSE&amp;VAR:CALENDAR=US&amp;VAR:SYMBOL=610620&amp;VAR:INDEX=0"}</definedName>
    <definedName name="_1291__FDSAUDITLINK__" localSheetId="3" hidden="1">{"fdsup://directions/FAT Viewer?action=UPDATE&amp;creator=factset&amp;DYN_ARGS=TRUE&amp;DOC_NAME=FAT:FQL_AUDITING_CLIENT_TEMPLATE.FAT&amp;display_string=Audit&amp;VAR:KEY=YRWRADULAT&amp;VAR:QUERY=RkZfQ0FQRVgoQU5OLDAsLCxSUCk=&amp;WINDOW=FIRST_POPUP&amp;HEIGHT=450&amp;WIDTH=450&amp;START_MAXIMIZED=","FALSE&amp;VAR:CALENDAR=US&amp;VAR:SYMBOL=610620&amp;VAR:INDEX=0"}</definedName>
    <definedName name="_1291__FDSAUDITLINK__" hidden="1">{"fdsup://directions/FAT Viewer?action=UPDATE&amp;creator=factset&amp;DYN_ARGS=TRUE&amp;DOC_NAME=FAT:FQL_AUDITING_CLIENT_TEMPLATE.FAT&amp;display_string=Audit&amp;VAR:KEY=YRWRADULAT&amp;VAR:QUERY=RkZfQ0FQRVgoQU5OLDAsLCxSUCk=&amp;WINDOW=FIRST_POPUP&amp;HEIGHT=450&amp;WIDTH=450&amp;START_MAXIMIZED=","FALSE&amp;VAR:CALENDAR=US&amp;VAR:SYMBOL=610620&amp;VAR:INDEX=0"}</definedName>
    <definedName name="_1292__FDSAUDITLINK__" localSheetId="11" hidden="1">{"fdsup://directions/FAT Viewer?action=UPDATE&amp;creator=factset&amp;DYN_ARGS=TRUE&amp;DOC_NAME=FAT:FQL_AUDITING_CLIENT_TEMPLATE.FAT&amp;display_string=Audit&amp;VAR:KEY=OTURKLMVON&amp;VAR:QUERY=RkZfQ0FQRVgoQU5OLC0xLCwsUlAp&amp;WINDOW=FIRST_POPUP&amp;HEIGHT=450&amp;WIDTH=450&amp;START_MAXIMIZED=","FALSE&amp;VAR:CALENDAR=US&amp;VAR:SYMBOL=610620&amp;VAR:INDEX=0"}</definedName>
    <definedName name="_1292__FDSAUDITLINK__" localSheetId="3" hidden="1">{"fdsup://directions/FAT Viewer?action=UPDATE&amp;creator=factset&amp;DYN_ARGS=TRUE&amp;DOC_NAME=FAT:FQL_AUDITING_CLIENT_TEMPLATE.FAT&amp;display_string=Audit&amp;VAR:KEY=OTURKLMVON&amp;VAR:QUERY=RkZfQ0FQRVgoQU5OLC0xLCwsUlAp&amp;WINDOW=FIRST_POPUP&amp;HEIGHT=450&amp;WIDTH=450&amp;START_MAXIMIZED=","FALSE&amp;VAR:CALENDAR=US&amp;VAR:SYMBOL=610620&amp;VAR:INDEX=0"}</definedName>
    <definedName name="_1292__FDSAUDITLINK__" hidden="1">{"fdsup://directions/FAT Viewer?action=UPDATE&amp;creator=factset&amp;DYN_ARGS=TRUE&amp;DOC_NAME=FAT:FQL_AUDITING_CLIENT_TEMPLATE.FAT&amp;display_string=Audit&amp;VAR:KEY=OTURKLMVON&amp;VAR:QUERY=RkZfQ0FQRVgoQU5OLC0xLCwsUlAp&amp;WINDOW=FIRST_POPUP&amp;HEIGHT=450&amp;WIDTH=450&amp;START_MAXIMIZED=","FALSE&amp;VAR:CALENDAR=US&amp;VAR:SYMBOL=610620&amp;VAR:INDEX=0"}</definedName>
    <definedName name="_1293__FDSAUDITLINK__" localSheetId="11" hidden="1">{"fdsup://directions/FAT Viewer?action=UPDATE&amp;creator=factset&amp;DYN_ARGS=TRUE&amp;DOC_NAME=FAT:FQL_AUDITING_CLIENT_TEMPLATE.FAT&amp;display_string=Audit&amp;VAR:KEY=KROTITGNSJ&amp;VAR:QUERY=RkZfRUJJVChBTk4sLTIsLCxSUCk=&amp;WINDOW=FIRST_POPUP&amp;HEIGHT=450&amp;WIDTH=450&amp;START_MAXIMIZED=","FALSE&amp;VAR:CALENDAR=US&amp;VAR:SYMBOL=683640&amp;VAR:INDEX=0"}</definedName>
    <definedName name="_1293__FDSAUDITLINK__" localSheetId="3" hidden="1">{"fdsup://directions/FAT Viewer?action=UPDATE&amp;creator=factset&amp;DYN_ARGS=TRUE&amp;DOC_NAME=FAT:FQL_AUDITING_CLIENT_TEMPLATE.FAT&amp;display_string=Audit&amp;VAR:KEY=KROTITGNSJ&amp;VAR:QUERY=RkZfRUJJVChBTk4sLTIsLCxSUCk=&amp;WINDOW=FIRST_POPUP&amp;HEIGHT=450&amp;WIDTH=450&amp;START_MAXIMIZED=","FALSE&amp;VAR:CALENDAR=US&amp;VAR:SYMBOL=683640&amp;VAR:INDEX=0"}</definedName>
    <definedName name="_1293__FDSAUDITLINK__" hidden="1">{"fdsup://directions/FAT Viewer?action=UPDATE&amp;creator=factset&amp;DYN_ARGS=TRUE&amp;DOC_NAME=FAT:FQL_AUDITING_CLIENT_TEMPLATE.FAT&amp;display_string=Audit&amp;VAR:KEY=KROTITGNSJ&amp;VAR:QUERY=RkZfRUJJVChBTk4sLTIsLCxSUCk=&amp;WINDOW=FIRST_POPUP&amp;HEIGHT=450&amp;WIDTH=450&amp;START_MAXIMIZED=","FALSE&amp;VAR:CALENDAR=US&amp;VAR:SYMBOL=683640&amp;VAR:INDEX=0"}</definedName>
    <definedName name="_1294__FDSAUDITLINK__" localSheetId="11" hidden="1">{"fdsup://directions/FAT Viewer?action=UPDATE&amp;creator=factset&amp;DYN_ARGS=TRUE&amp;DOC_NAME=FAT:FQL_AUDITING_CLIENT_TEMPLATE.FAT&amp;display_string=Audit&amp;VAR:KEY=AFYNKRSROF&amp;VAR:QUERY=RkZfRUJJVERBKEFOTiwtMSwsLFJQKQ==&amp;WINDOW=FIRST_POPUP&amp;HEIGHT=450&amp;WIDTH=450&amp;START_MAXIMI","ZED=FALSE&amp;VAR:CALENDAR=US&amp;VAR:SYMBOL=683640&amp;VAR:INDEX=0"}</definedName>
    <definedName name="_1294__FDSAUDITLINK__" localSheetId="3" hidden="1">{"fdsup://directions/FAT Viewer?action=UPDATE&amp;creator=factset&amp;DYN_ARGS=TRUE&amp;DOC_NAME=FAT:FQL_AUDITING_CLIENT_TEMPLATE.FAT&amp;display_string=Audit&amp;VAR:KEY=AFYNKRSROF&amp;VAR:QUERY=RkZfRUJJVERBKEFOTiwtMSwsLFJQKQ==&amp;WINDOW=FIRST_POPUP&amp;HEIGHT=450&amp;WIDTH=450&amp;START_MAXIMI","ZED=FALSE&amp;VAR:CALENDAR=US&amp;VAR:SYMBOL=683640&amp;VAR:INDEX=0"}</definedName>
    <definedName name="_1294__FDSAUDITLINK__" hidden="1">{"fdsup://directions/FAT Viewer?action=UPDATE&amp;creator=factset&amp;DYN_ARGS=TRUE&amp;DOC_NAME=FAT:FQL_AUDITING_CLIENT_TEMPLATE.FAT&amp;display_string=Audit&amp;VAR:KEY=AFYNKRSROF&amp;VAR:QUERY=RkZfRUJJVERBKEFOTiwtMSwsLFJQKQ==&amp;WINDOW=FIRST_POPUP&amp;HEIGHT=450&amp;WIDTH=450&amp;START_MAXIMI","ZED=FALSE&amp;VAR:CALENDAR=US&amp;VAR:SYMBOL=683640&amp;VAR:INDEX=0"}</definedName>
    <definedName name="_1295__FDSAUDITLINK__" localSheetId="11" hidden="1">{"fdsup://directions/FAT Viewer?action=UPDATE&amp;creator=factset&amp;DYN_ARGS=TRUE&amp;DOC_NAME=FAT:FQL_AUDITING_CLIENT_TEMPLATE.FAT&amp;display_string=Audit&amp;VAR:KEY=MVIFKHUDMJ&amp;VAR:QUERY=RkZfRUJJVERBKEFOTiwtMiwsLFJQKQ==&amp;WINDOW=FIRST_POPUP&amp;HEIGHT=450&amp;WIDTH=450&amp;START_MAXIMI","ZED=FALSE&amp;VAR:CALENDAR=US&amp;VAR:SYMBOL=683640&amp;VAR:INDEX=0"}</definedName>
    <definedName name="_1295__FDSAUDITLINK__" localSheetId="3" hidden="1">{"fdsup://directions/FAT Viewer?action=UPDATE&amp;creator=factset&amp;DYN_ARGS=TRUE&amp;DOC_NAME=FAT:FQL_AUDITING_CLIENT_TEMPLATE.FAT&amp;display_string=Audit&amp;VAR:KEY=MVIFKHUDMJ&amp;VAR:QUERY=RkZfRUJJVERBKEFOTiwtMiwsLFJQKQ==&amp;WINDOW=FIRST_POPUP&amp;HEIGHT=450&amp;WIDTH=450&amp;START_MAXIMI","ZED=FALSE&amp;VAR:CALENDAR=US&amp;VAR:SYMBOL=683640&amp;VAR:INDEX=0"}</definedName>
    <definedName name="_1295__FDSAUDITLINK__" hidden="1">{"fdsup://directions/FAT Viewer?action=UPDATE&amp;creator=factset&amp;DYN_ARGS=TRUE&amp;DOC_NAME=FAT:FQL_AUDITING_CLIENT_TEMPLATE.FAT&amp;display_string=Audit&amp;VAR:KEY=MVIFKHUDMJ&amp;VAR:QUERY=RkZfRUJJVERBKEFOTiwtMiwsLFJQKQ==&amp;WINDOW=FIRST_POPUP&amp;HEIGHT=450&amp;WIDTH=450&amp;START_MAXIMI","ZED=FALSE&amp;VAR:CALENDAR=US&amp;VAR:SYMBOL=683640&amp;VAR:INDEX=0"}</definedName>
    <definedName name="_1296__FDSAUDITLINK__" localSheetId="11" hidden="1">{"fdsup://Directions/FactSet Auditing Viewer?action=AUDIT_VALUE&amp;DB=129&amp;ID1=683640&amp;VALUEID=01001&amp;SDATE=2008&amp;PERIODTYPE=ANN_STD&amp;window=popup_no_bar&amp;width=385&amp;height=120&amp;START_MAXIMIZED=FALSE&amp;creator=factset&amp;display_string=Audit"}</definedName>
    <definedName name="_1296__FDSAUDITLINK__" localSheetId="3" hidden="1">{"fdsup://Directions/FactSet Auditing Viewer?action=AUDIT_VALUE&amp;DB=129&amp;ID1=683640&amp;VALUEID=01001&amp;SDATE=2008&amp;PERIODTYPE=ANN_STD&amp;window=popup_no_bar&amp;width=385&amp;height=120&amp;START_MAXIMIZED=FALSE&amp;creator=factset&amp;display_string=Audit"}</definedName>
    <definedName name="_1296__FDSAUDITLINK__" hidden="1">{"fdsup://Directions/FactSet Auditing Viewer?action=AUDIT_VALUE&amp;DB=129&amp;ID1=683640&amp;VALUEID=01001&amp;SDATE=2008&amp;PERIODTYPE=ANN_STD&amp;window=popup_no_bar&amp;width=385&amp;height=120&amp;START_MAXIMIZED=FALSE&amp;creator=factset&amp;display_string=Audit"}</definedName>
    <definedName name="_1297__FDSAUDITLINK__" localSheetId="11" hidden="1">{"fdsup://directions/FAT Viewer?action=UPDATE&amp;creator=factset&amp;DYN_ARGS=TRUE&amp;DOC_NAME=FAT:FQL_AUDITING_CLIENT_TEMPLATE.FAT&amp;display_string=Audit&amp;VAR:KEY=IRMJQLMLOL&amp;VAR:QUERY=RkZfQ0FQRVgoQU5OLDAsLCxSUCk=&amp;WINDOW=FIRST_POPUP&amp;HEIGHT=450&amp;WIDTH=450&amp;START_MAXIMIZED=","FALSE&amp;VAR:CALENDAR=US&amp;VAR:SYMBOL=B1HN46&amp;VAR:INDEX=0"}</definedName>
    <definedName name="_1297__FDSAUDITLINK__" localSheetId="3" hidden="1">{"fdsup://directions/FAT Viewer?action=UPDATE&amp;creator=factset&amp;DYN_ARGS=TRUE&amp;DOC_NAME=FAT:FQL_AUDITING_CLIENT_TEMPLATE.FAT&amp;display_string=Audit&amp;VAR:KEY=IRMJQLMLOL&amp;VAR:QUERY=RkZfQ0FQRVgoQU5OLDAsLCxSUCk=&amp;WINDOW=FIRST_POPUP&amp;HEIGHT=450&amp;WIDTH=450&amp;START_MAXIMIZED=","FALSE&amp;VAR:CALENDAR=US&amp;VAR:SYMBOL=B1HN46&amp;VAR:INDEX=0"}</definedName>
    <definedName name="_1297__FDSAUDITLINK__" hidden="1">{"fdsup://directions/FAT Viewer?action=UPDATE&amp;creator=factset&amp;DYN_ARGS=TRUE&amp;DOC_NAME=FAT:FQL_AUDITING_CLIENT_TEMPLATE.FAT&amp;display_string=Audit&amp;VAR:KEY=IRMJQLMLOL&amp;VAR:QUERY=RkZfQ0FQRVgoQU5OLDAsLCxSUCk=&amp;WINDOW=FIRST_POPUP&amp;HEIGHT=450&amp;WIDTH=450&amp;START_MAXIMIZED=","FALSE&amp;VAR:CALENDAR=US&amp;VAR:SYMBOL=B1HN46&amp;VAR:INDEX=0"}</definedName>
    <definedName name="_1298__FDSAUDITLINK__" localSheetId="11" hidden="1">{"fdsup://directions/FAT Viewer?action=UPDATE&amp;creator=factset&amp;DYN_ARGS=TRUE&amp;DOC_NAME=FAT:FQL_AUDITING_CLIENT_TEMPLATE.FAT&amp;display_string=Audit&amp;VAR:KEY=IJYVYRANGH&amp;VAR:QUERY=RkZfQ0FQRVgoQU5OLC0xLCwsUlAp&amp;WINDOW=FIRST_POPUP&amp;HEIGHT=450&amp;WIDTH=450&amp;START_MAXIMIZED=","FALSE&amp;VAR:CALENDAR=US&amp;VAR:SYMBOL=B1HN46&amp;VAR:INDEX=0"}</definedName>
    <definedName name="_1298__FDSAUDITLINK__" localSheetId="3" hidden="1">{"fdsup://directions/FAT Viewer?action=UPDATE&amp;creator=factset&amp;DYN_ARGS=TRUE&amp;DOC_NAME=FAT:FQL_AUDITING_CLIENT_TEMPLATE.FAT&amp;display_string=Audit&amp;VAR:KEY=IJYVYRANGH&amp;VAR:QUERY=RkZfQ0FQRVgoQU5OLC0xLCwsUlAp&amp;WINDOW=FIRST_POPUP&amp;HEIGHT=450&amp;WIDTH=450&amp;START_MAXIMIZED=","FALSE&amp;VAR:CALENDAR=US&amp;VAR:SYMBOL=B1HN46&amp;VAR:INDEX=0"}</definedName>
    <definedName name="_1298__FDSAUDITLINK__" hidden="1">{"fdsup://directions/FAT Viewer?action=UPDATE&amp;creator=factset&amp;DYN_ARGS=TRUE&amp;DOC_NAME=FAT:FQL_AUDITING_CLIENT_TEMPLATE.FAT&amp;display_string=Audit&amp;VAR:KEY=IJYVYRANGH&amp;VAR:QUERY=RkZfQ0FQRVgoQU5OLC0xLCwsUlAp&amp;WINDOW=FIRST_POPUP&amp;HEIGHT=450&amp;WIDTH=450&amp;START_MAXIMIZED=","FALSE&amp;VAR:CALENDAR=US&amp;VAR:SYMBOL=B1HN46&amp;VAR:INDEX=0"}</definedName>
    <definedName name="_1299__FDSAUDITLINK__" localSheetId="11" hidden="1">{"fdsup://directions/FAT Viewer?action=UPDATE&amp;creator=factset&amp;DYN_ARGS=TRUE&amp;DOC_NAME=FAT:FQL_AUDITING_CLIENT_TEMPLATE.FAT&amp;display_string=Audit&amp;VAR:KEY=GDWZQNUXMT&amp;VAR:QUERY=RkZfQ0FQRVgoQU5OLC0yLCwsUlAp&amp;WINDOW=FIRST_POPUP&amp;HEIGHT=450&amp;WIDTH=450&amp;START_MAXIMIZED=","FALSE&amp;VAR:CALENDAR=US&amp;VAR:SYMBOL=B1HN46&amp;VAR:INDEX=0"}</definedName>
    <definedName name="_1299__FDSAUDITLINK__" localSheetId="3" hidden="1">{"fdsup://directions/FAT Viewer?action=UPDATE&amp;creator=factset&amp;DYN_ARGS=TRUE&amp;DOC_NAME=FAT:FQL_AUDITING_CLIENT_TEMPLATE.FAT&amp;display_string=Audit&amp;VAR:KEY=GDWZQNUXMT&amp;VAR:QUERY=RkZfQ0FQRVgoQU5OLC0yLCwsUlAp&amp;WINDOW=FIRST_POPUP&amp;HEIGHT=450&amp;WIDTH=450&amp;START_MAXIMIZED=","FALSE&amp;VAR:CALENDAR=US&amp;VAR:SYMBOL=B1HN46&amp;VAR:INDEX=0"}</definedName>
    <definedName name="_1299__FDSAUDITLINK__" hidden="1">{"fdsup://directions/FAT Viewer?action=UPDATE&amp;creator=factset&amp;DYN_ARGS=TRUE&amp;DOC_NAME=FAT:FQL_AUDITING_CLIENT_TEMPLATE.FAT&amp;display_string=Audit&amp;VAR:KEY=GDWZQNUXMT&amp;VAR:QUERY=RkZfQ0FQRVgoQU5OLC0yLCwsUlAp&amp;WINDOW=FIRST_POPUP&amp;HEIGHT=450&amp;WIDTH=450&amp;START_MAXIMIZED=","FALSE&amp;VAR:CALENDAR=US&amp;VAR:SYMBOL=B1HN46&amp;VAR:INDEX=0"}</definedName>
    <definedName name="_13__123Graph_XIRR_IRR" hidden="1">#N/A</definedName>
    <definedName name="_130__FDSAUDITLINK__" localSheetId="11" hidden="1">{"fdsup://Directions/FactSet Auditing Viewer?action=AUDIT_VALUE&amp;DB=129&amp;ID1=646557&amp;VALUEID=01001&amp;SDATE=2008&amp;PERIODTYPE=ANN_STD&amp;SCFT=3&amp;window=popup_no_bar&amp;width=385&amp;height=120&amp;START_MAXIMIZED=FALSE&amp;creator=factset&amp;display_string=Audit"}</definedName>
    <definedName name="_130__FDSAUDITLINK__" localSheetId="3" hidden="1">{"fdsup://Directions/FactSet Auditing Viewer?action=AUDIT_VALUE&amp;DB=129&amp;ID1=646557&amp;VALUEID=01001&amp;SDATE=2008&amp;PERIODTYPE=ANN_STD&amp;SCFT=3&amp;window=popup_no_bar&amp;width=385&amp;height=120&amp;START_MAXIMIZED=FALSE&amp;creator=factset&amp;display_string=Audit"}</definedName>
    <definedName name="_130__FDSAUDITLINK__" hidden="1">{"fdsup://Directions/FactSet Auditing Viewer?action=AUDIT_VALUE&amp;DB=129&amp;ID1=646557&amp;VALUEID=01001&amp;SDATE=2008&amp;PERIODTYPE=ANN_STD&amp;SCFT=3&amp;window=popup_no_bar&amp;width=385&amp;height=120&amp;START_MAXIMIZED=FALSE&amp;creator=factset&amp;display_string=Audit"}</definedName>
    <definedName name="_1300__FDSAUDITLINK__" localSheetId="11" hidden="1">{"fdsup://directions/FAT Viewer?action=UPDATE&amp;creator=factset&amp;DYN_ARGS=TRUE&amp;DOC_NAME=FAT:FQL_AUDITING_CLIENT_TEMPLATE.FAT&amp;display_string=Audit&amp;VAR:KEY=GBOBGDCRQX&amp;VAR:QUERY=RkZfTkVUX0lOQyhBTk4sLTEsLCxSUCk=&amp;WINDOW=FIRST_POPUP&amp;HEIGHT=450&amp;WIDTH=450&amp;START_MAXIMI","ZED=FALSE&amp;VAR:CALENDAR=US&amp;VAR:SYMBOL=B1HN46&amp;VAR:INDEX=0"}</definedName>
    <definedName name="_1300__FDSAUDITLINK__" localSheetId="3" hidden="1">{"fdsup://directions/FAT Viewer?action=UPDATE&amp;creator=factset&amp;DYN_ARGS=TRUE&amp;DOC_NAME=FAT:FQL_AUDITING_CLIENT_TEMPLATE.FAT&amp;display_string=Audit&amp;VAR:KEY=GBOBGDCRQX&amp;VAR:QUERY=RkZfTkVUX0lOQyhBTk4sLTEsLCxSUCk=&amp;WINDOW=FIRST_POPUP&amp;HEIGHT=450&amp;WIDTH=450&amp;START_MAXIMI","ZED=FALSE&amp;VAR:CALENDAR=US&amp;VAR:SYMBOL=B1HN46&amp;VAR:INDEX=0"}</definedName>
    <definedName name="_1300__FDSAUDITLINK__" hidden="1">{"fdsup://directions/FAT Viewer?action=UPDATE&amp;creator=factset&amp;DYN_ARGS=TRUE&amp;DOC_NAME=FAT:FQL_AUDITING_CLIENT_TEMPLATE.FAT&amp;display_string=Audit&amp;VAR:KEY=GBOBGDCRQX&amp;VAR:QUERY=RkZfTkVUX0lOQyhBTk4sLTEsLCxSUCk=&amp;WINDOW=FIRST_POPUP&amp;HEIGHT=450&amp;WIDTH=450&amp;START_MAXIMI","ZED=FALSE&amp;VAR:CALENDAR=US&amp;VAR:SYMBOL=B1HN46&amp;VAR:INDEX=0"}</definedName>
    <definedName name="_1301__FDSAUDITLINK__" localSheetId="11" hidden="1">{"fdsup://directions/FAT Viewer?action=UPDATE&amp;creator=factset&amp;DYN_ARGS=TRUE&amp;DOC_NAME=FAT:FQL_AUDITING_CLIENT_TEMPLATE.FAT&amp;display_string=Audit&amp;VAR:KEY=ERCPMNYNMB&amp;VAR:QUERY=RkZfTkVUX0lOQyhBTk4sLTIsLCxSUCk=&amp;WINDOW=FIRST_POPUP&amp;HEIGHT=450&amp;WIDTH=450&amp;START_MAXIMI","ZED=FALSE&amp;VAR:CALENDAR=US&amp;VAR:SYMBOL=B1HN46&amp;VAR:INDEX=0"}</definedName>
    <definedName name="_1301__FDSAUDITLINK__" localSheetId="3" hidden="1">{"fdsup://directions/FAT Viewer?action=UPDATE&amp;creator=factset&amp;DYN_ARGS=TRUE&amp;DOC_NAME=FAT:FQL_AUDITING_CLIENT_TEMPLATE.FAT&amp;display_string=Audit&amp;VAR:KEY=ERCPMNYNMB&amp;VAR:QUERY=RkZfTkVUX0lOQyhBTk4sLTIsLCxSUCk=&amp;WINDOW=FIRST_POPUP&amp;HEIGHT=450&amp;WIDTH=450&amp;START_MAXIMI","ZED=FALSE&amp;VAR:CALENDAR=US&amp;VAR:SYMBOL=B1HN46&amp;VAR:INDEX=0"}</definedName>
    <definedName name="_1301__FDSAUDITLINK__" hidden="1">{"fdsup://directions/FAT Viewer?action=UPDATE&amp;creator=factset&amp;DYN_ARGS=TRUE&amp;DOC_NAME=FAT:FQL_AUDITING_CLIENT_TEMPLATE.FAT&amp;display_string=Audit&amp;VAR:KEY=ERCPMNYNMB&amp;VAR:QUERY=RkZfTkVUX0lOQyhBTk4sLTIsLCxSUCk=&amp;WINDOW=FIRST_POPUP&amp;HEIGHT=450&amp;WIDTH=450&amp;START_MAXIMI","ZED=FALSE&amp;VAR:CALENDAR=US&amp;VAR:SYMBOL=B1HN46&amp;VAR:INDEX=0"}</definedName>
    <definedName name="_1302__FDSAUDITLINK__" localSheetId="11" hidden="1">{"fdsup://directions/FAT Viewer?action=UPDATE&amp;creator=factset&amp;DYN_ARGS=TRUE&amp;DOC_NAME=FAT:FQL_AUDITING_CLIENT_TEMPLATE.FAT&amp;display_string=Audit&amp;VAR:KEY=SXSBQREHWR&amp;VAR:QUERY=RkZfRUJJVChBTk4sLTEsLCxSUCk=&amp;WINDOW=FIRST_POPUP&amp;HEIGHT=450&amp;WIDTH=450&amp;START_MAXIMIZED=","FALSE&amp;VAR:CALENDAR=US&amp;VAR:SYMBOL=B1HN46&amp;VAR:INDEX=0"}</definedName>
    <definedName name="_1302__FDSAUDITLINK__" localSheetId="3" hidden="1">{"fdsup://directions/FAT Viewer?action=UPDATE&amp;creator=factset&amp;DYN_ARGS=TRUE&amp;DOC_NAME=FAT:FQL_AUDITING_CLIENT_TEMPLATE.FAT&amp;display_string=Audit&amp;VAR:KEY=SXSBQREHWR&amp;VAR:QUERY=RkZfRUJJVChBTk4sLTEsLCxSUCk=&amp;WINDOW=FIRST_POPUP&amp;HEIGHT=450&amp;WIDTH=450&amp;START_MAXIMIZED=","FALSE&amp;VAR:CALENDAR=US&amp;VAR:SYMBOL=B1HN46&amp;VAR:INDEX=0"}</definedName>
    <definedName name="_1302__FDSAUDITLINK__" hidden="1">{"fdsup://directions/FAT Viewer?action=UPDATE&amp;creator=factset&amp;DYN_ARGS=TRUE&amp;DOC_NAME=FAT:FQL_AUDITING_CLIENT_TEMPLATE.FAT&amp;display_string=Audit&amp;VAR:KEY=SXSBQREHWR&amp;VAR:QUERY=RkZfRUJJVChBTk4sLTEsLCxSUCk=&amp;WINDOW=FIRST_POPUP&amp;HEIGHT=450&amp;WIDTH=450&amp;START_MAXIMIZED=","FALSE&amp;VAR:CALENDAR=US&amp;VAR:SYMBOL=B1HN46&amp;VAR:INDEX=0"}</definedName>
    <definedName name="_1303__FDSAUDITLINK__" localSheetId="11" hidden="1">{"fdsup://directions/FAT Viewer?action=UPDATE&amp;creator=factset&amp;DYN_ARGS=TRUE&amp;DOC_NAME=FAT:FQL_AUDITING_CLIENT_TEMPLATE.FAT&amp;display_string=Audit&amp;VAR:KEY=QPEFMLSVQX&amp;VAR:QUERY=RkZfRUJJVChBTk4sLTIsLCxSUCk=&amp;WINDOW=FIRST_POPUP&amp;HEIGHT=450&amp;WIDTH=450&amp;START_MAXIMIZED=","FALSE&amp;VAR:CALENDAR=US&amp;VAR:SYMBOL=B1HN46&amp;VAR:INDEX=0"}</definedName>
    <definedName name="_1303__FDSAUDITLINK__" localSheetId="3" hidden="1">{"fdsup://directions/FAT Viewer?action=UPDATE&amp;creator=factset&amp;DYN_ARGS=TRUE&amp;DOC_NAME=FAT:FQL_AUDITING_CLIENT_TEMPLATE.FAT&amp;display_string=Audit&amp;VAR:KEY=QPEFMLSVQX&amp;VAR:QUERY=RkZfRUJJVChBTk4sLTIsLCxSUCk=&amp;WINDOW=FIRST_POPUP&amp;HEIGHT=450&amp;WIDTH=450&amp;START_MAXIMIZED=","FALSE&amp;VAR:CALENDAR=US&amp;VAR:SYMBOL=B1HN46&amp;VAR:INDEX=0"}</definedName>
    <definedName name="_1303__FDSAUDITLINK__" hidden="1">{"fdsup://directions/FAT Viewer?action=UPDATE&amp;creator=factset&amp;DYN_ARGS=TRUE&amp;DOC_NAME=FAT:FQL_AUDITING_CLIENT_TEMPLATE.FAT&amp;display_string=Audit&amp;VAR:KEY=QPEFMLSVQX&amp;VAR:QUERY=RkZfRUJJVChBTk4sLTIsLCxSUCk=&amp;WINDOW=FIRST_POPUP&amp;HEIGHT=450&amp;WIDTH=450&amp;START_MAXIMIZED=","FALSE&amp;VAR:CALENDAR=US&amp;VAR:SYMBOL=B1HN46&amp;VAR:INDEX=0"}</definedName>
    <definedName name="_1304__FDSAUDITLINK__" localSheetId="11" hidden="1">{"fdsup://directions/FAT Viewer?action=UPDATE&amp;creator=factset&amp;DYN_ARGS=TRUE&amp;DOC_NAME=FAT:FQL_AUDITING_CLIENT_TEMPLATE.FAT&amp;display_string=Audit&amp;VAR:KEY=QJWTERGZYJ&amp;VAR:QUERY=RkZfRUJJVERBKEFOTiwtMSwsLFJQKQ==&amp;WINDOW=FIRST_POPUP&amp;HEIGHT=450&amp;WIDTH=450&amp;START_MAXIMI","ZED=FALSE&amp;VAR:CALENDAR=US&amp;VAR:SYMBOL=B1HN46&amp;VAR:INDEX=0"}</definedName>
    <definedName name="_1304__FDSAUDITLINK__" localSheetId="3" hidden="1">{"fdsup://directions/FAT Viewer?action=UPDATE&amp;creator=factset&amp;DYN_ARGS=TRUE&amp;DOC_NAME=FAT:FQL_AUDITING_CLIENT_TEMPLATE.FAT&amp;display_string=Audit&amp;VAR:KEY=QJWTERGZYJ&amp;VAR:QUERY=RkZfRUJJVERBKEFOTiwtMSwsLFJQKQ==&amp;WINDOW=FIRST_POPUP&amp;HEIGHT=450&amp;WIDTH=450&amp;START_MAXIMI","ZED=FALSE&amp;VAR:CALENDAR=US&amp;VAR:SYMBOL=B1HN46&amp;VAR:INDEX=0"}</definedName>
    <definedName name="_1304__FDSAUDITLINK__" hidden="1">{"fdsup://directions/FAT Viewer?action=UPDATE&amp;creator=factset&amp;DYN_ARGS=TRUE&amp;DOC_NAME=FAT:FQL_AUDITING_CLIENT_TEMPLATE.FAT&amp;display_string=Audit&amp;VAR:KEY=QJWTERGZYJ&amp;VAR:QUERY=RkZfRUJJVERBKEFOTiwtMSwsLFJQKQ==&amp;WINDOW=FIRST_POPUP&amp;HEIGHT=450&amp;WIDTH=450&amp;START_MAXIMI","ZED=FALSE&amp;VAR:CALENDAR=US&amp;VAR:SYMBOL=B1HN46&amp;VAR:INDEX=0"}</definedName>
    <definedName name="_1305__FDSAUDITLINK__" localSheetId="11" hidden="1">{"fdsup://directions/FAT Viewer?action=UPDATE&amp;creator=factset&amp;DYN_ARGS=TRUE&amp;DOC_NAME=FAT:FQL_AUDITING_CLIENT_TEMPLATE.FAT&amp;display_string=Audit&amp;VAR:KEY=GPSDOBCBCR&amp;VAR:QUERY=RkZfRUJJVERBKEFOTiwtMiwsLFJQKQ==&amp;WINDOW=FIRST_POPUP&amp;HEIGHT=450&amp;WIDTH=450&amp;START_MAXIMI","ZED=FALSE&amp;VAR:CALENDAR=US&amp;VAR:SYMBOL=B1HN46&amp;VAR:INDEX=0"}</definedName>
    <definedName name="_1305__FDSAUDITLINK__" localSheetId="3" hidden="1">{"fdsup://directions/FAT Viewer?action=UPDATE&amp;creator=factset&amp;DYN_ARGS=TRUE&amp;DOC_NAME=FAT:FQL_AUDITING_CLIENT_TEMPLATE.FAT&amp;display_string=Audit&amp;VAR:KEY=GPSDOBCBCR&amp;VAR:QUERY=RkZfRUJJVERBKEFOTiwtMiwsLFJQKQ==&amp;WINDOW=FIRST_POPUP&amp;HEIGHT=450&amp;WIDTH=450&amp;START_MAXIMI","ZED=FALSE&amp;VAR:CALENDAR=US&amp;VAR:SYMBOL=B1HN46&amp;VAR:INDEX=0"}</definedName>
    <definedName name="_1305__FDSAUDITLINK__" hidden="1">{"fdsup://directions/FAT Viewer?action=UPDATE&amp;creator=factset&amp;DYN_ARGS=TRUE&amp;DOC_NAME=FAT:FQL_AUDITING_CLIENT_TEMPLATE.FAT&amp;display_string=Audit&amp;VAR:KEY=GPSDOBCBCR&amp;VAR:QUERY=RkZfRUJJVERBKEFOTiwtMiwsLFJQKQ==&amp;WINDOW=FIRST_POPUP&amp;HEIGHT=450&amp;WIDTH=450&amp;START_MAXIMI","ZED=FALSE&amp;VAR:CALENDAR=US&amp;VAR:SYMBOL=B1HN46&amp;VAR:INDEX=0"}</definedName>
    <definedName name="_1306__FDSAUDITLINK__" localSheetId="11" hidden="1">{"fdsup://Directions/FactSet Auditing Viewer?action=AUDIT_VALUE&amp;DB=129&amp;ID1=B1HN46&amp;VALUEID=01001&amp;SDATE=2009&amp;PERIODTYPE=ANN_STD&amp;window=popup_no_bar&amp;width=385&amp;height=120&amp;START_MAXIMIZED=FALSE&amp;creator=factset&amp;display_string=Audit"}</definedName>
    <definedName name="_1306__FDSAUDITLINK__" localSheetId="3" hidden="1">{"fdsup://Directions/FactSet Auditing Viewer?action=AUDIT_VALUE&amp;DB=129&amp;ID1=B1HN46&amp;VALUEID=01001&amp;SDATE=2009&amp;PERIODTYPE=ANN_STD&amp;window=popup_no_bar&amp;width=385&amp;height=120&amp;START_MAXIMIZED=FALSE&amp;creator=factset&amp;display_string=Audit"}</definedName>
    <definedName name="_1306__FDSAUDITLINK__" hidden="1">{"fdsup://Directions/FactSet Auditing Viewer?action=AUDIT_VALUE&amp;DB=129&amp;ID1=B1HN46&amp;VALUEID=01001&amp;SDATE=2009&amp;PERIODTYPE=ANN_STD&amp;window=popup_no_bar&amp;width=385&amp;height=120&amp;START_MAXIMIZED=FALSE&amp;creator=factset&amp;display_string=Audit"}</definedName>
    <definedName name="_1307__FDSAUDITLINK__" localSheetId="11" hidden="1">{"fdsup://directions/FAT Viewer?action=UPDATE&amp;creator=factset&amp;DYN_ARGS=TRUE&amp;DOC_NAME=FAT:FQL_AUDITING_CLIENT_TEMPLATE.FAT&amp;display_string=Audit&amp;VAR:KEY=CLIVQLULIP&amp;VAR:QUERY=RkZfQ0FQRVgoQU5OLDAsLCxSUCk=&amp;WINDOW=FIRST_POPUP&amp;HEIGHT=450&amp;WIDTH=450&amp;START_MAXIMIZED=","FALSE&amp;VAR:CALENDAR=US&amp;VAR:SYMBOL=B00T06&amp;VAR:INDEX=0"}</definedName>
    <definedName name="_1307__FDSAUDITLINK__" localSheetId="3" hidden="1">{"fdsup://directions/FAT Viewer?action=UPDATE&amp;creator=factset&amp;DYN_ARGS=TRUE&amp;DOC_NAME=FAT:FQL_AUDITING_CLIENT_TEMPLATE.FAT&amp;display_string=Audit&amp;VAR:KEY=CLIVQLULIP&amp;VAR:QUERY=RkZfQ0FQRVgoQU5OLDAsLCxSUCk=&amp;WINDOW=FIRST_POPUP&amp;HEIGHT=450&amp;WIDTH=450&amp;START_MAXIMIZED=","FALSE&amp;VAR:CALENDAR=US&amp;VAR:SYMBOL=B00T06&amp;VAR:INDEX=0"}</definedName>
    <definedName name="_1307__FDSAUDITLINK__" hidden="1">{"fdsup://directions/FAT Viewer?action=UPDATE&amp;creator=factset&amp;DYN_ARGS=TRUE&amp;DOC_NAME=FAT:FQL_AUDITING_CLIENT_TEMPLATE.FAT&amp;display_string=Audit&amp;VAR:KEY=CLIVQLULIP&amp;VAR:QUERY=RkZfQ0FQRVgoQU5OLDAsLCxSUCk=&amp;WINDOW=FIRST_POPUP&amp;HEIGHT=450&amp;WIDTH=450&amp;START_MAXIMIZED=","FALSE&amp;VAR:CALENDAR=US&amp;VAR:SYMBOL=B00T06&amp;VAR:INDEX=0"}</definedName>
    <definedName name="_1308__FDSAUDITLINK__" localSheetId="11" hidden="1">{"fdsup://directions/FAT Viewer?action=UPDATE&amp;creator=factset&amp;DYN_ARGS=TRUE&amp;DOC_NAME=FAT:FQL_AUDITING_CLIENT_TEMPLATE.FAT&amp;display_string=Audit&amp;VAR:KEY=CHIZONQLCF&amp;VAR:QUERY=RkZfQ0FQRVgoQU5OLC0xLCwsUlAp&amp;WINDOW=FIRST_POPUP&amp;HEIGHT=450&amp;WIDTH=450&amp;START_MAXIMIZED=","FALSE&amp;VAR:CALENDAR=US&amp;VAR:SYMBOL=B00T06&amp;VAR:INDEX=0"}</definedName>
    <definedName name="_1308__FDSAUDITLINK__" localSheetId="3" hidden="1">{"fdsup://directions/FAT Viewer?action=UPDATE&amp;creator=factset&amp;DYN_ARGS=TRUE&amp;DOC_NAME=FAT:FQL_AUDITING_CLIENT_TEMPLATE.FAT&amp;display_string=Audit&amp;VAR:KEY=CHIZONQLCF&amp;VAR:QUERY=RkZfQ0FQRVgoQU5OLC0xLCwsUlAp&amp;WINDOW=FIRST_POPUP&amp;HEIGHT=450&amp;WIDTH=450&amp;START_MAXIMIZED=","FALSE&amp;VAR:CALENDAR=US&amp;VAR:SYMBOL=B00T06&amp;VAR:INDEX=0"}</definedName>
    <definedName name="_1308__FDSAUDITLINK__" hidden="1">{"fdsup://directions/FAT Viewer?action=UPDATE&amp;creator=factset&amp;DYN_ARGS=TRUE&amp;DOC_NAME=FAT:FQL_AUDITING_CLIENT_TEMPLATE.FAT&amp;display_string=Audit&amp;VAR:KEY=CHIZONQLCF&amp;VAR:QUERY=RkZfQ0FQRVgoQU5OLC0xLCwsUlAp&amp;WINDOW=FIRST_POPUP&amp;HEIGHT=450&amp;WIDTH=450&amp;START_MAXIMIZED=","FALSE&amp;VAR:CALENDAR=US&amp;VAR:SYMBOL=B00T06&amp;VAR:INDEX=0"}</definedName>
    <definedName name="_1309__FDSAUDITLINK__" localSheetId="11" hidden="1">{"fdsup://directions/FAT Viewer?action=UPDATE&amp;creator=factset&amp;DYN_ARGS=TRUE&amp;DOC_NAME=FAT:FQL_AUDITING_CLIENT_TEMPLATE.FAT&amp;display_string=Audit&amp;VAR:KEY=IXKTWJMTKN&amp;VAR:QUERY=RkZfQ0FQRVgoQU5OLC0yLCwsUlAp&amp;WINDOW=FIRST_POPUP&amp;HEIGHT=450&amp;WIDTH=450&amp;START_MAXIMIZED=","FALSE&amp;VAR:CALENDAR=US&amp;VAR:SYMBOL=B00T06&amp;VAR:INDEX=0"}</definedName>
    <definedName name="_1309__FDSAUDITLINK__" localSheetId="3" hidden="1">{"fdsup://directions/FAT Viewer?action=UPDATE&amp;creator=factset&amp;DYN_ARGS=TRUE&amp;DOC_NAME=FAT:FQL_AUDITING_CLIENT_TEMPLATE.FAT&amp;display_string=Audit&amp;VAR:KEY=IXKTWJMTKN&amp;VAR:QUERY=RkZfQ0FQRVgoQU5OLC0yLCwsUlAp&amp;WINDOW=FIRST_POPUP&amp;HEIGHT=450&amp;WIDTH=450&amp;START_MAXIMIZED=","FALSE&amp;VAR:CALENDAR=US&amp;VAR:SYMBOL=B00T06&amp;VAR:INDEX=0"}</definedName>
    <definedName name="_1309__FDSAUDITLINK__" hidden="1">{"fdsup://directions/FAT Viewer?action=UPDATE&amp;creator=factset&amp;DYN_ARGS=TRUE&amp;DOC_NAME=FAT:FQL_AUDITING_CLIENT_TEMPLATE.FAT&amp;display_string=Audit&amp;VAR:KEY=IXKTWJMTKN&amp;VAR:QUERY=RkZfQ0FQRVgoQU5OLC0yLCwsUlAp&amp;WINDOW=FIRST_POPUP&amp;HEIGHT=450&amp;WIDTH=450&amp;START_MAXIMIZED=","FALSE&amp;VAR:CALENDAR=US&amp;VAR:SYMBOL=B00T06&amp;VAR:INDEX=0"}</definedName>
    <definedName name="_131__FDSAUDITLINK__" localSheetId="11" hidden="1">{"fdsup://directions/FAT Viewer?action=UPDATE&amp;creator=factset&amp;DYN_ARGS=TRUE&amp;DOC_NAME=FAT:FQL_AUDITING_CLIENT_TEMPLATE.FAT&amp;display_string=Audit&amp;VAR:KEY=TYBODWLGNW&amp;VAR:QUERY=RkZfRUJJVERBKEFOTiwtMywsLFJQKQ==&amp;WINDOW=FIRST_POPUP&amp;HEIGHT=450&amp;WIDTH=450&amp;START_MAXIMI","ZED=FALSE&amp;VAR:CALENDAR=FIVEDAY&amp;VAR:SYMBOL=660047&amp;VAR:INDEX=0"}</definedName>
    <definedName name="_131__FDSAUDITLINK__" localSheetId="3" hidden="1">{"fdsup://directions/FAT Viewer?action=UPDATE&amp;creator=factset&amp;DYN_ARGS=TRUE&amp;DOC_NAME=FAT:FQL_AUDITING_CLIENT_TEMPLATE.FAT&amp;display_string=Audit&amp;VAR:KEY=TYBODWLGNW&amp;VAR:QUERY=RkZfRUJJVERBKEFOTiwtMywsLFJQKQ==&amp;WINDOW=FIRST_POPUP&amp;HEIGHT=450&amp;WIDTH=450&amp;START_MAXIMI","ZED=FALSE&amp;VAR:CALENDAR=FIVEDAY&amp;VAR:SYMBOL=660047&amp;VAR:INDEX=0"}</definedName>
    <definedName name="_131__FDSAUDITLINK__" hidden="1">{"fdsup://directions/FAT Viewer?action=UPDATE&amp;creator=factset&amp;DYN_ARGS=TRUE&amp;DOC_NAME=FAT:FQL_AUDITING_CLIENT_TEMPLATE.FAT&amp;display_string=Audit&amp;VAR:KEY=TYBODWLGNW&amp;VAR:QUERY=RkZfRUJJVERBKEFOTiwtMywsLFJQKQ==&amp;WINDOW=FIRST_POPUP&amp;HEIGHT=450&amp;WIDTH=450&amp;START_MAXIMI","ZED=FALSE&amp;VAR:CALENDAR=FIVEDAY&amp;VAR:SYMBOL=660047&amp;VAR:INDEX=0"}</definedName>
    <definedName name="_1310__FDSAUDITLINK__" localSheetId="11" hidden="1">{"fdsup://directions/FAT Viewer?action=UPDATE&amp;creator=factset&amp;DYN_ARGS=TRUE&amp;DOC_NAME=FAT:FQL_AUDITING_CLIENT_TEMPLATE.FAT&amp;display_string=Audit&amp;VAR:KEY=EXABCTMBSF&amp;VAR:QUERY=RkZfTkVUX0lOQyhBTk4sLTEsLCxSUCk=&amp;WINDOW=FIRST_POPUP&amp;HEIGHT=450&amp;WIDTH=450&amp;START_MAXIMI","ZED=FALSE&amp;VAR:CALENDAR=US&amp;VAR:SYMBOL=B00T06&amp;VAR:INDEX=0"}</definedName>
    <definedName name="_1310__FDSAUDITLINK__" localSheetId="3" hidden="1">{"fdsup://directions/FAT Viewer?action=UPDATE&amp;creator=factset&amp;DYN_ARGS=TRUE&amp;DOC_NAME=FAT:FQL_AUDITING_CLIENT_TEMPLATE.FAT&amp;display_string=Audit&amp;VAR:KEY=EXABCTMBSF&amp;VAR:QUERY=RkZfTkVUX0lOQyhBTk4sLTEsLCxSUCk=&amp;WINDOW=FIRST_POPUP&amp;HEIGHT=450&amp;WIDTH=450&amp;START_MAXIMI","ZED=FALSE&amp;VAR:CALENDAR=US&amp;VAR:SYMBOL=B00T06&amp;VAR:INDEX=0"}</definedName>
    <definedName name="_1310__FDSAUDITLINK__" hidden="1">{"fdsup://directions/FAT Viewer?action=UPDATE&amp;creator=factset&amp;DYN_ARGS=TRUE&amp;DOC_NAME=FAT:FQL_AUDITING_CLIENT_TEMPLATE.FAT&amp;display_string=Audit&amp;VAR:KEY=EXABCTMBSF&amp;VAR:QUERY=RkZfTkVUX0lOQyhBTk4sLTEsLCxSUCk=&amp;WINDOW=FIRST_POPUP&amp;HEIGHT=450&amp;WIDTH=450&amp;START_MAXIMI","ZED=FALSE&amp;VAR:CALENDAR=US&amp;VAR:SYMBOL=B00T06&amp;VAR:INDEX=0"}</definedName>
    <definedName name="_1311__FDSAUDITLINK__" localSheetId="11" hidden="1">{"fdsup://directions/FAT Viewer?action=UPDATE&amp;creator=factset&amp;DYN_ARGS=TRUE&amp;DOC_NAME=FAT:FQL_AUDITING_CLIENT_TEMPLATE.FAT&amp;display_string=Audit&amp;VAR:KEY=SJUZYLOFYF&amp;VAR:QUERY=RkZfTkVUX0lOQyhBTk4sLTIsLCxSUCk=&amp;WINDOW=FIRST_POPUP&amp;HEIGHT=450&amp;WIDTH=450&amp;START_MAXIMI","ZED=FALSE&amp;VAR:CALENDAR=US&amp;VAR:SYMBOL=B00T06&amp;VAR:INDEX=0"}</definedName>
    <definedName name="_1311__FDSAUDITLINK__" localSheetId="3" hidden="1">{"fdsup://directions/FAT Viewer?action=UPDATE&amp;creator=factset&amp;DYN_ARGS=TRUE&amp;DOC_NAME=FAT:FQL_AUDITING_CLIENT_TEMPLATE.FAT&amp;display_string=Audit&amp;VAR:KEY=SJUZYLOFYF&amp;VAR:QUERY=RkZfTkVUX0lOQyhBTk4sLTIsLCxSUCk=&amp;WINDOW=FIRST_POPUP&amp;HEIGHT=450&amp;WIDTH=450&amp;START_MAXIMI","ZED=FALSE&amp;VAR:CALENDAR=US&amp;VAR:SYMBOL=B00T06&amp;VAR:INDEX=0"}</definedName>
    <definedName name="_1311__FDSAUDITLINK__" hidden="1">{"fdsup://directions/FAT Viewer?action=UPDATE&amp;creator=factset&amp;DYN_ARGS=TRUE&amp;DOC_NAME=FAT:FQL_AUDITING_CLIENT_TEMPLATE.FAT&amp;display_string=Audit&amp;VAR:KEY=SJUZYLOFYF&amp;VAR:QUERY=RkZfTkVUX0lOQyhBTk4sLTIsLCxSUCk=&amp;WINDOW=FIRST_POPUP&amp;HEIGHT=450&amp;WIDTH=450&amp;START_MAXIMI","ZED=FALSE&amp;VAR:CALENDAR=US&amp;VAR:SYMBOL=B00T06&amp;VAR:INDEX=0"}</definedName>
    <definedName name="_1312__FDSAUDITLINK__" localSheetId="11" hidden="1">{"fdsup://directions/FAT Viewer?action=UPDATE&amp;creator=factset&amp;DYN_ARGS=TRUE&amp;DOC_NAME=FAT:FQL_AUDITING_CLIENT_TEMPLATE.FAT&amp;display_string=Audit&amp;VAR:KEY=CJMPYZORMJ&amp;VAR:QUERY=RkZfRUJJVChBTk4sLTEsLCxSUCk=&amp;WINDOW=FIRST_POPUP&amp;HEIGHT=450&amp;WIDTH=450&amp;START_MAXIMIZED=","FALSE&amp;VAR:CALENDAR=US&amp;VAR:SYMBOL=B00T06&amp;VAR:INDEX=0"}</definedName>
    <definedName name="_1312__FDSAUDITLINK__" localSheetId="3" hidden="1">{"fdsup://directions/FAT Viewer?action=UPDATE&amp;creator=factset&amp;DYN_ARGS=TRUE&amp;DOC_NAME=FAT:FQL_AUDITING_CLIENT_TEMPLATE.FAT&amp;display_string=Audit&amp;VAR:KEY=CJMPYZORMJ&amp;VAR:QUERY=RkZfRUJJVChBTk4sLTEsLCxSUCk=&amp;WINDOW=FIRST_POPUP&amp;HEIGHT=450&amp;WIDTH=450&amp;START_MAXIMIZED=","FALSE&amp;VAR:CALENDAR=US&amp;VAR:SYMBOL=B00T06&amp;VAR:INDEX=0"}</definedName>
    <definedName name="_1312__FDSAUDITLINK__" hidden="1">{"fdsup://directions/FAT Viewer?action=UPDATE&amp;creator=factset&amp;DYN_ARGS=TRUE&amp;DOC_NAME=FAT:FQL_AUDITING_CLIENT_TEMPLATE.FAT&amp;display_string=Audit&amp;VAR:KEY=CJMPYZORMJ&amp;VAR:QUERY=RkZfRUJJVChBTk4sLTEsLCxSUCk=&amp;WINDOW=FIRST_POPUP&amp;HEIGHT=450&amp;WIDTH=450&amp;START_MAXIMIZED=","FALSE&amp;VAR:CALENDAR=US&amp;VAR:SYMBOL=B00T06&amp;VAR:INDEX=0"}</definedName>
    <definedName name="_1313__FDSAUDITLINK__" localSheetId="11" hidden="1">{"fdsup://directions/FAT Viewer?action=UPDATE&amp;creator=factset&amp;DYN_ARGS=TRUE&amp;DOC_NAME=FAT:FQL_AUDITING_CLIENT_TEMPLATE.FAT&amp;display_string=Audit&amp;VAR:KEY=CDOFYVKTCN&amp;VAR:QUERY=RkZfRUJJVChBTk4sLTIsLCxSUCk=&amp;WINDOW=FIRST_POPUP&amp;HEIGHT=450&amp;WIDTH=450&amp;START_MAXIMIZED=","FALSE&amp;VAR:CALENDAR=US&amp;VAR:SYMBOL=B00T06&amp;VAR:INDEX=0"}</definedName>
    <definedName name="_1313__FDSAUDITLINK__" localSheetId="3" hidden="1">{"fdsup://directions/FAT Viewer?action=UPDATE&amp;creator=factset&amp;DYN_ARGS=TRUE&amp;DOC_NAME=FAT:FQL_AUDITING_CLIENT_TEMPLATE.FAT&amp;display_string=Audit&amp;VAR:KEY=CDOFYVKTCN&amp;VAR:QUERY=RkZfRUJJVChBTk4sLTIsLCxSUCk=&amp;WINDOW=FIRST_POPUP&amp;HEIGHT=450&amp;WIDTH=450&amp;START_MAXIMIZED=","FALSE&amp;VAR:CALENDAR=US&amp;VAR:SYMBOL=B00T06&amp;VAR:INDEX=0"}</definedName>
    <definedName name="_1313__FDSAUDITLINK__" hidden="1">{"fdsup://directions/FAT Viewer?action=UPDATE&amp;creator=factset&amp;DYN_ARGS=TRUE&amp;DOC_NAME=FAT:FQL_AUDITING_CLIENT_TEMPLATE.FAT&amp;display_string=Audit&amp;VAR:KEY=CDOFYVKTCN&amp;VAR:QUERY=RkZfRUJJVChBTk4sLTIsLCxSUCk=&amp;WINDOW=FIRST_POPUP&amp;HEIGHT=450&amp;WIDTH=450&amp;START_MAXIMIZED=","FALSE&amp;VAR:CALENDAR=US&amp;VAR:SYMBOL=B00T06&amp;VAR:INDEX=0"}</definedName>
    <definedName name="_1314__FDSAUDITLINK__" localSheetId="11" hidden="1">{"fdsup://directions/FAT Viewer?action=UPDATE&amp;creator=factset&amp;DYN_ARGS=TRUE&amp;DOC_NAME=FAT:FQL_AUDITING_CLIENT_TEMPLATE.FAT&amp;display_string=Audit&amp;VAR:KEY=YHUPEHYNEJ&amp;VAR:QUERY=RkZfRUJJVERBKEFOTiwtMSwsLFJQKQ==&amp;WINDOW=FIRST_POPUP&amp;HEIGHT=450&amp;WIDTH=450&amp;START_MAXIMI","ZED=FALSE&amp;VAR:CALENDAR=US&amp;VAR:SYMBOL=B00T06&amp;VAR:INDEX=0"}</definedName>
    <definedName name="_1314__FDSAUDITLINK__" localSheetId="3" hidden="1">{"fdsup://directions/FAT Viewer?action=UPDATE&amp;creator=factset&amp;DYN_ARGS=TRUE&amp;DOC_NAME=FAT:FQL_AUDITING_CLIENT_TEMPLATE.FAT&amp;display_string=Audit&amp;VAR:KEY=YHUPEHYNEJ&amp;VAR:QUERY=RkZfRUJJVERBKEFOTiwtMSwsLFJQKQ==&amp;WINDOW=FIRST_POPUP&amp;HEIGHT=450&amp;WIDTH=450&amp;START_MAXIMI","ZED=FALSE&amp;VAR:CALENDAR=US&amp;VAR:SYMBOL=B00T06&amp;VAR:INDEX=0"}</definedName>
    <definedName name="_1314__FDSAUDITLINK__" hidden="1">{"fdsup://directions/FAT Viewer?action=UPDATE&amp;creator=factset&amp;DYN_ARGS=TRUE&amp;DOC_NAME=FAT:FQL_AUDITING_CLIENT_TEMPLATE.FAT&amp;display_string=Audit&amp;VAR:KEY=YHUPEHYNEJ&amp;VAR:QUERY=RkZfRUJJVERBKEFOTiwtMSwsLFJQKQ==&amp;WINDOW=FIRST_POPUP&amp;HEIGHT=450&amp;WIDTH=450&amp;START_MAXIMI","ZED=FALSE&amp;VAR:CALENDAR=US&amp;VAR:SYMBOL=B00T06&amp;VAR:INDEX=0"}</definedName>
    <definedName name="_1315__FDSAUDITLINK__" localSheetId="11" hidden="1">{"fdsup://directions/FAT Viewer?action=UPDATE&amp;creator=factset&amp;DYN_ARGS=TRUE&amp;DOC_NAME=FAT:FQL_AUDITING_CLIENT_TEMPLATE.FAT&amp;display_string=Audit&amp;VAR:KEY=GFSVYZOVAB&amp;VAR:QUERY=RkZfRUJJVERBKEFOTiwtMiwsLFJQKQ==&amp;WINDOW=FIRST_POPUP&amp;HEIGHT=450&amp;WIDTH=450&amp;START_MAXIMI","ZED=FALSE&amp;VAR:CALENDAR=US&amp;VAR:SYMBOL=B00T06&amp;VAR:INDEX=0"}</definedName>
    <definedName name="_1315__FDSAUDITLINK__" localSheetId="3" hidden="1">{"fdsup://directions/FAT Viewer?action=UPDATE&amp;creator=factset&amp;DYN_ARGS=TRUE&amp;DOC_NAME=FAT:FQL_AUDITING_CLIENT_TEMPLATE.FAT&amp;display_string=Audit&amp;VAR:KEY=GFSVYZOVAB&amp;VAR:QUERY=RkZfRUJJVERBKEFOTiwtMiwsLFJQKQ==&amp;WINDOW=FIRST_POPUP&amp;HEIGHT=450&amp;WIDTH=450&amp;START_MAXIMI","ZED=FALSE&amp;VAR:CALENDAR=US&amp;VAR:SYMBOL=B00T06&amp;VAR:INDEX=0"}</definedName>
    <definedName name="_1315__FDSAUDITLINK__" hidden="1">{"fdsup://directions/FAT Viewer?action=UPDATE&amp;creator=factset&amp;DYN_ARGS=TRUE&amp;DOC_NAME=FAT:FQL_AUDITING_CLIENT_TEMPLATE.FAT&amp;display_string=Audit&amp;VAR:KEY=GFSVYZOVAB&amp;VAR:QUERY=RkZfRUJJVERBKEFOTiwtMiwsLFJQKQ==&amp;WINDOW=FIRST_POPUP&amp;HEIGHT=450&amp;WIDTH=450&amp;START_MAXIMI","ZED=FALSE&amp;VAR:CALENDAR=US&amp;VAR:SYMBOL=B00T06&amp;VAR:INDEX=0"}</definedName>
    <definedName name="_1316__FDSAUDITLINK__" localSheetId="11" hidden="1">{"fdsup://Directions/FactSet Auditing Viewer?action=AUDIT_VALUE&amp;DB=129&amp;ID1=B00T06&amp;VALUEID=01001&amp;SDATE=2009&amp;PERIODTYPE=ANN_STD&amp;window=popup_no_bar&amp;width=385&amp;height=120&amp;START_MAXIMIZED=FALSE&amp;creator=factset&amp;display_string=Audit"}</definedName>
    <definedName name="_1316__FDSAUDITLINK__" localSheetId="3" hidden="1">{"fdsup://Directions/FactSet Auditing Viewer?action=AUDIT_VALUE&amp;DB=129&amp;ID1=B00T06&amp;VALUEID=01001&amp;SDATE=2009&amp;PERIODTYPE=ANN_STD&amp;window=popup_no_bar&amp;width=385&amp;height=120&amp;START_MAXIMIZED=FALSE&amp;creator=factset&amp;display_string=Audit"}</definedName>
    <definedName name="_1316__FDSAUDITLINK__" hidden="1">{"fdsup://Directions/FactSet Auditing Viewer?action=AUDIT_VALUE&amp;DB=129&amp;ID1=B00T06&amp;VALUEID=01001&amp;SDATE=2009&amp;PERIODTYPE=ANN_STD&amp;window=popup_no_bar&amp;width=385&amp;height=120&amp;START_MAXIMIZED=FALSE&amp;creator=factset&amp;display_string=Audit"}</definedName>
    <definedName name="_1317__FDSAUDITLINK__" localSheetId="11" hidden="1">{"fdsup://Directions/FactSet Auditing Viewer?action=AUDIT_VALUE&amp;DB=129&amp;ID1=B00T06&amp;VALUEID=01001&amp;SDATE=2008&amp;PERIODTYPE=ANN_STD&amp;window=popup_no_bar&amp;width=385&amp;height=120&amp;START_MAXIMIZED=FALSE&amp;creator=factset&amp;display_string=Audit"}</definedName>
    <definedName name="_1317__FDSAUDITLINK__" localSheetId="3" hidden="1">{"fdsup://Directions/FactSet Auditing Viewer?action=AUDIT_VALUE&amp;DB=129&amp;ID1=B00T06&amp;VALUEID=01001&amp;SDATE=2008&amp;PERIODTYPE=ANN_STD&amp;window=popup_no_bar&amp;width=385&amp;height=120&amp;START_MAXIMIZED=FALSE&amp;creator=factset&amp;display_string=Audit"}</definedName>
    <definedName name="_1317__FDSAUDITLINK__" hidden="1">{"fdsup://Directions/FactSet Auditing Viewer?action=AUDIT_VALUE&amp;DB=129&amp;ID1=B00T06&amp;VALUEID=01001&amp;SDATE=2008&amp;PERIODTYPE=ANN_STD&amp;window=popup_no_bar&amp;width=385&amp;height=120&amp;START_MAXIMIZED=FALSE&amp;creator=factset&amp;display_string=Audit"}</definedName>
    <definedName name="_1318__FDSAUDITLINK__" localSheetId="11" hidden="1">{"fdsup://directions/FAT Viewer?action=UPDATE&amp;creator=factset&amp;DYN_ARGS=TRUE&amp;DOC_NAME=FAT:FQL_AUDITING_CLIENT_TEMPLATE.FAT&amp;display_string=Audit&amp;VAR:KEY=GXIBYRIXYL&amp;VAR:QUERY=RkZfQ0FQRVgoQU5OLDAsLCxSUCk=&amp;WINDOW=FIRST_POPUP&amp;HEIGHT=450&amp;WIDTH=450&amp;START_MAXIMIZED=","FALSE&amp;VAR:CALENDAR=US&amp;VAR:SYMBOL=B1GFB5&amp;VAR:INDEX=0"}</definedName>
    <definedName name="_1318__FDSAUDITLINK__" localSheetId="3" hidden="1">{"fdsup://directions/FAT Viewer?action=UPDATE&amp;creator=factset&amp;DYN_ARGS=TRUE&amp;DOC_NAME=FAT:FQL_AUDITING_CLIENT_TEMPLATE.FAT&amp;display_string=Audit&amp;VAR:KEY=GXIBYRIXYL&amp;VAR:QUERY=RkZfQ0FQRVgoQU5OLDAsLCxSUCk=&amp;WINDOW=FIRST_POPUP&amp;HEIGHT=450&amp;WIDTH=450&amp;START_MAXIMIZED=","FALSE&amp;VAR:CALENDAR=US&amp;VAR:SYMBOL=B1GFB5&amp;VAR:INDEX=0"}</definedName>
    <definedName name="_1318__FDSAUDITLINK__" hidden="1">{"fdsup://directions/FAT Viewer?action=UPDATE&amp;creator=factset&amp;DYN_ARGS=TRUE&amp;DOC_NAME=FAT:FQL_AUDITING_CLIENT_TEMPLATE.FAT&amp;display_string=Audit&amp;VAR:KEY=GXIBYRIXYL&amp;VAR:QUERY=RkZfQ0FQRVgoQU5OLDAsLCxSUCk=&amp;WINDOW=FIRST_POPUP&amp;HEIGHT=450&amp;WIDTH=450&amp;START_MAXIMIZED=","FALSE&amp;VAR:CALENDAR=US&amp;VAR:SYMBOL=B1GFB5&amp;VAR:INDEX=0"}</definedName>
    <definedName name="_1319__FDSAUDITLINK__" localSheetId="11" hidden="1">{"fdsup://directions/FAT Viewer?action=UPDATE&amp;creator=factset&amp;DYN_ARGS=TRUE&amp;DOC_NAME=FAT:FQL_AUDITING_CLIENT_TEMPLATE.FAT&amp;display_string=Audit&amp;VAR:KEY=ITMXCJQJWR&amp;VAR:QUERY=RkZfQ0FQRVgoQU5OLC0xLCwsUlAp&amp;WINDOW=FIRST_POPUP&amp;HEIGHT=450&amp;WIDTH=450&amp;START_MAXIMIZED=","FALSE&amp;VAR:CALENDAR=US&amp;VAR:SYMBOL=B1GFB5&amp;VAR:INDEX=0"}</definedName>
    <definedName name="_1319__FDSAUDITLINK__" localSheetId="3" hidden="1">{"fdsup://directions/FAT Viewer?action=UPDATE&amp;creator=factset&amp;DYN_ARGS=TRUE&amp;DOC_NAME=FAT:FQL_AUDITING_CLIENT_TEMPLATE.FAT&amp;display_string=Audit&amp;VAR:KEY=ITMXCJQJWR&amp;VAR:QUERY=RkZfQ0FQRVgoQU5OLC0xLCwsUlAp&amp;WINDOW=FIRST_POPUP&amp;HEIGHT=450&amp;WIDTH=450&amp;START_MAXIMIZED=","FALSE&amp;VAR:CALENDAR=US&amp;VAR:SYMBOL=B1GFB5&amp;VAR:INDEX=0"}</definedName>
    <definedName name="_1319__FDSAUDITLINK__" hidden="1">{"fdsup://directions/FAT Viewer?action=UPDATE&amp;creator=factset&amp;DYN_ARGS=TRUE&amp;DOC_NAME=FAT:FQL_AUDITING_CLIENT_TEMPLATE.FAT&amp;display_string=Audit&amp;VAR:KEY=ITMXCJQJWR&amp;VAR:QUERY=RkZfQ0FQRVgoQU5OLC0xLCwsUlAp&amp;WINDOW=FIRST_POPUP&amp;HEIGHT=450&amp;WIDTH=450&amp;START_MAXIMIZED=","FALSE&amp;VAR:CALENDAR=US&amp;VAR:SYMBOL=B1GFB5&amp;VAR:INDEX=0"}</definedName>
    <definedName name="_132__FDSAUDITLINK__" localSheetId="11" hidden="1">{"fdsup://Directions/FactSet Auditing Viewer?action=AUDIT_VALUE&amp;DB=129&amp;ID1=660047&amp;VALUEID=01001&amp;SDATE=2008&amp;PERIODTYPE=ANN_STD&amp;SCFT=3&amp;window=popup_no_bar&amp;width=385&amp;height=120&amp;START_MAXIMIZED=FALSE&amp;creator=factset&amp;display_string=Audit"}</definedName>
    <definedName name="_132__FDSAUDITLINK__" localSheetId="3" hidden="1">{"fdsup://Directions/FactSet Auditing Viewer?action=AUDIT_VALUE&amp;DB=129&amp;ID1=660047&amp;VALUEID=01001&amp;SDATE=2008&amp;PERIODTYPE=ANN_STD&amp;SCFT=3&amp;window=popup_no_bar&amp;width=385&amp;height=120&amp;START_MAXIMIZED=FALSE&amp;creator=factset&amp;display_string=Audit"}</definedName>
    <definedName name="_132__FDSAUDITLINK__" hidden="1">{"fdsup://Directions/FactSet Auditing Viewer?action=AUDIT_VALUE&amp;DB=129&amp;ID1=660047&amp;VALUEID=01001&amp;SDATE=2008&amp;PERIODTYPE=ANN_STD&amp;SCFT=3&amp;window=popup_no_bar&amp;width=385&amp;height=120&amp;START_MAXIMIZED=FALSE&amp;creator=factset&amp;display_string=Audit"}</definedName>
    <definedName name="_1320__FDSAUDITLINK__" localSheetId="11" hidden="1">{"fdsup://directions/FAT Viewer?action=UPDATE&amp;creator=factset&amp;DYN_ARGS=TRUE&amp;DOC_NAME=FAT:FQL_AUDITING_CLIENT_TEMPLATE.FAT&amp;display_string=Audit&amp;VAR:KEY=YFGFYJIRUZ&amp;VAR:QUERY=RkZfQ0FQRVgoQU5OLC0yLCwsUlAp&amp;WINDOW=FIRST_POPUP&amp;HEIGHT=450&amp;WIDTH=450&amp;START_MAXIMIZED=","FALSE&amp;VAR:CALENDAR=US&amp;VAR:SYMBOL=B1GFB5&amp;VAR:INDEX=0"}</definedName>
    <definedName name="_1320__FDSAUDITLINK__" localSheetId="3" hidden="1">{"fdsup://directions/FAT Viewer?action=UPDATE&amp;creator=factset&amp;DYN_ARGS=TRUE&amp;DOC_NAME=FAT:FQL_AUDITING_CLIENT_TEMPLATE.FAT&amp;display_string=Audit&amp;VAR:KEY=YFGFYJIRUZ&amp;VAR:QUERY=RkZfQ0FQRVgoQU5OLC0yLCwsUlAp&amp;WINDOW=FIRST_POPUP&amp;HEIGHT=450&amp;WIDTH=450&amp;START_MAXIMIZED=","FALSE&amp;VAR:CALENDAR=US&amp;VAR:SYMBOL=B1GFB5&amp;VAR:INDEX=0"}</definedName>
    <definedName name="_1320__FDSAUDITLINK__" hidden="1">{"fdsup://directions/FAT Viewer?action=UPDATE&amp;creator=factset&amp;DYN_ARGS=TRUE&amp;DOC_NAME=FAT:FQL_AUDITING_CLIENT_TEMPLATE.FAT&amp;display_string=Audit&amp;VAR:KEY=YFGFYJIRUZ&amp;VAR:QUERY=RkZfQ0FQRVgoQU5OLC0yLCwsUlAp&amp;WINDOW=FIRST_POPUP&amp;HEIGHT=450&amp;WIDTH=450&amp;START_MAXIMIZED=","FALSE&amp;VAR:CALENDAR=US&amp;VAR:SYMBOL=B1GFB5&amp;VAR:INDEX=0"}</definedName>
    <definedName name="_1321__FDSAUDITLINK__" localSheetId="11" hidden="1">{"fdsup://directions/FAT Viewer?action=UPDATE&amp;creator=factset&amp;DYN_ARGS=TRUE&amp;DOC_NAME=FAT:FQL_AUDITING_CLIENT_TEMPLATE.FAT&amp;display_string=Audit&amp;VAR:KEY=GLYZULKFQL&amp;VAR:QUERY=RkZfTkVUX0lOQyhBTk4sLTEsLCxSUCk=&amp;WINDOW=FIRST_POPUP&amp;HEIGHT=450&amp;WIDTH=450&amp;START_MAXIMI","ZED=FALSE&amp;VAR:CALENDAR=US&amp;VAR:SYMBOL=B1GFB5&amp;VAR:INDEX=0"}</definedName>
    <definedName name="_1321__FDSAUDITLINK__" localSheetId="3" hidden="1">{"fdsup://directions/FAT Viewer?action=UPDATE&amp;creator=factset&amp;DYN_ARGS=TRUE&amp;DOC_NAME=FAT:FQL_AUDITING_CLIENT_TEMPLATE.FAT&amp;display_string=Audit&amp;VAR:KEY=GLYZULKFQL&amp;VAR:QUERY=RkZfTkVUX0lOQyhBTk4sLTEsLCxSUCk=&amp;WINDOW=FIRST_POPUP&amp;HEIGHT=450&amp;WIDTH=450&amp;START_MAXIMI","ZED=FALSE&amp;VAR:CALENDAR=US&amp;VAR:SYMBOL=B1GFB5&amp;VAR:INDEX=0"}</definedName>
    <definedName name="_1321__FDSAUDITLINK__" hidden="1">{"fdsup://directions/FAT Viewer?action=UPDATE&amp;creator=factset&amp;DYN_ARGS=TRUE&amp;DOC_NAME=FAT:FQL_AUDITING_CLIENT_TEMPLATE.FAT&amp;display_string=Audit&amp;VAR:KEY=GLYZULKFQL&amp;VAR:QUERY=RkZfTkVUX0lOQyhBTk4sLTEsLCxSUCk=&amp;WINDOW=FIRST_POPUP&amp;HEIGHT=450&amp;WIDTH=450&amp;START_MAXIMI","ZED=FALSE&amp;VAR:CALENDAR=US&amp;VAR:SYMBOL=B1GFB5&amp;VAR:INDEX=0"}</definedName>
    <definedName name="_1322__FDSAUDITLINK__" localSheetId="11" hidden="1">{"fdsup://directions/FAT Viewer?action=UPDATE&amp;creator=factset&amp;DYN_ARGS=TRUE&amp;DOC_NAME=FAT:FQL_AUDITING_CLIENT_TEMPLATE.FAT&amp;display_string=Audit&amp;VAR:KEY=URWDAVWRGL&amp;VAR:QUERY=RkZfTkVUX0lOQyhBTk4sLTIsLCxSUCk=&amp;WINDOW=FIRST_POPUP&amp;HEIGHT=450&amp;WIDTH=450&amp;START_MAXIMI","ZED=FALSE&amp;VAR:CALENDAR=US&amp;VAR:SYMBOL=B1GFB5&amp;VAR:INDEX=0"}</definedName>
    <definedName name="_1322__FDSAUDITLINK__" localSheetId="3" hidden="1">{"fdsup://directions/FAT Viewer?action=UPDATE&amp;creator=factset&amp;DYN_ARGS=TRUE&amp;DOC_NAME=FAT:FQL_AUDITING_CLIENT_TEMPLATE.FAT&amp;display_string=Audit&amp;VAR:KEY=URWDAVWRGL&amp;VAR:QUERY=RkZfTkVUX0lOQyhBTk4sLTIsLCxSUCk=&amp;WINDOW=FIRST_POPUP&amp;HEIGHT=450&amp;WIDTH=450&amp;START_MAXIMI","ZED=FALSE&amp;VAR:CALENDAR=US&amp;VAR:SYMBOL=B1GFB5&amp;VAR:INDEX=0"}</definedName>
    <definedName name="_1322__FDSAUDITLINK__" hidden="1">{"fdsup://directions/FAT Viewer?action=UPDATE&amp;creator=factset&amp;DYN_ARGS=TRUE&amp;DOC_NAME=FAT:FQL_AUDITING_CLIENT_TEMPLATE.FAT&amp;display_string=Audit&amp;VAR:KEY=URWDAVWRGL&amp;VAR:QUERY=RkZfTkVUX0lOQyhBTk4sLTIsLCxSUCk=&amp;WINDOW=FIRST_POPUP&amp;HEIGHT=450&amp;WIDTH=450&amp;START_MAXIMI","ZED=FALSE&amp;VAR:CALENDAR=US&amp;VAR:SYMBOL=B1GFB5&amp;VAR:INDEX=0"}</definedName>
    <definedName name="_1323__FDSAUDITLINK__" localSheetId="11" hidden="1">{"fdsup://directions/FAT Viewer?action=UPDATE&amp;creator=factset&amp;DYN_ARGS=TRUE&amp;DOC_NAME=FAT:FQL_AUDITING_CLIENT_TEMPLATE.FAT&amp;display_string=Audit&amp;VAR:KEY=SBQZYBSHIV&amp;VAR:QUERY=RkZfRUJJVChBTk4sLTEsLCxSUCk=&amp;WINDOW=FIRST_POPUP&amp;HEIGHT=450&amp;WIDTH=450&amp;START_MAXIMIZED=","FALSE&amp;VAR:CALENDAR=US&amp;VAR:SYMBOL=B1GFB5&amp;VAR:INDEX=0"}</definedName>
    <definedName name="_1323__FDSAUDITLINK__" localSheetId="3" hidden="1">{"fdsup://directions/FAT Viewer?action=UPDATE&amp;creator=factset&amp;DYN_ARGS=TRUE&amp;DOC_NAME=FAT:FQL_AUDITING_CLIENT_TEMPLATE.FAT&amp;display_string=Audit&amp;VAR:KEY=SBQZYBSHIV&amp;VAR:QUERY=RkZfRUJJVChBTk4sLTEsLCxSUCk=&amp;WINDOW=FIRST_POPUP&amp;HEIGHT=450&amp;WIDTH=450&amp;START_MAXIMIZED=","FALSE&amp;VAR:CALENDAR=US&amp;VAR:SYMBOL=B1GFB5&amp;VAR:INDEX=0"}</definedName>
    <definedName name="_1323__FDSAUDITLINK__" hidden="1">{"fdsup://directions/FAT Viewer?action=UPDATE&amp;creator=factset&amp;DYN_ARGS=TRUE&amp;DOC_NAME=FAT:FQL_AUDITING_CLIENT_TEMPLATE.FAT&amp;display_string=Audit&amp;VAR:KEY=SBQZYBSHIV&amp;VAR:QUERY=RkZfRUJJVChBTk4sLTEsLCxSUCk=&amp;WINDOW=FIRST_POPUP&amp;HEIGHT=450&amp;WIDTH=450&amp;START_MAXIMIZED=","FALSE&amp;VAR:CALENDAR=US&amp;VAR:SYMBOL=B1GFB5&amp;VAR:INDEX=0"}</definedName>
    <definedName name="_1324__FDSAUDITLINK__" localSheetId="11" hidden="1">{"fdsup://directions/FAT Viewer?action=UPDATE&amp;creator=factset&amp;DYN_ARGS=TRUE&amp;DOC_NAME=FAT:FQL_AUDITING_CLIENT_TEMPLATE.FAT&amp;display_string=Audit&amp;VAR:KEY=QXAPCLATQX&amp;VAR:QUERY=RkZfRUJJVChBTk4sLTIsLCxSUCk=&amp;WINDOW=FIRST_POPUP&amp;HEIGHT=450&amp;WIDTH=450&amp;START_MAXIMIZED=","FALSE&amp;VAR:CALENDAR=US&amp;VAR:SYMBOL=B1GFB5&amp;VAR:INDEX=0"}</definedName>
    <definedName name="_1324__FDSAUDITLINK__" localSheetId="3" hidden="1">{"fdsup://directions/FAT Viewer?action=UPDATE&amp;creator=factset&amp;DYN_ARGS=TRUE&amp;DOC_NAME=FAT:FQL_AUDITING_CLIENT_TEMPLATE.FAT&amp;display_string=Audit&amp;VAR:KEY=QXAPCLATQX&amp;VAR:QUERY=RkZfRUJJVChBTk4sLTIsLCxSUCk=&amp;WINDOW=FIRST_POPUP&amp;HEIGHT=450&amp;WIDTH=450&amp;START_MAXIMIZED=","FALSE&amp;VAR:CALENDAR=US&amp;VAR:SYMBOL=B1GFB5&amp;VAR:INDEX=0"}</definedName>
    <definedName name="_1324__FDSAUDITLINK__" hidden="1">{"fdsup://directions/FAT Viewer?action=UPDATE&amp;creator=factset&amp;DYN_ARGS=TRUE&amp;DOC_NAME=FAT:FQL_AUDITING_CLIENT_TEMPLATE.FAT&amp;display_string=Audit&amp;VAR:KEY=QXAPCLATQX&amp;VAR:QUERY=RkZfRUJJVChBTk4sLTIsLCxSUCk=&amp;WINDOW=FIRST_POPUP&amp;HEIGHT=450&amp;WIDTH=450&amp;START_MAXIMIZED=","FALSE&amp;VAR:CALENDAR=US&amp;VAR:SYMBOL=B1GFB5&amp;VAR:INDEX=0"}</definedName>
    <definedName name="_1325__FDSAUDITLINK__" localSheetId="11" hidden="1">{"fdsup://directions/FAT Viewer?action=UPDATE&amp;creator=factset&amp;DYN_ARGS=TRUE&amp;DOC_NAME=FAT:FQL_AUDITING_CLIENT_TEMPLATE.FAT&amp;display_string=Audit&amp;VAR:KEY=GDWTYDUNOL&amp;VAR:QUERY=RkZfRUJJVERBKEFOTiwtMSwsLFJQKQ==&amp;WINDOW=FIRST_POPUP&amp;HEIGHT=450&amp;WIDTH=450&amp;START_MAXIMI","ZED=FALSE&amp;VAR:CALENDAR=US&amp;VAR:SYMBOL=B1GFB5&amp;VAR:INDEX=0"}</definedName>
    <definedName name="_1325__FDSAUDITLINK__" localSheetId="3" hidden="1">{"fdsup://directions/FAT Viewer?action=UPDATE&amp;creator=factset&amp;DYN_ARGS=TRUE&amp;DOC_NAME=FAT:FQL_AUDITING_CLIENT_TEMPLATE.FAT&amp;display_string=Audit&amp;VAR:KEY=GDWTYDUNOL&amp;VAR:QUERY=RkZfRUJJVERBKEFOTiwtMSwsLFJQKQ==&amp;WINDOW=FIRST_POPUP&amp;HEIGHT=450&amp;WIDTH=450&amp;START_MAXIMI","ZED=FALSE&amp;VAR:CALENDAR=US&amp;VAR:SYMBOL=B1GFB5&amp;VAR:INDEX=0"}</definedName>
    <definedName name="_1325__FDSAUDITLINK__" hidden="1">{"fdsup://directions/FAT Viewer?action=UPDATE&amp;creator=factset&amp;DYN_ARGS=TRUE&amp;DOC_NAME=FAT:FQL_AUDITING_CLIENT_TEMPLATE.FAT&amp;display_string=Audit&amp;VAR:KEY=GDWTYDUNOL&amp;VAR:QUERY=RkZfRUJJVERBKEFOTiwtMSwsLFJQKQ==&amp;WINDOW=FIRST_POPUP&amp;HEIGHT=450&amp;WIDTH=450&amp;START_MAXIMI","ZED=FALSE&amp;VAR:CALENDAR=US&amp;VAR:SYMBOL=B1GFB5&amp;VAR:INDEX=0"}</definedName>
    <definedName name="_1326__FDSAUDITLINK__" localSheetId="11" hidden="1">{"fdsup://directions/FAT Viewer?action=UPDATE&amp;creator=factset&amp;DYN_ARGS=TRUE&amp;DOC_NAME=FAT:FQL_AUDITING_CLIENT_TEMPLATE.FAT&amp;display_string=Audit&amp;VAR:KEY=INWRONUZCJ&amp;VAR:QUERY=RkZfRUJJVERBKEFOTiwtMiwsLFJQKQ==&amp;WINDOW=FIRST_POPUP&amp;HEIGHT=450&amp;WIDTH=450&amp;START_MAXIMI","ZED=FALSE&amp;VAR:CALENDAR=US&amp;VAR:SYMBOL=B1GFB5&amp;VAR:INDEX=0"}</definedName>
    <definedName name="_1326__FDSAUDITLINK__" localSheetId="3" hidden="1">{"fdsup://directions/FAT Viewer?action=UPDATE&amp;creator=factset&amp;DYN_ARGS=TRUE&amp;DOC_NAME=FAT:FQL_AUDITING_CLIENT_TEMPLATE.FAT&amp;display_string=Audit&amp;VAR:KEY=INWRONUZCJ&amp;VAR:QUERY=RkZfRUJJVERBKEFOTiwtMiwsLFJQKQ==&amp;WINDOW=FIRST_POPUP&amp;HEIGHT=450&amp;WIDTH=450&amp;START_MAXIMI","ZED=FALSE&amp;VAR:CALENDAR=US&amp;VAR:SYMBOL=B1GFB5&amp;VAR:INDEX=0"}</definedName>
    <definedName name="_1326__FDSAUDITLINK__" hidden="1">{"fdsup://directions/FAT Viewer?action=UPDATE&amp;creator=factset&amp;DYN_ARGS=TRUE&amp;DOC_NAME=FAT:FQL_AUDITING_CLIENT_TEMPLATE.FAT&amp;display_string=Audit&amp;VAR:KEY=INWRONUZCJ&amp;VAR:QUERY=RkZfRUJJVERBKEFOTiwtMiwsLFJQKQ==&amp;WINDOW=FIRST_POPUP&amp;HEIGHT=450&amp;WIDTH=450&amp;START_MAXIMI","ZED=FALSE&amp;VAR:CALENDAR=US&amp;VAR:SYMBOL=B1GFB5&amp;VAR:INDEX=0"}</definedName>
    <definedName name="_1327__FDSAUDITLINK__" localSheetId="11" hidden="1">{"fdsup://Directions/FactSet Auditing Viewer?action=AUDIT_VALUE&amp;DB=129&amp;ID1=B1GFB5&amp;VALUEID=01001&amp;SDATE=2009&amp;PERIODTYPE=ANN_STD&amp;window=popup_no_bar&amp;width=385&amp;height=120&amp;START_MAXIMIZED=FALSE&amp;creator=factset&amp;display_string=Audit"}</definedName>
    <definedName name="_1327__FDSAUDITLINK__" localSheetId="3" hidden="1">{"fdsup://Directions/FactSet Auditing Viewer?action=AUDIT_VALUE&amp;DB=129&amp;ID1=B1GFB5&amp;VALUEID=01001&amp;SDATE=2009&amp;PERIODTYPE=ANN_STD&amp;window=popup_no_bar&amp;width=385&amp;height=120&amp;START_MAXIMIZED=FALSE&amp;creator=factset&amp;display_string=Audit"}</definedName>
    <definedName name="_1327__FDSAUDITLINK__" hidden="1">{"fdsup://Directions/FactSet Auditing Viewer?action=AUDIT_VALUE&amp;DB=129&amp;ID1=B1GFB5&amp;VALUEID=01001&amp;SDATE=2009&amp;PERIODTYPE=ANN_STD&amp;window=popup_no_bar&amp;width=385&amp;height=120&amp;START_MAXIMIZED=FALSE&amp;creator=factset&amp;display_string=Audit"}</definedName>
    <definedName name="_1328__FDSAUDITLINK__" localSheetId="11" hidden="1">{"fdsup://Directions/FactSet Auditing Viewer?action=AUDIT_VALUE&amp;DB=129&amp;ID1=B1GFB5&amp;VALUEID=01001&amp;SDATE=2008&amp;PERIODTYPE=ANN_STD&amp;window=popup_no_bar&amp;width=385&amp;height=120&amp;START_MAXIMIZED=FALSE&amp;creator=factset&amp;display_string=Audit"}</definedName>
    <definedName name="_1328__FDSAUDITLINK__" localSheetId="3" hidden="1">{"fdsup://Directions/FactSet Auditing Viewer?action=AUDIT_VALUE&amp;DB=129&amp;ID1=B1GFB5&amp;VALUEID=01001&amp;SDATE=2008&amp;PERIODTYPE=ANN_STD&amp;window=popup_no_bar&amp;width=385&amp;height=120&amp;START_MAXIMIZED=FALSE&amp;creator=factset&amp;display_string=Audit"}</definedName>
    <definedName name="_1328__FDSAUDITLINK__" hidden="1">{"fdsup://Directions/FactSet Auditing Viewer?action=AUDIT_VALUE&amp;DB=129&amp;ID1=B1GFB5&amp;VALUEID=01001&amp;SDATE=2008&amp;PERIODTYPE=ANN_STD&amp;window=popup_no_bar&amp;width=385&amp;height=120&amp;START_MAXIMIZED=FALSE&amp;creator=factset&amp;display_string=Audit"}</definedName>
    <definedName name="_1329__FDSAUDITLINK__" localSheetId="11" hidden="1">{"fdsup://directions/FAT Viewer?action=UPDATE&amp;creator=factset&amp;DYN_ARGS=TRUE&amp;DOC_NAME=FAT:FQL_AUDITING_CLIENT_TEMPLATE.FAT&amp;display_string=Audit&amp;VAR:KEY=WNCNEJYFYL&amp;VAR:QUERY=RkZfQ0FQRVgoQU5OLDAsLCxSUCk=&amp;WINDOW=FIRST_POPUP&amp;HEIGHT=450&amp;WIDTH=450&amp;START_MAXIMIZED=","FALSE&amp;VAR:CALENDAR=US&amp;VAR:SYMBOL=646215&amp;VAR:INDEX=0"}</definedName>
    <definedName name="_1329__FDSAUDITLINK__" localSheetId="3" hidden="1">{"fdsup://directions/FAT Viewer?action=UPDATE&amp;creator=factset&amp;DYN_ARGS=TRUE&amp;DOC_NAME=FAT:FQL_AUDITING_CLIENT_TEMPLATE.FAT&amp;display_string=Audit&amp;VAR:KEY=WNCNEJYFYL&amp;VAR:QUERY=RkZfQ0FQRVgoQU5OLDAsLCxSUCk=&amp;WINDOW=FIRST_POPUP&amp;HEIGHT=450&amp;WIDTH=450&amp;START_MAXIMIZED=","FALSE&amp;VAR:CALENDAR=US&amp;VAR:SYMBOL=646215&amp;VAR:INDEX=0"}</definedName>
    <definedName name="_1329__FDSAUDITLINK__" hidden="1">{"fdsup://directions/FAT Viewer?action=UPDATE&amp;creator=factset&amp;DYN_ARGS=TRUE&amp;DOC_NAME=FAT:FQL_AUDITING_CLIENT_TEMPLATE.FAT&amp;display_string=Audit&amp;VAR:KEY=WNCNEJYFYL&amp;VAR:QUERY=RkZfQ0FQRVgoQU5OLDAsLCxSUCk=&amp;WINDOW=FIRST_POPUP&amp;HEIGHT=450&amp;WIDTH=450&amp;START_MAXIMIZED=","FALSE&amp;VAR:CALENDAR=US&amp;VAR:SYMBOL=646215&amp;VAR:INDEX=0"}</definedName>
    <definedName name="_133__FDSAUDITLINK__" localSheetId="11" hidden="1">{"fdsup://directions/FAT Viewer?action=UPDATE&amp;creator=factset&amp;DYN_ARGS=TRUE&amp;DOC_NAME=FAT:FQL_AUDITING_CLIENT_TEMPLATE.FAT&amp;display_string=Audit&amp;VAR:KEY=MLKDGXIRCF&amp;VAR:QUERY=RkZfQ0FQRVgoQU5OLC0zLCwsUlAp&amp;WINDOW=FIRST_POPUP&amp;HEIGHT=450&amp;WIDTH=450&amp;START_MAXIMIZED=","FALSE&amp;VAR:CALENDAR=FIVEDAY&amp;VAR:SYMBOL=691487&amp;VAR:INDEX=0"}</definedName>
    <definedName name="_133__FDSAUDITLINK__" localSheetId="3" hidden="1">{"fdsup://directions/FAT Viewer?action=UPDATE&amp;creator=factset&amp;DYN_ARGS=TRUE&amp;DOC_NAME=FAT:FQL_AUDITING_CLIENT_TEMPLATE.FAT&amp;display_string=Audit&amp;VAR:KEY=MLKDGXIRCF&amp;VAR:QUERY=RkZfQ0FQRVgoQU5OLC0zLCwsUlAp&amp;WINDOW=FIRST_POPUP&amp;HEIGHT=450&amp;WIDTH=450&amp;START_MAXIMIZED=","FALSE&amp;VAR:CALENDAR=FIVEDAY&amp;VAR:SYMBOL=691487&amp;VAR:INDEX=0"}</definedName>
    <definedName name="_133__FDSAUDITLINK__" hidden="1">{"fdsup://directions/FAT Viewer?action=UPDATE&amp;creator=factset&amp;DYN_ARGS=TRUE&amp;DOC_NAME=FAT:FQL_AUDITING_CLIENT_TEMPLATE.FAT&amp;display_string=Audit&amp;VAR:KEY=MLKDGXIRCF&amp;VAR:QUERY=RkZfQ0FQRVgoQU5OLC0zLCwsUlAp&amp;WINDOW=FIRST_POPUP&amp;HEIGHT=450&amp;WIDTH=450&amp;START_MAXIMIZED=","FALSE&amp;VAR:CALENDAR=FIVEDAY&amp;VAR:SYMBOL=691487&amp;VAR:INDEX=0"}</definedName>
    <definedName name="_1330__FDSAUDITLINK__" localSheetId="11" hidden="1">{"fdsup://directions/FAT Viewer?action=UPDATE&amp;creator=factset&amp;DYN_ARGS=TRUE&amp;DOC_NAME=FAT:FQL_AUDITING_CLIENT_TEMPLATE.FAT&amp;display_string=Audit&amp;VAR:KEY=URKLUHCRKV&amp;VAR:QUERY=RkZfQ0FQRVgoQU5OLC0xLCwsUlAp&amp;WINDOW=FIRST_POPUP&amp;HEIGHT=450&amp;WIDTH=450&amp;START_MAXIMIZED=","FALSE&amp;VAR:CALENDAR=US&amp;VAR:SYMBOL=646215&amp;VAR:INDEX=0"}</definedName>
    <definedName name="_1330__FDSAUDITLINK__" localSheetId="3" hidden="1">{"fdsup://directions/FAT Viewer?action=UPDATE&amp;creator=factset&amp;DYN_ARGS=TRUE&amp;DOC_NAME=FAT:FQL_AUDITING_CLIENT_TEMPLATE.FAT&amp;display_string=Audit&amp;VAR:KEY=URKLUHCRKV&amp;VAR:QUERY=RkZfQ0FQRVgoQU5OLC0xLCwsUlAp&amp;WINDOW=FIRST_POPUP&amp;HEIGHT=450&amp;WIDTH=450&amp;START_MAXIMIZED=","FALSE&amp;VAR:CALENDAR=US&amp;VAR:SYMBOL=646215&amp;VAR:INDEX=0"}</definedName>
    <definedName name="_1330__FDSAUDITLINK__" hidden="1">{"fdsup://directions/FAT Viewer?action=UPDATE&amp;creator=factset&amp;DYN_ARGS=TRUE&amp;DOC_NAME=FAT:FQL_AUDITING_CLIENT_TEMPLATE.FAT&amp;display_string=Audit&amp;VAR:KEY=URKLUHCRKV&amp;VAR:QUERY=RkZfQ0FQRVgoQU5OLC0xLCwsUlAp&amp;WINDOW=FIRST_POPUP&amp;HEIGHT=450&amp;WIDTH=450&amp;START_MAXIMIZED=","FALSE&amp;VAR:CALENDAR=US&amp;VAR:SYMBOL=646215&amp;VAR:INDEX=0"}</definedName>
    <definedName name="_1331__FDSAUDITLINK__" localSheetId="11" hidden="1">{"fdsup://directions/FAT Viewer?action=UPDATE&amp;creator=factset&amp;DYN_ARGS=TRUE&amp;DOC_NAME=FAT:FQL_AUDITING_CLIENT_TEMPLATE.FAT&amp;display_string=Audit&amp;VAR:KEY=YTCXYTGFCL&amp;VAR:QUERY=RkZfQ0FQRVgoQU5OLC0yLCwsUlAp&amp;WINDOW=FIRST_POPUP&amp;HEIGHT=450&amp;WIDTH=450&amp;START_MAXIMIZED=","FALSE&amp;VAR:CALENDAR=US&amp;VAR:SYMBOL=646215&amp;VAR:INDEX=0"}</definedName>
    <definedName name="_1331__FDSAUDITLINK__" localSheetId="3" hidden="1">{"fdsup://directions/FAT Viewer?action=UPDATE&amp;creator=factset&amp;DYN_ARGS=TRUE&amp;DOC_NAME=FAT:FQL_AUDITING_CLIENT_TEMPLATE.FAT&amp;display_string=Audit&amp;VAR:KEY=YTCXYTGFCL&amp;VAR:QUERY=RkZfQ0FQRVgoQU5OLC0yLCwsUlAp&amp;WINDOW=FIRST_POPUP&amp;HEIGHT=450&amp;WIDTH=450&amp;START_MAXIMIZED=","FALSE&amp;VAR:CALENDAR=US&amp;VAR:SYMBOL=646215&amp;VAR:INDEX=0"}</definedName>
    <definedName name="_1331__FDSAUDITLINK__" hidden="1">{"fdsup://directions/FAT Viewer?action=UPDATE&amp;creator=factset&amp;DYN_ARGS=TRUE&amp;DOC_NAME=FAT:FQL_AUDITING_CLIENT_TEMPLATE.FAT&amp;display_string=Audit&amp;VAR:KEY=YTCXYTGFCL&amp;VAR:QUERY=RkZfQ0FQRVgoQU5OLC0yLCwsUlAp&amp;WINDOW=FIRST_POPUP&amp;HEIGHT=450&amp;WIDTH=450&amp;START_MAXIMIZED=","FALSE&amp;VAR:CALENDAR=US&amp;VAR:SYMBOL=646215&amp;VAR:INDEX=0"}</definedName>
    <definedName name="_1332__FDSAUDITLINK__" localSheetId="11" hidden="1">{"fdsup://directions/FAT Viewer?action=UPDATE&amp;creator=factset&amp;DYN_ARGS=TRUE&amp;DOC_NAME=FAT:FQL_AUDITING_CLIENT_TEMPLATE.FAT&amp;display_string=Audit&amp;VAR:KEY=UPQLQHABMD&amp;VAR:QUERY=RkZfTkVUX0lOQyhBTk4sLTEsLCxSUCk=&amp;WINDOW=FIRST_POPUP&amp;HEIGHT=450&amp;WIDTH=450&amp;START_MAXIMI","ZED=FALSE&amp;VAR:CALENDAR=US&amp;VAR:SYMBOL=646215&amp;VAR:INDEX=0"}</definedName>
    <definedName name="_1332__FDSAUDITLINK__" localSheetId="3" hidden="1">{"fdsup://directions/FAT Viewer?action=UPDATE&amp;creator=factset&amp;DYN_ARGS=TRUE&amp;DOC_NAME=FAT:FQL_AUDITING_CLIENT_TEMPLATE.FAT&amp;display_string=Audit&amp;VAR:KEY=UPQLQHABMD&amp;VAR:QUERY=RkZfTkVUX0lOQyhBTk4sLTEsLCxSUCk=&amp;WINDOW=FIRST_POPUP&amp;HEIGHT=450&amp;WIDTH=450&amp;START_MAXIMI","ZED=FALSE&amp;VAR:CALENDAR=US&amp;VAR:SYMBOL=646215&amp;VAR:INDEX=0"}</definedName>
    <definedName name="_1332__FDSAUDITLINK__" hidden="1">{"fdsup://directions/FAT Viewer?action=UPDATE&amp;creator=factset&amp;DYN_ARGS=TRUE&amp;DOC_NAME=FAT:FQL_AUDITING_CLIENT_TEMPLATE.FAT&amp;display_string=Audit&amp;VAR:KEY=UPQLQHABMD&amp;VAR:QUERY=RkZfTkVUX0lOQyhBTk4sLTEsLCxSUCk=&amp;WINDOW=FIRST_POPUP&amp;HEIGHT=450&amp;WIDTH=450&amp;START_MAXIMI","ZED=FALSE&amp;VAR:CALENDAR=US&amp;VAR:SYMBOL=646215&amp;VAR:INDEX=0"}</definedName>
    <definedName name="_1333__FDSAUDITLINK__" localSheetId="11" hidden="1">{"fdsup://directions/FAT Viewer?action=UPDATE&amp;creator=factset&amp;DYN_ARGS=TRUE&amp;DOC_NAME=FAT:FQL_AUDITING_CLIENT_TEMPLATE.FAT&amp;display_string=Audit&amp;VAR:KEY=GDYFSHEPYX&amp;VAR:QUERY=RkZfTkVUX0lOQyhBTk4sLTIsLCxSUCk=&amp;WINDOW=FIRST_POPUP&amp;HEIGHT=450&amp;WIDTH=450&amp;START_MAXIMI","ZED=FALSE&amp;VAR:CALENDAR=US&amp;VAR:SYMBOL=646215&amp;VAR:INDEX=0"}</definedName>
    <definedName name="_1333__FDSAUDITLINK__" localSheetId="3" hidden="1">{"fdsup://directions/FAT Viewer?action=UPDATE&amp;creator=factset&amp;DYN_ARGS=TRUE&amp;DOC_NAME=FAT:FQL_AUDITING_CLIENT_TEMPLATE.FAT&amp;display_string=Audit&amp;VAR:KEY=GDYFSHEPYX&amp;VAR:QUERY=RkZfTkVUX0lOQyhBTk4sLTIsLCxSUCk=&amp;WINDOW=FIRST_POPUP&amp;HEIGHT=450&amp;WIDTH=450&amp;START_MAXIMI","ZED=FALSE&amp;VAR:CALENDAR=US&amp;VAR:SYMBOL=646215&amp;VAR:INDEX=0"}</definedName>
    <definedName name="_1333__FDSAUDITLINK__" hidden="1">{"fdsup://directions/FAT Viewer?action=UPDATE&amp;creator=factset&amp;DYN_ARGS=TRUE&amp;DOC_NAME=FAT:FQL_AUDITING_CLIENT_TEMPLATE.FAT&amp;display_string=Audit&amp;VAR:KEY=GDYFSHEPYX&amp;VAR:QUERY=RkZfTkVUX0lOQyhBTk4sLTIsLCxSUCk=&amp;WINDOW=FIRST_POPUP&amp;HEIGHT=450&amp;WIDTH=450&amp;START_MAXIMI","ZED=FALSE&amp;VAR:CALENDAR=US&amp;VAR:SYMBOL=646215&amp;VAR:INDEX=0"}</definedName>
    <definedName name="_1334__FDSAUDITLINK__" localSheetId="11" hidden="1">{"fdsup://directions/FAT Viewer?action=UPDATE&amp;creator=factset&amp;DYN_ARGS=TRUE&amp;DOC_NAME=FAT:FQL_AUDITING_CLIENT_TEMPLATE.FAT&amp;display_string=Audit&amp;VAR:KEY=OXKTYNKHIH&amp;VAR:QUERY=RkZfRUJJVChBTk4sLTEsLCxSUCk=&amp;WINDOW=FIRST_POPUP&amp;HEIGHT=450&amp;WIDTH=450&amp;START_MAXIMIZED=","FALSE&amp;VAR:CALENDAR=US&amp;VAR:SYMBOL=646215&amp;VAR:INDEX=0"}</definedName>
    <definedName name="_1334__FDSAUDITLINK__" localSheetId="3" hidden="1">{"fdsup://directions/FAT Viewer?action=UPDATE&amp;creator=factset&amp;DYN_ARGS=TRUE&amp;DOC_NAME=FAT:FQL_AUDITING_CLIENT_TEMPLATE.FAT&amp;display_string=Audit&amp;VAR:KEY=OXKTYNKHIH&amp;VAR:QUERY=RkZfRUJJVChBTk4sLTEsLCxSUCk=&amp;WINDOW=FIRST_POPUP&amp;HEIGHT=450&amp;WIDTH=450&amp;START_MAXIMIZED=","FALSE&amp;VAR:CALENDAR=US&amp;VAR:SYMBOL=646215&amp;VAR:INDEX=0"}</definedName>
    <definedName name="_1334__FDSAUDITLINK__" hidden="1">{"fdsup://directions/FAT Viewer?action=UPDATE&amp;creator=factset&amp;DYN_ARGS=TRUE&amp;DOC_NAME=FAT:FQL_AUDITING_CLIENT_TEMPLATE.FAT&amp;display_string=Audit&amp;VAR:KEY=OXKTYNKHIH&amp;VAR:QUERY=RkZfRUJJVChBTk4sLTEsLCxSUCk=&amp;WINDOW=FIRST_POPUP&amp;HEIGHT=450&amp;WIDTH=450&amp;START_MAXIMIZED=","FALSE&amp;VAR:CALENDAR=US&amp;VAR:SYMBOL=646215&amp;VAR:INDEX=0"}</definedName>
    <definedName name="_1335__FDSAUDITLINK__" localSheetId="11" hidden="1">{"fdsup://directions/FAT Viewer?action=UPDATE&amp;creator=factset&amp;DYN_ARGS=TRUE&amp;DOC_NAME=FAT:FQL_AUDITING_CLIENT_TEMPLATE.FAT&amp;display_string=Audit&amp;VAR:KEY=WDUHSPAFGX&amp;VAR:QUERY=RkZfRUJJVChBTk4sLTIsLCxSUCk=&amp;WINDOW=FIRST_POPUP&amp;HEIGHT=450&amp;WIDTH=450&amp;START_MAXIMIZED=","FALSE&amp;VAR:CALENDAR=US&amp;VAR:SYMBOL=646215&amp;VAR:INDEX=0"}</definedName>
    <definedName name="_1335__FDSAUDITLINK__" localSheetId="3" hidden="1">{"fdsup://directions/FAT Viewer?action=UPDATE&amp;creator=factset&amp;DYN_ARGS=TRUE&amp;DOC_NAME=FAT:FQL_AUDITING_CLIENT_TEMPLATE.FAT&amp;display_string=Audit&amp;VAR:KEY=WDUHSPAFGX&amp;VAR:QUERY=RkZfRUJJVChBTk4sLTIsLCxSUCk=&amp;WINDOW=FIRST_POPUP&amp;HEIGHT=450&amp;WIDTH=450&amp;START_MAXIMIZED=","FALSE&amp;VAR:CALENDAR=US&amp;VAR:SYMBOL=646215&amp;VAR:INDEX=0"}</definedName>
    <definedName name="_1335__FDSAUDITLINK__" hidden="1">{"fdsup://directions/FAT Viewer?action=UPDATE&amp;creator=factset&amp;DYN_ARGS=TRUE&amp;DOC_NAME=FAT:FQL_AUDITING_CLIENT_TEMPLATE.FAT&amp;display_string=Audit&amp;VAR:KEY=WDUHSPAFGX&amp;VAR:QUERY=RkZfRUJJVChBTk4sLTIsLCxSUCk=&amp;WINDOW=FIRST_POPUP&amp;HEIGHT=450&amp;WIDTH=450&amp;START_MAXIMIZED=","FALSE&amp;VAR:CALENDAR=US&amp;VAR:SYMBOL=646215&amp;VAR:INDEX=0"}</definedName>
    <definedName name="_1336__FDSAUDITLINK__" localSheetId="11" hidden="1">{"fdsup://directions/FAT Viewer?action=UPDATE&amp;creator=factset&amp;DYN_ARGS=TRUE&amp;DOC_NAME=FAT:FQL_AUDITING_CLIENT_TEMPLATE.FAT&amp;display_string=Audit&amp;VAR:KEY=GHKZILWLGF&amp;VAR:QUERY=RkZfRUJJVERBKEFOTiwtMSwsLFJQKQ==&amp;WINDOW=FIRST_POPUP&amp;HEIGHT=450&amp;WIDTH=450&amp;START_MAXIMI","ZED=FALSE&amp;VAR:CALENDAR=US&amp;VAR:SYMBOL=646215&amp;VAR:INDEX=0"}</definedName>
    <definedName name="_1336__FDSAUDITLINK__" localSheetId="3" hidden="1">{"fdsup://directions/FAT Viewer?action=UPDATE&amp;creator=factset&amp;DYN_ARGS=TRUE&amp;DOC_NAME=FAT:FQL_AUDITING_CLIENT_TEMPLATE.FAT&amp;display_string=Audit&amp;VAR:KEY=GHKZILWLGF&amp;VAR:QUERY=RkZfRUJJVERBKEFOTiwtMSwsLFJQKQ==&amp;WINDOW=FIRST_POPUP&amp;HEIGHT=450&amp;WIDTH=450&amp;START_MAXIMI","ZED=FALSE&amp;VAR:CALENDAR=US&amp;VAR:SYMBOL=646215&amp;VAR:INDEX=0"}</definedName>
    <definedName name="_1336__FDSAUDITLINK__" hidden="1">{"fdsup://directions/FAT Viewer?action=UPDATE&amp;creator=factset&amp;DYN_ARGS=TRUE&amp;DOC_NAME=FAT:FQL_AUDITING_CLIENT_TEMPLATE.FAT&amp;display_string=Audit&amp;VAR:KEY=GHKZILWLGF&amp;VAR:QUERY=RkZfRUJJVERBKEFOTiwtMSwsLFJQKQ==&amp;WINDOW=FIRST_POPUP&amp;HEIGHT=450&amp;WIDTH=450&amp;START_MAXIMI","ZED=FALSE&amp;VAR:CALENDAR=US&amp;VAR:SYMBOL=646215&amp;VAR:INDEX=0"}</definedName>
    <definedName name="_1337__FDSAUDITLINK__" localSheetId="11" hidden="1">{"fdsup://directions/FAT Viewer?action=UPDATE&amp;creator=factset&amp;DYN_ARGS=TRUE&amp;DOC_NAME=FAT:FQL_AUDITING_CLIENT_TEMPLATE.FAT&amp;display_string=Audit&amp;VAR:KEY=CJIVQZUPWB&amp;VAR:QUERY=RkZfRUJJVERBKEFOTiwtMiwsLFJQKQ==&amp;WINDOW=FIRST_POPUP&amp;HEIGHT=450&amp;WIDTH=450&amp;START_MAXIMI","ZED=FALSE&amp;VAR:CALENDAR=US&amp;VAR:SYMBOL=646215&amp;VAR:INDEX=0"}</definedName>
    <definedName name="_1337__FDSAUDITLINK__" localSheetId="3" hidden="1">{"fdsup://directions/FAT Viewer?action=UPDATE&amp;creator=factset&amp;DYN_ARGS=TRUE&amp;DOC_NAME=FAT:FQL_AUDITING_CLIENT_TEMPLATE.FAT&amp;display_string=Audit&amp;VAR:KEY=CJIVQZUPWB&amp;VAR:QUERY=RkZfRUJJVERBKEFOTiwtMiwsLFJQKQ==&amp;WINDOW=FIRST_POPUP&amp;HEIGHT=450&amp;WIDTH=450&amp;START_MAXIMI","ZED=FALSE&amp;VAR:CALENDAR=US&amp;VAR:SYMBOL=646215&amp;VAR:INDEX=0"}</definedName>
    <definedName name="_1337__FDSAUDITLINK__" hidden="1">{"fdsup://directions/FAT Viewer?action=UPDATE&amp;creator=factset&amp;DYN_ARGS=TRUE&amp;DOC_NAME=FAT:FQL_AUDITING_CLIENT_TEMPLATE.FAT&amp;display_string=Audit&amp;VAR:KEY=CJIVQZUPWB&amp;VAR:QUERY=RkZfRUJJVERBKEFOTiwtMiwsLFJQKQ==&amp;WINDOW=FIRST_POPUP&amp;HEIGHT=450&amp;WIDTH=450&amp;START_MAXIMI","ZED=FALSE&amp;VAR:CALENDAR=US&amp;VAR:SYMBOL=646215&amp;VAR:INDEX=0"}</definedName>
    <definedName name="_1338__FDSAUDITLINK__" localSheetId="11" hidden="1">{"fdsup://Directions/FactSet Auditing Viewer?action=AUDIT_VALUE&amp;DB=129&amp;ID1=646215&amp;VALUEID=01001&amp;SDATE=2008&amp;PERIODTYPE=ANN_STD&amp;window=popup_no_bar&amp;width=385&amp;height=120&amp;START_MAXIMIZED=FALSE&amp;creator=factset&amp;display_string=Audit"}</definedName>
    <definedName name="_1338__FDSAUDITLINK__" localSheetId="3" hidden="1">{"fdsup://Directions/FactSet Auditing Viewer?action=AUDIT_VALUE&amp;DB=129&amp;ID1=646215&amp;VALUEID=01001&amp;SDATE=2008&amp;PERIODTYPE=ANN_STD&amp;window=popup_no_bar&amp;width=385&amp;height=120&amp;START_MAXIMIZED=FALSE&amp;creator=factset&amp;display_string=Audit"}</definedName>
    <definedName name="_1338__FDSAUDITLINK__" hidden="1">{"fdsup://Directions/FactSet Auditing Viewer?action=AUDIT_VALUE&amp;DB=129&amp;ID1=646215&amp;VALUEID=01001&amp;SDATE=2008&amp;PERIODTYPE=ANN_STD&amp;window=popup_no_bar&amp;width=385&amp;height=120&amp;START_MAXIMIZED=FALSE&amp;creator=factset&amp;display_string=Audit"}</definedName>
    <definedName name="_1339__FDSAUDITLINK__" localSheetId="11" hidden="1">{"fdsup://directions/FAT Viewer?action=UPDATE&amp;creator=factset&amp;DYN_ARGS=TRUE&amp;DOC_NAME=FAT:FQL_AUDITING_CLIENT_TEMPLATE.FAT&amp;display_string=Audit&amp;VAR:KEY=SFSNAHATIT&amp;VAR:QUERY=RkZfQ0FQRVgoQU5OLDAsLCxSUCk=&amp;WINDOW=FIRST_POPUP&amp;HEIGHT=450&amp;WIDTH=450&amp;START_MAXIMIZED=","FALSE&amp;VAR:CALENDAR=US&amp;VAR:SYMBOL=B04443&amp;VAR:INDEX=0"}</definedName>
    <definedName name="_1339__FDSAUDITLINK__" localSheetId="3" hidden="1">{"fdsup://directions/FAT Viewer?action=UPDATE&amp;creator=factset&amp;DYN_ARGS=TRUE&amp;DOC_NAME=FAT:FQL_AUDITING_CLIENT_TEMPLATE.FAT&amp;display_string=Audit&amp;VAR:KEY=SFSNAHATIT&amp;VAR:QUERY=RkZfQ0FQRVgoQU5OLDAsLCxSUCk=&amp;WINDOW=FIRST_POPUP&amp;HEIGHT=450&amp;WIDTH=450&amp;START_MAXIMIZED=","FALSE&amp;VAR:CALENDAR=US&amp;VAR:SYMBOL=B04443&amp;VAR:INDEX=0"}</definedName>
    <definedName name="_1339__FDSAUDITLINK__" hidden="1">{"fdsup://directions/FAT Viewer?action=UPDATE&amp;creator=factset&amp;DYN_ARGS=TRUE&amp;DOC_NAME=FAT:FQL_AUDITING_CLIENT_TEMPLATE.FAT&amp;display_string=Audit&amp;VAR:KEY=SFSNAHATIT&amp;VAR:QUERY=RkZfQ0FQRVgoQU5OLDAsLCxSUCk=&amp;WINDOW=FIRST_POPUP&amp;HEIGHT=450&amp;WIDTH=450&amp;START_MAXIMIZED=","FALSE&amp;VAR:CALENDAR=US&amp;VAR:SYMBOL=B04443&amp;VAR:INDEX=0"}</definedName>
    <definedName name="_134__FDSAUDITLINK__" localSheetId="11" hidden="1">{"fdsup://directions/FAT Viewer?action=UPDATE&amp;creator=factset&amp;DYN_ARGS=TRUE&amp;DOC_NAME=FAT:FQL_AUDITING_CLIENT_TEMPLATE.FAT&amp;display_string=Audit&amp;VAR:KEY=XUBGVIZYPW&amp;VAR:QUERY=RkZfTkVUX0lOQyhBTk4sLTMsLCxSUCk=&amp;WINDOW=FIRST_POPUP&amp;HEIGHT=450&amp;WIDTH=450&amp;START_MAXIMI","ZED=FALSE&amp;VAR:CALENDAR=FIVEDAY&amp;VAR:SYMBOL=691487&amp;VAR:INDEX=0"}</definedName>
    <definedName name="_134__FDSAUDITLINK__" localSheetId="3" hidden="1">{"fdsup://directions/FAT Viewer?action=UPDATE&amp;creator=factset&amp;DYN_ARGS=TRUE&amp;DOC_NAME=FAT:FQL_AUDITING_CLIENT_TEMPLATE.FAT&amp;display_string=Audit&amp;VAR:KEY=XUBGVIZYPW&amp;VAR:QUERY=RkZfTkVUX0lOQyhBTk4sLTMsLCxSUCk=&amp;WINDOW=FIRST_POPUP&amp;HEIGHT=450&amp;WIDTH=450&amp;START_MAXIMI","ZED=FALSE&amp;VAR:CALENDAR=FIVEDAY&amp;VAR:SYMBOL=691487&amp;VAR:INDEX=0"}</definedName>
    <definedName name="_134__FDSAUDITLINK__" hidden="1">{"fdsup://directions/FAT Viewer?action=UPDATE&amp;creator=factset&amp;DYN_ARGS=TRUE&amp;DOC_NAME=FAT:FQL_AUDITING_CLIENT_TEMPLATE.FAT&amp;display_string=Audit&amp;VAR:KEY=XUBGVIZYPW&amp;VAR:QUERY=RkZfTkVUX0lOQyhBTk4sLTMsLCxSUCk=&amp;WINDOW=FIRST_POPUP&amp;HEIGHT=450&amp;WIDTH=450&amp;START_MAXIMI","ZED=FALSE&amp;VAR:CALENDAR=FIVEDAY&amp;VAR:SYMBOL=691487&amp;VAR:INDEX=0"}</definedName>
    <definedName name="_1340__FDSAUDITLINK__" localSheetId="11" hidden="1">{"fdsup://directions/FAT Viewer?action=UPDATE&amp;creator=factset&amp;DYN_ARGS=TRUE&amp;DOC_NAME=FAT:FQL_AUDITING_CLIENT_TEMPLATE.FAT&amp;display_string=Audit&amp;VAR:KEY=OFMXYFSNGN&amp;VAR:QUERY=RkZfQ0FQRVgoQU5OLC0xLCwsUlAp&amp;WINDOW=FIRST_POPUP&amp;HEIGHT=450&amp;WIDTH=450&amp;START_MAXIMIZED=","FALSE&amp;VAR:CALENDAR=US&amp;VAR:SYMBOL=B04443&amp;VAR:INDEX=0"}</definedName>
    <definedName name="_1340__FDSAUDITLINK__" localSheetId="3" hidden="1">{"fdsup://directions/FAT Viewer?action=UPDATE&amp;creator=factset&amp;DYN_ARGS=TRUE&amp;DOC_NAME=FAT:FQL_AUDITING_CLIENT_TEMPLATE.FAT&amp;display_string=Audit&amp;VAR:KEY=OFMXYFSNGN&amp;VAR:QUERY=RkZfQ0FQRVgoQU5OLC0xLCwsUlAp&amp;WINDOW=FIRST_POPUP&amp;HEIGHT=450&amp;WIDTH=450&amp;START_MAXIMIZED=","FALSE&amp;VAR:CALENDAR=US&amp;VAR:SYMBOL=B04443&amp;VAR:INDEX=0"}</definedName>
    <definedName name="_1340__FDSAUDITLINK__" hidden="1">{"fdsup://directions/FAT Viewer?action=UPDATE&amp;creator=factset&amp;DYN_ARGS=TRUE&amp;DOC_NAME=FAT:FQL_AUDITING_CLIENT_TEMPLATE.FAT&amp;display_string=Audit&amp;VAR:KEY=OFMXYFSNGN&amp;VAR:QUERY=RkZfQ0FQRVgoQU5OLC0xLCwsUlAp&amp;WINDOW=FIRST_POPUP&amp;HEIGHT=450&amp;WIDTH=450&amp;START_MAXIMIZED=","FALSE&amp;VAR:CALENDAR=US&amp;VAR:SYMBOL=B04443&amp;VAR:INDEX=0"}</definedName>
    <definedName name="_1341__FDSAUDITLINK__" localSheetId="11" hidden="1">{"fdsup://directions/FAT Viewer?action=UPDATE&amp;creator=factset&amp;DYN_ARGS=TRUE&amp;DOC_NAME=FAT:FQL_AUDITING_CLIENT_TEMPLATE.FAT&amp;display_string=Audit&amp;VAR:KEY=WPYPUPGRIZ&amp;VAR:QUERY=RkZfQ0FQRVgoQU5OLC0yLCwsUlAp&amp;WINDOW=FIRST_POPUP&amp;HEIGHT=450&amp;WIDTH=450&amp;START_MAXIMIZED=","FALSE&amp;VAR:CALENDAR=US&amp;VAR:SYMBOL=B04443&amp;VAR:INDEX=0"}</definedName>
    <definedName name="_1341__FDSAUDITLINK__" localSheetId="3" hidden="1">{"fdsup://directions/FAT Viewer?action=UPDATE&amp;creator=factset&amp;DYN_ARGS=TRUE&amp;DOC_NAME=FAT:FQL_AUDITING_CLIENT_TEMPLATE.FAT&amp;display_string=Audit&amp;VAR:KEY=WPYPUPGRIZ&amp;VAR:QUERY=RkZfQ0FQRVgoQU5OLC0yLCwsUlAp&amp;WINDOW=FIRST_POPUP&amp;HEIGHT=450&amp;WIDTH=450&amp;START_MAXIMIZED=","FALSE&amp;VAR:CALENDAR=US&amp;VAR:SYMBOL=B04443&amp;VAR:INDEX=0"}</definedName>
    <definedName name="_1341__FDSAUDITLINK__" hidden="1">{"fdsup://directions/FAT Viewer?action=UPDATE&amp;creator=factset&amp;DYN_ARGS=TRUE&amp;DOC_NAME=FAT:FQL_AUDITING_CLIENT_TEMPLATE.FAT&amp;display_string=Audit&amp;VAR:KEY=WPYPUPGRIZ&amp;VAR:QUERY=RkZfQ0FQRVgoQU5OLC0yLCwsUlAp&amp;WINDOW=FIRST_POPUP&amp;HEIGHT=450&amp;WIDTH=450&amp;START_MAXIMIZED=","FALSE&amp;VAR:CALENDAR=US&amp;VAR:SYMBOL=B04443&amp;VAR:INDEX=0"}</definedName>
    <definedName name="_1342__FDSAUDITLINK__" localSheetId="11" hidden="1">{"fdsup://directions/FAT Viewer?action=UPDATE&amp;creator=factset&amp;DYN_ARGS=TRUE&amp;DOC_NAME=FAT:FQL_AUDITING_CLIENT_TEMPLATE.FAT&amp;display_string=Audit&amp;VAR:KEY=SROFWHCXCP&amp;VAR:QUERY=RkZfTkVUX0lOQyhBTk4sLTEsLCxSUCk=&amp;WINDOW=FIRST_POPUP&amp;HEIGHT=450&amp;WIDTH=450&amp;START_MAXIMI","ZED=FALSE&amp;VAR:CALENDAR=US&amp;VAR:SYMBOL=B04443&amp;VAR:INDEX=0"}</definedName>
    <definedName name="_1342__FDSAUDITLINK__" localSheetId="3" hidden="1">{"fdsup://directions/FAT Viewer?action=UPDATE&amp;creator=factset&amp;DYN_ARGS=TRUE&amp;DOC_NAME=FAT:FQL_AUDITING_CLIENT_TEMPLATE.FAT&amp;display_string=Audit&amp;VAR:KEY=SROFWHCXCP&amp;VAR:QUERY=RkZfTkVUX0lOQyhBTk4sLTEsLCxSUCk=&amp;WINDOW=FIRST_POPUP&amp;HEIGHT=450&amp;WIDTH=450&amp;START_MAXIMI","ZED=FALSE&amp;VAR:CALENDAR=US&amp;VAR:SYMBOL=B04443&amp;VAR:INDEX=0"}</definedName>
    <definedName name="_1342__FDSAUDITLINK__" hidden="1">{"fdsup://directions/FAT Viewer?action=UPDATE&amp;creator=factset&amp;DYN_ARGS=TRUE&amp;DOC_NAME=FAT:FQL_AUDITING_CLIENT_TEMPLATE.FAT&amp;display_string=Audit&amp;VAR:KEY=SROFWHCXCP&amp;VAR:QUERY=RkZfTkVUX0lOQyhBTk4sLTEsLCxSUCk=&amp;WINDOW=FIRST_POPUP&amp;HEIGHT=450&amp;WIDTH=450&amp;START_MAXIMI","ZED=FALSE&amp;VAR:CALENDAR=US&amp;VAR:SYMBOL=B04443&amp;VAR:INDEX=0"}</definedName>
    <definedName name="_1343__FDSAUDITLINK__" localSheetId="11" hidden="1">{"fdsup://directions/FAT Viewer?action=UPDATE&amp;creator=factset&amp;DYN_ARGS=TRUE&amp;DOC_NAME=FAT:FQL_AUDITING_CLIENT_TEMPLATE.FAT&amp;display_string=Audit&amp;VAR:KEY=ITWTKFEROV&amp;VAR:QUERY=RkZfTkVUX0lOQyhBTk4sLTIsLCxSUCk=&amp;WINDOW=FIRST_POPUP&amp;HEIGHT=450&amp;WIDTH=450&amp;START_MAXIMI","ZED=FALSE&amp;VAR:CALENDAR=US&amp;VAR:SYMBOL=B04443&amp;VAR:INDEX=0"}</definedName>
    <definedName name="_1343__FDSAUDITLINK__" localSheetId="3" hidden="1">{"fdsup://directions/FAT Viewer?action=UPDATE&amp;creator=factset&amp;DYN_ARGS=TRUE&amp;DOC_NAME=FAT:FQL_AUDITING_CLIENT_TEMPLATE.FAT&amp;display_string=Audit&amp;VAR:KEY=ITWTKFEROV&amp;VAR:QUERY=RkZfTkVUX0lOQyhBTk4sLTIsLCxSUCk=&amp;WINDOW=FIRST_POPUP&amp;HEIGHT=450&amp;WIDTH=450&amp;START_MAXIMI","ZED=FALSE&amp;VAR:CALENDAR=US&amp;VAR:SYMBOL=B04443&amp;VAR:INDEX=0"}</definedName>
    <definedName name="_1343__FDSAUDITLINK__" hidden="1">{"fdsup://directions/FAT Viewer?action=UPDATE&amp;creator=factset&amp;DYN_ARGS=TRUE&amp;DOC_NAME=FAT:FQL_AUDITING_CLIENT_TEMPLATE.FAT&amp;display_string=Audit&amp;VAR:KEY=ITWTKFEROV&amp;VAR:QUERY=RkZfTkVUX0lOQyhBTk4sLTIsLCxSUCk=&amp;WINDOW=FIRST_POPUP&amp;HEIGHT=450&amp;WIDTH=450&amp;START_MAXIMI","ZED=FALSE&amp;VAR:CALENDAR=US&amp;VAR:SYMBOL=B04443&amp;VAR:INDEX=0"}</definedName>
    <definedName name="_1344__FDSAUDITLINK__" localSheetId="11" hidden="1">{"fdsup://directions/FAT Viewer?action=UPDATE&amp;creator=factset&amp;DYN_ARGS=TRUE&amp;DOC_NAME=FAT:FQL_AUDITING_CLIENT_TEMPLATE.FAT&amp;display_string=Audit&amp;VAR:KEY=KFWTATMVSV&amp;VAR:QUERY=RkZfRUJJVF9PUEVSKEFOTiwtMSwsLFJQKQ==&amp;WINDOW=FIRST_POPUP&amp;HEIGHT=450&amp;WIDTH=450&amp;START_MA","XIMIZED=FALSE&amp;VAR:CALENDAR=US&amp;VAR:SYMBOL=B04443&amp;VAR:INDEX=0"}</definedName>
    <definedName name="_1344__FDSAUDITLINK__" localSheetId="3" hidden="1">{"fdsup://directions/FAT Viewer?action=UPDATE&amp;creator=factset&amp;DYN_ARGS=TRUE&amp;DOC_NAME=FAT:FQL_AUDITING_CLIENT_TEMPLATE.FAT&amp;display_string=Audit&amp;VAR:KEY=KFWTATMVSV&amp;VAR:QUERY=RkZfRUJJVF9PUEVSKEFOTiwtMSwsLFJQKQ==&amp;WINDOW=FIRST_POPUP&amp;HEIGHT=450&amp;WIDTH=450&amp;START_MA","XIMIZED=FALSE&amp;VAR:CALENDAR=US&amp;VAR:SYMBOL=B04443&amp;VAR:INDEX=0"}</definedName>
    <definedName name="_1344__FDSAUDITLINK__" hidden="1">{"fdsup://directions/FAT Viewer?action=UPDATE&amp;creator=factset&amp;DYN_ARGS=TRUE&amp;DOC_NAME=FAT:FQL_AUDITING_CLIENT_TEMPLATE.FAT&amp;display_string=Audit&amp;VAR:KEY=KFWTATMVSV&amp;VAR:QUERY=RkZfRUJJVF9PUEVSKEFOTiwtMSwsLFJQKQ==&amp;WINDOW=FIRST_POPUP&amp;HEIGHT=450&amp;WIDTH=450&amp;START_MA","XIMIZED=FALSE&amp;VAR:CALENDAR=US&amp;VAR:SYMBOL=B04443&amp;VAR:INDEX=0"}</definedName>
    <definedName name="_1345__FDSAUDITLINK__" localSheetId="11" hidden="1">{"fdsup://directions/FAT Viewer?action=UPDATE&amp;creator=factset&amp;DYN_ARGS=TRUE&amp;DOC_NAME=FAT:FQL_AUDITING_CLIENT_TEMPLATE.FAT&amp;display_string=Audit&amp;VAR:KEY=AZGXOXEXUR&amp;VAR:QUERY=RkZfRUJJVChBTk4sLTIsLCxSUCk=&amp;WINDOW=FIRST_POPUP&amp;HEIGHT=450&amp;WIDTH=450&amp;START_MAXIMIZED=","FALSE&amp;VAR:CALENDAR=US&amp;VAR:SYMBOL=B04443&amp;VAR:INDEX=0"}</definedName>
    <definedName name="_1345__FDSAUDITLINK__" localSheetId="3" hidden="1">{"fdsup://directions/FAT Viewer?action=UPDATE&amp;creator=factset&amp;DYN_ARGS=TRUE&amp;DOC_NAME=FAT:FQL_AUDITING_CLIENT_TEMPLATE.FAT&amp;display_string=Audit&amp;VAR:KEY=AZGXOXEXUR&amp;VAR:QUERY=RkZfRUJJVChBTk4sLTIsLCxSUCk=&amp;WINDOW=FIRST_POPUP&amp;HEIGHT=450&amp;WIDTH=450&amp;START_MAXIMIZED=","FALSE&amp;VAR:CALENDAR=US&amp;VAR:SYMBOL=B04443&amp;VAR:INDEX=0"}</definedName>
    <definedName name="_1345__FDSAUDITLINK__" hidden="1">{"fdsup://directions/FAT Viewer?action=UPDATE&amp;creator=factset&amp;DYN_ARGS=TRUE&amp;DOC_NAME=FAT:FQL_AUDITING_CLIENT_TEMPLATE.FAT&amp;display_string=Audit&amp;VAR:KEY=AZGXOXEXUR&amp;VAR:QUERY=RkZfRUJJVChBTk4sLTIsLCxSUCk=&amp;WINDOW=FIRST_POPUP&amp;HEIGHT=450&amp;WIDTH=450&amp;START_MAXIMIZED=","FALSE&amp;VAR:CALENDAR=US&amp;VAR:SYMBOL=B04443&amp;VAR:INDEX=0"}</definedName>
    <definedName name="_1346__FDSAUDITLINK__" localSheetId="11" hidden="1">{"fdsup://directions/FAT Viewer?action=UPDATE&amp;creator=factset&amp;DYN_ARGS=TRUE&amp;DOC_NAME=FAT:FQL_AUDITING_CLIENT_TEMPLATE.FAT&amp;display_string=Audit&amp;VAR:KEY=OFUNONWTGP&amp;VAR:QUERY=RkZfRUJJVERBX09QRVIoQU5OLC0xLCwsUlAp&amp;WINDOW=FIRST_POPUP&amp;HEIGHT=450&amp;WIDTH=450&amp;START_MA","XIMIZED=FALSE&amp;VAR:CALENDAR=US&amp;VAR:SYMBOL=B04443&amp;VAR:INDEX=0"}</definedName>
    <definedName name="_1346__FDSAUDITLINK__" localSheetId="3" hidden="1">{"fdsup://directions/FAT Viewer?action=UPDATE&amp;creator=factset&amp;DYN_ARGS=TRUE&amp;DOC_NAME=FAT:FQL_AUDITING_CLIENT_TEMPLATE.FAT&amp;display_string=Audit&amp;VAR:KEY=OFUNONWTGP&amp;VAR:QUERY=RkZfRUJJVERBX09QRVIoQU5OLC0xLCwsUlAp&amp;WINDOW=FIRST_POPUP&amp;HEIGHT=450&amp;WIDTH=450&amp;START_MA","XIMIZED=FALSE&amp;VAR:CALENDAR=US&amp;VAR:SYMBOL=B04443&amp;VAR:INDEX=0"}</definedName>
    <definedName name="_1346__FDSAUDITLINK__" hidden="1">{"fdsup://directions/FAT Viewer?action=UPDATE&amp;creator=factset&amp;DYN_ARGS=TRUE&amp;DOC_NAME=FAT:FQL_AUDITING_CLIENT_TEMPLATE.FAT&amp;display_string=Audit&amp;VAR:KEY=OFUNONWTGP&amp;VAR:QUERY=RkZfRUJJVERBX09QRVIoQU5OLC0xLCwsUlAp&amp;WINDOW=FIRST_POPUP&amp;HEIGHT=450&amp;WIDTH=450&amp;START_MA","XIMIZED=FALSE&amp;VAR:CALENDAR=US&amp;VAR:SYMBOL=B04443&amp;VAR:INDEX=0"}</definedName>
    <definedName name="_1347__FDSAUDITLINK__" localSheetId="11" hidden="1">{"fdsup://directions/FAT Viewer?action=UPDATE&amp;creator=factset&amp;DYN_ARGS=TRUE&amp;DOC_NAME=FAT:FQL_AUDITING_CLIENT_TEMPLATE.FAT&amp;display_string=Audit&amp;VAR:KEY=QRWZABSPGD&amp;VAR:QUERY=RkZfRUJJVERBKEFOTiwtMiwsLFJQKQ==&amp;WINDOW=FIRST_POPUP&amp;HEIGHT=450&amp;WIDTH=450&amp;START_MAXIMI","ZED=FALSE&amp;VAR:CALENDAR=US&amp;VAR:SYMBOL=B04443&amp;VAR:INDEX=0"}</definedName>
    <definedName name="_1347__FDSAUDITLINK__" localSheetId="3" hidden="1">{"fdsup://directions/FAT Viewer?action=UPDATE&amp;creator=factset&amp;DYN_ARGS=TRUE&amp;DOC_NAME=FAT:FQL_AUDITING_CLIENT_TEMPLATE.FAT&amp;display_string=Audit&amp;VAR:KEY=QRWZABSPGD&amp;VAR:QUERY=RkZfRUJJVERBKEFOTiwtMiwsLFJQKQ==&amp;WINDOW=FIRST_POPUP&amp;HEIGHT=450&amp;WIDTH=450&amp;START_MAXIMI","ZED=FALSE&amp;VAR:CALENDAR=US&amp;VAR:SYMBOL=B04443&amp;VAR:INDEX=0"}</definedName>
    <definedName name="_1347__FDSAUDITLINK__" hidden="1">{"fdsup://directions/FAT Viewer?action=UPDATE&amp;creator=factset&amp;DYN_ARGS=TRUE&amp;DOC_NAME=FAT:FQL_AUDITING_CLIENT_TEMPLATE.FAT&amp;display_string=Audit&amp;VAR:KEY=QRWZABSPGD&amp;VAR:QUERY=RkZfRUJJVERBKEFOTiwtMiwsLFJQKQ==&amp;WINDOW=FIRST_POPUP&amp;HEIGHT=450&amp;WIDTH=450&amp;START_MAXIMI","ZED=FALSE&amp;VAR:CALENDAR=US&amp;VAR:SYMBOL=B04443&amp;VAR:INDEX=0"}</definedName>
    <definedName name="_1348__FDSAUDITLINK__" localSheetId="11" hidden="1">{"fdsup://Directions/FactSet Auditing Viewer?action=AUDIT_VALUE&amp;DB=129&amp;ID1=B04443&amp;VALUEID=01001&amp;SDATE=2009&amp;PERIODTYPE=ANN_STD&amp;window=popup_no_bar&amp;width=385&amp;height=120&amp;START_MAXIMIZED=FALSE&amp;creator=factset&amp;display_string=Audit"}</definedName>
    <definedName name="_1348__FDSAUDITLINK__" localSheetId="3" hidden="1">{"fdsup://Directions/FactSet Auditing Viewer?action=AUDIT_VALUE&amp;DB=129&amp;ID1=B04443&amp;VALUEID=01001&amp;SDATE=2009&amp;PERIODTYPE=ANN_STD&amp;window=popup_no_bar&amp;width=385&amp;height=120&amp;START_MAXIMIZED=FALSE&amp;creator=factset&amp;display_string=Audit"}</definedName>
    <definedName name="_1348__FDSAUDITLINK__" hidden="1">{"fdsup://Directions/FactSet Auditing Viewer?action=AUDIT_VALUE&amp;DB=129&amp;ID1=B04443&amp;VALUEID=01001&amp;SDATE=2009&amp;PERIODTYPE=ANN_STD&amp;window=popup_no_bar&amp;width=385&amp;height=120&amp;START_MAXIMIZED=FALSE&amp;creator=factset&amp;display_string=Audit"}</definedName>
    <definedName name="_1349__FDSAUDITLINK__" localSheetId="11" hidden="1">{"fdsup://Directions/FactSet Auditing Viewer?action=AUDIT_VALUE&amp;DB=129&amp;ID1=B04443&amp;VALUEID=01001&amp;SDATE=2008&amp;PERIODTYPE=ANN_STD&amp;window=popup_no_bar&amp;width=385&amp;height=120&amp;START_MAXIMIZED=FALSE&amp;creator=factset&amp;display_string=Audit"}</definedName>
    <definedName name="_1349__FDSAUDITLINK__" localSheetId="3" hidden="1">{"fdsup://Directions/FactSet Auditing Viewer?action=AUDIT_VALUE&amp;DB=129&amp;ID1=B04443&amp;VALUEID=01001&amp;SDATE=2008&amp;PERIODTYPE=ANN_STD&amp;window=popup_no_bar&amp;width=385&amp;height=120&amp;START_MAXIMIZED=FALSE&amp;creator=factset&amp;display_string=Audit"}</definedName>
    <definedName name="_1349__FDSAUDITLINK__" hidden="1">{"fdsup://Directions/FactSet Auditing Viewer?action=AUDIT_VALUE&amp;DB=129&amp;ID1=B04443&amp;VALUEID=01001&amp;SDATE=2008&amp;PERIODTYPE=ANN_STD&amp;window=popup_no_bar&amp;width=385&amp;height=120&amp;START_MAXIMIZED=FALSE&amp;creator=factset&amp;display_string=Audit"}</definedName>
    <definedName name="_135__FDSAUDITLINK__" localSheetId="11" hidden="1">{"fdsup://directions/FAT Viewer?action=UPDATE&amp;creator=factset&amp;DYN_ARGS=TRUE&amp;DOC_NAME=FAT:FQL_AUDITING_CLIENT_TEMPLATE.FAT&amp;display_string=Audit&amp;VAR:KEY=ULUFCDCRIH&amp;VAR:QUERY=RkZfRUJJVChBTk4sLTMsLCxSUCk=&amp;WINDOW=FIRST_POPUP&amp;HEIGHT=450&amp;WIDTH=450&amp;START_MAXIMIZED=","FALSE&amp;VAR:CALENDAR=FIVEDAY&amp;VAR:SYMBOL=691487&amp;VAR:INDEX=0"}</definedName>
    <definedName name="_135__FDSAUDITLINK__" localSheetId="3" hidden="1">{"fdsup://directions/FAT Viewer?action=UPDATE&amp;creator=factset&amp;DYN_ARGS=TRUE&amp;DOC_NAME=FAT:FQL_AUDITING_CLIENT_TEMPLATE.FAT&amp;display_string=Audit&amp;VAR:KEY=ULUFCDCRIH&amp;VAR:QUERY=RkZfRUJJVChBTk4sLTMsLCxSUCk=&amp;WINDOW=FIRST_POPUP&amp;HEIGHT=450&amp;WIDTH=450&amp;START_MAXIMIZED=","FALSE&amp;VAR:CALENDAR=FIVEDAY&amp;VAR:SYMBOL=691487&amp;VAR:INDEX=0"}</definedName>
    <definedName name="_135__FDSAUDITLINK__" hidden="1">{"fdsup://directions/FAT Viewer?action=UPDATE&amp;creator=factset&amp;DYN_ARGS=TRUE&amp;DOC_NAME=FAT:FQL_AUDITING_CLIENT_TEMPLATE.FAT&amp;display_string=Audit&amp;VAR:KEY=ULUFCDCRIH&amp;VAR:QUERY=RkZfRUJJVChBTk4sLTMsLCxSUCk=&amp;WINDOW=FIRST_POPUP&amp;HEIGHT=450&amp;WIDTH=450&amp;START_MAXIMIZED=","FALSE&amp;VAR:CALENDAR=FIVEDAY&amp;VAR:SYMBOL=691487&amp;VAR:INDEX=0"}</definedName>
    <definedName name="_1350__FDSAUDITLINK__" localSheetId="11" hidden="1">{"fdsup://directions/FAT Viewer?action=UPDATE&amp;creator=factset&amp;DYN_ARGS=TRUE&amp;DOC_NAME=FAT:FQL_AUDITING_CLIENT_TEMPLATE.FAT&amp;display_string=Audit&amp;VAR:KEY=ATMNABEJWH&amp;VAR:QUERY=RkZfQ0FQRVgoQU5OLDAsLCxSUCk=&amp;WINDOW=FIRST_POPUP&amp;HEIGHT=450&amp;WIDTH=450&amp;START_MAXIMIZED=","FALSE&amp;VAR:CALENDAR=US&amp;VAR:SYMBOL=B06GQ4&amp;VAR:INDEX=0"}</definedName>
    <definedName name="_1350__FDSAUDITLINK__" localSheetId="3" hidden="1">{"fdsup://directions/FAT Viewer?action=UPDATE&amp;creator=factset&amp;DYN_ARGS=TRUE&amp;DOC_NAME=FAT:FQL_AUDITING_CLIENT_TEMPLATE.FAT&amp;display_string=Audit&amp;VAR:KEY=ATMNABEJWH&amp;VAR:QUERY=RkZfQ0FQRVgoQU5OLDAsLCxSUCk=&amp;WINDOW=FIRST_POPUP&amp;HEIGHT=450&amp;WIDTH=450&amp;START_MAXIMIZED=","FALSE&amp;VAR:CALENDAR=US&amp;VAR:SYMBOL=B06GQ4&amp;VAR:INDEX=0"}</definedName>
    <definedName name="_1350__FDSAUDITLINK__" hidden="1">{"fdsup://directions/FAT Viewer?action=UPDATE&amp;creator=factset&amp;DYN_ARGS=TRUE&amp;DOC_NAME=FAT:FQL_AUDITING_CLIENT_TEMPLATE.FAT&amp;display_string=Audit&amp;VAR:KEY=ATMNABEJWH&amp;VAR:QUERY=RkZfQ0FQRVgoQU5OLDAsLCxSUCk=&amp;WINDOW=FIRST_POPUP&amp;HEIGHT=450&amp;WIDTH=450&amp;START_MAXIMIZED=","FALSE&amp;VAR:CALENDAR=US&amp;VAR:SYMBOL=B06GQ4&amp;VAR:INDEX=0"}</definedName>
    <definedName name="_1351__FDSAUDITLINK__" localSheetId="11" hidden="1">{"fdsup://directions/FAT Viewer?action=UPDATE&amp;creator=factset&amp;DYN_ARGS=TRUE&amp;DOC_NAME=FAT:FQL_AUDITING_CLIENT_TEMPLATE.FAT&amp;display_string=Audit&amp;VAR:KEY=IDYZOPKLCN&amp;VAR:QUERY=RkZfQ0FQRVgoQU5OLC0xLCwsUlAp&amp;WINDOW=FIRST_POPUP&amp;HEIGHT=450&amp;WIDTH=450&amp;START_MAXIMIZED=","FALSE&amp;VAR:CALENDAR=US&amp;VAR:SYMBOL=B06GQ4&amp;VAR:INDEX=0"}</definedName>
    <definedName name="_1351__FDSAUDITLINK__" localSheetId="3" hidden="1">{"fdsup://directions/FAT Viewer?action=UPDATE&amp;creator=factset&amp;DYN_ARGS=TRUE&amp;DOC_NAME=FAT:FQL_AUDITING_CLIENT_TEMPLATE.FAT&amp;display_string=Audit&amp;VAR:KEY=IDYZOPKLCN&amp;VAR:QUERY=RkZfQ0FQRVgoQU5OLC0xLCwsUlAp&amp;WINDOW=FIRST_POPUP&amp;HEIGHT=450&amp;WIDTH=450&amp;START_MAXIMIZED=","FALSE&amp;VAR:CALENDAR=US&amp;VAR:SYMBOL=B06GQ4&amp;VAR:INDEX=0"}</definedName>
    <definedName name="_1351__FDSAUDITLINK__" hidden="1">{"fdsup://directions/FAT Viewer?action=UPDATE&amp;creator=factset&amp;DYN_ARGS=TRUE&amp;DOC_NAME=FAT:FQL_AUDITING_CLIENT_TEMPLATE.FAT&amp;display_string=Audit&amp;VAR:KEY=IDYZOPKLCN&amp;VAR:QUERY=RkZfQ0FQRVgoQU5OLC0xLCwsUlAp&amp;WINDOW=FIRST_POPUP&amp;HEIGHT=450&amp;WIDTH=450&amp;START_MAXIMIZED=","FALSE&amp;VAR:CALENDAR=US&amp;VAR:SYMBOL=B06GQ4&amp;VAR:INDEX=0"}</definedName>
    <definedName name="_1352__FDSAUDITLINK__" localSheetId="11" hidden="1">{"fdsup://directions/FAT Viewer?action=UPDATE&amp;creator=factset&amp;DYN_ARGS=TRUE&amp;DOC_NAME=FAT:FQL_AUDITING_CLIENT_TEMPLATE.FAT&amp;display_string=Audit&amp;VAR:KEY=CTWRWNMFIP&amp;VAR:QUERY=RkZfQ0FQRVgoQU5OLC0yLCwsUlAp&amp;WINDOW=FIRST_POPUP&amp;HEIGHT=450&amp;WIDTH=450&amp;START_MAXIMIZED=","FALSE&amp;VAR:CALENDAR=US&amp;VAR:SYMBOL=B06GQ4&amp;VAR:INDEX=0"}</definedName>
    <definedName name="_1352__FDSAUDITLINK__" localSheetId="3" hidden="1">{"fdsup://directions/FAT Viewer?action=UPDATE&amp;creator=factset&amp;DYN_ARGS=TRUE&amp;DOC_NAME=FAT:FQL_AUDITING_CLIENT_TEMPLATE.FAT&amp;display_string=Audit&amp;VAR:KEY=CTWRWNMFIP&amp;VAR:QUERY=RkZfQ0FQRVgoQU5OLC0yLCwsUlAp&amp;WINDOW=FIRST_POPUP&amp;HEIGHT=450&amp;WIDTH=450&amp;START_MAXIMIZED=","FALSE&amp;VAR:CALENDAR=US&amp;VAR:SYMBOL=B06GQ4&amp;VAR:INDEX=0"}</definedName>
    <definedName name="_1352__FDSAUDITLINK__" hidden="1">{"fdsup://directions/FAT Viewer?action=UPDATE&amp;creator=factset&amp;DYN_ARGS=TRUE&amp;DOC_NAME=FAT:FQL_AUDITING_CLIENT_TEMPLATE.FAT&amp;display_string=Audit&amp;VAR:KEY=CTWRWNMFIP&amp;VAR:QUERY=RkZfQ0FQRVgoQU5OLC0yLCwsUlAp&amp;WINDOW=FIRST_POPUP&amp;HEIGHT=450&amp;WIDTH=450&amp;START_MAXIMIZED=","FALSE&amp;VAR:CALENDAR=US&amp;VAR:SYMBOL=B06GQ4&amp;VAR:INDEX=0"}</definedName>
    <definedName name="_1353__FDSAUDITLINK__" localSheetId="11" hidden="1">{"fdsup://directions/FAT Viewer?action=UPDATE&amp;creator=factset&amp;DYN_ARGS=TRUE&amp;DOC_NAME=FAT:FQL_AUDITING_CLIENT_TEMPLATE.FAT&amp;display_string=Audit&amp;VAR:KEY=AJCTENSNAF&amp;VAR:QUERY=RkZfTkVUX0lOQyhBTk4sLTIsLCxSUCk=&amp;WINDOW=FIRST_POPUP&amp;HEIGHT=450&amp;WIDTH=450&amp;START_MAXIMI","ZED=FALSE&amp;VAR:CALENDAR=US&amp;VAR:SYMBOL=B06GQ4&amp;VAR:INDEX=0"}</definedName>
    <definedName name="_1353__FDSAUDITLINK__" localSheetId="3" hidden="1">{"fdsup://directions/FAT Viewer?action=UPDATE&amp;creator=factset&amp;DYN_ARGS=TRUE&amp;DOC_NAME=FAT:FQL_AUDITING_CLIENT_TEMPLATE.FAT&amp;display_string=Audit&amp;VAR:KEY=AJCTENSNAF&amp;VAR:QUERY=RkZfTkVUX0lOQyhBTk4sLTIsLCxSUCk=&amp;WINDOW=FIRST_POPUP&amp;HEIGHT=450&amp;WIDTH=450&amp;START_MAXIMI","ZED=FALSE&amp;VAR:CALENDAR=US&amp;VAR:SYMBOL=B06GQ4&amp;VAR:INDEX=0"}</definedName>
    <definedName name="_1353__FDSAUDITLINK__" hidden="1">{"fdsup://directions/FAT Viewer?action=UPDATE&amp;creator=factset&amp;DYN_ARGS=TRUE&amp;DOC_NAME=FAT:FQL_AUDITING_CLIENT_TEMPLATE.FAT&amp;display_string=Audit&amp;VAR:KEY=AJCTENSNAF&amp;VAR:QUERY=RkZfTkVUX0lOQyhBTk4sLTIsLCxSUCk=&amp;WINDOW=FIRST_POPUP&amp;HEIGHT=450&amp;WIDTH=450&amp;START_MAXIMI","ZED=FALSE&amp;VAR:CALENDAR=US&amp;VAR:SYMBOL=B06GQ4&amp;VAR:INDEX=0"}</definedName>
    <definedName name="_1354__FDSAUDITLINK__" localSheetId="11" hidden="1">{"fdsup://directions/FAT Viewer?action=UPDATE&amp;creator=factset&amp;DYN_ARGS=TRUE&amp;DOC_NAME=FAT:FQL_AUDITING_CLIENT_TEMPLATE.FAT&amp;display_string=Audit&amp;VAR:KEY=CHOTSXGNER&amp;VAR:QUERY=RkZfRUJJVChBTk4sLTIsLCxSUCk=&amp;WINDOW=FIRST_POPUP&amp;HEIGHT=450&amp;WIDTH=450&amp;START_MAXIMIZED=","FALSE&amp;VAR:CALENDAR=US&amp;VAR:SYMBOL=B06GQ4&amp;VAR:INDEX=0"}</definedName>
    <definedName name="_1354__FDSAUDITLINK__" localSheetId="3" hidden="1">{"fdsup://directions/FAT Viewer?action=UPDATE&amp;creator=factset&amp;DYN_ARGS=TRUE&amp;DOC_NAME=FAT:FQL_AUDITING_CLIENT_TEMPLATE.FAT&amp;display_string=Audit&amp;VAR:KEY=CHOTSXGNER&amp;VAR:QUERY=RkZfRUJJVChBTk4sLTIsLCxSUCk=&amp;WINDOW=FIRST_POPUP&amp;HEIGHT=450&amp;WIDTH=450&amp;START_MAXIMIZED=","FALSE&amp;VAR:CALENDAR=US&amp;VAR:SYMBOL=B06GQ4&amp;VAR:INDEX=0"}</definedName>
    <definedName name="_1354__FDSAUDITLINK__" hidden="1">{"fdsup://directions/FAT Viewer?action=UPDATE&amp;creator=factset&amp;DYN_ARGS=TRUE&amp;DOC_NAME=FAT:FQL_AUDITING_CLIENT_TEMPLATE.FAT&amp;display_string=Audit&amp;VAR:KEY=CHOTSXGNER&amp;VAR:QUERY=RkZfRUJJVChBTk4sLTIsLCxSUCk=&amp;WINDOW=FIRST_POPUP&amp;HEIGHT=450&amp;WIDTH=450&amp;START_MAXIMIZED=","FALSE&amp;VAR:CALENDAR=US&amp;VAR:SYMBOL=B06GQ4&amp;VAR:INDEX=0"}</definedName>
    <definedName name="_1355__FDSAUDITLINK__" localSheetId="11" hidden="1">{"fdsup://directions/FAT Viewer?action=UPDATE&amp;creator=factset&amp;DYN_ARGS=TRUE&amp;DOC_NAME=FAT:FQL_AUDITING_CLIENT_TEMPLATE.FAT&amp;display_string=Audit&amp;VAR:KEY=UPGTCLUFGT&amp;VAR:QUERY=RkZfRUJJVERBKEFOTiwtMiwsLFJQKQ==&amp;WINDOW=FIRST_POPUP&amp;HEIGHT=450&amp;WIDTH=450&amp;START_MAXIMI","ZED=FALSE&amp;VAR:CALENDAR=US&amp;VAR:SYMBOL=B06GQ4&amp;VAR:INDEX=0"}</definedName>
    <definedName name="_1355__FDSAUDITLINK__" localSheetId="3" hidden="1">{"fdsup://directions/FAT Viewer?action=UPDATE&amp;creator=factset&amp;DYN_ARGS=TRUE&amp;DOC_NAME=FAT:FQL_AUDITING_CLIENT_TEMPLATE.FAT&amp;display_string=Audit&amp;VAR:KEY=UPGTCLUFGT&amp;VAR:QUERY=RkZfRUJJVERBKEFOTiwtMiwsLFJQKQ==&amp;WINDOW=FIRST_POPUP&amp;HEIGHT=450&amp;WIDTH=450&amp;START_MAXIMI","ZED=FALSE&amp;VAR:CALENDAR=US&amp;VAR:SYMBOL=B06GQ4&amp;VAR:INDEX=0"}</definedName>
    <definedName name="_1355__FDSAUDITLINK__" hidden="1">{"fdsup://directions/FAT Viewer?action=UPDATE&amp;creator=factset&amp;DYN_ARGS=TRUE&amp;DOC_NAME=FAT:FQL_AUDITING_CLIENT_TEMPLATE.FAT&amp;display_string=Audit&amp;VAR:KEY=UPGTCLUFGT&amp;VAR:QUERY=RkZfRUJJVERBKEFOTiwtMiwsLFJQKQ==&amp;WINDOW=FIRST_POPUP&amp;HEIGHT=450&amp;WIDTH=450&amp;START_MAXIMI","ZED=FALSE&amp;VAR:CALENDAR=US&amp;VAR:SYMBOL=B06GQ4&amp;VAR:INDEX=0"}</definedName>
    <definedName name="_1356__FDSAUDITLINK__" localSheetId="11" hidden="1">{"fdsup://Directions/FactSet Auditing Viewer?action=AUDIT_VALUE&amp;DB=129&amp;ID1=B06GQ4&amp;VALUEID=01001&amp;SDATE=2007&amp;PERIODTYPE=ANN_STD&amp;window=popup_no_bar&amp;width=385&amp;height=120&amp;START_MAXIMIZED=FALSE&amp;creator=factset&amp;display_string=Audit"}</definedName>
    <definedName name="_1356__FDSAUDITLINK__" localSheetId="3" hidden="1">{"fdsup://Directions/FactSet Auditing Viewer?action=AUDIT_VALUE&amp;DB=129&amp;ID1=B06GQ4&amp;VALUEID=01001&amp;SDATE=2007&amp;PERIODTYPE=ANN_STD&amp;window=popup_no_bar&amp;width=385&amp;height=120&amp;START_MAXIMIZED=FALSE&amp;creator=factset&amp;display_string=Audit"}</definedName>
    <definedName name="_1356__FDSAUDITLINK__" hidden="1">{"fdsup://Directions/FactSet Auditing Viewer?action=AUDIT_VALUE&amp;DB=129&amp;ID1=B06GQ4&amp;VALUEID=01001&amp;SDATE=2007&amp;PERIODTYPE=ANN_STD&amp;window=popup_no_bar&amp;width=385&amp;height=120&amp;START_MAXIMIZED=FALSE&amp;creator=factset&amp;display_string=Audit"}</definedName>
    <definedName name="_1357__FDSAUDITLINK__" localSheetId="11" hidden="1">{"fdsup://directions/FAT Viewer?action=UPDATE&amp;creator=factset&amp;DYN_ARGS=TRUE&amp;DOC_NAME=FAT:FQL_AUDITING_CLIENT_TEMPLATE.FAT&amp;display_string=Audit&amp;VAR:KEY=STYZELERYJ&amp;VAR:QUERY=RkZfQ0FQRVgoQU5OLDAsLCxSUCk=&amp;WINDOW=FIRST_POPUP&amp;HEIGHT=450&amp;WIDTH=450&amp;START_MAXIMIZED=","FALSE&amp;VAR:CALENDAR=US&amp;VAR:SYMBOL=B154TW&amp;VAR:INDEX=0"}</definedName>
    <definedName name="_1357__FDSAUDITLINK__" localSheetId="3" hidden="1">{"fdsup://directions/FAT Viewer?action=UPDATE&amp;creator=factset&amp;DYN_ARGS=TRUE&amp;DOC_NAME=FAT:FQL_AUDITING_CLIENT_TEMPLATE.FAT&amp;display_string=Audit&amp;VAR:KEY=STYZELERYJ&amp;VAR:QUERY=RkZfQ0FQRVgoQU5OLDAsLCxSUCk=&amp;WINDOW=FIRST_POPUP&amp;HEIGHT=450&amp;WIDTH=450&amp;START_MAXIMIZED=","FALSE&amp;VAR:CALENDAR=US&amp;VAR:SYMBOL=B154TW&amp;VAR:INDEX=0"}</definedName>
    <definedName name="_1357__FDSAUDITLINK__" hidden="1">{"fdsup://directions/FAT Viewer?action=UPDATE&amp;creator=factset&amp;DYN_ARGS=TRUE&amp;DOC_NAME=FAT:FQL_AUDITING_CLIENT_TEMPLATE.FAT&amp;display_string=Audit&amp;VAR:KEY=STYZELERYJ&amp;VAR:QUERY=RkZfQ0FQRVgoQU5OLDAsLCxSUCk=&amp;WINDOW=FIRST_POPUP&amp;HEIGHT=450&amp;WIDTH=450&amp;START_MAXIMIZED=","FALSE&amp;VAR:CALENDAR=US&amp;VAR:SYMBOL=B154TW&amp;VAR:INDEX=0"}</definedName>
    <definedName name="_1358__FDSAUDITLINK__" localSheetId="11" hidden="1">{"fdsup://directions/FAT Viewer?action=UPDATE&amp;creator=factset&amp;DYN_ARGS=TRUE&amp;DOC_NAME=FAT:FQL_AUDITING_CLIENT_TEMPLATE.FAT&amp;display_string=Audit&amp;VAR:KEY=CXGVYZAPQL&amp;VAR:QUERY=RkZfQ0FQRVgoQU5OLC0xLCwsUlAp&amp;WINDOW=FIRST_POPUP&amp;HEIGHT=450&amp;WIDTH=450&amp;START_MAXIMIZED=","FALSE&amp;VAR:CALENDAR=US&amp;VAR:SYMBOL=B154TW&amp;VAR:INDEX=0"}</definedName>
    <definedName name="_1358__FDSAUDITLINK__" localSheetId="3" hidden="1">{"fdsup://directions/FAT Viewer?action=UPDATE&amp;creator=factset&amp;DYN_ARGS=TRUE&amp;DOC_NAME=FAT:FQL_AUDITING_CLIENT_TEMPLATE.FAT&amp;display_string=Audit&amp;VAR:KEY=CXGVYZAPQL&amp;VAR:QUERY=RkZfQ0FQRVgoQU5OLC0xLCwsUlAp&amp;WINDOW=FIRST_POPUP&amp;HEIGHT=450&amp;WIDTH=450&amp;START_MAXIMIZED=","FALSE&amp;VAR:CALENDAR=US&amp;VAR:SYMBOL=B154TW&amp;VAR:INDEX=0"}</definedName>
    <definedName name="_1358__FDSAUDITLINK__" hidden="1">{"fdsup://directions/FAT Viewer?action=UPDATE&amp;creator=factset&amp;DYN_ARGS=TRUE&amp;DOC_NAME=FAT:FQL_AUDITING_CLIENT_TEMPLATE.FAT&amp;display_string=Audit&amp;VAR:KEY=CXGVYZAPQL&amp;VAR:QUERY=RkZfQ0FQRVgoQU5OLC0xLCwsUlAp&amp;WINDOW=FIRST_POPUP&amp;HEIGHT=450&amp;WIDTH=450&amp;START_MAXIMIZED=","FALSE&amp;VAR:CALENDAR=US&amp;VAR:SYMBOL=B154TW&amp;VAR:INDEX=0"}</definedName>
    <definedName name="_1359__FDSAUDITLINK__" localSheetId="11" hidden="1">{"fdsup://directions/FAT Viewer?action=UPDATE&amp;creator=factset&amp;DYN_ARGS=TRUE&amp;DOC_NAME=FAT:FQL_AUDITING_CLIENT_TEMPLATE.FAT&amp;display_string=Audit&amp;VAR:KEY=INYFEDURCN&amp;VAR:QUERY=RkZfQ0FQRVgoQU5OLC0yLCwsUlAp&amp;WINDOW=FIRST_POPUP&amp;HEIGHT=450&amp;WIDTH=450&amp;START_MAXIMIZED=","FALSE&amp;VAR:CALENDAR=US&amp;VAR:SYMBOL=B154TW&amp;VAR:INDEX=0"}</definedName>
    <definedName name="_1359__FDSAUDITLINK__" localSheetId="3" hidden="1">{"fdsup://directions/FAT Viewer?action=UPDATE&amp;creator=factset&amp;DYN_ARGS=TRUE&amp;DOC_NAME=FAT:FQL_AUDITING_CLIENT_TEMPLATE.FAT&amp;display_string=Audit&amp;VAR:KEY=INYFEDURCN&amp;VAR:QUERY=RkZfQ0FQRVgoQU5OLC0yLCwsUlAp&amp;WINDOW=FIRST_POPUP&amp;HEIGHT=450&amp;WIDTH=450&amp;START_MAXIMIZED=","FALSE&amp;VAR:CALENDAR=US&amp;VAR:SYMBOL=B154TW&amp;VAR:INDEX=0"}</definedName>
    <definedName name="_1359__FDSAUDITLINK__" hidden="1">{"fdsup://directions/FAT Viewer?action=UPDATE&amp;creator=factset&amp;DYN_ARGS=TRUE&amp;DOC_NAME=FAT:FQL_AUDITING_CLIENT_TEMPLATE.FAT&amp;display_string=Audit&amp;VAR:KEY=INYFEDURCN&amp;VAR:QUERY=RkZfQ0FQRVgoQU5OLC0yLCwsUlAp&amp;WINDOW=FIRST_POPUP&amp;HEIGHT=450&amp;WIDTH=450&amp;START_MAXIMIZED=","FALSE&amp;VAR:CALENDAR=US&amp;VAR:SYMBOL=B154TW&amp;VAR:INDEX=0"}</definedName>
    <definedName name="_136__FDSAUDITLINK__" localSheetId="11" hidden="1">{"fdsup://directions/FAT Viewer?action=UPDATE&amp;creator=factset&amp;DYN_ARGS=TRUE&amp;DOC_NAME=FAT:FQL_AUDITING_CLIENT_TEMPLATE.FAT&amp;display_string=Audit&amp;VAR:KEY=PWHOVGZQZQ&amp;VAR:QUERY=RkZfRUJJVERBKEFOTiwtMywsLFJQKQ==&amp;WINDOW=FIRST_POPUP&amp;HEIGHT=450&amp;WIDTH=450&amp;START_MAXIMI","ZED=FALSE&amp;VAR:CALENDAR=FIVEDAY&amp;VAR:SYMBOL=691487&amp;VAR:INDEX=0"}</definedName>
    <definedName name="_136__FDSAUDITLINK__" localSheetId="3" hidden="1">{"fdsup://directions/FAT Viewer?action=UPDATE&amp;creator=factset&amp;DYN_ARGS=TRUE&amp;DOC_NAME=FAT:FQL_AUDITING_CLIENT_TEMPLATE.FAT&amp;display_string=Audit&amp;VAR:KEY=PWHOVGZQZQ&amp;VAR:QUERY=RkZfRUJJVERBKEFOTiwtMywsLFJQKQ==&amp;WINDOW=FIRST_POPUP&amp;HEIGHT=450&amp;WIDTH=450&amp;START_MAXIMI","ZED=FALSE&amp;VAR:CALENDAR=FIVEDAY&amp;VAR:SYMBOL=691487&amp;VAR:INDEX=0"}</definedName>
    <definedName name="_136__FDSAUDITLINK__" hidden="1">{"fdsup://directions/FAT Viewer?action=UPDATE&amp;creator=factset&amp;DYN_ARGS=TRUE&amp;DOC_NAME=FAT:FQL_AUDITING_CLIENT_TEMPLATE.FAT&amp;display_string=Audit&amp;VAR:KEY=PWHOVGZQZQ&amp;VAR:QUERY=RkZfRUJJVERBKEFOTiwtMywsLFJQKQ==&amp;WINDOW=FIRST_POPUP&amp;HEIGHT=450&amp;WIDTH=450&amp;START_MAXIMI","ZED=FALSE&amp;VAR:CALENDAR=FIVEDAY&amp;VAR:SYMBOL=691487&amp;VAR:INDEX=0"}</definedName>
    <definedName name="_1360__FDSAUDITLINK__" localSheetId="11" hidden="1">{"fdsup://directions/FAT Viewer?action=UPDATE&amp;creator=factset&amp;DYN_ARGS=TRUE&amp;DOC_NAME=FAT:FQL_AUDITING_CLIENT_TEMPLATE.FAT&amp;display_string=Audit&amp;VAR:KEY=MFARILQXUD&amp;VAR:QUERY=RkZfTkVUX0lOQyhBTk4sLTEsLCxSUCk=&amp;WINDOW=FIRST_POPUP&amp;HEIGHT=450&amp;WIDTH=450&amp;START_MAXIMI","ZED=FALSE&amp;VAR:CALENDAR=US&amp;VAR:SYMBOL=B154TW&amp;VAR:INDEX=0"}</definedName>
    <definedName name="_1360__FDSAUDITLINK__" localSheetId="3" hidden="1">{"fdsup://directions/FAT Viewer?action=UPDATE&amp;creator=factset&amp;DYN_ARGS=TRUE&amp;DOC_NAME=FAT:FQL_AUDITING_CLIENT_TEMPLATE.FAT&amp;display_string=Audit&amp;VAR:KEY=MFARILQXUD&amp;VAR:QUERY=RkZfTkVUX0lOQyhBTk4sLTEsLCxSUCk=&amp;WINDOW=FIRST_POPUP&amp;HEIGHT=450&amp;WIDTH=450&amp;START_MAXIMI","ZED=FALSE&amp;VAR:CALENDAR=US&amp;VAR:SYMBOL=B154TW&amp;VAR:INDEX=0"}</definedName>
    <definedName name="_1360__FDSAUDITLINK__" hidden="1">{"fdsup://directions/FAT Viewer?action=UPDATE&amp;creator=factset&amp;DYN_ARGS=TRUE&amp;DOC_NAME=FAT:FQL_AUDITING_CLIENT_TEMPLATE.FAT&amp;display_string=Audit&amp;VAR:KEY=MFARILQXUD&amp;VAR:QUERY=RkZfTkVUX0lOQyhBTk4sLTEsLCxSUCk=&amp;WINDOW=FIRST_POPUP&amp;HEIGHT=450&amp;WIDTH=450&amp;START_MAXIMI","ZED=FALSE&amp;VAR:CALENDAR=US&amp;VAR:SYMBOL=B154TW&amp;VAR:INDEX=0"}</definedName>
    <definedName name="_1361__FDSAUDITLINK__" localSheetId="11" hidden="1">{"fdsup://directions/FAT Viewer?action=UPDATE&amp;creator=factset&amp;DYN_ARGS=TRUE&amp;DOC_NAME=FAT:FQL_AUDITING_CLIENT_TEMPLATE.FAT&amp;display_string=Audit&amp;VAR:KEY=IPKPKZYJQF&amp;VAR:QUERY=RkZfTkVUX0lOQyhBTk4sLTIsLCxSUCk=&amp;WINDOW=FIRST_POPUP&amp;HEIGHT=450&amp;WIDTH=450&amp;START_MAXIMI","ZED=FALSE&amp;VAR:CALENDAR=US&amp;VAR:SYMBOL=B154TW&amp;VAR:INDEX=0"}</definedName>
    <definedName name="_1361__FDSAUDITLINK__" localSheetId="3" hidden="1">{"fdsup://directions/FAT Viewer?action=UPDATE&amp;creator=factset&amp;DYN_ARGS=TRUE&amp;DOC_NAME=FAT:FQL_AUDITING_CLIENT_TEMPLATE.FAT&amp;display_string=Audit&amp;VAR:KEY=IPKPKZYJQF&amp;VAR:QUERY=RkZfTkVUX0lOQyhBTk4sLTIsLCxSUCk=&amp;WINDOW=FIRST_POPUP&amp;HEIGHT=450&amp;WIDTH=450&amp;START_MAXIMI","ZED=FALSE&amp;VAR:CALENDAR=US&amp;VAR:SYMBOL=B154TW&amp;VAR:INDEX=0"}</definedName>
    <definedName name="_1361__FDSAUDITLINK__" hidden="1">{"fdsup://directions/FAT Viewer?action=UPDATE&amp;creator=factset&amp;DYN_ARGS=TRUE&amp;DOC_NAME=FAT:FQL_AUDITING_CLIENT_TEMPLATE.FAT&amp;display_string=Audit&amp;VAR:KEY=IPKPKZYJQF&amp;VAR:QUERY=RkZfTkVUX0lOQyhBTk4sLTIsLCxSUCk=&amp;WINDOW=FIRST_POPUP&amp;HEIGHT=450&amp;WIDTH=450&amp;START_MAXIMI","ZED=FALSE&amp;VAR:CALENDAR=US&amp;VAR:SYMBOL=B154TW&amp;VAR:INDEX=0"}</definedName>
    <definedName name="_1362__FDSAUDITLINK__" localSheetId="11" hidden="1">{"fdsup://directions/FAT Viewer?action=UPDATE&amp;creator=factset&amp;DYN_ARGS=TRUE&amp;DOC_NAME=FAT:FQL_AUDITING_CLIENT_TEMPLATE.FAT&amp;display_string=Audit&amp;VAR:KEY=APENABORCZ&amp;VAR:QUERY=RkZfRUJJVChBTk4sLTEsLCxSUCk=&amp;WINDOW=FIRST_POPUP&amp;HEIGHT=450&amp;WIDTH=450&amp;START_MAXIMIZED=","FALSE&amp;VAR:CALENDAR=US&amp;VAR:SYMBOL=B154TW&amp;VAR:INDEX=0"}</definedName>
    <definedName name="_1362__FDSAUDITLINK__" localSheetId="3" hidden="1">{"fdsup://directions/FAT Viewer?action=UPDATE&amp;creator=factset&amp;DYN_ARGS=TRUE&amp;DOC_NAME=FAT:FQL_AUDITING_CLIENT_TEMPLATE.FAT&amp;display_string=Audit&amp;VAR:KEY=APENABORCZ&amp;VAR:QUERY=RkZfRUJJVChBTk4sLTEsLCxSUCk=&amp;WINDOW=FIRST_POPUP&amp;HEIGHT=450&amp;WIDTH=450&amp;START_MAXIMIZED=","FALSE&amp;VAR:CALENDAR=US&amp;VAR:SYMBOL=B154TW&amp;VAR:INDEX=0"}</definedName>
    <definedName name="_1362__FDSAUDITLINK__" hidden="1">{"fdsup://directions/FAT Viewer?action=UPDATE&amp;creator=factset&amp;DYN_ARGS=TRUE&amp;DOC_NAME=FAT:FQL_AUDITING_CLIENT_TEMPLATE.FAT&amp;display_string=Audit&amp;VAR:KEY=APENABORCZ&amp;VAR:QUERY=RkZfRUJJVChBTk4sLTEsLCxSUCk=&amp;WINDOW=FIRST_POPUP&amp;HEIGHT=450&amp;WIDTH=450&amp;START_MAXIMIZED=","FALSE&amp;VAR:CALENDAR=US&amp;VAR:SYMBOL=B154TW&amp;VAR:INDEX=0"}</definedName>
    <definedName name="_1363__FDSAUDITLINK__" localSheetId="11" hidden="1">{"fdsup://directions/FAT Viewer?action=UPDATE&amp;creator=factset&amp;DYN_ARGS=TRUE&amp;DOC_NAME=FAT:FQL_AUDITING_CLIENT_TEMPLATE.FAT&amp;display_string=Audit&amp;VAR:KEY=WNURUZEPMN&amp;VAR:QUERY=RkZfRUJJVChBTk4sLTIsLCxSUCk=&amp;WINDOW=FIRST_POPUP&amp;HEIGHT=450&amp;WIDTH=450&amp;START_MAXIMIZED=","FALSE&amp;VAR:CALENDAR=US&amp;VAR:SYMBOL=B154TW&amp;VAR:INDEX=0"}</definedName>
    <definedName name="_1363__FDSAUDITLINK__" localSheetId="3" hidden="1">{"fdsup://directions/FAT Viewer?action=UPDATE&amp;creator=factset&amp;DYN_ARGS=TRUE&amp;DOC_NAME=FAT:FQL_AUDITING_CLIENT_TEMPLATE.FAT&amp;display_string=Audit&amp;VAR:KEY=WNURUZEPMN&amp;VAR:QUERY=RkZfRUJJVChBTk4sLTIsLCxSUCk=&amp;WINDOW=FIRST_POPUP&amp;HEIGHT=450&amp;WIDTH=450&amp;START_MAXIMIZED=","FALSE&amp;VAR:CALENDAR=US&amp;VAR:SYMBOL=B154TW&amp;VAR:INDEX=0"}</definedName>
    <definedName name="_1363__FDSAUDITLINK__" hidden="1">{"fdsup://directions/FAT Viewer?action=UPDATE&amp;creator=factset&amp;DYN_ARGS=TRUE&amp;DOC_NAME=FAT:FQL_AUDITING_CLIENT_TEMPLATE.FAT&amp;display_string=Audit&amp;VAR:KEY=WNURUZEPMN&amp;VAR:QUERY=RkZfRUJJVChBTk4sLTIsLCxSUCk=&amp;WINDOW=FIRST_POPUP&amp;HEIGHT=450&amp;WIDTH=450&amp;START_MAXIMIZED=","FALSE&amp;VAR:CALENDAR=US&amp;VAR:SYMBOL=B154TW&amp;VAR:INDEX=0"}</definedName>
    <definedName name="_1364__FDSAUDITLINK__" localSheetId="11" hidden="1">{"fdsup://directions/FAT Viewer?action=UPDATE&amp;creator=factset&amp;DYN_ARGS=TRUE&amp;DOC_NAME=FAT:FQL_AUDITING_CLIENT_TEMPLATE.FAT&amp;display_string=Audit&amp;VAR:KEY=WPYRIZMHCV&amp;VAR:QUERY=RkZfRUJJVERBKEFOTiwtMSwsLFJQKQ==&amp;WINDOW=FIRST_POPUP&amp;HEIGHT=450&amp;WIDTH=450&amp;START_MAXIMI","ZED=FALSE&amp;VAR:CALENDAR=US&amp;VAR:SYMBOL=B154TW&amp;VAR:INDEX=0"}</definedName>
    <definedName name="_1364__FDSAUDITLINK__" localSheetId="3" hidden="1">{"fdsup://directions/FAT Viewer?action=UPDATE&amp;creator=factset&amp;DYN_ARGS=TRUE&amp;DOC_NAME=FAT:FQL_AUDITING_CLIENT_TEMPLATE.FAT&amp;display_string=Audit&amp;VAR:KEY=WPYRIZMHCV&amp;VAR:QUERY=RkZfRUJJVERBKEFOTiwtMSwsLFJQKQ==&amp;WINDOW=FIRST_POPUP&amp;HEIGHT=450&amp;WIDTH=450&amp;START_MAXIMI","ZED=FALSE&amp;VAR:CALENDAR=US&amp;VAR:SYMBOL=B154TW&amp;VAR:INDEX=0"}</definedName>
    <definedName name="_1364__FDSAUDITLINK__" hidden="1">{"fdsup://directions/FAT Viewer?action=UPDATE&amp;creator=factset&amp;DYN_ARGS=TRUE&amp;DOC_NAME=FAT:FQL_AUDITING_CLIENT_TEMPLATE.FAT&amp;display_string=Audit&amp;VAR:KEY=WPYRIZMHCV&amp;VAR:QUERY=RkZfRUJJVERBKEFOTiwtMSwsLFJQKQ==&amp;WINDOW=FIRST_POPUP&amp;HEIGHT=450&amp;WIDTH=450&amp;START_MAXIMI","ZED=FALSE&amp;VAR:CALENDAR=US&amp;VAR:SYMBOL=B154TW&amp;VAR:INDEX=0"}</definedName>
    <definedName name="_1365__FDSAUDITLINK__" localSheetId="11" hidden="1">{"fdsup://directions/FAT Viewer?action=UPDATE&amp;creator=factset&amp;DYN_ARGS=TRUE&amp;DOC_NAME=FAT:FQL_AUDITING_CLIENT_TEMPLATE.FAT&amp;display_string=Audit&amp;VAR:KEY=SHUFUNOBAV&amp;VAR:QUERY=RkZfRUJJVERBKEFOTiwtMiwsLFJQKQ==&amp;WINDOW=FIRST_POPUP&amp;HEIGHT=450&amp;WIDTH=450&amp;START_MAXIMI","ZED=FALSE&amp;VAR:CALENDAR=US&amp;VAR:SYMBOL=B154TW&amp;VAR:INDEX=0"}</definedName>
    <definedName name="_1365__FDSAUDITLINK__" localSheetId="3" hidden="1">{"fdsup://directions/FAT Viewer?action=UPDATE&amp;creator=factset&amp;DYN_ARGS=TRUE&amp;DOC_NAME=FAT:FQL_AUDITING_CLIENT_TEMPLATE.FAT&amp;display_string=Audit&amp;VAR:KEY=SHUFUNOBAV&amp;VAR:QUERY=RkZfRUJJVERBKEFOTiwtMiwsLFJQKQ==&amp;WINDOW=FIRST_POPUP&amp;HEIGHT=450&amp;WIDTH=450&amp;START_MAXIMI","ZED=FALSE&amp;VAR:CALENDAR=US&amp;VAR:SYMBOL=B154TW&amp;VAR:INDEX=0"}</definedName>
    <definedName name="_1365__FDSAUDITLINK__" hidden="1">{"fdsup://directions/FAT Viewer?action=UPDATE&amp;creator=factset&amp;DYN_ARGS=TRUE&amp;DOC_NAME=FAT:FQL_AUDITING_CLIENT_TEMPLATE.FAT&amp;display_string=Audit&amp;VAR:KEY=SHUFUNOBAV&amp;VAR:QUERY=RkZfRUJJVERBKEFOTiwtMiwsLFJQKQ==&amp;WINDOW=FIRST_POPUP&amp;HEIGHT=450&amp;WIDTH=450&amp;START_MAXIMI","ZED=FALSE&amp;VAR:CALENDAR=US&amp;VAR:SYMBOL=B154TW&amp;VAR:INDEX=0"}</definedName>
    <definedName name="_1366__FDSAUDITLINK__" localSheetId="11" hidden="1">{"fdsup://Directions/FactSet Auditing Viewer?action=AUDIT_VALUE&amp;DB=129&amp;ID1=B154TW&amp;VALUEID=01001&amp;SDATE=2009&amp;PERIODTYPE=ANN_STD&amp;window=popup_no_bar&amp;width=385&amp;height=120&amp;START_MAXIMIZED=FALSE&amp;creator=factset&amp;display_string=Audit"}</definedName>
    <definedName name="_1366__FDSAUDITLINK__" localSheetId="3" hidden="1">{"fdsup://Directions/FactSet Auditing Viewer?action=AUDIT_VALUE&amp;DB=129&amp;ID1=B154TW&amp;VALUEID=01001&amp;SDATE=2009&amp;PERIODTYPE=ANN_STD&amp;window=popup_no_bar&amp;width=385&amp;height=120&amp;START_MAXIMIZED=FALSE&amp;creator=factset&amp;display_string=Audit"}</definedName>
    <definedName name="_1366__FDSAUDITLINK__" hidden="1">{"fdsup://Directions/FactSet Auditing Viewer?action=AUDIT_VALUE&amp;DB=129&amp;ID1=B154TW&amp;VALUEID=01001&amp;SDATE=2009&amp;PERIODTYPE=ANN_STD&amp;window=popup_no_bar&amp;width=385&amp;height=120&amp;START_MAXIMIZED=FALSE&amp;creator=factset&amp;display_string=Audit"}</definedName>
    <definedName name="_1367__FDSAUDITLINK__" localSheetId="11" hidden="1">{"fdsup://Directions/FactSet Auditing Viewer?action=AUDIT_VALUE&amp;DB=129&amp;ID1=B154TW&amp;VALUEID=01001&amp;SDATE=2008&amp;PERIODTYPE=ANN_STD&amp;window=popup_no_bar&amp;width=385&amp;height=120&amp;START_MAXIMIZED=FALSE&amp;creator=factset&amp;display_string=Audit"}</definedName>
    <definedName name="_1367__FDSAUDITLINK__" localSheetId="3" hidden="1">{"fdsup://Directions/FactSet Auditing Viewer?action=AUDIT_VALUE&amp;DB=129&amp;ID1=B154TW&amp;VALUEID=01001&amp;SDATE=2008&amp;PERIODTYPE=ANN_STD&amp;window=popup_no_bar&amp;width=385&amp;height=120&amp;START_MAXIMIZED=FALSE&amp;creator=factset&amp;display_string=Audit"}</definedName>
    <definedName name="_1367__FDSAUDITLINK__" hidden="1">{"fdsup://Directions/FactSet Auditing Viewer?action=AUDIT_VALUE&amp;DB=129&amp;ID1=B154TW&amp;VALUEID=01001&amp;SDATE=2008&amp;PERIODTYPE=ANN_STD&amp;window=popup_no_bar&amp;width=385&amp;height=120&amp;START_MAXIMIZED=FALSE&amp;creator=factset&amp;display_string=Audit"}</definedName>
    <definedName name="_1368__FDSAUDITLINK__" localSheetId="11" hidden="1">{"fdsup://directions/FAT Viewer?action=UPDATE&amp;creator=factset&amp;DYN_ARGS=TRUE&amp;DOC_NAME=FAT:FQL_AUDITING_CLIENT_TEMPLATE.FAT&amp;display_string=Audit&amp;VAR:KEY=OHYDWPGTOB&amp;VAR:QUERY=RkZfQ0FQRVgoQU5OLDAsLCxSUCk=&amp;WINDOW=FIRST_POPUP&amp;HEIGHT=450&amp;WIDTH=450&amp;START_MAXIMIZED=","FALSE&amp;VAR:CALENDAR=US&amp;VAR:SYMBOL=671963&amp;VAR:INDEX=0"}</definedName>
    <definedName name="_1368__FDSAUDITLINK__" localSheetId="3" hidden="1">{"fdsup://directions/FAT Viewer?action=UPDATE&amp;creator=factset&amp;DYN_ARGS=TRUE&amp;DOC_NAME=FAT:FQL_AUDITING_CLIENT_TEMPLATE.FAT&amp;display_string=Audit&amp;VAR:KEY=OHYDWPGTOB&amp;VAR:QUERY=RkZfQ0FQRVgoQU5OLDAsLCxSUCk=&amp;WINDOW=FIRST_POPUP&amp;HEIGHT=450&amp;WIDTH=450&amp;START_MAXIMIZED=","FALSE&amp;VAR:CALENDAR=US&amp;VAR:SYMBOL=671963&amp;VAR:INDEX=0"}</definedName>
    <definedName name="_1368__FDSAUDITLINK__" hidden="1">{"fdsup://directions/FAT Viewer?action=UPDATE&amp;creator=factset&amp;DYN_ARGS=TRUE&amp;DOC_NAME=FAT:FQL_AUDITING_CLIENT_TEMPLATE.FAT&amp;display_string=Audit&amp;VAR:KEY=OHYDWPGTOB&amp;VAR:QUERY=RkZfQ0FQRVgoQU5OLDAsLCxSUCk=&amp;WINDOW=FIRST_POPUP&amp;HEIGHT=450&amp;WIDTH=450&amp;START_MAXIMIZED=","FALSE&amp;VAR:CALENDAR=US&amp;VAR:SYMBOL=671963&amp;VAR:INDEX=0"}</definedName>
    <definedName name="_1369__FDSAUDITLINK__" localSheetId="11" hidden="1">{"fdsup://directions/FAT Viewer?action=UPDATE&amp;creator=factset&amp;DYN_ARGS=TRUE&amp;DOC_NAME=FAT:FQL_AUDITING_CLIENT_TEMPLATE.FAT&amp;display_string=Audit&amp;VAR:KEY=AJODCHWVYR&amp;VAR:QUERY=RkZfQ0FQRVgoQU5OLC0xLCwsUlAp&amp;WINDOW=FIRST_POPUP&amp;HEIGHT=450&amp;WIDTH=450&amp;START_MAXIMIZED=","FALSE&amp;VAR:CALENDAR=US&amp;VAR:SYMBOL=671963&amp;VAR:INDEX=0"}</definedName>
    <definedName name="_1369__FDSAUDITLINK__" localSheetId="3" hidden="1">{"fdsup://directions/FAT Viewer?action=UPDATE&amp;creator=factset&amp;DYN_ARGS=TRUE&amp;DOC_NAME=FAT:FQL_AUDITING_CLIENT_TEMPLATE.FAT&amp;display_string=Audit&amp;VAR:KEY=AJODCHWVYR&amp;VAR:QUERY=RkZfQ0FQRVgoQU5OLC0xLCwsUlAp&amp;WINDOW=FIRST_POPUP&amp;HEIGHT=450&amp;WIDTH=450&amp;START_MAXIMIZED=","FALSE&amp;VAR:CALENDAR=US&amp;VAR:SYMBOL=671963&amp;VAR:INDEX=0"}</definedName>
    <definedName name="_1369__FDSAUDITLINK__" hidden="1">{"fdsup://directions/FAT Viewer?action=UPDATE&amp;creator=factset&amp;DYN_ARGS=TRUE&amp;DOC_NAME=FAT:FQL_AUDITING_CLIENT_TEMPLATE.FAT&amp;display_string=Audit&amp;VAR:KEY=AJODCHWVYR&amp;VAR:QUERY=RkZfQ0FQRVgoQU5OLC0xLCwsUlAp&amp;WINDOW=FIRST_POPUP&amp;HEIGHT=450&amp;WIDTH=450&amp;START_MAXIMIZED=","FALSE&amp;VAR:CALENDAR=US&amp;VAR:SYMBOL=671963&amp;VAR:INDEX=0"}</definedName>
    <definedName name="_137__FDSAUDITLINK__" localSheetId="11" hidden="1">{"fdsup://Directions/FactSet Auditing Viewer?action=AUDIT_VALUE&amp;DB=129&amp;ID1=691487&amp;VALUEID=01001&amp;SDATE=2008&amp;PERIODTYPE=ANN_STD&amp;SCFT=3&amp;window=popup_no_bar&amp;width=385&amp;height=120&amp;START_MAXIMIZED=FALSE&amp;creator=factset&amp;display_string=Audit"}</definedName>
    <definedName name="_137__FDSAUDITLINK__" localSheetId="3" hidden="1">{"fdsup://Directions/FactSet Auditing Viewer?action=AUDIT_VALUE&amp;DB=129&amp;ID1=691487&amp;VALUEID=01001&amp;SDATE=2008&amp;PERIODTYPE=ANN_STD&amp;SCFT=3&amp;window=popup_no_bar&amp;width=385&amp;height=120&amp;START_MAXIMIZED=FALSE&amp;creator=factset&amp;display_string=Audit"}</definedName>
    <definedName name="_137__FDSAUDITLINK__" hidden="1">{"fdsup://Directions/FactSet Auditing Viewer?action=AUDIT_VALUE&amp;DB=129&amp;ID1=691487&amp;VALUEID=01001&amp;SDATE=2008&amp;PERIODTYPE=ANN_STD&amp;SCFT=3&amp;window=popup_no_bar&amp;width=385&amp;height=120&amp;START_MAXIMIZED=FALSE&amp;creator=factset&amp;display_string=Audit"}</definedName>
    <definedName name="_1370__FDSAUDITLINK__" localSheetId="11" hidden="1">{"fdsup://directions/FAT Viewer?action=UPDATE&amp;creator=factset&amp;DYN_ARGS=TRUE&amp;DOC_NAME=FAT:FQL_AUDITING_CLIENT_TEMPLATE.FAT&amp;display_string=Audit&amp;VAR:KEY=YHOLOFCJSH&amp;VAR:QUERY=RkZfQ0FQRVgoQU5OLC0yLCwsUlAp&amp;WINDOW=FIRST_POPUP&amp;HEIGHT=450&amp;WIDTH=450&amp;START_MAXIMIZED=","FALSE&amp;VAR:CALENDAR=US&amp;VAR:SYMBOL=671963&amp;VAR:INDEX=0"}</definedName>
    <definedName name="_1370__FDSAUDITLINK__" localSheetId="3" hidden="1">{"fdsup://directions/FAT Viewer?action=UPDATE&amp;creator=factset&amp;DYN_ARGS=TRUE&amp;DOC_NAME=FAT:FQL_AUDITING_CLIENT_TEMPLATE.FAT&amp;display_string=Audit&amp;VAR:KEY=YHOLOFCJSH&amp;VAR:QUERY=RkZfQ0FQRVgoQU5OLC0yLCwsUlAp&amp;WINDOW=FIRST_POPUP&amp;HEIGHT=450&amp;WIDTH=450&amp;START_MAXIMIZED=","FALSE&amp;VAR:CALENDAR=US&amp;VAR:SYMBOL=671963&amp;VAR:INDEX=0"}</definedName>
    <definedName name="_1370__FDSAUDITLINK__" hidden="1">{"fdsup://directions/FAT Viewer?action=UPDATE&amp;creator=factset&amp;DYN_ARGS=TRUE&amp;DOC_NAME=FAT:FQL_AUDITING_CLIENT_TEMPLATE.FAT&amp;display_string=Audit&amp;VAR:KEY=YHOLOFCJSH&amp;VAR:QUERY=RkZfQ0FQRVgoQU5OLC0yLCwsUlAp&amp;WINDOW=FIRST_POPUP&amp;HEIGHT=450&amp;WIDTH=450&amp;START_MAXIMIZED=","FALSE&amp;VAR:CALENDAR=US&amp;VAR:SYMBOL=671963&amp;VAR:INDEX=0"}</definedName>
    <definedName name="_1371__FDSAUDITLINK__" localSheetId="11" hidden="1">{"fdsup://directions/FAT Viewer?action=UPDATE&amp;creator=factset&amp;DYN_ARGS=TRUE&amp;DOC_NAME=FAT:FQL_AUDITING_CLIENT_TEMPLATE.FAT&amp;display_string=Audit&amp;VAR:KEY=SVCVCRWTET&amp;VAR:QUERY=RkZfTkVUX0lOQyhBTk4sLTEsLCxSUCk=&amp;WINDOW=FIRST_POPUP&amp;HEIGHT=450&amp;WIDTH=450&amp;START_MAXIMI","ZED=FALSE&amp;VAR:CALENDAR=US&amp;VAR:SYMBOL=671963&amp;VAR:INDEX=0"}</definedName>
    <definedName name="_1371__FDSAUDITLINK__" localSheetId="3" hidden="1">{"fdsup://directions/FAT Viewer?action=UPDATE&amp;creator=factset&amp;DYN_ARGS=TRUE&amp;DOC_NAME=FAT:FQL_AUDITING_CLIENT_TEMPLATE.FAT&amp;display_string=Audit&amp;VAR:KEY=SVCVCRWTET&amp;VAR:QUERY=RkZfTkVUX0lOQyhBTk4sLTEsLCxSUCk=&amp;WINDOW=FIRST_POPUP&amp;HEIGHT=450&amp;WIDTH=450&amp;START_MAXIMI","ZED=FALSE&amp;VAR:CALENDAR=US&amp;VAR:SYMBOL=671963&amp;VAR:INDEX=0"}</definedName>
    <definedName name="_1371__FDSAUDITLINK__" hidden="1">{"fdsup://directions/FAT Viewer?action=UPDATE&amp;creator=factset&amp;DYN_ARGS=TRUE&amp;DOC_NAME=FAT:FQL_AUDITING_CLIENT_TEMPLATE.FAT&amp;display_string=Audit&amp;VAR:KEY=SVCVCRWTET&amp;VAR:QUERY=RkZfTkVUX0lOQyhBTk4sLTEsLCxSUCk=&amp;WINDOW=FIRST_POPUP&amp;HEIGHT=450&amp;WIDTH=450&amp;START_MAXIMI","ZED=FALSE&amp;VAR:CALENDAR=US&amp;VAR:SYMBOL=671963&amp;VAR:INDEX=0"}</definedName>
    <definedName name="_1372__FDSAUDITLINK__" localSheetId="11" hidden="1">{"fdsup://directions/FAT Viewer?action=UPDATE&amp;creator=factset&amp;DYN_ARGS=TRUE&amp;DOC_NAME=FAT:FQL_AUDITING_CLIENT_TEMPLATE.FAT&amp;display_string=Audit&amp;VAR:KEY=ELKTIZAVGX&amp;VAR:QUERY=RkZfTkVUX0lOQyhBTk4sLTIsLCxSUCk=&amp;WINDOW=FIRST_POPUP&amp;HEIGHT=450&amp;WIDTH=450&amp;START_MAXIMI","ZED=FALSE&amp;VAR:CALENDAR=US&amp;VAR:SYMBOL=671963&amp;VAR:INDEX=0"}</definedName>
    <definedName name="_1372__FDSAUDITLINK__" localSheetId="3" hidden="1">{"fdsup://directions/FAT Viewer?action=UPDATE&amp;creator=factset&amp;DYN_ARGS=TRUE&amp;DOC_NAME=FAT:FQL_AUDITING_CLIENT_TEMPLATE.FAT&amp;display_string=Audit&amp;VAR:KEY=ELKTIZAVGX&amp;VAR:QUERY=RkZfTkVUX0lOQyhBTk4sLTIsLCxSUCk=&amp;WINDOW=FIRST_POPUP&amp;HEIGHT=450&amp;WIDTH=450&amp;START_MAXIMI","ZED=FALSE&amp;VAR:CALENDAR=US&amp;VAR:SYMBOL=671963&amp;VAR:INDEX=0"}</definedName>
    <definedName name="_1372__FDSAUDITLINK__" hidden="1">{"fdsup://directions/FAT Viewer?action=UPDATE&amp;creator=factset&amp;DYN_ARGS=TRUE&amp;DOC_NAME=FAT:FQL_AUDITING_CLIENT_TEMPLATE.FAT&amp;display_string=Audit&amp;VAR:KEY=ELKTIZAVGX&amp;VAR:QUERY=RkZfTkVUX0lOQyhBTk4sLTIsLCxSUCk=&amp;WINDOW=FIRST_POPUP&amp;HEIGHT=450&amp;WIDTH=450&amp;START_MAXIMI","ZED=FALSE&amp;VAR:CALENDAR=US&amp;VAR:SYMBOL=671963&amp;VAR:INDEX=0"}</definedName>
    <definedName name="_1373__FDSAUDITLINK__" localSheetId="11" hidden="1">{"fdsup://directions/FAT Viewer?action=UPDATE&amp;creator=factset&amp;DYN_ARGS=TRUE&amp;DOC_NAME=FAT:FQL_AUDITING_CLIENT_TEMPLATE.FAT&amp;display_string=Audit&amp;VAR:KEY=OXOHIRWFAF&amp;VAR:QUERY=RkZfRUJJVChBTk4sLTEsLCxSUCk=&amp;WINDOW=FIRST_POPUP&amp;HEIGHT=450&amp;WIDTH=450&amp;START_MAXIMIZED=","FALSE&amp;VAR:CALENDAR=US&amp;VAR:SYMBOL=671963&amp;VAR:INDEX=0"}</definedName>
    <definedName name="_1373__FDSAUDITLINK__" localSheetId="3" hidden="1">{"fdsup://directions/FAT Viewer?action=UPDATE&amp;creator=factset&amp;DYN_ARGS=TRUE&amp;DOC_NAME=FAT:FQL_AUDITING_CLIENT_TEMPLATE.FAT&amp;display_string=Audit&amp;VAR:KEY=OXOHIRWFAF&amp;VAR:QUERY=RkZfRUJJVChBTk4sLTEsLCxSUCk=&amp;WINDOW=FIRST_POPUP&amp;HEIGHT=450&amp;WIDTH=450&amp;START_MAXIMIZED=","FALSE&amp;VAR:CALENDAR=US&amp;VAR:SYMBOL=671963&amp;VAR:INDEX=0"}</definedName>
    <definedName name="_1373__FDSAUDITLINK__" hidden="1">{"fdsup://directions/FAT Viewer?action=UPDATE&amp;creator=factset&amp;DYN_ARGS=TRUE&amp;DOC_NAME=FAT:FQL_AUDITING_CLIENT_TEMPLATE.FAT&amp;display_string=Audit&amp;VAR:KEY=OXOHIRWFAF&amp;VAR:QUERY=RkZfRUJJVChBTk4sLTEsLCxSUCk=&amp;WINDOW=FIRST_POPUP&amp;HEIGHT=450&amp;WIDTH=450&amp;START_MAXIMIZED=","FALSE&amp;VAR:CALENDAR=US&amp;VAR:SYMBOL=671963&amp;VAR:INDEX=0"}</definedName>
    <definedName name="_1374__FDSAUDITLINK__" localSheetId="11" hidden="1">{"fdsup://directions/FAT Viewer?action=UPDATE&amp;creator=factset&amp;DYN_ARGS=TRUE&amp;DOC_NAME=FAT:FQL_AUDITING_CLIENT_TEMPLATE.FAT&amp;display_string=Audit&amp;VAR:KEY=SXYPAFCPWP&amp;VAR:QUERY=RkZfRUJJVChBTk4sLTIsLCxSUCk=&amp;WINDOW=FIRST_POPUP&amp;HEIGHT=450&amp;WIDTH=450&amp;START_MAXIMIZED=","FALSE&amp;VAR:CALENDAR=US&amp;VAR:SYMBOL=671963&amp;VAR:INDEX=0"}</definedName>
    <definedName name="_1374__FDSAUDITLINK__" localSheetId="3" hidden="1">{"fdsup://directions/FAT Viewer?action=UPDATE&amp;creator=factset&amp;DYN_ARGS=TRUE&amp;DOC_NAME=FAT:FQL_AUDITING_CLIENT_TEMPLATE.FAT&amp;display_string=Audit&amp;VAR:KEY=SXYPAFCPWP&amp;VAR:QUERY=RkZfRUJJVChBTk4sLTIsLCxSUCk=&amp;WINDOW=FIRST_POPUP&amp;HEIGHT=450&amp;WIDTH=450&amp;START_MAXIMIZED=","FALSE&amp;VAR:CALENDAR=US&amp;VAR:SYMBOL=671963&amp;VAR:INDEX=0"}</definedName>
    <definedName name="_1374__FDSAUDITLINK__" hidden="1">{"fdsup://directions/FAT Viewer?action=UPDATE&amp;creator=factset&amp;DYN_ARGS=TRUE&amp;DOC_NAME=FAT:FQL_AUDITING_CLIENT_TEMPLATE.FAT&amp;display_string=Audit&amp;VAR:KEY=SXYPAFCPWP&amp;VAR:QUERY=RkZfRUJJVChBTk4sLTIsLCxSUCk=&amp;WINDOW=FIRST_POPUP&amp;HEIGHT=450&amp;WIDTH=450&amp;START_MAXIMIZED=","FALSE&amp;VAR:CALENDAR=US&amp;VAR:SYMBOL=671963&amp;VAR:INDEX=0"}</definedName>
    <definedName name="_1375__FDSAUDITLINK__" localSheetId="11" hidden="1">{"fdsup://directions/FAT Viewer?action=UPDATE&amp;creator=factset&amp;DYN_ARGS=TRUE&amp;DOC_NAME=FAT:FQL_AUDITING_CLIENT_TEMPLATE.FAT&amp;display_string=Audit&amp;VAR:KEY=ADONUFWRWZ&amp;VAR:QUERY=RkZfRUJJVERBKEFOTiwtMSwsLFJQKQ==&amp;WINDOW=FIRST_POPUP&amp;HEIGHT=450&amp;WIDTH=450&amp;START_MAXIMI","ZED=FALSE&amp;VAR:CALENDAR=US&amp;VAR:SYMBOL=671963&amp;VAR:INDEX=0"}</definedName>
    <definedName name="_1375__FDSAUDITLINK__" localSheetId="3" hidden="1">{"fdsup://directions/FAT Viewer?action=UPDATE&amp;creator=factset&amp;DYN_ARGS=TRUE&amp;DOC_NAME=FAT:FQL_AUDITING_CLIENT_TEMPLATE.FAT&amp;display_string=Audit&amp;VAR:KEY=ADONUFWRWZ&amp;VAR:QUERY=RkZfRUJJVERBKEFOTiwtMSwsLFJQKQ==&amp;WINDOW=FIRST_POPUP&amp;HEIGHT=450&amp;WIDTH=450&amp;START_MAXIMI","ZED=FALSE&amp;VAR:CALENDAR=US&amp;VAR:SYMBOL=671963&amp;VAR:INDEX=0"}</definedName>
    <definedName name="_1375__FDSAUDITLINK__" hidden="1">{"fdsup://directions/FAT Viewer?action=UPDATE&amp;creator=factset&amp;DYN_ARGS=TRUE&amp;DOC_NAME=FAT:FQL_AUDITING_CLIENT_TEMPLATE.FAT&amp;display_string=Audit&amp;VAR:KEY=ADONUFWRWZ&amp;VAR:QUERY=RkZfRUJJVERBKEFOTiwtMSwsLFJQKQ==&amp;WINDOW=FIRST_POPUP&amp;HEIGHT=450&amp;WIDTH=450&amp;START_MAXIMI","ZED=FALSE&amp;VAR:CALENDAR=US&amp;VAR:SYMBOL=671963&amp;VAR:INDEX=0"}</definedName>
    <definedName name="_1376__FDSAUDITLINK__" localSheetId="11" hidden="1">{"fdsup://directions/FAT Viewer?action=UPDATE&amp;creator=factset&amp;DYN_ARGS=TRUE&amp;DOC_NAME=FAT:FQL_AUDITING_CLIENT_TEMPLATE.FAT&amp;display_string=Audit&amp;VAR:KEY=YTYBODCPYN&amp;VAR:QUERY=RkZfRUJJVERBKEFOTiwtMiwsLFJQKQ==&amp;WINDOW=FIRST_POPUP&amp;HEIGHT=450&amp;WIDTH=450&amp;START_MAXIMI","ZED=FALSE&amp;VAR:CALENDAR=US&amp;VAR:SYMBOL=671963&amp;VAR:INDEX=0"}</definedName>
    <definedName name="_1376__FDSAUDITLINK__" localSheetId="3" hidden="1">{"fdsup://directions/FAT Viewer?action=UPDATE&amp;creator=factset&amp;DYN_ARGS=TRUE&amp;DOC_NAME=FAT:FQL_AUDITING_CLIENT_TEMPLATE.FAT&amp;display_string=Audit&amp;VAR:KEY=YTYBODCPYN&amp;VAR:QUERY=RkZfRUJJVERBKEFOTiwtMiwsLFJQKQ==&amp;WINDOW=FIRST_POPUP&amp;HEIGHT=450&amp;WIDTH=450&amp;START_MAXIMI","ZED=FALSE&amp;VAR:CALENDAR=US&amp;VAR:SYMBOL=671963&amp;VAR:INDEX=0"}</definedName>
    <definedName name="_1376__FDSAUDITLINK__" hidden="1">{"fdsup://directions/FAT Viewer?action=UPDATE&amp;creator=factset&amp;DYN_ARGS=TRUE&amp;DOC_NAME=FAT:FQL_AUDITING_CLIENT_TEMPLATE.FAT&amp;display_string=Audit&amp;VAR:KEY=YTYBODCPYN&amp;VAR:QUERY=RkZfRUJJVERBKEFOTiwtMiwsLFJQKQ==&amp;WINDOW=FIRST_POPUP&amp;HEIGHT=450&amp;WIDTH=450&amp;START_MAXIMI","ZED=FALSE&amp;VAR:CALENDAR=US&amp;VAR:SYMBOL=671963&amp;VAR:INDEX=0"}</definedName>
    <definedName name="_1377__FDSAUDITLINK__" localSheetId="11" hidden="1">{"fdsup://Directions/FactSet Auditing Viewer?action=AUDIT_VALUE&amp;DB=129&amp;ID1=671963&amp;VALUEID=01001&amp;SDATE=2009&amp;PERIODTYPE=ANN_STD&amp;window=popup_no_bar&amp;width=385&amp;height=120&amp;START_MAXIMIZED=FALSE&amp;creator=factset&amp;display_string=Audit"}</definedName>
    <definedName name="_1377__FDSAUDITLINK__" localSheetId="3" hidden="1">{"fdsup://Directions/FactSet Auditing Viewer?action=AUDIT_VALUE&amp;DB=129&amp;ID1=671963&amp;VALUEID=01001&amp;SDATE=2009&amp;PERIODTYPE=ANN_STD&amp;window=popup_no_bar&amp;width=385&amp;height=120&amp;START_MAXIMIZED=FALSE&amp;creator=factset&amp;display_string=Audit"}</definedName>
    <definedName name="_1377__FDSAUDITLINK__" hidden="1">{"fdsup://Directions/FactSet Auditing Viewer?action=AUDIT_VALUE&amp;DB=129&amp;ID1=671963&amp;VALUEID=01001&amp;SDATE=2009&amp;PERIODTYPE=ANN_STD&amp;window=popup_no_bar&amp;width=385&amp;height=120&amp;START_MAXIMIZED=FALSE&amp;creator=factset&amp;display_string=Audit"}</definedName>
    <definedName name="_1378__FDSAUDITLINK__" localSheetId="11" hidden="1">{"fdsup://Directions/FactSet Auditing Viewer?action=AUDIT_VALUE&amp;DB=129&amp;ID1=671963&amp;VALUEID=01001&amp;SDATE=2008&amp;PERIODTYPE=ANN_STD&amp;window=popup_no_bar&amp;width=385&amp;height=120&amp;START_MAXIMIZED=FALSE&amp;creator=factset&amp;display_string=Audit"}</definedName>
    <definedName name="_1378__FDSAUDITLINK__" localSheetId="3" hidden="1">{"fdsup://Directions/FactSet Auditing Viewer?action=AUDIT_VALUE&amp;DB=129&amp;ID1=671963&amp;VALUEID=01001&amp;SDATE=2008&amp;PERIODTYPE=ANN_STD&amp;window=popup_no_bar&amp;width=385&amp;height=120&amp;START_MAXIMIZED=FALSE&amp;creator=factset&amp;display_string=Audit"}</definedName>
    <definedName name="_1378__FDSAUDITLINK__" hidden="1">{"fdsup://Directions/FactSet Auditing Viewer?action=AUDIT_VALUE&amp;DB=129&amp;ID1=671963&amp;VALUEID=01001&amp;SDATE=2008&amp;PERIODTYPE=ANN_STD&amp;window=popup_no_bar&amp;width=385&amp;height=120&amp;START_MAXIMIZED=FALSE&amp;creator=factset&amp;display_string=Audit"}</definedName>
    <definedName name="_1379__FDSAUDITLINK__" localSheetId="11" hidden="1">{"fdsup://directions/FAT Viewer?action=UPDATE&amp;creator=factset&amp;DYN_ARGS=TRUE&amp;DOC_NAME=FAT:FQL_AUDITING_CLIENT_TEMPLATE.FAT&amp;display_string=Audit&amp;VAR:KEY=ODQZURCNYN&amp;VAR:QUERY=RkZfQ0FQRVgoQU5OLDAsLCxSUCk=&amp;WINDOW=FIRST_POPUP&amp;HEIGHT=450&amp;WIDTH=450&amp;START_MAXIMIZED=","FALSE&amp;VAR:CALENDAR=US&amp;VAR:SYMBOL=B2RK00&amp;VAR:INDEX=0"}</definedName>
    <definedName name="_1379__FDSAUDITLINK__" localSheetId="3" hidden="1">{"fdsup://directions/FAT Viewer?action=UPDATE&amp;creator=factset&amp;DYN_ARGS=TRUE&amp;DOC_NAME=FAT:FQL_AUDITING_CLIENT_TEMPLATE.FAT&amp;display_string=Audit&amp;VAR:KEY=ODQZURCNYN&amp;VAR:QUERY=RkZfQ0FQRVgoQU5OLDAsLCxSUCk=&amp;WINDOW=FIRST_POPUP&amp;HEIGHT=450&amp;WIDTH=450&amp;START_MAXIMIZED=","FALSE&amp;VAR:CALENDAR=US&amp;VAR:SYMBOL=B2RK00&amp;VAR:INDEX=0"}</definedName>
    <definedName name="_1379__FDSAUDITLINK__" hidden="1">{"fdsup://directions/FAT Viewer?action=UPDATE&amp;creator=factset&amp;DYN_ARGS=TRUE&amp;DOC_NAME=FAT:FQL_AUDITING_CLIENT_TEMPLATE.FAT&amp;display_string=Audit&amp;VAR:KEY=ODQZURCNYN&amp;VAR:QUERY=RkZfQ0FQRVgoQU5OLDAsLCxSUCk=&amp;WINDOW=FIRST_POPUP&amp;HEIGHT=450&amp;WIDTH=450&amp;START_MAXIMIZED=","FALSE&amp;VAR:CALENDAR=US&amp;VAR:SYMBOL=B2RK00&amp;VAR:INDEX=0"}</definedName>
    <definedName name="_138__FDSAUDITLINK__" localSheetId="11" hidden="1">{"fdsup://directions/FAT Viewer?action=UPDATE&amp;creator=factset&amp;DYN_ARGS=TRUE&amp;DOC_NAME=FAT:FQL_AUDITING_CLIENT_TEMPLATE.FAT&amp;display_string=Audit&amp;VAR:KEY=ODEXSBKJKN&amp;VAR:QUERY=RkZfQ0FQRVgoQU5OLC0zLCwsUlAp&amp;WINDOW=FIRST_POPUP&amp;HEIGHT=450&amp;WIDTH=450&amp;START_MAXIMIZED=","FALSE&amp;VAR:CALENDAR=FIVEDAY&amp;VAR:SYMBOL=656247&amp;VAR:INDEX=0"}</definedName>
    <definedName name="_138__FDSAUDITLINK__" localSheetId="3" hidden="1">{"fdsup://directions/FAT Viewer?action=UPDATE&amp;creator=factset&amp;DYN_ARGS=TRUE&amp;DOC_NAME=FAT:FQL_AUDITING_CLIENT_TEMPLATE.FAT&amp;display_string=Audit&amp;VAR:KEY=ODEXSBKJKN&amp;VAR:QUERY=RkZfQ0FQRVgoQU5OLC0zLCwsUlAp&amp;WINDOW=FIRST_POPUP&amp;HEIGHT=450&amp;WIDTH=450&amp;START_MAXIMIZED=","FALSE&amp;VAR:CALENDAR=FIVEDAY&amp;VAR:SYMBOL=656247&amp;VAR:INDEX=0"}</definedName>
    <definedName name="_138__FDSAUDITLINK__" hidden="1">{"fdsup://directions/FAT Viewer?action=UPDATE&amp;creator=factset&amp;DYN_ARGS=TRUE&amp;DOC_NAME=FAT:FQL_AUDITING_CLIENT_TEMPLATE.FAT&amp;display_string=Audit&amp;VAR:KEY=ODEXSBKJKN&amp;VAR:QUERY=RkZfQ0FQRVgoQU5OLC0zLCwsUlAp&amp;WINDOW=FIRST_POPUP&amp;HEIGHT=450&amp;WIDTH=450&amp;START_MAXIMIZED=","FALSE&amp;VAR:CALENDAR=FIVEDAY&amp;VAR:SYMBOL=656247&amp;VAR:INDEX=0"}</definedName>
    <definedName name="_1380__FDSAUDITLINK__" localSheetId="11" hidden="1">{"fdsup://directions/FAT Viewer?action=UPDATE&amp;creator=factset&amp;DYN_ARGS=TRUE&amp;DOC_NAME=FAT:FQL_AUDITING_CLIENT_TEMPLATE.FAT&amp;display_string=Audit&amp;VAR:KEY=QFAFIXETWP&amp;VAR:QUERY=RkZfQ0FQRVgoQU5OLC0xLCwsUlAp&amp;WINDOW=FIRST_POPUP&amp;HEIGHT=450&amp;WIDTH=450&amp;START_MAXIMIZED=","FALSE&amp;VAR:CALENDAR=US&amp;VAR:SYMBOL=B2RK00&amp;VAR:INDEX=0"}</definedName>
    <definedName name="_1380__FDSAUDITLINK__" localSheetId="3" hidden="1">{"fdsup://directions/FAT Viewer?action=UPDATE&amp;creator=factset&amp;DYN_ARGS=TRUE&amp;DOC_NAME=FAT:FQL_AUDITING_CLIENT_TEMPLATE.FAT&amp;display_string=Audit&amp;VAR:KEY=QFAFIXETWP&amp;VAR:QUERY=RkZfQ0FQRVgoQU5OLC0xLCwsUlAp&amp;WINDOW=FIRST_POPUP&amp;HEIGHT=450&amp;WIDTH=450&amp;START_MAXIMIZED=","FALSE&amp;VAR:CALENDAR=US&amp;VAR:SYMBOL=B2RK00&amp;VAR:INDEX=0"}</definedName>
    <definedName name="_1380__FDSAUDITLINK__" hidden="1">{"fdsup://directions/FAT Viewer?action=UPDATE&amp;creator=factset&amp;DYN_ARGS=TRUE&amp;DOC_NAME=FAT:FQL_AUDITING_CLIENT_TEMPLATE.FAT&amp;display_string=Audit&amp;VAR:KEY=QFAFIXETWP&amp;VAR:QUERY=RkZfQ0FQRVgoQU5OLC0xLCwsUlAp&amp;WINDOW=FIRST_POPUP&amp;HEIGHT=450&amp;WIDTH=450&amp;START_MAXIMIZED=","FALSE&amp;VAR:CALENDAR=US&amp;VAR:SYMBOL=B2RK00&amp;VAR:INDEX=0"}</definedName>
    <definedName name="_1381__FDSAUDITLINK__" localSheetId="11" hidden="1">{"fdsup://directions/FAT Viewer?action=UPDATE&amp;creator=factset&amp;DYN_ARGS=TRUE&amp;DOC_NAME=FAT:FQL_AUDITING_CLIENT_TEMPLATE.FAT&amp;display_string=Audit&amp;VAR:KEY=WRUJQDCNUJ&amp;VAR:QUERY=RkZfQ0FQRVgoQU5OLC0yLCwsUlAp&amp;WINDOW=FIRST_POPUP&amp;HEIGHT=450&amp;WIDTH=450&amp;START_MAXIMIZED=","FALSE&amp;VAR:CALENDAR=US&amp;VAR:SYMBOL=B2RK00&amp;VAR:INDEX=0"}</definedName>
    <definedName name="_1381__FDSAUDITLINK__" localSheetId="3" hidden="1">{"fdsup://directions/FAT Viewer?action=UPDATE&amp;creator=factset&amp;DYN_ARGS=TRUE&amp;DOC_NAME=FAT:FQL_AUDITING_CLIENT_TEMPLATE.FAT&amp;display_string=Audit&amp;VAR:KEY=WRUJQDCNUJ&amp;VAR:QUERY=RkZfQ0FQRVgoQU5OLC0yLCwsUlAp&amp;WINDOW=FIRST_POPUP&amp;HEIGHT=450&amp;WIDTH=450&amp;START_MAXIMIZED=","FALSE&amp;VAR:CALENDAR=US&amp;VAR:SYMBOL=B2RK00&amp;VAR:INDEX=0"}</definedName>
    <definedName name="_1381__FDSAUDITLINK__" hidden="1">{"fdsup://directions/FAT Viewer?action=UPDATE&amp;creator=factset&amp;DYN_ARGS=TRUE&amp;DOC_NAME=FAT:FQL_AUDITING_CLIENT_TEMPLATE.FAT&amp;display_string=Audit&amp;VAR:KEY=WRUJQDCNUJ&amp;VAR:QUERY=RkZfQ0FQRVgoQU5OLC0yLCwsUlAp&amp;WINDOW=FIRST_POPUP&amp;HEIGHT=450&amp;WIDTH=450&amp;START_MAXIMIZED=","FALSE&amp;VAR:CALENDAR=US&amp;VAR:SYMBOL=B2RK00&amp;VAR:INDEX=0"}</definedName>
    <definedName name="_1382__FDSAUDITLINK__" localSheetId="11" hidden="1">{"fdsup://directions/FAT Viewer?action=UPDATE&amp;creator=factset&amp;DYN_ARGS=TRUE&amp;DOC_NAME=FAT:FQL_AUDITING_CLIENT_TEMPLATE.FAT&amp;display_string=Audit&amp;VAR:KEY=WNAPOZENUD&amp;VAR:QUERY=RkZfTkVUX0lOQyhBTk4sLTIsLCxSUCk=&amp;WINDOW=FIRST_POPUP&amp;HEIGHT=450&amp;WIDTH=450&amp;START_MAXIMI","ZED=FALSE&amp;VAR:CALENDAR=US&amp;VAR:SYMBOL=B2RK00&amp;VAR:INDEX=0"}</definedName>
    <definedName name="_1382__FDSAUDITLINK__" localSheetId="3" hidden="1">{"fdsup://directions/FAT Viewer?action=UPDATE&amp;creator=factset&amp;DYN_ARGS=TRUE&amp;DOC_NAME=FAT:FQL_AUDITING_CLIENT_TEMPLATE.FAT&amp;display_string=Audit&amp;VAR:KEY=WNAPOZENUD&amp;VAR:QUERY=RkZfTkVUX0lOQyhBTk4sLTIsLCxSUCk=&amp;WINDOW=FIRST_POPUP&amp;HEIGHT=450&amp;WIDTH=450&amp;START_MAXIMI","ZED=FALSE&amp;VAR:CALENDAR=US&amp;VAR:SYMBOL=B2RK00&amp;VAR:INDEX=0"}</definedName>
    <definedName name="_1382__FDSAUDITLINK__" hidden="1">{"fdsup://directions/FAT Viewer?action=UPDATE&amp;creator=factset&amp;DYN_ARGS=TRUE&amp;DOC_NAME=FAT:FQL_AUDITING_CLIENT_TEMPLATE.FAT&amp;display_string=Audit&amp;VAR:KEY=WNAPOZENUD&amp;VAR:QUERY=RkZfTkVUX0lOQyhBTk4sLTIsLCxSUCk=&amp;WINDOW=FIRST_POPUP&amp;HEIGHT=450&amp;WIDTH=450&amp;START_MAXIMI","ZED=FALSE&amp;VAR:CALENDAR=US&amp;VAR:SYMBOL=B2RK00&amp;VAR:INDEX=0"}</definedName>
    <definedName name="_1383__FDSAUDITLINK__" localSheetId="11" hidden="1">{"fdsup://directions/FAT Viewer?action=UPDATE&amp;creator=factset&amp;DYN_ARGS=TRUE&amp;DOC_NAME=FAT:FQL_AUDITING_CLIENT_TEMPLATE.FAT&amp;display_string=Audit&amp;VAR:KEY=UVKROZEZGJ&amp;VAR:QUERY=RkZfRUJJVChBTk4sLTIsLCxSUCk=&amp;WINDOW=FIRST_POPUP&amp;HEIGHT=450&amp;WIDTH=450&amp;START_MAXIMIZED=","FALSE&amp;VAR:CALENDAR=US&amp;VAR:SYMBOL=B2RK00&amp;VAR:INDEX=0"}</definedName>
    <definedName name="_1383__FDSAUDITLINK__" localSheetId="3" hidden="1">{"fdsup://directions/FAT Viewer?action=UPDATE&amp;creator=factset&amp;DYN_ARGS=TRUE&amp;DOC_NAME=FAT:FQL_AUDITING_CLIENT_TEMPLATE.FAT&amp;display_string=Audit&amp;VAR:KEY=UVKROZEZGJ&amp;VAR:QUERY=RkZfRUJJVChBTk4sLTIsLCxSUCk=&amp;WINDOW=FIRST_POPUP&amp;HEIGHT=450&amp;WIDTH=450&amp;START_MAXIMIZED=","FALSE&amp;VAR:CALENDAR=US&amp;VAR:SYMBOL=B2RK00&amp;VAR:INDEX=0"}</definedName>
    <definedName name="_1383__FDSAUDITLINK__" hidden="1">{"fdsup://directions/FAT Viewer?action=UPDATE&amp;creator=factset&amp;DYN_ARGS=TRUE&amp;DOC_NAME=FAT:FQL_AUDITING_CLIENT_TEMPLATE.FAT&amp;display_string=Audit&amp;VAR:KEY=UVKROZEZGJ&amp;VAR:QUERY=RkZfRUJJVChBTk4sLTIsLCxSUCk=&amp;WINDOW=FIRST_POPUP&amp;HEIGHT=450&amp;WIDTH=450&amp;START_MAXIMIZED=","FALSE&amp;VAR:CALENDAR=US&amp;VAR:SYMBOL=B2RK00&amp;VAR:INDEX=0"}</definedName>
    <definedName name="_1384__FDSAUDITLINK__" localSheetId="11" hidden="1">{"fdsup://directions/FAT Viewer?action=UPDATE&amp;creator=factset&amp;DYN_ARGS=TRUE&amp;DOC_NAME=FAT:FQL_AUDITING_CLIENT_TEMPLATE.FAT&amp;display_string=Audit&amp;VAR:KEY=SPYNMPABUP&amp;VAR:QUERY=RkZfRUJJVERBKEFOTiwtMiwsLFJQKQ==&amp;WINDOW=FIRST_POPUP&amp;HEIGHT=450&amp;WIDTH=450&amp;START_MAXIMI","ZED=FALSE&amp;VAR:CALENDAR=US&amp;VAR:SYMBOL=B2RK00&amp;VAR:INDEX=0"}</definedName>
    <definedName name="_1384__FDSAUDITLINK__" localSheetId="3" hidden="1">{"fdsup://directions/FAT Viewer?action=UPDATE&amp;creator=factset&amp;DYN_ARGS=TRUE&amp;DOC_NAME=FAT:FQL_AUDITING_CLIENT_TEMPLATE.FAT&amp;display_string=Audit&amp;VAR:KEY=SPYNMPABUP&amp;VAR:QUERY=RkZfRUJJVERBKEFOTiwtMiwsLFJQKQ==&amp;WINDOW=FIRST_POPUP&amp;HEIGHT=450&amp;WIDTH=450&amp;START_MAXIMI","ZED=FALSE&amp;VAR:CALENDAR=US&amp;VAR:SYMBOL=B2RK00&amp;VAR:INDEX=0"}</definedName>
    <definedName name="_1384__FDSAUDITLINK__" hidden="1">{"fdsup://directions/FAT Viewer?action=UPDATE&amp;creator=factset&amp;DYN_ARGS=TRUE&amp;DOC_NAME=FAT:FQL_AUDITING_CLIENT_TEMPLATE.FAT&amp;display_string=Audit&amp;VAR:KEY=SPYNMPABUP&amp;VAR:QUERY=RkZfRUJJVERBKEFOTiwtMiwsLFJQKQ==&amp;WINDOW=FIRST_POPUP&amp;HEIGHT=450&amp;WIDTH=450&amp;START_MAXIMI","ZED=FALSE&amp;VAR:CALENDAR=US&amp;VAR:SYMBOL=B2RK00&amp;VAR:INDEX=0"}</definedName>
    <definedName name="_1385__FDSAUDITLINK__" localSheetId="11" hidden="1">{"fdsup://Directions/FactSet Auditing Viewer?action=AUDIT_VALUE&amp;DB=129&amp;ID1=B2RK00&amp;VALUEID=01001&amp;SDATE=2008&amp;PERIODTYPE=ANN_STD&amp;window=popup_no_bar&amp;width=385&amp;height=120&amp;START_MAXIMIZED=FALSE&amp;creator=factset&amp;display_string=Audit"}</definedName>
    <definedName name="_1385__FDSAUDITLINK__" localSheetId="3" hidden="1">{"fdsup://Directions/FactSet Auditing Viewer?action=AUDIT_VALUE&amp;DB=129&amp;ID1=B2RK00&amp;VALUEID=01001&amp;SDATE=2008&amp;PERIODTYPE=ANN_STD&amp;window=popup_no_bar&amp;width=385&amp;height=120&amp;START_MAXIMIZED=FALSE&amp;creator=factset&amp;display_string=Audit"}</definedName>
    <definedName name="_1385__FDSAUDITLINK__" hidden="1">{"fdsup://Directions/FactSet Auditing Viewer?action=AUDIT_VALUE&amp;DB=129&amp;ID1=B2RK00&amp;VALUEID=01001&amp;SDATE=2008&amp;PERIODTYPE=ANN_STD&amp;window=popup_no_bar&amp;width=385&amp;height=120&amp;START_MAXIMIZED=FALSE&amp;creator=factset&amp;display_string=Audit"}</definedName>
    <definedName name="_1386__FDSAUDITLINK__" localSheetId="11" hidden="1">{"fdsup://directions/FAT Viewer?action=UPDATE&amp;creator=factset&amp;DYN_ARGS=TRUE&amp;DOC_NAME=FAT:FQL_AUDITING_CLIENT_TEMPLATE.FAT&amp;display_string=Audit&amp;VAR:KEY=INUFCNQJGT&amp;VAR:QUERY=RkZfQ0FQRVgoQU5OLDAsLCxSUCk=&amp;WINDOW=FIRST_POPUP&amp;HEIGHT=450&amp;WIDTH=450&amp;START_MAXIMIZED=","FALSE&amp;VAR:CALENDAR=US&amp;VAR:SYMBOL=B29633&amp;VAR:INDEX=0"}</definedName>
    <definedName name="_1386__FDSAUDITLINK__" localSheetId="3" hidden="1">{"fdsup://directions/FAT Viewer?action=UPDATE&amp;creator=factset&amp;DYN_ARGS=TRUE&amp;DOC_NAME=FAT:FQL_AUDITING_CLIENT_TEMPLATE.FAT&amp;display_string=Audit&amp;VAR:KEY=INUFCNQJGT&amp;VAR:QUERY=RkZfQ0FQRVgoQU5OLDAsLCxSUCk=&amp;WINDOW=FIRST_POPUP&amp;HEIGHT=450&amp;WIDTH=450&amp;START_MAXIMIZED=","FALSE&amp;VAR:CALENDAR=US&amp;VAR:SYMBOL=B29633&amp;VAR:INDEX=0"}</definedName>
    <definedName name="_1386__FDSAUDITLINK__" hidden="1">{"fdsup://directions/FAT Viewer?action=UPDATE&amp;creator=factset&amp;DYN_ARGS=TRUE&amp;DOC_NAME=FAT:FQL_AUDITING_CLIENT_TEMPLATE.FAT&amp;display_string=Audit&amp;VAR:KEY=INUFCNQJGT&amp;VAR:QUERY=RkZfQ0FQRVgoQU5OLDAsLCxSUCk=&amp;WINDOW=FIRST_POPUP&amp;HEIGHT=450&amp;WIDTH=450&amp;START_MAXIMIZED=","FALSE&amp;VAR:CALENDAR=US&amp;VAR:SYMBOL=B29633&amp;VAR:INDEX=0"}</definedName>
    <definedName name="_1387__FDSAUDITLINK__" localSheetId="11" hidden="1">{"fdsup://directions/FAT Viewer?action=UPDATE&amp;creator=factset&amp;DYN_ARGS=TRUE&amp;DOC_NAME=FAT:FQL_AUDITING_CLIENT_TEMPLATE.FAT&amp;display_string=Audit&amp;VAR:KEY=KJYXEBCBYZ&amp;VAR:QUERY=RkZfQ0FQRVgoQU5OLC0xLCwsUlAp&amp;WINDOW=FIRST_POPUP&amp;HEIGHT=450&amp;WIDTH=450&amp;START_MAXIMIZED=","FALSE&amp;VAR:CALENDAR=US&amp;VAR:SYMBOL=B29633&amp;VAR:INDEX=0"}</definedName>
    <definedName name="_1387__FDSAUDITLINK__" localSheetId="3" hidden="1">{"fdsup://directions/FAT Viewer?action=UPDATE&amp;creator=factset&amp;DYN_ARGS=TRUE&amp;DOC_NAME=FAT:FQL_AUDITING_CLIENT_TEMPLATE.FAT&amp;display_string=Audit&amp;VAR:KEY=KJYXEBCBYZ&amp;VAR:QUERY=RkZfQ0FQRVgoQU5OLC0xLCwsUlAp&amp;WINDOW=FIRST_POPUP&amp;HEIGHT=450&amp;WIDTH=450&amp;START_MAXIMIZED=","FALSE&amp;VAR:CALENDAR=US&amp;VAR:SYMBOL=B29633&amp;VAR:INDEX=0"}</definedName>
    <definedName name="_1387__FDSAUDITLINK__" hidden="1">{"fdsup://directions/FAT Viewer?action=UPDATE&amp;creator=factset&amp;DYN_ARGS=TRUE&amp;DOC_NAME=FAT:FQL_AUDITING_CLIENT_TEMPLATE.FAT&amp;display_string=Audit&amp;VAR:KEY=KJYXEBCBYZ&amp;VAR:QUERY=RkZfQ0FQRVgoQU5OLC0xLCwsUlAp&amp;WINDOW=FIRST_POPUP&amp;HEIGHT=450&amp;WIDTH=450&amp;START_MAXIMIZED=","FALSE&amp;VAR:CALENDAR=US&amp;VAR:SYMBOL=B29633&amp;VAR:INDEX=0"}</definedName>
    <definedName name="_1388__FDSAUDITLINK__" localSheetId="11" hidden="1">{"fdsup://directions/FAT Viewer?action=UPDATE&amp;creator=factset&amp;DYN_ARGS=TRUE&amp;DOC_NAME=FAT:FQL_AUDITING_CLIENT_TEMPLATE.FAT&amp;display_string=Audit&amp;VAR:KEY=QNIPOJGJWN&amp;VAR:QUERY=RkZfQ0FQRVgoQU5OLC0yLCwsUlAp&amp;WINDOW=FIRST_POPUP&amp;HEIGHT=450&amp;WIDTH=450&amp;START_MAXIMIZED=","FALSE&amp;VAR:CALENDAR=US&amp;VAR:SYMBOL=B29633&amp;VAR:INDEX=0"}</definedName>
    <definedName name="_1388__FDSAUDITLINK__" localSheetId="3" hidden="1">{"fdsup://directions/FAT Viewer?action=UPDATE&amp;creator=factset&amp;DYN_ARGS=TRUE&amp;DOC_NAME=FAT:FQL_AUDITING_CLIENT_TEMPLATE.FAT&amp;display_string=Audit&amp;VAR:KEY=QNIPOJGJWN&amp;VAR:QUERY=RkZfQ0FQRVgoQU5OLC0yLCwsUlAp&amp;WINDOW=FIRST_POPUP&amp;HEIGHT=450&amp;WIDTH=450&amp;START_MAXIMIZED=","FALSE&amp;VAR:CALENDAR=US&amp;VAR:SYMBOL=B29633&amp;VAR:INDEX=0"}</definedName>
    <definedName name="_1388__FDSAUDITLINK__" hidden="1">{"fdsup://directions/FAT Viewer?action=UPDATE&amp;creator=factset&amp;DYN_ARGS=TRUE&amp;DOC_NAME=FAT:FQL_AUDITING_CLIENT_TEMPLATE.FAT&amp;display_string=Audit&amp;VAR:KEY=QNIPOJGJWN&amp;VAR:QUERY=RkZfQ0FQRVgoQU5OLC0yLCwsUlAp&amp;WINDOW=FIRST_POPUP&amp;HEIGHT=450&amp;WIDTH=450&amp;START_MAXIMIZED=","FALSE&amp;VAR:CALENDAR=US&amp;VAR:SYMBOL=B29633&amp;VAR:INDEX=0"}</definedName>
    <definedName name="_1389__FDSAUDITLINK__" localSheetId="11" hidden="1">{"fdsup://directions/FAT Viewer?action=UPDATE&amp;creator=factset&amp;DYN_ARGS=TRUE&amp;DOC_NAME=FAT:FQL_AUDITING_CLIENT_TEMPLATE.FAT&amp;display_string=Audit&amp;VAR:KEY=UFWNGZGVGJ&amp;VAR:QUERY=RkZfTkVUX0lOQyhBTk4sLTEsLCxSUCk=&amp;WINDOW=FIRST_POPUP&amp;HEIGHT=450&amp;WIDTH=450&amp;START_MAXIMI","ZED=FALSE&amp;VAR:CALENDAR=US&amp;VAR:SYMBOL=B29633&amp;VAR:INDEX=0"}</definedName>
    <definedName name="_1389__FDSAUDITLINK__" localSheetId="3" hidden="1">{"fdsup://directions/FAT Viewer?action=UPDATE&amp;creator=factset&amp;DYN_ARGS=TRUE&amp;DOC_NAME=FAT:FQL_AUDITING_CLIENT_TEMPLATE.FAT&amp;display_string=Audit&amp;VAR:KEY=UFWNGZGVGJ&amp;VAR:QUERY=RkZfTkVUX0lOQyhBTk4sLTEsLCxSUCk=&amp;WINDOW=FIRST_POPUP&amp;HEIGHT=450&amp;WIDTH=450&amp;START_MAXIMI","ZED=FALSE&amp;VAR:CALENDAR=US&amp;VAR:SYMBOL=B29633&amp;VAR:INDEX=0"}</definedName>
    <definedName name="_1389__FDSAUDITLINK__" hidden="1">{"fdsup://directions/FAT Viewer?action=UPDATE&amp;creator=factset&amp;DYN_ARGS=TRUE&amp;DOC_NAME=FAT:FQL_AUDITING_CLIENT_TEMPLATE.FAT&amp;display_string=Audit&amp;VAR:KEY=UFWNGZGVGJ&amp;VAR:QUERY=RkZfTkVUX0lOQyhBTk4sLTEsLCxSUCk=&amp;WINDOW=FIRST_POPUP&amp;HEIGHT=450&amp;WIDTH=450&amp;START_MAXIMI","ZED=FALSE&amp;VAR:CALENDAR=US&amp;VAR:SYMBOL=B29633&amp;VAR:INDEX=0"}</definedName>
    <definedName name="_139__FDSAUDITLINK__" localSheetId="11" hidden="1">{"fdsup://directions/FAT Viewer?action=UPDATE&amp;creator=factset&amp;DYN_ARGS=TRUE&amp;DOC_NAME=FAT:FQL_AUDITING_CLIENT_TEMPLATE.FAT&amp;display_string=Audit&amp;VAR:KEY=JIPQDYTSXS&amp;VAR:QUERY=RkZfTkVUX0lOQyhBTk4sLTIsLCxSUCk=&amp;WINDOW=FIRST_POPUP&amp;HEIGHT=450&amp;WIDTH=450&amp;START_MAXIMI","ZED=FALSE&amp;VAR:CALENDAR=FIVEDAY&amp;VAR:SYMBOL=656247&amp;VAR:INDEX=0"}</definedName>
    <definedName name="_139__FDSAUDITLINK__" localSheetId="3" hidden="1">{"fdsup://directions/FAT Viewer?action=UPDATE&amp;creator=factset&amp;DYN_ARGS=TRUE&amp;DOC_NAME=FAT:FQL_AUDITING_CLIENT_TEMPLATE.FAT&amp;display_string=Audit&amp;VAR:KEY=JIPQDYTSXS&amp;VAR:QUERY=RkZfTkVUX0lOQyhBTk4sLTIsLCxSUCk=&amp;WINDOW=FIRST_POPUP&amp;HEIGHT=450&amp;WIDTH=450&amp;START_MAXIMI","ZED=FALSE&amp;VAR:CALENDAR=FIVEDAY&amp;VAR:SYMBOL=656247&amp;VAR:INDEX=0"}</definedName>
    <definedName name="_139__FDSAUDITLINK__" hidden="1">{"fdsup://directions/FAT Viewer?action=UPDATE&amp;creator=factset&amp;DYN_ARGS=TRUE&amp;DOC_NAME=FAT:FQL_AUDITING_CLIENT_TEMPLATE.FAT&amp;display_string=Audit&amp;VAR:KEY=JIPQDYTSXS&amp;VAR:QUERY=RkZfTkVUX0lOQyhBTk4sLTIsLCxSUCk=&amp;WINDOW=FIRST_POPUP&amp;HEIGHT=450&amp;WIDTH=450&amp;START_MAXIMI","ZED=FALSE&amp;VAR:CALENDAR=FIVEDAY&amp;VAR:SYMBOL=656247&amp;VAR:INDEX=0"}</definedName>
    <definedName name="_1390__FDSAUDITLINK__" localSheetId="11" hidden="1">{"fdsup://directions/FAT Viewer?action=UPDATE&amp;creator=factset&amp;DYN_ARGS=TRUE&amp;DOC_NAME=FAT:FQL_AUDITING_CLIENT_TEMPLATE.FAT&amp;display_string=Audit&amp;VAR:KEY=MZUFGROVOH&amp;VAR:QUERY=RkZfTkVUX0lOQyhBTk4sLTIsLCxSUCk=&amp;WINDOW=FIRST_POPUP&amp;HEIGHT=450&amp;WIDTH=450&amp;START_MAXIMI","ZED=FALSE&amp;VAR:CALENDAR=US&amp;VAR:SYMBOL=B29633&amp;VAR:INDEX=0"}</definedName>
    <definedName name="_1390__FDSAUDITLINK__" localSheetId="3" hidden="1">{"fdsup://directions/FAT Viewer?action=UPDATE&amp;creator=factset&amp;DYN_ARGS=TRUE&amp;DOC_NAME=FAT:FQL_AUDITING_CLIENT_TEMPLATE.FAT&amp;display_string=Audit&amp;VAR:KEY=MZUFGROVOH&amp;VAR:QUERY=RkZfTkVUX0lOQyhBTk4sLTIsLCxSUCk=&amp;WINDOW=FIRST_POPUP&amp;HEIGHT=450&amp;WIDTH=450&amp;START_MAXIMI","ZED=FALSE&amp;VAR:CALENDAR=US&amp;VAR:SYMBOL=B29633&amp;VAR:INDEX=0"}</definedName>
    <definedName name="_1390__FDSAUDITLINK__" hidden="1">{"fdsup://directions/FAT Viewer?action=UPDATE&amp;creator=factset&amp;DYN_ARGS=TRUE&amp;DOC_NAME=FAT:FQL_AUDITING_CLIENT_TEMPLATE.FAT&amp;display_string=Audit&amp;VAR:KEY=MZUFGROVOH&amp;VAR:QUERY=RkZfTkVUX0lOQyhBTk4sLTIsLCxSUCk=&amp;WINDOW=FIRST_POPUP&amp;HEIGHT=450&amp;WIDTH=450&amp;START_MAXIMI","ZED=FALSE&amp;VAR:CALENDAR=US&amp;VAR:SYMBOL=B29633&amp;VAR:INDEX=0"}</definedName>
    <definedName name="_1391__FDSAUDITLINK__" localSheetId="11" hidden="1">{"fdsup://directions/FAT Viewer?action=UPDATE&amp;creator=factset&amp;DYN_ARGS=TRUE&amp;DOC_NAME=FAT:FQL_AUDITING_CLIENT_TEMPLATE.FAT&amp;display_string=Audit&amp;VAR:KEY=OHOBUFIJYZ&amp;VAR:QUERY=RkZfRUJJVChBTk4sLTEsLCxSUCk=&amp;WINDOW=FIRST_POPUP&amp;HEIGHT=450&amp;WIDTH=450&amp;START_MAXIMIZED=","FALSE&amp;VAR:CALENDAR=US&amp;VAR:SYMBOL=B29633&amp;VAR:INDEX=0"}</definedName>
    <definedName name="_1391__FDSAUDITLINK__" localSheetId="3" hidden="1">{"fdsup://directions/FAT Viewer?action=UPDATE&amp;creator=factset&amp;DYN_ARGS=TRUE&amp;DOC_NAME=FAT:FQL_AUDITING_CLIENT_TEMPLATE.FAT&amp;display_string=Audit&amp;VAR:KEY=OHOBUFIJYZ&amp;VAR:QUERY=RkZfRUJJVChBTk4sLTEsLCxSUCk=&amp;WINDOW=FIRST_POPUP&amp;HEIGHT=450&amp;WIDTH=450&amp;START_MAXIMIZED=","FALSE&amp;VAR:CALENDAR=US&amp;VAR:SYMBOL=B29633&amp;VAR:INDEX=0"}</definedName>
    <definedName name="_1391__FDSAUDITLINK__" hidden="1">{"fdsup://directions/FAT Viewer?action=UPDATE&amp;creator=factset&amp;DYN_ARGS=TRUE&amp;DOC_NAME=FAT:FQL_AUDITING_CLIENT_TEMPLATE.FAT&amp;display_string=Audit&amp;VAR:KEY=OHOBUFIJYZ&amp;VAR:QUERY=RkZfRUJJVChBTk4sLTEsLCxSUCk=&amp;WINDOW=FIRST_POPUP&amp;HEIGHT=450&amp;WIDTH=450&amp;START_MAXIMIZED=","FALSE&amp;VAR:CALENDAR=US&amp;VAR:SYMBOL=B29633&amp;VAR:INDEX=0"}</definedName>
    <definedName name="_1392__FDSAUDITLINK__" localSheetId="11" hidden="1">{"fdsup://directions/FAT Viewer?action=UPDATE&amp;creator=factset&amp;DYN_ARGS=TRUE&amp;DOC_NAME=FAT:FQL_AUDITING_CLIENT_TEMPLATE.FAT&amp;display_string=Audit&amp;VAR:KEY=YHURWFINUF&amp;VAR:QUERY=RkZfRUJJVChBTk4sLTIsLCxSUCk=&amp;WINDOW=FIRST_POPUP&amp;HEIGHT=450&amp;WIDTH=450&amp;START_MAXIMIZED=","FALSE&amp;VAR:CALENDAR=US&amp;VAR:SYMBOL=B29633&amp;VAR:INDEX=0"}</definedName>
    <definedName name="_1392__FDSAUDITLINK__" localSheetId="3" hidden="1">{"fdsup://directions/FAT Viewer?action=UPDATE&amp;creator=factset&amp;DYN_ARGS=TRUE&amp;DOC_NAME=FAT:FQL_AUDITING_CLIENT_TEMPLATE.FAT&amp;display_string=Audit&amp;VAR:KEY=YHURWFINUF&amp;VAR:QUERY=RkZfRUJJVChBTk4sLTIsLCxSUCk=&amp;WINDOW=FIRST_POPUP&amp;HEIGHT=450&amp;WIDTH=450&amp;START_MAXIMIZED=","FALSE&amp;VAR:CALENDAR=US&amp;VAR:SYMBOL=B29633&amp;VAR:INDEX=0"}</definedName>
    <definedName name="_1392__FDSAUDITLINK__" hidden="1">{"fdsup://directions/FAT Viewer?action=UPDATE&amp;creator=factset&amp;DYN_ARGS=TRUE&amp;DOC_NAME=FAT:FQL_AUDITING_CLIENT_TEMPLATE.FAT&amp;display_string=Audit&amp;VAR:KEY=YHURWFINUF&amp;VAR:QUERY=RkZfRUJJVChBTk4sLTIsLCxSUCk=&amp;WINDOW=FIRST_POPUP&amp;HEIGHT=450&amp;WIDTH=450&amp;START_MAXIMIZED=","FALSE&amp;VAR:CALENDAR=US&amp;VAR:SYMBOL=B29633&amp;VAR:INDEX=0"}</definedName>
    <definedName name="_1393__FDSAUDITLINK__" localSheetId="11" hidden="1">{"fdsup://directions/FAT Viewer?action=UPDATE&amp;creator=factset&amp;DYN_ARGS=TRUE&amp;DOC_NAME=FAT:FQL_AUDITING_CLIENT_TEMPLATE.FAT&amp;display_string=Audit&amp;VAR:KEY=YRWBIXAJSF&amp;VAR:QUERY=RkZfRUJJVERBKEFOTiwtMSwsLFJQKQ==&amp;WINDOW=FIRST_POPUP&amp;HEIGHT=450&amp;WIDTH=450&amp;START_MAXIMI","ZED=FALSE&amp;VAR:CALENDAR=US&amp;VAR:SYMBOL=B29633&amp;VAR:INDEX=0"}</definedName>
    <definedName name="_1393__FDSAUDITLINK__" localSheetId="3" hidden="1">{"fdsup://directions/FAT Viewer?action=UPDATE&amp;creator=factset&amp;DYN_ARGS=TRUE&amp;DOC_NAME=FAT:FQL_AUDITING_CLIENT_TEMPLATE.FAT&amp;display_string=Audit&amp;VAR:KEY=YRWBIXAJSF&amp;VAR:QUERY=RkZfRUJJVERBKEFOTiwtMSwsLFJQKQ==&amp;WINDOW=FIRST_POPUP&amp;HEIGHT=450&amp;WIDTH=450&amp;START_MAXIMI","ZED=FALSE&amp;VAR:CALENDAR=US&amp;VAR:SYMBOL=B29633&amp;VAR:INDEX=0"}</definedName>
    <definedName name="_1393__FDSAUDITLINK__" hidden="1">{"fdsup://directions/FAT Viewer?action=UPDATE&amp;creator=factset&amp;DYN_ARGS=TRUE&amp;DOC_NAME=FAT:FQL_AUDITING_CLIENT_TEMPLATE.FAT&amp;display_string=Audit&amp;VAR:KEY=YRWBIXAJSF&amp;VAR:QUERY=RkZfRUJJVERBKEFOTiwtMSwsLFJQKQ==&amp;WINDOW=FIRST_POPUP&amp;HEIGHT=450&amp;WIDTH=450&amp;START_MAXIMI","ZED=FALSE&amp;VAR:CALENDAR=US&amp;VAR:SYMBOL=B29633&amp;VAR:INDEX=0"}</definedName>
    <definedName name="_1394__FDSAUDITLINK__" localSheetId="11" hidden="1">{"fdsup://directions/FAT Viewer?action=UPDATE&amp;creator=factset&amp;DYN_ARGS=TRUE&amp;DOC_NAME=FAT:FQL_AUDITING_CLIENT_TEMPLATE.FAT&amp;display_string=Audit&amp;VAR:KEY=YXOFMXYLSB&amp;VAR:QUERY=RkZfRUJJVERBKEFOTiwtMiwsLFJQKQ==&amp;WINDOW=FIRST_POPUP&amp;HEIGHT=450&amp;WIDTH=450&amp;START_MAXIMI","ZED=FALSE&amp;VAR:CALENDAR=US&amp;VAR:SYMBOL=B29633&amp;VAR:INDEX=0"}</definedName>
    <definedName name="_1394__FDSAUDITLINK__" localSheetId="3" hidden="1">{"fdsup://directions/FAT Viewer?action=UPDATE&amp;creator=factset&amp;DYN_ARGS=TRUE&amp;DOC_NAME=FAT:FQL_AUDITING_CLIENT_TEMPLATE.FAT&amp;display_string=Audit&amp;VAR:KEY=YXOFMXYLSB&amp;VAR:QUERY=RkZfRUJJVERBKEFOTiwtMiwsLFJQKQ==&amp;WINDOW=FIRST_POPUP&amp;HEIGHT=450&amp;WIDTH=450&amp;START_MAXIMI","ZED=FALSE&amp;VAR:CALENDAR=US&amp;VAR:SYMBOL=B29633&amp;VAR:INDEX=0"}</definedName>
    <definedName name="_1394__FDSAUDITLINK__" hidden="1">{"fdsup://directions/FAT Viewer?action=UPDATE&amp;creator=factset&amp;DYN_ARGS=TRUE&amp;DOC_NAME=FAT:FQL_AUDITING_CLIENT_TEMPLATE.FAT&amp;display_string=Audit&amp;VAR:KEY=YXOFMXYLSB&amp;VAR:QUERY=RkZfRUJJVERBKEFOTiwtMiwsLFJQKQ==&amp;WINDOW=FIRST_POPUP&amp;HEIGHT=450&amp;WIDTH=450&amp;START_MAXIMI","ZED=FALSE&amp;VAR:CALENDAR=US&amp;VAR:SYMBOL=B29633&amp;VAR:INDEX=0"}</definedName>
    <definedName name="_1395__FDSAUDITLINK__" localSheetId="11" hidden="1">{"fdsup://Directions/FactSet Auditing Viewer?action=AUDIT_VALUE&amp;DB=129&amp;ID1=B29633&amp;VALUEID=01001&amp;SDATE=2009&amp;PERIODTYPE=ANN_STD&amp;window=popup_no_bar&amp;width=385&amp;height=120&amp;START_MAXIMIZED=FALSE&amp;creator=factset&amp;display_string=Audit"}</definedName>
    <definedName name="_1395__FDSAUDITLINK__" localSheetId="3" hidden="1">{"fdsup://Directions/FactSet Auditing Viewer?action=AUDIT_VALUE&amp;DB=129&amp;ID1=B29633&amp;VALUEID=01001&amp;SDATE=2009&amp;PERIODTYPE=ANN_STD&amp;window=popup_no_bar&amp;width=385&amp;height=120&amp;START_MAXIMIZED=FALSE&amp;creator=factset&amp;display_string=Audit"}</definedName>
    <definedName name="_1395__FDSAUDITLINK__" hidden="1">{"fdsup://Directions/FactSet Auditing Viewer?action=AUDIT_VALUE&amp;DB=129&amp;ID1=B29633&amp;VALUEID=01001&amp;SDATE=2009&amp;PERIODTYPE=ANN_STD&amp;window=popup_no_bar&amp;width=385&amp;height=120&amp;START_MAXIMIZED=FALSE&amp;creator=factset&amp;display_string=Audit"}</definedName>
    <definedName name="_1396__FDSAUDITLINK__" localSheetId="11" hidden="1">{"fdsup://Directions/FactSet Auditing Viewer?action=AUDIT_VALUE&amp;DB=129&amp;ID1=B29633&amp;VALUEID=01001&amp;SDATE=2008&amp;PERIODTYPE=ANN_STD&amp;window=popup_no_bar&amp;width=385&amp;height=120&amp;START_MAXIMIZED=FALSE&amp;creator=factset&amp;display_string=Audit"}</definedName>
    <definedName name="_1396__FDSAUDITLINK__" localSheetId="3" hidden="1">{"fdsup://Directions/FactSet Auditing Viewer?action=AUDIT_VALUE&amp;DB=129&amp;ID1=B29633&amp;VALUEID=01001&amp;SDATE=2008&amp;PERIODTYPE=ANN_STD&amp;window=popup_no_bar&amp;width=385&amp;height=120&amp;START_MAXIMIZED=FALSE&amp;creator=factset&amp;display_string=Audit"}</definedName>
    <definedName name="_1396__FDSAUDITLINK__" hidden="1">{"fdsup://Directions/FactSet Auditing Viewer?action=AUDIT_VALUE&amp;DB=129&amp;ID1=B29633&amp;VALUEID=01001&amp;SDATE=2008&amp;PERIODTYPE=ANN_STD&amp;window=popup_no_bar&amp;width=385&amp;height=120&amp;START_MAXIMIZED=FALSE&amp;creator=factset&amp;display_string=Audit"}</definedName>
    <definedName name="_1397__FDSAUDITLINK__" localSheetId="11" hidden="1">{"fdsup://directions/FAT Viewer?action=UPDATE&amp;creator=factset&amp;DYN_ARGS=TRUE&amp;DOC_NAME=FAT:FQL_AUDITING_CLIENT_TEMPLATE.FAT&amp;display_string=Audit&amp;VAR:KEY=ARGXYHITOR&amp;VAR:QUERY=RkZfQ0FQRVgoQU5OLDAsLCxSUCk=&amp;WINDOW=FIRST_POPUP&amp;HEIGHT=450&amp;WIDTH=450&amp;START_MAXIMIZED=","FALSE&amp;VAR:CALENDAR=US&amp;VAR:SYMBOL=646557&amp;VAR:INDEX=0"}</definedName>
    <definedName name="_1397__FDSAUDITLINK__" localSheetId="3" hidden="1">{"fdsup://directions/FAT Viewer?action=UPDATE&amp;creator=factset&amp;DYN_ARGS=TRUE&amp;DOC_NAME=FAT:FQL_AUDITING_CLIENT_TEMPLATE.FAT&amp;display_string=Audit&amp;VAR:KEY=ARGXYHITOR&amp;VAR:QUERY=RkZfQ0FQRVgoQU5OLDAsLCxSUCk=&amp;WINDOW=FIRST_POPUP&amp;HEIGHT=450&amp;WIDTH=450&amp;START_MAXIMIZED=","FALSE&amp;VAR:CALENDAR=US&amp;VAR:SYMBOL=646557&amp;VAR:INDEX=0"}</definedName>
    <definedName name="_1397__FDSAUDITLINK__" hidden="1">{"fdsup://directions/FAT Viewer?action=UPDATE&amp;creator=factset&amp;DYN_ARGS=TRUE&amp;DOC_NAME=FAT:FQL_AUDITING_CLIENT_TEMPLATE.FAT&amp;display_string=Audit&amp;VAR:KEY=ARGXYHITOR&amp;VAR:QUERY=RkZfQ0FQRVgoQU5OLDAsLCxSUCk=&amp;WINDOW=FIRST_POPUP&amp;HEIGHT=450&amp;WIDTH=450&amp;START_MAXIMIZED=","FALSE&amp;VAR:CALENDAR=US&amp;VAR:SYMBOL=646557&amp;VAR:INDEX=0"}</definedName>
    <definedName name="_1398__FDSAUDITLINK__" localSheetId="11" hidden="1">{"fdsup://directions/FAT Viewer?action=UPDATE&amp;creator=factset&amp;DYN_ARGS=TRUE&amp;DOC_NAME=FAT:FQL_AUDITING_CLIENT_TEMPLATE.FAT&amp;display_string=Audit&amp;VAR:KEY=ALKHSDWFSX&amp;VAR:QUERY=RkZfQ0FQRVgoQU5OLC0xLCwsUlAp&amp;WINDOW=FIRST_POPUP&amp;HEIGHT=450&amp;WIDTH=450&amp;START_MAXIMIZED=","FALSE&amp;VAR:CALENDAR=US&amp;VAR:SYMBOL=646557&amp;VAR:INDEX=0"}</definedName>
    <definedName name="_1398__FDSAUDITLINK__" localSheetId="3" hidden="1">{"fdsup://directions/FAT Viewer?action=UPDATE&amp;creator=factset&amp;DYN_ARGS=TRUE&amp;DOC_NAME=FAT:FQL_AUDITING_CLIENT_TEMPLATE.FAT&amp;display_string=Audit&amp;VAR:KEY=ALKHSDWFSX&amp;VAR:QUERY=RkZfQ0FQRVgoQU5OLC0xLCwsUlAp&amp;WINDOW=FIRST_POPUP&amp;HEIGHT=450&amp;WIDTH=450&amp;START_MAXIMIZED=","FALSE&amp;VAR:CALENDAR=US&amp;VAR:SYMBOL=646557&amp;VAR:INDEX=0"}</definedName>
    <definedName name="_1398__FDSAUDITLINK__" hidden="1">{"fdsup://directions/FAT Viewer?action=UPDATE&amp;creator=factset&amp;DYN_ARGS=TRUE&amp;DOC_NAME=FAT:FQL_AUDITING_CLIENT_TEMPLATE.FAT&amp;display_string=Audit&amp;VAR:KEY=ALKHSDWFSX&amp;VAR:QUERY=RkZfQ0FQRVgoQU5OLC0xLCwsUlAp&amp;WINDOW=FIRST_POPUP&amp;HEIGHT=450&amp;WIDTH=450&amp;START_MAXIMIZED=","FALSE&amp;VAR:CALENDAR=US&amp;VAR:SYMBOL=646557&amp;VAR:INDEX=0"}</definedName>
    <definedName name="_1399__FDSAUDITLINK__" localSheetId="11" hidden="1">{"fdsup://directions/FAT Viewer?action=UPDATE&amp;creator=factset&amp;DYN_ARGS=TRUE&amp;DOC_NAME=FAT:FQL_AUDITING_CLIENT_TEMPLATE.FAT&amp;display_string=Audit&amp;VAR:KEY=MDCLIPMBKR&amp;VAR:QUERY=RkZfQ0FQRVgoQU5OLC0yLCwsUlAp&amp;WINDOW=FIRST_POPUP&amp;HEIGHT=450&amp;WIDTH=450&amp;START_MAXIMIZED=","FALSE&amp;VAR:CALENDAR=US&amp;VAR:SYMBOL=646557&amp;VAR:INDEX=0"}</definedName>
    <definedName name="_1399__FDSAUDITLINK__" localSheetId="3" hidden="1">{"fdsup://directions/FAT Viewer?action=UPDATE&amp;creator=factset&amp;DYN_ARGS=TRUE&amp;DOC_NAME=FAT:FQL_AUDITING_CLIENT_TEMPLATE.FAT&amp;display_string=Audit&amp;VAR:KEY=MDCLIPMBKR&amp;VAR:QUERY=RkZfQ0FQRVgoQU5OLC0yLCwsUlAp&amp;WINDOW=FIRST_POPUP&amp;HEIGHT=450&amp;WIDTH=450&amp;START_MAXIMIZED=","FALSE&amp;VAR:CALENDAR=US&amp;VAR:SYMBOL=646557&amp;VAR:INDEX=0"}</definedName>
    <definedName name="_1399__FDSAUDITLINK__" hidden="1">{"fdsup://directions/FAT Viewer?action=UPDATE&amp;creator=factset&amp;DYN_ARGS=TRUE&amp;DOC_NAME=FAT:FQL_AUDITING_CLIENT_TEMPLATE.FAT&amp;display_string=Audit&amp;VAR:KEY=MDCLIPMBKR&amp;VAR:QUERY=RkZfQ0FQRVgoQU5OLC0yLCwsUlAp&amp;WINDOW=FIRST_POPUP&amp;HEIGHT=450&amp;WIDTH=450&amp;START_MAXIMIZED=","FALSE&amp;VAR:CALENDAR=US&amp;VAR:SYMBOL=646557&amp;VAR:INDEX=0"}</definedName>
    <definedName name="_14__123Graph_XMOF_NB" hidden="1">#N/A</definedName>
    <definedName name="_14__FDSAUDITLINK__" localSheetId="11" hidden="1">{"fdsup://directions/FAT Viewer?action=UPDATE&amp;creator=factset&amp;DYN_ARGS=TRUE&amp;DOC_NAME=FAT:FQL_AUDITING_CLIENT_TEMPLATE.FAT&amp;display_string=Audit&amp;VAR:KEY=CJSRSFUDUP&amp;VAR:QUERY=RkZfTkVUX0lOQyhBTk4sLTMsLCxSUCk=&amp;WINDOW=FIRST_POPUP&amp;HEIGHT=450&amp;WIDTH=450&amp;START_MAXIMI","ZED=FALSE&amp;VAR:CALENDAR=FIVEDAY&amp;VAR:SYMBOL=B154TW&amp;VAR:INDEX=0"}</definedName>
    <definedName name="_14__FDSAUDITLINK__" localSheetId="3" hidden="1">{"fdsup://directions/FAT Viewer?action=UPDATE&amp;creator=factset&amp;DYN_ARGS=TRUE&amp;DOC_NAME=FAT:FQL_AUDITING_CLIENT_TEMPLATE.FAT&amp;display_string=Audit&amp;VAR:KEY=CJSRSFUDUP&amp;VAR:QUERY=RkZfTkVUX0lOQyhBTk4sLTMsLCxSUCk=&amp;WINDOW=FIRST_POPUP&amp;HEIGHT=450&amp;WIDTH=450&amp;START_MAXIMI","ZED=FALSE&amp;VAR:CALENDAR=FIVEDAY&amp;VAR:SYMBOL=B154TW&amp;VAR:INDEX=0"}</definedName>
    <definedName name="_14__FDSAUDITLINK__" hidden="1">{"fdsup://directions/FAT Viewer?action=UPDATE&amp;creator=factset&amp;DYN_ARGS=TRUE&amp;DOC_NAME=FAT:FQL_AUDITING_CLIENT_TEMPLATE.FAT&amp;display_string=Audit&amp;VAR:KEY=CJSRSFUDUP&amp;VAR:QUERY=RkZfTkVUX0lOQyhBTk4sLTMsLCxSUCk=&amp;WINDOW=FIRST_POPUP&amp;HEIGHT=450&amp;WIDTH=450&amp;START_MAXIMI","ZED=FALSE&amp;VAR:CALENDAR=FIVEDAY&amp;VAR:SYMBOL=B154TW&amp;VAR:INDEX=0"}</definedName>
    <definedName name="_140__FDSAUDITLINK__" localSheetId="11" hidden="1">{"fdsup://directions/FAT Viewer?action=UPDATE&amp;creator=factset&amp;DYN_ARGS=TRUE&amp;DOC_NAME=FAT:FQL_AUDITING_CLIENT_TEMPLATE.FAT&amp;display_string=Audit&amp;VAR:KEY=SDINIDGXQL&amp;VAR:QUERY=RkZfTkVUX0lOQyhBTk4sLTMsLCxSUCk=&amp;WINDOW=FIRST_POPUP&amp;HEIGHT=450&amp;WIDTH=450&amp;START_MAXIMI","ZED=FALSE&amp;VAR:CALENDAR=FIVEDAY&amp;VAR:SYMBOL=656247&amp;VAR:INDEX=0"}</definedName>
    <definedName name="_140__FDSAUDITLINK__" localSheetId="3" hidden="1">{"fdsup://directions/FAT Viewer?action=UPDATE&amp;creator=factset&amp;DYN_ARGS=TRUE&amp;DOC_NAME=FAT:FQL_AUDITING_CLIENT_TEMPLATE.FAT&amp;display_string=Audit&amp;VAR:KEY=SDINIDGXQL&amp;VAR:QUERY=RkZfTkVUX0lOQyhBTk4sLTMsLCxSUCk=&amp;WINDOW=FIRST_POPUP&amp;HEIGHT=450&amp;WIDTH=450&amp;START_MAXIMI","ZED=FALSE&amp;VAR:CALENDAR=FIVEDAY&amp;VAR:SYMBOL=656247&amp;VAR:INDEX=0"}</definedName>
    <definedName name="_140__FDSAUDITLINK__" hidden="1">{"fdsup://directions/FAT Viewer?action=UPDATE&amp;creator=factset&amp;DYN_ARGS=TRUE&amp;DOC_NAME=FAT:FQL_AUDITING_CLIENT_TEMPLATE.FAT&amp;display_string=Audit&amp;VAR:KEY=SDINIDGXQL&amp;VAR:QUERY=RkZfTkVUX0lOQyhBTk4sLTMsLCxSUCk=&amp;WINDOW=FIRST_POPUP&amp;HEIGHT=450&amp;WIDTH=450&amp;START_MAXIMI","ZED=FALSE&amp;VAR:CALENDAR=FIVEDAY&amp;VAR:SYMBOL=656247&amp;VAR:INDEX=0"}</definedName>
    <definedName name="_1400__FDSAUDITLINK__" localSheetId="11" hidden="1">{"fdsup://directions/FAT Viewer?action=UPDATE&amp;creator=factset&amp;DYN_ARGS=TRUE&amp;DOC_NAME=FAT:FQL_AUDITING_CLIENT_TEMPLATE.FAT&amp;display_string=Audit&amp;VAR:KEY=YBUZARYPKH&amp;VAR:QUERY=RkZfTkVUX0lOQyhBTk4sLTEsLCxSUCk=&amp;WINDOW=FIRST_POPUP&amp;HEIGHT=450&amp;WIDTH=450&amp;START_MAXIMI","ZED=FALSE&amp;VAR:CALENDAR=US&amp;VAR:SYMBOL=646557&amp;VAR:INDEX=0"}</definedName>
    <definedName name="_1400__FDSAUDITLINK__" localSheetId="3" hidden="1">{"fdsup://directions/FAT Viewer?action=UPDATE&amp;creator=factset&amp;DYN_ARGS=TRUE&amp;DOC_NAME=FAT:FQL_AUDITING_CLIENT_TEMPLATE.FAT&amp;display_string=Audit&amp;VAR:KEY=YBUZARYPKH&amp;VAR:QUERY=RkZfTkVUX0lOQyhBTk4sLTEsLCxSUCk=&amp;WINDOW=FIRST_POPUP&amp;HEIGHT=450&amp;WIDTH=450&amp;START_MAXIMI","ZED=FALSE&amp;VAR:CALENDAR=US&amp;VAR:SYMBOL=646557&amp;VAR:INDEX=0"}</definedName>
    <definedName name="_1400__FDSAUDITLINK__" hidden="1">{"fdsup://directions/FAT Viewer?action=UPDATE&amp;creator=factset&amp;DYN_ARGS=TRUE&amp;DOC_NAME=FAT:FQL_AUDITING_CLIENT_TEMPLATE.FAT&amp;display_string=Audit&amp;VAR:KEY=YBUZARYPKH&amp;VAR:QUERY=RkZfTkVUX0lOQyhBTk4sLTEsLCxSUCk=&amp;WINDOW=FIRST_POPUP&amp;HEIGHT=450&amp;WIDTH=450&amp;START_MAXIMI","ZED=FALSE&amp;VAR:CALENDAR=US&amp;VAR:SYMBOL=646557&amp;VAR:INDEX=0"}</definedName>
    <definedName name="_1401__FDSAUDITLINK__" localSheetId="11" hidden="1">{"fdsup://directions/FAT Viewer?action=UPDATE&amp;creator=factset&amp;DYN_ARGS=TRUE&amp;DOC_NAME=FAT:FQL_AUDITING_CLIENT_TEMPLATE.FAT&amp;display_string=Audit&amp;VAR:KEY=MJKBOXOPKX&amp;VAR:QUERY=RkZfTkVUX0lOQyhBTk4sLTIsLCxSUCk=&amp;WINDOW=FIRST_POPUP&amp;HEIGHT=450&amp;WIDTH=450&amp;START_MAXIMI","ZED=FALSE&amp;VAR:CALENDAR=US&amp;VAR:SYMBOL=646557&amp;VAR:INDEX=0"}</definedName>
    <definedName name="_1401__FDSAUDITLINK__" localSheetId="3" hidden="1">{"fdsup://directions/FAT Viewer?action=UPDATE&amp;creator=factset&amp;DYN_ARGS=TRUE&amp;DOC_NAME=FAT:FQL_AUDITING_CLIENT_TEMPLATE.FAT&amp;display_string=Audit&amp;VAR:KEY=MJKBOXOPKX&amp;VAR:QUERY=RkZfTkVUX0lOQyhBTk4sLTIsLCxSUCk=&amp;WINDOW=FIRST_POPUP&amp;HEIGHT=450&amp;WIDTH=450&amp;START_MAXIMI","ZED=FALSE&amp;VAR:CALENDAR=US&amp;VAR:SYMBOL=646557&amp;VAR:INDEX=0"}</definedName>
    <definedName name="_1401__FDSAUDITLINK__" hidden="1">{"fdsup://directions/FAT Viewer?action=UPDATE&amp;creator=factset&amp;DYN_ARGS=TRUE&amp;DOC_NAME=FAT:FQL_AUDITING_CLIENT_TEMPLATE.FAT&amp;display_string=Audit&amp;VAR:KEY=MJKBOXOPKX&amp;VAR:QUERY=RkZfTkVUX0lOQyhBTk4sLTIsLCxSUCk=&amp;WINDOW=FIRST_POPUP&amp;HEIGHT=450&amp;WIDTH=450&amp;START_MAXIMI","ZED=FALSE&amp;VAR:CALENDAR=US&amp;VAR:SYMBOL=646557&amp;VAR:INDEX=0"}</definedName>
    <definedName name="_1402__FDSAUDITLINK__" localSheetId="11" hidden="1">{"fdsup://directions/FAT Viewer?action=UPDATE&amp;creator=factset&amp;DYN_ARGS=TRUE&amp;DOC_NAME=FAT:FQL_AUDITING_CLIENT_TEMPLATE.FAT&amp;display_string=Audit&amp;VAR:KEY=WLKPSVYLYZ&amp;VAR:QUERY=RkZfRUJJVChBTk4sLTEsLCxSUCk=&amp;WINDOW=FIRST_POPUP&amp;HEIGHT=450&amp;WIDTH=450&amp;START_MAXIMIZED=","FALSE&amp;VAR:CALENDAR=US&amp;VAR:SYMBOL=646557&amp;VAR:INDEX=0"}</definedName>
    <definedName name="_1402__FDSAUDITLINK__" localSheetId="3" hidden="1">{"fdsup://directions/FAT Viewer?action=UPDATE&amp;creator=factset&amp;DYN_ARGS=TRUE&amp;DOC_NAME=FAT:FQL_AUDITING_CLIENT_TEMPLATE.FAT&amp;display_string=Audit&amp;VAR:KEY=WLKPSVYLYZ&amp;VAR:QUERY=RkZfRUJJVChBTk4sLTEsLCxSUCk=&amp;WINDOW=FIRST_POPUP&amp;HEIGHT=450&amp;WIDTH=450&amp;START_MAXIMIZED=","FALSE&amp;VAR:CALENDAR=US&amp;VAR:SYMBOL=646557&amp;VAR:INDEX=0"}</definedName>
    <definedName name="_1402__FDSAUDITLINK__" hidden="1">{"fdsup://directions/FAT Viewer?action=UPDATE&amp;creator=factset&amp;DYN_ARGS=TRUE&amp;DOC_NAME=FAT:FQL_AUDITING_CLIENT_TEMPLATE.FAT&amp;display_string=Audit&amp;VAR:KEY=WLKPSVYLYZ&amp;VAR:QUERY=RkZfRUJJVChBTk4sLTEsLCxSUCk=&amp;WINDOW=FIRST_POPUP&amp;HEIGHT=450&amp;WIDTH=450&amp;START_MAXIMIZED=","FALSE&amp;VAR:CALENDAR=US&amp;VAR:SYMBOL=646557&amp;VAR:INDEX=0"}</definedName>
    <definedName name="_1403__FDSAUDITLINK__" localSheetId="11" hidden="1">{"fdsup://directions/FAT Viewer?action=UPDATE&amp;creator=factset&amp;DYN_ARGS=TRUE&amp;DOC_NAME=FAT:FQL_AUDITING_CLIENT_TEMPLATE.FAT&amp;display_string=Audit&amp;VAR:KEY=ILMJCBMLIR&amp;VAR:QUERY=RkZfRUJJVChBTk4sLTIsLCxSUCk=&amp;WINDOW=FIRST_POPUP&amp;HEIGHT=450&amp;WIDTH=450&amp;START_MAXIMIZED=","FALSE&amp;VAR:CALENDAR=US&amp;VAR:SYMBOL=646557&amp;VAR:INDEX=0"}</definedName>
    <definedName name="_1403__FDSAUDITLINK__" localSheetId="3" hidden="1">{"fdsup://directions/FAT Viewer?action=UPDATE&amp;creator=factset&amp;DYN_ARGS=TRUE&amp;DOC_NAME=FAT:FQL_AUDITING_CLIENT_TEMPLATE.FAT&amp;display_string=Audit&amp;VAR:KEY=ILMJCBMLIR&amp;VAR:QUERY=RkZfRUJJVChBTk4sLTIsLCxSUCk=&amp;WINDOW=FIRST_POPUP&amp;HEIGHT=450&amp;WIDTH=450&amp;START_MAXIMIZED=","FALSE&amp;VAR:CALENDAR=US&amp;VAR:SYMBOL=646557&amp;VAR:INDEX=0"}</definedName>
    <definedName name="_1403__FDSAUDITLINK__" hidden="1">{"fdsup://directions/FAT Viewer?action=UPDATE&amp;creator=factset&amp;DYN_ARGS=TRUE&amp;DOC_NAME=FAT:FQL_AUDITING_CLIENT_TEMPLATE.FAT&amp;display_string=Audit&amp;VAR:KEY=ILMJCBMLIR&amp;VAR:QUERY=RkZfRUJJVChBTk4sLTIsLCxSUCk=&amp;WINDOW=FIRST_POPUP&amp;HEIGHT=450&amp;WIDTH=450&amp;START_MAXIMIZED=","FALSE&amp;VAR:CALENDAR=US&amp;VAR:SYMBOL=646557&amp;VAR:INDEX=0"}</definedName>
    <definedName name="_1404__FDSAUDITLINK__" localSheetId="11" hidden="1">{"fdsup://directions/FAT Viewer?action=UPDATE&amp;creator=factset&amp;DYN_ARGS=TRUE&amp;DOC_NAME=FAT:FQL_AUDITING_CLIENT_TEMPLATE.FAT&amp;display_string=Audit&amp;VAR:KEY=WDUHSPAXWD&amp;VAR:QUERY=RkZfRUJJVERBKEFOTiwtMSwsLFJQKQ==&amp;WINDOW=FIRST_POPUP&amp;HEIGHT=450&amp;WIDTH=450&amp;START_MAXIMI","ZED=FALSE&amp;VAR:CALENDAR=US&amp;VAR:SYMBOL=646557&amp;VAR:INDEX=0"}</definedName>
    <definedName name="_1404__FDSAUDITLINK__" localSheetId="3" hidden="1">{"fdsup://directions/FAT Viewer?action=UPDATE&amp;creator=factset&amp;DYN_ARGS=TRUE&amp;DOC_NAME=FAT:FQL_AUDITING_CLIENT_TEMPLATE.FAT&amp;display_string=Audit&amp;VAR:KEY=WDUHSPAXWD&amp;VAR:QUERY=RkZfRUJJVERBKEFOTiwtMSwsLFJQKQ==&amp;WINDOW=FIRST_POPUP&amp;HEIGHT=450&amp;WIDTH=450&amp;START_MAXIMI","ZED=FALSE&amp;VAR:CALENDAR=US&amp;VAR:SYMBOL=646557&amp;VAR:INDEX=0"}</definedName>
    <definedName name="_1404__FDSAUDITLINK__" hidden="1">{"fdsup://directions/FAT Viewer?action=UPDATE&amp;creator=factset&amp;DYN_ARGS=TRUE&amp;DOC_NAME=FAT:FQL_AUDITING_CLIENT_TEMPLATE.FAT&amp;display_string=Audit&amp;VAR:KEY=WDUHSPAXWD&amp;VAR:QUERY=RkZfRUJJVERBKEFOTiwtMSwsLFJQKQ==&amp;WINDOW=FIRST_POPUP&amp;HEIGHT=450&amp;WIDTH=450&amp;START_MAXIMI","ZED=FALSE&amp;VAR:CALENDAR=US&amp;VAR:SYMBOL=646557&amp;VAR:INDEX=0"}</definedName>
    <definedName name="_1405__FDSAUDITLINK__" localSheetId="11" hidden="1">{"fdsup://directions/FAT Viewer?action=UPDATE&amp;creator=factset&amp;DYN_ARGS=TRUE&amp;DOC_NAME=FAT:FQL_AUDITING_CLIENT_TEMPLATE.FAT&amp;display_string=Audit&amp;VAR:KEY=IRQXURWZMD&amp;VAR:QUERY=RkZfRUJJVERBKEFOTiwtMiwsLFJQKQ==&amp;WINDOW=FIRST_POPUP&amp;HEIGHT=450&amp;WIDTH=450&amp;START_MAXIMI","ZED=FALSE&amp;VAR:CALENDAR=US&amp;VAR:SYMBOL=646557&amp;VAR:INDEX=0"}</definedName>
    <definedName name="_1405__FDSAUDITLINK__" localSheetId="3" hidden="1">{"fdsup://directions/FAT Viewer?action=UPDATE&amp;creator=factset&amp;DYN_ARGS=TRUE&amp;DOC_NAME=FAT:FQL_AUDITING_CLIENT_TEMPLATE.FAT&amp;display_string=Audit&amp;VAR:KEY=IRQXURWZMD&amp;VAR:QUERY=RkZfRUJJVERBKEFOTiwtMiwsLFJQKQ==&amp;WINDOW=FIRST_POPUP&amp;HEIGHT=450&amp;WIDTH=450&amp;START_MAXIMI","ZED=FALSE&amp;VAR:CALENDAR=US&amp;VAR:SYMBOL=646557&amp;VAR:INDEX=0"}</definedName>
    <definedName name="_1405__FDSAUDITLINK__" hidden="1">{"fdsup://directions/FAT Viewer?action=UPDATE&amp;creator=factset&amp;DYN_ARGS=TRUE&amp;DOC_NAME=FAT:FQL_AUDITING_CLIENT_TEMPLATE.FAT&amp;display_string=Audit&amp;VAR:KEY=IRQXURWZMD&amp;VAR:QUERY=RkZfRUJJVERBKEFOTiwtMiwsLFJQKQ==&amp;WINDOW=FIRST_POPUP&amp;HEIGHT=450&amp;WIDTH=450&amp;START_MAXIMI","ZED=FALSE&amp;VAR:CALENDAR=US&amp;VAR:SYMBOL=646557&amp;VAR:INDEX=0"}</definedName>
    <definedName name="_1406__FDSAUDITLINK__" localSheetId="11" hidden="1">{"fdsup://Directions/FactSet Auditing Viewer?action=AUDIT_VALUE&amp;DB=129&amp;ID1=646557&amp;VALUEID=01001&amp;SDATE=2009&amp;PERIODTYPE=ANN_STD&amp;window=popup_no_bar&amp;width=385&amp;height=120&amp;START_MAXIMIZED=FALSE&amp;creator=factset&amp;display_string=Audit"}</definedName>
    <definedName name="_1406__FDSAUDITLINK__" localSheetId="3" hidden="1">{"fdsup://Directions/FactSet Auditing Viewer?action=AUDIT_VALUE&amp;DB=129&amp;ID1=646557&amp;VALUEID=01001&amp;SDATE=2009&amp;PERIODTYPE=ANN_STD&amp;window=popup_no_bar&amp;width=385&amp;height=120&amp;START_MAXIMIZED=FALSE&amp;creator=factset&amp;display_string=Audit"}</definedName>
    <definedName name="_1406__FDSAUDITLINK__" hidden="1">{"fdsup://Directions/FactSet Auditing Viewer?action=AUDIT_VALUE&amp;DB=129&amp;ID1=646557&amp;VALUEID=01001&amp;SDATE=2009&amp;PERIODTYPE=ANN_STD&amp;window=popup_no_bar&amp;width=385&amp;height=120&amp;START_MAXIMIZED=FALSE&amp;creator=factset&amp;display_string=Audit"}</definedName>
    <definedName name="_1407__FDSAUDITLINK__" localSheetId="11" hidden="1">{"fdsup://Directions/FactSet Auditing Viewer?action=AUDIT_VALUE&amp;DB=129&amp;ID1=646557&amp;VALUEID=01001&amp;SDATE=2008&amp;PERIODTYPE=ANN_STD&amp;window=popup_no_bar&amp;width=385&amp;height=120&amp;START_MAXIMIZED=FALSE&amp;creator=factset&amp;display_string=Audit"}</definedName>
    <definedName name="_1407__FDSAUDITLINK__" localSheetId="3" hidden="1">{"fdsup://Directions/FactSet Auditing Viewer?action=AUDIT_VALUE&amp;DB=129&amp;ID1=646557&amp;VALUEID=01001&amp;SDATE=2008&amp;PERIODTYPE=ANN_STD&amp;window=popup_no_bar&amp;width=385&amp;height=120&amp;START_MAXIMIZED=FALSE&amp;creator=factset&amp;display_string=Audit"}</definedName>
    <definedName name="_1407__FDSAUDITLINK__" hidden="1">{"fdsup://Directions/FactSet Auditing Viewer?action=AUDIT_VALUE&amp;DB=129&amp;ID1=646557&amp;VALUEID=01001&amp;SDATE=2008&amp;PERIODTYPE=ANN_STD&amp;window=popup_no_bar&amp;width=385&amp;height=120&amp;START_MAXIMIZED=FALSE&amp;creator=factset&amp;display_string=Audit"}</definedName>
    <definedName name="_1408__FDSAUDITLINK__" localSheetId="11" hidden="1">{"fdsup://directions/FAT Viewer?action=UPDATE&amp;creator=factset&amp;DYN_ARGS=TRUE&amp;DOC_NAME=FAT:FQL_AUDITING_CLIENT_TEMPLATE.FAT&amp;display_string=Audit&amp;VAR:KEY=SJQFUZOJUP&amp;VAR:QUERY=RkZfQ0FQRVgoQU5OLDAsLCxSUCk=&amp;WINDOW=FIRST_POPUP&amp;HEIGHT=450&amp;WIDTH=450&amp;START_MAXIMIZED=","FALSE&amp;VAR:CALENDAR=US&amp;VAR:SYMBOL=691487&amp;VAR:INDEX=0"}</definedName>
    <definedName name="_1408__FDSAUDITLINK__" localSheetId="3" hidden="1">{"fdsup://directions/FAT Viewer?action=UPDATE&amp;creator=factset&amp;DYN_ARGS=TRUE&amp;DOC_NAME=FAT:FQL_AUDITING_CLIENT_TEMPLATE.FAT&amp;display_string=Audit&amp;VAR:KEY=SJQFUZOJUP&amp;VAR:QUERY=RkZfQ0FQRVgoQU5OLDAsLCxSUCk=&amp;WINDOW=FIRST_POPUP&amp;HEIGHT=450&amp;WIDTH=450&amp;START_MAXIMIZED=","FALSE&amp;VAR:CALENDAR=US&amp;VAR:SYMBOL=691487&amp;VAR:INDEX=0"}</definedName>
    <definedName name="_1408__FDSAUDITLINK__" hidden="1">{"fdsup://directions/FAT Viewer?action=UPDATE&amp;creator=factset&amp;DYN_ARGS=TRUE&amp;DOC_NAME=FAT:FQL_AUDITING_CLIENT_TEMPLATE.FAT&amp;display_string=Audit&amp;VAR:KEY=SJQFUZOJUP&amp;VAR:QUERY=RkZfQ0FQRVgoQU5OLDAsLCxSUCk=&amp;WINDOW=FIRST_POPUP&amp;HEIGHT=450&amp;WIDTH=450&amp;START_MAXIMIZED=","FALSE&amp;VAR:CALENDAR=US&amp;VAR:SYMBOL=691487&amp;VAR:INDEX=0"}</definedName>
    <definedName name="_1409__FDSAUDITLINK__" localSheetId="11" hidden="1">{"fdsup://directions/FAT Viewer?action=UPDATE&amp;creator=factset&amp;DYN_ARGS=TRUE&amp;DOC_NAME=FAT:FQL_AUDITING_CLIENT_TEMPLATE.FAT&amp;display_string=Audit&amp;VAR:KEY=KNAHWRUJEJ&amp;VAR:QUERY=RkZfQ0FQRVgoQU5OLC0xLCwsUlAp&amp;WINDOW=FIRST_POPUP&amp;HEIGHT=450&amp;WIDTH=450&amp;START_MAXIMIZED=","FALSE&amp;VAR:CALENDAR=US&amp;VAR:SYMBOL=691487&amp;VAR:INDEX=0"}</definedName>
    <definedName name="_1409__FDSAUDITLINK__" localSheetId="3" hidden="1">{"fdsup://directions/FAT Viewer?action=UPDATE&amp;creator=factset&amp;DYN_ARGS=TRUE&amp;DOC_NAME=FAT:FQL_AUDITING_CLIENT_TEMPLATE.FAT&amp;display_string=Audit&amp;VAR:KEY=KNAHWRUJEJ&amp;VAR:QUERY=RkZfQ0FQRVgoQU5OLC0xLCwsUlAp&amp;WINDOW=FIRST_POPUP&amp;HEIGHT=450&amp;WIDTH=450&amp;START_MAXIMIZED=","FALSE&amp;VAR:CALENDAR=US&amp;VAR:SYMBOL=691487&amp;VAR:INDEX=0"}</definedName>
    <definedName name="_1409__FDSAUDITLINK__" hidden="1">{"fdsup://directions/FAT Viewer?action=UPDATE&amp;creator=factset&amp;DYN_ARGS=TRUE&amp;DOC_NAME=FAT:FQL_AUDITING_CLIENT_TEMPLATE.FAT&amp;display_string=Audit&amp;VAR:KEY=KNAHWRUJEJ&amp;VAR:QUERY=RkZfQ0FQRVgoQU5OLC0xLCwsUlAp&amp;WINDOW=FIRST_POPUP&amp;HEIGHT=450&amp;WIDTH=450&amp;START_MAXIMIZED=","FALSE&amp;VAR:CALENDAR=US&amp;VAR:SYMBOL=691487&amp;VAR:INDEX=0"}</definedName>
    <definedName name="_141__FDSAUDITLINK__" localSheetId="11" hidden="1">{"fdsup://directions/FAT Viewer?action=UPDATE&amp;creator=factset&amp;DYN_ARGS=TRUE&amp;DOC_NAME=FAT:FQL_AUDITING_CLIENT_TEMPLATE.FAT&amp;display_string=Audit&amp;VAR:KEY=BSLUZWZUVQ&amp;VAR:QUERY=RkZfRUJJVChBTk4sLTMsLCxSUCk=&amp;WINDOW=FIRST_POPUP&amp;HEIGHT=450&amp;WIDTH=450&amp;START_MAXIMIZED=","FALSE&amp;VAR:CALENDAR=FIVEDAY&amp;VAR:SYMBOL=656247&amp;VAR:INDEX=0"}</definedName>
    <definedName name="_141__FDSAUDITLINK__" localSheetId="3" hidden="1">{"fdsup://directions/FAT Viewer?action=UPDATE&amp;creator=factset&amp;DYN_ARGS=TRUE&amp;DOC_NAME=FAT:FQL_AUDITING_CLIENT_TEMPLATE.FAT&amp;display_string=Audit&amp;VAR:KEY=BSLUZWZUVQ&amp;VAR:QUERY=RkZfRUJJVChBTk4sLTMsLCxSUCk=&amp;WINDOW=FIRST_POPUP&amp;HEIGHT=450&amp;WIDTH=450&amp;START_MAXIMIZED=","FALSE&amp;VAR:CALENDAR=FIVEDAY&amp;VAR:SYMBOL=656247&amp;VAR:INDEX=0"}</definedName>
    <definedName name="_141__FDSAUDITLINK__" hidden="1">{"fdsup://directions/FAT Viewer?action=UPDATE&amp;creator=factset&amp;DYN_ARGS=TRUE&amp;DOC_NAME=FAT:FQL_AUDITING_CLIENT_TEMPLATE.FAT&amp;display_string=Audit&amp;VAR:KEY=BSLUZWZUVQ&amp;VAR:QUERY=RkZfRUJJVChBTk4sLTMsLCxSUCk=&amp;WINDOW=FIRST_POPUP&amp;HEIGHT=450&amp;WIDTH=450&amp;START_MAXIMIZED=","FALSE&amp;VAR:CALENDAR=FIVEDAY&amp;VAR:SYMBOL=656247&amp;VAR:INDEX=0"}</definedName>
    <definedName name="_1410__FDSAUDITLINK__" localSheetId="11" hidden="1">{"fdsup://directions/FAT Viewer?action=UPDATE&amp;creator=factset&amp;DYN_ARGS=TRUE&amp;DOC_NAME=FAT:FQL_AUDITING_CLIENT_TEMPLATE.FAT&amp;display_string=Audit&amp;VAR:KEY=MJWBKNENSV&amp;VAR:QUERY=RkZfQ0FQRVgoQU5OLC0yLCwsUlAp&amp;WINDOW=FIRST_POPUP&amp;HEIGHT=450&amp;WIDTH=450&amp;START_MAXIMIZED=","FALSE&amp;VAR:CALENDAR=US&amp;VAR:SYMBOL=691487&amp;VAR:INDEX=0"}</definedName>
    <definedName name="_1410__FDSAUDITLINK__" localSheetId="3" hidden="1">{"fdsup://directions/FAT Viewer?action=UPDATE&amp;creator=factset&amp;DYN_ARGS=TRUE&amp;DOC_NAME=FAT:FQL_AUDITING_CLIENT_TEMPLATE.FAT&amp;display_string=Audit&amp;VAR:KEY=MJWBKNENSV&amp;VAR:QUERY=RkZfQ0FQRVgoQU5OLC0yLCwsUlAp&amp;WINDOW=FIRST_POPUP&amp;HEIGHT=450&amp;WIDTH=450&amp;START_MAXIMIZED=","FALSE&amp;VAR:CALENDAR=US&amp;VAR:SYMBOL=691487&amp;VAR:INDEX=0"}</definedName>
    <definedName name="_1410__FDSAUDITLINK__" hidden="1">{"fdsup://directions/FAT Viewer?action=UPDATE&amp;creator=factset&amp;DYN_ARGS=TRUE&amp;DOC_NAME=FAT:FQL_AUDITING_CLIENT_TEMPLATE.FAT&amp;display_string=Audit&amp;VAR:KEY=MJWBKNENSV&amp;VAR:QUERY=RkZfQ0FQRVgoQU5OLC0yLCwsUlAp&amp;WINDOW=FIRST_POPUP&amp;HEIGHT=450&amp;WIDTH=450&amp;START_MAXIMIZED=","FALSE&amp;VAR:CALENDAR=US&amp;VAR:SYMBOL=691487&amp;VAR:INDEX=0"}</definedName>
    <definedName name="_1411__FDSAUDITLINK__" localSheetId="11" hidden="1">{"fdsup://directions/FAT Viewer?action=UPDATE&amp;creator=factset&amp;DYN_ARGS=TRUE&amp;DOC_NAME=FAT:FQL_AUDITING_CLIENT_TEMPLATE.FAT&amp;display_string=Audit&amp;VAR:KEY=IPKZAHMFWD&amp;VAR:QUERY=RkZfTkVUX0lOQyhBTk4sLTEsLCxSUCk=&amp;WINDOW=FIRST_POPUP&amp;HEIGHT=450&amp;WIDTH=450&amp;START_MAXIMI","ZED=FALSE&amp;VAR:CALENDAR=US&amp;VAR:SYMBOL=691487&amp;VAR:INDEX=0"}</definedName>
    <definedName name="_1411__FDSAUDITLINK__" localSheetId="3" hidden="1">{"fdsup://directions/FAT Viewer?action=UPDATE&amp;creator=factset&amp;DYN_ARGS=TRUE&amp;DOC_NAME=FAT:FQL_AUDITING_CLIENT_TEMPLATE.FAT&amp;display_string=Audit&amp;VAR:KEY=IPKZAHMFWD&amp;VAR:QUERY=RkZfTkVUX0lOQyhBTk4sLTEsLCxSUCk=&amp;WINDOW=FIRST_POPUP&amp;HEIGHT=450&amp;WIDTH=450&amp;START_MAXIMI","ZED=FALSE&amp;VAR:CALENDAR=US&amp;VAR:SYMBOL=691487&amp;VAR:INDEX=0"}</definedName>
    <definedName name="_1411__FDSAUDITLINK__" hidden="1">{"fdsup://directions/FAT Viewer?action=UPDATE&amp;creator=factset&amp;DYN_ARGS=TRUE&amp;DOC_NAME=FAT:FQL_AUDITING_CLIENT_TEMPLATE.FAT&amp;display_string=Audit&amp;VAR:KEY=IPKZAHMFWD&amp;VAR:QUERY=RkZfTkVUX0lOQyhBTk4sLTEsLCxSUCk=&amp;WINDOW=FIRST_POPUP&amp;HEIGHT=450&amp;WIDTH=450&amp;START_MAXIMI","ZED=FALSE&amp;VAR:CALENDAR=US&amp;VAR:SYMBOL=691487&amp;VAR:INDEX=0"}</definedName>
    <definedName name="_1412__FDSAUDITLINK__" localSheetId="11" hidden="1">{"fdsup://directions/FAT Viewer?action=UPDATE&amp;creator=factset&amp;DYN_ARGS=TRUE&amp;DOC_NAME=FAT:FQL_AUDITING_CLIENT_TEMPLATE.FAT&amp;display_string=Audit&amp;VAR:KEY=GDSLAFGFIH&amp;VAR:QUERY=RkZfTkVUX0lOQyhBTk4sLTIsLCxSUCk=&amp;WINDOW=FIRST_POPUP&amp;HEIGHT=450&amp;WIDTH=450&amp;START_MAXIMI","ZED=FALSE&amp;VAR:CALENDAR=US&amp;VAR:SYMBOL=691487&amp;VAR:INDEX=0"}</definedName>
    <definedName name="_1412__FDSAUDITLINK__" localSheetId="3" hidden="1">{"fdsup://directions/FAT Viewer?action=UPDATE&amp;creator=factset&amp;DYN_ARGS=TRUE&amp;DOC_NAME=FAT:FQL_AUDITING_CLIENT_TEMPLATE.FAT&amp;display_string=Audit&amp;VAR:KEY=GDSLAFGFIH&amp;VAR:QUERY=RkZfTkVUX0lOQyhBTk4sLTIsLCxSUCk=&amp;WINDOW=FIRST_POPUP&amp;HEIGHT=450&amp;WIDTH=450&amp;START_MAXIMI","ZED=FALSE&amp;VAR:CALENDAR=US&amp;VAR:SYMBOL=691487&amp;VAR:INDEX=0"}</definedName>
    <definedName name="_1412__FDSAUDITLINK__" hidden="1">{"fdsup://directions/FAT Viewer?action=UPDATE&amp;creator=factset&amp;DYN_ARGS=TRUE&amp;DOC_NAME=FAT:FQL_AUDITING_CLIENT_TEMPLATE.FAT&amp;display_string=Audit&amp;VAR:KEY=GDSLAFGFIH&amp;VAR:QUERY=RkZfTkVUX0lOQyhBTk4sLTIsLCxSUCk=&amp;WINDOW=FIRST_POPUP&amp;HEIGHT=450&amp;WIDTH=450&amp;START_MAXIMI","ZED=FALSE&amp;VAR:CALENDAR=US&amp;VAR:SYMBOL=691487&amp;VAR:INDEX=0"}</definedName>
    <definedName name="_1413__FDSAUDITLINK__" localSheetId="11" hidden="1">{"fdsup://directions/FAT Viewer?action=UPDATE&amp;creator=factset&amp;DYN_ARGS=TRUE&amp;DOC_NAME=FAT:FQL_AUDITING_CLIENT_TEMPLATE.FAT&amp;display_string=Audit&amp;VAR:KEY=CVETQLSVYJ&amp;VAR:QUERY=RkZfRUJJVChBTk4sLTEsLCxSUCk=&amp;WINDOW=FIRST_POPUP&amp;HEIGHT=450&amp;WIDTH=450&amp;START_MAXIMIZED=","FALSE&amp;VAR:CALENDAR=US&amp;VAR:SYMBOL=691487&amp;VAR:INDEX=0"}</definedName>
    <definedName name="_1413__FDSAUDITLINK__" localSheetId="3" hidden="1">{"fdsup://directions/FAT Viewer?action=UPDATE&amp;creator=factset&amp;DYN_ARGS=TRUE&amp;DOC_NAME=FAT:FQL_AUDITING_CLIENT_TEMPLATE.FAT&amp;display_string=Audit&amp;VAR:KEY=CVETQLSVYJ&amp;VAR:QUERY=RkZfRUJJVChBTk4sLTEsLCxSUCk=&amp;WINDOW=FIRST_POPUP&amp;HEIGHT=450&amp;WIDTH=450&amp;START_MAXIMIZED=","FALSE&amp;VAR:CALENDAR=US&amp;VAR:SYMBOL=691487&amp;VAR:INDEX=0"}</definedName>
    <definedName name="_1413__FDSAUDITLINK__" hidden="1">{"fdsup://directions/FAT Viewer?action=UPDATE&amp;creator=factset&amp;DYN_ARGS=TRUE&amp;DOC_NAME=FAT:FQL_AUDITING_CLIENT_TEMPLATE.FAT&amp;display_string=Audit&amp;VAR:KEY=CVETQLSVYJ&amp;VAR:QUERY=RkZfRUJJVChBTk4sLTEsLCxSUCk=&amp;WINDOW=FIRST_POPUP&amp;HEIGHT=450&amp;WIDTH=450&amp;START_MAXIMIZED=","FALSE&amp;VAR:CALENDAR=US&amp;VAR:SYMBOL=691487&amp;VAR:INDEX=0"}</definedName>
    <definedName name="_1414__FDSAUDITLINK__" localSheetId="11" hidden="1">{"fdsup://directions/FAT Viewer?action=UPDATE&amp;creator=factset&amp;DYN_ARGS=TRUE&amp;DOC_NAME=FAT:FQL_AUDITING_CLIENT_TEMPLATE.FAT&amp;display_string=Audit&amp;VAR:KEY=EPINKXKFGZ&amp;VAR:QUERY=RkZfRUJJVChBTk4sLTIsLCxSUCk=&amp;WINDOW=FIRST_POPUP&amp;HEIGHT=450&amp;WIDTH=450&amp;START_MAXIMIZED=","FALSE&amp;VAR:CALENDAR=US&amp;VAR:SYMBOL=691487&amp;VAR:INDEX=0"}</definedName>
    <definedName name="_1414__FDSAUDITLINK__" localSheetId="3" hidden="1">{"fdsup://directions/FAT Viewer?action=UPDATE&amp;creator=factset&amp;DYN_ARGS=TRUE&amp;DOC_NAME=FAT:FQL_AUDITING_CLIENT_TEMPLATE.FAT&amp;display_string=Audit&amp;VAR:KEY=EPINKXKFGZ&amp;VAR:QUERY=RkZfRUJJVChBTk4sLTIsLCxSUCk=&amp;WINDOW=FIRST_POPUP&amp;HEIGHT=450&amp;WIDTH=450&amp;START_MAXIMIZED=","FALSE&amp;VAR:CALENDAR=US&amp;VAR:SYMBOL=691487&amp;VAR:INDEX=0"}</definedName>
    <definedName name="_1414__FDSAUDITLINK__" hidden="1">{"fdsup://directions/FAT Viewer?action=UPDATE&amp;creator=factset&amp;DYN_ARGS=TRUE&amp;DOC_NAME=FAT:FQL_AUDITING_CLIENT_TEMPLATE.FAT&amp;display_string=Audit&amp;VAR:KEY=EPINKXKFGZ&amp;VAR:QUERY=RkZfRUJJVChBTk4sLTIsLCxSUCk=&amp;WINDOW=FIRST_POPUP&amp;HEIGHT=450&amp;WIDTH=450&amp;START_MAXIMIZED=","FALSE&amp;VAR:CALENDAR=US&amp;VAR:SYMBOL=691487&amp;VAR:INDEX=0"}</definedName>
    <definedName name="_1415__FDSAUDITLINK__" localSheetId="11" hidden="1">{"fdsup://directions/FAT Viewer?action=UPDATE&amp;creator=factset&amp;DYN_ARGS=TRUE&amp;DOC_NAME=FAT:FQL_AUDITING_CLIENT_TEMPLATE.FAT&amp;display_string=Audit&amp;VAR:KEY=ORMHOHIRYD&amp;VAR:QUERY=RkZfRUJJVERBKEFOTiwtMSwsLFJQKQ==&amp;WINDOW=FIRST_POPUP&amp;HEIGHT=450&amp;WIDTH=450&amp;START_MAXIMI","ZED=FALSE&amp;VAR:CALENDAR=US&amp;VAR:SYMBOL=691487&amp;VAR:INDEX=0"}</definedName>
    <definedName name="_1415__FDSAUDITLINK__" localSheetId="3" hidden="1">{"fdsup://directions/FAT Viewer?action=UPDATE&amp;creator=factset&amp;DYN_ARGS=TRUE&amp;DOC_NAME=FAT:FQL_AUDITING_CLIENT_TEMPLATE.FAT&amp;display_string=Audit&amp;VAR:KEY=ORMHOHIRYD&amp;VAR:QUERY=RkZfRUJJVERBKEFOTiwtMSwsLFJQKQ==&amp;WINDOW=FIRST_POPUP&amp;HEIGHT=450&amp;WIDTH=450&amp;START_MAXIMI","ZED=FALSE&amp;VAR:CALENDAR=US&amp;VAR:SYMBOL=691487&amp;VAR:INDEX=0"}</definedName>
    <definedName name="_1415__FDSAUDITLINK__" hidden="1">{"fdsup://directions/FAT Viewer?action=UPDATE&amp;creator=factset&amp;DYN_ARGS=TRUE&amp;DOC_NAME=FAT:FQL_AUDITING_CLIENT_TEMPLATE.FAT&amp;display_string=Audit&amp;VAR:KEY=ORMHOHIRYD&amp;VAR:QUERY=RkZfRUJJVERBKEFOTiwtMSwsLFJQKQ==&amp;WINDOW=FIRST_POPUP&amp;HEIGHT=450&amp;WIDTH=450&amp;START_MAXIMI","ZED=FALSE&amp;VAR:CALENDAR=US&amp;VAR:SYMBOL=691487&amp;VAR:INDEX=0"}</definedName>
    <definedName name="_1416__FDSAUDITLINK__" localSheetId="11" hidden="1">{"fdsup://directions/FAT Viewer?action=UPDATE&amp;creator=factset&amp;DYN_ARGS=TRUE&amp;DOC_NAME=FAT:FQL_AUDITING_CLIENT_TEMPLATE.FAT&amp;display_string=Audit&amp;VAR:KEY=ODINOLEJMH&amp;VAR:QUERY=RkZfRUJJVERBKEFOTiwtMiwsLFJQKQ==&amp;WINDOW=FIRST_POPUP&amp;HEIGHT=450&amp;WIDTH=450&amp;START_MAXIMI","ZED=FALSE&amp;VAR:CALENDAR=US&amp;VAR:SYMBOL=691487&amp;VAR:INDEX=0"}</definedName>
    <definedName name="_1416__FDSAUDITLINK__" localSheetId="3" hidden="1">{"fdsup://directions/FAT Viewer?action=UPDATE&amp;creator=factset&amp;DYN_ARGS=TRUE&amp;DOC_NAME=FAT:FQL_AUDITING_CLIENT_TEMPLATE.FAT&amp;display_string=Audit&amp;VAR:KEY=ODINOLEJMH&amp;VAR:QUERY=RkZfRUJJVERBKEFOTiwtMiwsLFJQKQ==&amp;WINDOW=FIRST_POPUP&amp;HEIGHT=450&amp;WIDTH=450&amp;START_MAXIMI","ZED=FALSE&amp;VAR:CALENDAR=US&amp;VAR:SYMBOL=691487&amp;VAR:INDEX=0"}</definedName>
    <definedName name="_1416__FDSAUDITLINK__" hidden="1">{"fdsup://directions/FAT Viewer?action=UPDATE&amp;creator=factset&amp;DYN_ARGS=TRUE&amp;DOC_NAME=FAT:FQL_AUDITING_CLIENT_TEMPLATE.FAT&amp;display_string=Audit&amp;VAR:KEY=ODINOLEJMH&amp;VAR:QUERY=RkZfRUJJVERBKEFOTiwtMiwsLFJQKQ==&amp;WINDOW=FIRST_POPUP&amp;HEIGHT=450&amp;WIDTH=450&amp;START_MAXIMI","ZED=FALSE&amp;VAR:CALENDAR=US&amp;VAR:SYMBOL=691487&amp;VAR:INDEX=0"}</definedName>
    <definedName name="_1417__FDSAUDITLINK__" localSheetId="11" hidden="1">{"fdsup://Directions/FactSet Auditing Viewer?action=AUDIT_VALUE&amp;DB=129&amp;ID1=691487&amp;VALUEID=01001&amp;SDATE=2009&amp;PERIODTYPE=ANN_STD&amp;window=popup_no_bar&amp;width=385&amp;height=120&amp;START_MAXIMIZED=FALSE&amp;creator=factset&amp;display_string=Audit"}</definedName>
    <definedName name="_1417__FDSAUDITLINK__" localSheetId="3" hidden="1">{"fdsup://Directions/FactSet Auditing Viewer?action=AUDIT_VALUE&amp;DB=129&amp;ID1=691487&amp;VALUEID=01001&amp;SDATE=2009&amp;PERIODTYPE=ANN_STD&amp;window=popup_no_bar&amp;width=385&amp;height=120&amp;START_MAXIMIZED=FALSE&amp;creator=factset&amp;display_string=Audit"}</definedName>
    <definedName name="_1417__FDSAUDITLINK__" hidden="1">{"fdsup://Directions/FactSet Auditing Viewer?action=AUDIT_VALUE&amp;DB=129&amp;ID1=691487&amp;VALUEID=01001&amp;SDATE=2009&amp;PERIODTYPE=ANN_STD&amp;window=popup_no_bar&amp;width=385&amp;height=120&amp;START_MAXIMIZED=FALSE&amp;creator=factset&amp;display_string=Audit"}</definedName>
    <definedName name="_1418__FDSAUDITLINK__" localSheetId="11" hidden="1">{"fdsup://Directions/FactSet Auditing Viewer?action=AUDIT_VALUE&amp;DB=129&amp;ID1=691487&amp;VALUEID=01001&amp;SDATE=2008&amp;PERIODTYPE=ANN_STD&amp;window=popup_no_bar&amp;width=385&amp;height=120&amp;START_MAXIMIZED=FALSE&amp;creator=factset&amp;display_string=Audit"}</definedName>
    <definedName name="_1418__FDSAUDITLINK__" localSheetId="3" hidden="1">{"fdsup://Directions/FactSet Auditing Viewer?action=AUDIT_VALUE&amp;DB=129&amp;ID1=691487&amp;VALUEID=01001&amp;SDATE=2008&amp;PERIODTYPE=ANN_STD&amp;window=popup_no_bar&amp;width=385&amp;height=120&amp;START_MAXIMIZED=FALSE&amp;creator=factset&amp;display_string=Audit"}</definedName>
    <definedName name="_1418__FDSAUDITLINK__" hidden="1">{"fdsup://Directions/FactSet Auditing Viewer?action=AUDIT_VALUE&amp;DB=129&amp;ID1=691487&amp;VALUEID=01001&amp;SDATE=2008&amp;PERIODTYPE=ANN_STD&amp;window=popup_no_bar&amp;width=385&amp;height=120&amp;START_MAXIMIZED=FALSE&amp;creator=factset&amp;display_string=Audit"}</definedName>
    <definedName name="_1419__FDSAUDITLINK__" localSheetId="11" hidden="1">{"fdsup://directions/FAT Viewer?action=UPDATE&amp;creator=factset&amp;DYN_ARGS=TRUE&amp;DOC_NAME=FAT:FQL_AUDITING_CLIENT_TEMPLATE.FAT&amp;display_string=Audit&amp;VAR:KEY=UPCTEJUXGH&amp;VAR:QUERY=RkZfQ0FQRVgoQU5OLDAsLCxSUCk=&amp;WINDOW=FIRST_POPUP&amp;HEIGHT=450&amp;WIDTH=450&amp;START_MAXIMIZED=","FALSE&amp;VAR:CALENDAR=US&amp;VAR:SYMBOL=634922&amp;VAR:INDEX=0"}</definedName>
    <definedName name="_1419__FDSAUDITLINK__" localSheetId="3" hidden="1">{"fdsup://directions/FAT Viewer?action=UPDATE&amp;creator=factset&amp;DYN_ARGS=TRUE&amp;DOC_NAME=FAT:FQL_AUDITING_CLIENT_TEMPLATE.FAT&amp;display_string=Audit&amp;VAR:KEY=UPCTEJUXGH&amp;VAR:QUERY=RkZfQ0FQRVgoQU5OLDAsLCxSUCk=&amp;WINDOW=FIRST_POPUP&amp;HEIGHT=450&amp;WIDTH=450&amp;START_MAXIMIZED=","FALSE&amp;VAR:CALENDAR=US&amp;VAR:SYMBOL=634922&amp;VAR:INDEX=0"}</definedName>
    <definedName name="_1419__FDSAUDITLINK__" hidden="1">{"fdsup://directions/FAT Viewer?action=UPDATE&amp;creator=factset&amp;DYN_ARGS=TRUE&amp;DOC_NAME=FAT:FQL_AUDITING_CLIENT_TEMPLATE.FAT&amp;display_string=Audit&amp;VAR:KEY=UPCTEJUXGH&amp;VAR:QUERY=RkZfQ0FQRVgoQU5OLDAsLCxSUCk=&amp;WINDOW=FIRST_POPUP&amp;HEIGHT=450&amp;WIDTH=450&amp;START_MAXIMIZED=","FALSE&amp;VAR:CALENDAR=US&amp;VAR:SYMBOL=634922&amp;VAR:INDEX=0"}</definedName>
    <definedName name="_142__FDSAUDITLINK__" localSheetId="11" hidden="1">{"fdsup://directions/FAT Viewer?action=UPDATE&amp;creator=factset&amp;DYN_ARGS=TRUE&amp;DOC_NAME=FAT:FQL_AUDITING_CLIENT_TEMPLATE.FAT&amp;display_string=Audit&amp;VAR:KEY=SXCFALGTIT&amp;VAR:QUERY=RkZfRUJJVERBKEFOTiwtMywsLFJQKQ==&amp;WINDOW=FIRST_POPUP&amp;HEIGHT=450&amp;WIDTH=450&amp;START_MAXIMI","ZED=FALSE&amp;VAR:CALENDAR=FIVEDAY&amp;VAR:SYMBOL=656247&amp;VAR:INDEX=0"}</definedName>
    <definedName name="_142__FDSAUDITLINK__" localSheetId="3" hidden="1">{"fdsup://directions/FAT Viewer?action=UPDATE&amp;creator=factset&amp;DYN_ARGS=TRUE&amp;DOC_NAME=FAT:FQL_AUDITING_CLIENT_TEMPLATE.FAT&amp;display_string=Audit&amp;VAR:KEY=SXCFALGTIT&amp;VAR:QUERY=RkZfRUJJVERBKEFOTiwtMywsLFJQKQ==&amp;WINDOW=FIRST_POPUP&amp;HEIGHT=450&amp;WIDTH=450&amp;START_MAXIMI","ZED=FALSE&amp;VAR:CALENDAR=FIVEDAY&amp;VAR:SYMBOL=656247&amp;VAR:INDEX=0"}</definedName>
    <definedName name="_142__FDSAUDITLINK__" hidden="1">{"fdsup://directions/FAT Viewer?action=UPDATE&amp;creator=factset&amp;DYN_ARGS=TRUE&amp;DOC_NAME=FAT:FQL_AUDITING_CLIENT_TEMPLATE.FAT&amp;display_string=Audit&amp;VAR:KEY=SXCFALGTIT&amp;VAR:QUERY=RkZfRUJJVERBKEFOTiwtMywsLFJQKQ==&amp;WINDOW=FIRST_POPUP&amp;HEIGHT=450&amp;WIDTH=450&amp;START_MAXIMI","ZED=FALSE&amp;VAR:CALENDAR=FIVEDAY&amp;VAR:SYMBOL=656247&amp;VAR:INDEX=0"}</definedName>
    <definedName name="_1420__FDSAUDITLINK__" localSheetId="11" hidden="1">{"fdsup://directions/FAT Viewer?action=UPDATE&amp;creator=factset&amp;DYN_ARGS=TRUE&amp;DOC_NAME=FAT:FQL_AUDITING_CLIENT_TEMPLATE.FAT&amp;display_string=Audit&amp;VAR:KEY=UBCHETGHYN&amp;VAR:QUERY=RkZfQ0FQRVgoQU5OLC0xLCwsUlAp&amp;WINDOW=FIRST_POPUP&amp;HEIGHT=450&amp;WIDTH=450&amp;START_MAXIMIZED=","FALSE&amp;VAR:CALENDAR=US&amp;VAR:SYMBOL=634922&amp;VAR:INDEX=0"}</definedName>
    <definedName name="_1420__FDSAUDITLINK__" localSheetId="3" hidden="1">{"fdsup://directions/FAT Viewer?action=UPDATE&amp;creator=factset&amp;DYN_ARGS=TRUE&amp;DOC_NAME=FAT:FQL_AUDITING_CLIENT_TEMPLATE.FAT&amp;display_string=Audit&amp;VAR:KEY=UBCHETGHYN&amp;VAR:QUERY=RkZfQ0FQRVgoQU5OLC0xLCwsUlAp&amp;WINDOW=FIRST_POPUP&amp;HEIGHT=450&amp;WIDTH=450&amp;START_MAXIMIZED=","FALSE&amp;VAR:CALENDAR=US&amp;VAR:SYMBOL=634922&amp;VAR:INDEX=0"}</definedName>
    <definedName name="_1420__FDSAUDITLINK__" hidden="1">{"fdsup://directions/FAT Viewer?action=UPDATE&amp;creator=factset&amp;DYN_ARGS=TRUE&amp;DOC_NAME=FAT:FQL_AUDITING_CLIENT_TEMPLATE.FAT&amp;display_string=Audit&amp;VAR:KEY=UBCHETGHYN&amp;VAR:QUERY=RkZfQ0FQRVgoQU5OLC0xLCwsUlAp&amp;WINDOW=FIRST_POPUP&amp;HEIGHT=450&amp;WIDTH=450&amp;START_MAXIMIZED=","FALSE&amp;VAR:CALENDAR=US&amp;VAR:SYMBOL=634922&amp;VAR:INDEX=0"}</definedName>
    <definedName name="_1421__FDSAUDITLINK__" localSheetId="11" hidden="1">{"fdsup://directions/FAT Viewer?action=UPDATE&amp;creator=factset&amp;DYN_ARGS=TRUE&amp;DOC_NAME=FAT:FQL_AUDITING_CLIENT_TEMPLATE.FAT&amp;display_string=Audit&amp;VAR:KEY=ETKVSPMZCT&amp;VAR:QUERY=RkZfQ0FQRVgoQU5OLC0yLCwsUlAp&amp;WINDOW=FIRST_POPUP&amp;HEIGHT=450&amp;WIDTH=450&amp;START_MAXIMIZED=","FALSE&amp;VAR:CALENDAR=US&amp;VAR:SYMBOL=634922&amp;VAR:INDEX=0"}</definedName>
    <definedName name="_1421__FDSAUDITLINK__" localSheetId="3" hidden="1">{"fdsup://directions/FAT Viewer?action=UPDATE&amp;creator=factset&amp;DYN_ARGS=TRUE&amp;DOC_NAME=FAT:FQL_AUDITING_CLIENT_TEMPLATE.FAT&amp;display_string=Audit&amp;VAR:KEY=ETKVSPMZCT&amp;VAR:QUERY=RkZfQ0FQRVgoQU5OLC0yLCwsUlAp&amp;WINDOW=FIRST_POPUP&amp;HEIGHT=450&amp;WIDTH=450&amp;START_MAXIMIZED=","FALSE&amp;VAR:CALENDAR=US&amp;VAR:SYMBOL=634922&amp;VAR:INDEX=0"}</definedName>
    <definedName name="_1421__FDSAUDITLINK__" hidden="1">{"fdsup://directions/FAT Viewer?action=UPDATE&amp;creator=factset&amp;DYN_ARGS=TRUE&amp;DOC_NAME=FAT:FQL_AUDITING_CLIENT_TEMPLATE.FAT&amp;display_string=Audit&amp;VAR:KEY=ETKVSPMZCT&amp;VAR:QUERY=RkZfQ0FQRVgoQU5OLC0yLCwsUlAp&amp;WINDOW=FIRST_POPUP&amp;HEIGHT=450&amp;WIDTH=450&amp;START_MAXIMIZED=","FALSE&amp;VAR:CALENDAR=US&amp;VAR:SYMBOL=634922&amp;VAR:INDEX=0"}</definedName>
    <definedName name="_1422__FDSAUDITLINK__" localSheetId="11" hidden="1">{"fdsup://directions/FAT Viewer?action=UPDATE&amp;creator=factset&amp;DYN_ARGS=TRUE&amp;DOC_NAME=FAT:FQL_AUDITING_CLIENT_TEMPLATE.FAT&amp;display_string=Audit&amp;VAR:KEY=QVGPKFKJGZ&amp;VAR:QUERY=RkZfTkVUX0lOQyhBTk4sLTEsLCxSUCk=&amp;WINDOW=FIRST_POPUP&amp;HEIGHT=450&amp;WIDTH=450&amp;START_MAXIMI","ZED=FALSE&amp;VAR:CALENDAR=US&amp;VAR:SYMBOL=634922&amp;VAR:INDEX=0"}</definedName>
    <definedName name="_1422__FDSAUDITLINK__" localSheetId="3" hidden="1">{"fdsup://directions/FAT Viewer?action=UPDATE&amp;creator=factset&amp;DYN_ARGS=TRUE&amp;DOC_NAME=FAT:FQL_AUDITING_CLIENT_TEMPLATE.FAT&amp;display_string=Audit&amp;VAR:KEY=QVGPKFKJGZ&amp;VAR:QUERY=RkZfTkVUX0lOQyhBTk4sLTEsLCxSUCk=&amp;WINDOW=FIRST_POPUP&amp;HEIGHT=450&amp;WIDTH=450&amp;START_MAXIMI","ZED=FALSE&amp;VAR:CALENDAR=US&amp;VAR:SYMBOL=634922&amp;VAR:INDEX=0"}</definedName>
    <definedName name="_1422__FDSAUDITLINK__" hidden="1">{"fdsup://directions/FAT Viewer?action=UPDATE&amp;creator=factset&amp;DYN_ARGS=TRUE&amp;DOC_NAME=FAT:FQL_AUDITING_CLIENT_TEMPLATE.FAT&amp;display_string=Audit&amp;VAR:KEY=QVGPKFKJGZ&amp;VAR:QUERY=RkZfTkVUX0lOQyhBTk4sLTEsLCxSUCk=&amp;WINDOW=FIRST_POPUP&amp;HEIGHT=450&amp;WIDTH=450&amp;START_MAXIMI","ZED=FALSE&amp;VAR:CALENDAR=US&amp;VAR:SYMBOL=634922&amp;VAR:INDEX=0"}</definedName>
    <definedName name="_1423__FDSAUDITLINK__" localSheetId="11" hidden="1">{"fdsup://directions/FAT Viewer?action=UPDATE&amp;creator=factset&amp;DYN_ARGS=TRUE&amp;DOC_NAME=FAT:FQL_AUDITING_CLIENT_TEMPLATE.FAT&amp;display_string=Audit&amp;VAR:KEY=GHKBAXAPEB&amp;VAR:QUERY=RkZfTkVUX0lOQyhBTk4sLTIsLCxSUCk=&amp;WINDOW=FIRST_POPUP&amp;HEIGHT=450&amp;WIDTH=450&amp;START_MAXIMI","ZED=FALSE&amp;VAR:CALENDAR=US&amp;VAR:SYMBOL=634922&amp;VAR:INDEX=0"}</definedName>
    <definedName name="_1423__FDSAUDITLINK__" localSheetId="3" hidden="1">{"fdsup://directions/FAT Viewer?action=UPDATE&amp;creator=factset&amp;DYN_ARGS=TRUE&amp;DOC_NAME=FAT:FQL_AUDITING_CLIENT_TEMPLATE.FAT&amp;display_string=Audit&amp;VAR:KEY=GHKBAXAPEB&amp;VAR:QUERY=RkZfTkVUX0lOQyhBTk4sLTIsLCxSUCk=&amp;WINDOW=FIRST_POPUP&amp;HEIGHT=450&amp;WIDTH=450&amp;START_MAXIMI","ZED=FALSE&amp;VAR:CALENDAR=US&amp;VAR:SYMBOL=634922&amp;VAR:INDEX=0"}</definedName>
    <definedName name="_1423__FDSAUDITLINK__" hidden="1">{"fdsup://directions/FAT Viewer?action=UPDATE&amp;creator=factset&amp;DYN_ARGS=TRUE&amp;DOC_NAME=FAT:FQL_AUDITING_CLIENT_TEMPLATE.FAT&amp;display_string=Audit&amp;VAR:KEY=GHKBAXAPEB&amp;VAR:QUERY=RkZfTkVUX0lOQyhBTk4sLTIsLCxSUCk=&amp;WINDOW=FIRST_POPUP&amp;HEIGHT=450&amp;WIDTH=450&amp;START_MAXIMI","ZED=FALSE&amp;VAR:CALENDAR=US&amp;VAR:SYMBOL=634922&amp;VAR:INDEX=0"}</definedName>
    <definedName name="_1424__FDSAUDITLINK__" localSheetId="11" hidden="1">{"fdsup://directions/FAT Viewer?action=UPDATE&amp;creator=factset&amp;DYN_ARGS=TRUE&amp;DOC_NAME=FAT:FQL_AUDITING_CLIENT_TEMPLATE.FAT&amp;display_string=Audit&amp;VAR:KEY=ERSBUBSJEJ&amp;VAR:QUERY=RkZfRUJJVF9PUEVSKEFOTiwtMSwsLFJQKQ==&amp;WINDOW=FIRST_POPUP&amp;HEIGHT=450&amp;WIDTH=450&amp;START_MA","XIMIZED=FALSE&amp;VAR:CALENDAR=US&amp;VAR:SYMBOL=634922&amp;VAR:INDEX=0"}</definedName>
    <definedName name="_1424__FDSAUDITLINK__" localSheetId="3" hidden="1">{"fdsup://directions/FAT Viewer?action=UPDATE&amp;creator=factset&amp;DYN_ARGS=TRUE&amp;DOC_NAME=FAT:FQL_AUDITING_CLIENT_TEMPLATE.FAT&amp;display_string=Audit&amp;VAR:KEY=ERSBUBSJEJ&amp;VAR:QUERY=RkZfRUJJVF9PUEVSKEFOTiwtMSwsLFJQKQ==&amp;WINDOW=FIRST_POPUP&amp;HEIGHT=450&amp;WIDTH=450&amp;START_MA","XIMIZED=FALSE&amp;VAR:CALENDAR=US&amp;VAR:SYMBOL=634922&amp;VAR:INDEX=0"}</definedName>
    <definedName name="_1424__FDSAUDITLINK__" hidden="1">{"fdsup://directions/FAT Viewer?action=UPDATE&amp;creator=factset&amp;DYN_ARGS=TRUE&amp;DOC_NAME=FAT:FQL_AUDITING_CLIENT_TEMPLATE.FAT&amp;display_string=Audit&amp;VAR:KEY=ERSBUBSJEJ&amp;VAR:QUERY=RkZfRUJJVF9PUEVSKEFOTiwtMSwsLFJQKQ==&amp;WINDOW=FIRST_POPUP&amp;HEIGHT=450&amp;WIDTH=450&amp;START_MA","XIMIZED=FALSE&amp;VAR:CALENDAR=US&amp;VAR:SYMBOL=634922&amp;VAR:INDEX=0"}</definedName>
    <definedName name="_1425__FDSAUDITLINK__" localSheetId="11" hidden="1">{"fdsup://directions/FAT Viewer?action=UPDATE&amp;creator=factset&amp;DYN_ARGS=TRUE&amp;DOC_NAME=FAT:FQL_AUDITING_CLIENT_TEMPLATE.FAT&amp;display_string=Audit&amp;VAR:KEY=ONKBCXSXWB&amp;VAR:QUERY=RkZfRUJJVChBTk4sLTIsLCxSUCk=&amp;WINDOW=FIRST_POPUP&amp;HEIGHT=450&amp;WIDTH=450&amp;START_MAXIMIZED=","FALSE&amp;VAR:CALENDAR=US&amp;VAR:SYMBOL=634922&amp;VAR:INDEX=0"}</definedName>
    <definedName name="_1425__FDSAUDITLINK__" localSheetId="3" hidden="1">{"fdsup://directions/FAT Viewer?action=UPDATE&amp;creator=factset&amp;DYN_ARGS=TRUE&amp;DOC_NAME=FAT:FQL_AUDITING_CLIENT_TEMPLATE.FAT&amp;display_string=Audit&amp;VAR:KEY=ONKBCXSXWB&amp;VAR:QUERY=RkZfRUJJVChBTk4sLTIsLCxSUCk=&amp;WINDOW=FIRST_POPUP&amp;HEIGHT=450&amp;WIDTH=450&amp;START_MAXIMIZED=","FALSE&amp;VAR:CALENDAR=US&amp;VAR:SYMBOL=634922&amp;VAR:INDEX=0"}</definedName>
    <definedName name="_1425__FDSAUDITLINK__" hidden="1">{"fdsup://directions/FAT Viewer?action=UPDATE&amp;creator=factset&amp;DYN_ARGS=TRUE&amp;DOC_NAME=FAT:FQL_AUDITING_CLIENT_TEMPLATE.FAT&amp;display_string=Audit&amp;VAR:KEY=ONKBCXSXWB&amp;VAR:QUERY=RkZfRUJJVChBTk4sLTIsLCxSUCk=&amp;WINDOW=FIRST_POPUP&amp;HEIGHT=450&amp;WIDTH=450&amp;START_MAXIMIZED=","FALSE&amp;VAR:CALENDAR=US&amp;VAR:SYMBOL=634922&amp;VAR:INDEX=0"}</definedName>
    <definedName name="_1426__FDSAUDITLINK__" localSheetId="11" hidden="1">{"fdsup://directions/FAT Viewer?action=UPDATE&amp;creator=factset&amp;DYN_ARGS=TRUE&amp;DOC_NAME=FAT:FQL_AUDITING_CLIENT_TEMPLATE.FAT&amp;display_string=Audit&amp;VAR:KEY=QZATYZMBYD&amp;VAR:QUERY=RkZfRUJJVERBX09QRVIoQU5OLC0xLCwsUlAp&amp;WINDOW=FIRST_POPUP&amp;HEIGHT=450&amp;WIDTH=450&amp;START_MA","XIMIZED=FALSE&amp;VAR:CALENDAR=US&amp;VAR:SYMBOL=634922&amp;VAR:INDEX=0"}</definedName>
    <definedName name="_1426__FDSAUDITLINK__" localSheetId="3" hidden="1">{"fdsup://directions/FAT Viewer?action=UPDATE&amp;creator=factset&amp;DYN_ARGS=TRUE&amp;DOC_NAME=FAT:FQL_AUDITING_CLIENT_TEMPLATE.FAT&amp;display_string=Audit&amp;VAR:KEY=QZATYZMBYD&amp;VAR:QUERY=RkZfRUJJVERBX09QRVIoQU5OLC0xLCwsUlAp&amp;WINDOW=FIRST_POPUP&amp;HEIGHT=450&amp;WIDTH=450&amp;START_MA","XIMIZED=FALSE&amp;VAR:CALENDAR=US&amp;VAR:SYMBOL=634922&amp;VAR:INDEX=0"}</definedName>
    <definedName name="_1426__FDSAUDITLINK__" hidden="1">{"fdsup://directions/FAT Viewer?action=UPDATE&amp;creator=factset&amp;DYN_ARGS=TRUE&amp;DOC_NAME=FAT:FQL_AUDITING_CLIENT_TEMPLATE.FAT&amp;display_string=Audit&amp;VAR:KEY=QZATYZMBYD&amp;VAR:QUERY=RkZfRUJJVERBX09QRVIoQU5OLC0xLCwsUlAp&amp;WINDOW=FIRST_POPUP&amp;HEIGHT=450&amp;WIDTH=450&amp;START_MA","XIMIZED=FALSE&amp;VAR:CALENDAR=US&amp;VAR:SYMBOL=634922&amp;VAR:INDEX=0"}</definedName>
    <definedName name="_1427__FDSAUDITLINK__" localSheetId="11" hidden="1">{"fdsup://directions/FAT Viewer?action=UPDATE&amp;creator=factset&amp;DYN_ARGS=TRUE&amp;DOC_NAME=FAT:FQL_AUDITING_CLIENT_TEMPLATE.FAT&amp;display_string=Audit&amp;VAR:KEY=UVMXUBAVGZ&amp;VAR:QUERY=RkZfRUJJVERBKEFOTiwtMiwsLFJQKQ==&amp;WINDOW=FIRST_POPUP&amp;HEIGHT=450&amp;WIDTH=450&amp;START_MAXIMI","ZED=FALSE&amp;VAR:CALENDAR=US&amp;VAR:SYMBOL=634922&amp;VAR:INDEX=0"}</definedName>
    <definedName name="_1427__FDSAUDITLINK__" localSheetId="3" hidden="1">{"fdsup://directions/FAT Viewer?action=UPDATE&amp;creator=factset&amp;DYN_ARGS=TRUE&amp;DOC_NAME=FAT:FQL_AUDITING_CLIENT_TEMPLATE.FAT&amp;display_string=Audit&amp;VAR:KEY=UVMXUBAVGZ&amp;VAR:QUERY=RkZfRUJJVERBKEFOTiwtMiwsLFJQKQ==&amp;WINDOW=FIRST_POPUP&amp;HEIGHT=450&amp;WIDTH=450&amp;START_MAXIMI","ZED=FALSE&amp;VAR:CALENDAR=US&amp;VAR:SYMBOL=634922&amp;VAR:INDEX=0"}</definedName>
    <definedName name="_1427__FDSAUDITLINK__" hidden="1">{"fdsup://directions/FAT Viewer?action=UPDATE&amp;creator=factset&amp;DYN_ARGS=TRUE&amp;DOC_NAME=FAT:FQL_AUDITING_CLIENT_TEMPLATE.FAT&amp;display_string=Audit&amp;VAR:KEY=UVMXUBAVGZ&amp;VAR:QUERY=RkZfRUJJVERBKEFOTiwtMiwsLFJQKQ==&amp;WINDOW=FIRST_POPUP&amp;HEIGHT=450&amp;WIDTH=450&amp;START_MAXIMI","ZED=FALSE&amp;VAR:CALENDAR=US&amp;VAR:SYMBOL=634922&amp;VAR:INDEX=0"}</definedName>
    <definedName name="_1428__FDSAUDITLINK__" localSheetId="11" hidden="1">{"fdsup://Directions/FactSet Auditing Viewer?action=AUDIT_VALUE&amp;DB=129&amp;ID1=634922&amp;VALUEID=01001&amp;SDATE=2009&amp;PERIODTYPE=ANN_STD&amp;window=popup_no_bar&amp;width=385&amp;height=120&amp;START_MAXIMIZED=FALSE&amp;creator=factset&amp;display_string=Audit"}</definedName>
    <definedName name="_1428__FDSAUDITLINK__" localSheetId="3" hidden="1">{"fdsup://Directions/FactSet Auditing Viewer?action=AUDIT_VALUE&amp;DB=129&amp;ID1=634922&amp;VALUEID=01001&amp;SDATE=2009&amp;PERIODTYPE=ANN_STD&amp;window=popup_no_bar&amp;width=385&amp;height=120&amp;START_MAXIMIZED=FALSE&amp;creator=factset&amp;display_string=Audit"}</definedName>
    <definedName name="_1428__FDSAUDITLINK__" hidden="1">{"fdsup://Directions/FactSet Auditing Viewer?action=AUDIT_VALUE&amp;DB=129&amp;ID1=634922&amp;VALUEID=01001&amp;SDATE=2009&amp;PERIODTYPE=ANN_STD&amp;window=popup_no_bar&amp;width=385&amp;height=120&amp;START_MAXIMIZED=FALSE&amp;creator=factset&amp;display_string=Audit"}</definedName>
    <definedName name="_1429__FDSAUDITLINK__" localSheetId="11" hidden="1">{"fdsup://Directions/FactSet Auditing Viewer?action=AUDIT_VALUE&amp;DB=129&amp;ID1=634922&amp;VALUEID=01001&amp;SDATE=2008&amp;PERIODTYPE=ANN_STD&amp;window=popup_no_bar&amp;width=385&amp;height=120&amp;START_MAXIMIZED=FALSE&amp;creator=factset&amp;display_string=Audit"}</definedName>
    <definedName name="_1429__FDSAUDITLINK__" localSheetId="3" hidden="1">{"fdsup://Directions/FactSet Auditing Viewer?action=AUDIT_VALUE&amp;DB=129&amp;ID1=634922&amp;VALUEID=01001&amp;SDATE=2008&amp;PERIODTYPE=ANN_STD&amp;window=popup_no_bar&amp;width=385&amp;height=120&amp;START_MAXIMIZED=FALSE&amp;creator=factset&amp;display_string=Audit"}</definedName>
    <definedName name="_1429__FDSAUDITLINK__" hidden="1">{"fdsup://Directions/FactSet Auditing Viewer?action=AUDIT_VALUE&amp;DB=129&amp;ID1=634922&amp;VALUEID=01001&amp;SDATE=2008&amp;PERIODTYPE=ANN_STD&amp;window=popup_no_bar&amp;width=385&amp;height=120&amp;START_MAXIMIZED=FALSE&amp;creator=factset&amp;display_string=Audit"}</definedName>
    <definedName name="_143__FDSAUDITLINK__" localSheetId="11" hidden="1">{"fdsup://Directions/FactSet Auditing Viewer?action=AUDIT_VALUE&amp;DB=129&amp;ID1=656247&amp;VALUEID=01001&amp;SDATE=2008&amp;PERIODTYPE=ANN_STD&amp;SCFT=3&amp;window=popup_no_bar&amp;width=385&amp;height=120&amp;START_MAXIMIZED=FALSE&amp;creator=factset&amp;display_string=Audit"}</definedName>
    <definedName name="_143__FDSAUDITLINK__" localSheetId="3" hidden="1">{"fdsup://Directions/FactSet Auditing Viewer?action=AUDIT_VALUE&amp;DB=129&amp;ID1=656247&amp;VALUEID=01001&amp;SDATE=2008&amp;PERIODTYPE=ANN_STD&amp;SCFT=3&amp;window=popup_no_bar&amp;width=385&amp;height=120&amp;START_MAXIMIZED=FALSE&amp;creator=factset&amp;display_string=Audit"}</definedName>
    <definedName name="_143__FDSAUDITLINK__" hidden="1">{"fdsup://Directions/FactSet Auditing Viewer?action=AUDIT_VALUE&amp;DB=129&amp;ID1=656247&amp;VALUEID=01001&amp;SDATE=2008&amp;PERIODTYPE=ANN_STD&amp;SCFT=3&amp;window=popup_no_bar&amp;width=385&amp;height=120&amp;START_MAXIMIZED=FALSE&amp;creator=factset&amp;display_string=Audit"}</definedName>
    <definedName name="_1430__FDSAUDITLINK__" localSheetId="11" hidden="1">{"fdsup://directions/FAT Viewer?action=UPDATE&amp;creator=factset&amp;DYN_ARGS=TRUE&amp;DOC_NAME=FAT:FQL_AUDITING_CLIENT_TEMPLATE.FAT&amp;display_string=Audit&amp;VAR:KEY=KLIDYHKTWR&amp;VAR:QUERY=RkZfQ0FQRVgoQU5OLDAsLCxSUCk=&amp;WINDOW=FIRST_POPUP&amp;HEIGHT=450&amp;WIDTH=450&amp;START_MAXIMIZED=","FALSE&amp;VAR:CALENDAR=US&amp;VAR:SYMBOL=655116&amp;VAR:INDEX=0"}</definedName>
    <definedName name="_1430__FDSAUDITLINK__" localSheetId="3" hidden="1">{"fdsup://directions/FAT Viewer?action=UPDATE&amp;creator=factset&amp;DYN_ARGS=TRUE&amp;DOC_NAME=FAT:FQL_AUDITING_CLIENT_TEMPLATE.FAT&amp;display_string=Audit&amp;VAR:KEY=KLIDYHKTWR&amp;VAR:QUERY=RkZfQ0FQRVgoQU5OLDAsLCxSUCk=&amp;WINDOW=FIRST_POPUP&amp;HEIGHT=450&amp;WIDTH=450&amp;START_MAXIMIZED=","FALSE&amp;VAR:CALENDAR=US&amp;VAR:SYMBOL=655116&amp;VAR:INDEX=0"}</definedName>
    <definedName name="_1430__FDSAUDITLINK__" hidden="1">{"fdsup://directions/FAT Viewer?action=UPDATE&amp;creator=factset&amp;DYN_ARGS=TRUE&amp;DOC_NAME=FAT:FQL_AUDITING_CLIENT_TEMPLATE.FAT&amp;display_string=Audit&amp;VAR:KEY=KLIDYHKTWR&amp;VAR:QUERY=RkZfQ0FQRVgoQU5OLDAsLCxSUCk=&amp;WINDOW=FIRST_POPUP&amp;HEIGHT=450&amp;WIDTH=450&amp;START_MAXIMIZED=","FALSE&amp;VAR:CALENDAR=US&amp;VAR:SYMBOL=655116&amp;VAR:INDEX=0"}</definedName>
    <definedName name="_1431__FDSAUDITLINK__" localSheetId="11" hidden="1">{"fdsup://directions/FAT Viewer?action=UPDATE&amp;creator=factset&amp;DYN_ARGS=TRUE&amp;DOC_NAME=FAT:FQL_AUDITING_CLIENT_TEMPLATE.FAT&amp;display_string=Audit&amp;VAR:KEY=YBMZGVQNAH&amp;VAR:QUERY=RkZfQ0FQRVgoQU5OLC0xLCwsUlAp&amp;WINDOW=FIRST_POPUP&amp;HEIGHT=450&amp;WIDTH=450&amp;START_MAXIMIZED=","FALSE&amp;VAR:CALENDAR=US&amp;VAR:SYMBOL=655116&amp;VAR:INDEX=0"}</definedName>
    <definedName name="_1431__FDSAUDITLINK__" localSheetId="3" hidden="1">{"fdsup://directions/FAT Viewer?action=UPDATE&amp;creator=factset&amp;DYN_ARGS=TRUE&amp;DOC_NAME=FAT:FQL_AUDITING_CLIENT_TEMPLATE.FAT&amp;display_string=Audit&amp;VAR:KEY=YBMZGVQNAH&amp;VAR:QUERY=RkZfQ0FQRVgoQU5OLC0xLCwsUlAp&amp;WINDOW=FIRST_POPUP&amp;HEIGHT=450&amp;WIDTH=450&amp;START_MAXIMIZED=","FALSE&amp;VAR:CALENDAR=US&amp;VAR:SYMBOL=655116&amp;VAR:INDEX=0"}</definedName>
    <definedName name="_1431__FDSAUDITLINK__" hidden="1">{"fdsup://directions/FAT Viewer?action=UPDATE&amp;creator=factset&amp;DYN_ARGS=TRUE&amp;DOC_NAME=FAT:FQL_AUDITING_CLIENT_TEMPLATE.FAT&amp;display_string=Audit&amp;VAR:KEY=YBMZGVQNAH&amp;VAR:QUERY=RkZfQ0FQRVgoQU5OLC0xLCwsUlAp&amp;WINDOW=FIRST_POPUP&amp;HEIGHT=450&amp;WIDTH=450&amp;START_MAXIMIZED=","FALSE&amp;VAR:CALENDAR=US&amp;VAR:SYMBOL=655116&amp;VAR:INDEX=0"}</definedName>
    <definedName name="_1432__FDSAUDITLINK__" localSheetId="11" hidden="1">{"fdsup://directions/FAT Viewer?action=UPDATE&amp;creator=factset&amp;DYN_ARGS=TRUE&amp;DOC_NAME=FAT:FQL_AUDITING_CLIENT_TEMPLATE.FAT&amp;display_string=Audit&amp;VAR:KEY=KTCPILEPQX&amp;VAR:QUERY=RkZfQ0FQRVgoQU5OLC0yLCwsUlAp&amp;WINDOW=FIRST_POPUP&amp;HEIGHT=450&amp;WIDTH=450&amp;START_MAXIMIZED=","FALSE&amp;VAR:CALENDAR=US&amp;VAR:SYMBOL=655116&amp;VAR:INDEX=0"}</definedName>
    <definedName name="_1432__FDSAUDITLINK__" localSheetId="3" hidden="1">{"fdsup://directions/FAT Viewer?action=UPDATE&amp;creator=factset&amp;DYN_ARGS=TRUE&amp;DOC_NAME=FAT:FQL_AUDITING_CLIENT_TEMPLATE.FAT&amp;display_string=Audit&amp;VAR:KEY=KTCPILEPQX&amp;VAR:QUERY=RkZfQ0FQRVgoQU5OLC0yLCwsUlAp&amp;WINDOW=FIRST_POPUP&amp;HEIGHT=450&amp;WIDTH=450&amp;START_MAXIMIZED=","FALSE&amp;VAR:CALENDAR=US&amp;VAR:SYMBOL=655116&amp;VAR:INDEX=0"}</definedName>
    <definedName name="_1432__FDSAUDITLINK__" hidden="1">{"fdsup://directions/FAT Viewer?action=UPDATE&amp;creator=factset&amp;DYN_ARGS=TRUE&amp;DOC_NAME=FAT:FQL_AUDITING_CLIENT_TEMPLATE.FAT&amp;display_string=Audit&amp;VAR:KEY=KTCPILEPQX&amp;VAR:QUERY=RkZfQ0FQRVgoQU5OLC0yLCwsUlAp&amp;WINDOW=FIRST_POPUP&amp;HEIGHT=450&amp;WIDTH=450&amp;START_MAXIMIZED=","FALSE&amp;VAR:CALENDAR=US&amp;VAR:SYMBOL=655116&amp;VAR:INDEX=0"}</definedName>
    <definedName name="_1433__FDSAUDITLINK__" localSheetId="11" hidden="1">{"fdsup://directions/FAT Viewer?action=UPDATE&amp;creator=factset&amp;DYN_ARGS=TRUE&amp;DOC_NAME=FAT:FQL_AUDITING_CLIENT_TEMPLATE.FAT&amp;display_string=Audit&amp;VAR:KEY=KVILCPCRGF&amp;VAR:QUERY=RkZfTkVUX0lOQyhBTk4sLTEsLCxSUCk=&amp;WINDOW=FIRST_POPUP&amp;HEIGHT=450&amp;WIDTH=450&amp;START_MAXIMI","ZED=FALSE&amp;VAR:CALENDAR=US&amp;VAR:SYMBOL=655116&amp;VAR:INDEX=0"}</definedName>
    <definedName name="_1433__FDSAUDITLINK__" localSheetId="3" hidden="1">{"fdsup://directions/FAT Viewer?action=UPDATE&amp;creator=factset&amp;DYN_ARGS=TRUE&amp;DOC_NAME=FAT:FQL_AUDITING_CLIENT_TEMPLATE.FAT&amp;display_string=Audit&amp;VAR:KEY=KVILCPCRGF&amp;VAR:QUERY=RkZfTkVUX0lOQyhBTk4sLTEsLCxSUCk=&amp;WINDOW=FIRST_POPUP&amp;HEIGHT=450&amp;WIDTH=450&amp;START_MAXIMI","ZED=FALSE&amp;VAR:CALENDAR=US&amp;VAR:SYMBOL=655116&amp;VAR:INDEX=0"}</definedName>
    <definedName name="_1433__FDSAUDITLINK__" hidden="1">{"fdsup://directions/FAT Viewer?action=UPDATE&amp;creator=factset&amp;DYN_ARGS=TRUE&amp;DOC_NAME=FAT:FQL_AUDITING_CLIENT_TEMPLATE.FAT&amp;display_string=Audit&amp;VAR:KEY=KVILCPCRGF&amp;VAR:QUERY=RkZfTkVUX0lOQyhBTk4sLTEsLCxSUCk=&amp;WINDOW=FIRST_POPUP&amp;HEIGHT=450&amp;WIDTH=450&amp;START_MAXIMI","ZED=FALSE&amp;VAR:CALENDAR=US&amp;VAR:SYMBOL=655116&amp;VAR:INDEX=0"}</definedName>
    <definedName name="_1434__FDSAUDITLINK__" localSheetId="11" hidden="1">{"fdsup://directions/FAT Viewer?action=UPDATE&amp;creator=factset&amp;DYN_ARGS=TRUE&amp;DOC_NAME=FAT:FQL_AUDITING_CLIENT_TEMPLATE.FAT&amp;display_string=Audit&amp;VAR:KEY=INEVKVGNEH&amp;VAR:QUERY=RkZfTkVUX0lOQyhBTk4sLTIsLCxSUCk=&amp;WINDOW=FIRST_POPUP&amp;HEIGHT=450&amp;WIDTH=450&amp;START_MAXIMI","ZED=FALSE&amp;VAR:CALENDAR=US&amp;VAR:SYMBOL=655116&amp;VAR:INDEX=0"}</definedName>
    <definedName name="_1434__FDSAUDITLINK__" localSheetId="3" hidden="1">{"fdsup://directions/FAT Viewer?action=UPDATE&amp;creator=factset&amp;DYN_ARGS=TRUE&amp;DOC_NAME=FAT:FQL_AUDITING_CLIENT_TEMPLATE.FAT&amp;display_string=Audit&amp;VAR:KEY=INEVKVGNEH&amp;VAR:QUERY=RkZfTkVUX0lOQyhBTk4sLTIsLCxSUCk=&amp;WINDOW=FIRST_POPUP&amp;HEIGHT=450&amp;WIDTH=450&amp;START_MAXIMI","ZED=FALSE&amp;VAR:CALENDAR=US&amp;VAR:SYMBOL=655116&amp;VAR:INDEX=0"}</definedName>
    <definedName name="_1434__FDSAUDITLINK__" hidden="1">{"fdsup://directions/FAT Viewer?action=UPDATE&amp;creator=factset&amp;DYN_ARGS=TRUE&amp;DOC_NAME=FAT:FQL_AUDITING_CLIENT_TEMPLATE.FAT&amp;display_string=Audit&amp;VAR:KEY=INEVKVGNEH&amp;VAR:QUERY=RkZfTkVUX0lOQyhBTk4sLTIsLCxSUCk=&amp;WINDOW=FIRST_POPUP&amp;HEIGHT=450&amp;WIDTH=450&amp;START_MAXIMI","ZED=FALSE&amp;VAR:CALENDAR=US&amp;VAR:SYMBOL=655116&amp;VAR:INDEX=0"}</definedName>
    <definedName name="_1435__FDSAUDITLINK__" localSheetId="11" hidden="1">{"fdsup://directions/FAT Viewer?action=UPDATE&amp;creator=factset&amp;DYN_ARGS=TRUE&amp;DOC_NAME=FAT:FQL_AUDITING_CLIENT_TEMPLATE.FAT&amp;display_string=Audit&amp;VAR:KEY=MDQFULYZKB&amp;VAR:QUERY=RkZfRUJJVChBTk4sLTEsLCxSUCk=&amp;WINDOW=FIRST_POPUP&amp;HEIGHT=450&amp;WIDTH=450&amp;START_MAXIMIZED=","FALSE&amp;VAR:CALENDAR=US&amp;VAR:SYMBOL=655116&amp;VAR:INDEX=0"}</definedName>
    <definedName name="_1435__FDSAUDITLINK__" localSheetId="3" hidden="1">{"fdsup://directions/FAT Viewer?action=UPDATE&amp;creator=factset&amp;DYN_ARGS=TRUE&amp;DOC_NAME=FAT:FQL_AUDITING_CLIENT_TEMPLATE.FAT&amp;display_string=Audit&amp;VAR:KEY=MDQFULYZKB&amp;VAR:QUERY=RkZfRUJJVChBTk4sLTEsLCxSUCk=&amp;WINDOW=FIRST_POPUP&amp;HEIGHT=450&amp;WIDTH=450&amp;START_MAXIMIZED=","FALSE&amp;VAR:CALENDAR=US&amp;VAR:SYMBOL=655116&amp;VAR:INDEX=0"}</definedName>
    <definedName name="_1435__FDSAUDITLINK__" hidden="1">{"fdsup://directions/FAT Viewer?action=UPDATE&amp;creator=factset&amp;DYN_ARGS=TRUE&amp;DOC_NAME=FAT:FQL_AUDITING_CLIENT_TEMPLATE.FAT&amp;display_string=Audit&amp;VAR:KEY=MDQFULYZKB&amp;VAR:QUERY=RkZfRUJJVChBTk4sLTEsLCxSUCk=&amp;WINDOW=FIRST_POPUP&amp;HEIGHT=450&amp;WIDTH=450&amp;START_MAXIMIZED=","FALSE&amp;VAR:CALENDAR=US&amp;VAR:SYMBOL=655116&amp;VAR:INDEX=0"}</definedName>
    <definedName name="_1436__FDSAUDITLINK__" localSheetId="11" hidden="1">{"fdsup://directions/FAT Viewer?action=UPDATE&amp;creator=factset&amp;DYN_ARGS=TRUE&amp;DOC_NAME=FAT:FQL_AUDITING_CLIENT_TEMPLATE.FAT&amp;display_string=Audit&amp;VAR:KEY=IZALWJIPKB&amp;VAR:QUERY=RkZfRUJJVChBTk4sLTIsLCxSUCk=&amp;WINDOW=FIRST_POPUP&amp;HEIGHT=450&amp;WIDTH=450&amp;START_MAXIMIZED=","FALSE&amp;VAR:CALENDAR=US&amp;VAR:SYMBOL=655116&amp;VAR:INDEX=0"}</definedName>
    <definedName name="_1436__FDSAUDITLINK__" localSheetId="3" hidden="1">{"fdsup://directions/FAT Viewer?action=UPDATE&amp;creator=factset&amp;DYN_ARGS=TRUE&amp;DOC_NAME=FAT:FQL_AUDITING_CLIENT_TEMPLATE.FAT&amp;display_string=Audit&amp;VAR:KEY=IZALWJIPKB&amp;VAR:QUERY=RkZfRUJJVChBTk4sLTIsLCxSUCk=&amp;WINDOW=FIRST_POPUP&amp;HEIGHT=450&amp;WIDTH=450&amp;START_MAXIMIZED=","FALSE&amp;VAR:CALENDAR=US&amp;VAR:SYMBOL=655116&amp;VAR:INDEX=0"}</definedName>
    <definedName name="_1436__FDSAUDITLINK__" hidden="1">{"fdsup://directions/FAT Viewer?action=UPDATE&amp;creator=factset&amp;DYN_ARGS=TRUE&amp;DOC_NAME=FAT:FQL_AUDITING_CLIENT_TEMPLATE.FAT&amp;display_string=Audit&amp;VAR:KEY=IZALWJIPKB&amp;VAR:QUERY=RkZfRUJJVChBTk4sLTIsLCxSUCk=&amp;WINDOW=FIRST_POPUP&amp;HEIGHT=450&amp;WIDTH=450&amp;START_MAXIMIZED=","FALSE&amp;VAR:CALENDAR=US&amp;VAR:SYMBOL=655116&amp;VAR:INDEX=0"}</definedName>
    <definedName name="_1437__FDSAUDITLINK__" localSheetId="11" hidden="1">{"fdsup://directions/FAT Viewer?action=UPDATE&amp;creator=factset&amp;DYN_ARGS=TRUE&amp;DOC_NAME=FAT:FQL_AUDITING_CLIENT_TEMPLATE.FAT&amp;display_string=Audit&amp;VAR:KEY=QBKXMXMPIP&amp;VAR:QUERY=RkZfRUJJVERBKEFOTiwtMSwsLFJQKQ==&amp;WINDOW=FIRST_POPUP&amp;HEIGHT=450&amp;WIDTH=450&amp;START_MAXIMI","ZED=FALSE&amp;VAR:CALENDAR=US&amp;VAR:SYMBOL=655116&amp;VAR:INDEX=0"}</definedName>
    <definedName name="_1437__FDSAUDITLINK__" localSheetId="3" hidden="1">{"fdsup://directions/FAT Viewer?action=UPDATE&amp;creator=factset&amp;DYN_ARGS=TRUE&amp;DOC_NAME=FAT:FQL_AUDITING_CLIENT_TEMPLATE.FAT&amp;display_string=Audit&amp;VAR:KEY=QBKXMXMPIP&amp;VAR:QUERY=RkZfRUJJVERBKEFOTiwtMSwsLFJQKQ==&amp;WINDOW=FIRST_POPUP&amp;HEIGHT=450&amp;WIDTH=450&amp;START_MAXIMI","ZED=FALSE&amp;VAR:CALENDAR=US&amp;VAR:SYMBOL=655116&amp;VAR:INDEX=0"}</definedName>
    <definedName name="_1437__FDSAUDITLINK__" hidden="1">{"fdsup://directions/FAT Viewer?action=UPDATE&amp;creator=factset&amp;DYN_ARGS=TRUE&amp;DOC_NAME=FAT:FQL_AUDITING_CLIENT_TEMPLATE.FAT&amp;display_string=Audit&amp;VAR:KEY=QBKXMXMPIP&amp;VAR:QUERY=RkZfRUJJVERBKEFOTiwtMSwsLFJQKQ==&amp;WINDOW=FIRST_POPUP&amp;HEIGHT=450&amp;WIDTH=450&amp;START_MAXIMI","ZED=FALSE&amp;VAR:CALENDAR=US&amp;VAR:SYMBOL=655116&amp;VAR:INDEX=0"}</definedName>
    <definedName name="_1438__FDSAUDITLINK__" localSheetId="11" hidden="1">{"fdsup://directions/FAT Viewer?action=UPDATE&amp;creator=factset&amp;DYN_ARGS=TRUE&amp;DOC_NAME=FAT:FQL_AUDITING_CLIENT_TEMPLATE.FAT&amp;display_string=Audit&amp;VAR:KEY=KVUVIZGPGJ&amp;VAR:QUERY=RkZfRUJJVERBKEFOTiwtMiwsLFJQKQ==&amp;WINDOW=FIRST_POPUP&amp;HEIGHT=450&amp;WIDTH=450&amp;START_MAXIMI","ZED=FALSE&amp;VAR:CALENDAR=US&amp;VAR:SYMBOL=655116&amp;VAR:INDEX=0"}</definedName>
    <definedName name="_1438__FDSAUDITLINK__" localSheetId="3" hidden="1">{"fdsup://directions/FAT Viewer?action=UPDATE&amp;creator=factset&amp;DYN_ARGS=TRUE&amp;DOC_NAME=FAT:FQL_AUDITING_CLIENT_TEMPLATE.FAT&amp;display_string=Audit&amp;VAR:KEY=KVUVIZGPGJ&amp;VAR:QUERY=RkZfRUJJVERBKEFOTiwtMiwsLFJQKQ==&amp;WINDOW=FIRST_POPUP&amp;HEIGHT=450&amp;WIDTH=450&amp;START_MAXIMI","ZED=FALSE&amp;VAR:CALENDAR=US&amp;VAR:SYMBOL=655116&amp;VAR:INDEX=0"}</definedName>
    <definedName name="_1438__FDSAUDITLINK__" hidden="1">{"fdsup://directions/FAT Viewer?action=UPDATE&amp;creator=factset&amp;DYN_ARGS=TRUE&amp;DOC_NAME=FAT:FQL_AUDITING_CLIENT_TEMPLATE.FAT&amp;display_string=Audit&amp;VAR:KEY=KVUVIZGPGJ&amp;VAR:QUERY=RkZfRUJJVERBKEFOTiwtMiwsLFJQKQ==&amp;WINDOW=FIRST_POPUP&amp;HEIGHT=450&amp;WIDTH=450&amp;START_MAXIMI","ZED=FALSE&amp;VAR:CALENDAR=US&amp;VAR:SYMBOL=655116&amp;VAR:INDEX=0"}</definedName>
    <definedName name="_1439__FDSAUDITLINK__" localSheetId="11" hidden="1">{"fdsup://Directions/FactSet Auditing Viewer?action=AUDIT_VALUE&amp;DB=129&amp;ID1=655116&amp;VALUEID=01001&amp;SDATE=2009&amp;PERIODTYPE=ANN_STD&amp;window=popup_no_bar&amp;width=385&amp;height=120&amp;START_MAXIMIZED=FALSE&amp;creator=factset&amp;display_string=Audit"}</definedName>
    <definedName name="_1439__FDSAUDITLINK__" localSheetId="3" hidden="1">{"fdsup://Directions/FactSet Auditing Viewer?action=AUDIT_VALUE&amp;DB=129&amp;ID1=655116&amp;VALUEID=01001&amp;SDATE=2009&amp;PERIODTYPE=ANN_STD&amp;window=popup_no_bar&amp;width=385&amp;height=120&amp;START_MAXIMIZED=FALSE&amp;creator=factset&amp;display_string=Audit"}</definedName>
    <definedName name="_1439__FDSAUDITLINK__" hidden="1">{"fdsup://Directions/FactSet Auditing Viewer?action=AUDIT_VALUE&amp;DB=129&amp;ID1=655116&amp;VALUEID=01001&amp;SDATE=2009&amp;PERIODTYPE=ANN_STD&amp;window=popup_no_bar&amp;width=385&amp;height=120&amp;START_MAXIMIZED=FALSE&amp;creator=factset&amp;display_string=Audit"}</definedName>
    <definedName name="_144__FDSAUDITLINK__" localSheetId="11" hidden="1">{"fdsup://directions/FAT Viewer?action=UPDATE&amp;creator=factset&amp;DYN_ARGS=TRUE&amp;DOC_NAME=FAT:FQL_AUDITING_CLIENT_TEMPLATE.FAT&amp;display_string=Audit&amp;VAR:KEY=TAXOVGRSRW&amp;VAR:QUERY=RkZfQ0FQRVgoQU5OLC0zLCwsUlAp&amp;WINDOW=FIRST_POPUP&amp;HEIGHT=450&amp;WIDTH=450&amp;START_MAXIMIZED=","FALSE&amp;VAR:CALENDAR=FIVEDAY&amp;VAR:SYMBOL=646557&amp;VAR:INDEX=0"}</definedName>
    <definedName name="_144__FDSAUDITLINK__" localSheetId="3" hidden="1">{"fdsup://directions/FAT Viewer?action=UPDATE&amp;creator=factset&amp;DYN_ARGS=TRUE&amp;DOC_NAME=FAT:FQL_AUDITING_CLIENT_TEMPLATE.FAT&amp;display_string=Audit&amp;VAR:KEY=TAXOVGRSRW&amp;VAR:QUERY=RkZfQ0FQRVgoQU5OLC0zLCwsUlAp&amp;WINDOW=FIRST_POPUP&amp;HEIGHT=450&amp;WIDTH=450&amp;START_MAXIMIZED=","FALSE&amp;VAR:CALENDAR=FIVEDAY&amp;VAR:SYMBOL=646557&amp;VAR:INDEX=0"}</definedName>
    <definedName name="_144__FDSAUDITLINK__" hidden="1">{"fdsup://directions/FAT Viewer?action=UPDATE&amp;creator=factset&amp;DYN_ARGS=TRUE&amp;DOC_NAME=FAT:FQL_AUDITING_CLIENT_TEMPLATE.FAT&amp;display_string=Audit&amp;VAR:KEY=TAXOVGRSRW&amp;VAR:QUERY=RkZfQ0FQRVgoQU5OLC0zLCwsUlAp&amp;WINDOW=FIRST_POPUP&amp;HEIGHT=450&amp;WIDTH=450&amp;START_MAXIMIZED=","FALSE&amp;VAR:CALENDAR=FIVEDAY&amp;VAR:SYMBOL=646557&amp;VAR:INDEX=0"}</definedName>
    <definedName name="_1440__FDSAUDITLINK__" localSheetId="11" hidden="1">{"fdsup://Directions/FactSet Auditing Viewer?action=AUDIT_VALUE&amp;DB=129&amp;ID1=655116&amp;VALUEID=01001&amp;SDATE=2008&amp;PERIODTYPE=ANN_STD&amp;window=popup_no_bar&amp;width=385&amp;height=120&amp;START_MAXIMIZED=FALSE&amp;creator=factset&amp;display_string=Audit"}</definedName>
    <definedName name="_1440__FDSAUDITLINK__" localSheetId="3" hidden="1">{"fdsup://Directions/FactSet Auditing Viewer?action=AUDIT_VALUE&amp;DB=129&amp;ID1=655116&amp;VALUEID=01001&amp;SDATE=2008&amp;PERIODTYPE=ANN_STD&amp;window=popup_no_bar&amp;width=385&amp;height=120&amp;START_MAXIMIZED=FALSE&amp;creator=factset&amp;display_string=Audit"}</definedName>
    <definedName name="_1440__FDSAUDITLINK__" hidden="1">{"fdsup://Directions/FactSet Auditing Viewer?action=AUDIT_VALUE&amp;DB=129&amp;ID1=655116&amp;VALUEID=01001&amp;SDATE=2008&amp;PERIODTYPE=ANN_STD&amp;window=popup_no_bar&amp;width=385&amp;height=120&amp;START_MAXIMIZED=FALSE&amp;creator=factset&amp;display_string=Audit"}</definedName>
    <definedName name="_1441__FDSAUDITLINK__" localSheetId="11" hidden="1">{"fdsup://directions/FAT Viewer?action=UPDATE&amp;creator=factset&amp;DYN_ARGS=TRUE&amp;DOC_NAME=FAT:FQL_AUDITING_CLIENT_TEMPLATE.FAT&amp;display_string=Audit&amp;VAR:KEY=QVUNWNMHWP&amp;VAR:QUERY=RkZfQ0FQRVgoQU5OLDAsLCxSUCk=&amp;WINDOW=FIRST_POPUP&amp;HEIGHT=450&amp;WIDTH=450&amp;START_MAXIMIZED=","FALSE&amp;VAR:CALENDAR=US&amp;VAR:SYMBOL=656247&amp;VAR:INDEX=0"}</definedName>
    <definedName name="_1441__FDSAUDITLINK__" localSheetId="3" hidden="1">{"fdsup://directions/FAT Viewer?action=UPDATE&amp;creator=factset&amp;DYN_ARGS=TRUE&amp;DOC_NAME=FAT:FQL_AUDITING_CLIENT_TEMPLATE.FAT&amp;display_string=Audit&amp;VAR:KEY=QVUNWNMHWP&amp;VAR:QUERY=RkZfQ0FQRVgoQU5OLDAsLCxSUCk=&amp;WINDOW=FIRST_POPUP&amp;HEIGHT=450&amp;WIDTH=450&amp;START_MAXIMIZED=","FALSE&amp;VAR:CALENDAR=US&amp;VAR:SYMBOL=656247&amp;VAR:INDEX=0"}</definedName>
    <definedName name="_1441__FDSAUDITLINK__" hidden="1">{"fdsup://directions/FAT Viewer?action=UPDATE&amp;creator=factset&amp;DYN_ARGS=TRUE&amp;DOC_NAME=FAT:FQL_AUDITING_CLIENT_TEMPLATE.FAT&amp;display_string=Audit&amp;VAR:KEY=QVUNWNMHWP&amp;VAR:QUERY=RkZfQ0FQRVgoQU5OLDAsLCxSUCk=&amp;WINDOW=FIRST_POPUP&amp;HEIGHT=450&amp;WIDTH=450&amp;START_MAXIMIZED=","FALSE&amp;VAR:CALENDAR=US&amp;VAR:SYMBOL=656247&amp;VAR:INDEX=0"}</definedName>
    <definedName name="_1442__FDSAUDITLINK__" localSheetId="11" hidden="1">{"fdsup://directions/FAT Viewer?action=UPDATE&amp;creator=factset&amp;DYN_ARGS=TRUE&amp;DOC_NAME=FAT:FQL_AUDITING_CLIENT_TEMPLATE.FAT&amp;display_string=Audit&amp;VAR:KEY=IHMHYVOHOL&amp;VAR:QUERY=RkZfQ0FQRVgoQU5OLC0xLCwsUlAp&amp;WINDOW=FIRST_POPUP&amp;HEIGHT=450&amp;WIDTH=450&amp;START_MAXIMIZED=","FALSE&amp;VAR:CALENDAR=US&amp;VAR:SYMBOL=656247&amp;VAR:INDEX=0"}</definedName>
    <definedName name="_1442__FDSAUDITLINK__" localSheetId="3" hidden="1">{"fdsup://directions/FAT Viewer?action=UPDATE&amp;creator=factset&amp;DYN_ARGS=TRUE&amp;DOC_NAME=FAT:FQL_AUDITING_CLIENT_TEMPLATE.FAT&amp;display_string=Audit&amp;VAR:KEY=IHMHYVOHOL&amp;VAR:QUERY=RkZfQ0FQRVgoQU5OLC0xLCwsUlAp&amp;WINDOW=FIRST_POPUP&amp;HEIGHT=450&amp;WIDTH=450&amp;START_MAXIMIZED=","FALSE&amp;VAR:CALENDAR=US&amp;VAR:SYMBOL=656247&amp;VAR:INDEX=0"}</definedName>
    <definedName name="_1442__FDSAUDITLINK__" hidden="1">{"fdsup://directions/FAT Viewer?action=UPDATE&amp;creator=factset&amp;DYN_ARGS=TRUE&amp;DOC_NAME=FAT:FQL_AUDITING_CLIENT_TEMPLATE.FAT&amp;display_string=Audit&amp;VAR:KEY=IHMHYVOHOL&amp;VAR:QUERY=RkZfQ0FQRVgoQU5OLC0xLCwsUlAp&amp;WINDOW=FIRST_POPUP&amp;HEIGHT=450&amp;WIDTH=450&amp;START_MAXIMIZED=","FALSE&amp;VAR:CALENDAR=US&amp;VAR:SYMBOL=656247&amp;VAR:INDEX=0"}</definedName>
    <definedName name="_1443__FDSAUDITLINK__" localSheetId="11" hidden="1">{"fdsup://directions/FAT Viewer?action=UPDATE&amp;creator=factset&amp;DYN_ARGS=TRUE&amp;DOC_NAME=FAT:FQL_AUDITING_CLIENT_TEMPLATE.FAT&amp;display_string=Audit&amp;VAR:KEY=CLUHEFSNKB&amp;VAR:QUERY=RkZfQ0FQRVgoQU5OLC0yLCwsUlAp&amp;WINDOW=FIRST_POPUP&amp;HEIGHT=450&amp;WIDTH=450&amp;START_MAXIMIZED=","FALSE&amp;VAR:CALENDAR=US&amp;VAR:SYMBOL=656247&amp;VAR:INDEX=0"}</definedName>
    <definedName name="_1443__FDSAUDITLINK__" localSheetId="3" hidden="1">{"fdsup://directions/FAT Viewer?action=UPDATE&amp;creator=factset&amp;DYN_ARGS=TRUE&amp;DOC_NAME=FAT:FQL_AUDITING_CLIENT_TEMPLATE.FAT&amp;display_string=Audit&amp;VAR:KEY=CLUHEFSNKB&amp;VAR:QUERY=RkZfQ0FQRVgoQU5OLC0yLCwsUlAp&amp;WINDOW=FIRST_POPUP&amp;HEIGHT=450&amp;WIDTH=450&amp;START_MAXIMIZED=","FALSE&amp;VAR:CALENDAR=US&amp;VAR:SYMBOL=656247&amp;VAR:INDEX=0"}</definedName>
    <definedName name="_1443__FDSAUDITLINK__" hidden="1">{"fdsup://directions/FAT Viewer?action=UPDATE&amp;creator=factset&amp;DYN_ARGS=TRUE&amp;DOC_NAME=FAT:FQL_AUDITING_CLIENT_TEMPLATE.FAT&amp;display_string=Audit&amp;VAR:KEY=CLUHEFSNKB&amp;VAR:QUERY=RkZfQ0FQRVgoQU5OLC0yLCwsUlAp&amp;WINDOW=FIRST_POPUP&amp;HEIGHT=450&amp;WIDTH=450&amp;START_MAXIMIZED=","FALSE&amp;VAR:CALENDAR=US&amp;VAR:SYMBOL=656247&amp;VAR:INDEX=0"}</definedName>
    <definedName name="_1444__FDSAUDITLINK__" localSheetId="11" hidden="1">{"fdsup://directions/FAT Viewer?action=UPDATE&amp;creator=factset&amp;DYN_ARGS=TRUE&amp;DOC_NAME=FAT:FQL_AUDITING_CLIENT_TEMPLATE.FAT&amp;display_string=Audit&amp;VAR:KEY=CPMLKZOZAL&amp;VAR:QUERY=RkZfTkVUX0lOQyhBTk4sLTEsLCxSUCk=&amp;WINDOW=FIRST_POPUP&amp;HEIGHT=450&amp;WIDTH=450&amp;START_MAXIMI","ZED=FALSE&amp;VAR:CALENDAR=US&amp;VAR:SYMBOL=656247&amp;VAR:INDEX=0"}</definedName>
    <definedName name="_1444__FDSAUDITLINK__" localSheetId="3" hidden="1">{"fdsup://directions/FAT Viewer?action=UPDATE&amp;creator=factset&amp;DYN_ARGS=TRUE&amp;DOC_NAME=FAT:FQL_AUDITING_CLIENT_TEMPLATE.FAT&amp;display_string=Audit&amp;VAR:KEY=CPMLKZOZAL&amp;VAR:QUERY=RkZfTkVUX0lOQyhBTk4sLTEsLCxSUCk=&amp;WINDOW=FIRST_POPUP&amp;HEIGHT=450&amp;WIDTH=450&amp;START_MAXIMI","ZED=FALSE&amp;VAR:CALENDAR=US&amp;VAR:SYMBOL=656247&amp;VAR:INDEX=0"}</definedName>
    <definedName name="_1444__FDSAUDITLINK__" hidden="1">{"fdsup://directions/FAT Viewer?action=UPDATE&amp;creator=factset&amp;DYN_ARGS=TRUE&amp;DOC_NAME=FAT:FQL_AUDITING_CLIENT_TEMPLATE.FAT&amp;display_string=Audit&amp;VAR:KEY=CPMLKZOZAL&amp;VAR:QUERY=RkZfTkVUX0lOQyhBTk4sLTEsLCxSUCk=&amp;WINDOW=FIRST_POPUP&amp;HEIGHT=450&amp;WIDTH=450&amp;START_MAXIMI","ZED=FALSE&amp;VAR:CALENDAR=US&amp;VAR:SYMBOL=656247&amp;VAR:INDEX=0"}</definedName>
    <definedName name="_1445__FDSAUDITLINK__" localSheetId="11" hidden="1">{"fdsup://directions/FAT Viewer?action=UPDATE&amp;creator=factset&amp;DYN_ARGS=TRUE&amp;DOC_NAME=FAT:FQL_AUDITING_CLIENT_TEMPLATE.FAT&amp;display_string=Audit&amp;VAR:KEY=SZOXCPMJIL&amp;VAR:QUERY=RkZfTkVUX0lOQyhBTk4sLTIsLCxSUCk=&amp;WINDOW=FIRST_POPUP&amp;HEIGHT=450&amp;WIDTH=450&amp;START_MAXIMI","ZED=FALSE&amp;VAR:CALENDAR=US&amp;VAR:SYMBOL=656247&amp;VAR:INDEX=0"}</definedName>
    <definedName name="_1445__FDSAUDITLINK__" localSheetId="3" hidden="1">{"fdsup://directions/FAT Viewer?action=UPDATE&amp;creator=factset&amp;DYN_ARGS=TRUE&amp;DOC_NAME=FAT:FQL_AUDITING_CLIENT_TEMPLATE.FAT&amp;display_string=Audit&amp;VAR:KEY=SZOXCPMJIL&amp;VAR:QUERY=RkZfTkVUX0lOQyhBTk4sLTIsLCxSUCk=&amp;WINDOW=FIRST_POPUP&amp;HEIGHT=450&amp;WIDTH=450&amp;START_MAXIMI","ZED=FALSE&amp;VAR:CALENDAR=US&amp;VAR:SYMBOL=656247&amp;VAR:INDEX=0"}</definedName>
    <definedName name="_1445__FDSAUDITLINK__" hidden="1">{"fdsup://directions/FAT Viewer?action=UPDATE&amp;creator=factset&amp;DYN_ARGS=TRUE&amp;DOC_NAME=FAT:FQL_AUDITING_CLIENT_TEMPLATE.FAT&amp;display_string=Audit&amp;VAR:KEY=SZOXCPMJIL&amp;VAR:QUERY=RkZfTkVUX0lOQyhBTk4sLTIsLCxSUCk=&amp;WINDOW=FIRST_POPUP&amp;HEIGHT=450&amp;WIDTH=450&amp;START_MAXIMI","ZED=FALSE&amp;VAR:CALENDAR=US&amp;VAR:SYMBOL=656247&amp;VAR:INDEX=0"}</definedName>
    <definedName name="_1446__FDSAUDITLINK__" localSheetId="11" hidden="1">{"fdsup://directions/FAT Viewer?action=UPDATE&amp;creator=factset&amp;DYN_ARGS=TRUE&amp;DOC_NAME=FAT:FQL_AUDITING_CLIENT_TEMPLATE.FAT&amp;display_string=Audit&amp;VAR:KEY=ANYDUHQNWF&amp;VAR:QUERY=RkZfRUJJVChBTk4sLTEsLCxSUCk=&amp;WINDOW=FIRST_POPUP&amp;HEIGHT=450&amp;WIDTH=450&amp;START_MAXIMIZED=","FALSE&amp;VAR:CALENDAR=US&amp;VAR:SYMBOL=656247&amp;VAR:INDEX=0"}</definedName>
    <definedName name="_1446__FDSAUDITLINK__" localSheetId="3" hidden="1">{"fdsup://directions/FAT Viewer?action=UPDATE&amp;creator=factset&amp;DYN_ARGS=TRUE&amp;DOC_NAME=FAT:FQL_AUDITING_CLIENT_TEMPLATE.FAT&amp;display_string=Audit&amp;VAR:KEY=ANYDUHQNWF&amp;VAR:QUERY=RkZfRUJJVChBTk4sLTEsLCxSUCk=&amp;WINDOW=FIRST_POPUP&amp;HEIGHT=450&amp;WIDTH=450&amp;START_MAXIMIZED=","FALSE&amp;VAR:CALENDAR=US&amp;VAR:SYMBOL=656247&amp;VAR:INDEX=0"}</definedName>
    <definedName name="_1446__FDSAUDITLINK__" hidden="1">{"fdsup://directions/FAT Viewer?action=UPDATE&amp;creator=factset&amp;DYN_ARGS=TRUE&amp;DOC_NAME=FAT:FQL_AUDITING_CLIENT_TEMPLATE.FAT&amp;display_string=Audit&amp;VAR:KEY=ANYDUHQNWF&amp;VAR:QUERY=RkZfRUJJVChBTk4sLTEsLCxSUCk=&amp;WINDOW=FIRST_POPUP&amp;HEIGHT=450&amp;WIDTH=450&amp;START_MAXIMIZED=","FALSE&amp;VAR:CALENDAR=US&amp;VAR:SYMBOL=656247&amp;VAR:INDEX=0"}</definedName>
    <definedName name="_1447__FDSAUDITLINK__" localSheetId="11" hidden="1">{"fdsup://directions/FAT Viewer?action=UPDATE&amp;creator=factset&amp;DYN_ARGS=TRUE&amp;DOC_NAME=FAT:FQL_AUDITING_CLIENT_TEMPLATE.FAT&amp;display_string=Audit&amp;VAR:KEY=ETCVWTCNGD&amp;VAR:QUERY=RkZfRUJJVChBTk4sLTIsLCxSUCk=&amp;WINDOW=FIRST_POPUP&amp;HEIGHT=450&amp;WIDTH=450&amp;START_MAXIMIZED=","FALSE&amp;VAR:CALENDAR=US&amp;VAR:SYMBOL=656247&amp;VAR:INDEX=0"}</definedName>
    <definedName name="_1447__FDSAUDITLINK__" localSheetId="3" hidden="1">{"fdsup://directions/FAT Viewer?action=UPDATE&amp;creator=factset&amp;DYN_ARGS=TRUE&amp;DOC_NAME=FAT:FQL_AUDITING_CLIENT_TEMPLATE.FAT&amp;display_string=Audit&amp;VAR:KEY=ETCVWTCNGD&amp;VAR:QUERY=RkZfRUJJVChBTk4sLTIsLCxSUCk=&amp;WINDOW=FIRST_POPUP&amp;HEIGHT=450&amp;WIDTH=450&amp;START_MAXIMIZED=","FALSE&amp;VAR:CALENDAR=US&amp;VAR:SYMBOL=656247&amp;VAR:INDEX=0"}</definedName>
    <definedName name="_1447__FDSAUDITLINK__" hidden="1">{"fdsup://directions/FAT Viewer?action=UPDATE&amp;creator=factset&amp;DYN_ARGS=TRUE&amp;DOC_NAME=FAT:FQL_AUDITING_CLIENT_TEMPLATE.FAT&amp;display_string=Audit&amp;VAR:KEY=ETCVWTCNGD&amp;VAR:QUERY=RkZfRUJJVChBTk4sLTIsLCxSUCk=&amp;WINDOW=FIRST_POPUP&amp;HEIGHT=450&amp;WIDTH=450&amp;START_MAXIMIZED=","FALSE&amp;VAR:CALENDAR=US&amp;VAR:SYMBOL=656247&amp;VAR:INDEX=0"}</definedName>
    <definedName name="_1448__FDSAUDITLINK__" localSheetId="11" hidden="1">{"fdsup://directions/FAT Viewer?action=UPDATE&amp;creator=factset&amp;DYN_ARGS=TRUE&amp;DOC_NAME=FAT:FQL_AUDITING_CLIENT_TEMPLATE.FAT&amp;display_string=Audit&amp;VAR:KEY=EBQHUXYVMX&amp;VAR:QUERY=RkZfRUJJVERBKEFOTiwtMSwsLFJQKQ==&amp;WINDOW=FIRST_POPUP&amp;HEIGHT=450&amp;WIDTH=450&amp;START_MAXIMI","ZED=FALSE&amp;VAR:CALENDAR=US&amp;VAR:SYMBOL=656247&amp;VAR:INDEX=0"}</definedName>
    <definedName name="_1448__FDSAUDITLINK__" localSheetId="3" hidden="1">{"fdsup://directions/FAT Viewer?action=UPDATE&amp;creator=factset&amp;DYN_ARGS=TRUE&amp;DOC_NAME=FAT:FQL_AUDITING_CLIENT_TEMPLATE.FAT&amp;display_string=Audit&amp;VAR:KEY=EBQHUXYVMX&amp;VAR:QUERY=RkZfRUJJVERBKEFOTiwtMSwsLFJQKQ==&amp;WINDOW=FIRST_POPUP&amp;HEIGHT=450&amp;WIDTH=450&amp;START_MAXIMI","ZED=FALSE&amp;VAR:CALENDAR=US&amp;VAR:SYMBOL=656247&amp;VAR:INDEX=0"}</definedName>
    <definedName name="_1448__FDSAUDITLINK__" hidden="1">{"fdsup://directions/FAT Viewer?action=UPDATE&amp;creator=factset&amp;DYN_ARGS=TRUE&amp;DOC_NAME=FAT:FQL_AUDITING_CLIENT_TEMPLATE.FAT&amp;display_string=Audit&amp;VAR:KEY=EBQHUXYVMX&amp;VAR:QUERY=RkZfRUJJVERBKEFOTiwtMSwsLFJQKQ==&amp;WINDOW=FIRST_POPUP&amp;HEIGHT=450&amp;WIDTH=450&amp;START_MAXIMI","ZED=FALSE&amp;VAR:CALENDAR=US&amp;VAR:SYMBOL=656247&amp;VAR:INDEX=0"}</definedName>
    <definedName name="_1449__FDSAUDITLINK__" localSheetId="11" hidden="1">{"fdsup://directions/FAT Viewer?action=UPDATE&amp;creator=factset&amp;DYN_ARGS=TRUE&amp;DOC_NAME=FAT:FQL_AUDITING_CLIENT_TEMPLATE.FAT&amp;display_string=Audit&amp;VAR:KEY=CLIFGBGJYR&amp;VAR:QUERY=RkZfRUJJVERBKEFOTiwtMiwsLFJQKQ==&amp;WINDOW=FIRST_POPUP&amp;HEIGHT=450&amp;WIDTH=450&amp;START_MAXIMI","ZED=FALSE&amp;VAR:CALENDAR=US&amp;VAR:SYMBOL=656247&amp;VAR:INDEX=0"}</definedName>
    <definedName name="_1449__FDSAUDITLINK__" localSheetId="3" hidden="1">{"fdsup://directions/FAT Viewer?action=UPDATE&amp;creator=factset&amp;DYN_ARGS=TRUE&amp;DOC_NAME=FAT:FQL_AUDITING_CLIENT_TEMPLATE.FAT&amp;display_string=Audit&amp;VAR:KEY=CLIFGBGJYR&amp;VAR:QUERY=RkZfRUJJVERBKEFOTiwtMiwsLFJQKQ==&amp;WINDOW=FIRST_POPUP&amp;HEIGHT=450&amp;WIDTH=450&amp;START_MAXIMI","ZED=FALSE&amp;VAR:CALENDAR=US&amp;VAR:SYMBOL=656247&amp;VAR:INDEX=0"}</definedName>
    <definedName name="_1449__FDSAUDITLINK__" hidden="1">{"fdsup://directions/FAT Viewer?action=UPDATE&amp;creator=factset&amp;DYN_ARGS=TRUE&amp;DOC_NAME=FAT:FQL_AUDITING_CLIENT_TEMPLATE.FAT&amp;display_string=Audit&amp;VAR:KEY=CLIFGBGJYR&amp;VAR:QUERY=RkZfRUJJVERBKEFOTiwtMiwsLFJQKQ==&amp;WINDOW=FIRST_POPUP&amp;HEIGHT=450&amp;WIDTH=450&amp;START_MAXIMI","ZED=FALSE&amp;VAR:CALENDAR=US&amp;VAR:SYMBOL=656247&amp;VAR:INDEX=0"}</definedName>
    <definedName name="_145__FDSAUDITLINK__" localSheetId="11" hidden="1">{"fdsup://directions/FAT Viewer?action=UPDATE&amp;creator=factset&amp;DYN_ARGS=TRUE&amp;DOC_NAME=FAT:FQL_AUDITING_CLIENT_TEMPLATE.FAT&amp;display_string=Audit&amp;VAR:KEY=OLARIBGHIP&amp;VAR:QUERY=RkZfTkVUX0lOQyhBTk4sLTIsLCxSUCk=&amp;WINDOW=FIRST_POPUP&amp;HEIGHT=450&amp;WIDTH=450&amp;START_MAXIMI","ZED=FALSE&amp;VAR:CALENDAR=FIVEDAY&amp;VAR:SYMBOL=646557&amp;VAR:INDEX=0"}</definedName>
    <definedName name="_145__FDSAUDITLINK__" localSheetId="3" hidden="1">{"fdsup://directions/FAT Viewer?action=UPDATE&amp;creator=factset&amp;DYN_ARGS=TRUE&amp;DOC_NAME=FAT:FQL_AUDITING_CLIENT_TEMPLATE.FAT&amp;display_string=Audit&amp;VAR:KEY=OLARIBGHIP&amp;VAR:QUERY=RkZfTkVUX0lOQyhBTk4sLTIsLCxSUCk=&amp;WINDOW=FIRST_POPUP&amp;HEIGHT=450&amp;WIDTH=450&amp;START_MAXIMI","ZED=FALSE&amp;VAR:CALENDAR=FIVEDAY&amp;VAR:SYMBOL=646557&amp;VAR:INDEX=0"}</definedName>
    <definedName name="_145__FDSAUDITLINK__" hidden="1">{"fdsup://directions/FAT Viewer?action=UPDATE&amp;creator=factset&amp;DYN_ARGS=TRUE&amp;DOC_NAME=FAT:FQL_AUDITING_CLIENT_TEMPLATE.FAT&amp;display_string=Audit&amp;VAR:KEY=OLARIBGHIP&amp;VAR:QUERY=RkZfTkVUX0lOQyhBTk4sLTIsLCxSUCk=&amp;WINDOW=FIRST_POPUP&amp;HEIGHT=450&amp;WIDTH=450&amp;START_MAXIMI","ZED=FALSE&amp;VAR:CALENDAR=FIVEDAY&amp;VAR:SYMBOL=646557&amp;VAR:INDEX=0"}</definedName>
    <definedName name="_1450__FDSAUDITLINK__" localSheetId="11" hidden="1">{"fdsup://Directions/FactSet Auditing Viewer?action=AUDIT_VALUE&amp;DB=129&amp;ID1=656247&amp;VALUEID=01001&amp;SDATE=2009&amp;PERIODTYPE=ANN_STD&amp;window=popup_no_bar&amp;width=385&amp;height=120&amp;START_MAXIMIZED=FALSE&amp;creator=factset&amp;display_string=Audit"}</definedName>
    <definedName name="_1450__FDSAUDITLINK__" localSheetId="3" hidden="1">{"fdsup://Directions/FactSet Auditing Viewer?action=AUDIT_VALUE&amp;DB=129&amp;ID1=656247&amp;VALUEID=01001&amp;SDATE=2009&amp;PERIODTYPE=ANN_STD&amp;window=popup_no_bar&amp;width=385&amp;height=120&amp;START_MAXIMIZED=FALSE&amp;creator=factset&amp;display_string=Audit"}</definedName>
    <definedName name="_1450__FDSAUDITLINK__" hidden="1">{"fdsup://Directions/FactSet Auditing Viewer?action=AUDIT_VALUE&amp;DB=129&amp;ID1=656247&amp;VALUEID=01001&amp;SDATE=2009&amp;PERIODTYPE=ANN_STD&amp;window=popup_no_bar&amp;width=385&amp;height=120&amp;START_MAXIMIZED=FALSE&amp;creator=factset&amp;display_string=Audit"}</definedName>
    <definedName name="_1451__FDSAUDITLINK__" localSheetId="11" hidden="1">{"fdsup://Directions/FactSet Auditing Viewer?action=AUDIT_VALUE&amp;DB=129&amp;ID1=656247&amp;VALUEID=01001&amp;SDATE=2008&amp;PERIODTYPE=ANN_STD&amp;window=popup_no_bar&amp;width=385&amp;height=120&amp;START_MAXIMIZED=FALSE&amp;creator=factset&amp;display_string=Audit"}</definedName>
    <definedName name="_1451__FDSAUDITLINK__" localSheetId="3" hidden="1">{"fdsup://Directions/FactSet Auditing Viewer?action=AUDIT_VALUE&amp;DB=129&amp;ID1=656247&amp;VALUEID=01001&amp;SDATE=2008&amp;PERIODTYPE=ANN_STD&amp;window=popup_no_bar&amp;width=385&amp;height=120&amp;START_MAXIMIZED=FALSE&amp;creator=factset&amp;display_string=Audit"}</definedName>
    <definedName name="_1451__FDSAUDITLINK__" hidden="1">{"fdsup://Directions/FactSet Auditing Viewer?action=AUDIT_VALUE&amp;DB=129&amp;ID1=656247&amp;VALUEID=01001&amp;SDATE=2008&amp;PERIODTYPE=ANN_STD&amp;window=popup_no_bar&amp;width=385&amp;height=120&amp;START_MAXIMIZED=FALSE&amp;creator=factset&amp;display_string=Audit"}</definedName>
    <definedName name="_1452__FDSAUDITLINK__" localSheetId="11" hidden="1">{"fdsup://directions/FAT Viewer?action=UPDATE&amp;creator=factset&amp;DYN_ARGS=TRUE&amp;DOC_NAME=FAT:FQL_AUDITING_CLIENT_TEMPLATE.FAT&amp;display_string=Audit&amp;VAR:KEY=GLWNAPEFIN&amp;VAR:QUERY=RkZfQ0FQRVgoQU5OLDAsLCxSUCk=&amp;WINDOW=FIRST_POPUP&amp;HEIGHT=450&amp;WIDTH=450&amp;START_MAXIMIZED=","FALSE&amp;VAR:CALENDAR=US&amp;VAR:SYMBOL=651122&amp;VAR:INDEX=0"}</definedName>
    <definedName name="_1452__FDSAUDITLINK__" localSheetId="3" hidden="1">{"fdsup://directions/FAT Viewer?action=UPDATE&amp;creator=factset&amp;DYN_ARGS=TRUE&amp;DOC_NAME=FAT:FQL_AUDITING_CLIENT_TEMPLATE.FAT&amp;display_string=Audit&amp;VAR:KEY=GLWNAPEFIN&amp;VAR:QUERY=RkZfQ0FQRVgoQU5OLDAsLCxSUCk=&amp;WINDOW=FIRST_POPUP&amp;HEIGHT=450&amp;WIDTH=450&amp;START_MAXIMIZED=","FALSE&amp;VAR:CALENDAR=US&amp;VAR:SYMBOL=651122&amp;VAR:INDEX=0"}</definedName>
    <definedName name="_1452__FDSAUDITLINK__" hidden="1">{"fdsup://directions/FAT Viewer?action=UPDATE&amp;creator=factset&amp;DYN_ARGS=TRUE&amp;DOC_NAME=FAT:FQL_AUDITING_CLIENT_TEMPLATE.FAT&amp;display_string=Audit&amp;VAR:KEY=GLWNAPEFIN&amp;VAR:QUERY=RkZfQ0FQRVgoQU5OLDAsLCxSUCk=&amp;WINDOW=FIRST_POPUP&amp;HEIGHT=450&amp;WIDTH=450&amp;START_MAXIMIZED=","FALSE&amp;VAR:CALENDAR=US&amp;VAR:SYMBOL=651122&amp;VAR:INDEX=0"}</definedName>
    <definedName name="_1453__FDSAUDITLINK__" localSheetId="11" hidden="1">{"fdsup://directions/FAT Viewer?action=UPDATE&amp;creator=factset&amp;DYN_ARGS=TRUE&amp;DOC_NAME=FAT:FQL_AUDITING_CLIENT_TEMPLATE.FAT&amp;display_string=Audit&amp;VAR:KEY=ITENARGHUF&amp;VAR:QUERY=RkZfQ0FQRVgoQU5OLC0xLCwsUlAp&amp;WINDOW=FIRST_POPUP&amp;HEIGHT=450&amp;WIDTH=450&amp;START_MAXIMIZED=","FALSE&amp;VAR:CALENDAR=US&amp;VAR:SYMBOL=651122&amp;VAR:INDEX=0"}</definedName>
    <definedName name="_1453__FDSAUDITLINK__" localSheetId="3" hidden="1">{"fdsup://directions/FAT Viewer?action=UPDATE&amp;creator=factset&amp;DYN_ARGS=TRUE&amp;DOC_NAME=FAT:FQL_AUDITING_CLIENT_TEMPLATE.FAT&amp;display_string=Audit&amp;VAR:KEY=ITENARGHUF&amp;VAR:QUERY=RkZfQ0FQRVgoQU5OLC0xLCwsUlAp&amp;WINDOW=FIRST_POPUP&amp;HEIGHT=450&amp;WIDTH=450&amp;START_MAXIMIZED=","FALSE&amp;VAR:CALENDAR=US&amp;VAR:SYMBOL=651122&amp;VAR:INDEX=0"}</definedName>
    <definedName name="_1453__FDSAUDITLINK__" hidden="1">{"fdsup://directions/FAT Viewer?action=UPDATE&amp;creator=factset&amp;DYN_ARGS=TRUE&amp;DOC_NAME=FAT:FQL_AUDITING_CLIENT_TEMPLATE.FAT&amp;display_string=Audit&amp;VAR:KEY=ITENARGHUF&amp;VAR:QUERY=RkZfQ0FQRVgoQU5OLC0xLCwsUlAp&amp;WINDOW=FIRST_POPUP&amp;HEIGHT=450&amp;WIDTH=450&amp;START_MAXIMIZED=","FALSE&amp;VAR:CALENDAR=US&amp;VAR:SYMBOL=651122&amp;VAR:INDEX=0"}</definedName>
    <definedName name="_1454__FDSAUDITLINK__" localSheetId="11" hidden="1">{"fdsup://directions/FAT Viewer?action=UPDATE&amp;creator=factset&amp;DYN_ARGS=TRUE&amp;DOC_NAME=FAT:FQL_AUDITING_CLIENT_TEMPLATE.FAT&amp;display_string=Audit&amp;VAR:KEY=YZUFCZCPAN&amp;VAR:QUERY=RkZfQ0FQRVgoQU5OLC0yLCwsUlAp&amp;WINDOW=FIRST_POPUP&amp;HEIGHT=450&amp;WIDTH=450&amp;START_MAXIMIZED=","FALSE&amp;VAR:CALENDAR=US&amp;VAR:SYMBOL=651122&amp;VAR:INDEX=0"}</definedName>
    <definedName name="_1454__FDSAUDITLINK__" localSheetId="3" hidden="1">{"fdsup://directions/FAT Viewer?action=UPDATE&amp;creator=factset&amp;DYN_ARGS=TRUE&amp;DOC_NAME=FAT:FQL_AUDITING_CLIENT_TEMPLATE.FAT&amp;display_string=Audit&amp;VAR:KEY=YZUFCZCPAN&amp;VAR:QUERY=RkZfQ0FQRVgoQU5OLC0yLCwsUlAp&amp;WINDOW=FIRST_POPUP&amp;HEIGHT=450&amp;WIDTH=450&amp;START_MAXIMIZED=","FALSE&amp;VAR:CALENDAR=US&amp;VAR:SYMBOL=651122&amp;VAR:INDEX=0"}</definedName>
    <definedName name="_1454__FDSAUDITLINK__" hidden="1">{"fdsup://directions/FAT Viewer?action=UPDATE&amp;creator=factset&amp;DYN_ARGS=TRUE&amp;DOC_NAME=FAT:FQL_AUDITING_CLIENT_TEMPLATE.FAT&amp;display_string=Audit&amp;VAR:KEY=YZUFCZCPAN&amp;VAR:QUERY=RkZfQ0FQRVgoQU5OLC0yLCwsUlAp&amp;WINDOW=FIRST_POPUP&amp;HEIGHT=450&amp;WIDTH=450&amp;START_MAXIMIZED=","FALSE&amp;VAR:CALENDAR=US&amp;VAR:SYMBOL=651122&amp;VAR:INDEX=0"}</definedName>
    <definedName name="_1455__FDSAUDITLINK__" localSheetId="11" hidden="1">{"fdsup://directions/FAT Viewer?action=UPDATE&amp;creator=factset&amp;DYN_ARGS=TRUE&amp;DOC_NAME=FAT:FQL_AUDITING_CLIENT_TEMPLATE.FAT&amp;display_string=Audit&amp;VAR:KEY=URALQDIVOZ&amp;VAR:QUERY=RkZfTkVUX0lOQyhBTk4sLTEsLCxSUCk=&amp;WINDOW=FIRST_POPUP&amp;HEIGHT=450&amp;WIDTH=450&amp;START_MAXIMI","ZED=FALSE&amp;VAR:CALENDAR=US&amp;VAR:SYMBOL=651122&amp;VAR:INDEX=0"}</definedName>
    <definedName name="_1455__FDSAUDITLINK__" localSheetId="3" hidden="1">{"fdsup://directions/FAT Viewer?action=UPDATE&amp;creator=factset&amp;DYN_ARGS=TRUE&amp;DOC_NAME=FAT:FQL_AUDITING_CLIENT_TEMPLATE.FAT&amp;display_string=Audit&amp;VAR:KEY=URALQDIVOZ&amp;VAR:QUERY=RkZfTkVUX0lOQyhBTk4sLTEsLCxSUCk=&amp;WINDOW=FIRST_POPUP&amp;HEIGHT=450&amp;WIDTH=450&amp;START_MAXIMI","ZED=FALSE&amp;VAR:CALENDAR=US&amp;VAR:SYMBOL=651122&amp;VAR:INDEX=0"}</definedName>
    <definedName name="_1455__FDSAUDITLINK__" hidden="1">{"fdsup://directions/FAT Viewer?action=UPDATE&amp;creator=factset&amp;DYN_ARGS=TRUE&amp;DOC_NAME=FAT:FQL_AUDITING_CLIENT_TEMPLATE.FAT&amp;display_string=Audit&amp;VAR:KEY=URALQDIVOZ&amp;VAR:QUERY=RkZfTkVUX0lOQyhBTk4sLTEsLCxSUCk=&amp;WINDOW=FIRST_POPUP&amp;HEIGHT=450&amp;WIDTH=450&amp;START_MAXIMI","ZED=FALSE&amp;VAR:CALENDAR=US&amp;VAR:SYMBOL=651122&amp;VAR:INDEX=0"}</definedName>
    <definedName name="_1456__FDSAUDITLINK__" localSheetId="11" hidden="1">{"fdsup://directions/FAT Viewer?action=UPDATE&amp;creator=factset&amp;DYN_ARGS=TRUE&amp;DOC_NAME=FAT:FQL_AUDITING_CLIENT_TEMPLATE.FAT&amp;display_string=Audit&amp;VAR:KEY=UDIBYRCZCL&amp;VAR:QUERY=RkZfTkVUX0lOQyhBTk4sLTIsLCxSUCk=&amp;WINDOW=FIRST_POPUP&amp;HEIGHT=450&amp;WIDTH=450&amp;START_MAXIMI","ZED=FALSE&amp;VAR:CALENDAR=US&amp;VAR:SYMBOL=651122&amp;VAR:INDEX=0"}</definedName>
    <definedName name="_1456__FDSAUDITLINK__" localSheetId="3" hidden="1">{"fdsup://directions/FAT Viewer?action=UPDATE&amp;creator=factset&amp;DYN_ARGS=TRUE&amp;DOC_NAME=FAT:FQL_AUDITING_CLIENT_TEMPLATE.FAT&amp;display_string=Audit&amp;VAR:KEY=UDIBYRCZCL&amp;VAR:QUERY=RkZfTkVUX0lOQyhBTk4sLTIsLCxSUCk=&amp;WINDOW=FIRST_POPUP&amp;HEIGHT=450&amp;WIDTH=450&amp;START_MAXIMI","ZED=FALSE&amp;VAR:CALENDAR=US&amp;VAR:SYMBOL=651122&amp;VAR:INDEX=0"}</definedName>
    <definedName name="_1456__FDSAUDITLINK__" hidden="1">{"fdsup://directions/FAT Viewer?action=UPDATE&amp;creator=factset&amp;DYN_ARGS=TRUE&amp;DOC_NAME=FAT:FQL_AUDITING_CLIENT_TEMPLATE.FAT&amp;display_string=Audit&amp;VAR:KEY=UDIBYRCZCL&amp;VAR:QUERY=RkZfTkVUX0lOQyhBTk4sLTIsLCxSUCk=&amp;WINDOW=FIRST_POPUP&amp;HEIGHT=450&amp;WIDTH=450&amp;START_MAXIMI","ZED=FALSE&amp;VAR:CALENDAR=US&amp;VAR:SYMBOL=651122&amp;VAR:INDEX=0"}</definedName>
    <definedName name="_1457__FDSAUDITLINK__" localSheetId="11" hidden="1">{"fdsup://directions/FAT Viewer?action=UPDATE&amp;creator=factset&amp;DYN_ARGS=TRUE&amp;DOC_NAME=FAT:FQL_AUDITING_CLIENT_TEMPLATE.FAT&amp;display_string=Audit&amp;VAR:KEY=IREJIFUBAF&amp;VAR:QUERY=RkZfRUJJVChBTk4sLTEsLCxSUCk=&amp;WINDOW=FIRST_POPUP&amp;HEIGHT=450&amp;WIDTH=450&amp;START_MAXIMIZED=","FALSE&amp;VAR:CALENDAR=US&amp;VAR:SYMBOL=651122&amp;VAR:INDEX=0"}</definedName>
    <definedName name="_1457__FDSAUDITLINK__" localSheetId="3" hidden="1">{"fdsup://directions/FAT Viewer?action=UPDATE&amp;creator=factset&amp;DYN_ARGS=TRUE&amp;DOC_NAME=FAT:FQL_AUDITING_CLIENT_TEMPLATE.FAT&amp;display_string=Audit&amp;VAR:KEY=IREJIFUBAF&amp;VAR:QUERY=RkZfRUJJVChBTk4sLTEsLCxSUCk=&amp;WINDOW=FIRST_POPUP&amp;HEIGHT=450&amp;WIDTH=450&amp;START_MAXIMIZED=","FALSE&amp;VAR:CALENDAR=US&amp;VAR:SYMBOL=651122&amp;VAR:INDEX=0"}</definedName>
    <definedName name="_1457__FDSAUDITLINK__" hidden="1">{"fdsup://directions/FAT Viewer?action=UPDATE&amp;creator=factset&amp;DYN_ARGS=TRUE&amp;DOC_NAME=FAT:FQL_AUDITING_CLIENT_TEMPLATE.FAT&amp;display_string=Audit&amp;VAR:KEY=IREJIFUBAF&amp;VAR:QUERY=RkZfRUJJVChBTk4sLTEsLCxSUCk=&amp;WINDOW=FIRST_POPUP&amp;HEIGHT=450&amp;WIDTH=450&amp;START_MAXIMIZED=","FALSE&amp;VAR:CALENDAR=US&amp;VAR:SYMBOL=651122&amp;VAR:INDEX=0"}</definedName>
    <definedName name="_1458__FDSAUDITLINK__" localSheetId="11" hidden="1">{"fdsup://directions/FAT Viewer?action=UPDATE&amp;creator=factset&amp;DYN_ARGS=TRUE&amp;DOC_NAME=FAT:FQL_AUDITING_CLIENT_TEMPLATE.FAT&amp;display_string=Audit&amp;VAR:KEY=EHADKLYHST&amp;VAR:QUERY=RkZfRUJJVChBTk4sLTIsLCxSUCk=&amp;WINDOW=FIRST_POPUP&amp;HEIGHT=450&amp;WIDTH=450&amp;START_MAXIMIZED=","FALSE&amp;VAR:CALENDAR=US&amp;VAR:SYMBOL=651122&amp;VAR:INDEX=0"}</definedName>
    <definedName name="_1458__FDSAUDITLINK__" localSheetId="3" hidden="1">{"fdsup://directions/FAT Viewer?action=UPDATE&amp;creator=factset&amp;DYN_ARGS=TRUE&amp;DOC_NAME=FAT:FQL_AUDITING_CLIENT_TEMPLATE.FAT&amp;display_string=Audit&amp;VAR:KEY=EHADKLYHST&amp;VAR:QUERY=RkZfRUJJVChBTk4sLTIsLCxSUCk=&amp;WINDOW=FIRST_POPUP&amp;HEIGHT=450&amp;WIDTH=450&amp;START_MAXIMIZED=","FALSE&amp;VAR:CALENDAR=US&amp;VAR:SYMBOL=651122&amp;VAR:INDEX=0"}</definedName>
    <definedName name="_1458__FDSAUDITLINK__" hidden="1">{"fdsup://directions/FAT Viewer?action=UPDATE&amp;creator=factset&amp;DYN_ARGS=TRUE&amp;DOC_NAME=FAT:FQL_AUDITING_CLIENT_TEMPLATE.FAT&amp;display_string=Audit&amp;VAR:KEY=EHADKLYHST&amp;VAR:QUERY=RkZfRUJJVChBTk4sLTIsLCxSUCk=&amp;WINDOW=FIRST_POPUP&amp;HEIGHT=450&amp;WIDTH=450&amp;START_MAXIMIZED=","FALSE&amp;VAR:CALENDAR=US&amp;VAR:SYMBOL=651122&amp;VAR:INDEX=0"}</definedName>
    <definedName name="_1459__FDSAUDITLINK__" localSheetId="11" hidden="1">{"fdsup://directions/FAT Viewer?action=UPDATE&amp;creator=factset&amp;DYN_ARGS=TRUE&amp;DOC_NAME=FAT:FQL_AUDITING_CLIENT_TEMPLATE.FAT&amp;display_string=Audit&amp;VAR:KEY=SZYJQHKVUP&amp;VAR:QUERY=RkZfRUJJVERBKEFOTiwtMSwsLFJQKQ==&amp;WINDOW=FIRST_POPUP&amp;HEIGHT=450&amp;WIDTH=450&amp;START_MAXIMI","ZED=FALSE&amp;VAR:CALENDAR=US&amp;VAR:SYMBOL=651122&amp;VAR:INDEX=0"}</definedName>
    <definedName name="_1459__FDSAUDITLINK__" localSheetId="3" hidden="1">{"fdsup://directions/FAT Viewer?action=UPDATE&amp;creator=factset&amp;DYN_ARGS=TRUE&amp;DOC_NAME=FAT:FQL_AUDITING_CLIENT_TEMPLATE.FAT&amp;display_string=Audit&amp;VAR:KEY=SZYJQHKVUP&amp;VAR:QUERY=RkZfRUJJVERBKEFOTiwtMSwsLFJQKQ==&amp;WINDOW=FIRST_POPUP&amp;HEIGHT=450&amp;WIDTH=450&amp;START_MAXIMI","ZED=FALSE&amp;VAR:CALENDAR=US&amp;VAR:SYMBOL=651122&amp;VAR:INDEX=0"}</definedName>
    <definedName name="_1459__FDSAUDITLINK__" hidden="1">{"fdsup://directions/FAT Viewer?action=UPDATE&amp;creator=factset&amp;DYN_ARGS=TRUE&amp;DOC_NAME=FAT:FQL_AUDITING_CLIENT_TEMPLATE.FAT&amp;display_string=Audit&amp;VAR:KEY=SZYJQHKVUP&amp;VAR:QUERY=RkZfRUJJVERBKEFOTiwtMSwsLFJQKQ==&amp;WINDOW=FIRST_POPUP&amp;HEIGHT=450&amp;WIDTH=450&amp;START_MAXIMI","ZED=FALSE&amp;VAR:CALENDAR=US&amp;VAR:SYMBOL=651122&amp;VAR:INDEX=0"}</definedName>
    <definedName name="_146__FDSAUDITLINK__" localSheetId="11" hidden="1">{"fdsup://directions/FAT Viewer?action=UPDATE&amp;creator=factset&amp;DYN_ARGS=TRUE&amp;DOC_NAME=FAT:FQL_AUDITING_CLIENT_TEMPLATE.FAT&amp;display_string=Audit&amp;VAR:KEY=VKHEVYJYZE&amp;VAR:QUERY=RkZfTkVUX0lOQyhBTk4sLTMsLCxSUCk=&amp;WINDOW=FIRST_POPUP&amp;HEIGHT=450&amp;WIDTH=450&amp;START_MAXIMI","ZED=FALSE&amp;VAR:CALENDAR=FIVEDAY&amp;VAR:SYMBOL=646557&amp;VAR:INDEX=0"}</definedName>
    <definedName name="_146__FDSAUDITLINK__" localSheetId="3" hidden="1">{"fdsup://directions/FAT Viewer?action=UPDATE&amp;creator=factset&amp;DYN_ARGS=TRUE&amp;DOC_NAME=FAT:FQL_AUDITING_CLIENT_TEMPLATE.FAT&amp;display_string=Audit&amp;VAR:KEY=VKHEVYJYZE&amp;VAR:QUERY=RkZfTkVUX0lOQyhBTk4sLTMsLCxSUCk=&amp;WINDOW=FIRST_POPUP&amp;HEIGHT=450&amp;WIDTH=450&amp;START_MAXIMI","ZED=FALSE&amp;VAR:CALENDAR=FIVEDAY&amp;VAR:SYMBOL=646557&amp;VAR:INDEX=0"}</definedName>
    <definedName name="_146__FDSAUDITLINK__" hidden="1">{"fdsup://directions/FAT Viewer?action=UPDATE&amp;creator=factset&amp;DYN_ARGS=TRUE&amp;DOC_NAME=FAT:FQL_AUDITING_CLIENT_TEMPLATE.FAT&amp;display_string=Audit&amp;VAR:KEY=VKHEVYJYZE&amp;VAR:QUERY=RkZfTkVUX0lOQyhBTk4sLTMsLCxSUCk=&amp;WINDOW=FIRST_POPUP&amp;HEIGHT=450&amp;WIDTH=450&amp;START_MAXIMI","ZED=FALSE&amp;VAR:CALENDAR=FIVEDAY&amp;VAR:SYMBOL=646557&amp;VAR:INDEX=0"}</definedName>
    <definedName name="_1460__FDSAUDITLINK__" localSheetId="11" hidden="1">{"fdsup://directions/FAT Viewer?action=UPDATE&amp;creator=factset&amp;DYN_ARGS=TRUE&amp;DOC_NAME=FAT:FQL_AUDITING_CLIENT_TEMPLATE.FAT&amp;display_string=Audit&amp;VAR:KEY=KPIBQXANWF&amp;VAR:QUERY=RkZfRUJJVERBKEFOTiwtMiwsLFJQKQ==&amp;WINDOW=FIRST_POPUP&amp;HEIGHT=450&amp;WIDTH=450&amp;START_MAXIMI","ZED=FALSE&amp;VAR:CALENDAR=US&amp;VAR:SYMBOL=651122&amp;VAR:INDEX=0"}</definedName>
    <definedName name="_1460__FDSAUDITLINK__" localSheetId="3" hidden="1">{"fdsup://directions/FAT Viewer?action=UPDATE&amp;creator=factset&amp;DYN_ARGS=TRUE&amp;DOC_NAME=FAT:FQL_AUDITING_CLIENT_TEMPLATE.FAT&amp;display_string=Audit&amp;VAR:KEY=KPIBQXANWF&amp;VAR:QUERY=RkZfRUJJVERBKEFOTiwtMiwsLFJQKQ==&amp;WINDOW=FIRST_POPUP&amp;HEIGHT=450&amp;WIDTH=450&amp;START_MAXIMI","ZED=FALSE&amp;VAR:CALENDAR=US&amp;VAR:SYMBOL=651122&amp;VAR:INDEX=0"}</definedName>
    <definedName name="_1460__FDSAUDITLINK__" hidden="1">{"fdsup://directions/FAT Viewer?action=UPDATE&amp;creator=factset&amp;DYN_ARGS=TRUE&amp;DOC_NAME=FAT:FQL_AUDITING_CLIENT_TEMPLATE.FAT&amp;display_string=Audit&amp;VAR:KEY=KPIBQXANWF&amp;VAR:QUERY=RkZfRUJJVERBKEFOTiwtMiwsLFJQKQ==&amp;WINDOW=FIRST_POPUP&amp;HEIGHT=450&amp;WIDTH=450&amp;START_MAXIMI","ZED=FALSE&amp;VAR:CALENDAR=US&amp;VAR:SYMBOL=651122&amp;VAR:INDEX=0"}</definedName>
    <definedName name="_1461__FDSAUDITLINK__" localSheetId="11" hidden="1">{"fdsup://Directions/FactSet Auditing Viewer?action=AUDIT_VALUE&amp;DB=129&amp;ID1=651122&amp;VALUEID=01001&amp;SDATE=2009&amp;PERIODTYPE=ANN_STD&amp;window=popup_no_bar&amp;width=385&amp;height=120&amp;START_MAXIMIZED=FALSE&amp;creator=factset&amp;display_string=Audit"}</definedName>
    <definedName name="_1461__FDSAUDITLINK__" localSheetId="3" hidden="1">{"fdsup://Directions/FactSet Auditing Viewer?action=AUDIT_VALUE&amp;DB=129&amp;ID1=651122&amp;VALUEID=01001&amp;SDATE=2009&amp;PERIODTYPE=ANN_STD&amp;window=popup_no_bar&amp;width=385&amp;height=120&amp;START_MAXIMIZED=FALSE&amp;creator=factset&amp;display_string=Audit"}</definedName>
    <definedName name="_1461__FDSAUDITLINK__" hidden="1">{"fdsup://Directions/FactSet Auditing Viewer?action=AUDIT_VALUE&amp;DB=129&amp;ID1=651122&amp;VALUEID=01001&amp;SDATE=2009&amp;PERIODTYPE=ANN_STD&amp;window=popup_no_bar&amp;width=385&amp;height=120&amp;START_MAXIMIZED=FALSE&amp;creator=factset&amp;display_string=Audit"}</definedName>
    <definedName name="_1462__FDSAUDITLINK__" localSheetId="11" hidden="1">{"fdsup://Directions/FactSet Auditing Viewer?action=AUDIT_VALUE&amp;DB=129&amp;ID1=651122&amp;VALUEID=01001&amp;SDATE=2008&amp;PERIODTYPE=ANN_STD&amp;window=popup_no_bar&amp;width=385&amp;height=120&amp;START_MAXIMIZED=FALSE&amp;creator=factset&amp;display_string=Audit"}</definedName>
    <definedName name="_1462__FDSAUDITLINK__" localSheetId="3" hidden="1">{"fdsup://Directions/FactSet Auditing Viewer?action=AUDIT_VALUE&amp;DB=129&amp;ID1=651122&amp;VALUEID=01001&amp;SDATE=2008&amp;PERIODTYPE=ANN_STD&amp;window=popup_no_bar&amp;width=385&amp;height=120&amp;START_MAXIMIZED=FALSE&amp;creator=factset&amp;display_string=Audit"}</definedName>
    <definedName name="_1462__FDSAUDITLINK__" hidden="1">{"fdsup://Directions/FactSet Auditing Viewer?action=AUDIT_VALUE&amp;DB=129&amp;ID1=651122&amp;VALUEID=01001&amp;SDATE=2008&amp;PERIODTYPE=ANN_STD&amp;window=popup_no_bar&amp;width=385&amp;height=120&amp;START_MAXIMIZED=FALSE&amp;creator=factset&amp;display_string=Audit"}</definedName>
    <definedName name="_1463__FDSAUDITLINK__" localSheetId="11" hidden="1">{"fdsup://directions/FAT Viewer?action=UPDATE&amp;creator=factset&amp;DYN_ARGS=TRUE&amp;DOC_NAME=FAT:FQL_AUDITING_CLIENT_TEMPLATE.FAT&amp;display_string=Audit&amp;VAR:KEY=WJMNENUNYJ&amp;VAR:QUERY=RkZfQ0FQRVgoQU5OLDAsLCxSUCk=&amp;WINDOW=FIRST_POPUP&amp;HEIGHT=450&amp;WIDTH=450&amp;START_MAXIMIZED=","FALSE&amp;VAR:CALENDAR=US&amp;VAR:SYMBOL=660047&amp;VAR:INDEX=0"}</definedName>
    <definedName name="_1463__FDSAUDITLINK__" localSheetId="3" hidden="1">{"fdsup://directions/FAT Viewer?action=UPDATE&amp;creator=factset&amp;DYN_ARGS=TRUE&amp;DOC_NAME=FAT:FQL_AUDITING_CLIENT_TEMPLATE.FAT&amp;display_string=Audit&amp;VAR:KEY=WJMNENUNYJ&amp;VAR:QUERY=RkZfQ0FQRVgoQU5OLDAsLCxSUCk=&amp;WINDOW=FIRST_POPUP&amp;HEIGHT=450&amp;WIDTH=450&amp;START_MAXIMIZED=","FALSE&amp;VAR:CALENDAR=US&amp;VAR:SYMBOL=660047&amp;VAR:INDEX=0"}</definedName>
    <definedName name="_1463__FDSAUDITLINK__" hidden="1">{"fdsup://directions/FAT Viewer?action=UPDATE&amp;creator=factset&amp;DYN_ARGS=TRUE&amp;DOC_NAME=FAT:FQL_AUDITING_CLIENT_TEMPLATE.FAT&amp;display_string=Audit&amp;VAR:KEY=WJMNENUNYJ&amp;VAR:QUERY=RkZfQ0FQRVgoQU5OLDAsLCxSUCk=&amp;WINDOW=FIRST_POPUP&amp;HEIGHT=450&amp;WIDTH=450&amp;START_MAXIMIZED=","FALSE&amp;VAR:CALENDAR=US&amp;VAR:SYMBOL=660047&amp;VAR:INDEX=0"}</definedName>
    <definedName name="_1464__FDSAUDITLINK__" localSheetId="11" hidden="1">{"fdsup://directions/FAT Viewer?action=UPDATE&amp;creator=factset&amp;DYN_ARGS=TRUE&amp;DOC_NAME=FAT:FQL_AUDITING_CLIENT_TEMPLATE.FAT&amp;display_string=Audit&amp;VAR:KEY=YBEPERYTYJ&amp;VAR:QUERY=RkZfQ0FQRVgoQU5OLC0xLCwsUlAp&amp;WINDOW=FIRST_POPUP&amp;HEIGHT=450&amp;WIDTH=450&amp;START_MAXIMIZED=","FALSE&amp;VAR:CALENDAR=US&amp;VAR:SYMBOL=660047&amp;VAR:INDEX=0"}</definedName>
    <definedName name="_1464__FDSAUDITLINK__" localSheetId="3" hidden="1">{"fdsup://directions/FAT Viewer?action=UPDATE&amp;creator=factset&amp;DYN_ARGS=TRUE&amp;DOC_NAME=FAT:FQL_AUDITING_CLIENT_TEMPLATE.FAT&amp;display_string=Audit&amp;VAR:KEY=YBEPERYTYJ&amp;VAR:QUERY=RkZfQ0FQRVgoQU5OLC0xLCwsUlAp&amp;WINDOW=FIRST_POPUP&amp;HEIGHT=450&amp;WIDTH=450&amp;START_MAXIMIZED=","FALSE&amp;VAR:CALENDAR=US&amp;VAR:SYMBOL=660047&amp;VAR:INDEX=0"}</definedName>
    <definedName name="_1464__FDSAUDITLINK__" hidden="1">{"fdsup://directions/FAT Viewer?action=UPDATE&amp;creator=factset&amp;DYN_ARGS=TRUE&amp;DOC_NAME=FAT:FQL_AUDITING_CLIENT_TEMPLATE.FAT&amp;display_string=Audit&amp;VAR:KEY=YBEPERYTYJ&amp;VAR:QUERY=RkZfQ0FQRVgoQU5OLC0xLCwsUlAp&amp;WINDOW=FIRST_POPUP&amp;HEIGHT=450&amp;WIDTH=450&amp;START_MAXIMIZED=","FALSE&amp;VAR:CALENDAR=US&amp;VAR:SYMBOL=660047&amp;VAR:INDEX=0"}</definedName>
    <definedName name="_1465__FDSAUDITLINK__" localSheetId="11" hidden="1">{"fdsup://directions/FAT Viewer?action=UPDATE&amp;creator=factset&amp;DYN_ARGS=TRUE&amp;DOC_NAME=FAT:FQL_AUDITING_CLIENT_TEMPLATE.FAT&amp;display_string=Audit&amp;VAR:KEY=ODWTSXEJKD&amp;VAR:QUERY=RkZfQ0FQRVgoQU5OLC0yLCwsUlAp&amp;WINDOW=FIRST_POPUP&amp;HEIGHT=450&amp;WIDTH=450&amp;START_MAXIMIZED=","FALSE&amp;VAR:CALENDAR=US&amp;VAR:SYMBOL=660047&amp;VAR:INDEX=0"}</definedName>
    <definedName name="_1465__FDSAUDITLINK__" localSheetId="3" hidden="1">{"fdsup://directions/FAT Viewer?action=UPDATE&amp;creator=factset&amp;DYN_ARGS=TRUE&amp;DOC_NAME=FAT:FQL_AUDITING_CLIENT_TEMPLATE.FAT&amp;display_string=Audit&amp;VAR:KEY=ODWTSXEJKD&amp;VAR:QUERY=RkZfQ0FQRVgoQU5OLC0yLCwsUlAp&amp;WINDOW=FIRST_POPUP&amp;HEIGHT=450&amp;WIDTH=450&amp;START_MAXIMIZED=","FALSE&amp;VAR:CALENDAR=US&amp;VAR:SYMBOL=660047&amp;VAR:INDEX=0"}</definedName>
    <definedName name="_1465__FDSAUDITLINK__" hidden="1">{"fdsup://directions/FAT Viewer?action=UPDATE&amp;creator=factset&amp;DYN_ARGS=TRUE&amp;DOC_NAME=FAT:FQL_AUDITING_CLIENT_TEMPLATE.FAT&amp;display_string=Audit&amp;VAR:KEY=ODWTSXEJKD&amp;VAR:QUERY=RkZfQ0FQRVgoQU5OLC0yLCwsUlAp&amp;WINDOW=FIRST_POPUP&amp;HEIGHT=450&amp;WIDTH=450&amp;START_MAXIMIZED=","FALSE&amp;VAR:CALENDAR=US&amp;VAR:SYMBOL=660047&amp;VAR:INDEX=0"}</definedName>
    <definedName name="_1466__FDSAUDITLINK__" localSheetId="11" hidden="1">{"fdsup://directions/FAT Viewer?action=UPDATE&amp;creator=factset&amp;DYN_ARGS=TRUE&amp;DOC_NAME=FAT:FQL_AUDITING_CLIENT_TEMPLATE.FAT&amp;display_string=Audit&amp;VAR:KEY=EPAVCVILWF&amp;VAR:QUERY=RkZfTkVUX0lOQyhBTk4sLTEsLCxSUCk=&amp;WINDOW=FIRST_POPUP&amp;HEIGHT=450&amp;WIDTH=450&amp;START_MAXIMI","ZED=FALSE&amp;VAR:CALENDAR=US&amp;VAR:SYMBOL=660047&amp;VAR:INDEX=0"}</definedName>
    <definedName name="_1466__FDSAUDITLINK__" localSheetId="3" hidden="1">{"fdsup://directions/FAT Viewer?action=UPDATE&amp;creator=factset&amp;DYN_ARGS=TRUE&amp;DOC_NAME=FAT:FQL_AUDITING_CLIENT_TEMPLATE.FAT&amp;display_string=Audit&amp;VAR:KEY=EPAVCVILWF&amp;VAR:QUERY=RkZfTkVUX0lOQyhBTk4sLTEsLCxSUCk=&amp;WINDOW=FIRST_POPUP&amp;HEIGHT=450&amp;WIDTH=450&amp;START_MAXIMI","ZED=FALSE&amp;VAR:CALENDAR=US&amp;VAR:SYMBOL=660047&amp;VAR:INDEX=0"}</definedName>
    <definedName name="_1466__FDSAUDITLINK__" hidden="1">{"fdsup://directions/FAT Viewer?action=UPDATE&amp;creator=factset&amp;DYN_ARGS=TRUE&amp;DOC_NAME=FAT:FQL_AUDITING_CLIENT_TEMPLATE.FAT&amp;display_string=Audit&amp;VAR:KEY=EPAVCVILWF&amp;VAR:QUERY=RkZfTkVUX0lOQyhBTk4sLTEsLCxSUCk=&amp;WINDOW=FIRST_POPUP&amp;HEIGHT=450&amp;WIDTH=450&amp;START_MAXIMI","ZED=FALSE&amp;VAR:CALENDAR=US&amp;VAR:SYMBOL=660047&amp;VAR:INDEX=0"}</definedName>
    <definedName name="_1467__FDSAUDITLINK__" localSheetId="11" hidden="1">{"fdsup://directions/FAT Viewer?action=UPDATE&amp;creator=factset&amp;DYN_ARGS=TRUE&amp;DOC_NAME=FAT:FQL_AUDITING_CLIENT_TEMPLATE.FAT&amp;display_string=Audit&amp;VAR:KEY=KBMBKRETWP&amp;VAR:QUERY=RkZfTkVUX0lOQyhBTk4sLTIsLCxSUCk=&amp;WINDOW=FIRST_POPUP&amp;HEIGHT=450&amp;WIDTH=450&amp;START_MAXIMI","ZED=FALSE&amp;VAR:CALENDAR=US&amp;VAR:SYMBOL=660047&amp;VAR:INDEX=0"}</definedName>
    <definedName name="_1467__FDSAUDITLINK__" localSheetId="3" hidden="1">{"fdsup://directions/FAT Viewer?action=UPDATE&amp;creator=factset&amp;DYN_ARGS=TRUE&amp;DOC_NAME=FAT:FQL_AUDITING_CLIENT_TEMPLATE.FAT&amp;display_string=Audit&amp;VAR:KEY=KBMBKRETWP&amp;VAR:QUERY=RkZfTkVUX0lOQyhBTk4sLTIsLCxSUCk=&amp;WINDOW=FIRST_POPUP&amp;HEIGHT=450&amp;WIDTH=450&amp;START_MAXIMI","ZED=FALSE&amp;VAR:CALENDAR=US&amp;VAR:SYMBOL=660047&amp;VAR:INDEX=0"}</definedName>
    <definedName name="_1467__FDSAUDITLINK__" hidden="1">{"fdsup://directions/FAT Viewer?action=UPDATE&amp;creator=factset&amp;DYN_ARGS=TRUE&amp;DOC_NAME=FAT:FQL_AUDITING_CLIENT_TEMPLATE.FAT&amp;display_string=Audit&amp;VAR:KEY=KBMBKRETWP&amp;VAR:QUERY=RkZfTkVUX0lOQyhBTk4sLTIsLCxSUCk=&amp;WINDOW=FIRST_POPUP&amp;HEIGHT=450&amp;WIDTH=450&amp;START_MAXIMI","ZED=FALSE&amp;VAR:CALENDAR=US&amp;VAR:SYMBOL=660047&amp;VAR:INDEX=0"}</definedName>
    <definedName name="_1468__FDSAUDITLINK__" localSheetId="11" hidden="1">{"fdsup://directions/FAT Viewer?action=UPDATE&amp;creator=factset&amp;DYN_ARGS=TRUE&amp;DOC_NAME=FAT:FQL_AUDITING_CLIENT_TEMPLATE.FAT&amp;display_string=Audit&amp;VAR:KEY=SXILENYZIB&amp;VAR:QUERY=RkZfRUJJVChBTk4sLTEsLCxSUCk=&amp;WINDOW=FIRST_POPUP&amp;HEIGHT=450&amp;WIDTH=450&amp;START_MAXIMIZED=","FALSE&amp;VAR:CALENDAR=US&amp;VAR:SYMBOL=660047&amp;VAR:INDEX=0"}</definedName>
    <definedName name="_1468__FDSAUDITLINK__" localSheetId="3" hidden="1">{"fdsup://directions/FAT Viewer?action=UPDATE&amp;creator=factset&amp;DYN_ARGS=TRUE&amp;DOC_NAME=FAT:FQL_AUDITING_CLIENT_TEMPLATE.FAT&amp;display_string=Audit&amp;VAR:KEY=SXILENYZIB&amp;VAR:QUERY=RkZfRUJJVChBTk4sLTEsLCxSUCk=&amp;WINDOW=FIRST_POPUP&amp;HEIGHT=450&amp;WIDTH=450&amp;START_MAXIMIZED=","FALSE&amp;VAR:CALENDAR=US&amp;VAR:SYMBOL=660047&amp;VAR:INDEX=0"}</definedName>
    <definedName name="_1468__FDSAUDITLINK__" hidden="1">{"fdsup://directions/FAT Viewer?action=UPDATE&amp;creator=factset&amp;DYN_ARGS=TRUE&amp;DOC_NAME=FAT:FQL_AUDITING_CLIENT_TEMPLATE.FAT&amp;display_string=Audit&amp;VAR:KEY=SXILENYZIB&amp;VAR:QUERY=RkZfRUJJVChBTk4sLTEsLCxSUCk=&amp;WINDOW=FIRST_POPUP&amp;HEIGHT=450&amp;WIDTH=450&amp;START_MAXIMIZED=","FALSE&amp;VAR:CALENDAR=US&amp;VAR:SYMBOL=660047&amp;VAR:INDEX=0"}</definedName>
    <definedName name="_1469__FDSAUDITLINK__" localSheetId="11" hidden="1">{"fdsup://directions/FAT Viewer?action=UPDATE&amp;creator=factset&amp;DYN_ARGS=TRUE&amp;DOC_NAME=FAT:FQL_AUDITING_CLIENT_TEMPLATE.FAT&amp;display_string=Audit&amp;VAR:KEY=KJIBITAVOV&amp;VAR:QUERY=RkZfRUJJVChBTk4sLTIsLCxSUCk=&amp;WINDOW=FIRST_POPUP&amp;HEIGHT=450&amp;WIDTH=450&amp;START_MAXIMIZED=","FALSE&amp;VAR:CALENDAR=US&amp;VAR:SYMBOL=660047&amp;VAR:INDEX=0"}</definedName>
    <definedName name="_1469__FDSAUDITLINK__" localSheetId="3" hidden="1">{"fdsup://directions/FAT Viewer?action=UPDATE&amp;creator=factset&amp;DYN_ARGS=TRUE&amp;DOC_NAME=FAT:FQL_AUDITING_CLIENT_TEMPLATE.FAT&amp;display_string=Audit&amp;VAR:KEY=KJIBITAVOV&amp;VAR:QUERY=RkZfRUJJVChBTk4sLTIsLCxSUCk=&amp;WINDOW=FIRST_POPUP&amp;HEIGHT=450&amp;WIDTH=450&amp;START_MAXIMIZED=","FALSE&amp;VAR:CALENDAR=US&amp;VAR:SYMBOL=660047&amp;VAR:INDEX=0"}</definedName>
    <definedName name="_1469__FDSAUDITLINK__" hidden="1">{"fdsup://directions/FAT Viewer?action=UPDATE&amp;creator=factset&amp;DYN_ARGS=TRUE&amp;DOC_NAME=FAT:FQL_AUDITING_CLIENT_TEMPLATE.FAT&amp;display_string=Audit&amp;VAR:KEY=KJIBITAVOV&amp;VAR:QUERY=RkZfRUJJVChBTk4sLTIsLCxSUCk=&amp;WINDOW=FIRST_POPUP&amp;HEIGHT=450&amp;WIDTH=450&amp;START_MAXIMIZED=","FALSE&amp;VAR:CALENDAR=US&amp;VAR:SYMBOL=660047&amp;VAR:INDEX=0"}</definedName>
    <definedName name="_147__FDSAUDITLINK__" localSheetId="11" hidden="1">{"fdsup://directions/FAT Viewer?action=UPDATE&amp;creator=factset&amp;DYN_ARGS=TRUE&amp;DOC_NAME=FAT:FQL_AUDITING_CLIENT_TEMPLATE.FAT&amp;display_string=Audit&amp;VAR:KEY=QVQBGVCBKH&amp;VAR:QUERY=RkZfRUJJVChBTk4sLTMsLCxSUCk=&amp;WINDOW=FIRST_POPUP&amp;HEIGHT=450&amp;WIDTH=450&amp;START_MAXIMIZED=","FALSE&amp;VAR:CALENDAR=FIVEDAY&amp;VAR:SYMBOL=646557&amp;VAR:INDEX=0"}</definedName>
    <definedName name="_147__FDSAUDITLINK__" localSheetId="3" hidden="1">{"fdsup://directions/FAT Viewer?action=UPDATE&amp;creator=factset&amp;DYN_ARGS=TRUE&amp;DOC_NAME=FAT:FQL_AUDITING_CLIENT_TEMPLATE.FAT&amp;display_string=Audit&amp;VAR:KEY=QVQBGVCBKH&amp;VAR:QUERY=RkZfRUJJVChBTk4sLTMsLCxSUCk=&amp;WINDOW=FIRST_POPUP&amp;HEIGHT=450&amp;WIDTH=450&amp;START_MAXIMIZED=","FALSE&amp;VAR:CALENDAR=FIVEDAY&amp;VAR:SYMBOL=646557&amp;VAR:INDEX=0"}</definedName>
    <definedName name="_147__FDSAUDITLINK__" hidden="1">{"fdsup://directions/FAT Viewer?action=UPDATE&amp;creator=factset&amp;DYN_ARGS=TRUE&amp;DOC_NAME=FAT:FQL_AUDITING_CLIENT_TEMPLATE.FAT&amp;display_string=Audit&amp;VAR:KEY=QVQBGVCBKH&amp;VAR:QUERY=RkZfRUJJVChBTk4sLTMsLCxSUCk=&amp;WINDOW=FIRST_POPUP&amp;HEIGHT=450&amp;WIDTH=450&amp;START_MAXIMIZED=","FALSE&amp;VAR:CALENDAR=FIVEDAY&amp;VAR:SYMBOL=646557&amp;VAR:INDEX=0"}</definedName>
    <definedName name="_1470__FDSAUDITLINK__" localSheetId="11" hidden="1">{"fdsup://directions/FAT Viewer?action=UPDATE&amp;creator=factset&amp;DYN_ARGS=TRUE&amp;DOC_NAME=FAT:FQL_AUDITING_CLIENT_TEMPLATE.FAT&amp;display_string=Audit&amp;VAR:KEY=ITKJYZWLEL&amp;VAR:QUERY=RkZfRUJJVERBKEFOTiwtMSwsLFJQKQ==&amp;WINDOW=FIRST_POPUP&amp;HEIGHT=450&amp;WIDTH=450&amp;START_MAXIMI","ZED=FALSE&amp;VAR:CALENDAR=US&amp;VAR:SYMBOL=660047&amp;VAR:INDEX=0"}</definedName>
    <definedName name="_1470__FDSAUDITLINK__" localSheetId="3" hidden="1">{"fdsup://directions/FAT Viewer?action=UPDATE&amp;creator=factset&amp;DYN_ARGS=TRUE&amp;DOC_NAME=FAT:FQL_AUDITING_CLIENT_TEMPLATE.FAT&amp;display_string=Audit&amp;VAR:KEY=ITKJYZWLEL&amp;VAR:QUERY=RkZfRUJJVERBKEFOTiwtMSwsLFJQKQ==&amp;WINDOW=FIRST_POPUP&amp;HEIGHT=450&amp;WIDTH=450&amp;START_MAXIMI","ZED=FALSE&amp;VAR:CALENDAR=US&amp;VAR:SYMBOL=660047&amp;VAR:INDEX=0"}</definedName>
    <definedName name="_1470__FDSAUDITLINK__" hidden="1">{"fdsup://directions/FAT Viewer?action=UPDATE&amp;creator=factset&amp;DYN_ARGS=TRUE&amp;DOC_NAME=FAT:FQL_AUDITING_CLIENT_TEMPLATE.FAT&amp;display_string=Audit&amp;VAR:KEY=ITKJYZWLEL&amp;VAR:QUERY=RkZfRUJJVERBKEFOTiwtMSwsLFJQKQ==&amp;WINDOW=FIRST_POPUP&amp;HEIGHT=450&amp;WIDTH=450&amp;START_MAXIMI","ZED=FALSE&amp;VAR:CALENDAR=US&amp;VAR:SYMBOL=660047&amp;VAR:INDEX=0"}</definedName>
    <definedName name="_1471__FDSAUDITLINK__" localSheetId="11" hidden="1">{"fdsup://directions/FAT Viewer?action=UPDATE&amp;creator=factset&amp;DYN_ARGS=TRUE&amp;DOC_NAME=FAT:FQL_AUDITING_CLIENT_TEMPLATE.FAT&amp;display_string=Audit&amp;VAR:KEY=QZIFCLCZUH&amp;VAR:QUERY=RkZfRUJJVERBKEFOTiwtMiwsLFJQKQ==&amp;WINDOW=FIRST_POPUP&amp;HEIGHT=450&amp;WIDTH=450&amp;START_MAXIMI","ZED=FALSE&amp;VAR:CALENDAR=US&amp;VAR:SYMBOL=660047&amp;VAR:INDEX=0"}</definedName>
    <definedName name="_1471__FDSAUDITLINK__" localSheetId="3" hidden="1">{"fdsup://directions/FAT Viewer?action=UPDATE&amp;creator=factset&amp;DYN_ARGS=TRUE&amp;DOC_NAME=FAT:FQL_AUDITING_CLIENT_TEMPLATE.FAT&amp;display_string=Audit&amp;VAR:KEY=QZIFCLCZUH&amp;VAR:QUERY=RkZfRUJJVERBKEFOTiwtMiwsLFJQKQ==&amp;WINDOW=FIRST_POPUP&amp;HEIGHT=450&amp;WIDTH=450&amp;START_MAXIMI","ZED=FALSE&amp;VAR:CALENDAR=US&amp;VAR:SYMBOL=660047&amp;VAR:INDEX=0"}</definedName>
    <definedName name="_1471__FDSAUDITLINK__" hidden="1">{"fdsup://directions/FAT Viewer?action=UPDATE&amp;creator=factset&amp;DYN_ARGS=TRUE&amp;DOC_NAME=FAT:FQL_AUDITING_CLIENT_TEMPLATE.FAT&amp;display_string=Audit&amp;VAR:KEY=QZIFCLCZUH&amp;VAR:QUERY=RkZfRUJJVERBKEFOTiwtMiwsLFJQKQ==&amp;WINDOW=FIRST_POPUP&amp;HEIGHT=450&amp;WIDTH=450&amp;START_MAXIMI","ZED=FALSE&amp;VAR:CALENDAR=US&amp;VAR:SYMBOL=660047&amp;VAR:INDEX=0"}</definedName>
    <definedName name="_1472__FDSAUDITLINK__" localSheetId="11" hidden="1">{"fdsup://Directions/FactSet Auditing Viewer?action=AUDIT_VALUE&amp;DB=129&amp;ID1=660047&amp;VALUEID=01001&amp;SDATE=2009&amp;PERIODTYPE=ANN_STD&amp;window=popup_no_bar&amp;width=385&amp;height=120&amp;START_MAXIMIZED=FALSE&amp;creator=factset&amp;display_string=Audit"}</definedName>
    <definedName name="_1472__FDSAUDITLINK__" localSheetId="3" hidden="1">{"fdsup://Directions/FactSet Auditing Viewer?action=AUDIT_VALUE&amp;DB=129&amp;ID1=660047&amp;VALUEID=01001&amp;SDATE=2009&amp;PERIODTYPE=ANN_STD&amp;window=popup_no_bar&amp;width=385&amp;height=120&amp;START_MAXIMIZED=FALSE&amp;creator=factset&amp;display_string=Audit"}</definedName>
    <definedName name="_1472__FDSAUDITLINK__" hidden="1">{"fdsup://Directions/FactSet Auditing Viewer?action=AUDIT_VALUE&amp;DB=129&amp;ID1=660047&amp;VALUEID=01001&amp;SDATE=2009&amp;PERIODTYPE=ANN_STD&amp;window=popup_no_bar&amp;width=385&amp;height=120&amp;START_MAXIMIZED=FALSE&amp;creator=factset&amp;display_string=Audit"}</definedName>
    <definedName name="_1473__FDSAUDITLINK__" localSheetId="11" hidden="1">{"fdsup://Directions/FactSet Auditing Viewer?action=AUDIT_VALUE&amp;DB=129&amp;ID1=660047&amp;VALUEID=01001&amp;SDATE=2008&amp;PERIODTYPE=ANN_STD&amp;window=popup_no_bar&amp;width=385&amp;height=120&amp;START_MAXIMIZED=FALSE&amp;creator=factset&amp;display_string=Audit"}</definedName>
    <definedName name="_1473__FDSAUDITLINK__" localSheetId="3" hidden="1">{"fdsup://Directions/FactSet Auditing Viewer?action=AUDIT_VALUE&amp;DB=129&amp;ID1=660047&amp;VALUEID=01001&amp;SDATE=2008&amp;PERIODTYPE=ANN_STD&amp;window=popup_no_bar&amp;width=385&amp;height=120&amp;START_MAXIMIZED=FALSE&amp;creator=factset&amp;display_string=Audit"}</definedName>
    <definedName name="_1473__FDSAUDITLINK__" hidden="1">{"fdsup://Directions/FactSet Auditing Viewer?action=AUDIT_VALUE&amp;DB=129&amp;ID1=660047&amp;VALUEID=01001&amp;SDATE=2008&amp;PERIODTYPE=ANN_STD&amp;window=popup_no_bar&amp;width=385&amp;height=120&amp;START_MAXIMIZED=FALSE&amp;creator=factset&amp;display_string=Audit"}</definedName>
    <definedName name="_1474__FDSAUDITLINK__" localSheetId="11" hidden="1">{"fdsup://directions/FAT Viewer?action=UPDATE&amp;creator=factset&amp;DYN_ARGS=TRUE&amp;DOC_NAME=FAT:FQL_AUDITING_CLIENT_TEMPLATE.FAT&amp;display_string=Audit&amp;VAR:KEY=ETKJMJCVIJ&amp;VAR:QUERY=RkZfQ0FQRVgoQU5OLDAsLCxSUCk=&amp;WINDOW=FIRST_POPUP&amp;HEIGHT=450&amp;WIDTH=450&amp;START_MAXIMIZED=","FALSE&amp;VAR:CALENDAR=US&amp;VAR:SYMBOL=B15CDJ&amp;VAR:INDEX=0"}</definedName>
    <definedName name="_1474__FDSAUDITLINK__" localSheetId="3" hidden="1">{"fdsup://directions/FAT Viewer?action=UPDATE&amp;creator=factset&amp;DYN_ARGS=TRUE&amp;DOC_NAME=FAT:FQL_AUDITING_CLIENT_TEMPLATE.FAT&amp;display_string=Audit&amp;VAR:KEY=ETKJMJCVIJ&amp;VAR:QUERY=RkZfQ0FQRVgoQU5OLDAsLCxSUCk=&amp;WINDOW=FIRST_POPUP&amp;HEIGHT=450&amp;WIDTH=450&amp;START_MAXIMIZED=","FALSE&amp;VAR:CALENDAR=US&amp;VAR:SYMBOL=B15CDJ&amp;VAR:INDEX=0"}</definedName>
    <definedName name="_1474__FDSAUDITLINK__" hidden="1">{"fdsup://directions/FAT Viewer?action=UPDATE&amp;creator=factset&amp;DYN_ARGS=TRUE&amp;DOC_NAME=FAT:FQL_AUDITING_CLIENT_TEMPLATE.FAT&amp;display_string=Audit&amp;VAR:KEY=ETKJMJCVIJ&amp;VAR:QUERY=RkZfQ0FQRVgoQU5OLDAsLCxSUCk=&amp;WINDOW=FIRST_POPUP&amp;HEIGHT=450&amp;WIDTH=450&amp;START_MAXIMIZED=","FALSE&amp;VAR:CALENDAR=US&amp;VAR:SYMBOL=B15CDJ&amp;VAR:INDEX=0"}</definedName>
    <definedName name="_1475__FDSAUDITLINK__" localSheetId="11" hidden="1">{"fdsup://directions/FAT Viewer?action=UPDATE&amp;creator=factset&amp;DYN_ARGS=TRUE&amp;DOC_NAME=FAT:FQL_AUDITING_CLIENT_TEMPLATE.FAT&amp;display_string=Audit&amp;VAR:KEY=UHAFSFSXUF&amp;VAR:QUERY=RkZfQ0FQRVgoQU5OLC0xLCwsUlAp&amp;WINDOW=FIRST_POPUP&amp;HEIGHT=450&amp;WIDTH=450&amp;START_MAXIMIZED=","FALSE&amp;VAR:CALENDAR=US&amp;VAR:SYMBOL=B15CDJ&amp;VAR:INDEX=0"}</definedName>
    <definedName name="_1475__FDSAUDITLINK__" localSheetId="3" hidden="1">{"fdsup://directions/FAT Viewer?action=UPDATE&amp;creator=factset&amp;DYN_ARGS=TRUE&amp;DOC_NAME=FAT:FQL_AUDITING_CLIENT_TEMPLATE.FAT&amp;display_string=Audit&amp;VAR:KEY=UHAFSFSXUF&amp;VAR:QUERY=RkZfQ0FQRVgoQU5OLC0xLCwsUlAp&amp;WINDOW=FIRST_POPUP&amp;HEIGHT=450&amp;WIDTH=450&amp;START_MAXIMIZED=","FALSE&amp;VAR:CALENDAR=US&amp;VAR:SYMBOL=B15CDJ&amp;VAR:INDEX=0"}</definedName>
    <definedName name="_1475__FDSAUDITLINK__" hidden="1">{"fdsup://directions/FAT Viewer?action=UPDATE&amp;creator=factset&amp;DYN_ARGS=TRUE&amp;DOC_NAME=FAT:FQL_AUDITING_CLIENT_TEMPLATE.FAT&amp;display_string=Audit&amp;VAR:KEY=UHAFSFSXUF&amp;VAR:QUERY=RkZfQ0FQRVgoQU5OLC0xLCwsUlAp&amp;WINDOW=FIRST_POPUP&amp;HEIGHT=450&amp;WIDTH=450&amp;START_MAXIMIZED=","FALSE&amp;VAR:CALENDAR=US&amp;VAR:SYMBOL=B15CDJ&amp;VAR:INDEX=0"}</definedName>
    <definedName name="_1476__FDSAUDITLINK__" localSheetId="11" hidden="1">{"fdsup://directions/FAT Viewer?action=UPDATE&amp;creator=factset&amp;DYN_ARGS=TRUE&amp;DOC_NAME=FAT:FQL_AUDITING_CLIENT_TEMPLATE.FAT&amp;display_string=Audit&amp;VAR:KEY=ONITAJALKV&amp;VAR:QUERY=RkZfQ0FQRVgoQU5OLC0yLCwsUlAp&amp;WINDOW=FIRST_POPUP&amp;HEIGHT=450&amp;WIDTH=450&amp;START_MAXIMIZED=","FALSE&amp;VAR:CALENDAR=US&amp;VAR:SYMBOL=B15CDJ&amp;VAR:INDEX=0"}</definedName>
    <definedName name="_1476__FDSAUDITLINK__" localSheetId="3" hidden="1">{"fdsup://directions/FAT Viewer?action=UPDATE&amp;creator=factset&amp;DYN_ARGS=TRUE&amp;DOC_NAME=FAT:FQL_AUDITING_CLIENT_TEMPLATE.FAT&amp;display_string=Audit&amp;VAR:KEY=ONITAJALKV&amp;VAR:QUERY=RkZfQ0FQRVgoQU5OLC0yLCwsUlAp&amp;WINDOW=FIRST_POPUP&amp;HEIGHT=450&amp;WIDTH=450&amp;START_MAXIMIZED=","FALSE&amp;VAR:CALENDAR=US&amp;VAR:SYMBOL=B15CDJ&amp;VAR:INDEX=0"}</definedName>
    <definedName name="_1476__FDSAUDITLINK__" hidden="1">{"fdsup://directions/FAT Viewer?action=UPDATE&amp;creator=factset&amp;DYN_ARGS=TRUE&amp;DOC_NAME=FAT:FQL_AUDITING_CLIENT_TEMPLATE.FAT&amp;display_string=Audit&amp;VAR:KEY=ONITAJALKV&amp;VAR:QUERY=RkZfQ0FQRVgoQU5OLC0yLCwsUlAp&amp;WINDOW=FIRST_POPUP&amp;HEIGHT=450&amp;WIDTH=450&amp;START_MAXIMIZED=","FALSE&amp;VAR:CALENDAR=US&amp;VAR:SYMBOL=B15CDJ&amp;VAR:INDEX=0"}</definedName>
    <definedName name="_1477__FDSAUDITLINK__" localSheetId="11" hidden="1">{"fdsup://directions/FAT Viewer?action=UPDATE&amp;creator=factset&amp;DYN_ARGS=TRUE&amp;DOC_NAME=FAT:FQL_AUDITING_CLIENT_TEMPLATE.FAT&amp;display_string=Audit&amp;VAR:KEY=CVCLKXSJEN&amp;VAR:QUERY=RkZfTkVUX0lOQyhBTk4sLTEsLCxSUCk=&amp;WINDOW=FIRST_POPUP&amp;HEIGHT=450&amp;WIDTH=450&amp;START_MAXIMI","ZED=FALSE&amp;VAR:CALENDAR=US&amp;VAR:SYMBOL=B15CDJ&amp;VAR:INDEX=0"}</definedName>
    <definedName name="_1477__FDSAUDITLINK__" localSheetId="3" hidden="1">{"fdsup://directions/FAT Viewer?action=UPDATE&amp;creator=factset&amp;DYN_ARGS=TRUE&amp;DOC_NAME=FAT:FQL_AUDITING_CLIENT_TEMPLATE.FAT&amp;display_string=Audit&amp;VAR:KEY=CVCLKXSJEN&amp;VAR:QUERY=RkZfTkVUX0lOQyhBTk4sLTEsLCxSUCk=&amp;WINDOW=FIRST_POPUP&amp;HEIGHT=450&amp;WIDTH=450&amp;START_MAXIMI","ZED=FALSE&amp;VAR:CALENDAR=US&amp;VAR:SYMBOL=B15CDJ&amp;VAR:INDEX=0"}</definedName>
    <definedName name="_1477__FDSAUDITLINK__" hidden="1">{"fdsup://directions/FAT Viewer?action=UPDATE&amp;creator=factset&amp;DYN_ARGS=TRUE&amp;DOC_NAME=FAT:FQL_AUDITING_CLIENT_TEMPLATE.FAT&amp;display_string=Audit&amp;VAR:KEY=CVCLKXSJEN&amp;VAR:QUERY=RkZfTkVUX0lOQyhBTk4sLTEsLCxSUCk=&amp;WINDOW=FIRST_POPUP&amp;HEIGHT=450&amp;WIDTH=450&amp;START_MAXIMI","ZED=FALSE&amp;VAR:CALENDAR=US&amp;VAR:SYMBOL=B15CDJ&amp;VAR:INDEX=0"}</definedName>
    <definedName name="_1478__FDSAUDITLINK__" localSheetId="11" hidden="1">{"fdsup://directions/FAT Viewer?action=UPDATE&amp;creator=factset&amp;DYN_ARGS=TRUE&amp;DOC_NAME=FAT:FQL_AUDITING_CLIENT_TEMPLATE.FAT&amp;display_string=Audit&amp;VAR:KEY=ARUZQLADYN&amp;VAR:QUERY=RkZfTkVUX0lOQyhBTk4sLTIsLCxSUCk=&amp;WINDOW=FIRST_POPUP&amp;HEIGHT=450&amp;WIDTH=450&amp;START_MAXIMI","ZED=FALSE&amp;VAR:CALENDAR=US&amp;VAR:SYMBOL=B15CDJ&amp;VAR:INDEX=0"}</definedName>
    <definedName name="_1478__FDSAUDITLINK__" localSheetId="3" hidden="1">{"fdsup://directions/FAT Viewer?action=UPDATE&amp;creator=factset&amp;DYN_ARGS=TRUE&amp;DOC_NAME=FAT:FQL_AUDITING_CLIENT_TEMPLATE.FAT&amp;display_string=Audit&amp;VAR:KEY=ARUZQLADYN&amp;VAR:QUERY=RkZfTkVUX0lOQyhBTk4sLTIsLCxSUCk=&amp;WINDOW=FIRST_POPUP&amp;HEIGHT=450&amp;WIDTH=450&amp;START_MAXIMI","ZED=FALSE&amp;VAR:CALENDAR=US&amp;VAR:SYMBOL=B15CDJ&amp;VAR:INDEX=0"}</definedName>
    <definedName name="_1478__FDSAUDITLINK__" hidden="1">{"fdsup://directions/FAT Viewer?action=UPDATE&amp;creator=factset&amp;DYN_ARGS=TRUE&amp;DOC_NAME=FAT:FQL_AUDITING_CLIENT_TEMPLATE.FAT&amp;display_string=Audit&amp;VAR:KEY=ARUZQLADYN&amp;VAR:QUERY=RkZfTkVUX0lOQyhBTk4sLTIsLCxSUCk=&amp;WINDOW=FIRST_POPUP&amp;HEIGHT=450&amp;WIDTH=450&amp;START_MAXIMI","ZED=FALSE&amp;VAR:CALENDAR=US&amp;VAR:SYMBOL=B15CDJ&amp;VAR:INDEX=0"}</definedName>
    <definedName name="_1479__FDSAUDITLINK__" localSheetId="11" hidden="1">{"fdsup://directions/FAT Viewer?action=UPDATE&amp;creator=factset&amp;DYN_ARGS=TRUE&amp;DOC_NAME=FAT:FQL_AUDITING_CLIENT_TEMPLATE.FAT&amp;display_string=Audit&amp;VAR:KEY=EXOVQZIZWB&amp;VAR:QUERY=RkZfRUJJVChBTk4sLTEsLCxSUCk=&amp;WINDOW=FIRST_POPUP&amp;HEIGHT=450&amp;WIDTH=450&amp;START_MAXIMIZED=","FALSE&amp;VAR:CALENDAR=US&amp;VAR:SYMBOL=B15CDJ&amp;VAR:INDEX=0"}</definedName>
    <definedName name="_1479__FDSAUDITLINK__" localSheetId="3" hidden="1">{"fdsup://directions/FAT Viewer?action=UPDATE&amp;creator=factset&amp;DYN_ARGS=TRUE&amp;DOC_NAME=FAT:FQL_AUDITING_CLIENT_TEMPLATE.FAT&amp;display_string=Audit&amp;VAR:KEY=EXOVQZIZWB&amp;VAR:QUERY=RkZfRUJJVChBTk4sLTEsLCxSUCk=&amp;WINDOW=FIRST_POPUP&amp;HEIGHT=450&amp;WIDTH=450&amp;START_MAXIMIZED=","FALSE&amp;VAR:CALENDAR=US&amp;VAR:SYMBOL=B15CDJ&amp;VAR:INDEX=0"}</definedName>
    <definedName name="_1479__FDSAUDITLINK__" hidden="1">{"fdsup://directions/FAT Viewer?action=UPDATE&amp;creator=factset&amp;DYN_ARGS=TRUE&amp;DOC_NAME=FAT:FQL_AUDITING_CLIENT_TEMPLATE.FAT&amp;display_string=Audit&amp;VAR:KEY=EXOVQZIZWB&amp;VAR:QUERY=RkZfRUJJVChBTk4sLTEsLCxSUCk=&amp;WINDOW=FIRST_POPUP&amp;HEIGHT=450&amp;WIDTH=450&amp;START_MAXIMIZED=","FALSE&amp;VAR:CALENDAR=US&amp;VAR:SYMBOL=B15CDJ&amp;VAR:INDEX=0"}</definedName>
    <definedName name="_148__FDSAUDITLINK__" localSheetId="11" hidden="1">{"fdsup://directions/FAT Viewer?action=UPDATE&amp;creator=factset&amp;DYN_ARGS=TRUE&amp;DOC_NAME=FAT:FQL_AUDITING_CLIENT_TEMPLATE.FAT&amp;display_string=Audit&amp;VAR:KEY=NOTCDMBAZS&amp;VAR:QUERY=RkZfRUJJVERBKEFOTiwtMywsLFJQKQ==&amp;WINDOW=FIRST_POPUP&amp;HEIGHT=450&amp;WIDTH=450&amp;START_MAXIMI","ZED=FALSE&amp;VAR:CALENDAR=FIVEDAY&amp;VAR:SYMBOL=646557&amp;VAR:INDEX=0"}</definedName>
    <definedName name="_148__FDSAUDITLINK__" localSheetId="3" hidden="1">{"fdsup://directions/FAT Viewer?action=UPDATE&amp;creator=factset&amp;DYN_ARGS=TRUE&amp;DOC_NAME=FAT:FQL_AUDITING_CLIENT_TEMPLATE.FAT&amp;display_string=Audit&amp;VAR:KEY=NOTCDMBAZS&amp;VAR:QUERY=RkZfRUJJVERBKEFOTiwtMywsLFJQKQ==&amp;WINDOW=FIRST_POPUP&amp;HEIGHT=450&amp;WIDTH=450&amp;START_MAXIMI","ZED=FALSE&amp;VAR:CALENDAR=FIVEDAY&amp;VAR:SYMBOL=646557&amp;VAR:INDEX=0"}</definedName>
    <definedName name="_148__FDSAUDITLINK__" hidden="1">{"fdsup://directions/FAT Viewer?action=UPDATE&amp;creator=factset&amp;DYN_ARGS=TRUE&amp;DOC_NAME=FAT:FQL_AUDITING_CLIENT_TEMPLATE.FAT&amp;display_string=Audit&amp;VAR:KEY=NOTCDMBAZS&amp;VAR:QUERY=RkZfRUJJVERBKEFOTiwtMywsLFJQKQ==&amp;WINDOW=FIRST_POPUP&amp;HEIGHT=450&amp;WIDTH=450&amp;START_MAXIMI","ZED=FALSE&amp;VAR:CALENDAR=FIVEDAY&amp;VAR:SYMBOL=646557&amp;VAR:INDEX=0"}</definedName>
    <definedName name="_1480__FDSAUDITLINK__" localSheetId="11" hidden="1">{"fdsup://directions/FAT Viewer?action=UPDATE&amp;creator=factset&amp;DYN_ARGS=TRUE&amp;DOC_NAME=FAT:FQL_AUDITING_CLIENT_TEMPLATE.FAT&amp;display_string=Audit&amp;VAR:KEY=MVWZUDUROR&amp;VAR:QUERY=RkZfRUJJVChBTk4sLTIsLCxSUCk=&amp;WINDOW=FIRST_POPUP&amp;HEIGHT=450&amp;WIDTH=450&amp;START_MAXIMIZED=","FALSE&amp;VAR:CALENDAR=US&amp;VAR:SYMBOL=B15CDJ&amp;VAR:INDEX=0"}</definedName>
    <definedName name="_1480__FDSAUDITLINK__" localSheetId="3" hidden="1">{"fdsup://directions/FAT Viewer?action=UPDATE&amp;creator=factset&amp;DYN_ARGS=TRUE&amp;DOC_NAME=FAT:FQL_AUDITING_CLIENT_TEMPLATE.FAT&amp;display_string=Audit&amp;VAR:KEY=MVWZUDUROR&amp;VAR:QUERY=RkZfRUJJVChBTk4sLTIsLCxSUCk=&amp;WINDOW=FIRST_POPUP&amp;HEIGHT=450&amp;WIDTH=450&amp;START_MAXIMIZED=","FALSE&amp;VAR:CALENDAR=US&amp;VAR:SYMBOL=B15CDJ&amp;VAR:INDEX=0"}</definedName>
    <definedName name="_1480__FDSAUDITLINK__" hidden="1">{"fdsup://directions/FAT Viewer?action=UPDATE&amp;creator=factset&amp;DYN_ARGS=TRUE&amp;DOC_NAME=FAT:FQL_AUDITING_CLIENT_TEMPLATE.FAT&amp;display_string=Audit&amp;VAR:KEY=MVWZUDUROR&amp;VAR:QUERY=RkZfRUJJVChBTk4sLTIsLCxSUCk=&amp;WINDOW=FIRST_POPUP&amp;HEIGHT=450&amp;WIDTH=450&amp;START_MAXIMIZED=","FALSE&amp;VAR:CALENDAR=US&amp;VAR:SYMBOL=B15CDJ&amp;VAR:INDEX=0"}</definedName>
    <definedName name="_1481__FDSAUDITLINK__" localSheetId="11" hidden="1">{"fdsup://directions/FAT Viewer?action=UPDATE&amp;creator=factset&amp;DYN_ARGS=TRUE&amp;DOC_NAME=FAT:FQL_AUDITING_CLIENT_TEMPLATE.FAT&amp;display_string=Audit&amp;VAR:KEY=UDCXKPOXGZ&amp;VAR:QUERY=RkZfRUJJVERBKEFOTiwtMSwsLFJQKQ==&amp;WINDOW=FIRST_POPUP&amp;HEIGHT=450&amp;WIDTH=450&amp;START_MAXIMI","ZED=FALSE&amp;VAR:CALENDAR=US&amp;VAR:SYMBOL=B15CDJ&amp;VAR:INDEX=0"}</definedName>
    <definedName name="_1481__FDSAUDITLINK__" localSheetId="3" hidden="1">{"fdsup://directions/FAT Viewer?action=UPDATE&amp;creator=factset&amp;DYN_ARGS=TRUE&amp;DOC_NAME=FAT:FQL_AUDITING_CLIENT_TEMPLATE.FAT&amp;display_string=Audit&amp;VAR:KEY=UDCXKPOXGZ&amp;VAR:QUERY=RkZfRUJJVERBKEFOTiwtMSwsLFJQKQ==&amp;WINDOW=FIRST_POPUP&amp;HEIGHT=450&amp;WIDTH=450&amp;START_MAXIMI","ZED=FALSE&amp;VAR:CALENDAR=US&amp;VAR:SYMBOL=B15CDJ&amp;VAR:INDEX=0"}</definedName>
    <definedName name="_1481__FDSAUDITLINK__" hidden="1">{"fdsup://directions/FAT Viewer?action=UPDATE&amp;creator=factset&amp;DYN_ARGS=TRUE&amp;DOC_NAME=FAT:FQL_AUDITING_CLIENT_TEMPLATE.FAT&amp;display_string=Audit&amp;VAR:KEY=UDCXKPOXGZ&amp;VAR:QUERY=RkZfRUJJVERBKEFOTiwtMSwsLFJQKQ==&amp;WINDOW=FIRST_POPUP&amp;HEIGHT=450&amp;WIDTH=450&amp;START_MAXIMI","ZED=FALSE&amp;VAR:CALENDAR=US&amp;VAR:SYMBOL=B15CDJ&amp;VAR:INDEX=0"}</definedName>
    <definedName name="_1482__FDSAUDITLINK__" localSheetId="11" hidden="1">{"fdsup://directions/FAT Viewer?action=UPDATE&amp;creator=factset&amp;DYN_ARGS=TRUE&amp;DOC_NAME=FAT:FQL_AUDITING_CLIENT_TEMPLATE.FAT&amp;display_string=Audit&amp;VAR:KEY=IVSLCTYDUF&amp;VAR:QUERY=RkZfRUJJVERBKEFOTiwtMiwsLFJQKQ==&amp;WINDOW=FIRST_POPUP&amp;HEIGHT=450&amp;WIDTH=450&amp;START_MAXIMI","ZED=FALSE&amp;VAR:CALENDAR=US&amp;VAR:SYMBOL=B15CDJ&amp;VAR:INDEX=0"}</definedName>
    <definedName name="_1482__FDSAUDITLINK__" localSheetId="3" hidden="1">{"fdsup://directions/FAT Viewer?action=UPDATE&amp;creator=factset&amp;DYN_ARGS=TRUE&amp;DOC_NAME=FAT:FQL_AUDITING_CLIENT_TEMPLATE.FAT&amp;display_string=Audit&amp;VAR:KEY=IVSLCTYDUF&amp;VAR:QUERY=RkZfRUJJVERBKEFOTiwtMiwsLFJQKQ==&amp;WINDOW=FIRST_POPUP&amp;HEIGHT=450&amp;WIDTH=450&amp;START_MAXIMI","ZED=FALSE&amp;VAR:CALENDAR=US&amp;VAR:SYMBOL=B15CDJ&amp;VAR:INDEX=0"}</definedName>
    <definedName name="_1482__FDSAUDITLINK__" hidden="1">{"fdsup://directions/FAT Viewer?action=UPDATE&amp;creator=factset&amp;DYN_ARGS=TRUE&amp;DOC_NAME=FAT:FQL_AUDITING_CLIENT_TEMPLATE.FAT&amp;display_string=Audit&amp;VAR:KEY=IVSLCTYDUF&amp;VAR:QUERY=RkZfRUJJVERBKEFOTiwtMiwsLFJQKQ==&amp;WINDOW=FIRST_POPUP&amp;HEIGHT=450&amp;WIDTH=450&amp;START_MAXIMI","ZED=FALSE&amp;VAR:CALENDAR=US&amp;VAR:SYMBOL=B15CDJ&amp;VAR:INDEX=0"}</definedName>
    <definedName name="_1483__FDSAUDITLINK__" localSheetId="11" hidden="1">{"fdsup://Directions/FactSet Auditing Viewer?action=AUDIT_VALUE&amp;DB=129&amp;ID1=B15CDJ&amp;VALUEID=01001&amp;SDATE=2008&amp;PERIODTYPE=ANN_STD&amp;window=popup_no_bar&amp;width=385&amp;height=120&amp;START_MAXIMIZED=FALSE&amp;creator=factset&amp;display_string=Audit"}</definedName>
    <definedName name="_1483__FDSAUDITLINK__" localSheetId="3" hidden="1">{"fdsup://Directions/FactSet Auditing Viewer?action=AUDIT_VALUE&amp;DB=129&amp;ID1=B15CDJ&amp;VALUEID=01001&amp;SDATE=2008&amp;PERIODTYPE=ANN_STD&amp;window=popup_no_bar&amp;width=385&amp;height=120&amp;START_MAXIMIZED=FALSE&amp;creator=factset&amp;display_string=Audit"}</definedName>
    <definedName name="_1483__FDSAUDITLINK__" hidden="1">{"fdsup://Directions/FactSet Auditing Viewer?action=AUDIT_VALUE&amp;DB=129&amp;ID1=B15CDJ&amp;VALUEID=01001&amp;SDATE=2008&amp;PERIODTYPE=ANN_STD&amp;window=popup_no_bar&amp;width=385&amp;height=120&amp;START_MAXIMIZED=FALSE&amp;creator=factset&amp;display_string=Audit"}</definedName>
    <definedName name="_1484__FDSAUDITLINK__" localSheetId="11" hidden="1">{"fdsup://Directions/FactSet Auditing Viewer?action=AUDIT_VALUE&amp;DB=129&amp;ID1=B15CDJ&amp;VALUEID=01001&amp;SDATE=2007&amp;PERIODTYPE=ANN_STD&amp;window=popup_no_bar&amp;width=385&amp;height=120&amp;START_MAXIMIZED=FALSE&amp;creator=factset&amp;display_string=Audit"}</definedName>
    <definedName name="_1484__FDSAUDITLINK__" localSheetId="3" hidden="1">{"fdsup://Directions/FactSet Auditing Viewer?action=AUDIT_VALUE&amp;DB=129&amp;ID1=B15CDJ&amp;VALUEID=01001&amp;SDATE=2007&amp;PERIODTYPE=ANN_STD&amp;window=popup_no_bar&amp;width=385&amp;height=120&amp;START_MAXIMIZED=FALSE&amp;creator=factset&amp;display_string=Audit"}</definedName>
    <definedName name="_1484__FDSAUDITLINK__" hidden="1">{"fdsup://Directions/FactSet Auditing Viewer?action=AUDIT_VALUE&amp;DB=129&amp;ID1=B15CDJ&amp;VALUEID=01001&amp;SDATE=2007&amp;PERIODTYPE=ANN_STD&amp;window=popup_no_bar&amp;width=385&amp;height=120&amp;START_MAXIMIZED=FALSE&amp;creator=factset&amp;display_string=Audit"}</definedName>
    <definedName name="_1485__FDSAUDITLINK__" localSheetId="11" hidden="1">{"fdsup://directions/FAT Viewer?action=UPDATE&amp;creator=factset&amp;DYN_ARGS=TRUE&amp;DOC_NAME=FAT:FQL_AUDITING_CLIENT_TEMPLATE.FAT&amp;display_string=Audit&amp;VAR:KEY=WLATCRQDWF&amp;VAR:QUERY=RkZfQ0FQRVgoQU5OLDAsLCxSUCk=&amp;WINDOW=FIRST_POPUP&amp;HEIGHT=450&amp;WIDTH=450&amp;START_MAXIMIZED=","FALSE&amp;VAR:CALENDAR=US&amp;VAR:SYMBOL=B23XW7&amp;VAR:INDEX=0"}</definedName>
    <definedName name="_1485__FDSAUDITLINK__" localSheetId="3" hidden="1">{"fdsup://directions/FAT Viewer?action=UPDATE&amp;creator=factset&amp;DYN_ARGS=TRUE&amp;DOC_NAME=FAT:FQL_AUDITING_CLIENT_TEMPLATE.FAT&amp;display_string=Audit&amp;VAR:KEY=WLATCRQDWF&amp;VAR:QUERY=RkZfQ0FQRVgoQU5OLDAsLCxSUCk=&amp;WINDOW=FIRST_POPUP&amp;HEIGHT=450&amp;WIDTH=450&amp;START_MAXIMIZED=","FALSE&amp;VAR:CALENDAR=US&amp;VAR:SYMBOL=B23XW7&amp;VAR:INDEX=0"}</definedName>
    <definedName name="_1485__FDSAUDITLINK__" hidden="1">{"fdsup://directions/FAT Viewer?action=UPDATE&amp;creator=factset&amp;DYN_ARGS=TRUE&amp;DOC_NAME=FAT:FQL_AUDITING_CLIENT_TEMPLATE.FAT&amp;display_string=Audit&amp;VAR:KEY=WLATCRQDWF&amp;VAR:QUERY=RkZfQ0FQRVgoQU5OLDAsLCxSUCk=&amp;WINDOW=FIRST_POPUP&amp;HEIGHT=450&amp;WIDTH=450&amp;START_MAXIMIZED=","FALSE&amp;VAR:CALENDAR=US&amp;VAR:SYMBOL=B23XW7&amp;VAR:INDEX=0"}</definedName>
    <definedName name="_1486__FDSAUDITLINK__" localSheetId="11" hidden="1">{"fdsup://directions/FAT Viewer?action=UPDATE&amp;creator=factset&amp;DYN_ARGS=TRUE&amp;DOC_NAME=FAT:FQL_AUDITING_CLIENT_TEMPLATE.FAT&amp;display_string=Audit&amp;VAR:KEY=KDMPAFILYV&amp;VAR:QUERY=RkZfQ0FQRVgoQU5OLC0xLCwsUlAp&amp;WINDOW=FIRST_POPUP&amp;HEIGHT=450&amp;WIDTH=450&amp;START_MAXIMIZED=","FALSE&amp;VAR:CALENDAR=US&amp;VAR:SYMBOL=B23XW7&amp;VAR:INDEX=0"}</definedName>
    <definedName name="_1486__FDSAUDITLINK__" localSheetId="3" hidden="1">{"fdsup://directions/FAT Viewer?action=UPDATE&amp;creator=factset&amp;DYN_ARGS=TRUE&amp;DOC_NAME=FAT:FQL_AUDITING_CLIENT_TEMPLATE.FAT&amp;display_string=Audit&amp;VAR:KEY=KDMPAFILYV&amp;VAR:QUERY=RkZfQ0FQRVgoQU5OLC0xLCwsUlAp&amp;WINDOW=FIRST_POPUP&amp;HEIGHT=450&amp;WIDTH=450&amp;START_MAXIMIZED=","FALSE&amp;VAR:CALENDAR=US&amp;VAR:SYMBOL=B23XW7&amp;VAR:INDEX=0"}</definedName>
    <definedName name="_1486__FDSAUDITLINK__" hidden="1">{"fdsup://directions/FAT Viewer?action=UPDATE&amp;creator=factset&amp;DYN_ARGS=TRUE&amp;DOC_NAME=FAT:FQL_AUDITING_CLIENT_TEMPLATE.FAT&amp;display_string=Audit&amp;VAR:KEY=KDMPAFILYV&amp;VAR:QUERY=RkZfQ0FQRVgoQU5OLC0xLCwsUlAp&amp;WINDOW=FIRST_POPUP&amp;HEIGHT=450&amp;WIDTH=450&amp;START_MAXIMIZED=","FALSE&amp;VAR:CALENDAR=US&amp;VAR:SYMBOL=B23XW7&amp;VAR:INDEX=0"}</definedName>
    <definedName name="_1487__FDSAUDITLINK__" localSheetId="11" hidden="1">{"fdsup://directions/FAT Viewer?action=UPDATE&amp;creator=factset&amp;DYN_ARGS=TRUE&amp;DOC_NAME=FAT:FQL_AUDITING_CLIENT_TEMPLATE.FAT&amp;display_string=Audit&amp;VAR:KEY=OLYFQDOJYN&amp;VAR:QUERY=RkZfQ0FQRVgoQU5OLC0yLCwsUlAp&amp;WINDOW=FIRST_POPUP&amp;HEIGHT=450&amp;WIDTH=450&amp;START_MAXIMIZED=","FALSE&amp;VAR:CALENDAR=US&amp;VAR:SYMBOL=B23XW7&amp;VAR:INDEX=0"}</definedName>
    <definedName name="_1487__FDSAUDITLINK__" localSheetId="3" hidden="1">{"fdsup://directions/FAT Viewer?action=UPDATE&amp;creator=factset&amp;DYN_ARGS=TRUE&amp;DOC_NAME=FAT:FQL_AUDITING_CLIENT_TEMPLATE.FAT&amp;display_string=Audit&amp;VAR:KEY=OLYFQDOJYN&amp;VAR:QUERY=RkZfQ0FQRVgoQU5OLC0yLCwsUlAp&amp;WINDOW=FIRST_POPUP&amp;HEIGHT=450&amp;WIDTH=450&amp;START_MAXIMIZED=","FALSE&amp;VAR:CALENDAR=US&amp;VAR:SYMBOL=B23XW7&amp;VAR:INDEX=0"}</definedName>
    <definedName name="_1487__FDSAUDITLINK__" hidden="1">{"fdsup://directions/FAT Viewer?action=UPDATE&amp;creator=factset&amp;DYN_ARGS=TRUE&amp;DOC_NAME=FAT:FQL_AUDITING_CLIENT_TEMPLATE.FAT&amp;display_string=Audit&amp;VAR:KEY=OLYFQDOJYN&amp;VAR:QUERY=RkZfQ0FQRVgoQU5OLC0yLCwsUlAp&amp;WINDOW=FIRST_POPUP&amp;HEIGHT=450&amp;WIDTH=450&amp;START_MAXIMIZED=","FALSE&amp;VAR:CALENDAR=US&amp;VAR:SYMBOL=B23XW7&amp;VAR:INDEX=0"}</definedName>
    <definedName name="_1488__FDSAUDITLINK__" localSheetId="11" hidden="1">{"fdsup://directions/FAT Viewer?action=UPDATE&amp;creator=factset&amp;DYN_ARGS=TRUE&amp;DOC_NAME=FAT:FQL_AUDITING_CLIENT_TEMPLATE.FAT&amp;display_string=Audit&amp;VAR:KEY=STUPKPKJUL&amp;VAR:QUERY=RkZfTkVUX0lOQyhBTk4sLTEsLCxSUCk=&amp;WINDOW=FIRST_POPUP&amp;HEIGHT=450&amp;WIDTH=450&amp;START_MAXIMI","ZED=FALSE&amp;VAR:CALENDAR=US&amp;VAR:SYMBOL=B23XW7&amp;VAR:INDEX=0"}</definedName>
    <definedName name="_1488__FDSAUDITLINK__" localSheetId="3" hidden="1">{"fdsup://directions/FAT Viewer?action=UPDATE&amp;creator=factset&amp;DYN_ARGS=TRUE&amp;DOC_NAME=FAT:FQL_AUDITING_CLIENT_TEMPLATE.FAT&amp;display_string=Audit&amp;VAR:KEY=STUPKPKJUL&amp;VAR:QUERY=RkZfTkVUX0lOQyhBTk4sLTEsLCxSUCk=&amp;WINDOW=FIRST_POPUP&amp;HEIGHT=450&amp;WIDTH=450&amp;START_MAXIMI","ZED=FALSE&amp;VAR:CALENDAR=US&amp;VAR:SYMBOL=B23XW7&amp;VAR:INDEX=0"}</definedName>
    <definedName name="_1488__FDSAUDITLINK__" hidden="1">{"fdsup://directions/FAT Viewer?action=UPDATE&amp;creator=factset&amp;DYN_ARGS=TRUE&amp;DOC_NAME=FAT:FQL_AUDITING_CLIENT_TEMPLATE.FAT&amp;display_string=Audit&amp;VAR:KEY=STUPKPKJUL&amp;VAR:QUERY=RkZfTkVUX0lOQyhBTk4sLTEsLCxSUCk=&amp;WINDOW=FIRST_POPUP&amp;HEIGHT=450&amp;WIDTH=450&amp;START_MAXIMI","ZED=FALSE&amp;VAR:CALENDAR=US&amp;VAR:SYMBOL=B23XW7&amp;VAR:INDEX=0"}</definedName>
    <definedName name="_1489__FDSAUDITLINK__" localSheetId="11" hidden="1">{"fdsup://directions/FAT Viewer?action=UPDATE&amp;creator=factset&amp;DYN_ARGS=TRUE&amp;DOC_NAME=FAT:FQL_AUDITING_CLIENT_TEMPLATE.FAT&amp;display_string=Audit&amp;VAR:KEY=KBITYLYROZ&amp;VAR:QUERY=RkZfTkVUX0lOQyhBTk4sLTIsLCxSUCk=&amp;WINDOW=FIRST_POPUP&amp;HEIGHT=450&amp;WIDTH=450&amp;START_MAXIMI","ZED=FALSE&amp;VAR:CALENDAR=US&amp;VAR:SYMBOL=B23XW7&amp;VAR:INDEX=0"}</definedName>
    <definedName name="_1489__FDSAUDITLINK__" localSheetId="3" hidden="1">{"fdsup://directions/FAT Viewer?action=UPDATE&amp;creator=factset&amp;DYN_ARGS=TRUE&amp;DOC_NAME=FAT:FQL_AUDITING_CLIENT_TEMPLATE.FAT&amp;display_string=Audit&amp;VAR:KEY=KBITYLYROZ&amp;VAR:QUERY=RkZfTkVUX0lOQyhBTk4sLTIsLCxSUCk=&amp;WINDOW=FIRST_POPUP&amp;HEIGHT=450&amp;WIDTH=450&amp;START_MAXIMI","ZED=FALSE&amp;VAR:CALENDAR=US&amp;VAR:SYMBOL=B23XW7&amp;VAR:INDEX=0"}</definedName>
    <definedName name="_1489__FDSAUDITLINK__" hidden="1">{"fdsup://directions/FAT Viewer?action=UPDATE&amp;creator=factset&amp;DYN_ARGS=TRUE&amp;DOC_NAME=FAT:FQL_AUDITING_CLIENT_TEMPLATE.FAT&amp;display_string=Audit&amp;VAR:KEY=KBITYLYROZ&amp;VAR:QUERY=RkZfTkVUX0lOQyhBTk4sLTIsLCxSUCk=&amp;WINDOW=FIRST_POPUP&amp;HEIGHT=450&amp;WIDTH=450&amp;START_MAXIMI","ZED=FALSE&amp;VAR:CALENDAR=US&amp;VAR:SYMBOL=B23XW7&amp;VAR:INDEX=0"}</definedName>
    <definedName name="_149__FDSAUDITLINK__" localSheetId="11" hidden="1">{"fdsup://directions/FAT Viewer?action=UPDATE&amp;creator=factset&amp;DYN_ARGS=TRUE&amp;DOC_NAME=FAT:FQL_AUDITING_CLIENT_TEMPLATE.FAT&amp;display_string=Audit&amp;VAR:KEY=HODMDYBOBU&amp;VAR:QUERY=RkZfQ0FQRVgoQU5OLC0zLCwsUlAp&amp;WINDOW=FIRST_POPUP&amp;HEIGHT=450&amp;WIDTH=450&amp;START_MAXIMIZED=","FALSE&amp;VAR:CALENDAR=FIVEDAY&amp;VAR:SYMBOL=634922&amp;VAR:INDEX=0"}</definedName>
    <definedName name="_149__FDSAUDITLINK__" localSheetId="3" hidden="1">{"fdsup://directions/FAT Viewer?action=UPDATE&amp;creator=factset&amp;DYN_ARGS=TRUE&amp;DOC_NAME=FAT:FQL_AUDITING_CLIENT_TEMPLATE.FAT&amp;display_string=Audit&amp;VAR:KEY=HODMDYBOBU&amp;VAR:QUERY=RkZfQ0FQRVgoQU5OLC0zLCwsUlAp&amp;WINDOW=FIRST_POPUP&amp;HEIGHT=450&amp;WIDTH=450&amp;START_MAXIMIZED=","FALSE&amp;VAR:CALENDAR=FIVEDAY&amp;VAR:SYMBOL=634922&amp;VAR:INDEX=0"}</definedName>
    <definedName name="_149__FDSAUDITLINK__" hidden="1">{"fdsup://directions/FAT Viewer?action=UPDATE&amp;creator=factset&amp;DYN_ARGS=TRUE&amp;DOC_NAME=FAT:FQL_AUDITING_CLIENT_TEMPLATE.FAT&amp;display_string=Audit&amp;VAR:KEY=HODMDYBOBU&amp;VAR:QUERY=RkZfQ0FQRVgoQU5OLC0zLCwsUlAp&amp;WINDOW=FIRST_POPUP&amp;HEIGHT=450&amp;WIDTH=450&amp;START_MAXIMIZED=","FALSE&amp;VAR:CALENDAR=FIVEDAY&amp;VAR:SYMBOL=634922&amp;VAR:INDEX=0"}</definedName>
    <definedName name="_1490__FDSAUDITLINK__" localSheetId="11" hidden="1">{"fdsup://directions/FAT Viewer?action=UPDATE&amp;creator=factset&amp;DYN_ARGS=TRUE&amp;DOC_NAME=FAT:FQL_AUDITING_CLIENT_TEMPLATE.FAT&amp;display_string=Audit&amp;VAR:KEY=EFQTKRYNOH&amp;VAR:QUERY=RkZfRUJJVChBTk4sLTEsLCxSUCk=&amp;WINDOW=FIRST_POPUP&amp;HEIGHT=450&amp;WIDTH=450&amp;START_MAXIMIZED=","FALSE&amp;VAR:CALENDAR=US&amp;VAR:SYMBOL=B23XW7&amp;VAR:INDEX=0"}</definedName>
    <definedName name="_1490__FDSAUDITLINK__" localSheetId="3" hidden="1">{"fdsup://directions/FAT Viewer?action=UPDATE&amp;creator=factset&amp;DYN_ARGS=TRUE&amp;DOC_NAME=FAT:FQL_AUDITING_CLIENT_TEMPLATE.FAT&amp;display_string=Audit&amp;VAR:KEY=EFQTKRYNOH&amp;VAR:QUERY=RkZfRUJJVChBTk4sLTEsLCxSUCk=&amp;WINDOW=FIRST_POPUP&amp;HEIGHT=450&amp;WIDTH=450&amp;START_MAXIMIZED=","FALSE&amp;VAR:CALENDAR=US&amp;VAR:SYMBOL=B23XW7&amp;VAR:INDEX=0"}</definedName>
    <definedName name="_1490__FDSAUDITLINK__" hidden="1">{"fdsup://directions/FAT Viewer?action=UPDATE&amp;creator=factset&amp;DYN_ARGS=TRUE&amp;DOC_NAME=FAT:FQL_AUDITING_CLIENT_TEMPLATE.FAT&amp;display_string=Audit&amp;VAR:KEY=EFQTKRYNOH&amp;VAR:QUERY=RkZfRUJJVChBTk4sLTEsLCxSUCk=&amp;WINDOW=FIRST_POPUP&amp;HEIGHT=450&amp;WIDTH=450&amp;START_MAXIMIZED=","FALSE&amp;VAR:CALENDAR=US&amp;VAR:SYMBOL=B23XW7&amp;VAR:INDEX=0"}</definedName>
    <definedName name="_1491__FDSAUDITLINK__" localSheetId="11" hidden="1">{"fdsup://directions/FAT Viewer?action=UPDATE&amp;creator=factset&amp;DYN_ARGS=TRUE&amp;DOC_NAME=FAT:FQL_AUDITING_CLIENT_TEMPLATE.FAT&amp;display_string=Audit&amp;VAR:KEY=OZARCVMRWV&amp;VAR:QUERY=RkZfRUJJVChBTk4sLTIsLCxSUCk=&amp;WINDOW=FIRST_POPUP&amp;HEIGHT=450&amp;WIDTH=450&amp;START_MAXIMIZED=","FALSE&amp;VAR:CALENDAR=US&amp;VAR:SYMBOL=B23XW7&amp;VAR:INDEX=0"}</definedName>
    <definedName name="_1491__FDSAUDITLINK__" localSheetId="3" hidden="1">{"fdsup://directions/FAT Viewer?action=UPDATE&amp;creator=factset&amp;DYN_ARGS=TRUE&amp;DOC_NAME=FAT:FQL_AUDITING_CLIENT_TEMPLATE.FAT&amp;display_string=Audit&amp;VAR:KEY=OZARCVMRWV&amp;VAR:QUERY=RkZfRUJJVChBTk4sLTIsLCxSUCk=&amp;WINDOW=FIRST_POPUP&amp;HEIGHT=450&amp;WIDTH=450&amp;START_MAXIMIZED=","FALSE&amp;VAR:CALENDAR=US&amp;VAR:SYMBOL=B23XW7&amp;VAR:INDEX=0"}</definedName>
    <definedName name="_1491__FDSAUDITLINK__" hidden="1">{"fdsup://directions/FAT Viewer?action=UPDATE&amp;creator=factset&amp;DYN_ARGS=TRUE&amp;DOC_NAME=FAT:FQL_AUDITING_CLIENT_TEMPLATE.FAT&amp;display_string=Audit&amp;VAR:KEY=OZARCVMRWV&amp;VAR:QUERY=RkZfRUJJVChBTk4sLTIsLCxSUCk=&amp;WINDOW=FIRST_POPUP&amp;HEIGHT=450&amp;WIDTH=450&amp;START_MAXIMIZED=","FALSE&amp;VAR:CALENDAR=US&amp;VAR:SYMBOL=B23XW7&amp;VAR:INDEX=0"}</definedName>
    <definedName name="_1492__FDSAUDITLINK__" localSheetId="11" hidden="1">{"fdsup://directions/FAT Viewer?action=UPDATE&amp;creator=factset&amp;DYN_ARGS=TRUE&amp;DOC_NAME=FAT:FQL_AUDITING_CLIENT_TEMPLATE.FAT&amp;display_string=Audit&amp;VAR:KEY=OFYXMZGBCR&amp;VAR:QUERY=RkZfRUJJVERBKEFOTiwtMSwsLFJQKQ==&amp;WINDOW=FIRST_POPUP&amp;HEIGHT=450&amp;WIDTH=450&amp;START_MAXIMI","ZED=FALSE&amp;VAR:CALENDAR=US&amp;VAR:SYMBOL=B23XW7&amp;VAR:INDEX=0"}</definedName>
    <definedName name="_1492__FDSAUDITLINK__" localSheetId="3" hidden="1">{"fdsup://directions/FAT Viewer?action=UPDATE&amp;creator=factset&amp;DYN_ARGS=TRUE&amp;DOC_NAME=FAT:FQL_AUDITING_CLIENT_TEMPLATE.FAT&amp;display_string=Audit&amp;VAR:KEY=OFYXMZGBCR&amp;VAR:QUERY=RkZfRUJJVERBKEFOTiwtMSwsLFJQKQ==&amp;WINDOW=FIRST_POPUP&amp;HEIGHT=450&amp;WIDTH=450&amp;START_MAXIMI","ZED=FALSE&amp;VAR:CALENDAR=US&amp;VAR:SYMBOL=B23XW7&amp;VAR:INDEX=0"}</definedName>
    <definedName name="_1492__FDSAUDITLINK__" hidden="1">{"fdsup://directions/FAT Viewer?action=UPDATE&amp;creator=factset&amp;DYN_ARGS=TRUE&amp;DOC_NAME=FAT:FQL_AUDITING_CLIENT_TEMPLATE.FAT&amp;display_string=Audit&amp;VAR:KEY=OFYXMZGBCR&amp;VAR:QUERY=RkZfRUJJVERBKEFOTiwtMSwsLFJQKQ==&amp;WINDOW=FIRST_POPUP&amp;HEIGHT=450&amp;WIDTH=450&amp;START_MAXIMI","ZED=FALSE&amp;VAR:CALENDAR=US&amp;VAR:SYMBOL=B23XW7&amp;VAR:INDEX=0"}</definedName>
    <definedName name="_1493__FDSAUDITLINK__" localSheetId="11" hidden="1">{"fdsup://directions/FAT Viewer?action=UPDATE&amp;creator=factset&amp;DYN_ARGS=TRUE&amp;DOC_NAME=FAT:FQL_AUDITING_CLIENT_TEMPLATE.FAT&amp;display_string=Audit&amp;VAR:KEY=ODOBUBSHWB&amp;VAR:QUERY=RkZfRUJJVERBKEFOTiwtMiwsLFJQKQ==&amp;WINDOW=FIRST_POPUP&amp;HEIGHT=450&amp;WIDTH=450&amp;START_MAXIMI","ZED=FALSE&amp;VAR:CALENDAR=US&amp;VAR:SYMBOL=B23XW7&amp;VAR:INDEX=0"}</definedName>
    <definedName name="_1493__FDSAUDITLINK__" localSheetId="3" hidden="1">{"fdsup://directions/FAT Viewer?action=UPDATE&amp;creator=factset&amp;DYN_ARGS=TRUE&amp;DOC_NAME=FAT:FQL_AUDITING_CLIENT_TEMPLATE.FAT&amp;display_string=Audit&amp;VAR:KEY=ODOBUBSHWB&amp;VAR:QUERY=RkZfRUJJVERBKEFOTiwtMiwsLFJQKQ==&amp;WINDOW=FIRST_POPUP&amp;HEIGHT=450&amp;WIDTH=450&amp;START_MAXIMI","ZED=FALSE&amp;VAR:CALENDAR=US&amp;VAR:SYMBOL=B23XW7&amp;VAR:INDEX=0"}</definedName>
    <definedName name="_1493__FDSAUDITLINK__" hidden="1">{"fdsup://directions/FAT Viewer?action=UPDATE&amp;creator=factset&amp;DYN_ARGS=TRUE&amp;DOC_NAME=FAT:FQL_AUDITING_CLIENT_TEMPLATE.FAT&amp;display_string=Audit&amp;VAR:KEY=ODOBUBSHWB&amp;VAR:QUERY=RkZfRUJJVERBKEFOTiwtMiwsLFJQKQ==&amp;WINDOW=FIRST_POPUP&amp;HEIGHT=450&amp;WIDTH=450&amp;START_MAXIMI","ZED=FALSE&amp;VAR:CALENDAR=US&amp;VAR:SYMBOL=B23XW7&amp;VAR:INDEX=0"}</definedName>
    <definedName name="_1494__FDSAUDITLINK__" localSheetId="11" hidden="1">{"fdsup://Directions/FactSet Auditing Viewer?action=AUDIT_VALUE&amp;DB=129&amp;ID1=B23XW7&amp;VALUEID=01001&amp;SDATE=2009&amp;PERIODTYPE=ANN_STD&amp;window=popup_no_bar&amp;width=385&amp;height=120&amp;START_MAXIMIZED=FALSE&amp;creator=factset&amp;display_string=Audit"}</definedName>
    <definedName name="_1494__FDSAUDITLINK__" localSheetId="3" hidden="1">{"fdsup://Directions/FactSet Auditing Viewer?action=AUDIT_VALUE&amp;DB=129&amp;ID1=B23XW7&amp;VALUEID=01001&amp;SDATE=2009&amp;PERIODTYPE=ANN_STD&amp;window=popup_no_bar&amp;width=385&amp;height=120&amp;START_MAXIMIZED=FALSE&amp;creator=factset&amp;display_string=Audit"}</definedName>
    <definedName name="_1494__FDSAUDITLINK__" hidden="1">{"fdsup://Directions/FactSet Auditing Viewer?action=AUDIT_VALUE&amp;DB=129&amp;ID1=B23XW7&amp;VALUEID=01001&amp;SDATE=2009&amp;PERIODTYPE=ANN_STD&amp;window=popup_no_bar&amp;width=385&amp;height=120&amp;START_MAXIMIZED=FALSE&amp;creator=factset&amp;display_string=Audit"}</definedName>
    <definedName name="_1495__FDSAUDITLINK__" localSheetId="11" hidden="1">{"fdsup://Directions/FactSet Auditing Viewer?action=AUDIT_VALUE&amp;DB=129&amp;ID1=B23XW7&amp;VALUEID=01001&amp;SDATE=2008&amp;PERIODTYPE=ANN_STD&amp;window=popup_no_bar&amp;width=385&amp;height=120&amp;START_MAXIMIZED=FALSE&amp;creator=factset&amp;display_string=Audit"}</definedName>
    <definedName name="_1495__FDSAUDITLINK__" localSheetId="3" hidden="1">{"fdsup://Directions/FactSet Auditing Viewer?action=AUDIT_VALUE&amp;DB=129&amp;ID1=B23XW7&amp;VALUEID=01001&amp;SDATE=2008&amp;PERIODTYPE=ANN_STD&amp;window=popup_no_bar&amp;width=385&amp;height=120&amp;START_MAXIMIZED=FALSE&amp;creator=factset&amp;display_string=Audit"}</definedName>
    <definedName name="_1495__FDSAUDITLINK__" hidden="1">{"fdsup://Directions/FactSet Auditing Viewer?action=AUDIT_VALUE&amp;DB=129&amp;ID1=B23XW7&amp;VALUEID=01001&amp;SDATE=2008&amp;PERIODTYPE=ANN_STD&amp;window=popup_no_bar&amp;width=385&amp;height=120&amp;START_MAXIMIZED=FALSE&amp;creator=factset&amp;display_string=Audit"}</definedName>
    <definedName name="_1496__FDSAUDITLINK__" localSheetId="11" hidden="1">{"fdsup://directions/FAT Viewer?action=UPDATE&amp;creator=factset&amp;DYN_ARGS=TRUE&amp;DOC_NAME=FAT:FQL_AUDITING_CLIENT_TEMPLATE.FAT&amp;display_string=Audit&amp;VAR:KEY=IJEPQNKVIT&amp;VAR:QUERY=RkZfQ0FQRVgoQU5OLDAsLCxSUCk=&amp;WINDOW=FIRST_POPUP&amp;HEIGHT=450&amp;WIDTH=450&amp;START_MAXIMIZED=","FALSE&amp;VAR:CALENDAR=US&amp;VAR:SYMBOL=615694&amp;VAR:INDEX=0"}</definedName>
    <definedName name="_1496__FDSAUDITLINK__" localSheetId="3" hidden="1">{"fdsup://directions/FAT Viewer?action=UPDATE&amp;creator=factset&amp;DYN_ARGS=TRUE&amp;DOC_NAME=FAT:FQL_AUDITING_CLIENT_TEMPLATE.FAT&amp;display_string=Audit&amp;VAR:KEY=IJEPQNKVIT&amp;VAR:QUERY=RkZfQ0FQRVgoQU5OLDAsLCxSUCk=&amp;WINDOW=FIRST_POPUP&amp;HEIGHT=450&amp;WIDTH=450&amp;START_MAXIMIZED=","FALSE&amp;VAR:CALENDAR=US&amp;VAR:SYMBOL=615694&amp;VAR:INDEX=0"}</definedName>
    <definedName name="_1496__FDSAUDITLINK__" hidden="1">{"fdsup://directions/FAT Viewer?action=UPDATE&amp;creator=factset&amp;DYN_ARGS=TRUE&amp;DOC_NAME=FAT:FQL_AUDITING_CLIENT_TEMPLATE.FAT&amp;display_string=Audit&amp;VAR:KEY=IJEPQNKVIT&amp;VAR:QUERY=RkZfQ0FQRVgoQU5OLDAsLCxSUCk=&amp;WINDOW=FIRST_POPUP&amp;HEIGHT=450&amp;WIDTH=450&amp;START_MAXIMIZED=","FALSE&amp;VAR:CALENDAR=US&amp;VAR:SYMBOL=615694&amp;VAR:INDEX=0"}</definedName>
    <definedName name="_1497__FDSAUDITLINK__" localSheetId="11" hidden="1">{"fdsup://directions/FAT Viewer?action=UPDATE&amp;creator=factset&amp;DYN_ARGS=TRUE&amp;DOC_NAME=FAT:FQL_AUDITING_CLIENT_TEMPLATE.FAT&amp;display_string=Audit&amp;VAR:KEY=APENWDQLON&amp;VAR:QUERY=RkZfQ0FQRVgoQU5OLC0xLCwsUlAp&amp;WINDOW=FIRST_POPUP&amp;HEIGHT=450&amp;WIDTH=450&amp;START_MAXIMIZED=","FALSE&amp;VAR:CALENDAR=US&amp;VAR:SYMBOL=615694&amp;VAR:INDEX=0"}</definedName>
    <definedName name="_1497__FDSAUDITLINK__" localSheetId="3" hidden="1">{"fdsup://directions/FAT Viewer?action=UPDATE&amp;creator=factset&amp;DYN_ARGS=TRUE&amp;DOC_NAME=FAT:FQL_AUDITING_CLIENT_TEMPLATE.FAT&amp;display_string=Audit&amp;VAR:KEY=APENWDQLON&amp;VAR:QUERY=RkZfQ0FQRVgoQU5OLC0xLCwsUlAp&amp;WINDOW=FIRST_POPUP&amp;HEIGHT=450&amp;WIDTH=450&amp;START_MAXIMIZED=","FALSE&amp;VAR:CALENDAR=US&amp;VAR:SYMBOL=615694&amp;VAR:INDEX=0"}</definedName>
    <definedName name="_1497__FDSAUDITLINK__" hidden="1">{"fdsup://directions/FAT Viewer?action=UPDATE&amp;creator=factset&amp;DYN_ARGS=TRUE&amp;DOC_NAME=FAT:FQL_AUDITING_CLIENT_TEMPLATE.FAT&amp;display_string=Audit&amp;VAR:KEY=APENWDQLON&amp;VAR:QUERY=RkZfQ0FQRVgoQU5OLC0xLCwsUlAp&amp;WINDOW=FIRST_POPUP&amp;HEIGHT=450&amp;WIDTH=450&amp;START_MAXIMIZED=","FALSE&amp;VAR:CALENDAR=US&amp;VAR:SYMBOL=615694&amp;VAR:INDEX=0"}</definedName>
    <definedName name="_1498__FDSAUDITLINK__" localSheetId="11" hidden="1">{"fdsup://directions/FAT Viewer?action=UPDATE&amp;creator=factset&amp;DYN_ARGS=TRUE&amp;DOC_NAME=FAT:FQL_AUDITING_CLIENT_TEMPLATE.FAT&amp;display_string=Audit&amp;VAR:KEY=GHOXWRONIJ&amp;VAR:QUERY=RkZfQ0FQRVgoQU5OLC0yLCwsUlAp&amp;WINDOW=FIRST_POPUP&amp;HEIGHT=450&amp;WIDTH=450&amp;START_MAXIMIZED=","FALSE&amp;VAR:CALENDAR=US&amp;VAR:SYMBOL=615694&amp;VAR:INDEX=0"}</definedName>
    <definedName name="_1498__FDSAUDITLINK__" localSheetId="3" hidden="1">{"fdsup://directions/FAT Viewer?action=UPDATE&amp;creator=factset&amp;DYN_ARGS=TRUE&amp;DOC_NAME=FAT:FQL_AUDITING_CLIENT_TEMPLATE.FAT&amp;display_string=Audit&amp;VAR:KEY=GHOXWRONIJ&amp;VAR:QUERY=RkZfQ0FQRVgoQU5OLC0yLCwsUlAp&amp;WINDOW=FIRST_POPUP&amp;HEIGHT=450&amp;WIDTH=450&amp;START_MAXIMIZED=","FALSE&amp;VAR:CALENDAR=US&amp;VAR:SYMBOL=615694&amp;VAR:INDEX=0"}</definedName>
    <definedName name="_1498__FDSAUDITLINK__" hidden="1">{"fdsup://directions/FAT Viewer?action=UPDATE&amp;creator=factset&amp;DYN_ARGS=TRUE&amp;DOC_NAME=FAT:FQL_AUDITING_CLIENT_TEMPLATE.FAT&amp;display_string=Audit&amp;VAR:KEY=GHOXWRONIJ&amp;VAR:QUERY=RkZfQ0FQRVgoQU5OLC0yLCwsUlAp&amp;WINDOW=FIRST_POPUP&amp;HEIGHT=450&amp;WIDTH=450&amp;START_MAXIMIZED=","FALSE&amp;VAR:CALENDAR=US&amp;VAR:SYMBOL=615694&amp;VAR:INDEX=0"}</definedName>
    <definedName name="_1499__FDSAUDITLINK__" localSheetId="11" hidden="1">{"fdsup://directions/FAT Viewer?action=UPDATE&amp;creator=factset&amp;DYN_ARGS=TRUE&amp;DOC_NAME=FAT:FQL_AUDITING_CLIENT_TEMPLATE.FAT&amp;display_string=Audit&amp;VAR:KEY=YLWTYRUFEJ&amp;VAR:QUERY=RkZfTkVUX0lOQyhBTk4sLTEsLCxSUCk=&amp;WINDOW=FIRST_POPUP&amp;HEIGHT=450&amp;WIDTH=450&amp;START_MAXIMI","ZED=FALSE&amp;VAR:CALENDAR=US&amp;VAR:SYMBOL=615694&amp;VAR:INDEX=0"}</definedName>
    <definedName name="_1499__FDSAUDITLINK__" localSheetId="3" hidden="1">{"fdsup://directions/FAT Viewer?action=UPDATE&amp;creator=factset&amp;DYN_ARGS=TRUE&amp;DOC_NAME=FAT:FQL_AUDITING_CLIENT_TEMPLATE.FAT&amp;display_string=Audit&amp;VAR:KEY=YLWTYRUFEJ&amp;VAR:QUERY=RkZfTkVUX0lOQyhBTk4sLTEsLCxSUCk=&amp;WINDOW=FIRST_POPUP&amp;HEIGHT=450&amp;WIDTH=450&amp;START_MAXIMI","ZED=FALSE&amp;VAR:CALENDAR=US&amp;VAR:SYMBOL=615694&amp;VAR:INDEX=0"}</definedName>
    <definedName name="_1499__FDSAUDITLINK__" hidden="1">{"fdsup://directions/FAT Viewer?action=UPDATE&amp;creator=factset&amp;DYN_ARGS=TRUE&amp;DOC_NAME=FAT:FQL_AUDITING_CLIENT_TEMPLATE.FAT&amp;display_string=Audit&amp;VAR:KEY=YLWTYRUFEJ&amp;VAR:QUERY=RkZfTkVUX0lOQyhBTk4sLTEsLCxSUCk=&amp;WINDOW=FIRST_POPUP&amp;HEIGHT=450&amp;WIDTH=450&amp;START_MAXIMI","ZED=FALSE&amp;VAR:CALENDAR=US&amp;VAR:SYMBOL=615694&amp;VAR:INDEX=0"}</definedName>
    <definedName name="_15__FDSAUDITLINK__" localSheetId="11" hidden="1">{"fdsup://directions/FAT Viewer?action=UPDATE&amp;creator=factset&amp;DYN_ARGS=TRUE&amp;DOC_NAME=FAT:FQL_AUDITING_CLIENT_TEMPLATE.FAT&amp;display_string=Audit&amp;VAR:KEY=WTCPIRMZMN&amp;VAR:QUERY=RkZfRUJJVChBTk4sLTMsLCxSUCk=&amp;WINDOW=FIRST_POPUP&amp;HEIGHT=450&amp;WIDTH=450&amp;START_MAXIMIZED=","FALSE&amp;VAR:CALENDAR=FIVEDAY&amp;VAR:SYMBOL=B154TW&amp;VAR:INDEX=0"}</definedName>
    <definedName name="_15__FDSAUDITLINK__" localSheetId="3" hidden="1">{"fdsup://directions/FAT Viewer?action=UPDATE&amp;creator=factset&amp;DYN_ARGS=TRUE&amp;DOC_NAME=FAT:FQL_AUDITING_CLIENT_TEMPLATE.FAT&amp;display_string=Audit&amp;VAR:KEY=WTCPIRMZMN&amp;VAR:QUERY=RkZfRUJJVChBTk4sLTMsLCxSUCk=&amp;WINDOW=FIRST_POPUP&amp;HEIGHT=450&amp;WIDTH=450&amp;START_MAXIMIZED=","FALSE&amp;VAR:CALENDAR=FIVEDAY&amp;VAR:SYMBOL=B154TW&amp;VAR:INDEX=0"}</definedName>
    <definedName name="_15__FDSAUDITLINK__" hidden="1">{"fdsup://directions/FAT Viewer?action=UPDATE&amp;creator=factset&amp;DYN_ARGS=TRUE&amp;DOC_NAME=FAT:FQL_AUDITING_CLIENT_TEMPLATE.FAT&amp;display_string=Audit&amp;VAR:KEY=WTCPIRMZMN&amp;VAR:QUERY=RkZfRUJJVChBTk4sLTMsLCxSUCk=&amp;WINDOW=FIRST_POPUP&amp;HEIGHT=450&amp;WIDTH=450&amp;START_MAXIMIZED=","FALSE&amp;VAR:CALENDAR=FIVEDAY&amp;VAR:SYMBOL=B154TW&amp;VAR:INDEX=0"}</definedName>
    <definedName name="_150__FDSAUDITLINK__" localSheetId="11" hidden="1">{"fdsup://directions/FAT Viewer?action=UPDATE&amp;creator=factset&amp;DYN_ARGS=TRUE&amp;DOC_NAME=FAT:FQL_AUDITING_CLIENT_TEMPLATE.FAT&amp;display_string=Audit&amp;VAR:KEY=QTSLUXIDSZ&amp;VAR:QUERY=RkZfTkVUX0lOQyhBTk4sLTIsLCxSUCk=&amp;WINDOW=FIRST_POPUP&amp;HEIGHT=450&amp;WIDTH=450&amp;START_MAXIMI","ZED=FALSE&amp;VAR:CALENDAR=FIVEDAY&amp;VAR:SYMBOL=634922&amp;VAR:INDEX=0"}</definedName>
    <definedName name="_150__FDSAUDITLINK__" localSheetId="3" hidden="1">{"fdsup://directions/FAT Viewer?action=UPDATE&amp;creator=factset&amp;DYN_ARGS=TRUE&amp;DOC_NAME=FAT:FQL_AUDITING_CLIENT_TEMPLATE.FAT&amp;display_string=Audit&amp;VAR:KEY=QTSLUXIDSZ&amp;VAR:QUERY=RkZfTkVUX0lOQyhBTk4sLTIsLCxSUCk=&amp;WINDOW=FIRST_POPUP&amp;HEIGHT=450&amp;WIDTH=450&amp;START_MAXIMI","ZED=FALSE&amp;VAR:CALENDAR=FIVEDAY&amp;VAR:SYMBOL=634922&amp;VAR:INDEX=0"}</definedName>
    <definedName name="_150__FDSAUDITLINK__" hidden="1">{"fdsup://directions/FAT Viewer?action=UPDATE&amp;creator=factset&amp;DYN_ARGS=TRUE&amp;DOC_NAME=FAT:FQL_AUDITING_CLIENT_TEMPLATE.FAT&amp;display_string=Audit&amp;VAR:KEY=QTSLUXIDSZ&amp;VAR:QUERY=RkZfTkVUX0lOQyhBTk4sLTIsLCxSUCk=&amp;WINDOW=FIRST_POPUP&amp;HEIGHT=450&amp;WIDTH=450&amp;START_MAXIMI","ZED=FALSE&amp;VAR:CALENDAR=FIVEDAY&amp;VAR:SYMBOL=634922&amp;VAR:INDEX=0"}</definedName>
    <definedName name="_1500__FDSAUDITLINK__" localSheetId="11" hidden="1">{"fdsup://directions/FAT Viewer?action=UPDATE&amp;creator=factset&amp;DYN_ARGS=TRUE&amp;DOC_NAME=FAT:FQL_AUDITING_CLIENT_TEMPLATE.FAT&amp;display_string=Audit&amp;VAR:KEY=YHIXGPUBEF&amp;VAR:QUERY=RkZfTkVUX0lOQyhBTk4sLTIsLCxSUCk=&amp;WINDOW=FIRST_POPUP&amp;HEIGHT=450&amp;WIDTH=450&amp;START_MAXIMI","ZED=FALSE&amp;VAR:CALENDAR=US&amp;VAR:SYMBOL=615694&amp;VAR:INDEX=0"}</definedName>
    <definedName name="_1500__FDSAUDITLINK__" localSheetId="3" hidden="1">{"fdsup://directions/FAT Viewer?action=UPDATE&amp;creator=factset&amp;DYN_ARGS=TRUE&amp;DOC_NAME=FAT:FQL_AUDITING_CLIENT_TEMPLATE.FAT&amp;display_string=Audit&amp;VAR:KEY=YHIXGPUBEF&amp;VAR:QUERY=RkZfTkVUX0lOQyhBTk4sLTIsLCxSUCk=&amp;WINDOW=FIRST_POPUP&amp;HEIGHT=450&amp;WIDTH=450&amp;START_MAXIMI","ZED=FALSE&amp;VAR:CALENDAR=US&amp;VAR:SYMBOL=615694&amp;VAR:INDEX=0"}</definedName>
    <definedName name="_1500__FDSAUDITLINK__" hidden="1">{"fdsup://directions/FAT Viewer?action=UPDATE&amp;creator=factset&amp;DYN_ARGS=TRUE&amp;DOC_NAME=FAT:FQL_AUDITING_CLIENT_TEMPLATE.FAT&amp;display_string=Audit&amp;VAR:KEY=YHIXGPUBEF&amp;VAR:QUERY=RkZfTkVUX0lOQyhBTk4sLTIsLCxSUCk=&amp;WINDOW=FIRST_POPUP&amp;HEIGHT=450&amp;WIDTH=450&amp;START_MAXIMI","ZED=FALSE&amp;VAR:CALENDAR=US&amp;VAR:SYMBOL=615694&amp;VAR:INDEX=0"}</definedName>
    <definedName name="_1501__FDSAUDITLINK__" localSheetId="11" hidden="1">{"fdsup://directions/FAT Viewer?action=UPDATE&amp;creator=factset&amp;DYN_ARGS=TRUE&amp;DOC_NAME=FAT:FQL_AUDITING_CLIENT_TEMPLATE.FAT&amp;display_string=Audit&amp;VAR:KEY=QJIREDEPEP&amp;VAR:QUERY=RkZfRUJJVChBTk4sLTEsLCxSUCk=&amp;WINDOW=FIRST_POPUP&amp;HEIGHT=450&amp;WIDTH=450&amp;START_MAXIMIZED=","FALSE&amp;VAR:CALENDAR=US&amp;VAR:SYMBOL=615694&amp;VAR:INDEX=0"}</definedName>
    <definedName name="_1501__FDSAUDITLINK__" localSheetId="3" hidden="1">{"fdsup://directions/FAT Viewer?action=UPDATE&amp;creator=factset&amp;DYN_ARGS=TRUE&amp;DOC_NAME=FAT:FQL_AUDITING_CLIENT_TEMPLATE.FAT&amp;display_string=Audit&amp;VAR:KEY=QJIREDEPEP&amp;VAR:QUERY=RkZfRUJJVChBTk4sLTEsLCxSUCk=&amp;WINDOW=FIRST_POPUP&amp;HEIGHT=450&amp;WIDTH=450&amp;START_MAXIMIZED=","FALSE&amp;VAR:CALENDAR=US&amp;VAR:SYMBOL=615694&amp;VAR:INDEX=0"}</definedName>
    <definedName name="_1501__FDSAUDITLINK__" hidden="1">{"fdsup://directions/FAT Viewer?action=UPDATE&amp;creator=factset&amp;DYN_ARGS=TRUE&amp;DOC_NAME=FAT:FQL_AUDITING_CLIENT_TEMPLATE.FAT&amp;display_string=Audit&amp;VAR:KEY=QJIREDEPEP&amp;VAR:QUERY=RkZfRUJJVChBTk4sLTEsLCxSUCk=&amp;WINDOW=FIRST_POPUP&amp;HEIGHT=450&amp;WIDTH=450&amp;START_MAXIMIZED=","FALSE&amp;VAR:CALENDAR=US&amp;VAR:SYMBOL=615694&amp;VAR:INDEX=0"}</definedName>
    <definedName name="_1502__FDSAUDITLINK__" localSheetId="11" hidden="1">{"fdsup://directions/FAT Viewer?action=UPDATE&amp;creator=factset&amp;DYN_ARGS=TRUE&amp;DOC_NAME=FAT:FQL_AUDITING_CLIENT_TEMPLATE.FAT&amp;display_string=Audit&amp;VAR:KEY=SHWHIPIRKJ&amp;VAR:QUERY=RkZfRUJJVChBTk4sLTIsLCxSUCk=&amp;WINDOW=FIRST_POPUP&amp;HEIGHT=450&amp;WIDTH=450&amp;START_MAXIMIZED=","FALSE&amp;VAR:CALENDAR=US&amp;VAR:SYMBOL=615694&amp;VAR:INDEX=0"}</definedName>
    <definedName name="_1502__FDSAUDITLINK__" localSheetId="3" hidden="1">{"fdsup://directions/FAT Viewer?action=UPDATE&amp;creator=factset&amp;DYN_ARGS=TRUE&amp;DOC_NAME=FAT:FQL_AUDITING_CLIENT_TEMPLATE.FAT&amp;display_string=Audit&amp;VAR:KEY=SHWHIPIRKJ&amp;VAR:QUERY=RkZfRUJJVChBTk4sLTIsLCxSUCk=&amp;WINDOW=FIRST_POPUP&amp;HEIGHT=450&amp;WIDTH=450&amp;START_MAXIMIZED=","FALSE&amp;VAR:CALENDAR=US&amp;VAR:SYMBOL=615694&amp;VAR:INDEX=0"}</definedName>
    <definedName name="_1502__FDSAUDITLINK__" hidden="1">{"fdsup://directions/FAT Viewer?action=UPDATE&amp;creator=factset&amp;DYN_ARGS=TRUE&amp;DOC_NAME=FAT:FQL_AUDITING_CLIENT_TEMPLATE.FAT&amp;display_string=Audit&amp;VAR:KEY=SHWHIPIRKJ&amp;VAR:QUERY=RkZfRUJJVChBTk4sLTIsLCxSUCk=&amp;WINDOW=FIRST_POPUP&amp;HEIGHT=450&amp;WIDTH=450&amp;START_MAXIMIZED=","FALSE&amp;VAR:CALENDAR=US&amp;VAR:SYMBOL=615694&amp;VAR:INDEX=0"}</definedName>
    <definedName name="_1503__FDSAUDITLINK__" localSheetId="11" hidden="1">{"fdsup://directions/FAT Viewer?action=UPDATE&amp;creator=factset&amp;DYN_ARGS=TRUE&amp;DOC_NAME=FAT:FQL_AUDITING_CLIENT_TEMPLATE.FAT&amp;display_string=Audit&amp;VAR:KEY=CNETGJCVQF&amp;VAR:QUERY=RkZfRUJJVERBKEFOTiwtMSwsLFJQKQ==&amp;WINDOW=FIRST_POPUP&amp;HEIGHT=450&amp;WIDTH=450&amp;START_MAXIMI","ZED=FALSE&amp;VAR:CALENDAR=US&amp;VAR:SYMBOL=615694&amp;VAR:INDEX=0"}</definedName>
    <definedName name="_1503__FDSAUDITLINK__" localSheetId="3" hidden="1">{"fdsup://directions/FAT Viewer?action=UPDATE&amp;creator=factset&amp;DYN_ARGS=TRUE&amp;DOC_NAME=FAT:FQL_AUDITING_CLIENT_TEMPLATE.FAT&amp;display_string=Audit&amp;VAR:KEY=CNETGJCVQF&amp;VAR:QUERY=RkZfRUJJVERBKEFOTiwtMSwsLFJQKQ==&amp;WINDOW=FIRST_POPUP&amp;HEIGHT=450&amp;WIDTH=450&amp;START_MAXIMI","ZED=FALSE&amp;VAR:CALENDAR=US&amp;VAR:SYMBOL=615694&amp;VAR:INDEX=0"}</definedName>
    <definedName name="_1503__FDSAUDITLINK__" hidden="1">{"fdsup://directions/FAT Viewer?action=UPDATE&amp;creator=factset&amp;DYN_ARGS=TRUE&amp;DOC_NAME=FAT:FQL_AUDITING_CLIENT_TEMPLATE.FAT&amp;display_string=Audit&amp;VAR:KEY=CNETGJCVQF&amp;VAR:QUERY=RkZfRUJJVERBKEFOTiwtMSwsLFJQKQ==&amp;WINDOW=FIRST_POPUP&amp;HEIGHT=450&amp;WIDTH=450&amp;START_MAXIMI","ZED=FALSE&amp;VAR:CALENDAR=US&amp;VAR:SYMBOL=615694&amp;VAR:INDEX=0"}</definedName>
    <definedName name="_1504__FDSAUDITLINK__" localSheetId="11" hidden="1">{"fdsup://directions/FAT Viewer?action=UPDATE&amp;creator=factset&amp;DYN_ARGS=TRUE&amp;DOC_NAME=FAT:FQL_AUDITING_CLIENT_TEMPLATE.FAT&amp;display_string=Audit&amp;VAR:KEY=WFSDWHQLCP&amp;VAR:QUERY=RkZfRUJJVERBKEFOTiwtMiwsLFJQKQ==&amp;WINDOW=FIRST_POPUP&amp;HEIGHT=450&amp;WIDTH=450&amp;START_MAXIMI","ZED=FALSE&amp;VAR:CALENDAR=US&amp;VAR:SYMBOL=615694&amp;VAR:INDEX=0"}</definedName>
    <definedName name="_1504__FDSAUDITLINK__" localSheetId="3" hidden="1">{"fdsup://directions/FAT Viewer?action=UPDATE&amp;creator=factset&amp;DYN_ARGS=TRUE&amp;DOC_NAME=FAT:FQL_AUDITING_CLIENT_TEMPLATE.FAT&amp;display_string=Audit&amp;VAR:KEY=WFSDWHQLCP&amp;VAR:QUERY=RkZfRUJJVERBKEFOTiwtMiwsLFJQKQ==&amp;WINDOW=FIRST_POPUP&amp;HEIGHT=450&amp;WIDTH=450&amp;START_MAXIMI","ZED=FALSE&amp;VAR:CALENDAR=US&amp;VAR:SYMBOL=615694&amp;VAR:INDEX=0"}</definedName>
    <definedName name="_1504__FDSAUDITLINK__" hidden="1">{"fdsup://directions/FAT Viewer?action=UPDATE&amp;creator=factset&amp;DYN_ARGS=TRUE&amp;DOC_NAME=FAT:FQL_AUDITING_CLIENT_TEMPLATE.FAT&amp;display_string=Audit&amp;VAR:KEY=WFSDWHQLCP&amp;VAR:QUERY=RkZfRUJJVERBKEFOTiwtMiwsLFJQKQ==&amp;WINDOW=FIRST_POPUP&amp;HEIGHT=450&amp;WIDTH=450&amp;START_MAXIMI","ZED=FALSE&amp;VAR:CALENDAR=US&amp;VAR:SYMBOL=615694&amp;VAR:INDEX=0"}</definedName>
    <definedName name="_1505__FDSAUDITLINK__" localSheetId="11" hidden="1">{"fdsup://Directions/FactSet Auditing Viewer?action=AUDIT_VALUE&amp;DB=129&amp;ID1=615694&amp;VALUEID=01001&amp;SDATE=2009&amp;PERIODTYPE=ANN_STD&amp;window=popup_no_bar&amp;width=385&amp;height=120&amp;START_MAXIMIZED=FALSE&amp;creator=factset&amp;display_string=Audit"}</definedName>
    <definedName name="_1505__FDSAUDITLINK__" localSheetId="3" hidden="1">{"fdsup://Directions/FactSet Auditing Viewer?action=AUDIT_VALUE&amp;DB=129&amp;ID1=615694&amp;VALUEID=01001&amp;SDATE=2009&amp;PERIODTYPE=ANN_STD&amp;window=popup_no_bar&amp;width=385&amp;height=120&amp;START_MAXIMIZED=FALSE&amp;creator=factset&amp;display_string=Audit"}</definedName>
    <definedName name="_1505__FDSAUDITLINK__" hidden="1">{"fdsup://Directions/FactSet Auditing Viewer?action=AUDIT_VALUE&amp;DB=129&amp;ID1=615694&amp;VALUEID=01001&amp;SDATE=2009&amp;PERIODTYPE=ANN_STD&amp;window=popup_no_bar&amp;width=385&amp;height=120&amp;START_MAXIMIZED=FALSE&amp;creator=factset&amp;display_string=Audit"}</definedName>
    <definedName name="_1506__FDSAUDITLINK__" localSheetId="11" hidden="1">{"fdsup://Directions/FactSet Auditing Viewer?action=AUDIT_VALUE&amp;DB=129&amp;ID1=615694&amp;VALUEID=01001&amp;SDATE=2008&amp;PERIODTYPE=ANN_STD&amp;window=popup_no_bar&amp;width=385&amp;height=120&amp;START_MAXIMIZED=FALSE&amp;creator=factset&amp;display_string=Audit"}</definedName>
    <definedName name="_1506__FDSAUDITLINK__" localSheetId="3" hidden="1">{"fdsup://Directions/FactSet Auditing Viewer?action=AUDIT_VALUE&amp;DB=129&amp;ID1=615694&amp;VALUEID=01001&amp;SDATE=2008&amp;PERIODTYPE=ANN_STD&amp;window=popup_no_bar&amp;width=385&amp;height=120&amp;START_MAXIMIZED=FALSE&amp;creator=factset&amp;display_string=Audit"}</definedName>
    <definedName name="_1506__FDSAUDITLINK__" hidden="1">{"fdsup://Directions/FactSet Auditing Viewer?action=AUDIT_VALUE&amp;DB=129&amp;ID1=615694&amp;VALUEID=01001&amp;SDATE=2008&amp;PERIODTYPE=ANN_STD&amp;window=popup_no_bar&amp;width=385&amp;height=120&amp;START_MAXIMIZED=FALSE&amp;creator=factset&amp;display_string=Audit"}</definedName>
    <definedName name="_1507__FDSAUDITLINK__" localSheetId="11" hidden="1">{"fdsup://directions/FAT Viewer?action=UPDATE&amp;creator=factset&amp;DYN_ARGS=TRUE&amp;DOC_NAME=FAT:FQL_AUDITING_CLIENT_TEMPLATE.FAT&amp;display_string=Audit&amp;VAR:KEY=EXOHCNKJUT&amp;VAR:QUERY=RkZfQ0FQRVgoQU5OLDAsLCxSUCk=&amp;WINDOW=FIRST_POPUP&amp;HEIGHT=450&amp;WIDTH=450&amp;START_MAXIMIZED=","FALSE&amp;VAR:CALENDAR=US&amp;VAR:SYMBOL=674198&amp;VAR:INDEX=0"}</definedName>
    <definedName name="_1507__FDSAUDITLINK__" localSheetId="3" hidden="1">{"fdsup://directions/FAT Viewer?action=UPDATE&amp;creator=factset&amp;DYN_ARGS=TRUE&amp;DOC_NAME=FAT:FQL_AUDITING_CLIENT_TEMPLATE.FAT&amp;display_string=Audit&amp;VAR:KEY=EXOHCNKJUT&amp;VAR:QUERY=RkZfQ0FQRVgoQU5OLDAsLCxSUCk=&amp;WINDOW=FIRST_POPUP&amp;HEIGHT=450&amp;WIDTH=450&amp;START_MAXIMIZED=","FALSE&amp;VAR:CALENDAR=US&amp;VAR:SYMBOL=674198&amp;VAR:INDEX=0"}</definedName>
    <definedName name="_1507__FDSAUDITLINK__" hidden="1">{"fdsup://directions/FAT Viewer?action=UPDATE&amp;creator=factset&amp;DYN_ARGS=TRUE&amp;DOC_NAME=FAT:FQL_AUDITING_CLIENT_TEMPLATE.FAT&amp;display_string=Audit&amp;VAR:KEY=EXOHCNKJUT&amp;VAR:QUERY=RkZfQ0FQRVgoQU5OLDAsLCxSUCk=&amp;WINDOW=FIRST_POPUP&amp;HEIGHT=450&amp;WIDTH=450&amp;START_MAXIMIZED=","FALSE&amp;VAR:CALENDAR=US&amp;VAR:SYMBOL=674198&amp;VAR:INDEX=0"}</definedName>
    <definedName name="_1508__FDSAUDITLINK__" localSheetId="11" hidden="1">{"fdsup://directions/FAT Viewer?action=UPDATE&amp;creator=factset&amp;DYN_ARGS=TRUE&amp;DOC_NAME=FAT:FQL_AUDITING_CLIENT_TEMPLATE.FAT&amp;display_string=Audit&amp;VAR:KEY=UHMFQFYPQN&amp;VAR:QUERY=RkZfQ0FQRVgoQU5OLC0xLCwsUlAp&amp;WINDOW=FIRST_POPUP&amp;HEIGHT=450&amp;WIDTH=450&amp;START_MAXIMIZED=","FALSE&amp;VAR:CALENDAR=US&amp;VAR:SYMBOL=674198&amp;VAR:INDEX=0"}</definedName>
    <definedName name="_1508__FDSAUDITLINK__" localSheetId="3" hidden="1">{"fdsup://directions/FAT Viewer?action=UPDATE&amp;creator=factset&amp;DYN_ARGS=TRUE&amp;DOC_NAME=FAT:FQL_AUDITING_CLIENT_TEMPLATE.FAT&amp;display_string=Audit&amp;VAR:KEY=UHMFQFYPQN&amp;VAR:QUERY=RkZfQ0FQRVgoQU5OLC0xLCwsUlAp&amp;WINDOW=FIRST_POPUP&amp;HEIGHT=450&amp;WIDTH=450&amp;START_MAXIMIZED=","FALSE&amp;VAR:CALENDAR=US&amp;VAR:SYMBOL=674198&amp;VAR:INDEX=0"}</definedName>
    <definedName name="_1508__FDSAUDITLINK__" hidden="1">{"fdsup://directions/FAT Viewer?action=UPDATE&amp;creator=factset&amp;DYN_ARGS=TRUE&amp;DOC_NAME=FAT:FQL_AUDITING_CLIENT_TEMPLATE.FAT&amp;display_string=Audit&amp;VAR:KEY=UHMFQFYPQN&amp;VAR:QUERY=RkZfQ0FQRVgoQU5OLC0xLCwsUlAp&amp;WINDOW=FIRST_POPUP&amp;HEIGHT=450&amp;WIDTH=450&amp;START_MAXIMIZED=","FALSE&amp;VAR:CALENDAR=US&amp;VAR:SYMBOL=674198&amp;VAR:INDEX=0"}</definedName>
    <definedName name="_1509__FDSAUDITLINK__" localSheetId="11" hidden="1">{"fdsup://directions/FAT Viewer?action=UPDATE&amp;creator=factset&amp;DYN_ARGS=TRUE&amp;DOC_NAME=FAT:FQL_AUDITING_CLIENT_TEMPLATE.FAT&amp;display_string=Audit&amp;VAR:KEY=YBCJEVCTSV&amp;VAR:QUERY=RkZfQ0FQRVgoQU5OLC0yLCwsUlAp&amp;WINDOW=FIRST_POPUP&amp;HEIGHT=450&amp;WIDTH=450&amp;START_MAXIMIZED=","FALSE&amp;VAR:CALENDAR=US&amp;VAR:SYMBOL=674198&amp;VAR:INDEX=0"}</definedName>
    <definedName name="_1509__FDSAUDITLINK__" localSheetId="3" hidden="1">{"fdsup://directions/FAT Viewer?action=UPDATE&amp;creator=factset&amp;DYN_ARGS=TRUE&amp;DOC_NAME=FAT:FQL_AUDITING_CLIENT_TEMPLATE.FAT&amp;display_string=Audit&amp;VAR:KEY=YBCJEVCTSV&amp;VAR:QUERY=RkZfQ0FQRVgoQU5OLC0yLCwsUlAp&amp;WINDOW=FIRST_POPUP&amp;HEIGHT=450&amp;WIDTH=450&amp;START_MAXIMIZED=","FALSE&amp;VAR:CALENDAR=US&amp;VAR:SYMBOL=674198&amp;VAR:INDEX=0"}</definedName>
    <definedName name="_1509__FDSAUDITLINK__" hidden="1">{"fdsup://directions/FAT Viewer?action=UPDATE&amp;creator=factset&amp;DYN_ARGS=TRUE&amp;DOC_NAME=FAT:FQL_AUDITING_CLIENT_TEMPLATE.FAT&amp;display_string=Audit&amp;VAR:KEY=YBCJEVCTSV&amp;VAR:QUERY=RkZfQ0FQRVgoQU5OLC0yLCwsUlAp&amp;WINDOW=FIRST_POPUP&amp;HEIGHT=450&amp;WIDTH=450&amp;START_MAXIMIZED=","FALSE&amp;VAR:CALENDAR=US&amp;VAR:SYMBOL=674198&amp;VAR:INDEX=0"}</definedName>
    <definedName name="_151__FDSAUDITLINK__" localSheetId="11" hidden="1">{"fdsup://directions/FAT Viewer?action=UPDATE&amp;creator=factset&amp;DYN_ARGS=TRUE&amp;DOC_NAME=FAT:FQL_AUDITING_CLIENT_TEMPLATE.FAT&amp;display_string=Audit&amp;VAR:KEY=LOJIHIZQPM&amp;VAR:QUERY=RkZfTkVUX0lOQyhBTk4sLTMsLCxSUCk=&amp;WINDOW=FIRST_POPUP&amp;HEIGHT=450&amp;WIDTH=450&amp;START_MAXIMI","ZED=FALSE&amp;VAR:CALENDAR=FIVEDAY&amp;VAR:SYMBOL=634922&amp;VAR:INDEX=0"}</definedName>
    <definedName name="_151__FDSAUDITLINK__" localSheetId="3" hidden="1">{"fdsup://directions/FAT Viewer?action=UPDATE&amp;creator=factset&amp;DYN_ARGS=TRUE&amp;DOC_NAME=FAT:FQL_AUDITING_CLIENT_TEMPLATE.FAT&amp;display_string=Audit&amp;VAR:KEY=LOJIHIZQPM&amp;VAR:QUERY=RkZfTkVUX0lOQyhBTk4sLTMsLCxSUCk=&amp;WINDOW=FIRST_POPUP&amp;HEIGHT=450&amp;WIDTH=450&amp;START_MAXIMI","ZED=FALSE&amp;VAR:CALENDAR=FIVEDAY&amp;VAR:SYMBOL=634922&amp;VAR:INDEX=0"}</definedName>
    <definedName name="_151__FDSAUDITLINK__" hidden="1">{"fdsup://directions/FAT Viewer?action=UPDATE&amp;creator=factset&amp;DYN_ARGS=TRUE&amp;DOC_NAME=FAT:FQL_AUDITING_CLIENT_TEMPLATE.FAT&amp;display_string=Audit&amp;VAR:KEY=LOJIHIZQPM&amp;VAR:QUERY=RkZfTkVUX0lOQyhBTk4sLTMsLCxSUCk=&amp;WINDOW=FIRST_POPUP&amp;HEIGHT=450&amp;WIDTH=450&amp;START_MAXIMI","ZED=FALSE&amp;VAR:CALENDAR=FIVEDAY&amp;VAR:SYMBOL=634922&amp;VAR:INDEX=0"}</definedName>
    <definedName name="_1510__FDSAUDITLINK__" localSheetId="11" hidden="1">{"fdsup://directions/FAT Viewer?action=UPDATE&amp;creator=factset&amp;DYN_ARGS=TRUE&amp;DOC_NAME=FAT:FQL_AUDITING_CLIENT_TEMPLATE.FAT&amp;display_string=Audit&amp;VAR:KEY=KDSBQZUNYN&amp;VAR:QUERY=RkZfTkVUX0lOQyhBTk4sLTEsLCxSUCk=&amp;WINDOW=FIRST_POPUP&amp;HEIGHT=450&amp;WIDTH=450&amp;START_MAXIMI","ZED=FALSE&amp;VAR:CALENDAR=US&amp;VAR:SYMBOL=674198&amp;VAR:INDEX=0"}</definedName>
    <definedName name="_1510__FDSAUDITLINK__" localSheetId="3" hidden="1">{"fdsup://directions/FAT Viewer?action=UPDATE&amp;creator=factset&amp;DYN_ARGS=TRUE&amp;DOC_NAME=FAT:FQL_AUDITING_CLIENT_TEMPLATE.FAT&amp;display_string=Audit&amp;VAR:KEY=KDSBQZUNYN&amp;VAR:QUERY=RkZfTkVUX0lOQyhBTk4sLTEsLCxSUCk=&amp;WINDOW=FIRST_POPUP&amp;HEIGHT=450&amp;WIDTH=450&amp;START_MAXIMI","ZED=FALSE&amp;VAR:CALENDAR=US&amp;VAR:SYMBOL=674198&amp;VAR:INDEX=0"}</definedName>
    <definedName name="_1510__FDSAUDITLINK__" hidden="1">{"fdsup://directions/FAT Viewer?action=UPDATE&amp;creator=factset&amp;DYN_ARGS=TRUE&amp;DOC_NAME=FAT:FQL_AUDITING_CLIENT_TEMPLATE.FAT&amp;display_string=Audit&amp;VAR:KEY=KDSBQZUNYN&amp;VAR:QUERY=RkZfTkVUX0lOQyhBTk4sLTEsLCxSUCk=&amp;WINDOW=FIRST_POPUP&amp;HEIGHT=450&amp;WIDTH=450&amp;START_MAXIMI","ZED=FALSE&amp;VAR:CALENDAR=US&amp;VAR:SYMBOL=674198&amp;VAR:INDEX=0"}</definedName>
    <definedName name="_1511__FDSAUDITLINK__" localSheetId="11" hidden="1">{"fdsup://directions/FAT Viewer?action=UPDATE&amp;creator=factset&amp;DYN_ARGS=TRUE&amp;DOC_NAME=FAT:FQL_AUDITING_CLIENT_TEMPLATE.FAT&amp;display_string=Audit&amp;VAR:KEY=QTYHIFARQP&amp;VAR:QUERY=RkZfTkVUX0lOQyhBTk4sLTIsLCxSUCk=&amp;WINDOW=FIRST_POPUP&amp;HEIGHT=450&amp;WIDTH=450&amp;START_MAXIMI","ZED=FALSE&amp;VAR:CALENDAR=US&amp;VAR:SYMBOL=674198&amp;VAR:INDEX=0"}</definedName>
    <definedName name="_1511__FDSAUDITLINK__" localSheetId="3" hidden="1">{"fdsup://directions/FAT Viewer?action=UPDATE&amp;creator=factset&amp;DYN_ARGS=TRUE&amp;DOC_NAME=FAT:FQL_AUDITING_CLIENT_TEMPLATE.FAT&amp;display_string=Audit&amp;VAR:KEY=QTYHIFARQP&amp;VAR:QUERY=RkZfTkVUX0lOQyhBTk4sLTIsLCxSUCk=&amp;WINDOW=FIRST_POPUP&amp;HEIGHT=450&amp;WIDTH=450&amp;START_MAXIMI","ZED=FALSE&amp;VAR:CALENDAR=US&amp;VAR:SYMBOL=674198&amp;VAR:INDEX=0"}</definedName>
    <definedName name="_1511__FDSAUDITLINK__" hidden="1">{"fdsup://directions/FAT Viewer?action=UPDATE&amp;creator=factset&amp;DYN_ARGS=TRUE&amp;DOC_NAME=FAT:FQL_AUDITING_CLIENT_TEMPLATE.FAT&amp;display_string=Audit&amp;VAR:KEY=QTYHIFARQP&amp;VAR:QUERY=RkZfTkVUX0lOQyhBTk4sLTIsLCxSUCk=&amp;WINDOW=FIRST_POPUP&amp;HEIGHT=450&amp;WIDTH=450&amp;START_MAXIMI","ZED=FALSE&amp;VAR:CALENDAR=US&amp;VAR:SYMBOL=674198&amp;VAR:INDEX=0"}</definedName>
    <definedName name="_1512__FDSAUDITLINK__" localSheetId="11" hidden="1">{"fdsup://directions/FAT Viewer?action=UPDATE&amp;creator=factset&amp;DYN_ARGS=TRUE&amp;DOC_NAME=FAT:FQL_AUDITING_CLIENT_TEMPLATE.FAT&amp;display_string=Audit&amp;VAR:KEY=QFMRQBAFEV&amp;VAR:QUERY=RkZfRUJJVChBTk4sLTEsLCxSUCk=&amp;WINDOW=FIRST_POPUP&amp;HEIGHT=450&amp;WIDTH=450&amp;START_MAXIMIZED=","FALSE&amp;VAR:CALENDAR=US&amp;VAR:SYMBOL=674198&amp;VAR:INDEX=0"}</definedName>
    <definedName name="_1512__FDSAUDITLINK__" localSheetId="3" hidden="1">{"fdsup://directions/FAT Viewer?action=UPDATE&amp;creator=factset&amp;DYN_ARGS=TRUE&amp;DOC_NAME=FAT:FQL_AUDITING_CLIENT_TEMPLATE.FAT&amp;display_string=Audit&amp;VAR:KEY=QFMRQBAFEV&amp;VAR:QUERY=RkZfRUJJVChBTk4sLTEsLCxSUCk=&amp;WINDOW=FIRST_POPUP&amp;HEIGHT=450&amp;WIDTH=450&amp;START_MAXIMIZED=","FALSE&amp;VAR:CALENDAR=US&amp;VAR:SYMBOL=674198&amp;VAR:INDEX=0"}</definedName>
    <definedName name="_1512__FDSAUDITLINK__" hidden="1">{"fdsup://directions/FAT Viewer?action=UPDATE&amp;creator=factset&amp;DYN_ARGS=TRUE&amp;DOC_NAME=FAT:FQL_AUDITING_CLIENT_TEMPLATE.FAT&amp;display_string=Audit&amp;VAR:KEY=QFMRQBAFEV&amp;VAR:QUERY=RkZfRUJJVChBTk4sLTEsLCxSUCk=&amp;WINDOW=FIRST_POPUP&amp;HEIGHT=450&amp;WIDTH=450&amp;START_MAXIMIZED=","FALSE&amp;VAR:CALENDAR=US&amp;VAR:SYMBOL=674198&amp;VAR:INDEX=0"}</definedName>
    <definedName name="_1513__FDSAUDITLINK__" localSheetId="11" hidden="1">{"fdsup://directions/FAT Viewer?action=UPDATE&amp;creator=factset&amp;DYN_ARGS=TRUE&amp;DOC_NAME=FAT:FQL_AUDITING_CLIENT_TEMPLATE.FAT&amp;display_string=Audit&amp;VAR:KEY=SVELOZSJAB&amp;VAR:QUERY=RkZfRUJJVChBTk4sLTIsLCxSUCk=&amp;WINDOW=FIRST_POPUP&amp;HEIGHT=450&amp;WIDTH=450&amp;START_MAXIMIZED=","FALSE&amp;VAR:CALENDAR=US&amp;VAR:SYMBOL=674198&amp;VAR:INDEX=0"}</definedName>
    <definedName name="_1513__FDSAUDITLINK__" localSheetId="3" hidden="1">{"fdsup://directions/FAT Viewer?action=UPDATE&amp;creator=factset&amp;DYN_ARGS=TRUE&amp;DOC_NAME=FAT:FQL_AUDITING_CLIENT_TEMPLATE.FAT&amp;display_string=Audit&amp;VAR:KEY=SVELOZSJAB&amp;VAR:QUERY=RkZfRUJJVChBTk4sLTIsLCxSUCk=&amp;WINDOW=FIRST_POPUP&amp;HEIGHT=450&amp;WIDTH=450&amp;START_MAXIMIZED=","FALSE&amp;VAR:CALENDAR=US&amp;VAR:SYMBOL=674198&amp;VAR:INDEX=0"}</definedName>
    <definedName name="_1513__FDSAUDITLINK__" hidden="1">{"fdsup://directions/FAT Viewer?action=UPDATE&amp;creator=factset&amp;DYN_ARGS=TRUE&amp;DOC_NAME=FAT:FQL_AUDITING_CLIENT_TEMPLATE.FAT&amp;display_string=Audit&amp;VAR:KEY=SVELOZSJAB&amp;VAR:QUERY=RkZfRUJJVChBTk4sLTIsLCxSUCk=&amp;WINDOW=FIRST_POPUP&amp;HEIGHT=450&amp;WIDTH=450&amp;START_MAXIMIZED=","FALSE&amp;VAR:CALENDAR=US&amp;VAR:SYMBOL=674198&amp;VAR:INDEX=0"}</definedName>
    <definedName name="_1514__FDSAUDITLINK__" localSheetId="11" hidden="1">{"fdsup://directions/FAT Viewer?action=UPDATE&amp;creator=factset&amp;DYN_ARGS=TRUE&amp;DOC_NAME=FAT:FQL_AUDITING_CLIENT_TEMPLATE.FAT&amp;display_string=Audit&amp;VAR:KEY=GLWDWJCDQJ&amp;VAR:QUERY=RkZfRUJJVERBKEFOTiwtMSwsLFJQKQ==&amp;WINDOW=FIRST_POPUP&amp;HEIGHT=450&amp;WIDTH=450&amp;START_MAXIMI","ZED=FALSE&amp;VAR:CALENDAR=US&amp;VAR:SYMBOL=674198&amp;VAR:INDEX=0"}</definedName>
    <definedName name="_1514__FDSAUDITLINK__" localSheetId="3" hidden="1">{"fdsup://directions/FAT Viewer?action=UPDATE&amp;creator=factset&amp;DYN_ARGS=TRUE&amp;DOC_NAME=FAT:FQL_AUDITING_CLIENT_TEMPLATE.FAT&amp;display_string=Audit&amp;VAR:KEY=GLWDWJCDQJ&amp;VAR:QUERY=RkZfRUJJVERBKEFOTiwtMSwsLFJQKQ==&amp;WINDOW=FIRST_POPUP&amp;HEIGHT=450&amp;WIDTH=450&amp;START_MAXIMI","ZED=FALSE&amp;VAR:CALENDAR=US&amp;VAR:SYMBOL=674198&amp;VAR:INDEX=0"}</definedName>
    <definedName name="_1514__FDSAUDITLINK__" hidden="1">{"fdsup://directions/FAT Viewer?action=UPDATE&amp;creator=factset&amp;DYN_ARGS=TRUE&amp;DOC_NAME=FAT:FQL_AUDITING_CLIENT_TEMPLATE.FAT&amp;display_string=Audit&amp;VAR:KEY=GLWDWJCDQJ&amp;VAR:QUERY=RkZfRUJJVERBKEFOTiwtMSwsLFJQKQ==&amp;WINDOW=FIRST_POPUP&amp;HEIGHT=450&amp;WIDTH=450&amp;START_MAXIMI","ZED=FALSE&amp;VAR:CALENDAR=US&amp;VAR:SYMBOL=674198&amp;VAR:INDEX=0"}</definedName>
    <definedName name="_1515__FDSAUDITLINK__" localSheetId="11" hidden="1">{"fdsup://directions/FAT Viewer?action=UPDATE&amp;creator=factset&amp;DYN_ARGS=TRUE&amp;DOC_NAME=FAT:FQL_AUDITING_CLIENT_TEMPLATE.FAT&amp;display_string=Audit&amp;VAR:KEY=MHUXGTKFUF&amp;VAR:QUERY=RkZfRUJJVERBKEFOTiwtMiwsLFJQKQ==&amp;WINDOW=FIRST_POPUP&amp;HEIGHT=450&amp;WIDTH=450&amp;START_MAXIMI","ZED=FALSE&amp;VAR:CALENDAR=US&amp;VAR:SYMBOL=674198&amp;VAR:INDEX=0"}</definedName>
    <definedName name="_1515__FDSAUDITLINK__" localSheetId="3" hidden="1">{"fdsup://directions/FAT Viewer?action=UPDATE&amp;creator=factset&amp;DYN_ARGS=TRUE&amp;DOC_NAME=FAT:FQL_AUDITING_CLIENT_TEMPLATE.FAT&amp;display_string=Audit&amp;VAR:KEY=MHUXGTKFUF&amp;VAR:QUERY=RkZfRUJJVERBKEFOTiwtMiwsLFJQKQ==&amp;WINDOW=FIRST_POPUP&amp;HEIGHT=450&amp;WIDTH=450&amp;START_MAXIMI","ZED=FALSE&amp;VAR:CALENDAR=US&amp;VAR:SYMBOL=674198&amp;VAR:INDEX=0"}</definedName>
    <definedName name="_1515__FDSAUDITLINK__" hidden="1">{"fdsup://directions/FAT Viewer?action=UPDATE&amp;creator=factset&amp;DYN_ARGS=TRUE&amp;DOC_NAME=FAT:FQL_AUDITING_CLIENT_TEMPLATE.FAT&amp;display_string=Audit&amp;VAR:KEY=MHUXGTKFUF&amp;VAR:QUERY=RkZfRUJJVERBKEFOTiwtMiwsLFJQKQ==&amp;WINDOW=FIRST_POPUP&amp;HEIGHT=450&amp;WIDTH=450&amp;START_MAXIMI","ZED=FALSE&amp;VAR:CALENDAR=US&amp;VAR:SYMBOL=674198&amp;VAR:INDEX=0"}</definedName>
    <definedName name="_1516__FDSAUDITLINK__" localSheetId="11" hidden="1">{"fdsup://Directions/FactSet Auditing Viewer?action=AUDIT_VALUE&amp;DB=129&amp;ID1=674198&amp;VALUEID=01001&amp;SDATE=2009&amp;PERIODTYPE=ANN_STD&amp;window=popup_no_bar&amp;width=385&amp;height=120&amp;START_MAXIMIZED=FALSE&amp;creator=factset&amp;display_string=Audit"}</definedName>
    <definedName name="_1516__FDSAUDITLINK__" localSheetId="3" hidden="1">{"fdsup://Directions/FactSet Auditing Viewer?action=AUDIT_VALUE&amp;DB=129&amp;ID1=674198&amp;VALUEID=01001&amp;SDATE=2009&amp;PERIODTYPE=ANN_STD&amp;window=popup_no_bar&amp;width=385&amp;height=120&amp;START_MAXIMIZED=FALSE&amp;creator=factset&amp;display_string=Audit"}</definedName>
    <definedName name="_1516__FDSAUDITLINK__" hidden="1">{"fdsup://Directions/FactSet Auditing Viewer?action=AUDIT_VALUE&amp;DB=129&amp;ID1=674198&amp;VALUEID=01001&amp;SDATE=2009&amp;PERIODTYPE=ANN_STD&amp;window=popup_no_bar&amp;width=385&amp;height=120&amp;START_MAXIMIZED=FALSE&amp;creator=factset&amp;display_string=Audit"}</definedName>
    <definedName name="_1517__FDSAUDITLINK__" localSheetId="11" hidden="1">{"fdsup://Directions/FactSet Auditing Viewer?action=AUDIT_VALUE&amp;DB=129&amp;ID1=674198&amp;VALUEID=01001&amp;SDATE=2008&amp;PERIODTYPE=ANN_STD&amp;window=popup_no_bar&amp;width=385&amp;height=120&amp;START_MAXIMIZED=FALSE&amp;creator=factset&amp;display_string=Audit"}</definedName>
    <definedName name="_1517__FDSAUDITLINK__" localSheetId="3" hidden="1">{"fdsup://Directions/FactSet Auditing Viewer?action=AUDIT_VALUE&amp;DB=129&amp;ID1=674198&amp;VALUEID=01001&amp;SDATE=2008&amp;PERIODTYPE=ANN_STD&amp;window=popup_no_bar&amp;width=385&amp;height=120&amp;START_MAXIMIZED=FALSE&amp;creator=factset&amp;display_string=Audit"}</definedName>
    <definedName name="_1517__FDSAUDITLINK__" hidden="1">{"fdsup://Directions/FactSet Auditing Viewer?action=AUDIT_VALUE&amp;DB=129&amp;ID1=674198&amp;VALUEID=01001&amp;SDATE=2008&amp;PERIODTYPE=ANN_STD&amp;window=popup_no_bar&amp;width=385&amp;height=120&amp;START_MAXIMIZED=FALSE&amp;creator=factset&amp;display_string=Audit"}</definedName>
    <definedName name="_1518__FDSAUDITLINK__" localSheetId="11" hidden="1">{"fdsup://directions/FAT Viewer?action=UPDATE&amp;creator=factset&amp;DYN_ARGS=TRUE&amp;DOC_NAME=FAT:FQL_AUDITING_CLIENT_TEMPLATE.FAT&amp;display_string=Audit&amp;VAR:KEY=CJYLQHGVCV&amp;VAR:QUERY=RkZfQ0FQRVgoQU5OLDAsLCxSUCk=&amp;WINDOW=FIRST_POPUP&amp;HEIGHT=450&amp;WIDTH=450&amp;START_MAXIMIZED=","FALSE&amp;VAR:CALENDAR=US&amp;VAR:SYMBOL=610620&amp;VAR:INDEX=0"}</definedName>
    <definedName name="_1518__FDSAUDITLINK__" localSheetId="3" hidden="1">{"fdsup://directions/FAT Viewer?action=UPDATE&amp;creator=factset&amp;DYN_ARGS=TRUE&amp;DOC_NAME=FAT:FQL_AUDITING_CLIENT_TEMPLATE.FAT&amp;display_string=Audit&amp;VAR:KEY=CJYLQHGVCV&amp;VAR:QUERY=RkZfQ0FQRVgoQU5OLDAsLCxSUCk=&amp;WINDOW=FIRST_POPUP&amp;HEIGHT=450&amp;WIDTH=450&amp;START_MAXIMIZED=","FALSE&amp;VAR:CALENDAR=US&amp;VAR:SYMBOL=610620&amp;VAR:INDEX=0"}</definedName>
    <definedName name="_1518__FDSAUDITLINK__" hidden="1">{"fdsup://directions/FAT Viewer?action=UPDATE&amp;creator=factset&amp;DYN_ARGS=TRUE&amp;DOC_NAME=FAT:FQL_AUDITING_CLIENT_TEMPLATE.FAT&amp;display_string=Audit&amp;VAR:KEY=CJYLQHGVCV&amp;VAR:QUERY=RkZfQ0FQRVgoQU5OLDAsLCxSUCk=&amp;WINDOW=FIRST_POPUP&amp;HEIGHT=450&amp;WIDTH=450&amp;START_MAXIMIZED=","FALSE&amp;VAR:CALENDAR=US&amp;VAR:SYMBOL=610620&amp;VAR:INDEX=0"}</definedName>
    <definedName name="_1519__FDSAUDITLINK__" localSheetId="11" hidden="1">{"fdsup://directions/FAT Viewer?action=UPDATE&amp;creator=factset&amp;DYN_ARGS=TRUE&amp;DOC_NAME=FAT:FQL_AUDITING_CLIENT_TEMPLATE.FAT&amp;display_string=Audit&amp;VAR:KEY=ARYZARODCR&amp;VAR:QUERY=RkZfQ0FQRVgoQU5OLC0xLCwsUlAp&amp;WINDOW=FIRST_POPUP&amp;HEIGHT=450&amp;WIDTH=450&amp;START_MAXIMIZED=","FALSE&amp;VAR:CALENDAR=US&amp;VAR:SYMBOL=610620&amp;VAR:INDEX=0"}</definedName>
    <definedName name="_1519__FDSAUDITLINK__" localSheetId="3" hidden="1">{"fdsup://directions/FAT Viewer?action=UPDATE&amp;creator=factset&amp;DYN_ARGS=TRUE&amp;DOC_NAME=FAT:FQL_AUDITING_CLIENT_TEMPLATE.FAT&amp;display_string=Audit&amp;VAR:KEY=ARYZARODCR&amp;VAR:QUERY=RkZfQ0FQRVgoQU5OLC0xLCwsUlAp&amp;WINDOW=FIRST_POPUP&amp;HEIGHT=450&amp;WIDTH=450&amp;START_MAXIMIZED=","FALSE&amp;VAR:CALENDAR=US&amp;VAR:SYMBOL=610620&amp;VAR:INDEX=0"}</definedName>
    <definedName name="_1519__FDSAUDITLINK__" hidden="1">{"fdsup://directions/FAT Viewer?action=UPDATE&amp;creator=factset&amp;DYN_ARGS=TRUE&amp;DOC_NAME=FAT:FQL_AUDITING_CLIENT_TEMPLATE.FAT&amp;display_string=Audit&amp;VAR:KEY=ARYZARODCR&amp;VAR:QUERY=RkZfQ0FQRVgoQU5OLC0xLCwsUlAp&amp;WINDOW=FIRST_POPUP&amp;HEIGHT=450&amp;WIDTH=450&amp;START_MAXIMIZED=","FALSE&amp;VAR:CALENDAR=US&amp;VAR:SYMBOL=610620&amp;VAR:INDEX=0"}</definedName>
    <definedName name="_152__FDSAUDITLINK__" localSheetId="11" hidden="1">{"fdsup://directions/FAT Viewer?action=UPDATE&amp;creator=factset&amp;DYN_ARGS=TRUE&amp;DOC_NAME=FAT:FQL_AUDITING_CLIENT_TEMPLATE.FAT&amp;display_string=Audit&amp;VAR:KEY=QTYBWNQJEP&amp;VAR:QUERY=RkZfRUJJVChBTk4sLTMsLCxSUCk=&amp;WINDOW=FIRST_POPUP&amp;HEIGHT=450&amp;WIDTH=450&amp;START_MAXIMIZED=","FALSE&amp;VAR:CALENDAR=FIVEDAY&amp;VAR:SYMBOL=634922&amp;VAR:INDEX=0"}</definedName>
    <definedName name="_152__FDSAUDITLINK__" localSheetId="3" hidden="1">{"fdsup://directions/FAT Viewer?action=UPDATE&amp;creator=factset&amp;DYN_ARGS=TRUE&amp;DOC_NAME=FAT:FQL_AUDITING_CLIENT_TEMPLATE.FAT&amp;display_string=Audit&amp;VAR:KEY=QTYBWNQJEP&amp;VAR:QUERY=RkZfRUJJVChBTk4sLTMsLCxSUCk=&amp;WINDOW=FIRST_POPUP&amp;HEIGHT=450&amp;WIDTH=450&amp;START_MAXIMIZED=","FALSE&amp;VAR:CALENDAR=FIVEDAY&amp;VAR:SYMBOL=634922&amp;VAR:INDEX=0"}</definedName>
    <definedName name="_152__FDSAUDITLINK__" hidden="1">{"fdsup://directions/FAT Viewer?action=UPDATE&amp;creator=factset&amp;DYN_ARGS=TRUE&amp;DOC_NAME=FAT:FQL_AUDITING_CLIENT_TEMPLATE.FAT&amp;display_string=Audit&amp;VAR:KEY=QTYBWNQJEP&amp;VAR:QUERY=RkZfRUJJVChBTk4sLTMsLCxSUCk=&amp;WINDOW=FIRST_POPUP&amp;HEIGHT=450&amp;WIDTH=450&amp;START_MAXIMIZED=","FALSE&amp;VAR:CALENDAR=FIVEDAY&amp;VAR:SYMBOL=634922&amp;VAR:INDEX=0"}</definedName>
    <definedName name="_1520__FDSAUDITLINK__" localSheetId="11" hidden="1">{"fdsup://directions/FAT Viewer?action=UPDATE&amp;creator=factset&amp;DYN_ARGS=TRUE&amp;DOC_NAME=FAT:FQL_AUDITING_CLIENT_TEMPLATE.FAT&amp;display_string=Audit&amp;VAR:KEY=IJEHCHAJUJ&amp;VAR:QUERY=RkZfQ0FQRVgoQU5OLC0yLCwsUlAp&amp;WINDOW=FIRST_POPUP&amp;HEIGHT=450&amp;WIDTH=450&amp;START_MAXIMIZED=","FALSE&amp;VAR:CALENDAR=US&amp;VAR:SYMBOL=610620&amp;VAR:INDEX=0"}</definedName>
    <definedName name="_1520__FDSAUDITLINK__" localSheetId="3" hidden="1">{"fdsup://directions/FAT Viewer?action=UPDATE&amp;creator=factset&amp;DYN_ARGS=TRUE&amp;DOC_NAME=FAT:FQL_AUDITING_CLIENT_TEMPLATE.FAT&amp;display_string=Audit&amp;VAR:KEY=IJEHCHAJUJ&amp;VAR:QUERY=RkZfQ0FQRVgoQU5OLC0yLCwsUlAp&amp;WINDOW=FIRST_POPUP&amp;HEIGHT=450&amp;WIDTH=450&amp;START_MAXIMIZED=","FALSE&amp;VAR:CALENDAR=US&amp;VAR:SYMBOL=610620&amp;VAR:INDEX=0"}</definedName>
    <definedName name="_1520__FDSAUDITLINK__" hidden="1">{"fdsup://directions/FAT Viewer?action=UPDATE&amp;creator=factset&amp;DYN_ARGS=TRUE&amp;DOC_NAME=FAT:FQL_AUDITING_CLIENT_TEMPLATE.FAT&amp;display_string=Audit&amp;VAR:KEY=IJEHCHAJUJ&amp;VAR:QUERY=RkZfQ0FQRVgoQU5OLC0yLCwsUlAp&amp;WINDOW=FIRST_POPUP&amp;HEIGHT=450&amp;WIDTH=450&amp;START_MAXIMIZED=","FALSE&amp;VAR:CALENDAR=US&amp;VAR:SYMBOL=610620&amp;VAR:INDEX=0"}</definedName>
    <definedName name="_1521__FDSAUDITLINK__" localSheetId="11" hidden="1">{"fdsup://directions/FAT Viewer?action=UPDATE&amp;creator=factset&amp;DYN_ARGS=TRUE&amp;DOC_NAME=FAT:FQL_AUDITING_CLIENT_TEMPLATE.FAT&amp;display_string=Audit&amp;VAR:KEY=WBMVQHUXMJ&amp;VAR:QUERY=RkZfTkVUX0lOQyhBTk4sLTEsLCxSUCk=&amp;WINDOW=FIRST_POPUP&amp;HEIGHT=450&amp;WIDTH=450&amp;START_MAXIMI","ZED=FALSE&amp;VAR:CALENDAR=US&amp;VAR:SYMBOL=610620&amp;VAR:INDEX=0"}</definedName>
    <definedName name="_1521__FDSAUDITLINK__" localSheetId="3" hidden="1">{"fdsup://directions/FAT Viewer?action=UPDATE&amp;creator=factset&amp;DYN_ARGS=TRUE&amp;DOC_NAME=FAT:FQL_AUDITING_CLIENT_TEMPLATE.FAT&amp;display_string=Audit&amp;VAR:KEY=WBMVQHUXMJ&amp;VAR:QUERY=RkZfTkVUX0lOQyhBTk4sLTEsLCxSUCk=&amp;WINDOW=FIRST_POPUP&amp;HEIGHT=450&amp;WIDTH=450&amp;START_MAXIMI","ZED=FALSE&amp;VAR:CALENDAR=US&amp;VAR:SYMBOL=610620&amp;VAR:INDEX=0"}</definedName>
    <definedName name="_1521__FDSAUDITLINK__" hidden="1">{"fdsup://directions/FAT Viewer?action=UPDATE&amp;creator=factset&amp;DYN_ARGS=TRUE&amp;DOC_NAME=FAT:FQL_AUDITING_CLIENT_TEMPLATE.FAT&amp;display_string=Audit&amp;VAR:KEY=WBMVQHUXMJ&amp;VAR:QUERY=RkZfTkVUX0lOQyhBTk4sLTEsLCxSUCk=&amp;WINDOW=FIRST_POPUP&amp;HEIGHT=450&amp;WIDTH=450&amp;START_MAXIMI","ZED=FALSE&amp;VAR:CALENDAR=US&amp;VAR:SYMBOL=610620&amp;VAR:INDEX=0"}</definedName>
    <definedName name="_1522__FDSAUDITLINK__" localSheetId="11" hidden="1">{"fdsup://directions/FAT Viewer?action=UPDATE&amp;creator=factset&amp;DYN_ARGS=TRUE&amp;DOC_NAME=FAT:FQL_AUDITING_CLIENT_TEMPLATE.FAT&amp;display_string=Audit&amp;VAR:KEY=MHUJIPENSX&amp;VAR:QUERY=RkZfTkVUX0lOQyhBTk4sLTIsLCxSUCk=&amp;WINDOW=FIRST_POPUP&amp;HEIGHT=450&amp;WIDTH=450&amp;START_MAXIMI","ZED=FALSE&amp;VAR:CALENDAR=US&amp;VAR:SYMBOL=610620&amp;VAR:INDEX=0"}</definedName>
    <definedName name="_1522__FDSAUDITLINK__" localSheetId="3" hidden="1">{"fdsup://directions/FAT Viewer?action=UPDATE&amp;creator=factset&amp;DYN_ARGS=TRUE&amp;DOC_NAME=FAT:FQL_AUDITING_CLIENT_TEMPLATE.FAT&amp;display_string=Audit&amp;VAR:KEY=MHUJIPENSX&amp;VAR:QUERY=RkZfTkVUX0lOQyhBTk4sLTIsLCxSUCk=&amp;WINDOW=FIRST_POPUP&amp;HEIGHT=450&amp;WIDTH=450&amp;START_MAXIMI","ZED=FALSE&amp;VAR:CALENDAR=US&amp;VAR:SYMBOL=610620&amp;VAR:INDEX=0"}</definedName>
    <definedName name="_1522__FDSAUDITLINK__" hidden="1">{"fdsup://directions/FAT Viewer?action=UPDATE&amp;creator=factset&amp;DYN_ARGS=TRUE&amp;DOC_NAME=FAT:FQL_AUDITING_CLIENT_TEMPLATE.FAT&amp;display_string=Audit&amp;VAR:KEY=MHUJIPENSX&amp;VAR:QUERY=RkZfTkVUX0lOQyhBTk4sLTIsLCxSUCk=&amp;WINDOW=FIRST_POPUP&amp;HEIGHT=450&amp;WIDTH=450&amp;START_MAXIMI","ZED=FALSE&amp;VAR:CALENDAR=US&amp;VAR:SYMBOL=610620&amp;VAR:INDEX=0"}</definedName>
    <definedName name="_1523__FDSAUDITLINK__" localSheetId="11" hidden="1">{"fdsup://directions/FAT Viewer?action=UPDATE&amp;creator=factset&amp;DYN_ARGS=TRUE&amp;DOC_NAME=FAT:FQL_AUDITING_CLIENT_TEMPLATE.FAT&amp;display_string=Audit&amp;VAR:KEY=GVENSFOLYT&amp;VAR:QUERY=RkZfRUJJVChBTk4sLTEsLCxSUCk=&amp;WINDOW=FIRST_POPUP&amp;HEIGHT=450&amp;WIDTH=450&amp;START_MAXIMIZED=","FALSE&amp;VAR:CALENDAR=US&amp;VAR:SYMBOL=610620&amp;VAR:INDEX=0"}</definedName>
    <definedName name="_1523__FDSAUDITLINK__" localSheetId="3" hidden="1">{"fdsup://directions/FAT Viewer?action=UPDATE&amp;creator=factset&amp;DYN_ARGS=TRUE&amp;DOC_NAME=FAT:FQL_AUDITING_CLIENT_TEMPLATE.FAT&amp;display_string=Audit&amp;VAR:KEY=GVENSFOLYT&amp;VAR:QUERY=RkZfRUJJVChBTk4sLTEsLCxSUCk=&amp;WINDOW=FIRST_POPUP&amp;HEIGHT=450&amp;WIDTH=450&amp;START_MAXIMIZED=","FALSE&amp;VAR:CALENDAR=US&amp;VAR:SYMBOL=610620&amp;VAR:INDEX=0"}</definedName>
    <definedName name="_1523__FDSAUDITLINK__" hidden="1">{"fdsup://directions/FAT Viewer?action=UPDATE&amp;creator=factset&amp;DYN_ARGS=TRUE&amp;DOC_NAME=FAT:FQL_AUDITING_CLIENT_TEMPLATE.FAT&amp;display_string=Audit&amp;VAR:KEY=GVENSFOLYT&amp;VAR:QUERY=RkZfRUJJVChBTk4sLTEsLCxSUCk=&amp;WINDOW=FIRST_POPUP&amp;HEIGHT=450&amp;WIDTH=450&amp;START_MAXIMIZED=","FALSE&amp;VAR:CALENDAR=US&amp;VAR:SYMBOL=610620&amp;VAR:INDEX=0"}</definedName>
    <definedName name="_1524__FDSAUDITLINK__" localSheetId="11" hidden="1">{"fdsup://directions/FAT Viewer?action=UPDATE&amp;creator=factset&amp;DYN_ARGS=TRUE&amp;DOC_NAME=FAT:FQL_AUDITING_CLIENT_TEMPLATE.FAT&amp;display_string=Audit&amp;VAR:KEY=CDMFSFYDSZ&amp;VAR:QUERY=RkZfRUJJVChBTk4sLTIsLCxSUCk=&amp;WINDOW=FIRST_POPUP&amp;HEIGHT=450&amp;WIDTH=450&amp;START_MAXIMIZED=","FALSE&amp;VAR:CALENDAR=US&amp;VAR:SYMBOL=610620&amp;VAR:INDEX=0"}</definedName>
    <definedName name="_1524__FDSAUDITLINK__" localSheetId="3" hidden="1">{"fdsup://directions/FAT Viewer?action=UPDATE&amp;creator=factset&amp;DYN_ARGS=TRUE&amp;DOC_NAME=FAT:FQL_AUDITING_CLIENT_TEMPLATE.FAT&amp;display_string=Audit&amp;VAR:KEY=CDMFSFYDSZ&amp;VAR:QUERY=RkZfRUJJVChBTk4sLTIsLCxSUCk=&amp;WINDOW=FIRST_POPUP&amp;HEIGHT=450&amp;WIDTH=450&amp;START_MAXIMIZED=","FALSE&amp;VAR:CALENDAR=US&amp;VAR:SYMBOL=610620&amp;VAR:INDEX=0"}</definedName>
    <definedName name="_1524__FDSAUDITLINK__" hidden="1">{"fdsup://directions/FAT Viewer?action=UPDATE&amp;creator=factset&amp;DYN_ARGS=TRUE&amp;DOC_NAME=FAT:FQL_AUDITING_CLIENT_TEMPLATE.FAT&amp;display_string=Audit&amp;VAR:KEY=CDMFSFYDSZ&amp;VAR:QUERY=RkZfRUJJVChBTk4sLTIsLCxSUCk=&amp;WINDOW=FIRST_POPUP&amp;HEIGHT=450&amp;WIDTH=450&amp;START_MAXIMIZED=","FALSE&amp;VAR:CALENDAR=US&amp;VAR:SYMBOL=610620&amp;VAR:INDEX=0"}</definedName>
    <definedName name="_1525__FDSAUDITLINK__" localSheetId="11" hidden="1">{"fdsup://directions/FAT Viewer?action=UPDATE&amp;creator=factset&amp;DYN_ARGS=TRUE&amp;DOC_NAME=FAT:FQL_AUDITING_CLIENT_TEMPLATE.FAT&amp;display_string=Audit&amp;VAR:KEY=SDKLKTEJMF&amp;VAR:QUERY=RkZfRUJJVERBKEFOTiwtMSwsLFJQKQ==&amp;WINDOW=FIRST_POPUP&amp;HEIGHT=450&amp;WIDTH=450&amp;START_MAXIMI","ZED=FALSE&amp;VAR:CALENDAR=US&amp;VAR:SYMBOL=610620&amp;VAR:INDEX=0"}</definedName>
    <definedName name="_1525__FDSAUDITLINK__" localSheetId="3" hidden="1">{"fdsup://directions/FAT Viewer?action=UPDATE&amp;creator=factset&amp;DYN_ARGS=TRUE&amp;DOC_NAME=FAT:FQL_AUDITING_CLIENT_TEMPLATE.FAT&amp;display_string=Audit&amp;VAR:KEY=SDKLKTEJMF&amp;VAR:QUERY=RkZfRUJJVERBKEFOTiwtMSwsLFJQKQ==&amp;WINDOW=FIRST_POPUP&amp;HEIGHT=450&amp;WIDTH=450&amp;START_MAXIMI","ZED=FALSE&amp;VAR:CALENDAR=US&amp;VAR:SYMBOL=610620&amp;VAR:INDEX=0"}</definedName>
    <definedName name="_1525__FDSAUDITLINK__" hidden="1">{"fdsup://directions/FAT Viewer?action=UPDATE&amp;creator=factset&amp;DYN_ARGS=TRUE&amp;DOC_NAME=FAT:FQL_AUDITING_CLIENT_TEMPLATE.FAT&amp;display_string=Audit&amp;VAR:KEY=SDKLKTEJMF&amp;VAR:QUERY=RkZfRUJJVERBKEFOTiwtMSwsLFJQKQ==&amp;WINDOW=FIRST_POPUP&amp;HEIGHT=450&amp;WIDTH=450&amp;START_MAXIMI","ZED=FALSE&amp;VAR:CALENDAR=US&amp;VAR:SYMBOL=610620&amp;VAR:INDEX=0"}</definedName>
    <definedName name="_1526__FDSAUDITLINK__" localSheetId="11" hidden="1">{"fdsup://directions/FAT Viewer?action=UPDATE&amp;creator=factset&amp;DYN_ARGS=TRUE&amp;DOC_NAME=FAT:FQL_AUDITING_CLIENT_TEMPLATE.FAT&amp;display_string=Audit&amp;VAR:KEY=GNGHWPSXIL&amp;VAR:QUERY=RkZfRUJJVERBKEFOTiwtMiwsLFJQKQ==&amp;WINDOW=FIRST_POPUP&amp;HEIGHT=450&amp;WIDTH=450&amp;START_MAXIMI","ZED=FALSE&amp;VAR:CALENDAR=US&amp;VAR:SYMBOL=610620&amp;VAR:INDEX=0"}</definedName>
    <definedName name="_1526__FDSAUDITLINK__" localSheetId="3" hidden="1">{"fdsup://directions/FAT Viewer?action=UPDATE&amp;creator=factset&amp;DYN_ARGS=TRUE&amp;DOC_NAME=FAT:FQL_AUDITING_CLIENT_TEMPLATE.FAT&amp;display_string=Audit&amp;VAR:KEY=GNGHWPSXIL&amp;VAR:QUERY=RkZfRUJJVERBKEFOTiwtMiwsLFJQKQ==&amp;WINDOW=FIRST_POPUP&amp;HEIGHT=450&amp;WIDTH=450&amp;START_MAXIMI","ZED=FALSE&amp;VAR:CALENDAR=US&amp;VAR:SYMBOL=610620&amp;VAR:INDEX=0"}</definedName>
    <definedName name="_1526__FDSAUDITLINK__" hidden="1">{"fdsup://directions/FAT Viewer?action=UPDATE&amp;creator=factset&amp;DYN_ARGS=TRUE&amp;DOC_NAME=FAT:FQL_AUDITING_CLIENT_TEMPLATE.FAT&amp;display_string=Audit&amp;VAR:KEY=GNGHWPSXIL&amp;VAR:QUERY=RkZfRUJJVERBKEFOTiwtMiwsLFJQKQ==&amp;WINDOW=FIRST_POPUP&amp;HEIGHT=450&amp;WIDTH=450&amp;START_MAXIMI","ZED=FALSE&amp;VAR:CALENDAR=US&amp;VAR:SYMBOL=610620&amp;VAR:INDEX=0"}</definedName>
    <definedName name="_1527__FDSAUDITLINK__" localSheetId="11" hidden="1">{"fdsup://Directions/FactSet Auditing Viewer?action=AUDIT_VALUE&amp;DB=129&amp;ID1=610620&amp;VALUEID=01001&amp;SDATE=2009&amp;PERIODTYPE=ANN_STD&amp;window=popup_no_bar&amp;width=385&amp;height=120&amp;START_MAXIMIZED=FALSE&amp;creator=factset&amp;display_string=Audit"}</definedName>
    <definedName name="_1527__FDSAUDITLINK__" localSheetId="3" hidden="1">{"fdsup://Directions/FactSet Auditing Viewer?action=AUDIT_VALUE&amp;DB=129&amp;ID1=610620&amp;VALUEID=01001&amp;SDATE=2009&amp;PERIODTYPE=ANN_STD&amp;window=popup_no_bar&amp;width=385&amp;height=120&amp;START_MAXIMIZED=FALSE&amp;creator=factset&amp;display_string=Audit"}</definedName>
    <definedName name="_1527__FDSAUDITLINK__" hidden="1">{"fdsup://Directions/FactSet Auditing Viewer?action=AUDIT_VALUE&amp;DB=129&amp;ID1=610620&amp;VALUEID=01001&amp;SDATE=2009&amp;PERIODTYPE=ANN_STD&amp;window=popup_no_bar&amp;width=385&amp;height=120&amp;START_MAXIMIZED=FALSE&amp;creator=factset&amp;display_string=Audit"}</definedName>
    <definedName name="_1528__FDSAUDITLINK__" localSheetId="11" hidden="1">{"fdsup://Directions/FactSet Auditing Viewer?action=AUDIT_VALUE&amp;DB=129&amp;ID1=610620&amp;VALUEID=01001&amp;SDATE=2008&amp;PERIODTYPE=ANN_STD&amp;window=popup_no_bar&amp;width=385&amp;height=120&amp;START_MAXIMIZED=FALSE&amp;creator=factset&amp;display_string=Audit"}</definedName>
    <definedName name="_1528__FDSAUDITLINK__" localSheetId="3" hidden="1">{"fdsup://Directions/FactSet Auditing Viewer?action=AUDIT_VALUE&amp;DB=129&amp;ID1=610620&amp;VALUEID=01001&amp;SDATE=2008&amp;PERIODTYPE=ANN_STD&amp;window=popup_no_bar&amp;width=385&amp;height=120&amp;START_MAXIMIZED=FALSE&amp;creator=factset&amp;display_string=Audit"}</definedName>
    <definedName name="_1528__FDSAUDITLINK__" hidden="1">{"fdsup://Directions/FactSet Auditing Viewer?action=AUDIT_VALUE&amp;DB=129&amp;ID1=610620&amp;VALUEID=01001&amp;SDATE=2008&amp;PERIODTYPE=ANN_STD&amp;window=popup_no_bar&amp;width=385&amp;height=120&amp;START_MAXIMIZED=FALSE&amp;creator=factset&amp;display_string=Audit"}</definedName>
    <definedName name="_1529__FDSAUDITLINK__" localSheetId="11" hidden="1">{"fdsup://directions/FAT Viewer?action=UPDATE&amp;creator=factset&amp;DYN_ARGS=TRUE&amp;DOC_NAME=FAT:FQL_AUDITING_CLIENT_TEMPLATE.FAT&amp;display_string=Audit&amp;VAR:KEY=EJSNODGVAZ&amp;VAR:QUERY=RkZfQ0FQRVgoQU5OLDAsLCxSUCk=&amp;WINDOW=FIRST_POPUP&amp;HEIGHT=450&amp;WIDTH=450&amp;START_MAXIMIZED=","FALSE&amp;VAR:CALENDAR=US&amp;VAR:SYMBOL=B29630&amp;VAR:INDEX=0"}</definedName>
    <definedName name="_1529__FDSAUDITLINK__" localSheetId="3" hidden="1">{"fdsup://directions/FAT Viewer?action=UPDATE&amp;creator=factset&amp;DYN_ARGS=TRUE&amp;DOC_NAME=FAT:FQL_AUDITING_CLIENT_TEMPLATE.FAT&amp;display_string=Audit&amp;VAR:KEY=EJSNODGVAZ&amp;VAR:QUERY=RkZfQ0FQRVgoQU5OLDAsLCxSUCk=&amp;WINDOW=FIRST_POPUP&amp;HEIGHT=450&amp;WIDTH=450&amp;START_MAXIMIZED=","FALSE&amp;VAR:CALENDAR=US&amp;VAR:SYMBOL=B29630&amp;VAR:INDEX=0"}</definedName>
    <definedName name="_1529__FDSAUDITLINK__" hidden="1">{"fdsup://directions/FAT Viewer?action=UPDATE&amp;creator=factset&amp;DYN_ARGS=TRUE&amp;DOC_NAME=FAT:FQL_AUDITING_CLIENT_TEMPLATE.FAT&amp;display_string=Audit&amp;VAR:KEY=EJSNODGVAZ&amp;VAR:QUERY=RkZfQ0FQRVgoQU5OLDAsLCxSUCk=&amp;WINDOW=FIRST_POPUP&amp;HEIGHT=450&amp;WIDTH=450&amp;START_MAXIMIZED=","FALSE&amp;VAR:CALENDAR=US&amp;VAR:SYMBOL=B29630&amp;VAR:INDEX=0"}</definedName>
    <definedName name="_153__FDSAUDITLINK__" localSheetId="11" hidden="1">{"fdsup://directions/FAT Viewer?action=UPDATE&amp;creator=factset&amp;DYN_ARGS=TRUE&amp;DOC_NAME=FAT:FQL_AUDITING_CLIENT_TEMPLATE.FAT&amp;display_string=Audit&amp;VAR:KEY=TKXIZWNCDO&amp;VAR:QUERY=RkZfRUJJVERBKEFOTiwtMywsLFJQKQ==&amp;WINDOW=FIRST_POPUP&amp;HEIGHT=450&amp;WIDTH=450&amp;START_MAXIMI","ZED=FALSE&amp;VAR:CALENDAR=FIVEDAY&amp;VAR:SYMBOL=634922&amp;VAR:INDEX=0"}</definedName>
    <definedName name="_153__FDSAUDITLINK__" localSheetId="3" hidden="1">{"fdsup://directions/FAT Viewer?action=UPDATE&amp;creator=factset&amp;DYN_ARGS=TRUE&amp;DOC_NAME=FAT:FQL_AUDITING_CLIENT_TEMPLATE.FAT&amp;display_string=Audit&amp;VAR:KEY=TKXIZWNCDO&amp;VAR:QUERY=RkZfRUJJVERBKEFOTiwtMywsLFJQKQ==&amp;WINDOW=FIRST_POPUP&amp;HEIGHT=450&amp;WIDTH=450&amp;START_MAXIMI","ZED=FALSE&amp;VAR:CALENDAR=FIVEDAY&amp;VAR:SYMBOL=634922&amp;VAR:INDEX=0"}</definedName>
    <definedName name="_153__FDSAUDITLINK__" hidden="1">{"fdsup://directions/FAT Viewer?action=UPDATE&amp;creator=factset&amp;DYN_ARGS=TRUE&amp;DOC_NAME=FAT:FQL_AUDITING_CLIENT_TEMPLATE.FAT&amp;display_string=Audit&amp;VAR:KEY=TKXIZWNCDO&amp;VAR:QUERY=RkZfRUJJVERBKEFOTiwtMywsLFJQKQ==&amp;WINDOW=FIRST_POPUP&amp;HEIGHT=450&amp;WIDTH=450&amp;START_MAXIMI","ZED=FALSE&amp;VAR:CALENDAR=FIVEDAY&amp;VAR:SYMBOL=634922&amp;VAR:INDEX=0"}</definedName>
    <definedName name="_1530__FDSAUDITLINK__" localSheetId="11" hidden="1">{"fdsup://directions/FAT Viewer?action=UPDATE&amp;creator=factset&amp;DYN_ARGS=TRUE&amp;DOC_NAME=FAT:FQL_AUDITING_CLIENT_TEMPLATE.FAT&amp;display_string=Audit&amp;VAR:KEY=WNCHCPIFYX&amp;VAR:QUERY=RkZfQ0FQRVgoQU5OLC0xLCwsUlAp&amp;WINDOW=FIRST_POPUP&amp;HEIGHT=450&amp;WIDTH=450&amp;START_MAXIMIZED=","FALSE&amp;VAR:CALENDAR=US&amp;VAR:SYMBOL=B29630&amp;VAR:INDEX=0"}</definedName>
    <definedName name="_1530__FDSAUDITLINK__" localSheetId="3" hidden="1">{"fdsup://directions/FAT Viewer?action=UPDATE&amp;creator=factset&amp;DYN_ARGS=TRUE&amp;DOC_NAME=FAT:FQL_AUDITING_CLIENT_TEMPLATE.FAT&amp;display_string=Audit&amp;VAR:KEY=WNCHCPIFYX&amp;VAR:QUERY=RkZfQ0FQRVgoQU5OLC0xLCwsUlAp&amp;WINDOW=FIRST_POPUP&amp;HEIGHT=450&amp;WIDTH=450&amp;START_MAXIMIZED=","FALSE&amp;VAR:CALENDAR=US&amp;VAR:SYMBOL=B29630&amp;VAR:INDEX=0"}</definedName>
    <definedName name="_1530__FDSAUDITLINK__" hidden="1">{"fdsup://directions/FAT Viewer?action=UPDATE&amp;creator=factset&amp;DYN_ARGS=TRUE&amp;DOC_NAME=FAT:FQL_AUDITING_CLIENT_TEMPLATE.FAT&amp;display_string=Audit&amp;VAR:KEY=WNCHCPIFYX&amp;VAR:QUERY=RkZfQ0FQRVgoQU5OLC0xLCwsUlAp&amp;WINDOW=FIRST_POPUP&amp;HEIGHT=450&amp;WIDTH=450&amp;START_MAXIMIZED=","FALSE&amp;VAR:CALENDAR=US&amp;VAR:SYMBOL=B29630&amp;VAR:INDEX=0"}</definedName>
    <definedName name="_1531__FDSAUDITLINK__" localSheetId="11" hidden="1">{"fdsup://directions/FAT Viewer?action=UPDATE&amp;creator=factset&amp;DYN_ARGS=TRUE&amp;DOC_NAME=FAT:FQL_AUDITING_CLIENT_TEMPLATE.FAT&amp;display_string=Audit&amp;VAR:KEY=GTEXKZWLAD&amp;VAR:QUERY=RkZfQ0FQRVgoQU5OLC0yLCwsUlAp&amp;WINDOW=FIRST_POPUP&amp;HEIGHT=450&amp;WIDTH=450&amp;START_MAXIMIZED=","FALSE&amp;VAR:CALENDAR=US&amp;VAR:SYMBOL=B29630&amp;VAR:INDEX=0"}</definedName>
    <definedName name="_1531__FDSAUDITLINK__" localSheetId="3" hidden="1">{"fdsup://directions/FAT Viewer?action=UPDATE&amp;creator=factset&amp;DYN_ARGS=TRUE&amp;DOC_NAME=FAT:FQL_AUDITING_CLIENT_TEMPLATE.FAT&amp;display_string=Audit&amp;VAR:KEY=GTEXKZWLAD&amp;VAR:QUERY=RkZfQ0FQRVgoQU5OLC0yLCwsUlAp&amp;WINDOW=FIRST_POPUP&amp;HEIGHT=450&amp;WIDTH=450&amp;START_MAXIMIZED=","FALSE&amp;VAR:CALENDAR=US&amp;VAR:SYMBOL=B29630&amp;VAR:INDEX=0"}</definedName>
    <definedName name="_1531__FDSAUDITLINK__" hidden="1">{"fdsup://directions/FAT Viewer?action=UPDATE&amp;creator=factset&amp;DYN_ARGS=TRUE&amp;DOC_NAME=FAT:FQL_AUDITING_CLIENT_TEMPLATE.FAT&amp;display_string=Audit&amp;VAR:KEY=GTEXKZWLAD&amp;VAR:QUERY=RkZfQ0FQRVgoQU5OLC0yLCwsUlAp&amp;WINDOW=FIRST_POPUP&amp;HEIGHT=450&amp;WIDTH=450&amp;START_MAXIMIZED=","FALSE&amp;VAR:CALENDAR=US&amp;VAR:SYMBOL=B29630&amp;VAR:INDEX=0"}</definedName>
    <definedName name="_1532__FDSAUDITLINK__" localSheetId="11" hidden="1">{"fdsup://directions/FAT Viewer?action=UPDATE&amp;creator=factset&amp;DYN_ARGS=TRUE&amp;DOC_NAME=FAT:FQL_AUDITING_CLIENT_TEMPLATE.FAT&amp;display_string=Audit&amp;VAR:KEY=MXGDWNSHAL&amp;VAR:QUERY=RkZfTkVUX0lOQyhBTk4sMCwsLFJQKQ==&amp;WINDOW=FIRST_POPUP&amp;HEIGHT=450&amp;WIDTH=450&amp;START_MAXIMI","ZED=FALSE&amp;VAR:CALENDAR=US&amp;VAR:SYMBOL=B29630&amp;VAR:INDEX=0"}</definedName>
    <definedName name="_1532__FDSAUDITLINK__" localSheetId="3" hidden="1">{"fdsup://directions/FAT Viewer?action=UPDATE&amp;creator=factset&amp;DYN_ARGS=TRUE&amp;DOC_NAME=FAT:FQL_AUDITING_CLIENT_TEMPLATE.FAT&amp;display_string=Audit&amp;VAR:KEY=MXGDWNSHAL&amp;VAR:QUERY=RkZfTkVUX0lOQyhBTk4sMCwsLFJQKQ==&amp;WINDOW=FIRST_POPUP&amp;HEIGHT=450&amp;WIDTH=450&amp;START_MAXIMI","ZED=FALSE&amp;VAR:CALENDAR=US&amp;VAR:SYMBOL=B29630&amp;VAR:INDEX=0"}</definedName>
    <definedName name="_1532__FDSAUDITLINK__" hidden="1">{"fdsup://directions/FAT Viewer?action=UPDATE&amp;creator=factset&amp;DYN_ARGS=TRUE&amp;DOC_NAME=FAT:FQL_AUDITING_CLIENT_TEMPLATE.FAT&amp;display_string=Audit&amp;VAR:KEY=MXGDWNSHAL&amp;VAR:QUERY=RkZfTkVUX0lOQyhBTk4sMCwsLFJQKQ==&amp;WINDOW=FIRST_POPUP&amp;HEIGHT=450&amp;WIDTH=450&amp;START_MAXIMI","ZED=FALSE&amp;VAR:CALENDAR=US&amp;VAR:SYMBOL=B29630&amp;VAR:INDEX=0"}</definedName>
    <definedName name="_1533__FDSAUDITLINK__" localSheetId="11" hidden="1">{"fdsup://directions/FAT Viewer?action=UPDATE&amp;creator=factset&amp;DYN_ARGS=TRUE&amp;DOC_NAME=FAT:FQL_AUDITING_CLIENT_TEMPLATE.FAT&amp;display_string=Audit&amp;VAR:KEY=EBGXMBCJWF&amp;VAR:QUERY=RkZfTkVUX0lOQyhBTk4sLTEsLCxSUCk=&amp;WINDOW=FIRST_POPUP&amp;HEIGHT=450&amp;WIDTH=450&amp;START_MAXIMI","ZED=FALSE&amp;VAR:CALENDAR=US&amp;VAR:SYMBOL=B29630&amp;VAR:INDEX=0"}</definedName>
    <definedName name="_1533__FDSAUDITLINK__" localSheetId="3" hidden="1">{"fdsup://directions/FAT Viewer?action=UPDATE&amp;creator=factset&amp;DYN_ARGS=TRUE&amp;DOC_NAME=FAT:FQL_AUDITING_CLIENT_TEMPLATE.FAT&amp;display_string=Audit&amp;VAR:KEY=EBGXMBCJWF&amp;VAR:QUERY=RkZfTkVUX0lOQyhBTk4sLTEsLCxSUCk=&amp;WINDOW=FIRST_POPUP&amp;HEIGHT=450&amp;WIDTH=450&amp;START_MAXIMI","ZED=FALSE&amp;VAR:CALENDAR=US&amp;VAR:SYMBOL=B29630&amp;VAR:INDEX=0"}</definedName>
    <definedName name="_1533__FDSAUDITLINK__" hidden="1">{"fdsup://directions/FAT Viewer?action=UPDATE&amp;creator=factset&amp;DYN_ARGS=TRUE&amp;DOC_NAME=FAT:FQL_AUDITING_CLIENT_TEMPLATE.FAT&amp;display_string=Audit&amp;VAR:KEY=EBGXMBCJWF&amp;VAR:QUERY=RkZfTkVUX0lOQyhBTk4sLTEsLCxSUCk=&amp;WINDOW=FIRST_POPUP&amp;HEIGHT=450&amp;WIDTH=450&amp;START_MAXIMI","ZED=FALSE&amp;VAR:CALENDAR=US&amp;VAR:SYMBOL=B29630&amp;VAR:INDEX=0"}</definedName>
    <definedName name="_1534__FDSAUDITLINK__" localSheetId="11" hidden="1">{"fdsup://directions/FAT Viewer?action=UPDATE&amp;creator=factset&amp;DYN_ARGS=TRUE&amp;DOC_NAME=FAT:FQL_AUDITING_CLIENT_TEMPLATE.FAT&amp;display_string=Audit&amp;VAR:KEY=KZKVGREFEH&amp;VAR:QUERY=RkZfTkVUX0lOQyhBTk4sLTIsLCxSUCk=&amp;WINDOW=FIRST_POPUP&amp;HEIGHT=450&amp;WIDTH=450&amp;START_MAXIMI","ZED=FALSE&amp;VAR:CALENDAR=US&amp;VAR:SYMBOL=B29630&amp;VAR:INDEX=0"}</definedName>
    <definedName name="_1534__FDSAUDITLINK__" localSheetId="3" hidden="1">{"fdsup://directions/FAT Viewer?action=UPDATE&amp;creator=factset&amp;DYN_ARGS=TRUE&amp;DOC_NAME=FAT:FQL_AUDITING_CLIENT_TEMPLATE.FAT&amp;display_string=Audit&amp;VAR:KEY=KZKVGREFEH&amp;VAR:QUERY=RkZfTkVUX0lOQyhBTk4sLTIsLCxSUCk=&amp;WINDOW=FIRST_POPUP&amp;HEIGHT=450&amp;WIDTH=450&amp;START_MAXIMI","ZED=FALSE&amp;VAR:CALENDAR=US&amp;VAR:SYMBOL=B29630&amp;VAR:INDEX=0"}</definedName>
    <definedName name="_1534__FDSAUDITLINK__" hidden="1">{"fdsup://directions/FAT Viewer?action=UPDATE&amp;creator=factset&amp;DYN_ARGS=TRUE&amp;DOC_NAME=FAT:FQL_AUDITING_CLIENT_TEMPLATE.FAT&amp;display_string=Audit&amp;VAR:KEY=KZKVGREFEH&amp;VAR:QUERY=RkZfTkVUX0lOQyhBTk4sLTIsLCxSUCk=&amp;WINDOW=FIRST_POPUP&amp;HEIGHT=450&amp;WIDTH=450&amp;START_MAXIMI","ZED=FALSE&amp;VAR:CALENDAR=US&amp;VAR:SYMBOL=B29630&amp;VAR:INDEX=0"}</definedName>
    <definedName name="_1535__FDSAUDITLINK__" localSheetId="11" hidden="1">{"fdsup://directions/FAT Viewer?action=UPDATE&amp;creator=factset&amp;DYN_ARGS=TRUE&amp;DOC_NAME=FAT:FQL_AUDITING_CLIENT_TEMPLATE.FAT&amp;display_string=Audit&amp;VAR:KEY=EFEBUXWDSD&amp;VAR:QUERY=RkZfRUJJVChBTk4sMCwsLFJQKQ==&amp;WINDOW=FIRST_POPUP&amp;HEIGHT=450&amp;WIDTH=450&amp;START_MAXIMIZED=","FALSE&amp;VAR:CALENDAR=US&amp;VAR:SYMBOL=B29630&amp;VAR:INDEX=0"}</definedName>
    <definedName name="_1535__FDSAUDITLINK__" localSheetId="3" hidden="1">{"fdsup://directions/FAT Viewer?action=UPDATE&amp;creator=factset&amp;DYN_ARGS=TRUE&amp;DOC_NAME=FAT:FQL_AUDITING_CLIENT_TEMPLATE.FAT&amp;display_string=Audit&amp;VAR:KEY=EFEBUXWDSD&amp;VAR:QUERY=RkZfRUJJVChBTk4sMCwsLFJQKQ==&amp;WINDOW=FIRST_POPUP&amp;HEIGHT=450&amp;WIDTH=450&amp;START_MAXIMIZED=","FALSE&amp;VAR:CALENDAR=US&amp;VAR:SYMBOL=B29630&amp;VAR:INDEX=0"}</definedName>
    <definedName name="_1535__FDSAUDITLINK__" hidden="1">{"fdsup://directions/FAT Viewer?action=UPDATE&amp;creator=factset&amp;DYN_ARGS=TRUE&amp;DOC_NAME=FAT:FQL_AUDITING_CLIENT_TEMPLATE.FAT&amp;display_string=Audit&amp;VAR:KEY=EFEBUXWDSD&amp;VAR:QUERY=RkZfRUJJVChBTk4sMCwsLFJQKQ==&amp;WINDOW=FIRST_POPUP&amp;HEIGHT=450&amp;WIDTH=450&amp;START_MAXIMIZED=","FALSE&amp;VAR:CALENDAR=US&amp;VAR:SYMBOL=B29630&amp;VAR:INDEX=0"}</definedName>
    <definedName name="_1536__FDSAUDITLINK__" localSheetId="11" hidden="1">{"fdsup://directions/FAT Viewer?action=UPDATE&amp;creator=factset&amp;DYN_ARGS=TRUE&amp;DOC_NAME=FAT:FQL_AUDITING_CLIENT_TEMPLATE.FAT&amp;display_string=Audit&amp;VAR:KEY=YHSDMBWJUP&amp;VAR:QUERY=RkZfRUJJVChBTk4sLTEsLCxSUCk=&amp;WINDOW=FIRST_POPUP&amp;HEIGHT=450&amp;WIDTH=450&amp;START_MAXIMIZED=","FALSE&amp;VAR:CALENDAR=US&amp;VAR:SYMBOL=B29630&amp;VAR:INDEX=0"}</definedName>
    <definedName name="_1536__FDSAUDITLINK__" localSheetId="3" hidden="1">{"fdsup://directions/FAT Viewer?action=UPDATE&amp;creator=factset&amp;DYN_ARGS=TRUE&amp;DOC_NAME=FAT:FQL_AUDITING_CLIENT_TEMPLATE.FAT&amp;display_string=Audit&amp;VAR:KEY=YHSDMBWJUP&amp;VAR:QUERY=RkZfRUJJVChBTk4sLTEsLCxSUCk=&amp;WINDOW=FIRST_POPUP&amp;HEIGHT=450&amp;WIDTH=450&amp;START_MAXIMIZED=","FALSE&amp;VAR:CALENDAR=US&amp;VAR:SYMBOL=B29630&amp;VAR:INDEX=0"}</definedName>
    <definedName name="_1536__FDSAUDITLINK__" hidden="1">{"fdsup://directions/FAT Viewer?action=UPDATE&amp;creator=factset&amp;DYN_ARGS=TRUE&amp;DOC_NAME=FAT:FQL_AUDITING_CLIENT_TEMPLATE.FAT&amp;display_string=Audit&amp;VAR:KEY=YHSDMBWJUP&amp;VAR:QUERY=RkZfRUJJVChBTk4sLTEsLCxSUCk=&amp;WINDOW=FIRST_POPUP&amp;HEIGHT=450&amp;WIDTH=450&amp;START_MAXIMIZED=","FALSE&amp;VAR:CALENDAR=US&amp;VAR:SYMBOL=B29630&amp;VAR:INDEX=0"}</definedName>
    <definedName name="_1537__FDSAUDITLINK__" localSheetId="11" hidden="1">{"fdsup://directions/FAT Viewer?action=UPDATE&amp;creator=factset&amp;DYN_ARGS=TRUE&amp;DOC_NAME=FAT:FQL_AUDITING_CLIENT_TEMPLATE.FAT&amp;display_string=Audit&amp;VAR:KEY=GLOBUFIVSZ&amp;VAR:QUERY=RkZfRUJJVChBTk4sLTIsLCxSUCk=&amp;WINDOW=FIRST_POPUP&amp;HEIGHT=450&amp;WIDTH=450&amp;START_MAXIMIZED=","FALSE&amp;VAR:CALENDAR=US&amp;VAR:SYMBOL=B29630&amp;VAR:INDEX=0"}</definedName>
    <definedName name="_1537__FDSAUDITLINK__" localSheetId="3" hidden="1">{"fdsup://directions/FAT Viewer?action=UPDATE&amp;creator=factset&amp;DYN_ARGS=TRUE&amp;DOC_NAME=FAT:FQL_AUDITING_CLIENT_TEMPLATE.FAT&amp;display_string=Audit&amp;VAR:KEY=GLOBUFIVSZ&amp;VAR:QUERY=RkZfRUJJVChBTk4sLTIsLCxSUCk=&amp;WINDOW=FIRST_POPUP&amp;HEIGHT=450&amp;WIDTH=450&amp;START_MAXIMIZED=","FALSE&amp;VAR:CALENDAR=US&amp;VAR:SYMBOL=B29630&amp;VAR:INDEX=0"}</definedName>
    <definedName name="_1537__FDSAUDITLINK__" hidden="1">{"fdsup://directions/FAT Viewer?action=UPDATE&amp;creator=factset&amp;DYN_ARGS=TRUE&amp;DOC_NAME=FAT:FQL_AUDITING_CLIENT_TEMPLATE.FAT&amp;display_string=Audit&amp;VAR:KEY=GLOBUFIVSZ&amp;VAR:QUERY=RkZfRUJJVChBTk4sLTIsLCxSUCk=&amp;WINDOW=FIRST_POPUP&amp;HEIGHT=450&amp;WIDTH=450&amp;START_MAXIMIZED=","FALSE&amp;VAR:CALENDAR=US&amp;VAR:SYMBOL=B29630&amp;VAR:INDEX=0"}</definedName>
    <definedName name="_1538__FDSAUDITLINK__" localSheetId="11" hidden="1">{"fdsup://directions/FAT Viewer?action=UPDATE&amp;creator=factset&amp;DYN_ARGS=TRUE&amp;DOC_NAME=FAT:FQL_AUDITING_CLIENT_TEMPLATE.FAT&amp;display_string=Audit&amp;VAR:KEY=QNOVMRCLCD&amp;VAR:QUERY=RkZfRUJJVERBKEFOTiwwLCwsUlAp&amp;WINDOW=FIRST_POPUP&amp;HEIGHT=450&amp;WIDTH=450&amp;START_MAXIMIZED=","FALSE&amp;VAR:CALENDAR=US&amp;VAR:SYMBOL=B29630&amp;VAR:INDEX=0"}</definedName>
    <definedName name="_1538__FDSAUDITLINK__" localSheetId="3" hidden="1">{"fdsup://directions/FAT Viewer?action=UPDATE&amp;creator=factset&amp;DYN_ARGS=TRUE&amp;DOC_NAME=FAT:FQL_AUDITING_CLIENT_TEMPLATE.FAT&amp;display_string=Audit&amp;VAR:KEY=QNOVMRCLCD&amp;VAR:QUERY=RkZfRUJJVERBKEFOTiwwLCwsUlAp&amp;WINDOW=FIRST_POPUP&amp;HEIGHT=450&amp;WIDTH=450&amp;START_MAXIMIZED=","FALSE&amp;VAR:CALENDAR=US&amp;VAR:SYMBOL=B29630&amp;VAR:INDEX=0"}</definedName>
    <definedName name="_1538__FDSAUDITLINK__" hidden="1">{"fdsup://directions/FAT Viewer?action=UPDATE&amp;creator=factset&amp;DYN_ARGS=TRUE&amp;DOC_NAME=FAT:FQL_AUDITING_CLIENT_TEMPLATE.FAT&amp;display_string=Audit&amp;VAR:KEY=QNOVMRCLCD&amp;VAR:QUERY=RkZfRUJJVERBKEFOTiwwLCwsUlAp&amp;WINDOW=FIRST_POPUP&amp;HEIGHT=450&amp;WIDTH=450&amp;START_MAXIMIZED=","FALSE&amp;VAR:CALENDAR=US&amp;VAR:SYMBOL=B29630&amp;VAR:INDEX=0"}</definedName>
    <definedName name="_1539__FDSAUDITLINK__" localSheetId="11" hidden="1">{"fdsup://directions/FAT Viewer?action=UPDATE&amp;creator=factset&amp;DYN_ARGS=TRUE&amp;DOC_NAME=FAT:FQL_AUDITING_CLIENT_TEMPLATE.FAT&amp;display_string=Audit&amp;VAR:KEY=ANKNGPARQF&amp;VAR:QUERY=RkZfRUJJVERBKEFOTiwtMSwsLFJQKQ==&amp;WINDOW=FIRST_POPUP&amp;HEIGHT=450&amp;WIDTH=450&amp;START_MAXIMI","ZED=FALSE&amp;VAR:CALENDAR=US&amp;VAR:SYMBOL=B29630&amp;VAR:INDEX=0"}</definedName>
    <definedName name="_1539__FDSAUDITLINK__" localSheetId="3" hidden="1">{"fdsup://directions/FAT Viewer?action=UPDATE&amp;creator=factset&amp;DYN_ARGS=TRUE&amp;DOC_NAME=FAT:FQL_AUDITING_CLIENT_TEMPLATE.FAT&amp;display_string=Audit&amp;VAR:KEY=ANKNGPARQF&amp;VAR:QUERY=RkZfRUJJVERBKEFOTiwtMSwsLFJQKQ==&amp;WINDOW=FIRST_POPUP&amp;HEIGHT=450&amp;WIDTH=450&amp;START_MAXIMI","ZED=FALSE&amp;VAR:CALENDAR=US&amp;VAR:SYMBOL=B29630&amp;VAR:INDEX=0"}</definedName>
    <definedName name="_1539__FDSAUDITLINK__" hidden="1">{"fdsup://directions/FAT Viewer?action=UPDATE&amp;creator=factset&amp;DYN_ARGS=TRUE&amp;DOC_NAME=FAT:FQL_AUDITING_CLIENT_TEMPLATE.FAT&amp;display_string=Audit&amp;VAR:KEY=ANKNGPARQF&amp;VAR:QUERY=RkZfRUJJVERBKEFOTiwtMSwsLFJQKQ==&amp;WINDOW=FIRST_POPUP&amp;HEIGHT=450&amp;WIDTH=450&amp;START_MAXIMI","ZED=FALSE&amp;VAR:CALENDAR=US&amp;VAR:SYMBOL=B29630&amp;VAR:INDEX=0"}</definedName>
    <definedName name="_154__FDSAUDITLINK__" localSheetId="11" hidden="1">{"fdsup://directions/FAT Viewer?action=UPDATE&amp;creator=factset&amp;DYN_ARGS=TRUE&amp;DOC_NAME=FAT:FQL_AUDITING_CLIENT_TEMPLATE.FAT&amp;display_string=Audit&amp;VAR:KEY=PYRITKBWHO&amp;VAR:QUERY=RkZfQ0FQRVgoQU5OLDAsLCxSUCk=&amp;WINDOW=FIRST_POPUP&amp;HEIGHT=450&amp;WIDTH=450&amp;START_MAXIMIZED=","FALSE&amp;VAR:CALENDAR=FIVEDAY&amp;VAR:SYMBOL=651122&amp;VAR:INDEX=0"}</definedName>
    <definedName name="_154__FDSAUDITLINK__" localSheetId="3" hidden="1">{"fdsup://directions/FAT Viewer?action=UPDATE&amp;creator=factset&amp;DYN_ARGS=TRUE&amp;DOC_NAME=FAT:FQL_AUDITING_CLIENT_TEMPLATE.FAT&amp;display_string=Audit&amp;VAR:KEY=PYRITKBWHO&amp;VAR:QUERY=RkZfQ0FQRVgoQU5OLDAsLCxSUCk=&amp;WINDOW=FIRST_POPUP&amp;HEIGHT=450&amp;WIDTH=450&amp;START_MAXIMIZED=","FALSE&amp;VAR:CALENDAR=FIVEDAY&amp;VAR:SYMBOL=651122&amp;VAR:INDEX=0"}</definedName>
    <definedName name="_154__FDSAUDITLINK__" hidden="1">{"fdsup://directions/FAT Viewer?action=UPDATE&amp;creator=factset&amp;DYN_ARGS=TRUE&amp;DOC_NAME=FAT:FQL_AUDITING_CLIENT_TEMPLATE.FAT&amp;display_string=Audit&amp;VAR:KEY=PYRITKBWHO&amp;VAR:QUERY=RkZfQ0FQRVgoQU5OLDAsLCxSUCk=&amp;WINDOW=FIRST_POPUP&amp;HEIGHT=450&amp;WIDTH=450&amp;START_MAXIMIZED=","FALSE&amp;VAR:CALENDAR=FIVEDAY&amp;VAR:SYMBOL=651122&amp;VAR:INDEX=0"}</definedName>
    <definedName name="_1540__FDSAUDITLINK__" localSheetId="11" hidden="1">{"fdsup://directions/FAT Viewer?action=UPDATE&amp;creator=factset&amp;DYN_ARGS=TRUE&amp;DOC_NAME=FAT:FQL_AUDITING_CLIENT_TEMPLATE.FAT&amp;display_string=Audit&amp;VAR:KEY=MTMPIBIZGL&amp;VAR:QUERY=RkZfRUJJVERBKEFOTiwtMiwsLFJQKQ==&amp;WINDOW=FIRST_POPUP&amp;HEIGHT=450&amp;WIDTH=450&amp;START_MAXIMI","ZED=FALSE&amp;VAR:CALENDAR=US&amp;VAR:SYMBOL=B29630&amp;VAR:INDEX=0"}</definedName>
    <definedName name="_1540__FDSAUDITLINK__" localSheetId="3" hidden="1">{"fdsup://directions/FAT Viewer?action=UPDATE&amp;creator=factset&amp;DYN_ARGS=TRUE&amp;DOC_NAME=FAT:FQL_AUDITING_CLIENT_TEMPLATE.FAT&amp;display_string=Audit&amp;VAR:KEY=MTMPIBIZGL&amp;VAR:QUERY=RkZfRUJJVERBKEFOTiwtMiwsLFJQKQ==&amp;WINDOW=FIRST_POPUP&amp;HEIGHT=450&amp;WIDTH=450&amp;START_MAXIMI","ZED=FALSE&amp;VAR:CALENDAR=US&amp;VAR:SYMBOL=B29630&amp;VAR:INDEX=0"}</definedName>
    <definedName name="_1540__FDSAUDITLINK__" hidden="1">{"fdsup://directions/FAT Viewer?action=UPDATE&amp;creator=factset&amp;DYN_ARGS=TRUE&amp;DOC_NAME=FAT:FQL_AUDITING_CLIENT_TEMPLATE.FAT&amp;display_string=Audit&amp;VAR:KEY=MTMPIBIZGL&amp;VAR:QUERY=RkZfRUJJVERBKEFOTiwtMiwsLFJQKQ==&amp;WINDOW=FIRST_POPUP&amp;HEIGHT=450&amp;WIDTH=450&amp;START_MAXIMI","ZED=FALSE&amp;VAR:CALENDAR=US&amp;VAR:SYMBOL=B29630&amp;VAR:INDEX=0"}</definedName>
    <definedName name="_1541__FDSAUDITLINK__" localSheetId="11" hidden="1">{"fdsup://Directions/FactSet Auditing Viewer?action=AUDIT_VALUE&amp;DB=129&amp;ID1=B29630&amp;VALUEID=01001&amp;SDATE=2010&amp;PERIODTYPE=ANN_STD&amp;window=popup_no_bar&amp;width=385&amp;height=120&amp;START_MAXIMIZED=FALSE&amp;creator=factset&amp;display_string=Audit"}</definedName>
    <definedName name="_1541__FDSAUDITLINK__" localSheetId="3" hidden="1">{"fdsup://Directions/FactSet Auditing Viewer?action=AUDIT_VALUE&amp;DB=129&amp;ID1=B29630&amp;VALUEID=01001&amp;SDATE=2010&amp;PERIODTYPE=ANN_STD&amp;window=popup_no_bar&amp;width=385&amp;height=120&amp;START_MAXIMIZED=FALSE&amp;creator=factset&amp;display_string=Audit"}</definedName>
    <definedName name="_1541__FDSAUDITLINK__" hidden="1">{"fdsup://Directions/FactSet Auditing Viewer?action=AUDIT_VALUE&amp;DB=129&amp;ID1=B29630&amp;VALUEID=01001&amp;SDATE=2010&amp;PERIODTYPE=ANN_STD&amp;window=popup_no_bar&amp;width=385&amp;height=120&amp;START_MAXIMIZED=FALSE&amp;creator=factset&amp;display_string=Audit"}</definedName>
    <definedName name="_1542__FDSAUDITLINK__" localSheetId="11" hidden="1">{"fdsup://Directions/FactSet Auditing Viewer?action=AUDIT_VALUE&amp;DB=129&amp;ID1=B29630&amp;VALUEID=01001&amp;SDATE=2009&amp;PERIODTYPE=ANN_STD&amp;window=popup_no_bar&amp;width=385&amp;height=120&amp;START_MAXIMIZED=FALSE&amp;creator=factset&amp;display_string=Audit"}</definedName>
    <definedName name="_1542__FDSAUDITLINK__" localSheetId="3" hidden="1">{"fdsup://Directions/FactSet Auditing Viewer?action=AUDIT_VALUE&amp;DB=129&amp;ID1=B29630&amp;VALUEID=01001&amp;SDATE=2009&amp;PERIODTYPE=ANN_STD&amp;window=popup_no_bar&amp;width=385&amp;height=120&amp;START_MAXIMIZED=FALSE&amp;creator=factset&amp;display_string=Audit"}</definedName>
    <definedName name="_1542__FDSAUDITLINK__" hidden="1">{"fdsup://Directions/FactSet Auditing Viewer?action=AUDIT_VALUE&amp;DB=129&amp;ID1=B29630&amp;VALUEID=01001&amp;SDATE=2009&amp;PERIODTYPE=ANN_STD&amp;window=popup_no_bar&amp;width=385&amp;height=120&amp;START_MAXIMIZED=FALSE&amp;creator=factset&amp;display_string=Audit"}</definedName>
    <definedName name="_1543__FDSAUDITLINK__" localSheetId="11" hidden="1">{"fdsup://directions/FAT Viewer?action=UPDATE&amp;creator=factset&amp;DYN_ARGS=TRUE&amp;DOC_NAME=FAT:FQL_AUDITING_CLIENT_TEMPLATE.FAT&amp;display_string=Audit&amp;VAR:KEY=MTKJOBGRSP&amp;VAR:QUERY=RkZfQ0FQRVgoQU5OLDAsLCxSUCk=&amp;WINDOW=FIRST_POPUP&amp;HEIGHT=450&amp;WIDTH=450&amp;START_MAXIMIZED=","FALSE&amp;VAR:CALENDAR=US&amp;VAR:SYMBOL=6174493&amp;VAR:INDEX=0"}</definedName>
    <definedName name="_1543__FDSAUDITLINK__" localSheetId="3" hidden="1">{"fdsup://directions/FAT Viewer?action=UPDATE&amp;creator=factset&amp;DYN_ARGS=TRUE&amp;DOC_NAME=FAT:FQL_AUDITING_CLIENT_TEMPLATE.FAT&amp;display_string=Audit&amp;VAR:KEY=MTKJOBGRSP&amp;VAR:QUERY=RkZfQ0FQRVgoQU5OLDAsLCxSUCk=&amp;WINDOW=FIRST_POPUP&amp;HEIGHT=450&amp;WIDTH=450&amp;START_MAXIMIZED=","FALSE&amp;VAR:CALENDAR=US&amp;VAR:SYMBOL=6174493&amp;VAR:INDEX=0"}</definedName>
    <definedName name="_1543__FDSAUDITLINK__" hidden="1">{"fdsup://directions/FAT Viewer?action=UPDATE&amp;creator=factset&amp;DYN_ARGS=TRUE&amp;DOC_NAME=FAT:FQL_AUDITING_CLIENT_TEMPLATE.FAT&amp;display_string=Audit&amp;VAR:KEY=MTKJOBGRSP&amp;VAR:QUERY=RkZfQ0FQRVgoQU5OLDAsLCxSUCk=&amp;WINDOW=FIRST_POPUP&amp;HEIGHT=450&amp;WIDTH=450&amp;START_MAXIMIZED=","FALSE&amp;VAR:CALENDAR=US&amp;VAR:SYMBOL=6174493&amp;VAR:INDEX=0"}</definedName>
    <definedName name="_1544__FDSAUDITLINK__" localSheetId="11" hidden="1">{"fdsup://directions/FAT Viewer?action=UPDATE&amp;creator=factset&amp;DYN_ARGS=TRUE&amp;DOC_NAME=FAT:FQL_AUDITING_CLIENT_TEMPLATE.FAT&amp;display_string=Audit&amp;VAR:KEY=GTCFGTMBQX&amp;VAR:QUERY=RkZfQ0FQRVgoQU5OLC0xLCwsUlAp&amp;WINDOW=FIRST_POPUP&amp;HEIGHT=450&amp;WIDTH=450&amp;START_MAXIMIZED=","FALSE&amp;VAR:CALENDAR=US&amp;VAR:SYMBOL=6174493&amp;VAR:INDEX=0"}</definedName>
    <definedName name="_1544__FDSAUDITLINK__" localSheetId="3" hidden="1">{"fdsup://directions/FAT Viewer?action=UPDATE&amp;creator=factset&amp;DYN_ARGS=TRUE&amp;DOC_NAME=FAT:FQL_AUDITING_CLIENT_TEMPLATE.FAT&amp;display_string=Audit&amp;VAR:KEY=GTCFGTMBQX&amp;VAR:QUERY=RkZfQ0FQRVgoQU5OLC0xLCwsUlAp&amp;WINDOW=FIRST_POPUP&amp;HEIGHT=450&amp;WIDTH=450&amp;START_MAXIMIZED=","FALSE&amp;VAR:CALENDAR=US&amp;VAR:SYMBOL=6174493&amp;VAR:INDEX=0"}</definedName>
    <definedName name="_1544__FDSAUDITLINK__" hidden="1">{"fdsup://directions/FAT Viewer?action=UPDATE&amp;creator=factset&amp;DYN_ARGS=TRUE&amp;DOC_NAME=FAT:FQL_AUDITING_CLIENT_TEMPLATE.FAT&amp;display_string=Audit&amp;VAR:KEY=GTCFGTMBQX&amp;VAR:QUERY=RkZfQ0FQRVgoQU5OLC0xLCwsUlAp&amp;WINDOW=FIRST_POPUP&amp;HEIGHT=450&amp;WIDTH=450&amp;START_MAXIMIZED=","FALSE&amp;VAR:CALENDAR=US&amp;VAR:SYMBOL=6174493&amp;VAR:INDEX=0"}</definedName>
    <definedName name="_1545__FDSAUDITLINK__" localSheetId="11" hidden="1">{"fdsup://directions/FAT Viewer?action=UPDATE&amp;creator=factset&amp;DYN_ARGS=TRUE&amp;DOC_NAME=FAT:FQL_AUDITING_CLIENT_TEMPLATE.FAT&amp;display_string=Audit&amp;VAR:KEY=INWLOVOREV&amp;VAR:QUERY=RkZfQ0FQRVgoQU5OLC0yLCwsUlAp&amp;WINDOW=FIRST_POPUP&amp;HEIGHT=450&amp;WIDTH=450&amp;START_MAXIMIZED=","FALSE&amp;VAR:CALENDAR=US&amp;VAR:SYMBOL=6174493&amp;VAR:INDEX=0"}</definedName>
    <definedName name="_1545__FDSAUDITLINK__" localSheetId="3" hidden="1">{"fdsup://directions/FAT Viewer?action=UPDATE&amp;creator=factset&amp;DYN_ARGS=TRUE&amp;DOC_NAME=FAT:FQL_AUDITING_CLIENT_TEMPLATE.FAT&amp;display_string=Audit&amp;VAR:KEY=INWLOVOREV&amp;VAR:QUERY=RkZfQ0FQRVgoQU5OLC0yLCwsUlAp&amp;WINDOW=FIRST_POPUP&amp;HEIGHT=450&amp;WIDTH=450&amp;START_MAXIMIZED=","FALSE&amp;VAR:CALENDAR=US&amp;VAR:SYMBOL=6174493&amp;VAR:INDEX=0"}</definedName>
    <definedName name="_1545__FDSAUDITLINK__" hidden="1">{"fdsup://directions/FAT Viewer?action=UPDATE&amp;creator=factset&amp;DYN_ARGS=TRUE&amp;DOC_NAME=FAT:FQL_AUDITING_CLIENT_TEMPLATE.FAT&amp;display_string=Audit&amp;VAR:KEY=INWLOVOREV&amp;VAR:QUERY=RkZfQ0FQRVgoQU5OLC0yLCwsUlAp&amp;WINDOW=FIRST_POPUP&amp;HEIGHT=450&amp;WIDTH=450&amp;START_MAXIMIZED=","FALSE&amp;VAR:CALENDAR=US&amp;VAR:SYMBOL=6174493&amp;VAR:INDEX=0"}</definedName>
    <definedName name="_1546__FDSAUDITLINK__" localSheetId="11" hidden="1">{"fdsup://directions/FAT Viewer?action=UPDATE&amp;creator=factset&amp;DYN_ARGS=TRUE&amp;DOC_NAME=FAT:FQL_AUDITING_CLIENT_TEMPLATE.FAT&amp;display_string=Audit&amp;VAR:KEY=CBYVYPYTIP&amp;VAR:QUERY=RkZfTkVUX0lOQyhBTk4sLTEsLCxSUCk=&amp;WINDOW=FIRST_POPUP&amp;HEIGHT=450&amp;WIDTH=450&amp;START_MAXIMI","ZED=FALSE&amp;VAR:CALENDAR=US&amp;VAR:SYMBOL=6174493&amp;VAR:INDEX=0"}</definedName>
    <definedName name="_1546__FDSAUDITLINK__" localSheetId="3" hidden="1">{"fdsup://directions/FAT Viewer?action=UPDATE&amp;creator=factset&amp;DYN_ARGS=TRUE&amp;DOC_NAME=FAT:FQL_AUDITING_CLIENT_TEMPLATE.FAT&amp;display_string=Audit&amp;VAR:KEY=CBYVYPYTIP&amp;VAR:QUERY=RkZfTkVUX0lOQyhBTk4sLTEsLCxSUCk=&amp;WINDOW=FIRST_POPUP&amp;HEIGHT=450&amp;WIDTH=450&amp;START_MAXIMI","ZED=FALSE&amp;VAR:CALENDAR=US&amp;VAR:SYMBOL=6174493&amp;VAR:INDEX=0"}</definedName>
    <definedName name="_1546__FDSAUDITLINK__" hidden="1">{"fdsup://directions/FAT Viewer?action=UPDATE&amp;creator=factset&amp;DYN_ARGS=TRUE&amp;DOC_NAME=FAT:FQL_AUDITING_CLIENT_TEMPLATE.FAT&amp;display_string=Audit&amp;VAR:KEY=CBYVYPYTIP&amp;VAR:QUERY=RkZfTkVUX0lOQyhBTk4sLTEsLCxSUCk=&amp;WINDOW=FIRST_POPUP&amp;HEIGHT=450&amp;WIDTH=450&amp;START_MAXIMI","ZED=FALSE&amp;VAR:CALENDAR=US&amp;VAR:SYMBOL=6174493&amp;VAR:INDEX=0"}</definedName>
    <definedName name="_1547__FDSAUDITLINK__" localSheetId="11" hidden="1">{"fdsup://directions/FAT Viewer?action=UPDATE&amp;creator=factset&amp;DYN_ARGS=TRUE&amp;DOC_NAME=FAT:FQL_AUDITING_CLIENT_TEMPLATE.FAT&amp;display_string=Audit&amp;VAR:KEY=EBSXCRELAD&amp;VAR:QUERY=RkZfTkVUX0lOQyhBTk4sLTIsLCxSUCk=&amp;WINDOW=FIRST_POPUP&amp;HEIGHT=450&amp;WIDTH=450&amp;START_MAXIMI","ZED=FALSE&amp;VAR:CALENDAR=US&amp;VAR:SYMBOL=6174493&amp;VAR:INDEX=0"}</definedName>
    <definedName name="_1547__FDSAUDITLINK__" localSheetId="3" hidden="1">{"fdsup://directions/FAT Viewer?action=UPDATE&amp;creator=factset&amp;DYN_ARGS=TRUE&amp;DOC_NAME=FAT:FQL_AUDITING_CLIENT_TEMPLATE.FAT&amp;display_string=Audit&amp;VAR:KEY=EBSXCRELAD&amp;VAR:QUERY=RkZfTkVUX0lOQyhBTk4sLTIsLCxSUCk=&amp;WINDOW=FIRST_POPUP&amp;HEIGHT=450&amp;WIDTH=450&amp;START_MAXIMI","ZED=FALSE&amp;VAR:CALENDAR=US&amp;VAR:SYMBOL=6174493&amp;VAR:INDEX=0"}</definedName>
    <definedName name="_1547__FDSAUDITLINK__" hidden="1">{"fdsup://directions/FAT Viewer?action=UPDATE&amp;creator=factset&amp;DYN_ARGS=TRUE&amp;DOC_NAME=FAT:FQL_AUDITING_CLIENT_TEMPLATE.FAT&amp;display_string=Audit&amp;VAR:KEY=EBSXCRELAD&amp;VAR:QUERY=RkZfTkVUX0lOQyhBTk4sLTIsLCxSUCk=&amp;WINDOW=FIRST_POPUP&amp;HEIGHT=450&amp;WIDTH=450&amp;START_MAXIMI","ZED=FALSE&amp;VAR:CALENDAR=US&amp;VAR:SYMBOL=6174493&amp;VAR:INDEX=0"}</definedName>
    <definedName name="_1548__FDSAUDITLINK__" localSheetId="11" hidden="1">{"fdsup://directions/FAT Viewer?action=UPDATE&amp;creator=factset&amp;DYN_ARGS=TRUE&amp;DOC_NAME=FAT:FQL_AUDITING_CLIENT_TEMPLATE.FAT&amp;display_string=Audit&amp;VAR:KEY=YZGXIDEFIV&amp;VAR:QUERY=RkZfRUJJVChBTk4sLTEsLCxSUCk=&amp;WINDOW=FIRST_POPUP&amp;HEIGHT=450&amp;WIDTH=450&amp;START_MAXIMIZED=","FALSE&amp;VAR:CALENDAR=US&amp;VAR:SYMBOL=6174493&amp;VAR:INDEX=0"}</definedName>
    <definedName name="_1548__FDSAUDITLINK__" localSheetId="3" hidden="1">{"fdsup://directions/FAT Viewer?action=UPDATE&amp;creator=factset&amp;DYN_ARGS=TRUE&amp;DOC_NAME=FAT:FQL_AUDITING_CLIENT_TEMPLATE.FAT&amp;display_string=Audit&amp;VAR:KEY=YZGXIDEFIV&amp;VAR:QUERY=RkZfRUJJVChBTk4sLTEsLCxSUCk=&amp;WINDOW=FIRST_POPUP&amp;HEIGHT=450&amp;WIDTH=450&amp;START_MAXIMIZED=","FALSE&amp;VAR:CALENDAR=US&amp;VAR:SYMBOL=6174493&amp;VAR:INDEX=0"}</definedName>
    <definedName name="_1548__FDSAUDITLINK__" hidden="1">{"fdsup://directions/FAT Viewer?action=UPDATE&amp;creator=factset&amp;DYN_ARGS=TRUE&amp;DOC_NAME=FAT:FQL_AUDITING_CLIENT_TEMPLATE.FAT&amp;display_string=Audit&amp;VAR:KEY=YZGXIDEFIV&amp;VAR:QUERY=RkZfRUJJVChBTk4sLTEsLCxSUCk=&amp;WINDOW=FIRST_POPUP&amp;HEIGHT=450&amp;WIDTH=450&amp;START_MAXIMIZED=","FALSE&amp;VAR:CALENDAR=US&amp;VAR:SYMBOL=6174493&amp;VAR:INDEX=0"}</definedName>
    <definedName name="_1549__FDSAUDITLINK__" localSheetId="11" hidden="1">{"fdsup://directions/FAT Viewer?action=UPDATE&amp;creator=factset&amp;DYN_ARGS=TRUE&amp;DOC_NAME=FAT:FQL_AUDITING_CLIENT_TEMPLATE.FAT&amp;display_string=Audit&amp;VAR:KEY=UJMLGVAZYX&amp;VAR:QUERY=RkZfRUJJVChBTk4sLTIsLCxSUCk=&amp;WINDOW=FIRST_POPUP&amp;HEIGHT=450&amp;WIDTH=450&amp;START_MAXIMIZED=","FALSE&amp;VAR:CALENDAR=US&amp;VAR:SYMBOL=6174493&amp;VAR:INDEX=0"}</definedName>
    <definedName name="_1549__FDSAUDITLINK__" localSheetId="3" hidden="1">{"fdsup://directions/FAT Viewer?action=UPDATE&amp;creator=factset&amp;DYN_ARGS=TRUE&amp;DOC_NAME=FAT:FQL_AUDITING_CLIENT_TEMPLATE.FAT&amp;display_string=Audit&amp;VAR:KEY=UJMLGVAZYX&amp;VAR:QUERY=RkZfRUJJVChBTk4sLTIsLCxSUCk=&amp;WINDOW=FIRST_POPUP&amp;HEIGHT=450&amp;WIDTH=450&amp;START_MAXIMIZED=","FALSE&amp;VAR:CALENDAR=US&amp;VAR:SYMBOL=6174493&amp;VAR:INDEX=0"}</definedName>
    <definedName name="_1549__FDSAUDITLINK__" hidden="1">{"fdsup://directions/FAT Viewer?action=UPDATE&amp;creator=factset&amp;DYN_ARGS=TRUE&amp;DOC_NAME=FAT:FQL_AUDITING_CLIENT_TEMPLATE.FAT&amp;display_string=Audit&amp;VAR:KEY=UJMLGVAZYX&amp;VAR:QUERY=RkZfRUJJVChBTk4sLTIsLCxSUCk=&amp;WINDOW=FIRST_POPUP&amp;HEIGHT=450&amp;WIDTH=450&amp;START_MAXIMIZED=","FALSE&amp;VAR:CALENDAR=US&amp;VAR:SYMBOL=6174493&amp;VAR:INDEX=0"}</definedName>
    <definedName name="_155__FDSAUDITLINK__" localSheetId="11" hidden="1">{"fdsup://directions/FAT Viewer?action=UPDATE&amp;creator=factset&amp;DYN_ARGS=TRUE&amp;DOC_NAME=FAT:FQL_AUDITING_CLIENT_TEMPLATE.FAT&amp;display_string=Audit&amp;VAR:KEY=SFADMBQVOD&amp;VAR:QUERY=RkZfQ0FQRVgoQU5OLC0yLCwsUlAp&amp;WINDOW=FIRST_POPUP&amp;HEIGHT=450&amp;WIDTH=450&amp;START_MAXIMIZED=","FALSE&amp;VAR:CALENDAR=FIVEDAY&amp;VAR:SYMBOL=651122&amp;VAR:INDEX=0"}</definedName>
    <definedName name="_155__FDSAUDITLINK__" localSheetId="3" hidden="1">{"fdsup://directions/FAT Viewer?action=UPDATE&amp;creator=factset&amp;DYN_ARGS=TRUE&amp;DOC_NAME=FAT:FQL_AUDITING_CLIENT_TEMPLATE.FAT&amp;display_string=Audit&amp;VAR:KEY=SFADMBQVOD&amp;VAR:QUERY=RkZfQ0FQRVgoQU5OLC0yLCwsUlAp&amp;WINDOW=FIRST_POPUP&amp;HEIGHT=450&amp;WIDTH=450&amp;START_MAXIMIZED=","FALSE&amp;VAR:CALENDAR=FIVEDAY&amp;VAR:SYMBOL=651122&amp;VAR:INDEX=0"}</definedName>
    <definedName name="_155__FDSAUDITLINK__" hidden="1">{"fdsup://directions/FAT Viewer?action=UPDATE&amp;creator=factset&amp;DYN_ARGS=TRUE&amp;DOC_NAME=FAT:FQL_AUDITING_CLIENT_TEMPLATE.FAT&amp;display_string=Audit&amp;VAR:KEY=SFADMBQVOD&amp;VAR:QUERY=RkZfQ0FQRVgoQU5OLC0yLCwsUlAp&amp;WINDOW=FIRST_POPUP&amp;HEIGHT=450&amp;WIDTH=450&amp;START_MAXIMIZED=","FALSE&amp;VAR:CALENDAR=FIVEDAY&amp;VAR:SYMBOL=651122&amp;VAR:INDEX=0"}</definedName>
    <definedName name="_1550__FDSAUDITLINK__" localSheetId="11" hidden="1">{"fdsup://directions/FAT Viewer?action=UPDATE&amp;creator=factset&amp;DYN_ARGS=TRUE&amp;DOC_NAME=FAT:FQL_AUDITING_CLIENT_TEMPLATE.FAT&amp;display_string=Audit&amp;VAR:KEY=UNUTUDAJUX&amp;VAR:QUERY=RkZfRUJJVERBKEFOTiwtMSwsLFJQKQ==&amp;WINDOW=FIRST_POPUP&amp;HEIGHT=450&amp;WIDTH=450&amp;START_MAXIMI","ZED=FALSE&amp;VAR:CALENDAR=US&amp;VAR:SYMBOL=6174493&amp;VAR:INDEX=0"}</definedName>
    <definedName name="_1550__FDSAUDITLINK__" localSheetId="3" hidden="1">{"fdsup://directions/FAT Viewer?action=UPDATE&amp;creator=factset&amp;DYN_ARGS=TRUE&amp;DOC_NAME=FAT:FQL_AUDITING_CLIENT_TEMPLATE.FAT&amp;display_string=Audit&amp;VAR:KEY=UNUTUDAJUX&amp;VAR:QUERY=RkZfRUJJVERBKEFOTiwtMSwsLFJQKQ==&amp;WINDOW=FIRST_POPUP&amp;HEIGHT=450&amp;WIDTH=450&amp;START_MAXIMI","ZED=FALSE&amp;VAR:CALENDAR=US&amp;VAR:SYMBOL=6174493&amp;VAR:INDEX=0"}</definedName>
    <definedName name="_1550__FDSAUDITLINK__" hidden="1">{"fdsup://directions/FAT Viewer?action=UPDATE&amp;creator=factset&amp;DYN_ARGS=TRUE&amp;DOC_NAME=FAT:FQL_AUDITING_CLIENT_TEMPLATE.FAT&amp;display_string=Audit&amp;VAR:KEY=UNUTUDAJUX&amp;VAR:QUERY=RkZfRUJJVERBKEFOTiwtMSwsLFJQKQ==&amp;WINDOW=FIRST_POPUP&amp;HEIGHT=450&amp;WIDTH=450&amp;START_MAXIMI","ZED=FALSE&amp;VAR:CALENDAR=US&amp;VAR:SYMBOL=6174493&amp;VAR:INDEX=0"}</definedName>
    <definedName name="_1551__FDSAUDITLINK__" localSheetId="11" hidden="1">{"fdsup://directions/FAT Viewer?action=UPDATE&amp;creator=factset&amp;DYN_ARGS=TRUE&amp;DOC_NAME=FAT:FQL_AUDITING_CLIENT_TEMPLATE.FAT&amp;display_string=Audit&amp;VAR:KEY=YDYJMHWZAF&amp;VAR:QUERY=RkZfRUJJVERBKEFOTiwtMiwsLFJQKQ==&amp;WINDOW=FIRST_POPUP&amp;HEIGHT=450&amp;WIDTH=450&amp;START_MAXIMI","ZED=FALSE&amp;VAR:CALENDAR=US&amp;VAR:SYMBOL=6174493&amp;VAR:INDEX=0"}</definedName>
    <definedName name="_1551__FDSAUDITLINK__" localSheetId="3" hidden="1">{"fdsup://directions/FAT Viewer?action=UPDATE&amp;creator=factset&amp;DYN_ARGS=TRUE&amp;DOC_NAME=FAT:FQL_AUDITING_CLIENT_TEMPLATE.FAT&amp;display_string=Audit&amp;VAR:KEY=YDYJMHWZAF&amp;VAR:QUERY=RkZfRUJJVERBKEFOTiwtMiwsLFJQKQ==&amp;WINDOW=FIRST_POPUP&amp;HEIGHT=450&amp;WIDTH=450&amp;START_MAXIMI","ZED=FALSE&amp;VAR:CALENDAR=US&amp;VAR:SYMBOL=6174493&amp;VAR:INDEX=0"}</definedName>
    <definedName name="_1551__FDSAUDITLINK__" hidden="1">{"fdsup://directions/FAT Viewer?action=UPDATE&amp;creator=factset&amp;DYN_ARGS=TRUE&amp;DOC_NAME=FAT:FQL_AUDITING_CLIENT_TEMPLATE.FAT&amp;display_string=Audit&amp;VAR:KEY=YDYJMHWZAF&amp;VAR:QUERY=RkZfRUJJVERBKEFOTiwtMiwsLFJQKQ==&amp;WINDOW=FIRST_POPUP&amp;HEIGHT=450&amp;WIDTH=450&amp;START_MAXIMI","ZED=FALSE&amp;VAR:CALENDAR=US&amp;VAR:SYMBOL=6174493&amp;VAR:INDEX=0"}</definedName>
    <definedName name="_1552__FDSAUDITLINK__" localSheetId="11" hidden="1">{"fdsup://Directions/FactSet Auditing Viewer?action=AUDIT_VALUE&amp;DB=129&amp;ID1=617449&amp;VALUEID=01001&amp;SDATE=2008&amp;PERIODTYPE=ANN_STD&amp;window=popup_no_bar&amp;width=385&amp;height=120&amp;START_MAXIMIZED=FALSE&amp;creator=factset&amp;display_string=Audit"}</definedName>
    <definedName name="_1552__FDSAUDITLINK__" localSheetId="3" hidden="1">{"fdsup://Directions/FactSet Auditing Viewer?action=AUDIT_VALUE&amp;DB=129&amp;ID1=617449&amp;VALUEID=01001&amp;SDATE=2008&amp;PERIODTYPE=ANN_STD&amp;window=popup_no_bar&amp;width=385&amp;height=120&amp;START_MAXIMIZED=FALSE&amp;creator=factset&amp;display_string=Audit"}</definedName>
    <definedName name="_1552__FDSAUDITLINK__" hidden="1">{"fdsup://Directions/FactSet Auditing Viewer?action=AUDIT_VALUE&amp;DB=129&amp;ID1=617449&amp;VALUEID=01001&amp;SDATE=2008&amp;PERIODTYPE=ANN_STD&amp;window=popup_no_bar&amp;width=385&amp;height=120&amp;START_MAXIMIZED=FALSE&amp;creator=factset&amp;display_string=Audit"}</definedName>
    <definedName name="_1553__FDSAUDITLINK__" localSheetId="11" hidden="1">{"fdsup://Directions/FactSet Auditing Viewer?action=AUDIT_VALUE&amp;DB=129&amp;ID1=617449&amp;VALUEID=01001&amp;SDATE=2007&amp;PERIODTYPE=ANN_STD&amp;window=popup_no_bar&amp;width=385&amp;height=120&amp;START_MAXIMIZED=FALSE&amp;creator=factset&amp;display_string=Audit"}</definedName>
    <definedName name="_1553__FDSAUDITLINK__" localSheetId="3" hidden="1">{"fdsup://Directions/FactSet Auditing Viewer?action=AUDIT_VALUE&amp;DB=129&amp;ID1=617449&amp;VALUEID=01001&amp;SDATE=2007&amp;PERIODTYPE=ANN_STD&amp;window=popup_no_bar&amp;width=385&amp;height=120&amp;START_MAXIMIZED=FALSE&amp;creator=factset&amp;display_string=Audit"}</definedName>
    <definedName name="_1553__FDSAUDITLINK__" hidden="1">{"fdsup://Directions/FactSet Auditing Viewer?action=AUDIT_VALUE&amp;DB=129&amp;ID1=617449&amp;VALUEID=01001&amp;SDATE=2007&amp;PERIODTYPE=ANN_STD&amp;window=popup_no_bar&amp;width=385&amp;height=120&amp;START_MAXIMIZED=FALSE&amp;creator=factset&amp;display_string=Audit"}</definedName>
    <definedName name="_1554__FDSAUDITLINK__" localSheetId="11" hidden="1">{"fdsup://directions/FAT Viewer?action=UPDATE&amp;creator=factset&amp;DYN_ARGS=TRUE&amp;DOC_NAME=FAT:FQL_AUDITING_CLIENT_TEMPLATE.FAT&amp;display_string=Audit&amp;VAR:KEY=OTCBMZAFOX&amp;VAR:QUERY=RkZfQ0FQRVgoQU5OLDAsLCxSUCk=&amp;WINDOW=FIRST_POPUP&amp;HEIGHT=450&amp;WIDTH=450&amp;START_MAXIMIZED=","FALSE&amp;VAR:CALENDAR=US&amp;VAR:SYMBOL=015281&amp;VAR:INDEX=0"}</definedName>
    <definedName name="_1554__FDSAUDITLINK__" localSheetId="3" hidden="1">{"fdsup://directions/FAT Viewer?action=UPDATE&amp;creator=factset&amp;DYN_ARGS=TRUE&amp;DOC_NAME=FAT:FQL_AUDITING_CLIENT_TEMPLATE.FAT&amp;display_string=Audit&amp;VAR:KEY=OTCBMZAFOX&amp;VAR:QUERY=RkZfQ0FQRVgoQU5OLDAsLCxSUCk=&amp;WINDOW=FIRST_POPUP&amp;HEIGHT=450&amp;WIDTH=450&amp;START_MAXIMIZED=","FALSE&amp;VAR:CALENDAR=US&amp;VAR:SYMBOL=015281&amp;VAR:INDEX=0"}</definedName>
    <definedName name="_1554__FDSAUDITLINK__" hidden="1">{"fdsup://directions/FAT Viewer?action=UPDATE&amp;creator=factset&amp;DYN_ARGS=TRUE&amp;DOC_NAME=FAT:FQL_AUDITING_CLIENT_TEMPLATE.FAT&amp;display_string=Audit&amp;VAR:KEY=OTCBMZAFOX&amp;VAR:QUERY=RkZfQ0FQRVgoQU5OLDAsLCxSUCk=&amp;WINDOW=FIRST_POPUP&amp;HEIGHT=450&amp;WIDTH=450&amp;START_MAXIMIZED=","FALSE&amp;VAR:CALENDAR=US&amp;VAR:SYMBOL=015281&amp;VAR:INDEX=0"}</definedName>
    <definedName name="_1555__FDSAUDITLINK__" localSheetId="11" hidden="1">{"fdsup://directions/FAT Viewer?action=UPDATE&amp;creator=factset&amp;DYN_ARGS=TRUE&amp;DOC_NAME=FAT:FQL_AUDITING_CLIENT_TEMPLATE.FAT&amp;display_string=Audit&amp;VAR:KEY=IHGFOLEBYP&amp;VAR:QUERY=RkZfQ0FQRVgoQU5OLC0xLCwsUlAp&amp;WINDOW=FIRST_POPUP&amp;HEIGHT=450&amp;WIDTH=450&amp;START_MAXIMIZED=","FALSE&amp;VAR:CALENDAR=US&amp;VAR:SYMBOL=015281&amp;VAR:INDEX=0"}</definedName>
    <definedName name="_1555__FDSAUDITLINK__" localSheetId="3" hidden="1">{"fdsup://directions/FAT Viewer?action=UPDATE&amp;creator=factset&amp;DYN_ARGS=TRUE&amp;DOC_NAME=FAT:FQL_AUDITING_CLIENT_TEMPLATE.FAT&amp;display_string=Audit&amp;VAR:KEY=IHGFOLEBYP&amp;VAR:QUERY=RkZfQ0FQRVgoQU5OLC0xLCwsUlAp&amp;WINDOW=FIRST_POPUP&amp;HEIGHT=450&amp;WIDTH=450&amp;START_MAXIMIZED=","FALSE&amp;VAR:CALENDAR=US&amp;VAR:SYMBOL=015281&amp;VAR:INDEX=0"}</definedName>
    <definedName name="_1555__FDSAUDITLINK__" hidden="1">{"fdsup://directions/FAT Viewer?action=UPDATE&amp;creator=factset&amp;DYN_ARGS=TRUE&amp;DOC_NAME=FAT:FQL_AUDITING_CLIENT_TEMPLATE.FAT&amp;display_string=Audit&amp;VAR:KEY=IHGFOLEBYP&amp;VAR:QUERY=RkZfQ0FQRVgoQU5OLC0xLCwsUlAp&amp;WINDOW=FIRST_POPUP&amp;HEIGHT=450&amp;WIDTH=450&amp;START_MAXIMIZED=","FALSE&amp;VAR:CALENDAR=US&amp;VAR:SYMBOL=015281&amp;VAR:INDEX=0"}</definedName>
    <definedName name="_1556__FDSAUDITLINK__" localSheetId="11" hidden="1">{"fdsup://directions/FAT Viewer?action=UPDATE&amp;creator=factset&amp;DYN_ARGS=TRUE&amp;DOC_NAME=FAT:FQL_AUDITING_CLIENT_TEMPLATE.FAT&amp;display_string=Audit&amp;VAR:KEY=OZYXIPKPCT&amp;VAR:QUERY=RkZfQ0FQRVgoQU5OLC0yLCwsUlAp&amp;WINDOW=FIRST_POPUP&amp;HEIGHT=450&amp;WIDTH=450&amp;START_MAXIMIZED=","FALSE&amp;VAR:CALENDAR=US&amp;VAR:SYMBOL=015281&amp;VAR:INDEX=0"}</definedName>
    <definedName name="_1556__FDSAUDITLINK__" localSheetId="3" hidden="1">{"fdsup://directions/FAT Viewer?action=UPDATE&amp;creator=factset&amp;DYN_ARGS=TRUE&amp;DOC_NAME=FAT:FQL_AUDITING_CLIENT_TEMPLATE.FAT&amp;display_string=Audit&amp;VAR:KEY=OZYXIPKPCT&amp;VAR:QUERY=RkZfQ0FQRVgoQU5OLC0yLCwsUlAp&amp;WINDOW=FIRST_POPUP&amp;HEIGHT=450&amp;WIDTH=450&amp;START_MAXIMIZED=","FALSE&amp;VAR:CALENDAR=US&amp;VAR:SYMBOL=015281&amp;VAR:INDEX=0"}</definedName>
    <definedName name="_1556__FDSAUDITLINK__" hidden="1">{"fdsup://directions/FAT Viewer?action=UPDATE&amp;creator=factset&amp;DYN_ARGS=TRUE&amp;DOC_NAME=FAT:FQL_AUDITING_CLIENT_TEMPLATE.FAT&amp;display_string=Audit&amp;VAR:KEY=OZYXIPKPCT&amp;VAR:QUERY=RkZfQ0FQRVgoQU5OLC0yLCwsUlAp&amp;WINDOW=FIRST_POPUP&amp;HEIGHT=450&amp;WIDTH=450&amp;START_MAXIMIZED=","FALSE&amp;VAR:CALENDAR=US&amp;VAR:SYMBOL=015281&amp;VAR:INDEX=0"}</definedName>
    <definedName name="_1557__FDSAUDITLINK__" localSheetId="11" hidden="1">{"fdsup://directions/FAT Viewer?action=UPDATE&amp;creator=factset&amp;DYN_ARGS=TRUE&amp;DOC_NAME=FAT:FQL_AUDITING_CLIENT_TEMPLATE.FAT&amp;display_string=Audit&amp;VAR:KEY=ADIFAPOVEF&amp;VAR:QUERY=RkZfTkVUX0lOQyhBTk4sLTEsLCxSUCk=&amp;WINDOW=FIRST_POPUP&amp;HEIGHT=450&amp;WIDTH=450&amp;START_MAXIMI","ZED=FALSE&amp;VAR:CALENDAR=US&amp;VAR:SYMBOL=015281&amp;VAR:INDEX=0"}</definedName>
    <definedName name="_1557__FDSAUDITLINK__" localSheetId="3" hidden="1">{"fdsup://directions/FAT Viewer?action=UPDATE&amp;creator=factset&amp;DYN_ARGS=TRUE&amp;DOC_NAME=FAT:FQL_AUDITING_CLIENT_TEMPLATE.FAT&amp;display_string=Audit&amp;VAR:KEY=ADIFAPOVEF&amp;VAR:QUERY=RkZfTkVUX0lOQyhBTk4sLTEsLCxSUCk=&amp;WINDOW=FIRST_POPUP&amp;HEIGHT=450&amp;WIDTH=450&amp;START_MAXIMI","ZED=FALSE&amp;VAR:CALENDAR=US&amp;VAR:SYMBOL=015281&amp;VAR:INDEX=0"}</definedName>
    <definedName name="_1557__FDSAUDITLINK__" hidden="1">{"fdsup://directions/FAT Viewer?action=UPDATE&amp;creator=factset&amp;DYN_ARGS=TRUE&amp;DOC_NAME=FAT:FQL_AUDITING_CLIENT_TEMPLATE.FAT&amp;display_string=Audit&amp;VAR:KEY=ADIFAPOVEF&amp;VAR:QUERY=RkZfTkVUX0lOQyhBTk4sLTEsLCxSUCk=&amp;WINDOW=FIRST_POPUP&amp;HEIGHT=450&amp;WIDTH=450&amp;START_MAXIMI","ZED=FALSE&amp;VAR:CALENDAR=US&amp;VAR:SYMBOL=015281&amp;VAR:INDEX=0"}</definedName>
    <definedName name="_1558__FDSAUDITLINK__" localSheetId="11" hidden="1">{"fdsup://directions/FAT Viewer?action=UPDATE&amp;creator=factset&amp;DYN_ARGS=TRUE&amp;DOC_NAME=FAT:FQL_AUDITING_CLIENT_TEMPLATE.FAT&amp;display_string=Audit&amp;VAR:KEY=KBCHOTYDQT&amp;VAR:QUERY=RkZfTkVUX0lOQyhBTk4sLTIsLCxSUCk=&amp;WINDOW=FIRST_POPUP&amp;HEIGHT=450&amp;WIDTH=450&amp;START_MAXIMI","ZED=FALSE&amp;VAR:CALENDAR=US&amp;VAR:SYMBOL=015281&amp;VAR:INDEX=0"}</definedName>
    <definedName name="_1558__FDSAUDITLINK__" localSheetId="3" hidden="1">{"fdsup://directions/FAT Viewer?action=UPDATE&amp;creator=factset&amp;DYN_ARGS=TRUE&amp;DOC_NAME=FAT:FQL_AUDITING_CLIENT_TEMPLATE.FAT&amp;display_string=Audit&amp;VAR:KEY=KBCHOTYDQT&amp;VAR:QUERY=RkZfTkVUX0lOQyhBTk4sLTIsLCxSUCk=&amp;WINDOW=FIRST_POPUP&amp;HEIGHT=450&amp;WIDTH=450&amp;START_MAXIMI","ZED=FALSE&amp;VAR:CALENDAR=US&amp;VAR:SYMBOL=015281&amp;VAR:INDEX=0"}</definedName>
    <definedName name="_1558__FDSAUDITLINK__" hidden="1">{"fdsup://directions/FAT Viewer?action=UPDATE&amp;creator=factset&amp;DYN_ARGS=TRUE&amp;DOC_NAME=FAT:FQL_AUDITING_CLIENT_TEMPLATE.FAT&amp;display_string=Audit&amp;VAR:KEY=KBCHOTYDQT&amp;VAR:QUERY=RkZfTkVUX0lOQyhBTk4sLTIsLCxSUCk=&amp;WINDOW=FIRST_POPUP&amp;HEIGHT=450&amp;WIDTH=450&amp;START_MAXIMI","ZED=FALSE&amp;VAR:CALENDAR=US&amp;VAR:SYMBOL=015281&amp;VAR:INDEX=0"}</definedName>
    <definedName name="_1559__FDSAUDITLINK__" localSheetId="11" hidden="1">{"fdsup://directions/FAT Viewer?action=UPDATE&amp;creator=factset&amp;DYN_ARGS=TRUE&amp;DOC_NAME=FAT:FQL_AUDITING_CLIENT_TEMPLATE.FAT&amp;display_string=Audit&amp;VAR:KEY=QRUPKROLMP&amp;VAR:QUERY=RkZfRUJJVChBTk4sLTEsLCxSUCk=&amp;WINDOW=FIRST_POPUP&amp;HEIGHT=450&amp;WIDTH=450&amp;START_MAXIMIZED=","FALSE&amp;VAR:CALENDAR=US&amp;VAR:SYMBOL=015281&amp;VAR:INDEX=0"}</definedName>
    <definedName name="_1559__FDSAUDITLINK__" localSheetId="3" hidden="1">{"fdsup://directions/FAT Viewer?action=UPDATE&amp;creator=factset&amp;DYN_ARGS=TRUE&amp;DOC_NAME=FAT:FQL_AUDITING_CLIENT_TEMPLATE.FAT&amp;display_string=Audit&amp;VAR:KEY=QRUPKROLMP&amp;VAR:QUERY=RkZfRUJJVChBTk4sLTEsLCxSUCk=&amp;WINDOW=FIRST_POPUP&amp;HEIGHT=450&amp;WIDTH=450&amp;START_MAXIMIZED=","FALSE&amp;VAR:CALENDAR=US&amp;VAR:SYMBOL=015281&amp;VAR:INDEX=0"}</definedName>
    <definedName name="_1559__FDSAUDITLINK__" hidden="1">{"fdsup://directions/FAT Viewer?action=UPDATE&amp;creator=factset&amp;DYN_ARGS=TRUE&amp;DOC_NAME=FAT:FQL_AUDITING_CLIENT_TEMPLATE.FAT&amp;display_string=Audit&amp;VAR:KEY=QRUPKROLMP&amp;VAR:QUERY=RkZfRUJJVChBTk4sLTEsLCxSUCk=&amp;WINDOW=FIRST_POPUP&amp;HEIGHT=450&amp;WIDTH=450&amp;START_MAXIMIZED=","FALSE&amp;VAR:CALENDAR=US&amp;VAR:SYMBOL=015281&amp;VAR:INDEX=0"}</definedName>
    <definedName name="_156__FDSAUDITLINK__" localSheetId="11" hidden="1">{"fdsup://directions/FAT Viewer?action=UPDATE&amp;creator=factset&amp;DYN_ARGS=TRUE&amp;DOC_NAME=FAT:FQL_AUDITING_CLIENT_TEMPLATE.FAT&amp;display_string=Audit&amp;VAR:KEY=DGTSHQPYNS&amp;VAR:QUERY=RkZfQ0FQRVgoQU5OLC0zLCwsUlAp&amp;WINDOW=FIRST_POPUP&amp;HEIGHT=450&amp;WIDTH=450&amp;START_MAXIMIZED=","FALSE&amp;VAR:CALENDAR=FIVEDAY&amp;VAR:SYMBOL=651122&amp;VAR:INDEX=0"}</definedName>
    <definedName name="_156__FDSAUDITLINK__" localSheetId="3" hidden="1">{"fdsup://directions/FAT Viewer?action=UPDATE&amp;creator=factset&amp;DYN_ARGS=TRUE&amp;DOC_NAME=FAT:FQL_AUDITING_CLIENT_TEMPLATE.FAT&amp;display_string=Audit&amp;VAR:KEY=DGTSHQPYNS&amp;VAR:QUERY=RkZfQ0FQRVgoQU5OLC0zLCwsUlAp&amp;WINDOW=FIRST_POPUP&amp;HEIGHT=450&amp;WIDTH=450&amp;START_MAXIMIZED=","FALSE&amp;VAR:CALENDAR=FIVEDAY&amp;VAR:SYMBOL=651122&amp;VAR:INDEX=0"}</definedName>
    <definedName name="_156__FDSAUDITLINK__" hidden="1">{"fdsup://directions/FAT Viewer?action=UPDATE&amp;creator=factset&amp;DYN_ARGS=TRUE&amp;DOC_NAME=FAT:FQL_AUDITING_CLIENT_TEMPLATE.FAT&amp;display_string=Audit&amp;VAR:KEY=DGTSHQPYNS&amp;VAR:QUERY=RkZfQ0FQRVgoQU5OLC0zLCwsUlAp&amp;WINDOW=FIRST_POPUP&amp;HEIGHT=450&amp;WIDTH=450&amp;START_MAXIMIZED=","FALSE&amp;VAR:CALENDAR=FIVEDAY&amp;VAR:SYMBOL=651122&amp;VAR:INDEX=0"}</definedName>
    <definedName name="_1560__FDSAUDITLINK__" localSheetId="11" hidden="1">{"fdsup://directions/FAT Viewer?action=UPDATE&amp;creator=factset&amp;DYN_ARGS=TRUE&amp;DOC_NAME=FAT:FQL_AUDITING_CLIENT_TEMPLATE.FAT&amp;display_string=Audit&amp;VAR:KEY=EFIPGTAXOT&amp;VAR:QUERY=RkZfRUJJVChBTk4sLTIsLCxSUCk=&amp;WINDOW=FIRST_POPUP&amp;HEIGHT=450&amp;WIDTH=450&amp;START_MAXIMIZED=","FALSE&amp;VAR:CALENDAR=US&amp;VAR:SYMBOL=015281&amp;VAR:INDEX=0"}</definedName>
    <definedName name="_1560__FDSAUDITLINK__" localSheetId="3" hidden="1">{"fdsup://directions/FAT Viewer?action=UPDATE&amp;creator=factset&amp;DYN_ARGS=TRUE&amp;DOC_NAME=FAT:FQL_AUDITING_CLIENT_TEMPLATE.FAT&amp;display_string=Audit&amp;VAR:KEY=EFIPGTAXOT&amp;VAR:QUERY=RkZfRUJJVChBTk4sLTIsLCxSUCk=&amp;WINDOW=FIRST_POPUP&amp;HEIGHT=450&amp;WIDTH=450&amp;START_MAXIMIZED=","FALSE&amp;VAR:CALENDAR=US&amp;VAR:SYMBOL=015281&amp;VAR:INDEX=0"}</definedName>
    <definedName name="_1560__FDSAUDITLINK__" hidden="1">{"fdsup://directions/FAT Viewer?action=UPDATE&amp;creator=factset&amp;DYN_ARGS=TRUE&amp;DOC_NAME=FAT:FQL_AUDITING_CLIENT_TEMPLATE.FAT&amp;display_string=Audit&amp;VAR:KEY=EFIPGTAXOT&amp;VAR:QUERY=RkZfRUJJVChBTk4sLTIsLCxSUCk=&amp;WINDOW=FIRST_POPUP&amp;HEIGHT=450&amp;WIDTH=450&amp;START_MAXIMIZED=","FALSE&amp;VAR:CALENDAR=US&amp;VAR:SYMBOL=015281&amp;VAR:INDEX=0"}</definedName>
    <definedName name="_1561__FDSAUDITLINK__" localSheetId="11" hidden="1">{"fdsup://directions/FAT Viewer?action=UPDATE&amp;creator=factset&amp;DYN_ARGS=TRUE&amp;DOC_NAME=FAT:FQL_AUDITING_CLIENT_TEMPLATE.FAT&amp;display_string=Audit&amp;VAR:KEY=MLWZADKXOL&amp;VAR:QUERY=RkZfRUJJVERBKEFOTiwtMSwsLFJQKQ==&amp;WINDOW=FIRST_POPUP&amp;HEIGHT=450&amp;WIDTH=450&amp;START_MAXIMI","ZED=FALSE&amp;VAR:CALENDAR=US&amp;VAR:SYMBOL=015281&amp;VAR:INDEX=0"}</definedName>
    <definedName name="_1561__FDSAUDITLINK__" localSheetId="3" hidden="1">{"fdsup://directions/FAT Viewer?action=UPDATE&amp;creator=factset&amp;DYN_ARGS=TRUE&amp;DOC_NAME=FAT:FQL_AUDITING_CLIENT_TEMPLATE.FAT&amp;display_string=Audit&amp;VAR:KEY=MLWZADKXOL&amp;VAR:QUERY=RkZfRUJJVERBKEFOTiwtMSwsLFJQKQ==&amp;WINDOW=FIRST_POPUP&amp;HEIGHT=450&amp;WIDTH=450&amp;START_MAXIMI","ZED=FALSE&amp;VAR:CALENDAR=US&amp;VAR:SYMBOL=015281&amp;VAR:INDEX=0"}</definedName>
    <definedName name="_1561__FDSAUDITLINK__" hidden="1">{"fdsup://directions/FAT Viewer?action=UPDATE&amp;creator=factset&amp;DYN_ARGS=TRUE&amp;DOC_NAME=FAT:FQL_AUDITING_CLIENT_TEMPLATE.FAT&amp;display_string=Audit&amp;VAR:KEY=MLWZADKXOL&amp;VAR:QUERY=RkZfRUJJVERBKEFOTiwtMSwsLFJQKQ==&amp;WINDOW=FIRST_POPUP&amp;HEIGHT=450&amp;WIDTH=450&amp;START_MAXIMI","ZED=FALSE&amp;VAR:CALENDAR=US&amp;VAR:SYMBOL=015281&amp;VAR:INDEX=0"}</definedName>
    <definedName name="_1562__FDSAUDITLINK__" localSheetId="11" hidden="1">{"fdsup://directions/FAT Viewer?action=UPDATE&amp;creator=factset&amp;DYN_ARGS=TRUE&amp;DOC_NAME=FAT:FQL_AUDITING_CLIENT_TEMPLATE.FAT&amp;display_string=Audit&amp;VAR:KEY=KPERCJSLQJ&amp;VAR:QUERY=RkZfRUJJVERBKEFOTiwtMiwsLFJQKQ==&amp;WINDOW=FIRST_POPUP&amp;HEIGHT=450&amp;WIDTH=450&amp;START_MAXIMI","ZED=FALSE&amp;VAR:CALENDAR=US&amp;VAR:SYMBOL=015281&amp;VAR:INDEX=0"}</definedName>
    <definedName name="_1562__FDSAUDITLINK__" localSheetId="3" hidden="1">{"fdsup://directions/FAT Viewer?action=UPDATE&amp;creator=factset&amp;DYN_ARGS=TRUE&amp;DOC_NAME=FAT:FQL_AUDITING_CLIENT_TEMPLATE.FAT&amp;display_string=Audit&amp;VAR:KEY=KPERCJSLQJ&amp;VAR:QUERY=RkZfRUJJVERBKEFOTiwtMiwsLFJQKQ==&amp;WINDOW=FIRST_POPUP&amp;HEIGHT=450&amp;WIDTH=450&amp;START_MAXIMI","ZED=FALSE&amp;VAR:CALENDAR=US&amp;VAR:SYMBOL=015281&amp;VAR:INDEX=0"}</definedName>
    <definedName name="_1562__FDSAUDITLINK__" hidden="1">{"fdsup://directions/FAT Viewer?action=UPDATE&amp;creator=factset&amp;DYN_ARGS=TRUE&amp;DOC_NAME=FAT:FQL_AUDITING_CLIENT_TEMPLATE.FAT&amp;display_string=Audit&amp;VAR:KEY=KPERCJSLQJ&amp;VAR:QUERY=RkZfRUJJVERBKEFOTiwtMiwsLFJQKQ==&amp;WINDOW=FIRST_POPUP&amp;HEIGHT=450&amp;WIDTH=450&amp;START_MAXIMI","ZED=FALSE&amp;VAR:CALENDAR=US&amp;VAR:SYMBOL=015281&amp;VAR:INDEX=0"}</definedName>
    <definedName name="_1563__FDSAUDITLINK__" localSheetId="11" hidden="1">{"fdsup://Directions/FactSet Auditing Viewer?action=AUDIT_VALUE&amp;DB=129&amp;ID1=015281&amp;VALUEID=01001&amp;SDATE=2008&amp;PERIODTYPE=ANN_STD&amp;window=popup_no_bar&amp;width=385&amp;height=120&amp;START_MAXIMIZED=FALSE&amp;creator=factset&amp;display_string=Audit"}</definedName>
    <definedName name="_1563__FDSAUDITLINK__" localSheetId="3" hidden="1">{"fdsup://Directions/FactSet Auditing Viewer?action=AUDIT_VALUE&amp;DB=129&amp;ID1=015281&amp;VALUEID=01001&amp;SDATE=2008&amp;PERIODTYPE=ANN_STD&amp;window=popup_no_bar&amp;width=385&amp;height=120&amp;START_MAXIMIZED=FALSE&amp;creator=factset&amp;display_string=Audit"}</definedName>
    <definedName name="_1563__FDSAUDITLINK__" hidden="1">{"fdsup://Directions/FactSet Auditing Viewer?action=AUDIT_VALUE&amp;DB=129&amp;ID1=015281&amp;VALUEID=01001&amp;SDATE=2008&amp;PERIODTYPE=ANN_STD&amp;window=popup_no_bar&amp;width=385&amp;height=120&amp;START_MAXIMIZED=FALSE&amp;creator=factset&amp;display_string=Audit"}</definedName>
    <definedName name="_1564__FDSAUDITLINK__" localSheetId="11" hidden="1">{"fdsup://Directions/FactSet Auditing Viewer?action=AUDIT_VALUE&amp;DB=129&amp;ID1=015281&amp;VALUEID=01001&amp;SDATE=2007&amp;PERIODTYPE=ANN_STD&amp;window=popup_no_bar&amp;width=385&amp;height=120&amp;START_MAXIMIZED=FALSE&amp;creator=factset&amp;display_string=Audit"}</definedName>
    <definedName name="_1564__FDSAUDITLINK__" localSheetId="3" hidden="1">{"fdsup://Directions/FactSet Auditing Viewer?action=AUDIT_VALUE&amp;DB=129&amp;ID1=015281&amp;VALUEID=01001&amp;SDATE=2007&amp;PERIODTYPE=ANN_STD&amp;window=popup_no_bar&amp;width=385&amp;height=120&amp;START_MAXIMIZED=FALSE&amp;creator=factset&amp;display_string=Audit"}</definedName>
    <definedName name="_1564__FDSAUDITLINK__" hidden="1">{"fdsup://Directions/FactSet Auditing Viewer?action=AUDIT_VALUE&amp;DB=129&amp;ID1=015281&amp;VALUEID=01001&amp;SDATE=2007&amp;PERIODTYPE=ANN_STD&amp;window=popup_no_bar&amp;width=385&amp;height=120&amp;START_MAXIMIZED=FALSE&amp;creator=factset&amp;display_string=Audit"}</definedName>
    <definedName name="_1565__FDSAUDITLINK__" localSheetId="11" hidden="1">{"fdsup://directions/FAT Viewer?action=UPDATE&amp;creator=factset&amp;DYN_ARGS=TRUE&amp;DOC_NAME=FAT:FQL_AUDITING_CLIENT_TEMPLATE.FAT&amp;display_string=Audit&amp;VAR:KEY=CJYXMJMTOD&amp;VAR:QUERY=RkZfQ0FQRVgoQU5OLDAsLCxSUCk=&amp;WINDOW=FIRST_POPUP&amp;HEIGHT=450&amp;WIDTH=450&amp;START_MAXIMIZED=","FALSE&amp;VAR:CALENDAR=US&amp;VAR:SYMBOL=002826&amp;VAR:INDEX=0"}</definedName>
    <definedName name="_1565__FDSAUDITLINK__" localSheetId="3" hidden="1">{"fdsup://directions/FAT Viewer?action=UPDATE&amp;creator=factset&amp;DYN_ARGS=TRUE&amp;DOC_NAME=FAT:FQL_AUDITING_CLIENT_TEMPLATE.FAT&amp;display_string=Audit&amp;VAR:KEY=CJYXMJMTOD&amp;VAR:QUERY=RkZfQ0FQRVgoQU5OLDAsLCxSUCk=&amp;WINDOW=FIRST_POPUP&amp;HEIGHT=450&amp;WIDTH=450&amp;START_MAXIMIZED=","FALSE&amp;VAR:CALENDAR=US&amp;VAR:SYMBOL=002826&amp;VAR:INDEX=0"}</definedName>
    <definedName name="_1565__FDSAUDITLINK__" hidden="1">{"fdsup://directions/FAT Viewer?action=UPDATE&amp;creator=factset&amp;DYN_ARGS=TRUE&amp;DOC_NAME=FAT:FQL_AUDITING_CLIENT_TEMPLATE.FAT&amp;display_string=Audit&amp;VAR:KEY=CJYXMJMTOD&amp;VAR:QUERY=RkZfQ0FQRVgoQU5OLDAsLCxSUCk=&amp;WINDOW=FIRST_POPUP&amp;HEIGHT=450&amp;WIDTH=450&amp;START_MAXIMIZED=","FALSE&amp;VAR:CALENDAR=US&amp;VAR:SYMBOL=002826&amp;VAR:INDEX=0"}</definedName>
    <definedName name="_1566__FDSAUDITLINK__" localSheetId="11" hidden="1">{"fdsup://directions/FAT Viewer?action=UPDATE&amp;creator=factset&amp;DYN_ARGS=TRUE&amp;DOC_NAME=FAT:FQL_AUDITING_CLIENT_TEMPLATE.FAT&amp;display_string=Audit&amp;VAR:KEY=QHKZQFURKP&amp;VAR:QUERY=RkZfQ0FQRVgoQU5OLC0xLCwsUlAp&amp;WINDOW=FIRST_POPUP&amp;HEIGHT=450&amp;WIDTH=450&amp;START_MAXIMIZED=","FALSE&amp;VAR:CALENDAR=US&amp;VAR:SYMBOL=002826&amp;VAR:INDEX=0"}</definedName>
    <definedName name="_1566__FDSAUDITLINK__" localSheetId="3" hidden="1">{"fdsup://directions/FAT Viewer?action=UPDATE&amp;creator=factset&amp;DYN_ARGS=TRUE&amp;DOC_NAME=FAT:FQL_AUDITING_CLIENT_TEMPLATE.FAT&amp;display_string=Audit&amp;VAR:KEY=QHKZQFURKP&amp;VAR:QUERY=RkZfQ0FQRVgoQU5OLC0xLCwsUlAp&amp;WINDOW=FIRST_POPUP&amp;HEIGHT=450&amp;WIDTH=450&amp;START_MAXIMIZED=","FALSE&amp;VAR:CALENDAR=US&amp;VAR:SYMBOL=002826&amp;VAR:INDEX=0"}</definedName>
    <definedName name="_1566__FDSAUDITLINK__" hidden="1">{"fdsup://directions/FAT Viewer?action=UPDATE&amp;creator=factset&amp;DYN_ARGS=TRUE&amp;DOC_NAME=FAT:FQL_AUDITING_CLIENT_TEMPLATE.FAT&amp;display_string=Audit&amp;VAR:KEY=QHKZQFURKP&amp;VAR:QUERY=RkZfQ0FQRVgoQU5OLC0xLCwsUlAp&amp;WINDOW=FIRST_POPUP&amp;HEIGHT=450&amp;WIDTH=450&amp;START_MAXIMIZED=","FALSE&amp;VAR:CALENDAR=US&amp;VAR:SYMBOL=002826&amp;VAR:INDEX=0"}</definedName>
    <definedName name="_1567__FDSAUDITLINK__" localSheetId="11" hidden="1">{"fdsup://directions/FAT Viewer?action=UPDATE&amp;creator=factset&amp;DYN_ARGS=TRUE&amp;DOC_NAME=FAT:FQL_AUDITING_CLIENT_TEMPLATE.FAT&amp;display_string=Audit&amp;VAR:KEY=IZWZGXQXKX&amp;VAR:QUERY=RkZfQ0FQRVgoQU5OLC0yLCwsUlAp&amp;WINDOW=FIRST_POPUP&amp;HEIGHT=450&amp;WIDTH=450&amp;START_MAXIMIZED=","FALSE&amp;VAR:CALENDAR=US&amp;VAR:SYMBOL=002826&amp;VAR:INDEX=0"}</definedName>
    <definedName name="_1567__FDSAUDITLINK__" localSheetId="3" hidden="1">{"fdsup://directions/FAT Viewer?action=UPDATE&amp;creator=factset&amp;DYN_ARGS=TRUE&amp;DOC_NAME=FAT:FQL_AUDITING_CLIENT_TEMPLATE.FAT&amp;display_string=Audit&amp;VAR:KEY=IZWZGXQXKX&amp;VAR:QUERY=RkZfQ0FQRVgoQU5OLC0yLCwsUlAp&amp;WINDOW=FIRST_POPUP&amp;HEIGHT=450&amp;WIDTH=450&amp;START_MAXIMIZED=","FALSE&amp;VAR:CALENDAR=US&amp;VAR:SYMBOL=002826&amp;VAR:INDEX=0"}</definedName>
    <definedName name="_1567__FDSAUDITLINK__" hidden="1">{"fdsup://directions/FAT Viewer?action=UPDATE&amp;creator=factset&amp;DYN_ARGS=TRUE&amp;DOC_NAME=FAT:FQL_AUDITING_CLIENT_TEMPLATE.FAT&amp;display_string=Audit&amp;VAR:KEY=IZWZGXQXKX&amp;VAR:QUERY=RkZfQ0FQRVgoQU5OLC0yLCwsUlAp&amp;WINDOW=FIRST_POPUP&amp;HEIGHT=450&amp;WIDTH=450&amp;START_MAXIMIZED=","FALSE&amp;VAR:CALENDAR=US&amp;VAR:SYMBOL=002826&amp;VAR:INDEX=0"}</definedName>
    <definedName name="_1568__FDSAUDITLINK__" localSheetId="11" hidden="1">{"fdsup://directions/FAT Viewer?action=UPDATE&amp;creator=factset&amp;DYN_ARGS=TRUE&amp;DOC_NAME=FAT:FQL_AUDITING_CLIENT_TEMPLATE.FAT&amp;display_string=Audit&amp;VAR:KEY=WLQVMNGXCR&amp;VAR:QUERY=RkZfTkVUX0lOQyhBTk4sLTEsLCxSUCk=&amp;WINDOW=FIRST_POPUP&amp;HEIGHT=450&amp;WIDTH=450&amp;START_MAXIMI","ZED=FALSE&amp;VAR:CALENDAR=US&amp;VAR:SYMBOL=002826&amp;VAR:INDEX=0"}</definedName>
    <definedName name="_1568__FDSAUDITLINK__" localSheetId="3" hidden="1">{"fdsup://directions/FAT Viewer?action=UPDATE&amp;creator=factset&amp;DYN_ARGS=TRUE&amp;DOC_NAME=FAT:FQL_AUDITING_CLIENT_TEMPLATE.FAT&amp;display_string=Audit&amp;VAR:KEY=WLQVMNGXCR&amp;VAR:QUERY=RkZfTkVUX0lOQyhBTk4sLTEsLCxSUCk=&amp;WINDOW=FIRST_POPUP&amp;HEIGHT=450&amp;WIDTH=450&amp;START_MAXIMI","ZED=FALSE&amp;VAR:CALENDAR=US&amp;VAR:SYMBOL=002826&amp;VAR:INDEX=0"}</definedName>
    <definedName name="_1568__FDSAUDITLINK__" hidden="1">{"fdsup://directions/FAT Viewer?action=UPDATE&amp;creator=factset&amp;DYN_ARGS=TRUE&amp;DOC_NAME=FAT:FQL_AUDITING_CLIENT_TEMPLATE.FAT&amp;display_string=Audit&amp;VAR:KEY=WLQVMNGXCR&amp;VAR:QUERY=RkZfTkVUX0lOQyhBTk4sLTEsLCxSUCk=&amp;WINDOW=FIRST_POPUP&amp;HEIGHT=450&amp;WIDTH=450&amp;START_MAXIMI","ZED=FALSE&amp;VAR:CALENDAR=US&amp;VAR:SYMBOL=002826&amp;VAR:INDEX=0"}</definedName>
    <definedName name="_1569__FDSAUDITLINK__" localSheetId="11" hidden="1">{"fdsup://directions/FAT Viewer?action=UPDATE&amp;creator=factset&amp;DYN_ARGS=TRUE&amp;DOC_NAME=FAT:FQL_AUDITING_CLIENT_TEMPLATE.FAT&amp;display_string=Audit&amp;VAR:KEY=IBKZMZSFSF&amp;VAR:QUERY=RkZfTkVUX0lOQyhBTk4sLTIsLCxSUCk=&amp;WINDOW=FIRST_POPUP&amp;HEIGHT=450&amp;WIDTH=450&amp;START_MAXIMI","ZED=FALSE&amp;VAR:CALENDAR=US&amp;VAR:SYMBOL=002826&amp;VAR:INDEX=0"}</definedName>
    <definedName name="_1569__FDSAUDITLINK__" localSheetId="3" hidden="1">{"fdsup://directions/FAT Viewer?action=UPDATE&amp;creator=factset&amp;DYN_ARGS=TRUE&amp;DOC_NAME=FAT:FQL_AUDITING_CLIENT_TEMPLATE.FAT&amp;display_string=Audit&amp;VAR:KEY=IBKZMZSFSF&amp;VAR:QUERY=RkZfTkVUX0lOQyhBTk4sLTIsLCxSUCk=&amp;WINDOW=FIRST_POPUP&amp;HEIGHT=450&amp;WIDTH=450&amp;START_MAXIMI","ZED=FALSE&amp;VAR:CALENDAR=US&amp;VAR:SYMBOL=002826&amp;VAR:INDEX=0"}</definedName>
    <definedName name="_1569__FDSAUDITLINK__" hidden="1">{"fdsup://directions/FAT Viewer?action=UPDATE&amp;creator=factset&amp;DYN_ARGS=TRUE&amp;DOC_NAME=FAT:FQL_AUDITING_CLIENT_TEMPLATE.FAT&amp;display_string=Audit&amp;VAR:KEY=IBKZMZSFSF&amp;VAR:QUERY=RkZfTkVUX0lOQyhBTk4sLTIsLCxSUCk=&amp;WINDOW=FIRST_POPUP&amp;HEIGHT=450&amp;WIDTH=450&amp;START_MAXIMI","ZED=FALSE&amp;VAR:CALENDAR=US&amp;VAR:SYMBOL=002826&amp;VAR:INDEX=0"}</definedName>
    <definedName name="_157__FDSAUDITLINK__" localSheetId="11" hidden="1">{"fdsup://directions/FAT Viewer?action=UPDATE&amp;creator=factset&amp;DYN_ARGS=TRUE&amp;DOC_NAME=FAT:FQL_AUDITING_CLIENT_TEMPLATE.FAT&amp;display_string=Audit&amp;VAR:KEY=NMHOHUVIBW&amp;VAR:QUERY=RkZfTkVUX0lOQyhBTk4sLTIsLCxSUCk=&amp;WINDOW=FIRST_POPUP&amp;HEIGHT=450&amp;WIDTH=450&amp;START_MAXIMI","ZED=FALSE&amp;VAR:CALENDAR=FIVEDAY&amp;VAR:SYMBOL=651122&amp;VAR:INDEX=0"}</definedName>
    <definedName name="_157__FDSAUDITLINK__" localSheetId="3" hidden="1">{"fdsup://directions/FAT Viewer?action=UPDATE&amp;creator=factset&amp;DYN_ARGS=TRUE&amp;DOC_NAME=FAT:FQL_AUDITING_CLIENT_TEMPLATE.FAT&amp;display_string=Audit&amp;VAR:KEY=NMHOHUVIBW&amp;VAR:QUERY=RkZfTkVUX0lOQyhBTk4sLTIsLCxSUCk=&amp;WINDOW=FIRST_POPUP&amp;HEIGHT=450&amp;WIDTH=450&amp;START_MAXIMI","ZED=FALSE&amp;VAR:CALENDAR=FIVEDAY&amp;VAR:SYMBOL=651122&amp;VAR:INDEX=0"}</definedName>
    <definedName name="_157__FDSAUDITLINK__" hidden="1">{"fdsup://directions/FAT Viewer?action=UPDATE&amp;creator=factset&amp;DYN_ARGS=TRUE&amp;DOC_NAME=FAT:FQL_AUDITING_CLIENT_TEMPLATE.FAT&amp;display_string=Audit&amp;VAR:KEY=NMHOHUVIBW&amp;VAR:QUERY=RkZfTkVUX0lOQyhBTk4sLTIsLCxSUCk=&amp;WINDOW=FIRST_POPUP&amp;HEIGHT=450&amp;WIDTH=450&amp;START_MAXIMI","ZED=FALSE&amp;VAR:CALENDAR=FIVEDAY&amp;VAR:SYMBOL=651122&amp;VAR:INDEX=0"}</definedName>
    <definedName name="_1570__FDSAUDITLINK__" localSheetId="11" hidden="1">{"fdsup://directions/FAT Viewer?action=UPDATE&amp;creator=factset&amp;DYN_ARGS=TRUE&amp;DOC_NAME=FAT:FQL_AUDITING_CLIENT_TEMPLATE.FAT&amp;display_string=Audit&amp;VAR:KEY=SLCPQZAZIH&amp;VAR:QUERY=RkZfRUJJVF9PUEVSKEFOTiwtMSwsLFJQKQ==&amp;WINDOW=FIRST_POPUP&amp;HEIGHT=450&amp;WIDTH=450&amp;START_MA","XIMIZED=FALSE&amp;VAR:CALENDAR=US&amp;VAR:SYMBOL=002826&amp;VAR:INDEX=0"}</definedName>
    <definedName name="_1570__FDSAUDITLINK__" localSheetId="3" hidden="1">{"fdsup://directions/FAT Viewer?action=UPDATE&amp;creator=factset&amp;DYN_ARGS=TRUE&amp;DOC_NAME=FAT:FQL_AUDITING_CLIENT_TEMPLATE.FAT&amp;display_string=Audit&amp;VAR:KEY=SLCPQZAZIH&amp;VAR:QUERY=RkZfRUJJVF9PUEVSKEFOTiwtMSwsLFJQKQ==&amp;WINDOW=FIRST_POPUP&amp;HEIGHT=450&amp;WIDTH=450&amp;START_MA","XIMIZED=FALSE&amp;VAR:CALENDAR=US&amp;VAR:SYMBOL=002826&amp;VAR:INDEX=0"}</definedName>
    <definedName name="_1570__FDSAUDITLINK__" hidden="1">{"fdsup://directions/FAT Viewer?action=UPDATE&amp;creator=factset&amp;DYN_ARGS=TRUE&amp;DOC_NAME=FAT:FQL_AUDITING_CLIENT_TEMPLATE.FAT&amp;display_string=Audit&amp;VAR:KEY=SLCPQZAZIH&amp;VAR:QUERY=RkZfRUJJVF9PUEVSKEFOTiwtMSwsLFJQKQ==&amp;WINDOW=FIRST_POPUP&amp;HEIGHT=450&amp;WIDTH=450&amp;START_MA","XIMIZED=FALSE&amp;VAR:CALENDAR=US&amp;VAR:SYMBOL=002826&amp;VAR:INDEX=0"}</definedName>
    <definedName name="_1571__FDSAUDITLINK__" localSheetId="11" hidden="1">{"fdsup://directions/FAT Viewer?action=UPDATE&amp;creator=factset&amp;DYN_ARGS=TRUE&amp;DOC_NAME=FAT:FQL_AUDITING_CLIENT_TEMPLATE.FAT&amp;display_string=Audit&amp;VAR:KEY=OLMTSPKVQJ&amp;VAR:QUERY=RkZfRUJJVChBTk4sLTIsLCxSUCk=&amp;WINDOW=FIRST_POPUP&amp;HEIGHT=450&amp;WIDTH=450&amp;START_MAXIMIZED=","FALSE&amp;VAR:CALENDAR=US&amp;VAR:SYMBOL=002826&amp;VAR:INDEX=0"}</definedName>
    <definedName name="_1571__FDSAUDITLINK__" localSheetId="3" hidden="1">{"fdsup://directions/FAT Viewer?action=UPDATE&amp;creator=factset&amp;DYN_ARGS=TRUE&amp;DOC_NAME=FAT:FQL_AUDITING_CLIENT_TEMPLATE.FAT&amp;display_string=Audit&amp;VAR:KEY=OLMTSPKVQJ&amp;VAR:QUERY=RkZfRUJJVChBTk4sLTIsLCxSUCk=&amp;WINDOW=FIRST_POPUP&amp;HEIGHT=450&amp;WIDTH=450&amp;START_MAXIMIZED=","FALSE&amp;VAR:CALENDAR=US&amp;VAR:SYMBOL=002826&amp;VAR:INDEX=0"}</definedName>
    <definedName name="_1571__FDSAUDITLINK__" hidden="1">{"fdsup://directions/FAT Viewer?action=UPDATE&amp;creator=factset&amp;DYN_ARGS=TRUE&amp;DOC_NAME=FAT:FQL_AUDITING_CLIENT_TEMPLATE.FAT&amp;display_string=Audit&amp;VAR:KEY=OLMTSPKVQJ&amp;VAR:QUERY=RkZfRUJJVChBTk4sLTIsLCxSUCk=&amp;WINDOW=FIRST_POPUP&amp;HEIGHT=450&amp;WIDTH=450&amp;START_MAXIMIZED=","FALSE&amp;VAR:CALENDAR=US&amp;VAR:SYMBOL=002826&amp;VAR:INDEX=0"}</definedName>
    <definedName name="_1572__FDSAUDITLINK__" localSheetId="11" hidden="1">{"fdsup://directions/FAT Viewer?action=UPDATE&amp;creator=factset&amp;DYN_ARGS=TRUE&amp;DOC_NAME=FAT:FQL_AUDITING_CLIENT_TEMPLATE.FAT&amp;display_string=Audit&amp;VAR:KEY=ADAJIZCFWP&amp;VAR:QUERY=RkZfRUJJVERBX09QRVIoQU5OLC0xLCwsUlAp&amp;WINDOW=FIRST_POPUP&amp;HEIGHT=450&amp;WIDTH=450&amp;START_MA","XIMIZED=FALSE&amp;VAR:CALENDAR=US&amp;VAR:SYMBOL=002826&amp;VAR:INDEX=0"}</definedName>
    <definedName name="_1572__FDSAUDITLINK__" localSheetId="3" hidden="1">{"fdsup://directions/FAT Viewer?action=UPDATE&amp;creator=factset&amp;DYN_ARGS=TRUE&amp;DOC_NAME=FAT:FQL_AUDITING_CLIENT_TEMPLATE.FAT&amp;display_string=Audit&amp;VAR:KEY=ADAJIZCFWP&amp;VAR:QUERY=RkZfRUJJVERBX09QRVIoQU5OLC0xLCwsUlAp&amp;WINDOW=FIRST_POPUP&amp;HEIGHT=450&amp;WIDTH=450&amp;START_MA","XIMIZED=FALSE&amp;VAR:CALENDAR=US&amp;VAR:SYMBOL=002826&amp;VAR:INDEX=0"}</definedName>
    <definedName name="_1572__FDSAUDITLINK__" hidden="1">{"fdsup://directions/FAT Viewer?action=UPDATE&amp;creator=factset&amp;DYN_ARGS=TRUE&amp;DOC_NAME=FAT:FQL_AUDITING_CLIENT_TEMPLATE.FAT&amp;display_string=Audit&amp;VAR:KEY=ADAJIZCFWP&amp;VAR:QUERY=RkZfRUJJVERBX09QRVIoQU5OLC0xLCwsUlAp&amp;WINDOW=FIRST_POPUP&amp;HEIGHT=450&amp;WIDTH=450&amp;START_MA","XIMIZED=FALSE&amp;VAR:CALENDAR=US&amp;VAR:SYMBOL=002826&amp;VAR:INDEX=0"}</definedName>
    <definedName name="_1573__FDSAUDITLINK__" localSheetId="11" hidden="1">{"fdsup://directions/FAT Viewer?action=UPDATE&amp;creator=factset&amp;DYN_ARGS=TRUE&amp;DOC_NAME=FAT:FQL_AUDITING_CLIENT_TEMPLATE.FAT&amp;display_string=Audit&amp;VAR:KEY=SHWHCPAFQD&amp;VAR:QUERY=RkZfRUJJVERBKEFOTiwtMiwsLFJQKQ==&amp;WINDOW=FIRST_POPUP&amp;HEIGHT=450&amp;WIDTH=450&amp;START_MAXIMI","ZED=FALSE&amp;VAR:CALENDAR=US&amp;VAR:SYMBOL=002826&amp;VAR:INDEX=0"}</definedName>
    <definedName name="_1573__FDSAUDITLINK__" localSheetId="3" hidden="1">{"fdsup://directions/FAT Viewer?action=UPDATE&amp;creator=factset&amp;DYN_ARGS=TRUE&amp;DOC_NAME=FAT:FQL_AUDITING_CLIENT_TEMPLATE.FAT&amp;display_string=Audit&amp;VAR:KEY=SHWHCPAFQD&amp;VAR:QUERY=RkZfRUJJVERBKEFOTiwtMiwsLFJQKQ==&amp;WINDOW=FIRST_POPUP&amp;HEIGHT=450&amp;WIDTH=450&amp;START_MAXIMI","ZED=FALSE&amp;VAR:CALENDAR=US&amp;VAR:SYMBOL=002826&amp;VAR:INDEX=0"}</definedName>
    <definedName name="_1573__FDSAUDITLINK__" hidden="1">{"fdsup://directions/FAT Viewer?action=UPDATE&amp;creator=factset&amp;DYN_ARGS=TRUE&amp;DOC_NAME=FAT:FQL_AUDITING_CLIENT_TEMPLATE.FAT&amp;display_string=Audit&amp;VAR:KEY=SHWHCPAFQD&amp;VAR:QUERY=RkZfRUJJVERBKEFOTiwtMiwsLFJQKQ==&amp;WINDOW=FIRST_POPUP&amp;HEIGHT=450&amp;WIDTH=450&amp;START_MAXIMI","ZED=FALSE&amp;VAR:CALENDAR=US&amp;VAR:SYMBOL=002826&amp;VAR:INDEX=0"}</definedName>
    <definedName name="_1574__FDSAUDITLINK__" localSheetId="11" hidden="1">{"fdsup://directions/FAT Viewer?action=UPDATE&amp;creator=factset&amp;DYN_ARGS=TRUE&amp;DOC_NAME=FAT:FQL_AUDITING_CLIENT_TEMPLATE.FAT&amp;display_string=Audit&amp;VAR:KEY=WLMBSFURGB&amp;VAR:QUERY=RkZfQ0FQRVgoQU5OLDAsLCxSUCk=&amp;WINDOW=FIRST_POPUP&amp;HEIGHT=450&amp;WIDTH=450&amp;START_MAXIMIZED=","FALSE&amp;VAR:CALENDAR=US&amp;VAR:SYMBOL=74762E10&amp;VAR:INDEX=0"}</definedName>
    <definedName name="_1574__FDSAUDITLINK__" localSheetId="3" hidden="1">{"fdsup://directions/FAT Viewer?action=UPDATE&amp;creator=factset&amp;DYN_ARGS=TRUE&amp;DOC_NAME=FAT:FQL_AUDITING_CLIENT_TEMPLATE.FAT&amp;display_string=Audit&amp;VAR:KEY=WLMBSFURGB&amp;VAR:QUERY=RkZfQ0FQRVgoQU5OLDAsLCxSUCk=&amp;WINDOW=FIRST_POPUP&amp;HEIGHT=450&amp;WIDTH=450&amp;START_MAXIMIZED=","FALSE&amp;VAR:CALENDAR=US&amp;VAR:SYMBOL=74762E10&amp;VAR:INDEX=0"}</definedName>
    <definedName name="_1574__FDSAUDITLINK__" hidden="1">{"fdsup://directions/FAT Viewer?action=UPDATE&amp;creator=factset&amp;DYN_ARGS=TRUE&amp;DOC_NAME=FAT:FQL_AUDITING_CLIENT_TEMPLATE.FAT&amp;display_string=Audit&amp;VAR:KEY=WLMBSFURGB&amp;VAR:QUERY=RkZfQ0FQRVgoQU5OLDAsLCxSUCk=&amp;WINDOW=FIRST_POPUP&amp;HEIGHT=450&amp;WIDTH=450&amp;START_MAXIMIZED=","FALSE&amp;VAR:CALENDAR=US&amp;VAR:SYMBOL=74762E10&amp;VAR:INDEX=0"}</definedName>
    <definedName name="_1575__FDSAUDITLINK__" localSheetId="11" hidden="1">{"fdsup://directions/FAT Viewer?action=UPDATE&amp;creator=factset&amp;DYN_ARGS=TRUE&amp;DOC_NAME=FAT:FQL_AUDITING_CLIENT_TEMPLATE.FAT&amp;display_string=Audit&amp;VAR:KEY=KVMRGNAFKD&amp;VAR:QUERY=RkZfQ0FQRVgoQU5OLC0xLCwsUlAp&amp;WINDOW=FIRST_POPUP&amp;HEIGHT=450&amp;WIDTH=450&amp;START_MAXIMIZED=","FALSE&amp;VAR:CALENDAR=US&amp;VAR:SYMBOL=74762E10&amp;VAR:INDEX=0"}</definedName>
    <definedName name="_1575__FDSAUDITLINK__" localSheetId="3" hidden="1">{"fdsup://directions/FAT Viewer?action=UPDATE&amp;creator=factset&amp;DYN_ARGS=TRUE&amp;DOC_NAME=FAT:FQL_AUDITING_CLIENT_TEMPLATE.FAT&amp;display_string=Audit&amp;VAR:KEY=KVMRGNAFKD&amp;VAR:QUERY=RkZfQ0FQRVgoQU5OLC0xLCwsUlAp&amp;WINDOW=FIRST_POPUP&amp;HEIGHT=450&amp;WIDTH=450&amp;START_MAXIMIZED=","FALSE&amp;VAR:CALENDAR=US&amp;VAR:SYMBOL=74762E10&amp;VAR:INDEX=0"}</definedName>
    <definedName name="_1575__FDSAUDITLINK__" hidden="1">{"fdsup://directions/FAT Viewer?action=UPDATE&amp;creator=factset&amp;DYN_ARGS=TRUE&amp;DOC_NAME=FAT:FQL_AUDITING_CLIENT_TEMPLATE.FAT&amp;display_string=Audit&amp;VAR:KEY=KVMRGNAFKD&amp;VAR:QUERY=RkZfQ0FQRVgoQU5OLC0xLCwsUlAp&amp;WINDOW=FIRST_POPUP&amp;HEIGHT=450&amp;WIDTH=450&amp;START_MAXIMIZED=","FALSE&amp;VAR:CALENDAR=US&amp;VAR:SYMBOL=74762E10&amp;VAR:INDEX=0"}</definedName>
    <definedName name="_1576__FDSAUDITLINK__" localSheetId="11" hidden="1">{"fdsup://directions/FAT Viewer?action=UPDATE&amp;creator=factset&amp;DYN_ARGS=TRUE&amp;DOC_NAME=FAT:FQL_AUDITING_CLIENT_TEMPLATE.FAT&amp;display_string=Audit&amp;VAR:KEY=AZWHKJUTWJ&amp;VAR:QUERY=RkZfQ0FQRVgoQU5OLC0yLCwsUlAp&amp;WINDOW=FIRST_POPUP&amp;HEIGHT=450&amp;WIDTH=450&amp;START_MAXIMIZED=","FALSE&amp;VAR:CALENDAR=US&amp;VAR:SYMBOL=74762E10&amp;VAR:INDEX=0"}</definedName>
    <definedName name="_1576__FDSAUDITLINK__" localSheetId="3" hidden="1">{"fdsup://directions/FAT Viewer?action=UPDATE&amp;creator=factset&amp;DYN_ARGS=TRUE&amp;DOC_NAME=FAT:FQL_AUDITING_CLIENT_TEMPLATE.FAT&amp;display_string=Audit&amp;VAR:KEY=AZWHKJUTWJ&amp;VAR:QUERY=RkZfQ0FQRVgoQU5OLC0yLCwsUlAp&amp;WINDOW=FIRST_POPUP&amp;HEIGHT=450&amp;WIDTH=450&amp;START_MAXIMIZED=","FALSE&amp;VAR:CALENDAR=US&amp;VAR:SYMBOL=74762E10&amp;VAR:INDEX=0"}</definedName>
    <definedName name="_1576__FDSAUDITLINK__" hidden="1">{"fdsup://directions/FAT Viewer?action=UPDATE&amp;creator=factset&amp;DYN_ARGS=TRUE&amp;DOC_NAME=FAT:FQL_AUDITING_CLIENT_TEMPLATE.FAT&amp;display_string=Audit&amp;VAR:KEY=AZWHKJUTWJ&amp;VAR:QUERY=RkZfQ0FQRVgoQU5OLC0yLCwsUlAp&amp;WINDOW=FIRST_POPUP&amp;HEIGHT=450&amp;WIDTH=450&amp;START_MAXIMIZED=","FALSE&amp;VAR:CALENDAR=US&amp;VAR:SYMBOL=74762E10&amp;VAR:INDEX=0"}</definedName>
    <definedName name="_1577__FDSAUDITLINK__" localSheetId="11" hidden="1">{"fdsup://directions/FAT Viewer?action=UPDATE&amp;creator=factset&amp;DYN_ARGS=TRUE&amp;DOC_NAME=FAT:FQL_AUDITING_CLIENT_TEMPLATE.FAT&amp;display_string=Audit&amp;VAR:KEY=QFEHYXSBMB&amp;VAR:QUERY=RkZfTkVUX0lOQyhBTk4sLTEsLCxSUCk=&amp;WINDOW=FIRST_POPUP&amp;HEIGHT=450&amp;WIDTH=450&amp;START_MAXIMI","ZED=FALSE&amp;VAR:CALENDAR=US&amp;VAR:SYMBOL=74762E10&amp;VAR:INDEX=0"}</definedName>
    <definedName name="_1577__FDSAUDITLINK__" localSheetId="3" hidden="1">{"fdsup://directions/FAT Viewer?action=UPDATE&amp;creator=factset&amp;DYN_ARGS=TRUE&amp;DOC_NAME=FAT:FQL_AUDITING_CLIENT_TEMPLATE.FAT&amp;display_string=Audit&amp;VAR:KEY=QFEHYXSBMB&amp;VAR:QUERY=RkZfTkVUX0lOQyhBTk4sLTEsLCxSUCk=&amp;WINDOW=FIRST_POPUP&amp;HEIGHT=450&amp;WIDTH=450&amp;START_MAXIMI","ZED=FALSE&amp;VAR:CALENDAR=US&amp;VAR:SYMBOL=74762E10&amp;VAR:INDEX=0"}</definedName>
    <definedName name="_1577__FDSAUDITLINK__" hidden="1">{"fdsup://directions/FAT Viewer?action=UPDATE&amp;creator=factset&amp;DYN_ARGS=TRUE&amp;DOC_NAME=FAT:FQL_AUDITING_CLIENT_TEMPLATE.FAT&amp;display_string=Audit&amp;VAR:KEY=QFEHYXSBMB&amp;VAR:QUERY=RkZfTkVUX0lOQyhBTk4sLTEsLCxSUCk=&amp;WINDOW=FIRST_POPUP&amp;HEIGHT=450&amp;WIDTH=450&amp;START_MAXIMI","ZED=FALSE&amp;VAR:CALENDAR=US&amp;VAR:SYMBOL=74762E10&amp;VAR:INDEX=0"}</definedName>
    <definedName name="_1578__FDSAUDITLINK__" localSheetId="11" hidden="1">{"fdsup://directions/FAT Viewer?action=UPDATE&amp;creator=factset&amp;DYN_ARGS=TRUE&amp;DOC_NAME=FAT:FQL_AUDITING_CLIENT_TEMPLATE.FAT&amp;display_string=Audit&amp;VAR:KEY=ILEPSRABAB&amp;VAR:QUERY=RkZfTkVUX0lOQyhBTk4sLTIsLCxSUCk=&amp;WINDOW=FIRST_POPUP&amp;HEIGHT=450&amp;WIDTH=450&amp;START_MAXIMI","ZED=FALSE&amp;VAR:CALENDAR=US&amp;VAR:SYMBOL=74762E10&amp;VAR:INDEX=0"}</definedName>
    <definedName name="_1578__FDSAUDITLINK__" localSheetId="3" hidden="1">{"fdsup://directions/FAT Viewer?action=UPDATE&amp;creator=factset&amp;DYN_ARGS=TRUE&amp;DOC_NAME=FAT:FQL_AUDITING_CLIENT_TEMPLATE.FAT&amp;display_string=Audit&amp;VAR:KEY=ILEPSRABAB&amp;VAR:QUERY=RkZfTkVUX0lOQyhBTk4sLTIsLCxSUCk=&amp;WINDOW=FIRST_POPUP&amp;HEIGHT=450&amp;WIDTH=450&amp;START_MAXIMI","ZED=FALSE&amp;VAR:CALENDAR=US&amp;VAR:SYMBOL=74762E10&amp;VAR:INDEX=0"}</definedName>
    <definedName name="_1578__FDSAUDITLINK__" hidden="1">{"fdsup://directions/FAT Viewer?action=UPDATE&amp;creator=factset&amp;DYN_ARGS=TRUE&amp;DOC_NAME=FAT:FQL_AUDITING_CLIENT_TEMPLATE.FAT&amp;display_string=Audit&amp;VAR:KEY=ILEPSRABAB&amp;VAR:QUERY=RkZfTkVUX0lOQyhBTk4sLTIsLCxSUCk=&amp;WINDOW=FIRST_POPUP&amp;HEIGHT=450&amp;WIDTH=450&amp;START_MAXIMI","ZED=FALSE&amp;VAR:CALENDAR=US&amp;VAR:SYMBOL=74762E10&amp;VAR:INDEX=0"}</definedName>
    <definedName name="_1579__FDSAUDITLINK__" localSheetId="11" hidden="1">{"fdsup://directions/FAT Viewer?action=UPDATE&amp;creator=factset&amp;DYN_ARGS=TRUE&amp;DOC_NAME=FAT:FQL_AUDITING_CLIENT_TEMPLATE.FAT&amp;display_string=Audit&amp;VAR:KEY=QRMVMXEPMF&amp;VAR:QUERY=RkZfRUJJVChBTk4sLTEsLCxSUCk=&amp;WINDOW=FIRST_POPUP&amp;HEIGHT=450&amp;WIDTH=450&amp;START_MAXIMIZED=","FALSE&amp;VAR:CALENDAR=US&amp;VAR:SYMBOL=74762E10&amp;VAR:INDEX=0"}</definedName>
    <definedName name="_1579__FDSAUDITLINK__" localSheetId="3" hidden="1">{"fdsup://directions/FAT Viewer?action=UPDATE&amp;creator=factset&amp;DYN_ARGS=TRUE&amp;DOC_NAME=FAT:FQL_AUDITING_CLIENT_TEMPLATE.FAT&amp;display_string=Audit&amp;VAR:KEY=QRMVMXEPMF&amp;VAR:QUERY=RkZfRUJJVChBTk4sLTEsLCxSUCk=&amp;WINDOW=FIRST_POPUP&amp;HEIGHT=450&amp;WIDTH=450&amp;START_MAXIMIZED=","FALSE&amp;VAR:CALENDAR=US&amp;VAR:SYMBOL=74762E10&amp;VAR:INDEX=0"}</definedName>
    <definedName name="_1579__FDSAUDITLINK__" hidden="1">{"fdsup://directions/FAT Viewer?action=UPDATE&amp;creator=factset&amp;DYN_ARGS=TRUE&amp;DOC_NAME=FAT:FQL_AUDITING_CLIENT_TEMPLATE.FAT&amp;display_string=Audit&amp;VAR:KEY=QRMVMXEPMF&amp;VAR:QUERY=RkZfRUJJVChBTk4sLTEsLCxSUCk=&amp;WINDOW=FIRST_POPUP&amp;HEIGHT=450&amp;WIDTH=450&amp;START_MAXIMIZED=","FALSE&amp;VAR:CALENDAR=US&amp;VAR:SYMBOL=74762E10&amp;VAR:INDEX=0"}</definedName>
    <definedName name="_158__FDSAUDITLINK__" localSheetId="11" hidden="1">{"fdsup://directions/FAT Viewer?action=UPDATE&amp;creator=factset&amp;DYN_ARGS=TRUE&amp;DOC_NAME=FAT:FQL_AUDITING_CLIENT_TEMPLATE.FAT&amp;display_string=Audit&amp;VAR:KEY=CRATYPAVQR&amp;VAR:QUERY=RkZfTkVUX0lOQyhBTk4sLTMsLCxSUCk=&amp;WINDOW=FIRST_POPUP&amp;HEIGHT=450&amp;WIDTH=450&amp;START_MAXIMI","ZED=FALSE&amp;VAR:CALENDAR=FIVEDAY&amp;VAR:SYMBOL=651122&amp;VAR:INDEX=0"}</definedName>
    <definedName name="_158__FDSAUDITLINK__" localSheetId="3" hidden="1">{"fdsup://directions/FAT Viewer?action=UPDATE&amp;creator=factset&amp;DYN_ARGS=TRUE&amp;DOC_NAME=FAT:FQL_AUDITING_CLIENT_TEMPLATE.FAT&amp;display_string=Audit&amp;VAR:KEY=CRATYPAVQR&amp;VAR:QUERY=RkZfTkVUX0lOQyhBTk4sLTMsLCxSUCk=&amp;WINDOW=FIRST_POPUP&amp;HEIGHT=450&amp;WIDTH=450&amp;START_MAXIMI","ZED=FALSE&amp;VAR:CALENDAR=FIVEDAY&amp;VAR:SYMBOL=651122&amp;VAR:INDEX=0"}</definedName>
    <definedName name="_158__FDSAUDITLINK__" hidden="1">{"fdsup://directions/FAT Viewer?action=UPDATE&amp;creator=factset&amp;DYN_ARGS=TRUE&amp;DOC_NAME=FAT:FQL_AUDITING_CLIENT_TEMPLATE.FAT&amp;display_string=Audit&amp;VAR:KEY=CRATYPAVQR&amp;VAR:QUERY=RkZfTkVUX0lOQyhBTk4sLTMsLCxSUCk=&amp;WINDOW=FIRST_POPUP&amp;HEIGHT=450&amp;WIDTH=450&amp;START_MAXIMI","ZED=FALSE&amp;VAR:CALENDAR=FIVEDAY&amp;VAR:SYMBOL=651122&amp;VAR:INDEX=0"}</definedName>
    <definedName name="_1580__FDSAUDITLINK__" localSheetId="11" hidden="1">{"fdsup://directions/FAT Viewer?action=UPDATE&amp;creator=factset&amp;DYN_ARGS=TRUE&amp;DOC_NAME=FAT:FQL_AUDITING_CLIENT_TEMPLATE.FAT&amp;display_string=Audit&amp;VAR:KEY=INGVSBOFUN&amp;VAR:QUERY=RkZfRUJJVChBTk4sLTIsLCxSUCk=&amp;WINDOW=FIRST_POPUP&amp;HEIGHT=450&amp;WIDTH=450&amp;START_MAXIMIZED=","FALSE&amp;VAR:CALENDAR=US&amp;VAR:SYMBOL=74762E10&amp;VAR:INDEX=0"}</definedName>
    <definedName name="_1580__FDSAUDITLINK__" localSheetId="3" hidden="1">{"fdsup://directions/FAT Viewer?action=UPDATE&amp;creator=factset&amp;DYN_ARGS=TRUE&amp;DOC_NAME=FAT:FQL_AUDITING_CLIENT_TEMPLATE.FAT&amp;display_string=Audit&amp;VAR:KEY=INGVSBOFUN&amp;VAR:QUERY=RkZfRUJJVChBTk4sLTIsLCxSUCk=&amp;WINDOW=FIRST_POPUP&amp;HEIGHT=450&amp;WIDTH=450&amp;START_MAXIMIZED=","FALSE&amp;VAR:CALENDAR=US&amp;VAR:SYMBOL=74762E10&amp;VAR:INDEX=0"}</definedName>
    <definedName name="_1580__FDSAUDITLINK__" hidden="1">{"fdsup://directions/FAT Viewer?action=UPDATE&amp;creator=factset&amp;DYN_ARGS=TRUE&amp;DOC_NAME=FAT:FQL_AUDITING_CLIENT_TEMPLATE.FAT&amp;display_string=Audit&amp;VAR:KEY=INGVSBOFUN&amp;VAR:QUERY=RkZfRUJJVChBTk4sLTIsLCxSUCk=&amp;WINDOW=FIRST_POPUP&amp;HEIGHT=450&amp;WIDTH=450&amp;START_MAXIMIZED=","FALSE&amp;VAR:CALENDAR=US&amp;VAR:SYMBOL=74762E10&amp;VAR:INDEX=0"}</definedName>
    <definedName name="_1581__FDSAUDITLINK__" localSheetId="11" hidden="1">{"fdsup://directions/FAT Viewer?action=UPDATE&amp;creator=factset&amp;DYN_ARGS=TRUE&amp;DOC_NAME=FAT:FQL_AUDITING_CLIENT_TEMPLATE.FAT&amp;display_string=Audit&amp;VAR:KEY=IJEVUHIFWT&amp;VAR:QUERY=RkZfRUJJVERBKEFOTiwtMSwsLFJQKQ==&amp;WINDOW=FIRST_POPUP&amp;HEIGHT=450&amp;WIDTH=450&amp;START_MAXIMI","ZED=FALSE&amp;VAR:CALENDAR=US&amp;VAR:SYMBOL=74762E10&amp;VAR:INDEX=0"}</definedName>
    <definedName name="_1581__FDSAUDITLINK__" localSheetId="3" hidden="1">{"fdsup://directions/FAT Viewer?action=UPDATE&amp;creator=factset&amp;DYN_ARGS=TRUE&amp;DOC_NAME=FAT:FQL_AUDITING_CLIENT_TEMPLATE.FAT&amp;display_string=Audit&amp;VAR:KEY=IJEVUHIFWT&amp;VAR:QUERY=RkZfRUJJVERBKEFOTiwtMSwsLFJQKQ==&amp;WINDOW=FIRST_POPUP&amp;HEIGHT=450&amp;WIDTH=450&amp;START_MAXIMI","ZED=FALSE&amp;VAR:CALENDAR=US&amp;VAR:SYMBOL=74762E10&amp;VAR:INDEX=0"}</definedName>
    <definedName name="_1581__FDSAUDITLINK__" hidden="1">{"fdsup://directions/FAT Viewer?action=UPDATE&amp;creator=factset&amp;DYN_ARGS=TRUE&amp;DOC_NAME=FAT:FQL_AUDITING_CLIENT_TEMPLATE.FAT&amp;display_string=Audit&amp;VAR:KEY=IJEVUHIFWT&amp;VAR:QUERY=RkZfRUJJVERBKEFOTiwtMSwsLFJQKQ==&amp;WINDOW=FIRST_POPUP&amp;HEIGHT=450&amp;WIDTH=450&amp;START_MAXIMI","ZED=FALSE&amp;VAR:CALENDAR=US&amp;VAR:SYMBOL=74762E10&amp;VAR:INDEX=0"}</definedName>
    <definedName name="_1582__FDSAUDITLINK__" localSheetId="11" hidden="1">{"fdsup://directions/FAT Viewer?action=UPDATE&amp;creator=factset&amp;DYN_ARGS=TRUE&amp;DOC_NAME=FAT:FQL_AUDITING_CLIENT_TEMPLATE.FAT&amp;display_string=Audit&amp;VAR:KEY=EDONWBOHYF&amp;VAR:QUERY=RkZfRUJJVERBKEFOTiwtMiwsLFJQKQ==&amp;WINDOW=FIRST_POPUP&amp;HEIGHT=450&amp;WIDTH=450&amp;START_MAXIMI","ZED=FALSE&amp;VAR:CALENDAR=US&amp;VAR:SYMBOL=74762E10&amp;VAR:INDEX=0"}</definedName>
    <definedName name="_1582__FDSAUDITLINK__" localSheetId="3" hidden="1">{"fdsup://directions/FAT Viewer?action=UPDATE&amp;creator=factset&amp;DYN_ARGS=TRUE&amp;DOC_NAME=FAT:FQL_AUDITING_CLIENT_TEMPLATE.FAT&amp;display_string=Audit&amp;VAR:KEY=EDONWBOHYF&amp;VAR:QUERY=RkZfRUJJVERBKEFOTiwtMiwsLFJQKQ==&amp;WINDOW=FIRST_POPUP&amp;HEIGHT=450&amp;WIDTH=450&amp;START_MAXIMI","ZED=FALSE&amp;VAR:CALENDAR=US&amp;VAR:SYMBOL=74762E10&amp;VAR:INDEX=0"}</definedName>
    <definedName name="_1582__FDSAUDITLINK__" hidden="1">{"fdsup://directions/FAT Viewer?action=UPDATE&amp;creator=factset&amp;DYN_ARGS=TRUE&amp;DOC_NAME=FAT:FQL_AUDITING_CLIENT_TEMPLATE.FAT&amp;display_string=Audit&amp;VAR:KEY=EDONWBOHYF&amp;VAR:QUERY=RkZfRUJJVERBKEFOTiwtMiwsLFJQKQ==&amp;WINDOW=FIRST_POPUP&amp;HEIGHT=450&amp;WIDTH=450&amp;START_MAXIMI","ZED=FALSE&amp;VAR:CALENDAR=US&amp;VAR:SYMBOL=74762E10&amp;VAR:INDEX=0"}</definedName>
    <definedName name="_1583__FDSAUDITLINK__" localSheetId="11" hidden="1">{"fdsup://Directions/FactSet Auditing Viewer?action=AUDIT_VALUE&amp;DB=129&amp;ID1=74762E10&amp;VALUEID=01001&amp;SDATE=2008&amp;PERIODTYPE=ANN_STD&amp;window=popup_no_bar&amp;width=385&amp;height=120&amp;START_MAXIMIZED=FALSE&amp;creator=factset&amp;display_string=Audit"}</definedName>
    <definedName name="_1583__FDSAUDITLINK__" localSheetId="3" hidden="1">{"fdsup://Directions/FactSet Auditing Viewer?action=AUDIT_VALUE&amp;DB=129&amp;ID1=74762E10&amp;VALUEID=01001&amp;SDATE=2008&amp;PERIODTYPE=ANN_STD&amp;window=popup_no_bar&amp;width=385&amp;height=120&amp;START_MAXIMIZED=FALSE&amp;creator=factset&amp;display_string=Audit"}</definedName>
    <definedName name="_1583__FDSAUDITLINK__" hidden="1">{"fdsup://Directions/FactSet Auditing Viewer?action=AUDIT_VALUE&amp;DB=129&amp;ID1=74762E10&amp;VALUEID=01001&amp;SDATE=2008&amp;PERIODTYPE=ANN_STD&amp;window=popup_no_bar&amp;width=385&amp;height=120&amp;START_MAXIMIZED=FALSE&amp;creator=factset&amp;display_string=Audit"}</definedName>
    <definedName name="_1584__FDSAUDITLINK__" localSheetId="11" hidden="1">{"fdsup://Directions/FactSet Auditing Viewer?action=AUDIT_VALUE&amp;DB=129&amp;ID1=74762E10&amp;VALUEID=01001&amp;SDATE=2007&amp;PERIODTYPE=ANN_STD&amp;window=popup_no_bar&amp;width=385&amp;height=120&amp;START_MAXIMIZED=FALSE&amp;creator=factset&amp;display_string=Audit"}</definedName>
    <definedName name="_1584__FDSAUDITLINK__" localSheetId="3" hidden="1">{"fdsup://Directions/FactSet Auditing Viewer?action=AUDIT_VALUE&amp;DB=129&amp;ID1=74762E10&amp;VALUEID=01001&amp;SDATE=2007&amp;PERIODTYPE=ANN_STD&amp;window=popup_no_bar&amp;width=385&amp;height=120&amp;START_MAXIMIZED=FALSE&amp;creator=factset&amp;display_string=Audit"}</definedName>
    <definedName name="_1584__FDSAUDITLINK__" hidden="1">{"fdsup://Directions/FactSet Auditing Viewer?action=AUDIT_VALUE&amp;DB=129&amp;ID1=74762E10&amp;VALUEID=01001&amp;SDATE=2007&amp;PERIODTYPE=ANN_STD&amp;window=popup_no_bar&amp;width=385&amp;height=120&amp;START_MAXIMIZED=FALSE&amp;creator=factset&amp;display_string=Audit"}</definedName>
    <definedName name="_1585__FDSAUDITLINK__" localSheetId="11" hidden="1">{"fdsup://directions/FAT Viewer?action=UPDATE&amp;creator=factset&amp;DYN_ARGS=TRUE&amp;DOC_NAME=FAT:FQL_AUDITING_CLIENT_TEMPLATE.FAT&amp;display_string=Audit&amp;VAR:KEY=EFWNWZEJSJ&amp;VAR:QUERY=RkZfQ0FQRVgoQU5OLDAsLCxSUCk=&amp;WINDOW=FIRST_POPUP&amp;HEIGHT=450&amp;WIDTH=450&amp;START_MAXIMIZED=","FALSE&amp;VAR:CALENDAR=US&amp;VAR:SYMBOL=046574&amp;VAR:INDEX=0"}</definedName>
    <definedName name="_1585__FDSAUDITLINK__" localSheetId="3" hidden="1">{"fdsup://directions/FAT Viewer?action=UPDATE&amp;creator=factset&amp;DYN_ARGS=TRUE&amp;DOC_NAME=FAT:FQL_AUDITING_CLIENT_TEMPLATE.FAT&amp;display_string=Audit&amp;VAR:KEY=EFWNWZEJSJ&amp;VAR:QUERY=RkZfQ0FQRVgoQU5OLDAsLCxSUCk=&amp;WINDOW=FIRST_POPUP&amp;HEIGHT=450&amp;WIDTH=450&amp;START_MAXIMIZED=","FALSE&amp;VAR:CALENDAR=US&amp;VAR:SYMBOL=046574&amp;VAR:INDEX=0"}</definedName>
    <definedName name="_1585__FDSAUDITLINK__" hidden="1">{"fdsup://directions/FAT Viewer?action=UPDATE&amp;creator=factset&amp;DYN_ARGS=TRUE&amp;DOC_NAME=FAT:FQL_AUDITING_CLIENT_TEMPLATE.FAT&amp;display_string=Audit&amp;VAR:KEY=EFWNWZEJSJ&amp;VAR:QUERY=RkZfQ0FQRVgoQU5OLDAsLCxSUCk=&amp;WINDOW=FIRST_POPUP&amp;HEIGHT=450&amp;WIDTH=450&amp;START_MAXIMIZED=","FALSE&amp;VAR:CALENDAR=US&amp;VAR:SYMBOL=046574&amp;VAR:INDEX=0"}</definedName>
    <definedName name="_1586__FDSAUDITLINK__" localSheetId="11" hidden="1">{"fdsup://directions/FAT Viewer?action=UPDATE&amp;creator=factset&amp;DYN_ARGS=TRUE&amp;DOC_NAME=FAT:FQL_AUDITING_CLIENT_TEMPLATE.FAT&amp;display_string=Audit&amp;VAR:KEY=IBIFWJCLWH&amp;VAR:QUERY=RkZfQ0FQRVgoQU5OLC0xLCwsUlAp&amp;WINDOW=FIRST_POPUP&amp;HEIGHT=450&amp;WIDTH=450&amp;START_MAXIMIZED=","FALSE&amp;VAR:CALENDAR=US&amp;VAR:SYMBOL=046574&amp;VAR:INDEX=0"}</definedName>
    <definedName name="_1586__FDSAUDITLINK__" localSheetId="3" hidden="1">{"fdsup://directions/FAT Viewer?action=UPDATE&amp;creator=factset&amp;DYN_ARGS=TRUE&amp;DOC_NAME=FAT:FQL_AUDITING_CLIENT_TEMPLATE.FAT&amp;display_string=Audit&amp;VAR:KEY=IBIFWJCLWH&amp;VAR:QUERY=RkZfQ0FQRVgoQU5OLC0xLCwsUlAp&amp;WINDOW=FIRST_POPUP&amp;HEIGHT=450&amp;WIDTH=450&amp;START_MAXIMIZED=","FALSE&amp;VAR:CALENDAR=US&amp;VAR:SYMBOL=046574&amp;VAR:INDEX=0"}</definedName>
    <definedName name="_1586__FDSAUDITLINK__" hidden="1">{"fdsup://directions/FAT Viewer?action=UPDATE&amp;creator=factset&amp;DYN_ARGS=TRUE&amp;DOC_NAME=FAT:FQL_AUDITING_CLIENT_TEMPLATE.FAT&amp;display_string=Audit&amp;VAR:KEY=IBIFWJCLWH&amp;VAR:QUERY=RkZfQ0FQRVgoQU5OLC0xLCwsUlAp&amp;WINDOW=FIRST_POPUP&amp;HEIGHT=450&amp;WIDTH=450&amp;START_MAXIMIZED=","FALSE&amp;VAR:CALENDAR=US&amp;VAR:SYMBOL=046574&amp;VAR:INDEX=0"}</definedName>
    <definedName name="_1587__FDSAUDITLINK__" localSheetId="11" hidden="1">{"fdsup://directions/FAT Viewer?action=UPDATE&amp;creator=factset&amp;DYN_ARGS=TRUE&amp;DOC_NAME=FAT:FQL_AUDITING_CLIENT_TEMPLATE.FAT&amp;display_string=Audit&amp;VAR:KEY=ANIBCVABCZ&amp;VAR:QUERY=RkZfQ0FQRVgoQU5OLC0yLCwsUlAp&amp;WINDOW=FIRST_POPUP&amp;HEIGHT=450&amp;WIDTH=450&amp;START_MAXIMIZED=","FALSE&amp;VAR:CALENDAR=US&amp;VAR:SYMBOL=046574&amp;VAR:INDEX=0"}</definedName>
    <definedName name="_1587__FDSAUDITLINK__" localSheetId="3" hidden="1">{"fdsup://directions/FAT Viewer?action=UPDATE&amp;creator=factset&amp;DYN_ARGS=TRUE&amp;DOC_NAME=FAT:FQL_AUDITING_CLIENT_TEMPLATE.FAT&amp;display_string=Audit&amp;VAR:KEY=ANIBCVABCZ&amp;VAR:QUERY=RkZfQ0FQRVgoQU5OLC0yLCwsUlAp&amp;WINDOW=FIRST_POPUP&amp;HEIGHT=450&amp;WIDTH=450&amp;START_MAXIMIZED=","FALSE&amp;VAR:CALENDAR=US&amp;VAR:SYMBOL=046574&amp;VAR:INDEX=0"}</definedName>
    <definedName name="_1587__FDSAUDITLINK__" hidden="1">{"fdsup://directions/FAT Viewer?action=UPDATE&amp;creator=factset&amp;DYN_ARGS=TRUE&amp;DOC_NAME=FAT:FQL_AUDITING_CLIENT_TEMPLATE.FAT&amp;display_string=Audit&amp;VAR:KEY=ANIBCVABCZ&amp;VAR:QUERY=RkZfQ0FQRVgoQU5OLC0yLCwsUlAp&amp;WINDOW=FIRST_POPUP&amp;HEIGHT=450&amp;WIDTH=450&amp;START_MAXIMIZED=","FALSE&amp;VAR:CALENDAR=US&amp;VAR:SYMBOL=046574&amp;VAR:INDEX=0"}</definedName>
    <definedName name="_1588__FDSAUDITLINK__" localSheetId="11" hidden="1">{"fdsup://directions/FAT Viewer?action=UPDATE&amp;creator=factset&amp;DYN_ARGS=TRUE&amp;DOC_NAME=FAT:FQL_AUDITING_CLIENT_TEMPLATE.FAT&amp;display_string=Audit&amp;VAR:KEY=WPIDSZCPSJ&amp;VAR:QUERY=RkZfTkVUX0lOQyhBTk4sLTEsLCxSUCk=&amp;WINDOW=FIRST_POPUP&amp;HEIGHT=450&amp;WIDTH=450&amp;START_MAXIMI","ZED=FALSE&amp;VAR:CALENDAR=US&amp;VAR:SYMBOL=046574&amp;VAR:INDEX=0"}</definedName>
    <definedName name="_1588__FDSAUDITLINK__" localSheetId="3" hidden="1">{"fdsup://directions/FAT Viewer?action=UPDATE&amp;creator=factset&amp;DYN_ARGS=TRUE&amp;DOC_NAME=FAT:FQL_AUDITING_CLIENT_TEMPLATE.FAT&amp;display_string=Audit&amp;VAR:KEY=WPIDSZCPSJ&amp;VAR:QUERY=RkZfTkVUX0lOQyhBTk4sLTEsLCxSUCk=&amp;WINDOW=FIRST_POPUP&amp;HEIGHT=450&amp;WIDTH=450&amp;START_MAXIMI","ZED=FALSE&amp;VAR:CALENDAR=US&amp;VAR:SYMBOL=046574&amp;VAR:INDEX=0"}</definedName>
    <definedName name="_1588__FDSAUDITLINK__" hidden="1">{"fdsup://directions/FAT Viewer?action=UPDATE&amp;creator=factset&amp;DYN_ARGS=TRUE&amp;DOC_NAME=FAT:FQL_AUDITING_CLIENT_TEMPLATE.FAT&amp;display_string=Audit&amp;VAR:KEY=WPIDSZCPSJ&amp;VAR:QUERY=RkZfTkVUX0lOQyhBTk4sLTEsLCxSUCk=&amp;WINDOW=FIRST_POPUP&amp;HEIGHT=450&amp;WIDTH=450&amp;START_MAXIMI","ZED=FALSE&amp;VAR:CALENDAR=US&amp;VAR:SYMBOL=046574&amp;VAR:INDEX=0"}</definedName>
    <definedName name="_1589__FDSAUDITLINK__" localSheetId="11" hidden="1">{"fdsup://directions/FAT Viewer?action=UPDATE&amp;creator=factset&amp;DYN_ARGS=TRUE&amp;DOC_NAME=FAT:FQL_AUDITING_CLIENT_TEMPLATE.FAT&amp;display_string=Audit&amp;VAR:KEY=URGZELWPKR&amp;VAR:QUERY=RkZfTkVUX0lOQyhBTk4sLTIsLCxSUCk=&amp;WINDOW=FIRST_POPUP&amp;HEIGHT=450&amp;WIDTH=450&amp;START_MAXIMI","ZED=FALSE&amp;VAR:CALENDAR=US&amp;VAR:SYMBOL=046574&amp;VAR:INDEX=0"}</definedName>
    <definedName name="_1589__FDSAUDITLINK__" localSheetId="3" hidden="1">{"fdsup://directions/FAT Viewer?action=UPDATE&amp;creator=factset&amp;DYN_ARGS=TRUE&amp;DOC_NAME=FAT:FQL_AUDITING_CLIENT_TEMPLATE.FAT&amp;display_string=Audit&amp;VAR:KEY=URGZELWPKR&amp;VAR:QUERY=RkZfTkVUX0lOQyhBTk4sLTIsLCxSUCk=&amp;WINDOW=FIRST_POPUP&amp;HEIGHT=450&amp;WIDTH=450&amp;START_MAXIMI","ZED=FALSE&amp;VAR:CALENDAR=US&amp;VAR:SYMBOL=046574&amp;VAR:INDEX=0"}</definedName>
    <definedName name="_1589__FDSAUDITLINK__" hidden="1">{"fdsup://directions/FAT Viewer?action=UPDATE&amp;creator=factset&amp;DYN_ARGS=TRUE&amp;DOC_NAME=FAT:FQL_AUDITING_CLIENT_TEMPLATE.FAT&amp;display_string=Audit&amp;VAR:KEY=URGZELWPKR&amp;VAR:QUERY=RkZfTkVUX0lOQyhBTk4sLTIsLCxSUCk=&amp;WINDOW=FIRST_POPUP&amp;HEIGHT=450&amp;WIDTH=450&amp;START_MAXIMI","ZED=FALSE&amp;VAR:CALENDAR=US&amp;VAR:SYMBOL=046574&amp;VAR:INDEX=0"}</definedName>
    <definedName name="_159__FDSAUDITLINK__" localSheetId="11" hidden="1">{"fdsup://directions/FAT Viewer?action=UPDATE&amp;creator=factset&amp;DYN_ARGS=TRUE&amp;DOC_NAME=FAT:FQL_AUDITING_CLIENT_TEMPLATE.FAT&amp;display_string=Audit&amp;VAR:KEY=IZEPGDKFYD&amp;VAR:QUERY=RkZfRUJJVChBTk4sLTIsLCxSUCk=&amp;WINDOW=FIRST_POPUP&amp;HEIGHT=450&amp;WIDTH=450&amp;START_MAXIMIZED=","FALSE&amp;VAR:CALENDAR=FIVEDAY&amp;VAR:SYMBOL=651122&amp;VAR:INDEX=0"}</definedName>
    <definedName name="_159__FDSAUDITLINK__" localSheetId="3" hidden="1">{"fdsup://directions/FAT Viewer?action=UPDATE&amp;creator=factset&amp;DYN_ARGS=TRUE&amp;DOC_NAME=FAT:FQL_AUDITING_CLIENT_TEMPLATE.FAT&amp;display_string=Audit&amp;VAR:KEY=IZEPGDKFYD&amp;VAR:QUERY=RkZfRUJJVChBTk4sLTIsLCxSUCk=&amp;WINDOW=FIRST_POPUP&amp;HEIGHT=450&amp;WIDTH=450&amp;START_MAXIMIZED=","FALSE&amp;VAR:CALENDAR=FIVEDAY&amp;VAR:SYMBOL=651122&amp;VAR:INDEX=0"}</definedName>
    <definedName name="_159__FDSAUDITLINK__" hidden="1">{"fdsup://directions/FAT Viewer?action=UPDATE&amp;creator=factset&amp;DYN_ARGS=TRUE&amp;DOC_NAME=FAT:FQL_AUDITING_CLIENT_TEMPLATE.FAT&amp;display_string=Audit&amp;VAR:KEY=IZEPGDKFYD&amp;VAR:QUERY=RkZfRUJJVChBTk4sLTIsLCxSUCk=&amp;WINDOW=FIRST_POPUP&amp;HEIGHT=450&amp;WIDTH=450&amp;START_MAXIMIZED=","FALSE&amp;VAR:CALENDAR=FIVEDAY&amp;VAR:SYMBOL=651122&amp;VAR:INDEX=0"}</definedName>
    <definedName name="_1590__FDSAUDITLINK__" localSheetId="11" hidden="1">{"fdsup://directions/FAT Viewer?action=UPDATE&amp;creator=factset&amp;DYN_ARGS=TRUE&amp;DOC_NAME=FAT:FQL_AUDITING_CLIENT_TEMPLATE.FAT&amp;display_string=Audit&amp;VAR:KEY=WREVOXCDUP&amp;VAR:QUERY=RkZfRUJJVChBTk4sLTEsLCxSUCk=&amp;WINDOW=FIRST_POPUP&amp;HEIGHT=450&amp;WIDTH=450&amp;START_MAXIMIZED=","FALSE&amp;VAR:CALENDAR=US&amp;VAR:SYMBOL=046574&amp;VAR:INDEX=0"}</definedName>
    <definedName name="_1590__FDSAUDITLINK__" localSheetId="3" hidden="1">{"fdsup://directions/FAT Viewer?action=UPDATE&amp;creator=factset&amp;DYN_ARGS=TRUE&amp;DOC_NAME=FAT:FQL_AUDITING_CLIENT_TEMPLATE.FAT&amp;display_string=Audit&amp;VAR:KEY=WREVOXCDUP&amp;VAR:QUERY=RkZfRUJJVChBTk4sLTEsLCxSUCk=&amp;WINDOW=FIRST_POPUP&amp;HEIGHT=450&amp;WIDTH=450&amp;START_MAXIMIZED=","FALSE&amp;VAR:CALENDAR=US&amp;VAR:SYMBOL=046574&amp;VAR:INDEX=0"}</definedName>
    <definedName name="_1590__FDSAUDITLINK__" hidden="1">{"fdsup://directions/FAT Viewer?action=UPDATE&amp;creator=factset&amp;DYN_ARGS=TRUE&amp;DOC_NAME=FAT:FQL_AUDITING_CLIENT_TEMPLATE.FAT&amp;display_string=Audit&amp;VAR:KEY=WREVOXCDUP&amp;VAR:QUERY=RkZfRUJJVChBTk4sLTEsLCxSUCk=&amp;WINDOW=FIRST_POPUP&amp;HEIGHT=450&amp;WIDTH=450&amp;START_MAXIMIZED=","FALSE&amp;VAR:CALENDAR=US&amp;VAR:SYMBOL=046574&amp;VAR:INDEX=0"}</definedName>
    <definedName name="_1591__FDSAUDITLINK__" localSheetId="11" hidden="1">{"fdsup://directions/FAT Viewer?action=UPDATE&amp;creator=factset&amp;DYN_ARGS=TRUE&amp;DOC_NAME=FAT:FQL_AUDITING_CLIENT_TEMPLATE.FAT&amp;display_string=Audit&amp;VAR:KEY=EHSRSJWPQL&amp;VAR:QUERY=RkZfRUJJVChBTk4sLTIsLCxSUCk=&amp;WINDOW=FIRST_POPUP&amp;HEIGHT=450&amp;WIDTH=450&amp;START_MAXIMIZED=","FALSE&amp;VAR:CALENDAR=US&amp;VAR:SYMBOL=046574&amp;VAR:INDEX=0"}</definedName>
    <definedName name="_1591__FDSAUDITLINK__" localSheetId="3" hidden="1">{"fdsup://directions/FAT Viewer?action=UPDATE&amp;creator=factset&amp;DYN_ARGS=TRUE&amp;DOC_NAME=FAT:FQL_AUDITING_CLIENT_TEMPLATE.FAT&amp;display_string=Audit&amp;VAR:KEY=EHSRSJWPQL&amp;VAR:QUERY=RkZfRUJJVChBTk4sLTIsLCxSUCk=&amp;WINDOW=FIRST_POPUP&amp;HEIGHT=450&amp;WIDTH=450&amp;START_MAXIMIZED=","FALSE&amp;VAR:CALENDAR=US&amp;VAR:SYMBOL=046574&amp;VAR:INDEX=0"}</definedName>
    <definedName name="_1591__FDSAUDITLINK__" hidden="1">{"fdsup://directions/FAT Viewer?action=UPDATE&amp;creator=factset&amp;DYN_ARGS=TRUE&amp;DOC_NAME=FAT:FQL_AUDITING_CLIENT_TEMPLATE.FAT&amp;display_string=Audit&amp;VAR:KEY=EHSRSJWPQL&amp;VAR:QUERY=RkZfRUJJVChBTk4sLTIsLCxSUCk=&amp;WINDOW=FIRST_POPUP&amp;HEIGHT=450&amp;WIDTH=450&amp;START_MAXIMIZED=","FALSE&amp;VAR:CALENDAR=US&amp;VAR:SYMBOL=046574&amp;VAR:INDEX=0"}</definedName>
    <definedName name="_1592__FDSAUDITLINK__" localSheetId="11" hidden="1">{"fdsup://directions/FAT Viewer?action=UPDATE&amp;creator=factset&amp;DYN_ARGS=TRUE&amp;DOC_NAME=FAT:FQL_AUDITING_CLIENT_TEMPLATE.FAT&amp;display_string=Audit&amp;VAR:KEY=MVGRKXORED&amp;VAR:QUERY=RkZfRUJJVERBKEFOTiwtMSwsLFJQKQ==&amp;WINDOW=FIRST_POPUP&amp;HEIGHT=450&amp;WIDTH=450&amp;START_MAXIMI","ZED=FALSE&amp;VAR:CALENDAR=US&amp;VAR:SYMBOL=046574&amp;VAR:INDEX=0"}</definedName>
    <definedName name="_1592__FDSAUDITLINK__" localSheetId="3" hidden="1">{"fdsup://directions/FAT Viewer?action=UPDATE&amp;creator=factset&amp;DYN_ARGS=TRUE&amp;DOC_NAME=FAT:FQL_AUDITING_CLIENT_TEMPLATE.FAT&amp;display_string=Audit&amp;VAR:KEY=MVGRKXORED&amp;VAR:QUERY=RkZfRUJJVERBKEFOTiwtMSwsLFJQKQ==&amp;WINDOW=FIRST_POPUP&amp;HEIGHT=450&amp;WIDTH=450&amp;START_MAXIMI","ZED=FALSE&amp;VAR:CALENDAR=US&amp;VAR:SYMBOL=046574&amp;VAR:INDEX=0"}</definedName>
    <definedName name="_1592__FDSAUDITLINK__" hidden="1">{"fdsup://directions/FAT Viewer?action=UPDATE&amp;creator=factset&amp;DYN_ARGS=TRUE&amp;DOC_NAME=FAT:FQL_AUDITING_CLIENT_TEMPLATE.FAT&amp;display_string=Audit&amp;VAR:KEY=MVGRKXORED&amp;VAR:QUERY=RkZfRUJJVERBKEFOTiwtMSwsLFJQKQ==&amp;WINDOW=FIRST_POPUP&amp;HEIGHT=450&amp;WIDTH=450&amp;START_MAXIMI","ZED=FALSE&amp;VAR:CALENDAR=US&amp;VAR:SYMBOL=046574&amp;VAR:INDEX=0"}</definedName>
    <definedName name="_1593__FDSAUDITLINK__" localSheetId="11" hidden="1">{"fdsup://directions/FAT Viewer?action=UPDATE&amp;creator=factset&amp;DYN_ARGS=TRUE&amp;DOC_NAME=FAT:FQL_AUDITING_CLIENT_TEMPLATE.FAT&amp;display_string=Audit&amp;VAR:KEY=CFONABYVWN&amp;VAR:QUERY=RkZfRUJJVERBKEFOTiwtMiwsLFJQKQ==&amp;WINDOW=FIRST_POPUP&amp;HEIGHT=450&amp;WIDTH=450&amp;START_MAXIMI","ZED=FALSE&amp;VAR:CALENDAR=US&amp;VAR:SYMBOL=046574&amp;VAR:INDEX=0"}</definedName>
    <definedName name="_1593__FDSAUDITLINK__" localSheetId="3" hidden="1">{"fdsup://directions/FAT Viewer?action=UPDATE&amp;creator=factset&amp;DYN_ARGS=TRUE&amp;DOC_NAME=FAT:FQL_AUDITING_CLIENT_TEMPLATE.FAT&amp;display_string=Audit&amp;VAR:KEY=CFONABYVWN&amp;VAR:QUERY=RkZfRUJJVERBKEFOTiwtMiwsLFJQKQ==&amp;WINDOW=FIRST_POPUP&amp;HEIGHT=450&amp;WIDTH=450&amp;START_MAXIMI","ZED=FALSE&amp;VAR:CALENDAR=US&amp;VAR:SYMBOL=046574&amp;VAR:INDEX=0"}</definedName>
    <definedName name="_1593__FDSAUDITLINK__" hidden="1">{"fdsup://directions/FAT Viewer?action=UPDATE&amp;creator=factset&amp;DYN_ARGS=TRUE&amp;DOC_NAME=FAT:FQL_AUDITING_CLIENT_TEMPLATE.FAT&amp;display_string=Audit&amp;VAR:KEY=CFONABYVWN&amp;VAR:QUERY=RkZfRUJJVERBKEFOTiwtMiwsLFJQKQ==&amp;WINDOW=FIRST_POPUP&amp;HEIGHT=450&amp;WIDTH=450&amp;START_MAXIMI","ZED=FALSE&amp;VAR:CALENDAR=US&amp;VAR:SYMBOL=046574&amp;VAR:INDEX=0"}</definedName>
    <definedName name="_1594__FDSAUDITLINK__" localSheetId="11" hidden="1">{"fdsup://Directions/FactSet Auditing Viewer?action=AUDIT_VALUE&amp;DB=129&amp;ID1=046574&amp;VALUEID=01001&amp;SDATE=2008&amp;PERIODTYPE=ANN_STD&amp;window=popup_no_bar&amp;width=385&amp;height=120&amp;START_MAXIMIZED=FALSE&amp;creator=factset&amp;display_string=Audit"}</definedName>
    <definedName name="_1594__FDSAUDITLINK__" localSheetId="3" hidden="1">{"fdsup://Directions/FactSet Auditing Viewer?action=AUDIT_VALUE&amp;DB=129&amp;ID1=046574&amp;VALUEID=01001&amp;SDATE=2008&amp;PERIODTYPE=ANN_STD&amp;window=popup_no_bar&amp;width=385&amp;height=120&amp;START_MAXIMIZED=FALSE&amp;creator=factset&amp;display_string=Audit"}</definedName>
    <definedName name="_1594__FDSAUDITLINK__" hidden="1">{"fdsup://Directions/FactSet Auditing Viewer?action=AUDIT_VALUE&amp;DB=129&amp;ID1=046574&amp;VALUEID=01001&amp;SDATE=2008&amp;PERIODTYPE=ANN_STD&amp;window=popup_no_bar&amp;width=385&amp;height=120&amp;START_MAXIMIZED=FALSE&amp;creator=factset&amp;display_string=Audit"}</definedName>
    <definedName name="_1595__FDSAUDITLINK__" localSheetId="11" hidden="1">{"fdsup://directions/FAT Viewer?action=UPDATE&amp;creator=factset&amp;DYN_ARGS=TRUE&amp;DOC_NAME=FAT:FQL_AUDITING_CLIENT_TEMPLATE.FAT&amp;display_string=Audit&amp;VAR:KEY=SNGFMBYLID&amp;VAR:QUERY=RkZfQ0FQRVgoQU5OLDAsLCxSUCk=&amp;WINDOW=FIRST_POPUP&amp;HEIGHT=450&amp;WIDTH=450&amp;START_MAXIMIZED=","FALSE&amp;VAR:CALENDAR=US&amp;VAR:SYMBOL=FWLT&amp;VAR:INDEX=0"}</definedName>
    <definedName name="_1595__FDSAUDITLINK__" localSheetId="3" hidden="1">{"fdsup://directions/FAT Viewer?action=UPDATE&amp;creator=factset&amp;DYN_ARGS=TRUE&amp;DOC_NAME=FAT:FQL_AUDITING_CLIENT_TEMPLATE.FAT&amp;display_string=Audit&amp;VAR:KEY=SNGFMBYLID&amp;VAR:QUERY=RkZfQ0FQRVgoQU5OLDAsLCxSUCk=&amp;WINDOW=FIRST_POPUP&amp;HEIGHT=450&amp;WIDTH=450&amp;START_MAXIMIZED=","FALSE&amp;VAR:CALENDAR=US&amp;VAR:SYMBOL=FWLT&amp;VAR:INDEX=0"}</definedName>
    <definedName name="_1595__FDSAUDITLINK__" hidden="1">{"fdsup://directions/FAT Viewer?action=UPDATE&amp;creator=factset&amp;DYN_ARGS=TRUE&amp;DOC_NAME=FAT:FQL_AUDITING_CLIENT_TEMPLATE.FAT&amp;display_string=Audit&amp;VAR:KEY=SNGFMBYLID&amp;VAR:QUERY=RkZfQ0FQRVgoQU5OLDAsLCxSUCk=&amp;WINDOW=FIRST_POPUP&amp;HEIGHT=450&amp;WIDTH=450&amp;START_MAXIMIZED=","FALSE&amp;VAR:CALENDAR=US&amp;VAR:SYMBOL=FWLT&amp;VAR:INDEX=0"}</definedName>
    <definedName name="_1596__FDSAUDITLINK__" localSheetId="11" hidden="1">{"fdsup://directions/FAT Viewer?action=UPDATE&amp;creator=factset&amp;DYN_ARGS=TRUE&amp;DOC_NAME=FAT:FQL_AUDITING_CLIENT_TEMPLATE.FAT&amp;display_string=Audit&amp;VAR:KEY=SHYHSXIHYV&amp;VAR:QUERY=RkZfQ0FQRVgoQU5OLC0xLCwsUlAp&amp;WINDOW=FIRST_POPUP&amp;HEIGHT=450&amp;WIDTH=450&amp;START_MAXIMIZED=","FALSE&amp;VAR:CALENDAR=US&amp;VAR:SYMBOL=FWLT&amp;VAR:INDEX=0"}</definedName>
    <definedName name="_1596__FDSAUDITLINK__" localSheetId="3" hidden="1">{"fdsup://directions/FAT Viewer?action=UPDATE&amp;creator=factset&amp;DYN_ARGS=TRUE&amp;DOC_NAME=FAT:FQL_AUDITING_CLIENT_TEMPLATE.FAT&amp;display_string=Audit&amp;VAR:KEY=SHYHSXIHYV&amp;VAR:QUERY=RkZfQ0FQRVgoQU5OLC0xLCwsUlAp&amp;WINDOW=FIRST_POPUP&amp;HEIGHT=450&amp;WIDTH=450&amp;START_MAXIMIZED=","FALSE&amp;VAR:CALENDAR=US&amp;VAR:SYMBOL=FWLT&amp;VAR:INDEX=0"}</definedName>
    <definedName name="_1596__FDSAUDITLINK__" hidden="1">{"fdsup://directions/FAT Viewer?action=UPDATE&amp;creator=factset&amp;DYN_ARGS=TRUE&amp;DOC_NAME=FAT:FQL_AUDITING_CLIENT_TEMPLATE.FAT&amp;display_string=Audit&amp;VAR:KEY=SHYHSXIHYV&amp;VAR:QUERY=RkZfQ0FQRVgoQU5OLC0xLCwsUlAp&amp;WINDOW=FIRST_POPUP&amp;HEIGHT=450&amp;WIDTH=450&amp;START_MAXIMIZED=","FALSE&amp;VAR:CALENDAR=US&amp;VAR:SYMBOL=FWLT&amp;VAR:INDEX=0"}</definedName>
    <definedName name="_1597__FDSAUDITLINK__" localSheetId="11" hidden="1">{"fdsup://directions/FAT Viewer?action=UPDATE&amp;creator=factset&amp;DYN_ARGS=TRUE&amp;DOC_NAME=FAT:FQL_AUDITING_CLIENT_TEMPLATE.FAT&amp;display_string=Audit&amp;VAR:KEY=IJYBIPKNQZ&amp;VAR:QUERY=RkZfQ0FQRVgoQU5OLC0yLCwsUlAp&amp;WINDOW=FIRST_POPUP&amp;HEIGHT=450&amp;WIDTH=450&amp;START_MAXIMIZED=","FALSE&amp;VAR:CALENDAR=US&amp;VAR:SYMBOL=FWLT&amp;VAR:INDEX=0"}</definedName>
    <definedName name="_1597__FDSAUDITLINK__" localSheetId="3" hidden="1">{"fdsup://directions/FAT Viewer?action=UPDATE&amp;creator=factset&amp;DYN_ARGS=TRUE&amp;DOC_NAME=FAT:FQL_AUDITING_CLIENT_TEMPLATE.FAT&amp;display_string=Audit&amp;VAR:KEY=IJYBIPKNQZ&amp;VAR:QUERY=RkZfQ0FQRVgoQU5OLC0yLCwsUlAp&amp;WINDOW=FIRST_POPUP&amp;HEIGHT=450&amp;WIDTH=450&amp;START_MAXIMIZED=","FALSE&amp;VAR:CALENDAR=US&amp;VAR:SYMBOL=FWLT&amp;VAR:INDEX=0"}</definedName>
    <definedName name="_1597__FDSAUDITLINK__" hidden="1">{"fdsup://directions/FAT Viewer?action=UPDATE&amp;creator=factset&amp;DYN_ARGS=TRUE&amp;DOC_NAME=FAT:FQL_AUDITING_CLIENT_TEMPLATE.FAT&amp;display_string=Audit&amp;VAR:KEY=IJYBIPKNQZ&amp;VAR:QUERY=RkZfQ0FQRVgoQU5OLC0yLCwsUlAp&amp;WINDOW=FIRST_POPUP&amp;HEIGHT=450&amp;WIDTH=450&amp;START_MAXIMIZED=","FALSE&amp;VAR:CALENDAR=US&amp;VAR:SYMBOL=FWLT&amp;VAR:INDEX=0"}</definedName>
    <definedName name="_1598__FDSAUDITLINK__" localSheetId="11" hidden="1">{"fdsup://directions/FAT Viewer?action=UPDATE&amp;creator=factset&amp;DYN_ARGS=TRUE&amp;DOC_NAME=FAT:FQL_AUDITING_CLIENT_TEMPLATE.FAT&amp;display_string=Audit&amp;VAR:KEY=QBIDYDSZMJ&amp;VAR:QUERY=RkZfTkVUX0lOQyhBTk4sLTEsLCxSUCk=&amp;WINDOW=FIRST_POPUP&amp;HEIGHT=450&amp;WIDTH=450&amp;START_MAXIMI","ZED=FALSE&amp;VAR:CALENDAR=US&amp;VAR:SYMBOL=FWLT&amp;VAR:INDEX=0"}</definedName>
    <definedName name="_1598__FDSAUDITLINK__" localSheetId="3" hidden="1">{"fdsup://directions/FAT Viewer?action=UPDATE&amp;creator=factset&amp;DYN_ARGS=TRUE&amp;DOC_NAME=FAT:FQL_AUDITING_CLIENT_TEMPLATE.FAT&amp;display_string=Audit&amp;VAR:KEY=QBIDYDSZMJ&amp;VAR:QUERY=RkZfTkVUX0lOQyhBTk4sLTEsLCxSUCk=&amp;WINDOW=FIRST_POPUP&amp;HEIGHT=450&amp;WIDTH=450&amp;START_MAXIMI","ZED=FALSE&amp;VAR:CALENDAR=US&amp;VAR:SYMBOL=FWLT&amp;VAR:INDEX=0"}</definedName>
    <definedName name="_1598__FDSAUDITLINK__" hidden="1">{"fdsup://directions/FAT Viewer?action=UPDATE&amp;creator=factset&amp;DYN_ARGS=TRUE&amp;DOC_NAME=FAT:FQL_AUDITING_CLIENT_TEMPLATE.FAT&amp;display_string=Audit&amp;VAR:KEY=QBIDYDSZMJ&amp;VAR:QUERY=RkZfTkVUX0lOQyhBTk4sLTEsLCxSUCk=&amp;WINDOW=FIRST_POPUP&amp;HEIGHT=450&amp;WIDTH=450&amp;START_MAXIMI","ZED=FALSE&amp;VAR:CALENDAR=US&amp;VAR:SYMBOL=FWLT&amp;VAR:INDEX=0"}</definedName>
    <definedName name="_1599__FDSAUDITLINK__" localSheetId="11" hidden="1">{"fdsup://directions/FAT Viewer?action=UPDATE&amp;creator=factset&amp;DYN_ARGS=TRUE&amp;DOC_NAME=FAT:FQL_AUDITING_CLIENT_TEMPLATE.FAT&amp;display_string=Audit&amp;VAR:KEY=MTCPYVYNKR&amp;VAR:QUERY=RkZfTkVUX0lOQyhBTk4sLTIsLCxSUCk=&amp;WINDOW=FIRST_POPUP&amp;HEIGHT=450&amp;WIDTH=450&amp;START_MAXIMI","ZED=FALSE&amp;VAR:CALENDAR=US&amp;VAR:SYMBOL=FWLT&amp;VAR:INDEX=0"}</definedName>
    <definedName name="_1599__FDSAUDITLINK__" localSheetId="3" hidden="1">{"fdsup://directions/FAT Viewer?action=UPDATE&amp;creator=factset&amp;DYN_ARGS=TRUE&amp;DOC_NAME=FAT:FQL_AUDITING_CLIENT_TEMPLATE.FAT&amp;display_string=Audit&amp;VAR:KEY=MTCPYVYNKR&amp;VAR:QUERY=RkZfTkVUX0lOQyhBTk4sLTIsLCxSUCk=&amp;WINDOW=FIRST_POPUP&amp;HEIGHT=450&amp;WIDTH=450&amp;START_MAXIMI","ZED=FALSE&amp;VAR:CALENDAR=US&amp;VAR:SYMBOL=FWLT&amp;VAR:INDEX=0"}</definedName>
    <definedName name="_1599__FDSAUDITLINK__" hidden="1">{"fdsup://directions/FAT Viewer?action=UPDATE&amp;creator=factset&amp;DYN_ARGS=TRUE&amp;DOC_NAME=FAT:FQL_AUDITING_CLIENT_TEMPLATE.FAT&amp;display_string=Audit&amp;VAR:KEY=MTCPYVYNKR&amp;VAR:QUERY=RkZfTkVUX0lOQyhBTk4sLTIsLCxSUCk=&amp;WINDOW=FIRST_POPUP&amp;HEIGHT=450&amp;WIDTH=450&amp;START_MAXIMI","ZED=FALSE&amp;VAR:CALENDAR=US&amp;VAR:SYMBOL=FWLT&amp;VAR:INDEX=0"}</definedName>
    <definedName name="_16__FDSAUDITLINK__" localSheetId="11" hidden="1">{"fdsup://directions/FAT Viewer?action=UPDATE&amp;creator=factset&amp;DYN_ARGS=TRUE&amp;DOC_NAME=FAT:FQL_AUDITING_CLIENT_TEMPLATE.FAT&amp;display_string=Audit&amp;VAR:KEY=GHEHMBQFAR&amp;VAR:QUERY=RkZfRUJJVERBKEFOTiwtMywsLFJQKQ==&amp;WINDOW=FIRST_POPUP&amp;HEIGHT=450&amp;WIDTH=450&amp;START_MAXIMI","ZED=FALSE&amp;VAR:CALENDAR=FIVEDAY&amp;VAR:SYMBOL=B154TW&amp;VAR:INDEX=0"}</definedName>
    <definedName name="_16__FDSAUDITLINK__" localSheetId="3" hidden="1">{"fdsup://directions/FAT Viewer?action=UPDATE&amp;creator=factset&amp;DYN_ARGS=TRUE&amp;DOC_NAME=FAT:FQL_AUDITING_CLIENT_TEMPLATE.FAT&amp;display_string=Audit&amp;VAR:KEY=GHEHMBQFAR&amp;VAR:QUERY=RkZfRUJJVERBKEFOTiwtMywsLFJQKQ==&amp;WINDOW=FIRST_POPUP&amp;HEIGHT=450&amp;WIDTH=450&amp;START_MAXIMI","ZED=FALSE&amp;VAR:CALENDAR=FIVEDAY&amp;VAR:SYMBOL=B154TW&amp;VAR:INDEX=0"}</definedName>
    <definedName name="_16__FDSAUDITLINK__" hidden="1">{"fdsup://directions/FAT Viewer?action=UPDATE&amp;creator=factset&amp;DYN_ARGS=TRUE&amp;DOC_NAME=FAT:FQL_AUDITING_CLIENT_TEMPLATE.FAT&amp;display_string=Audit&amp;VAR:KEY=GHEHMBQFAR&amp;VAR:QUERY=RkZfRUJJVERBKEFOTiwtMywsLFJQKQ==&amp;WINDOW=FIRST_POPUP&amp;HEIGHT=450&amp;WIDTH=450&amp;START_MAXIMI","ZED=FALSE&amp;VAR:CALENDAR=FIVEDAY&amp;VAR:SYMBOL=B154TW&amp;VAR:INDEX=0"}</definedName>
    <definedName name="_160__FDSAUDITLINK__" localSheetId="11" hidden="1">{"fdsup://directions/FAT Viewer?action=UPDATE&amp;creator=factset&amp;DYN_ARGS=TRUE&amp;DOC_NAME=FAT:FQL_AUDITING_CLIENT_TEMPLATE.FAT&amp;display_string=Audit&amp;VAR:KEY=NYPIRQHIVC&amp;VAR:QUERY=RkZfRUJJVChBTk4sLTMsLCxSUCk=&amp;WINDOW=FIRST_POPUP&amp;HEIGHT=450&amp;WIDTH=450&amp;START_MAXIMIZED=","FALSE&amp;VAR:CALENDAR=FIVEDAY&amp;VAR:SYMBOL=651122&amp;VAR:INDEX=0"}</definedName>
    <definedName name="_160__FDSAUDITLINK__" localSheetId="3" hidden="1">{"fdsup://directions/FAT Viewer?action=UPDATE&amp;creator=factset&amp;DYN_ARGS=TRUE&amp;DOC_NAME=FAT:FQL_AUDITING_CLIENT_TEMPLATE.FAT&amp;display_string=Audit&amp;VAR:KEY=NYPIRQHIVC&amp;VAR:QUERY=RkZfRUJJVChBTk4sLTMsLCxSUCk=&amp;WINDOW=FIRST_POPUP&amp;HEIGHT=450&amp;WIDTH=450&amp;START_MAXIMIZED=","FALSE&amp;VAR:CALENDAR=FIVEDAY&amp;VAR:SYMBOL=651122&amp;VAR:INDEX=0"}</definedName>
    <definedName name="_160__FDSAUDITLINK__" hidden="1">{"fdsup://directions/FAT Viewer?action=UPDATE&amp;creator=factset&amp;DYN_ARGS=TRUE&amp;DOC_NAME=FAT:FQL_AUDITING_CLIENT_TEMPLATE.FAT&amp;display_string=Audit&amp;VAR:KEY=NYPIRQHIVC&amp;VAR:QUERY=RkZfRUJJVChBTk4sLTMsLCxSUCk=&amp;WINDOW=FIRST_POPUP&amp;HEIGHT=450&amp;WIDTH=450&amp;START_MAXIMIZED=","FALSE&amp;VAR:CALENDAR=FIVEDAY&amp;VAR:SYMBOL=651122&amp;VAR:INDEX=0"}</definedName>
    <definedName name="_1600__FDSAUDITLINK__" localSheetId="11" hidden="1">{"fdsup://directions/FAT Viewer?action=UPDATE&amp;creator=factset&amp;DYN_ARGS=TRUE&amp;DOC_NAME=FAT:FQL_AUDITING_CLIENT_TEMPLATE.FAT&amp;display_string=Audit&amp;VAR:KEY=YRYNYDMDKL&amp;VAR:QUERY=RkZfRUJJVChBTk4sLTEsLCxSUCk=&amp;WINDOW=FIRST_POPUP&amp;HEIGHT=450&amp;WIDTH=450&amp;START_MAXIMIZED=","FALSE&amp;VAR:CALENDAR=US&amp;VAR:SYMBOL=FWLT&amp;VAR:INDEX=0"}</definedName>
    <definedName name="_1600__FDSAUDITLINK__" localSheetId="3" hidden="1">{"fdsup://directions/FAT Viewer?action=UPDATE&amp;creator=factset&amp;DYN_ARGS=TRUE&amp;DOC_NAME=FAT:FQL_AUDITING_CLIENT_TEMPLATE.FAT&amp;display_string=Audit&amp;VAR:KEY=YRYNYDMDKL&amp;VAR:QUERY=RkZfRUJJVChBTk4sLTEsLCxSUCk=&amp;WINDOW=FIRST_POPUP&amp;HEIGHT=450&amp;WIDTH=450&amp;START_MAXIMIZED=","FALSE&amp;VAR:CALENDAR=US&amp;VAR:SYMBOL=FWLT&amp;VAR:INDEX=0"}</definedName>
    <definedName name="_1600__FDSAUDITLINK__" hidden="1">{"fdsup://directions/FAT Viewer?action=UPDATE&amp;creator=factset&amp;DYN_ARGS=TRUE&amp;DOC_NAME=FAT:FQL_AUDITING_CLIENT_TEMPLATE.FAT&amp;display_string=Audit&amp;VAR:KEY=YRYNYDMDKL&amp;VAR:QUERY=RkZfRUJJVChBTk4sLTEsLCxSUCk=&amp;WINDOW=FIRST_POPUP&amp;HEIGHT=450&amp;WIDTH=450&amp;START_MAXIMIZED=","FALSE&amp;VAR:CALENDAR=US&amp;VAR:SYMBOL=FWLT&amp;VAR:INDEX=0"}</definedName>
    <definedName name="_1601__FDSAUDITLINK__" localSheetId="11" hidden="1">{"fdsup://directions/FAT Viewer?action=UPDATE&amp;creator=factset&amp;DYN_ARGS=TRUE&amp;DOC_NAME=FAT:FQL_AUDITING_CLIENT_TEMPLATE.FAT&amp;display_string=Audit&amp;VAR:KEY=IXAJYLUPAN&amp;VAR:QUERY=RkZfRUJJVChBTk4sLTIsLCxSUCk=&amp;WINDOW=FIRST_POPUP&amp;HEIGHT=450&amp;WIDTH=450&amp;START_MAXIMIZED=","FALSE&amp;VAR:CALENDAR=US&amp;VAR:SYMBOL=FWLT&amp;VAR:INDEX=0"}</definedName>
    <definedName name="_1601__FDSAUDITLINK__" localSheetId="3" hidden="1">{"fdsup://directions/FAT Viewer?action=UPDATE&amp;creator=factset&amp;DYN_ARGS=TRUE&amp;DOC_NAME=FAT:FQL_AUDITING_CLIENT_TEMPLATE.FAT&amp;display_string=Audit&amp;VAR:KEY=IXAJYLUPAN&amp;VAR:QUERY=RkZfRUJJVChBTk4sLTIsLCxSUCk=&amp;WINDOW=FIRST_POPUP&amp;HEIGHT=450&amp;WIDTH=450&amp;START_MAXIMIZED=","FALSE&amp;VAR:CALENDAR=US&amp;VAR:SYMBOL=FWLT&amp;VAR:INDEX=0"}</definedName>
    <definedName name="_1601__FDSAUDITLINK__" hidden="1">{"fdsup://directions/FAT Viewer?action=UPDATE&amp;creator=factset&amp;DYN_ARGS=TRUE&amp;DOC_NAME=FAT:FQL_AUDITING_CLIENT_TEMPLATE.FAT&amp;display_string=Audit&amp;VAR:KEY=IXAJYLUPAN&amp;VAR:QUERY=RkZfRUJJVChBTk4sLTIsLCxSUCk=&amp;WINDOW=FIRST_POPUP&amp;HEIGHT=450&amp;WIDTH=450&amp;START_MAXIMIZED=","FALSE&amp;VAR:CALENDAR=US&amp;VAR:SYMBOL=FWLT&amp;VAR:INDEX=0"}</definedName>
    <definedName name="_1602__FDSAUDITLINK__" localSheetId="11" hidden="1">{"fdsup://directions/FAT Viewer?action=UPDATE&amp;creator=factset&amp;DYN_ARGS=TRUE&amp;DOC_NAME=FAT:FQL_AUDITING_CLIENT_TEMPLATE.FAT&amp;display_string=Audit&amp;VAR:KEY=YDUBILALQL&amp;VAR:QUERY=RkZfRUJJVERBKEFOTiwtMSwsLFJQKQ==&amp;WINDOW=FIRST_POPUP&amp;HEIGHT=450&amp;WIDTH=450&amp;START_MAXIMI","ZED=FALSE&amp;VAR:CALENDAR=US&amp;VAR:SYMBOL=FWLT&amp;VAR:INDEX=0"}</definedName>
    <definedName name="_1602__FDSAUDITLINK__" localSheetId="3" hidden="1">{"fdsup://directions/FAT Viewer?action=UPDATE&amp;creator=factset&amp;DYN_ARGS=TRUE&amp;DOC_NAME=FAT:FQL_AUDITING_CLIENT_TEMPLATE.FAT&amp;display_string=Audit&amp;VAR:KEY=YDUBILALQL&amp;VAR:QUERY=RkZfRUJJVERBKEFOTiwtMSwsLFJQKQ==&amp;WINDOW=FIRST_POPUP&amp;HEIGHT=450&amp;WIDTH=450&amp;START_MAXIMI","ZED=FALSE&amp;VAR:CALENDAR=US&amp;VAR:SYMBOL=FWLT&amp;VAR:INDEX=0"}</definedName>
    <definedName name="_1602__FDSAUDITLINK__" hidden="1">{"fdsup://directions/FAT Viewer?action=UPDATE&amp;creator=factset&amp;DYN_ARGS=TRUE&amp;DOC_NAME=FAT:FQL_AUDITING_CLIENT_TEMPLATE.FAT&amp;display_string=Audit&amp;VAR:KEY=YDUBILALQL&amp;VAR:QUERY=RkZfRUJJVERBKEFOTiwtMSwsLFJQKQ==&amp;WINDOW=FIRST_POPUP&amp;HEIGHT=450&amp;WIDTH=450&amp;START_MAXIMI","ZED=FALSE&amp;VAR:CALENDAR=US&amp;VAR:SYMBOL=FWLT&amp;VAR:INDEX=0"}</definedName>
    <definedName name="_1603__FDSAUDITLINK__" localSheetId="11" hidden="1">{"fdsup://directions/FAT Viewer?action=UPDATE&amp;creator=factset&amp;DYN_ARGS=TRUE&amp;DOC_NAME=FAT:FQL_AUDITING_CLIENT_TEMPLATE.FAT&amp;display_string=Audit&amp;VAR:KEY=MVMZOFWBOD&amp;VAR:QUERY=RkZfRUJJVERBKEFOTiwtMiwsLFJQKQ==&amp;WINDOW=FIRST_POPUP&amp;HEIGHT=450&amp;WIDTH=450&amp;START_MAXIMI","ZED=FALSE&amp;VAR:CALENDAR=US&amp;VAR:SYMBOL=FWLT&amp;VAR:INDEX=0"}</definedName>
    <definedName name="_1603__FDSAUDITLINK__" localSheetId="3" hidden="1">{"fdsup://directions/FAT Viewer?action=UPDATE&amp;creator=factset&amp;DYN_ARGS=TRUE&amp;DOC_NAME=FAT:FQL_AUDITING_CLIENT_TEMPLATE.FAT&amp;display_string=Audit&amp;VAR:KEY=MVMZOFWBOD&amp;VAR:QUERY=RkZfRUJJVERBKEFOTiwtMiwsLFJQKQ==&amp;WINDOW=FIRST_POPUP&amp;HEIGHT=450&amp;WIDTH=450&amp;START_MAXIMI","ZED=FALSE&amp;VAR:CALENDAR=US&amp;VAR:SYMBOL=FWLT&amp;VAR:INDEX=0"}</definedName>
    <definedName name="_1603__FDSAUDITLINK__" hidden="1">{"fdsup://directions/FAT Viewer?action=UPDATE&amp;creator=factset&amp;DYN_ARGS=TRUE&amp;DOC_NAME=FAT:FQL_AUDITING_CLIENT_TEMPLATE.FAT&amp;display_string=Audit&amp;VAR:KEY=MVMZOFWBOD&amp;VAR:QUERY=RkZfRUJJVERBKEFOTiwtMiwsLFJQKQ==&amp;WINDOW=FIRST_POPUP&amp;HEIGHT=450&amp;WIDTH=450&amp;START_MAXIMI","ZED=FALSE&amp;VAR:CALENDAR=US&amp;VAR:SYMBOL=FWLT&amp;VAR:INDEX=0"}</definedName>
    <definedName name="_1604__FDSAUDITLINK__" localSheetId="11" hidden="1">{"fdsup://Directions/FactSet Auditing Viewer?action=AUDIT_VALUE&amp;DB=129&amp;ID1=H2717810&amp;VALUEID=01001&amp;SDATE=2008&amp;PERIODTYPE=ANN_STD&amp;window=popup_no_bar&amp;width=385&amp;height=120&amp;START_MAXIMIZED=FALSE&amp;creator=factset&amp;display_string=Audit"}</definedName>
    <definedName name="_1604__FDSAUDITLINK__" localSheetId="3" hidden="1">{"fdsup://Directions/FactSet Auditing Viewer?action=AUDIT_VALUE&amp;DB=129&amp;ID1=H2717810&amp;VALUEID=01001&amp;SDATE=2008&amp;PERIODTYPE=ANN_STD&amp;window=popup_no_bar&amp;width=385&amp;height=120&amp;START_MAXIMIZED=FALSE&amp;creator=factset&amp;display_string=Audit"}</definedName>
    <definedName name="_1604__FDSAUDITLINK__" hidden="1">{"fdsup://Directions/FactSet Auditing Viewer?action=AUDIT_VALUE&amp;DB=129&amp;ID1=H2717810&amp;VALUEID=01001&amp;SDATE=2008&amp;PERIODTYPE=ANN_STD&amp;window=popup_no_bar&amp;width=385&amp;height=120&amp;START_MAXIMIZED=FALSE&amp;creator=factset&amp;display_string=Audit"}</definedName>
    <definedName name="_1605__FDSAUDITLINK__" localSheetId="11" hidden="1">{"fdsup://Directions/FactSet Auditing Viewer?action=AUDIT_VALUE&amp;DB=129&amp;ID1=H2717810&amp;VALUEID=01001&amp;SDATE=2007&amp;PERIODTYPE=ANN_STD&amp;window=popup_no_bar&amp;width=385&amp;height=120&amp;START_MAXIMIZED=FALSE&amp;creator=factset&amp;display_string=Audit"}</definedName>
    <definedName name="_1605__FDSAUDITLINK__" localSheetId="3" hidden="1">{"fdsup://Directions/FactSet Auditing Viewer?action=AUDIT_VALUE&amp;DB=129&amp;ID1=H2717810&amp;VALUEID=01001&amp;SDATE=2007&amp;PERIODTYPE=ANN_STD&amp;window=popup_no_bar&amp;width=385&amp;height=120&amp;START_MAXIMIZED=FALSE&amp;creator=factset&amp;display_string=Audit"}</definedName>
    <definedName name="_1605__FDSAUDITLINK__" hidden="1">{"fdsup://Directions/FactSet Auditing Viewer?action=AUDIT_VALUE&amp;DB=129&amp;ID1=H2717810&amp;VALUEID=01001&amp;SDATE=2007&amp;PERIODTYPE=ANN_STD&amp;window=popup_no_bar&amp;width=385&amp;height=120&amp;START_MAXIMIZED=FALSE&amp;creator=factset&amp;display_string=Audit"}</definedName>
    <definedName name="_1606__FDSAUDITLINK__" localSheetId="11" hidden="1">{"fdsup://directions/FAT Viewer?action=UPDATE&amp;creator=factset&amp;DYN_ARGS=TRUE&amp;DOC_NAME=FAT:FQL_AUDITING_CLIENT_TEMPLATE.FAT&amp;display_string=Audit&amp;VAR:KEY=YTEBQJKJOX&amp;VAR:QUERY=RkZfQ0FQRVgoQU5OLDAsLCxSUCk=&amp;WINDOW=FIRST_POPUP&amp;HEIGHT=450&amp;WIDTH=450&amp;START_MAXIMIZED=","FALSE&amp;VAR:CALENDAR=US&amp;VAR:SYMBOL=SHAW&amp;VAR:INDEX=0"}</definedName>
    <definedName name="_1606__FDSAUDITLINK__" localSheetId="3" hidden="1">{"fdsup://directions/FAT Viewer?action=UPDATE&amp;creator=factset&amp;DYN_ARGS=TRUE&amp;DOC_NAME=FAT:FQL_AUDITING_CLIENT_TEMPLATE.FAT&amp;display_string=Audit&amp;VAR:KEY=YTEBQJKJOX&amp;VAR:QUERY=RkZfQ0FQRVgoQU5OLDAsLCxSUCk=&amp;WINDOW=FIRST_POPUP&amp;HEIGHT=450&amp;WIDTH=450&amp;START_MAXIMIZED=","FALSE&amp;VAR:CALENDAR=US&amp;VAR:SYMBOL=SHAW&amp;VAR:INDEX=0"}</definedName>
    <definedName name="_1606__FDSAUDITLINK__" hidden="1">{"fdsup://directions/FAT Viewer?action=UPDATE&amp;creator=factset&amp;DYN_ARGS=TRUE&amp;DOC_NAME=FAT:FQL_AUDITING_CLIENT_TEMPLATE.FAT&amp;display_string=Audit&amp;VAR:KEY=YTEBQJKJOX&amp;VAR:QUERY=RkZfQ0FQRVgoQU5OLDAsLCxSUCk=&amp;WINDOW=FIRST_POPUP&amp;HEIGHT=450&amp;WIDTH=450&amp;START_MAXIMIZED=","FALSE&amp;VAR:CALENDAR=US&amp;VAR:SYMBOL=SHAW&amp;VAR:INDEX=0"}</definedName>
    <definedName name="_1607__FDSAUDITLINK__" localSheetId="11" hidden="1">{"fdsup://directions/FAT Viewer?action=UPDATE&amp;creator=factset&amp;DYN_ARGS=TRUE&amp;DOC_NAME=FAT:FQL_AUDITING_CLIENT_TEMPLATE.FAT&amp;display_string=Audit&amp;VAR:KEY=ABUJANGVUZ&amp;VAR:QUERY=RkZfQ0FQRVgoQU5OLC0xLCwsUlAp&amp;WINDOW=FIRST_POPUP&amp;HEIGHT=450&amp;WIDTH=450&amp;START_MAXIMIZED=","FALSE&amp;VAR:CALENDAR=US&amp;VAR:SYMBOL=SHAW&amp;VAR:INDEX=0"}</definedName>
    <definedName name="_1607__FDSAUDITLINK__" localSheetId="3" hidden="1">{"fdsup://directions/FAT Viewer?action=UPDATE&amp;creator=factset&amp;DYN_ARGS=TRUE&amp;DOC_NAME=FAT:FQL_AUDITING_CLIENT_TEMPLATE.FAT&amp;display_string=Audit&amp;VAR:KEY=ABUJANGVUZ&amp;VAR:QUERY=RkZfQ0FQRVgoQU5OLC0xLCwsUlAp&amp;WINDOW=FIRST_POPUP&amp;HEIGHT=450&amp;WIDTH=450&amp;START_MAXIMIZED=","FALSE&amp;VAR:CALENDAR=US&amp;VAR:SYMBOL=SHAW&amp;VAR:INDEX=0"}</definedName>
    <definedName name="_1607__FDSAUDITLINK__" hidden="1">{"fdsup://directions/FAT Viewer?action=UPDATE&amp;creator=factset&amp;DYN_ARGS=TRUE&amp;DOC_NAME=FAT:FQL_AUDITING_CLIENT_TEMPLATE.FAT&amp;display_string=Audit&amp;VAR:KEY=ABUJANGVUZ&amp;VAR:QUERY=RkZfQ0FQRVgoQU5OLC0xLCwsUlAp&amp;WINDOW=FIRST_POPUP&amp;HEIGHT=450&amp;WIDTH=450&amp;START_MAXIMIZED=","FALSE&amp;VAR:CALENDAR=US&amp;VAR:SYMBOL=SHAW&amp;VAR:INDEX=0"}</definedName>
    <definedName name="_1608__FDSAUDITLINK__" localSheetId="11" hidden="1">{"fdsup://directions/FAT Viewer?action=UPDATE&amp;creator=factset&amp;DYN_ARGS=TRUE&amp;DOC_NAME=FAT:FQL_AUDITING_CLIENT_TEMPLATE.FAT&amp;display_string=Audit&amp;VAR:KEY=EHMJGVEXWV&amp;VAR:QUERY=RkZfQ0FQRVgoQU5OLC0yLCwsUlAp&amp;WINDOW=FIRST_POPUP&amp;HEIGHT=450&amp;WIDTH=450&amp;START_MAXIMIZED=","FALSE&amp;VAR:CALENDAR=US&amp;VAR:SYMBOL=SHAW&amp;VAR:INDEX=0"}</definedName>
    <definedName name="_1608__FDSAUDITLINK__" localSheetId="3" hidden="1">{"fdsup://directions/FAT Viewer?action=UPDATE&amp;creator=factset&amp;DYN_ARGS=TRUE&amp;DOC_NAME=FAT:FQL_AUDITING_CLIENT_TEMPLATE.FAT&amp;display_string=Audit&amp;VAR:KEY=EHMJGVEXWV&amp;VAR:QUERY=RkZfQ0FQRVgoQU5OLC0yLCwsUlAp&amp;WINDOW=FIRST_POPUP&amp;HEIGHT=450&amp;WIDTH=450&amp;START_MAXIMIZED=","FALSE&amp;VAR:CALENDAR=US&amp;VAR:SYMBOL=SHAW&amp;VAR:INDEX=0"}</definedName>
    <definedName name="_1608__FDSAUDITLINK__" hidden="1">{"fdsup://directions/FAT Viewer?action=UPDATE&amp;creator=factset&amp;DYN_ARGS=TRUE&amp;DOC_NAME=FAT:FQL_AUDITING_CLIENT_TEMPLATE.FAT&amp;display_string=Audit&amp;VAR:KEY=EHMJGVEXWV&amp;VAR:QUERY=RkZfQ0FQRVgoQU5OLC0yLCwsUlAp&amp;WINDOW=FIRST_POPUP&amp;HEIGHT=450&amp;WIDTH=450&amp;START_MAXIMIZED=","FALSE&amp;VAR:CALENDAR=US&amp;VAR:SYMBOL=SHAW&amp;VAR:INDEX=0"}</definedName>
    <definedName name="_1609__FDSAUDITLINK__" localSheetId="11" hidden="1">{"fdsup://directions/FAT Viewer?action=UPDATE&amp;creator=factset&amp;DYN_ARGS=TRUE&amp;DOC_NAME=FAT:FQL_AUDITING_CLIENT_TEMPLATE.FAT&amp;display_string=Audit&amp;VAR:KEY=AXUBKROJKV&amp;VAR:QUERY=RkZfTkVUX0lOQyhBTk4sLTEsLCxSUCk=&amp;WINDOW=FIRST_POPUP&amp;HEIGHT=450&amp;WIDTH=450&amp;START_MAXIMI","ZED=FALSE&amp;VAR:CALENDAR=US&amp;VAR:SYMBOL=SHAW&amp;VAR:INDEX=0"}</definedName>
    <definedName name="_1609__FDSAUDITLINK__" localSheetId="3" hidden="1">{"fdsup://directions/FAT Viewer?action=UPDATE&amp;creator=factset&amp;DYN_ARGS=TRUE&amp;DOC_NAME=FAT:FQL_AUDITING_CLIENT_TEMPLATE.FAT&amp;display_string=Audit&amp;VAR:KEY=AXUBKROJKV&amp;VAR:QUERY=RkZfTkVUX0lOQyhBTk4sLTEsLCxSUCk=&amp;WINDOW=FIRST_POPUP&amp;HEIGHT=450&amp;WIDTH=450&amp;START_MAXIMI","ZED=FALSE&amp;VAR:CALENDAR=US&amp;VAR:SYMBOL=SHAW&amp;VAR:INDEX=0"}</definedName>
    <definedName name="_1609__FDSAUDITLINK__" hidden="1">{"fdsup://directions/FAT Viewer?action=UPDATE&amp;creator=factset&amp;DYN_ARGS=TRUE&amp;DOC_NAME=FAT:FQL_AUDITING_CLIENT_TEMPLATE.FAT&amp;display_string=Audit&amp;VAR:KEY=AXUBKROJKV&amp;VAR:QUERY=RkZfTkVUX0lOQyhBTk4sLTEsLCxSUCk=&amp;WINDOW=FIRST_POPUP&amp;HEIGHT=450&amp;WIDTH=450&amp;START_MAXIMI","ZED=FALSE&amp;VAR:CALENDAR=US&amp;VAR:SYMBOL=SHAW&amp;VAR:INDEX=0"}</definedName>
    <definedName name="_161__FDSAUDITLINK__" localSheetId="11" hidden="1">{"fdsup://directions/FAT Viewer?action=UPDATE&amp;creator=factset&amp;DYN_ARGS=TRUE&amp;DOC_NAME=FAT:FQL_AUDITING_CLIENT_TEMPLATE.FAT&amp;display_string=Audit&amp;VAR:KEY=RUPOXWPMBG&amp;VAR:QUERY=RkZfRUJJVERBKEFOTiwtMiwsLFJQKQ==&amp;WINDOW=FIRST_POPUP&amp;HEIGHT=450&amp;WIDTH=450&amp;START_MAXIMI","ZED=FALSE&amp;VAR:CALENDAR=FIVEDAY&amp;VAR:SYMBOL=651122&amp;VAR:INDEX=0"}</definedName>
    <definedName name="_161__FDSAUDITLINK__" localSheetId="3" hidden="1">{"fdsup://directions/FAT Viewer?action=UPDATE&amp;creator=factset&amp;DYN_ARGS=TRUE&amp;DOC_NAME=FAT:FQL_AUDITING_CLIENT_TEMPLATE.FAT&amp;display_string=Audit&amp;VAR:KEY=RUPOXWPMBG&amp;VAR:QUERY=RkZfRUJJVERBKEFOTiwtMiwsLFJQKQ==&amp;WINDOW=FIRST_POPUP&amp;HEIGHT=450&amp;WIDTH=450&amp;START_MAXIMI","ZED=FALSE&amp;VAR:CALENDAR=FIVEDAY&amp;VAR:SYMBOL=651122&amp;VAR:INDEX=0"}</definedName>
    <definedName name="_161__FDSAUDITLINK__" hidden="1">{"fdsup://directions/FAT Viewer?action=UPDATE&amp;creator=factset&amp;DYN_ARGS=TRUE&amp;DOC_NAME=FAT:FQL_AUDITING_CLIENT_TEMPLATE.FAT&amp;display_string=Audit&amp;VAR:KEY=RUPOXWPMBG&amp;VAR:QUERY=RkZfRUJJVERBKEFOTiwtMiwsLFJQKQ==&amp;WINDOW=FIRST_POPUP&amp;HEIGHT=450&amp;WIDTH=450&amp;START_MAXIMI","ZED=FALSE&amp;VAR:CALENDAR=FIVEDAY&amp;VAR:SYMBOL=651122&amp;VAR:INDEX=0"}</definedName>
    <definedName name="_1610__FDSAUDITLINK__" localSheetId="11" hidden="1">{"fdsup://directions/FAT Viewer?action=UPDATE&amp;creator=factset&amp;DYN_ARGS=TRUE&amp;DOC_NAME=FAT:FQL_AUDITING_CLIENT_TEMPLATE.FAT&amp;display_string=Audit&amp;VAR:KEY=WFKDSFSTQH&amp;VAR:QUERY=RkZfTkVUX0lOQyhBTk4sLTIsLCxSUCk=&amp;WINDOW=FIRST_POPUP&amp;HEIGHT=450&amp;WIDTH=450&amp;START_MAXIMI","ZED=FALSE&amp;VAR:CALENDAR=US&amp;VAR:SYMBOL=SHAW&amp;VAR:INDEX=0"}</definedName>
    <definedName name="_1610__FDSAUDITLINK__" localSheetId="3" hidden="1">{"fdsup://directions/FAT Viewer?action=UPDATE&amp;creator=factset&amp;DYN_ARGS=TRUE&amp;DOC_NAME=FAT:FQL_AUDITING_CLIENT_TEMPLATE.FAT&amp;display_string=Audit&amp;VAR:KEY=WFKDSFSTQH&amp;VAR:QUERY=RkZfTkVUX0lOQyhBTk4sLTIsLCxSUCk=&amp;WINDOW=FIRST_POPUP&amp;HEIGHT=450&amp;WIDTH=450&amp;START_MAXIMI","ZED=FALSE&amp;VAR:CALENDAR=US&amp;VAR:SYMBOL=SHAW&amp;VAR:INDEX=0"}</definedName>
    <definedName name="_1610__FDSAUDITLINK__" hidden="1">{"fdsup://directions/FAT Viewer?action=UPDATE&amp;creator=factset&amp;DYN_ARGS=TRUE&amp;DOC_NAME=FAT:FQL_AUDITING_CLIENT_TEMPLATE.FAT&amp;display_string=Audit&amp;VAR:KEY=WFKDSFSTQH&amp;VAR:QUERY=RkZfTkVUX0lOQyhBTk4sLTIsLCxSUCk=&amp;WINDOW=FIRST_POPUP&amp;HEIGHT=450&amp;WIDTH=450&amp;START_MAXIMI","ZED=FALSE&amp;VAR:CALENDAR=US&amp;VAR:SYMBOL=SHAW&amp;VAR:INDEX=0"}</definedName>
    <definedName name="_1611__FDSAUDITLINK__" localSheetId="11" hidden="1">{"fdsup://directions/FAT Viewer?action=UPDATE&amp;creator=factset&amp;DYN_ARGS=TRUE&amp;DOC_NAME=FAT:FQL_AUDITING_CLIENT_TEMPLATE.FAT&amp;display_string=Audit&amp;VAR:KEY=ODUHWDYJYV&amp;VAR:QUERY=RkZfRUJJVChBTk4sLTEsLCxSUCk=&amp;WINDOW=FIRST_POPUP&amp;HEIGHT=450&amp;WIDTH=450&amp;START_MAXIMIZED=","FALSE&amp;VAR:CALENDAR=US&amp;VAR:SYMBOL=SHAW&amp;VAR:INDEX=0"}</definedName>
    <definedName name="_1611__FDSAUDITLINK__" localSheetId="3" hidden="1">{"fdsup://directions/FAT Viewer?action=UPDATE&amp;creator=factset&amp;DYN_ARGS=TRUE&amp;DOC_NAME=FAT:FQL_AUDITING_CLIENT_TEMPLATE.FAT&amp;display_string=Audit&amp;VAR:KEY=ODUHWDYJYV&amp;VAR:QUERY=RkZfRUJJVChBTk4sLTEsLCxSUCk=&amp;WINDOW=FIRST_POPUP&amp;HEIGHT=450&amp;WIDTH=450&amp;START_MAXIMIZED=","FALSE&amp;VAR:CALENDAR=US&amp;VAR:SYMBOL=SHAW&amp;VAR:INDEX=0"}</definedName>
    <definedName name="_1611__FDSAUDITLINK__" hidden="1">{"fdsup://directions/FAT Viewer?action=UPDATE&amp;creator=factset&amp;DYN_ARGS=TRUE&amp;DOC_NAME=FAT:FQL_AUDITING_CLIENT_TEMPLATE.FAT&amp;display_string=Audit&amp;VAR:KEY=ODUHWDYJYV&amp;VAR:QUERY=RkZfRUJJVChBTk4sLTEsLCxSUCk=&amp;WINDOW=FIRST_POPUP&amp;HEIGHT=450&amp;WIDTH=450&amp;START_MAXIMIZED=","FALSE&amp;VAR:CALENDAR=US&amp;VAR:SYMBOL=SHAW&amp;VAR:INDEX=0"}</definedName>
    <definedName name="_1612__FDSAUDITLINK__" localSheetId="11" hidden="1">{"fdsup://directions/FAT Viewer?action=UPDATE&amp;creator=factset&amp;DYN_ARGS=TRUE&amp;DOC_NAME=FAT:FQL_AUDITING_CLIENT_TEMPLATE.FAT&amp;display_string=Audit&amp;VAR:KEY=WTSBWDOPSF&amp;VAR:QUERY=RkZfRUJJVChBTk4sLTIsLCxSUCk=&amp;WINDOW=FIRST_POPUP&amp;HEIGHT=450&amp;WIDTH=450&amp;START_MAXIMIZED=","FALSE&amp;VAR:CALENDAR=US&amp;VAR:SYMBOL=SHAW&amp;VAR:INDEX=0"}</definedName>
    <definedName name="_1612__FDSAUDITLINK__" localSheetId="3" hidden="1">{"fdsup://directions/FAT Viewer?action=UPDATE&amp;creator=factset&amp;DYN_ARGS=TRUE&amp;DOC_NAME=FAT:FQL_AUDITING_CLIENT_TEMPLATE.FAT&amp;display_string=Audit&amp;VAR:KEY=WTSBWDOPSF&amp;VAR:QUERY=RkZfRUJJVChBTk4sLTIsLCxSUCk=&amp;WINDOW=FIRST_POPUP&amp;HEIGHT=450&amp;WIDTH=450&amp;START_MAXIMIZED=","FALSE&amp;VAR:CALENDAR=US&amp;VAR:SYMBOL=SHAW&amp;VAR:INDEX=0"}</definedName>
    <definedName name="_1612__FDSAUDITLINK__" hidden="1">{"fdsup://directions/FAT Viewer?action=UPDATE&amp;creator=factset&amp;DYN_ARGS=TRUE&amp;DOC_NAME=FAT:FQL_AUDITING_CLIENT_TEMPLATE.FAT&amp;display_string=Audit&amp;VAR:KEY=WTSBWDOPSF&amp;VAR:QUERY=RkZfRUJJVChBTk4sLTIsLCxSUCk=&amp;WINDOW=FIRST_POPUP&amp;HEIGHT=450&amp;WIDTH=450&amp;START_MAXIMIZED=","FALSE&amp;VAR:CALENDAR=US&amp;VAR:SYMBOL=SHAW&amp;VAR:INDEX=0"}</definedName>
    <definedName name="_1613__FDSAUDITLINK__" localSheetId="11" hidden="1">{"fdsup://directions/FAT Viewer?action=UPDATE&amp;creator=factset&amp;DYN_ARGS=TRUE&amp;DOC_NAME=FAT:FQL_AUDITING_CLIENT_TEMPLATE.FAT&amp;display_string=Audit&amp;VAR:KEY=GNWPONYNMT&amp;VAR:QUERY=RkZfRUJJVERBKEFOTiwtMSwsLFJQKQ==&amp;WINDOW=FIRST_POPUP&amp;HEIGHT=450&amp;WIDTH=450&amp;START_MAXIMI","ZED=FALSE&amp;VAR:CALENDAR=US&amp;VAR:SYMBOL=SHAW&amp;VAR:INDEX=0"}</definedName>
    <definedName name="_1613__FDSAUDITLINK__" localSheetId="3" hidden="1">{"fdsup://directions/FAT Viewer?action=UPDATE&amp;creator=factset&amp;DYN_ARGS=TRUE&amp;DOC_NAME=FAT:FQL_AUDITING_CLIENT_TEMPLATE.FAT&amp;display_string=Audit&amp;VAR:KEY=GNWPONYNMT&amp;VAR:QUERY=RkZfRUJJVERBKEFOTiwtMSwsLFJQKQ==&amp;WINDOW=FIRST_POPUP&amp;HEIGHT=450&amp;WIDTH=450&amp;START_MAXIMI","ZED=FALSE&amp;VAR:CALENDAR=US&amp;VAR:SYMBOL=SHAW&amp;VAR:INDEX=0"}</definedName>
    <definedName name="_1613__FDSAUDITLINK__" hidden="1">{"fdsup://directions/FAT Viewer?action=UPDATE&amp;creator=factset&amp;DYN_ARGS=TRUE&amp;DOC_NAME=FAT:FQL_AUDITING_CLIENT_TEMPLATE.FAT&amp;display_string=Audit&amp;VAR:KEY=GNWPONYNMT&amp;VAR:QUERY=RkZfRUJJVERBKEFOTiwtMSwsLFJQKQ==&amp;WINDOW=FIRST_POPUP&amp;HEIGHT=450&amp;WIDTH=450&amp;START_MAXIMI","ZED=FALSE&amp;VAR:CALENDAR=US&amp;VAR:SYMBOL=SHAW&amp;VAR:INDEX=0"}</definedName>
    <definedName name="_1614__FDSAUDITLINK__" localSheetId="11" hidden="1">{"fdsup://directions/FAT Viewer?action=UPDATE&amp;creator=factset&amp;DYN_ARGS=TRUE&amp;DOC_NAME=FAT:FQL_AUDITING_CLIENT_TEMPLATE.FAT&amp;display_string=Audit&amp;VAR:KEY=KRSXEPSJSD&amp;VAR:QUERY=RkZfRUJJVERBKEFOTiwtMiwsLFJQKQ==&amp;WINDOW=FIRST_POPUP&amp;HEIGHT=450&amp;WIDTH=450&amp;START_MAXIMI","ZED=FALSE&amp;VAR:CALENDAR=US&amp;VAR:SYMBOL=SHAW&amp;VAR:INDEX=0"}</definedName>
    <definedName name="_1614__FDSAUDITLINK__" localSheetId="3" hidden="1">{"fdsup://directions/FAT Viewer?action=UPDATE&amp;creator=factset&amp;DYN_ARGS=TRUE&amp;DOC_NAME=FAT:FQL_AUDITING_CLIENT_TEMPLATE.FAT&amp;display_string=Audit&amp;VAR:KEY=KRSXEPSJSD&amp;VAR:QUERY=RkZfRUJJVERBKEFOTiwtMiwsLFJQKQ==&amp;WINDOW=FIRST_POPUP&amp;HEIGHT=450&amp;WIDTH=450&amp;START_MAXIMI","ZED=FALSE&amp;VAR:CALENDAR=US&amp;VAR:SYMBOL=SHAW&amp;VAR:INDEX=0"}</definedName>
    <definedName name="_1614__FDSAUDITLINK__" hidden="1">{"fdsup://directions/FAT Viewer?action=UPDATE&amp;creator=factset&amp;DYN_ARGS=TRUE&amp;DOC_NAME=FAT:FQL_AUDITING_CLIENT_TEMPLATE.FAT&amp;display_string=Audit&amp;VAR:KEY=KRSXEPSJSD&amp;VAR:QUERY=RkZfRUJJVERBKEFOTiwtMiwsLFJQKQ==&amp;WINDOW=FIRST_POPUP&amp;HEIGHT=450&amp;WIDTH=450&amp;START_MAXIMI","ZED=FALSE&amp;VAR:CALENDAR=US&amp;VAR:SYMBOL=SHAW&amp;VAR:INDEX=0"}</definedName>
    <definedName name="_1615__FDSAUDITLINK__" localSheetId="11" hidden="1">{"fdsup://Directions/FactSet Auditing Viewer?action=AUDIT_VALUE&amp;DB=129&amp;ID1=82028010&amp;VALUEID=01001&amp;SDATE=2008&amp;PERIODTYPE=ANN_STD&amp;window=popup_no_bar&amp;width=385&amp;height=120&amp;START_MAXIMIZED=FALSE&amp;creator=factset&amp;display_string=Audit"}</definedName>
    <definedName name="_1615__FDSAUDITLINK__" localSheetId="3" hidden="1">{"fdsup://Directions/FactSet Auditing Viewer?action=AUDIT_VALUE&amp;DB=129&amp;ID1=82028010&amp;VALUEID=01001&amp;SDATE=2008&amp;PERIODTYPE=ANN_STD&amp;window=popup_no_bar&amp;width=385&amp;height=120&amp;START_MAXIMIZED=FALSE&amp;creator=factset&amp;display_string=Audit"}</definedName>
    <definedName name="_1615__FDSAUDITLINK__" hidden="1">{"fdsup://Directions/FactSet Auditing Viewer?action=AUDIT_VALUE&amp;DB=129&amp;ID1=82028010&amp;VALUEID=01001&amp;SDATE=2008&amp;PERIODTYPE=ANN_STD&amp;window=popup_no_bar&amp;width=385&amp;height=120&amp;START_MAXIMIZED=FALSE&amp;creator=factset&amp;display_string=Audit"}</definedName>
    <definedName name="_1616__FDSAUDITLINK__" localSheetId="11" hidden="1">{"fdsup://Directions/FactSet Auditing Viewer?action=AUDIT_VALUE&amp;DB=129&amp;ID1=82028010&amp;VALUEID=01001&amp;SDATE=2007&amp;PERIODTYPE=ANN_STD&amp;window=popup_no_bar&amp;width=385&amp;height=120&amp;START_MAXIMIZED=FALSE&amp;creator=factset&amp;display_string=Audit"}</definedName>
    <definedName name="_1616__FDSAUDITLINK__" localSheetId="3" hidden="1">{"fdsup://Directions/FactSet Auditing Viewer?action=AUDIT_VALUE&amp;DB=129&amp;ID1=82028010&amp;VALUEID=01001&amp;SDATE=2007&amp;PERIODTYPE=ANN_STD&amp;window=popup_no_bar&amp;width=385&amp;height=120&amp;START_MAXIMIZED=FALSE&amp;creator=factset&amp;display_string=Audit"}</definedName>
    <definedName name="_1616__FDSAUDITLINK__" hidden="1">{"fdsup://Directions/FactSet Auditing Viewer?action=AUDIT_VALUE&amp;DB=129&amp;ID1=82028010&amp;VALUEID=01001&amp;SDATE=2007&amp;PERIODTYPE=ANN_STD&amp;window=popup_no_bar&amp;width=385&amp;height=120&amp;START_MAXIMIZED=FALSE&amp;creator=factset&amp;display_string=Audit"}</definedName>
    <definedName name="_1617__FDSAUDITLINK__" localSheetId="11" hidden="1">{"fdsup://directions/FAT Viewer?action=UPDATE&amp;creator=factset&amp;DYN_ARGS=TRUE&amp;DOC_NAME=FAT:FQL_AUDITING_CLIENT_TEMPLATE.FAT&amp;display_string=Audit&amp;VAR:KEY=CBUHWNGDKF&amp;VAR:QUERY=RkZfQ0FQRVgoQU5OLDAsLCxSUCk=&amp;WINDOW=FIRST_POPUP&amp;HEIGHT=450&amp;WIDTH=450&amp;START_MAXIMIZED=","FALSE&amp;VAR:CALENDAR=US&amp;VAR:SYMBOL=29084Q10&amp;VAR:INDEX=0"}</definedName>
    <definedName name="_1617__FDSAUDITLINK__" localSheetId="3" hidden="1">{"fdsup://directions/FAT Viewer?action=UPDATE&amp;creator=factset&amp;DYN_ARGS=TRUE&amp;DOC_NAME=FAT:FQL_AUDITING_CLIENT_TEMPLATE.FAT&amp;display_string=Audit&amp;VAR:KEY=CBUHWNGDKF&amp;VAR:QUERY=RkZfQ0FQRVgoQU5OLDAsLCxSUCk=&amp;WINDOW=FIRST_POPUP&amp;HEIGHT=450&amp;WIDTH=450&amp;START_MAXIMIZED=","FALSE&amp;VAR:CALENDAR=US&amp;VAR:SYMBOL=29084Q10&amp;VAR:INDEX=0"}</definedName>
    <definedName name="_1617__FDSAUDITLINK__" hidden="1">{"fdsup://directions/FAT Viewer?action=UPDATE&amp;creator=factset&amp;DYN_ARGS=TRUE&amp;DOC_NAME=FAT:FQL_AUDITING_CLIENT_TEMPLATE.FAT&amp;display_string=Audit&amp;VAR:KEY=CBUHWNGDKF&amp;VAR:QUERY=RkZfQ0FQRVgoQU5OLDAsLCxSUCk=&amp;WINDOW=FIRST_POPUP&amp;HEIGHT=450&amp;WIDTH=450&amp;START_MAXIMIZED=","FALSE&amp;VAR:CALENDAR=US&amp;VAR:SYMBOL=29084Q10&amp;VAR:INDEX=0"}</definedName>
    <definedName name="_1618__FDSAUDITLINK__" localSheetId="11" hidden="1">{"fdsup://directions/FAT Viewer?action=UPDATE&amp;creator=factset&amp;DYN_ARGS=TRUE&amp;DOC_NAME=FAT:FQL_AUDITING_CLIENT_TEMPLATE.FAT&amp;display_string=Audit&amp;VAR:KEY=OLITEFYTSP&amp;VAR:QUERY=RkZfQ0FQRVgoQU5OLC0xLCwsUlAp&amp;WINDOW=FIRST_POPUP&amp;HEIGHT=450&amp;WIDTH=450&amp;START_MAXIMIZED=","FALSE&amp;VAR:CALENDAR=US&amp;VAR:SYMBOL=29084Q10&amp;VAR:INDEX=0"}</definedName>
    <definedName name="_1618__FDSAUDITLINK__" localSheetId="3" hidden="1">{"fdsup://directions/FAT Viewer?action=UPDATE&amp;creator=factset&amp;DYN_ARGS=TRUE&amp;DOC_NAME=FAT:FQL_AUDITING_CLIENT_TEMPLATE.FAT&amp;display_string=Audit&amp;VAR:KEY=OLITEFYTSP&amp;VAR:QUERY=RkZfQ0FQRVgoQU5OLC0xLCwsUlAp&amp;WINDOW=FIRST_POPUP&amp;HEIGHT=450&amp;WIDTH=450&amp;START_MAXIMIZED=","FALSE&amp;VAR:CALENDAR=US&amp;VAR:SYMBOL=29084Q10&amp;VAR:INDEX=0"}</definedName>
    <definedName name="_1618__FDSAUDITLINK__" hidden="1">{"fdsup://directions/FAT Viewer?action=UPDATE&amp;creator=factset&amp;DYN_ARGS=TRUE&amp;DOC_NAME=FAT:FQL_AUDITING_CLIENT_TEMPLATE.FAT&amp;display_string=Audit&amp;VAR:KEY=OLITEFYTSP&amp;VAR:QUERY=RkZfQ0FQRVgoQU5OLC0xLCwsUlAp&amp;WINDOW=FIRST_POPUP&amp;HEIGHT=450&amp;WIDTH=450&amp;START_MAXIMIZED=","FALSE&amp;VAR:CALENDAR=US&amp;VAR:SYMBOL=29084Q10&amp;VAR:INDEX=0"}</definedName>
    <definedName name="_1619__FDSAUDITLINK__" localSheetId="11" hidden="1">{"fdsup://directions/FAT Viewer?action=UPDATE&amp;creator=factset&amp;DYN_ARGS=TRUE&amp;DOC_NAME=FAT:FQL_AUDITING_CLIENT_TEMPLATE.FAT&amp;display_string=Audit&amp;VAR:KEY=MJMJODITWP&amp;VAR:QUERY=RkZfQ0FQRVgoQU5OLC0yLCwsUlAp&amp;WINDOW=FIRST_POPUP&amp;HEIGHT=450&amp;WIDTH=450&amp;START_MAXIMIZED=","FALSE&amp;VAR:CALENDAR=US&amp;VAR:SYMBOL=29084Q10&amp;VAR:INDEX=0"}</definedName>
    <definedName name="_1619__FDSAUDITLINK__" localSheetId="3" hidden="1">{"fdsup://directions/FAT Viewer?action=UPDATE&amp;creator=factset&amp;DYN_ARGS=TRUE&amp;DOC_NAME=FAT:FQL_AUDITING_CLIENT_TEMPLATE.FAT&amp;display_string=Audit&amp;VAR:KEY=MJMJODITWP&amp;VAR:QUERY=RkZfQ0FQRVgoQU5OLC0yLCwsUlAp&amp;WINDOW=FIRST_POPUP&amp;HEIGHT=450&amp;WIDTH=450&amp;START_MAXIMIZED=","FALSE&amp;VAR:CALENDAR=US&amp;VAR:SYMBOL=29084Q10&amp;VAR:INDEX=0"}</definedName>
    <definedName name="_1619__FDSAUDITLINK__" hidden="1">{"fdsup://directions/FAT Viewer?action=UPDATE&amp;creator=factset&amp;DYN_ARGS=TRUE&amp;DOC_NAME=FAT:FQL_AUDITING_CLIENT_TEMPLATE.FAT&amp;display_string=Audit&amp;VAR:KEY=MJMJODITWP&amp;VAR:QUERY=RkZfQ0FQRVgoQU5OLC0yLCwsUlAp&amp;WINDOW=FIRST_POPUP&amp;HEIGHT=450&amp;WIDTH=450&amp;START_MAXIMIZED=","FALSE&amp;VAR:CALENDAR=US&amp;VAR:SYMBOL=29084Q10&amp;VAR:INDEX=0"}</definedName>
    <definedName name="_162__FDSAUDITLINK__" localSheetId="11" hidden="1">{"fdsup://directions/FAT Viewer?action=UPDATE&amp;creator=factset&amp;DYN_ARGS=TRUE&amp;DOC_NAME=FAT:FQL_AUDITING_CLIENT_TEMPLATE.FAT&amp;display_string=Audit&amp;VAR:KEY=SFSRYLWVAP&amp;VAR:QUERY=RkZfRUJJVERBKEFOTiwtMywsLFJQKQ==&amp;WINDOW=FIRST_POPUP&amp;HEIGHT=450&amp;WIDTH=450&amp;START_MAXIMI","ZED=FALSE&amp;VAR:CALENDAR=FIVEDAY&amp;VAR:SYMBOL=651122&amp;VAR:INDEX=0"}</definedName>
    <definedName name="_162__FDSAUDITLINK__" localSheetId="3" hidden="1">{"fdsup://directions/FAT Viewer?action=UPDATE&amp;creator=factset&amp;DYN_ARGS=TRUE&amp;DOC_NAME=FAT:FQL_AUDITING_CLIENT_TEMPLATE.FAT&amp;display_string=Audit&amp;VAR:KEY=SFSRYLWVAP&amp;VAR:QUERY=RkZfRUJJVERBKEFOTiwtMywsLFJQKQ==&amp;WINDOW=FIRST_POPUP&amp;HEIGHT=450&amp;WIDTH=450&amp;START_MAXIMI","ZED=FALSE&amp;VAR:CALENDAR=FIVEDAY&amp;VAR:SYMBOL=651122&amp;VAR:INDEX=0"}</definedName>
    <definedName name="_162__FDSAUDITLINK__" hidden="1">{"fdsup://directions/FAT Viewer?action=UPDATE&amp;creator=factset&amp;DYN_ARGS=TRUE&amp;DOC_NAME=FAT:FQL_AUDITING_CLIENT_TEMPLATE.FAT&amp;display_string=Audit&amp;VAR:KEY=SFSRYLWVAP&amp;VAR:QUERY=RkZfRUJJVERBKEFOTiwtMywsLFJQKQ==&amp;WINDOW=FIRST_POPUP&amp;HEIGHT=450&amp;WIDTH=450&amp;START_MAXIMI","ZED=FALSE&amp;VAR:CALENDAR=FIVEDAY&amp;VAR:SYMBOL=651122&amp;VAR:INDEX=0"}</definedName>
    <definedName name="_1620__FDSAUDITLINK__" localSheetId="11" hidden="1">{"fdsup://directions/FAT Viewer?action=UPDATE&amp;creator=factset&amp;DYN_ARGS=TRUE&amp;DOC_NAME=FAT:FQL_AUDITING_CLIENT_TEMPLATE.FAT&amp;display_string=Audit&amp;VAR:KEY=OFADMPANMX&amp;VAR:QUERY=RkZfTkVUX0lOQyhBTk4sLTEsLCxSUCk=&amp;WINDOW=FIRST_POPUP&amp;HEIGHT=450&amp;WIDTH=450&amp;START_MAXIMI","ZED=FALSE&amp;VAR:CALENDAR=US&amp;VAR:SYMBOL=29084Q10&amp;VAR:INDEX=0"}</definedName>
    <definedName name="_1620__FDSAUDITLINK__" localSheetId="3" hidden="1">{"fdsup://directions/FAT Viewer?action=UPDATE&amp;creator=factset&amp;DYN_ARGS=TRUE&amp;DOC_NAME=FAT:FQL_AUDITING_CLIENT_TEMPLATE.FAT&amp;display_string=Audit&amp;VAR:KEY=OFADMPANMX&amp;VAR:QUERY=RkZfTkVUX0lOQyhBTk4sLTEsLCxSUCk=&amp;WINDOW=FIRST_POPUP&amp;HEIGHT=450&amp;WIDTH=450&amp;START_MAXIMI","ZED=FALSE&amp;VAR:CALENDAR=US&amp;VAR:SYMBOL=29084Q10&amp;VAR:INDEX=0"}</definedName>
    <definedName name="_1620__FDSAUDITLINK__" hidden="1">{"fdsup://directions/FAT Viewer?action=UPDATE&amp;creator=factset&amp;DYN_ARGS=TRUE&amp;DOC_NAME=FAT:FQL_AUDITING_CLIENT_TEMPLATE.FAT&amp;display_string=Audit&amp;VAR:KEY=OFADMPANMX&amp;VAR:QUERY=RkZfTkVUX0lOQyhBTk4sLTEsLCxSUCk=&amp;WINDOW=FIRST_POPUP&amp;HEIGHT=450&amp;WIDTH=450&amp;START_MAXIMI","ZED=FALSE&amp;VAR:CALENDAR=US&amp;VAR:SYMBOL=29084Q10&amp;VAR:INDEX=0"}</definedName>
    <definedName name="_1621__FDSAUDITLINK__" localSheetId="11" hidden="1">{"fdsup://directions/FAT Viewer?action=UPDATE&amp;creator=factset&amp;DYN_ARGS=TRUE&amp;DOC_NAME=FAT:FQL_AUDITING_CLIENT_TEMPLATE.FAT&amp;display_string=Audit&amp;VAR:KEY=IJOVQDOVEZ&amp;VAR:QUERY=RkZfTkVUX0lOQyhBTk4sLTIsLCxSUCk=&amp;WINDOW=FIRST_POPUP&amp;HEIGHT=450&amp;WIDTH=450&amp;START_MAXIMI","ZED=FALSE&amp;VAR:CALENDAR=US&amp;VAR:SYMBOL=29084Q10&amp;VAR:INDEX=0"}</definedName>
    <definedName name="_1621__FDSAUDITLINK__" localSheetId="3" hidden="1">{"fdsup://directions/FAT Viewer?action=UPDATE&amp;creator=factset&amp;DYN_ARGS=TRUE&amp;DOC_NAME=FAT:FQL_AUDITING_CLIENT_TEMPLATE.FAT&amp;display_string=Audit&amp;VAR:KEY=IJOVQDOVEZ&amp;VAR:QUERY=RkZfTkVUX0lOQyhBTk4sLTIsLCxSUCk=&amp;WINDOW=FIRST_POPUP&amp;HEIGHT=450&amp;WIDTH=450&amp;START_MAXIMI","ZED=FALSE&amp;VAR:CALENDAR=US&amp;VAR:SYMBOL=29084Q10&amp;VAR:INDEX=0"}</definedName>
    <definedName name="_1621__FDSAUDITLINK__" hidden="1">{"fdsup://directions/FAT Viewer?action=UPDATE&amp;creator=factset&amp;DYN_ARGS=TRUE&amp;DOC_NAME=FAT:FQL_AUDITING_CLIENT_TEMPLATE.FAT&amp;display_string=Audit&amp;VAR:KEY=IJOVQDOVEZ&amp;VAR:QUERY=RkZfTkVUX0lOQyhBTk4sLTIsLCxSUCk=&amp;WINDOW=FIRST_POPUP&amp;HEIGHT=450&amp;WIDTH=450&amp;START_MAXIMI","ZED=FALSE&amp;VAR:CALENDAR=US&amp;VAR:SYMBOL=29084Q10&amp;VAR:INDEX=0"}</definedName>
    <definedName name="_1622__FDSAUDITLINK__" localSheetId="11" hidden="1">{"fdsup://directions/FAT Viewer?action=UPDATE&amp;creator=factset&amp;DYN_ARGS=TRUE&amp;DOC_NAME=FAT:FQL_AUDITING_CLIENT_TEMPLATE.FAT&amp;display_string=Audit&amp;VAR:KEY=ARGTSDYPYT&amp;VAR:QUERY=RkZfRUJJVChBTk4sLTEsLCxSUCk=&amp;WINDOW=FIRST_POPUP&amp;HEIGHT=450&amp;WIDTH=450&amp;START_MAXIMIZED=","FALSE&amp;VAR:CALENDAR=US&amp;VAR:SYMBOL=29084Q10&amp;VAR:INDEX=0"}</definedName>
    <definedName name="_1622__FDSAUDITLINK__" localSheetId="3" hidden="1">{"fdsup://directions/FAT Viewer?action=UPDATE&amp;creator=factset&amp;DYN_ARGS=TRUE&amp;DOC_NAME=FAT:FQL_AUDITING_CLIENT_TEMPLATE.FAT&amp;display_string=Audit&amp;VAR:KEY=ARGTSDYPYT&amp;VAR:QUERY=RkZfRUJJVChBTk4sLTEsLCxSUCk=&amp;WINDOW=FIRST_POPUP&amp;HEIGHT=450&amp;WIDTH=450&amp;START_MAXIMIZED=","FALSE&amp;VAR:CALENDAR=US&amp;VAR:SYMBOL=29084Q10&amp;VAR:INDEX=0"}</definedName>
    <definedName name="_1622__FDSAUDITLINK__" hidden="1">{"fdsup://directions/FAT Viewer?action=UPDATE&amp;creator=factset&amp;DYN_ARGS=TRUE&amp;DOC_NAME=FAT:FQL_AUDITING_CLIENT_TEMPLATE.FAT&amp;display_string=Audit&amp;VAR:KEY=ARGTSDYPYT&amp;VAR:QUERY=RkZfRUJJVChBTk4sLTEsLCxSUCk=&amp;WINDOW=FIRST_POPUP&amp;HEIGHT=450&amp;WIDTH=450&amp;START_MAXIMIZED=","FALSE&amp;VAR:CALENDAR=US&amp;VAR:SYMBOL=29084Q10&amp;VAR:INDEX=0"}</definedName>
    <definedName name="_1623__FDSAUDITLINK__" localSheetId="11" hidden="1">{"fdsup://directions/FAT Viewer?action=UPDATE&amp;creator=factset&amp;DYN_ARGS=TRUE&amp;DOC_NAME=FAT:FQL_AUDITING_CLIENT_TEMPLATE.FAT&amp;display_string=Audit&amp;VAR:KEY=ATMHUTENMN&amp;VAR:QUERY=RkZfRUJJVChBTk4sLTIsLCxSUCk=&amp;WINDOW=FIRST_POPUP&amp;HEIGHT=450&amp;WIDTH=450&amp;START_MAXIMIZED=","FALSE&amp;VAR:CALENDAR=US&amp;VAR:SYMBOL=29084Q10&amp;VAR:INDEX=0"}</definedName>
    <definedName name="_1623__FDSAUDITLINK__" localSheetId="3" hidden="1">{"fdsup://directions/FAT Viewer?action=UPDATE&amp;creator=factset&amp;DYN_ARGS=TRUE&amp;DOC_NAME=FAT:FQL_AUDITING_CLIENT_TEMPLATE.FAT&amp;display_string=Audit&amp;VAR:KEY=ATMHUTENMN&amp;VAR:QUERY=RkZfRUJJVChBTk4sLTIsLCxSUCk=&amp;WINDOW=FIRST_POPUP&amp;HEIGHT=450&amp;WIDTH=450&amp;START_MAXIMIZED=","FALSE&amp;VAR:CALENDAR=US&amp;VAR:SYMBOL=29084Q10&amp;VAR:INDEX=0"}</definedName>
    <definedName name="_1623__FDSAUDITLINK__" hidden="1">{"fdsup://directions/FAT Viewer?action=UPDATE&amp;creator=factset&amp;DYN_ARGS=TRUE&amp;DOC_NAME=FAT:FQL_AUDITING_CLIENT_TEMPLATE.FAT&amp;display_string=Audit&amp;VAR:KEY=ATMHUTENMN&amp;VAR:QUERY=RkZfRUJJVChBTk4sLTIsLCxSUCk=&amp;WINDOW=FIRST_POPUP&amp;HEIGHT=450&amp;WIDTH=450&amp;START_MAXIMIZED=","FALSE&amp;VAR:CALENDAR=US&amp;VAR:SYMBOL=29084Q10&amp;VAR:INDEX=0"}</definedName>
    <definedName name="_1624__FDSAUDITLINK__" localSheetId="11" hidden="1">{"fdsup://directions/FAT Viewer?action=UPDATE&amp;creator=factset&amp;DYN_ARGS=TRUE&amp;DOC_NAME=FAT:FQL_AUDITING_CLIENT_TEMPLATE.FAT&amp;display_string=Audit&amp;VAR:KEY=YNUPMJUTYN&amp;VAR:QUERY=RkZfRUJJVERBKEFOTiwtMSwsLFJQKQ==&amp;WINDOW=FIRST_POPUP&amp;HEIGHT=450&amp;WIDTH=450&amp;START_MAXIMI","ZED=FALSE&amp;VAR:CALENDAR=US&amp;VAR:SYMBOL=29084Q10&amp;VAR:INDEX=0"}</definedName>
    <definedName name="_1624__FDSAUDITLINK__" localSheetId="3" hidden="1">{"fdsup://directions/FAT Viewer?action=UPDATE&amp;creator=factset&amp;DYN_ARGS=TRUE&amp;DOC_NAME=FAT:FQL_AUDITING_CLIENT_TEMPLATE.FAT&amp;display_string=Audit&amp;VAR:KEY=YNUPMJUTYN&amp;VAR:QUERY=RkZfRUJJVERBKEFOTiwtMSwsLFJQKQ==&amp;WINDOW=FIRST_POPUP&amp;HEIGHT=450&amp;WIDTH=450&amp;START_MAXIMI","ZED=FALSE&amp;VAR:CALENDAR=US&amp;VAR:SYMBOL=29084Q10&amp;VAR:INDEX=0"}</definedName>
    <definedName name="_1624__FDSAUDITLINK__" hidden="1">{"fdsup://directions/FAT Viewer?action=UPDATE&amp;creator=factset&amp;DYN_ARGS=TRUE&amp;DOC_NAME=FAT:FQL_AUDITING_CLIENT_TEMPLATE.FAT&amp;display_string=Audit&amp;VAR:KEY=YNUPMJUTYN&amp;VAR:QUERY=RkZfRUJJVERBKEFOTiwtMSwsLFJQKQ==&amp;WINDOW=FIRST_POPUP&amp;HEIGHT=450&amp;WIDTH=450&amp;START_MAXIMI","ZED=FALSE&amp;VAR:CALENDAR=US&amp;VAR:SYMBOL=29084Q10&amp;VAR:INDEX=0"}</definedName>
    <definedName name="_1625__FDSAUDITLINK__" localSheetId="11" hidden="1">{"fdsup://directions/FAT Viewer?action=UPDATE&amp;creator=factset&amp;DYN_ARGS=TRUE&amp;DOC_NAME=FAT:FQL_AUDITING_CLIENT_TEMPLATE.FAT&amp;display_string=Audit&amp;VAR:KEY=MJALSFUPQV&amp;VAR:QUERY=RkZfRUJJVERBKEFOTiwtMiwsLFJQKQ==&amp;WINDOW=FIRST_POPUP&amp;HEIGHT=450&amp;WIDTH=450&amp;START_MAXIMI","ZED=FALSE&amp;VAR:CALENDAR=US&amp;VAR:SYMBOL=29084Q10&amp;VAR:INDEX=0"}</definedName>
    <definedName name="_1625__FDSAUDITLINK__" localSheetId="3" hidden="1">{"fdsup://directions/FAT Viewer?action=UPDATE&amp;creator=factset&amp;DYN_ARGS=TRUE&amp;DOC_NAME=FAT:FQL_AUDITING_CLIENT_TEMPLATE.FAT&amp;display_string=Audit&amp;VAR:KEY=MJALSFUPQV&amp;VAR:QUERY=RkZfRUJJVERBKEFOTiwtMiwsLFJQKQ==&amp;WINDOW=FIRST_POPUP&amp;HEIGHT=450&amp;WIDTH=450&amp;START_MAXIMI","ZED=FALSE&amp;VAR:CALENDAR=US&amp;VAR:SYMBOL=29084Q10&amp;VAR:INDEX=0"}</definedName>
    <definedName name="_1625__FDSAUDITLINK__" hidden="1">{"fdsup://directions/FAT Viewer?action=UPDATE&amp;creator=factset&amp;DYN_ARGS=TRUE&amp;DOC_NAME=FAT:FQL_AUDITING_CLIENT_TEMPLATE.FAT&amp;display_string=Audit&amp;VAR:KEY=MJALSFUPQV&amp;VAR:QUERY=RkZfRUJJVERBKEFOTiwtMiwsLFJQKQ==&amp;WINDOW=FIRST_POPUP&amp;HEIGHT=450&amp;WIDTH=450&amp;START_MAXIMI","ZED=FALSE&amp;VAR:CALENDAR=US&amp;VAR:SYMBOL=29084Q10&amp;VAR:INDEX=0"}</definedName>
    <definedName name="_1626__FDSAUDITLINK__" localSheetId="11" hidden="1">{"fdsup://Directions/FactSet Auditing Viewer?action=AUDIT_VALUE&amp;DB=129&amp;ID1=29084Q10&amp;VALUEID=01001&amp;SDATE=2007&amp;PERIODTYPE=ANN_STD&amp;window=popup_no_bar&amp;width=385&amp;height=120&amp;START_MAXIMIZED=FALSE&amp;creator=factset&amp;display_string=Audit"}</definedName>
    <definedName name="_1626__FDSAUDITLINK__" localSheetId="3" hidden="1">{"fdsup://Directions/FactSet Auditing Viewer?action=AUDIT_VALUE&amp;DB=129&amp;ID1=29084Q10&amp;VALUEID=01001&amp;SDATE=2007&amp;PERIODTYPE=ANN_STD&amp;window=popup_no_bar&amp;width=385&amp;height=120&amp;START_MAXIMIZED=FALSE&amp;creator=factset&amp;display_string=Audit"}</definedName>
    <definedName name="_1626__FDSAUDITLINK__" hidden="1">{"fdsup://Directions/FactSet Auditing Viewer?action=AUDIT_VALUE&amp;DB=129&amp;ID1=29084Q10&amp;VALUEID=01001&amp;SDATE=2007&amp;PERIODTYPE=ANN_STD&amp;window=popup_no_bar&amp;width=385&amp;height=120&amp;START_MAXIMIZED=FALSE&amp;creator=factset&amp;display_string=Audit"}</definedName>
    <definedName name="_1627__FDSAUDITLINK__" localSheetId="11" hidden="1">{"fdsup://directions/FAT Viewer?action=UPDATE&amp;creator=factset&amp;DYN_ARGS=TRUE&amp;DOC_NAME=FAT:FQL_AUDITING_CLIENT_TEMPLATE.FAT&amp;display_string=Audit&amp;VAR:KEY=OTKXUJAXSF&amp;VAR:QUERY=RkZfQ0FQRVgoQU5OLDAsLCxSUCk=&amp;WINDOW=FIRST_POPUP&amp;HEIGHT=450&amp;WIDTH=450&amp;START_MAXIMIZED=","FALSE&amp;VAR:CALENDAR=US&amp;VAR:SYMBOL=505158&amp;VAR:INDEX=0"}</definedName>
    <definedName name="_1627__FDSAUDITLINK__" localSheetId="3" hidden="1">{"fdsup://directions/FAT Viewer?action=UPDATE&amp;creator=factset&amp;DYN_ARGS=TRUE&amp;DOC_NAME=FAT:FQL_AUDITING_CLIENT_TEMPLATE.FAT&amp;display_string=Audit&amp;VAR:KEY=OTKXUJAXSF&amp;VAR:QUERY=RkZfQ0FQRVgoQU5OLDAsLCxSUCk=&amp;WINDOW=FIRST_POPUP&amp;HEIGHT=450&amp;WIDTH=450&amp;START_MAXIMIZED=","FALSE&amp;VAR:CALENDAR=US&amp;VAR:SYMBOL=505158&amp;VAR:INDEX=0"}</definedName>
    <definedName name="_1627__FDSAUDITLINK__" hidden="1">{"fdsup://directions/FAT Viewer?action=UPDATE&amp;creator=factset&amp;DYN_ARGS=TRUE&amp;DOC_NAME=FAT:FQL_AUDITING_CLIENT_TEMPLATE.FAT&amp;display_string=Audit&amp;VAR:KEY=OTKXUJAXSF&amp;VAR:QUERY=RkZfQ0FQRVgoQU5OLDAsLCxSUCk=&amp;WINDOW=FIRST_POPUP&amp;HEIGHT=450&amp;WIDTH=450&amp;START_MAXIMIZED=","FALSE&amp;VAR:CALENDAR=US&amp;VAR:SYMBOL=505158&amp;VAR:INDEX=0"}</definedName>
    <definedName name="_1628__FDSAUDITLINK__" localSheetId="11" hidden="1">{"fdsup://directions/FAT Viewer?action=UPDATE&amp;creator=factset&amp;DYN_ARGS=TRUE&amp;DOC_NAME=FAT:FQL_AUDITING_CLIENT_TEMPLATE.FAT&amp;display_string=Audit&amp;VAR:KEY=GVSRKTUPQF&amp;VAR:QUERY=RkZfQ0FQRVgoQU5OLC0xLCwsUlAp&amp;WINDOW=FIRST_POPUP&amp;HEIGHT=450&amp;WIDTH=450&amp;START_MAXIMIZED=","FALSE&amp;VAR:CALENDAR=US&amp;VAR:SYMBOL=505158&amp;VAR:INDEX=0"}</definedName>
    <definedName name="_1628__FDSAUDITLINK__" localSheetId="3" hidden="1">{"fdsup://directions/FAT Viewer?action=UPDATE&amp;creator=factset&amp;DYN_ARGS=TRUE&amp;DOC_NAME=FAT:FQL_AUDITING_CLIENT_TEMPLATE.FAT&amp;display_string=Audit&amp;VAR:KEY=GVSRKTUPQF&amp;VAR:QUERY=RkZfQ0FQRVgoQU5OLC0xLCwsUlAp&amp;WINDOW=FIRST_POPUP&amp;HEIGHT=450&amp;WIDTH=450&amp;START_MAXIMIZED=","FALSE&amp;VAR:CALENDAR=US&amp;VAR:SYMBOL=505158&amp;VAR:INDEX=0"}</definedName>
    <definedName name="_1628__FDSAUDITLINK__" hidden="1">{"fdsup://directions/FAT Viewer?action=UPDATE&amp;creator=factset&amp;DYN_ARGS=TRUE&amp;DOC_NAME=FAT:FQL_AUDITING_CLIENT_TEMPLATE.FAT&amp;display_string=Audit&amp;VAR:KEY=GVSRKTUPQF&amp;VAR:QUERY=RkZfQ0FQRVgoQU5OLC0xLCwsUlAp&amp;WINDOW=FIRST_POPUP&amp;HEIGHT=450&amp;WIDTH=450&amp;START_MAXIMIZED=","FALSE&amp;VAR:CALENDAR=US&amp;VAR:SYMBOL=505158&amp;VAR:INDEX=0"}</definedName>
    <definedName name="_1629__FDSAUDITLINK__" localSheetId="11" hidden="1">{"fdsup://directions/FAT Viewer?action=UPDATE&amp;creator=factset&amp;DYN_ARGS=TRUE&amp;DOC_NAME=FAT:FQL_AUDITING_CLIENT_TEMPLATE.FAT&amp;display_string=Audit&amp;VAR:KEY=QNILATQZWZ&amp;VAR:QUERY=RkZfQ0FQRVgoQU5OLC0yLCwsUlAp&amp;WINDOW=FIRST_POPUP&amp;HEIGHT=450&amp;WIDTH=450&amp;START_MAXIMIZED=","FALSE&amp;VAR:CALENDAR=US&amp;VAR:SYMBOL=505158&amp;VAR:INDEX=0"}</definedName>
    <definedName name="_1629__FDSAUDITLINK__" localSheetId="3" hidden="1">{"fdsup://directions/FAT Viewer?action=UPDATE&amp;creator=factset&amp;DYN_ARGS=TRUE&amp;DOC_NAME=FAT:FQL_AUDITING_CLIENT_TEMPLATE.FAT&amp;display_string=Audit&amp;VAR:KEY=QNILATQZWZ&amp;VAR:QUERY=RkZfQ0FQRVgoQU5OLC0yLCwsUlAp&amp;WINDOW=FIRST_POPUP&amp;HEIGHT=450&amp;WIDTH=450&amp;START_MAXIMIZED=","FALSE&amp;VAR:CALENDAR=US&amp;VAR:SYMBOL=505158&amp;VAR:INDEX=0"}</definedName>
    <definedName name="_1629__FDSAUDITLINK__" hidden="1">{"fdsup://directions/FAT Viewer?action=UPDATE&amp;creator=factset&amp;DYN_ARGS=TRUE&amp;DOC_NAME=FAT:FQL_AUDITING_CLIENT_TEMPLATE.FAT&amp;display_string=Audit&amp;VAR:KEY=QNILATQZWZ&amp;VAR:QUERY=RkZfQ0FQRVgoQU5OLC0yLCwsUlAp&amp;WINDOW=FIRST_POPUP&amp;HEIGHT=450&amp;WIDTH=450&amp;START_MAXIMIZED=","FALSE&amp;VAR:CALENDAR=US&amp;VAR:SYMBOL=505158&amp;VAR:INDEX=0"}</definedName>
    <definedName name="_163__FDSAUDITLINK__" localSheetId="11" hidden="1">{"fdsup://directions/FAT Viewer?action=UPDATE&amp;creator=factset&amp;DYN_ARGS=TRUE&amp;DOC_NAME=FAT:FQL_AUDITING_CLIENT_TEMPLATE.FAT&amp;display_string=Audit&amp;VAR:KEY=KDCPCRGJOX&amp;VAR:QUERY=RkZfRUJJVERBKEFOTiwtMSwsLFJQKQ==&amp;WINDOW=FIRST_POPUP&amp;HEIGHT=450&amp;WIDTH=450&amp;START_MAXIMI","ZED=FALSE&amp;VAR:CALENDAR=FIVEDAY&amp;VAR:SYMBOL=651122&amp;VAR:INDEX=0"}</definedName>
    <definedName name="_163__FDSAUDITLINK__" localSheetId="3" hidden="1">{"fdsup://directions/FAT Viewer?action=UPDATE&amp;creator=factset&amp;DYN_ARGS=TRUE&amp;DOC_NAME=FAT:FQL_AUDITING_CLIENT_TEMPLATE.FAT&amp;display_string=Audit&amp;VAR:KEY=KDCPCRGJOX&amp;VAR:QUERY=RkZfRUJJVERBKEFOTiwtMSwsLFJQKQ==&amp;WINDOW=FIRST_POPUP&amp;HEIGHT=450&amp;WIDTH=450&amp;START_MAXIMI","ZED=FALSE&amp;VAR:CALENDAR=FIVEDAY&amp;VAR:SYMBOL=651122&amp;VAR:INDEX=0"}</definedName>
    <definedName name="_163__FDSAUDITLINK__" hidden="1">{"fdsup://directions/FAT Viewer?action=UPDATE&amp;creator=factset&amp;DYN_ARGS=TRUE&amp;DOC_NAME=FAT:FQL_AUDITING_CLIENT_TEMPLATE.FAT&amp;display_string=Audit&amp;VAR:KEY=KDCPCRGJOX&amp;VAR:QUERY=RkZfRUJJVERBKEFOTiwtMSwsLFJQKQ==&amp;WINDOW=FIRST_POPUP&amp;HEIGHT=450&amp;WIDTH=450&amp;START_MAXIMI","ZED=FALSE&amp;VAR:CALENDAR=FIVEDAY&amp;VAR:SYMBOL=651122&amp;VAR:INDEX=0"}</definedName>
    <definedName name="_1630__FDSAUDITLINK__" localSheetId="11" hidden="1">{"fdsup://directions/FAT Viewer?action=UPDATE&amp;creator=factset&amp;DYN_ARGS=TRUE&amp;DOC_NAME=FAT:FQL_AUDITING_CLIENT_TEMPLATE.FAT&amp;display_string=Audit&amp;VAR:KEY=WPUTGZYBUN&amp;VAR:QUERY=RkZfTkVUX0lOQyhBTk4sLTEsLCxSUCk=&amp;WINDOW=FIRST_POPUP&amp;HEIGHT=450&amp;WIDTH=450&amp;START_MAXIMI","ZED=FALSE&amp;VAR:CALENDAR=US&amp;VAR:SYMBOL=505158&amp;VAR:INDEX=0"}</definedName>
    <definedName name="_1630__FDSAUDITLINK__" localSheetId="3" hidden="1">{"fdsup://directions/FAT Viewer?action=UPDATE&amp;creator=factset&amp;DYN_ARGS=TRUE&amp;DOC_NAME=FAT:FQL_AUDITING_CLIENT_TEMPLATE.FAT&amp;display_string=Audit&amp;VAR:KEY=WPUTGZYBUN&amp;VAR:QUERY=RkZfTkVUX0lOQyhBTk4sLTEsLCxSUCk=&amp;WINDOW=FIRST_POPUP&amp;HEIGHT=450&amp;WIDTH=450&amp;START_MAXIMI","ZED=FALSE&amp;VAR:CALENDAR=US&amp;VAR:SYMBOL=505158&amp;VAR:INDEX=0"}</definedName>
    <definedName name="_1630__FDSAUDITLINK__" hidden="1">{"fdsup://directions/FAT Viewer?action=UPDATE&amp;creator=factset&amp;DYN_ARGS=TRUE&amp;DOC_NAME=FAT:FQL_AUDITING_CLIENT_TEMPLATE.FAT&amp;display_string=Audit&amp;VAR:KEY=WPUTGZYBUN&amp;VAR:QUERY=RkZfTkVUX0lOQyhBTk4sLTEsLCxSUCk=&amp;WINDOW=FIRST_POPUP&amp;HEIGHT=450&amp;WIDTH=450&amp;START_MAXIMI","ZED=FALSE&amp;VAR:CALENDAR=US&amp;VAR:SYMBOL=505158&amp;VAR:INDEX=0"}</definedName>
    <definedName name="_1631__FDSAUDITLINK__" localSheetId="11" hidden="1">{"fdsup://directions/FAT Viewer?action=UPDATE&amp;creator=factset&amp;DYN_ARGS=TRUE&amp;DOC_NAME=FAT:FQL_AUDITING_CLIENT_TEMPLATE.FAT&amp;display_string=Audit&amp;VAR:KEY=AZARUPYHUP&amp;VAR:QUERY=RkZfTkVUX0lOQyhBTk4sLTIsLCxSUCk=&amp;WINDOW=FIRST_POPUP&amp;HEIGHT=450&amp;WIDTH=450&amp;START_MAXIMI","ZED=FALSE&amp;VAR:CALENDAR=US&amp;VAR:SYMBOL=505158&amp;VAR:INDEX=0"}</definedName>
    <definedName name="_1631__FDSAUDITLINK__" localSheetId="3" hidden="1">{"fdsup://directions/FAT Viewer?action=UPDATE&amp;creator=factset&amp;DYN_ARGS=TRUE&amp;DOC_NAME=FAT:FQL_AUDITING_CLIENT_TEMPLATE.FAT&amp;display_string=Audit&amp;VAR:KEY=AZARUPYHUP&amp;VAR:QUERY=RkZfTkVUX0lOQyhBTk4sLTIsLCxSUCk=&amp;WINDOW=FIRST_POPUP&amp;HEIGHT=450&amp;WIDTH=450&amp;START_MAXIMI","ZED=FALSE&amp;VAR:CALENDAR=US&amp;VAR:SYMBOL=505158&amp;VAR:INDEX=0"}</definedName>
    <definedName name="_1631__FDSAUDITLINK__" hidden="1">{"fdsup://directions/FAT Viewer?action=UPDATE&amp;creator=factset&amp;DYN_ARGS=TRUE&amp;DOC_NAME=FAT:FQL_AUDITING_CLIENT_TEMPLATE.FAT&amp;display_string=Audit&amp;VAR:KEY=AZARUPYHUP&amp;VAR:QUERY=RkZfTkVUX0lOQyhBTk4sLTIsLCxSUCk=&amp;WINDOW=FIRST_POPUP&amp;HEIGHT=450&amp;WIDTH=450&amp;START_MAXIMI","ZED=FALSE&amp;VAR:CALENDAR=US&amp;VAR:SYMBOL=505158&amp;VAR:INDEX=0"}</definedName>
    <definedName name="_1632__FDSAUDITLINK__" localSheetId="11" hidden="1">{"fdsup://directions/FAT Viewer?action=UPDATE&amp;creator=factset&amp;DYN_ARGS=TRUE&amp;DOC_NAME=FAT:FQL_AUDITING_CLIENT_TEMPLATE.FAT&amp;display_string=Audit&amp;VAR:KEY=UHATKHKHWJ&amp;VAR:QUERY=RkZfRUJJVChBTk4sLTEsLCxSUCk=&amp;WINDOW=FIRST_POPUP&amp;HEIGHT=450&amp;WIDTH=450&amp;START_MAXIMIZED=","FALSE&amp;VAR:CALENDAR=US&amp;VAR:SYMBOL=505158&amp;VAR:INDEX=0"}</definedName>
    <definedName name="_1632__FDSAUDITLINK__" localSheetId="3" hidden="1">{"fdsup://directions/FAT Viewer?action=UPDATE&amp;creator=factset&amp;DYN_ARGS=TRUE&amp;DOC_NAME=FAT:FQL_AUDITING_CLIENT_TEMPLATE.FAT&amp;display_string=Audit&amp;VAR:KEY=UHATKHKHWJ&amp;VAR:QUERY=RkZfRUJJVChBTk4sLTEsLCxSUCk=&amp;WINDOW=FIRST_POPUP&amp;HEIGHT=450&amp;WIDTH=450&amp;START_MAXIMIZED=","FALSE&amp;VAR:CALENDAR=US&amp;VAR:SYMBOL=505158&amp;VAR:INDEX=0"}</definedName>
    <definedName name="_1632__FDSAUDITLINK__" hidden="1">{"fdsup://directions/FAT Viewer?action=UPDATE&amp;creator=factset&amp;DYN_ARGS=TRUE&amp;DOC_NAME=FAT:FQL_AUDITING_CLIENT_TEMPLATE.FAT&amp;display_string=Audit&amp;VAR:KEY=UHATKHKHWJ&amp;VAR:QUERY=RkZfRUJJVChBTk4sLTEsLCxSUCk=&amp;WINDOW=FIRST_POPUP&amp;HEIGHT=450&amp;WIDTH=450&amp;START_MAXIMIZED=","FALSE&amp;VAR:CALENDAR=US&amp;VAR:SYMBOL=505158&amp;VAR:INDEX=0"}</definedName>
    <definedName name="_1633__FDSAUDITLINK__" localSheetId="11" hidden="1">{"fdsup://directions/FAT Viewer?action=UPDATE&amp;creator=factset&amp;DYN_ARGS=TRUE&amp;DOC_NAME=FAT:FQL_AUDITING_CLIENT_TEMPLATE.FAT&amp;display_string=Audit&amp;VAR:KEY=ILGFQFSXAR&amp;VAR:QUERY=RkZfRUJJVChBTk4sLTIsLCxSUCk=&amp;WINDOW=FIRST_POPUP&amp;HEIGHT=450&amp;WIDTH=450&amp;START_MAXIMIZED=","FALSE&amp;VAR:CALENDAR=US&amp;VAR:SYMBOL=505158&amp;VAR:INDEX=0"}</definedName>
    <definedName name="_1633__FDSAUDITLINK__" localSheetId="3" hidden="1">{"fdsup://directions/FAT Viewer?action=UPDATE&amp;creator=factset&amp;DYN_ARGS=TRUE&amp;DOC_NAME=FAT:FQL_AUDITING_CLIENT_TEMPLATE.FAT&amp;display_string=Audit&amp;VAR:KEY=ILGFQFSXAR&amp;VAR:QUERY=RkZfRUJJVChBTk4sLTIsLCxSUCk=&amp;WINDOW=FIRST_POPUP&amp;HEIGHT=450&amp;WIDTH=450&amp;START_MAXIMIZED=","FALSE&amp;VAR:CALENDAR=US&amp;VAR:SYMBOL=505158&amp;VAR:INDEX=0"}</definedName>
    <definedName name="_1633__FDSAUDITLINK__" hidden="1">{"fdsup://directions/FAT Viewer?action=UPDATE&amp;creator=factset&amp;DYN_ARGS=TRUE&amp;DOC_NAME=FAT:FQL_AUDITING_CLIENT_TEMPLATE.FAT&amp;display_string=Audit&amp;VAR:KEY=ILGFQFSXAR&amp;VAR:QUERY=RkZfRUJJVChBTk4sLTIsLCxSUCk=&amp;WINDOW=FIRST_POPUP&amp;HEIGHT=450&amp;WIDTH=450&amp;START_MAXIMIZED=","FALSE&amp;VAR:CALENDAR=US&amp;VAR:SYMBOL=505158&amp;VAR:INDEX=0"}</definedName>
    <definedName name="_1634__FDSAUDITLINK__" localSheetId="11" hidden="1">{"fdsup://directions/FAT Viewer?action=UPDATE&amp;creator=factset&amp;DYN_ARGS=TRUE&amp;DOC_NAME=FAT:FQL_AUDITING_CLIENT_TEMPLATE.FAT&amp;display_string=Audit&amp;VAR:KEY=GVCXSXKBKH&amp;VAR:QUERY=RkZfRUJJVERBKEFOTiwtMSwsLFJQKQ==&amp;WINDOW=FIRST_POPUP&amp;HEIGHT=450&amp;WIDTH=450&amp;START_MAXIMI","ZED=FALSE&amp;VAR:CALENDAR=US&amp;VAR:SYMBOL=505158&amp;VAR:INDEX=0"}</definedName>
    <definedName name="_1634__FDSAUDITLINK__" localSheetId="3" hidden="1">{"fdsup://directions/FAT Viewer?action=UPDATE&amp;creator=factset&amp;DYN_ARGS=TRUE&amp;DOC_NAME=FAT:FQL_AUDITING_CLIENT_TEMPLATE.FAT&amp;display_string=Audit&amp;VAR:KEY=GVCXSXKBKH&amp;VAR:QUERY=RkZfRUJJVERBKEFOTiwtMSwsLFJQKQ==&amp;WINDOW=FIRST_POPUP&amp;HEIGHT=450&amp;WIDTH=450&amp;START_MAXIMI","ZED=FALSE&amp;VAR:CALENDAR=US&amp;VAR:SYMBOL=505158&amp;VAR:INDEX=0"}</definedName>
    <definedName name="_1634__FDSAUDITLINK__" hidden="1">{"fdsup://directions/FAT Viewer?action=UPDATE&amp;creator=factset&amp;DYN_ARGS=TRUE&amp;DOC_NAME=FAT:FQL_AUDITING_CLIENT_TEMPLATE.FAT&amp;display_string=Audit&amp;VAR:KEY=GVCXSXKBKH&amp;VAR:QUERY=RkZfRUJJVERBKEFOTiwtMSwsLFJQKQ==&amp;WINDOW=FIRST_POPUP&amp;HEIGHT=450&amp;WIDTH=450&amp;START_MAXIMI","ZED=FALSE&amp;VAR:CALENDAR=US&amp;VAR:SYMBOL=505158&amp;VAR:INDEX=0"}</definedName>
    <definedName name="_1635__FDSAUDITLINK__" localSheetId="11" hidden="1">{"fdsup://directions/FAT Viewer?action=UPDATE&amp;creator=factset&amp;DYN_ARGS=TRUE&amp;DOC_NAME=FAT:FQL_AUDITING_CLIENT_TEMPLATE.FAT&amp;display_string=Audit&amp;VAR:KEY=SBQVAVGDUZ&amp;VAR:QUERY=RkZfRUJJVERBKEFOTiwtMiwsLFJQKQ==&amp;WINDOW=FIRST_POPUP&amp;HEIGHT=450&amp;WIDTH=450&amp;START_MAXIMI","ZED=FALSE&amp;VAR:CALENDAR=US&amp;VAR:SYMBOL=505158&amp;VAR:INDEX=0"}</definedName>
    <definedName name="_1635__FDSAUDITLINK__" localSheetId="3" hidden="1">{"fdsup://directions/FAT Viewer?action=UPDATE&amp;creator=factset&amp;DYN_ARGS=TRUE&amp;DOC_NAME=FAT:FQL_AUDITING_CLIENT_TEMPLATE.FAT&amp;display_string=Audit&amp;VAR:KEY=SBQVAVGDUZ&amp;VAR:QUERY=RkZfRUJJVERBKEFOTiwtMiwsLFJQKQ==&amp;WINDOW=FIRST_POPUP&amp;HEIGHT=450&amp;WIDTH=450&amp;START_MAXIMI","ZED=FALSE&amp;VAR:CALENDAR=US&amp;VAR:SYMBOL=505158&amp;VAR:INDEX=0"}</definedName>
    <definedName name="_1635__FDSAUDITLINK__" hidden="1">{"fdsup://directions/FAT Viewer?action=UPDATE&amp;creator=factset&amp;DYN_ARGS=TRUE&amp;DOC_NAME=FAT:FQL_AUDITING_CLIENT_TEMPLATE.FAT&amp;display_string=Audit&amp;VAR:KEY=SBQVAVGDUZ&amp;VAR:QUERY=RkZfRUJJVERBKEFOTiwtMiwsLFJQKQ==&amp;WINDOW=FIRST_POPUP&amp;HEIGHT=450&amp;WIDTH=450&amp;START_MAXIMI","ZED=FALSE&amp;VAR:CALENDAR=US&amp;VAR:SYMBOL=505158&amp;VAR:INDEX=0"}</definedName>
    <definedName name="_1636__FDSAUDITLINK__" localSheetId="11" hidden="1">{"fdsup://Directions/FactSet Auditing Viewer?action=AUDIT_VALUE&amp;DB=129&amp;ID1=505158&amp;VALUEID=01001&amp;SDATE=2007&amp;PERIODTYPE=ANN_STD&amp;window=popup_no_bar&amp;width=385&amp;height=120&amp;START_MAXIMIZED=FALSE&amp;creator=factset&amp;display_string=Audit"}</definedName>
    <definedName name="_1636__FDSAUDITLINK__" localSheetId="3" hidden="1">{"fdsup://Directions/FactSet Auditing Viewer?action=AUDIT_VALUE&amp;DB=129&amp;ID1=505158&amp;VALUEID=01001&amp;SDATE=2007&amp;PERIODTYPE=ANN_STD&amp;window=popup_no_bar&amp;width=385&amp;height=120&amp;START_MAXIMIZED=FALSE&amp;creator=factset&amp;display_string=Audit"}</definedName>
    <definedName name="_1636__FDSAUDITLINK__" hidden="1">{"fdsup://Directions/FactSet Auditing Viewer?action=AUDIT_VALUE&amp;DB=129&amp;ID1=505158&amp;VALUEID=01001&amp;SDATE=2007&amp;PERIODTYPE=ANN_STD&amp;window=popup_no_bar&amp;width=385&amp;height=120&amp;START_MAXIMIZED=FALSE&amp;creator=factset&amp;display_string=Audit"}</definedName>
    <definedName name="_1637__FDSAUDITLINK__" localSheetId="11" hidden="1">{"fdsup://directions/FAT Viewer?action=UPDATE&amp;creator=factset&amp;DYN_ARGS=TRUE&amp;DOC_NAME=FAT:FQL_AUDITING_CLIENT_TEMPLATE.FAT&amp;display_string=Audit&amp;VAR:KEY=WZCFGJOZYL&amp;VAR:QUERY=RkZfQ0FQRVgoQU5OLDAsLCxSUCk=&amp;WINDOW=FIRST_POPUP&amp;HEIGHT=450&amp;WIDTH=450&amp;START_MAXIMIZED=","FALSE&amp;VAR:CALENDAR=US&amp;VAR:SYMBOL=MDR&amp;VAR:INDEX=0"}</definedName>
    <definedName name="_1637__FDSAUDITLINK__" localSheetId="3" hidden="1">{"fdsup://directions/FAT Viewer?action=UPDATE&amp;creator=factset&amp;DYN_ARGS=TRUE&amp;DOC_NAME=FAT:FQL_AUDITING_CLIENT_TEMPLATE.FAT&amp;display_string=Audit&amp;VAR:KEY=WZCFGJOZYL&amp;VAR:QUERY=RkZfQ0FQRVgoQU5OLDAsLCxSUCk=&amp;WINDOW=FIRST_POPUP&amp;HEIGHT=450&amp;WIDTH=450&amp;START_MAXIMIZED=","FALSE&amp;VAR:CALENDAR=US&amp;VAR:SYMBOL=MDR&amp;VAR:INDEX=0"}</definedName>
    <definedName name="_1637__FDSAUDITLINK__" hidden="1">{"fdsup://directions/FAT Viewer?action=UPDATE&amp;creator=factset&amp;DYN_ARGS=TRUE&amp;DOC_NAME=FAT:FQL_AUDITING_CLIENT_TEMPLATE.FAT&amp;display_string=Audit&amp;VAR:KEY=WZCFGJOZYL&amp;VAR:QUERY=RkZfQ0FQRVgoQU5OLDAsLCxSUCk=&amp;WINDOW=FIRST_POPUP&amp;HEIGHT=450&amp;WIDTH=450&amp;START_MAXIMIZED=","FALSE&amp;VAR:CALENDAR=US&amp;VAR:SYMBOL=MDR&amp;VAR:INDEX=0"}</definedName>
    <definedName name="_1638__FDSAUDITLINK__" localSheetId="11" hidden="1">{"fdsup://directions/FAT Viewer?action=UPDATE&amp;creator=factset&amp;DYN_ARGS=TRUE&amp;DOC_NAME=FAT:FQL_AUDITING_CLIENT_TEMPLATE.FAT&amp;display_string=Audit&amp;VAR:KEY=EPSTCFYRMJ&amp;VAR:QUERY=RkZfQ0FQRVgoQU5OLC0xLCwsUlAp&amp;WINDOW=FIRST_POPUP&amp;HEIGHT=450&amp;WIDTH=450&amp;START_MAXIMIZED=","FALSE&amp;VAR:CALENDAR=US&amp;VAR:SYMBOL=MDR&amp;VAR:INDEX=0"}</definedName>
    <definedName name="_1638__FDSAUDITLINK__" localSheetId="3" hidden="1">{"fdsup://directions/FAT Viewer?action=UPDATE&amp;creator=factset&amp;DYN_ARGS=TRUE&amp;DOC_NAME=FAT:FQL_AUDITING_CLIENT_TEMPLATE.FAT&amp;display_string=Audit&amp;VAR:KEY=EPSTCFYRMJ&amp;VAR:QUERY=RkZfQ0FQRVgoQU5OLC0xLCwsUlAp&amp;WINDOW=FIRST_POPUP&amp;HEIGHT=450&amp;WIDTH=450&amp;START_MAXIMIZED=","FALSE&amp;VAR:CALENDAR=US&amp;VAR:SYMBOL=MDR&amp;VAR:INDEX=0"}</definedName>
    <definedName name="_1638__FDSAUDITLINK__" hidden="1">{"fdsup://directions/FAT Viewer?action=UPDATE&amp;creator=factset&amp;DYN_ARGS=TRUE&amp;DOC_NAME=FAT:FQL_AUDITING_CLIENT_TEMPLATE.FAT&amp;display_string=Audit&amp;VAR:KEY=EPSTCFYRMJ&amp;VAR:QUERY=RkZfQ0FQRVgoQU5OLC0xLCwsUlAp&amp;WINDOW=FIRST_POPUP&amp;HEIGHT=450&amp;WIDTH=450&amp;START_MAXIMIZED=","FALSE&amp;VAR:CALENDAR=US&amp;VAR:SYMBOL=MDR&amp;VAR:INDEX=0"}</definedName>
    <definedName name="_1639__FDSAUDITLINK__" localSheetId="11" hidden="1">{"fdsup://directions/FAT Viewer?action=UPDATE&amp;creator=factset&amp;DYN_ARGS=TRUE&amp;DOC_NAME=FAT:FQL_AUDITING_CLIENT_TEMPLATE.FAT&amp;display_string=Audit&amp;VAR:KEY=SZWPWHUBUR&amp;VAR:QUERY=RkZfQ0FQRVgoQU5OLC0yLCwsUlAp&amp;WINDOW=FIRST_POPUP&amp;HEIGHT=450&amp;WIDTH=450&amp;START_MAXIMIZED=","FALSE&amp;VAR:CALENDAR=US&amp;VAR:SYMBOL=MDR&amp;VAR:INDEX=0"}</definedName>
    <definedName name="_1639__FDSAUDITLINK__" localSheetId="3" hidden="1">{"fdsup://directions/FAT Viewer?action=UPDATE&amp;creator=factset&amp;DYN_ARGS=TRUE&amp;DOC_NAME=FAT:FQL_AUDITING_CLIENT_TEMPLATE.FAT&amp;display_string=Audit&amp;VAR:KEY=SZWPWHUBUR&amp;VAR:QUERY=RkZfQ0FQRVgoQU5OLC0yLCwsUlAp&amp;WINDOW=FIRST_POPUP&amp;HEIGHT=450&amp;WIDTH=450&amp;START_MAXIMIZED=","FALSE&amp;VAR:CALENDAR=US&amp;VAR:SYMBOL=MDR&amp;VAR:INDEX=0"}</definedName>
    <definedName name="_1639__FDSAUDITLINK__" hidden="1">{"fdsup://directions/FAT Viewer?action=UPDATE&amp;creator=factset&amp;DYN_ARGS=TRUE&amp;DOC_NAME=FAT:FQL_AUDITING_CLIENT_TEMPLATE.FAT&amp;display_string=Audit&amp;VAR:KEY=SZWPWHUBUR&amp;VAR:QUERY=RkZfQ0FQRVgoQU5OLC0yLCwsUlAp&amp;WINDOW=FIRST_POPUP&amp;HEIGHT=450&amp;WIDTH=450&amp;START_MAXIMIZED=","FALSE&amp;VAR:CALENDAR=US&amp;VAR:SYMBOL=MDR&amp;VAR:INDEX=0"}</definedName>
    <definedName name="_164__FDSAUDITLINK__" localSheetId="11" hidden="1">{"fdsup://directions/FAT Viewer?action=UPDATE&amp;creator=factset&amp;DYN_ARGS=TRUE&amp;DOC_NAME=FAT:FQL_AUDITING_CLIENT_TEMPLATE.FAT&amp;display_string=Audit&amp;VAR:KEY=AZYZAZOHSN&amp;VAR:QUERY=RkZfRUJJVERBKEFOTiwtMiwsLFJQKQ==&amp;WINDOW=FIRST_POPUP&amp;HEIGHT=450&amp;WIDTH=450&amp;START_MAXIMI","ZED=FALSE&amp;VAR:CALENDAR=FIVEDAY&amp;VAR:SYMBOL=651122&amp;VAR:INDEX=0"}</definedName>
    <definedName name="_164__FDSAUDITLINK__" localSheetId="3" hidden="1">{"fdsup://directions/FAT Viewer?action=UPDATE&amp;creator=factset&amp;DYN_ARGS=TRUE&amp;DOC_NAME=FAT:FQL_AUDITING_CLIENT_TEMPLATE.FAT&amp;display_string=Audit&amp;VAR:KEY=AZYZAZOHSN&amp;VAR:QUERY=RkZfRUJJVERBKEFOTiwtMiwsLFJQKQ==&amp;WINDOW=FIRST_POPUP&amp;HEIGHT=450&amp;WIDTH=450&amp;START_MAXIMI","ZED=FALSE&amp;VAR:CALENDAR=FIVEDAY&amp;VAR:SYMBOL=651122&amp;VAR:INDEX=0"}</definedName>
    <definedName name="_164__FDSAUDITLINK__" hidden="1">{"fdsup://directions/FAT Viewer?action=UPDATE&amp;creator=factset&amp;DYN_ARGS=TRUE&amp;DOC_NAME=FAT:FQL_AUDITING_CLIENT_TEMPLATE.FAT&amp;display_string=Audit&amp;VAR:KEY=AZYZAZOHSN&amp;VAR:QUERY=RkZfRUJJVERBKEFOTiwtMiwsLFJQKQ==&amp;WINDOW=FIRST_POPUP&amp;HEIGHT=450&amp;WIDTH=450&amp;START_MAXIMI","ZED=FALSE&amp;VAR:CALENDAR=FIVEDAY&amp;VAR:SYMBOL=651122&amp;VAR:INDEX=0"}</definedName>
    <definedName name="_1640__FDSAUDITLINK__" localSheetId="11" hidden="1">{"fdsup://directions/FAT Viewer?action=UPDATE&amp;creator=factset&amp;DYN_ARGS=TRUE&amp;DOC_NAME=FAT:FQL_AUDITING_CLIENT_TEMPLATE.FAT&amp;display_string=Audit&amp;VAR:KEY=EHAJOTQZKP&amp;VAR:QUERY=RkZfTkVUX0lOQyhBTk4sLTEsLCxSUCk=&amp;WINDOW=FIRST_POPUP&amp;HEIGHT=450&amp;WIDTH=450&amp;START_MAXIMI","ZED=FALSE&amp;VAR:CALENDAR=US&amp;VAR:SYMBOL=MDR&amp;VAR:INDEX=0"}</definedName>
    <definedName name="_1640__FDSAUDITLINK__" localSheetId="3" hidden="1">{"fdsup://directions/FAT Viewer?action=UPDATE&amp;creator=factset&amp;DYN_ARGS=TRUE&amp;DOC_NAME=FAT:FQL_AUDITING_CLIENT_TEMPLATE.FAT&amp;display_string=Audit&amp;VAR:KEY=EHAJOTQZKP&amp;VAR:QUERY=RkZfTkVUX0lOQyhBTk4sLTEsLCxSUCk=&amp;WINDOW=FIRST_POPUP&amp;HEIGHT=450&amp;WIDTH=450&amp;START_MAXIMI","ZED=FALSE&amp;VAR:CALENDAR=US&amp;VAR:SYMBOL=MDR&amp;VAR:INDEX=0"}</definedName>
    <definedName name="_1640__FDSAUDITLINK__" hidden="1">{"fdsup://directions/FAT Viewer?action=UPDATE&amp;creator=factset&amp;DYN_ARGS=TRUE&amp;DOC_NAME=FAT:FQL_AUDITING_CLIENT_TEMPLATE.FAT&amp;display_string=Audit&amp;VAR:KEY=EHAJOTQZKP&amp;VAR:QUERY=RkZfTkVUX0lOQyhBTk4sLTEsLCxSUCk=&amp;WINDOW=FIRST_POPUP&amp;HEIGHT=450&amp;WIDTH=450&amp;START_MAXIMI","ZED=FALSE&amp;VAR:CALENDAR=US&amp;VAR:SYMBOL=MDR&amp;VAR:INDEX=0"}</definedName>
    <definedName name="_1641__FDSAUDITLINK__" localSheetId="11" hidden="1">{"fdsup://directions/FAT Viewer?action=UPDATE&amp;creator=factset&amp;DYN_ARGS=TRUE&amp;DOC_NAME=FAT:FQL_AUDITING_CLIENT_TEMPLATE.FAT&amp;display_string=Audit&amp;VAR:KEY=MHSJGTANOL&amp;VAR:QUERY=RkZfTkVUX0lOQyhBTk4sLTIsLCxSUCk=&amp;WINDOW=FIRST_POPUP&amp;HEIGHT=450&amp;WIDTH=450&amp;START_MAXIMI","ZED=FALSE&amp;VAR:CALENDAR=US&amp;VAR:SYMBOL=MDR&amp;VAR:INDEX=0"}</definedName>
    <definedName name="_1641__FDSAUDITLINK__" localSheetId="3" hidden="1">{"fdsup://directions/FAT Viewer?action=UPDATE&amp;creator=factset&amp;DYN_ARGS=TRUE&amp;DOC_NAME=FAT:FQL_AUDITING_CLIENT_TEMPLATE.FAT&amp;display_string=Audit&amp;VAR:KEY=MHSJGTANOL&amp;VAR:QUERY=RkZfTkVUX0lOQyhBTk4sLTIsLCxSUCk=&amp;WINDOW=FIRST_POPUP&amp;HEIGHT=450&amp;WIDTH=450&amp;START_MAXIMI","ZED=FALSE&amp;VAR:CALENDAR=US&amp;VAR:SYMBOL=MDR&amp;VAR:INDEX=0"}</definedName>
    <definedName name="_1641__FDSAUDITLINK__" hidden="1">{"fdsup://directions/FAT Viewer?action=UPDATE&amp;creator=factset&amp;DYN_ARGS=TRUE&amp;DOC_NAME=FAT:FQL_AUDITING_CLIENT_TEMPLATE.FAT&amp;display_string=Audit&amp;VAR:KEY=MHSJGTANOL&amp;VAR:QUERY=RkZfTkVUX0lOQyhBTk4sLTIsLCxSUCk=&amp;WINDOW=FIRST_POPUP&amp;HEIGHT=450&amp;WIDTH=450&amp;START_MAXIMI","ZED=FALSE&amp;VAR:CALENDAR=US&amp;VAR:SYMBOL=MDR&amp;VAR:INDEX=0"}</definedName>
    <definedName name="_1642__FDSAUDITLINK__" localSheetId="11" hidden="1">{"fdsup://directions/FAT Viewer?action=UPDATE&amp;creator=factset&amp;DYN_ARGS=TRUE&amp;DOC_NAME=FAT:FQL_AUDITING_CLIENT_TEMPLATE.FAT&amp;display_string=Audit&amp;VAR:KEY=MXEXCFYXSH&amp;VAR:QUERY=RkZfRUJJVChBTk4sLTEsLCxSUCk=&amp;WINDOW=FIRST_POPUP&amp;HEIGHT=450&amp;WIDTH=450&amp;START_MAXIMIZED=","FALSE&amp;VAR:CALENDAR=US&amp;VAR:SYMBOL=MDR&amp;VAR:INDEX=0"}</definedName>
    <definedName name="_1642__FDSAUDITLINK__" localSheetId="3" hidden="1">{"fdsup://directions/FAT Viewer?action=UPDATE&amp;creator=factset&amp;DYN_ARGS=TRUE&amp;DOC_NAME=FAT:FQL_AUDITING_CLIENT_TEMPLATE.FAT&amp;display_string=Audit&amp;VAR:KEY=MXEXCFYXSH&amp;VAR:QUERY=RkZfRUJJVChBTk4sLTEsLCxSUCk=&amp;WINDOW=FIRST_POPUP&amp;HEIGHT=450&amp;WIDTH=450&amp;START_MAXIMIZED=","FALSE&amp;VAR:CALENDAR=US&amp;VAR:SYMBOL=MDR&amp;VAR:INDEX=0"}</definedName>
    <definedName name="_1642__FDSAUDITLINK__" hidden="1">{"fdsup://directions/FAT Viewer?action=UPDATE&amp;creator=factset&amp;DYN_ARGS=TRUE&amp;DOC_NAME=FAT:FQL_AUDITING_CLIENT_TEMPLATE.FAT&amp;display_string=Audit&amp;VAR:KEY=MXEXCFYXSH&amp;VAR:QUERY=RkZfRUJJVChBTk4sLTEsLCxSUCk=&amp;WINDOW=FIRST_POPUP&amp;HEIGHT=450&amp;WIDTH=450&amp;START_MAXIMIZED=","FALSE&amp;VAR:CALENDAR=US&amp;VAR:SYMBOL=MDR&amp;VAR:INDEX=0"}</definedName>
    <definedName name="_1643__FDSAUDITLINK__" localSheetId="11" hidden="1">{"fdsup://directions/FAT Viewer?action=UPDATE&amp;creator=factset&amp;DYN_ARGS=TRUE&amp;DOC_NAME=FAT:FQL_AUDITING_CLIENT_TEMPLATE.FAT&amp;display_string=Audit&amp;VAR:KEY=CNOPCJKVCP&amp;VAR:QUERY=RkZfRUJJVChBTk4sLTIsLCxSUCk=&amp;WINDOW=FIRST_POPUP&amp;HEIGHT=450&amp;WIDTH=450&amp;START_MAXIMIZED=","FALSE&amp;VAR:CALENDAR=US&amp;VAR:SYMBOL=MDR&amp;VAR:INDEX=0"}</definedName>
    <definedName name="_1643__FDSAUDITLINK__" localSheetId="3" hidden="1">{"fdsup://directions/FAT Viewer?action=UPDATE&amp;creator=factset&amp;DYN_ARGS=TRUE&amp;DOC_NAME=FAT:FQL_AUDITING_CLIENT_TEMPLATE.FAT&amp;display_string=Audit&amp;VAR:KEY=CNOPCJKVCP&amp;VAR:QUERY=RkZfRUJJVChBTk4sLTIsLCxSUCk=&amp;WINDOW=FIRST_POPUP&amp;HEIGHT=450&amp;WIDTH=450&amp;START_MAXIMIZED=","FALSE&amp;VAR:CALENDAR=US&amp;VAR:SYMBOL=MDR&amp;VAR:INDEX=0"}</definedName>
    <definedName name="_1643__FDSAUDITLINK__" hidden="1">{"fdsup://directions/FAT Viewer?action=UPDATE&amp;creator=factset&amp;DYN_ARGS=TRUE&amp;DOC_NAME=FAT:FQL_AUDITING_CLIENT_TEMPLATE.FAT&amp;display_string=Audit&amp;VAR:KEY=CNOPCJKVCP&amp;VAR:QUERY=RkZfRUJJVChBTk4sLTIsLCxSUCk=&amp;WINDOW=FIRST_POPUP&amp;HEIGHT=450&amp;WIDTH=450&amp;START_MAXIMIZED=","FALSE&amp;VAR:CALENDAR=US&amp;VAR:SYMBOL=MDR&amp;VAR:INDEX=0"}</definedName>
    <definedName name="_1644__FDSAUDITLINK__" localSheetId="11" hidden="1">{"fdsup://directions/FAT Viewer?action=UPDATE&amp;creator=factset&amp;DYN_ARGS=TRUE&amp;DOC_NAME=FAT:FQL_AUDITING_CLIENT_TEMPLATE.FAT&amp;display_string=Audit&amp;VAR:KEY=EXSRSHWXAX&amp;VAR:QUERY=RkZfRUJJVERBKEFOTiwtMSwsLFJQKQ==&amp;WINDOW=FIRST_POPUP&amp;HEIGHT=450&amp;WIDTH=450&amp;START_MAXIMI","ZED=FALSE&amp;VAR:CALENDAR=US&amp;VAR:SYMBOL=MDR&amp;VAR:INDEX=0"}</definedName>
    <definedName name="_1644__FDSAUDITLINK__" localSheetId="3" hidden="1">{"fdsup://directions/FAT Viewer?action=UPDATE&amp;creator=factset&amp;DYN_ARGS=TRUE&amp;DOC_NAME=FAT:FQL_AUDITING_CLIENT_TEMPLATE.FAT&amp;display_string=Audit&amp;VAR:KEY=EXSRSHWXAX&amp;VAR:QUERY=RkZfRUJJVERBKEFOTiwtMSwsLFJQKQ==&amp;WINDOW=FIRST_POPUP&amp;HEIGHT=450&amp;WIDTH=450&amp;START_MAXIMI","ZED=FALSE&amp;VAR:CALENDAR=US&amp;VAR:SYMBOL=MDR&amp;VAR:INDEX=0"}</definedName>
    <definedName name="_1644__FDSAUDITLINK__" hidden="1">{"fdsup://directions/FAT Viewer?action=UPDATE&amp;creator=factset&amp;DYN_ARGS=TRUE&amp;DOC_NAME=FAT:FQL_AUDITING_CLIENT_TEMPLATE.FAT&amp;display_string=Audit&amp;VAR:KEY=EXSRSHWXAX&amp;VAR:QUERY=RkZfRUJJVERBKEFOTiwtMSwsLFJQKQ==&amp;WINDOW=FIRST_POPUP&amp;HEIGHT=450&amp;WIDTH=450&amp;START_MAXIMI","ZED=FALSE&amp;VAR:CALENDAR=US&amp;VAR:SYMBOL=MDR&amp;VAR:INDEX=0"}</definedName>
    <definedName name="_1645__FDSAUDITLINK__" localSheetId="11" hidden="1">{"fdsup://directions/FAT Viewer?action=UPDATE&amp;creator=factset&amp;DYN_ARGS=TRUE&amp;DOC_NAME=FAT:FQL_AUDITING_CLIENT_TEMPLATE.FAT&amp;display_string=Audit&amp;VAR:KEY=GDEPQDCPAZ&amp;VAR:QUERY=RkZfRUJJVERBKEFOTiwtMiwsLFJQKQ==&amp;WINDOW=FIRST_POPUP&amp;HEIGHT=450&amp;WIDTH=450&amp;START_MAXIMI","ZED=FALSE&amp;VAR:CALENDAR=US&amp;VAR:SYMBOL=MDR&amp;VAR:INDEX=0"}</definedName>
    <definedName name="_1645__FDSAUDITLINK__" localSheetId="3" hidden="1">{"fdsup://directions/FAT Viewer?action=UPDATE&amp;creator=factset&amp;DYN_ARGS=TRUE&amp;DOC_NAME=FAT:FQL_AUDITING_CLIENT_TEMPLATE.FAT&amp;display_string=Audit&amp;VAR:KEY=GDEPQDCPAZ&amp;VAR:QUERY=RkZfRUJJVERBKEFOTiwtMiwsLFJQKQ==&amp;WINDOW=FIRST_POPUP&amp;HEIGHT=450&amp;WIDTH=450&amp;START_MAXIMI","ZED=FALSE&amp;VAR:CALENDAR=US&amp;VAR:SYMBOL=MDR&amp;VAR:INDEX=0"}</definedName>
    <definedName name="_1645__FDSAUDITLINK__" hidden="1">{"fdsup://directions/FAT Viewer?action=UPDATE&amp;creator=factset&amp;DYN_ARGS=TRUE&amp;DOC_NAME=FAT:FQL_AUDITING_CLIENT_TEMPLATE.FAT&amp;display_string=Audit&amp;VAR:KEY=GDEPQDCPAZ&amp;VAR:QUERY=RkZfRUJJVERBKEFOTiwtMiwsLFJQKQ==&amp;WINDOW=FIRST_POPUP&amp;HEIGHT=450&amp;WIDTH=450&amp;START_MAXIMI","ZED=FALSE&amp;VAR:CALENDAR=US&amp;VAR:SYMBOL=MDR&amp;VAR:INDEX=0"}</definedName>
    <definedName name="_1646__FDSAUDITLINK__" localSheetId="11" hidden="1">{"fdsup://Directions/FactSet Auditing Viewer?action=AUDIT_VALUE&amp;DB=129&amp;ID1=58003710&amp;VALUEID=01001&amp;SDATE=2008&amp;PERIODTYPE=ANN_STD&amp;window=popup_no_bar&amp;width=385&amp;height=120&amp;START_MAXIMIZED=FALSE&amp;creator=factset&amp;display_string=Audit"}</definedName>
    <definedName name="_1646__FDSAUDITLINK__" localSheetId="3" hidden="1">{"fdsup://Directions/FactSet Auditing Viewer?action=AUDIT_VALUE&amp;DB=129&amp;ID1=58003710&amp;VALUEID=01001&amp;SDATE=2008&amp;PERIODTYPE=ANN_STD&amp;window=popup_no_bar&amp;width=385&amp;height=120&amp;START_MAXIMIZED=FALSE&amp;creator=factset&amp;display_string=Audit"}</definedName>
    <definedName name="_1646__FDSAUDITLINK__" hidden="1">{"fdsup://Directions/FactSet Auditing Viewer?action=AUDIT_VALUE&amp;DB=129&amp;ID1=58003710&amp;VALUEID=01001&amp;SDATE=2008&amp;PERIODTYPE=ANN_STD&amp;window=popup_no_bar&amp;width=385&amp;height=120&amp;START_MAXIMIZED=FALSE&amp;creator=factset&amp;display_string=Audit"}</definedName>
    <definedName name="_1647__FDSAUDITLINK__" localSheetId="11" hidden="1">{"fdsup://Directions/FactSet Auditing Viewer?action=AUDIT_VALUE&amp;DB=129&amp;ID1=58003710&amp;VALUEID=01001&amp;SDATE=2007&amp;PERIODTYPE=ANN_STD&amp;window=popup_no_bar&amp;width=385&amp;height=120&amp;START_MAXIMIZED=FALSE&amp;creator=factset&amp;display_string=Audit"}</definedName>
    <definedName name="_1647__FDSAUDITLINK__" localSheetId="3" hidden="1">{"fdsup://Directions/FactSet Auditing Viewer?action=AUDIT_VALUE&amp;DB=129&amp;ID1=58003710&amp;VALUEID=01001&amp;SDATE=2007&amp;PERIODTYPE=ANN_STD&amp;window=popup_no_bar&amp;width=385&amp;height=120&amp;START_MAXIMIZED=FALSE&amp;creator=factset&amp;display_string=Audit"}</definedName>
    <definedName name="_1647__FDSAUDITLINK__" hidden="1">{"fdsup://Directions/FactSet Auditing Viewer?action=AUDIT_VALUE&amp;DB=129&amp;ID1=58003710&amp;VALUEID=01001&amp;SDATE=2007&amp;PERIODTYPE=ANN_STD&amp;window=popup_no_bar&amp;width=385&amp;height=120&amp;START_MAXIMIZED=FALSE&amp;creator=factset&amp;display_string=Audit"}</definedName>
    <definedName name="_1648__FDSAUDITLINK__" localSheetId="11" hidden="1">{"fdsup://directions/FAT Viewer?action=UPDATE&amp;creator=factset&amp;DYN_ARGS=TRUE&amp;DOC_NAME=FAT:FQL_AUDITING_CLIENT_TEMPLATE.FAT&amp;display_string=Audit&amp;VAR:KEY=QLWNOJUNUB&amp;VAR:QUERY=RkZfQ0FQRVgoQU5OLDAsLCxSUCk=&amp;WINDOW=FIRST_POPUP&amp;HEIGHT=450&amp;WIDTH=450&amp;START_MAXIMIZED=","FALSE&amp;VAR:CALENDAR=US&amp;VAR:SYMBOL=017260&amp;VAR:INDEX=0"}</definedName>
    <definedName name="_1648__FDSAUDITLINK__" localSheetId="3" hidden="1">{"fdsup://directions/FAT Viewer?action=UPDATE&amp;creator=factset&amp;DYN_ARGS=TRUE&amp;DOC_NAME=FAT:FQL_AUDITING_CLIENT_TEMPLATE.FAT&amp;display_string=Audit&amp;VAR:KEY=QLWNOJUNUB&amp;VAR:QUERY=RkZfQ0FQRVgoQU5OLDAsLCxSUCk=&amp;WINDOW=FIRST_POPUP&amp;HEIGHT=450&amp;WIDTH=450&amp;START_MAXIMIZED=","FALSE&amp;VAR:CALENDAR=US&amp;VAR:SYMBOL=017260&amp;VAR:INDEX=0"}</definedName>
    <definedName name="_1648__FDSAUDITLINK__" hidden="1">{"fdsup://directions/FAT Viewer?action=UPDATE&amp;creator=factset&amp;DYN_ARGS=TRUE&amp;DOC_NAME=FAT:FQL_AUDITING_CLIENT_TEMPLATE.FAT&amp;display_string=Audit&amp;VAR:KEY=QLWNOJUNUB&amp;VAR:QUERY=RkZfQ0FQRVgoQU5OLDAsLCxSUCk=&amp;WINDOW=FIRST_POPUP&amp;HEIGHT=450&amp;WIDTH=450&amp;START_MAXIMIZED=","FALSE&amp;VAR:CALENDAR=US&amp;VAR:SYMBOL=017260&amp;VAR:INDEX=0"}</definedName>
    <definedName name="_1649__FDSAUDITLINK__" localSheetId="11" hidden="1">{"fdsup://directions/FAT Viewer?action=UPDATE&amp;creator=factset&amp;DYN_ARGS=TRUE&amp;DOC_NAME=FAT:FQL_AUDITING_CLIENT_TEMPLATE.FAT&amp;display_string=Audit&amp;VAR:KEY=QJMZQBEXUH&amp;VAR:QUERY=RkZfQ0FQRVgoQU5OLC0xLCwsUlAp&amp;WINDOW=FIRST_POPUP&amp;HEIGHT=450&amp;WIDTH=450&amp;START_MAXIMIZED=","FALSE&amp;VAR:CALENDAR=US&amp;VAR:SYMBOL=017260&amp;VAR:INDEX=0"}</definedName>
    <definedName name="_1649__FDSAUDITLINK__" localSheetId="3" hidden="1">{"fdsup://directions/FAT Viewer?action=UPDATE&amp;creator=factset&amp;DYN_ARGS=TRUE&amp;DOC_NAME=FAT:FQL_AUDITING_CLIENT_TEMPLATE.FAT&amp;display_string=Audit&amp;VAR:KEY=QJMZQBEXUH&amp;VAR:QUERY=RkZfQ0FQRVgoQU5OLC0xLCwsUlAp&amp;WINDOW=FIRST_POPUP&amp;HEIGHT=450&amp;WIDTH=450&amp;START_MAXIMIZED=","FALSE&amp;VAR:CALENDAR=US&amp;VAR:SYMBOL=017260&amp;VAR:INDEX=0"}</definedName>
    <definedName name="_1649__FDSAUDITLINK__" hidden="1">{"fdsup://directions/FAT Viewer?action=UPDATE&amp;creator=factset&amp;DYN_ARGS=TRUE&amp;DOC_NAME=FAT:FQL_AUDITING_CLIENT_TEMPLATE.FAT&amp;display_string=Audit&amp;VAR:KEY=QJMZQBEXUH&amp;VAR:QUERY=RkZfQ0FQRVgoQU5OLC0xLCwsUlAp&amp;WINDOW=FIRST_POPUP&amp;HEIGHT=450&amp;WIDTH=450&amp;START_MAXIMIZED=","FALSE&amp;VAR:CALENDAR=US&amp;VAR:SYMBOL=017260&amp;VAR:INDEX=0"}</definedName>
    <definedName name="_165__FDSAUDITLINK__" localSheetId="11" hidden="1">{"fdsup://Directions/FactSet Auditing Viewer?action=AUDIT_VALUE&amp;DB=129&amp;ID1=651122&amp;VALUEID=01001&amp;SDATE=2009&amp;PERIODTYPE=ANN_STD&amp;SCFT=3&amp;window=popup_no_bar&amp;width=385&amp;height=120&amp;START_MAXIMIZED=FALSE&amp;creator=factset&amp;display_string=Audit"}</definedName>
    <definedName name="_165__FDSAUDITLINK__" localSheetId="3" hidden="1">{"fdsup://Directions/FactSet Auditing Viewer?action=AUDIT_VALUE&amp;DB=129&amp;ID1=651122&amp;VALUEID=01001&amp;SDATE=2009&amp;PERIODTYPE=ANN_STD&amp;SCFT=3&amp;window=popup_no_bar&amp;width=385&amp;height=120&amp;START_MAXIMIZED=FALSE&amp;creator=factset&amp;display_string=Audit"}</definedName>
    <definedName name="_165__FDSAUDITLINK__" hidden="1">{"fdsup://Directions/FactSet Auditing Viewer?action=AUDIT_VALUE&amp;DB=129&amp;ID1=651122&amp;VALUEID=01001&amp;SDATE=2009&amp;PERIODTYPE=ANN_STD&amp;SCFT=3&amp;window=popup_no_bar&amp;width=385&amp;height=120&amp;START_MAXIMIZED=FALSE&amp;creator=factset&amp;display_string=Audit"}</definedName>
    <definedName name="_1650__FDSAUDITLINK__" localSheetId="11" hidden="1">{"fdsup://directions/FAT Viewer?action=UPDATE&amp;creator=factset&amp;DYN_ARGS=TRUE&amp;DOC_NAME=FAT:FQL_AUDITING_CLIENT_TEMPLATE.FAT&amp;display_string=Audit&amp;VAR:KEY=KHKXUNCVWP&amp;VAR:QUERY=RkZfQ0FQRVgoQU5OLC0yLCwsUlAp&amp;WINDOW=FIRST_POPUP&amp;HEIGHT=450&amp;WIDTH=450&amp;START_MAXIMIZED=","FALSE&amp;VAR:CALENDAR=US&amp;VAR:SYMBOL=017260&amp;VAR:INDEX=0"}</definedName>
    <definedName name="_1650__FDSAUDITLINK__" localSheetId="3" hidden="1">{"fdsup://directions/FAT Viewer?action=UPDATE&amp;creator=factset&amp;DYN_ARGS=TRUE&amp;DOC_NAME=FAT:FQL_AUDITING_CLIENT_TEMPLATE.FAT&amp;display_string=Audit&amp;VAR:KEY=KHKXUNCVWP&amp;VAR:QUERY=RkZfQ0FQRVgoQU5OLC0yLCwsUlAp&amp;WINDOW=FIRST_POPUP&amp;HEIGHT=450&amp;WIDTH=450&amp;START_MAXIMIZED=","FALSE&amp;VAR:CALENDAR=US&amp;VAR:SYMBOL=017260&amp;VAR:INDEX=0"}</definedName>
    <definedName name="_1650__FDSAUDITLINK__" hidden="1">{"fdsup://directions/FAT Viewer?action=UPDATE&amp;creator=factset&amp;DYN_ARGS=TRUE&amp;DOC_NAME=FAT:FQL_AUDITING_CLIENT_TEMPLATE.FAT&amp;display_string=Audit&amp;VAR:KEY=KHKXUNCVWP&amp;VAR:QUERY=RkZfQ0FQRVgoQU5OLC0yLCwsUlAp&amp;WINDOW=FIRST_POPUP&amp;HEIGHT=450&amp;WIDTH=450&amp;START_MAXIMIZED=","FALSE&amp;VAR:CALENDAR=US&amp;VAR:SYMBOL=017260&amp;VAR:INDEX=0"}</definedName>
    <definedName name="_1651__FDSAUDITLINK__" localSheetId="11" hidden="1">{"fdsup://directions/FAT Viewer?action=UPDATE&amp;creator=factset&amp;DYN_ARGS=TRUE&amp;DOC_NAME=FAT:FQL_AUDITING_CLIENT_TEMPLATE.FAT&amp;display_string=Audit&amp;VAR:KEY=YVQPEBSDUB&amp;VAR:QUERY=RkZfTkVUX0lOQyhBTk4sLTEsLCxSUCk=&amp;WINDOW=FIRST_POPUP&amp;HEIGHT=450&amp;WIDTH=450&amp;START_MAXIMI","ZED=FALSE&amp;VAR:CALENDAR=US&amp;VAR:SYMBOL=017260&amp;VAR:INDEX=0"}</definedName>
    <definedName name="_1651__FDSAUDITLINK__" localSheetId="3" hidden="1">{"fdsup://directions/FAT Viewer?action=UPDATE&amp;creator=factset&amp;DYN_ARGS=TRUE&amp;DOC_NAME=FAT:FQL_AUDITING_CLIENT_TEMPLATE.FAT&amp;display_string=Audit&amp;VAR:KEY=YVQPEBSDUB&amp;VAR:QUERY=RkZfTkVUX0lOQyhBTk4sLTEsLCxSUCk=&amp;WINDOW=FIRST_POPUP&amp;HEIGHT=450&amp;WIDTH=450&amp;START_MAXIMI","ZED=FALSE&amp;VAR:CALENDAR=US&amp;VAR:SYMBOL=017260&amp;VAR:INDEX=0"}</definedName>
    <definedName name="_1651__FDSAUDITLINK__" hidden="1">{"fdsup://directions/FAT Viewer?action=UPDATE&amp;creator=factset&amp;DYN_ARGS=TRUE&amp;DOC_NAME=FAT:FQL_AUDITING_CLIENT_TEMPLATE.FAT&amp;display_string=Audit&amp;VAR:KEY=YVQPEBSDUB&amp;VAR:QUERY=RkZfTkVUX0lOQyhBTk4sLTEsLCxSUCk=&amp;WINDOW=FIRST_POPUP&amp;HEIGHT=450&amp;WIDTH=450&amp;START_MAXIMI","ZED=FALSE&amp;VAR:CALENDAR=US&amp;VAR:SYMBOL=017260&amp;VAR:INDEX=0"}</definedName>
    <definedName name="_1652__FDSAUDITLINK__" localSheetId="11" hidden="1">{"fdsup://directions/FAT Viewer?action=UPDATE&amp;creator=factset&amp;DYN_ARGS=TRUE&amp;DOC_NAME=FAT:FQL_AUDITING_CLIENT_TEMPLATE.FAT&amp;display_string=Audit&amp;VAR:KEY=YZQDMROZIB&amp;VAR:QUERY=RkZfTkVUX0lOQyhBTk4sLTIsLCxSUCk=&amp;WINDOW=FIRST_POPUP&amp;HEIGHT=450&amp;WIDTH=450&amp;START_MAXIMI","ZED=FALSE&amp;VAR:CALENDAR=US&amp;VAR:SYMBOL=017260&amp;VAR:INDEX=0"}</definedName>
    <definedName name="_1652__FDSAUDITLINK__" localSheetId="3" hidden="1">{"fdsup://directions/FAT Viewer?action=UPDATE&amp;creator=factset&amp;DYN_ARGS=TRUE&amp;DOC_NAME=FAT:FQL_AUDITING_CLIENT_TEMPLATE.FAT&amp;display_string=Audit&amp;VAR:KEY=YZQDMROZIB&amp;VAR:QUERY=RkZfTkVUX0lOQyhBTk4sLTIsLCxSUCk=&amp;WINDOW=FIRST_POPUP&amp;HEIGHT=450&amp;WIDTH=450&amp;START_MAXIMI","ZED=FALSE&amp;VAR:CALENDAR=US&amp;VAR:SYMBOL=017260&amp;VAR:INDEX=0"}</definedName>
    <definedName name="_1652__FDSAUDITLINK__" hidden="1">{"fdsup://directions/FAT Viewer?action=UPDATE&amp;creator=factset&amp;DYN_ARGS=TRUE&amp;DOC_NAME=FAT:FQL_AUDITING_CLIENT_TEMPLATE.FAT&amp;display_string=Audit&amp;VAR:KEY=YZQDMROZIB&amp;VAR:QUERY=RkZfTkVUX0lOQyhBTk4sLTIsLCxSUCk=&amp;WINDOW=FIRST_POPUP&amp;HEIGHT=450&amp;WIDTH=450&amp;START_MAXIMI","ZED=FALSE&amp;VAR:CALENDAR=US&amp;VAR:SYMBOL=017260&amp;VAR:INDEX=0"}</definedName>
    <definedName name="_1653__FDSAUDITLINK__" localSheetId="11" hidden="1">{"fdsup://directions/FAT Viewer?action=UPDATE&amp;creator=factset&amp;DYN_ARGS=TRUE&amp;DOC_NAME=FAT:FQL_AUDITING_CLIENT_TEMPLATE.FAT&amp;display_string=Audit&amp;VAR:KEY=OHOXQPCDWT&amp;VAR:QUERY=RkZfRUJJVChBTk4sLTEsLCxSUCk=&amp;WINDOW=FIRST_POPUP&amp;HEIGHT=450&amp;WIDTH=450&amp;START_MAXIMIZED=","FALSE&amp;VAR:CALENDAR=US&amp;VAR:SYMBOL=017260&amp;VAR:INDEX=0"}</definedName>
    <definedName name="_1653__FDSAUDITLINK__" localSheetId="3" hidden="1">{"fdsup://directions/FAT Viewer?action=UPDATE&amp;creator=factset&amp;DYN_ARGS=TRUE&amp;DOC_NAME=FAT:FQL_AUDITING_CLIENT_TEMPLATE.FAT&amp;display_string=Audit&amp;VAR:KEY=OHOXQPCDWT&amp;VAR:QUERY=RkZfRUJJVChBTk4sLTEsLCxSUCk=&amp;WINDOW=FIRST_POPUP&amp;HEIGHT=450&amp;WIDTH=450&amp;START_MAXIMIZED=","FALSE&amp;VAR:CALENDAR=US&amp;VAR:SYMBOL=017260&amp;VAR:INDEX=0"}</definedName>
    <definedName name="_1653__FDSAUDITLINK__" hidden="1">{"fdsup://directions/FAT Viewer?action=UPDATE&amp;creator=factset&amp;DYN_ARGS=TRUE&amp;DOC_NAME=FAT:FQL_AUDITING_CLIENT_TEMPLATE.FAT&amp;display_string=Audit&amp;VAR:KEY=OHOXQPCDWT&amp;VAR:QUERY=RkZfRUJJVChBTk4sLTEsLCxSUCk=&amp;WINDOW=FIRST_POPUP&amp;HEIGHT=450&amp;WIDTH=450&amp;START_MAXIMIZED=","FALSE&amp;VAR:CALENDAR=US&amp;VAR:SYMBOL=017260&amp;VAR:INDEX=0"}</definedName>
    <definedName name="_1654__FDSAUDITLINK__" localSheetId="11" hidden="1">{"fdsup://directions/FAT Viewer?action=UPDATE&amp;creator=factset&amp;DYN_ARGS=TRUE&amp;DOC_NAME=FAT:FQL_AUDITING_CLIENT_TEMPLATE.FAT&amp;display_string=Audit&amp;VAR:KEY=OPKTCRWFKJ&amp;VAR:QUERY=RkZfRUJJVChBTk4sLTIsLCxSUCk=&amp;WINDOW=FIRST_POPUP&amp;HEIGHT=450&amp;WIDTH=450&amp;START_MAXIMIZED=","FALSE&amp;VAR:CALENDAR=US&amp;VAR:SYMBOL=017260&amp;VAR:INDEX=0"}</definedName>
    <definedName name="_1654__FDSAUDITLINK__" localSheetId="3" hidden="1">{"fdsup://directions/FAT Viewer?action=UPDATE&amp;creator=factset&amp;DYN_ARGS=TRUE&amp;DOC_NAME=FAT:FQL_AUDITING_CLIENT_TEMPLATE.FAT&amp;display_string=Audit&amp;VAR:KEY=OPKTCRWFKJ&amp;VAR:QUERY=RkZfRUJJVChBTk4sLTIsLCxSUCk=&amp;WINDOW=FIRST_POPUP&amp;HEIGHT=450&amp;WIDTH=450&amp;START_MAXIMIZED=","FALSE&amp;VAR:CALENDAR=US&amp;VAR:SYMBOL=017260&amp;VAR:INDEX=0"}</definedName>
    <definedName name="_1654__FDSAUDITLINK__" hidden="1">{"fdsup://directions/FAT Viewer?action=UPDATE&amp;creator=factset&amp;DYN_ARGS=TRUE&amp;DOC_NAME=FAT:FQL_AUDITING_CLIENT_TEMPLATE.FAT&amp;display_string=Audit&amp;VAR:KEY=OPKTCRWFKJ&amp;VAR:QUERY=RkZfRUJJVChBTk4sLTIsLCxSUCk=&amp;WINDOW=FIRST_POPUP&amp;HEIGHT=450&amp;WIDTH=450&amp;START_MAXIMIZED=","FALSE&amp;VAR:CALENDAR=US&amp;VAR:SYMBOL=017260&amp;VAR:INDEX=0"}</definedName>
    <definedName name="_1655__FDSAUDITLINK__" localSheetId="11" hidden="1">{"fdsup://directions/FAT Viewer?action=UPDATE&amp;creator=factset&amp;DYN_ARGS=TRUE&amp;DOC_NAME=FAT:FQL_AUDITING_CLIENT_TEMPLATE.FAT&amp;display_string=Audit&amp;VAR:KEY=MXIXKTKJSH&amp;VAR:QUERY=RkZfRUJJVERBKEFOTiwtMSwsLFJQKQ==&amp;WINDOW=FIRST_POPUP&amp;HEIGHT=450&amp;WIDTH=450&amp;START_MAXIMI","ZED=FALSE&amp;VAR:CALENDAR=US&amp;VAR:SYMBOL=017260&amp;VAR:INDEX=0"}</definedName>
    <definedName name="_1655__FDSAUDITLINK__" localSheetId="3" hidden="1">{"fdsup://directions/FAT Viewer?action=UPDATE&amp;creator=factset&amp;DYN_ARGS=TRUE&amp;DOC_NAME=FAT:FQL_AUDITING_CLIENT_TEMPLATE.FAT&amp;display_string=Audit&amp;VAR:KEY=MXIXKTKJSH&amp;VAR:QUERY=RkZfRUJJVERBKEFOTiwtMSwsLFJQKQ==&amp;WINDOW=FIRST_POPUP&amp;HEIGHT=450&amp;WIDTH=450&amp;START_MAXIMI","ZED=FALSE&amp;VAR:CALENDAR=US&amp;VAR:SYMBOL=017260&amp;VAR:INDEX=0"}</definedName>
    <definedName name="_1655__FDSAUDITLINK__" hidden="1">{"fdsup://directions/FAT Viewer?action=UPDATE&amp;creator=factset&amp;DYN_ARGS=TRUE&amp;DOC_NAME=FAT:FQL_AUDITING_CLIENT_TEMPLATE.FAT&amp;display_string=Audit&amp;VAR:KEY=MXIXKTKJSH&amp;VAR:QUERY=RkZfRUJJVERBKEFOTiwtMSwsLFJQKQ==&amp;WINDOW=FIRST_POPUP&amp;HEIGHT=450&amp;WIDTH=450&amp;START_MAXIMI","ZED=FALSE&amp;VAR:CALENDAR=US&amp;VAR:SYMBOL=017260&amp;VAR:INDEX=0"}</definedName>
    <definedName name="_1656__FDSAUDITLINK__" localSheetId="11" hidden="1">{"fdsup://directions/FAT Viewer?action=UPDATE&amp;creator=factset&amp;DYN_ARGS=TRUE&amp;DOC_NAME=FAT:FQL_AUDITING_CLIENT_TEMPLATE.FAT&amp;display_string=Audit&amp;VAR:KEY=ARSTUPCFUP&amp;VAR:QUERY=RkZfRUJJVERBKEFOTiwtMiwsLFJQKQ==&amp;WINDOW=FIRST_POPUP&amp;HEIGHT=450&amp;WIDTH=450&amp;START_MAXIMI","ZED=FALSE&amp;VAR:CALENDAR=US&amp;VAR:SYMBOL=017260&amp;VAR:INDEX=0"}</definedName>
    <definedName name="_1656__FDSAUDITLINK__" localSheetId="3" hidden="1">{"fdsup://directions/FAT Viewer?action=UPDATE&amp;creator=factset&amp;DYN_ARGS=TRUE&amp;DOC_NAME=FAT:FQL_AUDITING_CLIENT_TEMPLATE.FAT&amp;display_string=Audit&amp;VAR:KEY=ARSTUPCFUP&amp;VAR:QUERY=RkZfRUJJVERBKEFOTiwtMiwsLFJQKQ==&amp;WINDOW=FIRST_POPUP&amp;HEIGHT=450&amp;WIDTH=450&amp;START_MAXIMI","ZED=FALSE&amp;VAR:CALENDAR=US&amp;VAR:SYMBOL=017260&amp;VAR:INDEX=0"}</definedName>
    <definedName name="_1656__FDSAUDITLINK__" hidden="1">{"fdsup://directions/FAT Viewer?action=UPDATE&amp;creator=factset&amp;DYN_ARGS=TRUE&amp;DOC_NAME=FAT:FQL_AUDITING_CLIENT_TEMPLATE.FAT&amp;display_string=Audit&amp;VAR:KEY=ARSTUPCFUP&amp;VAR:QUERY=RkZfRUJJVERBKEFOTiwtMiwsLFJQKQ==&amp;WINDOW=FIRST_POPUP&amp;HEIGHT=450&amp;WIDTH=450&amp;START_MAXIMI","ZED=FALSE&amp;VAR:CALENDAR=US&amp;VAR:SYMBOL=017260&amp;VAR:INDEX=0"}</definedName>
    <definedName name="_1657__FDSAUDITLINK__" localSheetId="11" hidden="1">{"fdsup://Directions/FactSet Auditing Viewer?action=AUDIT_VALUE&amp;DB=129&amp;ID1=017260&amp;VALUEID=01001&amp;SDATE=2008&amp;PERIODTYPE=ANN_STD&amp;window=popup_no_bar&amp;width=385&amp;height=120&amp;START_MAXIMIZED=FALSE&amp;creator=factset&amp;display_string=Audit"}</definedName>
    <definedName name="_1657__FDSAUDITLINK__" localSheetId="3" hidden="1">{"fdsup://Directions/FactSet Auditing Viewer?action=AUDIT_VALUE&amp;DB=129&amp;ID1=017260&amp;VALUEID=01001&amp;SDATE=2008&amp;PERIODTYPE=ANN_STD&amp;window=popup_no_bar&amp;width=385&amp;height=120&amp;START_MAXIMIZED=FALSE&amp;creator=factset&amp;display_string=Audit"}</definedName>
    <definedName name="_1657__FDSAUDITLINK__" hidden="1">{"fdsup://Directions/FactSet Auditing Viewer?action=AUDIT_VALUE&amp;DB=129&amp;ID1=017260&amp;VALUEID=01001&amp;SDATE=2008&amp;PERIODTYPE=ANN_STD&amp;window=popup_no_bar&amp;width=385&amp;height=120&amp;START_MAXIMIZED=FALSE&amp;creator=factset&amp;display_string=Audit"}</definedName>
    <definedName name="_1658__FDSAUDITLINK__" localSheetId="11" hidden="1">{"fdsup://Directions/FactSet Auditing Viewer?action=AUDIT_VALUE&amp;DB=129&amp;ID1=017260&amp;VALUEID=01001&amp;SDATE=2007&amp;PERIODTYPE=ANN_STD&amp;window=popup_no_bar&amp;width=385&amp;height=120&amp;START_MAXIMIZED=FALSE&amp;creator=factset&amp;display_string=Audit"}</definedName>
    <definedName name="_1658__FDSAUDITLINK__" localSheetId="3" hidden="1">{"fdsup://Directions/FactSet Auditing Viewer?action=AUDIT_VALUE&amp;DB=129&amp;ID1=017260&amp;VALUEID=01001&amp;SDATE=2007&amp;PERIODTYPE=ANN_STD&amp;window=popup_no_bar&amp;width=385&amp;height=120&amp;START_MAXIMIZED=FALSE&amp;creator=factset&amp;display_string=Audit"}</definedName>
    <definedName name="_1658__FDSAUDITLINK__" hidden="1">{"fdsup://Directions/FactSet Auditing Viewer?action=AUDIT_VALUE&amp;DB=129&amp;ID1=017260&amp;VALUEID=01001&amp;SDATE=2007&amp;PERIODTYPE=ANN_STD&amp;window=popup_no_bar&amp;width=385&amp;height=120&amp;START_MAXIMIZED=FALSE&amp;creator=factset&amp;display_string=Audit"}</definedName>
    <definedName name="_1659__FDSAUDITLINK__" localSheetId="11" hidden="1">{"fdsup://directions/FAT Viewer?action=UPDATE&amp;creator=factset&amp;DYN_ARGS=TRUE&amp;DOC_NAME=FAT:FQL_AUDITING_CLIENT_TEMPLATE.FAT&amp;display_string=Audit&amp;VAR:KEY=CHSJUBAVSX&amp;VAR:QUERY=RkZfQ0FQRVgoQU5OLDAsLCxSUCk=&amp;WINDOW=FIRST_POPUP&amp;HEIGHT=450&amp;WIDTH=450&amp;START_MAXIMIZED=","FALSE&amp;VAR:CALENDAR=US&amp;VAR:SYMBOL=57632310&amp;VAR:INDEX=0"}</definedName>
    <definedName name="_1659__FDSAUDITLINK__" localSheetId="3" hidden="1">{"fdsup://directions/FAT Viewer?action=UPDATE&amp;creator=factset&amp;DYN_ARGS=TRUE&amp;DOC_NAME=FAT:FQL_AUDITING_CLIENT_TEMPLATE.FAT&amp;display_string=Audit&amp;VAR:KEY=CHSJUBAVSX&amp;VAR:QUERY=RkZfQ0FQRVgoQU5OLDAsLCxSUCk=&amp;WINDOW=FIRST_POPUP&amp;HEIGHT=450&amp;WIDTH=450&amp;START_MAXIMIZED=","FALSE&amp;VAR:CALENDAR=US&amp;VAR:SYMBOL=57632310&amp;VAR:INDEX=0"}</definedName>
    <definedName name="_1659__FDSAUDITLINK__" hidden="1">{"fdsup://directions/FAT Viewer?action=UPDATE&amp;creator=factset&amp;DYN_ARGS=TRUE&amp;DOC_NAME=FAT:FQL_AUDITING_CLIENT_TEMPLATE.FAT&amp;display_string=Audit&amp;VAR:KEY=CHSJUBAVSX&amp;VAR:QUERY=RkZfQ0FQRVgoQU5OLDAsLCxSUCk=&amp;WINDOW=FIRST_POPUP&amp;HEIGHT=450&amp;WIDTH=450&amp;START_MAXIMIZED=","FALSE&amp;VAR:CALENDAR=US&amp;VAR:SYMBOL=57632310&amp;VAR:INDEX=0"}</definedName>
    <definedName name="_166__FDSAUDITLINK__" localSheetId="11" hidden="1">{"fdsup://Directions/FactSet Auditing Viewer?action=AUDIT_VALUE&amp;DB=129&amp;ID1=651122&amp;VALUEID=01001&amp;SDATE=2008&amp;PERIODTYPE=ANN_STD&amp;SCFT=3&amp;window=popup_no_bar&amp;width=385&amp;height=120&amp;START_MAXIMIZED=FALSE&amp;creator=factset&amp;display_string=Audit"}</definedName>
    <definedName name="_166__FDSAUDITLINK__" localSheetId="3" hidden="1">{"fdsup://Directions/FactSet Auditing Viewer?action=AUDIT_VALUE&amp;DB=129&amp;ID1=651122&amp;VALUEID=01001&amp;SDATE=2008&amp;PERIODTYPE=ANN_STD&amp;SCFT=3&amp;window=popup_no_bar&amp;width=385&amp;height=120&amp;START_MAXIMIZED=FALSE&amp;creator=factset&amp;display_string=Audit"}</definedName>
    <definedName name="_166__FDSAUDITLINK__" hidden="1">{"fdsup://Directions/FactSet Auditing Viewer?action=AUDIT_VALUE&amp;DB=129&amp;ID1=651122&amp;VALUEID=01001&amp;SDATE=2008&amp;PERIODTYPE=ANN_STD&amp;SCFT=3&amp;window=popup_no_bar&amp;width=385&amp;height=120&amp;START_MAXIMIZED=FALSE&amp;creator=factset&amp;display_string=Audit"}</definedName>
    <definedName name="_1660__FDSAUDITLINK__" localSheetId="11" hidden="1">{"fdsup://directions/FAT Viewer?action=UPDATE&amp;creator=factset&amp;DYN_ARGS=TRUE&amp;DOC_NAME=FAT:FQL_AUDITING_CLIENT_TEMPLATE.FAT&amp;display_string=Audit&amp;VAR:KEY=MDMPMHIDMB&amp;VAR:QUERY=RkZfQ0FQRVgoQU5OLC0xLCwsUlAp&amp;WINDOW=FIRST_POPUP&amp;HEIGHT=450&amp;WIDTH=450&amp;START_MAXIMIZED=","FALSE&amp;VAR:CALENDAR=US&amp;VAR:SYMBOL=57632310&amp;VAR:INDEX=0"}</definedName>
    <definedName name="_1660__FDSAUDITLINK__" localSheetId="3" hidden="1">{"fdsup://directions/FAT Viewer?action=UPDATE&amp;creator=factset&amp;DYN_ARGS=TRUE&amp;DOC_NAME=FAT:FQL_AUDITING_CLIENT_TEMPLATE.FAT&amp;display_string=Audit&amp;VAR:KEY=MDMPMHIDMB&amp;VAR:QUERY=RkZfQ0FQRVgoQU5OLC0xLCwsUlAp&amp;WINDOW=FIRST_POPUP&amp;HEIGHT=450&amp;WIDTH=450&amp;START_MAXIMIZED=","FALSE&amp;VAR:CALENDAR=US&amp;VAR:SYMBOL=57632310&amp;VAR:INDEX=0"}</definedName>
    <definedName name="_1660__FDSAUDITLINK__" hidden="1">{"fdsup://directions/FAT Viewer?action=UPDATE&amp;creator=factset&amp;DYN_ARGS=TRUE&amp;DOC_NAME=FAT:FQL_AUDITING_CLIENT_TEMPLATE.FAT&amp;display_string=Audit&amp;VAR:KEY=MDMPMHIDMB&amp;VAR:QUERY=RkZfQ0FQRVgoQU5OLC0xLCwsUlAp&amp;WINDOW=FIRST_POPUP&amp;HEIGHT=450&amp;WIDTH=450&amp;START_MAXIMIZED=","FALSE&amp;VAR:CALENDAR=US&amp;VAR:SYMBOL=57632310&amp;VAR:INDEX=0"}</definedName>
    <definedName name="_1661__FDSAUDITLINK__" localSheetId="11" hidden="1">{"fdsup://directions/FAT Viewer?action=UPDATE&amp;creator=factset&amp;DYN_ARGS=TRUE&amp;DOC_NAME=FAT:FQL_AUDITING_CLIENT_TEMPLATE.FAT&amp;display_string=Audit&amp;VAR:KEY=GFAVSNKHAJ&amp;VAR:QUERY=RkZfQ0FQRVgoQU5OLC0yLCwsUlAp&amp;WINDOW=FIRST_POPUP&amp;HEIGHT=450&amp;WIDTH=450&amp;START_MAXIMIZED=","FALSE&amp;VAR:CALENDAR=US&amp;VAR:SYMBOL=57632310&amp;VAR:INDEX=0"}</definedName>
    <definedName name="_1661__FDSAUDITLINK__" localSheetId="3" hidden="1">{"fdsup://directions/FAT Viewer?action=UPDATE&amp;creator=factset&amp;DYN_ARGS=TRUE&amp;DOC_NAME=FAT:FQL_AUDITING_CLIENT_TEMPLATE.FAT&amp;display_string=Audit&amp;VAR:KEY=GFAVSNKHAJ&amp;VAR:QUERY=RkZfQ0FQRVgoQU5OLC0yLCwsUlAp&amp;WINDOW=FIRST_POPUP&amp;HEIGHT=450&amp;WIDTH=450&amp;START_MAXIMIZED=","FALSE&amp;VAR:CALENDAR=US&amp;VAR:SYMBOL=57632310&amp;VAR:INDEX=0"}</definedName>
    <definedName name="_1661__FDSAUDITLINK__" hidden="1">{"fdsup://directions/FAT Viewer?action=UPDATE&amp;creator=factset&amp;DYN_ARGS=TRUE&amp;DOC_NAME=FAT:FQL_AUDITING_CLIENT_TEMPLATE.FAT&amp;display_string=Audit&amp;VAR:KEY=GFAVSNKHAJ&amp;VAR:QUERY=RkZfQ0FQRVgoQU5OLC0yLCwsUlAp&amp;WINDOW=FIRST_POPUP&amp;HEIGHT=450&amp;WIDTH=450&amp;START_MAXIMIZED=","FALSE&amp;VAR:CALENDAR=US&amp;VAR:SYMBOL=57632310&amp;VAR:INDEX=0"}</definedName>
    <definedName name="_1662__FDSAUDITLINK__" localSheetId="11" hidden="1">{"fdsup://directions/FAT Viewer?action=UPDATE&amp;creator=factset&amp;DYN_ARGS=TRUE&amp;DOC_NAME=FAT:FQL_AUDITING_CLIENT_TEMPLATE.FAT&amp;display_string=Audit&amp;VAR:KEY=MLUBSJMFEX&amp;VAR:QUERY=RkZfTkVUX0lOQyhBTk4sLTEsLCxSUCk=&amp;WINDOW=FIRST_POPUP&amp;HEIGHT=450&amp;WIDTH=450&amp;START_MAXIMI","ZED=FALSE&amp;VAR:CALENDAR=US&amp;VAR:SYMBOL=57632310&amp;VAR:INDEX=0"}</definedName>
    <definedName name="_1662__FDSAUDITLINK__" localSheetId="3" hidden="1">{"fdsup://directions/FAT Viewer?action=UPDATE&amp;creator=factset&amp;DYN_ARGS=TRUE&amp;DOC_NAME=FAT:FQL_AUDITING_CLIENT_TEMPLATE.FAT&amp;display_string=Audit&amp;VAR:KEY=MLUBSJMFEX&amp;VAR:QUERY=RkZfTkVUX0lOQyhBTk4sLTEsLCxSUCk=&amp;WINDOW=FIRST_POPUP&amp;HEIGHT=450&amp;WIDTH=450&amp;START_MAXIMI","ZED=FALSE&amp;VAR:CALENDAR=US&amp;VAR:SYMBOL=57632310&amp;VAR:INDEX=0"}</definedName>
    <definedName name="_1662__FDSAUDITLINK__" hidden="1">{"fdsup://directions/FAT Viewer?action=UPDATE&amp;creator=factset&amp;DYN_ARGS=TRUE&amp;DOC_NAME=FAT:FQL_AUDITING_CLIENT_TEMPLATE.FAT&amp;display_string=Audit&amp;VAR:KEY=MLUBSJMFEX&amp;VAR:QUERY=RkZfTkVUX0lOQyhBTk4sLTEsLCxSUCk=&amp;WINDOW=FIRST_POPUP&amp;HEIGHT=450&amp;WIDTH=450&amp;START_MAXIMI","ZED=FALSE&amp;VAR:CALENDAR=US&amp;VAR:SYMBOL=57632310&amp;VAR:INDEX=0"}</definedName>
    <definedName name="_1663__FDSAUDITLINK__" localSheetId="11" hidden="1">{"fdsup://directions/FAT Viewer?action=UPDATE&amp;creator=factset&amp;DYN_ARGS=TRUE&amp;DOC_NAME=FAT:FQL_AUDITING_CLIENT_TEMPLATE.FAT&amp;display_string=Audit&amp;VAR:KEY=WXETQNALEV&amp;VAR:QUERY=RkZfTkVUX0lOQyhBTk4sLTIsLCxSUCk=&amp;WINDOW=FIRST_POPUP&amp;HEIGHT=450&amp;WIDTH=450&amp;START_MAXIMI","ZED=FALSE&amp;VAR:CALENDAR=US&amp;VAR:SYMBOL=57632310&amp;VAR:INDEX=0"}</definedName>
    <definedName name="_1663__FDSAUDITLINK__" localSheetId="3" hidden="1">{"fdsup://directions/FAT Viewer?action=UPDATE&amp;creator=factset&amp;DYN_ARGS=TRUE&amp;DOC_NAME=FAT:FQL_AUDITING_CLIENT_TEMPLATE.FAT&amp;display_string=Audit&amp;VAR:KEY=WXETQNALEV&amp;VAR:QUERY=RkZfTkVUX0lOQyhBTk4sLTIsLCxSUCk=&amp;WINDOW=FIRST_POPUP&amp;HEIGHT=450&amp;WIDTH=450&amp;START_MAXIMI","ZED=FALSE&amp;VAR:CALENDAR=US&amp;VAR:SYMBOL=57632310&amp;VAR:INDEX=0"}</definedName>
    <definedName name="_1663__FDSAUDITLINK__" hidden="1">{"fdsup://directions/FAT Viewer?action=UPDATE&amp;creator=factset&amp;DYN_ARGS=TRUE&amp;DOC_NAME=FAT:FQL_AUDITING_CLIENT_TEMPLATE.FAT&amp;display_string=Audit&amp;VAR:KEY=WXETQNALEV&amp;VAR:QUERY=RkZfTkVUX0lOQyhBTk4sLTIsLCxSUCk=&amp;WINDOW=FIRST_POPUP&amp;HEIGHT=450&amp;WIDTH=450&amp;START_MAXIMI","ZED=FALSE&amp;VAR:CALENDAR=US&amp;VAR:SYMBOL=57632310&amp;VAR:INDEX=0"}</definedName>
    <definedName name="_1664__FDSAUDITLINK__" localSheetId="11" hidden="1">{"fdsup://directions/FAT Viewer?action=UPDATE&amp;creator=factset&amp;DYN_ARGS=TRUE&amp;DOC_NAME=FAT:FQL_AUDITING_CLIENT_TEMPLATE.FAT&amp;display_string=Audit&amp;VAR:KEY=QRCHSDCBOT&amp;VAR:QUERY=RkZfRUJJVChBTk4sLTEsLCxSUCk=&amp;WINDOW=FIRST_POPUP&amp;HEIGHT=450&amp;WIDTH=450&amp;START_MAXIMIZED=","FALSE&amp;VAR:CALENDAR=US&amp;VAR:SYMBOL=57632310&amp;VAR:INDEX=0"}</definedName>
    <definedName name="_1664__FDSAUDITLINK__" localSheetId="3" hidden="1">{"fdsup://directions/FAT Viewer?action=UPDATE&amp;creator=factset&amp;DYN_ARGS=TRUE&amp;DOC_NAME=FAT:FQL_AUDITING_CLIENT_TEMPLATE.FAT&amp;display_string=Audit&amp;VAR:KEY=QRCHSDCBOT&amp;VAR:QUERY=RkZfRUJJVChBTk4sLTEsLCxSUCk=&amp;WINDOW=FIRST_POPUP&amp;HEIGHT=450&amp;WIDTH=450&amp;START_MAXIMIZED=","FALSE&amp;VAR:CALENDAR=US&amp;VAR:SYMBOL=57632310&amp;VAR:INDEX=0"}</definedName>
    <definedName name="_1664__FDSAUDITLINK__" hidden="1">{"fdsup://directions/FAT Viewer?action=UPDATE&amp;creator=factset&amp;DYN_ARGS=TRUE&amp;DOC_NAME=FAT:FQL_AUDITING_CLIENT_TEMPLATE.FAT&amp;display_string=Audit&amp;VAR:KEY=QRCHSDCBOT&amp;VAR:QUERY=RkZfRUJJVChBTk4sLTEsLCxSUCk=&amp;WINDOW=FIRST_POPUP&amp;HEIGHT=450&amp;WIDTH=450&amp;START_MAXIMIZED=","FALSE&amp;VAR:CALENDAR=US&amp;VAR:SYMBOL=57632310&amp;VAR:INDEX=0"}</definedName>
    <definedName name="_1665__FDSAUDITLINK__" localSheetId="11" hidden="1">{"fdsup://directions/FAT Viewer?action=UPDATE&amp;creator=factset&amp;DYN_ARGS=TRUE&amp;DOC_NAME=FAT:FQL_AUDITING_CLIENT_TEMPLATE.FAT&amp;display_string=Audit&amp;VAR:KEY=EVGNQBEHCN&amp;VAR:QUERY=RkZfRUJJVChBTk4sLTIsLCxSUCk=&amp;WINDOW=FIRST_POPUP&amp;HEIGHT=450&amp;WIDTH=450&amp;START_MAXIMIZED=","FALSE&amp;VAR:CALENDAR=US&amp;VAR:SYMBOL=57632310&amp;VAR:INDEX=0"}</definedName>
    <definedName name="_1665__FDSAUDITLINK__" localSheetId="3" hidden="1">{"fdsup://directions/FAT Viewer?action=UPDATE&amp;creator=factset&amp;DYN_ARGS=TRUE&amp;DOC_NAME=FAT:FQL_AUDITING_CLIENT_TEMPLATE.FAT&amp;display_string=Audit&amp;VAR:KEY=EVGNQBEHCN&amp;VAR:QUERY=RkZfRUJJVChBTk4sLTIsLCxSUCk=&amp;WINDOW=FIRST_POPUP&amp;HEIGHT=450&amp;WIDTH=450&amp;START_MAXIMIZED=","FALSE&amp;VAR:CALENDAR=US&amp;VAR:SYMBOL=57632310&amp;VAR:INDEX=0"}</definedName>
    <definedName name="_1665__FDSAUDITLINK__" hidden="1">{"fdsup://directions/FAT Viewer?action=UPDATE&amp;creator=factset&amp;DYN_ARGS=TRUE&amp;DOC_NAME=FAT:FQL_AUDITING_CLIENT_TEMPLATE.FAT&amp;display_string=Audit&amp;VAR:KEY=EVGNQBEHCN&amp;VAR:QUERY=RkZfRUJJVChBTk4sLTIsLCxSUCk=&amp;WINDOW=FIRST_POPUP&amp;HEIGHT=450&amp;WIDTH=450&amp;START_MAXIMIZED=","FALSE&amp;VAR:CALENDAR=US&amp;VAR:SYMBOL=57632310&amp;VAR:INDEX=0"}</definedName>
    <definedName name="_1666__FDSAUDITLINK__" localSheetId="11" hidden="1">{"fdsup://directions/FAT Viewer?action=UPDATE&amp;creator=factset&amp;DYN_ARGS=TRUE&amp;DOC_NAME=FAT:FQL_AUDITING_CLIENT_TEMPLATE.FAT&amp;display_string=Audit&amp;VAR:KEY=UJCHELWPGN&amp;VAR:QUERY=RkZfRUJJVERBKEFOTiwtMSwsLFJQKQ==&amp;WINDOW=FIRST_POPUP&amp;HEIGHT=450&amp;WIDTH=450&amp;START_MAXIMI","ZED=FALSE&amp;VAR:CALENDAR=US&amp;VAR:SYMBOL=57632310&amp;VAR:INDEX=0"}</definedName>
    <definedName name="_1666__FDSAUDITLINK__" localSheetId="3" hidden="1">{"fdsup://directions/FAT Viewer?action=UPDATE&amp;creator=factset&amp;DYN_ARGS=TRUE&amp;DOC_NAME=FAT:FQL_AUDITING_CLIENT_TEMPLATE.FAT&amp;display_string=Audit&amp;VAR:KEY=UJCHELWPGN&amp;VAR:QUERY=RkZfRUJJVERBKEFOTiwtMSwsLFJQKQ==&amp;WINDOW=FIRST_POPUP&amp;HEIGHT=450&amp;WIDTH=450&amp;START_MAXIMI","ZED=FALSE&amp;VAR:CALENDAR=US&amp;VAR:SYMBOL=57632310&amp;VAR:INDEX=0"}</definedName>
    <definedName name="_1666__FDSAUDITLINK__" hidden="1">{"fdsup://directions/FAT Viewer?action=UPDATE&amp;creator=factset&amp;DYN_ARGS=TRUE&amp;DOC_NAME=FAT:FQL_AUDITING_CLIENT_TEMPLATE.FAT&amp;display_string=Audit&amp;VAR:KEY=UJCHELWPGN&amp;VAR:QUERY=RkZfRUJJVERBKEFOTiwtMSwsLFJQKQ==&amp;WINDOW=FIRST_POPUP&amp;HEIGHT=450&amp;WIDTH=450&amp;START_MAXIMI","ZED=FALSE&amp;VAR:CALENDAR=US&amp;VAR:SYMBOL=57632310&amp;VAR:INDEX=0"}</definedName>
    <definedName name="_1667__FDSAUDITLINK__" localSheetId="11" hidden="1">{"fdsup://directions/FAT Viewer?action=UPDATE&amp;creator=factset&amp;DYN_ARGS=TRUE&amp;DOC_NAME=FAT:FQL_AUDITING_CLIENT_TEMPLATE.FAT&amp;display_string=Audit&amp;VAR:KEY=YZWZMZQRED&amp;VAR:QUERY=RkZfRUJJVERBKEFOTiwtMiwsLFJQKQ==&amp;WINDOW=FIRST_POPUP&amp;HEIGHT=450&amp;WIDTH=450&amp;START_MAXIMI","ZED=FALSE&amp;VAR:CALENDAR=US&amp;VAR:SYMBOL=57632310&amp;VAR:INDEX=0"}</definedName>
    <definedName name="_1667__FDSAUDITLINK__" localSheetId="3" hidden="1">{"fdsup://directions/FAT Viewer?action=UPDATE&amp;creator=factset&amp;DYN_ARGS=TRUE&amp;DOC_NAME=FAT:FQL_AUDITING_CLIENT_TEMPLATE.FAT&amp;display_string=Audit&amp;VAR:KEY=YZWZMZQRED&amp;VAR:QUERY=RkZfRUJJVERBKEFOTiwtMiwsLFJQKQ==&amp;WINDOW=FIRST_POPUP&amp;HEIGHT=450&amp;WIDTH=450&amp;START_MAXIMI","ZED=FALSE&amp;VAR:CALENDAR=US&amp;VAR:SYMBOL=57632310&amp;VAR:INDEX=0"}</definedName>
    <definedName name="_1667__FDSAUDITLINK__" hidden="1">{"fdsup://directions/FAT Viewer?action=UPDATE&amp;creator=factset&amp;DYN_ARGS=TRUE&amp;DOC_NAME=FAT:FQL_AUDITING_CLIENT_TEMPLATE.FAT&amp;display_string=Audit&amp;VAR:KEY=YZWZMZQRED&amp;VAR:QUERY=RkZfRUJJVERBKEFOTiwtMiwsLFJQKQ==&amp;WINDOW=FIRST_POPUP&amp;HEIGHT=450&amp;WIDTH=450&amp;START_MAXIMI","ZED=FALSE&amp;VAR:CALENDAR=US&amp;VAR:SYMBOL=57632310&amp;VAR:INDEX=0"}</definedName>
    <definedName name="_1668__FDSAUDITLINK__" localSheetId="11" hidden="1">{"fdsup://Directions/FactSet Auditing Viewer?action=AUDIT_VALUE&amp;DB=129&amp;ID1=57632310&amp;VALUEID=01001&amp;SDATE=2008&amp;PERIODTYPE=ANN_STD&amp;window=popup_no_bar&amp;width=385&amp;height=120&amp;START_MAXIMIZED=FALSE&amp;creator=factset&amp;display_string=Audit"}</definedName>
    <definedName name="_1668__FDSAUDITLINK__" localSheetId="3" hidden="1">{"fdsup://Directions/FactSet Auditing Viewer?action=AUDIT_VALUE&amp;DB=129&amp;ID1=57632310&amp;VALUEID=01001&amp;SDATE=2008&amp;PERIODTYPE=ANN_STD&amp;window=popup_no_bar&amp;width=385&amp;height=120&amp;START_MAXIMIZED=FALSE&amp;creator=factset&amp;display_string=Audit"}</definedName>
    <definedName name="_1668__FDSAUDITLINK__" hidden="1">{"fdsup://Directions/FactSet Auditing Viewer?action=AUDIT_VALUE&amp;DB=129&amp;ID1=57632310&amp;VALUEID=01001&amp;SDATE=2008&amp;PERIODTYPE=ANN_STD&amp;window=popup_no_bar&amp;width=385&amp;height=120&amp;START_MAXIMIZED=FALSE&amp;creator=factset&amp;display_string=Audit"}</definedName>
    <definedName name="_1669__FDSAUDITLINK__" localSheetId="11" hidden="1">{"fdsup://Directions/FactSet Auditing Viewer?action=AUDIT_VALUE&amp;DB=129&amp;ID1=57632310&amp;VALUEID=01001&amp;SDATE=2007&amp;PERIODTYPE=ANN_STD&amp;window=popup_no_bar&amp;width=385&amp;height=120&amp;START_MAXIMIZED=FALSE&amp;creator=factset&amp;display_string=Audit"}</definedName>
    <definedName name="_1669__FDSAUDITLINK__" localSheetId="3" hidden="1">{"fdsup://Directions/FactSet Auditing Viewer?action=AUDIT_VALUE&amp;DB=129&amp;ID1=57632310&amp;VALUEID=01001&amp;SDATE=2007&amp;PERIODTYPE=ANN_STD&amp;window=popup_no_bar&amp;width=385&amp;height=120&amp;START_MAXIMIZED=FALSE&amp;creator=factset&amp;display_string=Audit"}</definedName>
    <definedName name="_1669__FDSAUDITLINK__" hidden="1">{"fdsup://Directions/FactSet Auditing Viewer?action=AUDIT_VALUE&amp;DB=129&amp;ID1=57632310&amp;VALUEID=01001&amp;SDATE=2007&amp;PERIODTYPE=ANN_STD&amp;window=popup_no_bar&amp;width=385&amp;height=120&amp;START_MAXIMIZED=FALSE&amp;creator=factset&amp;display_string=Audit"}</definedName>
    <definedName name="_167__FDSAUDITLINK__" localSheetId="11" hidden="1">{"fdsup://directions/FAT Viewer?action=UPDATE&amp;creator=factset&amp;DYN_ARGS=TRUE&amp;DOC_NAME=FAT:FQL_AUDITING_CLIENT_TEMPLATE.FAT&amp;display_string=Audit&amp;VAR:KEY=POTCJCVKLM&amp;VAR:QUERY=RkZfQ0FQRVgoQU5OLC0xLCwsUlAp&amp;WINDOW=FIRST_POPUP&amp;HEIGHT=450&amp;WIDTH=450&amp;START_MAXIMIZED=","FALSE&amp;VAR:CALENDAR=FIVEDAY&amp;VAR:SYMBOL=487416&amp;VAR:INDEX=0"}</definedName>
    <definedName name="_167__FDSAUDITLINK__" localSheetId="3" hidden="1">{"fdsup://directions/FAT Viewer?action=UPDATE&amp;creator=factset&amp;DYN_ARGS=TRUE&amp;DOC_NAME=FAT:FQL_AUDITING_CLIENT_TEMPLATE.FAT&amp;display_string=Audit&amp;VAR:KEY=POTCJCVKLM&amp;VAR:QUERY=RkZfQ0FQRVgoQU5OLC0xLCwsUlAp&amp;WINDOW=FIRST_POPUP&amp;HEIGHT=450&amp;WIDTH=450&amp;START_MAXIMIZED=","FALSE&amp;VAR:CALENDAR=FIVEDAY&amp;VAR:SYMBOL=487416&amp;VAR:INDEX=0"}</definedName>
    <definedName name="_167__FDSAUDITLINK__" hidden="1">{"fdsup://directions/FAT Viewer?action=UPDATE&amp;creator=factset&amp;DYN_ARGS=TRUE&amp;DOC_NAME=FAT:FQL_AUDITING_CLIENT_TEMPLATE.FAT&amp;display_string=Audit&amp;VAR:KEY=POTCJCVKLM&amp;VAR:QUERY=RkZfQ0FQRVgoQU5OLC0xLCwsUlAp&amp;WINDOW=FIRST_POPUP&amp;HEIGHT=450&amp;WIDTH=450&amp;START_MAXIMIZED=","FALSE&amp;VAR:CALENDAR=FIVEDAY&amp;VAR:SYMBOL=487416&amp;VAR:INDEX=0"}</definedName>
    <definedName name="_1670__FDSAUDITLINK__" localSheetId="11" hidden="1">{"fdsup://directions/FAT Viewer?action=UPDATE&amp;creator=factset&amp;DYN_ARGS=TRUE&amp;DOC_NAME=FAT:FQL_AUDITING_CLIENT_TEMPLATE.FAT&amp;display_string=Audit&amp;VAR:KEY=CNUTIJGTEN&amp;VAR:QUERY=RkZfQ0FQRVgoQU5OLDAsLCxSUCk=&amp;WINDOW=FIRST_POPUP&amp;HEIGHT=450&amp;WIDTH=450&amp;START_MAXIMIZED=","FALSE&amp;VAR:CALENDAR=US&amp;VAR:SYMBOL=647346&amp;VAR:INDEX=0"}</definedName>
    <definedName name="_1670__FDSAUDITLINK__" localSheetId="3" hidden="1">{"fdsup://directions/FAT Viewer?action=UPDATE&amp;creator=factset&amp;DYN_ARGS=TRUE&amp;DOC_NAME=FAT:FQL_AUDITING_CLIENT_TEMPLATE.FAT&amp;display_string=Audit&amp;VAR:KEY=CNUTIJGTEN&amp;VAR:QUERY=RkZfQ0FQRVgoQU5OLDAsLCxSUCk=&amp;WINDOW=FIRST_POPUP&amp;HEIGHT=450&amp;WIDTH=450&amp;START_MAXIMIZED=","FALSE&amp;VAR:CALENDAR=US&amp;VAR:SYMBOL=647346&amp;VAR:INDEX=0"}</definedName>
    <definedName name="_1670__FDSAUDITLINK__" hidden="1">{"fdsup://directions/FAT Viewer?action=UPDATE&amp;creator=factset&amp;DYN_ARGS=TRUE&amp;DOC_NAME=FAT:FQL_AUDITING_CLIENT_TEMPLATE.FAT&amp;display_string=Audit&amp;VAR:KEY=CNUTIJGTEN&amp;VAR:QUERY=RkZfQ0FQRVgoQU5OLDAsLCxSUCk=&amp;WINDOW=FIRST_POPUP&amp;HEIGHT=450&amp;WIDTH=450&amp;START_MAXIMIZED=","FALSE&amp;VAR:CALENDAR=US&amp;VAR:SYMBOL=647346&amp;VAR:INDEX=0"}</definedName>
    <definedName name="_1671__FDSAUDITLINK__" localSheetId="11" hidden="1">{"fdsup://directions/FAT Viewer?action=UPDATE&amp;creator=factset&amp;DYN_ARGS=TRUE&amp;DOC_NAME=FAT:FQL_AUDITING_CLIENT_TEMPLATE.FAT&amp;display_string=Audit&amp;VAR:KEY=QNULODGVER&amp;VAR:QUERY=RkZfQ0FQRVgoQU5OLC0xLCwsUlAp&amp;WINDOW=FIRST_POPUP&amp;HEIGHT=450&amp;WIDTH=450&amp;START_MAXIMIZED=","FALSE&amp;VAR:CALENDAR=US&amp;VAR:SYMBOL=647346&amp;VAR:INDEX=0"}</definedName>
    <definedName name="_1671__FDSAUDITLINK__" localSheetId="3" hidden="1">{"fdsup://directions/FAT Viewer?action=UPDATE&amp;creator=factset&amp;DYN_ARGS=TRUE&amp;DOC_NAME=FAT:FQL_AUDITING_CLIENT_TEMPLATE.FAT&amp;display_string=Audit&amp;VAR:KEY=QNULODGVER&amp;VAR:QUERY=RkZfQ0FQRVgoQU5OLC0xLCwsUlAp&amp;WINDOW=FIRST_POPUP&amp;HEIGHT=450&amp;WIDTH=450&amp;START_MAXIMIZED=","FALSE&amp;VAR:CALENDAR=US&amp;VAR:SYMBOL=647346&amp;VAR:INDEX=0"}</definedName>
    <definedName name="_1671__FDSAUDITLINK__" hidden="1">{"fdsup://directions/FAT Viewer?action=UPDATE&amp;creator=factset&amp;DYN_ARGS=TRUE&amp;DOC_NAME=FAT:FQL_AUDITING_CLIENT_TEMPLATE.FAT&amp;display_string=Audit&amp;VAR:KEY=QNULODGVER&amp;VAR:QUERY=RkZfQ0FQRVgoQU5OLC0xLCwsUlAp&amp;WINDOW=FIRST_POPUP&amp;HEIGHT=450&amp;WIDTH=450&amp;START_MAXIMIZED=","FALSE&amp;VAR:CALENDAR=US&amp;VAR:SYMBOL=647346&amp;VAR:INDEX=0"}</definedName>
    <definedName name="_1672__FDSAUDITLINK__" localSheetId="11" hidden="1">{"fdsup://directions/FAT Viewer?action=UPDATE&amp;creator=factset&amp;DYN_ARGS=TRUE&amp;DOC_NAME=FAT:FQL_AUDITING_CLIENT_TEMPLATE.FAT&amp;display_string=Audit&amp;VAR:KEY=EXQHGJEXGZ&amp;VAR:QUERY=RkZfQ0FQRVgoQU5OLC0yLCwsUlAp&amp;WINDOW=FIRST_POPUP&amp;HEIGHT=450&amp;WIDTH=450&amp;START_MAXIMIZED=","FALSE&amp;VAR:CALENDAR=US&amp;VAR:SYMBOL=647346&amp;VAR:INDEX=0"}</definedName>
    <definedName name="_1672__FDSAUDITLINK__" localSheetId="3" hidden="1">{"fdsup://directions/FAT Viewer?action=UPDATE&amp;creator=factset&amp;DYN_ARGS=TRUE&amp;DOC_NAME=FAT:FQL_AUDITING_CLIENT_TEMPLATE.FAT&amp;display_string=Audit&amp;VAR:KEY=EXQHGJEXGZ&amp;VAR:QUERY=RkZfQ0FQRVgoQU5OLC0yLCwsUlAp&amp;WINDOW=FIRST_POPUP&amp;HEIGHT=450&amp;WIDTH=450&amp;START_MAXIMIZED=","FALSE&amp;VAR:CALENDAR=US&amp;VAR:SYMBOL=647346&amp;VAR:INDEX=0"}</definedName>
    <definedName name="_1672__FDSAUDITLINK__" hidden="1">{"fdsup://directions/FAT Viewer?action=UPDATE&amp;creator=factset&amp;DYN_ARGS=TRUE&amp;DOC_NAME=FAT:FQL_AUDITING_CLIENT_TEMPLATE.FAT&amp;display_string=Audit&amp;VAR:KEY=EXQHGJEXGZ&amp;VAR:QUERY=RkZfQ0FQRVgoQU5OLC0yLCwsUlAp&amp;WINDOW=FIRST_POPUP&amp;HEIGHT=450&amp;WIDTH=450&amp;START_MAXIMIZED=","FALSE&amp;VAR:CALENDAR=US&amp;VAR:SYMBOL=647346&amp;VAR:INDEX=0"}</definedName>
    <definedName name="_1673__FDSAUDITLINK__" localSheetId="11" hidden="1">{"fdsup://directions/FAT Viewer?action=UPDATE&amp;creator=factset&amp;DYN_ARGS=TRUE&amp;DOC_NAME=FAT:FQL_AUDITING_CLIENT_TEMPLATE.FAT&amp;display_string=Audit&amp;VAR:KEY=IHQDYLAHGH&amp;VAR:QUERY=RkZfTkVUX0lOQyhBTk4sLTEsLCxSUCk=&amp;WINDOW=FIRST_POPUP&amp;HEIGHT=450&amp;WIDTH=450&amp;START_MAXIMI","ZED=FALSE&amp;VAR:CALENDAR=US&amp;VAR:SYMBOL=647346&amp;VAR:INDEX=0"}</definedName>
    <definedName name="_1673__FDSAUDITLINK__" localSheetId="3" hidden="1">{"fdsup://directions/FAT Viewer?action=UPDATE&amp;creator=factset&amp;DYN_ARGS=TRUE&amp;DOC_NAME=FAT:FQL_AUDITING_CLIENT_TEMPLATE.FAT&amp;display_string=Audit&amp;VAR:KEY=IHQDYLAHGH&amp;VAR:QUERY=RkZfTkVUX0lOQyhBTk4sLTEsLCxSUCk=&amp;WINDOW=FIRST_POPUP&amp;HEIGHT=450&amp;WIDTH=450&amp;START_MAXIMI","ZED=FALSE&amp;VAR:CALENDAR=US&amp;VAR:SYMBOL=647346&amp;VAR:INDEX=0"}</definedName>
    <definedName name="_1673__FDSAUDITLINK__" hidden="1">{"fdsup://directions/FAT Viewer?action=UPDATE&amp;creator=factset&amp;DYN_ARGS=TRUE&amp;DOC_NAME=FAT:FQL_AUDITING_CLIENT_TEMPLATE.FAT&amp;display_string=Audit&amp;VAR:KEY=IHQDYLAHGH&amp;VAR:QUERY=RkZfTkVUX0lOQyhBTk4sLTEsLCxSUCk=&amp;WINDOW=FIRST_POPUP&amp;HEIGHT=450&amp;WIDTH=450&amp;START_MAXIMI","ZED=FALSE&amp;VAR:CALENDAR=US&amp;VAR:SYMBOL=647346&amp;VAR:INDEX=0"}</definedName>
    <definedName name="_1674__FDSAUDITLINK__" localSheetId="11" hidden="1">{"fdsup://directions/FAT Viewer?action=UPDATE&amp;creator=factset&amp;DYN_ARGS=TRUE&amp;DOC_NAME=FAT:FQL_AUDITING_CLIENT_TEMPLATE.FAT&amp;display_string=Audit&amp;VAR:KEY=IJUTMVQXYR&amp;VAR:QUERY=RkZfTkVUX0lOQyhBTk4sLTIsLCxSUCk=&amp;WINDOW=FIRST_POPUP&amp;HEIGHT=450&amp;WIDTH=450&amp;START_MAXIMI","ZED=FALSE&amp;VAR:CALENDAR=US&amp;VAR:SYMBOL=647346&amp;VAR:INDEX=0"}</definedName>
    <definedName name="_1674__FDSAUDITLINK__" localSheetId="3" hidden="1">{"fdsup://directions/FAT Viewer?action=UPDATE&amp;creator=factset&amp;DYN_ARGS=TRUE&amp;DOC_NAME=FAT:FQL_AUDITING_CLIENT_TEMPLATE.FAT&amp;display_string=Audit&amp;VAR:KEY=IJUTMVQXYR&amp;VAR:QUERY=RkZfTkVUX0lOQyhBTk4sLTIsLCxSUCk=&amp;WINDOW=FIRST_POPUP&amp;HEIGHT=450&amp;WIDTH=450&amp;START_MAXIMI","ZED=FALSE&amp;VAR:CALENDAR=US&amp;VAR:SYMBOL=647346&amp;VAR:INDEX=0"}</definedName>
    <definedName name="_1674__FDSAUDITLINK__" hidden="1">{"fdsup://directions/FAT Viewer?action=UPDATE&amp;creator=factset&amp;DYN_ARGS=TRUE&amp;DOC_NAME=FAT:FQL_AUDITING_CLIENT_TEMPLATE.FAT&amp;display_string=Audit&amp;VAR:KEY=IJUTMVQXYR&amp;VAR:QUERY=RkZfTkVUX0lOQyhBTk4sLTIsLCxSUCk=&amp;WINDOW=FIRST_POPUP&amp;HEIGHT=450&amp;WIDTH=450&amp;START_MAXIMI","ZED=FALSE&amp;VAR:CALENDAR=US&amp;VAR:SYMBOL=647346&amp;VAR:INDEX=0"}</definedName>
    <definedName name="_1675__FDSAUDITLINK__" localSheetId="11" hidden="1">{"fdsup://directions/FAT Viewer?action=UPDATE&amp;creator=factset&amp;DYN_ARGS=TRUE&amp;DOC_NAME=FAT:FQL_AUDITING_CLIENT_TEMPLATE.FAT&amp;display_string=Audit&amp;VAR:KEY=IXIDARIZIL&amp;VAR:QUERY=RkZfRUJJVChBTk4sLTEsLCxSUCk=&amp;WINDOW=FIRST_POPUP&amp;HEIGHT=450&amp;WIDTH=450&amp;START_MAXIMIZED=","FALSE&amp;VAR:CALENDAR=US&amp;VAR:SYMBOL=647346&amp;VAR:INDEX=0"}</definedName>
    <definedName name="_1675__FDSAUDITLINK__" localSheetId="3" hidden="1">{"fdsup://directions/FAT Viewer?action=UPDATE&amp;creator=factset&amp;DYN_ARGS=TRUE&amp;DOC_NAME=FAT:FQL_AUDITING_CLIENT_TEMPLATE.FAT&amp;display_string=Audit&amp;VAR:KEY=IXIDARIZIL&amp;VAR:QUERY=RkZfRUJJVChBTk4sLTEsLCxSUCk=&amp;WINDOW=FIRST_POPUP&amp;HEIGHT=450&amp;WIDTH=450&amp;START_MAXIMIZED=","FALSE&amp;VAR:CALENDAR=US&amp;VAR:SYMBOL=647346&amp;VAR:INDEX=0"}</definedName>
    <definedName name="_1675__FDSAUDITLINK__" hidden="1">{"fdsup://directions/FAT Viewer?action=UPDATE&amp;creator=factset&amp;DYN_ARGS=TRUE&amp;DOC_NAME=FAT:FQL_AUDITING_CLIENT_TEMPLATE.FAT&amp;display_string=Audit&amp;VAR:KEY=IXIDARIZIL&amp;VAR:QUERY=RkZfRUJJVChBTk4sLTEsLCxSUCk=&amp;WINDOW=FIRST_POPUP&amp;HEIGHT=450&amp;WIDTH=450&amp;START_MAXIMIZED=","FALSE&amp;VAR:CALENDAR=US&amp;VAR:SYMBOL=647346&amp;VAR:INDEX=0"}</definedName>
    <definedName name="_1676__FDSAUDITLINK__" localSheetId="11" hidden="1">{"fdsup://directions/FAT Viewer?action=UPDATE&amp;creator=factset&amp;DYN_ARGS=TRUE&amp;DOC_NAME=FAT:FQL_AUDITING_CLIENT_TEMPLATE.FAT&amp;display_string=Audit&amp;VAR:KEY=WJEHSPWTST&amp;VAR:QUERY=RkZfRUJJVChBTk4sLTIsLCxSUCk=&amp;WINDOW=FIRST_POPUP&amp;HEIGHT=450&amp;WIDTH=450&amp;START_MAXIMIZED=","FALSE&amp;VAR:CALENDAR=US&amp;VAR:SYMBOL=647346&amp;VAR:INDEX=0"}</definedName>
    <definedName name="_1676__FDSAUDITLINK__" localSheetId="3" hidden="1">{"fdsup://directions/FAT Viewer?action=UPDATE&amp;creator=factset&amp;DYN_ARGS=TRUE&amp;DOC_NAME=FAT:FQL_AUDITING_CLIENT_TEMPLATE.FAT&amp;display_string=Audit&amp;VAR:KEY=WJEHSPWTST&amp;VAR:QUERY=RkZfRUJJVChBTk4sLTIsLCxSUCk=&amp;WINDOW=FIRST_POPUP&amp;HEIGHT=450&amp;WIDTH=450&amp;START_MAXIMIZED=","FALSE&amp;VAR:CALENDAR=US&amp;VAR:SYMBOL=647346&amp;VAR:INDEX=0"}</definedName>
    <definedName name="_1676__FDSAUDITLINK__" hidden="1">{"fdsup://directions/FAT Viewer?action=UPDATE&amp;creator=factset&amp;DYN_ARGS=TRUE&amp;DOC_NAME=FAT:FQL_AUDITING_CLIENT_TEMPLATE.FAT&amp;display_string=Audit&amp;VAR:KEY=WJEHSPWTST&amp;VAR:QUERY=RkZfRUJJVChBTk4sLTIsLCxSUCk=&amp;WINDOW=FIRST_POPUP&amp;HEIGHT=450&amp;WIDTH=450&amp;START_MAXIMIZED=","FALSE&amp;VAR:CALENDAR=US&amp;VAR:SYMBOL=647346&amp;VAR:INDEX=0"}</definedName>
    <definedName name="_1677__FDSAUDITLINK__" localSheetId="11" hidden="1">{"fdsup://directions/FAT Viewer?action=UPDATE&amp;creator=factset&amp;DYN_ARGS=TRUE&amp;DOC_NAME=FAT:FQL_AUDITING_CLIENT_TEMPLATE.FAT&amp;display_string=Audit&amp;VAR:KEY=MBMRSDYXUX&amp;VAR:QUERY=RkZfRUJJVERBKEFOTiwtMSwsLFJQKQ==&amp;WINDOW=FIRST_POPUP&amp;HEIGHT=450&amp;WIDTH=450&amp;START_MAXIMI","ZED=FALSE&amp;VAR:CALENDAR=US&amp;VAR:SYMBOL=647346&amp;VAR:INDEX=0"}</definedName>
    <definedName name="_1677__FDSAUDITLINK__" localSheetId="3" hidden="1">{"fdsup://directions/FAT Viewer?action=UPDATE&amp;creator=factset&amp;DYN_ARGS=TRUE&amp;DOC_NAME=FAT:FQL_AUDITING_CLIENT_TEMPLATE.FAT&amp;display_string=Audit&amp;VAR:KEY=MBMRSDYXUX&amp;VAR:QUERY=RkZfRUJJVERBKEFOTiwtMSwsLFJQKQ==&amp;WINDOW=FIRST_POPUP&amp;HEIGHT=450&amp;WIDTH=450&amp;START_MAXIMI","ZED=FALSE&amp;VAR:CALENDAR=US&amp;VAR:SYMBOL=647346&amp;VAR:INDEX=0"}</definedName>
    <definedName name="_1677__FDSAUDITLINK__" hidden="1">{"fdsup://directions/FAT Viewer?action=UPDATE&amp;creator=factset&amp;DYN_ARGS=TRUE&amp;DOC_NAME=FAT:FQL_AUDITING_CLIENT_TEMPLATE.FAT&amp;display_string=Audit&amp;VAR:KEY=MBMRSDYXUX&amp;VAR:QUERY=RkZfRUJJVERBKEFOTiwtMSwsLFJQKQ==&amp;WINDOW=FIRST_POPUP&amp;HEIGHT=450&amp;WIDTH=450&amp;START_MAXIMI","ZED=FALSE&amp;VAR:CALENDAR=US&amp;VAR:SYMBOL=647346&amp;VAR:INDEX=0"}</definedName>
    <definedName name="_1678__FDSAUDITLINK__" localSheetId="11" hidden="1">{"fdsup://directions/FAT Viewer?action=UPDATE&amp;creator=factset&amp;DYN_ARGS=TRUE&amp;DOC_NAME=FAT:FQL_AUDITING_CLIENT_TEMPLATE.FAT&amp;display_string=Audit&amp;VAR:KEY=KTCRUZCXCT&amp;VAR:QUERY=RkZfRUJJVERBKEFOTiwtMiwsLFJQKQ==&amp;WINDOW=FIRST_POPUP&amp;HEIGHT=450&amp;WIDTH=450&amp;START_MAXIMI","ZED=FALSE&amp;VAR:CALENDAR=US&amp;VAR:SYMBOL=647346&amp;VAR:INDEX=0"}</definedName>
    <definedName name="_1678__FDSAUDITLINK__" localSheetId="3" hidden="1">{"fdsup://directions/FAT Viewer?action=UPDATE&amp;creator=factset&amp;DYN_ARGS=TRUE&amp;DOC_NAME=FAT:FQL_AUDITING_CLIENT_TEMPLATE.FAT&amp;display_string=Audit&amp;VAR:KEY=KTCRUZCXCT&amp;VAR:QUERY=RkZfRUJJVERBKEFOTiwtMiwsLFJQKQ==&amp;WINDOW=FIRST_POPUP&amp;HEIGHT=450&amp;WIDTH=450&amp;START_MAXIMI","ZED=FALSE&amp;VAR:CALENDAR=US&amp;VAR:SYMBOL=647346&amp;VAR:INDEX=0"}</definedName>
    <definedName name="_1678__FDSAUDITLINK__" hidden="1">{"fdsup://directions/FAT Viewer?action=UPDATE&amp;creator=factset&amp;DYN_ARGS=TRUE&amp;DOC_NAME=FAT:FQL_AUDITING_CLIENT_TEMPLATE.FAT&amp;display_string=Audit&amp;VAR:KEY=KTCRUZCXCT&amp;VAR:QUERY=RkZfRUJJVERBKEFOTiwtMiwsLFJQKQ==&amp;WINDOW=FIRST_POPUP&amp;HEIGHT=450&amp;WIDTH=450&amp;START_MAXIMI","ZED=FALSE&amp;VAR:CALENDAR=US&amp;VAR:SYMBOL=647346&amp;VAR:INDEX=0"}</definedName>
    <definedName name="_1679__FDSAUDITLINK__" localSheetId="11" hidden="1">{"fdsup://directions/FAT Viewer?action=UPDATE&amp;creator=factset&amp;DYN_ARGS=TRUE&amp;DOC_NAME=FAT:FQL_AUDITING_CLIENT_TEMPLATE.FAT&amp;display_string=Audit&amp;VAR:KEY=ULQBKFORIN&amp;VAR:QUERY=RkZfQ0FQRVgoQU5OLDAsLCxSUCk=&amp;WINDOW=FIRST_POPUP&amp;HEIGHT=450&amp;WIDTH=450&amp;START_MAXIMIZED=","FALSE&amp;VAR:CALENDAR=US&amp;VAR:SYMBOL=DY&amp;VAR:INDEX=0"}</definedName>
    <definedName name="_1679__FDSAUDITLINK__" localSheetId="3" hidden="1">{"fdsup://directions/FAT Viewer?action=UPDATE&amp;creator=factset&amp;DYN_ARGS=TRUE&amp;DOC_NAME=FAT:FQL_AUDITING_CLIENT_TEMPLATE.FAT&amp;display_string=Audit&amp;VAR:KEY=ULQBKFORIN&amp;VAR:QUERY=RkZfQ0FQRVgoQU5OLDAsLCxSUCk=&amp;WINDOW=FIRST_POPUP&amp;HEIGHT=450&amp;WIDTH=450&amp;START_MAXIMIZED=","FALSE&amp;VAR:CALENDAR=US&amp;VAR:SYMBOL=DY&amp;VAR:INDEX=0"}</definedName>
    <definedName name="_1679__FDSAUDITLINK__" hidden="1">{"fdsup://directions/FAT Viewer?action=UPDATE&amp;creator=factset&amp;DYN_ARGS=TRUE&amp;DOC_NAME=FAT:FQL_AUDITING_CLIENT_TEMPLATE.FAT&amp;display_string=Audit&amp;VAR:KEY=ULQBKFORIN&amp;VAR:QUERY=RkZfQ0FQRVgoQU5OLDAsLCxSUCk=&amp;WINDOW=FIRST_POPUP&amp;HEIGHT=450&amp;WIDTH=450&amp;START_MAXIMIZED=","FALSE&amp;VAR:CALENDAR=US&amp;VAR:SYMBOL=DY&amp;VAR:INDEX=0"}</definedName>
    <definedName name="_168__FDSAUDITLINK__" localSheetId="11" hidden="1">{"fdsup://directions/FAT Viewer?action=UPDATE&amp;creator=factset&amp;DYN_ARGS=TRUE&amp;DOC_NAME=FAT:FQL_AUDITING_CLIENT_TEMPLATE.FAT&amp;display_string=Audit&amp;VAR:KEY=BCXEPOPCPW&amp;VAR:QUERY=RkZfQ0FQRVgoQU5OLC0yLCwsUlAp&amp;WINDOW=FIRST_POPUP&amp;HEIGHT=450&amp;WIDTH=450&amp;START_MAXIMIZED=","FALSE&amp;VAR:CALENDAR=FIVEDAY&amp;VAR:SYMBOL=487416&amp;VAR:INDEX=0"}</definedName>
    <definedName name="_168__FDSAUDITLINK__" localSheetId="3" hidden="1">{"fdsup://directions/FAT Viewer?action=UPDATE&amp;creator=factset&amp;DYN_ARGS=TRUE&amp;DOC_NAME=FAT:FQL_AUDITING_CLIENT_TEMPLATE.FAT&amp;display_string=Audit&amp;VAR:KEY=BCXEPOPCPW&amp;VAR:QUERY=RkZfQ0FQRVgoQU5OLC0yLCwsUlAp&amp;WINDOW=FIRST_POPUP&amp;HEIGHT=450&amp;WIDTH=450&amp;START_MAXIMIZED=","FALSE&amp;VAR:CALENDAR=FIVEDAY&amp;VAR:SYMBOL=487416&amp;VAR:INDEX=0"}</definedName>
    <definedName name="_168__FDSAUDITLINK__" hidden="1">{"fdsup://directions/FAT Viewer?action=UPDATE&amp;creator=factset&amp;DYN_ARGS=TRUE&amp;DOC_NAME=FAT:FQL_AUDITING_CLIENT_TEMPLATE.FAT&amp;display_string=Audit&amp;VAR:KEY=BCXEPOPCPW&amp;VAR:QUERY=RkZfQ0FQRVgoQU5OLC0yLCwsUlAp&amp;WINDOW=FIRST_POPUP&amp;HEIGHT=450&amp;WIDTH=450&amp;START_MAXIMIZED=","FALSE&amp;VAR:CALENDAR=FIVEDAY&amp;VAR:SYMBOL=487416&amp;VAR:INDEX=0"}</definedName>
    <definedName name="_1680__FDSAUDITLINK__" localSheetId="11" hidden="1">{"fdsup://directions/FAT Viewer?action=UPDATE&amp;creator=factset&amp;DYN_ARGS=TRUE&amp;DOC_NAME=FAT:FQL_AUDITING_CLIENT_TEMPLATE.FAT&amp;display_string=Audit&amp;VAR:KEY=MXMLMBMRQT&amp;VAR:QUERY=RkZfQ0FQRVgoQU5OLC0xLCwsUlAp&amp;WINDOW=FIRST_POPUP&amp;HEIGHT=450&amp;WIDTH=450&amp;START_MAXIMIZED=","FALSE&amp;VAR:CALENDAR=US&amp;VAR:SYMBOL=DY&amp;VAR:INDEX=0"}</definedName>
    <definedName name="_1680__FDSAUDITLINK__" localSheetId="3" hidden="1">{"fdsup://directions/FAT Viewer?action=UPDATE&amp;creator=factset&amp;DYN_ARGS=TRUE&amp;DOC_NAME=FAT:FQL_AUDITING_CLIENT_TEMPLATE.FAT&amp;display_string=Audit&amp;VAR:KEY=MXMLMBMRQT&amp;VAR:QUERY=RkZfQ0FQRVgoQU5OLC0xLCwsUlAp&amp;WINDOW=FIRST_POPUP&amp;HEIGHT=450&amp;WIDTH=450&amp;START_MAXIMIZED=","FALSE&amp;VAR:CALENDAR=US&amp;VAR:SYMBOL=DY&amp;VAR:INDEX=0"}</definedName>
    <definedName name="_1680__FDSAUDITLINK__" hidden="1">{"fdsup://directions/FAT Viewer?action=UPDATE&amp;creator=factset&amp;DYN_ARGS=TRUE&amp;DOC_NAME=FAT:FQL_AUDITING_CLIENT_TEMPLATE.FAT&amp;display_string=Audit&amp;VAR:KEY=MXMLMBMRQT&amp;VAR:QUERY=RkZfQ0FQRVgoQU5OLC0xLCwsUlAp&amp;WINDOW=FIRST_POPUP&amp;HEIGHT=450&amp;WIDTH=450&amp;START_MAXIMIZED=","FALSE&amp;VAR:CALENDAR=US&amp;VAR:SYMBOL=DY&amp;VAR:INDEX=0"}</definedName>
    <definedName name="_1681__FDSAUDITLINK__" localSheetId="11" hidden="1">{"fdsup://directions/FAT Viewer?action=UPDATE&amp;creator=factset&amp;DYN_ARGS=TRUE&amp;DOC_NAME=FAT:FQL_AUDITING_CLIENT_TEMPLATE.FAT&amp;display_string=Audit&amp;VAR:KEY=YRIZSJYFSD&amp;VAR:QUERY=RkZfQ0FQRVgoQU5OLC0yLCwsUlAp&amp;WINDOW=FIRST_POPUP&amp;HEIGHT=450&amp;WIDTH=450&amp;START_MAXIMIZED=","FALSE&amp;VAR:CALENDAR=US&amp;VAR:SYMBOL=DY&amp;VAR:INDEX=0"}</definedName>
    <definedName name="_1681__FDSAUDITLINK__" localSheetId="3" hidden="1">{"fdsup://directions/FAT Viewer?action=UPDATE&amp;creator=factset&amp;DYN_ARGS=TRUE&amp;DOC_NAME=FAT:FQL_AUDITING_CLIENT_TEMPLATE.FAT&amp;display_string=Audit&amp;VAR:KEY=YRIZSJYFSD&amp;VAR:QUERY=RkZfQ0FQRVgoQU5OLC0yLCwsUlAp&amp;WINDOW=FIRST_POPUP&amp;HEIGHT=450&amp;WIDTH=450&amp;START_MAXIMIZED=","FALSE&amp;VAR:CALENDAR=US&amp;VAR:SYMBOL=DY&amp;VAR:INDEX=0"}</definedName>
    <definedName name="_1681__FDSAUDITLINK__" hidden="1">{"fdsup://directions/FAT Viewer?action=UPDATE&amp;creator=factset&amp;DYN_ARGS=TRUE&amp;DOC_NAME=FAT:FQL_AUDITING_CLIENT_TEMPLATE.FAT&amp;display_string=Audit&amp;VAR:KEY=YRIZSJYFSD&amp;VAR:QUERY=RkZfQ0FQRVgoQU5OLC0yLCwsUlAp&amp;WINDOW=FIRST_POPUP&amp;HEIGHT=450&amp;WIDTH=450&amp;START_MAXIMIZED=","FALSE&amp;VAR:CALENDAR=US&amp;VAR:SYMBOL=DY&amp;VAR:INDEX=0"}</definedName>
    <definedName name="_1682__FDSAUDITLINK__" localSheetId="11" hidden="1">{"fdsup://directions/FAT Viewer?action=UPDATE&amp;creator=factset&amp;DYN_ARGS=TRUE&amp;DOC_NAME=FAT:FQL_AUDITING_CLIENT_TEMPLATE.FAT&amp;display_string=Audit&amp;VAR:KEY=GNQXMHCHQP&amp;VAR:QUERY=RkZfTkVUX0lOQyhBTk4sLTEsLCxSUCk=&amp;WINDOW=FIRST_POPUP&amp;HEIGHT=450&amp;WIDTH=450&amp;START_MAXIMI","ZED=FALSE&amp;VAR:CALENDAR=US&amp;VAR:SYMBOL=DY&amp;VAR:INDEX=0"}</definedName>
    <definedName name="_1682__FDSAUDITLINK__" localSheetId="3" hidden="1">{"fdsup://directions/FAT Viewer?action=UPDATE&amp;creator=factset&amp;DYN_ARGS=TRUE&amp;DOC_NAME=FAT:FQL_AUDITING_CLIENT_TEMPLATE.FAT&amp;display_string=Audit&amp;VAR:KEY=GNQXMHCHQP&amp;VAR:QUERY=RkZfTkVUX0lOQyhBTk4sLTEsLCxSUCk=&amp;WINDOW=FIRST_POPUP&amp;HEIGHT=450&amp;WIDTH=450&amp;START_MAXIMI","ZED=FALSE&amp;VAR:CALENDAR=US&amp;VAR:SYMBOL=DY&amp;VAR:INDEX=0"}</definedName>
    <definedName name="_1682__FDSAUDITLINK__" hidden="1">{"fdsup://directions/FAT Viewer?action=UPDATE&amp;creator=factset&amp;DYN_ARGS=TRUE&amp;DOC_NAME=FAT:FQL_AUDITING_CLIENT_TEMPLATE.FAT&amp;display_string=Audit&amp;VAR:KEY=GNQXMHCHQP&amp;VAR:QUERY=RkZfTkVUX0lOQyhBTk4sLTEsLCxSUCk=&amp;WINDOW=FIRST_POPUP&amp;HEIGHT=450&amp;WIDTH=450&amp;START_MAXIMI","ZED=FALSE&amp;VAR:CALENDAR=US&amp;VAR:SYMBOL=DY&amp;VAR:INDEX=0"}</definedName>
    <definedName name="_1683__FDSAUDITLINK__" localSheetId="11" hidden="1">{"fdsup://directions/FAT Viewer?action=UPDATE&amp;creator=factset&amp;DYN_ARGS=TRUE&amp;DOC_NAME=FAT:FQL_AUDITING_CLIENT_TEMPLATE.FAT&amp;display_string=Audit&amp;VAR:KEY=WNQHIZCRCJ&amp;VAR:QUERY=RkZfTkVUX0lOQyhBTk4sLTIsLCxSUCk=&amp;WINDOW=FIRST_POPUP&amp;HEIGHT=450&amp;WIDTH=450&amp;START_MAXIMI","ZED=FALSE&amp;VAR:CALENDAR=US&amp;VAR:SYMBOL=DY&amp;VAR:INDEX=0"}</definedName>
    <definedName name="_1683__FDSAUDITLINK__" localSheetId="3" hidden="1">{"fdsup://directions/FAT Viewer?action=UPDATE&amp;creator=factset&amp;DYN_ARGS=TRUE&amp;DOC_NAME=FAT:FQL_AUDITING_CLIENT_TEMPLATE.FAT&amp;display_string=Audit&amp;VAR:KEY=WNQHIZCRCJ&amp;VAR:QUERY=RkZfTkVUX0lOQyhBTk4sLTIsLCxSUCk=&amp;WINDOW=FIRST_POPUP&amp;HEIGHT=450&amp;WIDTH=450&amp;START_MAXIMI","ZED=FALSE&amp;VAR:CALENDAR=US&amp;VAR:SYMBOL=DY&amp;VAR:INDEX=0"}</definedName>
    <definedName name="_1683__FDSAUDITLINK__" hidden="1">{"fdsup://directions/FAT Viewer?action=UPDATE&amp;creator=factset&amp;DYN_ARGS=TRUE&amp;DOC_NAME=FAT:FQL_AUDITING_CLIENT_TEMPLATE.FAT&amp;display_string=Audit&amp;VAR:KEY=WNQHIZCRCJ&amp;VAR:QUERY=RkZfTkVUX0lOQyhBTk4sLTIsLCxSUCk=&amp;WINDOW=FIRST_POPUP&amp;HEIGHT=450&amp;WIDTH=450&amp;START_MAXIMI","ZED=FALSE&amp;VAR:CALENDAR=US&amp;VAR:SYMBOL=DY&amp;VAR:INDEX=0"}</definedName>
    <definedName name="_1684__FDSAUDITLINK__" localSheetId="11" hidden="1">{"fdsup://directions/FAT Viewer?action=UPDATE&amp;creator=factset&amp;DYN_ARGS=TRUE&amp;DOC_NAME=FAT:FQL_AUDITING_CLIENT_TEMPLATE.FAT&amp;display_string=Audit&amp;VAR:KEY=ITAXIDIVSH&amp;VAR:QUERY=RkZfRUJJVChBTk4sLTEsLCxSUCk=&amp;WINDOW=FIRST_POPUP&amp;HEIGHT=450&amp;WIDTH=450&amp;START_MAXIMIZED=","FALSE&amp;VAR:CALENDAR=US&amp;VAR:SYMBOL=DY&amp;VAR:INDEX=0"}</definedName>
    <definedName name="_1684__FDSAUDITLINK__" localSheetId="3" hidden="1">{"fdsup://directions/FAT Viewer?action=UPDATE&amp;creator=factset&amp;DYN_ARGS=TRUE&amp;DOC_NAME=FAT:FQL_AUDITING_CLIENT_TEMPLATE.FAT&amp;display_string=Audit&amp;VAR:KEY=ITAXIDIVSH&amp;VAR:QUERY=RkZfRUJJVChBTk4sLTEsLCxSUCk=&amp;WINDOW=FIRST_POPUP&amp;HEIGHT=450&amp;WIDTH=450&amp;START_MAXIMIZED=","FALSE&amp;VAR:CALENDAR=US&amp;VAR:SYMBOL=DY&amp;VAR:INDEX=0"}</definedName>
    <definedName name="_1684__FDSAUDITLINK__" hidden="1">{"fdsup://directions/FAT Viewer?action=UPDATE&amp;creator=factset&amp;DYN_ARGS=TRUE&amp;DOC_NAME=FAT:FQL_AUDITING_CLIENT_TEMPLATE.FAT&amp;display_string=Audit&amp;VAR:KEY=ITAXIDIVSH&amp;VAR:QUERY=RkZfRUJJVChBTk4sLTEsLCxSUCk=&amp;WINDOW=FIRST_POPUP&amp;HEIGHT=450&amp;WIDTH=450&amp;START_MAXIMIZED=","FALSE&amp;VAR:CALENDAR=US&amp;VAR:SYMBOL=DY&amp;VAR:INDEX=0"}</definedName>
    <definedName name="_1685__FDSAUDITLINK__" localSheetId="11" hidden="1">{"fdsup://directions/FAT Viewer?action=UPDATE&amp;creator=factset&amp;DYN_ARGS=TRUE&amp;DOC_NAME=FAT:FQL_AUDITING_CLIENT_TEMPLATE.FAT&amp;display_string=Audit&amp;VAR:KEY=GHSPYHQLKF&amp;VAR:QUERY=RkZfRUJJVChBTk4sLTIsLCxSUCk=&amp;WINDOW=FIRST_POPUP&amp;HEIGHT=450&amp;WIDTH=450&amp;START_MAXIMIZED=","FALSE&amp;VAR:CALENDAR=US&amp;VAR:SYMBOL=DY&amp;VAR:INDEX=0"}</definedName>
    <definedName name="_1685__FDSAUDITLINK__" localSheetId="3" hidden="1">{"fdsup://directions/FAT Viewer?action=UPDATE&amp;creator=factset&amp;DYN_ARGS=TRUE&amp;DOC_NAME=FAT:FQL_AUDITING_CLIENT_TEMPLATE.FAT&amp;display_string=Audit&amp;VAR:KEY=GHSPYHQLKF&amp;VAR:QUERY=RkZfRUJJVChBTk4sLTIsLCxSUCk=&amp;WINDOW=FIRST_POPUP&amp;HEIGHT=450&amp;WIDTH=450&amp;START_MAXIMIZED=","FALSE&amp;VAR:CALENDAR=US&amp;VAR:SYMBOL=DY&amp;VAR:INDEX=0"}</definedName>
    <definedName name="_1685__FDSAUDITLINK__" hidden="1">{"fdsup://directions/FAT Viewer?action=UPDATE&amp;creator=factset&amp;DYN_ARGS=TRUE&amp;DOC_NAME=FAT:FQL_AUDITING_CLIENT_TEMPLATE.FAT&amp;display_string=Audit&amp;VAR:KEY=GHSPYHQLKF&amp;VAR:QUERY=RkZfRUJJVChBTk4sLTIsLCxSUCk=&amp;WINDOW=FIRST_POPUP&amp;HEIGHT=450&amp;WIDTH=450&amp;START_MAXIMIZED=","FALSE&amp;VAR:CALENDAR=US&amp;VAR:SYMBOL=DY&amp;VAR:INDEX=0"}</definedName>
    <definedName name="_1686__FDSAUDITLINK__" localSheetId="11" hidden="1">{"fdsup://directions/FAT Viewer?action=UPDATE&amp;creator=factset&amp;DYN_ARGS=TRUE&amp;DOC_NAME=FAT:FQL_AUDITING_CLIENT_TEMPLATE.FAT&amp;display_string=Audit&amp;VAR:KEY=MLONKBSVUZ&amp;VAR:QUERY=RkZfRUJJVERBKEFOTiwtMSwsLFJQKQ==&amp;WINDOW=FIRST_POPUP&amp;HEIGHT=450&amp;WIDTH=450&amp;START_MAXIMI","ZED=FALSE&amp;VAR:CALENDAR=US&amp;VAR:SYMBOL=DY&amp;VAR:INDEX=0"}</definedName>
    <definedName name="_1686__FDSAUDITLINK__" localSheetId="3" hidden="1">{"fdsup://directions/FAT Viewer?action=UPDATE&amp;creator=factset&amp;DYN_ARGS=TRUE&amp;DOC_NAME=FAT:FQL_AUDITING_CLIENT_TEMPLATE.FAT&amp;display_string=Audit&amp;VAR:KEY=MLONKBSVUZ&amp;VAR:QUERY=RkZfRUJJVERBKEFOTiwtMSwsLFJQKQ==&amp;WINDOW=FIRST_POPUP&amp;HEIGHT=450&amp;WIDTH=450&amp;START_MAXIMI","ZED=FALSE&amp;VAR:CALENDAR=US&amp;VAR:SYMBOL=DY&amp;VAR:INDEX=0"}</definedName>
    <definedName name="_1686__FDSAUDITLINK__" hidden="1">{"fdsup://directions/FAT Viewer?action=UPDATE&amp;creator=factset&amp;DYN_ARGS=TRUE&amp;DOC_NAME=FAT:FQL_AUDITING_CLIENT_TEMPLATE.FAT&amp;display_string=Audit&amp;VAR:KEY=MLONKBSVUZ&amp;VAR:QUERY=RkZfRUJJVERBKEFOTiwtMSwsLFJQKQ==&amp;WINDOW=FIRST_POPUP&amp;HEIGHT=450&amp;WIDTH=450&amp;START_MAXIMI","ZED=FALSE&amp;VAR:CALENDAR=US&amp;VAR:SYMBOL=DY&amp;VAR:INDEX=0"}</definedName>
    <definedName name="_1687__FDSAUDITLINK__" localSheetId="11" hidden="1">{"fdsup://directions/FAT Viewer?action=UPDATE&amp;creator=factset&amp;DYN_ARGS=TRUE&amp;DOC_NAME=FAT:FQL_AUDITING_CLIENT_TEMPLATE.FAT&amp;display_string=Audit&amp;VAR:KEY=WRUJWJYFQN&amp;VAR:QUERY=RkZfRUJJVERBKEFOTiwtMiwsLFJQKQ==&amp;WINDOW=FIRST_POPUP&amp;HEIGHT=450&amp;WIDTH=450&amp;START_MAXIMI","ZED=FALSE&amp;VAR:CALENDAR=US&amp;VAR:SYMBOL=DY&amp;VAR:INDEX=0"}</definedName>
    <definedName name="_1687__FDSAUDITLINK__" localSheetId="3" hidden="1">{"fdsup://directions/FAT Viewer?action=UPDATE&amp;creator=factset&amp;DYN_ARGS=TRUE&amp;DOC_NAME=FAT:FQL_AUDITING_CLIENT_TEMPLATE.FAT&amp;display_string=Audit&amp;VAR:KEY=WRUJWJYFQN&amp;VAR:QUERY=RkZfRUJJVERBKEFOTiwtMiwsLFJQKQ==&amp;WINDOW=FIRST_POPUP&amp;HEIGHT=450&amp;WIDTH=450&amp;START_MAXIMI","ZED=FALSE&amp;VAR:CALENDAR=US&amp;VAR:SYMBOL=DY&amp;VAR:INDEX=0"}</definedName>
    <definedName name="_1687__FDSAUDITLINK__" hidden="1">{"fdsup://directions/FAT Viewer?action=UPDATE&amp;creator=factset&amp;DYN_ARGS=TRUE&amp;DOC_NAME=FAT:FQL_AUDITING_CLIENT_TEMPLATE.FAT&amp;display_string=Audit&amp;VAR:KEY=WRUJWJYFQN&amp;VAR:QUERY=RkZfRUJJVERBKEFOTiwtMiwsLFJQKQ==&amp;WINDOW=FIRST_POPUP&amp;HEIGHT=450&amp;WIDTH=450&amp;START_MAXIMI","ZED=FALSE&amp;VAR:CALENDAR=US&amp;VAR:SYMBOL=DY&amp;VAR:INDEX=0"}</definedName>
    <definedName name="_1688__FDSAUDITLINK__" localSheetId="11" hidden="1">{"fdsup://Directions/FactSet Auditing Viewer?action=AUDIT_VALUE&amp;DB=129&amp;ID1=26747510&amp;VALUEID=01001&amp;SDATE=2009&amp;PERIODTYPE=ANN_STD&amp;window=popup_no_bar&amp;width=385&amp;height=120&amp;START_MAXIMIZED=FALSE&amp;creator=factset&amp;display_string=Audit"}</definedName>
    <definedName name="_1688__FDSAUDITLINK__" localSheetId="3" hidden="1">{"fdsup://Directions/FactSet Auditing Viewer?action=AUDIT_VALUE&amp;DB=129&amp;ID1=26747510&amp;VALUEID=01001&amp;SDATE=2009&amp;PERIODTYPE=ANN_STD&amp;window=popup_no_bar&amp;width=385&amp;height=120&amp;START_MAXIMIZED=FALSE&amp;creator=factset&amp;display_string=Audit"}</definedName>
    <definedName name="_1688__FDSAUDITLINK__" hidden="1">{"fdsup://Directions/FactSet Auditing Viewer?action=AUDIT_VALUE&amp;DB=129&amp;ID1=26747510&amp;VALUEID=01001&amp;SDATE=2009&amp;PERIODTYPE=ANN_STD&amp;window=popup_no_bar&amp;width=385&amp;height=120&amp;START_MAXIMIZED=FALSE&amp;creator=factset&amp;display_string=Audit"}</definedName>
    <definedName name="_1689__FDSAUDITLINK__" localSheetId="11" hidden="1">{"fdsup://Directions/FactSet Auditing Viewer?action=AUDIT_VALUE&amp;DB=129&amp;ID1=26747510&amp;VALUEID=01001&amp;SDATE=2008&amp;PERIODTYPE=ANN_STD&amp;window=popup_no_bar&amp;width=385&amp;height=120&amp;START_MAXIMIZED=FALSE&amp;creator=factset&amp;display_string=Audit"}</definedName>
    <definedName name="_1689__FDSAUDITLINK__" localSheetId="3" hidden="1">{"fdsup://Directions/FactSet Auditing Viewer?action=AUDIT_VALUE&amp;DB=129&amp;ID1=26747510&amp;VALUEID=01001&amp;SDATE=2008&amp;PERIODTYPE=ANN_STD&amp;window=popup_no_bar&amp;width=385&amp;height=120&amp;START_MAXIMIZED=FALSE&amp;creator=factset&amp;display_string=Audit"}</definedName>
    <definedName name="_1689__FDSAUDITLINK__" hidden="1">{"fdsup://Directions/FactSet Auditing Viewer?action=AUDIT_VALUE&amp;DB=129&amp;ID1=26747510&amp;VALUEID=01001&amp;SDATE=2008&amp;PERIODTYPE=ANN_STD&amp;window=popup_no_bar&amp;width=385&amp;height=120&amp;START_MAXIMIZED=FALSE&amp;creator=factset&amp;display_string=Audit"}</definedName>
    <definedName name="_169__FDSAUDITLINK__" localSheetId="11" hidden="1">{"fdsup://directions/FAT Viewer?action=UPDATE&amp;creator=factset&amp;DYN_ARGS=TRUE&amp;DOC_NAME=FAT:FQL_AUDITING_CLIENT_TEMPLATE.FAT&amp;display_string=Audit&amp;VAR:KEY=NQTYHGPSBE&amp;VAR:QUERY=RkZfTkVUX0lOQyhBTk4sLTEsLCxSUCk=&amp;WINDOW=FIRST_POPUP&amp;HEIGHT=450&amp;WIDTH=450&amp;START_MAXIMI","ZED=FALSE&amp;VAR:CALENDAR=FIVEDAY&amp;VAR:SYMBOL=487416&amp;VAR:INDEX=0"}</definedName>
    <definedName name="_169__FDSAUDITLINK__" localSheetId="3" hidden="1">{"fdsup://directions/FAT Viewer?action=UPDATE&amp;creator=factset&amp;DYN_ARGS=TRUE&amp;DOC_NAME=FAT:FQL_AUDITING_CLIENT_TEMPLATE.FAT&amp;display_string=Audit&amp;VAR:KEY=NQTYHGPSBE&amp;VAR:QUERY=RkZfTkVUX0lOQyhBTk4sLTEsLCxSUCk=&amp;WINDOW=FIRST_POPUP&amp;HEIGHT=450&amp;WIDTH=450&amp;START_MAXIMI","ZED=FALSE&amp;VAR:CALENDAR=FIVEDAY&amp;VAR:SYMBOL=487416&amp;VAR:INDEX=0"}</definedName>
    <definedName name="_169__FDSAUDITLINK__" hidden="1">{"fdsup://directions/FAT Viewer?action=UPDATE&amp;creator=factset&amp;DYN_ARGS=TRUE&amp;DOC_NAME=FAT:FQL_AUDITING_CLIENT_TEMPLATE.FAT&amp;display_string=Audit&amp;VAR:KEY=NQTYHGPSBE&amp;VAR:QUERY=RkZfTkVUX0lOQyhBTk4sLTEsLCxSUCk=&amp;WINDOW=FIRST_POPUP&amp;HEIGHT=450&amp;WIDTH=450&amp;START_MAXIMI","ZED=FALSE&amp;VAR:CALENDAR=FIVEDAY&amp;VAR:SYMBOL=487416&amp;VAR:INDEX=0"}</definedName>
    <definedName name="_1690__FDSAUDITLINK__" localSheetId="11" hidden="1">{"fdsup://directions/FAT Viewer?action=UPDATE&amp;creator=factset&amp;DYN_ARGS=TRUE&amp;DOC_NAME=FAT:FQL_AUDITING_CLIENT_TEMPLATE.FAT&amp;display_string=Audit&amp;VAR:KEY=ADCHWPIXUB&amp;VAR:QUERY=RkZfQ0FQRVgoQU5OLDAsLCxSUCk=&amp;WINDOW=FIRST_POPUP&amp;HEIGHT=450&amp;WIDTH=450&amp;START_MAXIMIZED=","FALSE&amp;VAR:CALENDAR=US&amp;VAR:SYMBOL=38732810&amp;VAR:INDEX=0"}</definedName>
    <definedName name="_1690__FDSAUDITLINK__" localSheetId="3" hidden="1">{"fdsup://directions/FAT Viewer?action=UPDATE&amp;creator=factset&amp;DYN_ARGS=TRUE&amp;DOC_NAME=FAT:FQL_AUDITING_CLIENT_TEMPLATE.FAT&amp;display_string=Audit&amp;VAR:KEY=ADCHWPIXUB&amp;VAR:QUERY=RkZfQ0FQRVgoQU5OLDAsLCxSUCk=&amp;WINDOW=FIRST_POPUP&amp;HEIGHT=450&amp;WIDTH=450&amp;START_MAXIMIZED=","FALSE&amp;VAR:CALENDAR=US&amp;VAR:SYMBOL=38732810&amp;VAR:INDEX=0"}</definedName>
    <definedName name="_1690__FDSAUDITLINK__" hidden="1">{"fdsup://directions/FAT Viewer?action=UPDATE&amp;creator=factset&amp;DYN_ARGS=TRUE&amp;DOC_NAME=FAT:FQL_AUDITING_CLIENT_TEMPLATE.FAT&amp;display_string=Audit&amp;VAR:KEY=ADCHWPIXUB&amp;VAR:QUERY=RkZfQ0FQRVgoQU5OLDAsLCxSUCk=&amp;WINDOW=FIRST_POPUP&amp;HEIGHT=450&amp;WIDTH=450&amp;START_MAXIMIZED=","FALSE&amp;VAR:CALENDAR=US&amp;VAR:SYMBOL=38732810&amp;VAR:INDEX=0"}</definedName>
    <definedName name="_1691__FDSAUDITLINK__" localSheetId="11" hidden="1">{"fdsup://directions/FAT Viewer?action=UPDATE&amp;creator=factset&amp;DYN_ARGS=TRUE&amp;DOC_NAME=FAT:FQL_AUDITING_CLIENT_TEMPLATE.FAT&amp;display_string=Audit&amp;VAR:KEY=IZQJITKBEZ&amp;VAR:QUERY=RkZfQ0FQRVgoQU5OLC0xLCwsUlAp&amp;WINDOW=FIRST_POPUP&amp;HEIGHT=450&amp;WIDTH=450&amp;START_MAXIMIZED=","FALSE&amp;VAR:CALENDAR=US&amp;VAR:SYMBOL=38732810&amp;VAR:INDEX=0"}</definedName>
    <definedName name="_1691__FDSAUDITLINK__" localSheetId="3" hidden="1">{"fdsup://directions/FAT Viewer?action=UPDATE&amp;creator=factset&amp;DYN_ARGS=TRUE&amp;DOC_NAME=FAT:FQL_AUDITING_CLIENT_TEMPLATE.FAT&amp;display_string=Audit&amp;VAR:KEY=IZQJITKBEZ&amp;VAR:QUERY=RkZfQ0FQRVgoQU5OLC0xLCwsUlAp&amp;WINDOW=FIRST_POPUP&amp;HEIGHT=450&amp;WIDTH=450&amp;START_MAXIMIZED=","FALSE&amp;VAR:CALENDAR=US&amp;VAR:SYMBOL=38732810&amp;VAR:INDEX=0"}</definedName>
    <definedName name="_1691__FDSAUDITLINK__" hidden="1">{"fdsup://directions/FAT Viewer?action=UPDATE&amp;creator=factset&amp;DYN_ARGS=TRUE&amp;DOC_NAME=FAT:FQL_AUDITING_CLIENT_TEMPLATE.FAT&amp;display_string=Audit&amp;VAR:KEY=IZQJITKBEZ&amp;VAR:QUERY=RkZfQ0FQRVgoQU5OLC0xLCwsUlAp&amp;WINDOW=FIRST_POPUP&amp;HEIGHT=450&amp;WIDTH=450&amp;START_MAXIMIZED=","FALSE&amp;VAR:CALENDAR=US&amp;VAR:SYMBOL=38732810&amp;VAR:INDEX=0"}</definedName>
    <definedName name="_1692__FDSAUDITLINK__" localSheetId="11" hidden="1">{"fdsup://directions/FAT Viewer?action=UPDATE&amp;creator=factset&amp;DYN_ARGS=TRUE&amp;DOC_NAME=FAT:FQL_AUDITING_CLIENT_TEMPLATE.FAT&amp;display_string=Audit&amp;VAR:KEY=QNGRCZKBCD&amp;VAR:QUERY=RkZfQ0FQRVgoQU5OLC0yLCwsUlAp&amp;WINDOW=FIRST_POPUP&amp;HEIGHT=450&amp;WIDTH=450&amp;START_MAXIMIZED=","FALSE&amp;VAR:CALENDAR=US&amp;VAR:SYMBOL=38732810&amp;VAR:INDEX=0"}</definedName>
    <definedName name="_1692__FDSAUDITLINK__" localSheetId="3" hidden="1">{"fdsup://directions/FAT Viewer?action=UPDATE&amp;creator=factset&amp;DYN_ARGS=TRUE&amp;DOC_NAME=FAT:FQL_AUDITING_CLIENT_TEMPLATE.FAT&amp;display_string=Audit&amp;VAR:KEY=QNGRCZKBCD&amp;VAR:QUERY=RkZfQ0FQRVgoQU5OLC0yLCwsUlAp&amp;WINDOW=FIRST_POPUP&amp;HEIGHT=450&amp;WIDTH=450&amp;START_MAXIMIZED=","FALSE&amp;VAR:CALENDAR=US&amp;VAR:SYMBOL=38732810&amp;VAR:INDEX=0"}</definedName>
    <definedName name="_1692__FDSAUDITLINK__" hidden="1">{"fdsup://directions/FAT Viewer?action=UPDATE&amp;creator=factset&amp;DYN_ARGS=TRUE&amp;DOC_NAME=FAT:FQL_AUDITING_CLIENT_TEMPLATE.FAT&amp;display_string=Audit&amp;VAR:KEY=QNGRCZKBCD&amp;VAR:QUERY=RkZfQ0FQRVgoQU5OLC0yLCwsUlAp&amp;WINDOW=FIRST_POPUP&amp;HEIGHT=450&amp;WIDTH=450&amp;START_MAXIMIZED=","FALSE&amp;VAR:CALENDAR=US&amp;VAR:SYMBOL=38732810&amp;VAR:INDEX=0"}</definedName>
    <definedName name="_1693__FDSAUDITLINK__" localSheetId="11" hidden="1">{"fdsup://directions/FAT Viewer?action=UPDATE&amp;creator=factset&amp;DYN_ARGS=TRUE&amp;DOC_NAME=FAT:FQL_AUDITING_CLIENT_TEMPLATE.FAT&amp;display_string=Audit&amp;VAR:KEY=WXGVWHSTEJ&amp;VAR:QUERY=RkZfTkVUX0lOQyhBTk4sLTEsLCxSUCk=&amp;WINDOW=FIRST_POPUP&amp;HEIGHT=450&amp;WIDTH=450&amp;START_MAXIMI","ZED=FALSE&amp;VAR:CALENDAR=US&amp;VAR:SYMBOL=38732810&amp;VAR:INDEX=0"}</definedName>
    <definedName name="_1693__FDSAUDITLINK__" localSheetId="3" hidden="1">{"fdsup://directions/FAT Viewer?action=UPDATE&amp;creator=factset&amp;DYN_ARGS=TRUE&amp;DOC_NAME=FAT:FQL_AUDITING_CLIENT_TEMPLATE.FAT&amp;display_string=Audit&amp;VAR:KEY=WXGVWHSTEJ&amp;VAR:QUERY=RkZfTkVUX0lOQyhBTk4sLTEsLCxSUCk=&amp;WINDOW=FIRST_POPUP&amp;HEIGHT=450&amp;WIDTH=450&amp;START_MAXIMI","ZED=FALSE&amp;VAR:CALENDAR=US&amp;VAR:SYMBOL=38732810&amp;VAR:INDEX=0"}</definedName>
    <definedName name="_1693__FDSAUDITLINK__" hidden="1">{"fdsup://directions/FAT Viewer?action=UPDATE&amp;creator=factset&amp;DYN_ARGS=TRUE&amp;DOC_NAME=FAT:FQL_AUDITING_CLIENT_TEMPLATE.FAT&amp;display_string=Audit&amp;VAR:KEY=WXGVWHSTEJ&amp;VAR:QUERY=RkZfTkVUX0lOQyhBTk4sLTEsLCxSUCk=&amp;WINDOW=FIRST_POPUP&amp;HEIGHT=450&amp;WIDTH=450&amp;START_MAXIMI","ZED=FALSE&amp;VAR:CALENDAR=US&amp;VAR:SYMBOL=38732810&amp;VAR:INDEX=0"}</definedName>
    <definedName name="_1694__FDSAUDITLINK__" localSheetId="11" hidden="1">{"fdsup://directions/FAT Viewer?action=UPDATE&amp;creator=factset&amp;DYN_ARGS=TRUE&amp;DOC_NAME=FAT:FQL_AUDITING_CLIENT_TEMPLATE.FAT&amp;display_string=Audit&amp;VAR:KEY=CFSHGHYLMX&amp;VAR:QUERY=RkZfTkVUX0lOQyhBTk4sLTIsLCxSUCk=&amp;WINDOW=FIRST_POPUP&amp;HEIGHT=450&amp;WIDTH=450&amp;START_MAXIMI","ZED=FALSE&amp;VAR:CALENDAR=US&amp;VAR:SYMBOL=38732810&amp;VAR:INDEX=0"}</definedName>
    <definedName name="_1694__FDSAUDITLINK__" localSheetId="3" hidden="1">{"fdsup://directions/FAT Viewer?action=UPDATE&amp;creator=factset&amp;DYN_ARGS=TRUE&amp;DOC_NAME=FAT:FQL_AUDITING_CLIENT_TEMPLATE.FAT&amp;display_string=Audit&amp;VAR:KEY=CFSHGHYLMX&amp;VAR:QUERY=RkZfTkVUX0lOQyhBTk4sLTIsLCxSUCk=&amp;WINDOW=FIRST_POPUP&amp;HEIGHT=450&amp;WIDTH=450&amp;START_MAXIMI","ZED=FALSE&amp;VAR:CALENDAR=US&amp;VAR:SYMBOL=38732810&amp;VAR:INDEX=0"}</definedName>
    <definedName name="_1694__FDSAUDITLINK__" hidden="1">{"fdsup://directions/FAT Viewer?action=UPDATE&amp;creator=factset&amp;DYN_ARGS=TRUE&amp;DOC_NAME=FAT:FQL_AUDITING_CLIENT_TEMPLATE.FAT&amp;display_string=Audit&amp;VAR:KEY=CFSHGHYLMX&amp;VAR:QUERY=RkZfTkVUX0lOQyhBTk4sLTIsLCxSUCk=&amp;WINDOW=FIRST_POPUP&amp;HEIGHT=450&amp;WIDTH=450&amp;START_MAXIMI","ZED=FALSE&amp;VAR:CALENDAR=US&amp;VAR:SYMBOL=38732810&amp;VAR:INDEX=0"}</definedName>
    <definedName name="_1695__FDSAUDITLINK__" localSheetId="11" hidden="1">{"fdsup://directions/FAT Viewer?action=UPDATE&amp;creator=factset&amp;DYN_ARGS=TRUE&amp;DOC_NAME=FAT:FQL_AUDITING_CLIENT_TEMPLATE.FAT&amp;display_string=Audit&amp;VAR:KEY=CXYNEZEHOZ&amp;VAR:QUERY=RkZfRUJJVChBTk4sLTEsLCxSUCk=&amp;WINDOW=FIRST_POPUP&amp;HEIGHT=450&amp;WIDTH=450&amp;START_MAXIMIZED=","FALSE&amp;VAR:CALENDAR=US&amp;VAR:SYMBOL=38732810&amp;VAR:INDEX=0"}</definedName>
    <definedName name="_1695__FDSAUDITLINK__" localSheetId="3" hidden="1">{"fdsup://directions/FAT Viewer?action=UPDATE&amp;creator=factset&amp;DYN_ARGS=TRUE&amp;DOC_NAME=FAT:FQL_AUDITING_CLIENT_TEMPLATE.FAT&amp;display_string=Audit&amp;VAR:KEY=CXYNEZEHOZ&amp;VAR:QUERY=RkZfRUJJVChBTk4sLTEsLCxSUCk=&amp;WINDOW=FIRST_POPUP&amp;HEIGHT=450&amp;WIDTH=450&amp;START_MAXIMIZED=","FALSE&amp;VAR:CALENDAR=US&amp;VAR:SYMBOL=38732810&amp;VAR:INDEX=0"}</definedName>
    <definedName name="_1695__FDSAUDITLINK__" hidden="1">{"fdsup://directions/FAT Viewer?action=UPDATE&amp;creator=factset&amp;DYN_ARGS=TRUE&amp;DOC_NAME=FAT:FQL_AUDITING_CLIENT_TEMPLATE.FAT&amp;display_string=Audit&amp;VAR:KEY=CXYNEZEHOZ&amp;VAR:QUERY=RkZfRUJJVChBTk4sLTEsLCxSUCk=&amp;WINDOW=FIRST_POPUP&amp;HEIGHT=450&amp;WIDTH=450&amp;START_MAXIMIZED=","FALSE&amp;VAR:CALENDAR=US&amp;VAR:SYMBOL=38732810&amp;VAR:INDEX=0"}</definedName>
    <definedName name="_1696__FDSAUDITLINK__" localSheetId="11" hidden="1">{"fdsup://directions/FAT Viewer?action=UPDATE&amp;creator=factset&amp;DYN_ARGS=TRUE&amp;DOC_NAME=FAT:FQL_AUDITING_CLIENT_TEMPLATE.FAT&amp;display_string=Audit&amp;VAR:KEY=UDWLAVCFET&amp;VAR:QUERY=RkZfRUJJVChBTk4sLTIsLCxSUCk=&amp;WINDOW=FIRST_POPUP&amp;HEIGHT=450&amp;WIDTH=450&amp;START_MAXIMIZED=","FALSE&amp;VAR:CALENDAR=US&amp;VAR:SYMBOL=38732810&amp;VAR:INDEX=0"}</definedName>
    <definedName name="_1696__FDSAUDITLINK__" localSheetId="3" hidden="1">{"fdsup://directions/FAT Viewer?action=UPDATE&amp;creator=factset&amp;DYN_ARGS=TRUE&amp;DOC_NAME=FAT:FQL_AUDITING_CLIENT_TEMPLATE.FAT&amp;display_string=Audit&amp;VAR:KEY=UDWLAVCFET&amp;VAR:QUERY=RkZfRUJJVChBTk4sLTIsLCxSUCk=&amp;WINDOW=FIRST_POPUP&amp;HEIGHT=450&amp;WIDTH=450&amp;START_MAXIMIZED=","FALSE&amp;VAR:CALENDAR=US&amp;VAR:SYMBOL=38732810&amp;VAR:INDEX=0"}</definedName>
    <definedName name="_1696__FDSAUDITLINK__" hidden="1">{"fdsup://directions/FAT Viewer?action=UPDATE&amp;creator=factset&amp;DYN_ARGS=TRUE&amp;DOC_NAME=FAT:FQL_AUDITING_CLIENT_TEMPLATE.FAT&amp;display_string=Audit&amp;VAR:KEY=UDWLAVCFET&amp;VAR:QUERY=RkZfRUJJVChBTk4sLTIsLCxSUCk=&amp;WINDOW=FIRST_POPUP&amp;HEIGHT=450&amp;WIDTH=450&amp;START_MAXIMIZED=","FALSE&amp;VAR:CALENDAR=US&amp;VAR:SYMBOL=38732810&amp;VAR:INDEX=0"}</definedName>
    <definedName name="_1697__FDSAUDITLINK__" localSheetId="11" hidden="1">{"fdsup://directions/FAT Viewer?action=UPDATE&amp;creator=factset&amp;DYN_ARGS=TRUE&amp;DOC_NAME=FAT:FQL_AUDITING_CLIENT_TEMPLATE.FAT&amp;display_string=Audit&amp;VAR:KEY=KPCBODOZSD&amp;VAR:QUERY=RkZfRUJJVERBKEFOTiwtMSwsLFJQKQ==&amp;WINDOW=FIRST_POPUP&amp;HEIGHT=450&amp;WIDTH=450&amp;START_MAXIMI","ZED=FALSE&amp;VAR:CALENDAR=US&amp;VAR:SYMBOL=38732810&amp;VAR:INDEX=0"}</definedName>
    <definedName name="_1697__FDSAUDITLINK__" localSheetId="3" hidden="1">{"fdsup://directions/FAT Viewer?action=UPDATE&amp;creator=factset&amp;DYN_ARGS=TRUE&amp;DOC_NAME=FAT:FQL_AUDITING_CLIENT_TEMPLATE.FAT&amp;display_string=Audit&amp;VAR:KEY=KPCBODOZSD&amp;VAR:QUERY=RkZfRUJJVERBKEFOTiwtMSwsLFJQKQ==&amp;WINDOW=FIRST_POPUP&amp;HEIGHT=450&amp;WIDTH=450&amp;START_MAXIMI","ZED=FALSE&amp;VAR:CALENDAR=US&amp;VAR:SYMBOL=38732810&amp;VAR:INDEX=0"}</definedName>
    <definedName name="_1697__FDSAUDITLINK__" hidden="1">{"fdsup://directions/FAT Viewer?action=UPDATE&amp;creator=factset&amp;DYN_ARGS=TRUE&amp;DOC_NAME=FAT:FQL_AUDITING_CLIENT_TEMPLATE.FAT&amp;display_string=Audit&amp;VAR:KEY=KPCBODOZSD&amp;VAR:QUERY=RkZfRUJJVERBKEFOTiwtMSwsLFJQKQ==&amp;WINDOW=FIRST_POPUP&amp;HEIGHT=450&amp;WIDTH=450&amp;START_MAXIMI","ZED=FALSE&amp;VAR:CALENDAR=US&amp;VAR:SYMBOL=38732810&amp;VAR:INDEX=0"}</definedName>
    <definedName name="_1698__FDSAUDITLINK__" localSheetId="11" hidden="1">{"fdsup://directions/FAT Viewer?action=UPDATE&amp;creator=factset&amp;DYN_ARGS=TRUE&amp;DOC_NAME=FAT:FQL_AUDITING_CLIENT_TEMPLATE.FAT&amp;display_string=Audit&amp;VAR:KEY=KHWPQTSPQJ&amp;VAR:QUERY=RkZfRUJJVERBKEFOTiwtMiwsLFJQKQ==&amp;WINDOW=FIRST_POPUP&amp;HEIGHT=450&amp;WIDTH=450&amp;START_MAXIMI","ZED=FALSE&amp;VAR:CALENDAR=US&amp;VAR:SYMBOL=38732810&amp;VAR:INDEX=0"}</definedName>
    <definedName name="_1698__FDSAUDITLINK__" localSheetId="3" hidden="1">{"fdsup://directions/FAT Viewer?action=UPDATE&amp;creator=factset&amp;DYN_ARGS=TRUE&amp;DOC_NAME=FAT:FQL_AUDITING_CLIENT_TEMPLATE.FAT&amp;display_string=Audit&amp;VAR:KEY=KHWPQTSPQJ&amp;VAR:QUERY=RkZfRUJJVERBKEFOTiwtMiwsLFJQKQ==&amp;WINDOW=FIRST_POPUP&amp;HEIGHT=450&amp;WIDTH=450&amp;START_MAXIMI","ZED=FALSE&amp;VAR:CALENDAR=US&amp;VAR:SYMBOL=38732810&amp;VAR:INDEX=0"}</definedName>
    <definedName name="_1698__FDSAUDITLINK__" hidden="1">{"fdsup://directions/FAT Viewer?action=UPDATE&amp;creator=factset&amp;DYN_ARGS=TRUE&amp;DOC_NAME=FAT:FQL_AUDITING_CLIENT_TEMPLATE.FAT&amp;display_string=Audit&amp;VAR:KEY=KHWPQTSPQJ&amp;VAR:QUERY=RkZfRUJJVERBKEFOTiwtMiwsLFJQKQ==&amp;WINDOW=FIRST_POPUP&amp;HEIGHT=450&amp;WIDTH=450&amp;START_MAXIMI","ZED=FALSE&amp;VAR:CALENDAR=US&amp;VAR:SYMBOL=38732810&amp;VAR:INDEX=0"}</definedName>
    <definedName name="_1699__FDSAUDITLINK__" localSheetId="11" hidden="1">{"fdsup://Directions/FactSet Auditing Viewer?action=AUDIT_VALUE&amp;DB=129&amp;ID1=38732810&amp;VALUEID=01001&amp;SDATE=2008&amp;PERIODTYPE=ANN_STD&amp;window=popup_no_bar&amp;width=385&amp;height=120&amp;START_MAXIMIZED=FALSE&amp;creator=factset&amp;display_string=Audit"}</definedName>
    <definedName name="_1699__FDSAUDITLINK__" localSheetId="3" hidden="1">{"fdsup://Directions/FactSet Auditing Viewer?action=AUDIT_VALUE&amp;DB=129&amp;ID1=38732810&amp;VALUEID=01001&amp;SDATE=2008&amp;PERIODTYPE=ANN_STD&amp;window=popup_no_bar&amp;width=385&amp;height=120&amp;START_MAXIMIZED=FALSE&amp;creator=factset&amp;display_string=Audit"}</definedName>
    <definedName name="_1699__FDSAUDITLINK__" hidden="1">{"fdsup://Directions/FactSet Auditing Viewer?action=AUDIT_VALUE&amp;DB=129&amp;ID1=38732810&amp;VALUEID=01001&amp;SDATE=2008&amp;PERIODTYPE=ANN_STD&amp;window=popup_no_bar&amp;width=385&amp;height=120&amp;START_MAXIMIZED=FALSE&amp;creator=factset&amp;display_string=Audit"}</definedName>
    <definedName name="_17__FDSAUDITLINK__" localSheetId="11" hidden="1">{"fdsup://Directions/FactSet Auditing Viewer?action=AUDIT_VALUE&amp;DB=129&amp;ID1=B1Z71X&amp;VALUEID=01001&amp;SDATE=2008&amp;PERIODTYPE=ANN_STD&amp;SCFT=3&amp;window=popup_no_bar&amp;width=385&amp;height=120&amp;START_MAXIMIZED=FALSE&amp;creator=factset&amp;display_string=Audit"}</definedName>
    <definedName name="_17__FDSAUDITLINK__" localSheetId="3" hidden="1">{"fdsup://Directions/FactSet Auditing Viewer?action=AUDIT_VALUE&amp;DB=129&amp;ID1=B1Z71X&amp;VALUEID=01001&amp;SDATE=2008&amp;PERIODTYPE=ANN_STD&amp;SCFT=3&amp;window=popup_no_bar&amp;width=385&amp;height=120&amp;START_MAXIMIZED=FALSE&amp;creator=factset&amp;display_string=Audit"}</definedName>
    <definedName name="_17__FDSAUDITLINK__" hidden="1">{"fdsup://Directions/FactSet Auditing Viewer?action=AUDIT_VALUE&amp;DB=129&amp;ID1=B1Z71X&amp;VALUEID=01001&amp;SDATE=2008&amp;PERIODTYPE=ANN_STD&amp;SCFT=3&amp;window=popup_no_bar&amp;width=385&amp;height=120&amp;START_MAXIMIZED=FALSE&amp;creator=factset&amp;display_string=Audit"}</definedName>
    <definedName name="_170__FDSAUDITLINK__" localSheetId="11" hidden="1">{"fdsup://directions/FAT Viewer?action=UPDATE&amp;creator=factset&amp;DYN_ARGS=TRUE&amp;DOC_NAME=FAT:FQL_AUDITING_CLIENT_TEMPLATE.FAT&amp;display_string=Audit&amp;VAR:KEY=XKFWVYTGLU&amp;VAR:QUERY=RkZfTkVUX0lOQyhBTk4sLTIsLCxSUCk=&amp;WINDOW=FIRST_POPUP&amp;HEIGHT=450&amp;WIDTH=450&amp;START_MAXIMI","ZED=FALSE&amp;VAR:CALENDAR=FIVEDAY&amp;VAR:SYMBOL=487416&amp;VAR:INDEX=0"}</definedName>
    <definedName name="_170__FDSAUDITLINK__" localSheetId="3" hidden="1">{"fdsup://directions/FAT Viewer?action=UPDATE&amp;creator=factset&amp;DYN_ARGS=TRUE&amp;DOC_NAME=FAT:FQL_AUDITING_CLIENT_TEMPLATE.FAT&amp;display_string=Audit&amp;VAR:KEY=XKFWVYTGLU&amp;VAR:QUERY=RkZfTkVUX0lOQyhBTk4sLTIsLCxSUCk=&amp;WINDOW=FIRST_POPUP&amp;HEIGHT=450&amp;WIDTH=450&amp;START_MAXIMI","ZED=FALSE&amp;VAR:CALENDAR=FIVEDAY&amp;VAR:SYMBOL=487416&amp;VAR:INDEX=0"}</definedName>
    <definedName name="_170__FDSAUDITLINK__" hidden="1">{"fdsup://directions/FAT Viewer?action=UPDATE&amp;creator=factset&amp;DYN_ARGS=TRUE&amp;DOC_NAME=FAT:FQL_AUDITING_CLIENT_TEMPLATE.FAT&amp;display_string=Audit&amp;VAR:KEY=XKFWVYTGLU&amp;VAR:QUERY=RkZfTkVUX0lOQyhBTk4sLTIsLCxSUCk=&amp;WINDOW=FIRST_POPUP&amp;HEIGHT=450&amp;WIDTH=450&amp;START_MAXIMI","ZED=FALSE&amp;VAR:CALENDAR=FIVEDAY&amp;VAR:SYMBOL=487416&amp;VAR:INDEX=0"}</definedName>
    <definedName name="_1700__FDSAUDITLINK__" localSheetId="11" hidden="1">{"fdsup://Directions/FactSet Auditing Viewer?action=AUDIT_VALUE&amp;DB=129&amp;ID1=38732810&amp;VALUEID=01001&amp;SDATE=2007&amp;PERIODTYPE=ANN_STD&amp;window=popup_no_bar&amp;width=385&amp;height=120&amp;START_MAXIMIZED=FALSE&amp;creator=factset&amp;display_string=Audit"}</definedName>
    <definedName name="_1700__FDSAUDITLINK__" localSheetId="3" hidden="1">{"fdsup://Directions/FactSet Auditing Viewer?action=AUDIT_VALUE&amp;DB=129&amp;ID1=38732810&amp;VALUEID=01001&amp;SDATE=2007&amp;PERIODTYPE=ANN_STD&amp;window=popup_no_bar&amp;width=385&amp;height=120&amp;START_MAXIMIZED=FALSE&amp;creator=factset&amp;display_string=Audit"}</definedName>
    <definedName name="_1700__FDSAUDITLINK__" hidden="1">{"fdsup://Directions/FactSet Auditing Viewer?action=AUDIT_VALUE&amp;DB=129&amp;ID1=38732810&amp;VALUEID=01001&amp;SDATE=2007&amp;PERIODTYPE=ANN_STD&amp;window=popup_no_bar&amp;width=385&amp;height=120&amp;START_MAXIMIZED=FALSE&amp;creator=factset&amp;display_string=Audit"}</definedName>
    <definedName name="_1701__FDSAUDITLINK__" localSheetId="11" hidden="1">{"fdsup://directions/FAT Viewer?action=UPDATE&amp;creator=factset&amp;DYN_ARGS=TRUE&amp;DOC_NAME=FAT:FQL_AUDITING_CLIENT_TEMPLATE.FAT&amp;display_string=Audit&amp;VAR:KEY=EZKPATYXIB&amp;VAR:QUERY=RkZfQ0FQRVgoQU5OLDAsLCxSUCk=&amp;WINDOW=FIRST_POPUP&amp;HEIGHT=450&amp;WIDTH=450&amp;START_MAXIMIZED=","FALSE&amp;VAR:CALENDAR=US&amp;VAR:SYMBOL=276388&amp;VAR:INDEX=0"}</definedName>
    <definedName name="_1701__FDSAUDITLINK__" localSheetId="3" hidden="1">{"fdsup://directions/FAT Viewer?action=UPDATE&amp;creator=factset&amp;DYN_ARGS=TRUE&amp;DOC_NAME=FAT:FQL_AUDITING_CLIENT_TEMPLATE.FAT&amp;display_string=Audit&amp;VAR:KEY=EZKPATYXIB&amp;VAR:QUERY=RkZfQ0FQRVgoQU5OLDAsLCxSUCk=&amp;WINDOW=FIRST_POPUP&amp;HEIGHT=450&amp;WIDTH=450&amp;START_MAXIMIZED=","FALSE&amp;VAR:CALENDAR=US&amp;VAR:SYMBOL=276388&amp;VAR:INDEX=0"}</definedName>
    <definedName name="_1701__FDSAUDITLINK__" hidden="1">{"fdsup://directions/FAT Viewer?action=UPDATE&amp;creator=factset&amp;DYN_ARGS=TRUE&amp;DOC_NAME=FAT:FQL_AUDITING_CLIENT_TEMPLATE.FAT&amp;display_string=Audit&amp;VAR:KEY=EZKPATYXIB&amp;VAR:QUERY=RkZfQ0FQRVgoQU5OLDAsLCxSUCk=&amp;WINDOW=FIRST_POPUP&amp;HEIGHT=450&amp;WIDTH=450&amp;START_MAXIMIZED=","FALSE&amp;VAR:CALENDAR=US&amp;VAR:SYMBOL=276388&amp;VAR:INDEX=0"}</definedName>
    <definedName name="_1702__FDSAUDITLINK__" localSheetId="11" hidden="1">{"fdsup://directions/FAT Viewer?action=UPDATE&amp;creator=factset&amp;DYN_ARGS=TRUE&amp;DOC_NAME=FAT:FQL_AUDITING_CLIENT_TEMPLATE.FAT&amp;display_string=Audit&amp;VAR:KEY=IHGXSTKPUB&amp;VAR:QUERY=RkZfQ0FQRVgoQU5OLC0xLCwsUlAp&amp;WINDOW=FIRST_POPUP&amp;HEIGHT=450&amp;WIDTH=450&amp;START_MAXIMIZED=","FALSE&amp;VAR:CALENDAR=US&amp;VAR:SYMBOL=276388&amp;VAR:INDEX=0"}</definedName>
    <definedName name="_1702__FDSAUDITLINK__" localSheetId="3" hidden="1">{"fdsup://directions/FAT Viewer?action=UPDATE&amp;creator=factset&amp;DYN_ARGS=TRUE&amp;DOC_NAME=FAT:FQL_AUDITING_CLIENT_TEMPLATE.FAT&amp;display_string=Audit&amp;VAR:KEY=IHGXSTKPUB&amp;VAR:QUERY=RkZfQ0FQRVgoQU5OLC0xLCwsUlAp&amp;WINDOW=FIRST_POPUP&amp;HEIGHT=450&amp;WIDTH=450&amp;START_MAXIMIZED=","FALSE&amp;VAR:CALENDAR=US&amp;VAR:SYMBOL=276388&amp;VAR:INDEX=0"}</definedName>
    <definedName name="_1702__FDSAUDITLINK__" hidden="1">{"fdsup://directions/FAT Viewer?action=UPDATE&amp;creator=factset&amp;DYN_ARGS=TRUE&amp;DOC_NAME=FAT:FQL_AUDITING_CLIENT_TEMPLATE.FAT&amp;display_string=Audit&amp;VAR:KEY=IHGXSTKPUB&amp;VAR:QUERY=RkZfQ0FQRVgoQU5OLC0xLCwsUlAp&amp;WINDOW=FIRST_POPUP&amp;HEIGHT=450&amp;WIDTH=450&amp;START_MAXIMIZED=","FALSE&amp;VAR:CALENDAR=US&amp;VAR:SYMBOL=276388&amp;VAR:INDEX=0"}</definedName>
    <definedName name="_1703__FDSAUDITLINK__" localSheetId="11" hidden="1">{"fdsup://directions/FAT Viewer?action=UPDATE&amp;creator=factset&amp;DYN_ARGS=TRUE&amp;DOC_NAME=FAT:FQL_AUDITING_CLIENT_TEMPLATE.FAT&amp;display_string=Audit&amp;VAR:KEY=AFMFOFCPUP&amp;VAR:QUERY=RkZfQ0FQRVgoQU5OLC0yLCwsUlAp&amp;WINDOW=FIRST_POPUP&amp;HEIGHT=450&amp;WIDTH=450&amp;START_MAXIMIZED=","FALSE&amp;VAR:CALENDAR=US&amp;VAR:SYMBOL=276388&amp;VAR:INDEX=0"}</definedName>
    <definedName name="_1703__FDSAUDITLINK__" localSheetId="3" hidden="1">{"fdsup://directions/FAT Viewer?action=UPDATE&amp;creator=factset&amp;DYN_ARGS=TRUE&amp;DOC_NAME=FAT:FQL_AUDITING_CLIENT_TEMPLATE.FAT&amp;display_string=Audit&amp;VAR:KEY=AFMFOFCPUP&amp;VAR:QUERY=RkZfQ0FQRVgoQU5OLC0yLCwsUlAp&amp;WINDOW=FIRST_POPUP&amp;HEIGHT=450&amp;WIDTH=450&amp;START_MAXIMIZED=","FALSE&amp;VAR:CALENDAR=US&amp;VAR:SYMBOL=276388&amp;VAR:INDEX=0"}</definedName>
    <definedName name="_1703__FDSAUDITLINK__" hidden="1">{"fdsup://directions/FAT Viewer?action=UPDATE&amp;creator=factset&amp;DYN_ARGS=TRUE&amp;DOC_NAME=FAT:FQL_AUDITING_CLIENT_TEMPLATE.FAT&amp;display_string=Audit&amp;VAR:KEY=AFMFOFCPUP&amp;VAR:QUERY=RkZfQ0FQRVgoQU5OLC0yLCwsUlAp&amp;WINDOW=FIRST_POPUP&amp;HEIGHT=450&amp;WIDTH=450&amp;START_MAXIMIZED=","FALSE&amp;VAR:CALENDAR=US&amp;VAR:SYMBOL=276388&amp;VAR:INDEX=0"}</definedName>
    <definedName name="_1704__FDSAUDITLINK__" localSheetId="11" hidden="1">{"fdsup://directions/FAT Viewer?action=UPDATE&amp;creator=factset&amp;DYN_ARGS=TRUE&amp;DOC_NAME=FAT:FQL_AUDITING_CLIENT_TEMPLATE.FAT&amp;display_string=Audit&amp;VAR:KEY=CVIXSZOHIB&amp;VAR:QUERY=RkZfTkVUX0lOQyhBTk4sLTEsLCxSUCk=&amp;WINDOW=FIRST_POPUP&amp;HEIGHT=450&amp;WIDTH=450&amp;START_MAXIMI","ZED=FALSE&amp;VAR:CALENDAR=US&amp;VAR:SYMBOL=276388&amp;VAR:INDEX=0"}</definedName>
    <definedName name="_1704__FDSAUDITLINK__" localSheetId="3" hidden="1">{"fdsup://directions/FAT Viewer?action=UPDATE&amp;creator=factset&amp;DYN_ARGS=TRUE&amp;DOC_NAME=FAT:FQL_AUDITING_CLIENT_TEMPLATE.FAT&amp;display_string=Audit&amp;VAR:KEY=CVIXSZOHIB&amp;VAR:QUERY=RkZfTkVUX0lOQyhBTk4sLTEsLCxSUCk=&amp;WINDOW=FIRST_POPUP&amp;HEIGHT=450&amp;WIDTH=450&amp;START_MAXIMI","ZED=FALSE&amp;VAR:CALENDAR=US&amp;VAR:SYMBOL=276388&amp;VAR:INDEX=0"}</definedName>
    <definedName name="_1704__FDSAUDITLINK__" hidden="1">{"fdsup://directions/FAT Viewer?action=UPDATE&amp;creator=factset&amp;DYN_ARGS=TRUE&amp;DOC_NAME=FAT:FQL_AUDITING_CLIENT_TEMPLATE.FAT&amp;display_string=Audit&amp;VAR:KEY=CVIXSZOHIB&amp;VAR:QUERY=RkZfTkVUX0lOQyhBTk4sLTEsLCxSUCk=&amp;WINDOW=FIRST_POPUP&amp;HEIGHT=450&amp;WIDTH=450&amp;START_MAXIMI","ZED=FALSE&amp;VAR:CALENDAR=US&amp;VAR:SYMBOL=276388&amp;VAR:INDEX=0"}</definedName>
    <definedName name="_1705__FDSAUDITLINK__" localSheetId="11" hidden="1">{"fdsup://directions/FAT Viewer?action=UPDATE&amp;creator=factset&amp;DYN_ARGS=TRUE&amp;DOC_NAME=FAT:FQL_AUDITING_CLIENT_TEMPLATE.FAT&amp;display_string=Audit&amp;VAR:KEY=KDETULMXWD&amp;VAR:QUERY=RkZfTkVUX0lOQyhBTk4sLTIsLCxSUCk=&amp;WINDOW=FIRST_POPUP&amp;HEIGHT=450&amp;WIDTH=450&amp;START_MAXIMI","ZED=FALSE&amp;VAR:CALENDAR=US&amp;VAR:SYMBOL=276388&amp;VAR:INDEX=0"}</definedName>
    <definedName name="_1705__FDSAUDITLINK__" localSheetId="3" hidden="1">{"fdsup://directions/FAT Viewer?action=UPDATE&amp;creator=factset&amp;DYN_ARGS=TRUE&amp;DOC_NAME=FAT:FQL_AUDITING_CLIENT_TEMPLATE.FAT&amp;display_string=Audit&amp;VAR:KEY=KDETULMXWD&amp;VAR:QUERY=RkZfTkVUX0lOQyhBTk4sLTIsLCxSUCk=&amp;WINDOW=FIRST_POPUP&amp;HEIGHT=450&amp;WIDTH=450&amp;START_MAXIMI","ZED=FALSE&amp;VAR:CALENDAR=US&amp;VAR:SYMBOL=276388&amp;VAR:INDEX=0"}</definedName>
    <definedName name="_1705__FDSAUDITLINK__" hidden="1">{"fdsup://directions/FAT Viewer?action=UPDATE&amp;creator=factset&amp;DYN_ARGS=TRUE&amp;DOC_NAME=FAT:FQL_AUDITING_CLIENT_TEMPLATE.FAT&amp;display_string=Audit&amp;VAR:KEY=KDETULMXWD&amp;VAR:QUERY=RkZfTkVUX0lOQyhBTk4sLTIsLCxSUCk=&amp;WINDOW=FIRST_POPUP&amp;HEIGHT=450&amp;WIDTH=450&amp;START_MAXIMI","ZED=FALSE&amp;VAR:CALENDAR=US&amp;VAR:SYMBOL=276388&amp;VAR:INDEX=0"}</definedName>
    <definedName name="_1706__FDSAUDITLINK__" localSheetId="11" hidden="1">{"fdsup://directions/FAT Viewer?action=UPDATE&amp;creator=factset&amp;DYN_ARGS=TRUE&amp;DOC_NAME=FAT:FQL_AUDITING_CLIENT_TEMPLATE.FAT&amp;display_string=Audit&amp;VAR:KEY=WDIZYRGVYL&amp;VAR:QUERY=RkZfRUJJVF9PUEVSKEFOTiwtMSwsLFJQKQ==&amp;WINDOW=FIRST_POPUP&amp;HEIGHT=450&amp;WIDTH=450&amp;START_MA","XIMIZED=FALSE&amp;VAR:CALENDAR=US&amp;VAR:SYMBOL=276388&amp;VAR:INDEX=0"}</definedName>
    <definedName name="_1706__FDSAUDITLINK__" localSheetId="3" hidden="1">{"fdsup://directions/FAT Viewer?action=UPDATE&amp;creator=factset&amp;DYN_ARGS=TRUE&amp;DOC_NAME=FAT:FQL_AUDITING_CLIENT_TEMPLATE.FAT&amp;display_string=Audit&amp;VAR:KEY=WDIZYRGVYL&amp;VAR:QUERY=RkZfRUJJVF9PUEVSKEFOTiwtMSwsLFJQKQ==&amp;WINDOW=FIRST_POPUP&amp;HEIGHT=450&amp;WIDTH=450&amp;START_MA","XIMIZED=FALSE&amp;VAR:CALENDAR=US&amp;VAR:SYMBOL=276388&amp;VAR:INDEX=0"}</definedName>
    <definedName name="_1706__FDSAUDITLINK__" hidden="1">{"fdsup://directions/FAT Viewer?action=UPDATE&amp;creator=factset&amp;DYN_ARGS=TRUE&amp;DOC_NAME=FAT:FQL_AUDITING_CLIENT_TEMPLATE.FAT&amp;display_string=Audit&amp;VAR:KEY=WDIZYRGVYL&amp;VAR:QUERY=RkZfRUJJVF9PUEVSKEFOTiwtMSwsLFJQKQ==&amp;WINDOW=FIRST_POPUP&amp;HEIGHT=450&amp;WIDTH=450&amp;START_MA","XIMIZED=FALSE&amp;VAR:CALENDAR=US&amp;VAR:SYMBOL=276388&amp;VAR:INDEX=0"}</definedName>
    <definedName name="_1707__FDSAUDITLINK__" localSheetId="11" hidden="1">{"fdsup://directions/FAT Viewer?action=UPDATE&amp;creator=factset&amp;DYN_ARGS=TRUE&amp;DOC_NAME=FAT:FQL_AUDITING_CLIENT_TEMPLATE.FAT&amp;display_string=Audit&amp;VAR:KEY=YDCHSNMHEH&amp;VAR:QUERY=RkZfRUJJVChBTk4sLTIsLCxSUCk=&amp;WINDOW=FIRST_POPUP&amp;HEIGHT=450&amp;WIDTH=450&amp;START_MAXIMIZED=","FALSE&amp;VAR:CALENDAR=US&amp;VAR:SYMBOL=276388&amp;VAR:INDEX=0"}</definedName>
    <definedName name="_1707__FDSAUDITLINK__" localSheetId="3" hidden="1">{"fdsup://directions/FAT Viewer?action=UPDATE&amp;creator=factset&amp;DYN_ARGS=TRUE&amp;DOC_NAME=FAT:FQL_AUDITING_CLIENT_TEMPLATE.FAT&amp;display_string=Audit&amp;VAR:KEY=YDCHSNMHEH&amp;VAR:QUERY=RkZfRUJJVChBTk4sLTIsLCxSUCk=&amp;WINDOW=FIRST_POPUP&amp;HEIGHT=450&amp;WIDTH=450&amp;START_MAXIMIZED=","FALSE&amp;VAR:CALENDAR=US&amp;VAR:SYMBOL=276388&amp;VAR:INDEX=0"}</definedName>
    <definedName name="_1707__FDSAUDITLINK__" hidden="1">{"fdsup://directions/FAT Viewer?action=UPDATE&amp;creator=factset&amp;DYN_ARGS=TRUE&amp;DOC_NAME=FAT:FQL_AUDITING_CLIENT_TEMPLATE.FAT&amp;display_string=Audit&amp;VAR:KEY=YDCHSNMHEH&amp;VAR:QUERY=RkZfRUJJVChBTk4sLTIsLCxSUCk=&amp;WINDOW=FIRST_POPUP&amp;HEIGHT=450&amp;WIDTH=450&amp;START_MAXIMIZED=","FALSE&amp;VAR:CALENDAR=US&amp;VAR:SYMBOL=276388&amp;VAR:INDEX=0"}</definedName>
    <definedName name="_1708__FDSAUDITLINK__" localSheetId="11" hidden="1">{"fdsup://directions/FAT Viewer?action=UPDATE&amp;creator=factset&amp;DYN_ARGS=TRUE&amp;DOC_NAME=FAT:FQL_AUDITING_CLIENT_TEMPLATE.FAT&amp;display_string=Audit&amp;VAR:KEY=WVSFITWHKH&amp;VAR:QUERY=RkZfRUJJVERBX09QRVIoQU5OLC0xLCwsUlAp&amp;WINDOW=FIRST_POPUP&amp;HEIGHT=450&amp;WIDTH=450&amp;START_MA","XIMIZED=FALSE&amp;VAR:CALENDAR=US&amp;VAR:SYMBOL=276388&amp;VAR:INDEX=0"}</definedName>
    <definedName name="_1708__FDSAUDITLINK__" localSheetId="3" hidden="1">{"fdsup://directions/FAT Viewer?action=UPDATE&amp;creator=factset&amp;DYN_ARGS=TRUE&amp;DOC_NAME=FAT:FQL_AUDITING_CLIENT_TEMPLATE.FAT&amp;display_string=Audit&amp;VAR:KEY=WVSFITWHKH&amp;VAR:QUERY=RkZfRUJJVERBX09QRVIoQU5OLC0xLCwsUlAp&amp;WINDOW=FIRST_POPUP&amp;HEIGHT=450&amp;WIDTH=450&amp;START_MA","XIMIZED=FALSE&amp;VAR:CALENDAR=US&amp;VAR:SYMBOL=276388&amp;VAR:INDEX=0"}</definedName>
    <definedName name="_1708__FDSAUDITLINK__" hidden="1">{"fdsup://directions/FAT Viewer?action=UPDATE&amp;creator=factset&amp;DYN_ARGS=TRUE&amp;DOC_NAME=FAT:FQL_AUDITING_CLIENT_TEMPLATE.FAT&amp;display_string=Audit&amp;VAR:KEY=WVSFITWHKH&amp;VAR:QUERY=RkZfRUJJVERBX09QRVIoQU5OLC0xLCwsUlAp&amp;WINDOW=FIRST_POPUP&amp;HEIGHT=450&amp;WIDTH=450&amp;START_MA","XIMIZED=FALSE&amp;VAR:CALENDAR=US&amp;VAR:SYMBOL=276388&amp;VAR:INDEX=0"}</definedName>
    <definedName name="_1709__FDSAUDITLINK__" localSheetId="11" hidden="1">{"fdsup://directions/FAT Viewer?action=UPDATE&amp;creator=factset&amp;DYN_ARGS=TRUE&amp;DOC_NAME=FAT:FQL_AUDITING_CLIENT_TEMPLATE.FAT&amp;display_string=Audit&amp;VAR:KEY=WLGREBALMD&amp;VAR:QUERY=RkZfRUJJVERBKEFOTiwtMiwsLFJQKQ==&amp;WINDOW=FIRST_POPUP&amp;HEIGHT=450&amp;WIDTH=450&amp;START_MAXIMI","ZED=FALSE&amp;VAR:CALENDAR=US&amp;VAR:SYMBOL=276388&amp;VAR:INDEX=0"}</definedName>
    <definedName name="_1709__FDSAUDITLINK__" localSheetId="3" hidden="1">{"fdsup://directions/FAT Viewer?action=UPDATE&amp;creator=factset&amp;DYN_ARGS=TRUE&amp;DOC_NAME=FAT:FQL_AUDITING_CLIENT_TEMPLATE.FAT&amp;display_string=Audit&amp;VAR:KEY=WLGREBALMD&amp;VAR:QUERY=RkZfRUJJVERBKEFOTiwtMiwsLFJQKQ==&amp;WINDOW=FIRST_POPUP&amp;HEIGHT=450&amp;WIDTH=450&amp;START_MAXIMI","ZED=FALSE&amp;VAR:CALENDAR=US&amp;VAR:SYMBOL=276388&amp;VAR:INDEX=0"}</definedName>
    <definedName name="_1709__FDSAUDITLINK__" hidden="1">{"fdsup://directions/FAT Viewer?action=UPDATE&amp;creator=factset&amp;DYN_ARGS=TRUE&amp;DOC_NAME=FAT:FQL_AUDITING_CLIENT_TEMPLATE.FAT&amp;display_string=Audit&amp;VAR:KEY=WLGREBALMD&amp;VAR:QUERY=RkZfRUJJVERBKEFOTiwtMiwsLFJQKQ==&amp;WINDOW=FIRST_POPUP&amp;HEIGHT=450&amp;WIDTH=450&amp;START_MAXIMI","ZED=FALSE&amp;VAR:CALENDAR=US&amp;VAR:SYMBOL=276388&amp;VAR:INDEX=0"}</definedName>
    <definedName name="_171__FDSAUDITLINK__" localSheetId="11" hidden="1">{"fdsup://directions/FAT Viewer?action=UPDATE&amp;creator=factset&amp;DYN_ARGS=TRUE&amp;DOC_NAME=FAT:FQL_AUDITING_CLIENT_TEMPLATE.FAT&amp;display_string=Audit&amp;VAR:KEY=DWNOJCNMRI&amp;VAR:QUERY=RkZfRUJJVChBTk4sLTEsLCxSUCk=&amp;WINDOW=FIRST_POPUP&amp;HEIGHT=450&amp;WIDTH=450&amp;START_MAXIMIZED=","FALSE&amp;VAR:CALENDAR=FIVEDAY&amp;VAR:SYMBOL=487416&amp;VAR:INDEX=0"}</definedName>
    <definedName name="_171__FDSAUDITLINK__" localSheetId="3" hidden="1">{"fdsup://directions/FAT Viewer?action=UPDATE&amp;creator=factset&amp;DYN_ARGS=TRUE&amp;DOC_NAME=FAT:FQL_AUDITING_CLIENT_TEMPLATE.FAT&amp;display_string=Audit&amp;VAR:KEY=DWNOJCNMRI&amp;VAR:QUERY=RkZfRUJJVChBTk4sLTEsLCxSUCk=&amp;WINDOW=FIRST_POPUP&amp;HEIGHT=450&amp;WIDTH=450&amp;START_MAXIMIZED=","FALSE&amp;VAR:CALENDAR=FIVEDAY&amp;VAR:SYMBOL=487416&amp;VAR:INDEX=0"}</definedName>
    <definedName name="_171__FDSAUDITLINK__" hidden="1">{"fdsup://directions/FAT Viewer?action=UPDATE&amp;creator=factset&amp;DYN_ARGS=TRUE&amp;DOC_NAME=FAT:FQL_AUDITING_CLIENT_TEMPLATE.FAT&amp;display_string=Audit&amp;VAR:KEY=DWNOJCNMRI&amp;VAR:QUERY=RkZfRUJJVChBTk4sLTEsLCxSUCk=&amp;WINDOW=FIRST_POPUP&amp;HEIGHT=450&amp;WIDTH=450&amp;START_MAXIMIZED=","FALSE&amp;VAR:CALENDAR=FIVEDAY&amp;VAR:SYMBOL=487416&amp;VAR:INDEX=0"}</definedName>
    <definedName name="_1710__FDSAUDITLINK__" localSheetId="11" hidden="1">{"fdsup://Directions/FactSet Auditing Viewer?action=AUDIT_VALUE&amp;DB=129&amp;ID1=276388&amp;VALUEID=01001&amp;SDATE=2008&amp;PERIODTYPE=ANN_STD&amp;window=popup_no_bar&amp;width=385&amp;height=120&amp;START_MAXIMIZED=FALSE&amp;creator=factset&amp;display_string=Audit"}</definedName>
    <definedName name="_1710__FDSAUDITLINK__" localSheetId="3" hidden="1">{"fdsup://Directions/FactSet Auditing Viewer?action=AUDIT_VALUE&amp;DB=129&amp;ID1=276388&amp;VALUEID=01001&amp;SDATE=2008&amp;PERIODTYPE=ANN_STD&amp;window=popup_no_bar&amp;width=385&amp;height=120&amp;START_MAXIMIZED=FALSE&amp;creator=factset&amp;display_string=Audit"}</definedName>
    <definedName name="_1710__FDSAUDITLINK__" hidden="1">{"fdsup://Directions/FactSet Auditing Viewer?action=AUDIT_VALUE&amp;DB=129&amp;ID1=276388&amp;VALUEID=01001&amp;SDATE=2008&amp;PERIODTYPE=ANN_STD&amp;window=popup_no_bar&amp;width=385&amp;height=120&amp;START_MAXIMIZED=FALSE&amp;creator=factset&amp;display_string=Audit"}</definedName>
    <definedName name="_1711__FDSAUDITLINK__" localSheetId="11" hidden="1">{"fdsup://Directions/FactSet Auditing Viewer?action=AUDIT_VALUE&amp;DB=129&amp;ID1=276388&amp;VALUEID=01001&amp;SDATE=2007&amp;PERIODTYPE=ANN_STD&amp;window=popup_no_bar&amp;width=385&amp;height=120&amp;START_MAXIMIZED=FALSE&amp;creator=factset&amp;display_string=Audit"}</definedName>
    <definedName name="_1711__FDSAUDITLINK__" localSheetId="3" hidden="1">{"fdsup://Directions/FactSet Auditing Viewer?action=AUDIT_VALUE&amp;DB=129&amp;ID1=276388&amp;VALUEID=01001&amp;SDATE=2007&amp;PERIODTYPE=ANN_STD&amp;window=popup_no_bar&amp;width=385&amp;height=120&amp;START_MAXIMIZED=FALSE&amp;creator=factset&amp;display_string=Audit"}</definedName>
    <definedName name="_1711__FDSAUDITLINK__" hidden="1">{"fdsup://Directions/FactSet Auditing Viewer?action=AUDIT_VALUE&amp;DB=129&amp;ID1=276388&amp;VALUEID=01001&amp;SDATE=2007&amp;PERIODTYPE=ANN_STD&amp;window=popup_no_bar&amp;width=385&amp;height=120&amp;START_MAXIMIZED=FALSE&amp;creator=factset&amp;display_string=Audit"}</definedName>
    <definedName name="_1712__FDSAUDITLINK__" localSheetId="11" hidden="1">{"fdsup://directions/FAT Viewer?action=UPDATE&amp;creator=factset&amp;DYN_ARGS=TRUE&amp;DOC_NAME=FAT:FQL_AUDITING_CLIENT_TEMPLATE.FAT&amp;display_string=Audit&amp;VAR:KEY=MBMPWDMRSD&amp;VAR:QUERY=RkZfQ0FQRVgoQU5OLDAsLCxSUCk=&amp;WINDOW=FIRST_POPUP&amp;HEIGHT=450&amp;WIDTH=450&amp;START_MAXIMIZED=","FALSE&amp;VAR:CALENDAR=US&amp;VAR:SYMBOL=00443E10&amp;VAR:INDEX=0"}</definedName>
    <definedName name="_1712__FDSAUDITLINK__" localSheetId="3" hidden="1">{"fdsup://directions/FAT Viewer?action=UPDATE&amp;creator=factset&amp;DYN_ARGS=TRUE&amp;DOC_NAME=FAT:FQL_AUDITING_CLIENT_TEMPLATE.FAT&amp;display_string=Audit&amp;VAR:KEY=MBMPWDMRSD&amp;VAR:QUERY=RkZfQ0FQRVgoQU5OLDAsLCxSUCk=&amp;WINDOW=FIRST_POPUP&amp;HEIGHT=450&amp;WIDTH=450&amp;START_MAXIMIZED=","FALSE&amp;VAR:CALENDAR=US&amp;VAR:SYMBOL=00443E10&amp;VAR:INDEX=0"}</definedName>
    <definedName name="_1712__FDSAUDITLINK__" hidden="1">{"fdsup://directions/FAT Viewer?action=UPDATE&amp;creator=factset&amp;DYN_ARGS=TRUE&amp;DOC_NAME=FAT:FQL_AUDITING_CLIENT_TEMPLATE.FAT&amp;display_string=Audit&amp;VAR:KEY=MBMPWDMRSD&amp;VAR:QUERY=RkZfQ0FQRVgoQU5OLDAsLCxSUCk=&amp;WINDOW=FIRST_POPUP&amp;HEIGHT=450&amp;WIDTH=450&amp;START_MAXIMIZED=","FALSE&amp;VAR:CALENDAR=US&amp;VAR:SYMBOL=00443E10&amp;VAR:INDEX=0"}</definedName>
    <definedName name="_1713__FDSAUDITLINK__" localSheetId="11" hidden="1">{"fdsup://directions/FAT Viewer?action=UPDATE&amp;creator=factset&amp;DYN_ARGS=TRUE&amp;DOC_NAME=FAT:FQL_AUDITING_CLIENT_TEMPLATE.FAT&amp;display_string=Audit&amp;VAR:KEY=WNYFONQHCJ&amp;VAR:QUERY=RkZfQ0FQRVgoQU5OLC0xLCwsUlAp&amp;WINDOW=FIRST_POPUP&amp;HEIGHT=450&amp;WIDTH=450&amp;START_MAXIMIZED=","FALSE&amp;VAR:CALENDAR=US&amp;VAR:SYMBOL=00443E10&amp;VAR:INDEX=0"}</definedName>
    <definedName name="_1713__FDSAUDITLINK__" localSheetId="3" hidden="1">{"fdsup://directions/FAT Viewer?action=UPDATE&amp;creator=factset&amp;DYN_ARGS=TRUE&amp;DOC_NAME=FAT:FQL_AUDITING_CLIENT_TEMPLATE.FAT&amp;display_string=Audit&amp;VAR:KEY=WNYFONQHCJ&amp;VAR:QUERY=RkZfQ0FQRVgoQU5OLC0xLCwsUlAp&amp;WINDOW=FIRST_POPUP&amp;HEIGHT=450&amp;WIDTH=450&amp;START_MAXIMIZED=","FALSE&amp;VAR:CALENDAR=US&amp;VAR:SYMBOL=00443E10&amp;VAR:INDEX=0"}</definedName>
    <definedName name="_1713__FDSAUDITLINK__" hidden="1">{"fdsup://directions/FAT Viewer?action=UPDATE&amp;creator=factset&amp;DYN_ARGS=TRUE&amp;DOC_NAME=FAT:FQL_AUDITING_CLIENT_TEMPLATE.FAT&amp;display_string=Audit&amp;VAR:KEY=WNYFONQHCJ&amp;VAR:QUERY=RkZfQ0FQRVgoQU5OLC0xLCwsUlAp&amp;WINDOW=FIRST_POPUP&amp;HEIGHT=450&amp;WIDTH=450&amp;START_MAXIMIZED=","FALSE&amp;VAR:CALENDAR=US&amp;VAR:SYMBOL=00443E10&amp;VAR:INDEX=0"}</definedName>
    <definedName name="_1714__FDSAUDITLINK__" localSheetId="11" hidden="1">{"fdsup://directions/FAT Viewer?action=UPDATE&amp;creator=factset&amp;DYN_ARGS=TRUE&amp;DOC_NAME=FAT:FQL_AUDITING_CLIENT_TEMPLATE.FAT&amp;display_string=Audit&amp;VAR:KEY=IFQPEPQBCV&amp;VAR:QUERY=RkZfQ0FQRVgoQU5OLC0yLCwsUlAp&amp;WINDOW=FIRST_POPUP&amp;HEIGHT=450&amp;WIDTH=450&amp;START_MAXIMIZED=","FALSE&amp;VAR:CALENDAR=US&amp;VAR:SYMBOL=00443E10&amp;VAR:INDEX=0"}</definedName>
    <definedName name="_1714__FDSAUDITLINK__" localSheetId="3" hidden="1">{"fdsup://directions/FAT Viewer?action=UPDATE&amp;creator=factset&amp;DYN_ARGS=TRUE&amp;DOC_NAME=FAT:FQL_AUDITING_CLIENT_TEMPLATE.FAT&amp;display_string=Audit&amp;VAR:KEY=IFQPEPQBCV&amp;VAR:QUERY=RkZfQ0FQRVgoQU5OLC0yLCwsUlAp&amp;WINDOW=FIRST_POPUP&amp;HEIGHT=450&amp;WIDTH=450&amp;START_MAXIMIZED=","FALSE&amp;VAR:CALENDAR=US&amp;VAR:SYMBOL=00443E10&amp;VAR:INDEX=0"}</definedName>
    <definedName name="_1714__FDSAUDITLINK__" hidden="1">{"fdsup://directions/FAT Viewer?action=UPDATE&amp;creator=factset&amp;DYN_ARGS=TRUE&amp;DOC_NAME=FAT:FQL_AUDITING_CLIENT_TEMPLATE.FAT&amp;display_string=Audit&amp;VAR:KEY=IFQPEPQBCV&amp;VAR:QUERY=RkZfQ0FQRVgoQU5OLC0yLCwsUlAp&amp;WINDOW=FIRST_POPUP&amp;HEIGHT=450&amp;WIDTH=450&amp;START_MAXIMIZED=","FALSE&amp;VAR:CALENDAR=US&amp;VAR:SYMBOL=00443E10&amp;VAR:INDEX=0"}</definedName>
    <definedName name="_1715__FDSAUDITLINK__" localSheetId="11" hidden="1">{"fdsup://directions/FAT Viewer?action=UPDATE&amp;creator=factset&amp;DYN_ARGS=TRUE&amp;DOC_NAME=FAT:FQL_AUDITING_CLIENT_TEMPLATE.FAT&amp;display_string=Audit&amp;VAR:KEY=ETGRQHKPSN&amp;VAR:QUERY=RkZfTkVUX0lOQyhBTk4sLTEsLCxSUCk=&amp;WINDOW=FIRST_POPUP&amp;HEIGHT=450&amp;WIDTH=450&amp;START_MAXIMI","ZED=FALSE&amp;VAR:CALENDAR=US&amp;VAR:SYMBOL=00443E10&amp;VAR:INDEX=0"}</definedName>
    <definedName name="_1715__FDSAUDITLINK__" localSheetId="3" hidden="1">{"fdsup://directions/FAT Viewer?action=UPDATE&amp;creator=factset&amp;DYN_ARGS=TRUE&amp;DOC_NAME=FAT:FQL_AUDITING_CLIENT_TEMPLATE.FAT&amp;display_string=Audit&amp;VAR:KEY=ETGRQHKPSN&amp;VAR:QUERY=RkZfTkVUX0lOQyhBTk4sLTEsLCxSUCk=&amp;WINDOW=FIRST_POPUP&amp;HEIGHT=450&amp;WIDTH=450&amp;START_MAXIMI","ZED=FALSE&amp;VAR:CALENDAR=US&amp;VAR:SYMBOL=00443E10&amp;VAR:INDEX=0"}</definedName>
    <definedName name="_1715__FDSAUDITLINK__" hidden="1">{"fdsup://directions/FAT Viewer?action=UPDATE&amp;creator=factset&amp;DYN_ARGS=TRUE&amp;DOC_NAME=FAT:FQL_AUDITING_CLIENT_TEMPLATE.FAT&amp;display_string=Audit&amp;VAR:KEY=ETGRQHKPSN&amp;VAR:QUERY=RkZfTkVUX0lOQyhBTk4sLTEsLCxSUCk=&amp;WINDOW=FIRST_POPUP&amp;HEIGHT=450&amp;WIDTH=450&amp;START_MAXIMI","ZED=FALSE&amp;VAR:CALENDAR=US&amp;VAR:SYMBOL=00443E10&amp;VAR:INDEX=0"}</definedName>
    <definedName name="_1716__FDSAUDITLINK__" localSheetId="11" hidden="1">{"fdsup://directions/FAT Viewer?action=UPDATE&amp;creator=factset&amp;DYN_ARGS=TRUE&amp;DOC_NAME=FAT:FQL_AUDITING_CLIENT_TEMPLATE.FAT&amp;display_string=Audit&amp;VAR:KEY=WXGVQPYXUJ&amp;VAR:QUERY=RkZfTkVUX0lOQyhBTk4sLTIsLCxSUCk=&amp;WINDOW=FIRST_POPUP&amp;HEIGHT=450&amp;WIDTH=450&amp;START_MAXIMI","ZED=FALSE&amp;VAR:CALENDAR=US&amp;VAR:SYMBOL=00443E10&amp;VAR:INDEX=0"}</definedName>
    <definedName name="_1716__FDSAUDITLINK__" localSheetId="3" hidden="1">{"fdsup://directions/FAT Viewer?action=UPDATE&amp;creator=factset&amp;DYN_ARGS=TRUE&amp;DOC_NAME=FAT:FQL_AUDITING_CLIENT_TEMPLATE.FAT&amp;display_string=Audit&amp;VAR:KEY=WXGVQPYXUJ&amp;VAR:QUERY=RkZfTkVUX0lOQyhBTk4sLTIsLCxSUCk=&amp;WINDOW=FIRST_POPUP&amp;HEIGHT=450&amp;WIDTH=450&amp;START_MAXIMI","ZED=FALSE&amp;VAR:CALENDAR=US&amp;VAR:SYMBOL=00443E10&amp;VAR:INDEX=0"}</definedName>
    <definedName name="_1716__FDSAUDITLINK__" hidden="1">{"fdsup://directions/FAT Viewer?action=UPDATE&amp;creator=factset&amp;DYN_ARGS=TRUE&amp;DOC_NAME=FAT:FQL_AUDITING_CLIENT_TEMPLATE.FAT&amp;display_string=Audit&amp;VAR:KEY=WXGVQPYXUJ&amp;VAR:QUERY=RkZfTkVUX0lOQyhBTk4sLTIsLCxSUCk=&amp;WINDOW=FIRST_POPUP&amp;HEIGHT=450&amp;WIDTH=450&amp;START_MAXIMI","ZED=FALSE&amp;VAR:CALENDAR=US&amp;VAR:SYMBOL=00443E10&amp;VAR:INDEX=0"}</definedName>
    <definedName name="_1717__FDSAUDITLINK__" localSheetId="11" hidden="1">{"fdsup://directions/FAT Viewer?action=UPDATE&amp;creator=factset&amp;DYN_ARGS=TRUE&amp;DOC_NAME=FAT:FQL_AUDITING_CLIENT_TEMPLATE.FAT&amp;display_string=Audit&amp;VAR:KEY=IVENUPQDYD&amp;VAR:QUERY=RkZfRUJJVChBTk4sLTEsLCxSUCk=&amp;WINDOW=FIRST_POPUP&amp;HEIGHT=450&amp;WIDTH=450&amp;START_MAXIMIZED=","FALSE&amp;VAR:CALENDAR=US&amp;VAR:SYMBOL=00443E10&amp;VAR:INDEX=0"}</definedName>
    <definedName name="_1717__FDSAUDITLINK__" localSheetId="3" hidden="1">{"fdsup://directions/FAT Viewer?action=UPDATE&amp;creator=factset&amp;DYN_ARGS=TRUE&amp;DOC_NAME=FAT:FQL_AUDITING_CLIENT_TEMPLATE.FAT&amp;display_string=Audit&amp;VAR:KEY=IVENUPQDYD&amp;VAR:QUERY=RkZfRUJJVChBTk4sLTEsLCxSUCk=&amp;WINDOW=FIRST_POPUP&amp;HEIGHT=450&amp;WIDTH=450&amp;START_MAXIMIZED=","FALSE&amp;VAR:CALENDAR=US&amp;VAR:SYMBOL=00443E10&amp;VAR:INDEX=0"}</definedName>
    <definedName name="_1717__FDSAUDITLINK__" hidden="1">{"fdsup://directions/FAT Viewer?action=UPDATE&amp;creator=factset&amp;DYN_ARGS=TRUE&amp;DOC_NAME=FAT:FQL_AUDITING_CLIENT_TEMPLATE.FAT&amp;display_string=Audit&amp;VAR:KEY=IVENUPQDYD&amp;VAR:QUERY=RkZfRUJJVChBTk4sLTEsLCxSUCk=&amp;WINDOW=FIRST_POPUP&amp;HEIGHT=450&amp;WIDTH=450&amp;START_MAXIMIZED=","FALSE&amp;VAR:CALENDAR=US&amp;VAR:SYMBOL=00443E10&amp;VAR:INDEX=0"}</definedName>
    <definedName name="_1718__FDSAUDITLINK__" localSheetId="11" hidden="1">{"fdsup://directions/FAT Viewer?action=UPDATE&amp;creator=factset&amp;DYN_ARGS=TRUE&amp;DOC_NAME=FAT:FQL_AUDITING_CLIENT_TEMPLATE.FAT&amp;display_string=Audit&amp;VAR:KEY=WZITGJYJCT&amp;VAR:QUERY=RkZfRUJJVChBTk4sLTIsLCxSUCk=&amp;WINDOW=FIRST_POPUP&amp;HEIGHT=450&amp;WIDTH=450&amp;START_MAXIMIZED=","FALSE&amp;VAR:CALENDAR=US&amp;VAR:SYMBOL=00443E10&amp;VAR:INDEX=0"}</definedName>
    <definedName name="_1718__FDSAUDITLINK__" localSheetId="3" hidden="1">{"fdsup://directions/FAT Viewer?action=UPDATE&amp;creator=factset&amp;DYN_ARGS=TRUE&amp;DOC_NAME=FAT:FQL_AUDITING_CLIENT_TEMPLATE.FAT&amp;display_string=Audit&amp;VAR:KEY=WZITGJYJCT&amp;VAR:QUERY=RkZfRUJJVChBTk4sLTIsLCxSUCk=&amp;WINDOW=FIRST_POPUP&amp;HEIGHT=450&amp;WIDTH=450&amp;START_MAXIMIZED=","FALSE&amp;VAR:CALENDAR=US&amp;VAR:SYMBOL=00443E10&amp;VAR:INDEX=0"}</definedName>
    <definedName name="_1718__FDSAUDITLINK__" hidden="1">{"fdsup://directions/FAT Viewer?action=UPDATE&amp;creator=factset&amp;DYN_ARGS=TRUE&amp;DOC_NAME=FAT:FQL_AUDITING_CLIENT_TEMPLATE.FAT&amp;display_string=Audit&amp;VAR:KEY=WZITGJYJCT&amp;VAR:QUERY=RkZfRUJJVChBTk4sLTIsLCxSUCk=&amp;WINDOW=FIRST_POPUP&amp;HEIGHT=450&amp;WIDTH=450&amp;START_MAXIMIZED=","FALSE&amp;VAR:CALENDAR=US&amp;VAR:SYMBOL=00443E10&amp;VAR:INDEX=0"}</definedName>
    <definedName name="_1719__FDSAUDITLINK__" localSheetId="11" hidden="1">{"fdsup://directions/FAT Viewer?action=UPDATE&amp;creator=factset&amp;DYN_ARGS=TRUE&amp;DOC_NAME=FAT:FQL_AUDITING_CLIENT_TEMPLATE.FAT&amp;display_string=Audit&amp;VAR:KEY=CNWVONWZKX&amp;VAR:QUERY=RkZfRUJJVERBKEFOTiwtMSwsLFJQKQ==&amp;WINDOW=FIRST_POPUP&amp;HEIGHT=450&amp;WIDTH=450&amp;START_MAXIMI","ZED=FALSE&amp;VAR:CALENDAR=US&amp;VAR:SYMBOL=00443E10&amp;VAR:INDEX=0"}</definedName>
    <definedName name="_1719__FDSAUDITLINK__" localSheetId="3" hidden="1">{"fdsup://directions/FAT Viewer?action=UPDATE&amp;creator=factset&amp;DYN_ARGS=TRUE&amp;DOC_NAME=FAT:FQL_AUDITING_CLIENT_TEMPLATE.FAT&amp;display_string=Audit&amp;VAR:KEY=CNWVONWZKX&amp;VAR:QUERY=RkZfRUJJVERBKEFOTiwtMSwsLFJQKQ==&amp;WINDOW=FIRST_POPUP&amp;HEIGHT=450&amp;WIDTH=450&amp;START_MAXIMI","ZED=FALSE&amp;VAR:CALENDAR=US&amp;VAR:SYMBOL=00443E10&amp;VAR:INDEX=0"}</definedName>
    <definedName name="_1719__FDSAUDITLINK__" hidden="1">{"fdsup://directions/FAT Viewer?action=UPDATE&amp;creator=factset&amp;DYN_ARGS=TRUE&amp;DOC_NAME=FAT:FQL_AUDITING_CLIENT_TEMPLATE.FAT&amp;display_string=Audit&amp;VAR:KEY=CNWVONWZKX&amp;VAR:QUERY=RkZfRUJJVERBKEFOTiwtMSwsLFJQKQ==&amp;WINDOW=FIRST_POPUP&amp;HEIGHT=450&amp;WIDTH=450&amp;START_MAXIMI","ZED=FALSE&amp;VAR:CALENDAR=US&amp;VAR:SYMBOL=00443E10&amp;VAR:INDEX=0"}</definedName>
    <definedName name="_172__FDSAUDITLINK__" localSheetId="11" hidden="1">{"fdsup://directions/FAT Viewer?action=UPDATE&amp;creator=factset&amp;DYN_ARGS=TRUE&amp;DOC_NAME=FAT:FQL_AUDITING_CLIENT_TEMPLATE.FAT&amp;display_string=Audit&amp;VAR:KEY=DOPGTQJOJQ&amp;VAR:QUERY=RkZfRUJJVChBTk4sLTIsLCxSUCk=&amp;WINDOW=FIRST_POPUP&amp;HEIGHT=450&amp;WIDTH=450&amp;START_MAXIMIZED=","FALSE&amp;VAR:CALENDAR=FIVEDAY&amp;VAR:SYMBOL=487416&amp;VAR:INDEX=0"}</definedName>
    <definedName name="_172__FDSAUDITLINK__" localSheetId="3" hidden="1">{"fdsup://directions/FAT Viewer?action=UPDATE&amp;creator=factset&amp;DYN_ARGS=TRUE&amp;DOC_NAME=FAT:FQL_AUDITING_CLIENT_TEMPLATE.FAT&amp;display_string=Audit&amp;VAR:KEY=DOPGTQJOJQ&amp;VAR:QUERY=RkZfRUJJVChBTk4sLTIsLCxSUCk=&amp;WINDOW=FIRST_POPUP&amp;HEIGHT=450&amp;WIDTH=450&amp;START_MAXIMIZED=","FALSE&amp;VAR:CALENDAR=FIVEDAY&amp;VAR:SYMBOL=487416&amp;VAR:INDEX=0"}</definedName>
    <definedName name="_172__FDSAUDITLINK__" hidden="1">{"fdsup://directions/FAT Viewer?action=UPDATE&amp;creator=factset&amp;DYN_ARGS=TRUE&amp;DOC_NAME=FAT:FQL_AUDITING_CLIENT_TEMPLATE.FAT&amp;display_string=Audit&amp;VAR:KEY=DOPGTQJOJQ&amp;VAR:QUERY=RkZfRUJJVChBTk4sLTIsLCxSUCk=&amp;WINDOW=FIRST_POPUP&amp;HEIGHT=450&amp;WIDTH=450&amp;START_MAXIMIZED=","FALSE&amp;VAR:CALENDAR=FIVEDAY&amp;VAR:SYMBOL=487416&amp;VAR:INDEX=0"}</definedName>
    <definedName name="_1720__FDSAUDITLINK__" localSheetId="11" hidden="1">{"fdsup://directions/FAT Viewer?action=UPDATE&amp;creator=factset&amp;DYN_ARGS=TRUE&amp;DOC_NAME=FAT:FQL_AUDITING_CLIENT_TEMPLATE.FAT&amp;display_string=Audit&amp;VAR:KEY=SZAFSRSXEB&amp;VAR:QUERY=RkZfRUJJVERBKEFOTiwtMiwsLFJQKQ==&amp;WINDOW=FIRST_POPUP&amp;HEIGHT=450&amp;WIDTH=450&amp;START_MAXIMI","ZED=FALSE&amp;VAR:CALENDAR=US&amp;VAR:SYMBOL=00443E10&amp;VAR:INDEX=0"}</definedName>
    <definedName name="_1720__FDSAUDITLINK__" localSheetId="3" hidden="1">{"fdsup://directions/FAT Viewer?action=UPDATE&amp;creator=factset&amp;DYN_ARGS=TRUE&amp;DOC_NAME=FAT:FQL_AUDITING_CLIENT_TEMPLATE.FAT&amp;display_string=Audit&amp;VAR:KEY=SZAFSRSXEB&amp;VAR:QUERY=RkZfRUJJVERBKEFOTiwtMiwsLFJQKQ==&amp;WINDOW=FIRST_POPUP&amp;HEIGHT=450&amp;WIDTH=450&amp;START_MAXIMI","ZED=FALSE&amp;VAR:CALENDAR=US&amp;VAR:SYMBOL=00443E10&amp;VAR:INDEX=0"}</definedName>
    <definedName name="_1720__FDSAUDITLINK__" hidden="1">{"fdsup://directions/FAT Viewer?action=UPDATE&amp;creator=factset&amp;DYN_ARGS=TRUE&amp;DOC_NAME=FAT:FQL_AUDITING_CLIENT_TEMPLATE.FAT&amp;display_string=Audit&amp;VAR:KEY=SZAFSRSXEB&amp;VAR:QUERY=RkZfRUJJVERBKEFOTiwtMiwsLFJQKQ==&amp;WINDOW=FIRST_POPUP&amp;HEIGHT=450&amp;WIDTH=450&amp;START_MAXIMI","ZED=FALSE&amp;VAR:CALENDAR=US&amp;VAR:SYMBOL=00443E10&amp;VAR:INDEX=0"}</definedName>
    <definedName name="_1721__FDSAUDITLINK__" localSheetId="11" hidden="1">{"fdsup://directions/FAT Viewer?action=UPDATE&amp;creator=factset&amp;DYN_ARGS=TRUE&amp;DOC_NAME=FAT:FQL_AUDITING_CLIENT_TEMPLATE.FAT&amp;display_string=Audit&amp;VAR:KEY=INIXAXKLUJ&amp;VAR:QUERY=RkZfQ0FQRVgoQU5OLDAsLCxSUCk=&amp;WINDOW=FIRST_POPUP&amp;HEIGHT=450&amp;WIDTH=450&amp;START_MAXIMIZED=","FALSE&amp;VAR:CALENDAR=US&amp;VAR:SYMBOL=B1VLVW&amp;VAR:INDEX=0"}</definedName>
    <definedName name="_1721__FDSAUDITLINK__" localSheetId="3" hidden="1">{"fdsup://directions/FAT Viewer?action=UPDATE&amp;creator=factset&amp;DYN_ARGS=TRUE&amp;DOC_NAME=FAT:FQL_AUDITING_CLIENT_TEMPLATE.FAT&amp;display_string=Audit&amp;VAR:KEY=INIXAXKLUJ&amp;VAR:QUERY=RkZfQ0FQRVgoQU5OLDAsLCxSUCk=&amp;WINDOW=FIRST_POPUP&amp;HEIGHT=450&amp;WIDTH=450&amp;START_MAXIMIZED=","FALSE&amp;VAR:CALENDAR=US&amp;VAR:SYMBOL=B1VLVW&amp;VAR:INDEX=0"}</definedName>
    <definedName name="_1721__FDSAUDITLINK__" hidden="1">{"fdsup://directions/FAT Viewer?action=UPDATE&amp;creator=factset&amp;DYN_ARGS=TRUE&amp;DOC_NAME=FAT:FQL_AUDITING_CLIENT_TEMPLATE.FAT&amp;display_string=Audit&amp;VAR:KEY=INIXAXKLUJ&amp;VAR:QUERY=RkZfQ0FQRVgoQU5OLDAsLCxSUCk=&amp;WINDOW=FIRST_POPUP&amp;HEIGHT=450&amp;WIDTH=450&amp;START_MAXIMIZED=","FALSE&amp;VAR:CALENDAR=US&amp;VAR:SYMBOL=B1VLVW&amp;VAR:INDEX=0"}</definedName>
    <definedName name="_1722__FDSAUDITLINK__" localSheetId="11" hidden="1">{"fdsup://directions/FAT Viewer?action=UPDATE&amp;creator=factset&amp;DYN_ARGS=TRUE&amp;DOC_NAME=FAT:FQL_AUDITING_CLIENT_TEMPLATE.FAT&amp;display_string=Audit&amp;VAR:KEY=UPOFILAFOX&amp;VAR:QUERY=RkZfQ0FQRVgoQU5OLC0xLCwsUlAp&amp;WINDOW=FIRST_POPUP&amp;HEIGHT=450&amp;WIDTH=450&amp;START_MAXIMIZED=","FALSE&amp;VAR:CALENDAR=US&amp;VAR:SYMBOL=B1VLVW&amp;VAR:INDEX=0"}</definedName>
    <definedName name="_1722__FDSAUDITLINK__" localSheetId="3" hidden="1">{"fdsup://directions/FAT Viewer?action=UPDATE&amp;creator=factset&amp;DYN_ARGS=TRUE&amp;DOC_NAME=FAT:FQL_AUDITING_CLIENT_TEMPLATE.FAT&amp;display_string=Audit&amp;VAR:KEY=UPOFILAFOX&amp;VAR:QUERY=RkZfQ0FQRVgoQU5OLC0xLCwsUlAp&amp;WINDOW=FIRST_POPUP&amp;HEIGHT=450&amp;WIDTH=450&amp;START_MAXIMIZED=","FALSE&amp;VAR:CALENDAR=US&amp;VAR:SYMBOL=B1VLVW&amp;VAR:INDEX=0"}</definedName>
    <definedName name="_1722__FDSAUDITLINK__" hidden="1">{"fdsup://directions/FAT Viewer?action=UPDATE&amp;creator=factset&amp;DYN_ARGS=TRUE&amp;DOC_NAME=FAT:FQL_AUDITING_CLIENT_TEMPLATE.FAT&amp;display_string=Audit&amp;VAR:KEY=UPOFILAFOX&amp;VAR:QUERY=RkZfQ0FQRVgoQU5OLC0xLCwsUlAp&amp;WINDOW=FIRST_POPUP&amp;HEIGHT=450&amp;WIDTH=450&amp;START_MAXIMIZED=","FALSE&amp;VAR:CALENDAR=US&amp;VAR:SYMBOL=B1VLVW&amp;VAR:INDEX=0"}</definedName>
    <definedName name="_1723__FDSAUDITLINK__" localSheetId="11" hidden="1">{"fdsup://directions/FAT Viewer?action=UPDATE&amp;creator=factset&amp;DYN_ARGS=TRUE&amp;DOC_NAME=FAT:FQL_AUDITING_CLIENT_TEMPLATE.FAT&amp;display_string=Audit&amp;VAR:KEY=YBGJWTYLUL&amp;VAR:QUERY=RkZfQ0FQRVgoQU5OLC0yLCwsUlAp&amp;WINDOW=FIRST_POPUP&amp;HEIGHT=450&amp;WIDTH=450&amp;START_MAXIMIZED=","FALSE&amp;VAR:CALENDAR=US&amp;VAR:SYMBOL=B1VLVW&amp;VAR:INDEX=0"}</definedName>
    <definedName name="_1723__FDSAUDITLINK__" localSheetId="3" hidden="1">{"fdsup://directions/FAT Viewer?action=UPDATE&amp;creator=factset&amp;DYN_ARGS=TRUE&amp;DOC_NAME=FAT:FQL_AUDITING_CLIENT_TEMPLATE.FAT&amp;display_string=Audit&amp;VAR:KEY=YBGJWTYLUL&amp;VAR:QUERY=RkZfQ0FQRVgoQU5OLC0yLCwsUlAp&amp;WINDOW=FIRST_POPUP&amp;HEIGHT=450&amp;WIDTH=450&amp;START_MAXIMIZED=","FALSE&amp;VAR:CALENDAR=US&amp;VAR:SYMBOL=B1VLVW&amp;VAR:INDEX=0"}</definedName>
    <definedName name="_1723__FDSAUDITLINK__" hidden="1">{"fdsup://directions/FAT Viewer?action=UPDATE&amp;creator=factset&amp;DYN_ARGS=TRUE&amp;DOC_NAME=FAT:FQL_AUDITING_CLIENT_TEMPLATE.FAT&amp;display_string=Audit&amp;VAR:KEY=YBGJWTYLUL&amp;VAR:QUERY=RkZfQ0FQRVgoQU5OLC0yLCwsUlAp&amp;WINDOW=FIRST_POPUP&amp;HEIGHT=450&amp;WIDTH=450&amp;START_MAXIMIZED=","FALSE&amp;VAR:CALENDAR=US&amp;VAR:SYMBOL=B1VLVW&amp;VAR:INDEX=0"}</definedName>
    <definedName name="_1724__FDSAUDITLINK__" localSheetId="11" hidden="1">{"fdsup://directions/FAT Viewer?action=UPDATE&amp;creator=factset&amp;DYN_ARGS=TRUE&amp;DOC_NAME=FAT:FQL_AUDITING_CLIENT_TEMPLATE.FAT&amp;display_string=Audit&amp;VAR:KEY=MFKXALGBMT&amp;VAR:QUERY=RkZfTkVUX0lOQyhBTk4sLTEsLCxSUCk=&amp;WINDOW=FIRST_POPUP&amp;HEIGHT=450&amp;WIDTH=450&amp;START_MAXIMI","ZED=FALSE&amp;VAR:CALENDAR=US&amp;VAR:SYMBOL=B1VLVW&amp;VAR:INDEX=0"}</definedName>
    <definedName name="_1724__FDSAUDITLINK__" localSheetId="3" hidden="1">{"fdsup://directions/FAT Viewer?action=UPDATE&amp;creator=factset&amp;DYN_ARGS=TRUE&amp;DOC_NAME=FAT:FQL_AUDITING_CLIENT_TEMPLATE.FAT&amp;display_string=Audit&amp;VAR:KEY=MFKXALGBMT&amp;VAR:QUERY=RkZfTkVUX0lOQyhBTk4sLTEsLCxSUCk=&amp;WINDOW=FIRST_POPUP&amp;HEIGHT=450&amp;WIDTH=450&amp;START_MAXIMI","ZED=FALSE&amp;VAR:CALENDAR=US&amp;VAR:SYMBOL=B1VLVW&amp;VAR:INDEX=0"}</definedName>
    <definedName name="_1724__FDSAUDITLINK__" hidden="1">{"fdsup://directions/FAT Viewer?action=UPDATE&amp;creator=factset&amp;DYN_ARGS=TRUE&amp;DOC_NAME=FAT:FQL_AUDITING_CLIENT_TEMPLATE.FAT&amp;display_string=Audit&amp;VAR:KEY=MFKXALGBMT&amp;VAR:QUERY=RkZfTkVUX0lOQyhBTk4sLTEsLCxSUCk=&amp;WINDOW=FIRST_POPUP&amp;HEIGHT=450&amp;WIDTH=450&amp;START_MAXIMI","ZED=FALSE&amp;VAR:CALENDAR=US&amp;VAR:SYMBOL=B1VLVW&amp;VAR:INDEX=0"}</definedName>
    <definedName name="_1725__FDSAUDITLINK__" localSheetId="11" hidden="1">{"fdsup://directions/FAT Viewer?action=UPDATE&amp;creator=factset&amp;DYN_ARGS=TRUE&amp;DOC_NAME=FAT:FQL_AUDITING_CLIENT_TEMPLATE.FAT&amp;display_string=Audit&amp;VAR:KEY=WHCFADAVIF&amp;VAR:QUERY=RkZfTkVUX0lOQyhBTk4sLTIsLCxSUCk=&amp;WINDOW=FIRST_POPUP&amp;HEIGHT=450&amp;WIDTH=450&amp;START_MAXIMI","ZED=FALSE&amp;VAR:CALENDAR=US&amp;VAR:SYMBOL=B1VLVW&amp;VAR:INDEX=0"}</definedName>
    <definedName name="_1725__FDSAUDITLINK__" localSheetId="3" hidden="1">{"fdsup://directions/FAT Viewer?action=UPDATE&amp;creator=factset&amp;DYN_ARGS=TRUE&amp;DOC_NAME=FAT:FQL_AUDITING_CLIENT_TEMPLATE.FAT&amp;display_string=Audit&amp;VAR:KEY=WHCFADAVIF&amp;VAR:QUERY=RkZfTkVUX0lOQyhBTk4sLTIsLCxSUCk=&amp;WINDOW=FIRST_POPUP&amp;HEIGHT=450&amp;WIDTH=450&amp;START_MAXIMI","ZED=FALSE&amp;VAR:CALENDAR=US&amp;VAR:SYMBOL=B1VLVW&amp;VAR:INDEX=0"}</definedName>
    <definedName name="_1725__FDSAUDITLINK__" hidden="1">{"fdsup://directions/FAT Viewer?action=UPDATE&amp;creator=factset&amp;DYN_ARGS=TRUE&amp;DOC_NAME=FAT:FQL_AUDITING_CLIENT_TEMPLATE.FAT&amp;display_string=Audit&amp;VAR:KEY=WHCFADAVIF&amp;VAR:QUERY=RkZfTkVUX0lOQyhBTk4sLTIsLCxSUCk=&amp;WINDOW=FIRST_POPUP&amp;HEIGHT=450&amp;WIDTH=450&amp;START_MAXIMI","ZED=FALSE&amp;VAR:CALENDAR=US&amp;VAR:SYMBOL=B1VLVW&amp;VAR:INDEX=0"}</definedName>
    <definedName name="_1726__FDSAUDITLINK__" localSheetId="11" hidden="1">{"fdsup://directions/FAT Viewer?action=UPDATE&amp;creator=factset&amp;DYN_ARGS=TRUE&amp;DOC_NAME=FAT:FQL_AUDITING_CLIENT_TEMPLATE.FAT&amp;display_string=Audit&amp;VAR:KEY=KNUXQTOVMT&amp;VAR:QUERY=RkZfRUJJVChBTk4sLTEsLCxSUCk=&amp;WINDOW=FIRST_POPUP&amp;HEIGHT=450&amp;WIDTH=450&amp;START_MAXIMIZED=","FALSE&amp;VAR:CALENDAR=US&amp;VAR:SYMBOL=B1VLVW&amp;VAR:INDEX=0"}</definedName>
    <definedName name="_1726__FDSAUDITLINK__" localSheetId="3" hidden="1">{"fdsup://directions/FAT Viewer?action=UPDATE&amp;creator=factset&amp;DYN_ARGS=TRUE&amp;DOC_NAME=FAT:FQL_AUDITING_CLIENT_TEMPLATE.FAT&amp;display_string=Audit&amp;VAR:KEY=KNUXQTOVMT&amp;VAR:QUERY=RkZfRUJJVChBTk4sLTEsLCxSUCk=&amp;WINDOW=FIRST_POPUP&amp;HEIGHT=450&amp;WIDTH=450&amp;START_MAXIMIZED=","FALSE&amp;VAR:CALENDAR=US&amp;VAR:SYMBOL=B1VLVW&amp;VAR:INDEX=0"}</definedName>
    <definedName name="_1726__FDSAUDITLINK__" hidden="1">{"fdsup://directions/FAT Viewer?action=UPDATE&amp;creator=factset&amp;DYN_ARGS=TRUE&amp;DOC_NAME=FAT:FQL_AUDITING_CLIENT_TEMPLATE.FAT&amp;display_string=Audit&amp;VAR:KEY=KNUXQTOVMT&amp;VAR:QUERY=RkZfRUJJVChBTk4sLTEsLCxSUCk=&amp;WINDOW=FIRST_POPUP&amp;HEIGHT=450&amp;WIDTH=450&amp;START_MAXIMIZED=","FALSE&amp;VAR:CALENDAR=US&amp;VAR:SYMBOL=B1VLVW&amp;VAR:INDEX=0"}</definedName>
    <definedName name="_1727__FDSAUDITLINK__" localSheetId="11" hidden="1">{"fdsup://directions/FAT Viewer?action=UPDATE&amp;creator=factset&amp;DYN_ARGS=TRUE&amp;DOC_NAME=FAT:FQL_AUDITING_CLIENT_TEMPLATE.FAT&amp;display_string=Audit&amp;VAR:KEY=CZOFEHCZGN&amp;VAR:QUERY=RkZfRUJJVChBTk4sLTIsLCxSUCk=&amp;WINDOW=FIRST_POPUP&amp;HEIGHT=450&amp;WIDTH=450&amp;START_MAXIMIZED=","FALSE&amp;VAR:CALENDAR=US&amp;VAR:SYMBOL=B1VLVW&amp;VAR:INDEX=0"}</definedName>
    <definedName name="_1727__FDSAUDITLINK__" localSheetId="3" hidden="1">{"fdsup://directions/FAT Viewer?action=UPDATE&amp;creator=factset&amp;DYN_ARGS=TRUE&amp;DOC_NAME=FAT:FQL_AUDITING_CLIENT_TEMPLATE.FAT&amp;display_string=Audit&amp;VAR:KEY=CZOFEHCZGN&amp;VAR:QUERY=RkZfRUJJVChBTk4sLTIsLCxSUCk=&amp;WINDOW=FIRST_POPUP&amp;HEIGHT=450&amp;WIDTH=450&amp;START_MAXIMIZED=","FALSE&amp;VAR:CALENDAR=US&amp;VAR:SYMBOL=B1VLVW&amp;VAR:INDEX=0"}</definedName>
    <definedName name="_1727__FDSAUDITLINK__" hidden="1">{"fdsup://directions/FAT Viewer?action=UPDATE&amp;creator=factset&amp;DYN_ARGS=TRUE&amp;DOC_NAME=FAT:FQL_AUDITING_CLIENT_TEMPLATE.FAT&amp;display_string=Audit&amp;VAR:KEY=CZOFEHCZGN&amp;VAR:QUERY=RkZfRUJJVChBTk4sLTIsLCxSUCk=&amp;WINDOW=FIRST_POPUP&amp;HEIGHT=450&amp;WIDTH=450&amp;START_MAXIMIZED=","FALSE&amp;VAR:CALENDAR=US&amp;VAR:SYMBOL=B1VLVW&amp;VAR:INDEX=0"}</definedName>
    <definedName name="_1728__FDSAUDITLINK__" localSheetId="11" hidden="1">{"fdsup://directions/FAT Viewer?action=UPDATE&amp;creator=factset&amp;DYN_ARGS=TRUE&amp;DOC_NAME=FAT:FQL_AUDITING_CLIENT_TEMPLATE.FAT&amp;display_string=Audit&amp;VAR:KEY=SJUZWZWPMB&amp;VAR:QUERY=RkZfRUJJVERBKEFOTiwtMSwsLFJQKQ==&amp;WINDOW=FIRST_POPUP&amp;HEIGHT=450&amp;WIDTH=450&amp;START_MAXIMI","ZED=FALSE&amp;VAR:CALENDAR=US&amp;VAR:SYMBOL=B1VLVW&amp;VAR:INDEX=0"}</definedName>
    <definedName name="_1728__FDSAUDITLINK__" localSheetId="3" hidden="1">{"fdsup://directions/FAT Viewer?action=UPDATE&amp;creator=factset&amp;DYN_ARGS=TRUE&amp;DOC_NAME=FAT:FQL_AUDITING_CLIENT_TEMPLATE.FAT&amp;display_string=Audit&amp;VAR:KEY=SJUZWZWPMB&amp;VAR:QUERY=RkZfRUJJVERBKEFOTiwtMSwsLFJQKQ==&amp;WINDOW=FIRST_POPUP&amp;HEIGHT=450&amp;WIDTH=450&amp;START_MAXIMI","ZED=FALSE&amp;VAR:CALENDAR=US&amp;VAR:SYMBOL=B1VLVW&amp;VAR:INDEX=0"}</definedName>
    <definedName name="_1728__FDSAUDITLINK__" hidden="1">{"fdsup://directions/FAT Viewer?action=UPDATE&amp;creator=factset&amp;DYN_ARGS=TRUE&amp;DOC_NAME=FAT:FQL_AUDITING_CLIENT_TEMPLATE.FAT&amp;display_string=Audit&amp;VAR:KEY=SJUZWZWPMB&amp;VAR:QUERY=RkZfRUJJVERBKEFOTiwtMSwsLFJQKQ==&amp;WINDOW=FIRST_POPUP&amp;HEIGHT=450&amp;WIDTH=450&amp;START_MAXIMI","ZED=FALSE&amp;VAR:CALENDAR=US&amp;VAR:SYMBOL=B1VLVW&amp;VAR:INDEX=0"}</definedName>
    <definedName name="_1729__FDSAUDITLINK__" localSheetId="11" hidden="1">{"fdsup://directions/FAT Viewer?action=UPDATE&amp;creator=factset&amp;DYN_ARGS=TRUE&amp;DOC_NAME=FAT:FQL_AUDITING_CLIENT_TEMPLATE.FAT&amp;display_string=Audit&amp;VAR:KEY=CFQPMVMVET&amp;VAR:QUERY=RkZfRUJJVERBKEFOTiwtMiwsLFJQKQ==&amp;WINDOW=FIRST_POPUP&amp;HEIGHT=450&amp;WIDTH=450&amp;START_MAXIMI","ZED=FALSE&amp;VAR:CALENDAR=US&amp;VAR:SYMBOL=B1VLVW&amp;VAR:INDEX=0"}</definedName>
    <definedName name="_1729__FDSAUDITLINK__" localSheetId="3" hidden="1">{"fdsup://directions/FAT Viewer?action=UPDATE&amp;creator=factset&amp;DYN_ARGS=TRUE&amp;DOC_NAME=FAT:FQL_AUDITING_CLIENT_TEMPLATE.FAT&amp;display_string=Audit&amp;VAR:KEY=CFQPMVMVET&amp;VAR:QUERY=RkZfRUJJVERBKEFOTiwtMiwsLFJQKQ==&amp;WINDOW=FIRST_POPUP&amp;HEIGHT=450&amp;WIDTH=450&amp;START_MAXIMI","ZED=FALSE&amp;VAR:CALENDAR=US&amp;VAR:SYMBOL=B1VLVW&amp;VAR:INDEX=0"}</definedName>
    <definedName name="_1729__FDSAUDITLINK__" hidden="1">{"fdsup://directions/FAT Viewer?action=UPDATE&amp;creator=factset&amp;DYN_ARGS=TRUE&amp;DOC_NAME=FAT:FQL_AUDITING_CLIENT_TEMPLATE.FAT&amp;display_string=Audit&amp;VAR:KEY=CFQPMVMVET&amp;VAR:QUERY=RkZfRUJJVERBKEFOTiwtMiwsLFJQKQ==&amp;WINDOW=FIRST_POPUP&amp;HEIGHT=450&amp;WIDTH=450&amp;START_MAXIMI","ZED=FALSE&amp;VAR:CALENDAR=US&amp;VAR:SYMBOL=B1VLVW&amp;VAR:INDEX=0"}</definedName>
    <definedName name="_173__FDSAUDITLINK__" localSheetId="11" hidden="1">{"fdsup://directions/FAT Viewer?action=UPDATE&amp;creator=factset&amp;DYN_ARGS=TRUE&amp;DOC_NAME=FAT:FQL_AUDITING_CLIENT_TEMPLATE.FAT&amp;display_string=Audit&amp;VAR:KEY=LYNKBSHGPI&amp;VAR:QUERY=RkZfRUJJVERBKEFOTiwtMSwsLFJQKQ==&amp;WINDOW=FIRST_POPUP&amp;HEIGHT=450&amp;WIDTH=450&amp;START_MAXIMI","ZED=FALSE&amp;VAR:CALENDAR=FIVEDAY&amp;VAR:SYMBOL=487416&amp;VAR:INDEX=0"}</definedName>
    <definedName name="_173__FDSAUDITLINK__" localSheetId="3" hidden="1">{"fdsup://directions/FAT Viewer?action=UPDATE&amp;creator=factset&amp;DYN_ARGS=TRUE&amp;DOC_NAME=FAT:FQL_AUDITING_CLIENT_TEMPLATE.FAT&amp;display_string=Audit&amp;VAR:KEY=LYNKBSHGPI&amp;VAR:QUERY=RkZfRUJJVERBKEFOTiwtMSwsLFJQKQ==&amp;WINDOW=FIRST_POPUP&amp;HEIGHT=450&amp;WIDTH=450&amp;START_MAXIMI","ZED=FALSE&amp;VAR:CALENDAR=FIVEDAY&amp;VAR:SYMBOL=487416&amp;VAR:INDEX=0"}</definedName>
    <definedName name="_173__FDSAUDITLINK__" hidden="1">{"fdsup://directions/FAT Viewer?action=UPDATE&amp;creator=factset&amp;DYN_ARGS=TRUE&amp;DOC_NAME=FAT:FQL_AUDITING_CLIENT_TEMPLATE.FAT&amp;display_string=Audit&amp;VAR:KEY=LYNKBSHGPI&amp;VAR:QUERY=RkZfRUJJVERBKEFOTiwtMSwsLFJQKQ==&amp;WINDOW=FIRST_POPUP&amp;HEIGHT=450&amp;WIDTH=450&amp;START_MAXIMI","ZED=FALSE&amp;VAR:CALENDAR=FIVEDAY&amp;VAR:SYMBOL=487416&amp;VAR:INDEX=0"}</definedName>
    <definedName name="_1730__FDSAUDITLINK__" localSheetId="11" hidden="1">{"fdsup://Directions/FactSet Auditing Viewer?action=AUDIT_VALUE&amp;DB=129&amp;ID1=B1VLVW&amp;VALUEID=01001&amp;SDATE=2008&amp;PERIODTYPE=ANN_STD&amp;window=popup_no_bar&amp;width=385&amp;height=120&amp;START_MAXIMIZED=FALSE&amp;creator=factset&amp;display_string=Audit"}</definedName>
    <definedName name="_1730__FDSAUDITLINK__" localSheetId="3" hidden="1">{"fdsup://Directions/FactSet Auditing Viewer?action=AUDIT_VALUE&amp;DB=129&amp;ID1=B1VLVW&amp;VALUEID=01001&amp;SDATE=2008&amp;PERIODTYPE=ANN_STD&amp;window=popup_no_bar&amp;width=385&amp;height=120&amp;START_MAXIMIZED=FALSE&amp;creator=factset&amp;display_string=Audit"}</definedName>
    <definedName name="_1730__FDSAUDITLINK__" hidden="1">{"fdsup://Directions/FactSet Auditing Viewer?action=AUDIT_VALUE&amp;DB=129&amp;ID1=B1VLVW&amp;VALUEID=01001&amp;SDATE=2008&amp;PERIODTYPE=ANN_STD&amp;window=popup_no_bar&amp;width=385&amp;height=120&amp;START_MAXIMIZED=FALSE&amp;creator=factset&amp;display_string=Audit"}</definedName>
    <definedName name="_1731__FDSAUDITLINK__" localSheetId="11" hidden="1">{"fdsup://Directions/FactSet Auditing Viewer?action=AUDIT_VALUE&amp;DB=129&amp;ID1=B1VLVW&amp;VALUEID=01001&amp;SDATE=2007&amp;PERIODTYPE=ANN_STD&amp;window=popup_no_bar&amp;width=385&amp;height=120&amp;START_MAXIMIZED=FALSE&amp;creator=factset&amp;display_string=Audit"}</definedName>
    <definedName name="_1731__FDSAUDITLINK__" localSheetId="3" hidden="1">{"fdsup://Directions/FactSet Auditing Viewer?action=AUDIT_VALUE&amp;DB=129&amp;ID1=B1VLVW&amp;VALUEID=01001&amp;SDATE=2007&amp;PERIODTYPE=ANN_STD&amp;window=popup_no_bar&amp;width=385&amp;height=120&amp;START_MAXIMIZED=FALSE&amp;creator=factset&amp;display_string=Audit"}</definedName>
    <definedName name="_1731__FDSAUDITLINK__" hidden="1">{"fdsup://Directions/FactSet Auditing Viewer?action=AUDIT_VALUE&amp;DB=129&amp;ID1=B1VLVW&amp;VALUEID=01001&amp;SDATE=2007&amp;PERIODTYPE=ANN_STD&amp;window=popup_no_bar&amp;width=385&amp;height=120&amp;START_MAXIMIZED=FALSE&amp;creator=factset&amp;display_string=Audit"}</definedName>
    <definedName name="_1732__FDSAUDITLINK__" localSheetId="11" hidden="1">{"fdsup://directions/FAT Viewer?action=UPDATE&amp;creator=factset&amp;DYN_ARGS=TRUE&amp;DOC_NAME=FAT:FQL_AUDITING_CLIENT_TEMPLATE.FAT&amp;display_string=Audit&amp;VAR:KEY=GREDCJOHCF&amp;VAR:QUERY=RkZfQ0FQRVgoQU5OLDAsLCxSUCk=&amp;WINDOW=FIRST_POPUP&amp;HEIGHT=450&amp;WIDTH=450&amp;START_MAXIMIZED=","FALSE&amp;VAR:CALENDAR=US&amp;VAR:SYMBOL=B0H2K5&amp;VAR:INDEX=0"}</definedName>
    <definedName name="_1732__FDSAUDITLINK__" localSheetId="3" hidden="1">{"fdsup://directions/FAT Viewer?action=UPDATE&amp;creator=factset&amp;DYN_ARGS=TRUE&amp;DOC_NAME=FAT:FQL_AUDITING_CLIENT_TEMPLATE.FAT&amp;display_string=Audit&amp;VAR:KEY=GREDCJOHCF&amp;VAR:QUERY=RkZfQ0FQRVgoQU5OLDAsLCxSUCk=&amp;WINDOW=FIRST_POPUP&amp;HEIGHT=450&amp;WIDTH=450&amp;START_MAXIMIZED=","FALSE&amp;VAR:CALENDAR=US&amp;VAR:SYMBOL=B0H2K5&amp;VAR:INDEX=0"}</definedName>
    <definedName name="_1732__FDSAUDITLINK__" hidden="1">{"fdsup://directions/FAT Viewer?action=UPDATE&amp;creator=factset&amp;DYN_ARGS=TRUE&amp;DOC_NAME=FAT:FQL_AUDITING_CLIENT_TEMPLATE.FAT&amp;display_string=Audit&amp;VAR:KEY=GREDCJOHCF&amp;VAR:QUERY=RkZfQ0FQRVgoQU5OLDAsLCxSUCk=&amp;WINDOW=FIRST_POPUP&amp;HEIGHT=450&amp;WIDTH=450&amp;START_MAXIMIZED=","FALSE&amp;VAR:CALENDAR=US&amp;VAR:SYMBOL=B0H2K5&amp;VAR:INDEX=0"}</definedName>
    <definedName name="_1733__FDSAUDITLINK__" localSheetId="11" hidden="1">{"fdsup://directions/FAT Viewer?action=UPDATE&amp;creator=factset&amp;DYN_ARGS=TRUE&amp;DOC_NAME=FAT:FQL_AUDITING_CLIENT_TEMPLATE.FAT&amp;display_string=Audit&amp;VAR:KEY=SDGLUFQTER&amp;VAR:QUERY=RkZfQ0FQRVgoQU5OLC0xLCwsUlAp&amp;WINDOW=FIRST_POPUP&amp;HEIGHT=450&amp;WIDTH=450&amp;START_MAXIMIZED=","FALSE&amp;VAR:CALENDAR=US&amp;VAR:SYMBOL=B0H2K5&amp;VAR:INDEX=0"}</definedName>
    <definedName name="_1733__FDSAUDITLINK__" localSheetId="3" hidden="1">{"fdsup://directions/FAT Viewer?action=UPDATE&amp;creator=factset&amp;DYN_ARGS=TRUE&amp;DOC_NAME=FAT:FQL_AUDITING_CLIENT_TEMPLATE.FAT&amp;display_string=Audit&amp;VAR:KEY=SDGLUFQTER&amp;VAR:QUERY=RkZfQ0FQRVgoQU5OLC0xLCwsUlAp&amp;WINDOW=FIRST_POPUP&amp;HEIGHT=450&amp;WIDTH=450&amp;START_MAXIMIZED=","FALSE&amp;VAR:CALENDAR=US&amp;VAR:SYMBOL=B0H2K5&amp;VAR:INDEX=0"}</definedName>
    <definedName name="_1733__FDSAUDITLINK__" hidden="1">{"fdsup://directions/FAT Viewer?action=UPDATE&amp;creator=factset&amp;DYN_ARGS=TRUE&amp;DOC_NAME=FAT:FQL_AUDITING_CLIENT_TEMPLATE.FAT&amp;display_string=Audit&amp;VAR:KEY=SDGLUFQTER&amp;VAR:QUERY=RkZfQ0FQRVgoQU5OLC0xLCwsUlAp&amp;WINDOW=FIRST_POPUP&amp;HEIGHT=450&amp;WIDTH=450&amp;START_MAXIMIZED=","FALSE&amp;VAR:CALENDAR=US&amp;VAR:SYMBOL=B0H2K5&amp;VAR:INDEX=0"}</definedName>
    <definedName name="_1734__FDSAUDITLINK__" localSheetId="11" hidden="1">{"fdsup://directions/FAT Viewer?action=UPDATE&amp;creator=factset&amp;DYN_ARGS=TRUE&amp;DOC_NAME=FAT:FQL_AUDITING_CLIENT_TEMPLATE.FAT&amp;display_string=Audit&amp;VAR:KEY=UJSFQPQRCV&amp;VAR:QUERY=RkZfQ0FQRVgoQU5OLC0yLCwsUlAp&amp;WINDOW=FIRST_POPUP&amp;HEIGHT=450&amp;WIDTH=450&amp;START_MAXIMIZED=","FALSE&amp;VAR:CALENDAR=US&amp;VAR:SYMBOL=B0H2K5&amp;VAR:INDEX=0"}</definedName>
    <definedName name="_1734__FDSAUDITLINK__" localSheetId="3" hidden="1">{"fdsup://directions/FAT Viewer?action=UPDATE&amp;creator=factset&amp;DYN_ARGS=TRUE&amp;DOC_NAME=FAT:FQL_AUDITING_CLIENT_TEMPLATE.FAT&amp;display_string=Audit&amp;VAR:KEY=UJSFQPQRCV&amp;VAR:QUERY=RkZfQ0FQRVgoQU5OLC0yLCwsUlAp&amp;WINDOW=FIRST_POPUP&amp;HEIGHT=450&amp;WIDTH=450&amp;START_MAXIMIZED=","FALSE&amp;VAR:CALENDAR=US&amp;VAR:SYMBOL=B0H2K5&amp;VAR:INDEX=0"}</definedName>
    <definedName name="_1734__FDSAUDITLINK__" hidden="1">{"fdsup://directions/FAT Viewer?action=UPDATE&amp;creator=factset&amp;DYN_ARGS=TRUE&amp;DOC_NAME=FAT:FQL_AUDITING_CLIENT_TEMPLATE.FAT&amp;display_string=Audit&amp;VAR:KEY=UJSFQPQRCV&amp;VAR:QUERY=RkZfQ0FQRVgoQU5OLC0yLCwsUlAp&amp;WINDOW=FIRST_POPUP&amp;HEIGHT=450&amp;WIDTH=450&amp;START_MAXIMIZED=","FALSE&amp;VAR:CALENDAR=US&amp;VAR:SYMBOL=B0H2K5&amp;VAR:INDEX=0"}</definedName>
    <definedName name="_1735__FDSAUDITLINK__" localSheetId="11" hidden="1">{"fdsup://directions/FAT Viewer?action=UPDATE&amp;creator=factset&amp;DYN_ARGS=TRUE&amp;DOC_NAME=FAT:FQL_AUDITING_CLIENT_TEMPLATE.FAT&amp;display_string=Audit&amp;VAR:KEY=MTIJUFGXEP&amp;VAR:QUERY=RkZfTkVUX0lOQyhBTk4sLTEsLCxSUCk=&amp;WINDOW=FIRST_POPUP&amp;HEIGHT=450&amp;WIDTH=450&amp;START_MAXIMI","ZED=FALSE&amp;VAR:CALENDAR=US&amp;VAR:SYMBOL=B0H2K5&amp;VAR:INDEX=0"}</definedName>
    <definedName name="_1735__FDSAUDITLINK__" localSheetId="3" hidden="1">{"fdsup://directions/FAT Viewer?action=UPDATE&amp;creator=factset&amp;DYN_ARGS=TRUE&amp;DOC_NAME=FAT:FQL_AUDITING_CLIENT_TEMPLATE.FAT&amp;display_string=Audit&amp;VAR:KEY=MTIJUFGXEP&amp;VAR:QUERY=RkZfTkVUX0lOQyhBTk4sLTEsLCxSUCk=&amp;WINDOW=FIRST_POPUP&amp;HEIGHT=450&amp;WIDTH=450&amp;START_MAXIMI","ZED=FALSE&amp;VAR:CALENDAR=US&amp;VAR:SYMBOL=B0H2K5&amp;VAR:INDEX=0"}</definedName>
    <definedName name="_1735__FDSAUDITLINK__" hidden="1">{"fdsup://directions/FAT Viewer?action=UPDATE&amp;creator=factset&amp;DYN_ARGS=TRUE&amp;DOC_NAME=FAT:FQL_AUDITING_CLIENT_TEMPLATE.FAT&amp;display_string=Audit&amp;VAR:KEY=MTIJUFGXEP&amp;VAR:QUERY=RkZfTkVUX0lOQyhBTk4sLTEsLCxSUCk=&amp;WINDOW=FIRST_POPUP&amp;HEIGHT=450&amp;WIDTH=450&amp;START_MAXIMI","ZED=FALSE&amp;VAR:CALENDAR=US&amp;VAR:SYMBOL=B0H2K5&amp;VAR:INDEX=0"}</definedName>
    <definedName name="_1736__FDSAUDITLINK__" localSheetId="11" hidden="1">{"fdsup://directions/FAT Viewer?action=UPDATE&amp;creator=factset&amp;DYN_ARGS=TRUE&amp;DOC_NAME=FAT:FQL_AUDITING_CLIENT_TEMPLATE.FAT&amp;display_string=Audit&amp;VAR:KEY=IXQBGBQHYZ&amp;VAR:QUERY=RkZfTkVUX0lOQyhBTk4sLTIsLCxSUCk=&amp;WINDOW=FIRST_POPUP&amp;HEIGHT=450&amp;WIDTH=450&amp;START_MAXIMI","ZED=FALSE&amp;VAR:CALENDAR=US&amp;VAR:SYMBOL=B0H2K5&amp;VAR:INDEX=0"}</definedName>
    <definedName name="_1736__FDSAUDITLINK__" localSheetId="3" hidden="1">{"fdsup://directions/FAT Viewer?action=UPDATE&amp;creator=factset&amp;DYN_ARGS=TRUE&amp;DOC_NAME=FAT:FQL_AUDITING_CLIENT_TEMPLATE.FAT&amp;display_string=Audit&amp;VAR:KEY=IXQBGBQHYZ&amp;VAR:QUERY=RkZfTkVUX0lOQyhBTk4sLTIsLCxSUCk=&amp;WINDOW=FIRST_POPUP&amp;HEIGHT=450&amp;WIDTH=450&amp;START_MAXIMI","ZED=FALSE&amp;VAR:CALENDAR=US&amp;VAR:SYMBOL=B0H2K5&amp;VAR:INDEX=0"}</definedName>
    <definedName name="_1736__FDSAUDITLINK__" hidden="1">{"fdsup://directions/FAT Viewer?action=UPDATE&amp;creator=factset&amp;DYN_ARGS=TRUE&amp;DOC_NAME=FAT:FQL_AUDITING_CLIENT_TEMPLATE.FAT&amp;display_string=Audit&amp;VAR:KEY=IXQBGBQHYZ&amp;VAR:QUERY=RkZfTkVUX0lOQyhBTk4sLTIsLCxSUCk=&amp;WINDOW=FIRST_POPUP&amp;HEIGHT=450&amp;WIDTH=450&amp;START_MAXIMI","ZED=FALSE&amp;VAR:CALENDAR=US&amp;VAR:SYMBOL=B0H2K5&amp;VAR:INDEX=0"}</definedName>
    <definedName name="_1737__FDSAUDITLINK__" localSheetId="11" hidden="1">{"fdsup://directions/FAT Viewer?action=UPDATE&amp;creator=factset&amp;DYN_ARGS=TRUE&amp;DOC_NAME=FAT:FQL_AUDITING_CLIENT_TEMPLATE.FAT&amp;display_string=Audit&amp;VAR:KEY=EJOBKBWVQX&amp;VAR:QUERY=RkZfRUJJVChBTk4sLTEsLCxSUCk=&amp;WINDOW=FIRST_POPUP&amp;HEIGHT=450&amp;WIDTH=450&amp;START_MAXIMIZED=","FALSE&amp;VAR:CALENDAR=US&amp;VAR:SYMBOL=B0H2K5&amp;VAR:INDEX=0"}</definedName>
    <definedName name="_1737__FDSAUDITLINK__" localSheetId="3" hidden="1">{"fdsup://directions/FAT Viewer?action=UPDATE&amp;creator=factset&amp;DYN_ARGS=TRUE&amp;DOC_NAME=FAT:FQL_AUDITING_CLIENT_TEMPLATE.FAT&amp;display_string=Audit&amp;VAR:KEY=EJOBKBWVQX&amp;VAR:QUERY=RkZfRUJJVChBTk4sLTEsLCxSUCk=&amp;WINDOW=FIRST_POPUP&amp;HEIGHT=450&amp;WIDTH=450&amp;START_MAXIMIZED=","FALSE&amp;VAR:CALENDAR=US&amp;VAR:SYMBOL=B0H2K5&amp;VAR:INDEX=0"}</definedName>
    <definedName name="_1737__FDSAUDITLINK__" hidden="1">{"fdsup://directions/FAT Viewer?action=UPDATE&amp;creator=factset&amp;DYN_ARGS=TRUE&amp;DOC_NAME=FAT:FQL_AUDITING_CLIENT_TEMPLATE.FAT&amp;display_string=Audit&amp;VAR:KEY=EJOBKBWVQX&amp;VAR:QUERY=RkZfRUJJVChBTk4sLTEsLCxSUCk=&amp;WINDOW=FIRST_POPUP&amp;HEIGHT=450&amp;WIDTH=450&amp;START_MAXIMIZED=","FALSE&amp;VAR:CALENDAR=US&amp;VAR:SYMBOL=B0H2K5&amp;VAR:INDEX=0"}</definedName>
    <definedName name="_1738__FDSAUDITLINK__" localSheetId="11" hidden="1">{"fdsup://directions/FAT Viewer?action=UPDATE&amp;creator=factset&amp;DYN_ARGS=TRUE&amp;DOC_NAME=FAT:FQL_AUDITING_CLIENT_TEMPLATE.FAT&amp;display_string=Audit&amp;VAR:KEY=SHSNULKLOP&amp;VAR:QUERY=RkZfRUJJVChBTk4sLTIsLCxSUCk=&amp;WINDOW=FIRST_POPUP&amp;HEIGHT=450&amp;WIDTH=450&amp;START_MAXIMIZED=","FALSE&amp;VAR:CALENDAR=US&amp;VAR:SYMBOL=B0H2K5&amp;VAR:INDEX=0"}</definedName>
    <definedName name="_1738__FDSAUDITLINK__" localSheetId="3" hidden="1">{"fdsup://directions/FAT Viewer?action=UPDATE&amp;creator=factset&amp;DYN_ARGS=TRUE&amp;DOC_NAME=FAT:FQL_AUDITING_CLIENT_TEMPLATE.FAT&amp;display_string=Audit&amp;VAR:KEY=SHSNULKLOP&amp;VAR:QUERY=RkZfRUJJVChBTk4sLTIsLCxSUCk=&amp;WINDOW=FIRST_POPUP&amp;HEIGHT=450&amp;WIDTH=450&amp;START_MAXIMIZED=","FALSE&amp;VAR:CALENDAR=US&amp;VAR:SYMBOL=B0H2K5&amp;VAR:INDEX=0"}</definedName>
    <definedName name="_1738__FDSAUDITLINK__" hidden="1">{"fdsup://directions/FAT Viewer?action=UPDATE&amp;creator=factset&amp;DYN_ARGS=TRUE&amp;DOC_NAME=FAT:FQL_AUDITING_CLIENT_TEMPLATE.FAT&amp;display_string=Audit&amp;VAR:KEY=SHSNULKLOP&amp;VAR:QUERY=RkZfRUJJVChBTk4sLTIsLCxSUCk=&amp;WINDOW=FIRST_POPUP&amp;HEIGHT=450&amp;WIDTH=450&amp;START_MAXIMIZED=","FALSE&amp;VAR:CALENDAR=US&amp;VAR:SYMBOL=B0H2K5&amp;VAR:INDEX=0"}</definedName>
    <definedName name="_1739__FDSAUDITLINK__" localSheetId="11" hidden="1">{"fdsup://directions/FAT Viewer?action=UPDATE&amp;creator=factset&amp;DYN_ARGS=TRUE&amp;DOC_NAME=FAT:FQL_AUDITING_CLIENT_TEMPLATE.FAT&amp;display_string=Audit&amp;VAR:KEY=UNYZMLMNYJ&amp;VAR:QUERY=RkZfRUJJVERBKEFOTiwtMSwsLFJQKQ==&amp;WINDOW=FIRST_POPUP&amp;HEIGHT=450&amp;WIDTH=450&amp;START_MAXIMI","ZED=FALSE&amp;VAR:CALENDAR=US&amp;VAR:SYMBOL=B0H2K5&amp;VAR:INDEX=0"}</definedName>
    <definedName name="_1739__FDSAUDITLINK__" localSheetId="3" hidden="1">{"fdsup://directions/FAT Viewer?action=UPDATE&amp;creator=factset&amp;DYN_ARGS=TRUE&amp;DOC_NAME=FAT:FQL_AUDITING_CLIENT_TEMPLATE.FAT&amp;display_string=Audit&amp;VAR:KEY=UNYZMLMNYJ&amp;VAR:QUERY=RkZfRUJJVERBKEFOTiwtMSwsLFJQKQ==&amp;WINDOW=FIRST_POPUP&amp;HEIGHT=450&amp;WIDTH=450&amp;START_MAXIMI","ZED=FALSE&amp;VAR:CALENDAR=US&amp;VAR:SYMBOL=B0H2K5&amp;VAR:INDEX=0"}</definedName>
    <definedName name="_1739__FDSAUDITLINK__" hidden="1">{"fdsup://directions/FAT Viewer?action=UPDATE&amp;creator=factset&amp;DYN_ARGS=TRUE&amp;DOC_NAME=FAT:FQL_AUDITING_CLIENT_TEMPLATE.FAT&amp;display_string=Audit&amp;VAR:KEY=UNYZMLMNYJ&amp;VAR:QUERY=RkZfRUJJVERBKEFOTiwtMSwsLFJQKQ==&amp;WINDOW=FIRST_POPUP&amp;HEIGHT=450&amp;WIDTH=450&amp;START_MAXIMI","ZED=FALSE&amp;VAR:CALENDAR=US&amp;VAR:SYMBOL=B0H2K5&amp;VAR:INDEX=0"}</definedName>
    <definedName name="_174__FDSAUDITLINK__" localSheetId="11" hidden="1">{"fdsup://directions/FAT Viewer?action=UPDATE&amp;creator=factset&amp;DYN_ARGS=TRUE&amp;DOC_NAME=FAT:FQL_AUDITING_CLIENT_TEMPLATE.FAT&amp;display_string=Audit&amp;VAR:KEY=HINEFSNCFI&amp;VAR:QUERY=RkZfRUJJVERBKEFOTiwtMiwsLFJQKQ==&amp;WINDOW=FIRST_POPUP&amp;HEIGHT=450&amp;WIDTH=450&amp;START_MAXIMI","ZED=FALSE&amp;VAR:CALENDAR=FIVEDAY&amp;VAR:SYMBOL=487416&amp;VAR:INDEX=0"}</definedName>
    <definedName name="_174__FDSAUDITLINK__" localSheetId="3" hidden="1">{"fdsup://directions/FAT Viewer?action=UPDATE&amp;creator=factset&amp;DYN_ARGS=TRUE&amp;DOC_NAME=FAT:FQL_AUDITING_CLIENT_TEMPLATE.FAT&amp;display_string=Audit&amp;VAR:KEY=HINEFSNCFI&amp;VAR:QUERY=RkZfRUJJVERBKEFOTiwtMiwsLFJQKQ==&amp;WINDOW=FIRST_POPUP&amp;HEIGHT=450&amp;WIDTH=450&amp;START_MAXIMI","ZED=FALSE&amp;VAR:CALENDAR=FIVEDAY&amp;VAR:SYMBOL=487416&amp;VAR:INDEX=0"}</definedName>
    <definedName name="_174__FDSAUDITLINK__" hidden="1">{"fdsup://directions/FAT Viewer?action=UPDATE&amp;creator=factset&amp;DYN_ARGS=TRUE&amp;DOC_NAME=FAT:FQL_AUDITING_CLIENT_TEMPLATE.FAT&amp;display_string=Audit&amp;VAR:KEY=HINEFSNCFI&amp;VAR:QUERY=RkZfRUJJVERBKEFOTiwtMiwsLFJQKQ==&amp;WINDOW=FIRST_POPUP&amp;HEIGHT=450&amp;WIDTH=450&amp;START_MAXIMI","ZED=FALSE&amp;VAR:CALENDAR=FIVEDAY&amp;VAR:SYMBOL=487416&amp;VAR:INDEX=0"}</definedName>
    <definedName name="_1740__FDSAUDITLINK__" localSheetId="11" hidden="1">{"fdsup://directions/FAT Viewer?action=UPDATE&amp;creator=factset&amp;DYN_ARGS=TRUE&amp;DOC_NAME=FAT:FQL_AUDITING_CLIENT_TEMPLATE.FAT&amp;display_string=Audit&amp;VAR:KEY=ITSHMJIJYP&amp;VAR:QUERY=RkZfRUJJVERBKEFOTiwtMiwsLFJQKQ==&amp;WINDOW=FIRST_POPUP&amp;HEIGHT=450&amp;WIDTH=450&amp;START_MAXIMI","ZED=FALSE&amp;VAR:CALENDAR=US&amp;VAR:SYMBOL=B0H2K5&amp;VAR:INDEX=0"}</definedName>
    <definedName name="_1740__FDSAUDITLINK__" localSheetId="3" hidden="1">{"fdsup://directions/FAT Viewer?action=UPDATE&amp;creator=factset&amp;DYN_ARGS=TRUE&amp;DOC_NAME=FAT:FQL_AUDITING_CLIENT_TEMPLATE.FAT&amp;display_string=Audit&amp;VAR:KEY=ITSHMJIJYP&amp;VAR:QUERY=RkZfRUJJVERBKEFOTiwtMiwsLFJQKQ==&amp;WINDOW=FIRST_POPUP&amp;HEIGHT=450&amp;WIDTH=450&amp;START_MAXIMI","ZED=FALSE&amp;VAR:CALENDAR=US&amp;VAR:SYMBOL=B0H2K5&amp;VAR:INDEX=0"}</definedName>
    <definedName name="_1740__FDSAUDITLINK__" hidden="1">{"fdsup://directions/FAT Viewer?action=UPDATE&amp;creator=factset&amp;DYN_ARGS=TRUE&amp;DOC_NAME=FAT:FQL_AUDITING_CLIENT_TEMPLATE.FAT&amp;display_string=Audit&amp;VAR:KEY=ITSHMJIJYP&amp;VAR:QUERY=RkZfRUJJVERBKEFOTiwtMiwsLFJQKQ==&amp;WINDOW=FIRST_POPUP&amp;HEIGHT=450&amp;WIDTH=450&amp;START_MAXIMI","ZED=FALSE&amp;VAR:CALENDAR=US&amp;VAR:SYMBOL=B0H2K5&amp;VAR:INDEX=0"}</definedName>
    <definedName name="_1741__FDSAUDITLINK__" localSheetId="11" hidden="1">{"fdsup://Directions/FactSet Auditing Viewer?action=AUDIT_VALUE&amp;DB=129&amp;ID1=B0H2K5&amp;VALUEID=01001&amp;SDATE=2008&amp;PERIODTYPE=ANN_STD&amp;window=popup_no_bar&amp;width=385&amp;height=120&amp;START_MAXIMIZED=FALSE&amp;creator=factset&amp;display_string=Audit"}</definedName>
    <definedName name="_1741__FDSAUDITLINK__" localSheetId="3" hidden="1">{"fdsup://Directions/FactSet Auditing Viewer?action=AUDIT_VALUE&amp;DB=129&amp;ID1=B0H2K5&amp;VALUEID=01001&amp;SDATE=2008&amp;PERIODTYPE=ANN_STD&amp;window=popup_no_bar&amp;width=385&amp;height=120&amp;START_MAXIMIZED=FALSE&amp;creator=factset&amp;display_string=Audit"}</definedName>
    <definedName name="_1741__FDSAUDITLINK__" hidden="1">{"fdsup://Directions/FactSet Auditing Viewer?action=AUDIT_VALUE&amp;DB=129&amp;ID1=B0H2K5&amp;VALUEID=01001&amp;SDATE=2008&amp;PERIODTYPE=ANN_STD&amp;window=popup_no_bar&amp;width=385&amp;height=120&amp;START_MAXIMIZED=FALSE&amp;creator=factset&amp;display_string=Audit"}</definedName>
    <definedName name="_1742__FDSAUDITLINK__" localSheetId="11" hidden="1">{"fdsup://directions/FAT Viewer?action=UPDATE&amp;creator=factset&amp;DYN_ARGS=TRUE&amp;DOC_NAME=FAT:FQL_AUDITING_CLIENT_TEMPLATE.FAT&amp;display_string=Audit&amp;VAR:KEY=SRCPCFURIT&amp;VAR:QUERY=RkZfQ0FQRVgoQU5OLDAsLCxSUCk=&amp;WINDOW=FIRST_POPUP&amp;HEIGHT=450&amp;WIDTH=450&amp;START_MAXIMIZED=","FALSE&amp;VAR:CALENDAR=US&amp;VAR:SYMBOL=487416&amp;VAR:INDEX=0"}</definedName>
    <definedName name="_1742__FDSAUDITLINK__" localSheetId="3" hidden="1">{"fdsup://directions/FAT Viewer?action=UPDATE&amp;creator=factset&amp;DYN_ARGS=TRUE&amp;DOC_NAME=FAT:FQL_AUDITING_CLIENT_TEMPLATE.FAT&amp;display_string=Audit&amp;VAR:KEY=SRCPCFURIT&amp;VAR:QUERY=RkZfQ0FQRVgoQU5OLDAsLCxSUCk=&amp;WINDOW=FIRST_POPUP&amp;HEIGHT=450&amp;WIDTH=450&amp;START_MAXIMIZED=","FALSE&amp;VAR:CALENDAR=US&amp;VAR:SYMBOL=487416&amp;VAR:INDEX=0"}</definedName>
    <definedName name="_1742__FDSAUDITLINK__" hidden="1">{"fdsup://directions/FAT Viewer?action=UPDATE&amp;creator=factset&amp;DYN_ARGS=TRUE&amp;DOC_NAME=FAT:FQL_AUDITING_CLIENT_TEMPLATE.FAT&amp;display_string=Audit&amp;VAR:KEY=SRCPCFURIT&amp;VAR:QUERY=RkZfQ0FQRVgoQU5OLDAsLCxSUCk=&amp;WINDOW=FIRST_POPUP&amp;HEIGHT=450&amp;WIDTH=450&amp;START_MAXIMIZED=","FALSE&amp;VAR:CALENDAR=US&amp;VAR:SYMBOL=487416&amp;VAR:INDEX=0"}</definedName>
    <definedName name="_1743__FDSAUDITLINK__" localSheetId="11" hidden="1">{"fdsup://directions/FAT Viewer?action=UPDATE&amp;creator=factset&amp;DYN_ARGS=TRUE&amp;DOC_NAME=FAT:FQL_AUDITING_CLIENT_TEMPLATE.FAT&amp;display_string=Audit&amp;VAR:KEY=URUHIXKXQV&amp;VAR:QUERY=RkZfQ0FQRVgoQU5OLC0xLCwsUlAp&amp;WINDOW=FIRST_POPUP&amp;HEIGHT=450&amp;WIDTH=450&amp;START_MAXIMIZED=","FALSE&amp;VAR:CALENDAR=US&amp;VAR:SYMBOL=487416&amp;VAR:INDEX=0"}</definedName>
    <definedName name="_1743__FDSAUDITLINK__" localSheetId="3" hidden="1">{"fdsup://directions/FAT Viewer?action=UPDATE&amp;creator=factset&amp;DYN_ARGS=TRUE&amp;DOC_NAME=FAT:FQL_AUDITING_CLIENT_TEMPLATE.FAT&amp;display_string=Audit&amp;VAR:KEY=URUHIXKXQV&amp;VAR:QUERY=RkZfQ0FQRVgoQU5OLC0xLCwsUlAp&amp;WINDOW=FIRST_POPUP&amp;HEIGHT=450&amp;WIDTH=450&amp;START_MAXIMIZED=","FALSE&amp;VAR:CALENDAR=US&amp;VAR:SYMBOL=487416&amp;VAR:INDEX=0"}</definedName>
    <definedName name="_1743__FDSAUDITLINK__" hidden="1">{"fdsup://directions/FAT Viewer?action=UPDATE&amp;creator=factset&amp;DYN_ARGS=TRUE&amp;DOC_NAME=FAT:FQL_AUDITING_CLIENT_TEMPLATE.FAT&amp;display_string=Audit&amp;VAR:KEY=URUHIXKXQV&amp;VAR:QUERY=RkZfQ0FQRVgoQU5OLC0xLCwsUlAp&amp;WINDOW=FIRST_POPUP&amp;HEIGHT=450&amp;WIDTH=450&amp;START_MAXIMIZED=","FALSE&amp;VAR:CALENDAR=US&amp;VAR:SYMBOL=487416&amp;VAR:INDEX=0"}</definedName>
    <definedName name="_1744__FDSAUDITLINK__" localSheetId="11" hidden="1">{"fdsup://directions/FAT Viewer?action=UPDATE&amp;creator=factset&amp;DYN_ARGS=TRUE&amp;DOC_NAME=FAT:FQL_AUDITING_CLIENT_TEMPLATE.FAT&amp;display_string=Audit&amp;VAR:KEY=EHOZENIPEN&amp;VAR:QUERY=RkZfQ0FQRVgoQU5OLC0yLCwsUlAp&amp;WINDOW=FIRST_POPUP&amp;HEIGHT=450&amp;WIDTH=450&amp;START_MAXIMIZED=","FALSE&amp;VAR:CALENDAR=US&amp;VAR:SYMBOL=487416&amp;VAR:INDEX=0"}</definedName>
    <definedName name="_1744__FDSAUDITLINK__" localSheetId="3" hidden="1">{"fdsup://directions/FAT Viewer?action=UPDATE&amp;creator=factset&amp;DYN_ARGS=TRUE&amp;DOC_NAME=FAT:FQL_AUDITING_CLIENT_TEMPLATE.FAT&amp;display_string=Audit&amp;VAR:KEY=EHOZENIPEN&amp;VAR:QUERY=RkZfQ0FQRVgoQU5OLC0yLCwsUlAp&amp;WINDOW=FIRST_POPUP&amp;HEIGHT=450&amp;WIDTH=450&amp;START_MAXIMIZED=","FALSE&amp;VAR:CALENDAR=US&amp;VAR:SYMBOL=487416&amp;VAR:INDEX=0"}</definedName>
    <definedName name="_1744__FDSAUDITLINK__" hidden="1">{"fdsup://directions/FAT Viewer?action=UPDATE&amp;creator=factset&amp;DYN_ARGS=TRUE&amp;DOC_NAME=FAT:FQL_AUDITING_CLIENT_TEMPLATE.FAT&amp;display_string=Audit&amp;VAR:KEY=EHOZENIPEN&amp;VAR:QUERY=RkZfQ0FQRVgoQU5OLC0yLCwsUlAp&amp;WINDOW=FIRST_POPUP&amp;HEIGHT=450&amp;WIDTH=450&amp;START_MAXIMIZED=","FALSE&amp;VAR:CALENDAR=US&amp;VAR:SYMBOL=487416&amp;VAR:INDEX=0"}</definedName>
    <definedName name="_1745__FDSAUDITLINK__" localSheetId="11" hidden="1">{"fdsup://directions/FAT Viewer?action=UPDATE&amp;creator=factset&amp;DYN_ARGS=TRUE&amp;DOC_NAME=FAT:FQL_AUDITING_CLIENT_TEMPLATE.FAT&amp;display_string=Audit&amp;VAR:KEY=QLMREDSZMB&amp;VAR:QUERY=RkZfTkVUX0lOQyhBTk4sLTEsLCxSUCk=&amp;WINDOW=FIRST_POPUP&amp;HEIGHT=450&amp;WIDTH=450&amp;START_MAXIMI","ZED=FALSE&amp;VAR:CALENDAR=US&amp;VAR:SYMBOL=487416&amp;VAR:INDEX=0"}</definedName>
    <definedName name="_1745__FDSAUDITLINK__" localSheetId="3" hidden="1">{"fdsup://directions/FAT Viewer?action=UPDATE&amp;creator=factset&amp;DYN_ARGS=TRUE&amp;DOC_NAME=FAT:FQL_AUDITING_CLIENT_TEMPLATE.FAT&amp;display_string=Audit&amp;VAR:KEY=QLMREDSZMB&amp;VAR:QUERY=RkZfTkVUX0lOQyhBTk4sLTEsLCxSUCk=&amp;WINDOW=FIRST_POPUP&amp;HEIGHT=450&amp;WIDTH=450&amp;START_MAXIMI","ZED=FALSE&amp;VAR:CALENDAR=US&amp;VAR:SYMBOL=487416&amp;VAR:INDEX=0"}</definedName>
    <definedName name="_1745__FDSAUDITLINK__" hidden="1">{"fdsup://directions/FAT Viewer?action=UPDATE&amp;creator=factset&amp;DYN_ARGS=TRUE&amp;DOC_NAME=FAT:FQL_AUDITING_CLIENT_TEMPLATE.FAT&amp;display_string=Audit&amp;VAR:KEY=QLMREDSZMB&amp;VAR:QUERY=RkZfTkVUX0lOQyhBTk4sLTEsLCxSUCk=&amp;WINDOW=FIRST_POPUP&amp;HEIGHT=450&amp;WIDTH=450&amp;START_MAXIMI","ZED=FALSE&amp;VAR:CALENDAR=US&amp;VAR:SYMBOL=487416&amp;VAR:INDEX=0"}</definedName>
    <definedName name="_1746__FDSAUDITLINK__" localSheetId="11" hidden="1">{"fdsup://directions/FAT Viewer?action=UPDATE&amp;creator=factset&amp;DYN_ARGS=TRUE&amp;DOC_NAME=FAT:FQL_AUDITING_CLIENT_TEMPLATE.FAT&amp;display_string=Audit&amp;VAR:KEY=OVWXWVCJKT&amp;VAR:QUERY=RkZfTkVUX0lOQyhBTk4sLTIsLCxSUCk=&amp;WINDOW=FIRST_POPUP&amp;HEIGHT=450&amp;WIDTH=450&amp;START_MAXIMI","ZED=FALSE&amp;VAR:CALENDAR=US&amp;VAR:SYMBOL=487416&amp;VAR:INDEX=0"}</definedName>
    <definedName name="_1746__FDSAUDITLINK__" localSheetId="3" hidden="1">{"fdsup://directions/FAT Viewer?action=UPDATE&amp;creator=factset&amp;DYN_ARGS=TRUE&amp;DOC_NAME=FAT:FQL_AUDITING_CLIENT_TEMPLATE.FAT&amp;display_string=Audit&amp;VAR:KEY=OVWXWVCJKT&amp;VAR:QUERY=RkZfTkVUX0lOQyhBTk4sLTIsLCxSUCk=&amp;WINDOW=FIRST_POPUP&amp;HEIGHT=450&amp;WIDTH=450&amp;START_MAXIMI","ZED=FALSE&amp;VAR:CALENDAR=US&amp;VAR:SYMBOL=487416&amp;VAR:INDEX=0"}</definedName>
    <definedName name="_1746__FDSAUDITLINK__" hidden="1">{"fdsup://directions/FAT Viewer?action=UPDATE&amp;creator=factset&amp;DYN_ARGS=TRUE&amp;DOC_NAME=FAT:FQL_AUDITING_CLIENT_TEMPLATE.FAT&amp;display_string=Audit&amp;VAR:KEY=OVWXWVCJKT&amp;VAR:QUERY=RkZfTkVUX0lOQyhBTk4sLTIsLCxSUCk=&amp;WINDOW=FIRST_POPUP&amp;HEIGHT=450&amp;WIDTH=450&amp;START_MAXIMI","ZED=FALSE&amp;VAR:CALENDAR=US&amp;VAR:SYMBOL=487416&amp;VAR:INDEX=0"}</definedName>
    <definedName name="_1747__FDSAUDITLINK__" localSheetId="11" hidden="1">{"fdsup://directions/FAT Viewer?action=UPDATE&amp;creator=factset&amp;DYN_ARGS=TRUE&amp;DOC_NAME=FAT:FQL_AUDITING_CLIENT_TEMPLATE.FAT&amp;display_string=Audit&amp;VAR:KEY=ONKDEXWTMB&amp;VAR:QUERY=RkZfRUJJVChBTk4sLTEsLCxSUCk=&amp;WINDOW=FIRST_POPUP&amp;HEIGHT=450&amp;WIDTH=450&amp;START_MAXIMIZED=","FALSE&amp;VAR:CALENDAR=US&amp;VAR:SYMBOL=487416&amp;VAR:INDEX=0"}</definedName>
    <definedName name="_1747__FDSAUDITLINK__" localSheetId="3" hidden="1">{"fdsup://directions/FAT Viewer?action=UPDATE&amp;creator=factset&amp;DYN_ARGS=TRUE&amp;DOC_NAME=FAT:FQL_AUDITING_CLIENT_TEMPLATE.FAT&amp;display_string=Audit&amp;VAR:KEY=ONKDEXWTMB&amp;VAR:QUERY=RkZfRUJJVChBTk4sLTEsLCxSUCk=&amp;WINDOW=FIRST_POPUP&amp;HEIGHT=450&amp;WIDTH=450&amp;START_MAXIMIZED=","FALSE&amp;VAR:CALENDAR=US&amp;VAR:SYMBOL=487416&amp;VAR:INDEX=0"}</definedName>
    <definedName name="_1747__FDSAUDITLINK__" hidden="1">{"fdsup://directions/FAT Viewer?action=UPDATE&amp;creator=factset&amp;DYN_ARGS=TRUE&amp;DOC_NAME=FAT:FQL_AUDITING_CLIENT_TEMPLATE.FAT&amp;display_string=Audit&amp;VAR:KEY=ONKDEXWTMB&amp;VAR:QUERY=RkZfRUJJVChBTk4sLTEsLCxSUCk=&amp;WINDOW=FIRST_POPUP&amp;HEIGHT=450&amp;WIDTH=450&amp;START_MAXIMIZED=","FALSE&amp;VAR:CALENDAR=US&amp;VAR:SYMBOL=487416&amp;VAR:INDEX=0"}</definedName>
    <definedName name="_1748__FDSAUDITLINK__" localSheetId="11" hidden="1">{"fdsup://directions/FAT Viewer?action=UPDATE&amp;creator=factset&amp;DYN_ARGS=TRUE&amp;DOC_NAME=FAT:FQL_AUDITING_CLIENT_TEMPLATE.FAT&amp;display_string=Audit&amp;VAR:KEY=IZMZILGNSP&amp;VAR:QUERY=RkZfRUJJVChBTk4sLTIsLCxSUCk=&amp;WINDOW=FIRST_POPUP&amp;HEIGHT=450&amp;WIDTH=450&amp;START_MAXIMIZED=","FALSE&amp;VAR:CALENDAR=US&amp;VAR:SYMBOL=487416&amp;VAR:INDEX=0"}</definedName>
    <definedName name="_1748__FDSAUDITLINK__" localSheetId="3" hidden="1">{"fdsup://directions/FAT Viewer?action=UPDATE&amp;creator=factset&amp;DYN_ARGS=TRUE&amp;DOC_NAME=FAT:FQL_AUDITING_CLIENT_TEMPLATE.FAT&amp;display_string=Audit&amp;VAR:KEY=IZMZILGNSP&amp;VAR:QUERY=RkZfRUJJVChBTk4sLTIsLCxSUCk=&amp;WINDOW=FIRST_POPUP&amp;HEIGHT=450&amp;WIDTH=450&amp;START_MAXIMIZED=","FALSE&amp;VAR:CALENDAR=US&amp;VAR:SYMBOL=487416&amp;VAR:INDEX=0"}</definedName>
    <definedName name="_1748__FDSAUDITLINK__" hidden="1">{"fdsup://directions/FAT Viewer?action=UPDATE&amp;creator=factset&amp;DYN_ARGS=TRUE&amp;DOC_NAME=FAT:FQL_AUDITING_CLIENT_TEMPLATE.FAT&amp;display_string=Audit&amp;VAR:KEY=IZMZILGNSP&amp;VAR:QUERY=RkZfRUJJVChBTk4sLTIsLCxSUCk=&amp;WINDOW=FIRST_POPUP&amp;HEIGHT=450&amp;WIDTH=450&amp;START_MAXIMIZED=","FALSE&amp;VAR:CALENDAR=US&amp;VAR:SYMBOL=487416&amp;VAR:INDEX=0"}</definedName>
    <definedName name="_1749__FDSAUDITLINK__" localSheetId="11" hidden="1">{"fdsup://directions/FAT Viewer?action=UPDATE&amp;creator=factset&amp;DYN_ARGS=TRUE&amp;DOC_NAME=FAT:FQL_AUDITING_CLIENT_TEMPLATE.FAT&amp;display_string=Audit&amp;VAR:KEY=QNQXITANAF&amp;VAR:QUERY=RkZfRUJJVERBKEFOTiwtMSwsLFJQKQ==&amp;WINDOW=FIRST_POPUP&amp;HEIGHT=450&amp;WIDTH=450&amp;START_MAXIMI","ZED=FALSE&amp;VAR:CALENDAR=US&amp;VAR:SYMBOL=487416&amp;VAR:INDEX=0"}</definedName>
    <definedName name="_1749__FDSAUDITLINK__" localSheetId="3" hidden="1">{"fdsup://directions/FAT Viewer?action=UPDATE&amp;creator=factset&amp;DYN_ARGS=TRUE&amp;DOC_NAME=FAT:FQL_AUDITING_CLIENT_TEMPLATE.FAT&amp;display_string=Audit&amp;VAR:KEY=QNQXITANAF&amp;VAR:QUERY=RkZfRUJJVERBKEFOTiwtMSwsLFJQKQ==&amp;WINDOW=FIRST_POPUP&amp;HEIGHT=450&amp;WIDTH=450&amp;START_MAXIMI","ZED=FALSE&amp;VAR:CALENDAR=US&amp;VAR:SYMBOL=487416&amp;VAR:INDEX=0"}</definedName>
    <definedName name="_1749__FDSAUDITLINK__" hidden="1">{"fdsup://directions/FAT Viewer?action=UPDATE&amp;creator=factset&amp;DYN_ARGS=TRUE&amp;DOC_NAME=FAT:FQL_AUDITING_CLIENT_TEMPLATE.FAT&amp;display_string=Audit&amp;VAR:KEY=QNQXITANAF&amp;VAR:QUERY=RkZfRUJJVERBKEFOTiwtMSwsLFJQKQ==&amp;WINDOW=FIRST_POPUP&amp;HEIGHT=450&amp;WIDTH=450&amp;START_MAXIMI","ZED=FALSE&amp;VAR:CALENDAR=US&amp;VAR:SYMBOL=487416&amp;VAR:INDEX=0"}</definedName>
    <definedName name="_175__FDSAUDITLINK__" localSheetId="11" hidden="1">{"fdsup://Directions/FactSet Auditing Viewer?action=AUDIT_VALUE&amp;DB=129&amp;ID1=487416&amp;VALUEID=01001&amp;SDATE=2009&amp;PERIODTYPE=ANN_STD&amp;SCFT=3&amp;window=popup_no_bar&amp;width=385&amp;height=120&amp;START_MAXIMIZED=FALSE&amp;creator=factset&amp;display_string=Audit"}</definedName>
    <definedName name="_175__FDSAUDITLINK__" localSheetId="3" hidden="1">{"fdsup://Directions/FactSet Auditing Viewer?action=AUDIT_VALUE&amp;DB=129&amp;ID1=487416&amp;VALUEID=01001&amp;SDATE=2009&amp;PERIODTYPE=ANN_STD&amp;SCFT=3&amp;window=popup_no_bar&amp;width=385&amp;height=120&amp;START_MAXIMIZED=FALSE&amp;creator=factset&amp;display_string=Audit"}</definedName>
    <definedName name="_175__FDSAUDITLINK__" hidden="1">{"fdsup://Directions/FactSet Auditing Viewer?action=AUDIT_VALUE&amp;DB=129&amp;ID1=487416&amp;VALUEID=01001&amp;SDATE=2009&amp;PERIODTYPE=ANN_STD&amp;SCFT=3&amp;window=popup_no_bar&amp;width=385&amp;height=120&amp;START_MAXIMIZED=FALSE&amp;creator=factset&amp;display_string=Audit"}</definedName>
    <definedName name="_1750__FDSAUDITLINK__" localSheetId="11" hidden="1">{"fdsup://directions/FAT Viewer?action=UPDATE&amp;creator=factset&amp;DYN_ARGS=TRUE&amp;DOC_NAME=FAT:FQL_AUDITING_CLIENT_TEMPLATE.FAT&amp;display_string=Audit&amp;VAR:KEY=OJCHCTUPMD&amp;VAR:QUERY=RkZfRUJJVERBKEFOTiwtMiwsLFJQKQ==&amp;WINDOW=FIRST_POPUP&amp;HEIGHT=450&amp;WIDTH=450&amp;START_MAXIMI","ZED=FALSE&amp;VAR:CALENDAR=US&amp;VAR:SYMBOL=487416&amp;VAR:INDEX=0"}</definedName>
    <definedName name="_1750__FDSAUDITLINK__" localSheetId="3" hidden="1">{"fdsup://directions/FAT Viewer?action=UPDATE&amp;creator=factset&amp;DYN_ARGS=TRUE&amp;DOC_NAME=FAT:FQL_AUDITING_CLIENT_TEMPLATE.FAT&amp;display_string=Audit&amp;VAR:KEY=OJCHCTUPMD&amp;VAR:QUERY=RkZfRUJJVERBKEFOTiwtMiwsLFJQKQ==&amp;WINDOW=FIRST_POPUP&amp;HEIGHT=450&amp;WIDTH=450&amp;START_MAXIMI","ZED=FALSE&amp;VAR:CALENDAR=US&amp;VAR:SYMBOL=487416&amp;VAR:INDEX=0"}</definedName>
    <definedName name="_1750__FDSAUDITLINK__" hidden="1">{"fdsup://directions/FAT Viewer?action=UPDATE&amp;creator=factset&amp;DYN_ARGS=TRUE&amp;DOC_NAME=FAT:FQL_AUDITING_CLIENT_TEMPLATE.FAT&amp;display_string=Audit&amp;VAR:KEY=OJCHCTUPMD&amp;VAR:QUERY=RkZfRUJJVERBKEFOTiwtMiwsLFJQKQ==&amp;WINDOW=FIRST_POPUP&amp;HEIGHT=450&amp;WIDTH=450&amp;START_MAXIMI","ZED=FALSE&amp;VAR:CALENDAR=US&amp;VAR:SYMBOL=487416&amp;VAR:INDEX=0"}</definedName>
    <definedName name="_1751__FDSAUDITLINK__" localSheetId="11" hidden="1">{"fdsup://Directions/FactSet Auditing Viewer?action=AUDIT_VALUE&amp;DB=129&amp;ID1=487416&amp;VALUEID=01001&amp;SDATE=2008&amp;PERIODTYPE=ANN_STD&amp;window=popup_no_bar&amp;width=385&amp;height=120&amp;START_MAXIMIZED=FALSE&amp;creator=factset&amp;display_string=Audit"}</definedName>
    <definedName name="_1751__FDSAUDITLINK__" localSheetId="3" hidden="1">{"fdsup://Directions/FactSet Auditing Viewer?action=AUDIT_VALUE&amp;DB=129&amp;ID1=487416&amp;VALUEID=01001&amp;SDATE=2008&amp;PERIODTYPE=ANN_STD&amp;window=popup_no_bar&amp;width=385&amp;height=120&amp;START_MAXIMIZED=FALSE&amp;creator=factset&amp;display_string=Audit"}</definedName>
    <definedName name="_1751__FDSAUDITLINK__" hidden="1">{"fdsup://Directions/FactSet Auditing Viewer?action=AUDIT_VALUE&amp;DB=129&amp;ID1=487416&amp;VALUEID=01001&amp;SDATE=2008&amp;PERIODTYPE=ANN_STD&amp;window=popup_no_bar&amp;width=385&amp;height=120&amp;START_MAXIMIZED=FALSE&amp;creator=factset&amp;display_string=Audit"}</definedName>
    <definedName name="_1752__FDSAUDITLINK__" localSheetId="11" hidden="1">{"fdsup://Directions/FactSet Auditing Viewer?action=AUDIT_VALUE&amp;DB=129&amp;ID1=487416&amp;VALUEID=01001&amp;SDATE=2007&amp;PERIODTYPE=ANN_STD&amp;window=popup_no_bar&amp;width=385&amp;height=120&amp;START_MAXIMIZED=FALSE&amp;creator=factset&amp;display_string=Audit"}</definedName>
    <definedName name="_1752__FDSAUDITLINK__" localSheetId="3" hidden="1">{"fdsup://Directions/FactSet Auditing Viewer?action=AUDIT_VALUE&amp;DB=129&amp;ID1=487416&amp;VALUEID=01001&amp;SDATE=2007&amp;PERIODTYPE=ANN_STD&amp;window=popup_no_bar&amp;width=385&amp;height=120&amp;START_MAXIMIZED=FALSE&amp;creator=factset&amp;display_string=Audit"}</definedName>
    <definedName name="_1752__FDSAUDITLINK__" hidden="1">{"fdsup://Directions/FactSet Auditing Viewer?action=AUDIT_VALUE&amp;DB=129&amp;ID1=487416&amp;VALUEID=01001&amp;SDATE=2007&amp;PERIODTYPE=ANN_STD&amp;window=popup_no_bar&amp;width=385&amp;height=120&amp;START_MAXIMIZED=FALSE&amp;creator=factset&amp;display_string=Audit"}</definedName>
    <definedName name="_1753__FDSAUDITLINK__" localSheetId="11" hidden="1">{"fdsup://directions/FAT Viewer?action=UPDATE&amp;creator=factset&amp;DYN_ARGS=TRUE&amp;DOC_NAME=FAT:FQL_AUDITING_CLIENT_TEMPLATE.FAT&amp;display_string=Audit&amp;VAR:KEY=UPMDKZIXOF&amp;VAR:QUERY=RkZfQ0FQRVgoQU5OLDAsLCxSUCk=&amp;WINDOW=FIRST_POPUP&amp;HEIGHT=450&amp;WIDTH=450&amp;START_MAXIMIZED=","FALSE&amp;VAR:CALENDAR=US&amp;VAR:SYMBOL=476876&amp;VAR:INDEX=0"}</definedName>
    <definedName name="_1753__FDSAUDITLINK__" localSheetId="3" hidden="1">{"fdsup://directions/FAT Viewer?action=UPDATE&amp;creator=factset&amp;DYN_ARGS=TRUE&amp;DOC_NAME=FAT:FQL_AUDITING_CLIENT_TEMPLATE.FAT&amp;display_string=Audit&amp;VAR:KEY=UPMDKZIXOF&amp;VAR:QUERY=RkZfQ0FQRVgoQU5OLDAsLCxSUCk=&amp;WINDOW=FIRST_POPUP&amp;HEIGHT=450&amp;WIDTH=450&amp;START_MAXIMIZED=","FALSE&amp;VAR:CALENDAR=US&amp;VAR:SYMBOL=476876&amp;VAR:INDEX=0"}</definedName>
    <definedName name="_1753__FDSAUDITLINK__" hidden="1">{"fdsup://directions/FAT Viewer?action=UPDATE&amp;creator=factset&amp;DYN_ARGS=TRUE&amp;DOC_NAME=FAT:FQL_AUDITING_CLIENT_TEMPLATE.FAT&amp;display_string=Audit&amp;VAR:KEY=UPMDKZIXOF&amp;VAR:QUERY=RkZfQ0FQRVgoQU5OLDAsLCxSUCk=&amp;WINDOW=FIRST_POPUP&amp;HEIGHT=450&amp;WIDTH=450&amp;START_MAXIMIZED=","FALSE&amp;VAR:CALENDAR=US&amp;VAR:SYMBOL=476876&amp;VAR:INDEX=0"}</definedName>
    <definedName name="_1754__FDSAUDITLINK__" localSheetId="11" hidden="1">{"fdsup://directions/FAT Viewer?action=UPDATE&amp;creator=factset&amp;DYN_ARGS=TRUE&amp;DOC_NAME=FAT:FQL_AUDITING_CLIENT_TEMPLATE.FAT&amp;display_string=Audit&amp;VAR:KEY=YDMTWVWFKV&amp;VAR:QUERY=RkZfQ0FQRVgoQU5OLC0xLCwsUlAp&amp;WINDOW=FIRST_POPUP&amp;HEIGHT=450&amp;WIDTH=450&amp;START_MAXIMIZED=","FALSE&amp;VAR:CALENDAR=US&amp;VAR:SYMBOL=476876&amp;VAR:INDEX=0"}</definedName>
    <definedName name="_1754__FDSAUDITLINK__" localSheetId="3" hidden="1">{"fdsup://directions/FAT Viewer?action=UPDATE&amp;creator=factset&amp;DYN_ARGS=TRUE&amp;DOC_NAME=FAT:FQL_AUDITING_CLIENT_TEMPLATE.FAT&amp;display_string=Audit&amp;VAR:KEY=YDMTWVWFKV&amp;VAR:QUERY=RkZfQ0FQRVgoQU5OLC0xLCwsUlAp&amp;WINDOW=FIRST_POPUP&amp;HEIGHT=450&amp;WIDTH=450&amp;START_MAXIMIZED=","FALSE&amp;VAR:CALENDAR=US&amp;VAR:SYMBOL=476876&amp;VAR:INDEX=0"}</definedName>
    <definedName name="_1754__FDSAUDITLINK__" hidden="1">{"fdsup://directions/FAT Viewer?action=UPDATE&amp;creator=factset&amp;DYN_ARGS=TRUE&amp;DOC_NAME=FAT:FQL_AUDITING_CLIENT_TEMPLATE.FAT&amp;display_string=Audit&amp;VAR:KEY=YDMTWVWFKV&amp;VAR:QUERY=RkZfQ0FQRVgoQU5OLC0xLCwsUlAp&amp;WINDOW=FIRST_POPUP&amp;HEIGHT=450&amp;WIDTH=450&amp;START_MAXIMIZED=","FALSE&amp;VAR:CALENDAR=US&amp;VAR:SYMBOL=476876&amp;VAR:INDEX=0"}</definedName>
    <definedName name="_1755__FDSAUDITLINK__" localSheetId="11" hidden="1">{"fdsup://directions/FAT Viewer?action=UPDATE&amp;creator=factset&amp;DYN_ARGS=TRUE&amp;DOC_NAME=FAT:FQL_AUDITING_CLIENT_TEMPLATE.FAT&amp;display_string=Audit&amp;VAR:KEY=UTQBAJWJMD&amp;VAR:QUERY=RkZfQ0FQRVgoQU5OLC0yLCwsUlAp&amp;WINDOW=FIRST_POPUP&amp;HEIGHT=450&amp;WIDTH=450&amp;START_MAXIMIZED=","FALSE&amp;VAR:CALENDAR=US&amp;VAR:SYMBOL=476876&amp;VAR:INDEX=0"}</definedName>
    <definedName name="_1755__FDSAUDITLINK__" localSheetId="3" hidden="1">{"fdsup://directions/FAT Viewer?action=UPDATE&amp;creator=factset&amp;DYN_ARGS=TRUE&amp;DOC_NAME=FAT:FQL_AUDITING_CLIENT_TEMPLATE.FAT&amp;display_string=Audit&amp;VAR:KEY=UTQBAJWJMD&amp;VAR:QUERY=RkZfQ0FQRVgoQU5OLC0yLCwsUlAp&amp;WINDOW=FIRST_POPUP&amp;HEIGHT=450&amp;WIDTH=450&amp;START_MAXIMIZED=","FALSE&amp;VAR:CALENDAR=US&amp;VAR:SYMBOL=476876&amp;VAR:INDEX=0"}</definedName>
    <definedName name="_1755__FDSAUDITLINK__" hidden="1">{"fdsup://directions/FAT Viewer?action=UPDATE&amp;creator=factset&amp;DYN_ARGS=TRUE&amp;DOC_NAME=FAT:FQL_AUDITING_CLIENT_TEMPLATE.FAT&amp;display_string=Audit&amp;VAR:KEY=UTQBAJWJMD&amp;VAR:QUERY=RkZfQ0FQRVgoQU5OLC0yLCwsUlAp&amp;WINDOW=FIRST_POPUP&amp;HEIGHT=450&amp;WIDTH=450&amp;START_MAXIMIZED=","FALSE&amp;VAR:CALENDAR=US&amp;VAR:SYMBOL=476876&amp;VAR:INDEX=0"}</definedName>
    <definedName name="_1756__FDSAUDITLINK__" localSheetId="11" hidden="1">{"fdsup://directions/FAT Viewer?action=UPDATE&amp;creator=factset&amp;DYN_ARGS=TRUE&amp;DOC_NAME=FAT:FQL_AUDITING_CLIENT_TEMPLATE.FAT&amp;display_string=Audit&amp;VAR:KEY=CZOPMLKXUV&amp;VAR:QUERY=RkZfTkVUX0lOQyhBTk4sLTIsLCxSUCk=&amp;WINDOW=FIRST_POPUP&amp;HEIGHT=450&amp;WIDTH=450&amp;START_MAXIMI","ZED=FALSE&amp;VAR:CALENDAR=US&amp;VAR:SYMBOL=476876&amp;VAR:INDEX=0"}</definedName>
    <definedName name="_1756__FDSAUDITLINK__" localSheetId="3" hidden="1">{"fdsup://directions/FAT Viewer?action=UPDATE&amp;creator=factset&amp;DYN_ARGS=TRUE&amp;DOC_NAME=FAT:FQL_AUDITING_CLIENT_TEMPLATE.FAT&amp;display_string=Audit&amp;VAR:KEY=CZOPMLKXUV&amp;VAR:QUERY=RkZfTkVUX0lOQyhBTk4sLTIsLCxSUCk=&amp;WINDOW=FIRST_POPUP&amp;HEIGHT=450&amp;WIDTH=450&amp;START_MAXIMI","ZED=FALSE&amp;VAR:CALENDAR=US&amp;VAR:SYMBOL=476876&amp;VAR:INDEX=0"}</definedName>
    <definedName name="_1756__FDSAUDITLINK__" hidden="1">{"fdsup://directions/FAT Viewer?action=UPDATE&amp;creator=factset&amp;DYN_ARGS=TRUE&amp;DOC_NAME=FAT:FQL_AUDITING_CLIENT_TEMPLATE.FAT&amp;display_string=Audit&amp;VAR:KEY=CZOPMLKXUV&amp;VAR:QUERY=RkZfTkVUX0lOQyhBTk4sLTIsLCxSUCk=&amp;WINDOW=FIRST_POPUP&amp;HEIGHT=450&amp;WIDTH=450&amp;START_MAXIMI","ZED=FALSE&amp;VAR:CALENDAR=US&amp;VAR:SYMBOL=476876&amp;VAR:INDEX=0"}</definedName>
    <definedName name="_1757__FDSAUDITLINK__" localSheetId="11" hidden="1">{"fdsup://directions/FAT Viewer?action=UPDATE&amp;creator=factset&amp;DYN_ARGS=TRUE&amp;DOC_NAME=FAT:FQL_AUDITING_CLIENT_TEMPLATE.FAT&amp;display_string=Audit&amp;VAR:KEY=OPCZANOLQV&amp;VAR:QUERY=RkZfRUJJVChBTk4sLTIsLCxSUCk=&amp;WINDOW=FIRST_POPUP&amp;HEIGHT=450&amp;WIDTH=450&amp;START_MAXIMIZED=","FALSE&amp;VAR:CALENDAR=US&amp;VAR:SYMBOL=476876&amp;VAR:INDEX=0"}</definedName>
    <definedName name="_1757__FDSAUDITLINK__" localSheetId="3" hidden="1">{"fdsup://directions/FAT Viewer?action=UPDATE&amp;creator=factset&amp;DYN_ARGS=TRUE&amp;DOC_NAME=FAT:FQL_AUDITING_CLIENT_TEMPLATE.FAT&amp;display_string=Audit&amp;VAR:KEY=OPCZANOLQV&amp;VAR:QUERY=RkZfRUJJVChBTk4sLTIsLCxSUCk=&amp;WINDOW=FIRST_POPUP&amp;HEIGHT=450&amp;WIDTH=450&amp;START_MAXIMIZED=","FALSE&amp;VAR:CALENDAR=US&amp;VAR:SYMBOL=476876&amp;VAR:INDEX=0"}</definedName>
    <definedName name="_1757__FDSAUDITLINK__" hidden="1">{"fdsup://directions/FAT Viewer?action=UPDATE&amp;creator=factset&amp;DYN_ARGS=TRUE&amp;DOC_NAME=FAT:FQL_AUDITING_CLIENT_TEMPLATE.FAT&amp;display_string=Audit&amp;VAR:KEY=OPCZANOLQV&amp;VAR:QUERY=RkZfRUJJVChBTk4sLTIsLCxSUCk=&amp;WINDOW=FIRST_POPUP&amp;HEIGHT=450&amp;WIDTH=450&amp;START_MAXIMIZED=","FALSE&amp;VAR:CALENDAR=US&amp;VAR:SYMBOL=476876&amp;VAR:INDEX=0"}</definedName>
    <definedName name="_1758__FDSAUDITLINK__" localSheetId="11" hidden="1">{"fdsup://directions/FAT Viewer?action=UPDATE&amp;creator=factset&amp;DYN_ARGS=TRUE&amp;DOC_NAME=FAT:FQL_AUDITING_CLIENT_TEMPLATE.FAT&amp;display_string=Audit&amp;VAR:KEY=SJANYLGJWF&amp;VAR:QUERY=RkZfRUJJVERBKEFOTiwtMiwsLFJQKQ==&amp;WINDOW=FIRST_POPUP&amp;HEIGHT=450&amp;WIDTH=450&amp;START_MAXIMI","ZED=FALSE&amp;VAR:CALENDAR=US&amp;VAR:SYMBOL=476876&amp;VAR:INDEX=0"}</definedName>
    <definedName name="_1758__FDSAUDITLINK__" localSheetId="3" hidden="1">{"fdsup://directions/FAT Viewer?action=UPDATE&amp;creator=factset&amp;DYN_ARGS=TRUE&amp;DOC_NAME=FAT:FQL_AUDITING_CLIENT_TEMPLATE.FAT&amp;display_string=Audit&amp;VAR:KEY=SJANYLGJWF&amp;VAR:QUERY=RkZfRUJJVERBKEFOTiwtMiwsLFJQKQ==&amp;WINDOW=FIRST_POPUP&amp;HEIGHT=450&amp;WIDTH=450&amp;START_MAXIMI","ZED=FALSE&amp;VAR:CALENDAR=US&amp;VAR:SYMBOL=476876&amp;VAR:INDEX=0"}</definedName>
    <definedName name="_1758__FDSAUDITLINK__" hidden="1">{"fdsup://directions/FAT Viewer?action=UPDATE&amp;creator=factset&amp;DYN_ARGS=TRUE&amp;DOC_NAME=FAT:FQL_AUDITING_CLIENT_TEMPLATE.FAT&amp;display_string=Audit&amp;VAR:KEY=SJANYLGJWF&amp;VAR:QUERY=RkZfRUJJVERBKEFOTiwtMiwsLFJQKQ==&amp;WINDOW=FIRST_POPUP&amp;HEIGHT=450&amp;WIDTH=450&amp;START_MAXIMI","ZED=FALSE&amp;VAR:CALENDAR=US&amp;VAR:SYMBOL=476876&amp;VAR:INDEX=0"}</definedName>
    <definedName name="_1759__FDSAUDITLINK__" localSheetId="11" hidden="1">{"fdsup://Directions/FactSet Auditing Viewer?action=AUDIT_VALUE&amp;DB=129&amp;ID1=476876&amp;VALUEID=01001&amp;SDATE=2007&amp;PERIODTYPE=ANN_STD&amp;window=popup_no_bar&amp;width=385&amp;height=120&amp;START_MAXIMIZED=FALSE&amp;creator=factset&amp;display_string=Audit"}</definedName>
    <definedName name="_1759__FDSAUDITLINK__" localSheetId="3" hidden="1">{"fdsup://Directions/FactSet Auditing Viewer?action=AUDIT_VALUE&amp;DB=129&amp;ID1=476876&amp;VALUEID=01001&amp;SDATE=2007&amp;PERIODTYPE=ANN_STD&amp;window=popup_no_bar&amp;width=385&amp;height=120&amp;START_MAXIMIZED=FALSE&amp;creator=factset&amp;display_string=Audit"}</definedName>
    <definedName name="_1759__FDSAUDITLINK__" hidden="1">{"fdsup://Directions/FactSet Auditing Viewer?action=AUDIT_VALUE&amp;DB=129&amp;ID1=476876&amp;VALUEID=01001&amp;SDATE=2007&amp;PERIODTYPE=ANN_STD&amp;window=popup_no_bar&amp;width=385&amp;height=120&amp;START_MAXIMIZED=FALSE&amp;creator=factset&amp;display_string=Audit"}</definedName>
    <definedName name="_176__FDSAUDITLINK__" localSheetId="11" hidden="1">{"fdsup://Directions/FactSet Auditing Viewer?action=AUDIT_VALUE&amp;DB=129&amp;ID1=487416&amp;VALUEID=01001&amp;SDATE=2008&amp;PERIODTYPE=ANN_STD&amp;SCFT=3&amp;window=popup_no_bar&amp;width=385&amp;height=120&amp;START_MAXIMIZED=FALSE&amp;creator=factset&amp;display_string=Audit"}</definedName>
    <definedName name="_176__FDSAUDITLINK__" localSheetId="3" hidden="1">{"fdsup://Directions/FactSet Auditing Viewer?action=AUDIT_VALUE&amp;DB=129&amp;ID1=487416&amp;VALUEID=01001&amp;SDATE=2008&amp;PERIODTYPE=ANN_STD&amp;SCFT=3&amp;window=popup_no_bar&amp;width=385&amp;height=120&amp;START_MAXIMIZED=FALSE&amp;creator=factset&amp;display_string=Audit"}</definedName>
    <definedName name="_176__FDSAUDITLINK__" hidden="1">{"fdsup://Directions/FactSet Auditing Viewer?action=AUDIT_VALUE&amp;DB=129&amp;ID1=487416&amp;VALUEID=01001&amp;SDATE=2008&amp;PERIODTYPE=ANN_STD&amp;SCFT=3&amp;window=popup_no_bar&amp;width=385&amp;height=120&amp;START_MAXIMIZED=FALSE&amp;creator=factset&amp;display_string=Audit"}</definedName>
    <definedName name="_1760__FDSAUDITLINK__" localSheetId="11" hidden="1">{"fdsup://directions/FAT Viewer?action=UPDATE&amp;creator=factset&amp;DYN_ARGS=TRUE&amp;DOC_NAME=FAT:FQL_AUDITING_CLIENT_TEMPLATE.FAT&amp;display_string=Audit&amp;VAR:KEY=MLSZETGZMP&amp;VAR:QUERY=RkZfQ0FQRVgoQU5OLDAsLCxSUCk=&amp;WINDOW=FIRST_POPUP&amp;HEIGHT=450&amp;WIDTH=450&amp;START_MAXIMIZED=","FALSE&amp;VAR:CALENDAR=US&amp;VAR:SYMBOL=34341210&amp;VAR:INDEX=0"}</definedName>
    <definedName name="_1760__FDSAUDITLINK__" localSheetId="3" hidden="1">{"fdsup://directions/FAT Viewer?action=UPDATE&amp;creator=factset&amp;DYN_ARGS=TRUE&amp;DOC_NAME=FAT:FQL_AUDITING_CLIENT_TEMPLATE.FAT&amp;display_string=Audit&amp;VAR:KEY=MLSZETGZMP&amp;VAR:QUERY=RkZfQ0FQRVgoQU5OLDAsLCxSUCk=&amp;WINDOW=FIRST_POPUP&amp;HEIGHT=450&amp;WIDTH=450&amp;START_MAXIMIZED=","FALSE&amp;VAR:CALENDAR=US&amp;VAR:SYMBOL=34341210&amp;VAR:INDEX=0"}</definedName>
    <definedName name="_1760__FDSAUDITLINK__" hidden="1">{"fdsup://directions/FAT Viewer?action=UPDATE&amp;creator=factset&amp;DYN_ARGS=TRUE&amp;DOC_NAME=FAT:FQL_AUDITING_CLIENT_TEMPLATE.FAT&amp;display_string=Audit&amp;VAR:KEY=MLSZETGZMP&amp;VAR:QUERY=RkZfQ0FQRVgoQU5OLDAsLCxSUCk=&amp;WINDOW=FIRST_POPUP&amp;HEIGHT=450&amp;WIDTH=450&amp;START_MAXIMIZED=","FALSE&amp;VAR:CALENDAR=US&amp;VAR:SYMBOL=34341210&amp;VAR:INDEX=0"}</definedName>
    <definedName name="_1761__FDSAUDITLINK__" localSheetId="11" hidden="1">{"fdsup://directions/FAT Viewer?action=UPDATE&amp;creator=factset&amp;DYN_ARGS=TRUE&amp;DOC_NAME=FAT:FQL_AUDITING_CLIENT_TEMPLATE.FAT&amp;display_string=Audit&amp;VAR:KEY=SNGZKHUBKB&amp;VAR:QUERY=RkZfQ0FQRVgoQU5OLC0xLCwsUlAp&amp;WINDOW=FIRST_POPUP&amp;HEIGHT=450&amp;WIDTH=450&amp;START_MAXIMIZED=","FALSE&amp;VAR:CALENDAR=US&amp;VAR:SYMBOL=34341210&amp;VAR:INDEX=0"}</definedName>
    <definedName name="_1761__FDSAUDITLINK__" localSheetId="3" hidden="1">{"fdsup://directions/FAT Viewer?action=UPDATE&amp;creator=factset&amp;DYN_ARGS=TRUE&amp;DOC_NAME=FAT:FQL_AUDITING_CLIENT_TEMPLATE.FAT&amp;display_string=Audit&amp;VAR:KEY=SNGZKHUBKB&amp;VAR:QUERY=RkZfQ0FQRVgoQU5OLC0xLCwsUlAp&amp;WINDOW=FIRST_POPUP&amp;HEIGHT=450&amp;WIDTH=450&amp;START_MAXIMIZED=","FALSE&amp;VAR:CALENDAR=US&amp;VAR:SYMBOL=34341210&amp;VAR:INDEX=0"}</definedName>
    <definedName name="_1761__FDSAUDITLINK__" hidden="1">{"fdsup://directions/FAT Viewer?action=UPDATE&amp;creator=factset&amp;DYN_ARGS=TRUE&amp;DOC_NAME=FAT:FQL_AUDITING_CLIENT_TEMPLATE.FAT&amp;display_string=Audit&amp;VAR:KEY=SNGZKHUBKB&amp;VAR:QUERY=RkZfQ0FQRVgoQU5OLC0xLCwsUlAp&amp;WINDOW=FIRST_POPUP&amp;HEIGHT=450&amp;WIDTH=450&amp;START_MAXIMIZED=","FALSE&amp;VAR:CALENDAR=US&amp;VAR:SYMBOL=34341210&amp;VAR:INDEX=0"}</definedName>
    <definedName name="_1762__FDSAUDITLINK__" localSheetId="11" hidden="1">{"fdsup://directions/FAT Viewer?action=UPDATE&amp;creator=factset&amp;DYN_ARGS=TRUE&amp;DOC_NAME=FAT:FQL_AUDITING_CLIENT_TEMPLATE.FAT&amp;display_string=Audit&amp;VAR:KEY=MJKDOBGJMN&amp;VAR:QUERY=RkZfQ0FQRVgoQU5OLC0yLCwsUlAp&amp;WINDOW=FIRST_POPUP&amp;HEIGHT=450&amp;WIDTH=450&amp;START_MAXIMIZED=","FALSE&amp;VAR:CALENDAR=US&amp;VAR:SYMBOL=34341210&amp;VAR:INDEX=0"}</definedName>
    <definedName name="_1762__FDSAUDITLINK__" localSheetId="3" hidden="1">{"fdsup://directions/FAT Viewer?action=UPDATE&amp;creator=factset&amp;DYN_ARGS=TRUE&amp;DOC_NAME=FAT:FQL_AUDITING_CLIENT_TEMPLATE.FAT&amp;display_string=Audit&amp;VAR:KEY=MJKDOBGJMN&amp;VAR:QUERY=RkZfQ0FQRVgoQU5OLC0yLCwsUlAp&amp;WINDOW=FIRST_POPUP&amp;HEIGHT=450&amp;WIDTH=450&amp;START_MAXIMIZED=","FALSE&amp;VAR:CALENDAR=US&amp;VAR:SYMBOL=34341210&amp;VAR:INDEX=0"}</definedName>
    <definedName name="_1762__FDSAUDITLINK__" hidden="1">{"fdsup://directions/FAT Viewer?action=UPDATE&amp;creator=factset&amp;DYN_ARGS=TRUE&amp;DOC_NAME=FAT:FQL_AUDITING_CLIENT_TEMPLATE.FAT&amp;display_string=Audit&amp;VAR:KEY=MJKDOBGJMN&amp;VAR:QUERY=RkZfQ0FQRVgoQU5OLC0yLCwsUlAp&amp;WINDOW=FIRST_POPUP&amp;HEIGHT=450&amp;WIDTH=450&amp;START_MAXIMIZED=","FALSE&amp;VAR:CALENDAR=US&amp;VAR:SYMBOL=34341210&amp;VAR:INDEX=0"}</definedName>
    <definedName name="_1763__FDSAUDITLINK__" localSheetId="11" hidden="1">{"fdsup://directions/FAT Viewer?action=UPDATE&amp;creator=factset&amp;DYN_ARGS=TRUE&amp;DOC_NAME=FAT:FQL_AUDITING_CLIENT_TEMPLATE.FAT&amp;display_string=Audit&amp;VAR:KEY=WXITYLEDCB&amp;VAR:QUERY=RkZfTkVUX0lOQyhBTk4sLTEsLCxSUCk=&amp;WINDOW=FIRST_POPUP&amp;HEIGHT=450&amp;WIDTH=450&amp;START_MAXIMI","ZED=FALSE&amp;VAR:CALENDAR=US&amp;VAR:SYMBOL=34341210&amp;VAR:INDEX=0"}</definedName>
    <definedName name="_1763__FDSAUDITLINK__" localSheetId="3" hidden="1">{"fdsup://directions/FAT Viewer?action=UPDATE&amp;creator=factset&amp;DYN_ARGS=TRUE&amp;DOC_NAME=FAT:FQL_AUDITING_CLIENT_TEMPLATE.FAT&amp;display_string=Audit&amp;VAR:KEY=WXITYLEDCB&amp;VAR:QUERY=RkZfTkVUX0lOQyhBTk4sLTEsLCxSUCk=&amp;WINDOW=FIRST_POPUP&amp;HEIGHT=450&amp;WIDTH=450&amp;START_MAXIMI","ZED=FALSE&amp;VAR:CALENDAR=US&amp;VAR:SYMBOL=34341210&amp;VAR:INDEX=0"}</definedName>
    <definedName name="_1763__FDSAUDITLINK__" hidden="1">{"fdsup://directions/FAT Viewer?action=UPDATE&amp;creator=factset&amp;DYN_ARGS=TRUE&amp;DOC_NAME=FAT:FQL_AUDITING_CLIENT_TEMPLATE.FAT&amp;display_string=Audit&amp;VAR:KEY=WXITYLEDCB&amp;VAR:QUERY=RkZfTkVUX0lOQyhBTk4sLTEsLCxSUCk=&amp;WINDOW=FIRST_POPUP&amp;HEIGHT=450&amp;WIDTH=450&amp;START_MAXIMI","ZED=FALSE&amp;VAR:CALENDAR=US&amp;VAR:SYMBOL=34341210&amp;VAR:INDEX=0"}</definedName>
    <definedName name="_1764__FDSAUDITLINK__" localSheetId="11" hidden="1">{"fdsup://directions/FAT Viewer?action=UPDATE&amp;creator=factset&amp;DYN_ARGS=TRUE&amp;DOC_NAME=FAT:FQL_AUDITING_CLIENT_TEMPLATE.FAT&amp;display_string=Audit&amp;VAR:KEY=GFYTCFGNIF&amp;VAR:QUERY=RkZfTkVUX0lOQyhBTk4sLTIsLCxSUCk=&amp;WINDOW=FIRST_POPUP&amp;HEIGHT=450&amp;WIDTH=450&amp;START_MAXIMI","ZED=FALSE&amp;VAR:CALENDAR=US&amp;VAR:SYMBOL=34341210&amp;VAR:INDEX=0"}</definedName>
    <definedName name="_1764__FDSAUDITLINK__" localSheetId="3" hidden="1">{"fdsup://directions/FAT Viewer?action=UPDATE&amp;creator=factset&amp;DYN_ARGS=TRUE&amp;DOC_NAME=FAT:FQL_AUDITING_CLIENT_TEMPLATE.FAT&amp;display_string=Audit&amp;VAR:KEY=GFYTCFGNIF&amp;VAR:QUERY=RkZfTkVUX0lOQyhBTk4sLTIsLCxSUCk=&amp;WINDOW=FIRST_POPUP&amp;HEIGHT=450&amp;WIDTH=450&amp;START_MAXIMI","ZED=FALSE&amp;VAR:CALENDAR=US&amp;VAR:SYMBOL=34341210&amp;VAR:INDEX=0"}</definedName>
    <definedName name="_1764__FDSAUDITLINK__" hidden="1">{"fdsup://directions/FAT Viewer?action=UPDATE&amp;creator=factset&amp;DYN_ARGS=TRUE&amp;DOC_NAME=FAT:FQL_AUDITING_CLIENT_TEMPLATE.FAT&amp;display_string=Audit&amp;VAR:KEY=GFYTCFGNIF&amp;VAR:QUERY=RkZfTkVUX0lOQyhBTk4sLTIsLCxSUCk=&amp;WINDOW=FIRST_POPUP&amp;HEIGHT=450&amp;WIDTH=450&amp;START_MAXIMI","ZED=FALSE&amp;VAR:CALENDAR=US&amp;VAR:SYMBOL=34341210&amp;VAR:INDEX=0"}</definedName>
    <definedName name="_1765__FDSAUDITLINK__" localSheetId="11" hidden="1">{"fdsup://directions/FAT Viewer?action=UPDATE&amp;creator=factset&amp;DYN_ARGS=TRUE&amp;DOC_NAME=FAT:FQL_AUDITING_CLIENT_TEMPLATE.FAT&amp;display_string=Audit&amp;VAR:KEY=CVKHQBENMP&amp;VAR:QUERY=RkZfRUJJVChBTk4sLTEsLCxSUCk=&amp;WINDOW=FIRST_POPUP&amp;HEIGHT=450&amp;WIDTH=450&amp;START_MAXIMIZED=","FALSE&amp;VAR:CALENDAR=US&amp;VAR:SYMBOL=34341210&amp;VAR:INDEX=0"}</definedName>
    <definedName name="_1765__FDSAUDITLINK__" localSheetId="3" hidden="1">{"fdsup://directions/FAT Viewer?action=UPDATE&amp;creator=factset&amp;DYN_ARGS=TRUE&amp;DOC_NAME=FAT:FQL_AUDITING_CLIENT_TEMPLATE.FAT&amp;display_string=Audit&amp;VAR:KEY=CVKHQBENMP&amp;VAR:QUERY=RkZfRUJJVChBTk4sLTEsLCxSUCk=&amp;WINDOW=FIRST_POPUP&amp;HEIGHT=450&amp;WIDTH=450&amp;START_MAXIMIZED=","FALSE&amp;VAR:CALENDAR=US&amp;VAR:SYMBOL=34341210&amp;VAR:INDEX=0"}</definedName>
    <definedName name="_1765__FDSAUDITLINK__" hidden="1">{"fdsup://directions/FAT Viewer?action=UPDATE&amp;creator=factset&amp;DYN_ARGS=TRUE&amp;DOC_NAME=FAT:FQL_AUDITING_CLIENT_TEMPLATE.FAT&amp;display_string=Audit&amp;VAR:KEY=CVKHQBENMP&amp;VAR:QUERY=RkZfRUJJVChBTk4sLTEsLCxSUCk=&amp;WINDOW=FIRST_POPUP&amp;HEIGHT=450&amp;WIDTH=450&amp;START_MAXIMIZED=","FALSE&amp;VAR:CALENDAR=US&amp;VAR:SYMBOL=34341210&amp;VAR:INDEX=0"}</definedName>
    <definedName name="_1766__FDSAUDITLINK__" localSheetId="11" hidden="1">{"fdsup://directions/FAT Viewer?action=UPDATE&amp;creator=factset&amp;DYN_ARGS=TRUE&amp;DOC_NAME=FAT:FQL_AUDITING_CLIENT_TEMPLATE.FAT&amp;display_string=Audit&amp;VAR:KEY=EJMREVCFGH&amp;VAR:QUERY=RkZfRUJJVChBTk4sLTIsLCxSUCk=&amp;WINDOW=FIRST_POPUP&amp;HEIGHT=450&amp;WIDTH=450&amp;START_MAXIMIZED=","FALSE&amp;VAR:CALENDAR=US&amp;VAR:SYMBOL=34341210&amp;VAR:INDEX=0"}</definedName>
    <definedName name="_1766__FDSAUDITLINK__" localSheetId="3" hidden="1">{"fdsup://directions/FAT Viewer?action=UPDATE&amp;creator=factset&amp;DYN_ARGS=TRUE&amp;DOC_NAME=FAT:FQL_AUDITING_CLIENT_TEMPLATE.FAT&amp;display_string=Audit&amp;VAR:KEY=EJMREVCFGH&amp;VAR:QUERY=RkZfRUJJVChBTk4sLTIsLCxSUCk=&amp;WINDOW=FIRST_POPUP&amp;HEIGHT=450&amp;WIDTH=450&amp;START_MAXIMIZED=","FALSE&amp;VAR:CALENDAR=US&amp;VAR:SYMBOL=34341210&amp;VAR:INDEX=0"}</definedName>
    <definedName name="_1766__FDSAUDITLINK__" hidden="1">{"fdsup://directions/FAT Viewer?action=UPDATE&amp;creator=factset&amp;DYN_ARGS=TRUE&amp;DOC_NAME=FAT:FQL_AUDITING_CLIENT_TEMPLATE.FAT&amp;display_string=Audit&amp;VAR:KEY=EJMREVCFGH&amp;VAR:QUERY=RkZfRUJJVChBTk4sLTIsLCxSUCk=&amp;WINDOW=FIRST_POPUP&amp;HEIGHT=450&amp;WIDTH=450&amp;START_MAXIMIZED=","FALSE&amp;VAR:CALENDAR=US&amp;VAR:SYMBOL=34341210&amp;VAR:INDEX=0"}</definedName>
    <definedName name="_1767__FDSAUDITLINK__" localSheetId="11" hidden="1">{"fdsup://directions/FAT Viewer?action=UPDATE&amp;creator=factset&amp;DYN_ARGS=TRUE&amp;DOC_NAME=FAT:FQL_AUDITING_CLIENT_TEMPLATE.FAT&amp;display_string=Audit&amp;VAR:KEY=WPMBYNMNMF&amp;VAR:QUERY=RkZfRUJJVERBKEFOTiwtMSwsLFJQKQ==&amp;WINDOW=FIRST_POPUP&amp;HEIGHT=450&amp;WIDTH=450&amp;START_MAXIMI","ZED=FALSE&amp;VAR:CALENDAR=US&amp;VAR:SYMBOL=34341210&amp;VAR:INDEX=0"}</definedName>
    <definedName name="_1767__FDSAUDITLINK__" localSheetId="3" hidden="1">{"fdsup://directions/FAT Viewer?action=UPDATE&amp;creator=factset&amp;DYN_ARGS=TRUE&amp;DOC_NAME=FAT:FQL_AUDITING_CLIENT_TEMPLATE.FAT&amp;display_string=Audit&amp;VAR:KEY=WPMBYNMNMF&amp;VAR:QUERY=RkZfRUJJVERBKEFOTiwtMSwsLFJQKQ==&amp;WINDOW=FIRST_POPUP&amp;HEIGHT=450&amp;WIDTH=450&amp;START_MAXIMI","ZED=FALSE&amp;VAR:CALENDAR=US&amp;VAR:SYMBOL=34341210&amp;VAR:INDEX=0"}</definedName>
    <definedName name="_1767__FDSAUDITLINK__" hidden="1">{"fdsup://directions/FAT Viewer?action=UPDATE&amp;creator=factset&amp;DYN_ARGS=TRUE&amp;DOC_NAME=FAT:FQL_AUDITING_CLIENT_TEMPLATE.FAT&amp;display_string=Audit&amp;VAR:KEY=WPMBYNMNMF&amp;VAR:QUERY=RkZfRUJJVERBKEFOTiwtMSwsLFJQKQ==&amp;WINDOW=FIRST_POPUP&amp;HEIGHT=450&amp;WIDTH=450&amp;START_MAXIMI","ZED=FALSE&amp;VAR:CALENDAR=US&amp;VAR:SYMBOL=34341210&amp;VAR:INDEX=0"}</definedName>
    <definedName name="_1768__FDSAUDITLINK__" localSheetId="11" hidden="1">{"fdsup://directions/FAT Viewer?action=UPDATE&amp;creator=factset&amp;DYN_ARGS=TRUE&amp;DOC_NAME=FAT:FQL_AUDITING_CLIENT_TEMPLATE.FAT&amp;display_string=Audit&amp;VAR:KEY=YNERQNYFSB&amp;VAR:QUERY=RkZfRUJJVERBKEFOTiwtMiwsLFJQKQ==&amp;WINDOW=FIRST_POPUP&amp;HEIGHT=450&amp;WIDTH=450&amp;START_MAXIMI","ZED=FALSE&amp;VAR:CALENDAR=US&amp;VAR:SYMBOL=34341210&amp;VAR:INDEX=0"}</definedName>
    <definedName name="_1768__FDSAUDITLINK__" localSheetId="3" hidden="1">{"fdsup://directions/FAT Viewer?action=UPDATE&amp;creator=factset&amp;DYN_ARGS=TRUE&amp;DOC_NAME=FAT:FQL_AUDITING_CLIENT_TEMPLATE.FAT&amp;display_string=Audit&amp;VAR:KEY=YNERQNYFSB&amp;VAR:QUERY=RkZfRUJJVERBKEFOTiwtMiwsLFJQKQ==&amp;WINDOW=FIRST_POPUP&amp;HEIGHT=450&amp;WIDTH=450&amp;START_MAXIMI","ZED=FALSE&amp;VAR:CALENDAR=US&amp;VAR:SYMBOL=34341210&amp;VAR:INDEX=0"}</definedName>
    <definedName name="_1768__FDSAUDITLINK__" hidden="1">{"fdsup://directions/FAT Viewer?action=UPDATE&amp;creator=factset&amp;DYN_ARGS=TRUE&amp;DOC_NAME=FAT:FQL_AUDITING_CLIENT_TEMPLATE.FAT&amp;display_string=Audit&amp;VAR:KEY=YNERQNYFSB&amp;VAR:QUERY=RkZfRUJJVERBKEFOTiwtMiwsLFJQKQ==&amp;WINDOW=FIRST_POPUP&amp;HEIGHT=450&amp;WIDTH=450&amp;START_MAXIMI","ZED=FALSE&amp;VAR:CALENDAR=US&amp;VAR:SYMBOL=34341210&amp;VAR:INDEX=0"}</definedName>
    <definedName name="_1769__FDSAUDITLINK__" localSheetId="11" hidden="1">{"fdsup://Directions/FactSet Auditing Viewer?action=AUDIT_VALUE&amp;DB=129&amp;ID1=34341210&amp;VALUEID=01001&amp;SDATE=2008&amp;PERIODTYPE=ANN_STD&amp;window=popup_no_bar&amp;width=385&amp;height=120&amp;START_MAXIMIZED=FALSE&amp;creator=factset&amp;display_string=Audit"}</definedName>
    <definedName name="_1769__FDSAUDITLINK__" localSheetId="3" hidden="1">{"fdsup://Directions/FactSet Auditing Viewer?action=AUDIT_VALUE&amp;DB=129&amp;ID1=34341210&amp;VALUEID=01001&amp;SDATE=2008&amp;PERIODTYPE=ANN_STD&amp;window=popup_no_bar&amp;width=385&amp;height=120&amp;START_MAXIMIZED=FALSE&amp;creator=factset&amp;display_string=Audit"}</definedName>
    <definedName name="_1769__FDSAUDITLINK__" hidden="1">{"fdsup://Directions/FactSet Auditing Viewer?action=AUDIT_VALUE&amp;DB=129&amp;ID1=34341210&amp;VALUEID=01001&amp;SDATE=2008&amp;PERIODTYPE=ANN_STD&amp;window=popup_no_bar&amp;width=385&amp;height=120&amp;START_MAXIMIZED=FALSE&amp;creator=factset&amp;display_string=Audit"}</definedName>
    <definedName name="_177__FDSAUDITLINK__" localSheetId="11" hidden="1">{"fdsup://directions/FAT Viewer?action=UPDATE&amp;creator=factset&amp;DYN_ARGS=TRUE&amp;DOC_NAME=FAT:FQL_AUDITING_CLIENT_TEMPLATE.FAT&amp;display_string=Audit&amp;VAR:KEY=NIHSZWVCJS&amp;VAR:QUERY=RkZfQ0FQRVgoQU5OLC0xLCwsUlAp&amp;WINDOW=FIRST_POPUP&amp;HEIGHT=450&amp;WIDTH=450&amp;START_MAXIMIZED=","FALSE&amp;VAR:CALENDAR=FIVEDAY&amp;VAR:SYMBOL=B0H2K5&amp;VAR:INDEX=0"}</definedName>
    <definedName name="_177__FDSAUDITLINK__" localSheetId="3" hidden="1">{"fdsup://directions/FAT Viewer?action=UPDATE&amp;creator=factset&amp;DYN_ARGS=TRUE&amp;DOC_NAME=FAT:FQL_AUDITING_CLIENT_TEMPLATE.FAT&amp;display_string=Audit&amp;VAR:KEY=NIHSZWVCJS&amp;VAR:QUERY=RkZfQ0FQRVgoQU5OLC0xLCwsUlAp&amp;WINDOW=FIRST_POPUP&amp;HEIGHT=450&amp;WIDTH=450&amp;START_MAXIMIZED=","FALSE&amp;VAR:CALENDAR=FIVEDAY&amp;VAR:SYMBOL=B0H2K5&amp;VAR:INDEX=0"}</definedName>
    <definedName name="_177__FDSAUDITLINK__" hidden="1">{"fdsup://directions/FAT Viewer?action=UPDATE&amp;creator=factset&amp;DYN_ARGS=TRUE&amp;DOC_NAME=FAT:FQL_AUDITING_CLIENT_TEMPLATE.FAT&amp;display_string=Audit&amp;VAR:KEY=NIHSZWVCJS&amp;VAR:QUERY=RkZfQ0FQRVgoQU5OLC0xLCwsUlAp&amp;WINDOW=FIRST_POPUP&amp;HEIGHT=450&amp;WIDTH=450&amp;START_MAXIMIZED=","FALSE&amp;VAR:CALENDAR=FIVEDAY&amp;VAR:SYMBOL=B0H2K5&amp;VAR:INDEX=0"}</definedName>
    <definedName name="_1770__FDSAUDITLINK__" localSheetId="11" hidden="1">{"fdsup://Directions/FactSet Auditing Viewer?action=AUDIT_VALUE&amp;DB=129&amp;ID1=34341210&amp;VALUEID=01001&amp;SDATE=2007&amp;PERIODTYPE=ANN_STD&amp;window=popup_no_bar&amp;width=385&amp;height=120&amp;START_MAXIMIZED=FALSE&amp;creator=factset&amp;display_string=Audit"}</definedName>
    <definedName name="_1770__FDSAUDITLINK__" localSheetId="3" hidden="1">{"fdsup://Directions/FactSet Auditing Viewer?action=AUDIT_VALUE&amp;DB=129&amp;ID1=34341210&amp;VALUEID=01001&amp;SDATE=2007&amp;PERIODTYPE=ANN_STD&amp;window=popup_no_bar&amp;width=385&amp;height=120&amp;START_MAXIMIZED=FALSE&amp;creator=factset&amp;display_string=Audit"}</definedName>
    <definedName name="_1770__FDSAUDITLINK__" hidden="1">{"fdsup://Directions/FactSet Auditing Viewer?action=AUDIT_VALUE&amp;DB=129&amp;ID1=34341210&amp;VALUEID=01001&amp;SDATE=2007&amp;PERIODTYPE=ANN_STD&amp;window=popup_no_bar&amp;width=385&amp;height=120&amp;START_MAXIMIZED=FALSE&amp;creator=factset&amp;display_string=Audit"}</definedName>
    <definedName name="_1771__FDSAUDITLINK__" localSheetId="11" hidden="1">{"fdsup://directions/FAT Viewer?action=UPDATE&amp;creator=factset&amp;DYN_ARGS=TRUE&amp;DOC_NAME=FAT:FQL_AUDITING_CLIENT_TEMPLATE.FAT&amp;display_string=Audit&amp;VAR:KEY=GLMTKPOJAL&amp;VAR:QUERY=RkZfQ0FQRVgoQU5OLDAsLCxSUCk=&amp;WINDOW=FIRST_POPUP&amp;HEIGHT=450&amp;WIDTH=450&amp;START_MAXIMIZED=","FALSE&amp;VAR:CALENDAR=US&amp;VAR:SYMBOL=5769209&amp;VAR:INDEX=0"}</definedName>
    <definedName name="_1771__FDSAUDITLINK__" localSheetId="3" hidden="1">{"fdsup://directions/FAT Viewer?action=UPDATE&amp;creator=factset&amp;DYN_ARGS=TRUE&amp;DOC_NAME=FAT:FQL_AUDITING_CLIENT_TEMPLATE.FAT&amp;display_string=Audit&amp;VAR:KEY=GLMTKPOJAL&amp;VAR:QUERY=RkZfQ0FQRVgoQU5OLDAsLCxSUCk=&amp;WINDOW=FIRST_POPUP&amp;HEIGHT=450&amp;WIDTH=450&amp;START_MAXIMIZED=","FALSE&amp;VAR:CALENDAR=US&amp;VAR:SYMBOL=5769209&amp;VAR:INDEX=0"}</definedName>
    <definedName name="_1771__FDSAUDITLINK__" hidden="1">{"fdsup://directions/FAT Viewer?action=UPDATE&amp;creator=factset&amp;DYN_ARGS=TRUE&amp;DOC_NAME=FAT:FQL_AUDITING_CLIENT_TEMPLATE.FAT&amp;display_string=Audit&amp;VAR:KEY=GLMTKPOJAL&amp;VAR:QUERY=RkZfQ0FQRVgoQU5OLDAsLCxSUCk=&amp;WINDOW=FIRST_POPUP&amp;HEIGHT=450&amp;WIDTH=450&amp;START_MAXIMIZED=","FALSE&amp;VAR:CALENDAR=US&amp;VAR:SYMBOL=5769209&amp;VAR:INDEX=0"}</definedName>
    <definedName name="_1772__FDSAUDITLINK__" localSheetId="11" hidden="1">{"fdsup://directions/FAT Viewer?action=UPDATE&amp;creator=factset&amp;DYN_ARGS=TRUE&amp;DOC_NAME=FAT:FQL_AUDITING_CLIENT_TEMPLATE.FAT&amp;display_string=Audit&amp;VAR:KEY=KTCBIBAXWF&amp;VAR:QUERY=RkZfQ0FQRVgoQU5OLC0xLCwsUlAp&amp;WINDOW=FIRST_POPUP&amp;HEIGHT=450&amp;WIDTH=450&amp;START_MAXIMIZED=","FALSE&amp;VAR:CALENDAR=US&amp;VAR:SYMBOL=5769209&amp;VAR:INDEX=0"}</definedName>
    <definedName name="_1772__FDSAUDITLINK__" localSheetId="3" hidden="1">{"fdsup://directions/FAT Viewer?action=UPDATE&amp;creator=factset&amp;DYN_ARGS=TRUE&amp;DOC_NAME=FAT:FQL_AUDITING_CLIENT_TEMPLATE.FAT&amp;display_string=Audit&amp;VAR:KEY=KTCBIBAXWF&amp;VAR:QUERY=RkZfQ0FQRVgoQU5OLC0xLCwsUlAp&amp;WINDOW=FIRST_POPUP&amp;HEIGHT=450&amp;WIDTH=450&amp;START_MAXIMIZED=","FALSE&amp;VAR:CALENDAR=US&amp;VAR:SYMBOL=5769209&amp;VAR:INDEX=0"}</definedName>
    <definedName name="_1772__FDSAUDITLINK__" hidden="1">{"fdsup://directions/FAT Viewer?action=UPDATE&amp;creator=factset&amp;DYN_ARGS=TRUE&amp;DOC_NAME=FAT:FQL_AUDITING_CLIENT_TEMPLATE.FAT&amp;display_string=Audit&amp;VAR:KEY=KTCBIBAXWF&amp;VAR:QUERY=RkZfQ0FQRVgoQU5OLC0xLCwsUlAp&amp;WINDOW=FIRST_POPUP&amp;HEIGHT=450&amp;WIDTH=450&amp;START_MAXIMIZED=","FALSE&amp;VAR:CALENDAR=US&amp;VAR:SYMBOL=5769209&amp;VAR:INDEX=0"}</definedName>
    <definedName name="_1773__FDSAUDITLINK__" localSheetId="11" hidden="1">{"fdsup://directions/FAT Viewer?action=UPDATE&amp;creator=factset&amp;DYN_ARGS=TRUE&amp;DOC_NAME=FAT:FQL_AUDITING_CLIENT_TEMPLATE.FAT&amp;display_string=Audit&amp;VAR:KEY=KDOLMRWPWJ&amp;VAR:QUERY=RkZfQ0FQRVgoQU5OLC0yLCwsUlAp&amp;WINDOW=FIRST_POPUP&amp;HEIGHT=450&amp;WIDTH=450&amp;START_MAXIMIZED=","FALSE&amp;VAR:CALENDAR=US&amp;VAR:SYMBOL=5769209&amp;VAR:INDEX=0"}</definedName>
    <definedName name="_1773__FDSAUDITLINK__" localSheetId="3" hidden="1">{"fdsup://directions/FAT Viewer?action=UPDATE&amp;creator=factset&amp;DYN_ARGS=TRUE&amp;DOC_NAME=FAT:FQL_AUDITING_CLIENT_TEMPLATE.FAT&amp;display_string=Audit&amp;VAR:KEY=KDOLMRWPWJ&amp;VAR:QUERY=RkZfQ0FQRVgoQU5OLC0yLCwsUlAp&amp;WINDOW=FIRST_POPUP&amp;HEIGHT=450&amp;WIDTH=450&amp;START_MAXIMIZED=","FALSE&amp;VAR:CALENDAR=US&amp;VAR:SYMBOL=5769209&amp;VAR:INDEX=0"}</definedName>
    <definedName name="_1773__FDSAUDITLINK__" hidden="1">{"fdsup://directions/FAT Viewer?action=UPDATE&amp;creator=factset&amp;DYN_ARGS=TRUE&amp;DOC_NAME=FAT:FQL_AUDITING_CLIENT_TEMPLATE.FAT&amp;display_string=Audit&amp;VAR:KEY=KDOLMRWPWJ&amp;VAR:QUERY=RkZfQ0FQRVgoQU5OLC0yLCwsUlAp&amp;WINDOW=FIRST_POPUP&amp;HEIGHT=450&amp;WIDTH=450&amp;START_MAXIMIZED=","FALSE&amp;VAR:CALENDAR=US&amp;VAR:SYMBOL=5769209&amp;VAR:INDEX=0"}</definedName>
    <definedName name="_1774__FDSAUDITLINK__" localSheetId="11" hidden="1">{"fdsup://directions/FAT Viewer?action=UPDATE&amp;creator=factset&amp;DYN_ARGS=TRUE&amp;DOC_NAME=FAT:FQL_AUDITING_CLIENT_TEMPLATE.FAT&amp;display_string=Audit&amp;VAR:KEY=SFINWTKTEN&amp;VAR:QUERY=RkZfTkVUX0lOQyhBTk4sLTEsLCxSUCk=&amp;WINDOW=FIRST_POPUP&amp;HEIGHT=450&amp;WIDTH=450&amp;START_MAXIMI","ZED=FALSE&amp;VAR:CALENDAR=US&amp;VAR:SYMBOL=5769209&amp;VAR:INDEX=0"}</definedName>
    <definedName name="_1774__FDSAUDITLINK__" localSheetId="3" hidden="1">{"fdsup://directions/FAT Viewer?action=UPDATE&amp;creator=factset&amp;DYN_ARGS=TRUE&amp;DOC_NAME=FAT:FQL_AUDITING_CLIENT_TEMPLATE.FAT&amp;display_string=Audit&amp;VAR:KEY=SFINWTKTEN&amp;VAR:QUERY=RkZfTkVUX0lOQyhBTk4sLTEsLCxSUCk=&amp;WINDOW=FIRST_POPUP&amp;HEIGHT=450&amp;WIDTH=450&amp;START_MAXIMI","ZED=FALSE&amp;VAR:CALENDAR=US&amp;VAR:SYMBOL=5769209&amp;VAR:INDEX=0"}</definedName>
    <definedName name="_1774__FDSAUDITLINK__" hidden="1">{"fdsup://directions/FAT Viewer?action=UPDATE&amp;creator=factset&amp;DYN_ARGS=TRUE&amp;DOC_NAME=FAT:FQL_AUDITING_CLIENT_TEMPLATE.FAT&amp;display_string=Audit&amp;VAR:KEY=SFINWTKTEN&amp;VAR:QUERY=RkZfTkVUX0lOQyhBTk4sLTEsLCxSUCk=&amp;WINDOW=FIRST_POPUP&amp;HEIGHT=450&amp;WIDTH=450&amp;START_MAXIMI","ZED=FALSE&amp;VAR:CALENDAR=US&amp;VAR:SYMBOL=5769209&amp;VAR:INDEX=0"}</definedName>
    <definedName name="_1775__FDSAUDITLINK__" localSheetId="11" hidden="1">{"fdsup://directions/FAT Viewer?action=UPDATE&amp;creator=factset&amp;DYN_ARGS=TRUE&amp;DOC_NAME=FAT:FQL_AUDITING_CLIENT_TEMPLATE.FAT&amp;display_string=Audit&amp;VAR:KEY=ITARATQZGJ&amp;VAR:QUERY=RkZfTkVUX0lOQyhBTk4sLTIsLCxSUCk=&amp;WINDOW=FIRST_POPUP&amp;HEIGHT=450&amp;WIDTH=450&amp;START_MAXIMI","ZED=FALSE&amp;VAR:CALENDAR=US&amp;VAR:SYMBOL=5769209&amp;VAR:INDEX=0"}</definedName>
    <definedName name="_1775__FDSAUDITLINK__" localSheetId="3" hidden="1">{"fdsup://directions/FAT Viewer?action=UPDATE&amp;creator=factset&amp;DYN_ARGS=TRUE&amp;DOC_NAME=FAT:FQL_AUDITING_CLIENT_TEMPLATE.FAT&amp;display_string=Audit&amp;VAR:KEY=ITARATQZGJ&amp;VAR:QUERY=RkZfTkVUX0lOQyhBTk4sLTIsLCxSUCk=&amp;WINDOW=FIRST_POPUP&amp;HEIGHT=450&amp;WIDTH=450&amp;START_MAXIMI","ZED=FALSE&amp;VAR:CALENDAR=US&amp;VAR:SYMBOL=5769209&amp;VAR:INDEX=0"}</definedName>
    <definedName name="_1775__FDSAUDITLINK__" hidden="1">{"fdsup://directions/FAT Viewer?action=UPDATE&amp;creator=factset&amp;DYN_ARGS=TRUE&amp;DOC_NAME=FAT:FQL_AUDITING_CLIENT_TEMPLATE.FAT&amp;display_string=Audit&amp;VAR:KEY=ITARATQZGJ&amp;VAR:QUERY=RkZfTkVUX0lOQyhBTk4sLTIsLCxSUCk=&amp;WINDOW=FIRST_POPUP&amp;HEIGHT=450&amp;WIDTH=450&amp;START_MAXIMI","ZED=FALSE&amp;VAR:CALENDAR=US&amp;VAR:SYMBOL=5769209&amp;VAR:INDEX=0"}</definedName>
    <definedName name="_1776__FDSAUDITLINK__" localSheetId="11" hidden="1">{"fdsup://directions/FAT Viewer?action=UPDATE&amp;creator=factset&amp;DYN_ARGS=TRUE&amp;DOC_NAME=FAT:FQL_AUDITING_CLIENT_TEMPLATE.FAT&amp;display_string=Audit&amp;VAR:KEY=WHGLIDGBQR&amp;VAR:QUERY=RkZfRUJJVChBTk4sLTEsLCxSUCk=&amp;WINDOW=FIRST_POPUP&amp;HEIGHT=450&amp;WIDTH=450&amp;START_MAXIMIZED=","FALSE&amp;VAR:CALENDAR=US&amp;VAR:SYMBOL=5769209&amp;VAR:INDEX=0"}</definedName>
    <definedName name="_1776__FDSAUDITLINK__" localSheetId="3" hidden="1">{"fdsup://directions/FAT Viewer?action=UPDATE&amp;creator=factset&amp;DYN_ARGS=TRUE&amp;DOC_NAME=FAT:FQL_AUDITING_CLIENT_TEMPLATE.FAT&amp;display_string=Audit&amp;VAR:KEY=WHGLIDGBQR&amp;VAR:QUERY=RkZfRUJJVChBTk4sLTEsLCxSUCk=&amp;WINDOW=FIRST_POPUP&amp;HEIGHT=450&amp;WIDTH=450&amp;START_MAXIMIZED=","FALSE&amp;VAR:CALENDAR=US&amp;VAR:SYMBOL=5769209&amp;VAR:INDEX=0"}</definedName>
    <definedName name="_1776__FDSAUDITLINK__" hidden="1">{"fdsup://directions/FAT Viewer?action=UPDATE&amp;creator=factset&amp;DYN_ARGS=TRUE&amp;DOC_NAME=FAT:FQL_AUDITING_CLIENT_TEMPLATE.FAT&amp;display_string=Audit&amp;VAR:KEY=WHGLIDGBQR&amp;VAR:QUERY=RkZfRUJJVChBTk4sLTEsLCxSUCk=&amp;WINDOW=FIRST_POPUP&amp;HEIGHT=450&amp;WIDTH=450&amp;START_MAXIMIZED=","FALSE&amp;VAR:CALENDAR=US&amp;VAR:SYMBOL=5769209&amp;VAR:INDEX=0"}</definedName>
    <definedName name="_1777__FDSAUDITLINK__" localSheetId="11" hidden="1">{"fdsup://directions/FAT Viewer?action=UPDATE&amp;creator=factset&amp;DYN_ARGS=TRUE&amp;DOC_NAME=FAT:FQL_AUDITING_CLIENT_TEMPLATE.FAT&amp;display_string=Audit&amp;VAR:KEY=OZUZETSJQP&amp;VAR:QUERY=RkZfRUJJVChBTk4sLTIsLCxSUCk=&amp;WINDOW=FIRST_POPUP&amp;HEIGHT=450&amp;WIDTH=450&amp;START_MAXIMIZED=","FALSE&amp;VAR:CALENDAR=US&amp;VAR:SYMBOL=5769209&amp;VAR:INDEX=0"}</definedName>
    <definedName name="_1777__FDSAUDITLINK__" localSheetId="3" hidden="1">{"fdsup://directions/FAT Viewer?action=UPDATE&amp;creator=factset&amp;DYN_ARGS=TRUE&amp;DOC_NAME=FAT:FQL_AUDITING_CLIENT_TEMPLATE.FAT&amp;display_string=Audit&amp;VAR:KEY=OZUZETSJQP&amp;VAR:QUERY=RkZfRUJJVChBTk4sLTIsLCxSUCk=&amp;WINDOW=FIRST_POPUP&amp;HEIGHT=450&amp;WIDTH=450&amp;START_MAXIMIZED=","FALSE&amp;VAR:CALENDAR=US&amp;VAR:SYMBOL=5769209&amp;VAR:INDEX=0"}</definedName>
    <definedName name="_1777__FDSAUDITLINK__" hidden="1">{"fdsup://directions/FAT Viewer?action=UPDATE&amp;creator=factset&amp;DYN_ARGS=TRUE&amp;DOC_NAME=FAT:FQL_AUDITING_CLIENT_TEMPLATE.FAT&amp;display_string=Audit&amp;VAR:KEY=OZUZETSJQP&amp;VAR:QUERY=RkZfRUJJVChBTk4sLTIsLCxSUCk=&amp;WINDOW=FIRST_POPUP&amp;HEIGHT=450&amp;WIDTH=450&amp;START_MAXIMIZED=","FALSE&amp;VAR:CALENDAR=US&amp;VAR:SYMBOL=5769209&amp;VAR:INDEX=0"}</definedName>
    <definedName name="_1778__FDSAUDITLINK__" localSheetId="11" hidden="1">{"fdsup://directions/FAT Viewer?action=UPDATE&amp;creator=factset&amp;DYN_ARGS=TRUE&amp;DOC_NAME=FAT:FQL_AUDITING_CLIENT_TEMPLATE.FAT&amp;display_string=Audit&amp;VAR:KEY=IZYVGDCFYT&amp;VAR:QUERY=RkZfRUJJVERBKEFOTiwtMSwsLFJQKQ==&amp;WINDOW=FIRST_POPUP&amp;HEIGHT=450&amp;WIDTH=450&amp;START_MAXIMI","ZED=FALSE&amp;VAR:CALENDAR=US&amp;VAR:SYMBOL=5769209&amp;VAR:INDEX=0"}</definedName>
    <definedName name="_1778__FDSAUDITLINK__" localSheetId="3" hidden="1">{"fdsup://directions/FAT Viewer?action=UPDATE&amp;creator=factset&amp;DYN_ARGS=TRUE&amp;DOC_NAME=FAT:FQL_AUDITING_CLIENT_TEMPLATE.FAT&amp;display_string=Audit&amp;VAR:KEY=IZYVGDCFYT&amp;VAR:QUERY=RkZfRUJJVERBKEFOTiwtMSwsLFJQKQ==&amp;WINDOW=FIRST_POPUP&amp;HEIGHT=450&amp;WIDTH=450&amp;START_MAXIMI","ZED=FALSE&amp;VAR:CALENDAR=US&amp;VAR:SYMBOL=5769209&amp;VAR:INDEX=0"}</definedName>
    <definedName name="_1778__FDSAUDITLINK__" hidden="1">{"fdsup://directions/FAT Viewer?action=UPDATE&amp;creator=factset&amp;DYN_ARGS=TRUE&amp;DOC_NAME=FAT:FQL_AUDITING_CLIENT_TEMPLATE.FAT&amp;display_string=Audit&amp;VAR:KEY=IZYVGDCFYT&amp;VAR:QUERY=RkZfRUJJVERBKEFOTiwtMSwsLFJQKQ==&amp;WINDOW=FIRST_POPUP&amp;HEIGHT=450&amp;WIDTH=450&amp;START_MAXIMI","ZED=FALSE&amp;VAR:CALENDAR=US&amp;VAR:SYMBOL=5769209&amp;VAR:INDEX=0"}</definedName>
    <definedName name="_1779__FDSAUDITLINK__" localSheetId="11" hidden="1">{"fdsup://directions/FAT Viewer?action=UPDATE&amp;creator=factset&amp;DYN_ARGS=TRUE&amp;DOC_NAME=FAT:FQL_AUDITING_CLIENT_TEMPLATE.FAT&amp;display_string=Audit&amp;VAR:KEY=CXOJAZQBCJ&amp;VAR:QUERY=RkZfRUJJVERBKEFOTiwtMiwsLFJQKQ==&amp;WINDOW=FIRST_POPUP&amp;HEIGHT=450&amp;WIDTH=450&amp;START_MAXIMI","ZED=FALSE&amp;VAR:CALENDAR=US&amp;VAR:SYMBOL=5769209&amp;VAR:INDEX=0"}</definedName>
    <definedName name="_1779__FDSAUDITLINK__" localSheetId="3" hidden="1">{"fdsup://directions/FAT Viewer?action=UPDATE&amp;creator=factset&amp;DYN_ARGS=TRUE&amp;DOC_NAME=FAT:FQL_AUDITING_CLIENT_TEMPLATE.FAT&amp;display_string=Audit&amp;VAR:KEY=CXOJAZQBCJ&amp;VAR:QUERY=RkZfRUJJVERBKEFOTiwtMiwsLFJQKQ==&amp;WINDOW=FIRST_POPUP&amp;HEIGHT=450&amp;WIDTH=450&amp;START_MAXIMI","ZED=FALSE&amp;VAR:CALENDAR=US&amp;VAR:SYMBOL=5769209&amp;VAR:INDEX=0"}</definedName>
    <definedName name="_1779__FDSAUDITLINK__" hidden="1">{"fdsup://directions/FAT Viewer?action=UPDATE&amp;creator=factset&amp;DYN_ARGS=TRUE&amp;DOC_NAME=FAT:FQL_AUDITING_CLIENT_TEMPLATE.FAT&amp;display_string=Audit&amp;VAR:KEY=CXOJAZQBCJ&amp;VAR:QUERY=RkZfRUJJVERBKEFOTiwtMiwsLFJQKQ==&amp;WINDOW=FIRST_POPUP&amp;HEIGHT=450&amp;WIDTH=450&amp;START_MAXIMI","ZED=FALSE&amp;VAR:CALENDAR=US&amp;VAR:SYMBOL=5769209&amp;VAR:INDEX=0"}</definedName>
    <definedName name="_178__FDSAUDITLINK__" localSheetId="11" hidden="1">{"fdsup://directions/FAT Viewer?action=UPDATE&amp;creator=factset&amp;DYN_ARGS=TRUE&amp;DOC_NAME=FAT:FQL_AUDITING_CLIENT_TEMPLATE.FAT&amp;display_string=Audit&amp;VAR:KEY=HYFWTSTIHG&amp;VAR:QUERY=RkZfQ0FQRVgoQU5OLC0yLCwsUlAp&amp;WINDOW=FIRST_POPUP&amp;HEIGHT=450&amp;WIDTH=450&amp;START_MAXIMIZED=","FALSE&amp;VAR:CALENDAR=FIVEDAY&amp;VAR:SYMBOL=B0H2K5&amp;VAR:INDEX=0"}</definedName>
    <definedName name="_178__FDSAUDITLINK__" localSheetId="3" hidden="1">{"fdsup://directions/FAT Viewer?action=UPDATE&amp;creator=factset&amp;DYN_ARGS=TRUE&amp;DOC_NAME=FAT:FQL_AUDITING_CLIENT_TEMPLATE.FAT&amp;display_string=Audit&amp;VAR:KEY=HYFWTSTIHG&amp;VAR:QUERY=RkZfQ0FQRVgoQU5OLC0yLCwsUlAp&amp;WINDOW=FIRST_POPUP&amp;HEIGHT=450&amp;WIDTH=450&amp;START_MAXIMIZED=","FALSE&amp;VAR:CALENDAR=FIVEDAY&amp;VAR:SYMBOL=B0H2K5&amp;VAR:INDEX=0"}</definedName>
    <definedName name="_178__FDSAUDITLINK__" hidden="1">{"fdsup://directions/FAT Viewer?action=UPDATE&amp;creator=factset&amp;DYN_ARGS=TRUE&amp;DOC_NAME=FAT:FQL_AUDITING_CLIENT_TEMPLATE.FAT&amp;display_string=Audit&amp;VAR:KEY=HYFWTSTIHG&amp;VAR:QUERY=RkZfQ0FQRVgoQU5OLC0yLCwsUlAp&amp;WINDOW=FIRST_POPUP&amp;HEIGHT=450&amp;WIDTH=450&amp;START_MAXIMIZED=","FALSE&amp;VAR:CALENDAR=FIVEDAY&amp;VAR:SYMBOL=B0H2K5&amp;VAR:INDEX=0"}</definedName>
    <definedName name="_1780__FDSAUDITLINK__" localSheetId="11" hidden="1">{"fdsup://Directions/FactSet Auditing Viewer?action=AUDIT_VALUE&amp;DB=129&amp;ID1=576920&amp;VALUEID=01001&amp;SDATE=2008&amp;PERIODTYPE=ANN_STD&amp;window=popup_no_bar&amp;width=385&amp;height=120&amp;START_MAXIMIZED=FALSE&amp;creator=factset&amp;display_string=Audit"}</definedName>
    <definedName name="_1780__FDSAUDITLINK__" localSheetId="3" hidden="1">{"fdsup://Directions/FactSet Auditing Viewer?action=AUDIT_VALUE&amp;DB=129&amp;ID1=576920&amp;VALUEID=01001&amp;SDATE=2008&amp;PERIODTYPE=ANN_STD&amp;window=popup_no_bar&amp;width=385&amp;height=120&amp;START_MAXIMIZED=FALSE&amp;creator=factset&amp;display_string=Audit"}</definedName>
    <definedName name="_1780__FDSAUDITLINK__" hidden="1">{"fdsup://Directions/FactSet Auditing Viewer?action=AUDIT_VALUE&amp;DB=129&amp;ID1=576920&amp;VALUEID=01001&amp;SDATE=2008&amp;PERIODTYPE=ANN_STD&amp;window=popup_no_bar&amp;width=385&amp;height=120&amp;START_MAXIMIZED=FALSE&amp;creator=factset&amp;display_string=Audit"}</definedName>
    <definedName name="_1781__FDSAUDITLINK__" localSheetId="11" hidden="1">{"fdsup://Directions/FactSet Auditing Viewer?action=AUDIT_VALUE&amp;DB=129&amp;ID1=576920&amp;VALUEID=01001&amp;SDATE=2007&amp;PERIODTYPE=ANN_STD&amp;window=popup_no_bar&amp;width=385&amp;height=120&amp;START_MAXIMIZED=FALSE&amp;creator=factset&amp;display_string=Audit"}</definedName>
    <definedName name="_1781__FDSAUDITLINK__" localSheetId="3" hidden="1">{"fdsup://Directions/FactSet Auditing Viewer?action=AUDIT_VALUE&amp;DB=129&amp;ID1=576920&amp;VALUEID=01001&amp;SDATE=2007&amp;PERIODTYPE=ANN_STD&amp;window=popup_no_bar&amp;width=385&amp;height=120&amp;START_MAXIMIZED=FALSE&amp;creator=factset&amp;display_string=Audit"}</definedName>
    <definedName name="_1781__FDSAUDITLINK__" hidden="1">{"fdsup://Directions/FactSet Auditing Viewer?action=AUDIT_VALUE&amp;DB=129&amp;ID1=576920&amp;VALUEID=01001&amp;SDATE=2007&amp;PERIODTYPE=ANN_STD&amp;window=popup_no_bar&amp;width=385&amp;height=120&amp;START_MAXIMIZED=FALSE&amp;creator=factset&amp;display_string=Audit"}</definedName>
    <definedName name="_1782__FDSAUDITLINK__" localSheetId="11" hidden="1">{"fdsup://directions/FAT Viewer?action=UPDATE&amp;creator=factset&amp;DYN_ARGS=TRUE&amp;DOC_NAME=FAT:FQL_AUDITING_CLIENT_TEMPLATE.FAT&amp;display_string=Audit&amp;VAR:KEY=YFELIBCNGH&amp;VAR:QUERY=RkZfQ0FQRVgoQU5OLDAsLCxSUCk=&amp;WINDOW=FIRST_POPUP&amp;HEIGHT=450&amp;WIDTH=450&amp;START_MAXIMIZED=","FALSE&amp;VAR:CALENDAR=US&amp;VAR:SYMBOL=90323610&amp;VAR:INDEX=0"}</definedName>
    <definedName name="_1782__FDSAUDITLINK__" localSheetId="3" hidden="1">{"fdsup://directions/FAT Viewer?action=UPDATE&amp;creator=factset&amp;DYN_ARGS=TRUE&amp;DOC_NAME=FAT:FQL_AUDITING_CLIENT_TEMPLATE.FAT&amp;display_string=Audit&amp;VAR:KEY=YFELIBCNGH&amp;VAR:QUERY=RkZfQ0FQRVgoQU5OLDAsLCxSUCk=&amp;WINDOW=FIRST_POPUP&amp;HEIGHT=450&amp;WIDTH=450&amp;START_MAXIMIZED=","FALSE&amp;VAR:CALENDAR=US&amp;VAR:SYMBOL=90323610&amp;VAR:INDEX=0"}</definedName>
    <definedName name="_1782__FDSAUDITLINK__" hidden="1">{"fdsup://directions/FAT Viewer?action=UPDATE&amp;creator=factset&amp;DYN_ARGS=TRUE&amp;DOC_NAME=FAT:FQL_AUDITING_CLIENT_TEMPLATE.FAT&amp;display_string=Audit&amp;VAR:KEY=YFELIBCNGH&amp;VAR:QUERY=RkZfQ0FQRVgoQU5OLDAsLCxSUCk=&amp;WINDOW=FIRST_POPUP&amp;HEIGHT=450&amp;WIDTH=450&amp;START_MAXIMIZED=","FALSE&amp;VAR:CALENDAR=US&amp;VAR:SYMBOL=90323610&amp;VAR:INDEX=0"}</definedName>
    <definedName name="_1783__FDSAUDITLINK__" localSheetId="11" hidden="1">{"fdsup://directions/FAT Viewer?action=UPDATE&amp;creator=factset&amp;DYN_ARGS=TRUE&amp;DOC_NAME=FAT:FQL_AUDITING_CLIENT_TEMPLATE.FAT&amp;display_string=Audit&amp;VAR:KEY=UFCLCLSZSR&amp;VAR:QUERY=RkZfQ0FQRVgoQU5OLC0xLCwsUlAp&amp;WINDOW=FIRST_POPUP&amp;HEIGHT=450&amp;WIDTH=450&amp;START_MAXIMIZED=","FALSE&amp;VAR:CALENDAR=US&amp;VAR:SYMBOL=90323610&amp;VAR:INDEX=0"}</definedName>
    <definedName name="_1783__FDSAUDITLINK__" localSheetId="3" hidden="1">{"fdsup://directions/FAT Viewer?action=UPDATE&amp;creator=factset&amp;DYN_ARGS=TRUE&amp;DOC_NAME=FAT:FQL_AUDITING_CLIENT_TEMPLATE.FAT&amp;display_string=Audit&amp;VAR:KEY=UFCLCLSZSR&amp;VAR:QUERY=RkZfQ0FQRVgoQU5OLC0xLCwsUlAp&amp;WINDOW=FIRST_POPUP&amp;HEIGHT=450&amp;WIDTH=450&amp;START_MAXIMIZED=","FALSE&amp;VAR:CALENDAR=US&amp;VAR:SYMBOL=90323610&amp;VAR:INDEX=0"}</definedName>
    <definedName name="_1783__FDSAUDITLINK__" hidden="1">{"fdsup://directions/FAT Viewer?action=UPDATE&amp;creator=factset&amp;DYN_ARGS=TRUE&amp;DOC_NAME=FAT:FQL_AUDITING_CLIENT_TEMPLATE.FAT&amp;display_string=Audit&amp;VAR:KEY=UFCLCLSZSR&amp;VAR:QUERY=RkZfQ0FQRVgoQU5OLC0xLCwsUlAp&amp;WINDOW=FIRST_POPUP&amp;HEIGHT=450&amp;WIDTH=450&amp;START_MAXIMIZED=","FALSE&amp;VAR:CALENDAR=US&amp;VAR:SYMBOL=90323610&amp;VAR:INDEX=0"}</definedName>
    <definedName name="_1784__FDSAUDITLINK__" localSheetId="11" hidden="1">{"fdsup://directions/FAT Viewer?action=UPDATE&amp;creator=factset&amp;DYN_ARGS=TRUE&amp;DOC_NAME=FAT:FQL_AUDITING_CLIENT_TEMPLATE.FAT&amp;display_string=Audit&amp;VAR:KEY=SRYTIFWVCD&amp;VAR:QUERY=RkZfQ0FQRVgoQU5OLC0yLCwsUlAp&amp;WINDOW=FIRST_POPUP&amp;HEIGHT=450&amp;WIDTH=450&amp;START_MAXIMIZED=","FALSE&amp;VAR:CALENDAR=US&amp;VAR:SYMBOL=90323610&amp;VAR:INDEX=0"}</definedName>
    <definedName name="_1784__FDSAUDITLINK__" localSheetId="3" hidden="1">{"fdsup://directions/FAT Viewer?action=UPDATE&amp;creator=factset&amp;DYN_ARGS=TRUE&amp;DOC_NAME=FAT:FQL_AUDITING_CLIENT_TEMPLATE.FAT&amp;display_string=Audit&amp;VAR:KEY=SRYTIFWVCD&amp;VAR:QUERY=RkZfQ0FQRVgoQU5OLC0yLCwsUlAp&amp;WINDOW=FIRST_POPUP&amp;HEIGHT=450&amp;WIDTH=450&amp;START_MAXIMIZED=","FALSE&amp;VAR:CALENDAR=US&amp;VAR:SYMBOL=90323610&amp;VAR:INDEX=0"}</definedName>
    <definedName name="_1784__FDSAUDITLINK__" hidden="1">{"fdsup://directions/FAT Viewer?action=UPDATE&amp;creator=factset&amp;DYN_ARGS=TRUE&amp;DOC_NAME=FAT:FQL_AUDITING_CLIENT_TEMPLATE.FAT&amp;display_string=Audit&amp;VAR:KEY=SRYTIFWVCD&amp;VAR:QUERY=RkZfQ0FQRVgoQU5OLC0yLCwsUlAp&amp;WINDOW=FIRST_POPUP&amp;HEIGHT=450&amp;WIDTH=450&amp;START_MAXIMIZED=","FALSE&amp;VAR:CALENDAR=US&amp;VAR:SYMBOL=90323610&amp;VAR:INDEX=0"}</definedName>
    <definedName name="_1785__FDSAUDITLINK__" localSheetId="11" hidden="1">{"fdsup://directions/FAT Viewer?action=UPDATE&amp;creator=factset&amp;DYN_ARGS=TRUE&amp;DOC_NAME=FAT:FQL_AUDITING_CLIENT_TEMPLATE.FAT&amp;display_string=Audit&amp;VAR:KEY=YTGHUFKRQP&amp;VAR:QUERY=RkZfTkVUX0lOQyhBTk4sLTEsLCxSUCk=&amp;WINDOW=FIRST_POPUP&amp;HEIGHT=450&amp;WIDTH=450&amp;START_MAXIMI","ZED=FALSE&amp;VAR:CALENDAR=US&amp;VAR:SYMBOL=90323610&amp;VAR:INDEX=0"}</definedName>
    <definedName name="_1785__FDSAUDITLINK__" localSheetId="3" hidden="1">{"fdsup://directions/FAT Viewer?action=UPDATE&amp;creator=factset&amp;DYN_ARGS=TRUE&amp;DOC_NAME=FAT:FQL_AUDITING_CLIENT_TEMPLATE.FAT&amp;display_string=Audit&amp;VAR:KEY=YTGHUFKRQP&amp;VAR:QUERY=RkZfTkVUX0lOQyhBTk4sLTEsLCxSUCk=&amp;WINDOW=FIRST_POPUP&amp;HEIGHT=450&amp;WIDTH=450&amp;START_MAXIMI","ZED=FALSE&amp;VAR:CALENDAR=US&amp;VAR:SYMBOL=90323610&amp;VAR:INDEX=0"}</definedName>
    <definedName name="_1785__FDSAUDITLINK__" hidden="1">{"fdsup://directions/FAT Viewer?action=UPDATE&amp;creator=factset&amp;DYN_ARGS=TRUE&amp;DOC_NAME=FAT:FQL_AUDITING_CLIENT_TEMPLATE.FAT&amp;display_string=Audit&amp;VAR:KEY=YTGHUFKRQP&amp;VAR:QUERY=RkZfTkVUX0lOQyhBTk4sLTEsLCxSUCk=&amp;WINDOW=FIRST_POPUP&amp;HEIGHT=450&amp;WIDTH=450&amp;START_MAXIMI","ZED=FALSE&amp;VAR:CALENDAR=US&amp;VAR:SYMBOL=90323610&amp;VAR:INDEX=0"}</definedName>
    <definedName name="_1786__FDSAUDITLINK__" localSheetId="11" hidden="1">{"fdsup://directions/FAT Viewer?action=UPDATE&amp;creator=factset&amp;DYN_ARGS=TRUE&amp;DOC_NAME=FAT:FQL_AUDITING_CLIENT_TEMPLATE.FAT&amp;display_string=Audit&amp;VAR:KEY=QVQPWRMFCV&amp;VAR:QUERY=RkZfTkVUX0lOQyhBTk4sLTIsLCxSUCk=&amp;WINDOW=FIRST_POPUP&amp;HEIGHT=450&amp;WIDTH=450&amp;START_MAXIMI","ZED=FALSE&amp;VAR:CALENDAR=US&amp;VAR:SYMBOL=90323610&amp;VAR:INDEX=0"}</definedName>
    <definedName name="_1786__FDSAUDITLINK__" localSheetId="3" hidden="1">{"fdsup://directions/FAT Viewer?action=UPDATE&amp;creator=factset&amp;DYN_ARGS=TRUE&amp;DOC_NAME=FAT:FQL_AUDITING_CLIENT_TEMPLATE.FAT&amp;display_string=Audit&amp;VAR:KEY=QVQPWRMFCV&amp;VAR:QUERY=RkZfTkVUX0lOQyhBTk4sLTIsLCxSUCk=&amp;WINDOW=FIRST_POPUP&amp;HEIGHT=450&amp;WIDTH=450&amp;START_MAXIMI","ZED=FALSE&amp;VAR:CALENDAR=US&amp;VAR:SYMBOL=90323610&amp;VAR:INDEX=0"}</definedName>
    <definedName name="_1786__FDSAUDITLINK__" hidden="1">{"fdsup://directions/FAT Viewer?action=UPDATE&amp;creator=factset&amp;DYN_ARGS=TRUE&amp;DOC_NAME=FAT:FQL_AUDITING_CLIENT_TEMPLATE.FAT&amp;display_string=Audit&amp;VAR:KEY=QVQPWRMFCV&amp;VAR:QUERY=RkZfTkVUX0lOQyhBTk4sLTIsLCxSUCk=&amp;WINDOW=FIRST_POPUP&amp;HEIGHT=450&amp;WIDTH=450&amp;START_MAXIMI","ZED=FALSE&amp;VAR:CALENDAR=US&amp;VAR:SYMBOL=90323610&amp;VAR:INDEX=0"}</definedName>
    <definedName name="_1787__FDSAUDITLINK__" localSheetId="11" hidden="1">{"fdsup://directions/FAT Viewer?action=UPDATE&amp;creator=factset&amp;DYN_ARGS=TRUE&amp;DOC_NAME=FAT:FQL_AUDITING_CLIENT_TEMPLATE.FAT&amp;display_string=Audit&amp;VAR:KEY=IBCTQXEJOZ&amp;VAR:QUERY=RkZfRUJJVF9PUEVSKEFOTiwtMSwsLFJQKQ==&amp;WINDOW=FIRST_POPUP&amp;HEIGHT=450&amp;WIDTH=450&amp;START_MA","XIMIZED=FALSE&amp;VAR:CALENDAR=US&amp;VAR:SYMBOL=90323610&amp;VAR:INDEX=0"}</definedName>
    <definedName name="_1787__FDSAUDITLINK__" localSheetId="3" hidden="1">{"fdsup://directions/FAT Viewer?action=UPDATE&amp;creator=factset&amp;DYN_ARGS=TRUE&amp;DOC_NAME=FAT:FQL_AUDITING_CLIENT_TEMPLATE.FAT&amp;display_string=Audit&amp;VAR:KEY=IBCTQXEJOZ&amp;VAR:QUERY=RkZfRUJJVF9PUEVSKEFOTiwtMSwsLFJQKQ==&amp;WINDOW=FIRST_POPUP&amp;HEIGHT=450&amp;WIDTH=450&amp;START_MA","XIMIZED=FALSE&amp;VAR:CALENDAR=US&amp;VAR:SYMBOL=90323610&amp;VAR:INDEX=0"}</definedName>
    <definedName name="_1787__FDSAUDITLINK__" hidden="1">{"fdsup://directions/FAT Viewer?action=UPDATE&amp;creator=factset&amp;DYN_ARGS=TRUE&amp;DOC_NAME=FAT:FQL_AUDITING_CLIENT_TEMPLATE.FAT&amp;display_string=Audit&amp;VAR:KEY=IBCTQXEJOZ&amp;VAR:QUERY=RkZfRUJJVF9PUEVSKEFOTiwtMSwsLFJQKQ==&amp;WINDOW=FIRST_POPUP&amp;HEIGHT=450&amp;WIDTH=450&amp;START_MA","XIMIZED=FALSE&amp;VAR:CALENDAR=US&amp;VAR:SYMBOL=90323610&amp;VAR:INDEX=0"}</definedName>
    <definedName name="_1788__FDSAUDITLINK__" localSheetId="11" hidden="1">{"fdsup://directions/FAT Viewer?action=UPDATE&amp;creator=factset&amp;DYN_ARGS=TRUE&amp;DOC_NAME=FAT:FQL_AUDITING_CLIENT_TEMPLATE.FAT&amp;display_string=Audit&amp;VAR:KEY=ETINEHANCR&amp;VAR:QUERY=RkZfRUJJVChBTk4sLTIsLCxSUCk=&amp;WINDOW=FIRST_POPUP&amp;HEIGHT=450&amp;WIDTH=450&amp;START_MAXIMIZED=","FALSE&amp;VAR:CALENDAR=US&amp;VAR:SYMBOL=90323610&amp;VAR:INDEX=0"}</definedName>
    <definedName name="_1788__FDSAUDITLINK__" localSheetId="3" hidden="1">{"fdsup://directions/FAT Viewer?action=UPDATE&amp;creator=factset&amp;DYN_ARGS=TRUE&amp;DOC_NAME=FAT:FQL_AUDITING_CLIENT_TEMPLATE.FAT&amp;display_string=Audit&amp;VAR:KEY=ETINEHANCR&amp;VAR:QUERY=RkZfRUJJVChBTk4sLTIsLCxSUCk=&amp;WINDOW=FIRST_POPUP&amp;HEIGHT=450&amp;WIDTH=450&amp;START_MAXIMIZED=","FALSE&amp;VAR:CALENDAR=US&amp;VAR:SYMBOL=90323610&amp;VAR:INDEX=0"}</definedName>
    <definedName name="_1788__FDSAUDITLINK__" hidden="1">{"fdsup://directions/FAT Viewer?action=UPDATE&amp;creator=factset&amp;DYN_ARGS=TRUE&amp;DOC_NAME=FAT:FQL_AUDITING_CLIENT_TEMPLATE.FAT&amp;display_string=Audit&amp;VAR:KEY=ETINEHANCR&amp;VAR:QUERY=RkZfRUJJVChBTk4sLTIsLCxSUCk=&amp;WINDOW=FIRST_POPUP&amp;HEIGHT=450&amp;WIDTH=450&amp;START_MAXIMIZED=","FALSE&amp;VAR:CALENDAR=US&amp;VAR:SYMBOL=90323610&amp;VAR:INDEX=0"}</definedName>
    <definedName name="_1789__FDSAUDITLINK__" localSheetId="11" hidden="1">{"fdsup://directions/FAT Viewer?action=UPDATE&amp;creator=factset&amp;DYN_ARGS=TRUE&amp;DOC_NAME=FAT:FQL_AUDITING_CLIENT_TEMPLATE.FAT&amp;display_string=Audit&amp;VAR:KEY=YTSFYBUZSJ&amp;VAR:QUERY=RkZfRUJJVERBX09QRVIoQU5OLC0xLCwsUlAp&amp;WINDOW=FIRST_POPUP&amp;HEIGHT=450&amp;WIDTH=450&amp;START_MA","XIMIZED=FALSE&amp;VAR:CALENDAR=US&amp;VAR:SYMBOL=90323610&amp;VAR:INDEX=0"}</definedName>
    <definedName name="_1789__FDSAUDITLINK__" localSheetId="3" hidden="1">{"fdsup://directions/FAT Viewer?action=UPDATE&amp;creator=factset&amp;DYN_ARGS=TRUE&amp;DOC_NAME=FAT:FQL_AUDITING_CLIENT_TEMPLATE.FAT&amp;display_string=Audit&amp;VAR:KEY=YTSFYBUZSJ&amp;VAR:QUERY=RkZfRUJJVERBX09QRVIoQU5OLC0xLCwsUlAp&amp;WINDOW=FIRST_POPUP&amp;HEIGHT=450&amp;WIDTH=450&amp;START_MA","XIMIZED=FALSE&amp;VAR:CALENDAR=US&amp;VAR:SYMBOL=90323610&amp;VAR:INDEX=0"}</definedName>
    <definedName name="_1789__FDSAUDITLINK__" hidden="1">{"fdsup://directions/FAT Viewer?action=UPDATE&amp;creator=factset&amp;DYN_ARGS=TRUE&amp;DOC_NAME=FAT:FQL_AUDITING_CLIENT_TEMPLATE.FAT&amp;display_string=Audit&amp;VAR:KEY=YTSFYBUZSJ&amp;VAR:QUERY=RkZfRUJJVERBX09QRVIoQU5OLC0xLCwsUlAp&amp;WINDOW=FIRST_POPUP&amp;HEIGHT=450&amp;WIDTH=450&amp;START_MA","XIMIZED=FALSE&amp;VAR:CALENDAR=US&amp;VAR:SYMBOL=90323610&amp;VAR:INDEX=0"}</definedName>
    <definedName name="_179__FDSAUDITLINK__" localSheetId="11" hidden="1">{"fdsup://directions/FAT Viewer?action=UPDATE&amp;creator=factset&amp;DYN_ARGS=TRUE&amp;DOC_NAME=FAT:FQL_AUDITING_CLIENT_TEMPLATE.FAT&amp;display_string=Audit&amp;VAR:KEY=HMDYLGDMHW&amp;VAR:QUERY=RkZfUk9FKCwwKQ==&amp;WINDOW=FIRST_POPUP&amp;HEIGHT=450&amp;WIDTH=450&amp;START_MAXIMIZED=FALSE&amp;VAR:CA","LENDAR=FIVEDAY&amp;VAR:SYMBOL=611796&amp;VAR:INDEX=0"}</definedName>
    <definedName name="_179__FDSAUDITLINK__" localSheetId="3" hidden="1">{"fdsup://directions/FAT Viewer?action=UPDATE&amp;creator=factset&amp;DYN_ARGS=TRUE&amp;DOC_NAME=FAT:FQL_AUDITING_CLIENT_TEMPLATE.FAT&amp;display_string=Audit&amp;VAR:KEY=HMDYLGDMHW&amp;VAR:QUERY=RkZfUk9FKCwwKQ==&amp;WINDOW=FIRST_POPUP&amp;HEIGHT=450&amp;WIDTH=450&amp;START_MAXIMIZED=FALSE&amp;VAR:CA","LENDAR=FIVEDAY&amp;VAR:SYMBOL=611796&amp;VAR:INDEX=0"}</definedName>
    <definedName name="_179__FDSAUDITLINK__" hidden="1">{"fdsup://directions/FAT Viewer?action=UPDATE&amp;creator=factset&amp;DYN_ARGS=TRUE&amp;DOC_NAME=FAT:FQL_AUDITING_CLIENT_TEMPLATE.FAT&amp;display_string=Audit&amp;VAR:KEY=HMDYLGDMHW&amp;VAR:QUERY=RkZfUk9FKCwwKQ==&amp;WINDOW=FIRST_POPUP&amp;HEIGHT=450&amp;WIDTH=450&amp;START_MAXIMIZED=FALSE&amp;VAR:CA","LENDAR=FIVEDAY&amp;VAR:SYMBOL=611796&amp;VAR:INDEX=0"}</definedName>
    <definedName name="_1790__FDSAUDITLINK__" localSheetId="11" hidden="1">{"fdsup://directions/FAT Viewer?action=UPDATE&amp;creator=factset&amp;DYN_ARGS=TRUE&amp;DOC_NAME=FAT:FQL_AUDITING_CLIENT_TEMPLATE.FAT&amp;display_string=Audit&amp;VAR:KEY=KDQJWLMNAF&amp;VAR:QUERY=RkZfRUJJVERBKEFOTiwtMiwsLFJQKQ==&amp;WINDOW=FIRST_POPUP&amp;HEIGHT=450&amp;WIDTH=450&amp;START_MAXIMI","ZED=FALSE&amp;VAR:CALENDAR=US&amp;VAR:SYMBOL=90323610&amp;VAR:INDEX=0"}</definedName>
    <definedName name="_1790__FDSAUDITLINK__" localSheetId="3" hidden="1">{"fdsup://directions/FAT Viewer?action=UPDATE&amp;creator=factset&amp;DYN_ARGS=TRUE&amp;DOC_NAME=FAT:FQL_AUDITING_CLIENT_TEMPLATE.FAT&amp;display_string=Audit&amp;VAR:KEY=KDQJWLMNAF&amp;VAR:QUERY=RkZfRUJJVERBKEFOTiwtMiwsLFJQKQ==&amp;WINDOW=FIRST_POPUP&amp;HEIGHT=450&amp;WIDTH=450&amp;START_MAXIMI","ZED=FALSE&amp;VAR:CALENDAR=US&amp;VAR:SYMBOL=90323610&amp;VAR:INDEX=0"}</definedName>
    <definedName name="_1790__FDSAUDITLINK__" hidden="1">{"fdsup://directions/FAT Viewer?action=UPDATE&amp;creator=factset&amp;DYN_ARGS=TRUE&amp;DOC_NAME=FAT:FQL_AUDITING_CLIENT_TEMPLATE.FAT&amp;display_string=Audit&amp;VAR:KEY=KDQJWLMNAF&amp;VAR:QUERY=RkZfRUJJVERBKEFOTiwtMiwsLFJQKQ==&amp;WINDOW=FIRST_POPUP&amp;HEIGHT=450&amp;WIDTH=450&amp;START_MAXIMI","ZED=FALSE&amp;VAR:CALENDAR=US&amp;VAR:SYMBOL=90323610&amp;VAR:INDEX=0"}</definedName>
    <definedName name="_1791__FDSAUDITLINK__" localSheetId="11" hidden="1">{"fdsup://Directions/FactSet Auditing Viewer?action=AUDIT_VALUE&amp;DB=129&amp;ID1=90323610&amp;VALUEID=01001&amp;SDATE=2008&amp;PERIODTYPE=ANN_STD&amp;window=popup_no_bar&amp;width=385&amp;height=120&amp;START_MAXIMIZED=FALSE&amp;creator=factset&amp;display_string=Audit"}</definedName>
    <definedName name="_1791__FDSAUDITLINK__" localSheetId="3" hidden="1">{"fdsup://Directions/FactSet Auditing Viewer?action=AUDIT_VALUE&amp;DB=129&amp;ID1=90323610&amp;VALUEID=01001&amp;SDATE=2008&amp;PERIODTYPE=ANN_STD&amp;window=popup_no_bar&amp;width=385&amp;height=120&amp;START_MAXIMIZED=FALSE&amp;creator=factset&amp;display_string=Audit"}</definedName>
    <definedName name="_1791__FDSAUDITLINK__" hidden="1">{"fdsup://Directions/FactSet Auditing Viewer?action=AUDIT_VALUE&amp;DB=129&amp;ID1=90323610&amp;VALUEID=01001&amp;SDATE=2008&amp;PERIODTYPE=ANN_STD&amp;window=popup_no_bar&amp;width=385&amp;height=120&amp;START_MAXIMIZED=FALSE&amp;creator=factset&amp;display_string=Audit"}</definedName>
    <definedName name="_1792__FDSAUDITLINK__" localSheetId="11" hidden="1">{"fdsup://Directions/FactSet Auditing Viewer?action=AUDIT_VALUE&amp;DB=129&amp;ID1=90323610&amp;VALUEID=01001&amp;SDATE=2007&amp;PERIODTYPE=ANN_STD&amp;window=popup_no_bar&amp;width=385&amp;height=120&amp;START_MAXIMIZED=FALSE&amp;creator=factset&amp;display_string=Audit"}</definedName>
    <definedName name="_1792__FDSAUDITLINK__" localSheetId="3" hidden="1">{"fdsup://Directions/FactSet Auditing Viewer?action=AUDIT_VALUE&amp;DB=129&amp;ID1=90323610&amp;VALUEID=01001&amp;SDATE=2007&amp;PERIODTYPE=ANN_STD&amp;window=popup_no_bar&amp;width=385&amp;height=120&amp;START_MAXIMIZED=FALSE&amp;creator=factset&amp;display_string=Audit"}</definedName>
    <definedName name="_1792__FDSAUDITLINK__" hidden="1">{"fdsup://Directions/FactSet Auditing Viewer?action=AUDIT_VALUE&amp;DB=129&amp;ID1=90323610&amp;VALUEID=01001&amp;SDATE=2007&amp;PERIODTYPE=ANN_STD&amp;window=popup_no_bar&amp;width=385&amp;height=120&amp;START_MAXIMIZED=FALSE&amp;creator=factset&amp;display_string=Audit"}</definedName>
    <definedName name="_1793__FDSAUDITLINK__" localSheetId="11" hidden="1">{"fdsup://directions/FAT Viewer?action=UPDATE&amp;creator=factset&amp;DYN_ARGS=TRUE&amp;DOC_NAME=FAT:FQL_AUDITING_CLIENT_TEMPLATE.FAT&amp;display_string=Audit&amp;VAR:KEY=EPKZADKTUZ&amp;VAR:QUERY=RkZfQ0FQRVgoQU5OLDAsLCxSUCk=&amp;WINDOW=FIRST_POPUP&amp;HEIGHT=450&amp;WIDTH=450&amp;START_MAXIMIZED=","FALSE&amp;VAR:CALENDAR=US&amp;VAR:SYMBOL=B0WM2V&amp;VAR:INDEX=0"}</definedName>
    <definedName name="_1793__FDSAUDITLINK__" localSheetId="3" hidden="1">{"fdsup://directions/FAT Viewer?action=UPDATE&amp;creator=factset&amp;DYN_ARGS=TRUE&amp;DOC_NAME=FAT:FQL_AUDITING_CLIENT_TEMPLATE.FAT&amp;display_string=Audit&amp;VAR:KEY=EPKZADKTUZ&amp;VAR:QUERY=RkZfQ0FQRVgoQU5OLDAsLCxSUCk=&amp;WINDOW=FIRST_POPUP&amp;HEIGHT=450&amp;WIDTH=450&amp;START_MAXIMIZED=","FALSE&amp;VAR:CALENDAR=US&amp;VAR:SYMBOL=B0WM2V&amp;VAR:INDEX=0"}</definedName>
    <definedName name="_1793__FDSAUDITLINK__" hidden="1">{"fdsup://directions/FAT Viewer?action=UPDATE&amp;creator=factset&amp;DYN_ARGS=TRUE&amp;DOC_NAME=FAT:FQL_AUDITING_CLIENT_TEMPLATE.FAT&amp;display_string=Audit&amp;VAR:KEY=EPKZADKTUZ&amp;VAR:QUERY=RkZfQ0FQRVgoQU5OLDAsLCxSUCk=&amp;WINDOW=FIRST_POPUP&amp;HEIGHT=450&amp;WIDTH=450&amp;START_MAXIMIZED=","FALSE&amp;VAR:CALENDAR=US&amp;VAR:SYMBOL=B0WM2V&amp;VAR:INDEX=0"}</definedName>
    <definedName name="_1794__FDSAUDITLINK__" localSheetId="11" hidden="1">{"fdsup://directions/FAT Viewer?action=UPDATE&amp;creator=factset&amp;DYN_ARGS=TRUE&amp;DOC_NAME=FAT:FQL_AUDITING_CLIENT_TEMPLATE.FAT&amp;display_string=Audit&amp;VAR:KEY=SJYJUHMVCZ&amp;VAR:QUERY=RkZfQ0FQRVgoQU5OLC0xLCwsUlAp&amp;WINDOW=FIRST_POPUP&amp;HEIGHT=450&amp;WIDTH=450&amp;START_MAXIMIZED=","FALSE&amp;VAR:CALENDAR=US&amp;VAR:SYMBOL=B0WM2V&amp;VAR:INDEX=0"}</definedName>
    <definedName name="_1794__FDSAUDITLINK__" localSheetId="3" hidden="1">{"fdsup://directions/FAT Viewer?action=UPDATE&amp;creator=factset&amp;DYN_ARGS=TRUE&amp;DOC_NAME=FAT:FQL_AUDITING_CLIENT_TEMPLATE.FAT&amp;display_string=Audit&amp;VAR:KEY=SJYJUHMVCZ&amp;VAR:QUERY=RkZfQ0FQRVgoQU5OLC0xLCwsUlAp&amp;WINDOW=FIRST_POPUP&amp;HEIGHT=450&amp;WIDTH=450&amp;START_MAXIMIZED=","FALSE&amp;VAR:CALENDAR=US&amp;VAR:SYMBOL=B0WM2V&amp;VAR:INDEX=0"}</definedName>
    <definedName name="_1794__FDSAUDITLINK__" hidden="1">{"fdsup://directions/FAT Viewer?action=UPDATE&amp;creator=factset&amp;DYN_ARGS=TRUE&amp;DOC_NAME=FAT:FQL_AUDITING_CLIENT_TEMPLATE.FAT&amp;display_string=Audit&amp;VAR:KEY=SJYJUHMVCZ&amp;VAR:QUERY=RkZfQ0FQRVgoQU5OLC0xLCwsUlAp&amp;WINDOW=FIRST_POPUP&amp;HEIGHT=450&amp;WIDTH=450&amp;START_MAXIMIZED=","FALSE&amp;VAR:CALENDAR=US&amp;VAR:SYMBOL=B0WM2V&amp;VAR:INDEX=0"}</definedName>
    <definedName name="_1795__FDSAUDITLINK__" localSheetId="11" hidden="1">{"fdsup://directions/FAT Viewer?action=UPDATE&amp;creator=factset&amp;DYN_ARGS=TRUE&amp;DOC_NAME=FAT:FQL_AUDITING_CLIENT_TEMPLATE.FAT&amp;display_string=Audit&amp;VAR:KEY=AHKNETIBOZ&amp;VAR:QUERY=RkZfQ0FQRVgoQU5OLC0yLCwsUlAp&amp;WINDOW=FIRST_POPUP&amp;HEIGHT=450&amp;WIDTH=450&amp;START_MAXIMIZED=","FALSE&amp;VAR:CALENDAR=US&amp;VAR:SYMBOL=B0WM2V&amp;VAR:INDEX=0"}</definedName>
    <definedName name="_1795__FDSAUDITLINK__" localSheetId="3" hidden="1">{"fdsup://directions/FAT Viewer?action=UPDATE&amp;creator=factset&amp;DYN_ARGS=TRUE&amp;DOC_NAME=FAT:FQL_AUDITING_CLIENT_TEMPLATE.FAT&amp;display_string=Audit&amp;VAR:KEY=AHKNETIBOZ&amp;VAR:QUERY=RkZfQ0FQRVgoQU5OLC0yLCwsUlAp&amp;WINDOW=FIRST_POPUP&amp;HEIGHT=450&amp;WIDTH=450&amp;START_MAXIMIZED=","FALSE&amp;VAR:CALENDAR=US&amp;VAR:SYMBOL=B0WM2V&amp;VAR:INDEX=0"}</definedName>
    <definedName name="_1795__FDSAUDITLINK__" hidden="1">{"fdsup://directions/FAT Viewer?action=UPDATE&amp;creator=factset&amp;DYN_ARGS=TRUE&amp;DOC_NAME=FAT:FQL_AUDITING_CLIENT_TEMPLATE.FAT&amp;display_string=Audit&amp;VAR:KEY=AHKNETIBOZ&amp;VAR:QUERY=RkZfQ0FQRVgoQU5OLC0yLCwsUlAp&amp;WINDOW=FIRST_POPUP&amp;HEIGHT=450&amp;WIDTH=450&amp;START_MAXIMIZED=","FALSE&amp;VAR:CALENDAR=US&amp;VAR:SYMBOL=B0WM2V&amp;VAR:INDEX=0"}</definedName>
    <definedName name="_1796__FDSAUDITLINK__" localSheetId="11" hidden="1">{"fdsup://directions/FAT Viewer?action=UPDATE&amp;creator=factset&amp;DYN_ARGS=TRUE&amp;DOC_NAME=FAT:FQL_AUDITING_CLIENT_TEMPLATE.FAT&amp;display_string=Audit&amp;VAR:KEY=YZKHYDKNIP&amp;VAR:QUERY=RkZfTkVUX0lOQyhBTk4sLTEsLCxSUCk=&amp;WINDOW=FIRST_POPUP&amp;HEIGHT=450&amp;WIDTH=450&amp;START_MAXIMI","ZED=FALSE&amp;VAR:CALENDAR=US&amp;VAR:SYMBOL=B0WM2V&amp;VAR:INDEX=0"}</definedName>
    <definedName name="_1796__FDSAUDITLINK__" localSheetId="3" hidden="1">{"fdsup://directions/FAT Viewer?action=UPDATE&amp;creator=factset&amp;DYN_ARGS=TRUE&amp;DOC_NAME=FAT:FQL_AUDITING_CLIENT_TEMPLATE.FAT&amp;display_string=Audit&amp;VAR:KEY=YZKHYDKNIP&amp;VAR:QUERY=RkZfTkVUX0lOQyhBTk4sLTEsLCxSUCk=&amp;WINDOW=FIRST_POPUP&amp;HEIGHT=450&amp;WIDTH=450&amp;START_MAXIMI","ZED=FALSE&amp;VAR:CALENDAR=US&amp;VAR:SYMBOL=B0WM2V&amp;VAR:INDEX=0"}</definedName>
    <definedName name="_1796__FDSAUDITLINK__" hidden="1">{"fdsup://directions/FAT Viewer?action=UPDATE&amp;creator=factset&amp;DYN_ARGS=TRUE&amp;DOC_NAME=FAT:FQL_AUDITING_CLIENT_TEMPLATE.FAT&amp;display_string=Audit&amp;VAR:KEY=YZKHYDKNIP&amp;VAR:QUERY=RkZfTkVUX0lOQyhBTk4sLTEsLCxSUCk=&amp;WINDOW=FIRST_POPUP&amp;HEIGHT=450&amp;WIDTH=450&amp;START_MAXIMI","ZED=FALSE&amp;VAR:CALENDAR=US&amp;VAR:SYMBOL=B0WM2V&amp;VAR:INDEX=0"}</definedName>
    <definedName name="_1797__FDSAUDITLINK__" localSheetId="11" hidden="1">{"fdsup://directions/FAT Viewer?action=UPDATE&amp;creator=factset&amp;DYN_ARGS=TRUE&amp;DOC_NAME=FAT:FQL_AUDITING_CLIENT_TEMPLATE.FAT&amp;display_string=Audit&amp;VAR:KEY=UHWLYZGDSF&amp;VAR:QUERY=RkZfTkVUX0lOQyhBTk4sLTIsLCxSUCk=&amp;WINDOW=FIRST_POPUP&amp;HEIGHT=450&amp;WIDTH=450&amp;START_MAXIMI","ZED=FALSE&amp;VAR:CALENDAR=US&amp;VAR:SYMBOL=B0WM2V&amp;VAR:INDEX=0"}</definedName>
    <definedName name="_1797__FDSAUDITLINK__" localSheetId="3" hidden="1">{"fdsup://directions/FAT Viewer?action=UPDATE&amp;creator=factset&amp;DYN_ARGS=TRUE&amp;DOC_NAME=FAT:FQL_AUDITING_CLIENT_TEMPLATE.FAT&amp;display_string=Audit&amp;VAR:KEY=UHWLYZGDSF&amp;VAR:QUERY=RkZfTkVUX0lOQyhBTk4sLTIsLCxSUCk=&amp;WINDOW=FIRST_POPUP&amp;HEIGHT=450&amp;WIDTH=450&amp;START_MAXIMI","ZED=FALSE&amp;VAR:CALENDAR=US&amp;VAR:SYMBOL=B0WM2V&amp;VAR:INDEX=0"}</definedName>
    <definedName name="_1797__FDSAUDITLINK__" hidden="1">{"fdsup://directions/FAT Viewer?action=UPDATE&amp;creator=factset&amp;DYN_ARGS=TRUE&amp;DOC_NAME=FAT:FQL_AUDITING_CLIENT_TEMPLATE.FAT&amp;display_string=Audit&amp;VAR:KEY=UHWLYZGDSF&amp;VAR:QUERY=RkZfTkVUX0lOQyhBTk4sLTIsLCxSUCk=&amp;WINDOW=FIRST_POPUP&amp;HEIGHT=450&amp;WIDTH=450&amp;START_MAXIMI","ZED=FALSE&amp;VAR:CALENDAR=US&amp;VAR:SYMBOL=B0WM2V&amp;VAR:INDEX=0"}</definedName>
    <definedName name="_1798__FDSAUDITLINK__" localSheetId="11" hidden="1">{"fdsup://directions/FAT Viewer?action=UPDATE&amp;creator=factset&amp;DYN_ARGS=TRUE&amp;DOC_NAME=FAT:FQL_AUDITING_CLIENT_TEMPLATE.FAT&amp;display_string=Audit&amp;VAR:KEY=YVKFOJMTYT&amp;VAR:QUERY=RkZfRUJJVChBTk4sLTEsLCxSUCk=&amp;WINDOW=FIRST_POPUP&amp;HEIGHT=450&amp;WIDTH=450&amp;START_MAXIMIZED=","FALSE&amp;VAR:CALENDAR=US&amp;VAR:SYMBOL=B0WM2V&amp;VAR:INDEX=0"}</definedName>
    <definedName name="_1798__FDSAUDITLINK__" localSheetId="3" hidden="1">{"fdsup://directions/FAT Viewer?action=UPDATE&amp;creator=factset&amp;DYN_ARGS=TRUE&amp;DOC_NAME=FAT:FQL_AUDITING_CLIENT_TEMPLATE.FAT&amp;display_string=Audit&amp;VAR:KEY=YVKFOJMTYT&amp;VAR:QUERY=RkZfRUJJVChBTk4sLTEsLCxSUCk=&amp;WINDOW=FIRST_POPUP&amp;HEIGHT=450&amp;WIDTH=450&amp;START_MAXIMIZED=","FALSE&amp;VAR:CALENDAR=US&amp;VAR:SYMBOL=B0WM2V&amp;VAR:INDEX=0"}</definedName>
    <definedName name="_1798__FDSAUDITLINK__" hidden="1">{"fdsup://directions/FAT Viewer?action=UPDATE&amp;creator=factset&amp;DYN_ARGS=TRUE&amp;DOC_NAME=FAT:FQL_AUDITING_CLIENT_TEMPLATE.FAT&amp;display_string=Audit&amp;VAR:KEY=YVKFOJMTYT&amp;VAR:QUERY=RkZfRUJJVChBTk4sLTEsLCxSUCk=&amp;WINDOW=FIRST_POPUP&amp;HEIGHT=450&amp;WIDTH=450&amp;START_MAXIMIZED=","FALSE&amp;VAR:CALENDAR=US&amp;VAR:SYMBOL=B0WM2V&amp;VAR:INDEX=0"}</definedName>
    <definedName name="_1799__FDSAUDITLINK__" localSheetId="11" hidden="1">{"fdsup://directions/FAT Viewer?action=UPDATE&amp;creator=factset&amp;DYN_ARGS=TRUE&amp;DOC_NAME=FAT:FQL_AUDITING_CLIENT_TEMPLATE.FAT&amp;display_string=Audit&amp;VAR:KEY=QDKVAZIVIX&amp;VAR:QUERY=RkZfRUJJVChBTk4sLTIsLCxSUCk=&amp;WINDOW=FIRST_POPUP&amp;HEIGHT=450&amp;WIDTH=450&amp;START_MAXIMIZED=","FALSE&amp;VAR:CALENDAR=US&amp;VAR:SYMBOL=B0WM2V&amp;VAR:INDEX=0"}</definedName>
    <definedName name="_1799__FDSAUDITLINK__" localSheetId="3" hidden="1">{"fdsup://directions/FAT Viewer?action=UPDATE&amp;creator=factset&amp;DYN_ARGS=TRUE&amp;DOC_NAME=FAT:FQL_AUDITING_CLIENT_TEMPLATE.FAT&amp;display_string=Audit&amp;VAR:KEY=QDKVAZIVIX&amp;VAR:QUERY=RkZfRUJJVChBTk4sLTIsLCxSUCk=&amp;WINDOW=FIRST_POPUP&amp;HEIGHT=450&amp;WIDTH=450&amp;START_MAXIMIZED=","FALSE&amp;VAR:CALENDAR=US&amp;VAR:SYMBOL=B0WM2V&amp;VAR:INDEX=0"}</definedName>
    <definedName name="_1799__FDSAUDITLINK__" hidden="1">{"fdsup://directions/FAT Viewer?action=UPDATE&amp;creator=factset&amp;DYN_ARGS=TRUE&amp;DOC_NAME=FAT:FQL_AUDITING_CLIENT_TEMPLATE.FAT&amp;display_string=Audit&amp;VAR:KEY=QDKVAZIVIX&amp;VAR:QUERY=RkZfRUJJVChBTk4sLTIsLCxSUCk=&amp;WINDOW=FIRST_POPUP&amp;HEIGHT=450&amp;WIDTH=450&amp;START_MAXIMIZED=","FALSE&amp;VAR:CALENDAR=US&amp;VAR:SYMBOL=B0WM2V&amp;VAR:INDEX=0"}</definedName>
    <definedName name="_18__FDSAUDITLINK__" localSheetId="11" hidden="1">{"fdsup://Directions/FactSet Auditing Viewer?action=AUDIT_VALUE&amp;DB=129&amp;ID1=B154TW&amp;VALUEID=01001&amp;SDATE=2009&amp;PERIODTYPE=ANN_STD&amp;SCFT=3&amp;window=popup_no_bar&amp;width=385&amp;height=120&amp;START_MAXIMIZED=FALSE&amp;creator=factset&amp;display_string=Audit"}</definedName>
    <definedName name="_18__FDSAUDITLINK__" localSheetId="3" hidden="1">{"fdsup://Directions/FactSet Auditing Viewer?action=AUDIT_VALUE&amp;DB=129&amp;ID1=B154TW&amp;VALUEID=01001&amp;SDATE=2009&amp;PERIODTYPE=ANN_STD&amp;SCFT=3&amp;window=popup_no_bar&amp;width=385&amp;height=120&amp;START_MAXIMIZED=FALSE&amp;creator=factset&amp;display_string=Audit"}</definedName>
    <definedName name="_18__FDSAUDITLINK__" hidden="1">{"fdsup://Directions/FactSet Auditing Viewer?action=AUDIT_VALUE&amp;DB=129&amp;ID1=B154TW&amp;VALUEID=01001&amp;SDATE=2009&amp;PERIODTYPE=ANN_STD&amp;SCFT=3&amp;window=popup_no_bar&amp;width=385&amp;height=120&amp;START_MAXIMIZED=FALSE&amp;creator=factset&amp;display_string=Audit"}</definedName>
    <definedName name="_180__FDSAUDITLINK__" localSheetId="11" hidden="1">{"fdsup://directions/FAT Viewer?action=UPDATE&amp;creator=factset&amp;DYN_ARGS=TRUE&amp;DOC_NAME=FAT:FQL_AUDITING_CLIENT_TEMPLATE.FAT&amp;display_string=Audit&amp;VAR:KEY=NEFEVGRQJA&amp;VAR:QUERY=RkZfRUJJVChBTk4sLTIsLCxSUCk=&amp;WINDOW=FIRST_POPUP&amp;HEIGHT=450&amp;WIDTH=450&amp;START_MAXIMIZED=","FALSE&amp;VAR:CALENDAR=FIVEDAY&amp;VAR:SYMBOL=B0H2K5&amp;VAR:INDEX=0"}</definedName>
    <definedName name="_180__FDSAUDITLINK__" localSheetId="3" hidden="1">{"fdsup://directions/FAT Viewer?action=UPDATE&amp;creator=factset&amp;DYN_ARGS=TRUE&amp;DOC_NAME=FAT:FQL_AUDITING_CLIENT_TEMPLATE.FAT&amp;display_string=Audit&amp;VAR:KEY=NEFEVGRQJA&amp;VAR:QUERY=RkZfRUJJVChBTk4sLTIsLCxSUCk=&amp;WINDOW=FIRST_POPUP&amp;HEIGHT=450&amp;WIDTH=450&amp;START_MAXIMIZED=","FALSE&amp;VAR:CALENDAR=FIVEDAY&amp;VAR:SYMBOL=B0H2K5&amp;VAR:INDEX=0"}</definedName>
    <definedName name="_180__FDSAUDITLINK__" hidden="1">{"fdsup://directions/FAT Viewer?action=UPDATE&amp;creator=factset&amp;DYN_ARGS=TRUE&amp;DOC_NAME=FAT:FQL_AUDITING_CLIENT_TEMPLATE.FAT&amp;display_string=Audit&amp;VAR:KEY=NEFEVGRQJA&amp;VAR:QUERY=RkZfRUJJVChBTk4sLTIsLCxSUCk=&amp;WINDOW=FIRST_POPUP&amp;HEIGHT=450&amp;WIDTH=450&amp;START_MAXIMIZED=","FALSE&amp;VAR:CALENDAR=FIVEDAY&amp;VAR:SYMBOL=B0H2K5&amp;VAR:INDEX=0"}</definedName>
    <definedName name="_1800__FDSAUDITLINK__" localSheetId="11" hidden="1">{"fdsup://directions/FAT Viewer?action=UPDATE&amp;creator=factset&amp;DYN_ARGS=TRUE&amp;DOC_NAME=FAT:FQL_AUDITING_CLIENT_TEMPLATE.FAT&amp;display_string=Audit&amp;VAR:KEY=IFIPEJIDGT&amp;VAR:QUERY=RkZfRUJJVERBKEFOTiwtMSwsLFJQKQ==&amp;WINDOW=FIRST_POPUP&amp;HEIGHT=450&amp;WIDTH=450&amp;START_MAXIMI","ZED=FALSE&amp;VAR:CALENDAR=US&amp;VAR:SYMBOL=B0WM2V&amp;VAR:INDEX=0"}</definedName>
    <definedName name="_1800__FDSAUDITLINK__" localSheetId="3" hidden="1">{"fdsup://directions/FAT Viewer?action=UPDATE&amp;creator=factset&amp;DYN_ARGS=TRUE&amp;DOC_NAME=FAT:FQL_AUDITING_CLIENT_TEMPLATE.FAT&amp;display_string=Audit&amp;VAR:KEY=IFIPEJIDGT&amp;VAR:QUERY=RkZfRUJJVERBKEFOTiwtMSwsLFJQKQ==&amp;WINDOW=FIRST_POPUP&amp;HEIGHT=450&amp;WIDTH=450&amp;START_MAXIMI","ZED=FALSE&amp;VAR:CALENDAR=US&amp;VAR:SYMBOL=B0WM2V&amp;VAR:INDEX=0"}</definedName>
    <definedName name="_1800__FDSAUDITLINK__" hidden="1">{"fdsup://directions/FAT Viewer?action=UPDATE&amp;creator=factset&amp;DYN_ARGS=TRUE&amp;DOC_NAME=FAT:FQL_AUDITING_CLIENT_TEMPLATE.FAT&amp;display_string=Audit&amp;VAR:KEY=IFIPEJIDGT&amp;VAR:QUERY=RkZfRUJJVERBKEFOTiwtMSwsLFJQKQ==&amp;WINDOW=FIRST_POPUP&amp;HEIGHT=450&amp;WIDTH=450&amp;START_MAXIMI","ZED=FALSE&amp;VAR:CALENDAR=US&amp;VAR:SYMBOL=B0WM2V&amp;VAR:INDEX=0"}</definedName>
    <definedName name="_1801__FDSAUDITLINK__" localSheetId="11" hidden="1">{"fdsup://directions/FAT Viewer?action=UPDATE&amp;creator=factset&amp;DYN_ARGS=TRUE&amp;DOC_NAME=FAT:FQL_AUDITING_CLIENT_TEMPLATE.FAT&amp;display_string=Audit&amp;VAR:KEY=UXMFGZULWJ&amp;VAR:QUERY=RkZfRUJJVERBKEFOTiwtMiwsLFJQKQ==&amp;WINDOW=FIRST_POPUP&amp;HEIGHT=450&amp;WIDTH=450&amp;START_MAXIMI","ZED=FALSE&amp;VAR:CALENDAR=US&amp;VAR:SYMBOL=B0WM2V&amp;VAR:INDEX=0"}</definedName>
    <definedName name="_1801__FDSAUDITLINK__" localSheetId="3" hidden="1">{"fdsup://directions/FAT Viewer?action=UPDATE&amp;creator=factset&amp;DYN_ARGS=TRUE&amp;DOC_NAME=FAT:FQL_AUDITING_CLIENT_TEMPLATE.FAT&amp;display_string=Audit&amp;VAR:KEY=UXMFGZULWJ&amp;VAR:QUERY=RkZfRUJJVERBKEFOTiwtMiwsLFJQKQ==&amp;WINDOW=FIRST_POPUP&amp;HEIGHT=450&amp;WIDTH=450&amp;START_MAXIMI","ZED=FALSE&amp;VAR:CALENDAR=US&amp;VAR:SYMBOL=B0WM2V&amp;VAR:INDEX=0"}</definedName>
    <definedName name="_1801__FDSAUDITLINK__" hidden="1">{"fdsup://directions/FAT Viewer?action=UPDATE&amp;creator=factset&amp;DYN_ARGS=TRUE&amp;DOC_NAME=FAT:FQL_AUDITING_CLIENT_TEMPLATE.FAT&amp;display_string=Audit&amp;VAR:KEY=UXMFGZULWJ&amp;VAR:QUERY=RkZfRUJJVERBKEFOTiwtMiwsLFJQKQ==&amp;WINDOW=FIRST_POPUP&amp;HEIGHT=450&amp;WIDTH=450&amp;START_MAXIMI","ZED=FALSE&amp;VAR:CALENDAR=US&amp;VAR:SYMBOL=B0WM2V&amp;VAR:INDEX=0"}</definedName>
    <definedName name="_1802__FDSAUDITLINK__" localSheetId="11" hidden="1">{"fdsup://Directions/FactSet Auditing Viewer?action=AUDIT_VALUE&amp;DB=129&amp;ID1=B0WM2V&amp;VALUEID=01001&amp;SDATE=2008&amp;PERIODTYPE=ANN_STD&amp;window=popup_no_bar&amp;width=385&amp;height=120&amp;START_MAXIMIZED=FALSE&amp;creator=factset&amp;display_string=Audit"}</definedName>
    <definedName name="_1802__FDSAUDITLINK__" localSheetId="3" hidden="1">{"fdsup://Directions/FactSet Auditing Viewer?action=AUDIT_VALUE&amp;DB=129&amp;ID1=B0WM2V&amp;VALUEID=01001&amp;SDATE=2008&amp;PERIODTYPE=ANN_STD&amp;window=popup_no_bar&amp;width=385&amp;height=120&amp;START_MAXIMIZED=FALSE&amp;creator=factset&amp;display_string=Audit"}</definedName>
    <definedName name="_1802__FDSAUDITLINK__" hidden="1">{"fdsup://Directions/FactSet Auditing Viewer?action=AUDIT_VALUE&amp;DB=129&amp;ID1=B0WM2V&amp;VALUEID=01001&amp;SDATE=2008&amp;PERIODTYPE=ANN_STD&amp;window=popup_no_bar&amp;width=385&amp;height=120&amp;START_MAXIMIZED=FALSE&amp;creator=factset&amp;display_string=Audit"}</definedName>
    <definedName name="_1803__FDSAUDITLINK__" localSheetId="11" hidden="1">{"fdsup://Directions/FactSet Auditing Viewer?action=AUDIT_VALUE&amp;DB=129&amp;ID1=B0WM2V&amp;VALUEID=01001&amp;SDATE=2007&amp;PERIODTYPE=ANN_STD&amp;window=popup_no_bar&amp;width=385&amp;height=120&amp;START_MAXIMIZED=FALSE&amp;creator=factset&amp;display_string=Audit"}</definedName>
    <definedName name="_1803__FDSAUDITLINK__" localSheetId="3" hidden="1">{"fdsup://Directions/FactSet Auditing Viewer?action=AUDIT_VALUE&amp;DB=129&amp;ID1=B0WM2V&amp;VALUEID=01001&amp;SDATE=2007&amp;PERIODTYPE=ANN_STD&amp;window=popup_no_bar&amp;width=385&amp;height=120&amp;START_MAXIMIZED=FALSE&amp;creator=factset&amp;display_string=Audit"}</definedName>
    <definedName name="_1803__FDSAUDITLINK__" hidden="1">{"fdsup://Directions/FactSet Auditing Viewer?action=AUDIT_VALUE&amp;DB=129&amp;ID1=B0WM2V&amp;VALUEID=01001&amp;SDATE=2007&amp;PERIODTYPE=ANN_STD&amp;window=popup_no_bar&amp;width=385&amp;height=120&amp;START_MAXIMIZED=FALSE&amp;creator=factset&amp;display_string=Audit"}</definedName>
    <definedName name="_1804__FDSAUDITLINK__" localSheetId="11" hidden="1">{"fdsup://directions/FAT Viewer?action=UPDATE&amp;creator=factset&amp;DYN_ARGS=TRUE&amp;DOC_NAME=FAT:FQL_AUDITING_CLIENT_TEMPLATE.FAT&amp;display_string=Audit&amp;VAR:KEY=CNAPIXAXWB&amp;VAR:QUERY=RkZfQ0FQRVgoQU5OLDAsLCxSUCk=&amp;WINDOW=FIRST_POPUP&amp;HEIGHT=450&amp;WIDTH=450&amp;START_MAXIMIZED=","FALSE&amp;VAR:CALENDAR=US&amp;VAR:SYMBOL=285423&amp;VAR:INDEX=0"}</definedName>
    <definedName name="_1804__FDSAUDITLINK__" localSheetId="3" hidden="1">{"fdsup://directions/FAT Viewer?action=UPDATE&amp;creator=factset&amp;DYN_ARGS=TRUE&amp;DOC_NAME=FAT:FQL_AUDITING_CLIENT_TEMPLATE.FAT&amp;display_string=Audit&amp;VAR:KEY=CNAPIXAXWB&amp;VAR:QUERY=RkZfQ0FQRVgoQU5OLDAsLCxSUCk=&amp;WINDOW=FIRST_POPUP&amp;HEIGHT=450&amp;WIDTH=450&amp;START_MAXIMIZED=","FALSE&amp;VAR:CALENDAR=US&amp;VAR:SYMBOL=285423&amp;VAR:INDEX=0"}</definedName>
    <definedName name="_1804__FDSAUDITLINK__" hidden="1">{"fdsup://directions/FAT Viewer?action=UPDATE&amp;creator=factset&amp;DYN_ARGS=TRUE&amp;DOC_NAME=FAT:FQL_AUDITING_CLIENT_TEMPLATE.FAT&amp;display_string=Audit&amp;VAR:KEY=CNAPIXAXWB&amp;VAR:QUERY=RkZfQ0FQRVgoQU5OLDAsLCxSUCk=&amp;WINDOW=FIRST_POPUP&amp;HEIGHT=450&amp;WIDTH=450&amp;START_MAXIMIZED=","FALSE&amp;VAR:CALENDAR=US&amp;VAR:SYMBOL=285423&amp;VAR:INDEX=0"}</definedName>
    <definedName name="_1805__FDSAUDITLINK__" localSheetId="11" hidden="1">{"fdsup://directions/FAT Viewer?action=UPDATE&amp;creator=factset&amp;DYN_ARGS=TRUE&amp;DOC_NAME=FAT:FQL_AUDITING_CLIENT_TEMPLATE.FAT&amp;display_string=Audit&amp;VAR:KEY=WDYBGVGRCP&amp;VAR:QUERY=RkZfQ0FQRVgoQU5OLC0xLCwsUlAp&amp;WINDOW=FIRST_POPUP&amp;HEIGHT=450&amp;WIDTH=450&amp;START_MAXIMIZED=","FALSE&amp;VAR:CALENDAR=US&amp;VAR:SYMBOL=285423&amp;VAR:INDEX=0"}</definedName>
    <definedName name="_1805__FDSAUDITLINK__" localSheetId="3" hidden="1">{"fdsup://directions/FAT Viewer?action=UPDATE&amp;creator=factset&amp;DYN_ARGS=TRUE&amp;DOC_NAME=FAT:FQL_AUDITING_CLIENT_TEMPLATE.FAT&amp;display_string=Audit&amp;VAR:KEY=WDYBGVGRCP&amp;VAR:QUERY=RkZfQ0FQRVgoQU5OLC0xLCwsUlAp&amp;WINDOW=FIRST_POPUP&amp;HEIGHT=450&amp;WIDTH=450&amp;START_MAXIMIZED=","FALSE&amp;VAR:CALENDAR=US&amp;VAR:SYMBOL=285423&amp;VAR:INDEX=0"}</definedName>
    <definedName name="_1805__FDSAUDITLINK__" hidden="1">{"fdsup://directions/FAT Viewer?action=UPDATE&amp;creator=factset&amp;DYN_ARGS=TRUE&amp;DOC_NAME=FAT:FQL_AUDITING_CLIENT_TEMPLATE.FAT&amp;display_string=Audit&amp;VAR:KEY=WDYBGVGRCP&amp;VAR:QUERY=RkZfQ0FQRVgoQU5OLC0xLCwsUlAp&amp;WINDOW=FIRST_POPUP&amp;HEIGHT=450&amp;WIDTH=450&amp;START_MAXIMIZED=","FALSE&amp;VAR:CALENDAR=US&amp;VAR:SYMBOL=285423&amp;VAR:INDEX=0"}</definedName>
    <definedName name="_1806__FDSAUDITLINK__" localSheetId="11" hidden="1">{"fdsup://directions/FAT Viewer?action=UPDATE&amp;creator=factset&amp;DYN_ARGS=TRUE&amp;DOC_NAME=FAT:FQL_AUDITING_CLIENT_TEMPLATE.FAT&amp;display_string=Audit&amp;VAR:KEY=IBODCLWFSL&amp;VAR:QUERY=RkZfQ0FQRVgoQU5OLC0yLCwsUlAp&amp;WINDOW=FIRST_POPUP&amp;HEIGHT=450&amp;WIDTH=450&amp;START_MAXIMIZED=","FALSE&amp;VAR:CALENDAR=US&amp;VAR:SYMBOL=285423&amp;VAR:INDEX=0"}</definedName>
    <definedName name="_1806__FDSAUDITLINK__" localSheetId="3" hidden="1">{"fdsup://directions/FAT Viewer?action=UPDATE&amp;creator=factset&amp;DYN_ARGS=TRUE&amp;DOC_NAME=FAT:FQL_AUDITING_CLIENT_TEMPLATE.FAT&amp;display_string=Audit&amp;VAR:KEY=IBODCLWFSL&amp;VAR:QUERY=RkZfQ0FQRVgoQU5OLC0yLCwsUlAp&amp;WINDOW=FIRST_POPUP&amp;HEIGHT=450&amp;WIDTH=450&amp;START_MAXIMIZED=","FALSE&amp;VAR:CALENDAR=US&amp;VAR:SYMBOL=285423&amp;VAR:INDEX=0"}</definedName>
    <definedName name="_1806__FDSAUDITLINK__" hidden="1">{"fdsup://directions/FAT Viewer?action=UPDATE&amp;creator=factset&amp;DYN_ARGS=TRUE&amp;DOC_NAME=FAT:FQL_AUDITING_CLIENT_TEMPLATE.FAT&amp;display_string=Audit&amp;VAR:KEY=IBODCLWFSL&amp;VAR:QUERY=RkZfQ0FQRVgoQU5OLC0yLCwsUlAp&amp;WINDOW=FIRST_POPUP&amp;HEIGHT=450&amp;WIDTH=450&amp;START_MAXIMIZED=","FALSE&amp;VAR:CALENDAR=US&amp;VAR:SYMBOL=285423&amp;VAR:INDEX=0"}</definedName>
    <definedName name="_1807__FDSAUDITLINK__" localSheetId="11" hidden="1">{"fdsup://directions/FAT Viewer?action=UPDATE&amp;creator=factset&amp;DYN_ARGS=TRUE&amp;DOC_NAME=FAT:FQL_AUDITING_CLIENT_TEMPLATE.FAT&amp;display_string=Audit&amp;VAR:KEY=QJCLAFQDOT&amp;VAR:QUERY=RkZfTkVUX0lOQyhBTk4sLTIsLCxSUCk=&amp;WINDOW=FIRST_POPUP&amp;HEIGHT=450&amp;WIDTH=450&amp;START_MAXIMI","ZED=FALSE&amp;VAR:CALENDAR=US&amp;VAR:SYMBOL=285423&amp;VAR:INDEX=0"}</definedName>
    <definedName name="_1807__FDSAUDITLINK__" localSheetId="3" hidden="1">{"fdsup://directions/FAT Viewer?action=UPDATE&amp;creator=factset&amp;DYN_ARGS=TRUE&amp;DOC_NAME=FAT:FQL_AUDITING_CLIENT_TEMPLATE.FAT&amp;display_string=Audit&amp;VAR:KEY=QJCLAFQDOT&amp;VAR:QUERY=RkZfTkVUX0lOQyhBTk4sLTIsLCxSUCk=&amp;WINDOW=FIRST_POPUP&amp;HEIGHT=450&amp;WIDTH=450&amp;START_MAXIMI","ZED=FALSE&amp;VAR:CALENDAR=US&amp;VAR:SYMBOL=285423&amp;VAR:INDEX=0"}</definedName>
    <definedName name="_1807__FDSAUDITLINK__" hidden="1">{"fdsup://directions/FAT Viewer?action=UPDATE&amp;creator=factset&amp;DYN_ARGS=TRUE&amp;DOC_NAME=FAT:FQL_AUDITING_CLIENT_TEMPLATE.FAT&amp;display_string=Audit&amp;VAR:KEY=QJCLAFQDOT&amp;VAR:QUERY=RkZfTkVUX0lOQyhBTk4sLTIsLCxSUCk=&amp;WINDOW=FIRST_POPUP&amp;HEIGHT=450&amp;WIDTH=450&amp;START_MAXIMI","ZED=FALSE&amp;VAR:CALENDAR=US&amp;VAR:SYMBOL=285423&amp;VAR:INDEX=0"}</definedName>
    <definedName name="_1808__FDSAUDITLINK__" localSheetId="11" hidden="1">{"fdsup://directions/FAT Viewer?action=UPDATE&amp;creator=factset&amp;DYN_ARGS=TRUE&amp;DOC_NAME=FAT:FQL_AUDITING_CLIENT_TEMPLATE.FAT&amp;display_string=Audit&amp;VAR:KEY=GHIXAXGJAL&amp;VAR:QUERY=RkZfRUJJVF9PUEVSKEFOTiwtMSwsLFJQKQ==&amp;WINDOW=FIRST_POPUP&amp;HEIGHT=450&amp;WIDTH=450&amp;START_MA","XIMIZED=FALSE&amp;VAR:CALENDAR=US&amp;VAR:SYMBOL=285423&amp;VAR:INDEX=0"}</definedName>
    <definedName name="_1808__FDSAUDITLINK__" localSheetId="3" hidden="1">{"fdsup://directions/FAT Viewer?action=UPDATE&amp;creator=factset&amp;DYN_ARGS=TRUE&amp;DOC_NAME=FAT:FQL_AUDITING_CLIENT_TEMPLATE.FAT&amp;display_string=Audit&amp;VAR:KEY=GHIXAXGJAL&amp;VAR:QUERY=RkZfRUJJVF9PUEVSKEFOTiwtMSwsLFJQKQ==&amp;WINDOW=FIRST_POPUP&amp;HEIGHT=450&amp;WIDTH=450&amp;START_MA","XIMIZED=FALSE&amp;VAR:CALENDAR=US&amp;VAR:SYMBOL=285423&amp;VAR:INDEX=0"}</definedName>
    <definedName name="_1808__FDSAUDITLINK__" hidden="1">{"fdsup://directions/FAT Viewer?action=UPDATE&amp;creator=factset&amp;DYN_ARGS=TRUE&amp;DOC_NAME=FAT:FQL_AUDITING_CLIENT_TEMPLATE.FAT&amp;display_string=Audit&amp;VAR:KEY=GHIXAXGJAL&amp;VAR:QUERY=RkZfRUJJVF9PUEVSKEFOTiwtMSwsLFJQKQ==&amp;WINDOW=FIRST_POPUP&amp;HEIGHT=450&amp;WIDTH=450&amp;START_MA","XIMIZED=FALSE&amp;VAR:CALENDAR=US&amp;VAR:SYMBOL=285423&amp;VAR:INDEX=0"}</definedName>
    <definedName name="_1809__FDSAUDITLINK__" localSheetId="11" hidden="1">{"fdsup://directions/FAT Viewer?action=UPDATE&amp;creator=factset&amp;DYN_ARGS=TRUE&amp;DOC_NAME=FAT:FQL_AUDITING_CLIENT_TEMPLATE.FAT&amp;display_string=Audit&amp;VAR:KEY=GBEJILIHUH&amp;VAR:QUERY=RkZfRUJJVChBTk4sLTIsLCxSUCk=&amp;WINDOW=FIRST_POPUP&amp;HEIGHT=450&amp;WIDTH=450&amp;START_MAXIMIZED=","FALSE&amp;VAR:CALENDAR=US&amp;VAR:SYMBOL=285423&amp;VAR:INDEX=0"}</definedName>
    <definedName name="_1809__FDSAUDITLINK__" localSheetId="3" hidden="1">{"fdsup://directions/FAT Viewer?action=UPDATE&amp;creator=factset&amp;DYN_ARGS=TRUE&amp;DOC_NAME=FAT:FQL_AUDITING_CLIENT_TEMPLATE.FAT&amp;display_string=Audit&amp;VAR:KEY=GBEJILIHUH&amp;VAR:QUERY=RkZfRUJJVChBTk4sLTIsLCxSUCk=&amp;WINDOW=FIRST_POPUP&amp;HEIGHT=450&amp;WIDTH=450&amp;START_MAXIMIZED=","FALSE&amp;VAR:CALENDAR=US&amp;VAR:SYMBOL=285423&amp;VAR:INDEX=0"}</definedName>
    <definedName name="_1809__FDSAUDITLINK__" hidden="1">{"fdsup://directions/FAT Viewer?action=UPDATE&amp;creator=factset&amp;DYN_ARGS=TRUE&amp;DOC_NAME=FAT:FQL_AUDITING_CLIENT_TEMPLATE.FAT&amp;display_string=Audit&amp;VAR:KEY=GBEJILIHUH&amp;VAR:QUERY=RkZfRUJJVChBTk4sLTIsLCxSUCk=&amp;WINDOW=FIRST_POPUP&amp;HEIGHT=450&amp;WIDTH=450&amp;START_MAXIMIZED=","FALSE&amp;VAR:CALENDAR=US&amp;VAR:SYMBOL=285423&amp;VAR:INDEX=0"}</definedName>
    <definedName name="_181__FDSAUDITLINK__" localSheetId="11" hidden="1">{"fdsup://directions/FAT Viewer?action=UPDATE&amp;creator=factset&amp;DYN_ARGS=TRUE&amp;DOC_NAME=FAT:FQL_AUDITING_CLIENT_TEMPLATE.FAT&amp;display_string=Audit&amp;VAR:KEY=DOVEBGPIZO&amp;VAR:QUERY=RkZfRUJJVERBKEFOTiwtMiwsLFJQKQ==&amp;WINDOW=FIRST_POPUP&amp;HEIGHT=450&amp;WIDTH=450&amp;START_MAXIMI","ZED=FALSE&amp;VAR:CALENDAR=FIVEDAY&amp;VAR:SYMBOL=B0H2K5&amp;VAR:INDEX=0"}</definedName>
    <definedName name="_181__FDSAUDITLINK__" localSheetId="3" hidden="1">{"fdsup://directions/FAT Viewer?action=UPDATE&amp;creator=factset&amp;DYN_ARGS=TRUE&amp;DOC_NAME=FAT:FQL_AUDITING_CLIENT_TEMPLATE.FAT&amp;display_string=Audit&amp;VAR:KEY=DOVEBGPIZO&amp;VAR:QUERY=RkZfRUJJVERBKEFOTiwtMiwsLFJQKQ==&amp;WINDOW=FIRST_POPUP&amp;HEIGHT=450&amp;WIDTH=450&amp;START_MAXIMI","ZED=FALSE&amp;VAR:CALENDAR=FIVEDAY&amp;VAR:SYMBOL=B0H2K5&amp;VAR:INDEX=0"}</definedName>
    <definedName name="_181__FDSAUDITLINK__" hidden="1">{"fdsup://directions/FAT Viewer?action=UPDATE&amp;creator=factset&amp;DYN_ARGS=TRUE&amp;DOC_NAME=FAT:FQL_AUDITING_CLIENT_TEMPLATE.FAT&amp;display_string=Audit&amp;VAR:KEY=DOVEBGPIZO&amp;VAR:QUERY=RkZfRUJJVERBKEFOTiwtMiwsLFJQKQ==&amp;WINDOW=FIRST_POPUP&amp;HEIGHT=450&amp;WIDTH=450&amp;START_MAXIMI","ZED=FALSE&amp;VAR:CALENDAR=FIVEDAY&amp;VAR:SYMBOL=B0H2K5&amp;VAR:INDEX=0"}</definedName>
    <definedName name="_1810__FDSAUDITLINK__" localSheetId="11" hidden="1">{"fdsup://directions/FAT Viewer?action=UPDATE&amp;creator=factset&amp;DYN_ARGS=TRUE&amp;DOC_NAME=FAT:FQL_AUDITING_CLIENT_TEMPLATE.FAT&amp;display_string=Audit&amp;VAR:KEY=CPIDQHAJYJ&amp;VAR:QUERY=RkZfRUJJVERBX09QRVIoQU5OLC0xLCwsUlAp&amp;WINDOW=FIRST_POPUP&amp;HEIGHT=450&amp;WIDTH=450&amp;START_MA","XIMIZED=FALSE&amp;VAR:CALENDAR=US&amp;VAR:SYMBOL=285423&amp;VAR:INDEX=0"}</definedName>
    <definedName name="_1810__FDSAUDITLINK__" localSheetId="3" hidden="1">{"fdsup://directions/FAT Viewer?action=UPDATE&amp;creator=factset&amp;DYN_ARGS=TRUE&amp;DOC_NAME=FAT:FQL_AUDITING_CLIENT_TEMPLATE.FAT&amp;display_string=Audit&amp;VAR:KEY=CPIDQHAJYJ&amp;VAR:QUERY=RkZfRUJJVERBX09QRVIoQU5OLC0xLCwsUlAp&amp;WINDOW=FIRST_POPUP&amp;HEIGHT=450&amp;WIDTH=450&amp;START_MA","XIMIZED=FALSE&amp;VAR:CALENDAR=US&amp;VAR:SYMBOL=285423&amp;VAR:INDEX=0"}</definedName>
    <definedName name="_1810__FDSAUDITLINK__" hidden="1">{"fdsup://directions/FAT Viewer?action=UPDATE&amp;creator=factset&amp;DYN_ARGS=TRUE&amp;DOC_NAME=FAT:FQL_AUDITING_CLIENT_TEMPLATE.FAT&amp;display_string=Audit&amp;VAR:KEY=CPIDQHAJYJ&amp;VAR:QUERY=RkZfRUJJVERBX09QRVIoQU5OLC0xLCwsUlAp&amp;WINDOW=FIRST_POPUP&amp;HEIGHT=450&amp;WIDTH=450&amp;START_MA","XIMIZED=FALSE&amp;VAR:CALENDAR=US&amp;VAR:SYMBOL=285423&amp;VAR:INDEX=0"}</definedName>
    <definedName name="_1811__FDSAUDITLINK__" localSheetId="11" hidden="1">{"fdsup://directions/FAT Viewer?action=UPDATE&amp;creator=factset&amp;DYN_ARGS=TRUE&amp;DOC_NAME=FAT:FQL_AUDITING_CLIENT_TEMPLATE.FAT&amp;display_string=Audit&amp;VAR:KEY=GXWRWLWRCT&amp;VAR:QUERY=RkZfRUJJVERBKEFOTiwtMiwsLFJQKQ==&amp;WINDOW=FIRST_POPUP&amp;HEIGHT=450&amp;WIDTH=450&amp;START_MAXIMI","ZED=FALSE&amp;VAR:CALENDAR=US&amp;VAR:SYMBOL=285423&amp;VAR:INDEX=0"}</definedName>
    <definedName name="_1811__FDSAUDITLINK__" localSheetId="3" hidden="1">{"fdsup://directions/FAT Viewer?action=UPDATE&amp;creator=factset&amp;DYN_ARGS=TRUE&amp;DOC_NAME=FAT:FQL_AUDITING_CLIENT_TEMPLATE.FAT&amp;display_string=Audit&amp;VAR:KEY=GXWRWLWRCT&amp;VAR:QUERY=RkZfRUJJVERBKEFOTiwtMiwsLFJQKQ==&amp;WINDOW=FIRST_POPUP&amp;HEIGHT=450&amp;WIDTH=450&amp;START_MAXIMI","ZED=FALSE&amp;VAR:CALENDAR=US&amp;VAR:SYMBOL=285423&amp;VAR:INDEX=0"}</definedName>
    <definedName name="_1811__FDSAUDITLINK__" hidden="1">{"fdsup://directions/FAT Viewer?action=UPDATE&amp;creator=factset&amp;DYN_ARGS=TRUE&amp;DOC_NAME=FAT:FQL_AUDITING_CLIENT_TEMPLATE.FAT&amp;display_string=Audit&amp;VAR:KEY=GXWRWLWRCT&amp;VAR:QUERY=RkZfRUJJVERBKEFOTiwtMiwsLFJQKQ==&amp;WINDOW=FIRST_POPUP&amp;HEIGHT=450&amp;WIDTH=450&amp;START_MAXIMI","ZED=FALSE&amp;VAR:CALENDAR=US&amp;VAR:SYMBOL=285423&amp;VAR:INDEX=0"}</definedName>
    <definedName name="_1812__FDSAUDITLINK__" localSheetId="11" hidden="1">{"fdsup://directions/FAT Viewer?action=UPDATE&amp;creator=factset&amp;DYN_ARGS=TRUE&amp;DOC_NAME=FAT:FQL_AUDITING_CLIENT_TEMPLATE.FAT&amp;display_string=Audit&amp;VAR:KEY=ALIRORYTEZ&amp;VAR:QUERY=RkZfQ0FQRVgoQU5OLDAsLCxSUCk=&amp;WINDOW=FIRST_POPUP&amp;HEIGHT=450&amp;WIDTH=450&amp;START_MAXIMIZED=","FALSE&amp;VAR:CALENDAR=US&amp;VAR:SYMBOL=JEC&amp;VAR:INDEX=0"}</definedName>
    <definedName name="_1812__FDSAUDITLINK__" localSheetId="3" hidden="1">{"fdsup://directions/FAT Viewer?action=UPDATE&amp;creator=factset&amp;DYN_ARGS=TRUE&amp;DOC_NAME=FAT:FQL_AUDITING_CLIENT_TEMPLATE.FAT&amp;display_string=Audit&amp;VAR:KEY=ALIRORYTEZ&amp;VAR:QUERY=RkZfQ0FQRVgoQU5OLDAsLCxSUCk=&amp;WINDOW=FIRST_POPUP&amp;HEIGHT=450&amp;WIDTH=450&amp;START_MAXIMIZED=","FALSE&amp;VAR:CALENDAR=US&amp;VAR:SYMBOL=JEC&amp;VAR:INDEX=0"}</definedName>
    <definedName name="_1812__FDSAUDITLINK__" hidden="1">{"fdsup://directions/FAT Viewer?action=UPDATE&amp;creator=factset&amp;DYN_ARGS=TRUE&amp;DOC_NAME=FAT:FQL_AUDITING_CLIENT_TEMPLATE.FAT&amp;display_string=Audit&amp;VAR:KEY=ALIRORYTEZ&amp;VAR:QUERY=RkZfQ0FQRVgoQU5OLDAsLCxSUCk=&amp;WINDOW=FIRST_POPUP&amp;HEIGHT=450&amp;WIDTH=450&amp;START_MAXIMIZED=","FALSE&amp;VAR:CALENDAR=US&amp;VAR:SYMBOL=JEC&amp;VAR:INDEX=0"}</definedName>
    <definedName name="_1813__FDSAUDITLINK__" localSheetId="11" hidden="1">{"fdsup://directions/FAT Viewer?action=UPDATE&amp;creator=factset&amp;DYN_ARGS=TRUE&amp;DOC_NAME=FAT:FQL_AUDITING_CLIENT_TEMPLATE.FAT&amp;display_string=Audit&amp;VAR:KEY=EZGXGZUZIL&amp;VAR:QUERY=RkZfQ0FQRVgoQU5OLC0xLCwsUlAp&amp;WINDOW=FIRST_POPUP&amp;HEIGHT=450&amp;WIDTH=450&amp;START_MAXIMIZED=","FALSE&amp;VAR:CALENDAR=US&amp;VAR:SYMBOL=JEC&amp;VAR:INDEX=0"}</definedName>
    <definedName name="_1813__FDSAUDITLINK__" localSheetId="3" hidden="1">{"fdsup://directions/FAT Viewer?action=UPDATE&amp;creator=factset&amp;DYN_ARGS=TRUE&amp;DOC_NAME=FAT:FQL_AUDITING_CLIENT_TEMPLATE.FAT&amp;display_string=Audit&amp;VAR:KEY=EZGXGZUZIL&amp;VAR:QUERY=RkZfQ0FQRVgoQU5OLC0xLCwsUlAp&amp;WINDOW=FIRST_POPUP&amp;HEIGHT=450&amp;WIDTH=450&amp;START_MAXIMIZED=","FALSE&amp;VAR:CALENDAR=US&amp;VAR:SYMBOL=JEC&amp;VAR:INDEX=0"}</definedName>
    <definedName name="_1813__FDSAUDITLINK__" hidden="1">{"fdsup://directions/FAT Viewer?action=UPDATE&amp;creator=factset&amp;DYN_ARGS=TRUE&amp;DOC_NAME=FAT:FQL_AUDITING_CLIENT_TEMPLATE.FAT&amp;display_string=Audit&amp;VAR:KEY=EZGXGZUZIL&amp;VAR:QUERY=RkZfQ0FQRVgoQU5OLC0xLCwsUlAp&amp;WINDOW=FIRST_POPUP&amp;HEIGHT=450&amp;WIDTH=450&amp;START_MAXIMIZED=","FALSE&amp;VAR:CALENDAR=US&amp;VAR:SYMBOL=JEC&amp;VAR:INDEX=0"}</definedName>
    <definedName name="_1814__FDSAUDITLINK__" localSheetId="11" hidden="1">{"fdsup://directions/FAT Viewer?action=UPDATE&amp;creator=factset&amp;DYN_ARGS=TRUE&amp;DOC_NAME=FAT:FQL_AUDITING_CLIENT_TEMPLATE.FAT&amp;display_string=Audit&amp;VAR:KEY=GFCHSXENMB&amp;VAR:QUERY=RkZfQ0FQRVgoQU5OLC0yLCwsUlAp&amp;WINDOW=FIRST_POPUP&amp;HEIGHT=450&amp;WIDTH=450&amp;START_MAXIMIZED=","FALSE&amp;VAR:CALENDAR=US&amp;VAR:SYMBOL=JEC&amp;VAR:INDEX=0"}</definedName>
    <definedName name="_1814__FDSAUDITLINK__" localSheetId="3" hidden="1">{"fdsup://directions/FAT Viewer?action=UPDATE&amp;creator=factset&amp;DYN_ARGS=TRUE&amp;DOC_NAME=FAT:FQL_AUDITING_CLIENT_TEMPLATE.FAT&amp;display_string=Audit&amp;VAR:KEY=GFCHSXENMB&amp;VAR:QUERY=RkZfQ0FQRVgoQU5OLC0yLCwsUlAp&amp;WINDOW=FIRST_POPUP&amp;HEIGHT=450&amp;WIDTH=450&amp;START_MAXIMIZED=","FALSE&amp;VAR:CALENDAR=US&amp;VAR:SYMBOL=JEC&amp;VAR:INDEX=0"}</definedName>
    <definedName name="_1814__FDSAUDITLINK__" hidden="1">{"fdsup://directions/FAT Viewer?action=UPDATE&amp;creator=factset&amp;DYN_ARGS=TRUE&amp;DOC_NAME=FAT:FQL_AUDITING_CLIENT_TEMPLATE.FAT&amp;display_string=Audit&amp;VAR:KEY=GFCHSXENMB&amp;VAR:QUERY=RkZfQ0FQRVgoQU5OLC0yLCwsUlAp&amp;WINDOW=FIRST_POPUP&amp;HEIGHT=450&amp;WIDTH=450&amp;START_MAXIMIZED=","FALSE&amp;VAR:CALENDAR=US&amp;VAR:SYMBOL=JEC&amp;VAR:INDEX=0"}</definedName>
    <definedName name="_1815__FDSAUDITLINK__" localSheetId="11" hidden="1">{"fdsup://directions/FAT Viewer?action=UPDATE&amp;creator=factset&amp;DYN_ARGS=TRUE&amp;DOC_NAME=FAT:FQL_AUDITING_CLIENT_TEMPLATE.FAT&amp;display_string=Audit&amp;VAR:KEY=CNARKLAFKH&amp;VAR:QUERY=RkZfTkVUX0lOQyhBTk4sLTEsLCxSUCk=&amp;WINDOW=FIRST_POPUP&amp;HEIGHT=450&amp;WIDTH=450&amp;START_MAXIMI","ZED=FALSE&amp;VAR:CALENDAR=US&amp;VAR:SYMBOL=JEC&amp;VAR:INDEX=0"}</definedName>
    <definedName name="_1815__FDSAUDITLINK__" localSheetId="3" hidden="1">{"fdsup://directions/FAT Viewer?action=UPDATE&amp;creator=factset&amp;DYN_ARGS=TRUE&amp;DOC_NAME=FAT:FQL_AUDITING_CLIENT_TEMPLATE.FAT&amp;display_string=Audit&amp;VAR:KEY=CNARKLAFKH&amp;VAR:QUERY=RkZfTkVUX0lOQyhBTk4sLTEsLCxSUCk=&amp;WINDOW=FIRST_POPUP&amp;HEIGHT=450&amp;WIDTH=450&amp;START_MAXIMI","ZED=FALSE&amp;VAR:CALENDAR=US&amp;VAR:SYMBOL=JEC&amp;VAR:INDEX=0"}</definedName>
    <definedName name="_1815__FDSAUDITLINK__" hidden="1">{"fdsup://directions/FAT Viewer?action=UPDATE&amp;creator=factset&amp;DYN_ARGS=TRUE&amp;DOC_NAME=FAT:FQL_AUDITING_CLIENT_TEMPLATE.FAT&amp;display_string=Audit&amp;VAR:KEY=CNARKLAFKH&amp;VAR:QUERY=RkZfTkVUX0lOQyhBTk4sLTEsLCxSUCk=&amp;WINDOW=FIRST_POPUP&amp;HEIGHT=450&amp;WIDTH=450&amp;START_MAXIMI","ZED=FALSE&amp;VAR:CALENDAR=US&amp;VAR:SYMBOL=JEC&amp;VAR:INDEX=0"}</definedName>
    <definedName name="_1816__FDSAUDITLINK__" localSheetId="11" hidden="1">{"fdsup://directions/FAT Viewer?action=UPDATE&amp;creator=factset&amp;DYN_ARGS=TRUE&amp;DOC_NAME=FAT:FQL_AUDITING_CLIENT_TEMPLATE.FAT&amp;display_string=Audit&amp;VAR:KEY=GFAJGJQFOB&amp;VAR:QUERY=RkZfTkVUX0lOQyhBTk4sLTIsLCxSUCk=&amp;WINDOW=FIRST_POPUP&amp;HEIGHT=450&amp;WIDTH=450&amp;START_MAXIMI","ZED=FALSE&amp;VAR:CALENDAR=US&amp;VAR:SYMBOL=JEC&amp;VAR:INDEX=0"}</definedName>
    <definedName name="_1816__FDSAUDITLINK__" localSheetId="3" hidden="1">{"fdsup://directions/FAT Viewer?action=UPDATE&amp;creator=factset&amp;DYN_ARGS=TRUE&amp;DOC_NAME=FAT:FQL_AUDITING_CLIENT_TEMPLATE.FAT&amp;display_string=Audit&amp;VAR:KEY=GFAJGJQFOB&amp;VAR:QUERY=RkZfTkVUX0lOQyhBTk4sLTIsLCxSUCk=&amp;WINDOW=FIRST_POPUP&amp;HEIGHT=450&amp;WIDTH=450&amp;START_MAXIMI","ZED=FALSE&amp;VAR:CALENDAR=US&amp;VAR:SYMBOL=JEC&amp;VAR:INDEX=0"}</definedName>
    <definedName name="_1816__FDSAUDITLINK__" hidden="1">{"fdsup://directions/FAT Viewer?action=UPDATE&amp;creator=factset&amp;DYN_ARGS=TRUE&amp;DOC_NAME=FAT:FQL_AUDITING_CLIENT_TEMPLATE.FAT&amp;display_string=Audit&amp;VAR:KEY=GFAJGJQFOB&amp;VAR:QUERY=RkZfTkVUX0lOQyhBTk4sLTIsLCxSUCk=&amp;WINDOW=FIRST_POPUP&amp;HEIGHT=450&amp;WIDTH=450&amp;START_MAXIMI","ZED=FALSE&amp;VAR:CALENDAR=US&amp;VAR:SYMBOL=JEC&amp;VAR:INDEX=0"}</definedName>
    <definedName name="_1817__FDSAUDITLINK__" localSheetId="11" hidden="1">{"fdsup://directions/FAT Viewer?action=UPDATE&amp;creator=factset&amp;DYN_ARGS=TRUE&amp;DOC_NAME=FAT:FQL_AUDITING_CLIENT_TEMPLATE.FAT&amp;display_string=Audit&amp;VAR:KEY=IFOBMDQXAP&amp;VAR:QUERY=RkZfRUJJVChBTk4sLTEsLCxSUCk=&amp;WINDOW=FIRST_POPUP&amp;HEIGHT=450&amp;WIDTH=450&amp;START_MAXIMIZED=","FALSE&amp;VAR:CALENDAR=US&amp;VAR:SYMBOL=JEC&amp;VAR:INDEX=0"}</definedName>
    <definedName name="_1817__FDSAUDITLINK__" localSheetId="3" hidden="1">{"fdsup://directions/FAT Viewer?action=UPDATE&amp;creator=factset&amp;DYN_ARGS=TRUE&amp;DOC_NAME=FAT:FQL_AUDITING_CLIENT_TEMPLATE.FAT&amp;display_string=Audit&amp;VAR:KEY=IFOBMDQXAP&amp;VAR:QUERY=RkZfRUJJVChBTk4sLTEsLCxSUCk=&amp;WINDOW=FIRST_POPUP&amp;HEIGHT=450&amp;WIDTH=450&amp;START_MAXIMIZED=","FALSE&amp;VAR:CALENDAR=US&amp;VAR:SYMBOL=JEC&amp;VAR:INDEX=0"}</definedName>
    <definedName name="_1817__FDSAUDITLINK__" hidden="1">{"fdsup://directions/FAT Viewer?action=UPDATE&amp;creator=factset&amp;DYN_ARGS=TRUE&amp;DOC_NAME=FAT:FQL_AUDITING_CLIENT_TEMPLATE.FAT&amp;display_string=Audit&amp;VAR:KEY=IFOBMDQXAP&amp;VAR:QUERY=RkZfRUJJVChBTk4sLTEsLCxSUCk=&amp;WINDOW=FIRST_POPUP&amp;HEIGHT=450&amp;WIDTH=450&amp;START_MAXIMIZED=","FALSE&amp;VAR:CALENDAR=US&amp;VAR:SYMBOL=JEC&amp;VAR:INDEX=0"}</definedName>
    <definedName name="_1818__FDSAUDITLINK__" localSheetId="11" hidden="1">{"fdsup://directions/FAT Viewer?action=UPDATE&amp;creator=factset&amp;DYN_ARGS=TRUE&amp;DOC_NAME=FAT:FQL_AUDITING_CLIENT_TEMPLATE.FAT&amp;display_string=Audit&amp;VAR:KEY=EZMTCPWFCB&amp;VAR:QUERY=RkZfRUJJVChBTk4sLTIsLCxSUCk=&amp;WINDOW=FIRST_POPUP&amp;HEIGHT=450&amp;WIDTH=450&amp;START_MAXIMIZED=","FALSE&amp;VAR:CALENDAR=US&amp;VAR:SYMBOL=JEC&amp;VAR:INDEX=0"}</definedName>
    <definedName name="_1818__FDSAUDITLINK__" localSheetId="3" hidden="1">{"fdsup://directions/FAT Viewer?action=UPDATE&amp;creator=factset&amp;DYN_ARGS=TRUE&amp;DOC_NAME=FAT:FQL_AUDITING_CLIENT_TEMPLATE.FAT&amp;display_string=Audit&amp;VAR:KEY=EZMTCPWFCB&amp;VAR:QUERY=RkZfRUJJVChBTk4sLTIsLCxSUCk=&amp;WINDOW=FIRST_POPUP&amp;HEIGHT=450&amp;WIDTH=450&amp;START_MAXIMIZED=","FALSE&amp;VAR:CALENDAR=US&amp;VAR:SYMBOL=JEC&amp;VAR:INDEX=0"}</definedName>
    <definedName name="_1818__FDSAUDITLINK__" hidden="1">{"fdsup://directions/FAT Viewer?action=UPDATE&amp;creator=factset&amp;DYN_ARGS=TRUE&amp;DOC_NAME=FAT:FQL_AUDITING_CLIENT_TEMPLATE.FAT&amp;display_string=Audit&amp;VAR:KEY=EZMTCPWFCB&amp;VAR:QUERY=RkZfRUJJVChBTk4sLTIsLCxSUCk=&amp;WINDOW=FIRST_POPUP&amp;HEIGHT=450&amp;WIDTH=450&amp;START_MAXIMIZED=","FALSE&amp;VAR:CALENDAR=US&amp;VAR:SYMBOL=JEC&amp;VAR:INDEX=0"}</definedName>
    <definedName name="_1819__FDSAUDITLINK__" localSheetId="11" hidden="1">{"fdsup://directions/FAT Viewer?action=UPDATE&amp;creator=factset&amp;DYN_ARGS=TRUE&amp;DOC_NAME=FAT:FQL_AUDITING_CLIENT_TEMPLATE.FAT&amp;display_string=Audit&amp;VAR:KEY=QVADGRYNMT&amp;VAR:QUERY=RkZfRUJJVERBKEFOTiwtMSwsLFJQKQ==&amp;WINDOW=FIRST_POPUP&amp;HEIGHT=450&amp;WIDTH=450&amp;START_MAXIMI","ZED=FALSE&amp;VAR:CALENDAR=US&amp;VAR:SYMBOL=JEC&amp;VAR:INDEX=0"}</definedName>
    <definedName name="_1819__FDSAUDITLINK__" localSheetId="3" hidden="1">{"fdsup://directions/FAT Viewer?action=UPDATE&amp;creator=factset&amp;DYN_ARGS=TRUE&amp;DOC_NAME=FAT:FQL_AUDITING_CLIENT_TEMPLATE.FAT&amp;display_string=Audit&amp;VAR:KEY=QVADGRYNMT&amp;VAR:QUERY=RkZfRUJJVERBKEFOTiwtMSwsLFJQKQ==&amp;WINDOW=FIRST_POPUP&amp;HEIGHT=450&amp;WIDTH=450&amp;START_MAXIMI","ZED=FALSE&amp;VAR:CALENDAR=US&amp;VAR:SYMBOL=JEC&amp;VAR:INDEX=0"}</definedName>
    <definedName name="_1819__FDSAUDITLINK__" hidden="1">{"fdsup://directions/FAT Viewer?action=UPDATE&amp;creator=factset&amp;DYN_ARGS=TRUE&amp;DOC_NAME=FAT:FQL_AUDITING_CLIENT_TEMPLATE.FAT&amp;display_string=Audit&amp;VAR:KEY=QVADGRYNMT&amp;VAR:QUERY=RkZfRUJJVERBKEFOTiwtMSwsLFJQKQ==&amp;WINDOW=FIRST_POPUP&amp;HEIGHT=450&amp;WIDTH=450&amp;START_MAXIMI","ZED=FALSE&amp;VAR:CALENDAR=US&amp;VAR:SYMBOL=JEC&amp;VAR:INDEX=0"}</definedName>
    <definedName name="_182__FDSAUDITLINK__" localSheetId="11" hidden="1">{"fdsup://directions/FAT Viewer?action=UPDATE&amp;creator=factset&amp;DYN_ARGS=TRUE&amp;DOC_NAME=FAT:FQL_AUDITING_CLIENT_TEMPLATE.FAT&amp;display_string=Audit&amp;VAR:KEY=PWDWFEJMVW&amp;VAR:QUERY=RkZfQ0FQRVgoQU5OLC0yLCwsUlAp&amp;WINDOW=FIRST_POPUP&amp;HEIGHT=450&amp;WIDTH=450&amp;START_MAXIMIZED=","FALSE&amp;VAR:CALENDAR=FIVEDAY&amp;VAR:SYMBOL=B1VLVW&amp;VAR:INDEX=0"}</definedName>
    <definedName name="_182__FDSAUDITLINK__" localSheetId="3" hidden="1">{"fdsup://directions/FAT Viewer?action=UPDATE&amp;creator=factset&amp;DYN_ARGS=TRUE&amp;DOC_NAME=FAT:FQL_AUDITING_CLIENT_TEMPLATE.FAT&amp;display_string=Audit&amp;VAR:KEY=PWDWFEJMVW&amp;VAR:QUERY=RkZfQ0FQRVgoQU5OLC0yLCwsUlAp&amp;WINDOW=FIRST_POPUP&amp;HEIGHT=450&amp;WIDTH=450&amp;START_MAXIMIZED=","FALSE&amp;VAR:CALENDAR=FIVEDAY&amp;VAR:SYMBOL=B1VLVW&amp;VAR:INDEX=0"}</definedName>
    <definedName name="_182__FDSAUDITLINK__" hidden="1">{"fdsup://directions/FAT Viewer?action=UPDATE&amp;creator=factset&amp;DYN_ARGS=TRUE&amp;DOC_NAME=FAT:FQL_AUDITING_CLIENT_TEMPLATE.FAT&amp;display_string=Audit&amp;VAR:KEY=PWDWFEJMVW&amp;VAR:QUERY=RkZfQ0FQRVgoQU5OLC0yLCwsUlAp&amp;WINDOW=FIRST_POPUP&amp;HEIGHT=450&amp;WIDTH=450&amp;START_MAXIMIZED=","FALSE&amp;VAR:CALENDAR=FIVEDAY&amp;VAR:SYMBOL=B1VLVW&amp;VAR:INDEX=0"}</definedName>
    <definedName name="_1820__FDSAUDITLINK__" localSheetId="11" hidden="1">{"fdsup://directions/FAT Viewer?action=UPDATE&amp;creator=factset&amp;DYN_ARGS=TRUE&amp;DOC_NAME=FAT:FQL_AUDITING_CLIENT_TEMPLATE.FAT&amp;display_string=Audit&amp;VAR:KEY=UTAVMRQDUP&amp;VAR:QUERY=RkZfRUJJVERBKEFOTiwtMiwsLFJQKQ==&amp;WINDOW=FIRST_POPUP&amp;HEIGHT=450&amp;WIDTH=450&amp;START_MAXIMI","ZED=FALSE&amp;VAR:CALENDAR=US&amp;VAR:SYMBOL=JEC&amp;VAR:INDEX=0"}</definedName>
    <definedName name="_1820__FDSAUDITLINK__" localSheetId="3" hidden="1">{"fdsup://directions/FAT Viewer?action=UPDATE&amp;creator=factset&amp;DYN_ARGS=TRUE&amp;DOC_NAME=FAT:FQL_AUDITING_CLIENT_TEMPLATE.FAT&amp;display_string=Audit&amp;VAR:KEY=UTAVMRQDUP&amp;VAR:QUERY=RkZfRUJJVERBKEFOTiwtMiwsLFJQKQ==&amp;WINDOW=FIRST_POPUP&amp;HEIGHT=450&amp;WIDTH=450&amp;START_MAXIMI","ZED=FALSE&amp;VAR:CALENDAR=US&amp;VAR:SYMBOL=JEC&amp;VAR:INDEX=0"}</definedName>
    <definedName name="_1820__FDSAUDITLINK__" hidden="1">{"fdsup://directions/FAT Viewer?action=UPDATE&amp;creator=factset&amp;DYN_ARGS=TRUE&amp;DOC_NAME=FAT:FQL_AUDITING_CLIENT_TEMPLATE.FAT&amp;display_string=Audit&amp;VAR:KEY=UTAVMRQDUP&amp;VAR:QUERY=RkZfRUJJVERBKEFOTiwtMiwsLFJQKQ==&amp;WINDOW=FIRST_POPUP&amp;HEIGHT=450&amp;WIDTH=450&amp;START_MAXIMI","ZED=FALSE&amp;VAR:CALENDAR=US&amp;VAR:SYMBOL=JEC&amp;VAR:INDEX=0"}</definedName>
    <definedName name="_1821__FDSAUDITLINK__" localSheetId="11" hidden="1">{"fdsup://Directions/FactSet Auditing Viewer?action=AUDIT_VALUE&amp;DB=129&amp;ID1=46981410&amp;VALUEID=01001&amp;SDATE=2008&amp;PERIODTYPE=ANN_STD&amp;window=popup_no_bar&amp;width=385&amp;height=120&amp;START_MAXIMIZED=FALSE&amp;creator=factset&amp;display_string=Audit"}</definedName>
    <definedName name="_1821__FDSAUDITLINK__" localSheetId="3" hidden="1">{"fdsup://Directions/FactSet Auditing Viewer?action=AUDIT_VALUE&amp;DB=129&amp;ID1=46981410&amp;VALUEID=01001&amp;SDATE=2008&amp;PERIODTYPE=ANN_STD&amp;window=popup_no_bar&amp;width=385&amp;height=120&amp;START_MAXIMIZED=FALSE&amp;creator=factset&amp;display_string=Audit"}</definedName>
    <definedName name="_1821__FDSAUDITLINK__" hidden="1">{"fdsup://Directions/FactSet Auditing Viewer?action=AUDIT_VALUE&amp;DB=129&amp;ID1=46981410&amp;VALUEID=01001&amp;SDATE=2008&amp;PERIODTYPE=ANN_STD&amp;window=popup_no_bar&amp;width=385&amp;height=120&amp;START_MAXIMIZED=FALSE&amp;creator=factset&amp;display_string=Audit"}</definedName>
    <definedName name="_1822__FDSAUDITLINK__" localSheetId="11" hidden="1">{"fdsup://Directions/FactSet Auditing Viewer?action=AUDIT_VALUE&amp;DB=129&amp;ID1=46981410&amp;VALUEID=01001&amp;SDATE=2007&amp;PERIODTYPE=ANN_STD&amp;window=popup_no_bar&amp;width=385&amp;height=120&amp;START_MAXIMIZED=FALSE&amp;creator=factset&amp;display_string=Audit"}</definedName>
    <definedName name="_1822__FDSAUDITLINK__" localSheetId="3" hidden="1">{"fdsup://Directions/FactSet Auditing Viewer?action=AUDIT_VALUE&amp;DB=129&amp;ID1=46981410&amp;VALUEID=01001&amp;SDATE=2007&amp;PERIODTYPE=ANN_STD&amp;window=popup_no_bar&amp;width=385&amp;height=120&amp;START_MAXIMIZED=FALSE&amp;creator=factset&amp;display_string=Audit"}</definedName>
    <definedName name="_1822__FDSAUDITLINK__" hidden="1">{"fdsup://Directions/FactSet Auditing Viewer?action=AUDIT_VALUE&amp;DB=129&amp;ID1=46981410&amp;VALUEID=01001&amp;SDATE=2007&amp;PERIODTYPE=ANN_STD&amp;window=popup_no_bar&amp;width=385&amp;height=120&amp;START_MAXIMIZED=FALSE&amp;creator=factset&amp;display_string=Audit"}</definedName>
    <definedName name="_1823__FDSAUDITLINK__" localSheetId="11" hidden="1">{"fdsup://directions/FAT Viewer?action=UPDATE&amp;creator=factset&amp;DYN_ARGS=TRUE&amp;DOC_NAME=FAT:FQL_AUDITING_CLIENT_TEMPLATE.FAT&amp;display_string=Audit&amp;VAR:KEY=GBOJKDKFAJ&amp;VAR:QUERY=RkZfQ0FQRVgoQU5OLDAsLCxSUCk=&amp;WINDOW=FIRST_POPUP&amp;HEIGHT=450&amp;WIDTH=450&amp;START_MAXIMIZED=","FALSE&amp;VAR:CALENDAR=US&amp;VAR:SYMBOL=48242W10&amp;VAR:INDEX=0"}</definedName>
    <definedName name="_1823__FDSAUDITLINK__" localSheetId="3" hidden="1">{"fdsup://directions/FAT Viewer?action=UPDATE&amp;creator=factset&amp;DYN_ARGS=TRUE&amp;DOC_NAME=FAT:FQL_AUDITING_CLIENT_TEMPLATE.FAT&amp;display_string=Audit&amp;VAR:KEY=GBOJKDKFAJ&amp;VAR:QUERY=RkZfQ0FQRVgoQU5OLDAsLCxSUCk=&amp;WINDOW=FIRST_POPUP&amp;HEIGHT=450&amp;WIDTH=450&amp;START_MAXIMIZED=","FALSE&amp;VAR:CALENDAR=US&amp;VAR:SYMBOL=48242W10&amp;VAR:INDEX=0"}</definedName>
    <definedName name="_1823__FDSAUDITLINK__" hidden="1">{"fdsup://directions/FAT Viewer?action=UPDATE&amp;creator=factset&amp;DYN_ARGS=TRUE&amp;DOC_NAME=FAT:FQL_AUDITING_CLIENT_TEMPLATE.FAT&amp;display_string=Audit&amp;VAR:KEY=GBOJKDKFAJ&amp;VAR:QUERY=RkZfQ0FQRVgoQU5OLDAsLCxSUCk=&amp;WINDOW=FIRST_POPUP&amp;HEIGHT=450&amp;WIDTH=450&amp;START_MAXIMIZED=","FALSE&amp;VAR:CALENDAR=US&amp;VAR:SYMBOL=48242W10&amp;VAR:INDEX=0"}</definedName>
    <definedName name="_1824__FDSAUDITLINK__" localSheetId="11" hidden="1">{"fdsup://directions/FAT Viewer?action=UPDATE&amp;creator=factset&amp;DYN_ARGS=TRUE&amp;DOC_NAME=FAT:FQL_AUDITING_CLIENT_TEMPLATE.FAT&amp;display_string=Audit&amp;VAR:KEY=AJMZOJQFQT&amp;VAR:QUERY=RkZfQ0FQRVgoQU5OLC0xLCwsUlAp&amp;WINDOW=FIRST_POPUP&amp;HEIGHT=450&amp;WIDTH=450&amp;START_MAXIMIZED=","FALSE&amp;VAR:CALENDAR=US&amp;VAR:SYMBOL=48242W10&amp;VAR:INDEX=0"}</definedName>
    <definedName name="_1824__FDSAUDITLINK__" localSheetId="3" hidden="1">{"fdsup://directions/FAT Viewer?action=UPDATE&amp;creator=factset&amp;DYN_ARGS=TRUE&amp;DOC_NAME=FAT:FQL_AUDITING_CLIENT_TEMPLATE.FAT&amp;display_string=Audit&amp;VAR:KEY=AJMZOJQFQT&amp;VAR:QUERY=RkZfQ0FQRVgoQU5OLC0xLCwsUlAp&amp;WINDOW=FIRST_POPUP&amp;HEIGHT=450&amp;WIDTH=450&amp;START_MAXIMIZED=","FALSE&amp;VAR:CALENDAR=US&amp;VAR:SYMBOL=48242W10&amp;VAR:INDEX=0"}</definedName>
    <definedName name="_1824__FDSAUDITLINK__" hidden="1">{"fdsup://directions/FAT Viewer?action=UPDATE&amp;creator=factset&amp;DYN_ARGS=TRUE&amp;DOC_NAME=FAT:FQL_AUDITING_CLIENT_TEMPLATE.FAT&amp;display_string=Audit&amp;VAR:KEY=AJMZOJQFQT&amp;VAR:QUERY=RkZfQ0FQRVgoQU5OLC0xLCwsUlAp&amp;WINDOW=FIRST_POPUP&amp;HEIGHT=450&amp;WIDTH=450&amp;START_MAXIMIZED=","FALSE&amp;VAR:CALENDAR=US&amp;VAR:SYMBOL=48242W10&amp;VAR:INDEX=0"}</definedName>
    <definedName name="_1825__FDSAUDITLINK__" localSheetId="11" hidden="1">{"fdsup://directions/FAT Viewer?action=UPDATE&amp;creator=factset&amp;DYN_ARGS=TRUE&amp;DOC_NAME=FAT:FQL_AUDITING_CLIENT_TEMPLATE.FAT&amp;display_string=Audit&amp;VAR:KEY=IXGLGRWRIP&amp;VAR:QUERY=RkZfQ0FQRVgoQU5OLC0yLCwsUlAp&amp;WINDOW=FIRST_POPUP&amp;HEIGHT=450&amp;WIDTH=450&amp;START_MAXIMIZED=","FALSE&amp;VAR:CALENDAR=US&amp;VAR:SYMBOL=48242W10&amp;VAR:INDEX=0"}</definedName>
    <definedName name="_1825__FDSAUDITLINK__" localSheetId="3" hidden="1">{"fdsup://directions/FAT Viewer?action=UPDATE&amp;creator=factset&amp;DYN_ARGS=TRUE&amp;DOC_NAME=FAT:FQL_AUDITING_CLIENT_TEMPLATE.FAT&amp;display_string=Audit&amp;VAR:KEY=IXGLGRWRIP&amp;VAR:QUERY=RkZfQ0FQRVgoQU5OLC0yLCwsUlAp&amp;WINDOW=FIRST_POPUP&amp;HEIGHT=450&amp;WIDTH=450&amp;START_MAXIMIZED=","FALSE&amp;VAR:CALENDAR=US&amp;VAR:SYMBOL=48242W10&amp;VAR:INDEX=0"}</definedName>
    <definedName name="_1825__FDSAUDITLINK__" hidden="1">{"fdsup://directions/FAT Viewer?action=UPDATE&amp;creator=factset&amp;DYN_ARGS=TRUE&amp;DOC_NAME=FAT:FQL_AUDITING_CLIENT_TEMPLATE.FAT&amp;display_string=Audit&amp;VAR:KEY=IXGLGRWRIP&amp;VAR:QUERY=RkZfQ0FQRVgoQU5OLC0yLCwsUlAp&amp;WINDOW=FIRST_POPUP&amp;HEIGHT=450&amp;WIDTH=450&amp;START_MAXIMIZED=","FALSE&amp;VAR:CALENDAR=US&amp;VAR:SYMBOL=48242W10&amp;VAR:INDEX=0"}</definedName>
    <definedName name="_1826__FDSAUDITLINK__" localSheetId="11" hidden="1">{"fdsup://directions/FAT Viewer?action=UPDATE&amp;creator=factset&amp;DYN_ARGS=TRUE&amp;DOC_NAME=FAT:FQL_AUDITING_CLIENT_TEMPLATE.FAT&amp;display_string=Audit&amp;VAR:KEY=KBGNMHCTUX&amp;VAR:QUERY=RkZfTkVUX0lOQyhBTk4sLTEsLCxSUCk=&amp;WINDOW=FIRST_POPUP&amp;HEIGHT=450&amp;WIDTH=450&amp;START_MAXIMI","ZED=FALSE&amp;VAR:CALENDAR=US&amp;VAR:SYMBOL=48242W10&amp;VAR:INDEX=0"}</definedName>
    <definedName name="_1826__FDSAUDITLINK__" localSheetId="3" hidden="1">{"fdsup://directions/FAT Viewer?action=UPDATE&amp;creator=factset&amp;DYN_ARGS=TRUE&amp;DOC_NAME=FAT:FQL_AUDITING_CLIENT_TEMPLATE.FAT&amp;display_string=Audit&amp;VAR:KEY=KBGNMHCTUX&amp;VAR:QUERY=RkZfTkVUX0lOQyhBTk4sLTEsLCxSUCk=&amp;WINDOW=FIRST_POPUP&amp;HEIGHT=450&amp;WIDTH=450&amp;START_MAXIMI","ZED=FALSE&amp;VAR:CALENDAR=US&amp;VAR:SYMBOL=48242W10&amp;VAR:INDEX=0"}</definedName>
    <definedName name="_1826__FDSAUDITLINK__" hidden="1">{"fdsup://directions/FAT Viewer?action=UPDATE&amp;creator=factset&amp;DYN_ARGS=TRUE&amp;DOC_NAME=FAT:FQL_AUDITING_CLIENT_TEMPLATE.FAT&amp;display_string=Audit&amp;VAR:KEY=KBGNMHCTUX&amp;VAR:QUERY=RkZfTkVUX0lOQyhBTk4sLTEsLCxSUCk=&amp;WINDOW=FIRST_POPUP&amp;HEIGHT=450&amp;WIDTH=450&amp;START_MAXIMI","ZED=FALSE&amp;VAR:CALENDAR=US&amp;VAR:SYMBOL=48242W10&amp;VAR:INDEX=0"}</definedName>
    <definedName name="_1827__FDSAUDITLINK__" localSheetId="11" hidden="1">{"fdsup://directions/FAT Viewer?action=UPDATE&amp;creator=factset&amp;DYN_ARGS=TRUE&amp;DOC_NAME=FAT:FQL_AUDITING_CLIENT_TEMPLATE.FAT&amp;display_string=Audit&amp;VAR:KEY=YDMTELWHAX&amp;VAR:QUERY=RkZfTkVUX0lOQyhBTk4sLTIsLCxSUCk=&amp;WINDOW=FIRST_POPUP&amp;HEIGHT=450&amp;WIDTH=450&amp;START_MAXIMI","ZED=FALSE&amp;VAR:CALENDAR=US&amp;VAR:SYMBOL=48242W10&amp;VAR:INDEX=0"}</definedName>
    <definedName name="_1827__FDSAUDITLINK__" localSheetId="3" hidden="1">{"fdsup://directions/FAT Viewer?action=UPDATE&amp;creator=factset&amp;DYN_ARGS=TRUE&amp;DOC_NAME=FAT:FQL_AUDITING_CLIENT_TEMPLATE.FAT&amp;display_string=Audit&amp;VAR:KEY=YDMTELWHAX&amp;VAR:QUERY=RkZfTkVUX0lOQyhBTk4sLTIsLCxSUCk=&amp;WINDOW=FIRST_POPUP&amp;HEIGHT=450&amp;WIDTH=450&amp;START_MAXIMI","ZED=FALSE&amp;VAR:CALENDAR=US&amp;VAR:SYMBOL=48242W10&amp;VAR:INDEX=0"}</definedName>
    <definedName name="_1827__FDSAUDITLINK__" hidden="1">{"fdsup://directions/FAT Viewer?action=UPDATE&amp;creator=factset&amp;DYN_ARGS=TRUE&amp;DOC_NAME=FAT:FQL_AUDITING_CLIENT_TEMPLATE.FAT&amp;display_string=Audit&amp;VAR:KEY=YDMTELWHAX&amp;VAR:QUERY=RkZfTkVUX0lOQyhBTk4sLTIsLCxSUCk=&amp;WINDOW=FIRST_POPUP&amp;HEIGHT=450&amp;WIDTH=450&amp;START_MAXIMI","ZED=FALSE&amp;VAR:CALENDAR=US&amp;VAR:SYMBOL=48242W10&amp;VAR:INDEX=0"}</definedName>
    <definedName name="_1828__FDSAUDITLINK__" localSheetId="11" hidden="1">{"fdsup://directions/FAT Viewer?action=UPDATE&amp;creator=factset&amp;DYN_ARGS=TRUE&amp;DOC_NAME=FAT:FQL_AUDITING_CLIENT_TEMPLATE.FAT&amp;display_string=Audit&amp;VAR:KEY=SHYZOHYVMX&amp;VAR:QUERY=RkZfRUJJVChBTk4sLTEsLCxSUCk=&amp;WINDOW=FIRST_POPUP&amp;HEIGHT=450&amp;WIDTH=450&amp;START_MAXIMIZED=","FALSE&amp;VAR:CALENDAR=US&amp;VAR:SYMBOL=48242W10&amp;VAR:INDEX=0"}</definedName>
    <definedName name="_1828__FDSAUDITLINK__" localSheetId="3" hidden="1">{"fdsup://directions/FAT Viewer?action=UPDATE&amp;creator=factset&amp;DYN_ARGS=TRUE&amp;DOC_NAME=FAT:FQL_AUDITING_CLIENT_TEMPLATE.FAT&amp;display_string=Audit&amp;VAR:KEY=SHYZOHYVMX&amp;VAR:QUERY=RkZfRUJJVChBTk4sLTEsLCxSUCk=&amp;WINDOW=FIRST_POPUP&amp;HEIGHT=450&amp;WIDTH=450&amp;START_MAXIMIZED=","FALSE&amp;VAR:CALENDAR=US&amp;VAR:SYMBOL=48242W10&amp;VAR:INDEX=0"}</definedName>
    <definedName name="_1828__FDSAUDITLINK__" hidden="1">{"fdsup://directions/FAT Viewer?action=UPDATE&amp;creator=factset&amp;DYN_ARGS=TRUE&amp;DOC_NAME=FAT:FQL_AUDITING_CLIENT_TEMPLATE.FAT&amp;display_string=Audit&amp;VAR:KEY=SHYZOHYVMX&amp;VAR:QUERY=RkZfRUJJVChBTk4sLTEsLCxSUCk=&amp;WINDOW=FIRST_POPUP&amp;HEIGHT=450&amp;WIDTH=450&amp;START_MAXIMIZED=","FALSE&amp;VAR:CALENDAR=US&amp;VAR:SYMBOL=48242W10&amp;VAR:INDEX=0"}</definedName>
    <definedName name="_1829__FDSAUDITLINK__" localSheetId="11" hidden="1">{"fdsup://directions/FAT Viewer?action=UPDATE&amp;creator=factset&amp;DYN_ARGS=TRUE&amp;DOC_NAME=FAT:FQL_AUDITING_CLIENT_TEMPLATE.FAT&amp;display_string=Audit&amp;VAR:KEY=EJELQDYDEX&amp;VAR:QUERY=RkZfRUJJVChBTk4sLTIsLCxSUCk=&amp;WINDOW=FIRST_POPUP&amp;HEIGHT=450&amp;WIDTH=450&amp;START_MAXIMIZED=","FALSE&amp;VAR:CALENDAR=US&amp;VAR:SYMBOL=48242W10&amp;VAR:INDEX=0"}</definedName>
    <definedName name="_1829__FDSAUDITLINK__" localSheetId="3" hidden="1">{"fdsup://directions/FAT Viewer?action=UPDATE&amp;creator=factset&amp;DYN_ARGS=TRUE&amp;DOC_NAME=FAT:FQL_AUDITING_CLIENT_TEMPLATE.FAT&amp;display_string=Audit&amp;VAR:KEY=EJELQDYDEX&amp;VAR:QUERY=RkZfRUJJVChBTk4sLTIsLCxSUCk=&amp;WINDOW=FIRST_POPUP&amp;HEIGHT=450&amp;WIDTH=450&amp;START_MAXIMIZED=","FALSE&amp;VAR:CALENDAR=US&amp;VAR:SYMBOL=48242W10&amp;VAR:INDEX=0"}</definedName>
    <definedName name="_1829__FDSAUDITLINK__" hidden="1">{"fdsup://directions/FAT Viewer?action=UPDATE&amp;creator=factset&amp;DYN_ARGS=TRUE&amp;DOC_NAME=FAT:FQL_AUDITING_CLIENT_TEMPLATE.FAT&amp;display_string=Audit&amp;VAR:KEY=EJELQDYDEX&amp;VAR:QUERY=RkZfRUJJVChBTk4sLTIsLCxSUCk=&amp;WINDOW=FIRST_POPUP&amp;HEIGHT=450&amp;WIDTH=450&amp;START_MAXIMIZED=","FALSE&amp;VAR:CALENDAR=US&amp;VAR:SYMBOL=48242W10&amp;VAR:INDEX=0"}</definedName>
    <definedName name="_183__FDSAUDITLINK__" localSheetId="11" hidden="1">{"fdsup://directions/FAT Viewer?action=UPDATE&amp;creator=factset&amp;DYN_ARGS=TRUE&amp;DOC_NAME=FAT:FQL_AUDITING_CLIENT_TEMPLATE.FAT&amp;display_string=Audit&amp;VAR:KEY=LEDQNSNCBA&amp;VAR:QUERY=RkZfTkVUX0lOQyhBTk4sLTIsLCxSUCk=&amp;WINDOW=FIRST_POPUP&amp;HEIGHT=450&amp;WIDTH=450&amp;START_MAXIMI","ZED=FALSE&amp;VAR:CALENDAR=FIVEDAY&amp;VAR:SYMBOL=B1VLVW&amp;VAR:INDEX=0"}</definedName>
    <definedName name="_183__FDSAUDITLINK__" localSheetId="3" hidden="1">{"fdsup://directions/FAT Viewer?action=UPDATE&amp;creator=factset&amp;DYN_ARGS=TRUE&amp;DOC_NAME=FAT:FQL_AUDITING_CLIENT_TEMPLATE.FAT&amp;display_string=Audit&amp;VAR:KEY=LEDQNSNCBA&amp;VAR:QUERY=RkZfTkVUX0lOQyhBTk4sLTIsLCxSUCk=&amp;WINDOW=FIRST_POPUP&amp;HEIGHT=450&amp;WIDTH=450&amp;START_MAXIMI","ZED=FALSE&amp;VAR:CALENDAR=FIVEDAY&amp;VAR:SYMBOL=B1VLVW&amp;VAR:INDEX=0"}</definedName>
    <definedName name="_183__FDSAUDITLINK__" hidden="1">{"fdsup://directions/FAT Viewer?action=UPDATE&amp;creator=factset&amp;DYN_ARGS=TRUE&amp;DOC_NAME=FAT:FQL_AUDITING_CLIENT_TEMPLATE.FAT&amp;display_string=Audit&amp;VAR:KEY=LEDQNSNCBA&amp;VAR:QUERY=RkZfTkVUX0lOQyhBTk4sLTIsLCxSUCk=&amp;WINDOW=FIRST_POPUP&amp;HEIGHT=450&amp;WIDTH=450&amp;START_MAXIMI","ZED=FALSE&amp;VAR:CALENDAR=FIVEDAY&amp;VAR:SYMBOL=B1VLVW&amp;VAR:INDEX=0"}</definedName>
    <definedName name="_1830__FDSAUDITLINK__" localSheetId="11" hidden="1">{"fdsup://directions/FAT Viewer?action=UPDATE&amp;creator=factset&amp;DYN_ARGS=TRUE&amp;DOC_NAME=FAT:FQL_AUDITING_CLIENT_TEMPLATE.FAT&amp;display_string=Audit&amp;VAR:KEY=MRSFKXEDYR&amp;VAR:QUERY=RkZfRUJJVERBKEFOTiwtMSwsLFJQKQ==&amp;WINDOW=FIRST_POPUP&amp;HEIGHT=450&amp;WIDTH=450&amp;START_MAXIMI","ZED=FALSE&amp;VAR:CALENDAR=US&amp;VAR:SYMBOL=48242W10&amp;VAR:INDEX=0"}</definedName>
    <definedName name="_1830__FDSAUDITLINK__" localSheetId="3" hidden="1">{"fdsup://directions/FAT Viewer?action=UPDATE&amp;creator=factset&amp;DYN_ARGS=TRUE&amp;DOC_NAME=FAT:FQL_AUDITING_CLIENT_TEMPLATE.FAT&amp;display_string=Audit&amp;VAR:KEY=MRSFKXEDYR&amp;VAR:QUERY=RkZfRUJJVERBKEFOTiwtMSwsLFJQKQ==&amp;WINDOW=FIRST_POPUP&amp;HEIGHT=450&amp;WIDTH=450&amp;START_MAXIMI","ZED=FALSE&amp;VAR:CALENDAR=US&amp;VAR:SYMBOL=48242W10&amp;VAR:INDEX=0"}</definedName>
    <definedName name="_1830__FDSAUDITLINK__" hidden="1">{"fdsup://directions/FAT Viewer?action=UPDATE&amp;creator=factset&amp;DYN_ARGS=TRUE&amp;DOC_NAME=FAT:FQL_AUDITING_CLIENT_TEMPLATE.FAT&amp;display_string=Audit&amp;VAR:KEY=MRSFKXEDYR&amp;VAR:QUERY=RkZfRUJJVERBKEFOTiwtMSwsLFJQKQ==&amp;WINDOW=FIRST_POPUP&amp;HEIGHT=450&amp;WIDTH=450&amp;START_MAXIMI","ZED=FALSE&amp;VAR:CALENDAR=US&amp;VAR:SYMBOL=48242W10&amp;VAR:INDEX=0"}</definedName>
    <definedName name="_1831__FDSAUDITLINK__" localSheetId="11" hidden="1">{"fdsup://directions/FAT Viewer?action=UPDATE&amp;creator=factset&amp;DYN_ARGS=TRUE&amp;DOC_NAME=FAT:FQL_AUDITING_CLIENT_TEMPLATE.FAT&amp;display_string=Audit&amp;VAR:KEY=GZKBANQDIH&amp;VAR:QUERY=RkZfRUJJVERBKEFOTiwtMiwsLFJQKQ==&amp;WINDOW=FIRST_POPUP&amp;HEIGHT=450&amp;WIDTH=450&amp;START_MAXIMI","ZED=FALSE&amp;VAR:CALENDAR=US&amp;VAR:SYMBOL=48242W10&amp;VAR:INDEX=0"}</definedName>
    <definedName name="_1831__FDSAUDITLINK__" localSheetId="3" hidden="1">{"fdsup://directions/FAT Viewer?action=UPDATE&amp;creator=factset&amp;DYN_ARGS=TRUE&amp;DOC_NAME=FAT:FQL_AUDITING_CLIENT_TEMPLATE.FAT&amp;display_string=Audit&amp;VAR:KEY=GZKBANQDIH&amp;VAR:QUERY=RkZfRUJJVERBKEFOTiwtMiwsLFJQKQ==&amp;WINDOW=FIRST_POPUP&amp;HEIGHT=450&amp;WIDTH=450&amp;START_MAXIMI","ZED=FALSE&amp;VAR:CALENDAR=US&amp;VAR:SYMBOL=48242W10&amp;VAR:INDEX=0"}</definedName>
    <definedName name="_1831__FDSAUDITLINK__" hidden="1">{"fdsup://directions/FAT Viewer?action=UPDATE&amp;creator=factset&amp;DYN_ARGS=TRUE&amp;DOC_NAME=FAT:FQL_AUDITING_CLIENT_TEMPLATE.FAT&amp;display_string=Audit&amp;VAR:KEY=GZKBANQDIH&amp;VAR:QUERY=RkZfRUJJVERBKEFOTiwtMiwsLFJQKQ==&amp;WINDOW=FIRST_POPUP&amp;HEIGHT=450&amp;WIDTH=450&amp;START_MAXIMI","ZED=FALSE&amp;VAR:CALENDAR=US&amp;VAR:SYMBOL=48242W10&amp;VAR:INDEX=0"}</definedName>
    <definedName name="_1832__FDSAUDITLINK__" localSheetId="11" hidden="1">{"fdsup://Directions/FactSet Auditing Viewer?action=AUDIT_VALUE&amp;DB=129&amp;ID1=48242W10&amp;VALUEID=01001&amp;SDATE=2008&amp;PERIODTYPE=ANN_STD&amp;window=popup_no_bar&amp;width=385&amp;height=120&amp;START_MAXIMIZED=FALSE&amp;creator=factset&amp;display_string=Audit"}</definedName>
    <definedName name="_1832__FDSAUDITLINK__" localSheetId="3" hidden="1">{"fdsup://Directions/FactSet Auditing Viewer?action=AUDIT_VALUE&amp;DB=129&amp;ID1=48242W10&amp;VALUEID=01001&amp;SDATE=2008&amp;PERIODTYPE=ANN_STD&amp;window=popup_no_bar&amp;width=385&amp;height=120&amp;START_MAXIMIZED=FALSE&amp;creator=factset&amp;display_string=Audit"}</definedName>
    <definedName name="_1832__FDSAUDITLINK__" hidden="1">{"fdsup://Directions/FactSet Auditing Viewer?action=AUDIT_VALUE&amp;DB=129&amp;ID1=48242W10&amp;VALUEID=01001&amp;SDATE=2008&amp;PERIODTYPE=ANN_STD&amp;window=popup_no_bar&amp;width=385&amp;height=120&amp;START_MAXIMIZED=FALSE&amp;creator=factset&amp;display_string=Audit"}</definedName>
    <definedName name="_1833__FDSAUDITLINK__" localSheetId="11" hidden="1">{"fdsup://Directions/FactSet Auditing Viewer?action=AUDIT_VALUE&amp;DB=129&amp;ID1=48242W10&amp;VALUEID=01001&amp;SDATE=2007&amp;PERIODTYPE=ANN_STD&amp;window=popup_no_bar&amp;width=385&amp;height=120&amp;START_MAXIMIZED=FALSE&amp;creator=factset&amp;display_string=Audit"}</definedName>
    <definedName name="_1833__FDSAUDITLINK__" localSheetId="3" hidden="1">{"fdsup://Directions/FactSet Auditing Viewer?action=AUDIT_VALUE&amp;DB=129&amp;ID1=48242W10&amp;VALUEID=01001&amp;SDATE=2007&amp;PERIODTYPE=ANN_STD&amp;window=popup_no_bar&amp;width=385&amp;height=120&amp;START_MAXIMIZED=FALSE&amp;creator=factset&amp;display_string=Audit"}</definedName>
    <definedName name="_1833__FDSAUDITLINK__" hidden="1">{"fdsup://Directions/FactSet Auditing Viewer?action=AUDIT_VALUE&amp;DB=129&amp;ID1=48242W10&amp;VALUEID=01001&amp;SDATE=2007&amp;PERIODTYPE=ANN_STD&amp;window=popup_no_bar&amp;width=385&amp;height=120&amp;START_MAXIMIZED=FALSE&amp;creator=factset&amp;display_string=Audit"}</definedName>
    <definedName name="_1834__FDSAUDITLINK__" localSheetId="11" hidden="1">{"fdsup://directions/FAT Viewer?action=UPDATE&amp;creator=factset&amp;DYN_ARGS=TRUE&amp;DOC_NAME=FAT:FQL_AUDITING_CLIENT_TEMPLATE.FAT&amp;display_string=Audit&amp;VAR:KEY=OXQBCVIHYJ&amp;VAR:QUERY=RkZfQ0FQRVgoQU5OLDAsLCxSUCk=&amp;WINDOW=FIRST_POPUP&amp;HEIGHT=450&amp;WIDTH=450&amp;START_MAXIMIZED=","FALSE&amp;VAR:CALENDAR=US&amp;VAR:SYMBOL=88162G10&amp;VAR:INDEX=0"}</definedName>
    <definedName name="_1834__FDSAUDITLINK__" localSheetId="3" hidden="1">{"fdsup://directions/FAT Viewer?action=UPDATE&amp;creator=factset&amp;DYN_ARGS=TRUE&amp;DOC_NAME=FAT:FQL_AUDITING_CLIENT_TEMPLATE.FAT&amp;display_string=Audit&amp;VAR:KEY=OXQBCVIHYJ&amp;VAR:QUERY=RkZfQ0FQRVgoQU5OLDAsLCxSUCk=&amp;WINDOW=FIRST_POPUP&amp;HEIGHT=450&amp;WIDTH=450&amp;START_MAXIMIZED=","FALSE&amp;VAR:CALENDAR=US&amp;VAR:SYMBOL=88162G10&amp;VAR:INDEX=0"}</definedName>
    <definedName name="_1834__FDSAUDITLINK__" hidden="1">{"fdsup://directions/FAT Viewer?action=UPDATE&amp;creator=factset&amp;DYN_ARGS=TRUE&amp;DOC_NAME=FAT:FQL_AUDITING_CLIENT_TEMPLATE.FAT&amp;display_string=Audit&amp;VAR:KEY=OXQBCVIHYJ&amp;VAR:QUERY=RkZfQ0FQRVgoQU5OLDAsLCxSUCk=&amp;WINDOW=FIRST_POPUP&amp;HEIGHT=450&amp;WIDTH=450&amp;START_MAXIMIZED=","FALSE&amp;VAR:CALENDAR=US&amp;VAR:SYMBOL=88162G10&amp;VAR:INDEX=0"}</definedName>
    <definedName name="_1835__FDSAUDITLINK__" localSheetId="11" hidden="1">{"fdsup://directions/FAT Viewer?action=UPDATE&amp;creator=factset&amp;DYN_ARGS=TRUE&amp;DOC_NAME=FAT:FQL_AUDITING_CLIENT_TEMPLATE.FAT&amp;display_string=Audit&amp;VAR:KEY=KZKTULWDKJ&amp;VAR:QUERY=RkZfQ0FQRVgoQU5OLC0xLCwsUlAp&amp;WINDOW=FIRST_POPUP&amp;HEIGHT=450&amp;WIDTH=450&amp;START_MAXIMIZED=","FALSE&amp;VAR:CALENDAR=US&amp;VAR:SYMBOL=88162G10&amp;VAR:INDEX=0"}</definedName>
    <definedName name="_1835__FDSAUDITLINK__" localSheetId="3" hidden="1">{"fdsup://directions/FAT Viewer?action=UPDATE&amp;creator=factset&amp;DYN_ARGS=TRUE&amp;DOC_NAME=FAT:FQL_AUDITING_CLIENT_TEMPLATE.FAT&amp;display_string=Audit&amp;VAR:KEY=KZKTULWDKJ&amp;VAR:QUERY=RkZfQ0FQRVgoQU5OLC0xLCwsUlAp&amp;WINDOW=FIRST_POPUP&amp;HEIGHT=450&amp;WIDTH=450&amp;START_MAXIMIZED=","FALSE&amp;VAR:CALENDAR=US&amp;VAR:SYMBOL=88162G10&amp;VAR:INDEX=0"}</definedName>
    <definedName name="_1835__FDSAUDITLINK__" hidden="1">{"fdsup://directions/FAT Viewer?action=UPDATE&amp;creator=factset&amp;DYN_ARGS=TRUE&amp;DOC_NAME=FAT:FQL_AUDITING_CLIENT_TEMPLATE.FAT&amp;display_string=Audit&amp;VAR:KEY=KZKTULWDKJ&amp;VAR:QUERY=RkZfQ0FQRVgoQU5OLC0xLCwsUlAp&amp;WINDOW=FIRST_POPUP&amp;HEIGHT=450&amp;WIDTH=450&amp;START_MAXIMIZED=","FALSE&amp;VAR:CALENDAR=US&amp;VAR:SYMBOL=88162G10&amp;VAR:INDEX=0"}</definedName>
    <definedName name="_1836__FDSAUDITLINK__" localSheetId="11" hidden="1">{"fdsup://directions/FAT Viewer?action=UPDATE&amp;creator=factset&amp;DYN_ARGS=TRUE&amp;DOC_NAME=FAT:FQL_AUDITING_CLIENT_TEMPLATE.FAT&amp;display_string=Audit&amp;VAR:KEY=IFQPMPEHQX&amp;VAR:QUERY=RkZfQ0FQRVgoQU5OLC0yLCwsUlAp&amp;WINDOW=FIRST_POPUP&amp;HEIGHT=450&amp;WIDTH=450&amp;START_MAXIMIZED=","FALSE&amp;VAR:CALENDAR=US&amp;VAR:SYMBOL=88162G10&amp;VAR:INDEX=0"}</definedName>
    <definedName name="_1836__FDSAUDITLINK__" localSheetId="3" hidden="1">{"fdsup://directions/FAT Viewer?action=UPDATE&amp;creator=factset&amp;DYN_ARGS=TRUE&amp;DOC_NAME=FAT:FQL_AUDITING_CLIENT_TEMPLATE.FAT&amp;display_string=Audit&amp;VAR:KEY=IFQPMPEHQX&amp;VAR:QUERY=RkZfQ0FQRVgoQU5OLC0yLCwsUlAp&amp;WINDOW=FIRST_POPUP&amp;HEIGHT=450&amp;WIDTH=450&amp;START_MAXIMIZED=","FALSE&amp;VAR:CALENDAR=US&amp;VAR:SYMBOL=88162G10&amp;VAR:INDEX=0"}</definedName>
    <definedName name="_1836__FDSAUDITLINK__" hidden="1">{"fdsup://directions/FAT Viewer?action=UPDATE&amp;creator=factset&amp;DYN_ARGS=TRUE&amp;DOC_NAME=FAT:FQL_AUDITING_CLIENT_TEMPLATE.FAT&amp;display_string=Audit&amp;VAR:KEY=IFQPMPEHQX&amp;VAR:QUERY=RkZfQ0FQRVgoQU5OLC0yLCwsUlAp&amp;WINDOW=FIRST_POPUP&amp;HEIGHT=450&amp;WIDTH=450&amp;START_MAXIMIZED=","FALSE&amp;VAR:CALENDAR=US&amp;VAR:SYMBOL=88162G10&amp;VAR:INDEX=0"}</definedName>
    <definedName name="_1837__FDSAUDITLINK__" localSheetId="11" hidden="1">{"fdsup://directions/FAT Viewer?action=UPDATE&amp;creator=factset&amp;DYN_ARGS=TRUE&amp;DOC_NAME=FAT:FQL_AUDITING_CLIENT_TEMPLATE.FAT&amp;display_string=Audit&amp;VAR:KEY=MHAPUVIVCL&amp;VAR:QUERY=RkZfTkVUX0lOQyhBTk4sLTEsLCxSUCk=&amp;WINDOW=FIRST_POPUP&amp;HEIGHT=450&amp;WIDTH=450&amp;START_MAXIMI","ZED=FALSE&amp;VAR:CALENDAR=US&amp;VAR:SYMBOL=88162G10&amp;VAR:INDEX=0"}</definedName>
    <definedName name="_1837__FDSAUDITLINK__" localSheetId="3" hidden="1">{"fdsup://directions/FAT Viewer?action=UPDATE&amp;creator=factset&amp;DYN_ARGS=TRUE&amp;DOC_NAME=FAT:FQL_AUDITING_CLIENT_TEMPLATE.FAT&amp;display_string=Audit&amp;VAR:KEY=MHAPUVIVCL&amp;VAR:QUERY=RkZfTkVUX0lOQyhBTk4sLTEsLCxSUCk=&amp;WINDOW=FIRST_POPUP&amp;HEIGHT=450&amp;WIDTH=450&amp;START_MAXIMI","ZED=FALSE&amp;VAR:CALENDAR=US&amp;VAR:SYMBOL=88162G10&amp;VAR:INDEX=0"}</definedName>
    <definedName name="_1837__FDSAUDITLINK__" hidden="1">{"fdsup://directions/FAT Viewer?action=UPDATE&amp;creator=factset&amp;DYN_ARGS=TRUE&amp;DOC_NAME=FAT:FQL_AUDITING_CLIENT_TEMPLATE.FAT&amp;display_string=Audit&amp;VAR:KEY=MHAPUVIVCL&amp;VAR:QUERY=RkZfTkVUX0lOQyhBTk4sLTEsLCxSUCk=&amp;WINDOW=FIRST_POPUP&amp;HEIGHT=450&amp;WIDTH=450&amp;START_MAXIMI","ZED=FALSE&amp;VAR:CALENDAR=US&amp;VAR:SYMBOL=88162G10&amp;VAR:INDEX=0"}</definedName>
    <definedName name="_1838__FDSAUDITLINK__" localSheetId="11" hidden="1">{"fdsup://directions/FAT Viewer?action=UPDATE&amp;creator=factset&amp;DYN_ARGS=TRUE&amp;DOC_NAME=FAT:FQL_AUDITING_CLIENT_TEMPLATE.FAT&amp;display_string=Audit&amp;VAR:KEY=MLMHYHGNUR&amp;VAR:QUERY=RkZfTkVUX0lOQyhBTk4sLTIsLCxSUCk=&amp;WINDOW=FIRST_POPUP&amp;HEIGHT=450&amp;WIDTH=450&amp;START_MAXIMI","ZED=FALSE&amp;VAR:CALENDAR=US&amp;VAR:SYMBOL=88162G10&amp;VAR:INDEX=0"}</definedName>
    <definedName name="_1838__FDSAUDITLINK__" localSheetId="3" hidden="1">{"fdsup://directions/FAT Viewer?action=UPDATE&amp;creator=factset&amp;DYN_ARGS=TRUE&amp;DOC_NAME=FAT:FQL_AUDITING_CLIENT_TEMPLATE.FAT&amp;display_string=Audit&amp;VAR:KEY=MLMHYHGNUR&amp;VAR:QUERY=RkZfTkVUX0lOQyhBTk4sLTIsLCxSUCk=&amp;WINDOW=FIRST_POPUP&amp;HEIGHT=450&amp;WIDTH=450&amp;START_MAXIMI","ZED=FALSE&amp;VAR:CALENDAR=US&amp;VAR:SYMBOL=88162G10&amp;VAR:INDEX=0"}</definedName>
    <definedName name="_1838__FDSAUDITLINK__" hidden="1">{"fdsup://directions/FAT Viewer?action=UPDATE&amp;creator=factset&amp;DYN_ARGS=TRUE&amp;DOC_NAME=FAT:FQL_AUDITING_CLIENT_TEMPLATE.FAT&amp;display_string=Audit&amp;VAR:KEY=MLMHYHGNUR&amp;VAR:QUERY=RkZfTkVUX0lOQyhBTk4sLTIsLCxSUCk=&amp;WINDOW=FIRST_POPUP&amp;HEIGHT=450&amp;WIDTH=450&amp;START_MAXIMI","ZED=FALSE&amp;VAR:CALENDAR=US&amp;VAR:SYMBOL=88162G10&amp;VAR:INDEX=0"}</definedName>
    <definedName name="_1839__FDSAUDITLINK__" localSheetId="11" hidden="1">{"fdsup://directions/FAT Viewer?action=UPDATE&amp;creator=factset&amp;DYN_ARGS=TRUE&amp;DOC_NAME=FAT:FQL_AUDITING_CLIENT_TEMPLATE.FAT&amp;display_string=Audit&amp;VAR:KEY=YDMPEFYBID&amp;VAR:QUERY=RkZfRUJJVChBTk4sLTEsLCxSUCk=&amp;WINDOW=FIRST_POPUP&amp;HEIGHT=450&amp;WIDTH=450&amp;START_MAXIMIZED=","FALSE&amp;VAR:CALENDAR=US&amp;VAR:SYMBOL=88162G10&amp;VAR:INDEX=0"}</definedName>
    <definedName name="_1839__FDSAUDITLINK__" localSheetId="3" hidden="1">{"fdsup://directions/FAT Viewer?action=UPDATE&amp;creator=factset&amp;DYN_ARGS=TRUE&amp;DOC_NAME=FAT:FQL_AUDITING_CLIENT_TEMPLATE.FAT&amp;display_string=Audit&amp;VAR:KEY=YDMPEFYBID&amp;VAR:QUERY=RkZfRUJJVChBTk4sLTEsLCxSUCk=&amp;WINDOW=FIRST_POPUP&amp;HEIGHT=450&amp;WIDTH=450&amp;START_MAXIMIZED=","FALSE&amp;VAR:CALENDAR=US&amp;VAR:SYMBOL=88162G10&amp;VAR:INDEX=0"}</definedName>
    <definedName name="_1839__FDSAUDITLINK__" hidden="1">{"fdsup://directions/FAT Viewer?action=UPDATE&amp;creator=factset&amp;DYN_ARGS=TRUE&amp;DOC_NAME=FAT:FQL_AUDITING_CLIENT_TEMPLATE.FAT&amp;display_string=Audit&amp;VAR:KEY=YDMPEFYBID&amp;VAR:QUERY=RkZfRUJJVChBTk4sLTEsLCxSUCk=&amp;WINDOW=FIRST_POPUP&amp;HEIGHT=450&amp;WIDTH=450&amp;START_MAXIMIZED=","FALSE&amp;VAR:CALENDAR=US&amp;VAR:SYMBOL=88162G10&amp;VAR:INDEX=0"}</definedName>
    <definedName name="_184__FDSAUDITLINK__" localSheetId="11" hidden="1">{"fdsup://directions/FAT Viewer?action=UPDATE&amp;creator=factset&amp;DYN_ARGS=TRUE&amp;DOC_NAME=FAT:FQL_AUDITING_CLIENT_TEMPLATE.FAT&amp;display_string=Audit&amp;VAR:KEY=PGZADYBUTQ&amp;VAR:QUERY=RkZfRUJJVChBTk4sLTIsLCxSUCk=&amp;WINDOW=FIRST_POPUP&amp;HEIGHT=450&amp;WIDTH=450&amp;START_MAXIMIZED=","FALSE&amp;VAR:CALENDAR=FIVEDAY&amp;VAR:SYMBOL=B1VLVW&amp;VAR:INDEX=0"}</definedName>
    <definedName name="_184__FDSAUDITLINK__" localSheetId="3" hidden="1">{"fdsup://directions/FAT Viewer?action=UPDATE&amp;creator=factset&amp;DYN_ARGS=TRUE&amp;DOC_NAME=FAT:FQL_AUDITING_CLIENT_TEMPLATE.FAT&amp;display_string=Audit&amp;VAR:KEY=PGZADYBUTQ&amp;VAR:QUERY=RkZfRUJJVChBTk4sLTIsLCxSUCk=&amp;WINDOW=FIRST_POPUP&amp;HEIGHT=450&amp;WIDTH=450&amp;START_MAXIMIZED=","FALSE&amp;VAR:CALENDAR=FIVEDAY&amp;VAR:SYMBOL=B1VLVW&amp;VAR:INDEX=0"}</definedName>
    <definedName name="_184__FDSAUDITLINK__" hidden="1">{"fdsup://directions/FAT Viewer?action=UPDATE&amp;creator=factset&amp;DYN_ARGS=TRUE&amp;DOC_NAME=FAT:FQL_AUDITING_CLIENT_TEMPLATE.FAT&amp;display_string=Audit&amp;VAR:KEY=PGZADYBUTQ&amp;VAR:QUERY=RkZfRUJJVChBTk4sLTIsLCxSUCk=&amp;WINDOW=FIRST_POPUP&amp;HEIGHT=450&amp;WIDTH=450&amp;START_MAXIMIZED=","FALSE&amp;VAR:CALENDAR=FIVEDAY&amp;VAR:SYMBOL=B1VLVW&amp;VAR:INDEX=0"}</definedName>
    <definedName name="_1840__FDSAUDITLINK__" localSheetId="11" hidden="1">{"fdsup://directions/FAT Viewer?action=UPDATE&amp;creator=factset&amp;DYN_ARGS=TRUE&amp;DOC_NAME=FAT:FQL_AUDITING_CLIENT_TEMPLATE.FAT&amp;display_string=Audit&amp;VAR:KEY=QHQBAFURKJ&amp;VAR:QUERY=RkZfRUJJVChBTk4sLTIsLCxSUCk=&amp;WINDOW=FIRST_POPUP&amp;HEIGHT=450&amp;WIDTH=450&amp;START_MAXIMIZED=","FALSE&amp;VAR:CALENDAR=US&amp;VAR:SYMBOL=88162G10&amp;VAR:INDEX=0"}</definedName>
    <definedName name="_1840__FDSAUDITLINK__" localSheetId="3" hidden="1">{"fdsup://directions/FAT Viewer?action=UPDATE&amp;creator=factset&amp;DYN_ARGS=TRUE&amp;DOC_NAME=FAT:FQL_AUDITING_CLIENT_TEMPLATE.FAT&amp;display_string=Audit&amp;VAR:KEY=QHQBAFURKJ&amp;VAR:QUERY=RkZfRUJJVChBTk4sLTIsLCxSUCk=&amp;WINDOW=FIRST_POPUP&amp;HEIGHT=450&amp;WIDTH=450&amp;START_MAXIMIZED=","FALSE&amp;VAR:CALENDAR=US&amp;VAR:SYMBOL=88162G10&amp;VAR:INDEX=0"}</definedName>
    <definedName name="_1840__FDSAUDITLINK__" hidden="1">{"fdsup://directions/FAT Viewer?action=UPDATE&amp;creator=factset&amp;DYN_ARGS=TRUE&amp;DOC_NAME=FAT:FQL_AUDITING_CLIENT_TEMPLATE.FAT&amp;display_string=Audit&amp;VAR:KEY=QHQBAFURKJ&amp;VAR:QUERY=RkZfRUJJVChBTk4sLTIsLCxSUCk=&amp;WINDOW=FIRST_POPUP&amp;HEIGHT=450&amp;WIDTH=450&amp;START_MAXIMIZED=","FALSE&amp;VAR:CALENDAR=US&amp;VAR:SYMBOL=88162G10&amp;VAR:INDEX=0"}</definedName>
    <definedName name="_1841__FDSAUDITLINK__" localSheetId="11" hidden="1">{"fdsup://directions/FAT Viewer?action=UPDATE&amp;creator=factset&amp;DYN_ARGS=TRUE&amp;DOC_NAME=FAT:FQL_AUDITING_CLIENT_TEMPLATE.FAT&amp;display_string=Audit&amp;VAR:KEY=UDUPMRAPWD&amp;VAR:QUERY=RkZfRUJJVERBKEFOTiwtMSwsLFJQKQ==&amp;WINDOW=FIRST_POPUP&amp;HEIGHT=450&amp;WIDTH=450&amp;START_MAXIMI","ZED=FALSE&amp;VAR:CALENDAR=US&amp;VAR:SYMBOL=88162G10&amp;VAR:INDEX=0"}</definedName>
    <definedName name="_1841__FDSAUDITLINK__" localSheetId="3" hidden="1">{"fdsup://directions/FAT Viewer?action=UPDATE&amp;creator=factset&amp;DYN_ARGS=TRUE&amp;DOC_NAME=FAT:FQL_AUDITING_CLIENT_TEMPLATE.FAT&amp;display_string=Audit&amp;VAR:KEY=UDUPMRAPWD&amp;VAR:QUERY=RkZfRUJJVERBKEFOTiwtMSwsLFJQKQ==&amp;WINDOW=FIRST_POPUP&amp;HEIGHT=450&amp;WIDTH=450&amp;START_MAXIMI","ZED=FALSE&amp;VAR:CALENDAR=US&amp;VAR:SYMBOL=88162G10&amp;VAR:INDEX=0"}</definedName>
    <definedName name="_1841__FDSAUDITLINK__" hidden="1">{"fdsup://directions/FAT Viewer?action=UPDATE&amp;creator=factset&amp;DYN_ARGS=TRUE&amp;DOC_NAME=FAT:FQL_AUDITING_CLIENT_TEMPLATE.FAT&amp;display_string=Audit&amp;VAR:KEY=UDUPMRAPWD&amp;VAR:QUERY=RkZfRUJJVERBKEFOTiwtMSwsLFJQKQ==&amp;WINDOW=FIRST_POPUP&amp;HEIGHT=450&amp;WIDTH=450&amp;START_MAXIMI","ZED=FALSE&amp;VAR:CALENDAR=US&amp;VAR:SYMBOL=88162G10&amp;VAR:INDEX=0"}</definedName>
    <definedName name="_1842__FDSAUDITLINK__" localSheetId="11" hidden="1">{"fdsup://directions/FAT Viewer?action=UPDATE&amp;creator=factset&amp;DYN_ARGS=TRUE&amp;DOC_NAME=FAT:FQL_AUDITING_CLIENT_TEMPLATE.FAT&amp;display_string=Audit&amp;VAR:KEY=EBENKRKHAN&amp;VAR:QUERY=RkZfRUJJVERBKEFOTiwtMiwsLFJQKQ==&amp;WINDOW=FIRST_POPUP&amp;HEIGHT=450&amp;WIDTH=450&amp;START_MAXIMI","ZED=FALSE&amp;VAR:CALENDAR=US&amp;VAR:SYMBOL=88162G10&amp;VAR:INDEX=0"}</definedName>
    <definedName name="_1842__FDSAUDITLINK__" localSheetId="3" hidden="1">{"fdsup://directions/FAT Viewer?action=UPDATE&amp;creator=factset&amp;DYN_ARGS=TRUE&amp;DOC_NAME=FAT:FQL_AUDITING_CLIENT_TEMPLATE.FAT&amp;display_string=Audit&amp;VAR:KEY=EBENKRKHAN&amp;VAR:QUERY=RkZfRUJJVERBKEFOTiwtMiwsLFJQKQ==&amp;WINDOW=FIRST_POPUP&amp;HEIGHT=450&amp;WIDTH=450&amp;START_MAXIMI","ZED=FALSE&amp;VAR:CALENDAR=US&amp;VAR:SYMBOL=88162G10&amp;VAR:INDEX=0"}</definedName>
    <definedName name="_1842__FDSAUDITLINK__" hidden="1">{"fdsup://directions/FAT Viewer?action=UPDATE&amp;creator=factset&amp;DYN_ARGS=TRUE&amp;DOC_NAME=FAT:FQL_AUDITING_CLIENT_TEMPLATE.FAT&amp;display_string=Audit&amp;VAR:KEY=EBENKRKHAN&amp;VAR:QUERY=RkZfRUJJVERBKEFOTiwtMiwsLFJQKQ==&amp;WINDOW=FIRST_POPUP&amp;HEIGHT=450&amp;WIDTH=450&amp;START_MAXIMI","ZED=FALSE&amp;VAR:CALENDAR=US&amp;VAR:SYMBOL=88162G10&amp;VAR:INDEX=0"}</definedName>
    <definedName name="_1843__FDSAUDITLINK__" localSheetId="11" hidden="1">{"fdsup://directions/FAT Viewer?action=UPDATE&amp;creator=factset&amp;DYN_ARGS=TRUE&amp;DOC_NAME=FAT:FQL_AUDITING_CLIENT_TEMPLATE.FAT&amp;display_string=Audit&amp;VAR:KEY=YBWBAJMTQJ&amp;VAR:QUERY=RkZfQ0FQRVgoQU5OLDAsLCxSUCk=&amp;WINDOW=FIRST_POPUP&amp;HEIGHT=450&amp;WIDTH=450&amp;START_MAXIMIZED=","FALSE&amp;VAR:CALENDAR=US&amp;VAR:SYMBOL=00766T10&amp;VAR:INDEX=0"}</definedName>
    <definedName name="_1843__FDSAUDITLINK__" localSheetId="3" hidden="1">{"fdsup://directions/FAT Viewer?action=UPDATE&amp;creator=factset&amp;DYN_ARGS=TRUE&amp;DOC_NAME=FAT:FQL_AUDITING_CLIENT_TEMPLATE.FAT&amp;display_string=Audit&amp;VAR:KEY=YBWBAJMTQJ&amp;VAR:QUERY=RkZfQ0FQRVgoQU5OLDAsLCxSUCk=&amp;WINDOW=FIRST_POPUP&amp;HEIGHT=450&amp;WIDTH=450&amp;START_MAXIMIZED=","FALSE&amp;VAR:CALENDAR=US&amp;VAR:SYMBOL=00766T10&amp;VAR:INDEX=0"}</definedName>
    <definedName name="_1843__FDSAUDITLINK__" hidden="1">{"fdsup://directions/FAT Viewer?action=UPDATE&amp;creator=factset&amp;DYN_ARGS=TRUE&amp;DOC_NAME=FAT:FQL_AUDITING_CLIENT_TEMPLATE.FAT&amp;display_string=Audit&amp;VAR:KEY=YBWBAJMTQJ&amp;VAR:QUERY=RkZfQ0FQRVgoQU5OLDAsLCxSUCk=&amp;WINDOW=FIRST_POPUP&amp;HEIGHT=450&amp;WIDTH=450&amp;START_MAXIMIZED=","FALSE&amp;VAR:CALENDAR=US&amp;VAR:SYMBOL=00766T10&amp;VAR:INDEX=0"}</definedName>
    <definedName name="_1844__FDSAUDITLINK__" localSheetId="11" hidden="1">{"fdsup://directions/FAT Viewer?action=UPDATE&amp;creator=factset&amp;DYN_ARGS=TRUE&amp;DOC_NAME=FAT:FQL_AUDITING_CLIENT_TEMPLATE.FAT&amp;display_string=Audit&amp;VAR:KEY=OFWFOVATGV&amp;VAR:QUERY=RkZfQ0FQRVgoQU5OLC0xLCwsUlAp&amp;WINDOW=FIRST_POPUP&amp;HEIGHT=450&amp;WIDTH=450&amp;START_MAXIMIZED=","FALSE&amp;VAR:CALENDAR=US&amp;VAR:SYMBOL=00766T10&amp;VAR:INDEX=0"}</definedName>
    <definedName name="_1844__FDSAUDITLINK__" localSheetId="3" hidden="1">{"fdsup://directions/FAT Viewer?action=UPDATE&amp;creator=factset&amp;DYN_ARGS=TRUE&amp;DOC_NAME=FAT:FQL_AUDITING_CLIENT_TEMPLATE.FAT&amp;display_string=Audit&amp;VAR:KEY=OFWFOVATGV&amp;VAR:QUERY=RkZfQ0FQRVgoQU5OLC0xLCwsUlAp&amp;WINDOW=FIRST_POPUP&amp;HEIGHT=450&amp;WIDTH=450&amp;START_MAXIMIZED=","FALSE&amp;VAR:CALENDAR=US&amp;VAR:SYMBOL=00766T10&amp;VAR:INDEX=0"}</definedName>
    <definedName name="_1844__FDSAUDITLINK__" hidden="1">{"fdsup://directions/FAT Viewer?action=UPDATE&amp;creator=factset&amp;DYN_ARGS=TRUE&amp;DOC_NAME=FAT:FQL_AUDITING_CLIENT_TEMPLATE.FAT&amp;display_string=Audit&amp;VAR:KEY=OFWFOVATGV&amp;VAR:QUERY=RkZfQ0FQRVgoQU5OLC0xLCwsUlAp&amp;WINDOW=FIRST_POPUP&amp;HEIGHT=450&amp;WIDTH=450&amp;START_MAXIMIZED=","FALSE&amp;VAR:CALENDAR=US&amp;VAR:SYMBOL=00766T10&amp;VAR:INDEX=0"}</definedName>
    <definedName name="_1845__FDSAUDITLINK__" localSheetId="11" hidden="1">{"fdsup://directions/FAT Viewer?action=UPDATE&amp;creator=factset&amp;DYN_ARGS=TRUE&amp;DOC_NAME=FAT:FQL_AUDITING_CLIENT_TEMPLATE.FAT&amp;display_string=Audit&amp;VAR:KEY=YFGHEROPAH&amp;VAR:QUERY=RkZfQ0FQRVgoQU5OLC0yLCwsUlAp&amp;WINDOW=FIRST_POPUP&amp;HEIGHT=450&amp;WIDTH=450&amp;START_MAXIMIZED=","FALSE&amp;VAR:CALENDAR=US&amp;VAR:SYMBOL=00766T10&amp;VAR:INDEX=0"}</definedName>
    <definedName name="_1845__FDSAUDITLINK__" localSheetId="3" hidden="1">{"fdsup://directions/FAT Viewer?action=UPDATE&amp;creator=factset&amp;DYN_ARGS=TRUE&amp;DOC_NAME=FAT:FQL_AUDITING_CLIENT_TEMPLATE.FAT&amp;display_string=Audit&amp;VAR:KEY=YFGHEROPAH&amp;VAR:QUERY=RkZfQ0FQRVgoQU5OLC0yLCwsUlAp&amp;WINDOW=FIRST_POPUP&amp;HEIGHT=450&amp;WIDTH=450&amp;START_MAXIMIZED=","FALSE&amp;VAR:CALENDAR=US&amp;VAR:SYMBOL=00766T10&amp;VAR:INDEX=0"}</definedName>
    <definedName name="_1845__FDSAUDITLINK__" hidden="1">{"fdsup://directions/FAT Viewer?action=UPDATE&amp;creator=factset&amp;DYN_ARGS=TRUE&amp;DOC_NAME=FAT:FQL_AUDITING_CLIENT_TEMPLATE.FAT&amp;display_string=Audit&amp;VAR:KEY=YFGHEROPAH&amp;VAR:QUERY=RkZfQ0FQRVgoQU5OLC0yLCwsUlAp&amp;WINDOW=FIRST_POPUP&amp;HEIGHT=450&amp;WIDTH=450&amp;START_MAXIMIZED=","FALSE&amp;VAR:CALENDAR=US&amp;VAR:SYMBOL=00766T10&amp;VAR:INDEX=0"}</definedName>
    <definedName name="_1846__FDSAUDITLINK__" localSheetId="11" hidden="1">{"fdsup://directions/FAT Viewer?action=UPDATE&amp;creator=factset&amp;DYN_ARGS=TRUE&amp;DOC_NAME=FAT:FQL_AUDITING_CLIENT_TEMPLATE.FAT&amp;display_string=Audit&amp;VAR:KEY=ANGPSLSVCX&amp;VAR:QUERY=RkZfTkVUX0lOQyhBTk4sLTEsLCxSUCk=&amp;WINDOW=FIRST_POPUP&amp;HEIGHT=450&amp;WIDTH=450&amp;START_MAXIMI","ZED=FALSE&amp;VAR:CALENDAR=US&amp;VAR:SYMBOL=00766T10&amp;VAR:INDEX=0"}</definedName>
    <definedName name="_1846__FDSAUDITLINK__" localSheetId="3" hidden="1">{"fdsup://directions/FAT Viewer?action=UPDATE&amp;creator=factset&amp;DYN_ARGS=TRUE&amp;DOC_NAME=FAT:FQL_AUDITING_CLIENT_TEMPLATE.FAT&amp;display_string=Audit&amp;VAR:KEY=ANGPSLSVCX&amp;VAR:QUERY=RkZfTkVUX0lOQyhBTk4sLTEsLCxSUCk=&amp;WINDOW=FIRST_POPUP&amp;HEIGHT=450&amp;WIDTH=450&amp;START_MAXIMI","ZED=FALSE&amp;VAR:CALENDAR=US&amp;VAR:SYMBOL=00766T10&amp;VAR:INDEX=0"}</definedName>
    <definedName name="_1846__FDSAUDITLINK__" hidden="1">{"fdsup://directions/FAT Viewer?action=UPDATE&amp;creator=factset&amp;DYN_ARGS=TRUE&amp;DOC_NAME=FAT:FQL_AUDITING_CLIENT_TEMPLATE.FAT&amp;display_string=Audit&amp;VAR:KEY=ANGPSLSVCX&amp;VAR:QUERY=RkZfTkVUX0lOQyhBTk4sLTEsLCxSUCk=&amp;WINDOW=FIRST_POPUP&amp;HEIGHT=450&amp;WIDTH=450&amp;START_MAXIMI","ZED=FALSE&amp;VAR:CALENDAR=US&amp;VAR:SYMBOL=00766T10&amp;VAR:INDEX=0"}</definedName>
    <definedName name="_1847__FDSAUDITLINK__" localSheetId="11" hidden="1">{"fdsup://directions/FAT Viewer?action=UPDATE&amp;creator=factset&amp;DYN_ARGS=TRUE&amp;DOC_NAME=FAT:FQL_AUDITING_CLIENT_TEMPLATE.FAT&amp;display_string=Audit&amp;VAR:KEY=UZCRKNKDCP&amp;VAR:QUERY=RkZfTkVUX0lOQyhBTk4sLTIsLCxSUCk=&amp;WINDOW=FIRST_POPUP&amp;HEIGHT=450&amp;WIDTH=450&amp;START_MAXIMI","ZED=FALSE&amp;VAR:CALENDAR=US&amp;VAR:SYMBOL=00766T10&amp;VAR:INDEX=0"}</definedName>
    <definedName name="_1847__FDSAUDITLINK__" localSheetId="3" hidden="1">{"fdsup://directions/FAT Viewer?action=UPDATE&amp;creator=factset&amp;DYN_ARGS=TRUE&amp;DOC_NAME=FAT:FQL_AUDITING_CLIENT_TEMPLATE.FAT&amp;display_string=Audit&amp;VAR:KEY=UZCRKNKDCP&amp;VAR:QUERY=RkZfTkVUX0lOQyhBTk4sLTIsLCxSUCk=&amp;WINDOW=FIRST_POPUP&amp;HEIGHT=450&amp;WIDTH=450&amp;START_MAXIMI","ZED=FALSE&amp;VAR:CALENDAR=US&amp;VAR:SYMBOL=00766T10&amp;VAR:INDEX=0"}</definedName>
    <definedName name="_1847__FDSAUDITLINK__" hidden="1">{"fdsup://directions/FAT Viewer?action=UPDATE&amp;creator=factset&amp;DYN_ARGS=TRUE&amp;DOC_NAME=FAT:FQL_AUDITING_CLIENT_TEMPLATE.FAT&amp;display_string=Audit&amp;VAR:KEY=UZCRKNKDCP&amp;VAR:QUERY=RkZfTkVUX0lOQyhBTk4sLTIsLCxSUCk=&amp;WINDOW=FIRST_POPUP&amp;HEIGHT=450&amp;WIDTH=450&amp;START_MAXIMI","ZED=FALSE&amp;VAR:CALENDAR=US&amp;VAR:SYMBOL=00766T10&amp;VAR:INDEX=0"}</definedName>
    <definedName name="_1848__FDSAUDITLINK__" localSheetId="11" hidden="1">{"fdsup://directions/FAT Viewer?action=UPDATE&amp;creator=factset&amp;DYN_ARGS=TRUE&amp;DOC_NAME=FAT:FQL_AUDITING_CLIENT_TEMPLATE.FAT&amp;display_string=Audit&amp;VAR:KEY=UDYBAFGXQH&amp;VAR:QUERY=RkZfRUJJVChBTk4sLTEsLCxSUCk=&amp;WINDOW=FIRST_POPUP&amp;HEIGHT=450&amp;WIDTH=450&amp;START_MAXIMIZED=","FALSE&amp;VAR:CALENDAR=US&amp;VAR:SYMBOL=00766T10&amp;VAR:INDEX=0"}</definedName>
    <definedName name="_1848__FDSAUDITLINK__" localSheetId="3" hidden="1">{"fdsup://directions/FAT Viewer?action=UPDATE&amp;creator=factset&amp;DYN_ARGS=TRUE&amp;DOC_NAME=FAT:FQL_AUDITING_CLIENT_TEMPLATE.FAT&amp;display_string=Audit&amp;VAR:KEY=UDYBAFGXQH&amp;VAR:QUERY=RkZfRUJJVChBTk4sLTEsLCxSUCk=&amp;WINDOW=FIRST_POPUP&amp;HEIGHT=450&amp;WIDTH=450&amp;START_MAXIMIZED=","FALSE&amp;VAR:CALENDAR=US&amp;VAR:SYMBOL=00766T10&amp;VAR:INDEX=0"}</definedName>
    <definedName name="_1848__FDSAUDITLINK__" hidden="1">{"fdsup://directions/FAT Viewer?action=UPDATE&amp;creator=factset&amp;DYN_ARGS=TRUE&amp;DOC_NAME=FAT:FQL_AUDITING_CLIENT_TEMPLATE.FAT&amp;display_string=Audit&amp;VAR:KEY=UDYBAFGXQH&amp;VAR:QUERY=RkZfRUJJVChBTk4sLTEsLCxSUCk=&amp;WINDOW=FIRST_POPUP&amp;HEIGHT=450&amp;WIDTH=450&amp;START_MAXIMIZED=","FALSE&amp;VAR:CALENDAR=US&amp;VAR:SYMBOL=00766T10&amp;VAR:INDEX=0"}</definedName>
    <definedName name="_1849__FDSAUDITLINK__" localSheetId="11" hidden="1">{"fdsup://directions/FAT Viewer?action=UPDATE&amp;creator=factset&amp;DYN_ARGS=TRUE&amp;DOC_NAME=FAT:FQL_AUDITING_CLIENT_TEMPLATE.FAT&amp;display_string=Audit&amp;VAR:KEY=ONWRSVKBML&amp;VAR:QUERY=RkZfRUJJVChBTk4sLTIsLCxSUCk=&amp;WINDOW=FIRST_POPUP&amp;HEIGHT=450&amp;WIDTH=450&amp;START_MAXIMIZED=","FALSE&amp;VAR:CALENDAR=US&amp;VAR:SYMBOL=00766T10&amp;VAR:INDEX=0"}</definedName>
    <definedName name="_1849__FDSAUDITLINK__" localSheetId="3" hidden="1">{"fdsup://directions/FAT Viewer?action=UPDATE&amp;creator=factset&amp;DYN_ARGS=TRUE&amp;DOC_NAME=FAT:FQL_AUDITING_CLIENT_TEMPLATE.FAT&amp;display_string=Audit&amp;VAR:KEY=ONWRSVKBML&amp;VAR:QUERY=RkZfRUJJVChBTk4sLTIsLCxSUCk=&amp;WINDOW=FIRST_POPUP&amp;HEIGHT=450&amp;WIDTH=450&amp;START_MAXIMIZED=","FALSE&amp;VAR:CALENDAR=US&amp;VAR:SYMBOL=00766T10&amp;VAR:INDEX=0"}</definedName>
    <definedName name="_1849__FDSAUDITLINK__" hidden="1">{"fdsup://directions/FAT Viewer?action=UPDATE&amp;creator=factset&amp;DYN_ARGS=TRUE&amp;DOC_NAME=FAT:FQL_AUDITING_CLIENT_TEMPLATE.FAT&amp;display_string=Audit&amp;VAR:KEY=ONWRSVKBML&amp;VAR:QUERY=RkZfRUJJVChBTk4sLTIsLCxSUCk=&amp;WINDOW=FIRST_POPUP&amp;HEIGHT=450&amp;WIDTH=450&amp;START_MAXIMIZED=","FALSE&amp;VAR:CALENDAR=US&amp;VAR:SYMBOL=00766T10&amp;VAR:INDEX=0"}</definedName>
    <definedName name="_185__FDSAUDITLINK__" localSheetId="11" hidden="1">{"fdsup://directions/FAT Viewer?action=UPDATE&amp;creator=factset&amp;DYN_ARGS=TRUE&amp;DOC_NAME=FAT:FQL_AUDITING_CLIENT_TEMPLATE.FAT&amp;display_string=Audit&amp;VAR:KEY=FSNKXIFYBW&amp;VAR:QUERY=RkZfRUJJVERBKEFOTiwtMiwsLFJQKQ==&amp;WINDOW=FIRST_POPUP&amp;HEIGHT=450&amp;WIDTH=450&amp;START_MAXIMI","ZED=FALSE&amp;VAR:CALENDAR=FIVEDAY&amp;VAR:SYMBOL=B1VLVW&amp;VAR:INDEX=0"}</definedName>
    <definedName name="_185__FDSAUDITLINK__" localSheetId="3" hidden="1">{"fdsup://directions/FAT Viewer?action=UPDATE&amp;creator=factset&amp;DYN_ARGS=TRUE&amp;DOC_NAME=FAT:FQL_AUDITING_CLIENT_TEMPLATE.FAT&amp;display_string=Audit&amp;VAR:KEY=FSNKXIFYBW&amp;VAR:QUERY=RkZfRUJJVERBKEFOTiwtMiwsLFJQKQ==&amp;WINDOW=FIRST_POPUP&amp;HEIGHT=450&amp;WIDTH=450&amp;START_MAXIMI","ZED=FALSE&amp;VAR:CALENDAR=FIVEDAY&amp;VAR:SYMBOL=B1VLVW&amp;VAR:INDEX=0"}</definedName>
    <definedName name="_185__FDSAUDITLINK__" hidden="1">{"fdsup://directions/FAT Viewer?action=UPDATE&amp;creator=factset&amp;DYN_ARGS=TRUE&amp;DOC_NAME=FAT:FQL_AUDITING_CLIENT_TEMPLATE.FAT&amp;display_string=Audit&amp;VAR:KEY=FSNKXIFYBW&amp;VAR:QUERY=RkZfRUJJVERBKEFOTiwtMiwsLFJQKQ==&amp;WINDOW=FIRST_POPUP&amp;HEIGHT=450&amp;WIDTH=450&amp;START_MAXIMI","ZED=FALSE&amp;VAR:CALENDAR=FIVEDAY&amp;VAR:SYMBOL=B1VLVW&amp;VAR:INDEX=0"}</definedName>
    <definedName name="_1850__FDSAUDITLINK__" localSheetId="11" hidden="1">{"fdsup://directions/FAT Viewer?action=UPDATE&amp;creator=factset&amp;DYN_ARGS=TRUE&amp;DOC_NAME=FAT:FQL_AUDITING_CLIENT_TEMPLATE.FAT&amp;display_string=Audit&amp;VAR:KEY=SNQBENUHWZ&amp;VAR:QUERY=RkZfRUJJVERBKEFOTiwtMSwsLFJQKQ==&amp;WINDOW=FIRST_POPUP&amp;HEIGHT=450&amp;WIDTH=450&amp;START_MAXIMI","ZED=FALSE&amp;VAR:CALENDAR=US&amp;VAR:SYMBOL=00766T10&amp;VAR:INDEX=0"}</definedName>
    <definedName name="_1850__FDSAUDITLINK__" localSheetId="3" hidden="1">{"fdsup://directions/FAT Viewer?action=UPDATE&amp;creator=factset&amp;DYN_ARGS=TRUE&amp;DOC_NAME=FAT:FQL_AUDITING_CLIENT_TEMPLATE.FAT&amp;display_string=Audit&amp;VAR:KEY=SNQBENUHWZ&amp;VAR:QUERY=RkZfRUJJVERBKEFOTiwtMSwsLFJQKQ==&amp;WINDOW=FIRST_POPUP&amp;HEIGHT=450&amp;WIDTH=450&amp;START_MAXIMI","ZED=FALSE&amp;VAR:CALENDAR=US&amp;VAR:SYMBOL=00766T10&amp;VAR:INDEX=0"}</definedName>
    <definedName name="_1850__FDSAUDITLINK__" hidden="1">{"fdsup://directions/FAT Viewer?action=UPDATE&amp;creator=factset&amp;DYN_ARGS=TRUE&amp;DOC_NAME=FAT:FQL_AUDITING_CLIENT_TEMPLATE.FAT&amp;display_string=Audit&amp;VAR:KEY=SNQBENUHWZ&amp;VAR:QUERY=RkZfRUJJVERBKEFOTiwtMSwsLFJQKQ==&amp;WINDOW=FIRST_POPUP&amp;HEIGHT=450&amp;WIDTH=450&amp;START_MAXIMI","ZED=FALSE&amp;VAR:CALENDAR=US&amp;VAR:SYMBOL=00766T10&amp;VAR:INDEX=0"}</definedName>
    <definedName name="_1851__FDSAUDITLINK__" localSheetId="11" hidden="1">{"fdsup://directions/FAT Viewer?action=UPDATE&amp;creator=factset&amp;DYN_ARGS=TRUE&amp;DOC_NAME=FAT:FQL_AUDITING_CLIENT_TEMPLATE.FAT&amp;display_string=Audit&amp;VAR:KEY=MBKDYBKBUD&amp;VAR:QUERY=RkZfRUJJVERBKEFOTiwtMiwsLFJQKQ==&amp;WINDOW=FIRST_POPUP&amp;HEIGHT=450&amp;WIDTH=450&amp;START_MAXIMI","ZED=FALSE&amp;VAR:CALENDAR=US&amp;VAR:SYMBOL=00766T10&amp;VAR:INDEX=0"}</definedName>
    <definedName name="_1851__FDSAUDITLINK__" localSheetId="3" hidden="1">{"fdsup://directions/FAT Viewer?action=UPDATE&amp;creator=factset&amp;DYN_ARGS=TRUE&amp;DOC_NAME=FAT:FQL_AUDITING_CLIENT_TEMPLATE.FAT&amp;display_string=Audit&amp;VAR:KEY=MBKDYBKBUD&amp;VAR:QUERY=RkZfRUJJVERBKEFOTiwtMiwsLFJQKQ==&amp;WINDOW=FIRST_POPUP&amp;HEIGHT=450&amp;WIDTH=450&amp;START_MAXIMI","ZED=FALSE&amp;VAR:CALENDAR=US&amp;VAR:SYMBOL=00766T10&amp;VAR:INDEX=0"}</definedName>
    <definedName name="_1851__FDSAUDITLINK__" hidden="1">{"fdsup://directions/FAT Viewer?action=UPDATE&amp;creator=factset&amp;DYN_ARGS=TRUE&amp;DOC_NAME=FAT:FQL_AUDITING_CLIENT_TEMPLATE.FAT&amp;display_string=Audit&amp;VAR:KEY=MBKDYBKBUD&amp;VAR:QUERY=RkZfRUJJVERBKEFOTiwtMiwsLFJQKQ==&amp;WINDOW=FIRST_POPUP&amp;HEIGHT=450&amp;WIDTH=450&amp;START_MAXIMI","ZED=FALSE&amp;VAR:CALENDAR=US&amp;VAR:SYMBOL=00766T10&amp;VAR:INDEX=0"}</definedName>
    <definedName name="_1852__FDSAUDITLINK__" localSheetId="11" hidden="1">{"fdsup://Directions/FactSet Auditing Viewer?action=AUDIT_VALUE&amp;DB=129&amp;ID1=00766T10&amp;VALUEID=01001&amp;SDATE=2008&amp;PERIODTYPE=ANN_STD&amp;window=popup_no_bar&amp;width=385&amp;height=120&amp;START_MAXIMIZED=FALSE&amp;creator=factset&amp;display_string=Audit"}</definedName>
    <definedName name="_1852__FDSAUDITLINK__" localSheetId="3" hidden="1">{"fdsup://Directions/FactSet Auditing Viewer?action=AUDIT_VALUE&amp;DB=129&amp;ID1=00766T10&amp;VALUEID=01001&amp;SDATE=2008&amp;PERIODTYPE=ANN_STD&amp;window=popup_no_bar&amp;width=385&amp;height=120&amp;START_MAXIMIZED=FALSE&amp;creator=factset&amp;display_string=Audit"}</definedName>
    <definedName name="_1852__FDSAUDITLINK__" hidden="1">{"fdsup://Directions/FactSet Auditing Viewer?action=AUDIT_VALUE&amp;DB=129&amp;ID1=00766T10&amp;VALUEID=01001&amp;SDATE=2008&amp;PERIODTYPE=ANN_STD&amp;window=popup_no_bar&amp;width=385&amp;height=120&amp;START_MAXIMIZED=FALSE&amp;creator=factset&amp;display_string=Audit"}</definedName>
    <definedName name="_1853__FDSAUDITLINK__" localSheetId="11" hidden="1">{"fdsup://Directions/FactSet Auditing Viewer?action=AUDIT_VALUE&amp;DB=129&amp;ID1=00766T10&amp;VALUEID=01001&amp;SDATE=2007&amp;PERIODTYPE=ANN_STD&amp;window=popup_no_bar&amp;width=385&amp;height=120&amp;START_MAXIMIZED=FALSE&amp;creator=factset&amp;display_string=Audit"}</definedName>
    <definedName name="_1853__FDSAUDITLINK__" localSheetId="3" hidden="1">{"fdsup://Directions/FactSet Auditing Viewer?action=AUDIT_VALUE&amp;DB=129&amp;ID1=00766T10&amp;VALUEID=01001&amp;SDATE=2007&amp;PERIODTYPE=ANN_STD&amp;window=popup_no_bar&amp;width=385&amp;height=120&amp;START_MAXIMIZED=FALSE&amp;creator=factset&amp;display_string=Audit"}</definedName>
    <definedName name="_1853__FDSAUDITLINK__" hidden="1">{"fdsup://Directions/FactSet Auditing Viewer?action=AUDIT_VALUE&amp;DB=129&amp;ID1=00766T10&amp;VALUEID=01001&amp;SDATE=2007&amp;PERIODTYPE=ANN_STD&amp;window=popup_no_bar&amp;width=385&amp;height=120&amp;START_MAXIMIZED=FALSE&amp;creator=factset&amp;display_string=Audit"}</definedName>
    <definedName name="_1854__FDSAUDITLINK__" localSheetId="11" hidden="1">{"fdsup://directions/FAT Viewer?action=UPDATE&amp;creator=factset&amp;DYN_ARGS=TRUE&amp;DOC_NAME=FAT:FQL_AUDITING_CLIENT_TEMPLATE.FAT&amp;display_string=Audit&amp;VAR:KEY=GHMHYPWFKP&amp;VAR:QUERY=RkZfQ0FQRVgoQU5OLDAsLCxSUCk=&amp;WINDOW=FIRST_POPUP&amp;HEIGHT=450&amp;WIDTH=450&amp;START_MAXIMIZED=","FALSE&amp;VAR:CALENDAR=US&amp;VAR:SYMBOL=B0N3K5&amp;VAR:INDEX=0"}</definedName>
    <definedName name="_1854__FDSAUDITLINK__" localSheetId="3" hidden="1">{"fdsup://directions/FAT Viewer?action=UPDATE&amp;creator=factset&amp;DYN_ARGS=TRUE&amp;DOC_NAME=FAT:FQL_AUDITING_CLIENT_TEMPLATE.FAT&amp;display_string=Audit&amp;VAR:KEY=GHMHYPWFKP&amp;VAR:QUERY=RkZfQ0FQRVgoQU5OLDAsLCxSUCk=&amp;WINDOW=FIRST_POPUP&amp;HEIGHT=450&amp;WIDTH=450&amp;START_MAXIMIZED=","FALSE&amp;VAR:CALENDAR=US&amp;VAR:SYMBOL=B0N3K5&amp;VAR:INDEX=0"}</definedName>
    <definedName name="_1854__FDSAUDITLINK__" hidden="1">{"fdsup://directions/FAT Viewer?action=UPDATE&amp;creator=factset&amp;DYN_ARGS=TRUE&amp;DOC_NAME=FAT:FQL_AUDITING_CLIENT_TEMPLATE.FAT&amp;display_string=Audit&amp;VAR:KEY=GHMHYPWFKP&amp;VAR:QUERY=RkZfQ0FQRVgoQU5OLDAsLCxSUCk=&amp;WINDOW=FIRST_POPUP&amp;HEIGHT=450&amp;WIDTH=450&amp;START_MAXIMIZED=","FALSE&amp;VAR:CALENDAR=US&amp;VAR:SYMBOL=B0N3K5&amp;VAR:INDEX=0"}</definedName>
    <definedName name="_1855__FDSAUDITLINK__" localSheetId="11" hidden="1">{"fdsup://directions/FAT Viewer?action=UPDATE&amp;creator=factset&amp;DYN_ARGS=TRUE&amp;DOC_NAME=FAT:FQL_AUDITING_CLIENT_TEMPLATE.FAT&amp;display_string=Audit&amp;VAR:KEY=GHSTUFGJUZ&amp;VAR:QUERY=RkZfQ0FQRVgoQU5OLC0xLCwsUlAp&amp;WINDOW=FIRST_POPUP&amp;HEIGHT=450&amp;WIDTH=450&amp;START_MAXIMIZED=","FALSE&amp;VAR:CALENDAR=US&amp;VAR:SYMBOL=B0N3K5&amp;VAR:INDEX=0"}</definedName>
    <definedName name="_1855__FDSAUDITLINK__" localSheetId="3" hidden="1">{"fdsup://directions/FAT Viewer?action=UPDATE&amp;creator=factset&amp;DYN_ARGS=TRUE&amp;DOC_NAME=FAT:FQL_AUDITING_CLIENT_TEMPLATE.FAT&amp;display_string=Audit&amp;VAR:KEY=GHSTUFGJUZ&amp;VAR:QUERY=RkZfQ0FQRVgoQU5OLC0xLCwsUlAp&amp;WINDOW=FIRST_POPUP&amp;HEIGHT=450&amp;WIDTH=450&amp;START_MAXIMIZED=","FALSE&amp;VAR:CALENDAR=US&amp;VAR:SYMBOL=B0N3K5&amp;VAR:INDEX=0"}</definedName>
    <definedName name="_1855__FDSAUDITLINK__" hidden="1">{"fdsup://directions/FAT Viewer?action=UPDATE&amp;creator=factset&amp;DYN_ARGS=TRUE&amp;DOC_NAME=FAT:FQL_AUDITING_CLIENT_TEMPLATE.FAT&amp;display_string=Audit&amp;VAR:KEY=GHSTUFGJUZ&amp;VAR:QUERY=RkZfQ0FQRVgoQU5OLC0xLCwsUlAp&amp;WINDOW=FIRST_POPUP&amp;HEIGHT=450&amp;WIDTH=450&amp;START_MAXIMIZED=","FALSE&amp;VAR:CALENDAR=US&amp;VAR:SYMBOL=B0N3K5&amp;VAR:INDEX=0"}</definedName>
    <definedName name="_1856__FDSAUDITLINK__" localSheetId="11" hidden="1">{"fdsup://directions/FAT Viewer?action=UPDATE&amp;creator=factset&amp;DYN_ARGS=TRUE&amp;DOC_NAME=FAT:FQL_AUDITING_CLIENT_TEMPLATE.FAT&amp;display_string=Audit&amp;VAR:KEY=OVGHWZMZIH&amp;VAR:QUERY=RkZfQ0FQRVgoQU5OLC0yLCwsUlAp&amp;WINDOW=FIRST_POPUP&amp;HEIGHT=450&amp;WIDTH=450&amp;START_MAXIMIZED=","FALSE&amp;VAR:CALENDAR=US&amp;VAR:SYMBOL=B0N3K5&amp;VAR:INDEX=0"}</definedName>
    <definedName name="_1856__FDSAUDITLINK__" localSheetId="3" hidden="1">{"fdsup://directions/FAT Viewer?action=UPDATE&amp;creator=factset&amp;DYN_ARGS=TRUE&amp;DOC_NAME=FAT:FQL_AUDITING_CLIENT_TEMPLATE.FAT&amp;display_string=Audit&amp;VAR:KEY=OVGHWZMZIH&amp;VAR:QUERY=RkZfQ0FQRVgoQU5OLC0yLCwsUlAp&amp;WINDOW=FIRST_POPUP&amp;HEIGHT=450&amp;WIDTH=450&amp;START_MAXIMIZED=","FALSE&amp;VAR:CALENDAR=US&amp;VAR:SYMBOL=B0N3K5&amp;VAR:INDEX=0"}</definedName>
    <definedName name="_1856__FDSAUDITLINK__" hidden="1">{"fdsup://directions/FAT Viewer?action=UPDATE&amp;creator=factset&amp;DYN_ARGS=TRUE&amp;DOC_NAME=FAT:FQL_AUDITING_CLIENT_TEMPLATE.FAT&amp;display_string=Audit&amp;VAR:KEY=OVGHWZMZIH&amp;VAR:QUERY=RkZfQ0FQRVgoQU5OLC0yLCwsUlAp&amp;WINDOW=FIRST_POPUP&amp;HEIGHT=450&amp;WIDTH=450&amp;START_MAXIMIZED=","FALSE&amp;VAR:CALENDAR=US&amp;VAR:SYMBOL=B0N3K5&amp;VAR:INDEX=0"}</definedName>
    <definedName name="_1857__FDSAUDITLINK__" localSheetId="11" hidden="1">{"fdsup://directions/FAT Viewer?action=UPDATE&amp;creator=factset&amp;DYN_ARGS=TRUE&amp;DOC_NAME=FAT:FQL_AUDITING_CLIENT_TEMPLATE.FAT&amp;display_string=Audit&amp;VAR:KEY=YXSPKROJSL&amp;VAR:QUERY=RkZfTkVUX0lOQyhBTk4sLTEsLCxSUCk=&amp;WINDOW=FIRST_POPUP&amp;HEIGHT=450&amp;WIDTH=450&amp;START_MAXIMI","ZED=FALSE&amp;VAR:CALENDAR=US&amp;VAR:SYMBOL=B0N3K5&amp;VAR:INDEX=0"}</definedName>
    <definedName name="_1857__FDSAUDITLINK__" localSheetId="3" hidden="1">{"fdsup://directions/FAT Viewer?action=UPDATE&amp;creator=factset&amp;DYN_ARGS=TRUE&amp;DOC_NAME=FAT:FQL_AUDITING_CLIENT_TEMPLATE.FAT&amp;display_string=Audit&amp;VAR:KEY=YXSPKROJSL&amp;VAR:QUERY=RkZfTkVUX0lOQyhBTk4sLTEsLCxSUCk=&amp;WINDOW=FIRST_POPUP&amp;HEIGHT=450&amp;WIDTH=450&amp;START_MAXIMI","ZED=FALSE&amp;VAR:CALENDAR=US&amp;VAR:SYMBOL=B0N3K5&amp;VAR:INDEX=0"}</definedName>
    <definedName name="_1857__FDSAUDITLINK__" hidden="1">{"fdsup://directions/FAT Viewer?action=UPDATE&amp;creator=factset&amp;DYN_ARGS=TRUE&amp;DOC_NAME=FAT:FQL_AUDITING_CLIENT_TEMPLATE.FAT&amp;display_string=Audit&amp;VAR:KEY=YXSPKROJSL&amp;VAR:QUERY=RkZfTkVUX0lOQyhBTk4sLTEsLCxSUCk=&amp;WINDOW=FIRST_POPUP&amp;HEIGHT=450&amp;WIDTH=450&amp;START_MAXIMI","ZED=FALSE&amp;VAR:CALENDAR=US&amp;VAR:SYMBOL=B0N3K5&amp;VAR:INDEX=0"}</definedName>
    <definedName name="_1858__FDSAUDITLINK__" localSheetId="11" hidden="1">{"fdsup://directions/FAT Viewer?action=UPDATE&amp;creator=factset&amp;DYN_ARGS=TRUE&amp;DOC_NAME=FAT:FQL_AUDITING_CLIENT_TEMPLATE.FAT&amp;display_string=Audit&amp;VAR:KEY=SHUJEJGZGJ&amp;VAR:QUERY=RkZfTkVUX0lOQyhBTk4sLTIsLCxSUCk=&amp;WINDOW=FIRST_POPUP&amp;HEIGHT=450&amp;WIDTH=450&amp;START_MAXIMI","ZED=FALSE&amp;VAR:CALENDAR=US&amp;VAR:SYMBOL=B0N3K5&amp;VAR:INDEX=0"}</definedName>
    <definedName name="_1858__FDSAUDITLINK__" localSheetId="3" hidden="1">{"fdsup://directions/FAT Viewer?action=UPDATE&amp;creator=factset&amp;DYN_ARGS=TRUE&amp;DOC_NAME=FAT:FQL_AUDITING_CLIENT_TEMPLATE.FAT&amp;display_string=Audit&amp;VAR:KEY=SHUJEJGZGJ&amp;VAR:QUERY=RkZfTkVUX0lOQyhBTk4sLTIsLCxSUCk=&amp;WINDOW=FIRST_POPUP&amp;HEIGHT=450&amp;WIDTH=450&amp;START_MAXIMI","ZED=FALSE&amp;VAR:CALENDAR=US&amp;VAR:SYMBOL=B0N3K5&amp;VAR:INDEX=0"}</definedName>
    <definedName name="_1858__FDSAUDITLINK__" hidden="1">{"fdsup://directions/FAT Viewer?action=UPDATE&amp;creator=factset&amp;DYN_ARGS=TRUE&amp;DOC_NAME=FAT:FQL_AUDITING_CLIENT_TEMPLATE.FAT&amp;display_string=Audit&amp;VAR:KEY=SHUJEJGZGJ&amp;VAR:QUERY=RkZfTkVUX0lOQyhBTk4sLTIsLCxSUCk=&amp;WINDOW=FIRST_POPUP&amp;HEIGHT=450&amp;WIDTH=450&amp;START_MAXIMI","ZED=FALSE&amp;VAR:CALENDAR=US&amp;VAR:SYMBOL=B0N3K5&amp;VAR:INDEX=0"}</definedName>
    <definedName name="_1859__FDSAUDITLINK__" localSheetId="11" hidden="1">{"fdsup://directions/FAT Viewer?action=UPDATE&amp;creator=factset&amp;DYN_ARGS=TRUE&amp;DOC_NAME=FAT:FQL_AUDITING_CLIENT_TEMPLATE.FAT&amp;display_string=Audit&amp;VAR:KEY=WZQFQJSRCN&amp;VAR:QUERY=RkZfRUJJVF9PUEVSKEFOTiwtMSwsLFJQKQ==&amp;WINDOW=FIRST_POPUP&amp;HEIGHT=450&amp;WIDTH=450&amp;START_MA","XIMIZED=FALSE&amp;VAR:CALENDAR=US&amp;VAR:SYMBOL=B0N3K5&amp;VAR:INDEX=0"}</definedName>
    <definedName name="_1859__FDSAUDITLINK__" localSheetId="3" hidden="1">{"fdsup://directions/FAT Viewer?action=UPDATE&amp;creator=factset&amp;DYN_ARGS=TRUE&amp;DOC_NAME=FAT:FQL_AUDITING_CLIENT_TEMPLATE.FAT&amp;display_string=Audit&amp;VAR:KEY=WZQFQJSRCN&amp;VAR:QUERY=RkZfRUJJVF9PUEVSKEFOTiwtMSwsLFJQKQ==&amp;WINDOW=FIRST_POPUP&amp;HEIGHT=450&amp;WIDTH=450&amp;START_MA","XIMIZED=FALSE&amp;VAR:CALENDAR=US&amp;VAR:SYMBOL=B0N3K5&amp;VAR:INDEX=0"}</definedName>
    <definedName name="_1859__FDSAUDITLINK__" hidden="1">{"fdsup://directions/FAT Viewer?action=UPDATE&amp;creator=factset&amp;DYN_ARGS=TRUE&amp;DOC_NAME=FAT:FQL_AUDITING_CLIENT_TEMPLATE.FAT&amp;display_string=Audit&amp;VAR:KEY=WZQFQJSRCN&amp;VAR:QUERY=RkZfRUJJVF9PUEVSKEFOTiwtMSwsLFJQKQ==&amp;WINDOW=FIRST_POPUP&amp;HEIGHT=450&amp;WIDTH=450&amp;START_MA","XIMIZED=FALSE&amp;VAR:CALENDAR=US&amp;VAR:SYMBOL=B0N3K5&amp;VAR:INDEX=0"}</definedName>
    <definedName name="_186__FDSAUDITLINK__" localSheetId="11" hidden="1">{"fdsup://Directions/FactSet Auditing Viewer?action=AUDIT_VALUE&amp;DB=129&amp;ID1=B1VLVW&amp;VALUEID=01001&amp;SDATE=2008&amp;PERIODTYPE=ANN_STD&amp;SCFT=3&amp;window=popup_no_bar&amp;width=385&amp;height=120&amp;START_MAXIMIZED=FALSE&amp;creator=factset&amp;display_string=Audit"}</definedName>
    <definedName name="_186__FDSAUDITLINK__" localSheetId="3" hidden="1">{"fdsup://Directions/FactSet Auditing Viewer?action=AUDIT_VALUE&amp;DB=129&amp;ID1=B1VLVW&amp;VALUEID=01001&amp;SDATE=2008&amp;PERIODTYPE=ANN_STD&amp;SCFT=3&amp;window=popup_no_bar&amp;width=385&amp;height=120&amp;START_MAXIMIZED=FALSE&amp;creator=factset&amp;display_string=Audit"}</definedName>
    <definedName name="_186__FDSAUDITLINK__" hidden="1">{"fdsup://Directions/FactSet Auditing Viewer?action=AUDIT_VALUE&amp;DB=129&amp;ID1=B1VLVW&amp;VALUEID=01001&amp;SDATE=2008&amp;PERIODTYPE=ANN_STD&amp;SCFT=3&amp;window=popup_no_bar&amp;width=385&amp;height=120&amp;START_MAXIMIZED=FALSE&amp;creator=factset&amp;display_string=Audit"}</definedName>
    <definedName name="_1860__FDSAUDITLINK__" localSheetId="11" hidden="1">{"fdsup://directions/FAT Viewer?action=UPDATE&amp;creator=factset&amp;DYN_ARGS=TRUE&amp;DOC_NAME=FAT:FQL_AUDITING_CLIENT_TEMPLATE.FAT&amp;display_string=Audit&amp;VAR:KEY=ONERCDKXWJ&amp;VAR:QUERY=RkZfRUJJVChBTk4sLTIsLCxSUCk=&amp;WINDOW=FIRST_POPUP&amp;HEIGHT=450&amp;WIDTH=450&amp;START_MAXIMIZED=","FALSE&amp;VAR:CALENDAR=US&amp;VAR:SYMBOL=B0N3K5&amp;VAR:INDEX=0"}</definedName>
    <definedName name="_1860__FDSAUDITLINK__" localSheetId="3" hidden="1">{"fdsup://directions/FAT Viewer?action=UPDATE&amp;creator=factset&amp;DYN_ARGS=TRUE&amp;DOC_NAME=FAT:FQL_AUDITING_CLIENT_TEMPLATE.FAT&amp;display_string=Audit&amp;VAR:KEY=ONERCDKXWJ&amp;VAR:QUERY=RkZfRUJJVChBTk4sLTIsLCxSUCk=&amp;WINDOW=FIRST_POPUP&amp;HEIGHT=450&amp;WIDTH=450&amp;START_MAXIMIZED=","FALSE&amp;VAR:CALENDAR=US&amp;VAR:SYMBOL=B0N3K5&amp;VAR:INDEX=0"}</definedName>
    <definedName name="_1860__FDSAUDITLINK__" hidden="1">{"fdsup://directions/FAT Viewer?action=UPDATE&amp;creator=factset&amp;DYN_ARGS=TRUE&amp;DOC_NAME=FAT:FQL_AUDITING_CLIENT_TEMPLATE.FAT&amp;display_string=Audit&amp;VAR:KEY=ONERCDKXWJ&amp;VAR:QUERY=RkZfRUJJVChBTk4sLTIsLCxSUCk=&amp;WINDOW=FIRST_POPUP&amp;HEIGHT=450&amp;WIDTH=450&amp;START_MAXIMIZED=","FALSE&amp;VAR:CALENDAR=US&amp;VAR:SYMBOL=B0N3K5&amp;VAR:INDEX=0"}</definedName>
    <definedName name="_1861__FDSAUDITLINK__" localSheetId="11" hidden="1">{"fdsup://directions/FAT Viewer?action=UPDATE&amp;creator=factset&amp;DYN_ARGS=TRUE&amp;DOC_NAME=FAT:FQL_AUDITING_CLIENT_TEMPLATE.FAT&amp;display_string=Audit&amp;VAR:KEY=AHORAJILCT&amp;VAR:QUERY=RkZfRUJJVERBX09QRVIoQU5OLC0xLCwsUlAp&amp;WINDOW=FIRST_POPUP&amp;HEIGHT=450&amp;WIDTH=450&amp;START_MA","XIMIZED=FALSE&amp;VAR:CALENDAR=US&amp;VAR:SYMBOL=B0N3K5&amp;VAR:INDEX=0"}</definedName>
    <definedName name="_1861__FDSAUDITLINK__" localSheetId="3" hidden="1">{"fdsup://directions/FAT Viewer?action=UPDATE&amp;creator=factset&amp;DYN_ARGS=TRUE&amp;DOC_NAME=FAT:FQL_AUDITING_CLIENT_TEMPLATE.FAT&amp;display_string=Audit&amp;VAR:KEY=AHORAJILCT&amp;VAR:QUERY=RkZfRUJJVERBX09QRVIoQU5OLC0xLCwsUlAp&amp;WINDOW=FIRST_POPUP&amp;HEIGHT=450&amp;WIDTH=450&amp;START_MA","XIMIZED=FALSE&amp;VAR:CALENDAR=US&amp;VAR:SYMBOL=B0N3K5&amp;VAR:INDEX=0"}</definedName>
    <definedName name="_1861__FDSAUDITLINK__" hidden="1">{"fdsup://directions/FAT Viewer?action=UPDATE&amp;creator=factset&amp;DYN_ARGS=TRUE&amp;DOC_NAME=FAT:FQL_AUDITING_CLIENT_TEMPLATE.FAT&amp;display_string=Audit&amp;VAR:KEY=AHORAJILCT&amp;VAR:QUERY=RkZfRUJJVERBX09QRVIoQU5OLC0xLCwsUlAp&amp;WINDOW=FIRST_POPUP&amp;HEIGHT=450&amp;WIDTH=450&amp;START_MA","XIMIZED=FALSE&amp;VAR:CALENDAR=US&amp;VAR:SYMBOL=B0N3K5&amp;VAR:INDEX=0"}</definedName>
    <definedName name="_1862__FDSAUDITLINK__" localSheetId="11" hidden="1">{"fdsup://directions/FAT Viewer?action=UPDATE&amp;creator=factset&amp;DYN_ARGS=TRUE&amp;DOC_NAME=FAT:FQL_AUDITING_CLIENT_TEMPLATE.FAT&amp;display_string=Audit&amp;VAR:KEY=QLQXWLSZAT&amp;VAR:QUERY=RkZfRUJJVERBKEFOTiwtMiwsLFJQKQ==&amp;WINDOW=FIRST_POPUP&amp;HEIGHT=450&amp;WIDTH=450&amp;START_MAXIMI","ZED=FALSE&amp;VAR:CALENDAR=US&amp;VAR:SYMBOL=B0N3K5&amp;VAR:INDEX=0"}</definedName>
    <definedName name="_1862__FDSAUDITLINK__" localSheetId="3" hidden="1">{"fdsup://directions/FAT Viewer?action=UPDATE&amp;creator=factset&amp;DYN_ARGS=TRUE&amp;DOC_NAME=FAT:FQL_AUDITING_CLIENT_TEMPLATE.FAT&amp;display_string=Audit&amp;VAR:KEY=QLQXWLSZAT&amp;VAR:QUERY=RkZfRUJJVERBKEFOTiwtMiwsLFJQKQ==&amp;WINDOW=FIRST_POPUP&amp;HEIGHT=450&amp;WIDTH=450&amp;START_MAXIMI","ZED=FALSE&amp;VAR:CALENDAR=US&amp;VAR:SYMBOL=B0N3K5&amp;VAR:INDEX=0"}</definedName>
    <definedName name="_1862__FDSAUDITLINK__" hidden="1">{"fdsup://directions/FAT Viewer?action=UPDATE&amp;creator=factset&amp;DYN_ARGS=TRUE&amp;DOC_NAME=FAT:FQL_AUDITING_CLIENT_TEMPLATE.FAT&amp;display_string=Audit&amp;VAR:KEY=QLQXWLSZAT&amp;VAR:QUERY=RkZfRUJJVERBKEFOTiwtMiwsLFJQKQ==&amp;WINDOW=FIRST_POPUP&amp;HEIGHT=450&amp;WIDTH=450&amp;START_MAXIMI","ZED=FALSE&amp;VAR:CALENDAR=US&amp;VAR:SYMBOL=B0N3K5&amp;VAR:INDEX=0"}</definedName>
    <definedName name="_1863__FDSAUDITLINK__" localSheetId="11" hidden="1">{"fdsup://Directions/FactSet Auditing Viewer?action=AUDIT_VALUE&amp;DB=129&amp;ID1=B0N3K5&amp;VALUEID=01001&amp;SDATE=2009&amp;PERIODTYPE=ANN_STD&amp;window=popup_no_bar&amp;width=385&amp;height=120&amp;START_MAXIMIZED=FALSE&amp;creator=factset&amp;display_string=Audit"}</definedName>
    <definedName name="_1863__FDSAUDITLINK__" localSheetId="3" hidden="1">{"fdsup://Directions/FactSet Auditing Viewer?action=AUDIT_VALUE&amp;DB=129&amp;ID1=B0N3K5&amp;VALUEID=01001&amp;SDATE=2009&amp;PERIODTYPE=ANN_STD&amp;window=popup_no_bar&amp;width=385&amp;height=120&amp;START_MAXIMIZED=FALSE&amp;creator=factset&amp;display_string=Audit"}</definedName>
    <definedName name="_1863__FDSAUDITLINK__" hidden="1">{"fdsup://Directions/FactSet Auditing Viewer?action=AUDIT_VALUE&amp;DB=129&amp;ID1=B0N3K5&amp;VALUEID=01001&amp;SDATE=2009&amp;PERIODTYPE=ANN_STD&amp;window=popup_no_bar&amp;width=385&amp;height=120&amp;START_MAXIMIZED=FALSE&amp;creator=factset&amp;display_string=Audit"}</definedName>
    <definedName name="_1864__FDSAUDITLINK__" localSheetId="11" hidden="1">{"fdsup://Directions/FactSet Auditing Viewer?action=AUDIT_VALUE&amp;DB=129&amp;ID1=B0N3K5&amp;VALUEID=01001&amp;SDATE=2008&amp;PERIODTYPE=ANN_STD&amp;window=popup_no_bar&amp;width=385&amp;height=120&amp;START_MAXIMIZED=FALSE&amp;creator=factset&amp;display_string=Audit"}</definedName>
    <definedName name="_1864__FDSAUDITLINK__" localSheetId="3" hidden="1">{"fdsup://Directions/FactSet Auditing Viewer?action=AUDIT_VALUE&amp;DB=129&amp;ID1=B0N3K5&amp;VALUEID=01001&amp;SDATE=2008&amp;PERIODTYPE=ANN_STD&amp;window=popup_no_bar&amp;width=385&amp;height=120&amp;START_MAXIMIZED=FALSE&amp;creator=factset&amp;display_string=Audit"}</definedName>
    <definedName name="_1864__FDSAUDITLINK__" hidden="1">{"fdsup://Directions/FactSet Auditing Viewer?action=AUDIT_VALUE&amp;DB=129&amp;ID1=B0N3K5&amp;VALUEID=01001&amp;SDATE=2008&amp;PERIODTYPE=ANN_STD&amp;window=popup_no_bar&amp;width=385&amp;height=120&amp;START_MAXIMIZED=FALSE&amp;creator=factset&amp;display_string=Audit"}</definedName>
    <definedName name="_1865__FDSAUDITLINK__" localSheetId="11" hidden="1">{"fdsup://directions/FAT Viewer?action=UPDATE&amp;creator=factset&amp;DYN_ARGS=TRUE&amp;DOC_NAME=FAT:FQL_AUDITING_CLIENT_TEMPLATE.FAT&amp;display_string=Audit&amp;VAR:KEY=GRKPQBIRAP&amp;VAR:QUERY=RkZfQ0FQRVgoQU5OLDAsLCxSUCk=&amp;WINDOW=FIRST_POPUP&amp;HEIGHT=450&amp;WIDTH=450&amp;START_MAXIMIZED=","FALSE&amp;VAR:CALENDAR=US&amp;VAR:SYMBOL=B16FTB&amp;VAR:INDEX=0"}</definedName>
    <definedName name="_1865__FDSAUDITLINK__" localSheetId="3" hidden="1">{"fdsup://directions/FAT Viewer?action=UPDATE&amp;creator=factset&amp;DYN_ARGS=TRUE&amp;DOC_NAME=FAT:FQL_AUDITING_CLIENT_TEMPLATE.FAT&amp;display_string=Audit&amp;VAR:KEY=GRKPQBIRAP&amp;VAR:QUERY=RkZfQ0FQRVgoQU5OLDAsLCxSUCk=&amp;WINDOW=FIRST_POPUP&amp;HEIGHT=450&amp;WIDTH=450&amp;START_MAXIMIZED=","FALSE&amp;VAR:CALENDAR=US&amp;VAR:SYMBOL=B16FTB&amp;VAR:INDEX=0"}</definedName>
    <definedName name="_1865__FDSAUDITLINK__" hidden="1">{"fdsup://directions/FAT Viewer?action=UPDATE&amp;creator=factset&amp;DYN_ARGS=TRUE&amp;DOC_NAME=FAT:FQL_AUDITING_CLIENT_TEMPLATE.FAT&amp;display_string=Audit&amp;VAR:KEY=GRKPQBIRAP&amp;VAR:QUERY=RkZfQ0FQRVgoQU5OLDAsLCxSUCk=&amp;WINDOW=FIRST_POPUP&amp;HEIGHT=450&amp;WIDTH=450&amp;START_MAXIMIZED=","FALSE&amp;VAR:CALENDAR=US&amp;VAR:SYMBOL=B16FTB&amp;VAR:INDEX=0"}</definedName>
    <definedName name="_1866__FDSAUDITLINK__" localSheetId="11" hidden="1">{"fdsup://directions/FAT Viewer?action=UPDATE&amp;creator=factset&amp;DYN_ARGS=TRUE&amp;DOC_NAME=FAT:FQL_AUDITING_CLIENT_TEMPLATE.FAT&amp;display_string=Audit&amp;VAR:KEY=MTINORAJGJ&amp;VAR:QUERY=RkZfQ0FQRVgoQU5OLC0xLCwsUlAp&amp;WINDOW=FIRST_POPUP&amp;HEIGHT=450&amp;WIDTH=450&amp;START_MAXIMIZED=","FALSE&amp;VAR:CALENDAR=US&amp;VAR:SYMBOL=B16FTB&amp;VAR:INDEX=0"}</definedName>
    <definedName name="_1866__FDSAUDITLINK__" localSheetId="3" hidden="1">{"fdsup://directions/FAT Viewer?action=UPDATE&amp;creator=factset&amp;DYN_ARGS=TRUE&amp;DOC_NAME=FAT:FQL_AUDITING_CLIENT_TEMPLATE.FAT&amp;display_string=Audit&amp;VAR:KEY=MTINORAJGJ&amp;VAR:QUERY=RkZfQ0FQRVgoQU5OLC0xLCwsUlAp&amp;WINDOW=FIRST_POPUP&amp;HEIGHT=450&amp;WIDTH=450&amp;START_MAXIMIZED=","FALSE&amp;VAR:CALENDAR=US&amp;VAR:SYMBOL=B16FTB&amp;VAR:INDEX=0"}</definedName>
    <definedName name="_1866__FDSAUDITLINK__" hidden="1">{"fdsup://directions/FAT Viewer?action=UPDATE&amp;creator=factset&amp;DYN_ARGS=TRUE&amp;DOC_NAME=FAT:FQL_AUDITING_CLIENT_TEMPLATE.FAT&amp;display_string=Audit&amp;VAR:KEY=MTINORAJGJ&amp;VAR:QUERY=RkZfQ0FQRVgoQU5OLC0xLCwsUlAp&amp;WINDOW=FIRST_POPUP&amp;HEIGHT=450&amp;WIDTH=450&amp;START_MAXIMIZED=","FALSE&amp;VAR:CALENDAR=US&amp;VAR:SYMBOL=B16FTB&amp;VAR:INDEX=0"}</definedName>
    <definedName name="_1867__FDSAUDITLINK__" localSheetId="11" hidden="1">{"fdsup://directions/FAT Viewer?action=UPDATE&amp;creator=factset&amp;DYN_ARGS=TRUE&amp;DOC_NAME=FAT:FQL_AUDITING_CLIENT_TEMPLATE.FAT&amp;display_string=Audit&amp;VAR:KEY=ATWBULWDYT&amp;VAR:QUERY=RkZfQ0FQRVgoQU5OLC0yLCwsUlAp&amp;WINDOW=FIRST_POPUP&amp;HEIGHT=450&amp;WIDTH=450&amp;START_MAXIMIZED=","FALSE&amp;VAR:CALENDAR=US&amp;VAR:SYMBOL=B16FTB&amp;VAR:INDEX=0"}</definedName>
    <definedName name="_1867__FDSAUDITLINK__" localSheetId="3" hidden="1">{"fdsup://directions/FAT Viewer?action=UPDATE&amp;creator=factset&amp;DYN_ARGS=TRUE&amp;DOC_NAME=FAT:FQL_AUDITING_CLIENT_TEMPLATE.FAT&amp;display_string=Audit&amp;VAR:KEY=ATWBULWDYT&amp;VAR:QUERY=RkZfQ0FQRVgoQU5OLC0yLCwsUlAp&amp;WINDOW=FIRST_POPUP&amp;HEIGHT=450&amp;WIDTH=450&amp;START_MAXIMIZED=","FALSE&amp;VAR:CALENDAR=US&amp;VAR:SYMBOL=B16FTB&amp;VAR:INDEX=0"}</definedName>
    <definedName name="_1867__FDSAUDITLINK__" hidden="1">{"fdsup://directions/FAT Viewer?action=UPDATE&amp;creator=factset&amp;DYN_ARGS=TRUE&amp;DOC_NAME=FAT:FQL_AUDITING_CLIENT_TEMPLATE.FAT&amp;display_string=Audit&amp;VAR:KEY=ATWBULWDYT&amp;VAR:QUERY=RkZfQ0FQRVgoQU5OLC0yLCwsUlAp&amp;WINDOW=FIRST_POPUP&amp;HEIGHT=450&amp;WIDTH=450&amp;START_MAXIMIZED=","FALSE&amp;VAR:CALENDAR=US&amp;VAR:SYMBOL=B16FTB&amp;VAR:INDEX=0"}</definedName>
    <definedName name="_1868__FDSAUDITLINK__" localSheetId="11" hidden="1">{"fdsup://directions/FAT Viewer?action=UPDATE&amp;creator=factset&amp;DYN_ARGS=TRUE&amp;DOC_NAME=FAT:FQL_AUDITING_CLIENT_TEMPLATE.FAT&amp;display_string=Audit&amp;VAR:KEY=WDMXIJCLAH&amp;VAR:QUERY=RkZfTkVUX0lOQyhBTk4sLTEsLCxSUCk=&amp;WINDOW=FIRST_POPUP&amp;HEIGHT=450&amp;WIDTH=450&amp;START_MAXIMI","ZED=FALSE&amp;VAR:CALENDAR=US&amp;VAR:SYMBOL=B16FTB&amp;VAR:INDEX=0"}</definedName>
    <definedName name="_1868__FDSAUDITLINK__" localSheetId="3" hidden="1">{"fdsup://directions/FAT Viewer?action=UPDATE&amp;creator=factset&amp;DYN_ARGS=TRUE&amp;DOC_NAME=FAT:FQL_AUDITING_CLIENT_TEMPLATE.FAT&amp;display_string=Audit&amp;VAR:KEY=WDMXIJCLAH&amp;VAR:QUERY=RkZfTkVUX0lOQyhBTk4sLTEsLCxSUCk=&amp;WINDOW=FIRST_POPUP&amp;HEIGHT=450&amp;WIDTH=450&amp;START_MAXIMI","ZED=FALSE&amp;VAR:CALENDAR=US&amp;VAR:SYMBOL=B16FTB&amp;VAR:INDEX=0"}</definedName>
    <definedName name="_1868__FDSAUDITLINK__" hidden="1">{"fdsup://directions/FAT Viewer?action=UPDATE&amp;creator=factset&amp;DYN_ARGS=TRUE&amp;DOC_NAME=FAT:FQL_AUDITING_CLIENT_TEMPLATE.FAT&amp;display_string=Audit&amp;VAR:KEY=WDMXIJCLAH&amp;VAR:QUERY=RkZfTkVUX0lOQyhBTk4sLTEsLCxSUCk=&amp;WINDOW=FIRST_POPUP&amp;HEIGHT=450&amp;WIDTH=450&amp;START_MAXIMI","ZED=FALSE&amp;VAR:CALENDAR=US&amp;VAR:SYMBOL=B16FTB&amp;VAR:INDEX=0"}</definedName>
    <definedName name="_1869__FDSAUDITLINK__" localSheetId="11" hidden="1">{"fdsup://directions/FAT Viewer?action=UPDATE&amp;creator=factset&amp;DYN_ARGS=TRUE&amp;DOC_NAME=FAT:FQL_AUDITING_CLIENT_TEMPLATE.FAT&amp;display_string=Audit&amp;VAR:KEY=AFUXMFGFIR&amp;VAR:QUERY=RkZfTkVUX0lOQyhBTk4sLTIsLCxSUCk=&amp;WINDOW=FIRST_POPUP&amp;HEIGHT=450&amp;WIDTH=450&amp;START_MAXIMI","ZED=FALSE&amp;VAR:CALENDAR=US&amp;VAR:SYMBOL=B16FTB&amp;VAR:INDEX=0"}</definedName>
    <definedName name="_1869__FDSAUDITLINK__" localSheetId="3" hidden="1">{"fdsup://directions/FAT Viewer?action=UPDATE&amp;creator=factset&amp;DYN_ARGS=TRUE&amp;DOC_NAME=FAT:FQL_AUDITING_CLIENT_TEMPLATE.FAT&amp;display_string=Audit&amp;VAR:KEY=AFUXMFGFIR&amp;VAR:QUERY=RkZfTkVUX0lOQyhBTk4sLTIsLCxSUCk=&amp;WINDOW=FIRST_POPUP&amp;HEIGHT=450&amp;WIDTH=450&amp;START_MAXIMI","ZED=FALSE&amp;VAR:CALENDAR=US&amp;VAR:SYMBOL=B16FTB&amp;VAR:INDEX=0"}</definedName>
    <definedName name="_1869__FDSAUDITLINK__" hidden="1">{"fdsup://directions/FAT Viewer?action=UPDATE&amp;creator=factset&amp;DYN_ARGS=TRUE&amp;DOC_NAME=FAT:FQL_AUDITING_CLIENT_TEMPLATE.FAT&amp;display_string=Audit&amp;VAR:KEY=AFUXMFGFIR&amp;VAR:QUERY=RkZfTkVUX0lOQyhBTk4sLTIsLCxSUCk=&amp;WINDOW=FIRST_POPUP&amp;HEIGHT=450&amp;WIDTH=450&amp;START_MAXIMI","ZED=FALSE&amp;VAR:CALENDAR=US&amp;VAR:SYMBOL=B16FTB&amp;VAR:INDEX=0"}</definedName>
    <definedName name="_187__FDSAUDITLINK__" localSheetId="11" hidden="1">{"fdsup://directions/FAT Viewer?action=UPDATE&amp;creator=factset&amp;DYN_ARGS=TRUE&amp;DOC_NAME=FAT:FQL_AUDITING_CLIENT_TEMPLATE.FAT&amp;display_string=Audit&amp;VAR:KEY=JMVQNYVULI&amp;VAR:QUERY=RkZfQ0FQRVgoQU5OLC0xLCwsUlAp&amp;WINDOW=FIRST_POPUP&amp;HEIGHT=450&amp;WIDTH=450&amp;START_MAXIMIZED=","FALSE&amp;VAR:CALENDAR=FIVEDAY&amp;VAR:SYMBOL=16725010&amp;VAR:INDEX=0"}</definedName>
    <definedName name="_187__FDSAUDITLINK__" localSheetId="3" hidden="1">{"fdsup://directions/FAT Viewer?action=UPDATE&amp;creator=factset&amp;DYN_ARGS=TRUE&amp;DOC_NAME=FAT:FQL_AUDITING_CLIENT_TEMPLATE.FAT&amp;display_string=Audit&amp;VAR:KEY=JMVQNYVULI&amp;VAR:QUERY=RkZfQ0FQRVgoQU5OLC0xLCwsUlAp&amp;WINDOW=FIRST_POPUP&amp;HEIGHT=450&amp;WIDTH=450&amp;START_MAXIMIZED=","FALSE&amp;VAR:CALENDAR=FIVEDAY&amp;VAR:SYMBOL=16725010&amp;VAR:INDEX=0"}</definedName>
    <definedName name="_187__FDSAUDITLINK__" hidden="1">{"fdsup://directions/FAT Viewer?action=UPDATE&amp;creator=factset&amp;DYN_ARGS=TRUE&amp;DOC_NAME=FAT:FQL_AUDITING_CLIENT_TEMPLATE.FAT&amp;display_string=Audit&amp;VAR:KEY=JMVQNYVULI&amp;VAR:QUERY=RkZfQ0FQRVgoQU5OLC0xLCwsUlAp&amp;WINDOW=FIRST_POPUP&amp;HEIGHT=450&amp;WIDTH=450&amp;START_MAXIMIZED=","FALSE&amp;VAR:CALENDAR=FIVEDAY&amp;VAR:SYMBOL=16725010&amp;VAR:INDEX=0"}</definedName>
    <definedName name="_1870__FDSAUDITLINK__" localSheetId="11" hidden="1">{"fdsup://directions/FAT Viewer?action=UPDATE&amp;creator=factset&amp;DYN_ARGS=TRUE&amp;DOC_NAME=FAT:FQL_AUDITING_CLIENT_TEMPLATE.FAT&amp;display_string=Audit&amp;VAR:KEY=OPAXIHUZMT&amp;VAR:QUERY=RkZfRUJJVChBTk4sLTEsLCxSUCk=&amp;WINDOW=FIRST_POPUP&amp;HEIGHT=450&amp;WIDTH=450&amp;START_MAXIMIZED=","FALSE&amp;VAR:CALENDAR=US&amp;VAR:SYMBOL=B16FTB&amp;VAR:INDEX=0"}</definedName>
    <definedName name="_1870__FDSAUDITLINK__" localSheetId="3" hidden="1">{"fdsup://directions/FAT Viewer?action=UPDATE&amp;creator=factset&amp;DYN_ARGS=TRUE&amp;DOC_NAME=FAT:FQL_AUDITING_CLIENT_TEMPLATE.FAT&amp;display_string=Audit&amp;VAR:KEY=OPAXIHUZMT&amp;VAR:QUERY=RkZfRUJJVChBTk4sLTEsLCxSUCk=&amp;WINDOW=FIRST_POPUP&amp;HEIGHT=450&amp;WIDTH=450&amp;START_MAXIMIZED=","FALSE&amp;VAR:CALENDAR=US&amp;VAR:SYMBOL=B16FTB&amp;VAR:INDEX=0"}</definedName>
    <definedName name="_1870__FDSAUDITLINK__" hidden="1">{"fdsup://directions/FAT Viewer?action=UPDATE&amp;creator=factset&amp;DYN_ARGS=TRUE&amp;DOC_NAME=FAT:FQL_AUDITING_CLIENT_TEMPLATE.FAT&amp;display_string=Audit&amp;VAR:KEY=OPAXIHUZMT&amp;VAR:QUERY=RkZfRUJJVChBTk4sLTEsLCxSUCk=&amp;WINDOW=FIRST_POPUP&amp;HEIGHT=450&amp;WIDTH=450&amp;START_MAXIMIZED=","FALSE&amp;VAR:CALENDAR=US&amp;VAR:SYMBOL=B16FTB&amp;VAR:INDEX=0"}</definedName>
    <definedName name="_1871__FDSAUDITLINK__" localSheetId="11" hidden="1">{"fdsup://directions/FAT Viewer?action=UPDATE&amp;creator=factset&amp;DYN_ARGS=TRUE&amp;DOC_NAME=FAT:FQL_AUDITING_CLIENT_TEMPLATE.FAT&amp;display_string=Audit&amp;VAR:KEY=WLCXEHCRIR&amp;VAR:QUERY=RkZfRUJJVChBTk4sLTIsLCxSUCk=&amp;WINDOW=FIRST_POPUP&amp;HEIGHT=450&amp;WIDTH=450&amp;START_MAXIMIZED=","FALSE&amp;VAR:CALENDAR=US&amp;VAR:SYMBOL=B16FTB&amp;VAR:INDEX=0"}</definedName>
    <definedName name="_1871__FDSAUDITLINK__" localSheetId="3" hidden="1">{"fdsup://directions/FAT Viewer?action=UPDATE&amp;creator=factset&amp;DYN_ARGS=TRUE&amp;DOC_NAME=FAT:FQL_AUDITING_CLIENT_TEMPLATE.FAT&amp;display_string=Audit&amp;VAR:KEY=WLCXEHCRIR&amp;VAR:QUERY=RkZfRUJJVChBTk4sLTIsLCxSUCk=&amp;WINDOW=FIRST_POPUP&amp;HEIGHT=450&amp;WIDTH=450&amp;START_MAXIMIZED=","FALSE&amp;VAR:CALENDAR=US&amp;VAR:SYMBOL=B16FTB&amp;VAR:INDEX=0"}</definedName>
    <definedName name="_1871__FDSAUDITLINK__" hidden="1">{"fdsup://directions/FAT Viewer?action=UPDATE&amp;creator=factset&amp;DYN_ARGS=TRUE&amp;DOC_NAME=FAT:FQL_AUDITING_CLIENT_TEMPLATE.FAT&amp;display_string=Audit&amp;VAR:KEY=WLCXEHCRIR&amp;VAR:QUERY=RkZfRUJJVChBTk4sLTIsLCxSUCk=&amp;WINDOW=FIRST_POPUP&amp;HEIGHT=450&amp;WIDTH=450&amp;START_MAXIMIZED=","FALSE&amp;VAR:CALENDAR=US&amp;VAR:SYMBOL=B16FTB&amp;VAR:INDEX=0"}</definedName>
    <definedName name="_1872__FDSAUDITLINK__" localSheetId="11" hidden="1">{"fdsup://directions/FAT Viewer?action=UPDATE&amp;creator=factset&amp;DYN_ARGS=TRUE&amp;DOC_NAME=FAT:FQL_AUDITING_CLIENT_TEMPLATE.FAT&amp;display_string=Audit&amp;VAR:KEY=GBKFILMXWF&amp;VAR:QUERY=RkZfRUJJVERBKEFOTiwtMSwsLFJQKQ==&amp;WINDOW=FIRST_POPUP&amp;HEIGHT=450&amp;WIDTH=450&amp;START_MAXIMI","ZED=FALSE&amp;VAR:CALENDAR=US&amp;VAR:SYMBOL=B16FTB&amp;VAR:INDEX=0"}</definedName>
    <definedName name="_1872__FDSAUDITLINK__" localSheetId="3" hidden="1">{"fdsup://directions/FAT Viewer?action=UPDATE&amp;creator=factset&amp;DYN_ARGS=TRUE&amp;DOC_NAME=FAT:FQL_AUDITING_CLIENT_TEMPLATE.FAT&amp;display_string=Audit&amp;VAR:KEY=GBKFILMXWF&amp;VAR:QUERY=RkZfRUJJVERBKEFOTiwtMSwsLFJQKQ==&amp;WINDOW=FIRST_POPUP&amp;HEIGHT=450&amp;WIDTH=450&amp;START_MAXIMI","ZED=FALSE&amp;VAR:CALENDAR=US&amp;VAR:SYMBOL=B16FTB&amp;VAR:INDEX=0"}</definedName>
    <definedName name="_1872__FDSAUDITLINK__" hidden="1">{"fdsup://directions/FAT Viewer?action=UPDATE&amp;creator=factset&amp;DYN_ARGS=TRUE&amp;DOC_NAME=FAT:FQL_AUDITING_CLIENT_TEMPLATE.FAT&amp;display_string=Audit&amp;VAR:KEY=GBKFILMXWF&amp;VAR:QUERY=RkZfRUJJVERBKEFOTiwtMSwsLFJQKQ==&amp;WINDOW=FIRST_POPUP&amp;HEIGHT=450&amp;WIDTH=450&amp;START_MAXIMI","ZED=FALSE&amp;VAR:CALENDAR=US&amp;VAR:SYMBOL=B16FTB&amp;VAR:INDEX=0"}</definedName>
    <definedName name="_1873__FDSAUDITLINK__" localSheetId="11" hidden="1">{"fdsup://directions/FAT Viewer?action=UPDATE&amp;creator=factset&amp;DYN_ARGS=TRUE&amp;DOC_NAME=FAT:FQL_AUDITING_CLIENT_TEMPLATE.FAT&amp;display_string=Audit&amp;VAR:KEY=YPENGTIHOZ&amp;VAR:QUERY=RkZfRUJJVERBKEFOTiwtMiwsLFJQKQ==&amp;WINDOW=FIRST_POPUP&amp;HEIGHT=450&amp;WIDTH=450&amp;START_MAXIMI","ZED=FALSE&amp;VAR:CALENDAR=US&amp;VAR:SYMBOL=B16FTB&amp;VAR:INDEX=0"}</definedName>
    <definedName name="_1873__FDSAUDITLINK__" localSheetId="3" hidden="1">{"fdsup://directions/FAT Viewer?action=UPDATE&amp;creator=factset&amp;DYN_ARGS=TRUE&amp;DOC_NAME=FAT:FQL_AUDITING_CLIENT_TEMPLATE.FAT&amp;display_string=Audit&amp;VAR:KEY=YPENGTIHOZ&amp;VAR:QUERY=RkZfRUJJVERBKEFOTiwtMiwsLFJQKQ==&amp;WINDOW=FIRST_POPUP&amp;HEIGHT=450&amp;WIDTH=450&amp;START_MAXIMI","ZED=FALSE&amp;VAR:CALENDAR=US&amp;VAR:SYMBOL=B16FTB&amp;VAR:INDEX=0"}</definedName>
    <definedName name="_1873__FDSAUDITLINK__" hidden="1">{"fdsup://directions/FAT Viewer?action=UPDATE&amp;creator=factset&amp;DYN_ARGS=TRUE&amp;DOC_NAME=FAT:FQL_AUDITING_CLIENT_TEMPLATE.FAT&amp;display_string=Audit&amp;VAR:KEY=YPENGTIHOZ&amp;VAR:QUERY=RkZfRUJJVERBKEFOTiwtMiwsLFJQKQ==&amp;WINDOW=FIRST_POPUP&amp;HEIGHT=450&amp;WIDTH=450&amp;START_MAXIMI","ZED=FALSE&amp;VAR:CALENDAR=US&amp;VAR:SYMBOL=B16FTB&amp;VAR:INDEX=0"}</definedName>
    <definedName name="_1874__FDSAUDITLINK__" localSheetId="11" hidden="1">{"fdsup://Directions/FactSet Auditing Viewer?action=AUDIT_VALUE&amp;DB=129&amp;ID1=B16FTB&amp;VALUEID=01001&amp;SDATE=2007&amp;PERIODTYPE=ANN_STD&amp;window=popup_no_bar&amp;width=385&amp;height=120&amp;START_MAXIMIZED=FALSE&amp;creator=factset&amp;display_string=Audit"}</definedName>
    <definedName name="_1874__FDSAUDITLINK__" localSheetId="3" hidden="1">{"fdsup://Directions/FactSet Auditing Viewer?action=AUDIT_VALUE&amp;DB=129&amp;ID1=B16FTB&amp;VALUEID=01001&amp;SDATE=2007&amp;PERIODTYPE=ANN_STD&amp;window=popup_no_bar&amp;width=385&amp;height=120&amp;START_MAXIMIZED=FALSE&amp;creator=factset&amp;display_string=Audit"}</definedName>
    <definedName name="_1874__FDSAUDITLINK__" hidden="1">{"fdsup://Directions/FactSet Auditing Viewer?action=AUDIT_VALUE&amp;DB=129&amp;ID1=B16FTB&amp;VALUEID=01001&amp;SDATE=2007&amp;PERIODTYPE=ANN_STD&amp;window=popup_no_bar&amp;width=385&amp;height=120&amp;START_MAXIMIZED=FALSE&amp;creator=factset&amp;display_string=Audit"}</definedName>
    <definedName name="_1875__FDSAUDITLINK__" localSheetId="11" hidden="1">{"fdsup://directions/FAT Viewer?action=UPDATE&amp;creator=factset&amp;DYN_ARGS=TRUE&amp;DOC_NAME=FAT:FQL_AUDITING_CLIENT_TEMPLATE.FAT&amp;display_string=Audit&amp;VAR:KEY=CBUXIFYLQT&amp;VAR:QUERY=RkZfQ0FQRVgoQU5OLDAsLCxSUCk=&amp;WINDOW=FIRST_POPUP&amp;HEIGHT=450&amp;WIDTH=450&amp;START_MAXIMIZED=","FALSE&amp;VAR:CALENDAR=US&amp;VAR:SYMBOL=744897&amp;VAR:INDEX=0"}</definedName>
    <definedName name="_1875__FDSAUDITLINK__" localSheetId="3" hidden="1">{"fdsup://directions/FAT Viewer?action=UPDATE&amp;creator=factset&amp;DYN_ARGS=TRUE&amp;DOC_NAME=FAT:FQL_AUDITING_CLIENT_TEMPLATE.FAT&amp;display_string=Audit&amp;VAR:KEY=CBUXIFYLQT&amp;VAR:QUERY=RkZfQ0FQRVgoQU5OLDAsLCxSUCk=&amp;WINDOW=FIRST_POPUP&amp;HEIGHT=450&amp;WIDTH=450&amp;START_MAXIMIZED=","FALSE&amp;VAR:CALENDAR=US&amp;VAR:SYMBOL=744897&amp;VAR:INDEX=0"}</definedName>
    <definedName name="_1875__FDSAUDITLINK__" hidden="1">{"fdsup://directions/FAT Viewer?action=UPDATE&amp;creator=factset&amp;DYN_ARGS=TRUE&amp;DOC_NAME=FAT:FQL_AUDITING_CLIENT_TEMPLATE.FAT&amp;display_string=Audit&amp;VAR:KEY=CBUXIFYLQT&amp;VAR:QUERY=RkZfQ0FQRVgoQU5OLDAsLCxSUCk=&amp;WINDOW=FIRST_POPUP&amp;HEIGHT=450&amp;WIDTH=450&amp;START_MAXIMIZED=","FALSE&amp;VAR:CALENDAR=US&amp;VAR:SYMBOL=744897&amp;VAR:INDEX=0"}</definedName>
    <definedName name="_1876__FDSAUDITLINK__" localSheetId="11" hidden="1">{"fdsup://directions/FAT Viewer?action=UPDATE&amp;creator=factset&amp;DYN_ARGS=TRUE&amp;DOC_NAME=FAT:FQL_AUDITING_CLIENT_TEMPLATE.FAT&amp;display_string=Audit&amp;VAR:KEY=MDEXOJGBOP&amp;VAR:QUERY=RkZfQ0FQRVgoQU5OLC0xLCwsUlAp&amp;WINDOW=FIRST_POPUP&amp;HEIGHT=450&amp;WIDTH=450&amp;START_MAXIMIZED=","FALSE&amp;VAR:CALENDAR=US&amp;VAR:SYMBOL=744897&amp;VAR:INDEX=0"}</definedName>
    <definedName name="_1876__FDSAUDITLINK__" localSheetId="3" hidden="1">{"fdsup://directions/FAT Viewer?action=UPDATE&amp;creator=factset&amp;DYN_ARGS=TRUE&amp;DOC_NAME=FAT:FQL_AUDITING_CLIENT_TEMPLATE.FAT&amp;display_string=Audit&amp;VAR:KEY=MDEXOJGBOP&amp;VAR:QUERY=RkZfQ0FQRVgoQU5OLC0xLCwsUlAp&amp;WINDOW=FIRST_POPUP&amp;HEIGHT=450&amp;WIDTH=450&amp;START_MAXIMIZED=","FALSE&amp;VAR:CALENDAR=US&amp;VAR:SYMBOL=744897&amp;VAR:INDEX=0"}</definedName>
    <definedName name="_1876__FDSAUDITLINK__" hidden="1">{"fdsup://directions/FAT Viewer?action=UPDATE&amp;creator=factset&amp;DYN_ARGS=TRUE&amp;DOC_NAME=FAT:FQL_AUDITING_CLIENT_TEMPLATE.FAT&amp;display_string=Audit&amp;VAR:KEY=MDEXOJGBOP&amp;VAR:QUERY=RkZfQ0FQRVgoQU5OLC0xLCwsUlAp&amp;WINDOW=FIRST_POPUP&amp;HEIGHT=450&amp;WIDTH=450&amp;START_MAXIMIZED=","FALSE&amp;VAR:CALENDAR=US&amp;VAR:SYMBOL=744897&amp;VAR:INDEX=0"}</definedName>
    <definedName name="_1877__FDSAUDITLINK__" localSheetId="11" hidden="1">{"fdsup://directions/FAT Viewer?action=UPDATE&amp;creator=factset&amp;DYN_ARGS=TRUE&amp;DOC_NAME=FAT:FQL_AUDITING_CLIENT_TEMPLATE.FAT&amp;display_string=Audit&amp;VAR:KEY=YRWBCXSNYN&amp;VAR:QUERY=RkZfQ0FQRVgoQU5OLC0yLCwsUlAp&amp;WINDOW=FIRST_POPUP&amp;HEIGHT=450&amp;WIDTH=450&amp;START_MAXIMIZED=","FALSE&amp;VAR:CALENDAR=US&amp;VAR:SYMBOL=744897&amp;VAR:INDEX=0"}</definedName>
    <definedName name="_1877__FDSAUDITLINK__" localSheetId="3" hidden="1">{"fdsup://directions/FAT Viewer?action=UPDATE&amp;creator=factset&amp;DYN_ARGS=TRUE&amp;DOC_NAME=FAT:FQL_AUDITING_CLIENT_TEMPLATE.FAT&amp;display_string=Audit&amp;VAR:KEY=YRWBCXSNYN&amp;VAR:QUERY=RkZfQ0FQRVgoQU5OLC0yLCwsUlAp&amp;WINDOW=FIRST_POPUP&amp;HEIGHT=450&amp;WIDTH=450&amp;START_MAXIMIZED=","FALSE&amp;VAR:CALENDAR=US&amp;VAR:SYMBOL=744897&amp;VAR:INDEX=0"}</definedName>
    <definedName name="_1877__FDSAUDITLINK__" hidden="1">{"fdsup://directions/FAT Viewer?action=UPDATE&amp;creator=factset&amp;DYN_ARGS=TRUE&amp;DOC_NAME=FAT:FQL_AUDITING_CLIENT_TEMPLATE.FAT&amp;display_string=Audit&amp;VAR:KEY=YRWBCXSNYN&amp;VAR:QUERY=RkZfQ0FQRVgoQU5OLC0yLCwsUlAp&amp;WINDOW=FIRST_POPUP&amp;HEIGHT=450&amp;WIDTH=450&amp;START_MAXIMIZED=","FALSE&amp;VAR:CALENDAR=US&amp;VAR:SYMBOL=744897&amp;VAR:INDEX=0"}</definedName>
    <definedName name="_1878__FDSAUDITLINK__" localSheetId="11" hidden="1">{"fdsup://directions/FAT Viewer?action=UPDATE&amp;creator=factset&amp;DYN_ARGS=TRUE&amp;DOC_NAME=FAT:FQL_AUDITING_CLIENT_TEMPLATE.FAT&amp;display_string=Audit&amp;VAR:KEY=QVURWNKHKF&amp;VAR:QUERY=RkZfTkVUX0lOQyhBTk4sLTEsLCxSUCk=&amp;WINDOW=FIRST_POPUP&amp;HEIGHT=450&amp;WIDTH=450&amp;START_MAXIMI","ZED=FALSE&amp;VAR:CALENDAR=US&amp;VAR:SYMBOL=744897&amp;VAR:INDEX=0"}</definedName>
    <definedName name="_1878__FDSAUDITLINK__" localSheetId="3" hidden="1">{"fdsup://directions/FAT Viewer?action=UPDATE&amp;creator=factset&amp;DYN_ARGS=TRUE&amp;DOC_NAME=FAT:FQL_AUDITING_CLIENT_TEMPLATE.FAT&amp;display_string=Audit&amp;VAR:KEY=QVURWNKHKF&amp;VAR:QUERY=RkZfTkVUX0lOQyhBTk4sLTEsLCxSUCk=&amp;WINDOW=FIRST_POPUP&amp;HEIGHT=450&amp;WIDTH=450&amp;START_MAXIMI","ZED=FALSE&amp;VAR:CALENDAR=US&amp;VAR:SYMBOL=744897&amp;VAR:INDEX=0"}</definedName>
    <definedName name="_1878__FDSAUDITLINK__" hidden="1">{"fdsup://directions/FAT Viewer?action=UPDATE&amp;creator=factset&amp;DYN_ARGS=TRUE&amp;DOC_NAME=FAT:FQL_AUDITING_CLIENT_TEMPLATE.FAT&amp;display_string=Audit&amp;VAR:KEY=QVURWNKHKF&amp;VAR:QUERY=RkZfTkVUX0lOQyhBTk4sLTEsLCxSUCk=&amp;WINDOW=FIRST_POPUP&amp;HEIGHT=450&amp;WIDTH=450&amp;START_MAXIMI","ZED=FALSE&amp;VAR:CALENDAR=US&amp;VAR:SYMBOL=744897&amp;VAR:INDEX=0"}</definedName>
    <definedName name="_1879__FDSAUDITLINK__" localSheetId="11" hidden="1">{"fdsup://directions/FAT Viewer?action=UPDATE&amp;creator=factset&amp;DYN_ARGS=TRUE&amp;DOC_NAME=FAT:FQL_AUDITING_CLIENT_TEMPLATE.FAT&amp;display_string=Audit&amp;VAR:KEY=QTGRQFMJIF&amp;VAR:QUERY=RkZfTkVUX0lOQyhBTk4sLTIsLCxSUCk=&amp;WINDOW=FIRST_POPUP&amp;HEIGHT=450&amp;WIDTH=450&amp;START_MAXIMI","ZED=FALSE&amp;VAR:CALENDAR=US&amp;VAR:SYMBOL=744897&amp;VAR:INDEX=0"}</definedName>
    <definedName name="_1879__FDSAUDITLINK__" localSheetId="3" hidden="1">{"fdsup://directions/FAT Viewer?action=UPDATE&amp;creator=factset&amp;DYN_ARGS=TRUE&amp;DOC_NAME=FAT:FQL_AUDITING_CLIENT_TEMPLATE.FAT&amp;display_string=Audit&amp;VAR:KEY=QTGRQFMJIF&amp;VAR:QUERY=RkZfTkVUX0lOQyhBTk4sLTIsLCxSUCk=&amp;WINDOW=FIRST_POPUP&amp;HEIGHT=450&amp;WIDTH=450&amp;START_MAXIMI","ZED=FALSE&amp;VAR:CALENDAR=US&amp;VAR:SYMBOL=744897&amp;VAR:INDEX=0"}</definedName>
    <definedName name="_1879__FDSAUDITLINK__" hidden="1">{"fdsup://directions/FAT Viewer?action=UPDATE&amp;creator=factset&amp;DYN_ARGS=TRUE&amp;DOC_NAME=FAT:FQL_AUDITING_CLIENT_TEMPLATE.FAT&amp;display_string=Audit&amp;VAR:KEY=QTGRQFMJIF&amp;VAR:QUERY=RkZfTkVUX0lOQyhBTk4sLTIsLCxSUCk=&amp;WINDOW=FIRST_POPUP&amp;HEIGHT=450&amp;WIDTH=450&amp;START_MAXIMI","ZED=FALSE&amp;VAR:CALENDAR=US&amp;VAR:SYMBOL=744897&amp;VAR:INDEX=0"}</definedName>
    <definedName name="_188__FDSAUDITLINK__" localSheetId="11" hidden="1">{"fdsup://directions/FAT Viewer?action=UPDATE&amp;creator=factset&amp;DYN_ARGS=TRUE&amp;DOC_NAME=FAT:FQL_AUDITING_CLIENT_TEMPLATE.FAT&amp;display_string=Audit&amp;VAR:KEY=LMHEDSBGZS&amp;VAR:QUERY=RkZfQ0FQRVgoQU5OLC0yLCwsUlAp&amp;WINDOW=FIRST_POPUP&amp;HEIGHT=450&amp;WIDTH=450&amp;START_MAXIMIZED=","FALSE&amp;VAR:CALENDAR=FIVEDAY&amp;VAR:SYMBOL=16725010&amp;VAR:INDEX=0"}</definedName>
    <definedName name="_188__FDSAUDITLINK__" localSheetId="3" hidden="1">{"fdsup://directions/FAT Viewer?action=UPDATE&amp;creator=factset&amp;DYN_ARGS=TRUE&amp;DOC_NAME=FAT:FQL_AUDITING_CLIENT_TEMPLATE.FAT&amp;display_string=Audit&amp;VAR:KEY=LMHEDSBGZS&amp;VAR:QUERY=RkZfQ0FQRVgoQU5OLC0yLCwsUlAp&amp;WINDOW=FIRST_POPUP&amp;HEIGHT=450&amp;WIDTH=450&amp;START_MAXIMIZED=","FALSE&amp;VAR:CALENDAR=FIVEDAY&amp;VAR:SYMBOL=16725010&amp;VAR:INDEX=0"}</definedName>
    <definedName name="_188__FDSAUDITLINK__" hidden="1">{"fdsup://directions/FAT Viewer?action=UPDATE&amp;creator=factset&amp;DYN_ARGS=TRUE&amp;DOC_NAME=FAT:FQL_AUDITING_CLIENT_TEMPLATE.FAT&amp;display_string=Audit&amp;VAR:KEY=LMHEDSBGZS&amp;VAR:QUERY=RkZfQ0FQRVgoQU5OLC0yLCwsUlAp&amp;WINDOW=FIRST_POPUP&amp;HEIGHT=450&amp;WIDTH=450&amp;START_MAXIMIZED=","FALSE&amp;VAR:CALENDAR=FIVEDAY&amp;VAR:SYMBOL=16725010&amp;VAR:INDEX=0"}</definedName>
    <definedName name="_1880__FDSAUDITLINK__" localSheetId="11" hidden="1">{"fdsup://directions/FAT Viewer?action=UPDATE&amp;creator=factset&amp;DYN_ARGS=TRUE&amp;DOC_NAME=FAT:FQL_AUDITING_CLIENT_TEMPLATE.FAT&amp;display_string=Audit&amp;VAR:KEY=WHEBMRONIR&amp;VAR:QUERY=RkZfRUJJVChBTk4sLTEsLCxSUCk=&amp;WINDOW=FIRST_POPUP&amp;HEIGHT=450&amp;WIDTH=450&amp;START_MAXIMIZED=","FALSE&amp;VAR:CALENDAR=US&amp;VAR:SYMBOL=744897&amp;VAR:INDEX=0"}</definedName>
    <definedName name="_1880__FDSAUDITLINK__" localSheetId="3" hidden="1">{"fdsup://directions/FAT Viewer?action=UPDATE&amp;creator=factset&amp;DYN_ARGS=TRUE&amp;DOC_NAME=FAT:FQL_AUDITING_CLIENT_TEMPLATE.FAT&amp;display_string=Audit&amp;VAR:KEY=WHEBMRONIR&amp;VAR:QUERY=RkZfRUJJVChBTk4sLTEsLCxSUCk=&amp;WINDOW=FIRST_POPUP&amp;HEIGHT=450&amp;WIDTH=450&amp;START_MAXIMIZED=","FALSE&amp;VAR:CALENDAR=US&amp;VAR:SYMBOL=744897&amp;VAR:INDEX=0"}</definedName>
    <definedName name="_1880__FDSAUDITLINK__" hidden="1">{"fdsup://directions/FAT Viewer?action=UPDATE&amp;creator=factset&amp;DYN_ARGS=TRUE&amp;DOC_NAME=FAT:FQL_AUDITING_CLIENT_TEMPLATE.FAT&amp;display_string=Audit&amp;VAR:KEY=WHEBMRONIR&amp;VAR:QUERY=RkZfRUJJVChBTk4sLTEsLCxSUCk=&amp;WINDOW=FIRST_POPUP&amp;HEIGHT=450&amp;WIDTH=450&amp;START_MAXIMIZED=","FALSE&amp;VAR:CALENDAR=US&amp;VAR:SYMBOL=744897&amp;VAR:INDEX=0"}</definedName>
    <definedName name="_1881__FDSAUDITLINK__" localSheetId="11" hidden="1">{"fdsup://directions/FAT Viewer?action=UPDATE&amp;creator=factset&amp;DYN_ARGS=TRUE&amp;DOC_NAME=FAT:FQL_AUDITING_CLIENT_TEMPLATE.FAT&amp;display_string=Audit&amp;VAR:KEY=YNCVSTOVIB&amp;VAR:QUERY=RkZfRUJJVChBTk4sLTIsLCxSUCk=&amp;WINDOW=FIRST_POPUP&amp;HEIGHT=450&amp;WIDTH=450&amp;START_MAXIMIZED=","FALSE&amp;VAR:CALENDAR=US&amp;VAR:SYMBOL=744897&amp;VAR:INDEX=0"}</definedName>
    <definedName name="_1881__FDSAUDITLINK__" localSheetId="3" hidden="1">{"fdsup://directions/FAT Viewer?action=UPDATE&amp;creator=factset&amp;DYN_ARGS=TRUE&amp;DOC_NAME=FAT:FQL_AUDITING_CLIENT_TEMPLATE.FAT&amp;display_string=Audit&amp;VAR:KEY=YNCVSTOVIB&amp;VAR:QUERY=RkZfRUJJVChBTk4sLTIsLCxSUCk=&amp;WINDOW=FIRST_POPUP&amp;HEIGHT=450&amp;WIDTH=450&amp;START_MAXIMIZED=","FALSE&amp;VAR:CALENDAR=US&amp;VAR:SYMBOL=744897&amp;VAR:INDEX=0"}</definedName>
    <definedName name="_1881__FDSAUDITLINK__" hidden="1">{"fdsup://directions/FAT Viewer?action=UPDATE&amp;creator=factset&amp;DYN_ARGS=TRUE&amp;DOC_NAME=FAT:FQL_AUDITING_CLIENT_TEMPLATE.FAT&amp;display_string=Audit&amp;VAR:KEY=YNCVSTOVIB&amp;VAR:QUERY=RkZfRUJJVChBTk4sLTIsLCxSUCk=&amp;WINDOW=FIRST_POPUP&amp;HEIGHT=450&amp;WIDTH=450&amp;START_MAXIMIZED=","FALSE&amp;VAR:CALENDAR=US&amp;VAR:SYMBOL=744897&amp;VAR:INDEX=0"}</definedName>
    <definedName name="_1882__FDSAUDITLINK__" localSheetId="11" hidden="1">{"fdsup://directions/FAT Viewer?action=UPDATE&amp;creator=factset&amp;DYN_ARGS=TRUE&amp;DOC_NAME=FAT:FQL_AUDITING_CLIENT_TEMPLATE.FAT&amp;display_string=Audit&amp;VAR:KEY=MDUTGJCXOH&amp;VAR:QUERY=RkZfRUJJVERBKEFOTiwtMSwsLFJQKQ==&amp;WINDOW=FIRST_POPUP&amp;HEIGHT=450&amp;WIDTH=450&amp;START_MAXIMI","ZED=FALSE&amp;VAR:CALENDAR=US&amp;VAR:SYMBOL=744897&amp;VAR:INDEX=0"}</definedName>
    <definedName name="_1882__FDSAUDITLINK__" localSheetId="3" hidden="1">{"fdsup://directions/FAT Viewer?action=UPDATE&amp;creator=factset&amp;DYN_ARGS=TRUE&amp;DOC_NAME=FAT:FQL_AUDITING_CLIENT_TEMPLATE.FAT&amp;display_string=Audit&amp;VAR:KEY=MDUTGJCXOH&amp;VAR:QUERY=RkZfRUJJVERBKEFOTiwtMSwsLFJQKQ==&amp;WINDOW=FIRST_POPUP&amp;HEIGHT=450&amp;WIDTH=450&amp;START_MAXIMI","ZED=FALSE&amp;VAR:CALENDAR=US&amp;VAR:SYMBOL=744897&amp;VAR:INDEX=0"}</definedName>
    <definedName name="_1882__FDSAUDITLINK__" hidden="1">{"fdsup://directions/FAT Viewer?action=UPDATE&amp;creator=factset&amp;DYN_ARGS=TRUE&amp;DOC_NAME=FAT:FQL_AUDITING_CLIENT_TEMPLATE.FAT&amp;display_string=Audit&amp;VAR:KEY=MDUTGJCXOH&amp;VAR:QUERY=RkZfRUJJVERBKEFOTiwtMSwsLFJQKQ==&amp;WINDOW=FIRST_POPUP&amp;HEIGHT=450&amp;WIDTH=450&amp;START_MAXIMI","ZED=FALSE&amp;VAR:CALENDAR=US&amp;VAR:SYMBOL=744897&amp;VAR:INDEX=0"}</definedName>
    <definedName name="_1883__FDSAUDITLINK__" localSheetId="11" hidden="1">{"fdsup://directions/FAT Viewer?action=UPDATE&amp;creator=factset&amp;DYN_ARGS=TRUE&amp;DOC_NAME=FAT:FQL_AUDITING_CLIENT_TEMPLATE.FAT&amp;display_string=Audit&amp;VAR:KEY=SHCFMNMJMP&amp;VAR:QUERY=RkZfRUJJVERBKEFOTiwtMiwsLFJQKQ==&amp;WINDOW=FIRST_POPUP&amp;HEIGHT=450&amp;WIDTH=450&amp;START_MAXIMI","ZED=FALSE&amp;VAR:CALENDAR=US&amp;VAR:SYMBOL=744897&amp;VAR:INDEX=0"}</definedName>
    <definedName name="_1883__FDSAUDITLINK__" localSheetId="3" hidden="1">{"fdsup://directions/FAT Viewer?action=UPDATE&amp;creator=factset&amp;DYN_ARGS=TRUE&amp;DOC_NAME=FAT:FQL_AUDITING_CLIENT_TEMPLATE.FAT&amp;display_string=Audit&amp;VAR:KEY=SHCFMNMJMP&amp;VAR:QUERY=RkZfRUJJVERBKEFOTiwtMiwsLFJQKQ==&amp;WINDOW=FIRST_POPUP&amp;HEIGHT=450&amp;WIDTH=450&amp;START_MAXIMI","ZED=FALSE&amp;VAR:CALENDAR=US&amp;VAR:SYMBOL=744897&amp;VAR:INDEX=0"}</definedName>
    <definedName name="_1883__FDSAUDITLINK__" hidden="1">{"fdsup://directions/FAT Viewer?action=UPDATE&amp;creator=factset&amp;DYN_ARGS=TRUE&amp;DOC_NAME=FAT:FQL_AUDITING_CLIENT_TEMPLATE.FAT&amp;display_string=Audit&amp;VAR:KEY=SHCFMNMJMP&amp;VAR:QUERY=RkZfRUJJVERBKEFOTiwtMiwsLFJQKQ==&amp;WINDOW=FIRST_POPUP&amp;HEIGHT=450&amp;WIDTH=450&amp;START_MAXIMI","ZED=FALSE&amp;VAR:CALENDAR=US&amp;VAR:SYMBOL=744897&amp;VAR:INDEX=0"}</definedName>
    <definedName name="_1884__FDSAUDITLINK__" localSheetId="11" hidden="1">{"fdsup://Directions/FactSet Auditing Viewer?action=AUDIT_VALUE&amp;DB=129&amp;ID1=744897&amp;VALUEID=01001&amp;SDATE=2008&amp;PERIODTYPE=ANN_STD&amp;window=popup_no_bar&amp;width=385&amp;height=120&amp;START_MAXIMIZED=FALSE&amp;creator=factset&amp;display_string=Audit"}</definedName>
    <definedName name="_1884__FDSAUDITLINK__" localSheetId="3" hidden="1">{"fdsup://Directions/FactSet Auditing Viewer?action=AUDIT_VALUE&amp;DB=129&amp;ID1=744897&amp;VALUEID=01001&amp;SDATE=2008&amp;PERIODTYPE=ANN_STD&amp;window=popup_no_bar&amp;width=385&amp;height=120&amp;START_MAXIMIZED=FALSE&amp;creator=factset&amp;display_string=Audit"}</definedName>
    <definedName name="_1884__FDSAUDITLINK__" hidden="1">{"fdsup://Directions/FactSet Auditing Viewer?action=AUDIT_VALUE&amp;DB=129&amp;ID1=744897&amp;VALUEID=01001&amp;SDATE=2008&amp;PERIODTYPE=ANN_STD&amp;window=popup_no_bar&amp;width=385&amp;height=120&amp;START_MAXIMIZED=FALSE&amp;creator=factset&amp;display_string=Audit"}</definedName>
    <definedName name="_1885__FDSAUDITLINK__" localSheetId="11" hidden="1">{"fdsup://directions/FAT Viewer?action=UPDATE&amp;creator=factset&amp;DYN_ARGS=TRUE&amp;DOC_NAME=FAT:FQL_AUDITING_CLIENT_TEMPLATE.FAT&amp;display_string=Audit&amp;VAR:KEY=ORERCBIXYX&amp;VAR:QUERY=RkZfQ0FQRVgoQU5OLDAsLCxSUCk=&amp;WINDOW=FIRST_POPUP&amp;HEIGHT=450&amp;WIDTH=450&amp;START_MAXIMIZED=","FALSE&amp;VAR:CALENDAR=US&amp;VAR:SYMBOL=315758&amp;VAR:INDEX=0"}</definedName>
    <definedName name="_1885__FDSAUDITLINK__" localSheetId="3" hidden="1">{"fdsup://directions/FAT Viewer?action=UPDATE&amp;creator=factset&amp;DYN_ARGS=TRUE&amp;DOC_NAME=FAT:FQL_AUDITING_CLIENT_TEMPLATE.FAT&amp;display_string=Audit&amp;VAR:KEY=ORERCBIXYX&amp;VAR:QUERY=RkZfQ0FQRVgoQU5OLDAsLCxSUCk=&amp;WINDOW=FIRST_POPUP&amp;HEIGHT=450&amp;WIDTH=450&amp;START_MAXIMIZED=","FALSE&amp;VAR:CALENDAR=US&amp;VAR:SYMBOL=315758&amp;VAR:INDEX=0"}</definedName>
    <definedName name="_1885__FDSAUDITLINK__" hidden="1">{"fdsup://directions/FAT Viewer?action=UPDATE&amp;creator=factset&amp;DYN_ARGS=TRUE&amp;DOC_NAME=FAT:FQL_AUDITING_CLIENT_TEMPLATE.FAT&amp;display_string=Audit&amp;VAR:KEY=ORERCBIXYX&amp;VAR:QUERY=RkZfQ0FQRVgoQU5OLDAsLCxSUCk=&amp;WINDOW=FIRST_POPUP&amp;HEIGHT=450&amp;WIDTH=450&amp;START_MAXIMIZED=","FALSE&amp;VAR:CALENDAR=US&amp;VAR:SYMBOL=315758&amp;VAR:INDEX=0"}</definedName>
    <definedName name="_1886__FDSAUDITLINK__" localSheetId="11" hidden="1">{"fdsup://directions/FAT Viewer?action=UPDATE&amp;creator=factset&amp;DYN_ARGS=TRUE&amp;DOC_NAME=FAT:FQL_AUDITING_CLIENT_TEMPLATE.FAT&amp;display_string=Audit&amp;VAR:KEY=EHSZQNUPGH&amp;VAR:QUERY=RkZfQ0FQRVgoQU5OLC0xLCwsUlAp&amp;WINDOW=FIRST_POPUP&amp;HEIGHT=450&amp;WIDTH=450&amp;START_MAXIMIZED=","FALSE&amp;VAR:CALENDAR=US&amp;VAR:SYMBOL=315758&amp;VAR:INDEX=0"}</definedName>
    <definedName name="_1886__FDSAUDITLINK__" localSheetId="3" hidden="1">{"fdsup://directions/FAT Viewer?action=UPDATE&amp;creator=factset&amp;DYN_ARGS=TRUE&amp;DOC_NAME=FAT:FQL_AUDITING_CLIENT_TEMPLATE.FAT&amp;display_string=Audit&amp;VAR:KEY=EHSZQNUPGH&amp;VAR:QUERY=RkZfQ0FQRVgoQU5OLC0xLCwsUlAp&amp;WINDOW=FIRST_POPUP&amp;HEIGHT=450&amp;WIDTH=450&amp;START_MAXIMIZED=","FALSE&amp;VAR:CALENDAR=US&amp;VAR:SYMBOL=315758&amp;VAR:INDEX=0"}</definedName>
    <definedName name="_1886__FDSAUDITLINK__" hidden="1">{"fdsup://directions/FAT Viewer?action=UPDATE&amp;creator=factset&amp;DYN_ARGS=TRUE&amp;DOC_NAME=FAT:FQL_AUDITING_CLIENT_TEMPLATE.FAT&amp;display_string=Audit&amp;VAR:KEY=EHSZQNUPGH&amp;VAR:QUERY=RkZfQ0FQRVgoQU5OLC0xLCwsUlAp&amp;WINDOW=FIRST_POPUP&amp;HEIGHT=450&amp;WIDTH=450&amp;START_MAXIMIZED=","FALSE&amp;VAR:CALENDAR=US&amp;VAR:SYMBOL=315758&amp;VAR:INDEX=0"}</definedName>
    <definedName name="_1887__FDSAUDITLINK__" localSheetId="11" hidden="1">{"fdsup://directions/FAT Viewer?action=UPDATE&amp;creator=factset&amp;DYN_ARGS=TRUE&amp;DOC_NAME=FAT:FQL_AUDITING_CLIENT_TEMPLATE.FAT&amp;display_string=Audit&amp;VAR:KEY=MDQZWFEXGN&amp;VAR:QUERY=RkZfQ0FQRVgoQU5OLC0yLCwsUlAp&amp;WINDOW=FIRST_POPUP&amp;HEIGHT=450&amp;WIDTH=450&amp;START_MAXIMIZED=","FALSE&amp;VAR:CALENDAR=US&amp;VAR:SYMBOL=315758&amp;VAR:INDEX=0"}</definedName>
    <definedName name="_1887__FDSAUDITLINK__" localSheetId="3" hidden="1">{"fdsup://directions/FAT Viewer?action=UPDATE&amp;creator=factset&amp;DYN_ARGS=TRUE&amp;DOC_NAME=FAT:FQL_AUDITING_CLIENT_TEMPLATE.FAT&amp;display_string=Audit&amp;VAR:KEY=MDQZWFEXGN&amp;VAR:QUERY=RkZfQ0FQRVgoQU5OLC0yLCwsUlAp&amp;WINDOW=FIRST_POPUP&amp;HEIGHT=450&amp;WIDTH=450&amp;START_MAXIMIZED=","FALSE&amp;VAR:CALENDAR=US&amp;VAR:SYMBOL=315758&amp;VAR:INDEX=0"}</definedName>
    <definedName name="_1887__FDSAUDITLINK__" hidden="1">{"fdsup://directions/FAT Viewer?action=UPDATE&amp;creator=factset&amp;DYN_ARGS=TRUE&amp;DOC_NAME=FAT:FQL_AUDITING_CLIENT_TEMPLATE.FAT&amp;display_string=Audit&amp;VAR:KEY=MDQZWFEXGN&amp;VAR:QUERY=RkZfQ0FQRVgoQU5OLC0yLCwsUlAp&amp;WINDOW=FIRST_POPUP&amp;HEIGHT=450&amp;WIDTH=450&amp;START_MAXIMIZED=","FALSE&amp;VAR:CALENDAR=US&amp;VAR:SYMBOL=315758&amp;VAR:INDEX=0"}</definedName>
    <definedName name="_1888__FDSAUDITLINK__" localSheetId="11" hidden="1">{"fdsup://directions/FAT Viewer?action=UPDATE&amp;creator=factset&amp;DYN_ARGS=TRUE&amp;DOC_NAME=FAT:FQL_AUDITING_CLIENT_TEMPLATE.FAT&amp;display_string=Audit&amp;VAR:KEY=SNIFQXAPKH&amp;VAR:QUERY=RkZfTkVUX0lOQyhBTk4sLTEsLCxSUCk=&amp;WINDOW=FIRST_POPUP&amp;HEIGHT=450&amp;WIDTH=450&amp;START_MAXIMI","ZED=FALSE&amp;VAR:CALENDAR=US&amp;VAR:SYMBOL=315758&amp;VAR:INDEX=0"}</definedName>
    <definedName name="_1888__FDSAUDITLINK__" localSheetId="3" hidden="1">{"fdsup://directions/FAT Viewer?action=UPDATE&amp;creator=factset&amp;DYN_ARGS=TRUE&amp;DOC_NAME=FAT:FQL_AUDITING_CLIENT_TEMPLATE.FAT&amp;display_string=Audit&amp;VAR:KEY=SNIFQXAPKH&amp;VAR:QUERY=RkZfTkVUX0lOQyhBTk4sLTEsLCxSUCk=&amp;WINDOW=FIRST_POPUP&amp;HEIGHT=450&amp;WIDTH=450&amp;START_MAXIMI","ZED=FALSE&amp;VAR:CALENDAR=US&amp;VAR:SYMBOL=315758&amp;VAR:INDEX=0"}</definedName>
    <definedName name="_1888__FDSAUDITLINK__" hidden="1">{"fdsup://directions/FAT Viewer?action=UPDATE&amp;creator=factset&amp;DYN_ARGS=TRUE&amp;DOC_NAME=FAT:FQL_AUDITING_CLIENT_TEMPLATE.FAT&amp;display_string=Audit&amp;VAR:KEY=SNIFQXAPKH&amp;VAR:QUERY=RkZfTkVUX0lOQyhBTk4sLTEsLCxSUCk=&amp;WINDOW=FIRST_POPUP&amp;HEIGHT=450&amp;WIDTH=450&amp;START_MAXIMI","ZED=FALSE&amp;VAR:CALENDAR=US&amp;VAR:SYMBOL=315758&amp;VAR:INDEX=0"}</definedName>
    <definedName name="_1889__FDSAUDITLINK__" localSheetId="11" hidden="1">{"fdsup://directions/FAT Viewer?action=UPDATE&amp;creator=factset&amp;DYN_ARGS=TRUE&amp;DOC_NAME=FAT:FQL_AUDITING_CLIENT_TEMPLATE.FAT&amp;display_string=Audit&amp;VAR:KEY=IXUVKJGPKH&amp;VAR:QUERY=RkZfTkVUX0lOQyhBTk4sLTIsLCxSUCk=&amp;WINDOW=FIRST_POPUP&amp;HEIGHT=450&amp;WIDTH=450&amp;START_MAXIMI","ZED=FALSE&amp;VAR:CALENDAR=US&amp;VAR:SYMBOL=315758&amp;VAR:INDEX=0"}</definedName>
    <definedName name="_1889__FDSAUDITLINK__" localSheetId="3" hidden="1">{"fdsup://directions/FAT Viewer?action=UPDATE&amp;creator=factset&amp;DYN_ARGS=TRUE&amp;DOC_NAME=FAT:FQL_AUDITING_CLIENT_TEMPLATE.FAT&amp;display_string=Audit&amp;VAR:KEY=IXUVKJGPKH&amp;VAR:QUERY=RkZfTkVUX0lOQyhBTk4sLTIsLCxSUCk=&amp;WINDOW=FIRST_POPUP&amp;HEIGHT=450&amp;WIDTH=450&amp;START_MAXIMI","ZED=FALSE&amp;VAR:CALENDAR=US&amp;VAR:SYMBOL=315758&amp;VAR:INDEX=0"}</definedName>
    <definedName name="_1889__FDSAUDITLINK__" hidden="1">{"fdsup://directions/FAT Viewer?action=UPDATE&amp;creator=factset&amp;DYN_ARGS=TRUE&amp;DOC_NAME=FAT:FQL_AUDITING_CLIENT_TEMPLATE.FAT&amp;display_string=Audit&amp;VAR:KEY=IXUVKJGPKH&amp;VAR:QUERY=RkZfTkVUX0lOQyhBTk4sLTIsLCxSUCk=&amp;WINDOW=FIRST_POPUP&amp;HEIGHT=450&amp;WIDTH=450&amp;START_MAXIMI","ZED=FALSE&amp;VAR:CALENDAR=US&amp;VAR:SYMBOL=315758&amp;VAR:INDEX=0"}</definedName>
    <definedName name="_189__FDSAUDITLINK__" localSheetId="11" hidden="1">{"fdsup://directions/FAT Viewer?action=UPDATE&amp;creator=factset&amp;DYN_ARGS=TRUE&amp;DOC_NAME=FAT:FQL_AUDITING_CLIENT_TEMPLATE.FAT&amp;display_string=Audit&amp;VAR:KEY=HMDUXYVKJY&amp;VAR:QUERY=RkZfQ0FQRVgoQU5OLC0xLCwsUlAp&amp;WINDOW=FIRST_POPUP&amp;HEIGHT=450&amp;WIDTH=450&amp;START_MAXIMIZED=","FALSE&amp;VAR:CALENDAR=FIVEDAY&amp;VAR:SYMBOL=276388&amp;VAR:INDEX=0"}</definedName>
    <definedName name="_189__FDSAUDITLINK__" localSheetId="3" hidden="1">{"fdsup://directions/FAT Viewer?action=UPDATE&amp;creator=factset&amp;DYN_ARGS=TRUE&amp;DOC_NAME=FAT:FQL_AUDITING_CLIENT_TEMPLATE.FAT&amp;display_string=Audit&amp;VAR:KEY=HMDUXYVKJY&amp;VAR:QUERY=RkZfQ0FQRVgoQU5OLC0xLCwsUlAp&amp;WINDOW=FIRST_POPUP&amp;HEIGHT=450&amp;WIDTH=450&amp;START_MAXIMIZED=","FALSE&amp;VAR:CALENDAR=FIVEDAY&amp;VAR:SYMBOL=276388&amp;VAR:INDEX=0"}</definedName>
    <definedName name="_189__FDSAUDITLINK__" hidden="1">{"fdsup://directions/FAT Viewer?action=UPDATE&amp;creator=factset&amp;DYN_ARGS=TRUE&amp;DOC_NAME=FAT:FQL_AUDITING_CLIENT_TEMPLATE.FAT&amp;display_string=Audit&amp;VAR:KEY=HMDUXYVKJY&amp;VAR:QUERY=RkZfQ0FQRVgoQU5OLC0xLCwsUlAp&amp;WINDOW=FIRST_POPUP&amp;HEIGHT=450&amp;WIDTH=450&amp;START_MAXIMIZED=","FALSE&amp;VAR:CALENDAR=FIVEDAY&amp;VAR:SYMBOL=276388&amp;VAR:INDEX=0"}</definedName>
    <definedName name="_1890__FDSAUDITLINK__" localSheetId="11" hidden="1">{"fdsup://directions/FAT Viewer?action=UPDATE&amp;creator=factset&amp;DYN_ARGS=TRUE&amp;DOC_NAME=FAT:FQL_AUDITING_CLIENT_TEMPLATE.FAT&amp;display_string=Audit&amp;VAR:KEY=UBWVYRCTSV&amp;VAR:QUERY=RkZfRUJJVChBTk4sLTEsLCxSUCk=&amp;WINDOW=FIRST_POPUP&amp;HEIGHT=450&amp;WIDTH=450&amp;START_MAXIMIZED=","FALSE&amp;VAR:CALENDAR=US&amp;VAR:SYMBOL=315758&amp;VAR:INDEX=0"}</definedName>
    <definedName name="_1890__FDSAUDITLINK__" localSheetId="3" hidden="1">{"fdsup://directions/FAT Viewer?action=UPDATE&amp;creator=factset&amp;DYN_ARGS=TRUE&amp;DOC_NAME=FAT:FQL_AUDITING_CLIENT_TEMPLATE.FAT&amp;display_string=Audit&amp;VAR:KEY=UBWVYRCTSV&amp;VAR:QUERY=RkZfRUJJVChBTk4sLTEsLCxSUCk=&amp;WINDOW=FIRST_POPUP&amp;HEIGHT=450&amp;WIDTH=450&amp;START_MAXIMIZED=","FALSE&amp;VAR:CALENDAR=US&amp;VAR:SYMBOL=315758&amp;VAR:INDEX=0"}</definedName>
    <definedName name="_1890__FDSAUDITLINK__" hidden="1">{"fdsup://directions/FAT Viewer?action=UPDATE&amp;creator=factset&amp;DYN_ARGS=TRUE&amp;DOC_NAME=FAT:FQL_AUDITING_CLIENT_TEMPLATE.FAT&amp;display_string=Audit&amp;VAR:KEY=UBWVYRCTSV&amp;VAR:QUERY=RkZfRUJJVChBTk4sLTEsLCxSUCk=&amp;WINDOW=FIRST_POPUP&amp;HEIGHT=450&amp;WIDTH=450&amp;START_MAXIMIZED=","FALSE&amp;VAR:CALENDAR=US&amp;VAR:SYMBOL=315758&amp;VAR:INDEX=0"}</definedName>
    <definedName name="_1891__FDSAUDITLINK__" localSheetId="11" hidden="1">{"fdsup://directions/FAT Viewer?action=UPDATE&amp;creator=factset&amp;DYN_ARGS=TRUE&amp;DOC_NAME=FAT:FQL_AUDITING_CLIENT_TEMPLATE.FAT&amp;display_string=Audit&amp;VAR:KEY=IJIDSREZKX&amp;VAR:QUERY=RkZfRUJJVChBTk4sLTIsLCxSUCk=&amp;WINDOW=FIRST_POPUP&amp;HEIGHT=450&amp;WIDTH=450&amp;START_MAXIMIZED=","FALSE&amp;VAR:CALENDAR=US&amp;VAR:SYMBOL=315758&amp;VAR:INDEX=0"}</definedName>
    <definedName name="_1891__FDSAUDITLINK__" localSheetId="3" hidden="1">{"fdsup://directions/FAT Viewer?action=UPDATE&amp;creator=factset&amp;DYN_ARGS=TRUE&amp;DOC_NAME=FAT:FQL_AUDITING_CLIENT_TEMPLATE.FAT&amp;display_string=Audit&amp;VAR:KEY=IJIDSREZKX&amp;VAR:QUERY=RkZfRUJJVChBTk4sLTIsLCxSUCk=&amp;WINDOW=FIRST_POPUP&amp;HEIGHT=450&amp;WIDTH=450&amp;START_MAXIMIZED=","FALSE&amp;VAR:CALENDAR=US&amp;VAR:SYMBOL=315758&amp;VAR:INDEX=0"}</definedName>
    <definedName name="_1891__FDSAUDITLINK__" hidden="1">{"fdsup://directions/FAT Viewer?action=UPDATE&amp;creator=factset&amp;DYN_ARGS=TRUE&amp;DOC_NAME=FAT:FQL_AUDITING_CLIENT_TEMPLATE.FAT&amp;display_string=Audit&amp;VAR:KEY=IJIDSREZKX&amp;VAR:QUERY=RkZfRUJJVChBTk4sLTIsLCxSUCk=&amp;WINDOW=FIRST_POPUP&amp;HEIGHT=450&amp;WIDTH=450&amp;START_MAXIMIZED=","FALSE&amp;VAR:CALENDAR=US&amp;VAR:SYMBOL=315758&amp;VAR:INDEX=0"}</definedName>
    <definedName name="_1892__FDSAUDITLINK__" localSheetId="11" hidden="1">{"fdsup://directions/FAT Viewer?action=UPDATE&amp;creator=factset&amp;DYN_ARGS=TRUE&amp;DOC_NAME=FAT:FQL_AUDITING_CLIENT_TEMPLATE.FAT&amp;display_string=Audit&amp;VAR:KEY=SJSJQZUVWD&amp;VAR:QUERY=RkZfRUJJVERBKEFOTiwtMSwsLFJQKQ==&amp;WINDOW=FIRST_POPUP&amp;HEIGHT=450&amp;WIDTH=450&amp;START_MAXIMI","ZED=FALSE&amp;VAR:CALENDAR=US&amp;VAR:SYMBOL=315758&amp;VAR:INDEX=0"}</definedName>
    <definedName name="_1892__FDSAUDITLINK__" localSheetId="3" hidden="1">{"fdsup://directions/FAT Viewer?action=UPDATE&amp;creator=factset&amp;DYN_ARGS=TRUE&amp;DOC_NAME=FAT:FQL_AUDITING_CLIENT_TEMPLATE.FAT&amp;display_string=Audit&amp;VAR:KEY=SJSJQZUVWD&amp;VAR:QUERY=RkZfRUJJVERBKEFOTiwtMSwsLFJQKQ==&amp;WINDOW=FIRST_POPUP&amp;HEIGHT=450&amp;WIDTH=450&amp;START_MAXIMI","ZED=FALSE&amp;VAR:CALENDAR=US&amp;VAR:SYMBOL=315758&amp;VAR:INDEX=0"}</definedName>
    <definedName name="_1892__FDSAUDITLINK__" hidden="1">{"fdsup://directions/FAT Viewer?action=UPDATE&amp;creator=factset&amp;DYN_ARGS=TRUE&amp;DOC_NAME=FAT:FQL_AUDITING_CLIENT_TEMPLATE.FAT&amp;display_string=Audit&amp;VAR:KEY=SJSJQZUVWD&amp;VAR:QUERY=RkZfRUJJVERBKEFOTiwtMSwsLFJQKQ==&amp;WINDOW=FIRST_POPUP&amp;HEIGHT=450&amp;WIDTH=450&amp;START_MAXIMI","ZED=FALSE&amp;VAR:CALENDAR=US&amp;VAR:SYMBOL=315758&amp;VAR:INDEX=0"}</definedName>
    <definedName name="_1893__FDSAUDITLINK__" localSheetId="11" hidden="1">{"fdsup://directions/FAT Viewer?action=UPDATE&amp;creator=factset&amp;DYN_ARGS=TRUE&amp;DOC_NAME=FAT:FQL_AUDITING_CLIENT_TEMPLATE.FAT&amp;display_string=Audit&amp;VAR:KEY=GXEHMBYPID&amp;VAR:QUERY=RkZfRUJJVERBKEFOTiwtMiwsLFJQKQ==&amp;WINDOW=FIRST_POPUP&amp;HEIGHT=450&amp;WIDTH=450&amp;START_MAXIMI","ZED=FALSE&amp;VAR:CALENDAR=US&amp;VAR:SYMBOL=315758&amp;VAR:INDEX=0"}</definedName>
    <definedName name="_1893__FDSAUDITLINK__" localSheetId="3" hidden="1">{"fdsup://directions/FAT Viewer?action=UPDATE&amp;creator=factset&amp;DYN_ARGS=TRUE&amp;DOC_NAME=FAT:FQL_AUDITING_CLIENT_TEMPLATE.FAT&amp;display_string=Audit&amp;VAR:KEY=GXEHMBYPID&amp;VAR:QUERY=RkZfRUJJVERBKEFOTiwtMiwsLFJQKQ==&amp;WINDOW=FIRST_POPUP&amp;HEIGHT=450&amp;WIDTH=450&amp;START_MAXIMI","ZED=FALSE&amp;VAR:CALENDAR=US&amp;VAR:SYMBOL=315758&amp;VAR:INDEX=0"}</definedName>
    <definedName name="_1893__FDSAUDITLINK__" hidden="1">{"fdsup://directions/FAT Viewer?action=UPDATE&amp;creator=factset&amp;DYN_ARGS=TRUE&amp;DOC_NAME=FAT:FQL_AUDITING_CLIENT_TEMPLATE.FAT&amp;display_string=Audit&amp;VAR:KEY=GXEHMBYPID&amp;VAR:QUERY=RkZfRUJJVERBKEFOTiwtMiwsLFJQKQ==&amp;WINDOW=FIRST_POPUP&amp;HEIGHT=450&amp;WIDTH=450&amp;START_MAXIMI","ZED=FALSE&amp;VAR:CALENDAR=US&amp;VAR:SYMBOL=315758&amp;VAR:INDEX=0"}</definedName>
    <definedName name="_1894__FDSAUDITLINK__" localSheetId="11" hidden="1">{"fdsup://Directions/FactSet Auditing Viewer?action=AUDIT_VALUE&amp;DB=129&amp;ID1=315758&amp;VALUEID=01001&amp;SDATE=2008&amp;PERIODTYPE=ANN_STD&amp;window=popup_no_bar&amp;width=385&amp;height=120&amp;START_MAXIMIZED=FALSE&amp;creator=factset&amp;display_string=Audit"}</definedName>
    <definedName name="_1894__FDSAUDITLINK__" localSheetId="3" hidden="1">{"fdsup://Directions/FactSet Auditing Viewer?action=AUDIT_VALUE&amp;DB=129&amp;ID1=315758&amp;VALUEID=01001&amp;SDATE=2008&amp;PERIODTYPE=ANN_STD&amp;window=popup_no_bar&amp;width=385&amp;height=120&amp;START_MAXIMIZED=FALSE&amp;creator=factset&amp;display_string=Audit"}</definedName>
    <definedName name="_1894__FDSAUDITLINK__" hidden="1">{"fdsup://Directions/FactSet Auditing Viewer?action=AUDIT_VALUE&amp;DB=129&amp;ID1=315758&amp;VALUEID=01001&amp;SDATE=2008&amp;PERIODTYPE=ANN_STD&amp;window=popup_no_bar&amp;width=385&amp;height=120&amp;START_MAXIMIZED=FALSE&amp;creator=factset&amp;display_string=Audit"}</definedName>
    <definedName name="_1895__FDSAUDITLINK__" localSheetId="11" hidden="1">{"fdsup://directions/FAT Viewer?action=UPDATE&amp;creator=factset&amp;DYN_ARGS=TRUE&amp;DOC_NAME=FAT:FQL_AUDITING_CLIENT_TEMPLATE.FAT&amp;display_string=Audit&amp;VAR:KEY=GHILSLUHIV&amp;VAR:QUERY=RkZfQ0FQRVgoQU5OLDAsLCxSUCk=&amp;WINDOW=FIRST_POPUP&amp;HEIGHT=450&amp;WIDTH=450&amp;START_MAXIMIZED=","FALSE&amp;VAR:CALENDAR=US&amp;VAR:SYMBOL=*BBD.B&amp;VAR:INDEX=0"}</definedName>
    <definedName name="_1895__FDSAUDITLINK__" localSheetId="3" hidden="1">{"fdsup://directions/FAT Viewer?action=UPDATE&amp;creator=factset&amp;DYN_ARGS=TRUE&amp;DOC_NAME=FAT:FQL_AUDITING_CLIENT_TEMPLATE.FAT&amp;display_string=Audit&amp;VAR:KEY=GHILSLUHIV&amp;VAR:QUERY=RkZfQ0FQRVgoQU5OLDAsLCxSUCk=&amp;WINDOW=FIRST_POPUP&amp;HEIGHT=450&amp;WIDTH=450&amp;START_MAXIMIZED=","FALSE&amp;VAR:CALENDAR=US&amp;VAR:SYMBOL=*BBD.B&amp;VAR:INDEX=0"}</definedName>
    <definedName name="_1895__FDSAUDITLINK__" hidden="1">{"fdsup://directions/FAT Viewer?action=UPDATE&amp;creator=factset&amp;DYN_ARGS=TRUE&amp;DOC_NAME=FAT:FQL_AUDITING_CLIENT_TEMPLATE.FAT&amp;display_string=Audit&amp;VAR:KEY=GHILSLUHIV&amp;VAR:QUERY=RkZfQ0FQRVgoQU5OLDAsLCxSUCk=&amp;WINDOW=FIRST_POPUP&amp;HEIGHT=450&amp;WIDTH=450&amp;START_MAXIMIZED=","FALSE&amp;VAR:CALENDAR=US&amp;VAR:SYMBOL=*BBD.B&amp;VAR:INDEX=0"}</definedName>
    <definedName name="_1896__FDSAUDITLINK__" localSheetId="11" hidden="1">{"fdsup://directions/FAT Viewer?action=UPDATE&amp;creator=factset&amp;DYN_ARGS=TRUE&amp;DOC_NAME=FAT:FQL_AUDITING_CLIENT_TEMPLATE.FAT&amp;display_string=Audit&amp;VAR:KEY=IBORUDIPYN&amp;VAR:QUERY=RkZfQ0FQRVgoQU5OLC0xLCwsUlAp&amp;WINDOW=FIRST_POPUP&amp;HEIGHT=450&amp;WIDTH=450&amp;START_MAXIMIZED=","FALSE&amp;VAR:CALENDAR=US&amp;VAR:SYMBOL=*BBD.B&amp;VAR:INDEX=0"}</definedName>
    <definedName name="_1896__FDSAUDITLINK__" localSheetId="3" hidden="1">{"fdsup://directions/FAT Viewer?action=UPDATE&amp;creator=factset&amp;DYN_ARGS=TRUE&amp;DOC_NAME=FAT:FQL_AUDITING_CLIENT_TEMPLATE.FAT&amp;display_string=Audit&amp;VAR:KEY=IBORUDIPYN&amp;VAR:QUERY=RkZfQ0FQRVgoQU5OLC0xLCwsUlAp&amp;WINDOW=FIRST_POPUP&amp;HEIGHT=450&amp;WIDTH=450&amp;START_MAXIMIZED=","FALSE&amp;VAR:CALENDAR=US&amp;VAR:SYMBOL=*BBD.B&amp;VAR:INDEX=0"}</definedName>
    <definedName name="_1896__FDSAUDITLINK__" hidden="1">{"fdsup://directions/FAT Viewer?action=UPDATE&amp;creator=factset&amp;DYN_ARGS=TRUE&amp;DOC_NAME=FAT:FQL_AUDITING_CLIENT_TEMPLATE.FAT&amp;display_string=Audit&amp;VAR:KEY=IBORUDIPYN&amp;VAR:QUERY=RkZfQ0FQRVgoQU5OLC0xLCwsUlAp&amp;WINDOW=FIRST_POPUP&amp;HEIGHT=450&amp;WIDTH=450&amp;START_MAXIMIZED=","FALSE&amp;VAR:CALENDAR=US&amp;VAR:SYMBOL=*BBD.B&amp;VAR:INDEX=0"}</definedName>
    <definedName name="_1897__FDSAUDITLINK__" localSheetId="11" hidden="1">{"fdsup://directions/FAT Viewer?action=UPDATE&amp;creator=factset&amp;DYN_ARGS=TRUE&amp;DOC_NAME=FAT:FQL_AUDITING_CLIENT_TEMPLATE.FAT&amp;display_string=Audit&amp;VAR:KEY=CDCXOBGDYP&amp;VAR:QUERY=RkZfQ0FQRVgoQU5OLC0yLCwsUlAp&amp;WINDOW=FIRST_POPUP&amp;HEIGHT=450&amp;WIDTH=450&amp;START_MAXIMIZED=","FALSE&amp;VAR:CALENDAR=US&amp;VAR:SYMBOL=*BBD.B&amp;VAR:INDEX=0"}</definedName>
    <definedName name="_1897__FDSAUDITLINK__" localSheetId="3" hidden="1">{"fdsup://directions/FAT Viewer?action=UPDATE&amp;creator=factset&amp;DYN_ARGS=TRUE&amp;DOC_NAME=FAT:FQL_AUDITING_CLIENT_TEMPLATE.FAT&amp;display_string=Audit&amp;VAR:KEY=CDCXOBGDYP&amp;VAR:QUERY=RkZfQ0FQRVgoQU5OLC0yLCwsUlAp&amp;WINDOW=FIRST_POPUP&amp;HEIGHT=450&amp;WIDTH=450&amp;START_MAXIMIZED=","FALSE&amp;VAR:CALENDAR=US&amp;VAR:SYMBOL=*BBD.B&amp;VAR:INDEX=0"}</definedName>
    <definedName name="_1897__FDSAUDITLINK__" hidden="1">{"fdsup://directions/FAT Viewer?action=UPDATE&amp;creator=factset&amp;DYN_ARGS=TRUE&amp;DOC_NAME=FAT:FQL_AUDITING_CLIENT_TEMPLATE.FAT&amp;display_string=Audit&amp;VAR:KEY=CDCXOBGDYP&amp;VAR:QUERY=RkZfQ0FQRVgoQU5OLC0yLCwsUlAp&amp;WINDOW=FIRST_POPUP&amp;HEIGHT=450&amp;WIDTH=450&amp;START_MAXIMIZED=","FALSE&amp;VAR:CALENDAR=US&amp;VAR:SYMBOL=*BBD.B&amp;VAR:INDEX=0"}</definedName>
    <definedName name="_1898__FDSAUDITLINK__" localSheetId="11" hidden="1">{"fdsup://directions/FAT Viewer?action=UPDATE&amp;creator=factset&amp;DYN_ARGS=TRUE&amp;DOC_NAME=FAT:FQL_AUDITING_CLIENT_TEMPLATE.FAT&amp;display_string=Audit&amp;VAR:KEY=SVKDWNOLGD&amp;VAR:QUERY=RkZfTkVUX0lOQyhBTk4sLTIsLCxSUCk=&amp;WINDOW=FIRST_POPUP&amp;HEIGHT=450&amp;WIDTH=450&amp;START_MAXIMI","ZED=FALSE&amp;VAR:CALENDAR=US&amp;VAR:SYMBOL=*BBD.B&amp;VAR:INDEX=0"}</definedName>
    <definedName name="_1898__FDSAUDITLINK__" localSheetId="3" hidden="1">{"fdsup://directions/FAT Viewer?action=UPDATE&amp;creator=factset&amp;DYN_ARGS=TRUE&amp;DOC_NAME=FAT:FQL_AUDITING_CLIENT_TEMPLATE.FAT&amp;display_string=Audit&amp;VAR:KEY=SVKDWNOLGD&amp;VAR:QUERY=RkZfTkVUX0lOQyhBTk4sLTIsLCxSUCk=&amp;WINDOW=FIRST_POPUP&amp;HEIGHT=450&amp;WIDTH=450&amp;START_MAXIMI","ZED=FALSE&amp;VAR:CALENDAR=US&amp;VAR:SYMBOL=*BBD.B&amp;VAR:INDEX=0"}</definedName>
    <definedName name="_1898__FDSAUDITLINK__" hidden="1">{"fdsup://directions/FAT Viewer?action=UPDATE&amp;creator=factset&amp;DYN_ARGS=TRUE&amp;DOC_NAME=FAT:FQL_AUDITING_CLIENT_TEMPLATE.FAT&amp;display_string=Audit&amp;VAR:KEY=SVKDWNOLGD&amp;VAR:QUERY=RkZfTkVUX0lOQyhBTk4sLTIsLCxSUCk=&amp;WINDOW=FIRST_POPUP&amp;HEIGHT=450&amp;WIDTH=450&amp;START_MAXIMI","ZED=FALSE&amp;VAR:CALENDAR=US&amp;VAR:SYMBOL=*BBD.B&amp;VAR:INDEX=0"}</definedName>
    <definedName name="_1899__FDSAUDITLINK__" localSheetId="11" hidden="1">{"fdsup://directions/FAT Viewer?action=UPDATE&amp;creator=factset&amp;DYN_ARGS=TRUE&amp;DOC_NAME=FAT:FQL_AUDITING_CLIENT_TEMPLATE.FAT&amp;display_string=Audit&amp;VAR:KEY=EBGTUTQXER&amp;VAR:QUERY=RkZfRUJJVChBTk4sLTIsLCxSUCk=&amp;WINDOW=FIRST_POPUP&amp;HEIGHT=450&amp;WIDTH=450&amp;START_MAXIMIZED=","FALSE&amp;VAR:CALENDAR=US&amp;VAR:SYMBOL=*BBD.B&amp;VAR:INDEX=0"}</definedName>
    <definedName name="_1899__FDSAUDITLINK__" localSheetId="3" hidden="1">{"fdsup://directions/FAT Viewer?action=UPDATE&amp;creator=factset&amp;DYN_ARGS=TRUE&amp;DOC_NAME=FAT:FQL_AUDITING_CLIENT_TEMPLATE.FAT&amp;display_string=Audit&amp;VAR:KEY=EBGTUTQXER&amp;VAR:QUERY=RkZfRUJJVChBTk4sLTIsLCxSUCk=&amp;WINDOW=FIRST_POPUP&amp;HEIGHT=450&amp;WIDTH=450&amp;START_MAXIMIZED=","FALSE&amp;VAR:CALENDAR=US&amp;VAR:SYMBOL=*BBD.B&amp;VAR:INDEX=0"}</definedName>
    <definedName name="_1899__FDSAUDITLINK__" hidden="1">{"fdsup://directions/FAT Viewer?action=UPDATE&amp;creator=factset&amp;DYN_ARGS=TRUE&amp;DOC_NAME=FAT:FQL_AUDITING_CLIENT_TEMPLATE.FAT&amp;display_string=Audit&amp;VAR:KEY=EBGTUTQXER&amp;VAR:QUERY=RkZfRUJJVChBTk4sLTIsLCxSUCk=&amp;WINDOW=FIRST_POPUP&amp;HEIGHT=450&amp;WIDTH=450&amp;START_MAXIMIZED=","FALSE&amp;VAR:CALENDAR=US&amp;VAR:SYMBOL=*BBD.B&amp;VAR:INDEX=0"}</definedName>
    <definedName name="_19__FDSAUDITLINK__" localSheetId="11" hidden="1">{"fdsup://directions/FAT Viewer?action=UPDATE&amp;creator=factset&amp;DYN_ARGS=TRUE&amp;DOC_NAME=FAT:FQL_AUDITING_CLIENT_TEMPLATE.FAT&amp;display_string=Audit&amp;VAR:KEY=DKDMPCLEBE&amp;VAR:QUERY=RkZfQ0FQRVgoQU5OLDAsLCxSUCk=&amp;WINDOW=FIRST_POPUP&amp;HEIGHT=450&amp;WIDTH=450&amp;START_MAXIMIZED=","FALSE&amp;VAR:CALENDAR=FIVEDAY&amp;VAR:SYMBOL=B29633&amp;VAR:INDEX=0"}</definedName>
    <definedName name="_19__FDSAUDITLINK__" localSheetId="3" hidden="1">{"fdsup://directions/FAT Viewer?action=UPDATE&amp;creator=factset&amp;DYN_ARGS=TRUE&amp;DOC_NAME=FAT:FQL_AUDITING_CLIENT_TEMPLATE.FAT&amp;display_string=Audit&amp;VAR:KEY=DKDMPCLEBE&amp;VAR:QUERY=RkZfQ0FQRVgoQU5OLDAsLCxSUCk=&amp;WINDOW=FIRST_POPUP&amp;HEIGHT=450&amp;WIDTH=450&amp;START_MAXIMIZED=","FALSE&amp;VAR:CALENDAR=FIVEDAY&amp;VAR:SYMBOL=B29633&amp;VAR:INDEX=0"}</definedName>
    <definedName name="_19__FDSAUDITLINK__" hidden="1">{"fdsup://directions/FAT Viewer?action=UPDATE&amp;creator=factset&amp;DYN_ARGS=TRUE&amp;DOC_NAME=FAT:FQL_AUDITING_CLIENT_TEMPLATE.FAT&amp;display_string=Audit&amp;VAR:KEY=DKDMPCLEBE&amp;VAR:QUERY=RkZfQ0FQRVgoQU5OLDAsLCxSUCk=&amp;WINDOW=FIRST_POPUP&amp;HEIGHT=450&amp;WIDTH=450&amp;START_MAXIMIZED=","FALSE&amp;VAR:CALENDAR=FIVEDAY&amp;VAR:SYMBOL=B29633&amp;VAR:INDEX=0"}</definedName>
    <definedName name="_190__FDSAUDITLINK__" localSheetId="11" hidden="1">{"fdsup://directions/FAT Viewer?action=UPDATE&amp;creator=factset&amp;DYN_ARGS=TRUE&amp;DOC_NAME=FAT:FQL_AUDITING_CLIENT_TEMPLATE.FAT&amp;display_string=Audit&amp;VAR:KEY=BIDATEZWVC&amp;VAR:QUERY=RkZfQ0FQRVgoQU5OLC0yLCwsUlAp&amp;WINDOW=FIRST_POPUP&amp;HEIGHT=450&amp;WIDTH=450&amp;START_MAXIMIZED=","FALSE&amp;VAR:CALENDAR=FIVEDAY&amp;VAR:SYMBOL=276388&amp;VAR:INDEX=0"}</definedName>
    <definedName name="_190__FDSAUDITLINK__" localSheetId="3" hidden="1">{"fdsup://directions/FAT Viewer?action=UPDATE&amp;creator=factset&amp;DYN_ARGS=TRUE&amp;DOC_NAME=FAT:FQL_AUDITING_CLIENT_TEMPLATE.FAT&amp;display_string=Audit&amp;VAR:KEY=BIDATEZWVC&amp;VAR:QUERY=RkZfQ0FQRVgoQU5OLC0yLCwsUlAp&amp;WINDOW=FIRST_POPUP&amp;HEIGHT=450&amp;WIDTH=450&amp;START_MAXIMIZED=","FALSE&amp;VAR:CALENDAR=FIVEDAY&amp;VAR:SYMBOL=276388&amp;VAR:INDEX=0"}</definedName>
    <definedName name="_190__FDSAUDITLINK__" hidden="1">{"fdsup://directions/FAT Viewer?action=UPDATE&amp;creator=factset&amp;DYN_ARGS=TRUE&amp;DOC_NAME=FAT:FQL_AUDITING_CLIENT_TEMPLATE.FAT&amp;display_string=Audit&amp;VAR:KEY=BIDATEZWVC&amp;VAR:QUERY=RkZfQ0FQRVgoQU5OLC0yLCwsUlAp&amp;WINDOW=FIRST_POPUP&amp;HEIGHT=450&amp;WIDTH=450&amp;START_MAXIMIZED=","FALSE&amp;VAR:CALENDAR=FIVEDAY&amp;VAR:SYMBOL=276388&amp;VAR:INDEX=0"}</definedName>
    <definedName name="_1900__FDSAUDITLINK__" localSheetId="11" hidden="1">{"fdsup://directions/FAT Viewer?action=UPDATE&amp;creator=factset&amp;DYN_ARGS=TRUE&amp;DOC_NAME=FAT:FQL_AUDITING_CLIENT_TEMPLATE.FAT&amp;display_string=Audit&amp;VAR:KEY=IHEPKBEFOV&amp;VAR:QUERY=RkZfRUJJVERBKEFOTiwtMiwsLFJQKQ==&amp;WINDOW=FIRST_POPUP&amp;HEIGHT=450&amp;WIDTH=450&amp;START_MAXIMI","ZED=FALSE&amp;VAR:CALENDAR=US&amp;VAR:SYMBOL=*BBD.B&amp;VAR:INDEX=0"}</definedName>
    <definedName name="_1900__FDSAUDITLINK__" localSheetId="3" hidden="1">{"fdsup://directions/FAT Viewer?action=UPDATE&amp;creator=factset&amp;DYN_ARGS=TRUE&amp;DOC_NAME=FAT:FQL_AUDITING_CLIENT_TEMPLATE.FAT&amp;display_string=Audit&amp;VAR:KEY=IHEPKBEFOV&amp;VAR:QUERY=RkZfRUJJVERBKEFOTiwtMiwsLFJQKQ==&amp;WINDOW=FIRST_POPUP&amp;HEIGHT=450&amp;WIDTH=450&amp;START_MAXIMI","ZED=FALSE&amp;VAR:CALENDAR=US&amp;VAR:SYMBOL=*BBD.B&amp;VAR:INDEX=0"}</definedName>
    <definedName name="_1900__FDSAUDITLINK__" hidden="1">{"fdsup://directions/FAT Viewer?action=UPDATE&amp;creator=factset&amp;DYN_ARGS=TRUE&amp;DOC_NAME=FAT:FQL_AUDITING_CLIENT_TEMPLATE.FAT&amp;display_string=Audit&amp;VAR:KEY=IHEPKBEFOV&amp;VAR:QUERY=RkZfRUJJVERBKEFOTiwtMiwsLFJQKQ==&amp;WINDOW=FIRST_POPUP&amp;HEIGHT=450&amp;WIDTH=450&amp;START_MAXIMI","ZED=FALSE&amp;VAR:CALENDAR=US&amp;VAR:SYMBOL=*BBD.B&amp;VAR:INDEX=0"}</definedName>
    <definedName name="_1901__FDSAUDITLINK__" localSheetId="11" hidden="1">{"fdsup://Directions/FactSet Auditing Viewer?action=AUDIT_VALUE&amp;DB=129&amp;ID1=210972&amp;VALUEID=01001&amp;SDATE=2007&amp;PERIODTYPE=ANN_STD&amp;window=popup_no_bar&amp;width=385&amp;height=120&amp;START_MAXIMIZED=FALSE&amp;creator=factset&amp;display_string=Audit"}</definedName>
    <definedName name="_1901__FDSAUDITLINK__" localSheetId="3" hidden="1">{"fdsup://Directions/FactSet Auditing Viewer?action=AUDIT_VALUE&amp;DB=129&amp;ID1=210972&amp;VALUEID=01001&amp;SDATE=2007&amp;PERIODTYPE=ANN_STD&amp;window=popup_no_bar&amp;width=385&amp;height=120&amp;START_MAXIMIZED=FALSE&amp;creator=factset&amp;display_string=Audit"}</definedName>
    <definedName name="_1901__FDSAUDITLINK__" hidden="1">{"fdsup://Directions/FactSet Auditing Viewer?action=AUDIT_VALUE&amp;DB=129&amp;ID1=210972&amp;VALUEID=01001&amp;SDATE=2007&amp;PERIODTYPE=ANN_STD&amp;window=popup_no_bar&amp;width=385&amp;height=120&amp;START_MAXIMIZED=FALSE&amp;creator=factset&amp;display_string=Audit"}</definedName>
    <definedName name="_1902__FDSAUDITLINK__" localSheetId="11" hidden="1">{"fdsup://directions/FAT Viewer?action=UPDATE&amp;creator=factset&amp;DYN_ARGS=TRUE&amp;DOC_NAME=FAT:FQL_AUDITING_CLIENT_TEMPLATE.FAT&amp;display_string=Audit&amp;VAR:KEY=CVINWHODUV&amp;VAR:QUERY=RkZfQ0FQRVgoQU5OLDAsLCxSUCk=&amp;WINDOW=FIRST_POPUP&amp;HEIGHT=450&amp;WIDTH=450&amp;START_MAXIMIZED=","FALSE&amp;VAR:CALENDAR=US&amp;VAR:SYMBOL=B0DJ8Q&amp;VAR:INDEX=0"}</definedName>
    <definedName name="_1902__FDSAUDITLINK__" localSheetId="3" hidden="1">{"fdsup://directions/FAT Viewer?action=UPDATE&amp;creator=factset&amp;DYN_ARGS=TRUE&amp;DOC_NAME=FAT:FQL_AUDITING_CLIENT_TEMPLATE.FAT&amp;display_string=Audit&amp;VAR:KEY=CVINWHODUV&amp;VAR:QUERY=RkZfQ0FQRVgoQU5OLDAsLCxSUCk=&amp;WINDOW=FIRST_POPUP&amp;HEIGHT=450&amp;WIDTH=450&amp;START_MAXIMIZED=","FALSE&amp;VAR:CALENDAR=US&amp;VAR:SYMBOL=B0DJ8Q&amp;VAR:INDEX=0"}</definedName>
    <definedName name="_1902__FDSAUDITLINK__" hidden="1">{"fdsup://directions/FAT Viewer?action=UPDATE&amp;creator=factset&amp;DYN_ARGS=TRUE&amp;DOC_NAME=FAT:FQL_AUDITING_CLIENT_TEMPLATE.FAT&amp;display_string=Audit&amp;VAR:KEY=CVINWHODUV&amp;VAR:QUERY=RkZfQ0FQRVgoQU5OLDAsLCxSUCk=&amp;WINDOW=FIRST_POPUP&amp;HEIGHT=450&amp;WIDTH=450&amp;START_MAXIMIZED=","FALSE&amp;VAR:CALENDAR=US&amp;VAR:SYMBOL=B0DJ8Q&amp;VAR:INDEX=0"}</definedName>
    <definedName name="_1903__FDSAUDITLINK__" localSheetId="11" hidden="1">{"fdsup://directions/FAT Viewer?action=UPDATE&amp;creator=factset&amp;DYN_ARGS=TRUE&amp;DOC_NAME=FAT:FQL_AUDITING_CLIENT_TEMPLATE.FAT&amp;display_string=Audit&amp;VAR:KEY=EZINWRAPMT&amp;VAR:QUERY=RkZfQ0FQRVgoQU5OLC0xLCwsUlAp&amp;WINDOW=FIRST_POPUP&amp;HEIGHT=450&amp;WIDTH=450&amp;START_MAXIMIZED=","FALSE&amp;VAR:CALENDAR=US&amp;VAR:SYMBOL=B0DJ8Q&amp;VAR:INDEX=0"}</definedName>
    <definedName name="_1903__FDSAUDITLINK__" localSheetId="3" hidden="1">{"fdsup://directions/FAT Viewer?action=UPDATE&amp;creator=factset&amp;DYN_ARGS=TRUE&amp;DOC_NAME=FAT:FQL_AUDITING_CLIENT_TEMPLATE.FAT&amp;display_string=Audit&amp;VAR:KEY=EZINWRAPMT&amp;VAR:QUERY=RkZfQ0FQRVgoQU5OLC0xLCwsUlAp&amp;WINDOW=FIRST_POPUP&amp;HEIGHT=450&amp;WIDTH=450&amp;START_MAXIMIZED=","FALSE&amp;VAR:CALENDAR=US&amp;VAR:SYMBOL=B0DJ8Q&amp;VAR:INDEX=0"}</definedName>
    <definedName name="_1903__FDSAUDITLINK__" hidden="1">{"fdsup://directions/FAT Viewer?action=UPDATE&amp;creator=factset&amp;DYN_ARGS=TRUE&amp;DOC_NAME=FAT:FQL_AUDITING_CLIENT_TEMPLATE.FAT&amp;display_string=Audit&amp;VAR:KEY=EZINWRAPMT&amp;VAR:QUERY=RkZfQ0FQRVgoQU5OLC0xLCwsUlAp&amp;WINDOW=FIRST_POPUP&amp;HEIGHT=450&amp;WIDTH=450&amp;START_MAXIMIZED=","FALSE&amp;VAR:CALENDAR=US&amp;VAR:SYMBOL=B0DJ8Q&amp;VAR:INDEX=0"}</definedName>
    <definedName name="_1904__FDSAUDITLINK__" localSheetId="11" hidden="1">{"fdsup://directions/FAT Viewer?action=UPDATE&amp;creator=factset&amp;DYN_ARGS=TRUE&amp;DOC_NAME=FAT:FQL_AUDITING_CLIENT_TEMPLATE.FAT&amp;display_string=Audit&amp;VAR:KEY=KZKDUVSRAZ&amp;VAR:QUERY=RkZfQ0FQRVgoQU5OLC0yLCwsUlAp&amp;WINDOW=FIRST_POPUP&amp;HEIGHT=450&amp;WIDTH=450&amp;START_MAXIMIZED=","FALSE&amp;VAR:CALENDAR=US&amp;VAR:SYMBOL=B0DJ8Q&amp;VAR:INDEX=0"}</definedName>
    <definedName name="_1904__FDSAUDITLINK__" localSheetId="3" hidden="1">{"fdsup://directions/FAT Viewer?action=UPDATE&amp;creator=factset&amp;DYN_ARGS=TRUE&amp;DOC_NAME=FAT:FQL_AUDITING_CLIENT_TEMPLATE.FAT&amp;display_string=Audit&amp;VAR:KEY=KZKDUVSRAZ&amp;VAR:QUERY=RkZfQ0FQRVgoQU5OLC0yLCwsUlAp&amp;WINDOW=FIRST_POPUP&amp;HEIGHT=450&amp;WIDTH=450&amp;START_MAXIMIZED=","FALSE&amp;VAR:CALENDAR=US&amp;VAR:SYMBOL=B0DJ8Q&amp;VAR:INDEX=0"}</definedName>
    <definedName name="_1904__FDSAUDITLINK__" hidden="1">{"fdsup://directions/FAT Viewer?action=UPDATE&amp;creator=factset&amp;DYN_ARGS=TRUE&amp;DOC_NAME=FAT:FQL_AUDITING_CLIENT_TEMPLATE.FAT&amp;display_string=Audit&amp;VAR:KEY=KZKDUVSRAZ&amp;VAR:QUERY=RkZfQ0FQRVgoQU5OLC0yLCwsUlAp&amp;WINDOW=FIRST_POPUP&amp;HEIGHT=450&amp;WIDTH=450&amp;START_MAXIMIZED=","FALSE&amp;VAR:CALENDAR=US&amp;VAR:SYMBOL=B0DJ8Q&amp;VAR:INDEX=0"}</definedName>
    <definedName name="_1905__FDSAUDITLINK__" localSheetId="11" hidden="1">{"fdsup://directions/FAT Viewer?action=UPDATE&amp;creator=factset&amp;DYN_ARGS=TRUE&amp;DOC_NAME=FAT:FQL_AUDITING_CLIENT_TEMPLATE.FAT&amp;display_string=Audit&amp;VAR:KEY=IZUDCDMZCF&amp;VAR:QUERY=RkZfTkVUX0lOQyhBTk4sLTEsLCxSUCk=&amp;WINDOW=FIRST_POPUP&amp;HEIGHT=450&amp;WIDTH=450&amp;START_MAXIMI","ZED=FALSE&amp;VAR:CALENDAR=US&amp;VAR:SYMBOL=B0DJ8Q&amp;VAR:INDEX=0"}</definedName>
    <definedName name="_1905__FDSAUDITLINK__" localSheetId="3" hidden="1">{"fdsup://directions/FAT Viewer?action=UPDATE&amp;creator=factset&amp;DYN_ARGS=TRUE&amp;DOC_NAME=FAT:FQL_AUDITING_CLIENT_TEMPLATE.FAT&amp;display_string=Audit&amp;VAR:KEY=IZUDCDMZCF&amp;VAR:QUERY=RkZfTkVUX0lOQyhBTk4sLTEsLCxSUCk=&amp;WINDOW=FIRST_POPUP&amp;HEIGHT=450&amp;WIDTH=450&amp;START_MAXIMI","ZED=FALSE&amp;VAR:CALENDAR=US&amp;VAR:SYMBOL=B0DJ8Q&amp;VAR:INDEX=0"}</definedName>
    <definedName name="_1905__FDSAUDITLINK__" hidden="1">{"fdsup://directions/FAT Viewer?action=UPDATE&amp;creator=factset&amp;DYN_ARGS=TRUE&amp;DOC_NAME=FAT:FQL_AUDITING_CLIENT_TEMPLATE.FAT&amp;display_string=Audit&amp;VAR:KEY=IZUDCDMZCF&amp;VAR:QUERY=RkZfTkVUX0lOQyhBTk4sLTEsLCxSUCk=&amp;WINDOW=FIRST_POPUP&amp;HEIGHT=450&amp;WIDTH=450&amp;START_MAXIMI","ZED=FALSE&amp;VAR:CALENDAR=US&amp;VAR:SYMBOL=B0DJ8Q&amp;VAR:INDEX=0"}</definedName>
    <definedName name="_1906__FDSAUDITLINK__" localSheetId="11" hidden="1">{"fdsup://directions/FAT Viewer?action=UPDATE&amp;creator=factset&amp;DYN_ARGS=TRUE&amp;DOC_NAME=FAT:FQL_AUDITING_CLIENT_TEMPLATE.FAT&amp;display_string=Audit&amp;VAR:KEY=UXIXYJUDQT&amp;VAR:QUERY=RkZfTkVUX0lOQyhBTk4sLTIsLCxSUCk=&amp;WINDOW=FIRST_POPUP&amp;HEIGHT=450&amp;WIDTH=450&amp;START_MAXIMI","ZED=FALSE&amp;VAR:CALENDAR=US&amp;VAR:SYMBOL=B0DJ8Q&amp;VAR:INDEX=0"}</definedName>
    <definedName name="_1906__FDSAUDITLINK__" localSheetId="3" hidden="1">{"fdsup://directions/FAT Viewer?action=UPDATE&amp;creator=factset&amp;DYN_ARGS=TRUE&amp;DOC_NAME=FAT:FQL_AUDITING_CLIENT_TEMPLATE.FAT&amp;display_string=Audit&amp;VAR:KEY=UXIXYJUDQT&amp;VAR:QUERY=RkZfTkVUX0lOQyhBTk4sLTIsLCxSUCk=&amp;WINDOW=FIRST_POPUP&amp;HEIGHT=450&amp;WIDTH=450&amp;START_MAXIMI","ZED=FALSE&amp;VAR:CALENDAR=US&amp;VAR:SYMBOL=B0DJ8Q&amp;VAR:INDEX=0"}</definedName>
    <definedName name="_1906__FDSAUDITLINK__" hidden="1">{"fdsup://directions/FAT Viewer?action=UPDATE&amp;creator=factset&amp;DYN_ARGS=TRUE&amp;DOC_NAME=FAT:FQL_AUDITING_CLIENT_TEMPLATE.FAT&amp;display_string=Audit&amp;VAR:KEY=UXIXYJUDQT&amp;VAR:QUERY=RkZfTkVUX0lOQyhBTk4sLTIsLCxSUCk=&amp;WINDOW=FIRST_POPUP&amp;HEIGHT=450&amp;WIDTH=450&amp;START_MAXIMI","ZED=FALSE&amp;VAR:CALENDAR=US&amp;VAR:SYMBOL=B0DJ8Q&amp;VAR:INDEX=0"}</definedName>
    <definedName name="_1907__FDSAUDITLINK__" localSheetId="11" hidden="1">{"fdsup://directions/FAT Viewer?action=UPDATE&amp;creator=factset&amp;DYN_ARGS=TRUE&amp;DOC_NAME=FAT:FQL_AUDITING_CLIENT_TEMPLATE.FAT&amp;display_string=Audit&amp;VAR:KEY=ODKDCVGLQP&amp;VAR:QUERY=RkZfRUJJVChBTk4sLTEsLCxSUCk=&amp;WINDOW=FIRST_POPUP&amp;HEIGHT=450&amp;WIDTH=450&amp;START_MAXIMIZED=","FALSE&amp;VAR:CALENDAR=US&amp;VAR:SYMBOL=B0DJ8Q&amp;VAR:INDEX=0"}</definedName>
    <definedName name="_1907__FDSAUDITLINK__" localSheetId="3" hidden="1">{"fdsup://directions/FAT Viewer?action=UPDATE&amp;creator=factset&amp;DYN_ARGS=TRUE&amp;DOC_NAME=FAT:FQL_AUDITING_CLIENT_TEMPLATE.FAT&amp;display_string=Audit&amp;VAR:KEY=ODKDCVGLQP&amp;VAR:QUERY=RkZfRUJJVChBTk4sLTEsLCxSUCk=&amp;WINDOW=FIRST_POPUP&amp;HEIGHT=450&amp;WIDTH=450&amp;START_MAXIMIZED=","FALSE&amp;VAR:CALENDAR=US&amp;VAR:SYMBOL=B0DJ8Q&amp;VAR:INDEX=0"}</definedName>
    <definedName name="_1907__FDSAUDITLINK__" hidden="1">{"fdsup://directions/FAT Viewer?action=UPDATE&amp;creator=factset&amp;DYN_ARGS=TRUE&amp;DOC_NAME=FAT:FQL_AUDITING_CLIENT_TEMPLATE.FAT&amp;display_string=Audit&amp;VAR:KEY=ODKDCVGLQP&amp;VAR:QUERY=RkZfRUJJVChBTk4sLTEsLCxSUCk=&amp;WINDOW=FIRST_POPUP&amp;HEIGHT=450&amp;WIDTH=450&amp;START_MAXIMIZED=","FALSE&amp;VAR:CALENDAR=US&amp;VAR:SYMBOL=B0DJ8Q&amp;VAR:INDEX=0"}</definedName>
    <definedName name="_1908__FDSAUDITLINK__" localSheetId="11" hidden="1">{"fdsup://directions/FAT Viewer?action=UPDATE&amp;creator=factset&amp;DYN_ARGS=TRUE&amp;DOC_NAME=FAT:FQL_AUDITING_CLIENT_TEMPLATE.FAT&amp;display_string=Audit&amp;VAR:KEY=CJOXUFAXSB&amp;VAR:QUERY=RkZfRUJJVChBTk4sLTIsLCxSUCk=&amp;WINDOW=FIRST_POPUP&amp;HEIGHT=450&amp;WIDTH=450&amp;START_MAXIMIZED=","FALSE&amp;VAR:CALENDAR=US&amp;VAR:SYMBOL=B0DJ8Q&amp;VAR:INDEX=0"}</definedName>
    <definedName name="_1908__FDSAUDITLINK__" localSheetId="3" hidden="1">{"fdsup://directions/FAT Viewer?action=UPDATE&amp;creator=factset&amp;DYN_ARGS=TRUE&amp;DOC_NAME=FAT:FQL_AUDITING_CLIENT_TEMPLATE.FAT&amp;display_string=Audit&amp;VAR:KEY=CJOXUFAXSB&amp;VAR:QUERY=RkZfRUJJVChBTk4sLTIsLCxSUCk=&amp;WINDOW=FIRST_POPUP&amp;HEIGHT=450&amp;WIDTH=450&amp;START_MAXIMIZED=","FALSE&amp;VAR:CALENDAR=US&amp;VAR:SYMBOL=B0DJ8Q&amp;VAR:INDEX=0"}</definedName>
    <definedName name="_1908__FDSAUDITLINK__" hidden="1">{"fdsup://directions/FAT Viewer?action=UPDATE&amp;creator=factset&amp;DYN_ARGS=TRUE&amp;DOC_NAME=FAT:FQL_AUDITING_CLIENT_TEMPLATE.FAT&amp;display_string=Audit&amp;VAR:KEY=CJOXUFAXSB&amp;VAR:QUERY=RkZfRUJJVChBTk4sLTIsLCxSUCk=&amp;WINDOW=FIRST_POPUP&amp;HEIGHT=450&amp;WIDTH=450&amp;START_MAXIMIZED=","FALSE&amp;VAR:CALENDAR=US&amp;VAR:SYMBOL=B0DJ8Q&amp;VAR:INDEX=0"}</definedName>
    <definedName name="_1909__FDSAUDITLINK__" localSheetId="11" hidden="1">{"fdsup://directions/FAT Viewer?action=UPDATE&amp;creator=factset&amp;DYN_ARGS=TRUE&amp;DOC_NAME=FAT:FQL_AUDITING_CLIENT_TEMPLATE.FAT&amp;display_string=Audit&amp;VAR:KEY=UVYPADGLSD&amp;VAR:QUERY=RkZfRUJJVERBKEFOTiwtMSwsLFJQKQ==&amp;WINDOW=FIRST_POPUP&amp;HEIGHT=450&amp;WIDTH=450&amp;START_MAXIMI","ZED=FALSE&amp;VAR:CALENDAR=US&amp;VAR:SYMBOL=B0DJ8Q&amp;VAR:INDEX=0"}</definedName>
    <definedName name="_1909__FDSAUDITLINK__" localSheetId="3" hidden="1">{"fdsup://directions/FAT Viewer?action=UPDATE&amp;creator=factset&amp;DYN_ARGS=TRUE&amp;DOC_NAME=FAT:FQL_AUDITING_CLIENT_TEMPLATE.FAT&amp;display_string=Audit&amp;VAR:KEY=UVYPADGLSD&amp;VAR:QUERY=RkZfRUJJVERBKEFOTiwtMSwsLFJQKQ==&amp;WINDOW=FIRST_POPUP&amp;HEIGHT=450&amp;WIDTH=450&amp;START_MAXIMI","ZED=FALSE&amp;VAR:CALENDAR=US&amp;VAR:SYMBOL=B0DJ8Q&amp;VAR:INDEX=0"}</definedName>
    <definedName name="_1909__FDSAUDITLINK__" hidden="1">{"fdsup://directions/FAT Viewer?action=UPDATE&amp;creator=factset&amp;DYN_ARGS=TRUE&amp;DOC_NAME=FAT:FQL_AUDITING_CLIENT_TEMPLATE.FAT&amp;display_string=Audit&amp;VAR:KEY=UVYPADGLSD&amp;VAR:QUERY=RkZfRUJJVERBKEFOTiwtMSwsLFJQKQ==&amp;WINDOW=FIRST_POPUP&amp;HEIGHT=450&amp;WIDTH=450&amp;START_MAXIMI","ZED=FALSE&amp;VAR:CALENDAR=US&amp;VAR:SYMBOL=B0DJ8Q&amp;VAR:INDEX=0"}</definedName>
    <definedName name="_191__FDSAUDITLINK__" localSheetId="11" hidden="1">{"fdsup://directions/FAT Viewer?action=UPDATE&amp;creator=factset&amp;DYN_ARGS=TRUE&amp;DOC_NAME=FAT:FQL_AUDITING_CLIENT_TEMPLATE.FAT&amp;display_string=Audit&amp;VAR:KEY=RABIHQFMJO&amp;VAR:QUERY=RkZfTkVUX0lOQyhBTk4sLTIsLCxSUCk=&amp;WINDOW=FIRST_POPUP&amp;HEIGHT=450&amp;WIDTH=450&amp;START_MAXIMI","ZED=FALSE&amp;VAR:CALENDAR=FIVEDAY&amp;VAR:SYMBOL=276388&amp;VAR:INDEX=0"}</definedName>
    <definedName name="_191__FDSAUDITLINK__" localSheetId="3" hidden="1">{"fdsup://directions/FAT Viewer?action=UPDATE&amp;creator=factset&amp;DYN_ARGS=TRUE&amp;DOC_NAME=FAT:FQL_AUDITING_CLIENT_TEMPLATE.FAT&amp;display_string=Audit&amp;VAR:KEY=RABIHQFMJO&amp;VAR:QUERY=RkZfTkVUX0lOQyhBTk4sLTIsLCxSUCk=&amp;WINDOW=FIRST_POPUP&amp;HEIGHT=450&amp;WIDTH=450&amp;START_MAXIMI","ZED=FALSE&amp;VAR:CALENDAR=FIVEDAY&amp;VAR:SYMBOL=276388&amp;VAR:INDEX=0"}</definedName>
    <definedName name="_191__FDSAUDITLINK__" hidden="1">{"fdsup://directions/FAT Viewer?action=UPDATE&amp;creator=factset&amp;DYN_ARGS=TRUE&amp;DOC_NAME=FAT:FQL_AUDITING_CLIENT_TEMPLATE.FAT&amp;display_string=Audit&amp;VAR:KEY=RABIHQFMJO&amp;VAR:QUERY=RkZfTkVUX0lOQyhBTk4sLTIsLCxSUCk=&amp;WINDOW=FIRST_POPUP&amp;HEIGHT=450&amp;WIDTH=450&amp;START_MAXIMI","ZED=FALSE&amp;VAR:CALENDAR=FIVEDAY&amp;VAR:SYMBOL=276388&amp;VAR:INDEX=0"}</definedName>
    <definedName name="_1910__FDSAUDITLINK__" localSheetId="11" hidden="1">{"fdsup://directions/FAT Viewer?action=UPDATE&amp;creator=factset&amp;DYN_ARGS=TRUE&amp;DOC_NAME=FAT:FQL_AUDITING_CLIENT_TEMPLATE.FAT&amp;display_string=Audit&amp;VAR:KEY=KXCJMLWFEN&amp;VAR:QUERY=RkZfRUJJVERBKEFOTiwtMiwsLFJQKQ==&amp;WINDOW=FIRST_POPUP&amp;HEIGHT=450&amp;WIDTH=450&amp;START_MAXIMI","ZED=FALSE&amp;VAR:CALENDAR=US&amp;VAR:SYMBOL=B0DJ8Q&amp;VAR:INDEX=0"}</definedName>
    <definedName name="_1910__FDSAUDITLINK__" localSheetId="3" hidden="1">{"fdsup://directions/FAT Viewer?action=UPDATE&amp;creator=factset&amp;DYN_ARGS=TRUE&amp;DOC_NAME=FAT:FQL_AUDITING_CLIENT_TEMPLATE.FAT&amp;display_string=Audit&amp;VAR:KEY=KXCJMLWFEN&amp;VAR:QUERY=RkZfRUJJVERBKEFOTiwtMiwsLFJQKQ==&amp;WINDOW=FIRST_POPUP&amp;HEIGHT=450&amp;WIDTH=450&amp;START_MAXIMI","ZED=FALSE&amp;VAR:CALENDAR=US&amp;VAR:SYMBOL=B0DJ8Q&amp;VAR:INDEX=0"}</definedName>
    <definedName name="_1910__FDSAUDITLINK__" hidden="1">{"fdsup://directions/FAT Viewer?action=UPDATE&amp;creator=factset&amp;DYN_ARGS=TRUE&amp;DOC_NAME=FAT:FQL_AUDITING_CLIENT_TEMPLATE.FAT&amp;display_string=Audit&amp;VAR:KEY=KXCJMLWFEN&amp;VAR:QUERY=RkZfRUJJVERBKEFOTiwtMiwsLFJQKQ==&amp;WINDOW=FIRST_POPUP&amp;HEIGHT=450&amp;WIDTH=450&amp;START_MAXIMI","ZED=FALSE&amp;VAR:CALENDAR=US&amp;VAR:SYMBOL=B0DJ8Q&amp;VAR:INDEX=0"}</definedName>
    <definedName name="_1911__FDSAUDITLINK__" localSheetId="11" hidden="1">{"fdsup://Directions/FactSet Auditing Viewer?action=AUDIT_VALUE&amp;DB=129&amp;ID1=B0DJ8Q&amp;VALUEID=01001&amp;SDATE=2007&amp;PERIODTYPE=ANN_STD&amp;window=popup_no_bar&amp;width=385&amp;height=120&amp;START_MAXIMIZED=FALSE&amp;creator=factset&amp;display_string=Audit"}</definedName>
    <definedName name="_1911__FDSAUDITLINK__" localSheetId="3" hidden="1">{"fdsup://Directions/FactSet Auditing Viewer?action=AUDIT_VALUE&amp;DB=129&amp;ID1=B0DJ8Q&amp;VALUEID=01001&amp;SDATE=2007&amp;PERIODTYPE=ANN_STD&amp;window=popup_no_bar&amp;width=385&amp;height=120&amp;START_MAXIMIZED=FALSE&amp;creator=factset&amp;display_string=Audit"}</definedName>
    <definedName name="_1911__FDSAUDITLINK__" hidden="1">{"fdsup://Directions/FactSet Auditing Viewer?action=AUDIT_VALUE&amp;DB=129&amp;ID1=B0DJ8Q&amp;VALUEID=01001&amp;SDATE=2007&amp;PERIODTYPE=ANN_STD&amp;window=popup_no_bar&amp;width=385&amp;height=120&amp;START_MAXIMIZED=FALSE&amp;creator=factset&amp;display_string=Audit"}</definedName>
    <definedName name="_1912__FDSAUDITLINK__" localSheetId="11" hidden="1">{"fdsup://directions/FAT Viewer?action=UPDATE&amp;creator=factset&amp;DYN_ARGS=TRUE&amp;DOC_NAME=FAT:FQL_AUDITING_CLIENT_TEMPLATE.FAT&amp;display_string=Audit&amp;VAR:KEY=OJEFEHAXGV&amp;VAR:QUERY=RkZfQ0FQRVgoQU5OLDAsLCxSUCk=&amp;WINDOW=FIRST_POPUP&amp;HEIGHT=450&amp;WIDTH=450&amp;START_MAXIMIZED=","FALSE&amp;VAR:CALENDAR=US&amp;VAR:SYMBOL=89652210&amp;VAR:INDEX=0"}</definedName>
    <definedName name="_1912__FDSAUDITLINK__" localSheetId="3" hidden="1">{"fdsup://directions/FAT Viewer?action=UPDATE&amp;creator=factset&amp;DYN_ARGS=TRUE&amp;DOC_NAME=FAT:FQL_AUDITING_CLIENT_TEMPLATE.FAT&amp;display_string=Audit&amp;VAR:KEY=OJEFEHAXGV&amp;VAR:QUERY=RkZfQ0FQRVgoQU5OLDAsLCxSUCk=&amp;WINDOW=FIRST_POPUP&amp;HEIGHT=450&amp;WIDTH=450&amp;START_MAXIMIZED=","FALSE&amp;VAR:CALENDAR=US&amp;VAR:SYMBOL=89652210&amp;VAR:INDEX=0"}</definedName>
    <definedName name="_1912__FDSAUDITLINK__" hidden="1">{"fdsup://directions/FAT Viewer?action=UPDATE&amp;creator=factset&amp;DYN_ARGS=TRUE&amp;DOC_NAME=FAT:FQL_AUDITING_CLIENT_TEMPLATE.FAT&amp;display_string=Audit&amp;VAR:KEY=OJEFEHAXGV&amp;VAR:QUERY=RkZfQ0FQRVgoQU5OLDAsLCxSUCk=&amp;WINDOW=FIRST_POPUP&amp;HEIGHT=450&amp;WIDTH=450&amp;START_MAXIMIZED=","FALSE&amp;VAR:CALENDAR=US&amp;VAR:SYMBOL=89652210&amp;VAR:INDEX=0"}</definedName>
    <definedName name="_1913__FDSAUDITLINK__" localSheetId="11" hidden="1">{"fdsup://directions/FAT Viewer?action=UPDATE&amp;creator=factset&amp;DYN_ARGS=TRUE&amp;DOC_NAME=FAT:FQL_AUDITING_CLIENT_TEMPLATE.FAT&amp;display_string=Audit&amp;VAR:KEY=IDYHOLSNSZ&amp;VAR:QUERY=RkZfQ0FQRVgoQU5OLC0xLCwsUlAp&amp;WINDOW=FIRST_POPUP&amp;HEIGHT=450&amp;WIDTH=450&amp;START_MAXIMIZED=","FALSE&amp;VAR:CALENDAR=US&amp;VAR:SYMBOL=89652210&amp;VAR:INDEX=0"}</definedName>
    <definedName name="_1913__FDSAUDITLINK__" localSheetId="3" hidden="1">{"fdsup://directions/FAT Viewer?action=UPDATE&amp;creator=factset&amp;DYN_ARGS=TRUE&amp;DOC_NAME=FAT:FQL_AUDITING_CLIENT_TEMPLATE.FAT&amp;display_string=Audit&amp;VAR:KEY=IDYHOLSNSZ&amp;VAR:QUERY=RkZfQ0FQRVgoQU5OLC0xLCwsUlAp&amp;WINDOW=FIRST_POPUP&amp;HEIGHT=450&amp;WIDTH=450&amp;START_MAXIMIZED=","FALSE&amp;VAR:CALENDAR=US&amp;VAR:SYMBOL=89652210&amp;VAR:INDEX=0"}</definedName>
    <definedName name="_1913__FDSAUDITLINK__" hidden="1">{"fdsup://directions/FAT Viewer?action=UPDATE&amp;creator=factset&amp;DYN_ARGS=TRUE&amp;DOC_NAME=FAT:FQL_AUDITING_CLIENT_TEMPLATE.FAT&amp;display_string=Audit&amp;VAR:KEY=IDYHOLSNSZ&amp;VAR:QUERY=RkZfQ0FQRVgoQU5OLC0xLCwsUlAp&amp;WINDOW=FIRST_POPUP&amp;HEIGHT=450&amp;WIDTH=450&amp;START_MAXIMIZED=","FALSE&amp;VAR:CALENDAR=US&amp;VAR:SYMBOL=89652210&amp;VAR:INDEX=0"}</definedName>
    <definedName name="_1914__FDSAUDITLINK__" localSheetId="11" hidden="1">{"fdsup://directions/FAT Viewer?action=UPDATE&amp;creator=factset&amp;DYN_ARGS=TRUE&amp;DOC_NAME=FAT:FQL_AUDITING_CLIENT_TEMPLATE.FAT&amp;display_string=Audit&amp;VAR:KEY=ELKZUXOHQN&amp;VAR:QUERY=RkZfQ0FQRVgoQU5OLC0yLCwsUlAp&amp;WINDOW=FIRST_POPUP&amp;HEIGHT=450&amp;WIDTH=450&amp;START_MAXIMIZED=","FALSE&amp;VAR:CALENDAR=US&amp;VAR:SYMBOL=89652210&amp;VAR:INDEX=0"}</definedName>
    <definedName name="_1914__FDSAUDITLINK__" localSheetId="3" hidden="1">{"fdsup://directions/FAT Viewer?action=UPDATE&amp;creator=factset&amp;DYN_ARGS=TRUE&amp;DOC_NAME=FAT:FQL_AUDITING_CLIENT_TEMPLATE.FAT&amp;display_string=Audit&amp;VAR:KEY=ELKZUXOHQN&amp;VAR:QUERY=RkZfQ0FQRVgoQU5OLC0yLCwsUlAp&amp;WINDOW=FIRST_POPUP&amp;HEIGHT=450&amp;WIDTH=450&amp;START_MAXIMIZED=","FALSE&amp;VAR:CALENDAR=US&amp;VAR:SYMBOL=89652210&amp;VAR:INDEX=0"}</definedName>
    <definedName name="_1914__FDSAUDITLINK__" hidden="1">{"fdsup://directions/FAT Viewer?action=UPDATE&amp;creator=factset&amp;DYN_ARGS=TRUE&amp;DOC_NAME=FAT:FQL_AUDITING_CLIENT_TEMPLATE.FAT&amp;display_string=Audit&amp;VAR:KEY=ELKZUXOHQN&amp;VAR:QUERY=RkZfQ0FQRVgoQU5OLC0yLCwsUlAp&amp;WINDOW=FIRST_POPUP&amp;HEIGHT=450&amp;WIDTH=450&amp;START_MAXIMIZED=","FALSE&amp;VAR:CALENDAR=US&amp;VAR:SYMBOL=89652210&amp;VAR:INDEX=0"}</definedName>
    <definedName name="_1915__FDSAUDITLINK__" localSheetId="11" hidden="1">{"fdsup://directions/FAT Viewer?action=UPDATE&amp;creator=factset&amp;DYN_ARGS=TRUE&amp;DOC_NAME=FAT:FQL_AUDITING_CLIENT_TEMPLATE.FAT&amp;display_string=Audit&amp;VAR:KEY=ETOBYZSDML&amp;VAR:QUERY=RkZfTkVUX0lOQyhBTk4sLTEsLCxSUCk=&amp;WINDOW=FIRST_POPUP&amp;HEIGHT=450&amp;WIDTH=450&amp;START_MAXIMI","ZED=FALSE&amp;VAR:CALENDAR=US&amp;VAR:SYMBOL=89652210&amp;VAR:INDEX=0"}</definedName>
    <definedName name="_1915__FDSAUDITLINK__" localSheetId="3" hidden="1">{"fdsup://directions/FAT Viewer?action=UPDATE&amp;creator=factset&amp;DYN_ARGS=TRUE&amp;DOC_NAME=FAT:FQL_AUDITING_CLIENT_TEMPLATE.FAT&amp;display_string=Audit&amp;VAR:KEY=ETOBYZSDML&amp;VAR:QUERY=RkZfTkVUX0lOQyhBTk4sLTEsLCxSUCk=&amp;WINDOW=FIRST_POPUP&amp;HEIGHT=450&amp;WIDTH=450&amp;START_MAXIMI","ZED=FALSE&amp;VAR:CALENDAR=US&amp;VAR:SYMBOL=89652210&amp;VAR:INDEX=0"}</definedName>
    <definedName name="_1915__FDSAUDITLINK__" hidden="1">{"fdsup://directions/FAT Viewer?action=UPDATE&amp;creator=factset&amp;DYN_ARGS=TRUE&amp;DOC_NAME=FAT:FQL_AUDITING_CLIENT_TEMPLATE.FAT&amp;display_string=Audit&amp;VAR:KEY=ETOBYZSDML&amp;VAR:QUERY=RkZfTkVUX0lOQyhBTk4sLTEsLCxSUCk=&amp;WINDOW=FIRST_POPUP&amp;HEIGHT=450&amp;WIDTH=450&amp;START_MAXIMI","ZED=FALSE&amp;VAR:CALENDAR=US&amp;VAR:SYMBOL=89652210&amp;VAR:INDEX=0"}</definedName>
    <definedName name="_1916__FDSAUDITLINK__" localSheetId="11" hidden="1">{"fdsup://directions/FAT Viewer?action=UPDATE&amp;creator=factset&amp;DYN_ARGS=TRUE&amp;DOC_NAME=FAT:FQL_AUDITING_CLIENT_TEMPLATE.FAT&amp;display_string=Audit&amp;VAR:KEY=ITGZYLUNCL&amp;VAR:QUERY=RkZfTkVUX0lOQyhBTk4sLTIsLCxSUCk=&amp;WINDOW=FIRST_POPUP&amp;HEIGHT=450&amp;WIDTH=450&amp;START_MAXIMI","ZED=FALSE&amp;VAR:CALENDAR=US&amp;VAR:SYMBOL=89652210&amp;VAR:INDEX=0"}</definedName>
    <definedName name="_1916__FDSAUDITLINK__" localSheetId="3" hidden="1">{"fdsup://directions/FAT Viewer?action=UPDATE&amp;creator=factset&amp;DYN_ARGS=TRUE&amp;DOC_NAME=FAT:FQL_AUDITING_CLIENT_TEMPLATE.FAT&amp;display_string=Audit&amp;VAR:KEY=ITGZYLUNCL&amp;VAR:QUERY=RkZfTkVUX0lOQyhBTk4sLTIsLCxSUCk=&amp;WINDOW=FIRST_POPUP&amp;HEIGHT=450&amp;WIDTH=450&amp;START_MAXIMI","ZED=FALSE&amp;VAR:CALENDAR=US&amp;VAR:SYMBOL=89652210&amp;VAR:INDEX=0"}</definedName>
    <definedName name="_1916__FDSAUDITLINK__" hidden="1">{"fdsup://directions/FAT Viewer?action=UPDATE&amp;creator=factset&amp;DYN_ARGS=TRUE&amp;DOC_NAME=FAT:FQL_AUDITING_CLIENT_TEMPLATE.FAT&amp;display_string=Audit&amp;VAR:KEY=ITGZYLUNCL&amp;VAR:QUERY=RkZfTkVUX0lOQyhBTk4sLTIsLCxSUCk=&amp;WINDOW=FIRST_POPUP&amp;HEIGHT=450&amp;WIDTH=450&amp;START_MAXIMI","ZED=FALSE&amp;VAR:CALENDAR=US&amp;VAR:SYMBOL=89652210&amp;VAR:INDEX=0"}</definedName>
    <definedName name="_1917__FDSAUDITLINK__" localSheetId="11" hidden="1">{"fdsup://directions/FAT Viewer?action=UPDATE&amp;creator=factset&amp;DYN_ARGS=TRUE&amp;DOC_NAME=FAT:FQL_AUDITING_CLIENT_TEMPLATE.FAT&amp;display_string=Audit&amp;VAR:KEY=WTADKXYXKV&amp;VAR:QUERY=RkZfRUJJVChBTk4sLTEsLCxSUCk=&amp;WINDOW=FIRST_POPUP&amp;HEIGHT=450&amp;WIDTH=450&amp;START_MAXIMIZED=","FALSE&amp;VAR:CALENDAR=US&amp;VAR:SYMBOL=89652210&amp;VAR:INDEX=0"}</definedName>
    <definedName name="_1917__FDSAUDITLINK__" localSheetId="3" hidden="1">{"fdsup://directions/FAT Viewer?action=UPDATE&amp;creator=factset&amp;DYN_ARGS=TRUE&amp;DOC_NAME=FAT:FQL_AUDITING_CLIENT_TEMPLATE.FAT&amp;display_string=Audit&amp;VAR:KEY=WTADKXYXKV&amp;VAR:QUERY=RkZfRUJJVChBTk4sLTEsLCxSUCk=&amp;WINDOW=FIRST_POPUP&amp;HEIGHT=450&amp;WIDTH=450&amp;START_MAXIMIZED=","FALSE&amp;VAR:CALENDAR=US&amp;VAR:SYMBOL=89652210&amp;VAR:INDEX=0"}</definedName>
    <definedName name="_1917__FDSAUDITLINK__" hidden="1">{"fdsup://directions/FAT Viewer?action=UPDATE&amp;creator=factset&amp;DYN_ARGS=TRUE&amp;DOC_NAME=FAT:FQL_AUDITING_CLIENT_TEMPLATE.FAT&amp;display_string=Audit&amp;VAR:KEY=WTADKXYXKV&amp;VAR:QUERY=RkZfRUJJVChBTk4sLTEsLCxSUCk=&amp;WINDOW=FIRST_POPUP&amp;HEIGHT=450&amp;WIDTH=450&amp;START_MAXIMIZED=","FALSE&amp;VAR:CALENDAR=US&amp;VAR:SYMBOL=89652210&amp;VAR:INDEX=0"}</definedName>
    <definedName name="_1918__FDSAUDITLINK__" localSheetId="11" hidden="1">{"fdsup://directions/FAT Viewer?action=UPDATE&amp;creator=factset&amp;DYN_ARGS=TRUE&amp;DOC_NAME=FAT:FQL_AUDITING_CLIENT_TEMPLATE.FAT&amp;display_string=Audit&amp;VAR:KEY=GHUHKBMLWH&amp;VAR:QUERY=RkZfRUJJVChBTk4sLTIsLCxSUCk=&amp;WINDOW=FIRST_POPUP&amp;HEIGHT=450&amp;WIDTH=450&amp;START_MAXIMIZED=","FALSE&amp;VAR:CALENDAR=US&amp;VAR:SYMBOL=89652210&amp;VAR:INDEX=0"}</definedName>
    <definedName name="_1918__FDSAUDITLINK__" localSheetId="3" hidden="1">{"fdsup://directions/FAT Viewer?action=UPDATE&amp;creator=factset&amp;DYN_ARGS=TRUE&amp;DOC_NAME=FAT:FQL_AUDITING_CLIENT_TEMPLATE.FAT&amp;display_string=Audit&amp;VAR:KEY=GHUHKBMLWH&amp;VAR:QUERY=RkZfRUJJVChBTk4sLTIsLCxSUCk=&amp;WINDOW=FIRST_POPUP&amp;HEIGHT=450&amp;WIDTH=450&amp;START_MAXIMIZED=","FALSE&amp;VAR:CALENDAR=US&amp;VAR:SYMBOL=89652210&amp;VAR:INDEX=0"}</definedName>
    <definedName name="_1918__FDSAUDITLINK__" hidden="1">{"fdsup://directions/FAT Viewer?action=UPDATE&amp;creator=factset&amp;DYN_ARGS=TRUE&amp;DOC_NAME=FAT:FQL_AUDITING_CLIENT_TEMPLATE.FAT&amp;display_string=Audit&amp;VAR:KEY=GHUHKBMLWH&amp;VAR:QUERY=RkZfRUJJVChBTk4sLTIsLCxSUCk=&amp;WINDOW=FIRST_POPUP&amp;HEIGHT=450&amp;WIDTH=450&amp;START_MAXIMIZED=","FALSE&amp;VAR:CALENDAR=US&amp;VAR:SYMBOL=89652210&amp;VAR:INDEX=0"}</definedName>
    <definedName name="_1919__FDSAUDITLINK__" localSheetId="11" hidden="1">{"fdsup://directions/FAT Viewer?action=UPDATE&amp;creator=factset&amp;DYN_ARGS=TRUE&amp;DOC_NAME=FAT:FQL_AUDITING_CLIENT_TEMPLATE.FAT&amp;display_string=Audit&amp;VAR:KEY=UTUHOJAZGT&amp;VAR:QUERY=RkZfRUJJVERBKEFOTiwtMSwsLFJQKQ==&amp;WINDOW=FIRST_POPUP&amp;HEIGHT=450&amp;WIDTH=450&amp;START_MAXIMI","ZED=FALSE&amp;VAR:CALENDAR=US&amp;VAR:SYMBOL=89652210&amp;VAR:INDEX=0"}</definedName>
    <definedName name="_1919__FDSAUDITLINK__" localSheetId="3" hidden="1">{"fdsup://directions/FAT Viewer?action=UPDATE&amp;creator=factset&amp;DYN_ARGS=TRUE&amp;DOC_NAME=FAT:FQL_AUDITING_CLIENT_TEMPLATE.FAT&amp;display_string=Audit&amp;VAR:KEY=UTUHOJAZGT&amp;VAR:QUERY=RkZfRUJJVERBKEFOTiwtMSwsLFJQKQ==&amp;WINDOW=FIRST_POPUP&amp;HEIGHT=450&amp;WIDTH=450&amp;START_MAXIMI","ZED=FALSE&amp;VAR:CALENDAR=US&amp;VAR:SYMBOL=89652210&amp;VAR:INDEX=0"}</definedName>
    <definedName name="_1919__FDSAUDITLINK__" hidden="1">{"fdsup://directions/FAT Viewer?action=UPDATE&amp;creator=factset&amp;DYN_ARGS=TRUE&amp;DOC_NAME=FAT:FQL_AUDITING_CLIENT_TEMPLATE.FAT&amp;display_string=Audit&amp;VAR:KEY=UTUHOJAZGT&amp;VAR:QUERY=RkZfRUJJVERBKEFOTiwtMSwsLFJQKQ==&amp;WINDOW=FIRST_POPUP&amp;HEIGHT=450&amp;WIDTH=450&amp;START_MAXIMI","ZED=FALSE&amp;VAR:CALENDAR=US&amp;VAR:SYMBOL=89652210&amp;VAR:INDEX=0"}</definedName>
    <definedName name="_192__FDSAUDITLINK__" localSheetId="11" hidden="1">{"fdsup://directions/FAT Viewer?action=UPDATE&amp;creator=factset&amp;DYN_ARGS=TRUE&amp;DOC_NAME=FAT:FQL_AUDITING_CLIENT_TEMPLATE.FAT&amp;display_string=Audit&amp;VAR:KEY=ZYXMHYFUNS&amp;VAR:QUERY=RkZfRUJJVF9PUEVSKEFOTiwtMiwsLFJQKQ==&amp;WINDOW=FIRST_POPUP&amp;HEIGHT=450&amp;WIDTH=450&amp;START_MA","XIMIZED=FALSE&amp;VAR:CALENDAR=FIVEDAY&amp;VAR:SYMBOL=276388&amp;VAR:INDEX=0"}</definedName>
    <definedName name="_192__FDSAUDITLINK__" localSheetId="3" hidden="1">{"fdsup://directions/FAT Viewer?action=UPDATE&amp;creator=factset&amp;DYN_ARGS=TRUE&amp;DOC_NAME=FAT:FQL_AUDITING_CLIENT_TEMPLATE.FAT&amp;display_string=Audit&amp;VAR:KEY=ZYXMHYFUNS&amp;VAR:QUERY=RkZfRUJJVF9PUEVSKEFOTiwtMiwsLFJQKQ==&amp;WINDOW=FIRST_POPUP&amp;HEIGHT=450&amp;WIDTH=450&amp;START_MA","XIMIZED=FALSE&amp;VAR:CALENDAR=FIVEDAY&amp;VAR:SYMBOL=276388&amp;VAR:INDEX=0"}</definedName>
    <definedName name="_192__FDSAUDITLINK__" hidden="1">{"fdsup://directions/FAT Viewer?action=UPDATE&amp;creator=factset&amp;DYN_ARGS=TRUE&amp;DOC_NAME=FAT:FQL_AUDITING_CLIENT_TEMPLATE.FAT&amp;display_string=Audit&amp;VAR:KEY=ZYXMHYFUNS&amp;VAR:QUERY=RkZfRUJJVF9PUEVSKEFOTiwtMiwsLFJQKQ==&amp;WINDOW=FIRST_POPUP&amp;HEIGHT=450&amp;WIDTH=450&amp;START_MA","XIMIZED=FALSE&amp;VAR:CALENDAR=FIVEDAY&amp;VAR:SYMBOL=276388&amp;VAR:INDEX=0"}</definedName>
    <definedName name="_1920__FDSAUDITLINK__" localSheetId="11" hidden="1">{"fdsup://directions/FAT Viewer?action=UPDATE&amp;creator=factset&amp;DYN_ARGS=TRUE&amp;DOC_NAME=FAT:FQL_AUDITING_CLIENT_TEMPLATE.FAT&amp;display_string=Audit&amp;VAR:KEY=MPMXEDMHAP&amp;VAR:QUERY=RkZfRUJJVERBKEFOTiwtMiwsLFJQKQ==&amp;WINDOW=FIRST_POPUP&amp;HEIGHT=450&amp;WIDTH=450&amp;START_MAXIMI","ZED=FALSE&amp;VAR:CALENDAR=US&amp;VAR:SYMBOL=89652210&amp;VAR:INDEX=0"}</definedName>
    <definedName name="_1920__FDSAUDITLINK__" localSheetId="3" hidden="1">{"fdsup://directions/FAT Viewer?action=UPDATE&amp;creator=factset&amp;DYN_ARGS=TRUE&amp;DOC_NAME=FAT:FQL_AUDITING_CLIENT_TEMPLATE.FAT&amp;display_string=Audit&amp;VAR:KEY=MPMXEDMHAP&amp;VAR:QUERY=RkZfRUJJVERBKEFOTiwtMiwsLFJQKQ==&amp;WINDOW=FIRST_POPUP&amp;HEIGHT=450&amp;WIDTH=450&amp;START_MAXIMI","ZED=FALSE&amp;VAR:CALENDAR=US&amp;VAR:SYMBOL=89652210&amp;VAR:INDEX=0"}</definedName>
    <definedName name="_1920__FDSAUDITLINK__" hidden="1">{"fdsup://directions/FAT Viewer?action=UPDATE&amp;creator=factset&amp;DYN_ARGS=TRUE&amp;DOC_NAME=FAT:FQL_AUDITING_CLIENT_TEMPLATE.FAT&amp;display_string=Audit&amp;VAR:KEY=MPMXEDMHAP&amp;VAR:QUERY=RkZfRUJJVERBKEFOTiwtMiwsLFJQKQ==&amp;WINDOW=FIRST_POPUP&amp;HEIGHT=450&amp;WIDTH=450&amp;START_MAXIMI","ZED=FALSE&amp;VAR:CALENDAR=US&amp;VAR:SYMBOL=89652210&amp;VAR:INDEX=0"}</definedName>
    <definedName name="_1921__FDSAUDITLINK__" localSheetId="11" hidden="1">{"fdsup://Directions/FactSet Auditing Viewer?action=AUDIT_VALUE&amp;DB=129&amp;ID1=89652210&amp;VALUEID=01001&amp;SDATE=2008&amp;PERIODTYPE=ANN_STD&amp;window=popup_no_bar&amp;width=385&amp;height=120&amp;START_MAXIMIZED=FALSE&amp;creator=factset&amp;display_string=Audit"}</definedName>
    <definedName name="_1921__FDSAUDITLINK__" localSheetId="3" hidden="1">{"fdsup://Directions/FactSet Auditing Viewer?action=AUDIT_VALUE&amp;DB=129&amp;ID1=89652210&amp;VALUEID=01001&amp;SDATE=2008&amp;PERIODTYPE=ANN_STD&amp;window=popup_no_bar&amp;width=385&amp;height=120&amp;START_MAXIMIZED=FALSE&amp;creator=factset&amp;display_string=Audit"}</definedName>
    <definedName name="_1921__FDSAUDITLINK__" hidden="1">{"fdsup://Directions/FactSet Auditing Viewer?action=AUDIT_VALUE&amp;DB=129&amp;ID1=89652210&amp;VALUEID=01001&amp;SDATE=2008&amp;PERIODTYPE=ANN_STD&amp;window=popup_no_bar&amp;width=385&amp;height=120&amp;START_MAXIMIZED=FALSE&amp;creator=factset&amp;display_string=Audit"}</definedName>
    <definedName name="_1922__FDSAUDITLINK__" localSheetId="11" hidden="1">{"fdsup://Directions/FactSet Auditing Viewer?action=AUDIT_VALUE&amp;DB=129&amp;ID1=89652210&amp;VALUEID=01001&amp;SDATE=2007&amp;PERIODTYPE=ANN_STD&amp;window=popup_no_bar&amp;width=385&amp;height=120&amp;START_MAXIMIZED=FALSE&amp;creator=factset&amp;display_string=Audit"}</definedName>
    <definedName name="_1922__FDSAUDITLINK__" localSheetId="3" hidden="1">{"fdsup://Directions/FactSet Auditing Viewer?action=AUDIT_VALUE&amp;DB=129&amp;ID1=89652210&amp;VALUEID=01001&amp;SDATE=2007&amp;PERIODTYPE=ANN_STD&amp;window=popup_no_bar&amp;width=385&amp;height=120&amp;START_MAXIMIZED=FALSE&amp;creator=factset&amp;display_string=Audit"}</definedName>
    <definedName name="_1922__FDSAUDITLINK__" hidden="1">{"fdsup://Directions/FactSet Auditing Viewer?action=AUDIT_VALUE&amp;DB=129&amp;ID1=89652210&amp;VALUEID=01001&amp;SDATE=2007&amp;PERIODTYPE=ANN_STD&amp;window=popup_no_bar&amp;width=385&amp;height=120&amp;START_MAXIMIZED=FALSE&amp;creator=factset&amp;display_string=Audit"}</definedName>
    <definedName name="_1923__FDSAUDITLINK__" localSheetId="11" hidden="1">{"fdsup://directions/FAT Viewer?action=UPDATE&amp;creator=factset&amp;DYN_ARGS=TRUE&amp;DOC_NAME=FAT:FQL_AUDITING_CLIENT_TEMPLATE.FAT&amp;display_string=Audit&amp;VAR:KEY=OFWDGFMDWV&amp;VAR:QUERY=RkZfQ0FQRVgoQU5OLDAsLCxSUCk=&amp;WINDOW=FIRST_POPUP&amp;HEIGHT=450&amp;WIDTH=450&amp;START_MAXIMIZED=","FALSE&amp;VAR:CALENDAR=US&amp;VAR:SYMBOL=7102&amp;VAR:INDEX=0"}</definedName>
    <definedName name="_1923__FDSAUDITLINK__" localSheetId="3" hidden="1">{"fdsup://directions/FAT Viewer?action=UPDATE&amp;creator=factset&amp;DYN_ARGS=TRUE&amp;DOC_NAME=FAT:FQL_AUDITING_CLIENT_TEMPLATE.FAT&amp;display_string=Audit&amp;VAR:KEY=OFWDGFMDWV&amp;VAR:QUERY=RkZfQ0FQRVgoQU5OLDAsLCxSUCk=&amp;WINDOW=FIRST_POPUP&amp;HEIGHT=450&amp;WIDTH=450&amp;START_MAXIMIZED=","FALSE&amp;VAR:CALENDAR=US&amp;VAR:SYMBOL=7102&amp;VAR:INDEX=0"}</definedName>
    <definedName name="_1923__FDSAUDITLINK__" hidden="1">{"fdsup://directions/FAT Viewer?action=UPDATE&amp;creator=factset&amp;DYN_ARGS=TRUE&amp;DOC_NAME=FAT:FQL_AUDITING_CLIENT_TEMPLATE.FAT&amp;display_string=Audit&amp;VAR:KEY=OFWDGFMDWV&amp;VAR:QUERY=RkZfQ0FQRVgoQU5OLDAsLCxSUCk=&amp;WINDOW=FIRST_POPUP&amp;HEIGHT=450&amp;WIDTH=450&amp;START_MAXIMIZED=","FALSE&amp;VAR:CALENDAR=US&amp;VAR:SYMBOL=7102&amp;VAR:INDEX=0"}</definedName>
    <definedName name="_1924__FDSAUDITLINK__" localSheetId="11" hidden="1">{"fdsup://directions/FAT Viewer?action=UPDATE&amp;creator=factset&amp;DYN_ARGS=TRUE&amp;DOC_NAME=FAT:FQL_AUDITING_CLIENT_TEMPLATE.FAT&amp;display_string=Audit&amp;VAR:KEY=CNIFELERMF&amp;VAR:QUERY=RkZfQ0FQRVgoQU5OLC0xLCwsUlAp&amp;WINDOW=FIRST_POPUP&amp;HEIGHT=450&amp;WIDTH=450&amp;START_MAXIMIZED=","FALSE&amp;VAR:CALENDAR=US&amp;VAR:SYMBOL=7102&amp;VAR:INDEX=0"}</definedName>
    <definedName name="_1924__FDSAUDITLINK__" localSheetId="3" hidden="1">{"fdsup://directions/FAT Viewer?action=UPDATE&amp;creator=factset&amp;DYN_ARGS=TRUE&amp;DOC_NAME=FAT:FQL_AUDITING_CLIENT_TEMPLATE.FAT&amp;display_string=Audit&amp;VAR:KEY=CNIFELERMF&amp;VAR:QUERY=RkZfQ0FQRVgoQU5OLC0xLCwsUlAp&amp;WINDOW=FIRST_POPUP&amp;HEIGHT=450&amp;WIDTH=450&amp;START_MAXIMIZED=","FALSE&amp;VAR:CALENDAR=US&amp;VAR:SYMBOL=7102&amp;VAR:INDEX=0"}</definedName>
    <definedName name="_1924__FDSAUDITLINK__" hidden="1">{"fdsup://directions/FAT Viewer?action=UPDATE&amp;creator=factset&amp;DYN_ARGS=TRUE&amp;DOC_NAME=FAT:FQL_AUDITING_CLIENT_TEMPLATE.FAT&amp;display_string=Audit&amp;VAR:KEY=CNIFELERMF&amp;VAR:QUERY=RkZfQ0FQRVgoQU5OLC0xLCwsUlAp&amp;WINDOW=FIRST_POPUP&amp;HEIGHT=450&amp;WIDTH=450&amp;START_MAXIMIZED=","FALSE&amp;VAR:CALENDAR=US&amp;VAR:SYMBOL=7102&amp;VAR:INDEX=0"}</definedName>
    <definedName name="_1925__FDSAUDITLINK__" localSheetId="11" hidden="1">{"fdsup://directions/FAT Viewer?action=UPDATE&amp;creator=factset&amp;DYN_ARGS=TRUE&amp;DOC_NAME=FAT:FQL_AUDITING_CLIENT_TEMPLATE.FAT&amp;display_string=Audit&amp;VAR:KEY=OLWLQZQFWJ&amp;VAR:QUERY=RkZfQ0FQRVgoQU5OLC0yLCwsUlAp&amp;WINDOW=FIRST_POPUP&amp;HEIGHT=450&amp;WIDTH=450&amp;START_MAXIMIZED=","FALSE&amp;VAR:CALENDAR=US&amp;VAR:SYMBOL=7102&amp;VAR:INDEX=0"}</definedName>
    <definedName name="_1925__FDSAUDITLINK__" localSheetId="3" hidden="1">{"fdsup://directions/FAT Viewer?action=UPDATE&amp;creator=factset&amp;DYN_ARGS=TRUE&amp;DOC_NAME=FAT:FQL_AUDITING_CLIENT_TEMPLATE.FAT&amp;display_string=Audit&amp;VAR:KEY=OLWLQZQFWJ&amp;VAR:QUERY=RkZfQ0FQRVgoQU5OLC0yLCwsUlAp&amp;WINDOW=FIRST_POPUP&amp;HEIGHT=450&amp;WIDTH=450&amp;START_MAXIMIZED=","FALSE&amp;VAR:CALENDAR=US&amp;VAR:SYMBOL=7102&amp;VAR:INDEX=0"}</definedName>
    <definedName name="_1925__FDSAUDITLINK__" hidden="1">{"fdsup://directions/FAT Viewer?action=UPDATE&amp;creator=factset&amp;DYN_ARGS=TRUE&amp;DOC_NAME=FAT:FQL_AUDITING_CLIENT_TEMPLATE.FAT&amp;display_string=Audit&amp;VAR:KEY=OLWLQZQFWJ&amp;VAR:QUERY=RkZfQ0FQRVgoQU5OLC0yLCwsUlAp&amp;WINDOW=FIRST_POPUP&amp;HEIGHT=450&amp;WIDTH=450&amp;START_MAXIMIZED=","FALSE&amp;VAR:CALENDAR=US&amp;VAR:SYMBOL=7102&amp;VAR:INDEX=0"}</definedName>
    <definedName name="_1926__FDSAUDITLINK__" localSheetId="11" hidden="1">{"fdsup://directions/FAT Viewer?action=UPDATE&amp;creator=factset&amp;DYN_ARGS=TRUE&amp;DOC_NAME=FAT:FQL_AUDITING_CLIENT_TEMPLATE.FAT&amp;display_string=Audit&amp;VAR:KEY=OXCFWDWBIT&amp;VAR:QUERY=RkZfTkVUX0lOQyhBTk4sLTEsLCxSUCk=&amp;WINDOW=FIRST_POPUP&amp;HEIGHT=450&amp;WIDTH=450&amp;START_MAXIMI","ZED=FALSE&amp;VAR:CALENDAR=US&amp;VAR:SYMBOL=7102&amp;VAR:INDEX=0"}</definedName>
    <definedName name="_1926__FDSAUDITLINK__" localSheetId="3" hidden="1">{"fdsup://directions/FAT Viewer?action=UPDATE&amp;creator=factset&amp;DYN_ARGS=TRUE&amp;DOC_NAME=FAT:FQL_AUDITING_CLIENT_TEMPLATE.FAT&amp;display_string=Audit&amp;VAR:KEY=OXCFWDWBIT&amp;VAR:QUERY=RkZfTkVUX0lOQyhBTk4sLTEsLCxSUCk=&amp;WINDOW=FIRST_POPUP&amp;HEIGHT=450&amp;WIDTH=450&amp;START_MAXIMI","ZED=FALSE&amp;VAR:CALENDAR=US&amp;VAR:SYMBOL=7102&amp;VAR:INDEX=0"}</definedName>
    <definedName name="_1926__FDSAUDITLINK__" hidden="1">{"fdsup://directions/FAT Viewer?action=UPDATE&amp;creator=factset&amp;DYN_ARGS=TRUE&amp;DOC_NAME=FAT:FQL_AUDITING_CLIENT_TEMPLATE.FAT&amp;display_string=Audit&amp;VAR:KEY=OXCFWDWBIT&amp;VAR:QUERY=RkZfTkVUX0lOQyhBTk4sLTEsLCxSUCk=&amp;WINDOW=FIRST_POPUP&amp;HEIGHT=450&amp;WIDTH=450&amp;START_MAXIMI","ZED=FALSE&amp;VAR:CALENDAR=US&amp;VAR:SYMBOL=7102&amp;VAR:INDEX=0"}</definedName>
    <definedName name="_1927__FDSAUDITLINK__" localSheetId="11" hidden="1">{"fdsup://directions/FAT Viewer?action=UPDATE&amp;creator=factset&amp;DYN_ARGS=TRUE&amp;DOC_NAME=FAT:FQL_AUDITING_CLIENT_TEMPLATE.FAT&amp;display_string=Audit&amp;VAR:KEY=CTSFMRUZMT&amp;VAR:QUERY=RkZfTkVUX0lOQyhBTk4sLTIsLCxSUCk=&amp;WINDOW=FIRST_POPUP&amp;HEIGHT=450&amp;WIDTH=450&amp;START_MAXIMI","ZED=FALSE&amp;VAR:CALENDAR=US&amp;VAR:SYMBOL=7102&amp;VAR:INDEX=0"}</definedName>
    <definedName name="_1927__FDSAUDITLINK__" localSheetId="3" hidden="1">{"fdsup://directions/FAT Viewer?action=UPDATE&amp;creator=factset&amp;DYN_ARGS=TRUE&amp;DOC_NAME=FAT:FQL_AUDITING_CLIENT_TEMPLATE.FAT&amp;display_string=Audit&amp;VAR:KEY=CTSFMRUZMT&amp;VAR:QUERY=RkZfTkVUX0lOQyhBTk4sLTIsLCxSUCk=&amp;WINDOW=FIRST_POPUP&amp;HEIGHT=450&amp;WIDTH=450&amp;START_MAXIMI","ZED=FALSE&amp;VAR:CALENDAR=US&amp;VAR:SYMBOL=7102&amp;VAR:INDEX=0"}</definedName>
    <definedName name="_1927__FDSAUDITLINK__" hidden="1">{"fdsup://directions/FAT Viewer?action=UPDATE&amp;creator=factset&amp;DYN_ARGS=TRUE&amp;DOC_NAME=FAT:FQL_AUDITING_CLIENT_TEMPLATE.FAT&amp;display_string=Audit&amp;VAR:KEY=CTSFMRUZMT&amp;VAR:QUERY=RkZfTkVUX0lOQyhBTk4sLTIsLCxSUCk=&amp;WINDOW=FIRST_POPUP&amp;HEIGHT=450&amp;WIDTH=450&amp;START_MAXIMI","ZED=FALSE&amp;VAR:CALENDAR=US&amp;VAR:SYMBOL=7102&amp;VAR:INDEX=0"}</definedName>
    <definedName name="_1928__FDSAUDITLINK__" localSheetId="11" hidden="1">{"fdsup://directions/FAT Viewer?action=UPDATE&amp;creator=factset&amp;DYN_ARGS=TRUE&amp;DOC_NAME=FAT:FQL_AUDITING_CLIENT_TEMPLATE.FAT&amp;display_string=Audit&amp;VAR:KEY=WLYFWVOLGJ&amp;VAR:QUERY=RkZfRUJJVChBTk4sLTEsLCxSUCk=&amp;WINDOW=FIRST_POPUP&amp;HEIGHT=450&amp;WIDTH=450&amp;START_MAXIMIZED=","FALSE&amp;VAR:CALENDAR=US&amp;VAR:SYMBOL=7102&amp;VAR:INDEX=0"}</definedName>
    <definedName name="_1928__FDSAUDITLINK__" localSheetId="3" hidden="1">{"fdsup://directions/FAT Viewer?action=UPDATE&amp;creator=factset&amp;DYN_ARGS=TRUE&amp;DOC_NAME=FAT:FQL_AUDITING_CLIENT_TEMPLATE.FAT&amp;display_string=Audit&amp;VAR:KEY=WLYFWVOLGJ&amp;VAR:QUERY=RkZfRUJJVChBTk4sLTEsLCxSUCk=&amp;WINDOW=FIRST_POPUP&amp;HEIGHT=450&amp;WIDTH=450&amp;START_MAXIMIZED=","FALSE&amp;VAR:CALENDAR=US&amp;VAR:SYMBOL=7102&amp;VAR:INDEX=0"}</definedName>
    <definedName name="_1928__FDSAUDITLINK__" hidden="1">{"fdsup://directions/FAT Viewer?action=UPDATE&amp;creator=factset&amp;DYN_ARGS=TRUE&amp;DOC_NAME=FAT:FQL_AUDITING_CLIENT_TEMPLATE.FAT&amp;display_string=Audit&amp;VAR:KEY=WLYFWVOLGJ&amp;VAR:QUERY=RkZfRUJJVChBTk4sLTEsLCxSUCk=&amp;WINDOW=FIRST_POPUP&amp;HEIGHT=450&amp;WIDTH=450&amp;START_MAXIMIZED=","FALSE&amp;VAR:CALENDAR=US&amp;VAR:SYMBOL=7102&amp;VAR:INDEX=0"}</definedName>
    <definedName name="_1929__FDSAUDITLINK__" localSheetId="11" hidden="1">{"fdsup://directions/FAT Viewer?action=UPDATE&amp;creator=factset&amp;DYN_ARGS=TRUE&amp;DOC_NAME=FAT:FQL_AUDITING_CLIENT_TEMPLATE.FAT&amp;display_string=Audit&amp;VAR:KEY=KBEZMZYVAJ&amp;VAR:QUERY=RkZfRUJJVChBTk4sLTIsLCxSUCk=&amp;WINDOW=FIRST_POPUP&amp;HEIGHT=450&amp;WIDTH=450&amp;START_MAXIMIZED=","FALSE&amp;VAR:CALENDAR=US&amp;VAR:SYMBOL=7102&amp;VAR:INDEX=0"}</definedName>
    <definedName name="_1929__FDSAUDITLINK__" localSheetId="3" hidden="1">{"fdsup://directions/FAT Viewer?action=UPDATE&amp;creator=factset&amp;DYN_ARGS=TRUE&amp;DOC_NAME=FAT:FQL_AUDITING_CLIENT_TEMPLATE.FAT&amp;display_string=Audit&amp;VAR:KEY=KBEZMZYVAJ&amp;VAR:QUERY=RkZfRUJJVChBTk4sLTIsLCxSUCk=&amp;WINDOW=FIRST_POPUP&amp;HEIGHT=450&amp;WIDTH=450&amp;START_MAXIMIZED=","FALSE&amp;VAR:CALENDAR=US&amp;VAR:SYMBOL=7102&amp;VAR:INDEX=0"}</definedName>
    <definedName name="_1929__FDSAUDITLINK__" hidden="1">{"fdsup://directions/FAT Viewer?action=UPDATE&amp;creator=factset&amp;DYN_ARGS=TRUE&amp;DOC_NAME=FAT:FQL_AUDITING_CLIENT_TEMPLATE.FAT&amp;display_string=Audit&amp;VAR:KEY=KBEZMZYVAJ&amp;VAR:QUERY=RkZfRUJJVChBTk4sLTIsLCxSUCk=&amp;WINDOW=FIRST_POPUP&amp;HEIGHT=450&amp;WIDTH=450&amp;START_MAXIMIZED=","FALSE&amp;VAR:CALENDAR=US&amp;VAR:SYMBOL=7102&amp;VAR:INDEX=0"}</definedName>
    <definedName name="_193__FDSAUDITLINK__" localSheetId="11" hidden="1">{"fdsup://directions/FAT Viewer?action=UPDATE&amp;creator=factset&amp;DYN_ARGS=TRUE&amp;DOC_NAME=FAT:FQL_AUDITING_CLIENT_TEMPLATE.FAT&amp;display_string=Audit&amp;VAR:KEY=LYFCLQXKFG&amp;VAR:QUERY=RkZfRUJJVERBX09QRVIoQU5OLC0yLCwsUlAp&amp;WINDOW=FIRST_POPUP&amp;HEIGHT=450&amp;WIDTH=450&amp;START_MA","XIMIZED=FALSE&amp;VAR:CALENDAR=FIVEDAY&amp;VAR:SYMBOL=276388&amp;VAR:INDEX=0"}</definedName>
    <definedName name="_193__FDSAUDITLINK__" localSheetId="3" hidden="1">{"fdsup://directions/FAT Viewer?action=UPDATE&amp;creator=factset&amp;DYN_ARGS=TRUE&amp;DOC_NAME=FAT:FQL_AUDITING_CLIENT_TEMPLATE.FAT&amp;display_string=Audit&amp;VAR:KEY=LYFCLQXKFG&amp;VAR:QUERY=RkZfRUJJVERBX09QRVIoQU5OLC0yLCwsUlAp&amp;WINDOW=FIRST_POPUP&amp;HEIGHT=450&amp;WIDTH=450&amp;START_MA","XIMIZED=FALSE&amp;VAR:CALENDAR=FIVEDAY&amp;VAR:SYMBOL=276388&amp;VAR:INDEX=0"}</definedName>
    <definedName name="_193__FDSAUDITLINK__" hidden="1">{"fdsup://directions/FAT Viewer?action=UPDATE&amp;creator=factset&amp;DYN_ARGS=TRUE&amp;DOC_NAME=FAT:FQL_AUDITING_CLIENT_TEMPLATE.FAT&amp;display_string=Audit&amp;VAR:KEY=LYFCLQXKFG&amp;VAR:QUERY=RkZfRUJJVERBX09QRVIoQU5OLC0yLCwsUlAp&amp;WINDOW=FIRST_POPUP&amp;HEIGHT=450&amp;WIDTH=450&amp;START_MA","XIMIZED=FALSE&amp;VAR:CALENDAR=FIVEDAY&amp;VAR:SYMBOL=276388&amp;VAR:INDEX=0"}</definedName>
    <definedName name="_1930__FDSAUDITLINK__" localSheetId="11" hidden="1">{"fdsup://directions/FAT Viewer?action=UPDATE&amp;creator=factset&amp;DYN_ARGS=TRUE&amp;DOC_NAME=FAT:FQL_AUDITING_CLIENT_TEMPLATE.FAT&amp;display_string=Audit&amp;VAR:KEY=ENCDKFCVWX&amp;VAR:QUERY=RkZfRUJJVERBKEFOTiwtMSwsLFJQKQ==&amp;WINDOW=FIRST_POPUP&amp;HEIGHT=450&amp;WIDTH=450&amp;START_MAXIMI","ZED=FALSE&amp;VAR:CALENDAR=US&amp;VAR:SYMBOL=7102&amp;VAR:INDEX=0"}</definedName>
    <definedName name="_1930__FDSAUDITLINK__" localSheetId="3" hidden="1">{"fdsup://directions/FAT Viewer?action=UPDATE&amp;creator=factset&amp;DYN_ARGS=TRUE&amp;DOC_NAME=FAT:FQL_AUDITING_CLIENT_TEMPLATE.FAT&amp;display_string=Audit&amp;VAR:KEY=ENCDKFCVWX&amp;VAR:QUERY=RkZfRUJJVERBKEFOTiwtMSwsLFJQKQ==&amp;WINDOW=FIRST_POPUP&amp;HEIGHT=450&amp;WIDTH=450&amp;START_MAXIMI","ZED=FALSE&amp;VAR:CALENDAR=US&amp;VAR:SYMBOL=7102&amp;VAR:INDEX=0"}</definedName>
    <definedName name="_1930__FDSAUDITLINK__" hidden="1">{"fdsup://directions/FAT Viewer?action=UPDATE&amp;creator=factset&amp;DYN_ARGS=TRUE&amp;DOC_NAME=FAT:FQL_AUDITING_CLIENT_TEMPLATE.FAT&amp;display_string=Audit&amp;VAR:KEY=ENCDKFCVWX&amp;VAR:QUERY=RkZfRUJJVERBKEFOTiwtMSwsLFJQKQ==&amp;WINDOW=FIRST_POPUP&amp;HEIGHT=450&amp;WIDTH=450&amp;START_MAXIMI","ZED=FALSE&amp;VAR:CALENDAR=US&amp;VAR:SYMBOL=7102&amp;VAR:INDEX=0"}</definedName>
    <definedName name="_1931__FDSAUDITLINK__" localSheetId="11" hidden="1">{"fdsup://directions/FAT Viewer?action=UPDATE&amp;creator=factset&amp;DYN_ARGS=TRUE&amp;DOC_NAME=FAT:FQL_AUDITING_CLIENT_TEMPLATE.FAT&amp;display_string=Audit&amp;VAR:KEY=QNWLCFSFYL&amp;VAR:QUERY=RkZfRUJJVERBKEFOTiwtMiwsLFJQKQ==&amp;WINDOW=FIRST_POPUP&amp;HEIGHT=450&amp;WIDTH=450&amp;START_MAXIMI","ZED=FALSE&amp;VAR:CALENDAR=US&amp;VAR:SYMBOL=7102&amp;VAR:INDEX=0"}</definedName>
    <definedName name="_1931__FDSAUDITLINK__" localSheetId="3" hidden="1">{"fdsup://directions/FAT Viewer?action=UPDATE&amp;creator=factset&amp;DYN_ARGS=TRUE&amp;DOC_NAME=FAT:FQL_AUDITING_CLIENT_TEMPLATE.FAT&amp;display_string=Audit&amp;VAR:KEY=QNWLCFSFYL&amp;VAR:QUERY=RkZfRUJJVERBKEFOTiwtMiwsLFJQKQ==&amp;WINDOW=FIRST_POPUP&amp;HEIGHT=450&amp;WIDTH=450&amp;START_MAXIMI","ZED=FALSE&amp;VAR:CALENDAR=US&amp;VAR:SYMBOL=7102&amp;VAR:INDEX=0"}</definedName>
    <definedName name="_1931__FDSAUDITLINK__" hidden="1">{"fdsup://directions/FAT Viewer?action=UPDATE&amp;creator=factset&amp;DYN_ARGS=TRUE&amp;DOC_NAME=FAT:FQL_AUDITING_CLIENT_TEMPLATE.FAT&amp;display_string=Audit&amp;VAR:KEY=QNWLCFSFYL&amp;VAR:QUERY=RkZfRUJJVERBKEFOTiwtMiwsLFJQKQ==&amp;WINDOW=FIRST_POPUP&amp;HEIGHT=450&amp;WIDTH=450&amp;START_MAXIMI","ZED=FALSE&amp;VAR:CALENDAR=US&amp;VAR:SYMBOL=7102&amp;VAR:INDEX=0"}</definedName>
    <definedName name="_1932__FDSAUDITLINK__" localSheetId="11" hidden="1">{"fdsup://directions/FAT Viewer?action=UPDATE&amp;creator=factset&amp;DYN_ARGS=TRUE&amp;DOC_NAME=FAT:FQL_AUDITING_CLIENT_TEMPLATE.FAT&amp;display_string=Audit&amp;VAR:KEY=IRAJOHMTUH&amp;VAR:QUERY=RkZfQ0FQRVgoQU5OLDAsLCxSUCk=&amp;WINDOW=FIRST_POPUP&amp;HEIGHT=450&amp;WIDTH=450&amp;START_MAXIMIZED=","FALSE&amp;VAR:CALENDAR=US&amp;VAR:SYMBOL=642923&amp;VAR:INDEX=0"}</definedName>
    <definedName name="_1932__FDSAUDITLINK__" localSheetId="3" hidden="1">{"fdsup://directions/FAT Viewer?action=UPDATE&amp;creator=factset&amp;DYN_ARGS=TRUE&amp;DOC_NAME=FAT:FQL_AUDITING_CLIENT_TEMPLATE.FAT&amp;display_string=Audit&amp;VAR:KEY=IRAJOHMTUH&amp;VAR:QUERY=RkZfQ0FQRVgoQU5OLDAsLCxSUCk=&amp;WINDOW=FIRST_POPUP&amp;HEIGHT=450&amp;WIDTH=450&amp;START_MAXIMIZED=","FALSE&amp;VAR:CALENDAR=US&amp;VAR:SYMBOL=642923&amp;VAR:INDEX=0"}</definedName>
    <definedName name="_1932__FDSAUDITLINK__" hidden="1">{"fdsup://directions/FAT Viewer?action=UPDATE&amp;creator=factset&amp;DYN_ARGS=TRUE&amp;DOC_NAME=FAT:FQL_AUDITING_CLIENT_TEMPLATE.FAT&amp;display_string=Audit&amp;VAR:KEY=IRAJOHMTUH&amp;VAR:QUERY=RkZfQ0FQRVgoQU5OLDAsLCxSUCk=&amp;WINDOW=FIRST_POPUP&amp;HEIGHT=450&amp;WIDTH=450&amp;START_MAXIMIZED=","FALSE&amp;VAR:CALENDAR=US&amp;VAR:SYMBOL=642923&amp;VAR:INDEX=0"}</definedName>
    <definedName name="_1933__FDSAUDITLINK__" localSheetId="11" hidden="1">{"fdsup://directions/FAT Viewer?action=UPDATE&amp;creator=factset&amp;DYN_ARGS=TRUE&amp;DOC_NAME=FAT:FQL_AUDITING_CLIENT_TEMPLATE.FAT&amp;display_string=Audit&amp;VAR:KEY=YPEVSTUZAL&amp;VAR:QUERY=RkZfQ0FQRVgoQU5OLC0xLCwsUlAp&amp;WINDOW=FIRST_POPUP&amp;HEIGHT=450&amp;WIDTH=450&amp;START_MAXIMIZED=","FALSE&amp;VAR:CALENDAR=US&amp;VAR:SYMBOL=642923&amp;VAR:INDEX=0"}</definedName>
    <definedName name="_1933__FDSAUDITLINK__" localSheetId="3" hidden="1">{"fdsup://directions/FAT Viewer?action=UPDATE&amp;creator=factset&amp;DYN_ARGS=TRUE&amp;DOC_NAME=FAT:FQL_AUDITING_CLIENT_TEMPLATE.FAT&amp;display_string=Audit&amp;VAR:KEY=YPEVSTUZAL&amp;VAR:QUERY=RkZfQ0FQRVgoQU5OLC0xLCwsUlAp&amp;WINDOW=FIRST_POPUP&amp;HEIGHT=450&amp;WIDTH=450&amp;START_MAXIMIZED=","FALSE&amp;VAR:CALENDAR=US&amp;VAR:SYMBOL=642923&amp;VAR:INDEX=0"}</definedName>
    <definedName name="_1933__FDSAUDITLINK__" hidden="1">{"fdsup://directions/FAT Viewer?action=UPDATE&amp;creator=factset&amp;DYN_ARGS=TRUE&amp;DOC_NAME=FAT:FQL_AUDITING_CLIENT_TEMPLATE.FAT&amp;display_string=Audit&amp;VAR:KEY=YPEVSTUZAL&amp;VAR:QUERY=RkZfQ0FQRVgoQU5OLC0xLCwsUlAp&amp;WINDOW=FIRST_POPUP&amp;HEIGHT=450&amp;WIDTH=450&amp;START_MAXIMIZED=","FALSE&amp;VAR:CALENDAR=US&amp;VAR:SYMBOL=642923&amp;VAR:INDEX=0"}</definedName>
    <definedName name="_1934__FDSAUDITLINK__" localSheetId="11" hidden="1">{"fdsup://directions/FAT Viewer?action=UPDATE&amp;creator=factset&amp;DYN_ARGS=TRUE&amp;DOC_NAME=FAT:FQL_AUDITING_CLIENT_TEMPLATE.FAT&amp;display_string=Audit&amp;VAR:KEY=WRIZCTQRYD&amp;VAR:QUERY=RkZfQ0FQRVgoQU5OLC0yLCwsUlAp&amp;WINDOW=FIRST_POPUP&amp;HEIGHT=450&amp;WIDTH=450&amp;START_MAXIMIZED=","FALSE&amp;VAR:CALENDAR=US&amp;VAR:SYMBOL=642923&amp;VAR:INDEX=0"}</definedName>
    <definedName name="_1934__FDSAUDITLINK__" localSheetId="3" hidden="1">{"fdsup://directions/FAT Viewer?action=UPDATE&amp;creator=factset&amp;DYN_ARGS=TRUE&amp;DOC_NAME=FAT:FQL_AUDITING_CLIENT_TEMPLATE.FAT&amp;display_string=Audit&amp;VAR:KEY=WRIZCTQRYD&amp;VAR:QUERY=RkZfQ0FQRVgoQU5OLC0yLCwsUlAp&amp;WINDOW=FIRST_POPUP&amp;HEIGHT=450&amp;WIDTH=450&amp;START_MAXIMIZED=","FALSE&amp;VAR:CALENDAR=US&amp;VAR:SYMBOL=642923&amp;VAR:INDEX=0"}</definedName>
    <definedName name="_1934__FDSAUDITLINK__" hidden="1">{"fdsup://directions/FAT Viewer?action=UPDATE&amp;creator=factset&amp;DYN_ARGS=TRUE&amp;DOC_NAME=FAT:FQL_AUDITING_CLIENT_TEMPLATE.FAT&amp;display_string=Audit&amp;VAR:KEY=WRIZCTQRYD&amp;VAR:QUERY=RkZfQ0FQRVgoQU5OLC0yLCwsUlAp&amp;WINDOW=FIRST_POPUP&amp;HEIGHT=450&amp;WIDTH=450&amp;START_MAXIMIZED=","FALSE&amp;VAR:CALENDAR=US&amp;VAR:SYMBOL=642923&amp;VAR:INDEX=0"}</definedName>
    <definedName name="_1935__FDSAUDITLINK__" localSheetId="11" hidden="1">{"fdsup://directions/FAT Viewer?action=UPDATE&amp;creator=factset&amp;DYN_ARGS=TRUE&amp;DOC_NAME=FAT:FQL_AUDITING_CLIENT_TEMPLATE.FAT&amp;display_string=Audit&amp;VAR:KEY=ARONYLGPEZ&amp;VAR:QUERY=RkZfTkVUX0lOQyhBTk4sLTEsLCxSUCk=&amp;WINDOW=FIRST_POPUP&amp;HEIGHT=450&amp;WIDTH=450&amp;START_MAXIMI","ZED=FALSE&amp;VAR:CALENDAR=US&amp;VAR:SYMBOL=642923&amp;VAR:INDEX=0"}</definedName>
    <definedName name="_1935__FDSAUDITLINK__" localSheetId="3" hidden="1">{"fdsup://directions/FAT Viewer?action=UPDATE&amp;creator=factset&amp;DYN_ARGS=TRUE&amp;DOC_NAME=FAT:FQL_AUDITING_CLIENT_TEMPLATE.FAT&amp;display_string=Audit&amp;VAR:KEY=ARONYLGPEZ&amp;VAR:QUERY=RkZfTkVUX0lOQyhBTk4sLTEsLCxSUCk=&amp;WINDOW=FIRST_POPUP&amp;HEIGHT=450&amp;WIDTH=450&amp;START_MAXIMI","ZED=FALSE&amp;VAR:CALENDAR=US&amp;VAR:SYMBOL=642923&amp;VAR:INDEX=0"}</definedName>
    <definedName name="_1935__FDSAUDITLINK__" hidden="1">{"fdsup://directions/FAT Viewer?action=UPDATE&amp;creator=factset&amp;DYN_ARGS=TRUE&amp;DOC_NAME=FAT:FQL_AUDITING_CLIENT_TEMPLATE.FAT&amp;display_string=Audit&amp;VAR:KEY=ARONYLGPEZ&amp;VAR:QUERY=RkZfTkVUX0lOQyhBTk4sLTEsLCxSUCk=&amp;WINDOW=FIRST_POPUP&amp;HEIGHT=450&amp;WIDTH=450&amp;START_MAXIMI","ZED=FALSE&amp;VAR:CALENDAR=US&amp;VAR:SYMBOL=642923&amp;VAR:INDEX=0"}</definedName>
    <definedName name="_1936__FDSAUDITLINK__" localSheetId="11" hidden="1">{"fdsup://directions/FAT Viewer?action=UPDATE&amp;creator=factset&amp;DYN_ARGS=TRUE&amp;DOC_NAME=FAT:FQL_AUDITING_CLIENT_TEMPLATE.FAT&amp;display_string=Audit&amp;VAR:KEY=QLULIFGZSZ&amp;VAR:QUERY=RkZfTkVUX0lOQyhBTk4sLTIsLCxSUCk=&amp;WINDOW=FIRST_POPUP&amp;HEIGHT=450&amp;WIDTH=450&amp;START_MAXIMI","ZED=FALSE&amp;VAR:CALENDAR=US&amp;VAR:SYMBOL=642923&amp;VAR:INDEX=0"}</definedName>
    <definedName name="_1936__FDSAUDITLINK__" localSheetId="3" hidden="1">{"fdsup://directions/FAT Viewer?action=UPDATE&amp;creator=factset&amp;DYN_ARGS=TRUE&amp;DOC_NAME=FAT:FQL_AUDITING_CLIENT_TEMPLATE.FAT&amp;display_string=Audit&amp;VAR:KEY=QLULIFGZSZ&amp;VAR:QUERY=RkZfTkVUX0lOQyhBTk4sLTIsLCxSUCk=&amp;WINDOW=FIRST_POPUP&amp;HEIGHT=450&amp;WIDTH=450&amp;START_MAXIMI","ZED=FALSE&amp;VAR:CALENDAR=US&amp;VAR:SYMBOL=642923&amp;VAR:INDEX=0"}</definedName>
    <definedName name="_1936__FDSAUDITLINK__" hidden="1">{"fdsup://directions/FAT Viewer?action=UPDATE&amp;creator=factset&amp;DYN_ARGS=TRUE&amp;DOC_NAME=FAT:FQL_AUDITING_CLIENT_TEMPLATE.FAT&amp;display_string=Audit&amp;VAR:KEY=QLULIFGZSZ&amp;VAR:QUERY=RkZfTkVUX0lOQyhBTk4sLTIsLCxSUCk=&amp;WINDOW=FIRST_POPUP&amp;HEIGHT=450&amp;WIDTH=450&amp;START_MAXIMI","ZED=FALSE&amp;VAR:CALENDAR=US&amp;VAR:SYMBOL=642923&amp;VAR:INDEX=0"}</definedName>
    <definedName name="_1937__FDSAUDITLINK__" localSheetId="11" hidden="1">{"fdsup://directions/FAT Viewer?action=UPDATE&amp;creator=factset&amp;DYN_ARGS=TRUE&amp;DOC_NAME=FAT:FQL_AUDITING_CLIENT_TEMPLATE.FAT&amp;display_string=Audit&amp;VAR:KEY=SJYHUJKHWH&amp;VAR:QUERY=RkZfRUJJVChBTk4sLTEsLCxSUCk=&amp;WINDOW=FIRST_POPUP&amp;HEIGHT=450&amp;WIDTH=450&amp;START_MAXIMIZED=","FALSE&amp;VAR:CALENDAR=US&amp;VAR:SYMBOL=642923&amp;VAR:INDEX=0"}</definedName>
    <definedName name="_1937__FDSAUDITLINK__" localSheetId="3" hidden="1">{"fdsup://directions/FAT Viewer?action=UPDATE&amp;creator=factset&amp;DYN_ARGS=TRUE&amp;DOC_NAME=FAT:FQL_AUDITING_CLIENT_TEMPLATE.FAT&amp;display_string=Audit&amp;VAR:KEY=SJYHUJKHWH&amp;VAR:QUERY=RkZfRUJJVChBTk4sLTEsLCxSUCk=&amp;WINDOW=FIRST_POPUP&amp;HEIGHT=450&amp;WIDTH=450&amp;START_MAXIMIZED=","FALSE&amp;VAR:CALENDAR=US&amp;VAR:SYMBOL=642923&amp;VAR:INDEX=0"}</definedName>
    <definedName name="_1937__FDSAUDITLINK__" hidden="1">{"fdsup://directions/FAT Viewer?action=UPDATE&amp;creator=factset&amp;DYN_ARGS=TRUE&amp;DOC_NAME=FAT:FQL_AUDITING_CLIENT_TEMPLATE.FAT&amp;display_string=Audit&amp;VAR:KEY=SJYHUJKHWH&amp;VAR:QUERY=RkZfRUJJVChBTk4sLTEsLCxSUCk=&amp;WINDOW=FIRST_POPUP&amp;HEIGHT=450&amp;WIDTH=450&amp;START_MAXIMIZED=","FALSE&amp;VAR:CALENDAR=US&amp;VAR:SYMBOL=642923&amp;VAR:INDEX=0"}</definedName>
    <definedName name="_1938__FDSAUDITLINK__" localSheetId="11" hidden="1">{"fdsup://directions/FAT Viewer?action=UPDATE&amp;creator=factset&amp;DYN_ARGS=TRUE&amp;DOC_NAME=FAT:FQL_AUDITING_CLIENT_TEMPLATE.FAT&amp;display_string=Audit&amp;VAR:KEY=CZWDWPIZOF&amp;VAR:QUERY=RkZfRUJJVChBTk4sLTIsLCxSUCk=&amp;WINDOW=FIRST_POPUP&amp;HEIGHT=450&amp;WIDTH=450&amp;START_MAXIMIZED=","FALSE&amp;VAR:CALENDAR=US&amp;VAR:SYMBOL=642923&amp;VAR:INDEX=0"}</definedName>
    <definedName name="_1938__FDSAUDITLINK__" localSheetId="3" hidden="1">{"fdsup://directions/FAT Viewer?action=UPDATE&amp;creator=factset&amp;DYN_ARGS=TRUE&amp;DOC_NAME=FAT:FQL_AUDITING_CLIENT_TEMPLATE.FAT&amp;display_string=Audit&amp;VAR:KEY=CZWDWPIZOF&amp;VAR:QUERY=RkZfRUJJVChBTk4sLTIsLCxSUCk=&amp;WINDOW=FIRST_POPUP&amp;HEIGHT=450&amp;WIDTH=450&amp;START_MAXIMIZED=","FALSE&amp;VAR:CALENDAR=US&amp;VAR:SYMBOL=642923&amp;VAR:INDEX=0"}</definedName>
    <definedName name="_1938__FDSAUDITLINK__" hidden="1">{"fdsup://directions/FAT Viewer?action=UPDATE&amp;creator=factset&amp;DYN_ARGS=TRUE&amp;DOC_NAME=FAT:FQL_AUDITING_CLIENT_TEMPLATE.FAT&amp;display_string=Audit&amp;VAR:KEY=CZWDWPIZOF&amp;VAR:QUERY=RkZfRUJJVChBTk4sLTIsLCxSUCk=&amp;WINDOW=FIRST_POPUP&amp;HEIGHT=450&amp;WIDTH=450&amp;START_MAXIMIZED=","FALSE&amp;VAR:CALENDAR=US&amp;VAR:SYMBOL=642923&amp;VAR:INDEX=0"}</definedName>
    <definedName name="_1939__FDSAUDITLINK__" localSheetId="11" hidden="1">{"fdsup://directions/FAT Viewer?action=UPDATE&amp;creator=factset&amp;DYN_ARGS=TRUE&amp;DOC_NAME=FAT:FQL_AUDITING_CLIENT_TEMPLATE.FAT&amp;display_string=Audit&amp;VAR:KEY=ERAJOPENAV&amp;VAR:QUERY=RkZfRUJJVERBKEFOTiwtMSwsLFJQKQ==&amp;WINDOW=FIRST_POPUP&amp;HEIGHT=450&amp;WIDTH=450&amp;START_MAXIMI","ZED=FALSE&amp;VAR:CALENDAR=US&amp;VAR:SYMBOL=642923&amp;VAR:INDEX=0"}</definedName>
    <definedName name="_1939__FDSAUDITLINK__" localSheetId="3" hidden="1">{"fdsup://directions/FAT Viewer?action=UPDATE&amp;creator=factset&amp;DYN_ARGS=TRUE&amp;DOC_NAME=FAT:FQL_AUDITING_CLIENT_TEMPLATE.FAT&amp;display_string=Audit&amp;VAR:KEY=ERAJOPENAV&amp;VAR:QUERY=RkZfRUJJVERBKEFOTiwtMSwsLFJQKQ==&amp;WINDOW=FIRST_POPUP&amp;HEIGHT=450&amp;WIDTH=450&amp;START_MAXIMI","ZED=FALSE&amp;VAR:CALENDAR=US&amp;VAR:SYMBOL=642923&amp;VAR:INDEX=0"}</definedName>
    <definedName name="_1939__FDSAUDITLINK__" hidden="1">{"fdsup://directions/FAT Viewer?action=UPDATE&amp;creator=factset&amp;DYN_ARGS=TRUE&amp;DOC_NAME=FAT:FQL_AUDITING_CLIENT_TEMPLATE.FAT&amp;display_string=Audit&amp;VAR:KEY=ERAJOPENAV&amp;VAR:QUERY=RkZfRUJJVERBKEFOTiwtMSwsLFJQKQ==&amp;WINDOW=FIRST_POPUP&amp;HEIGHT=450&amp;WIDTH=450&amp;START_MAXIMI","ZED=FALSE&amp;VAR:CALENDAR=US&amp;VAR:SYMBOL=642923&amp;VAR:INDEX=0"}</definedName>
    <definedName name="_194__FDSAUDITLINK__" localSheetId="11" hidden="1">{"fdsup://directions/FAT Viewer?action=UPDATE&amp;creator=factset&amp;DYN_ARGS=TRUE&amp;DOC_NAME=FAT:FQL_AUDITING_CLIENT_TEMPLATE.FAT&amp;display_string=Audit&amp;VAR:KEY=FSPIZAVKVW&amp;VAR:QUERY=RkZfTkVUX0lOQyhBTk4sLTIsLCxSUCk=&amp;WINDOW=FIRST_POPUP&amp;HEIGHT=450&amp;WIDTH=450&amp;START_MAXIMI","ZED=FALSE&amp;VAR:CALENDAR=FIVEDAY&amp;VAR:SYMBOL=38732810&amp;VAR:INDEX=0"}</definedName>
    <definedName name="_194__FDSAUDITLINK__" localSheetId="3" hidden="1">{"fdsup://directions/FAT Viewer?action=UPDATE&amp;creator=factset&amp;DYN_ARGS=TRUE&amp;DOC_NAME=FAT:FQL_AUDITING_CLIENT_TEMPLATE.FAT&amp;display_string=Audit&amp;VAR:KEY=FSPIZAVKVW&amp;VAR:QUERY=RkZfTkVUX0lOQyhBTk4sLTIsLCxSUCk=&amp;WINDOW=FIRST_POPUP&amp;HEIGHT=450&amp;WIDTH=450&amp;START_MAXIMI","ZED=FALSE&amp;VAR:CALENDAR=FIVEDAY&amp;VAR:SYMBOL=38732810&amp;VAR:INDEX=0"}</definedName>
    <definedName name="_194__FDSAUDITLINK__" hidden="1">{"fdsup://directions/FAT Viewer?action=UPDATE&amp;creator=factset&amp;DYN_ARGS=TRUE&amp;DOC_NAME=FAT:FQL_AUDITING_CLIENT_TEMPLATE.FAT&amp;display_string=Audit&amp;VAR:KEY=FSPIZAVKVW&amp;VAR:QUERY=RkZfTkVUX0lOQyhBTk4sLTIsLCxSUCk=&amp;WINDOW=FIRST_POPUP&amp;HEIGHT=450&amp;WIDTH=450&amp;START_MAXIMI","ZED=FALSE&amp;VAR:CALENDAR=FIVEDAY&amp;VAR:SYMBOL=38732810&amp;VAR:INDEX=0"}</definedName>
    <definedName name="_1940__FDSAUDITLINK__" localSheetId="11" hidden="1">{"fdsup://directions/FAT Viewer?action=UPDATE&amp;creator=factset&amp;DYN_ARGS=TRUE&amp;DOC_NAME=FAT:FQL_AUDITING_CLIENT_TEMPLATE.FAT&amp;display_string=Audit&amp;VAR:KEY=ITCNQRYLUV&amp;VAR:QUERY=RkZfRUJJVERBKEFOTiwtMiwsLFJQKQ==&amp;WINDOW=FIRST_POPUP&amp;HEIGHT=450&amp;WIDTH=450&amp;START_MAXIMI","ZED=FALSE&amp;VAR:CALENDAR=US&amp;VAR:SYMBOL=642923&amp;VAR:INDEX=0"}</definedName>
    <definedName name="_1940__FDSAUDITLINK__" localSheetId="3" hidden="1">{"fdsup://directions/FAT Viewer?action=UPDATE&amp;creator=factset&amp;DYN_ARGS=TRUE&amp;DOC_NAME=FAT:FQL_AUDITING_CLIENT_TEMPLATE.FAT&amp;display_string=Audit&amp;VAR:KEY=ITCNQRYLUV&amp;VAR:QUERY=RkZfRUJJVERBKEFOTiwtMiwsLFJQKQ==&amp;WINDOW=FIRST_POPUP&amp;HEIGHT=450&amp;WIDTH=450&amp;START_MAXIMI","ZED=FALSE&amp;VAR:CALENDAR=US&amp;VAR:SYMBOL=642923&amp;VAR:INDEX=0"}</definedName>
    <definedName name="_1940__FDSAUDITLINK__" hidden="1">{"fdsup://directions/FAT Viewer?action=UPDATE&amp;creator=factset&amp;DYN_ARGS=TRUE&amp;DOC_NAME=FAT:FQL_AUDITING_CLIENT_TEMPLATE.FAT&amp;display_string=Audit&amp;VAR:KEY=ITCNQRYLUV&amp;VAR:QUERY=RkZfRUJJVERBKEFOTiwtMiwsLFJQKQ==&amp;WINDOW=FIRST_POPUP&amp;HEIGHT=450&amp;WIDTH=450&amp;START_MAXIMI","ZED=FALSE&amp;VAR:CALENDAR=US&amp;VAR:SYMBOL=642923&amp;VAR:INDEX=0"}</definedName>
    <definedName name="_1941__FDSAUDITLINK__" localSheetId="11" hidden="1">{"fdsup://directions/FAT Viewer?action=UPDATE&amp;creator=factset&amp;DYN_ARGS=TRUE&amp;DOC_NAME=FAT:FQL_AUDITING_CLIENT_TEMPLATE.FAT&amp;display_string=Audit&amp;VAR:KEY=MNODQFCBCV&amp;VAR:QUERY=RkZfQ0FQRVgoQU5OLDAsLCxSUCk=&amp;WINDOW=FIRST_POPUP&amp;HEIGHT=450&amp;WIDTH=450&amp;START_MAXIMIZED=","FALSE&amp;VAR:CALENDAR=US&amp;VAR:SYMBOL=16725010&amp;VAR:INDEX=0"}</definedName>
    <definedName name="_1941__FDSAUDITLINK__" localSheetId="3" hidden="1">{"fdsup://directions/FAT Viewer?action=UPDATE&amp;creator=factset&amp;DYN_ARGS=TRUE&amp;DOC_NAME=FAT:FQL_AUDITING_CLIENT_TEMPLATE.FAT&amp;display_string=Audit&amp;VAR:KEY=MNODQFCBCV&amp;VAR:QUERY=RkZfQ0FQRVgoQU5OLDAsLCxSUCk=&amp;WINDOW=FIRST_POPUP&amp;HEIGHT=450&amp;WIDTH=450&amp;START_MAXIMIZED=","FALSE&amp;VAR:CALENDAR=US&amp;VAR:SYMBOL=16725010&amp;VAR:INDEX=0"}</definedName>
    <definedName name="_1941__FDSAUDITLINK__" hidden="1">{"fdsup://directions/FAT Viewer?action=UPDATE&amp;creator=factset&amp;DYN_ARGS=TRUE&amp;DOC_NAME=FAT:FQL_AUDITING_CLIENT_TEMPLATE.FAT&amp;display_string=Audit&amp;VAR:KEY=MNODQFCBCV&amp;VAR:QUERY=RkZfQ0FQRVgoQU5OLDAsLCxSUCk=&amp;WINDOW=FIRST_POPUP&amp;HEIGHT=450&amp;WIDTH=450&amp;START_MAXIMIZED=","FALSE&amp;VAR:CALENDAR=US&amp;VAR:SYMBOL=16725010&amp;VAR:INDEX=0"}</definedName>
    <definedName name="_1942__FDSAUDITLINK__" localSheetId="11" hidden="1">{"fdsup://directions/FAT Viewer?action=UPDATE&amp;creator=factset&amp;DYN_ARGS=TRUE&amp;DOC_NAME=FAT:FQL_AUDITING_CLIENT_TEMPLATE.FAT&amp;display_string=Audit&amp;VAR:KEY=UXWLWJYNCX&amp;VAR:QUERY=RkZfQ0FQRVgoQU5OLC0xLCwsUlAp&amp;WINDOW=FIRST_POPUP&amp;HEIGHT=450&amp;WIDTH=450&amp;START_MAXIMIZED=","FALSE&amp;VAR:CALENDAR=US&amp;VAR:SYMBOL=16725010&amp;VAR:INDEX=0"}</definedName>
    <definedName name="_1942__FDSAUDITLINK__" localSheetId="3" hidden="1">{"fdsup://directions/FAT Viewer?action=UPDATE&amp;creator=factset&amp;DYN_ARGS=TRUE&amp;DOC_NAME=FAT:FQL_AUDITING_CLIENT_TEMPLATE.FAT&amp;display_string=Audit&amp;VAR:KEY=UXWLWJYNCX&amp;VAR:QUERY=RkZfQ0FQRVgoQU5OLC0xLCwsUlAp&amp;WINDOW=FIRST_POPUP&amp;HEIGHT=450&amp;WIDTH=450&amp;START_MAXIMIZED=","FALSE&amp;VAR:CALENDAR=US&amp;VAR:SYMBOL=16725010&amp;VAR:INDEX=0"}</definedName>
    <definedName name="_1942__FDSAUDITLINK__" hidden="1">{"fdsup://directions/FAT Viewer?action=UPDATE&amp;creator=factset&amp;DYN_ARGS=TRUE&amp;DOC_NAME=FAT:FQL_AUDITING_CLIENT_TEMPLATE.FAT&amp;display_string=Audit&amp;VAR:KEY=UXWLWJYNCX&amp;VAR:QUERY=RkZfQ0FQRVgoQU5OLC0xLCwsUlAp&amp;WINDOW=FIRST_POPUP&amp;HEIGHT=450&amp;WIDTH=450&amp;START_MAXIMIZED=","FALSE&amp;VAR:CALENDAR=US&amp;VAR:SYMBOL=16725010&amp;VAR:INDEX=0"}</definedName>
    <definedName name="_1943__FDSAUDITLINK__" localSheetId="11" hidden="1">{"fdsup://directions/FAT Viewer?action=UPDATE&amp;creator=factset&amp;DYN_ARGS=TRUE&amp;DOC_NAME=FAT:FQL_AUDITING_CLIENT_TEMPLATE.FAT&amp;display_string=Audit&amp;VAR:KEY=ADEJKVCZKT&amp;VAR:QUERY=RkZfQ0FQRVgoQU5OLC0yLCwsUlAp&amp;WINDOW=FIRST_POPUP&amp;HEIGHT=450&amp;WIDTH=450&amp;START_MAXIMIZED=","FALSE&amp;VAR:CALENDAR=US&amp;VAR:SYMBOL=16725010&amp;VAR:INDEX=0"}</definedName>
    <definedName name="_1943__FDSAUDITLINK__" localSheetId="3" hidden="1">{"fdsup://directions/FAT Viewer?action=UPDATE&amp;creator=factset&amp;DYN_ARGS=TRUE&amp;DOC_NAME=FAT:FQL_AUDITING_CLIENT_TEMPLATE.FAT&amp;display_string=Audit&amp;VAR:KEY=ADEJKVCZKT&amp;VAR:QUERY=RkZfQ0FQRVgoQU5OLC0yLCwsUlAp&amp;WINDOW=FIRST_POPUP&amp;HEIGHT=450&amp;WIDTH=450&amp;START_MAXIMIZED=","FALSE&amp;VAR:CALENDAR=US&amp;VAR:SYMBOL=16725010&amp;VAR:INDEX=0"}</definedName>
    <definedName name="_1943__FDSAUDITLINK__" hidden="1">{"fdsup://directions/FAT Viewer?action=UPDATE&amp;creator=factset&amp;DYN_ARGS=TRUE&amp;DOC_NAME=FAT:FQL_AUDITING_CLIENT_TEMPLATE.FAT&amp;display_string=Audit&amp;VAR:KEY=ADEJKVCZKT&amp;VAR:QUERY=RkZfQ0FQRVgoQU5OLC0yLCwsUlAp&amp;WINDOW=FIRST_POPUP&amp;HEIGHT=450&amp;WIDTH=450&amp;START_MAXIMIZED=","FALSE&amp;VAR:CALENDAR=US&amp;VAR:SYMBOL=16725010&amp;VAR:INDEX=0"}</definedName>
    <definedName name="_1944__FDSAUDITLINK__" localSheetId="11" hidden="1">{"fdsup://directions/FAT Viewer?action=UPDATE&amp;creator=factset&amp;DYN_ARGS=TRUE&amp;DOC_NAME=FAT:FQL_AUDITING_CLIENT_TEMPLATE.FAT&amp;display_string=Audit&amp;VAR:KEY=GLAHAJCZEF&amp;VAR:QUERY=RkZfTkVUX0lOQyhBTk4sLTIsLCxSUCk=&amp;WINDOW=FIRST_POPUP&amp;HEIGHT=450&amp;WIDTH=450&amp;START_MAXIMI","ZED=FALSE&amp;VAR:CALENDAR=US&amp;VAR:SYMBOL=16725010&amp;VAR:INDEX=0"}</definedName>
    <definedName name="_1944__FDSAUDITLINK__" localSheetId="3" hidden="1">{"fdsup://directions/FAT Viewer?action=UPDATE&amp;creator=factset&amp;DYN_ARGS=TRUE&amp;DOC_NAME=FAT:FQL_AUDITING_CLIENT_TEMPLATE.FAT&amp;display_string=Audit&amp;VAR:KEY=GLAHAJCZEF&amp;VAR:QUERY=RkZfTkVUX0lOQyhBTk4sLTIsLCxSUCk=&amp;WINDOW=FIRST_POPUP&amp;HEIGHT=450&amp;WIDTH=450&amp;START_MAXIMI","ZED=FALSE&amp;VAR:CALENDAR=US&amp;VAR:SYMBOL=16725010&amp;VAR:INDEX=0"}</definedName>
    <definedName name="_1944__FDSAUDITLINK__" hidden="1">{"fdsup://directions/FAT Viewer?action=UPDATE&amp;creator=factset&amp;DYN_ARGS=TRUE&amp;DOC_NAME=FAT:FQL_AUDITING_CLIENT_TEMPLATE.FAT&amp;display_string=Audit&amp;VAR:KEY=GLAHAJCZEF&amp;VAR:QUERY=RkZfTkVUX0lOQyhBTk4sLTIsLCxSUCk=&amp;WINDOW=FIRST_POPUP&amp;HEIGHT=450&amp;WIDTH=450&amp;START_MAXIMI","ZED=FALSE&amp;VAR:CALENDAR=US&amp;VAR:SYMBOL=16725010&amp;VAR:INDEX=0"}</definedName>
    <definedName name="_1945__FDSAUDITLINK__" localSheetId="11" hidden="1">{"fdsup://directions/FAT Viewer?action=UPDATE&amp;creator=factset&amp;DYN_ARGS=TRUE&amp;DOC_NAME=FAT:FQL_AUDITING_CLIENT_TEMPLATE.FAT&amp;display_string=Audit&amp;VAR:KEY=OBCPODUDIP&amp;VAR:QUERY=RkZfRUJJVChBTk4sLTIsLCxSUCk=&amp;WINDOW=FIRST_POPUP&amp;HEIGHT=450&amp;WIDTH=450&amp;START_MAXIMIZED=","FALSE&amp;VAR:CALENDAR=US&amp;VAR:SYMBOL=16725010&amp;VAR:INDEX=0"}</definedName>
    <definedName name="_1945__FDSAUDITLINK__" localSheetId="3" hidden="1">{"fdsup://directions/FAT Viewer?action=UPDATE&amp;creator=factset&amp;DYN_ARGS=TRUE&amp;DOC_NAME=FAT:FQL_AUDITING_CLIENT_TEMPLATE.FAT&amp;display_string=Audit&amp;VAR:KEY=OBCPODUDIP&amp;VAR:QUERY=RkZfRUJJVChBTk4sLTIsLCxSUCk=&amp;WINDOW=FIRST_POPUP&amp;HEIGHT=450&amp;WIDTH=450&amp;START_MAXIMIZED=","FALSE&amp;VAR:CALENDAR=US&amp;VAR:SYMBOL=16725010&amp;VAR:INDEX=0"}</definedName>
    <definedName name="_1945__FDSAUDITLINK__" hidden="1">{"fdsup://directions/FAT Viewer?action=UPDATE&amp;creator=factset&amp;DYN_ARGS=TRUE&amp;DOC_NAME=FAT:FQL_AUDITING_CLIENT_TEMPLATE.FAT&amp;display_string=Audit&amp;VAR:KEY=OBCPODUDIP&amp;VAR:QUERY=RkZfRUJJVChBTk4sLTIsLCxSUCk=&amp;WINDOW=FIRST_POPUP&amp;HEIGHT=450&amp;WIDTH=450&amp;START_MAXIMIZED=","FALSE&amp;VAR:CALENDAR=US&amp;VAR:SYMBOL=16725010&amp;VAR:INDEX=0"}</definedName>
    <definedName name="_1946__FDSAUDITLINK__" localSheetId="11" hidden="1">{"fdsup://directions/FAT Viewer?action=UPDATE&amp;creator=factset&amp;DYN_ARGS=TRUE&amp;DOC_NAME=FAT:FQL_AUDITING_CLIENT_TEMPLATE.FAT&amp;display_string=Audit&amp;VAR:KEY=ETYFGZWLSN&amp;VAR:QUERY=RkZfRUJJVERBKEFOTiwtMiwsLFJQKQ==&amp;WINDOW=FIRST_POPUP&amp;HEIGHT=450&amp;WIDTH=450&amp;START_MAXIMI","ZED=FALSE&amp;VAR:CALENDAR=US&amp;VAR:SYMBOL=16725010&amp;VAR:INDEX=0"}</definedName>
    <definedName name="_1946__FDSAUDITLINK__" localSheetId="3" hidden="1">{"fdsup://directions/FAT Viewer?action=UPDATE&amp;creator=factset&amp;DYN_ARGS=TRUE&amp;DOC_NAME=FAT:FQL_AUDITING_CLIENT_TEMPLATE.FAT&amp;display_string=Audit&amp;VAR:KEY=ETYFGZWLSN&amp;VAR:QUERY=RkZfRUJJVERBKEFOTiwtMiwsLFJQKQ==&amp;WINDOW=FIRST_POPUP&amp;HEIGHT=450&amp;WIDTH=450&amp;START_MAXIMI","ZED=FALSE&amp;VAR:CALENDAR=US&amp;VAR:SYMBOL=16725010&amp;VAR:INDEX=0"}</definedName>
    <definedName name="_1946__FDSAUDITLINK__" hidden="1">{"fdsup://directions/FAT Viewer?action=UPDATE&amp;creator=factset&amp;DYN_ARGS=TRUE&amp;DOC_NAME=FAT:FQL_AUDITING_CLIENT_TEMPLATE.FAT&amp;display_string=Audit&amp;VAR:KEY=ETYFGZWLSN&amp;VAR:QUERY=RkZfRUJJVERBKEFOTiwtMiwsLFJQKQ==&amp;WINDOW=FIRST_POPUP&amp;HEIGHT=450&amp;WIDTH=450&amp;START_MAXIMI","ZED=FALSE&amp;VAR:CALENDAR=US&amp;VAR:SYMBOL=16725010&amp;VAR:INDEX=0"}</definedName>
    <definedName name="_1947__FDSAUDITLINK__" localSheetId="11" hidden="1">{"fdsup://Directions/FactSet Auditing Viewer?action=AUDIT_VALUE&amp;DB=129&amp;ID1=16725010&amp;VALUEID=01001&amp;SDATE=2007&amp;PERIODTYPE=ANN_STD&amp;window=popup_no_bar&amp;width=385&amp;height=120&amp;START_MAXIMIZED=FALSE&amp;creator=factset&amp;display_string=Audit"}</definedName>
    <definedName name="_1947__FDSAUDITLINK__" localSheetId="3" hidden="1">{"fdsup://Directions/FactSet Auditing Viewer?action=AUDIT_VALUE&amp;DB=129&amp;ID1=16725010&amp;VALUEID=01001&amp;SDATE=2007&amp;PERIODTYPE=ANN_STD&amp;window=popup_no_bar&amp;width=385&amp;height=120&amp;START_MAXIMIZED=FALSE&amp;creator=factset&amp;display_string=Audit"}</definedName>
    <definedName name="_1947__FDSAUDITLINK__" hidden="1">{"fdsup://Directions/FactSet Auditing Viewer?action=AUDIT_VALUE&amp;DB=129&amp;ID1=16725010&amp;VALUEID=01001&amp;SDATE=2007&amp;PERIODTYPE=ANN_STD&amp;window=popup_no_bar&amp;width=385&amp;height=120&amp;START_MAXIMIZED=FALSE&amp;creator=factset&amp;display_string=Audit"}</definedName>
    <definedName name="_1948__FDSAUDITLINK__" localSheetId="11" hidden="1">{"fdsup://Directions/FactSet Auditing Viewer?action=AUDIT_VALUE&amp;DB=129&amp;ID1=B15CDJ&amp;VALUEID=01001&amp;SDATE=2008&amp;PERIODTYPE=ANN_STD&amp;window=popup_no_bar&amp;width=385&amp;height=120&amp;START_MAXIMIZED=FALSE&amp;creator=factset&amp;display_string=Audit"}</definedName>
    <definedName name="_1948__FDSAUDITLINK__" localSheetId="3" hidden="1">{"fdsup://Directions/FactSet Auditing Viewer?action=AUDIT_VALUE&amp;DB=129&amp;ID1=B15CDJ&amp;VALUEID=01001&amp;SDATE=2008&amp;PERIODTYPE=ANN_STD&amp;window=popup_no_bar&amp;width=385&amp;height=120&amp;START_MAXIMIZED=FALSE&amp;creator=factset&amp;display_string=Audit"}</definedName>
    <definedName name="_1948__FDSAUDITLINK__" hidden="1">{"fdsup://Directions/FactSet Auditing Viewer?action=AUDIT_VALUE&amp;DB=129&amp;ID1=B15CDJ&amp;VALUEID=01001&amp;SDATE=2008&amp;PERIODTYPE=ANN_STD&amp;window=popup_no_bar&amp;width=385&amp;height=120&amp;START_MAXIMIZED=FALSE&amp;creator=factset&amp;display_string=Audit"}</definedName>
    <definedName name="_1949__FDSAUDITLINK__" localSheetId="11" hidden="1">{"fdsup://Directions/FactSet Auditing Viewer?action=AUDIT_VALUE&amp;DB=129&amp;ID1=B15CDJ&amp;VALUEID=01001&amp;SDATE=2007&amp;PERIODTYPE=ANN_STD&amp;window=popup_no_bar&amp;width=385&amp;height=120&amp;START_MAXIMIZED=FALSE&amp;creator=factset&amp;display_string=Audit"}</definedName>
    <definedName name="_1949__FDSAUDITLINK__" localSheetId="3" hidden="1">{"fdsup://Directions/FactSet Auditing Viewer?action=AUDIT_VALUE&amp;DB=129&amp;ID1=B15CDJ&amp;VALUEID=01001&amp;SDATE=2007&amp;PERIODTYPE=ANN_STD&amp;window=popup_no_bar&amp;width=385&amp;height=120&amp;START_MAXIMIZED=FALSE&amp;creator=factset&amp;display_string=Audit"}</definedName>
    <definedName name="_1949__FDSAUDITLINK__" hidden="1">{"fdsup://Directions/FactSet Auditing Viewer?action=AUDIT_VALUE&amp;DB=129&amp;ID1=B15CDJ&amp;VALUEID=01001&amp;SDATE=2007&amp;PERIODTYPE=ANN_STD&amp;window=popup_no_bar&amp;width=385&amp;height=120&amp;START_MAXIMIZED=FALSE&amp;creator=factset&amp;display_string=Audit"}</definedName>
    <definedName name="_195__FDSAUDITLINK__" localSheetId="11" hidden="1">{"fdsup://directions/FAT Viewer?action=UPDATE&amp;creator=factset&amp;DYN_ARGS=TRUE&amp;DOC_NAME=FAT:FQL_AUDITING_CLIENT_TEMPLATE.FAT&amp;display_string=Audit&amp;VAR:KEY=DERKTEZKDS&amp;VAR:QUERY=RkZfRUJJVChBTk4sLTIsLCxSUCk=&amp;WINDOW=FIRST_POPUP&amp;HEIGHT=450&amp;WIDTH=450&amp;START_MAXIMIZED=","FALSE&amp;VAR:CALENDAR=FIVEDAY&amp;VAR:SYMBOL=38732810&amp;VAR:INDEX=0"}</definedName>
    <definedName name="_195__FDSAUDITLINK__" localSheetId="3" hidden="1">{"fdsup://directions/FAT Viewer?action=UPDATE&amp;creator=factset&amp;DYN_ARGS=TRUE&amp;DOC_NAME=FAT:FQL_AUDITING_CLIENT_TEMPLATE.FAT&amp;display_string=Audit&amp;VAR:KEY=DERKTEZKDS&amp;VAR:QUERY=RkZfRUJJVChBTk4sLTIsLCxSUCk=&amp;WINDOW=FIRST_POPUP&amp;HEIGHT=450&amp;WIDTH=450&amp;START_MAXIMIZED=","FALSE&amp;VAR:CALENDAR=FIVEDAY&amp;VAR:SYMBOL=38732810&amp;VAR:INDEX=0"}</definedName>
    <definedName name="_195__FDSAUDITLINK__" hidden="1">{"fdsup://directions/FAT Viewer?action=UPDATE&amp;creator=factset&amp;DYN_ARGS=TRUE&amp;DOC_NAME=FAT:FQL_AUDITING_CLIENT_TEMPLATE.FAT&amp;display_string=Audit&amp;VAR:KEY=DERKTEZKDS&amp;VAR:QUERY=RkZfRUJJVChBTk4sLTIsLCxSUCk=&amp;WINDOW=FIRST_POPUP&amp;HEIGHT=450&amp;WIDTH=450&amp;START_MAXIMIZED=","FALSE&amp;VAR:CALENDAR=FIVEDAY&amp;VAR:SYMBOL=38732810&amp;VAR:INDEX=0"}</definedName>
    <definedName name="_1950__FDSAUDITLINK__" localSheetId="11" hidden="1">{"fdsup://Directions/FactSet Auditing Viewer?action=AUDIT_VALUE&amp;DB=129&amp;ID1=617449&amp;VALUEID=01001&amp;SDATE=2008&amp;PERIODTYPE=ANN_STD&amp;window=popup_no_bar&amp;width=385&amp;height=120&amp;START_MAXIMIZED=FALSE&amp;creator=factset&amp;display_string=Audit"}</definedName>
    <definedName name="_1950__FDSAUDITLINK__" localSheetId="3" hidden="1">{"fdsup://Directions/FactSet Auditing Viewer?action=AUDIT_VALUE&amp;DB=129&amp;ID1=617449&amp;VALUEID=01001&amp;SDATE=2008&amp;PERIODTYPE=ANN_STD&amp;window=popup_no_bar&amp;width=385&amp;height=120&amp;START_MAXIMIZED=FALSE&amp;creator=factset&amp;display_string=Audit"}</definedName>
    <definedName name="_1950__FDSAUDITLINK__" hidden="1">{"fdsup://Directions/FactSet Auditing Viewer?action=AUDIT_VALUE&amp;DB=129&amp;ID1=617449&amp;VALUEID=01001&amp;SDATE=2008&amp;PERIODTYPE=ANN_STD&amp;window=popup_no_bar&amp;width=385&amp;height=120&amp;START_MAXIMIZED=FALSE&amp;creator=factset&amp;display_string=Audit"}</definedName>
    <definedName name="_1951__FDSAUDITLINK__" localSheetId="11" hidden="1">{"fdsup://Directions/FactSet Auditing Viewer?action=AUDIT_VALUE&amp;DB=129&amp;ID1=617449&amp;VALUEID=01001&amp;SDATE=2007&amp;PERIODTYPE=ANN_STD&amp;window=popup_no_bar&amp;width=385&amp;height=120&amp;START_MAXIMIZED=FALSE&amp;creator=factset&amp;display_string=Audit"}</definedName>
    <definedName name="_1951__FDSAUDITLINK__" localSheetId="3" hidden="1">{"fdsup://Directions/FactSet Auditing Viewer?action=AUDIT_VALUE&amp;DB=129&amp;ID1=617449&amp;VALUEID=01001&amp;SDATE=2007&amp;PERIODTYPE=ANN_STD&amp;window=popup_no_bar&amp;width=385&amp;height=120&amp;START_MAXIMIZED=FALSE&amp;creator=factset&amp;display_string=Audit"}</definedName>
    <definedName name="_1951__FDSAUDITLINK__" hidden="1">{"fdsup://Directions/FactSet Auditing Viewer?action=AUDIT_VALUE&amp;DB=129&amp;ID1=617449&amp;VALUEID=01001&amp;SDATE=2007&amp;PERIODTYPE=ANN_STD&amp;window=popup_no_bar&amp;width=385&amp;height=120&amp;START_MAXIMIZED=FALSE&amp;creator=factset&amp;display_string=Audit"}</definedName>
    <definedName name="_1952__FDSAUDITLINK__" localSheetId="11" hidden="1">{"fdsup://Directions/FactSet Auditing Viewer?action=AUDIT_VALUE&amp;DB=129&amp;ID1=015281&amp;VALUEID=01001&amp;SDATE=2008&amp;PERIODTYPE=ANN_STD&amp;window=popup_no_bar&amp;width=385&amp;height=120&amp;START_MAXIMIZED=FALSE&amp;creator=factset&amp;display_string=Audit"}</definedName>
    <definedName name="_1952__FDSAUDITLINK__" localSheetId="3" hidden="1">{"fdsup://Directions/FactSet Auditing Viewer?action=AUDIT_VALUE&amp;DB=129&amp;ID1=015281&amp;VALUEID=01001&amp;SDATE=2008&amp;PERIODTYPE=ANN_STD&amp;window=popup_no_bar&amp;width=385&amp;height=120&amp;START_MAXIMIZED=FALSE&amp;creator=factset&amp;display_string=Audit"}</definedName>
    <definedName name="_1952__FDSAUDITLINK__" hidden="1">{"fdsup://Directions/FactSet Auditing Viewer?action=AUDIT_VALUE&amp;DB=129&amp;ID1=015281&amp;VALUEID=01001&amp;SDATE=2008&amp;PERIODTYPE=ANN_STD&amp;window=popup_no_bar&amp;width=385&amp;height=120&amp;START_MAXIMIZED=FALSE&amp;creator=factset&amp;display_string=Audit"}</definedName>
    <definedName name="_1953__FDSAUDITLINK__" localSheetId="11" hidden="1">{"fdsup://Directions/FactSet Auditing Viewer?action=AUDIT_VALUE&amp;DB=129&amp;ID1=015281&amp;VALUEID=01001&amp;SDATE=2007&amp;PERIODTYPE=ANN_STD&amp;window=popup_no_bar&amp;width=385&amp;height=120&amp;START_MAXIMIZED=FALSE&amp;creator=factset&amp;display_string=Audit"}</definedName>
    <definedName name="_1953__FDSAUDITLINK__" localSheetId="3" hidden="1">{"fdsup://Directions/FactSet Auditing Viewer?action=AUDIT_VALUE&amp;DB=129&amp;ID1=015281&amp;VALUEID=01001&amp;SDATE=2007&amp;PERIODTYPE=ANN_STD&amp;window=popup_no_bar&amp;width=385&amp;height=120&amp;START_MAXIMIZED=FALSE&amp;creator=factset&amp;display_string=Audit"}</definedName>
    <definedName name="_1953__FDSAUDITLINK__" hidden="1">{"fdsup://Directions/FactSet Auditing Viewer?action=AUDIT_VALUE&amp;DB=129&amp;ID1=015281&amp;VALUEID=01001&amp;SDATE=2007&amp;PERIODTYPE=ANN_STD&amp;window=popup_no_bar&amp;width=385&amp;height=120&amp;START_MAXIMIZED=FALSE&amp;creator=factset&amp;display_string=Audit"}</definedName>
    <definedName name="_1954__FDSAUDITLINK__" localSheetId="11" hidden="1">{"fdsup://Directions/FactSet Auditing Viewer?action=AUDIT_VALUE&amp;DB=129&amp;ID1=74762E10&amp;VALUEID=01001&amp;SDATE=2008&amp;PERIODTYPE=ANN_STD&amp;window=popup_no_bar&amp;width=385&amp;height=120&amp;START_MAXIMIZED=FALSE&amp;creator=factset&amp;display_string=Audit"}</definedName>
    <definedName name="_1954__FDSAUDITLINK__" localSheetId="3" hidden="1">{"fdsup://Directions/FactSet Auditing Viewer?action=AUDIT_VALUE&amp;DB=129&amp;ID1=74762E10&amp;VALUEID=01001&amp;SDATE=2008&amp;PERIODTYPE=ANN_STD&amp;window=popup_no_bar&amp;width=385&amp;height=120&amp;START_MAXIMIZED=FALSE&amp;creator=factset&amp;display_string=Audit"}</definedName>
    <definedName name="_1954__FDSAUDITLINK__" hidden="1">{"fdsup://Directions/FactSet Auditing Viewer?action=AUDIT_VALUE&amp;DB=129&amp;ID1=74762E10&amp;VALUEID=01001&amp;SDATE=2008&amp;PERIODTYPE=ANN_STD&amp;window=popup_no_bar&amp;width=385&amp;height=120&amp;START_MAXIMIZED=FALSE&amp;creator=factset&amp;display_string=Audit"}</definedName>
    <definedName name="_1955__FDSAUDITLINK__" localSheetId="11" hidden="1">{"fdsup://Directions/FactSet Auditing Viewer?action=AUDIT_VALUE&amp;DB=129&amp;ID1=74762E10&amp;VALUEID=01001&amp;SDATE=2007&amp;PERIODTYPE=ANN_STD&amp;window=popup_no_bar&amp;width=385&amp;height=120&amp;START_MAXIMIZED=FALSE&amp;creator=factset&amp;display_string=Audit"}</definedName>
    <definedName name="_1955__FDSAUDITLINK__" localSheetId="3" hidden="1">{"fdsup://Directions/FactSet Auditing Viewer?action=AUDIT_VALUE&amp;DB=129&amp;ID1=74762E10&amp;VALUEID=01001&amp;SDATE=2007&amp;PERIODTYPE=ANN_STD&amp;window=popup_no_bar&amp;width=385&amp;height=120&amp;START_MAXIMIZED=FALSE&amp;creator=factset&amp;display_string=Audit"}</definedName>
    <definedName name="_1955__FDSAUDITLINK__" hidden="1">{"fdsup://Directions/FactSet Auditing Viewer?action=AUDIT_VALUE&amp;DB=129&amp;ID1=74762E10&amp;VALUEID=01001&amp;SDATE=2007&amp;PERIODTYPE=ANN_STD&amp;window=popup_no_bar&amp;width=385&amp;height=120&amp;START_MAXIMIZED=FALSE&amp;creator=factset&amp;display_string=Audit"}</definedName>
    <definedName name="_1956__FDSAUDITLINK__" localSheetId="11" hidden="1">{"fdsup://Directions/FactSet Auditing Viewer?action=AUDIT_VALUE&amp;DB=129&amp;ID1=046574&amp;VALUEID=01001&amp;SDATE=2008&amp;PERIODTYPE=ANN_STD&amp;window=popup_no_bar&amp;width=385&amp;height=120&amp;START_MAXIMIZED=FALSE&amp;creator=factset&amp;display_string=Audit"}</definedName>
    <definedName name="_1956__FDSAUDITLINK__" localSheetId="3" hidden="1">{"fdsup://Directions/FactSet Auditing Viewer?action=AUDIT_VALUE&amp;DB=129&amp;ID1=046574&amp;VALUEID=01001&amp;SDATE=2008&amp;PERIODTYPE=ANN_STD&amp;window=popup_no_bar&amp;width=385&amp;height=120&amp;START_MAXIMIZED=FALSE&amp;creator=factset&amp;display_string=Audit"}</definedName>
    <definedName name="_1956__FDSAUDITLINK__" hidden="1">{"fdsup://Directions/FactSet Auditing Viewer?action=AUDIT_VALUE&amp;DB=129&amp;ID1=046574&amp;VALUEID=01001&amp;SDATE=2008&amp;PERIODTYPE=ANN_STD&amp;window=popup_no_bar&amp;width=385&amp;height=120&amp;START_MAXIMIZED=FALSE&amp;creator=factset&amp;display_string=Audit"}</definedName>
    <definedName name="_1957__FDSAUDITLINK__" localSheetId="11" hidden="1">{"fdsup://Directions/FactSet Auditing Viewer?action=AUDIT_VALUE&amp;DB=129&amp;ID1=H2717810&amp;VALUEID=01001&amp;SDATE=2008&amp;PERIODTYPE=ANN_STD&amp;window=popup_no_bar&amp;width=385&amp;height=120&amp;START_MAXIMIZED=FALSE&amp;creator=factset&amp;display_string=Audit"}</definedName>
    <definedName name="_1957__FDSAUDITLINK__" localSheetId="3" hidden="1">{"fdsup://Directions/FactSet Auditing Viewer?action=AUDIT_VALUE&amp;DB=129&amp;ID1=H2717810&amp;VALUEID=01001&amp;SDATE=2008&amp;PERIODTYPE=ANN_STD&amp;window=popup_no_bar&amp;width=385&amp;height=120&amp;START_MAXIMIZED=FALSE&amp;creator=factset&amp;display_string=Audit"}</definedName>
    <definedName name="_1957__FDSAUDITLINK__" hidden="1">{"fdsup://Directions/FactSet Auditing Viewer?action=AUDIT_VALUE&amp;DB=129&amp;ID1=H2717810&amp;VALUEID=01001&amp;SDATE=2008&amp;PERIODTYPE=ANN_STD&amp;window=popup_no_bar&amp;width=385&amp;height=120&amp;START_MAXIMIZED=FALSE&amp;creator=factset&amp;display_string=Audit"}</definedName>
    <definedName name="_1958__FDSAUDITLINK__" localSheetId="11" hidden="1">{"fdsup://Directions/FactSet Auditing Viewer?action=AUDIT_VALUE&amp;DB=129&amp;ID1=H2717810&amp;VALUEID=01001&amp;SDATE=2007&amp;PERIODTYPE=ANN_STD&amp;window=popup_no_bar&amp;width=385&amp;height=120&amp;START_MAXIMIZED=FALSE&amp;creator=factset&amp;display_string=Audit"}</definedName>
    <definedName name="_1958__FDSAUDITLINK__" localSheetId="3" hidden="1">{"fdsup://Directions/FactSet Auditing Viewer?action=AUDIT_VALUE&amp;DB=129&amp;ID1=H2717810&amp;VALUEID=01001&amp;SDATE=2007&amp;PERIODTYPE=ANN_STD&amp;window=popup_no_bar&amp;width=385&amp;height=120&amp;START_MAXIMIZED=FALSE&amp;creator=factset&amp;display_string=Audit"}</definedName>
    <definedName name="_1958__FDSAUDITLINK__" hidden="1">{"fdsup://Directions/FactSet Auditing Viewer?action=AUDIT_VALUE&amp;DB=129&amp;ID1=H2717810&amp;VALUEID=01001&amp;SDATE=2007&amp;PERIODTYPE=ANN_STD&amp;window=popup_no_bar&amp;width=385&amp;height=120&amp;START_MAXIMIZED=FALSE&amp;creator=factset&amp;display_string=Audit"}</definedName>
    <definedName name="_1959__FDSAUDITLINK__" localSheetId="11" hidden="1">{"fdsup://Directions/FactSet Auditing Viewer?action=AUDIT_VALUE&amp;DB=129&amp;ID1=82028010&amp;VALUEID=01001&amp;SDATE=2008&amp;PERIODTYPE=ANN_STD&amp;window=popup_no_bar&amp;width=385&amp;height=120&amp;START_MAXIMIZED=FALSE&amp;creator=factset&amp;display_string=Audit"}</definedName>
    <definedName name="_1959__FDSAUDITLINK__" localSheetId="3" hidden="1">{"fdsup://Directions/FactSet Auditing Viewer?action=AUDIT_VALUE&amp;DB=129&amp;ID1=82028010&amp;VALUEID=01001&amp;SDATE=2008&amp;PERIODTYPE=ANN_STD&amp;window=popup_no_bar&amp;width=385&amp;height=120&amp;START_MAXIMIZED=FALSE&amp;creator=factset&amp;display_string=Audit"}</definedName>
    <definedName name="_1959__FDSAUDITLINK__" hidden="1">{"fdsup://Directions/FactSet Auditing Viewer?action=AUDIT_VALUE&amp;DB=129&amp;ID1=82028010&amp;VALUEID=01001&amp;SDATE=2008&amp;PERIODTYPE=ANN_STD&amp;window=popup_no_bar&amp;width=385&amp;height=120&amp;START_MAXIMIZED=FALSE&amp;creator=factset&amp;display_string=Audit"}</definedName>
    <definedName name="_196__FDSAUDITLINK__" localSheetId="11" hidden="1">{"fdsup://directions/FAT Viewer?action=UPDATE&amp;creator=factset&amp;DYN_ARGS=TRUE&amp;DOC_NAME=FAT:FQL_AUDITING_CLIENT_TEMPLATE.FAT&amp;display_string=Audit&amp;VAR:KEY=VIRMDKZELA&amp;VAR:QUERY=RkZfRUJJVERBKEFOTiwtMiwsLFJQKQ==&amp;WINDOW=FIRST_POPUP&amp;HEIGHT=450&amp;WIDTH=450&amp;START_MAXIMI","ZED=FALSE&amp;VAR:CALENDAR=FIVEDAY&amp;VAR:SYMBOL=38732810&amp;VAR:INDEX=0"}</definedName>
    <definedName name="_196__FDSAUDITLINK__" localSheetId="3" hidden="1">{"fdsup://directions/FAT Viewer?action=UPDATE&amp;creator=factset&amp;DYN_ARGS=TRUE&amp;DOC_NAME=FAT:FQL_AUDITING_CLIENT_TEMPLATE.FAT&amp;display_string=Audit&amp;VAR:KEY=VIRMDKZELA&amp;VAR:QUERY=RkZfRUJJVERBKEFOTiwtMiwsLFJQKQ==&amp;WINDOW=FIRST_POPUP&amp;HEIGHT=450&amp;WIDTH=450&amp;START_MAXIMI","ZED=FALSE&amp;VAR:CALENDAR=FIVEDAY&amp;VAR:SYMBOL=38732810&amp;VAR:INDEX=0"}</definedName>
    <definedName name="_196__FDSAUDITLINK__" hidden="1">{"fdsup://directions/FAT Viewer?action=UPDATE&amp;creator=factset&amp;DYN_ARGS=TRUE&amp;DOC_NAME=FAT:FQL_AUDITING_CLIENT_TEMPLATE.FAT&amp;display_string=Audit&amp;VAR:KEY=VIRMDKZELA&amp;VAR:QUERY=RkZfRUJJVERBKEFOTiwtMiwsLFJQKQ==&amp;WINDOW=FIRST_POPUP&amp;HEIGHT=450&amp;WIDTH=450&amp;START_MAXIMI","ZED=FALSE&amp;VAR:CALENDAR=FIVEDAY&amp;VAR:SYMBOL=38732810&amp;VAR:INDEX=0"}</definedName>
    <definedName name="_1960__FDSAUDITLINK__" localSheetId="11" hidden="1">{"fdsup://Directions/FactSet Auditing Viewer?action=AUDIT_VALUE&amp;DB=129&amp;ID1=82028010&amp;VALUEID=01001&amp;SDATE=2007&amp;PERIODTYPE=ANN_STD&amp;window=popup_no_bar&amp;width=385&amp;height=120&amp;START_MAXIMIZED=FALSE&amp;creator=factset&amp;display_string=Audit"}</definedName>
    <definedName name="_1960__FDSAUDITLINK__" localSheetId="3" hidden="1">{"fdsup://Directions/FactSet Auditing Viewer?action=AUDIT_VALUE&amp;DB=129&amp;ID1=82028010&amp;VALUEID=01001&amp;SDATE=2007&amp;PERIODTYPE=ANN_STD&amp;window=popup_no_bar&amp;width=385&amp;height=120&amp;START_MAXIMIZED=FALSE&amp;creator=factset&amp;display_string=Audit"}</definedName>
    <definedName name="_1960__FDSAUDITLINK__" hidden="1">{"fdsup://Directions/FactSet Auditing Viewer?action=AUDIT_VALUE&amp;DB=129&amp;ID1=82028010&amp;VALUEID=01001&amp;SDATE=2007&amp;PERIODTYPE=ANN_STD&amp;window=popup_no_bar&amp;width=385&amp;height=120&amp;START_MAXIMIZED=FALSE&amp;creator=factset&amp;display_string=Audit"}</definedName>
    <definedName name="_1961__FDSAUDITLINK__" localSheetId="11" hidden="1">{"fdsup://Directions/FactSet Auditing Viewer?action=AUDIT_VALUE&amp;DB=129&amp;ID1=29084Q10&amp;VALUEID=01001&amp;SDATE=2007&amp;PERIODTYPE=ANN_STD&amp;window=popup_no_bar&amp;width=385&amp;height=120&amp;START_MAXIMIZED=FALSE&amp;creator=factset&amp;display_string=Audit"}</definedName>
    <definedName name="_1961__FDSAUDITLINK__" localSheetId="3" hidden="1">{"fdsup://Directions/FactSet Auditing Viewer?action=AUDIT_VALUE&amp;DB=129&amp;ID1=29084Q10&amp;VALUEID=01001&amp;SDATE=2007&amp;PERIODTYPE=ANN_STD&amp;window=popup_no_bar&amp;width=385&amp;height=120&amp;START_MAXIMIZED=FALSE&amp;creator=factset&amp;display_string=Audit"}</definedName>
    <definedName name="_1961__FDSAUDITLINK__" hidden="1">{"fdsup://Directions/FactSet Auditing Viewer?action=AUDIT_VALUE&amp;DB=129&amp;ID1=29084Q10&amp;VALUEID=01001&amp;SDATE=2007&amp;PERIODTYPE=ANN_STD&amp;window=popup_no_bar&amp;width=385&amp;height=120&amp;START_MAXIMIZED=FALSE&amp;creator=factset&amp;display_string=Audit"}</definedName>
    <definedName name="_1962__FDSAUDITLINK__" localSheetId="11" hidden="1">{"fdsup://Directions/FactSet Auditing Viewer?action=AUDIT_VALUE&amp;DB=129&amp;ID1=505158&amp;VALUEID=01001&amp;SDATE=2007&amp;PERIODTYPE=ANN_STD&amp;window=popup_no_bar&amp;width=385&amp;height=120&amp;START_MAXIMIZED=FALSE&amp;creator=factset&amp;display_string=Audit"}</definedName>
    <definedName name="_1962__FDSAUDITLINK__" localSheetId="3" hidden="1">{"fdsup://Directions/FactSet Auditing Viewer?action=AUDIT_VALUE&amp;DB=129&amp;ID1=505158&amp;VALUEID=01001&amp;SDATE=2007&amp;PERIODTYPE=ANN_STD&amp;window=popup_no_bar&amp;width=385&amp;height=120&amp;START_MAXIMIZED=FALSE&amp;creator=factset&amp;display_string=Audit"}</definedName>
    <definedName name="_1962__FDSAUDITLINK__" hidden="1">{"fdsup://Directions/FactSet Auditing Viewer?action=AUDIT_VALUE&amp;DB=129&amp;ID1=505158&amp;VALUEID=01001&amp;SDATE=2007&amp;PERIODTYPE=ANN_STD&amp;window=popup_no_bar&amp;width=385&amp;height=120&amp;START_MAXIMIZED=FALSE&amp;creator=factset&amp;display_string=Audit"}</definedName>
    <definedName name="_1963__FDSAUDITLINK__" localSheetId="11" hidden="1">{"fdsup://Directions/FactSet Auditing Viewer?action=AUDIT_VALUE&amp;DB=129&amp;ID1=58003710&amp;VALUEID=01001&amp;SDATE=2008&amp;PERIODTYPE=ANN_STD&amp;window=popup_no_bar&amp;width=385&amp;height=120&amp;START_MAXIMIZED=FALSE&amp;creator=factset&amp;display_string=Audit"}</definedName>
    <definedName name="_1963__FDSAUDITLINK__" localSheetId="3" hidden="1">{"fdsup://Directions/FactSet Auditing Viewer?action=AUDIT_VALUE&amp;DB=129&amp;ID1=58003710&amp;VALUEID=01001&amp;SDATE=2008&amp;PERIODTYPE=ANN_STD&amp;window=popup_no_bar&amp;width=385&amp;height=120&amp;START_MAXIMIZED=FALSE&amp;creator=factset&amp;display_string=Audit"}</definedName>
    <definedName name="_1963__FDSAUDITLINK__" hidden="1">{"fdsup://Directions/FactSet Auditing Viewer?action=AUDIT_VALUE&amp;DB=129&amp;ID1=58003710&amp;VALUEID=01001&amp;SDATE=2008&amp;PERIODTYPE=ANN_STD&amp;window=popup_no_bar&amp;width=385&amp;height=120&amp;START_MAXIMIZED=FALSE&amp;creator=factset&amp;display_string=Audit"}</definedName>
    <definedName name="_1964__FDSAUDITLINK__" localSheetId="11" hidden="1">{"fdsup://Directions/FactSet Auditing Viewer?action=AUDIT_VALUE&amp;DB=129&amp;ID1=58003710&amp;VALUEID=01001&amp;SDATE=2007&amp;PERIODTYPE=ANN_STD&amp;window=popup_no_bar&amp;width=385&amp;height=120&amp;START_MAXIMIZED=FALSE&amp;creator=factset&amp;display_string=Audit"}</definedName>
    <definedName name="_1964__FDSAUDITLINK__" localSheetId="3" hidden="1">{"fdsup://Directions/FactSet Auditing Viewer?action=AUDIT_VALUE&amp;DB=129&amp;ID1=58003710&amp;VALUEID=01001&amp;SDATE=2007&amp;PERIODTYPE=ANN_STD&amp;window=popup_no_bar&amp;width=385&amp;height=120&amp;START_MAXIMIZED=FALSE&amp;creator=factset&amp;display_string=Audit"}</definedName>
    <definedName name="_1964__FDSAUDITLINK__" hidden="1">{"fdsup://Directions/FactSet Auditing Viewer?action=AUDIT_VALUE&amp;DB=129&amp;ID1=58003710&amp;VALUEID=01001&amp;SDATE=2007&amp;PERIODTYPE=ANN_STD&amp;window=popup_no_bar&amp;width=385&amp;height=120&amp;START_MAXIMIZED=FALSE&amp;creator=factset&amp;display_string=Audit"}</definedName>
    <definedName name="_1965__FDSAUDITLINK__" localSheetId="11" hidden="1">{"fdsup://Directions/FactSet Auditing Viewer?action=AUDIT_VALUE&amp;DB=129&amp;ID1=017260&amp;VALUEID=01001&amp;SDATE=2008&amp;PERIODTYPE=ANN_STD&amp;window=popup_no_bar&amp;width=385&amp;height=120&amp;START_MAXIMIZED=FALSE&amp;creator=factset&amp;display_string=Audit"}</definedName>
    <definedName name="_1965__FDSAUDITLINK__" localSheetId="3" hidden="1">{"fdsup://Directions/FactSet Auditing Viewer?action=AUDIT_VALUE&amp;DB=129&amp;ID1=017260&amp;VALUEID=01001&amp;SDATE=2008&amp;PERIODTYPE=ANN_STD&amp;window=popup_no_bar&amp;width=385&amp;height=120&amp;START_MAXIMIZED=FALSE&amp;creator=factset&amp;display_string=Audit"}</definedName>
    <definedName name="_1965__FDSAUDITLINK__" hidden="1">{"fdsup://Directions/FactSet Auditing Viewer?action=AUDIT_VALUE&amp;DB=129&amp;ID1=017260&amp;VALUEID=01001&amp;SDATE=2008&amp;PERIODTYPE=ANN_STD&amp;window=popup_no_bar&amp;width=385&amp;height=120&amp;START_MAXIMIZED=FALSE&amp;creator=factset&amp;display_string=Audit"}</definedName>
    <definedName name="_1966__FDSAUDITLINK__" localSheetId="11" hidden="1">{"fdsup://Directions/FactSet Auditing Viewer?action=AUDIT_VALUE&amp;DB=129&amp;ID1=017260&amp;VALUEID=01001&amp;SDATE=2007&amp;PERIODTYPE=ANN_STD&amp;window=popup_no_bar&amp;width=385&amp;height=120&amp;START_MAXIMIZED=FALSE&amp;creator=factset&amp;display_string=Audit"}</definedName>
    <definedName name="_1966__FDSAUDITLINK__" localSheetId="3" hidden="1">{"fdsup://Directions/FactSet Auditing Viewer?action=AUDIT_VALUE&amp;DB=129&amp;ID1=017260&amp;VALUEID=01001&amp;SDATE=2007&amp;PERIODTYPE=ANN_STD&amp;window=popup_no_bar&amp;width=385&amp;height=120&amp;START_MAXIMIZED=FALSE&amp;creator=factset&amp;display_string=Audit"}</definedName>
    <definedName name="_1966__FDSAUDITLINK__" hidden="1">{"fdsup://Directions/FactSet Auditing Viewer?action=AUDIT_VALUE&amp;DB=129&amp;ID1=017260&amp;VALUEID=01001&amp;SDATE=2007&amp;PERIODTYPE=ANN_STD&amp;window=popup_no_bar&amp;width=385&amp;height=120&amp;START_MAXIMIZED=FALSE&amp;creator=factset&amp;display_string=Audit"}</definedName>
    <definedName name="_1967__FDSAUDITLINK__" localSheetId="11" hidden="1">{"fdsup://Directions/FactSet Auditing Viewer?action=AUDIT_VALUE&amp;DB=129&amp;ID1=57632310&amp;VALUEID=01001&amp;SDATE=2008&amp;PERIODTYPE=ANN_STD&amp;window=popup_no_bar&amp;width=385&amp;height=120&amp;START_MAXIMIZED=FALSE&amp;creator=factset&amp;display_string=Audit"}</definedName>
    <definedName name="_1967__FDSAUDITLINK__" localSheetId="3" hidden="1">{"fdsup://Directions/FactSet Auditing Viewer?action=AUDIT_VALUE&amp;DB=129&amp;ID1=57632310&amp;VALUEID=01001&amp;SDATE=2008&amp;PERIODTYPE=ANN_STD&amp;window=popup_no_bar&amp;width=385&amp;height=120&amp;START_MAXIMIZED=FALSE&amp;creator=factset&amp;display_string=Audit"}</definedName>
    <definedName name="_1967__FDSAUDITLINK__" hidden="1">{"fdsup://Directions/FactSet Auditing Viewer?action=AUDIT_VALUE&amp;DB=129&amp;ID1=57632310&amp;VALUEID=01001&amp;SDATE=2008&amp;PERIODTYPE=ANN_STD&amp;window=popup_no_bar&amp;width=385&amp;height=120&amp;START_MAXIMIZED=FALSE&amp;creator=factset&amp;display_string=Audit"}</definedName>
    <definedName name="_1968__FDSAUDITLINK__" localSheetId="11" hidden="1">{"fdsup://Directions/FactSet Auditing Viewer?action=AUDIT_VALUE&amp;DB=129&amp;ID1=57632310&amp;VALUEID=01001&amp;SDATE=2007&amp;PERIODTYPE=ANN_STD&amp;window=popup_no_bar&amp;width=385&amp;height=120&amp;START_MAXIMIZED=FALSE&amp;creator=factset&amp;display_string=Audit"}</definedName>
    <definedName name="_1968__FDSAUDITLINK__" localSheetId="3" hidden="1">{"fdsup://Directions/FactSet Auditing Viewer?action=AUDIT_VALUE&amp;DB=129&amp;ID1=57632310&amp;VALUEID=01001&amp;SDATE=2007&amp;PERIODTYPE=ANN_STD&amp;window=popup_no_bar&amp;width=385&amp;height=120&amp;START_MAXIMIZED=FALSE&amp;creator=factset&amp;display_string=Audit"}</definedName>
    <definedName name="_1968__FDSAUDITLINK__" hidden="1">{"fdsup://Directions/FactSet Auditing Viewer?action=AUDIT_VALUE&amp;DB=129&amp;ID1=57632310&amp;VALUEID=01001&amp;SDATE=2007&amp;PERIODTYPE=ANN_STD&amp;window=popup_no_bar&amp;width=385&amp;height=120&amp;START_MAXIMIZED=FALSE&amp;creator=factset&amp;display_string=Audit"}</definedName>
    <definedName name="_1969__FDSAUDITLINK__" localSheetId="11" hidden="1">{"fdsup://Directions/FactSet Auditing Viewer?action=AUDIT_VALUE&amp;DB=129&amp;ID1=38732810&amp;VALUEID=01001&amp;SDATE=2008&amp;PERIODTYPE=ANN_STD&amp;window=popup_no_bar&amp;width=385&amp;height=120&amp;START_MAXIMIZED=FALSE&amp;creator=factset&amp;display_string=Audit"}</definedName>
    <definedName name="_1969__FDSAUDITLINK__" localSheetId="3" hidden="1">{"fdsup://Directions/FactSet Auditing Viewer?action=AUDIT_VALUE&amp;DB=129&amp;ID1=38732810&amp;VALUEID=01001&amp;SDATE=2008&amp;PERIODTYPE=ANN_STD&amp;window=popup_no_bar&amp;width=385&amp;height=120&amp;START_MAXIMIZED=FALSE&amp;creator=factset&amp;display_string=Audit"}</definedName>
    <definedName name="_1969__FDSAUDITLINK__" hidden="1">{"fdsup://Directions/FactSet Auditing Viewer?action=AUDIT_VALUE&amp;DB=129&amp;ID1=38732810&amp;VALUEID=01001&amp;SDATE=2008&amp;PERIODTYPE=ANN_STD&amp;window=popup_no_bar&amp;width=385&amp;height=120&amp;START_MAXIMIZED=FALSE&amp;creator=factset&amp;display_string=Audit"}</definedName>
    <definedName name="_197__FDSAUDITLINK__" localSheetId="11" hidden="1">{"fdsup://directions/FAT Viewer?action=UPDATE&amp;creator=factset&amp;DYN_ARGS=TRUE&amp;DOC_NAME=FAT:FQL_AUDITING_CLIENT_TEMPLATE.FAT&amp;display_string=Audit&amp;VAR:KEY=LWPCFAJAZK&amp;VAR:QUERY=RkZfQ0FQRVgoQU5OLC0yLCwsUlAp&amp;WINDOW=FIRST_POPUP&amp;HEIGHT=450&amp;WIDTH=450&amp;START_MAXIMIZED=","FALSE&amp;VAR:CALENDAR=FIVEDAY&amp;VAR:SYMBOL=DY&amp;VAR:INDEX=0"}</definedName>
    <definedName name="_197__FDSAUDITLINK__" localSheetId="3" hidden="1">{"fdsup://directions/FAT Viewer?action=UPDATE&amp;creator=factset&amp;DYN_ARGS=TRUE&amp;DOC_NAME=FAT:FQL_AUDITING_CLIENT_TEMPLATE.FAT&amp;display_string=Audit&amp;VAR:KEY=LWPCFAJAZK&amp;VAR:QUERY=RkZfQ0FQRVgoQU5OLC0yLCwsUlAp&amp;WINDOW=FIRST_POPUP&amp;HEIGHT=450&amp;WIDTH=450&amp;START_MAXIMIZED=","FALSE&amp;VAR:CALENDAR=FIVEDAY&amp;VAR:SYMBOL=DY&amp;VAR:INDEX=0"}</definedName>
    <definedName name="_197__FDSAUDITLINK__" hidden="1">{"fdsup://directions/FAT Viewer?action=UPDATE&amp;creator=factset&amp;DYN_ARGS=TRUE&amp;DOC_NAME=FAT:FQL_AUDITING_CLIENT_TEMPLATE.FAT&amp;display_string=Audit&amp;VAR:KEY=LWPCFAJAZK&amp;VAR:QUERY=RkZfQ0FQRVgoQU5OLC0yLCwsUlAp&amp;WINDOW=FIRST_POPUP&amp;HEIGHT=450&amp;WIDTH=450&amp;START_MAXIMIZED=","FALSE&amp;VAR:CALENDAR=FIVEDAY&amp;VAR:SYMBOL=DY&amp;VAR:INDEX=0"}</definedName>
    <definedName name="_1970__FDSAUDITLINK__" localSheetId="11" hidden="1">{"fdsup://Directions/FactSet Auditing Viewer?action=AUDIT_VALUE&amp;DB=129&amp;ID1=38732810&amp;VALUEID=01001&amp;SDATE=2007&amp;PERIODTYPE=ANN_STD&amp;window=popup_no_bar&amp;width=385&amp;height=120&amp;START_MAXIMIZED=FALSE&amp;creator=factset&amp;display_string=Audit"}</definedName>
    <definedName name="_1970__FDSAUDITLINK__" localSheetId="3" hidden="1">{"fdsup://Directions/FactSet Auditing Viewer?action=AUDIT_VALUE&amp;DB=129&amp;ID1=38732810&amp;VALUEID=01001&amp;SDATE=2007&amp;PERIODTYPE=ANN_STD&amp;window=popup_no_bar&amp;width=385&amp;height=120&amp;START_MAXIMIZED=FALSE&amp;creator=factset&amp;display_string=Audit"}</definedName>
    <definedName name="_1970__FDSAUDITLINK__" hidden="1">{"fdsup://Directions/FactSet Auditing Viewer?action=AUDIT_VALUE&amp;DB=129&amp;ID1=38732810&amp;VALUEID=01001&amp;SDATE=2007&amp;PERIODTYPE=ANN_STD&amp;window=popup_no_bar&amp;width=385&amp;height=120&amp;START_MAXIMIZED=FALSE&amp;creator=factset&amp;display_string=Audit"}</definedName>
    <definedName name="_1971__FDSAUDITLINK__" localSheetId="11" hidden="1">{"fdsup://Directions/FactSet Auditing Viewer?action=AUDIT_VALUE&amp;DB=129&amp;ID1=276388&amp;VALUEID=01001&amp;SDATE=2008&amp;PERIODTYPE=ANN_STD&amp;window=popup_no_bar&amp;width=385&amp;height=120&amp;START_MAXIMIZED=FALSE&amp;creator=factset&amp;display_string=Audit"}</definedName>
    <definedName name="_1971__FDSAUDITLINK__" localSheetId="3" hidden="1">{"fdsup://Directions/FactSet Auditing Viewer?action=AUDIT_VALUE&amp;DB=129&amp;ID1=276388&amp;VALUEID=01001&amp;SDATE=2008&amp;PERIODTYPE=ANN_STD&amp;window=popup_no_bar&amp;width=385&amp;height=120&amp;START_MAXIMIZED=FALSE&amp;creator=factset&amp;display_string=Audit"}</definedName>
    <definedName name="_1971__FDSAUDITLINK__" hidden="1">{"fdsup://Directions/FactSet Auditing Viewer?action=AUDIT_VALUE&amp;DB=129&amp;ID1=276388&amp;VALUEID=01001&amp;SDATE=2008&amp;PERIODTYPE=ANN_STD&amp;window=popup_no_bar&amp;width=385&amp;height=120&amp;START_MAXIMIZED=FALSE&amp;creator=factset&amp;display_string=Audit"}</definedName>
    <definedName name="_1972__FDSAUDITLINK__" localSheetId="11" hidden="1">{"fdsup://Directions/FactSet Auditing Viewer?action=AUDIT_VALUE&amp;DB=129&amp;ID1=276388&amp;VALUEID=01001&amp;SDATE=2007&amp;PERIODTYPE=ANN_STD&amp;window=popup_no_bar&amp;width=385&amp;height=120&amp;START_MAXIMIZED=FALSE&amp;creator=factset&amp;display_string=Audit"}</definedName>
    <definedName name="_1972__FDSAUDITLINK__" localSheetId="3" hidden="1">{"fdsup://Directions/FactSet Auditing Viewer?action=AUDIT_VALUE&amp;DB=129&amp;ID1=276388&amp;VALUEID=01001&amp;SDATE=2007&amp;PERIODTYPE=ANN_STD&amp;window=popup_no_bar&amp;width=385&amp;height=120&amp;START_MAXIMIZED=FALSE&amp;creator=factset&amp;display_string=Audit"}</definedName>
    <definedName name="_1972__FDSAUDITLINK__" hidden="1">{"fdsup://Directions/FactSet Auditing Viewer?action=AUDIT_VALUE&amp;DB=129&amp;ID1=276388&amp;VALUEID=01001&amp;SDATE=2007&amp;PERIODTYPE=ANN_STD&amp;window=popup_no_bar&amp;width=385&amp;height=120&amp;START_MAXIMIZED=FALSE&amp;creator=factset&amp;display_string=Audit"}</definedName>
    <definedName name="_1973__FDSAUDITLINK__" localSheetId="11" hidden="1">{"fdsup://Directions/FactSet Auditing Viewer?action=AUDIT_VALUE&amp;DB=129&amp;ID1=16725010&amp;VALUEID=01001&amp;SDATE=2007&amp;PERIODTYPE=ANN_STD&amp;window=popup_no_bar&amp;width=385&amp;height=120&amp;START_MAXIMIZED=FALSE&amp;creator=factset&amp;display_string=Audit"}</definedName>
    <definedName name="_1973__FDSAUDITLINK__" localSheetId="3" hidden="1">{"fdsup://Directions/FactSet Auditing Viewer?action=AUDIT_VALUE&amp;DB=129&amp;ID1=16725010&amp;VALUEID=01001&amp;SDATE=2007&amp;PERIODTYPE=ANN_STD&amp;window=popup_no_bar&amp;width=385&amp;height=120&amp;START_MAXIMIZED=FALSE&amp;creator=factset&amp;display_string=Audit"}</definedName>
    <definedName name="_1973__FDSAUDITLINK__" hidden="1">{"fdsup://Directions/FactSet Auditing Viewer?action=AUDIT_VALUE&amp;DB=129&amp;ID1=16725010&amp;VALUEID=01001&amp;SDATE=2007&amp;PERIODTYPE=ANN_STD&amp;window=popup_no_bar&amp;width=385&amp;height=120&amp;START_MAXIMIZED=FALSE&amp;creator=factset&amp;display_string=Audit"}</definedName>
    <definedName name="_1974__FDSAUDITLINK__" localSheetId="11" hidden="1">{"fdsup://Directions/FactSet Auditing Viewer?action=AUDIT_VALUE&amp;DB=129&amp;ID1=B1VLVW&amp;VALUEID=01001&amp;SDATE=2008&amp;PERIODTYPE=ANN_STD&amp;window=popup_no_bar&amp;width=385&amp;height=120&amp;START_MAXIMIZED=FALSE&amp;creator=factset&amp;display_string=Audit"}</definedName>
    <definedName name="_1974__FDSAUDITLINK__" localSheetId="3" hidden="1">{"fdsup://Directions/FactSet Auditing Viewer?action=AUDIT_VALUE&amp;DB=129&amp;ID1=B1VLVW&amp;VALUEID=01001&amp;SDATE=2008&amp;PERIODTYPE=ANN_STD&amp;window=popup_no_bar&amp;width=385&amp;height=120&amp;START_MAXIMIZED=FALSE&amp;creator=factset&amp;display_string=Audit"}</definedName>
    <definedName name="_1974__FDSAUDITLINK__" hidden="1">{"fdsup://Directions/FactSet Auditing Viewer?action=AUDIT_VALUE&amp;DB=129&amp;ID1=B1VLVW&amp;VALUEID=01001&amp;SDATE=2008&amp;PERIODTYPE=ANN_STD&amp;window=popup_no_bar&amp;width=385&amp;height=120&amp;START_MAXIMIZED=FALSE&amp;creator=factset&amp;display_string=Audit"}</definedName>
    <definedName name="_1975__FDSAUDITLINK__" localSheetId="11" hidden="1">{"fdsup://Directions/FactSet Auditing Viewer?action=AUDIT_VALUE&amp;DB=129&amp;ID1=B1VLVW&amp;VALUEID=01001&amp;SDATE=2007&amp;PERIODTYPE=ANN_STD&amp;window=popup_no_bar&amp;width=385&amp;height=120&amp;START_MAXIMIZED=FALSE&amp;creator=factset&amp;display_string=Audit"}</definedName>
    <definedName name="_1975__FDSAUDITLINK__" localSheetId="3" hidden="1">{"fdsup://Directions/FactSet Auditing Viewer?action=AUDIT_VALUE&amp;DB=129&amp;ID1=B1VLVW&amp;VALUEID=01001&amp;SDATE=2007&amp;PERIODTYPE=ANN_STD&amp;window=popup_no_bar&amp;width=385&amp;height=120&amp;START_MAXIMIZED=FALSE&amp;creator=factset&amp;display_string=Audit"}</definedName>
    <definedName name="_1975__FDSAUDITLINK__" hidden="1">{"fdsup://Directions/FactSet Auditing Viewer?action=AUDIT_VALUE&amp;DB=129&amp;ID1=B1VLVW&amp;VALUEID=01001&amp;SDATE=2007&amp;PERIODTYPE=ANN_STD&amp;window=popup_no_bar&amp;width=385&amp;height=120&amp;START_MAXIMIZED=FALSE&amp;creator=factset&amp;display_string=Audit"}</definedName>
    <definedName name="_1976__FDSAUDITLINK__" localSheetId="11" hidden="1">{"fdsup://Directions/FactSet Auditing Viewer?action=AUDIT_VALUE&amp;DB=129&amp;ID1=B0H2K5&amp;VALUEID=01001&amp;SDATE=2008&amp;PERIODTYPE=ANN_STD&amp;window=popup_no_bar&amp;width=385&amp;height=120&amp;START_MAXIMIZED=FALSE&amp;creator=factset&amp;display_string=Audit"}</definedName>
    <definedName name="_1976__FDSAUDITLINK__" localSheetId="3" hidden="1">{"fdsup://Directions/FactSet Auditing Viewer?action=AUDIT_VALUE&amp;DB=129&amp;ID1=B0H2K5&amp;VALUEID=01001&amp;SDATE=2008&amp;PERIODTYPE=ANN_STD&amp;window=popup_no_bar&amp;width=385&amp;height=120&amp;START_MAXIMIZED=FALSE&amp;creator=factset&amp;display_string=Audit"}</definedName>
    <definedName name="_1976__FDSAUDITLINK__" hidden="1">{"fdsup://Directions/FactSet Auditing Viewer?action=AUDIT_VALUE&amp;DB=129&amp;ID1=B0H2K5&amp;VALUEID=01001&amp;SDATE=2008&amp;PERIODTYPE=ANN_STD&amp;window=popup_no_bar&amp;width=385&amp;height=120&amp;START_MAXIMIZED=FALSE&amp;creator=factset&amp;display_string=Audit"}</definedName>
    <definedName name="_1977__FDSAUDITLINK__" localSheetId="11" hidden="1">{"fdsup://Directions/FactSet Auditing Viewer?action=AUDIT_VALUE&amp;DB=129&amp;ID1=487416&amp;VALUEID=01001&amp;SDATE=2008&amp;PERIODTYPE=ANN_STD&amp;window=popup_no_bar&amp;width=385&amp;height=120&amp;START_MAXIMIZED=FALSE&amp;creator=factset&amp;display_string=Audit"}</definedName>
    <definedName name="_1977__FDSAUDITLINK__" localSheetId="3" hidden="1">{"fdsup://Directions/FactSet Auditing Viewer?action=AUDIT_VALUE&amp;DB=129&amp;ID1=487416&amp;VALUEID=01001&amp;SDATE=2008&amp;PERIODTYPE=ANN_STD&amp;window=popup_no_bar&amp;width=385&amp;height=120&amp;START_MAXIMIZED=FALSE&amp;creator=factset&amp;display_string=Audit"}</definedName>
    <definedName name="_1977__FDSAUDITLINK__" hidden="1">{"fdsup://Directions/FactSet Auditing Viewer?action=AUDIT_VALUE&amp;DB=129&amp;ID1=487416&amp;VALUEID=01001&amp;SDATE=2008&amp;PERIODTYPE=ANN_STD&amp;window=popup_no_bar&amp;width=385&amp;height=120&amp;START_MAXIMIZED=FALSE&amp;creator=factset&amp;display_string=Audit"}</definedName>
    <definedName name="_1978__FDSAUDITLINK__" localSheetId="11" hidden="1">{"fdsup://Directions/FactSet Auditing Viewer?action=AUDIT_VALUE&amp;DB=129&amp;ID1=487416&amp;VALUEID=01001&amp;SDATE=2007&amp;PERIODTYPE=ANN_STD&amp;window=popup_no_bar&amp;width=385&amp;height=120&amp;START_MAXIMIZED=FALSE&amp;creator=factset&amp;display_string=Audit"}</definedName>
    <definedName name="_1978__FDSAUDITLINK__" localSheetId="3" hidden="1">{"fdsup://Directions/FactSet Auditing Viewer?action=AUDIT_VALUE&amp;DB=129&amp;ID1=487416&amp;VALUEID=01001&amp;SDATE=2007&amp;PERIODTYPE=ANN_STD&amp;window=popup_no_bar&amp;width=385&amp;height=120&amp;START_MAXIMIZED=FALSE&amp;creator=factset&amp;display_string=Audit"}</definedName>
    <definedName name="_1978__FDSAUDITLINK__" hidden="1">{"fdsup://Directions/FactSet Auditing Viewer?action=AUDIT_VALUE&amp;DB=129&amp;ID1=487416&amp;VALUEID=01001&amp;SDATE=2007&amp;PERIODTYPE=ANN_STD&amp;window=popup_no_bar&amp;width=385&amp;height=120&amp;START_MAXIMIZED=FALSE&amp;creator=factset&amp;display_string=Audit"}</definedName>
    <definedName name="_1979__FDSAUDITLINK__" localSheetId="11" hidden="1">{"fdsup://Directions/FactSet Auditing Viewer?action=AUDIT_VALUE&amp;DB=129&amp;ID1=476876&amp;VALUEID=01001&amp;SDATE=2007&amp;PERIODTYPE=ANN_STD&amp;window=popup_no_bar&amp;width=385&amp;height=120&amp;START_MAXIMIZED=FALSE&amp;creator=factset&amp;display_string=Audit"}</definedName>
    <definedName name="_1979__FDSAUDITLINK__" localSheetId="3" hidden="1">{"fdsup://Directions/FactSet Auditing Viewer?action=AUDIT_VALUE&amp;DB=129&amp;ID1=476876&amp;VALUEID=01001&amp;SDATE=2007&amp;PERIODTYPE=ANN_STD&amp;window=popup_no_bar&amp;width=385&amp;height=120&amp;START_MAXIMIZED=FALSE&amp;creator=factset&amp;display_string=Audit"}</definedName>
    <definedName name="_1979__FDSAUDITLINK__" hidden="1">{"fdsup://Directions/FactSet Auditing Viewer?action=AUDIT_VALUE&amp;DB=129&amp;ID1=476876&amp;VALUEID=01001&amp;SDATE=2007&amp;PERIODTYPE=ANN_STD&amp;window=popup_no_bar&amp;width=385&amp;height=120&amp;START_MAXIMIZED=FALSE&amp;creator=factset&amp;display_string=Audit"}</definedName>
    <definedName name="_198__FDSAUDITLINK__" localSheetId="11" hidden="1">{"fdsup://directions/FAT Viewer?action=UPDATE&amp;creator=factset&amp;DYN_ARGS=TRUE&amp;DOC_NAME=FAT:FQL_AUDITING_CLIENT_TEMPLATE.FAT&amp;display_string=Audit&amp;VAR:KEY=XYHKTIFYPM&amp;VAR:QUERY=RkZfTkVUX0lOQyhBTk4sLTIsLCxSUCk=&amp;WINDOW=FIRST_POPUP&amp;HEIGHT=450&amp;WIDTH=450&amp;START_MAXIMI","ZED=FALSE&amp;VAR:CALENDAR=FIVEDAY&amp;VAR:SYMBOL=DY&amp;VAR:INDEX=0"}</definedName>
    <definedName name="_198__FDSAUDITLINK__" localSheetId="3" hidden="1">{"fdsup://directions/FAT Viewer?action=UPDATE&amp;creator=factset&amp;DYN_ARGS=TRUE&amp;DOC_NAME=FAT:FQL_AUDITING_CLIENT_TEMPLATE.FAT&amp;display_string=Audit&amp;VAR:KEY=XYHKTIFYPM&amp;VAR:QUERY=RkZfTkVUX0lOQyhBTk4sLTIsLCxSUCk=&amp;WINDOW=FIRST_POPUP&amp;HEIGHT=450&amp;WIDTH=450&amp;START_MAXIMI","ZED=FALSE&amp;VAR:CALENDAR=FIVEDAY&amp;VAR:SYMBOL=DY&amp;VAR:INDEX=0"}</definedName>
    <definedName name="_198__FDSAUDITLINK__" hidden="1">{"fdsup://directions/FAT Viewer?action=UPDATE&amp;creator=factset&amp;DYN_ARGS=TRUE&amp;DOC_NAME=FAT:FQL_AUDITING_CLIENT_TEMPLATE.FAT&amp;display_string=Audit&amp;VAR:KEY=XYHKTIFYPM&amp;VAR:QUERY=RkZfTkVUX0lOQyhBTk4sLTIsLCxSUCk=&amp;WINDOW=FIRST_POPUP&amp;HEIGHT=450&amp;WIDTH=450&amp;START_MAXIMI","ZED=FALSE&amp;VAR:CALENDAR=FIVEDAY&amp;VAR:SYMBOL=DY&amp;VAR:INDEX=0"}</definedName>
    <definedName name="_1980__FDSAUDITLINK__" localSheetId="11" hidden="1">{"fdsup://Directions/FactSet Auditing Viewer?action=AUDIT_VALUE&amp;DB=129&amp;ID1=34341210&amp;VALUEID=01001&amp;SDATE=2008&amp;PERIODTYPE=ANN_STD&amp;window=popup_no_bar&amp;width=385&amp;height=120&amp;START_MAXIMIZED=FALSE&amp;creator=factset&amp;display_string=Audit"}</definedName>
    <definedName name="_1980__FDSAUDITLINK__" localSheetId="3" hidden="1">{"fdsup://Directions/FactSet Auditing Viewer?action=AUDIT_VALUE&amp;DB=129&amp;ID1=34341210&amp;VALUEID=01001&amp;SDATE=2008&amp;PERIODTYPE=ANN_STD&amp;window=popup_no_bar&amp;width=385&amp;height=120&amp;START_MAXIMIZED=FALSE&amp;creator=factset&amp;display_string=Audit"}</definedName>
    <definedName name="_1980__FDSAUDITLINK__" hidden="1">{"fdsup://Directions/FactSet Auditing Viewer?action=AUDIT_VALUE&amp;DB=129&amp;ID1=34341210&amp;VALUEID=01001&amp;SDATE=2008&amp;PERIODTYPE=ANN_STD&amp;window=popup_no_bar&amp;width=385&amp;height=120&amp;START_MAXIMIZED=FALSE&amp;creator=factset&amp;display_string=Audit"}</definedName>
    <definedName name="_1981__FDSAUDITLINK__" localSheetId="11" hidden="1">{"fdsup://Directions/FactSet Auditing Viewer?action=AUDIT_VALUE&amp;DB=129&amp;ID1=34341210&amp;VALUEID=01001&amp;SDATE=2007&amp;PERIODTYPE=ANN_STD&amp;window=popup_no_bar&amp;width=385&amp;height=120&amp;START_MAXIMIZED=FALSE&amp;creator=factset&amp;display_string=Audit"}</definedName>
    <definedName name="_1981__FDSAUDITLINK__" localSheetId="3" hidden="1">{"fdsup://Directions/FactSet Auditing Viewer?action=AUDIT_VALUE&amp;DB=129&amp;ID1=34341210&amp;VALUEID=01001&amp;SDATE=2007&amp;PERIODTYPE=ANN_STD&amp;window=popup_no_bar&amp;width=385&amp;height=120&amp;START_MAXIMIZED=FALSE&amp;creator=factset&amp;display_string=Audit"}</definedName>
    <definedName name="_1981__FDSAUDITLINK__" hidden="1">{"fdsup://Directions/FactSet Auditing Viewer?action=AUDIT_VALUE&amp;DB=129&amp;ID1=34341210&amp;VALUEID=01001&amp;SDATE=2007&amp;PERIODTYPE=ANN_STD&amp;window=popup_no_bar&amp;width=385&amp;height=120&amp;START_MAXIMIZED=FALSE&amp;creator=factset&amp;display_string=Audit"}</definedName>
    <definedName name="_1982__FDSAUDITLINK__" localSheetId="11" hidden="1">{"fdsup://Directions/FactSet Auditing Viewer?action=AUDIT_VALUE&amp;DB=129&amp;ID1=576920&amp;VALUEID=01001&amp;SDATE=2008&amp;PERIODTYPE=ANN_STD&amp;window=popup_no_bar&amp;width=385&amp;height=120&amp;START_MAXIMIZED=FALSE&amp;creator=factset&amp;display_string=Audit"}</definedName>
    <definedName name="_1982__FDSAUDITLINK__" localSheetId="3" hidden="1">{"fdsup://Directions/FactSet Auditing Viewer?action=AUDIT_VALUE&amp;DB=129&amp;ID1=576920&amp;VALUEID=01001&amp;SDATE=2008&amp;PERIODTYPE=ANN_STD&amp;window=popup_no_bar&amp;width=385&amp;height=120&amp;START_MAXIMIZED=FALSE&amp;creator=factset&amp;display_string=Audit"}</definedName>
    <definedName name="_1982__FDSAUDITLINK__" hidden="1">{"fdsup://Directions/FactSet Auditing Viewer?action=AUDIT_VALUE&amp;DB=129&amp;ID1=576920&amp;VALUEID=01001&amp;SDATE=2008&amp;PERIODTYPE=ANN_STD&amp;window=popup_no_bar&amp;width=385&amp;height=120&amp;START_MAXIMIZED=FALSE&amp;creator=factset&amp;display_string=Audit"}</definedName>
    <definedName name="_1983__FDSAUDITLINK__" localSheetId="11" hidden="1">{"fdsup://Directions/FactSet Auditing Viewer?action=AUDIT_VALUE&amp;DB=129&amp;ID1=576920&amp;VALUEID=01001&amp;SDATE=2007&amp;PERIODTYPE=ANN_STD&amp;window=popup_no_bar&amp;width=385&amp;height=120&amp;START_MAXIMIZED=FALSE&amp;creator=factset&amp;display_string=Audit"}</definedName>
    <definedName name="_1983__FDSAUDITLINK__" localSheetId="3" hidden="1">{"fdsup://Directions/FactSet Auditing Viewer?action=AUDIT_VALUE&amp;DB=129&amp;ID1=576920&amp;VALUEID=01001&amp;SDATE=2007&amp;PERIODTYPE=ANN_STD&amp;window=popup_no_bar&amp;width=385&amp;height=120&amp;START_MAXIMIZED=FALSE&amp;creator=factset&amp;display_string=Audit"}</definedName>
    <definedName name="_1983__FDSAUDITLINK__" hidden="1">{"fdsup://Directions/FactSet Auditing Viewer?action=AUDIT_VALUE&amp;DB=129&amp;ID1=576920&amp;VALUEID=01001&amp;SDATE=2007&amp;PERIODTYPE=ANN_STD&amp;window=popup_no_bar&amp;width=385&amp;height=120&amp;START_MAXIMIZED=FALSE&amp;creator=factset&amp;display_string=Audit"}</definedName>
    <definedName name="_1984__FDSAUDITLINK__" localSheetId="11" hidden="1">{"fdsup://Directions/FactSet Auditing Viewer?action=AUDIT_VALUE&amp;DB=129&amp;ID1=90323610&amp;VALUEID=01001&amp;SDATE=2008&amp;PERIODTYPE=ANN_STD&amp;window=popup_no_bar&amp;width=385&amp;height=120&amp;START_MAXIMIZED=FALSE&amp;creator=factset&amp;display_string=Audit"}</definedName>
    <definedName name="_1984__FDSAUDITLINK__" localSheetId="3" hidden="1">{"fdsup://Directions/FactSet Auditing Viewer?action=AUDIT_VALUE&amp;DB=129&amp;ID1=90323610&amp;VALUEID=01001&amp;SDATE=2008&amp;PERIODTYPE=ANN_STD&amp;window=popup_no_bar&amp;width=385&amp;height=120&amp;START_MAXIMIZED=FALSE&amp;creator=factset&amp;display_string=Audit"}</definedName>
    <definedName name="_1984__FDSAUDITLINK__" hidden="1">{"fdsup://Directions/FactSet Auditing Viewer?action=AUDIT_VALUE&amp;DB=129&amp;ID1=90323610&amp;VALUEID=01001&amp;SDATE=2008&amp;PERIODTYPE=ANN_STD&amp;window=popup_no_bar&amp;width=385&amp;height=120&amp;START_MAXIMIZED=FALSE&amp;creator=factset&amp;display_string=Audit"}</definedName>
    <definedName name="_1985__FDSAUDITLINK__" localSheetId="11" hidden="1">{"fdsup://Directions/FactSet Auditing Viewer?action=AUDIT_VALUE&amp;DB=129&amp;ID1=90323610&amp;VALUEID=01001&amp;SDATE=2007&amp;PERIODTYPE=ANN_STD&amp;window=popup_no_bar&amp;width=385&amp;height=120&amp;START_MAXIMIZED=FALSE&amp;creator=factset&amp;display_string=Audit"}</definedName>
    <definedName name="_1985__FDSAUDITLINK__" localSheetId="3" hidden="1">{"fdsup://Directions/FactSet Auditing Viewer?action=AUDIT_VALUE&amp;DB=129&amp;ID1=90323610&amp;VALUEID=01001&amp;SDATE=2007&amp;PERIODTYPE=ANN_STD&amp;window=popup_no_bar&amp;width=385&amp;height=120&amp;START_MAXIMIZED=FALSE&amp;creator=factset&amp;display_string=Audit"}</definedName>
    <definedName name="_1985__FDSAUDITLINK__" hidden="1">{"fdsup://Directions/FactSet Auditing Viewer?action=AUDIT_VALUE&amp;DB=129&amp;ID1=90323610&amp;VALUEID=01001&amp;SDATE=2007&amp;PERIODTYPE=ANN_STD&amp;window=popup_no_bar&amp;width=385&amp;height=120&amp;START_MAXIMIZED=FALSE&amp;creator=factset&amp;display_string=Audit"}</definedName>
    <definedName name="_1986__FDSAUDITLINK__" localSheetId="11" hidden="1">{"fdsup://Directions/FactSet Auditing Viewer?action=AUDIT_VALUE&amp;DB=129&amp;ID1=B0WM2V&amp;VALUEID=01001&amp;SDATE=2008&amp;PERIODTYPE=ANN_STD&amp;window=popup_no_bar&amp;width=385&amp;height=120&amp;START_MAXIMIZED=FALSE&amp;creator=factset&amp;display_string=Audit"}</definedName>
    <definedName name="_1986__FDSAUDITLINK__" localSheetId="3" hidden="1">{"fdsup://Directions/FactSet Auditing Viewer?action=AUDIT_VALUE&amp;DB=129&amp;ID1=B0WM2V&amp;VALUEID=01001&amp;SDATE=2008&amp;PERIODTYPE=ANN_STD&amp;window=popup_no_bar&amp;width=385&amp;height=120&amp;START_MAXIMIZED=FALSE&amp;creator=factset&amp;display_string=Audit"}</definedName>
    <definedName name="_1986__FDSAUDITLINK__" hidden="1">{"fdsup://Directions/FactSet Auditing Viewer?action=AUDIT_VALUE&amp;DB=129&amp;ID1=B0WM2V&amp;VALUEID=01001&amp;SDATE=2008&amp;PERIODTYPE=ANN_STD&amp;window=popup_no_bar&amp;width=385&amp;height=120&amp;START_MAXIMIZED=FALSE&amp;creator=factset&amp;display_string=Audit"}</definedName>
    <definedName name="_1987__FDSAUDITLINK__" localSheetId="11" hidden="1">{"fdsup://Directions/FactSet Auditing Viewer?action=AUDIT_VALUE&amp;DB=129&amp;ID1=B0WM2V&amp;VALUEID=01001&amp;SDATE=2007&amp;PERIODTYPE=ANN_STD&amp;window=popup_no_bar&amp;width=385&amp;height=120&amp;START_MAXIMIZED=FALSE&amp;creator=factset&amp;display_string=Audit"}</definedName>
    <definedName name="_1987__FDSAUDITLINK__" localSheetId="3" hidden="1">{"fdsup://Directions/FactSet Auditing Viewer?action=AUDIT_VALUE&amp;DB=129&amp;ID1=B0WM2V&amp;VALUEID=01001&amp;SDATE=2007&amp;PERIODTYPE=ANN_STD&amp;window=popup_no_bar&amp;width=385&amp;height=120&amp;START_MAXIMIZED=FALSE&amp;creator=factset&amp;display_string=Audit"}</definedName>
    <definedName name="_1987__FDSAUDITLINK__" hidden="1">{"fdsup://Directions/FactSet Auditing Viewer?action=AUDIT_VALUE&amp;DB=129&amp;ID1=B0WM2V&amp;VALUEID=01001&amp;SDATE=2007&amp;PERIODTYPE=ANN_STD&amp;window=popup_no_bar&amp;width=385&amp;height=120&amp;START_MAXIMIZED=FALSE&amp;creator=factset&amp;display_string=Audit"}</definedName>
    <definedName name="_1988__FDSAUDITLINK__" localSheetId="11" hidden="1">{"fdsup://Directions/FactSet Auditing Viewer?action=AUDIT_VALUE&amp;DB=129&amp;ID1=46981410&amp;VALUEID=01001&amp;SDATE=2008&amp;PERIODTYPE=ANN_STD&amp;window=popup_no_bar&amp;width=385&amp;height=120&amp;START_MAXIMIZED=FALSE&amp;creator=factset&amp;display_string=Audit"}</definedName>
    <definedName name="_1988__FDSAUDITLINK__" localSheetId="3" hidden="1">{"fdsup://Directions/FactSet Auditing Viewer?action=AUDIT_VALUE&amp;DB=129&amp;ID1=46981410&amp;VALUEID=01001&amp;SDATE=2008&amp;PERIODTYPE=ANN_STD&amp;window=popup_no_bar&amp;width=385&amp;height=120&amp;START_MAXIMIZED=FALSE&amp;creator=factset&amp;display_string=Audit"}</definedName>
    <definedName name="_1988__FDSAUDITLINK__" hidden="1">{"fdsup://Directions/FactSet Auditing Viewer?action=AUDIT_VALUE&amp;DB=129&amp;ID1=46981410&amp;VALUEID=01001&amp;SDATE=2008&amp;PERIODTYPE=ANN_STD&amp;window=popup_no_bar&amp;width=385&amp;height=120&amp;START_MAXIMIZED=FALSE&amp;creator=factset&amp;display_string=Audit"}</definedName>
    <definedName name="_1989__FDSAUDITLINK__" localSheetId="11" hidden="1">{"fdsup://Directions/FactSet Auditing Viewer?action=AUDIT_VALUE&amp;DB=129&amp;ID1=46981410&amp;VALUEID=01001&amp;SDATE=2007&amp;PERIODTYPE=ANN_STD&amp;window=popup_no_bar&amp;width=385&amp;height=120&amp;START_MAXIMIZED=FALSE&amp;creator=factset&amp;display_string=Audit"}</definedName>
    <definedName name="_1989__FDSAUDITLINK__" localSheetId="3" hidden="1">{"fdsup://Directions/FactSet Auditing Viewer?action=AUDIT_VALUE&amp;DB=129&amp;ID1=46981410&amp;VALUEID=01001&amp;SDATE=2007&amp;PERIODTYPE=ANN_STD&amp;window=popup_no_bar&amp;width=385&amp;height=120&amp;START_MAXIMIZED=FALSE&amp;creator=factset&amp;display_string=Audit"}</definedName>
    <definedName name="_1989__FDSAUDITLINK__" hidden="1">{"fdsup://Directions/FactSet Auditing Viewer?action=AUDIT_VALUE&amp;DB=129&amp;ID1=46981410&amp;VALUEID=01001&amp;SDATE=2007&amp;PERIODTYPE=ANN_STD&amp;window=popup_no_bar&amp;width=385&amp;height=120&amp;START_MAXIMIZED=FALSE&amp;creator=factset&amp;display_string=Audit"}</definedName>
    <definedName name="_199__FDSAUDITLINK__" localSheetId="11" hidden="1">{"fdsup://directions/FAT Viewer?action=UPDATE&amp;creator=factset&amp;DYN_ARGS=TRUE&amp;DOC_NAME=FAT:FQL_AUDITING_CLIENT_TEMPLATE.FAT&amp;display_string=Audit&amp;VAR:KEY=LSNOBSBEBK&amp;VAR:QUERY=RkZfRUJJVChBTk4sLTIsLCxSUCk=&amp;WINDOW=FIRST_POPUP&amp;HEIGHT=450&amp;WIDTH=450&amp;START_MAXIMIZED=","FALSE&amp;VAR:CALENDAR=FIVEDAY&amp;VAR:SYMBOL=DY&amp;VAR:INDEX=0"}</definedName>
    <definedName name="_199__FDSAUDITLINK__" localSheetId="3" hidden="1">{"fdsup://directions/FAT Viewer?action=UPDATE&amp;creator=factset&amp;DYN_ARGS=TRUE&amp;DOC_NAME=FAT:FQL_AUDITING_CLIENT_TEMPLATE.FAT&amp;display_string=Audit&amp;VAR:KEY=LSNOBSBEBK&amp;VAR:QUERY=RkZfRUJJVChBTk4sLTIsLCxSUCk=&amp;WINDOW=FIRST_POPUP&amp;HEIGHT=450&amp;WIDTH=450&amp;START_MAXIMIZED=","FALSE&amp;VAR:CALENDAR=FIVEDAY&amp;VAR:SYMBOL=DY&amp;VAR:INDEX=0"}</definedName>
    <definedName name="_199__FDSAUDITLINK__" hidden="1">{"fdsup://directions/FAT Viewer?action=UPDATE&amp;creator=factset&amp;DYN_ARGS=TRUE&amp;DOC_NAME=FAT:FQL_AUDITING_CLIENT_TEMPLATE.FAT&amp;display_string=Audit&amp;VAR:KEY=LSNOBSBEBK&amp;VAR:QUERY=RkZfRUJJVChBTk4sLTIsLCxSUCk=&amp;WINDOW=FIRST_POPUP&amp;HEIGHT=450&amp;WIDTH=450&amp;START_MAXIMIZED=","FALSE&amp;VAR:CALENDAR=FIVEDAY&amp;VAR:SYMBOL=DY&amp;VAR:INDEX=0"}</definedName>
    <definedName name="_1990__FDSAUDITLINK__" localSheetId="11" hidden="1">{"fdsup://Directions/FactSet Auditing Viewer?action=AUDIT_VALUE&amp;DB=129&amp;ID1=48242W10&amp;VALUEID=01001&amp;SDATE=2008&amp;PERIODTYPE=ANN_STD&amp;window=popup_no_bar&amp;width=385&amp;height=120&amp;START_MAXIMIZED=FALSE&amp;creator=factset&amp;display_string=Audit"}</definedName>
    <definedName name="_1990__FDSAUDITLINK__" localSheetId="3" hidden="1">{"fdsup://Directions/FactSet Auditing Viewer?action=AUDIT_VALUE&amp;DB=129&amp;ID1=48242W10&amp;VALUEID=01001&amp;SDATE=2008&amp;PERIODTYPE=ANN_STD&amp;window=popup_no_bar&amp;width=385&amp;height=120&amp;START_MAXIMIZED=FALSE&amp;creator=factset&amp;display_string=Audit"}</definedName>
    <definedName name="_1990__FDSAUDITLINK__" hidden="1">{"fdsup://Directions/FactSet Auditing Viewer?action=AUDIT_VALUE&amp;DB=129&amp;ID1=48242W10&amp;VALUEID=01001&amp;SDATE=2008&amp;PERIODTYPE=ANN_STD&amp;window=popup_no_bar&amp;width=385&amp;height=120&amp;START_MAXIMIZED=FALSE&amp;creator=factset&amp;display_string=Audit"}</definedName>
    <definedName name="_1991__FDSAUDITLINK__" localSheetId="11" hidden="1">{"fdsup://Directions/FactSet Auditing Viewer?action=AUDIT_VALUE&amp;DB=129&amp;ID1=48242W10&amp;VALUEID=01001&amp;SDATE=2007&amp;PERIODTYPE=ANN_STD&amp;window=popup_no_bar&amp;width=385&amp;height=120&amp;START_MAXIMIZED=FALSE&amp;creator=factset&amp;display_string=Audit"}</definedName>
    <definedName name="_1991__FDSAUDITLINK__" localSheetId="3" hidden="1">{"fdsup://Directions/FactSet Auditing Viewer?action=AUDIT_VALUE&amp;DB=129&amp;ID1=48242W10&amp;VALUEID=01001&amp;SDATE=2007&amp;PERIODTYPE=ANN_STD&amp;window=popup_no_bar&amp;width=385&amp;height=120&amp;START_MAXIMIZED=FALSE&amp;creator=factset&amp;display_string=Audit"}</definedName>
    <definedName name="_1991__FDSAUDITLINK__" hidden="1">{"fdsup://Directions/FactSet Auditing Viewer?action=AUDIT_VALUE&amp;DB=129&amp;ID1=48242W10&amp;VALUEID=01001&amp;SDATE=2007&amp;PERIODTYPE=ANN_STD&amp;window=popup_no_bar&amp;width=385&amp;height=120&amp;START_MAXIMIZED=FALSE&amp;creator=factset&amp;display_string=Audit"}</definedName>
    <definedName name="_1992__FDSAUDITLINK__" localSheetId="11" hidden="1">{"fdsup://Directions/FactSet Auditing Viewer?action=AUDIT_VALUE&amp;DB=129&amp;ID1=00766T10&amp;VALUEID=01001&amp;SDATE=2008&amp;PERIODTYPE=ANN_STD&amp;window=popup_no_bar&amp;width=385&amp;height=120&amp;START_MAXIMIZED=FALSE&amp;creator=factset&amp;display_string=Audit"}</definedName>
    <definedName name="_1992__FDSAUDITLINK__" localSheetId="3" hidden="1">{"fdsup://Directions/FactSet Auditing Viewer?action=AUDIT_VALUE&amp;DB=129&amp;ID1=00766T10&amp;VALUEID=01001&amp;SDATE=2008&amp;PERIODTYPE=ANN_STD&amp;window=popup_no_bar&amp;width=385&amp;height=120&amp;START_MAXIMIZED=FALSE&amp;creator=factset&amp;display_string=Audit"}</definedName>
    <definedName name="_1992__FDSAUDITLINK__" hidden="1">{"fdsup://Directions/FactSet Auditing Viewer?action=AUDIT_VALUE&amp;DB=129&amp;ID1=00766T10&amp;VALUEID=01001&amp;SDATE=2008&amp;PERIODTYPE=ANN_STD&amp;window=popup_no_bar&amp;width=385&amp;height=120&amp;START_MAXIMIZED=FALSE&amp;creator=factset&amp;display_string=Audit"}</definedName>
    <definedName name="_1993__FDSAUDITLINK__" localSheetId="11" hidden="1">{"fdsup://Directions/FactSet Auditing Viewer?action=AUDIT_VALUE&amp;DB=129&amp;ID1=00766T10&amp;VALUEID=01001&amp;SDATE=2007&amp;PERIODTYPE=ANN_STD&amp;window=popup_no_bar&amp;width=385&amp;height=120&amp;START_MAXIMIZED=FALSE&amp;creator=factset&amp;display_string=Audit"}</definedName>
    <definedName name="_1993__FDSAUDITLINK__" localSheetId="3" hidden="1">{"fdsup://Directions/FactSet Auditing Viewer?action=AUDIT_VALUE&amp;DB=129&amp;ID1=00766T10&amp;VALUEID=01001&amp;SDATE=2007&amp;PERIODTYPE=ANN_STD&amp;window=popup_no_bar&amp;width=385&amp;height=120&amp;START_MAXIMIZED=FALSE&amp;creator=factset&amp;display_string=Audit"}</definedName>
    <definedName name="_1993__FDSAUDITLINK__" hidden="1">{"fdsup://Directions/FactSet Auditing Viewer?action=AUDIT_VALUE&amp;DB=129&amp;ID1=00766T10&amp;VALUEID=01001&amp;SDATE=2007&amp;PERIODTYPE=ANN_STD&amp;window=popup_no_bar&amp;width=385&amp;height=120&amp;START_MAXIMIZED=FALSE&amp;creator=factset&amp;display_string=Audit"}</definedName>
    <definedName name="_1994__FDSAUDITLINK__" localSheetId="11" hidden="1">{"fdsup://Directions/FactSet Auditing Viewer?action=AUDIT_VALUE&amp;DB=129&amp;ID1=B16FTB&amp;VALUEID=01001&amp;SDATE=2007&amp;PERIODTYPE=ANN_STD&amp;window=popup_no_bar&amp;width=385&amp;height=120&amp;START_MAXIMIZED=FALSE&amp;creator=factset&amp;display_string=Audit"}</definedName>
    <definedName name="_1994__FDSAUDITLINK__" localSheetId="3" hidden="1">{"fdsup://Directions/FactSet Auditing Viewer?action=AUDIT_VALUE&amp;DB=129&amp;ID1=B16FTB&amp;VALUEID=01001&amp;SDATE=2007&amp;PERIODTYPE=ANN_STD&amp;window=popup_no_bar&amp;width=385&amp;height=120&amp;START_MAXIMIZED=FALSE&amp;creator=factset&amp;display_string=Audit"}</definedName>
    <definedName name="_1994__FDSAUDITLINK__" hidden="1">{"fdsup://Directions/FactSet Auditing Viewer?action=AUDIT_VALUE&amp;DB=129&amp;ID1=B16FTB&amp;VALUEID=01001&amp;SDATE=2007&amp;PERIODTYPE=ANN_STD&amp;window=popup_no_bar&amp;width=385&amp;height=120&amp;START_MAXIMIZED=FALSE&amp;creator=factset&amp;display_string=Audit"}</definedName>
    <definedName name="_1995__FDSAUDITLINK__" localSheetId="11" hidden="1">{"fdsup://Directions/FactSet Auditing Viewer?action=AUDIT_VALUE&amp;DB=129&amp;ID1=B0DJ8Q&amp;VALUEID=01001&amp;SDATE=2007&amp;PERIODTYPE=ANN_STD&amp;window=popup_no_bar&amp;width=385&amp;height=120&amp;START_MAXIMIZED=FALSE&amp;creator=factset&amp;display_string=Audit"}</definedName>
    <definedName name="_1995__FDSAUDITLINK__" localSheetId="3" hidden="1">{"fdsup://Directions/FactSet Auditing Viewer?action=AUDIT_VALUE&amp;DB=129&amp;ID1=B0DJ8Q&amp;VALUEID=01001&amp;SDATE=2007&amp;PERIODTYPE=ANN_STD&amp;window=popup_no_bar&amp;width=385&amp;height=120&amp;START_MAXIMIZED=FALSE&amp;creator=factset&amp;display_string=Audit"}</definedName>
    <definedName name="_1995__FDSAUDITLINK__" hidden="1">{"fdsup://Directions/FactSet Auditing Viewer?action=AUDIT_VALUE&amp;DB=129&amp;ID1=B0DJ8Q&amp;VALUEID=01001&amp;SDATE=2007&amp;PERIODTYPE=ANN_STD&amp;window=popup_no_bar&amp;width=385&amp;height=120&amp;START_MAXIMIZED=FALSE&amp;creator=factset&amp;display_string=Audit"}</definedName>
    <definedName name="_1996__FDSAUDITLINK__" localSheetId="11" hidden="1">{"fdsup://Directions/FactSet Auditing Viewer?action=AUDIT_VALUE&amp;DB=129&amp;ID1=89652210&amp;VALUEID=01001&amp;SDATE=2008&amp;PERIODTYPE=ANN_STD&amp;window=popup_no_bar&amp;width=385&amp;height=120&amp;START_MAXIMIZED=FALSE&amp;creator=factset&amp;display_string=Audit"}</definedName>
    <definedName name="_1996__FDSAUDITLINK__" localSheetId="3" hidden="1">{"fdsup://Directions/FactSet Auditing Viewer?action=AUDIT_VALUE&amp;DB=129&amp;ID1=89652210&amp;VALUEID=01001&amp;SDATE=2008&amp;PERIODTYPE=ANN_STD&amp;window=popup_no_bar&amp;width=385&amp;height=120&amp;START_MAXIMIZED=FALSE&amp;creator=factset&amp;display_string=Audit"}</definedName>
    <definedName name="_1996__FDSAUDITLINK__" hidden="1">{"fdsup://Directions/FactSet Auditing Viewer?action=AUDIT_VALUE&amp;DB=129&amp;ID1=89652210&amp;VALUEID=01001&amp;SDATE=2008&amp;PERIODTYPE=ANN_STD&amp;window=popup_no_bar&amp;width=385&amp;height=120&amp;START_MAXIMIZED=FALSE&amp;creator=factset&amp;display_string=Audit"}</definedName>
    <definedName name="_1997__FDSAUDITLINK__" localSheetId="11" hidden="1">{"fdsup://Directions/FactSet Auditing Viewer?action=AUDIT_VALUE&amp;DB=129&amp;ID1=89652210&amp;VALUEID=01001&amp;SDATE=2007&amp;PERIODTYPE=ANN_STD&amp;window=popup_no_bar&amp;width=385&amp;height=120&amp;START_MAXIMIZED=FALSE&amp;creator=factset&amp;display_string=Audit"}</definedName>
    <definedName name="_1997__FDSAUDITLINK__" localSheetId="3" hidden="1">{"fdsup://Directions/FactSet Auditing Viewer?action=AUDIT_VALUE&amp;DB=129&amp;ID1=89652210&amp;VALUEID=01001&amp;SDATE=2007&amp;PERIODTYPE=ANN_STD&amp;window=popup_no_bar&amp;width=385&amp;height=120&amp;START_MAXIMIZED=FALSE&amp;creator=factset&amp;display_string=Audit"}</definedName>
    <definedName name="_1997__FDSAUDITLINK__" hidden="1">{"fdsup://Directions/FactSet Auditing Viewer?action=AUDIT_VALUE&amp;DB=129&amp;ID1=89652210&amp;VALUEID=01001&amp;SDATE=2007&amp;PERIODTYPE=ANN_STD&amp;window=popup_no_bar&amp;width=385&amp;height=120&amp;START_MAXIMIZED=FALSE&amp;creator=factset&amp;display_string=Audit"}</definedName>
    <definedName name="_1998__FDSAUDITLINK__" localSheetId="11" hidden="1">{"fdsup://directions/FAT Viewer?action=UPDATE&amp;creator=factset&amp;DYN_ARGS=TRUE&amp;DOC_NAME=FAT:FQL_AUDITING_CLIENT_TEMPLATE.FAT&amp;display_string=Audit&amp;VAR:KEY=VKRAPKLUZO&amp;VAR:QUERY=RkZfQ0FQRVgoQU5OLDAsLCxSUCk=&amp;WINDOW=FIRST_POPUP&amp;HEIGHT=450&amp;WIDTH=450&amp;START_MAXIMIZED=","FALSE&amp;VAR:CALENDAR=US&amp;VAR:SYMBOL=B1Z71X&amp;VAR:INDEX=0"}</definedName>
    <definedName name="_1998__FDSAUDITLINK__" localSheetId="3" hidden="1">{"fdsup://directions/FAT Viewer?action=UPDATE&amp;creator=factset&amp;DYN_ARGS=TRUE&amp;DOC_NAME=FAT:FQL_AUDITING_CLIENT_TEMPLATE.FAT&amp;display_string=Audit&amp;VAR:KEY=VKRAPKLUZO&amp;VAR:QUERY=RkZfQ0FQRVgoQU5OLDAsLCxSUCk=&amp;WINDOW=FIRST_POPUP&amp;HEIGHT=450&amp;WIDTH=450&amp;START_MAXIMIZED=","FALSE&amp;VAR:CALENDAR=US&amp;VAR:SYMBOL=B1Z71X&amp;VAR:INDEX=0"}</definedName>
    <definedName name="_1998__FDSAUDITLINK__" hidden="1">{"fdsup://directions/FAT Viewer?action=UPDATE&amp;creator=factset&amp;DYN_ARGS=TRUE&amp;DOC_NAME=FAT:FQL_AUDITING_CLIENT_TEMPLATE.FAT&amp;display_string=Audit&amp;VAR:KEY=VKRAPKLUZO&amp;VAR:QUERY=RkZfQ0FQRVgoQU5OLDAsLCxSUCk=&amp;WINDOW=FIRST_POPUP&amp;HEIGHT=450&amp;WIDTH=450&amp;START_MAXIMIZED=","FALSE&amp;VAR:CALENDAR=US&amp;VAR:SYMBOL=B1Z71X&amp;VAR:INDEX=0"}</definedName>
    <definedName name="_1999__FDSAUDITLINK__" localSheetId="11" hidden="1">{"fdsup://directions/FAT Viewer?action=UPDATE&amp;creator=factset&amp;DYN_ARGS=TRUE&amp;DOC_NAME=FAT:FQL_AUDITING_CLIENT_TEMPLATE.FAT&amp;display_string=Audit&amp;VAR:KEY=HWRAPEXMNQ&amp;VAR:QUERY=RkZfQ0FQRVgoQU5OLC0xLCwsUlAp&amp;WINDOW=FIRST_POPUP&amp;HEIGHT=450&amp;WIDTH=450&amp;START_MAXIMIZED=","FALSE&amp;VAR:CALENDAR=US&amp;VAR:SYMBOL=B1Z71X&amp;VAR:INDEX=0"}</definedName>
    <definedName name="_1999__FDSAUDITLINK__" localSheetId="3" hidden="1">{"fdsup://directions/FAT Viewer?action=UPDATE&amp;creator=factset&amp;DYN_ARGS=TRUE&amp;DOC_NAME=FAT:FQL_AUDITING_CLIENT_TEMPLATE.FAT&amp;display_string=Audit&amp;VAR:KEY=HWRAPEXMNQ&amp;VAR:QUERY=RkZfQ0FQRVgoQU5OLC0xLCwsUlAp&amp;WINDOW=FIRST_POPUP&amp;HEIGHT=450&amp;WIDTH=450&amp;START_MAXIMIZED=","FALSE&amp;VAR:CALENDAR=US&amp;VAR:SYMBOL=B1Z71X&amp;VAR:INDEX=0"}</definedName>
    <definedName name="_1999__FDSAUDITLINK__" hidden="1">{"fdsup://directions/FAT Viewer?action=UPDATE&amp;creator=factset&amp;DYN_ARGS=TRUE&amp;DOC_NAME=FAT:FQL_AUDITING_CLIENT_TEMPLATE.FAT&amp;display_string=Audit&amp;VAR:KEY=HWRAPEXMNQ&amp;VAR:QUERY=RkZfQ0FQRVgoQU5OLC0xLCwsUlAp&amp;WINDOW=FIRST_POPUP&amp;HEIGHT=450&amp;WIDTH=450&amp;START_MAXIMIZED=","FALSE&amp;VAR:CALENDAR=US&amp;VAR:SYMBOL=B1Z71X&amp;VAR:INDEX=0"}</definedName>
    <definedName name="_2__123Graph_ACHART_1" hidden="1">#REF!</definedName>
    <definedName name="_2__123Graph_ACHART_3" hidden="1">#REF!</definedName>
    <definedName name="_2__FDSAUDITLINK__" localSheetId="11" hidden="1">{"fdsup://directions/FAT Viewer?action=UPDATE&amp;creator=factset&amp;DYN_ARGS=TRUE&amp;DOC_NAME=FAT:FQL_AUDITING_CLIENT_TEMPLATE.FAT&amp;display_string=Audit&amp;VAR:KEY=MLCNMZQVWX&amp;VAR:QUERY=RkZfQ0FQRVgoQU5OLC0zLCwsUlAp&amp;WINDOW=FIRST_POPUP&amp;HEIGHT=450&amp;WIDTH=450&amp;START_MAXIMIZED=","FALSE&amp;VAR:CALENDAR=FIVEDAY&amp;VAR:SYMBOL=B29633&amp;VAR:INDEX=0"}</definedName>
    <definedName name="_2__FDSAUDITLINK__" localSheetId="3" hidden="1">{"fdsup://directions/FAT Viewer?action=UPDATE&amp;creator=factset&amp;DYN_ARGS=TRUE&amp;DOC_NAME=FAT:FQL_AUDITING_CLIENT_TEMPLATE.FAT&amp;display_string=Audit&amp;VAR:KEY=MLCNMZQVWX&amp;VAR:QUERY=RkZfQ0FQRVgoQU5OLC0zLCwsUlAp&amp;WINDOW=FIRST_POPUP&amp;HEIGHT=450&amp;WIDTH=450&amp;START_MAXIMIZED=","FALSE&amp;VAR:CALENDAR=FIVEDAY&amp;VAR:SYMBOL=B29633&amp;VAR:INDEX=0"}</definedName>
    <definedName name="_2__FDSAUDITLINK__" hidden="1">{"fdsup://directions/FAT Viewer?action=UPDATE&amp;creator=factset&amp;DYN_ARGS=TRUE&amp;DOC_NAME=FAT:FQL_AUDITING_CLIENT_TEMPLATE.FAT&amp;display_string=Audit&amp;VAR:KEY=MLCNMZQVWX&amp;VAR:QUERY=RkZfQ0FQRVgoQU5OLC0zLCwsUlAp&amp;WINDOW=FIRST_POPUP&amp;HEIGHT=450&amp;WIDTH=450&amp;START_MAXIMIZED=","FALSE&amp;VAR:CALENDAR=FIVEDAY&amp;VAR:SYMBOL=B29633&amp;VAR:INDEX=0"}</definedName>
    <definedName name="_2_0_0_F" hidden="1">#REF!</definedName>
    <definedName name="_2_0_S" hidden="1">#REF!</definedName>
    <definedName name="_20__FDSAUDITLINK__" localSheetId="11" hidden="1">{"fdsup://directions/FAT Viewer?action=UPDATE&amp;creator=factset&amp;DYN_ARGS=TRUE&amp;DOC_NAME=FAT:FQL_AUDITING_CLIENT_TEMPLATE.FAT&amp;display_string=Audit&amp;VAR:KEY=ZYDEJOROBI&amp;VAR:QUERY=RkZfQ0FQRVgoQU5OLC0xLCwsUlAp&amp;WINDOW=FIRST_POPUP&amp;HEIGHT=450&amp;WIDTH=450&amp;START_MAXIMIZED=","FALSE&amp;VAR:CALENDAR=FIVEDAY&amp;VAR:SYMBOL=B29633&amp;VAR:INDEX=0"}</definedName>
    <definedName name="_20__FDSAUDITLINK__" localSheetId="3" hidden="1">{"fdsup://directions/FAT Viewer?action=UPDATE&amp;creator=factset&amp;DYN_ARGS=TRUE&amp;DOC_NAME=FAT:FQL_AUDITING_CLIENT_TEMPLATE.FAT&amp;display_string=Audit&amp;VAR:KEY=ZYDEJOROBI&amp;VAR:QUERY=RkZfQ0FQRVgoQU5OLC0xLCwsUlAp&amp;WINDOW=FIRST_POPUP&amp;HEIGHT=450&amp;WIDTH=450&amp;START_MAXIMIZED=","FALSE&amp;VAR:CALENDAR=FIVEDAY&amp;VAR:SYMBOL=B29633&amp;VAR:INDEX=0"}</definedName>
    <definedName name="_20__FDSAUDITLINK__" hidden="1">{"fdsup://directions/FAT Viewer?action=UPDATE&amp;creator=factset&amp;DYN_ARGS=TRUE&amp;DOC_NAME=FAT:FQL_AUDITING_CLIENT_TEMPLATE.FAT&amp;display_string=Audit&amp;VAR:KEY=ZYDEJOROBI&amp;VAR:QUERY=RkZfQ0FQRVgoQU5OLC0xLCwsUlAp&amp;WINDOW=FIRST_POPUP&amp;HEIGHT=450&amp;WIDTH=450&amp;START_MAXIMIZED=","FALSE&amp;VAR:CALENDAR=FIVEDAY&amp;VAR:SYMBOL=B29633&amp;VAR:INDEX=0"}</definedName>
    <definedName name="_200__FDSAUDITLINK__" localSheetId="11" hidden="1">{"fdsup://directions/FAT Viewer?action=UPDATE&amp;creator=factset&amp;DYN_ARGS=TRUE&amp;DOC_NAME=FAT:FQL_AUDITING_CLIENT_TEMPLATE.FAT&amp;display_string=Audit&amp;VAR:KEY=HETSPWVYPU&amp;VAR:QUERY=RkZfRUJJVERBKEFOTiwtMiwsLFJQKQ==&amp;WINDOW=FIRST_POPUP&amp;HEIGHT=450&amp;WIDTH=450&amp;START_MAXIMI","ZED=FALSE&amp;VAR:CALENDAR=FIVEDAY&amp;VAR:SYMBOL=DY&amp;VAR:INDEX=0"}</definedName>
    <definedName name="_200__FDSAUDITLINK__" localSheetId="3" hidden="1">{"fdsup://directions/FAT Viewer?action=UPDATE&amp;creator=factset&amp;DYN_ARGS=TRUE&amp;DOC_NAME=FAT:FQL_AUDITING_CLIENT_TEMPLATE.FAT&amp;display_string=Audit&amp;VAR:KEY=HETSPWVYPU&amp;VAR:QUERY=RkZfRUJJVERBKEFOTiwtMiwsLFJQKQ==&amp;WINDOW=FIRST_POPUP&amp;HEIGHT=450&amp;WIDTH=450&amp;START_MAXIMI","ZED=FALSE&amp;VAR:CALENDAR=FIVEDAY&amp;VAR:SYMBOL=DY&amp;VAR:INDEX=0"}</definedName>
    <definedName name="_200__FDSAUDITLINK__" hidden="1">{"fdsup://directions/FAT Viewer?action=UPDATE&amp;creator=factset&amp;DYN_ARGS=TRUE&amp;DOC_NAME=FAT:FQL_AUDITING_CLIENT_TEMPLATE.FAT&amp;display_string=Audit&amp;VAR:KEY=HETSPWVYPU&amp;VAR:QUERY=RkZfRUJJVERBKEFOTiwtMiwsLFJQKQ==&amp;WINDOW=FIRST_POPUP&amp;HEIGHT=450&amp;WIDTH=450&amp;START_MAXIMI","ZED=FALSE&amp;VAR:CALENDAR=FIVEDAY&amp;VAR:SYMBOL=DY&amp;VAR:INDEX=0"}</definedName>
    <definedName name="_2000__FDSAUDITLINK__" localSheetId="11" hidden="1">{"fdsup://directions/FAT Viewer?action=UPDATE&amp;creator=factset&amp;DYN_ARGS=TRUE&amp;DOC_NAME=FAT:FQL_AUDITING_CLIENT_TEMPLATE.FAT&amp;display_string=Audit&amp;VAR:KEY=VOPAVKPWVI&amp;VAR:QUERY=RkZfQ0FQRVgoQU5OLC0yLCwsUlAp&amp;WINDOW=FIRST_POPUP&amp;HEIGHT=450&amp;WIDTH=450&amp;START_MAXIMIZED=","FALSE&amp;VAR:CALENDAR=US&amp;VAR:SYMBOL=B1Z71X&amp;VAR:INDEX=0"}</definedName>
    <definedName name="_2000__FDSAUDITLINK__" localSheetId="3" hidden="1">{"fdsup://directions/FAT Viewer?action=UPDATE&amp;creator=factset&amp;DYN_ARGS=TRUE&amp;DOC_NAME=FAT:FQL_AUDITING_CLIENT_TEMPLATE.FAT&amp;display_string=Audit&amp;VAR:KEY=VOPAVKPWVI&amp;VAR:QUERY=RkZfQ0FQRVgoQU5OLC0yLCwsUlAp&amp;WINDOW=FIRST_POPUP&amp;HEIGHT=450&amp;WIDTH=450&amp;START_MAXIMIZED=","FALSE&amp;VAR:CALENDAR=US&amp;VAR:SYMBOL=B1Z71X&amp;VAR:INDEX=0"}</definedName>
    <definedName name="_2000__FDSAUDITLINK__" hidden="1">{"fdsup://directions/FAT Viewer?action=UPDATE&amp;creator=factset&amp;DYN_ARGS=TRUE&amp;DOC_NAME=FAT:FQL_AUDITING_CLIENT_TEMPLATE.FAT&amp;display_string=Audit&amp;VAR:KEY=VOPAVKPWVI&amp;VAR:QUERY=RkZfQ0FQRVgoQU5OLC0yLCwsUlAp&amp;WINDOW=FIRST_POPUP&amp;HEIGHT=450&amp;WIDTH=450&amp;START_MAXIMIZED=","FALSE&amp;VAR:CALENDAR=US&amp;VAR:SYMBOL=B1Z71X&amp;VAR:INDEX=0"}</definedName>
    <definedName name="_2001__FDSAUDITLINK__" localSheetId="11" hidden="1">{"fdsup://directions/FAT Viewer?action=UPDATE&amp;creator=factset&amp;DYN_ARGS=TRUE&amp;DOC_NAME=FAT:FQL_AUDITING_CLIENT_TEMPLATE.FAT&amp;display_string=Audit&amp;VAR:KEY=NCVEVEPUBO&amp;VAR:QUERY=RkZfTkVUX0lOQyhBTk4sLTEsLCxSUCk=&amp;WINDOW=FIRST_POPUP&amp;HEIGHT=450&amp;WIDTH=450&amp;START_MAXIMI","ZED=FALSE&amp;VAR:CALENDAR=US&amp;VAR:SYMBOL=B1Z71X&amp;VAR:INDEX=0"}</definedName>
    <definedName name="_2001__FDSAUDITLINK__" localSheetId="3" hidden="1">{"fdsup://directions/FAT Viewer?action=UPDATE&amp;creator=factset&amp;DYN_ARGS=TRUE&amp;DOC_NAME=FAT:FQL_AUDITING_CLIENT_TEMPLATE.FAT&amp;display_string=Audit&amp;VAR:KEY=NCVEVEPUBO&amp;VAR:QUERY=RkZfTkVUX0lOQyhBTk4sLTEsLCxSUCk=&amp;WINDOW=FIRST_POPUP&amp;HEIGHT=450&amp;WIDTH=450&amp;START_MAXIMI","ZED=FALSE&amp;VAR:CALENDAR=US&amp;VAR:SYMBOL=B1Z71X&amp;VAR:INDEX=0"}</definedName>
    <definedName name="_2001__FDSAUDITLINK__" hidden="1">{"fdsup://directions/FAT Viewer?action=UPDATE&amp;creator=factset&amp;DYN_ARGS=TRUE&amp;DOC_NAME=FAT:FQL_AUDITING_CLIENT_TEMPLATE.FAT&amp;display_string=Audit&amp;VAR:KEY=NCVEVEPUBO&amp;VAR:QUERY=RkZfTkVUX0lOQyhBTk4sLTEsLCxSUCk=&amp;WINDOW=FIRST_POPUP&amp;HEIGHT=450&amp;WIDTH=450&amp;START_MAXIMI","ZED=FALSE&amp;VAR:CALENDAR=US&amp;VAR:SYMBOL=B1Z71X&amp;VAR:INDEX=0"}</definedName>
    <definedName name="_2002__FDSAUDITLINK__" localSheetId="11" hidden="1">{"fdsup://directions/FAT Viewer?action=UPDATE&amp;creator=factset&amp;DYN_ARGS=TRUE&amp;DOC_NAME=FAT:FQL_AUDITING_CLIENT_TEMPLATE.FAT&amp;display_string=Audit&amp;VAR:KEY=TSBCPQDMFI&amp;VAR:QUERY=RkZfTkVUX0lOQyhBTk4sLTIsLCxSUCk=&amp;WINDOW=FIRST_POPUP&amp;HEIGHT=450&amp;WIDTH=450&amp;START_MAXIMI","ZED=FALSE&amp;VAR:CALENDAR=US&amp;VAR:SYMBOL=B1Z71X&amp;VAR:INDEX=0"}</definedName>
    <definedName name="_2002__FDSAUDITLINK__" localSheetId="3" hidden="1">{"fdsup://directions/FAT Viewer?action=UPDATE&amp;creator=factset&amp;DYN_ARGS=TRUE&amp;DOC_NAME=FAT:FQL_AUDITING_CLIENT_TEMPLATE.FAT&amp;display_string=Audit&amp;VAR:KEY=TSBCPQDMFI&amp;VAR:QUERY=RkZfTkVUX0lOQyhBTk4sLTIsLCxSUCk=&amp;WINDOW=FIRST_POPUP&amp;HEIGHT=450&amp;WIDTH=450&amp;START_MAXIMI","ZED=FALSE&amp;VAR:CALENDAR=US&amp;VAR:SYMBOL=B1Z71X&amp;VAR:INDEX=0"}</definedName>
    <definedName name="_2002__FDSAUDITLINK__" hidden="1">{"fdsup://directions/FAT Viewer?action=UPDATE&amp;creator=factset&amp;DYN_ARGS=TRUE&amp;DOC_NAME=FAT:FQL_AUDITING_CLIENT_TEMPLATE.FAT&amp;display_string=Audit&amp;VAR:KEY=TSBCPQDMFI&amp;VAR:QUERY=RkZfTkVUX0lOQyhBTk4sLTIsLCxSUCk=&amp;WINDOW=FIRST_POPUP&amp;HEIGHT=450&amp;WIDTH=450&amp;START_MAXIMI","ZED=FALSE&amp;VAR:CALENDAR=US&amp;VAR:SYMBOL=B1Z71X&amp;VAR:INDEX=0"}</definedName>
    <definedName name="_2003__FDSAUDITLINK__" localSheetId="11" hidden="1">{"fdsup://directions/FAT Viewer?action=UPDATE&amp;creator=factset&amp;DYN_ARGS=TRUE&amp;DOC_NAME=FAT:FQL_AUDITING_CLIENT_TEMPLATE.FAT&amp;display_string=Audit&amp;VAR:KEY=RWXABOFMLA&amp;VAR:QUERY=RkZfRUJJVChBTk4sLTEsLCxSUCk=&amp;WINDOW=FIRST_POPUP&amp;HEIGHT=450&amp;WIDTH=450&amp;START_MAXIMIZED=","FALSE&amp;VAR:CALENDAR=US&amp;VAR:SYMBOL=B1Z71X&amp;VAR:INDEX=0"}</definedName>
    <definedName name="_2003__FDSAUDITLINK__" localSheetId="3" hidden="1">{"fdsup://directions/FAT Viewer?action=UPDATE&amp;creator=factset&amp;DYN_ARGS=TRUE&amp;DOC_NAME=FAT:FQL_AUDITING_CLIENT_TEMPLATE.FAT&amp;display_string=Audit&amp;VAR:KEY=RWXABOFMLA&amp;VAR:QUERY=RkZfRUJJVChBTk4sLTEsLCxSUCk=&amp;WINDOW=FIRST_POPUP&amp;HEIGHT=450&amp;WIDTH=450&amp;START_MAXIMIZED=","FALSE&amp;VAR:CALENDAR=US&amp;VAR:SYMBOL=B1Z71X&amp;VAR:INDEX=0"}</definedName>
    <definedName name="_2003__FDSAUDITLINK__" hidden="1">{"fdsup://directions/FAT Viewer?action=UPDATE&amp;creator=factset&amp;DYN_ARGS=TRUE&amp;DOC_NAME=FAT:FQL_AUDITING_CLIENT_TEMPLATE.FAT&amp;display_string=Audit&amp;VAR:KEY=RWXABOFMLA&amp;VAR:QUERY=RkZfRUJJVChBTk4sLTEsLCxSUCk=&amp;WINDOW=FIRST_POPUP&amp;HEIGHT=450&amp;WIDTH=450&amp;START_MAXIMIZED=","FALSE&amp;VAR:CALENDAR=US&amp;VAR:SYMBOL=B1Z71X&amp;VAR:INDEX=0"}</definedName>
    <definedName name="_2004__FDSAUDITLINK__" localSheetId="11" hidden="1">{"fdsup://directions/FAT Viewer?action=UPDATE&amp;creator=factset&amp;DYN_ARGS=TRUE&amp;DOC_NAME=FAT:FQL_AUDITING_CLIENT_TEMPLATE.FAT&amp;display_string=Audit&amp;VAR:KEY=FQFGNGNAVI&amp;VAR:QUERY=RkZfRUJJVChBTk4sLTIsLCxSUCk=&amp;WINDOW=FIRST_POPUP&amp;HEIGHT=450&amp;WIDTH=450&amp;START_MAXIMIZED=","FALSE&amp;VAR:CALENDAR=US&amp;VAR:SYMBOL=B1Z71X&amp;VAR:INDEX=0"}</definedName>
    <definedName name="_2004__FDSAUDITLINK__" localSheetId="3" hidden="1">{"fdsup://directions/FAT Viewer?action=UPDATE&amp;creator=factset&amp;DYN_ARGS=TRUE&amp;DOC_NAME=FAT:FQL_AUDITING_CLIENT_TEMPLATE.FAT&amp;display_string=Audit&amp;VAR:KEY=FQFGNGNAVI&amp;VAR:QUERY=RkZfRUJJVChBTk4sLTIsLCxSUCk=&amp;WINDOW=FIRST_POPUP&amp;HEIGHT=450&amp;WIDTH=450&amp;START_MAXIMIZED=","FALSE&amp;VAR:CALENDAR=US&amp;VAR:SYMBOL=B1Z71X&amp;VAR:INDEX=0"}</definedName>
    <definedName name="_2004__FDSAUDITLINK__" hidden="1">{"fdsup://directions/FAT Viewer?action=UPDATE&amp;creator=factset&amp;DYN_ARGS=TRUE&amp;DOC_NAME=FAT:FQL_AUDITING_CLIENT_TEMPLATE.FAT&amp;display_string=Audit&amp;VAR:KEY=FQFGNGNAVI&amp;VAR:QUERY=RkZfRUJJVChBTk4sLTIsLCxSUCk=&amp;WINDOW=FIRST_POPUP&amp;HEIGHT=450&amp;WIDTH=450&amp;START_MAXIMIZED=","FALSE&amp;VAR:CALENDAR=US&amp;VAR:SYMBOL=B1Z71X&amp;VAR:INDEX=0"}</definedName>
    <definedName name="_2005__FDSAUDITLINK__" localSheetId="11" hidden="1">{"fdsup://directions/FAT Viewer?action=UPDATE&amp;creator=factset&amp;DYN_ARGS=TRUE&amp;DOC_NAME=FAT:FQL_AUDITING_CLIENT_TEMPLATE.FAT&amp;display_string=Audit&amp;VAR:KEY=XIHONKTOJQ&amp;VAR:QUERY=RkZfRUJJVERBKEFOTiwtMSwsLFJQKQ==&amp;WINDOW=FIRST_POPUP&amp;HEIGHT=450&amp;WIDTH=450&amp;START_MAXIMI","ZED=FALSE&amp;VAR:CALENDAR=US&amp;VAR:SYMBOL=B1Z71X&amp;VAR:INDEX=0"}</definedName>
    <definedName name="_2005__FDSAUDITLINK__" localSheetId="3" hidden="1">{"fdsup://directions/FAT Viewer?action=UPDATE&amp;creator=factset&amp;DYN_ARGS=TRUE&amp;DOC_NAME=FAT:FQL_AUDITING_CLIENT_TEMPLATE.FAT&amp;display_string=Audit&amp;VAR:KEY=XIHONKTOJQ&amp;VAR:QUERY=RkZfRUJJVERBKEFOTiwtMSwsLFJQKQ==&amp;WINDOW=FIRST_POPUP&amp;HEIGHT=450&amp;WIDTH=450&amp;START_MAXIMI","ZED=FALSE&amp;VAR:CALENDAR=US&amp;VAR:SYMBOL=B1Z71X&amp;VAR:INDEX=0"}</definedName>
    <definedName name="_2005__FDSAUDITLINK__" hidden="1">{"fdsup://directions/FAT Viewer?action=UPDATE&amp;creator=factset&amp;DYN_ARGS=TRUE&amp;DOC_NAME=FAT:FQL_AUDITING_CLIENT_TEMPLATE.FAT&amp;display_string=Audit&amp;VAR:KEY=XIHONKTOJQ&amp;VAR:QUERY=RkZfRUJJVERBKEFOTiwtMSwsLFJQKQ==&amp;WINDOW=FIRST_POPUP&amp;HEIGHT=450&amp;WIDTH=450&amp;START_MAXIMI","ZED=FALSE&amp;VAR:CALENDAR=US&amp;VAR:SYMBOL=B1Z71X&amp;VAR:INDEX=0"}</definedName>
    <definedName name="_2006__FDSAUDITLINK__" localSheetId="11" hidden="1">{"fdsup://directions/FAT Viewer?action=UPDATE&amp;creator=factset&amp;DYN_ARGS=TRUE&amp;DOC_NAME=FAT:FQL_AUDITING_CLIENT_TEMPLATE.FAT&amp;display_string=Audit&amp;VAR:KEY=JKJURIHOHS&amp;VAR:QUERY=RkZfRUJJVERBKEFOTiwtMiwsLFJQKQ==&amp;WINDOW=FIRST_POPUP&amp;HEIGHT=450&amp;WIDTH=450&amp;START_MAXIMI","ZED=FALSE&amp;VAR:CALENDAR=US&amp;VAR:SYMBOL=B1Z71X&amp;VAR:INDEX=0"}</definedName>
    <definedName name="_2006__FDSAUDITLINK__" localSheetId="3" hidden="1">{"fdsup://directions/FAT Viewer?action=UPDATE&amp;creator=factset&amp;DYN_ARGS=TRUE&amp;DOC_NAME=FAT:FQL_AUDITING_CLIENT_TEMPLATE.FAT&amp;display_string=Audit&amp;VAR:KEY=JKJURIHOHS&amp;VAR:QUERY=RkZfRUJJVERBKEFOTiwtMiwsLFJQKQ==&amp;WINDOW=FIRST_POPUP&amp;HEIGHT=450&amp;WIDTH=450&amp;START_MAXIMI","ZED=FALSE&amp;VAR:CALENDAR=US&amp;VAR:SYMBOL=B1Z71X&amp;VAR:INDEX=0"}</definedName>
    <definedName name="_2006__FDSAUDITLINK__" hidden="1">{"fdsup://directions/FAT Viewer?action=UPDATE&amp;creator=factset&amp;DYN_ARGS=TRUE&amp;DOC_NAME=FAT:FQL_AUDITING_CLIENT_TEMPLATE.FAT&amp;display_string=Audit&amp;VAR:KEY=JKJURIHOHS&amp;VAR:QUERY=RkZfRUJJVERBKEFOTiwtMiwsLFJQKQ==&amp;WINDOW=FIRST_POPUP&amp;HEIGHT=450&amp;WIDTH=450&amp;START_MAXIMI","ZED=FALSE&amp;VAR:CALENDAR=US&amp;VAR:SYMBOL=B1Z71X&amp;VAR:INDEX=0"}</definedName>
    <definedName name="_2007__FDSAUDITLINK__" localSheetId="11" hidden="1">{"fdsup://Directions/FactSet Auditing Viewer?action=AUDIT_VALUE&amp;DB=129&amp;ID1=B1Z71X&amp;VALUEID=01001&amp;SDATE=2008&amp;PERIODTYPE=ANN_STD&amp;window=popup_no_bar&amp;width=385&amp;height=120&amp;START_MAXIMIZED=FALSE&amp;creator=factset&amp;display_string=Audit"}</definedName>
    <definedName name="_2007__FDSAUDITLINK__" localSheetId="3" hidden="1">{"fdsup://Directions/FactSet Auditing Viewer?action=AUDIT_VALUE&amp;DB=129&amp;ID1=B1Z71X&amp;VALUEID=01001&amp;SDATE=2008&amp;PERIODTYPE=ANN_STD&amp;window=popup_no_bar&amp;width=385&amp;height=120&amp;START_MAXIMIZED=FALSE&amp;creator=factset&amp;display_string=Audit"}</definedName>
    <definedName name="_2007__FDSAUDITLINK__" hidden="1">{"fdsup://Directions/FactSet Auditing Viewer?action=AUDIT_VALUE&amp;DB=129&amp;ID1=B1Z71X&amp;VALUEID=01001&amp;SDATE=2008&amp;PERIODTYPE=ANN_STD&amp;window=popup_no_bar&amp;width=385&amp;height=120&amp;START_MAXIMIZED=FALSE&amp;creator=factset&amp;display_string=Audit"}</definedName>
    <definedName name="_2008__FDSAUDITLINK__" localSheetId="11" hidden="1">{"fdsup://Directions/FactSet Auditing Viewer?action=AUDIT_VALUE&amp;DB=129&amp;ID1=B1Z71X&amp;VALUEID=01001&amp;SDATE=2007&amp;PERIODTYPE=ANN_STD&amp;window=popup_no_bar&amp;width=385&amp;height=120&amp;START_MAXIMIZED=FALSE&amp;creator=factset&amp;display_string=Audit"}</definedName>
    <definedName name="_2008__FDSAUDITLINK__" localSheetId="3" hidden="1">{"fdsup://Directions/FactSet Auditing Viewer?action=AUDIT_VALUE&amp;DB=129&amp;ID1=B1Z71X&amp;VALUEID=01001&amp;SDATE=2007&amp;PERIODTYPE=ANN_STD&amp;window=popup_no_bar&amp;width=385&amp;height=120&amp;START_MAXIMIZED=FALSE&amp;creator=factset&amp;display_string=Audit"}</definedName>
    <definedName name="_2008__FDSAUDITLINK__" hidden="1">{"fdsup://Directions/FactSet Auditing Viewer?action=AUDIT_VALUE&amp;DB=129&amp;ID1=B1Z71X&amp;VALUEID=01001&amp;SDATE=2007&amp;PERIODTYPE=ANN_STD&amp;window=popup_no_bar&amp;width=385&amp;height=120&amp;START_MAXIMIZED=FALSE&amp;creator=factset&amp;display_string=Audit"}</definedName>
    <definedName name="_2009__FDSAUDITLINK__" localSheetId="11" hidden="1">{"fdsup://directions/FAT Viewer?action=UPDATE&amp;creator=factset&amp;DYN_ARGS=TRUE&amp;DOC_NAME=FAT:FQL_AUDITING_CLIENT_TEMPLATE.FAT&amp;display_string=Audit&amp;VAR:KEY=XOBCPUNKPY&amp;VAR:QUERY=RkZfQ0FQRVgoQU5OLDAsLCxSUCk=&amp;WINDOW=FIRST_POPUP&amp;HEIGHT=450&amp;WIDTH=450&amp;START_MAXIMIZED=","FALSE&amp;VAR:CALENDAR=US&amp;VAR:SYMBOL=89652210&amp;VAR:INDEX=0"}</definedName>
    <definedName name="_2009__FDSAUDITLINK__" localSheetId="3" hidden="1">{"fdsup://directions/FAT Viewer?action=UPDATE&amp;creator=factset&amp;DYN_ARGS=TRUE&amp;DOC_NAME=FAT:FQL_AUDITING_CLIENT_TEMPLATE.FAT&amp;display_string=Audit&amp;VAR:KEY=XOBCPUNKPY&amp;VAR:QUERY=RkZfQ0FQRVgoQU5OLDAsLCxSUCk=&amp;WINDOW=FIRST_POPUP&amp;HEIGHT=450&amp;WIDTH=450&amp;START_MAXIMIZED=","FALSE&amp;VAR:CALENDAR=US&amp;VAR:SYMBOL=89652210&amp;VAR:INDEX=0"}</definedName>
    <definedName name="_2009__FDSAUDITLINK__" hidden="1">{"fdsup://directions/FAT Viewer?action=UPDATE&amp;creator=factset&amp;DYN_ARGS=TRUE&amp;DOC_NAME=FAT:FQL_AUDITING_CLIENT_TEMPLATE.FAT&amp;display_string=Audit&amp;VAR:KEY=XOBCPUNKPY&amp;VAR:QUERY=RkZfQ0FQRVgoQU5OLDAsLCxSUCk=&amp;WINDOW=FIRST_POPUP&amp;HEIGHT=450&amp;WIDTH=450&amp;START_MAXIMIZED=","FALSE&amp;VAR:CALENDAR=US&amp;VAR:SYMBOL=89652210&amp;VAR:INDEX=0"}</definedName>
    <definedName name="_201__FDSAUDITLINK__" localSheetId="11" hidden="1">{"fdsup://directions/FAT Viewer?action=UPDATE&amp;creator=factset&amp;DYN_ARGS=TRUE&amp;DOC_NAME=FAT:FQL_AUDITING_CLIENT_TEMPLATE.FAT&amp;display_string=Audit&amp;VAR:KEY=LSBSJADWRI&amp;VAR:QUERY=RkZfQ0FQRVgoQU5OLC0yLCwsUlAp&amp;WINDOW=FIRST_POPUP&amp;HEIGHT=450&amp;WIDTH=450&amp;START_MAXIMIZED=","FALSE&amp;VAR:CALENDAR=FIVEDAY&amp;VAR:SYMBOL=647346&amp;VAR:INDEX=0"}</definedName>
    <definedName name="_201__FDSAUDITLINK__" localSheetId="3" hidden="1">{"fdsup://directions/FAT Viewer?action=UPDATE&amp;creator=factset&amp;DYN_ARGS=TRUE&amp;DOC_NAME=FAT:FQL_AUDITING_CLIENT_TEMPLATE.FAT&amp;display_string=Audit&amp;VAR:KEY=LSBSJADWRI&amp;VAR:QUERY=RkZfQ0FQRVgoQU5OLC0yLCwsUlAp&amp;WINDOW=FIRST_POPUP&amp;HEIGHT=450&amp;WIDTH=450&amp;START_MAXIMIZED=","FALSE&amp;VAR:CALENDAR=FIVEDAY&amp;VAR:SYMBOL=647346&amp;VAR:INDEX=0"}</definedName>
    <definedName name="_201__FDSAUDITLINK__" hidden="1">{"fdsup://directions/FAT Viewer?action=UPDATE&amp;creator=factset&amp;DYN_ARGS=TRUE&amp;DOC_NAME=FAT:FQL_AUDITING_CLIENT_TEMPLATE.FAT&amp;display_string=Audit&amp;VAR:KEY=LSBSJADWRI&amp;VAR:QUERY=RkZfQ0FQRVgoQU5OLC0yLCwsUlAp&amp;WINDOW=FIRST_POPUP&amp;HEIGHT=450&amp;WIDTH=450&amp;START_MAXIMIZED=","FALSE&amp;VAR:CALENDAR=FIVEDAY&amp;VAR:SYMBOL=647346&amp;VAR:INDEX=0"}</definedName>
    <definedName name="_2010__FDSAUDITLINK__" localSheetId="11" hidden="1">{"fdsup://directions/FAT Viewer?action=UPDATE&amp;creator=factset&amp;DYN_ARGS=TRUE&amp;DOC_NAME=FAT:FQL_AUDITING_CLIENT_TEMPLATE.FAT&amp;display_string=Audit&amp;VAR:KEY=RWFUXEJAPM&amp;VAR:QUERY=RkZfQ0FQRVgoQU5OLC0xLCwsUlAp&amp;WINDOW=FIRST_POPUP&amp;HEIGHT=450&amp;WIDTH=450&amp;START_MAXIMIZED=","FALSE&amp;VAR:CALENDAR=US&amp;VAR:SYMBOL=89652210&amp;VAR:INDEX=0"}</definedName>
    <definedName name="_2010__FDSAUDITLINK__" localSheetId="3" hidden="1">{"fdsup://directions/FAT Viewer?action=UPDATE&amp;creator=factset&amp;DYN_ARGS=TRUE&amp;DOC_NAME=FAT:FQL_AUDITING_CLIENT_TEMPLATE.FAT&amp;display_string=Audit&amp;VAR:KEY=RWFUXEJAPM&amp;VAR:QUERY=RkZfQ0FQRVgoQU5OLC0xLCwsUlAp&amp;WINDOW=FIRST_POPUP&amp;HEIGHT=450&amp;WIDTH=450&amp;START_MAXIMIZED=","FALSE&amp;VAR:CALENDAR=US&amp;VAR:SYMBOL=89652210&amp;VAR:INDEX=0"}</definedName>
    <definedName name="_2010__FDSAUDITLINK__" hidden="1">{"fdsup://directions/FAT Viewer?action=UPDATE&amp;creator=factset&amp;DYN_ARGS=TRUE&amp;DOC_NAME=FAT:FQL_AUDITING_CLIENT_TEMPLATE.FAT&amp;display_string=Audit&amp;VAR:KEY=RWFUXEJAPM&amp;VAR:QUERY=RkZfQ0FQRVgoQU5OLC0xLCwsUlAp&amp;WINDOW=FIRST_POPUP&amp;HEIGHT=450&amp;WIDTH=450&amp;START_MAXIMIZED=","FALSE&amp;VAR:CALENDAR=US&amp;VAR:SYMBOL=89652210&amp;VAR:INDEX=0"}</definedName>
    <definedName name="_2011__FDSAUDITLINK__" localSheetId="11" hidden="1">{"fdsup://directions/FAT Viewer?action=UPDATE&amp;creator=factset&amp;DYN_ARGS=TRUE&amp;DOC_NAME=FAT:FQL_AUDITING_CLIENT_TEMPLATE.FAT&amp;display_string=Audit&amp;VAR:KEY=NMLCVMTINI&amp;VAR:QUERY=RkZfQ0FQRVgoQU5OLC0yLCwsUlAp&amp;WINDOW=FIRST_POPUP&amp;HEIGHT=450&amp;WIDTH=450&amp;START_MAXIMIZED=","FALSE&amp;VAR:CALENDAR=US&amp;VAR:SYMBOL=89652210&amp;VAR:INDEX=0"}</definedName>
    <definedName name="_2011__FDSAUDITLINK__" localSheetId="3" hidden="1">{"fdsup://directions/FAT Viewer?action=UPDATE&amp;creator=factset&amp;DYN_ARGS=TRUE&amp;DOC_NAME=FAT:FQL_AUDITING_CLIENT_TEMPLATE.FAT&amp;display_string=Audit&amp;VAR:KEY=NMLCVMTINI&amp;VAR:QUERY=RkZfQ0FQRVgoQU5OLC0yLCwsUlAp&amp;WINDOW=FIRST_POPUP&amp;HEIGHT=450&amp;WIDTH=450&amp;START_MAXIMIZED=","FALSE&amp;VAR:CALENDAR=US&amp;VAR:SYMBOL=89652210&amp;VAR:INDEX=0"}</definedName>
    <definedName name="_2011__FDSAUDITLINK__" hidden="1">{"fdsup://directions/FAT Viewer?action=UPDATE&amp;creator=factset&amp;DYN_ARGS=TRUE&amp;DOC_NAME=FAT:FQL_AUDITING_CLIENT_TEMPLATE.FAT&amp;display_string=Audit&amp;VAR:KEY=NMLCVMTINI&amp;VAR:QUERY=RkZfQ0FQRVgoQU5OLC0yLCwsUlAp&amp;WINDOW=FIRST_POPUP&amp;HEIGHT=450&amp;WIDTH=450&amp;START_MAXIMIZED=","FALSE&amp;VAR:CALENDAR=US&amp;VAR:SYMBOL=89652210&amp;VAR:INDEX=0"}</definedName>
    <definedName name="_2012__FDSAUDITLINK__" localSheetId="11" hidden="1">{"fdsup://directions/FAT Viewer?action=UPDATE&amp;creator=factset&amp;DYN_ARGS=TRUE&amp;DOC_NAME=FAT:FQL_AUDITING_CLIENT_TEMPLATE.FAT&amp;display_string=Audit&amp;VAR:KEY=FGNSVIXOVW&amp;VAR:QUERY=RkZfTkVUX0lOQyhBTk4sLTEsLCxSUCk=&amp;WINDOW=FIRST_POPUP&amp;HEIGHT=450&amp;WIDTH=450&amp;START_MAXIMI","ZED=FALSE&amp;VAR:CALENDAR=US&amp;VAR:SYMBOL=89652210&amp;VAR:INDEX=0"}</definedName>
    <definedName name="_2012__FDSAUDITLINK__" localSheetId="3" hidden="1">{"fdsup://directions/FAT Viewer?action=UPDATE&amp;creator=factset&amp;DYN_ARGS=TRUE&amp;DOC_NAME=FAT:FQL_AUDITING_CLIENT_TEMPLATE.FAT&amp;display_string=Audit&amp;VAR:KEY=FGNSVIXOVW&amp;VAR:QUERY=RkZfTkVUX0lOQyhBTk4sLTEsLCxSUCk=&amp;WINDOW=FIRST_POPUP&amp;HEIGHT=450&amp;WIDTH=450&amp;START_MAXIMI","ZED=FALSE&amp;VAR:CALENDAR=US&amp;VAR:SYMBOL=89652210&amp;VAR:INDEX=0"}</definedName>
    <definedName name="_2012__FDSAUDITLINK__" hidden="1">{"fdsup://directions/FAT Viewer?action=UPDATE&amp;creator=factset&amp;DYN_ARGS=TRUE&amp;DOC_NAME=FAT:FQL_AUDITING_CLIENT_TEMPLATE.FAT&amp;display_string=Audit&amp;VAR:KEY=FGNSVIXOVW&amp;VAR:QUERY=RkZfTkVUX0lOQyhBTk4sLTEsLCxSUCk=&amp;WINDOW=FIRST_POPUP&amp;HEIGHT=450&amp;WIDTH=450&amp;START_MAXIMI","ZED=FALSE&amp;VAR:CALENDAR=US&amp;VAR:SYMBOL=89652210&amp;VAR:INDEX=0"}</definedName>
    <definedName name="_2013__FDSAUDITLINK__" localSheetId="11" hidden="1">{"fdsup://directions/FAT Viewer?action=UPDATE&amp;creator=factset&amp;DYN_ARGS=TRUE&amp;DOC_NAME=FAT:FQL_AUDITING_CLIENT_TEMPLATE.FAT&amp;display_string=Audit&amp;VAR:KEY=FINMDYLSXS&amp;VAR:QUERY=RkZfTkVUX0lOQyhBTk4sLTIsLCxSUCk=&amp;WINDOW=FIRST_POPUP&amp;HEIGHT=450&amp;WIDTH=450&amp;START_MAXIMI","ZED=FALSE&amp;VAR:CALENDAR=US&amp;VAR:SYMBOL=89652210&amp;VAR:INDEX=0"}</definedName>
    <definedName name="_2013__FDSAUDITLINK__" localSheetId="3" hidden="1">{"fdsup://directions/FAT Viewer?action=UPDATE&amp;creator=factset&amp;DYN_ARGS=TRUE&amp;DOC_NAME=FAT:FQL_AUDITING_CLIENT_TEMPLATE.FAT&amp;display_string=Audit&amp;VAR:KEY=FINMDYLSXS&amp;VAR:QUERY=RkZfTkVUX0lOQyhBTk4sLTIsLCxSUCk=&amp;WINDOW=FIRST_POPUP&amp;HEIGHT=450&amp;WIDTH=450&amp;START_MAXIMI","ZED=FALSE&amp;VAR:CALENDAR=US&amp;VAR:SYMBOL=89652210&amp;VAR:INDEX=0"}</definedName>
    <definedName name="_2013__FDSAUDITLINK__" hidden="1">{"fdsup://directions/FAT Viewer?action=UPDATE&amp;creator=factset&amp;DYN_ARGS=TRUE&amp;DOC_NAME=FAT:FQL_AUDITING_CLIENT_TEMPLATE.FAT&amp;display_string=Audit&amp;VAR:KEY=FINMDYLSXS&amp;VAR:QUERY=RkZfTkVUX0lOQyhBTk4sLTIsLCxSUCk=&amp;WINDOW=FIRST_POPUP&amp;HEIGHT=450&amp;WIDTH=450&amp;START_MAXIMI","ZED=FALSE&amp;VAR:CALENDAR=US&amp;VAR:SYMBOL=89652210&amp;VAR:INDEX=0"}</definedName>
    <definedName name="_2014__FDSAUDITLINK__" localSheetId="11" hidden="1">{"fdsup://directions/FAT Viewer?action=UPDATE&amp;creator=factset&amp;DYN_ARGS=TRUE&amp;DOC_NAME=FAT:FQL_AUDITING_CLIENT_TEMPLATE.FAT&amp;display_string=Audit&amp;VAR:KEY=LURKRMPITM&amp;VAR:QUERY=RkZfRUJJVChBTk4sLTEsLCxSUCk=&amp;WINDOW=FIRST_POPUP&amp;HEIGHT=450&amp;WIDTH=450&amp;START_MAXIMIZED=","FALSE&amp;VAR:CALENDAR=US&amp;VAR:SYMBOL=89652210&amp;VAR:INDEX=0"}</definedName>
    <definedName name="_2014__FDSAUDITLINK__" localSheetId="3" hidden="1">{"fdsup://directions/FAT Viewer?action=UPDATE&amp;creator=factset&amp;DYN_ARGS=TRUE&amp;DOC_NAME=FAT:FQL_AUDITING_CLIENT_TEMPLATE.FAT&amp;display_string=Audit&amp;VAR:KEY=LURKRMPITM&amp;VAR:QUERY=RkZfRUJJVChBTk4sLTEsLCxSUCk=&amp;WINDOW=FIRST_POPUP&amp;HEIGHT=450&amp;WIDTH=450&amp;START_MAXIMIZED=","FALSE&amp;VAR:CALENDAR=US&amp;VAR:SYMBOL=89652210&amp;VAR:INDEX=0"}</definedName>
    <definedName name="_2014__FDSAUDITLINK__" hidden="1">{"fdsup://directions/FAT Viewer?action=UPDATE&amp;creator=factset&amp;DYN_ARGS=TRUE&amp;DOC_NAME=FAT:FQL_AUDITING_CLIENT_TEMPLATE.FAT&amp;display_string=Audit&amp;VAR:KEY=LURKRMPITM&amp;VAR:QUERY=RkZfRUJJVChBTk4sLTEsLCxSUCk=&amp;WINDOW=FIRST_POPUP&amp;HEIGHT=450&amp;WIDTH=450&amp;START_MAXIMIZED=","FALSE&amp;VAR:CALENDAR=US&amp;VAR:SYMBOL=89652210&amp;VAR:INDEX=0"}</definedName>
    <definedName name="_2015__FDSAUDITLINK__" localSheetId="11" hidden="1">{"fdsup://directions/FAT Viewer?action=UPDATE&amp;creator=factset&amp;DYN_ARGS=TRUE&amp;DOC_NAME=FAT:FQL_AUDITING_CLIENT_TEMPLATE.FAT&amp;display_string=Audit&amp;VAR:KEY=LYBIJQLARY&amp;VAR:QUERY=RkZfRUJJVChBTk4sLTIsLCxSUCk=&amp;WINDOW=FIRST_POPUP&amp;HEIGHT=450&amp;WIDTH=450&amp;START_MAXIMIZED=","FALSE&amp;VAR:CALENDAR=US&amp;VAR:SYMBOL=89652210&amp;VAR:INDEX=0"}</definedName>
    <definedName name="_2015__FDSAUDITLINK__" localSheetId="3" hidden="1">{"fdsup://directions/FAT Viewer?action=UPDATE&amp;creator=factset&amp;DYN_ARGS=TRUE&amp;DOC_NAME=FAT:FQL_AUDITING_CLIENT_TEMPLATE.FAT&amp;display_string=Audit&amp;VAR:KEY=LYBIJQLARY&amp;VAR:QUERY=RkZfRUJJVChBTk4sLTIsLCxSUCk=&amp;WINDOW=FIRST_POPUP&amp;HEIGHT=450&amp;WIDTH=450&amp;START_MAXIMIZED=","FALSE&amp;VAR:CALENDAR=US&amp;VAR:SYMBOL=89652210&amp;VAR:INDEX=0"}</definedName>
    <definedName name="_2015__FDSAUDITLINK__" hidden="1">{"fdsup://directions/FAT Viewer?action=UPDATE&amp;creator=factset&amp;DYN_ARGS=TRUE&amp;DOC_NAME=FAT:FQL_AUDITING_CLIENT_TEMPLATE.FAT&amp;display_string=Audit&amp;VAR:KEY=LYBIJQLARY&amp;VAR:QUERY=RkZfRUJJVChBTk4sLTIsLCxSUCk=&amp;WINDOW=FIRST_POPUP&amp;HEIGHT=450&amp;WIDTH=450&amp;START_MAXIMIZED=","FALSE&amp;VAR:CALENDAR=US&amp;VAR:SYMBOL=89652210&amp;VAR:INDEX=0"}</definedName>
    <definedName name="_2016__FDSAUDITLINK__" localSheetId="11" hidden="1">{"fdsup://directions/FAT Viewer?action=UPDATE&amp;creator=factset&amp;DYN_ARGS=TRUE&amp;DOC_NAME=FAT:FQL_AUDITING_CLIENT_TEMPLATE.FAT&amp;display_string=Audit&amp;VAR:KEY=RURKRIPCHC&amp;VAR:QUERY=RkZfRUJJVERBKEFOTiwtMSwsLFJQKQ==&amp;WINDOW=FIRST_POPUP&amp;HEIGHT=450&amp;WIDTH=450&amp;START_MAXIMI","ZED=FALSE&amp;VAR:CALENDAR=US&amp;VAR:SYMBOL=89652210&amp;VAR:INDEX=0"}</definedName>
    <definedName name="_2016__FDSAUDITLINK__" localSheetId="3" hidden="1">{"fdsup://directions/FAT Viewer?action=UPDATE&amp;creator=factset&amp;DYN_ARGS=TRUE&amp;DOC_NAME=FAT:FQL_AUDITING_CLIENT_TEMPLATE.FAT&amp;display_string=Audit&amp;VAR:KEY=RURKRIPCHC&amp;VAR:QUERY=RkZfRUJJVERBKEFOTiwtMSwsLFJQKQ==&amp;WINDOW=FIRST_POPUP&amp;HEIGHT=450&amp;WIDTH=450&amp;START_MAXIMI","ZED=FALSE&amp;VAR:CALENDAR=US&amp;VAR:SYMBOL=89652210&amp;VAR:INDEX=0"}</definedName>
    <definedName name="_2016__FDSAUDITLINK__" hidden="1">{"fdsup://directions/FAT Viewer?action=UPDATE&amp;creator=factset&amp;DYN_ARGS=TRUE&amp;DOC_NAME=FAT:FQL_AUDITING_CLIENT_TEMPLATE.FAT&amp;display_string=Audit&amp;VAR:KEY=RURKRIPCHC&amp;VAR:QUERY=RkZfRUJJVERBKEFOTiwtMSwsLFJQKQ==&amp;WINDOW=FIRST_POPUP&amp;HEIGHT=450&amp;WIDTH=450&amp;START_MAXIMI","ZED=FALSE&amp;VAR:CALENDAR=US&amp;VAR:SYMBOL=89652210&amp;VAR:INDEX=0"}</definedName>
    <definedName name="_2017__FDSAUDITLINK__" localSheetId="11" hidden="1">{"fdsup://directions/FAT Viewer?action=UPDATE&amp;creator=factset&amp;DYN_ARGS=TRUE&amp;DOC_NAME=FAT:FQL_AUDITING_CLIENT_TEMPLATE.FAT&amp;display_string=Audit&amp;VAR:KEY=DSTEPGJCPK&amp;VAR:QUERY=RkZfRUJJVERBKEFOTiwtMiwsLFJQKQ==&amp;WINDOW=FIRST_POPUP&amp;HEIGHT=450&amp;WIDTH=450&amp;START_MAXIMI","ZED=FALSE&amp;VAR:CALENDAR=US&amp;VAR:SYMBOL=89652210&amp;VAR:INDEX=0"}</definedName>
    <definedName name="_2017__FDSAUDITLINK__" localSheetId="3" hidden="1">{"fdsup://directions/FAT Viewer?action=UPDATE&amp;creator=factset&amp;DYN_ARGS=TRUE&amp;DOC_NAME=FAT:FQL_AUDITING_CLIENT_TEMPLATE.FAT&amp;display_string=Audit&amp;VAR:KEY=DSTEPGJCPK&amp;VAR:QUERY=RkZfRUJJVERBKEFOTiwtMiwsLFJQKQ==&amp;WINDOW=FIRST_POPUP&amp;HEIGHT=450&amp;WIDTH=450&amp;START_MAXIMI","ZED=FALSE&amp;VAR:CALENDAR=US&amp;VAR:SYMBOL=89652210&amp;VAR:INDEX=0"}</definedName>
    <definedName name="_2017__FDSAUDITLINK__" hidden="1">{"fdsup://directions/FAT Viewer?action=UPDATE&amp;creator=factset&amp;DYN_ARGS=TRUE&amp;DOC_NAME=FAT:FQL_AUDITING_CLIENT_TEMPLATE.FAT&amp;display_string=Audit&amp;VAR:KEY=DSTEPGJCPK&amp;VAR:QUERY=RkZfRUJJVERBKEFOTiwtMiwsLFJQKQ==&amp;WINDOW=FIRST_POPUP&amp;HEIGHT=450&amp;WIDTH=450&amp;START_MAXIMI","ZED=FALSE&amp;VAR:CALENDAR=US&amp;VAR:SYMBOL=89652210&amp;VAR:INDEX=0"}</definedName>
    <definedName name="_2018__FDSAUDITLINK__" localSheetId="11" hidden="1">{"fdsup://Directions/FactSet Auditing Viewer?action=AUDIT_VALUE&amp;DB=129&amp;ID1=89652210&amp;VALUEID=01001&amp;SDATE=2008&amp;PERIODTYPE=ANN_STD&amp;window=popup_no_bar&amp;width=385&amp;height=120&amp;START_MAXIMIZED=FALSE&amp;creator=factset&amp;display_string=Audit"}</definedName>
    <definedName name="_2018__FDSAUDITLINK__" localSheetId="3" hidden="1">{"fdsup://Directions/FactSet Auditing Viewer?action=AUDIT_VALUE&amp;DB=129&amp;ID1=89652210&amp;VALUEID=01001&amp;SDATE=2008&amp;PERIODTYPE=ANN_STD&amp;window=popup_no_bar&amp;width=385&amp;height=120&amp;START_MAXIMIZED=FALSE&amp;creator=factset&amp;display_string=Audit"}</definedName>
    <definedName name="_2018__FDSAUDITLINK__" hidden="1">{"fdsup://Directions/FactSet Auditing Viewer?action=AUDIT_VALUE&amp;DB=129&amp;ID1=89652210&amp;VALUEID=01001&amp;SDATE=2008&amp;PERIODTYPE=ANN_STD&amp;window=popup_no_bar&amp;width=385&amp;height=120&amp;START_MAXIMIZED=FALSE&amp;creator=factset&amp;display_string=Audit"}</definedName>
    <definedName name="_2019__FDSAUDITLINK__" localSheetId="11" hidden="1">{"fdsup://Directions/FactSet Auditing Viewer?action=AUDIT_VALUE&amp;DB=129&amp;ID1=89652210&amp;VALUEID=01001&amp;SDATE=2007&amp;PERIODTYPE=ANN_STD&amp;window=popup_no_bar&amp;width=385&amp;height=120&amp;START_MAXIMIZED=FALSE&amp;creator=factset&amp;display_string=Audit"}</definedName>
    <definedName name="_2019__FDSAUDITLINK__" localSheetId="3" hidden="1">{"fdsup://Directions/FactSet Auditing Viewer?action=AUDIT_VALUE&amp;DB=129&amp;ID1=89652210&amp;VALUEID=01001&amp;SDATE=2007&amp;PERIODTYPE=ANN_STD&amp;window=popup_no_bar&amp;width=385&amp;height=120&amp;START_MAXIMIZED=FALSE&amp;creator=factset&amp;display_string=Audit"}</definedName>
    <definedName name="_2019__FDSAUDITLINK__" hidden="1">{"fdsup://Directions/FactSet Auditing Viewer?action=AUDIT_VALUE&amp;DB=129&amp;ID1=89652210&amp;VALUEID=01001&amp;SDATE=2007&amp;PERIODTYPE=ANN_STD&amp;window=popup_no_bar&amp;width=385&amp;height=120&amp;START_MAXIMIZED=FALSE&amp;creator=factset&amp;display_string=Audit"}</definedName>
    <definedName name="_202__FDSAUDITLINK__" localSheetId="11" hidden="1">{"fdsup://directions/FAT Viewer?action=UPDATE&amp;creator=factset&amp;DYN_ARGS=TRUE&amp;DOC_NAME=FAT:FQL_AUDITING_CLIENT_TEMPLATE.FAT&amp;display_string=Audit&amp;VAR:KEY=JEXYXALUXM&amp;VAR:QUERY=RkZfTkVUX0lOQyhBTk4sLTEsLCxSUCk=&amp;WINDOW=FIRST_POPUP&amp;HEIGHT=450&amp;WIDTH=450&amp;START_MAXIMI","ZED=FALSE&amp;VAR:CALENDAR=FIVEDAY&amp;VAR:SYMBOL=647346&amp;VAR:INDEX=0"}</definedName>
    <definedName name="_202__FDSAUDITLINK__" localSheetId="3" hidden="1">{"fdsup://directions/FAT Viewer?action=UPDATE&amp;creator=factset&amp;DYN_ARGS=TRUE&amp;DOC_NAME=FAT:FQL_AUDITING_CLIENT_TEMPLATE.FAT&amp;display_string=Audit&amp;VAR:KEY=JEXYXALUXM&amp;VAR:QUERY=RkZfTkVUX0lOQyhBTk4sLTEsLCxSUCk=&amp;WINDOW=FIRST_POPUP&amp;HEIGHT=450&amp;WIDTH=450&amp;START_MAXIMI","ZED=FALSE&amp;VAR:CALENDAR=FIVEDAY&amp;VAR:SYMBOL=647346&amp;VAR:INDEX=0"}</definedName>
    <definedName name="_202__FDSAUDITLINK__" hidden="1">{"fdsup://directions/FAT Viewer?action=UPDATE&amp;creator=factset&amp;DYN_ARGS=TRUE&amp;DOC_NAME=FAT:FQL_AUDITING_CLIENT_TEMPLATE.FAT&amp;display_string=Audit&amp;VAR:KEY=JEXYXALUXM&amp;VAR:QUERY=RkZfTkVUX0lOQyhBTk4sLTEsLCxSUCk=&amp;WINDOW=FIRST_POPUP&amp;HEIGHT=450&amp;WIDTH=450&amp;START_MAXIMI","ZED=FALSE&amp;VAR:CALENDAR=FIVEDAY&amp;VAR:SYMBOL=647346&amp;VAR:INDEX=0"}</definedName>
    <definedName name="_2020__FDSAUDITLINK__" localSheetId="11" hidden="1">{"fdsup://directions/FAT Viewer?action=UPDATE&amp;creator=factset&amp;DYN_ARGS=TRUE&amp;DOC_NAME=FAT:FQL_AUDITING_CLIENT_TEMPLATE.FAT&amp;display_string=Audit&amp;VAR:KEY=JKBCRIDONO&amp;VAR:QUERY=RkZfQ0FQRVgoQU5OLDAsLCxSUCk=&amp;WINDOW=FIRST_POPUP&amp;HEIGHT=450&amp;WIDTH=450&amp;START_MAXIMIZED=","FALSE&amp;VAR:CALENDAR=US&amp;VAR:SYMBOL=6174493&amp;VAR:INDEX=0"}</definedName>
    <definedName name="_2020__FDSAUDITLINK__" localSheetId="3" hidden="1">{"fdsup://directions/FAT Viewer?action=UPDATE&amp;creator=factset&amp;DYN_ARGS=TRUE&amp;DOC_NAME=FAT:FQL_AUDITING_CLIENT_TEMPLATE.FAT&amp;display_string=Audit&amp;VAR:KEY=JKBCRIDONO&amp;VAR:QUERY=RkZfQ0FQRVgoQU5OLDAsLCxSUCk=&amp;WINDOW=FIRST_POPUP&amp;HEIGHT=450&amp;WIDTH=450&amp;START_MAXIMIZED=","FALSE&amp;VAR:CALENDAR=US&amp;VAR:SYMBOL=6174493&amp;VAR:INDEX=0"}</definedName>
    <definedName name="_2020__FDSAUDITLINK__" hidden="1">{"fdsup://directions/FAT Viewer?action=UPDATE&amp;creator=factset&amp;DYN_ARGS=TRUE&amp;DOC_NAME=FAT:FQL_AUDITING_CLIENT_TEMPLATE.FAT&amp;display_string=Audit&amp;VAR:KEY=JKBCRIDONO&amp;VAR:QUERY=RkZfQ0FQRVgoQU5OLDAsLCxSUCk=&amp;WINDOW=FIRST_POPUP&amp;HEIGHT=450&amp;WIDTH=450&amp;START_MAXIMIZED=","FALSE&amp;VAR:CALENDAR=US&amp;VAR:SYMBOL=6174493&amp;VAR:INDEX=0"}</definedName>
    <definedName name="_2021__FDSAUDITLINK__" localSheetId="11" hidden="1">{"fdsup://directions/FAT Viewer?action=UPDATE&amp;creator=factset&amp;DYN_ARGS=TRUE&amp;DOC_NAME=FAT:FQL_AUDITING_CLIENT_TEMPLATE.FAT&amp;display_string=Audit&amp;VAR:KEY=HULKLENEVO&amp;VAR:QUERY=RkZfQ0FQRVgoQU5OLC0xLCwsUlAp&amp;WINDOW=FIRST_POPUP&amp;HEIGHT=450&amp;WIDTH=450&amp;START_MAXIMIZED=","FALSE&amp;VAR:CALENDAR=US&amp;VAR:SYMBOL=6174493&amp;VAR:INDEX=0"}</definedName>
    <definedName name="_2021__FDSAUDITLINK__" localSheetId="3" hidden="1">{"fdsup://directions/FAT Viewer?action=UPDATE&amp;creator=factset&amp;DYN_ARGS=TRUE&amp;DOC_NAME=FAT:FQL_AUDITING_CLIENT_TEMPLATE.FAT&amp;display_string=Audit&amp;VAR:KEY=HULKLENEVO&amp;VAR:QUERY=RkZfQ0FQRVgoQU5OLC0xLCwsUlAp&amp;WINDOW=FIRST_POPUP&amp;HEIGHT=450&amp;WIDTH=450&amp;START_MAXIMIZED=","FALSE&amp;VAR:CALENDAR=US&amp;VAR:SYMBOL=6174493&amp;VAR:INDEX=0"}</definedName>
    <definedName name="_2021__FDSAUDITLINK__" hidden="1">{"fdsup://directions/FAT Viewer?action=UPDATE&amp;creator=factset&amp;DYN_ARGS=TRUE&amp;DOC_NAME=FAT:FQL_AUDITING_CLIENT_TEMPLATE.FAT&amp;display_string=Audit&amp;VAR:KEY=HULKLENEVO&amp;VAR:QUERY=RkZfQ0FQRVgoQU5OLC0xLCwsUlAp&amp;WINDOW=FIRST_POPUP&amp;HEIGHT=450&amp;WIDTH=450&amp;START_MAXIMIZED=","FALSE&amp;VAR:CALENDAR=US&amp;VAR:SYMBOL=6174493&amp;VAR:INDEX=0"}</definedName>
    <definedName name="_2022__FDSAUDITLINK__" localSheetId="11" hidden="1">{"fdsup://directions/FAT Viewer?action=UPDATE&amp;creator=factset&amp;DYN_ARGS=TRUE&amp;DOC_NAME=FAT:FQL_AUDITING_CLIENT_TEMPLATE.FAT&amp;display_string=Audit&amp;VAR:KEY=VAHCHANODC&amp;VAR:QUERY=RkZfQ0FQRVgoQU5OLC0yLCwsUlAp&amp;WINDOW=FIRST_POPUP&amp;HEIGHT=450&amp;WIDTH=450&amp;START_MAXIMIZED=","FALSE&amp;VAR:CALENDAR=US&amp;VAR:SYMBOL=6174493&amp;VAR:INDEX=0"}</definedName>
    <definedName name="_2022__FDSAUDITLINK__" localSheetId="3" hidden="1">{"fdsup://directions/FAT Viewer?action=UPDATE&amp;creator=factset&amp;DYN_ARGS=TRUE&amp;DOC_NAME=FAT:FQL_AUDITING_CLIENT_TEMPLATE.FAT&amp;display_string=Audit&amp;VAR:KEY=VAHCHANODC&amp;VAR:QUERY=RkZfQ0FQRVgoQU5OLC0yLCwsUlAp&amp;WINDOW=FIRST_POPUP&amp;HEIGHT=450&amp;WIDTH=450&amp;START_MAXIMIZED=","FALSE&amp;VAR:CALENDAR=US&amp;VAR:SYMBOL=6174493&amp;VAR:INDEX=0"}</definedName>
    <definedName name="_2022__FDSAUDITLINK__" hidden="1">{"fdsup://directions/FAT Viewer?action=UPDATE&amp;creator=factset&amp;DYN_ARGS=TRUE&amp;DOC_NAME=FAT:FQL_AUDITING_CLIENT_TEMPLATE.FAT&amp;display_string=Audit&amp;VAR:KEY=VAHCHANODC&amp;VAR:QUERY=RkZfQ0FQRVgoQU5OLC0yLCwsUlAp&amp;WINDOW=FIRST_POPUP&amp;HEIGHT=450&amp;WIDTH=450&amp;START_MAXIMIZED=","FALSE&amp;VAR:CALENDAR=US&amp;VAR:SYMBOL=6174493&amp;VAR:INDEX=0"}</definedName>
    <definedName name="_2023__FDSAUDITLINK__" localSheetId="11" hidden="1">{"fdsup://directions/FAT Viewer?action=UPDATE&amp;creator=factset&amp;DYN_ARGS=TRUE&amp;DOC_NAME=FAT:FQL_AUDITING_CLIENT_TEMPLATE.FAT&amp;display_string=Audit&amp;VAR:KEY=FWHYHSHKPU&amp;VAR:QUERY=RkZfTkVUX0lOQyhBTk4sLTEsLCxSUCk=&amp;WINDOW=FIRST_POPUP&amp;HEIGHT=450&amp;WIDTH=450&amp;START_MAXIMI","ZED=FALSE&amp;VAR:CALENDAR=US&amp;VAR:SYMBOL=6174493&amp;VAR:INDEX=0"}</definedName>
    <definedName name="_2023__FDSAUDITLINK__" localSheetId="3" hidden="1">{"fdsup://directions/FAT Viewer?action=UPDATE&amp;creator=factset&amp;DYN_ARGS=TRUE&amp;DOC_NAME=FAT:FQL_AUDITING_CLIENT_TEMPLATE.FAT&amp;display_string=Audit&amp;VAR:KEY=FWHYHSHKPU&amp;VAR:QUERY=RkZfTkVUX0lOQyhBTk4sLTEsLCxSUCk=&amp;WINDOW=FIRST_POPUP&amp;HEIGHT=450&amp;WIDTH=450&amp;START_MAXIMI","ZED=FALSE&amp;VAR:CALENDAR=US&amp;VAR:SYMBOL=6174493&amp;VAR:INDEX=0"}</definedName>
    <definedName name="_2023__FDSAUDITLINK__" hidden="1">{"fdsup://directions/FAT Viewer?action=UPDATE&amp;creator=factset&amp;DYN_ARGS=TRUE&amp;DOC_NAME=FAT:FQL_AUDITING_CLIENT_TEMPLATE.FAT&amp;display_string=Audit&amp;VAR:KEY=FWHYHSHKPU&amp;VAR:QUERY=RkZfTkVUX0lOQyhBTk4sLTEsLCxSUCk=&amp;WINDOW=FIRST_POPUP&amp;HEIGHT=450&amp;WIDTH=450&amp;START_MAXIMI","ZED=FALSE&amp;VAR:CALENDAR=US&amp;VAR:SYMBOL=6174493&amp;VAR:INDEX=0"}</definedName>
    <definedName name="_2024__FDSAUDITLINK__" localSheetId="11" hidden="1">{"fdsup://directions/FAT Viewer?action=UPDATE&amp;creator=factset&amp;DYN_ARGS=TRUE&amp;DOC_NAME=FAT:FQL_AUDITING_CLIENT_TEMPLATE.FAT&amp;display_string=Audit&amp;VAR:KEY=RQJGPYVKPO&amp;VAR:QUERY=RkZfTkVUX0lOQyhBTk4sLTIsLCxSUCk=&amp;WINDOW=FIRST_POPUP&amp;HEIGHT=450&amp;WIDTH=450&amp;START_MAXIMI","ZED=FALSE&amp;VAR:CALENDAR=US&amp;VAR:SYMBOL=6174493&amp;VAR:INDEX=0"}</definedName>
    <definedName name="_2024__FDSAUDITLINK__" localSheetId="3" hidden="1">{"fdsup://directions/FAT Viewer?action=UPDATE&amp;creator=factset&amp;DYN_ARGS=TRUE&amp;DOC_NAME=FAT:FQL_AUDITING_CLIENT_TEMPLATE.FAT&amp;display_string=Audit&amp;VAR:KEY=RQJGPYVKPO&amp;VAR:QUERY=RkZfTkVUX0lOQyhBTk4sLTIsLCxSUCk=&amp;WINDOW=FIRST_POPUP&amp;HEIGHT=450&amp;WIDTH=450&amp;START_MAXIMI","ZED=FALSE&amp;VAR:CALENDAR=US&amp;VAR:SYMBOL=6174493&amp;VAR:INDEX=0"}</definedName>
    <definedName name="_2024__FDSAUDITLINK__" hidden="1">{"fdsup://directions/FAT Viewer?action=UPDATE&amp;creator=factset&amp;DYN_ARGS=TRUE&amp;DOC_NAME=FAT:FQL_AUDITING_CLIENT_TEMPLATE.FAT&amp;display_string=Audit&amp;VAR:KEY=RQJGPYVKPO&amp;VAR:QUERY=RkZfTkVUX0lOQyhBTk4sLTIsLCxSUCk=&amp;WINDOW=FIRST_POPUP&amp;HEIGHT=450&amp;WIDTH=450&amp;START_MAXIMI","ZED=FALSE&amp;VAR:CALENDAR=US&amp;VAR:SYMBOL=6174493&amp;VAR:INDEX=0"}</definedName>
    <definedName name="_2025__FDSAUDITLINK__" localSheetId="11" hidden="1">{"fdsup://directions/FAT Viewer?action=UPDATE&amp;creator=factset&amp;DYN_ARGS=TRUE&amp;DOC_NAME=FAT:FQL_AUDITING_CLIENT_TEMPLATE.FAT&amp;display_string=Audit&amp;VAR:KEY=HQHYVIPMRO&amp;VAR:QUERY=RkZfRUJJVChBTk4sLTEsLCxSUCk=&amp;WINDOW=FIRST_POPUP&amp;HEIGHT=450&amp;WIDTH=450&amp;START_MAXIMIZED=","FALSE&amp;VAR:CALENDAR=US&amp;VAR:SYMBOL=6174493&amp;VAR:INDEX=0"}</definedName>
    <definedName name="_2025__FDSAUDITLINK__" localSheetId="3" hidden="1">{"fdsup://directions/FAT Viewer?action=UPDATE&amp;creator=factset&amp;DYN_ARGS=TRUE&amp;DOC_NAME=FAT:FQL_AUDITING_CLIENT_TEMPLATE.FAT&amp;display_string=Audit&amp;VAR:KEY=HQHYVIPMRO&amp;VAR:QUERY=RkZfRUJJVChBTk4sLTEsLCxSUCk=&amp;WINDOW=FIRST_POPUP&amp;HEIGHT=450&amp;WIDTH=450&amp;START_MAXIMIZED=","FALSE&amp;VAR:CALENDAR=US&amp;VAR:SYMBOL=6174493&amp;VAR:INDEX=0"}</definedName>
    <definedName name="_2025__FDSAUDITLINK__" hidden="1">{"fdsup://directions/FAT Viewer?action=UPDATE&amp;creator=factset&amp;DYN_ARGS=TRUE&amp;DOC_NAME=FAT:FQL_AUDITING_CLIENT_TEMPLATE.FAT&amp;display_string=Audit&amp;VAR:KEY=HQHYVIPMRO&amp;VAR:QUERY=RkZfRUJJVChBTk4sLTEsLCxSUCk=&amp;WINDOW=FIRST_POPUP&amp;HEIGHT=450&amp;WIDTH=450&amp;START_MAXIMIZED=","FALSE&amp;VAR:CALENDAR=US&amp;VAR:SYMBOL=6174493&amp;VAR:INDEX=0"}</definedName>
    <definedName name="_2026__FDSAUDITLINK__" localSheetId="11" hidden="1">{"fdsup://directions/FAT Viewer?action=UPDATE&amp;creator=factset&amp;DYN_ARGS=TRUE&amp;DOC_NAME=FAT:FQL_AUDITING_CLIENT_TEMPLATE.FAT&amp;display_string=Audit&amp;VAR:KEY=RONEFQLADG&amp;VAR:QUERY=RkZfRUJJVChBTk4sLTIsLCxSUCk=&amp;WINDOW=FIRST_POPUP&amp;HEIGHT=450&amp;WIDTH=450&amp;START_MAXIMIZED=","FALSE&amp;VAR:CALENDAR=US&amp;VAR:SYMBOL=6174493&amp;VAR:INDEX=0"}</definedName>
    <definedName name="_2026__FDSAUDITLINK__" localSheetId="3" hidden="1">{"fdsup://directions/FAT Viewer?action=UPDATE&amp;creator=factset&amp;DYN_ARGS=TRUE&amp;DOC_NAME=FAT:FQL_AUDITING_CLIENT_TEMPLATE.FAT&amp;display_string=Audit&amp;VAR:KEY=RONEFQLADG&amp;VAR:QUERY=RkZfRUJJVChBTk4sLTIsLCxSUCk=&amp;WINDOW=FIRST_POPUP&amp;HEIGHT=450&amp;WIDTH=450&amp;START_MAXIMIZED=","FALSE&amp;VAR:CALENDAR=US&amp;VAR:SYMBOL=6174493&amp;VAR:INDEX=0"}</definedName>
    <definedName name="_2026__FDSAUDITLINK__" hidden="1">{"fdsup://directions/FAT Viewer?action=UPDATE&amp;creator=factset&amp;DYN_ARGS=TRUE&amp;DOC_NAME=FAT:FQL_AUDITING_CLIENT_TEMPLATE.FAT&amp;display_string=Audit&amp;VAR:KEY=RONEFQLADG&amp;VAR:QUERY=RkZfRUJJVChBTk4sLTIsLCxSUCk=&amp;WINDOW=FIRST_POPUP&amp;HEIGHT=450&amp;WIDTH=450&amp;START_MAXIMIZED=","FALSE&amp;VAR:CALENDAR=US&amp;VAR:SYMBOL=6174493&amp;VAR:INDEX=0"}</definedName>
    <definedName name="_2027__FDSAUDITLINK__" localSheetId="11" hidden="1">{"fdsup://directions/FAT Viewer?action=UPDATE&amp;creator=factset&amp;DYN_ARGS=TRUE&amp;DOC_NAME=FAT:FQL_AUDITING_CLIENT_TEMPLATE.FAT&amp;display_string=Audit&amp;VAR:KEY=LIJEVQFILU&amp;VAR:QUERY=RkZfRUJJVERBKEFOTiwtMSwsLFJQKQ==&amp;WINDOW=FIRST_POPUP&amp;HEIGHT=450&amp;WIDTH=450&amp;START_MAXIMI","ZED=FALSE&amp;VAR:CALENDAR=US&amp;VAR:SYMBOL=6174493&amp;VAR:INDEX=0"}</definedName>
    <definedName name="_2027__FDSAUDITLINK__" localSheetId="3" hidden="1">{"fdsup://directions/FAT Viewer?action=UPDATE&amp;creator=factset&amp;DYN_ARGS=TRUE&amp;DOC_NAME=FAT:FQL_AUDITING_CLIENT_TEMPLATE.FAT&amp;display_string=Audit&amp;VAR:KEY=LIJEVQFILU&amp;VAR:QUERY=RkZfRUJJVERBKEFOTiwtMSwsLFJQKQ==&amp;WINDOW=FIRST_POPUP&amp;HEIGHT=450&amp;WIDTH=450&amp;START_MAXIMI","ZED=FALSE&amp;VAR:CALENDAR=US&amp;VAR:SYMBOL=6174493&amp;VAR:INDEX=0"}</definedName>
    <definedName name="_2027__FDSAUDITLINK__" hidden="1">{"fdsup://directions/FAT Viewer?action=UPDATE&amp;creator=factset&amp;DYN_ARGS=TRUE&amp;DOC_NAME=FAT:FQL_AUDITING_CLIENT_TEMPLATE.FAT&amp;display_string=Audit&amp;VAR:KEY=LIJEVQFILU&amp;VAR:QUERY=RkZfRUJJVERBKEFOTiwtMSwsLFJQKQ==&amp;WINDOW=FIRST_POPUP&amp;HEIGHT=450&amp;WIDTH=450&amp;START_MAXIMI","ZED=FALSE&amp;VAR:CALENDAR=US&amp;VAR:SYMBOL=6174493&amp;VAR:INDEX=0"}</definedName>
    <definedName name="_2028__FDSAUDITLINK__" localSheetId="11" hidden="1">{"fdsup://directions/FAT Viewer?action=UPDATE&amp;creator=factset&amp;DYN_ARGS=TRUE&amp;DOC_NAME=FAT:FQL_AUDITING_CLIENT_TEMPLATE.FAT&amp;display_string=Audit&amp;VAR:KEY=PSRSZAZARK&amp;VAR:QUERY=RkZfRUJJVERBKEFOTiwtMiwsLFJQKQ==&amp;WINDOW=FIRST_POPUP&amp;HEIGHT=450&amp;WIDTH=450&amp;START_MAXIMI","ZED=FALSE&amp;VAR:CALENDAR=US&amp;VAR:SYMBOL=6174493&amp;VAR:INDEX=0"}</definedName>
    <definedName name="_2028__FDSAUDITLINK__" localSheetId="3" hidden="1">{"fdsup://directions/FAT Viewer?action=UPDATE&amp;creator=factset&amp;DYN_ARGS=TRUE&amp;DOC_NAME=FAT:FQL_AUDITING_CLIENT_TEMPLATE.FAT&amp;display_string=Audit&amp;VAR:KEY=PSRSZAZARK&amp;VAR:QUERY=RkZfRUJJVERBKEFOTiwtMiwsLFJQKQ==&amp;WINDOW=FIRST_POPUP&amp;HEIGHT=450&amp;WIDTH=450&amp;START_MAXIMI","ZED=FALSE&amp;VAR:CALENDAR=US&amp;VAR:SYMBOL=6174493&amp;VAR:INDEX=0"}</definedName>
    <definedName name="_2028__FDSAUDITLINK__" hidden="1">{"fdsup://directions/FAT Viewer?action=UPDATE&amp;creator=factset&amp;DYN_ARGS=TRUE&amp;DOC_NAME=FAT:FQL_AUDITING_CLIENT_TEMPLATE.FAT&amp;display_string=Audit&amp;VAR:KEY=PSRSZAZARK&amp;VAR:QUERY=RkZfRUJJVERBKEFOTiwtMiwsLFJQKQ==&amp;WINDOW=FIRST_POPUP&amp;HEIGHT=450&amp;WIDTH=450&amp;START_MAXIMI","ZED=FALSE&amp;VAR:CALENDAR=US&amp;VAR:SYMBOL=6174493&amp;VAR:INDEX=0"}</definedName>
    <definedName name="_2029__FDSAUDITLINK__" localSheetId="11" hidden="1">{"fdsup://Directions/FactSet Auditing Viewer?action=AUDIT_VALUE&amp;DB=129&amp;ID1=617449&amp;VALUEID=01001&amp;SDATE=2008&amp;PERIODTYPE=ANN_STD&amp;window=popup_no_bar&amp;width=385&amp;height=120&amp;START_MAXIMIZED=FALSE&amp;creator=factset&amp;display_string=Audit"}</definedName>
    <definedName name="_2029__FDSAUDITLINK__" localSheetId="3" hidden="1">{"fdsup://Directions/FactSet Auditing Viewer?action=AUDIT_VALUE&amp;DB=129&amp;ID1=617449&amp;VALUEID=01001&amp;SDATE=2008&amp;PERIODTYPE=ANN_STD&amp;window=popup_no_bar&amp;width=385&amp;height=120&amp;START_MAXIMIZED=FALSE&amp;creator=factset&amp;display_string=Audit"}</definedName>
    <definedName name="_2029__FDSAUDITLINK__" hidden="1">{"fdsup://Directions/FactSet Auditing Viewer?action=AUDIT_VALUE&amp;DB=129&amp;ID1=617449&amp;VALUEID=01001&amp;SDATE=2008&amp;PERIODTYPE=ANN_STD&amp;window=popup_no_bar&amp;width=385&amp;height=120&amp;START_MAXIMIZED=FALSE&amp;creator=factset&amp;display_string=Audit"}</definedName>
    <definedName name="_203__FDSAUDITLINK__" localSheetId="11" hidden="1">{"fdsup://directions/FAT Viewer?action=UPDATE&amp;creator=factset&amp;DYN_ARGS=TRUE&amp;DOC_NAME=FAT:FQL_AUDITING_CLIENT_TEMPLATE.FAT&amp;display_string=Audit&amp;VAR:KEY=XIXWJKTCJA&amp;VAR:QUERY=RkZfTkVUX0lOQyhBTk4sLTIsLCxSUCk=&amp;WINDOW=FIRST_POPUP&amp;HEIGHT=450&amp;WIDTH=450&amp;START_MAXIMI","ZED=FALSE&amp;VAR:CALENDAR=FIVEDAY&amp;VAR:SYMBOL=647346&amp;VAR:INDEX=0"}</definedName>
    <definedName name="_203__FDSAUDITLINK__" localSheetId="3" hidden="1">{"fdsup://directions/FAT Viewer?action=UPDATE&amp;creator=factset&amp;DYN_ARGS=TRUE&amp;DOC_NAME=FAT:FQL_AUDITING_CLIENT_TEMPLATE.FAT&amp;display_string=Audit&amp;VAR:KEY=XIXWJKTCJA&amp;VAR:QUERY=RkZfTkVUX0lOQyhBTk4sLTIsLCxSUCk=&amp;WINDOW=FIRST_POPUP&amp;HEIGHT=450&amp;WIDTH=450&amp;START_MAXIMI","ZED=FALSE&amp;VAR:CALENDAR=FIVEDAY&amp;VAR:SYMBOL=647346&amp;VAR:INDEX=0"}</definedName>
    <definedName name="_203__FDSAUDITLINK__" hidden="1">{"fdsup://directions/FAT Viewer?action=UPDATE&amp;creator=factset&amp;DYN_ARGS=TRUE&amp;DOC_NAME=FAT:FQL_AUDITING_CLIENT_TEMPLATE.FAT&amp;display_string=Audit&amp;VAR:KEY=XIXWJKTCJA&amp;VAR:QUERY=RkZfTkVUX0lOQyhBTk4sLTIsLCxSUCk=&amp;WINDOW=FIRST_POPUP&amp;HEIGHT=450&amp;WIDTH=450&amp;START_MAXIMI","ZED=FALSE&amp;VAR:CALENDAR=FIVEDAY&amp;VAR:SYMBOL=647346&amp;VAR:INDEX=0"}</definedName>
    <definedName name="_2030__FDSAUDITLINK__" localSheetId="11" hidden="1">{"fdsup://Directions/FactSet Auditing Viewer?action=AUDIT_VALUE&amp;DB=129&amp;ID1=617449&amp;VALUEID=01001&amp;SDATE=2007&amp;PERIODTYPE=ANN_STD&amp;window=popup_no_bar&amp;width=385&amp;height=120&amp;START_MAXIMIZED=FALSE&amp;creator=factset&amp;display_string=Audit"}</definedName>
    <definedName name="_2030__FDSAUDITLINK__" localSheetId="3" hidden="1">{"fdsup://Directions/FactSet Auditing Viewer?action=AUDIT_VALUE&amp;DB=129&amp;ID1=617449&amp;VALUEID=01001&amp;SDATE=2007&amp;PERIODTYPE=ANN_STD&amp;window=popup_no_bar&amp;width=385&amp;height=120&amp;START_MAXIMIZED=FALSE&amp;creator=factset&amp;display_string=Audit"}</definedName>
    <definedName name="_2030__FDSAUDITLINK__" hidden="1">{"fdsup://Directions/FactSet Auditing Viewer?action=AUDIT_VALUE&amp;DB=129&amp;ID1=617449&amp;VALUEID=01001&amp;SDATE=2007&amp;PERIODTYPE=ANN_STD&amp;window=popup_no_bar&amp;width=385&amp;height=120&amp;START_MAXIMIZED=FALSE&amp;creator=factset&amp;display_string=Audit"}</definedName>
    <definedName name="_2031__FDSAUDITLINK__" localSheetId="11" hidden="1">{"fdsup://directions/FAT Viewer?action=UPDATE&amp;creator=factset&amp;DYN_ARGS=TRUE&amp;DOC_NAME=FAT:FQL_AUDITING_CLIENT_TEMPLATE.FAT&amp;display_string=Audit&amp;VAR:KEY=FEVUDETSFG&amp;VAR:QUERY=RkZfQ0FQRVgoQU5OLDAsLCxSUCk=&amp;WINDOW=FIRST_POPUP&amp;HEIGHT=450&amp;WIDTH=450&amp;START_MAXIMIZED=","FALSE&amp;VAR:CALENDAR=US&amp;VAR:SYMBOL=683640&amp;VAR:INDEX=0"}</definedName>
    <definedName name="_2031__FDSAUDITLINK__" localSheetId="3" hidden="1">{"fdsup://directions/FAT Viewer?action=UPDATE&amp;creator=factset&amp;DYN_ARGS=TRUE&amp;DOC_NAME=FAT:FQL_AUDITING_CLIENT_TEMPLATE.FAT&amp;display_string=Audit&amp;VAR:KEY=FEVUDETSFG&amp;VAR:QUERY=RkZfQ0FQRVgoQU5OLDAsLCxSUCk=&amp;WINDOW=FIRST_POPUP&amp;HEIGHT=450&amp;WIDTH=450&amp;START_MAXIMIZED=","FALSE&amp;VAR:CALENDAR=US&amp;VAR:SYMBOL=683640&amp;VAR:INDEX=0"}</definedName>
    <definedName name="_2031__FDSAUDITLINK__" hidden="1">{"fdsup://directions/FAT Viewer?action=UPDATE&amp;creator=factset&amp;DYN_ARGS=TRUE&amp;DOC_NAME=FAT:FQL_AUDITING_CLIENT_TEMPLATE.FAT&amp;display_string=Audit&amp;VAR:KEY=FEVUDETSFG&amp;VAR:QUERY=RkZfQ0FQRVgoQU5OLDAsLCxSUCk=&amp;WINDOW=FIRST_POPUP&amp;HEIGHT=450&amp;WIDTH=450&amp;START_MAXIMIZED=","FALSE&amp;VAR:CALENDAR=US&amp;VAR:SYMBOL=683640&amp;VAR:INDEX=0"}</definedName>
    <definedName name="_2032__FDSAUDITLINK__" localSheetId="11" hidden="1">{"fdsup://directions/FAT Viewer?action=UPDATE&amp;creator=factset&amp;DYN_ARGS=TRUE&amp;DOC_NAME=FAT:FQL_AUDITING_CLIENT_TEMPLATE.FAT&amp;display_string=Audit&amp;VAR:KEY=JWFQPKTMRM&amp;VAR:QUERY=RkZfQ0FQRVgoQU5OLC0xLCwsUlAp&amp;WINDOW=FIRST_POPUP&amp;HEIGHT=450&amp;WIDTH=450&amp;START_MAXIMIZED=","FALSE&amp;VAR:CALENDAR=US&amp;VAR:SYMBOL=683640&amp;VAR:INDEX=0"}</definedName>
    <definedName name="_2032__FDSAUDITLINK__" localSheetId="3" hidden="1">{"fdsup://directions/FAT Viewer?action=UPDATE&amp;creator=factset&amp;DYN_ARGS=TRUE&amp;DOC_NAME=FAT:FQL_AUDITING_CLIENT_TEMPLATE.FAT&amp;display_string=Audit&amp;VAR:KEY=JWFQPKTMRM&amp;VAR:QUERY=RkZfQ0FQRVgoQU5OLC0xLCwsUlAp&amp;WINDOW=FIRST_POPUP&amp;HEIGHT=450&amp;WIDTH=450&amp;START_MAXIMIZED=","FALSE&amp;VAR:CALENDAR=US&amp;VAR:SYMBOL=683640&amp;VAR:INDEX=0"}</definedName>
    <definedName name="_2032__FDSAUDITLINK__" hidden="1">{"fdsup://directions/FAT Viewer?action=UPDATE&amp;creator=factset&amp;DYN_ARGS=TRUE&amp;DOC_NAME=FAT:FQL_AUDITING_CLIENT_TEMPLATE.FAT&amp;display_string=Audit&amp;VAR:KEY=JWFQPKTMRM&amp;VAR:QUERY=RkZfQ0FQRVgoQU5OLC0xLCwsUlAp&amp;WINDOW=FIRST_POPUP&amp;HEIGHT=450&amp;WIDTH=450&amp;START_MAXIMIZED=","FALSE&amp;VAR:CALENDAR=US&amp;VAR:SYMBOL=683640&amp;VAR:INDEX=0"}</definedName>
    <definedName name="_2033__FDSAUDITLINK__" localSheetId="11" hidden="1">{"fdsup://directions/FAT Viewer?action=UPDATE&amp;creator=factset&amp;DYN_ARGS=TRUE&amp;DOC_NAME=FAT:FQL_AUDITING_CLIENT_TEMPLATE.FAT&amp;display_string=Audit&amp;VAR:KEY=PQJAZWHSHO&amp;VAR:QUERY=RkZfQ0FQRVgoQU5OLC0yLCwsUlAp&amp;WINDOW=FIRST_POPUP&amp;HEIGHT=450&amp;WIDTH=450&amp;START_MAXIMIZED=","FALSE&amp;VAR:CALENDAR=US&amp;VAR:SYMBOL=683640&amp;VAR:INDEX=0"}</definedName>
    <definedName name="_2033__FDSAUDITLINK__" localSheetId="3" hidden="1">{"fdsup://directions/FAT Viewer?action=UPDATE&amp;creator=factset&amp;DYN_ARGS=TRUE&amp;DOC_NAME=FAT:FQL_AUDITING_CLIENT_TEMPLATE.FAT&amp;display_string=Audit&amp;VAR:KEY=PQJAZWHSHO&amp;VAR:QUERY=RkZfQ0FQRVgoQU5OLC0yLCwsUlAp&amp;WINDOW=FIRST_POPUP&amp;HEIGHT=450&amp;WIDTH=450&amp;START_MAXIMIZED=","FALSE&amp;VAR:CALENDAR=US&amp;VAR:SYMBOL=683640&amp;VAR:INDEX=0"}</definedName>
    <definedName name="_2033__FDSAUDITLINK__" hidden="1">{"fdsup://directions/FAT Viewer?action=UPDATE&amp;creator=factset&amp;DYN_ARGS=TRUE&amp;DOC_NAME=FAT:FQL_AUDITING_CLIENT_TEMPLATE.FAT&amp;display_string=Audit&amp;VAR:KEY=PQJAZWHSHO&amp;VAR:QUERY=RkZfQ0FQRVgoQU5OLC0yLCwsUlAp&amp;WINDOW=FIRST_POPUP&amp;HEIGHT=450&amp;WIDTH=450&amp;START_MAXIMIZED=","FALSE&amp;VAR:CALENDAR=US&amp;VAR:SYMBOL=683640&amp;VAR:INDEX=0"}</definedName>
    <definedName name="_2034__FDSAUDITLINK__" localSheetId="11" hidden="1">{"fdsup://directions/FAT Viewer?action=UPDATE&amp;creator=factset&amp;DYN_ARGS=TRUE&amp;DOC_NAME=FAT:FQL_AUDITING_CLIENT_TEMPLATE.FAT&amp;display_string=Audit&amp;VAR:KEY=RMZOFETMZG&amp;VAR:QUERY=RkZfTkVUX0lOQyhBTk4sLTEsLCxSUCk=&amp;WINDOW=FIRST_POPUP&amp;HEIGHT=450&amp;WIDTH=450&amp;START_MAXIMI","ZED=FALSE&amp;VAR:CALENDAR=US&amp;VAR:SYMBOL=683640&amp;VAR:INDEX=0"}</definedName>
    <definedName name="_2034__FDSAUDITLINK__" localSheetId="3" hidden="1">{"fdsup://directions/FAT Viewer?action=UPDATE&amp;creator=factset&amp;DYN_ARGS=TRUE&amp;DOC_NAME=FAT:FQL_AUDITING_CLIENT_TEMPLATE.FAT&amp;display_string=Audit&amp;VAR:KEY=RMZOFETMZG&amp;VAR:QUERY=RkZfTkVUX0lOQyhBTk4sLTEsLCxSUCk=&amp;WINDOW=FIRST_POPUP&amp;HEIGHT=450&amp;WIDTH=450&amp;START_MAXIMI","ZED=FALSE&amp;VAR:CALENDAR=US&amp;VAR:SYMBOL=683640&amp;VAR:INDEX=0"}</definedName>
    <definedName name="_2034__FDSAUDITLINK__" hidden="1">{"fdsup://directions/FAT Viewer?action=UPDATE&amp;creator=factset&amp;DYN_ARGS=TRUE&amp;DOC_NAME=FAT:FQL_AUDITING_CLIENT_TEMPLATE.FAT&amp;display_string=Audit&amp;VAR:KEY=RMZOFETMZG&amp;VAR:QUERY=RkZfTkVUX0lOQyhBTk4sLTEsLCxSUCk=&amp;WINDOW=FIRST_POPUP&amp;HEIGHT=450&amp;WIDTH=450&amp;START_MAXIMI","ZED=FALSE&amp;VAR:CALENDAR=US&amp;VAR:SYMBOL=683640&amp;VAR:INDEX=0"}</definedName>
    <definedName name="_2035__FDSAUDITLINK__" localSheetId="11" hidden="1">{"fdsup://directions/FAT Viewer?action=UPDATE&amp;creator=factset&amp;DYN_ARGS=TRUE&amp;DOC_NAME=FAT:FQL_AUDITING_CLIENT_TEMPLATE.FAT&amp;display_string=Audit&amp;VAR:KEY=LCZKTAXANG&amp;VAR:QUERY=RkZfTkVUX0lOQyhBTk4sLTIsLCxSUCk=&amp;WINDOW=FIRST_POPUP&amp;HEIGHT=450&amp;WIDTH=450&amp;START_MAXIMI","ZED=FALSE&amp;VAR:CALENDAR=US&amp;VAR:SYMBOL=683640&amp;VAR:INDEX=0"}</definedName>
    <definedName name="_2035__FDSAUDITLINK__" localSheetId="3" hidden="1">{"fdsup://directions/FAT Viewer?action=UPDATE&amp;creator=factset&amp;DYN_ARGS=TRUE&amp;DOC_NAME=FAT:FQL_AUDITING_CLIENT_TEMPLATE.FAT&amp;display_string=Audit&amp;VAR:KEY=LCZKTAXANG&amp;VAR:QUERY=RkZfTkVUX0lOQyhBTk4sLTIsLCxSUCk=&amp;WINDOW=FIRST_POPUP&amp;HEIGHT=450&amp;WIDTH=450&amp;START_MAXIMI","ZED=FALSE&amp;VAR:CALENDAR=US&amp;VAR:SYMBOL=683640&amp;VAR:INDEX=0"}</definedName>
    <definedName name="_2035__FDSAUDITLINK__" hidden="1">{"fdsup://directions/FAT Viewer?action=UPDATE&amp;creator=factset&amp;DYN_ARGS=TRUE&amp;DOC_NAME=FAT:FQL_AUDITING_CLIENT_TEMPLATE.FAT&amp;display_string=Audit&amp;VAR:KEY=LCZKTAXANG&amp;VAR:QUERY=RkZfTkVUX0lOQyhBTk4sLTIsLCxSUCk=&amp;WINDOW=FIRST_POPUP&amp;HEIGHT=450&amp;WIDTH=450&amp;START_MAXIMI","ZED=FALSE&amp;VAR:CALENDAR=US&amp;VAR:SYMBOL=683640&amp;VAR:INDEX=0"}</definedName>
    <definedName name="_2036__FDSAUDITLINK__" localSheetId="11" hidden="1">{"fdsup://directions/FAT Viewer?action=UPDATE&amp;creator=factset&amp;DYN_ARGS=TRUE&amp;DOC_NAME=FAT:FQL_AUDITING_CLIENT_TEMPLATE.FAT&amp;display_string=Audit&amp;VAR:KEY=JKNMRMBSNY&amp;VAR:QUERY=RkZfRUJJVChBTk4sLTEsLCxSUCk=&amp;WINDOW=FIRST_POPUP&amp;HEIGHT=450&amp;WIDTH=450&amp;START_MAXIMIZED=","FALSE&amp;VAR:CALENDAR=US&amp;VAR:SYMBOL=683640&amp;VAR:INDEX=0"}</definedName>
    <definedName name="_2036__FDSAUDITLINK__" localSheetId="3" hidden="1">{"fdsup://directions/FAT Viewer?action=UPDATE&amp;creator=factset&amp;DYN_ARGS=TRUE&amp;DOC_NAME=FAT:FQL_AUDITING_CLIENT_TEMPLATE.FAT&amp;display_string=Audit&amp;VAR:KEY=JKNMRMBSNY&amp;VAR:QUERY=RkZfRUJJVChBTk4sLTEsLCxSUCk=&amp;WINDOW=FIRST_POPUP&amp;HEIGHT=450&amp;WIDTH=450&amp;START_MAXIMIZED=","FALSE&amp;VAR:CALENDAR=US&amp;VAR:SYMBOL=683640&amp;VAR:INDEX=0"}</definedName>
    <definedName name="_2036__FDSAUDITLINK__" hidden="1">{"fdsup://directions/FAT Viewer?action=UPDATE&amp;creator=factset&amp;DYN_ARGS=TRUE&amp;DOC_NAME=FAT:FQL_AUDITING_CLIENT_TEMPLATE.FAT&amp;display_string=Audit&amp;VAR:KEY=JKNMRMBSNY&amp;VAR:QUERY=RkZfRUJJVChBTk4sLTEsLCxSUCk=&amp;WINDOW=FIRST_POPUP&amp;HEIGHT=450&amp;WIDTH=450&amp;START_MAXIMIZED=","FALSE&amp;VAR:CALENDAR=US&amp;VAR:SYMBOL=683640&amp;VAR:INDEX=0"}</definedName>
    <definedName name="_2037__FDSAUDITLINK__" localSheetId="11" hidden="1">{"fdsup://directions/FAT Viewer?action=UPDATE&amp;creator=factset&amp;DYN_ARGS=TRUE&amp;DOC_NAME=FAT:FQL_AUDITING_CLIENT_TEMPLATE.FAT&amp;display_string=Audit&amp;VAR:KEY=FANETGXUXY&amp;VAR:QUERY=RkZfRUJJVChBTk4sLTIsLCxSUCk=&amp;WINDOW=FIRST_POPUP&amp;HEIGHT=450&amp;WIDTH=450&amp;START_MAXIMIZED=","FALSE&amp;VAR:CALENDAR=US&amp;VAR:SYMBOL=683640&amp;VAR:INDEX=0"}</definedName>
    <definedName name="_2037__FDSAUDITLINK__" localSheetId="3" hidden="1">{"fdsup://directions/FAT Viewer?action=UPDATE&amp;creator=factset&amp;DYN_ARGS=TRUE&amp;DOC_NAME=FAT:FQL_AUDITING_CLIENT_TEMPLATE.FAT&amp;display_string=Audit&amp;VAR:KEY=FANETGXUXY&amp;VAR:QUERY=RkZfRUJJVChBTk4sLTIsLCxSUCk=&amp;WINDOW=FIRST_POPUP&amp;HEIGHT=450&amp;WIDTH=450&amp;START_MAXIMIZED=","FALSE&amp;VAR:CALENDAR=US&amp;VAR:SYMBOL=683640&amp;VAR:INDEX=0"}</definedName>
    <definedName name="_2037__FDSAUDITLINK__" hidden="1">{"fdsup://directions/FAT Viewer?action=UPDATE&amp;creator=factset&amp;DYN_ARGS=TRUE&amp;DOC_NAME=FAT:FQL_AUDITING_CLIENT_TEMPLATE.FAT&amp;display_string=Audit&amp;VAR:KEY=FANETGXUXY&amp;VAR:QUERY=RkZfRUJJVChBTk4sLTIsLCxSUCk=&amp;WINDOW=FIRST_POPUP&amp;HEIGHT=450&amp;WIDTH=450&amp;START_MAXIMIZED=","FALSE&amp;VAR:CALENDAR=US&amp;VAR:SYMBOL=683640&amp;VAR:INDEX=0"}</definedName>
    <definedName name="_2038__FDSAUDITLINK__" localSheetId="11" hidden="1">{"fdsup://directions/FAT Viewer?action=UPDATE&amp;creator=factset&amp;DYN_ARGS=TRUE&amp;DOC_NAME=FAT:FQL_AUDITING_CLIENT_TEMPLATE.FAT&amp;display_string=Audit&amp;VAR:KEY=HMHCBSZURQ&amp;VAR:QUERY=RkZfRUJJVERBKEFOTiwtMSwsLFJQKQ==&amp;WINDOW=FIRST_POPUP&amp;HEIGHT=450&amp;WIDTH=450&amp;START_MAXIMI","ZED=FALSE&amp;VAR:CALENDAR=US&amp;VAR:SYMBOL=683640&amp;VAR:INDEX=0"}</definedName>
    <definedName name="_2038__FDSAUDITLINK__" localSheetId="3" hidden="1">{"fdsup://directions/FAT Viewer?action=UPDATE&amp;creator=factset&amp;DYN_ARGS=TRUE&amp;DOC_NAME=FAT:FQL_AUDITING_CLIENT_TEMPLATE.FAT&amp;display_string=Audit&amp;VAR:KEY=HMHCBSZURQ&amp;VAR:QUERY=RkZfRUJJVERBKEFOTiwtMSwsLFJQKQ==&amp;WINDOW=FIRST_POPUP&amp;HEIGHT=450&amp;WIDTH=450&amp;START_MAXIMI","ZED=FALSE&amp;VAR:CALENDAR=US&amp;VAR:SYMBOL=683640&amp;VAR:INDEX=0"}</definedName>
    <definedName name="_2038__FDSAUDITLINK__" hidden="1">{"fdsup://directions/FAT Viewer?action=UPDATE&amp;creator=factset&amp;DYN_ARGS=TRUE&amp;DOC_NAME=FAT:FQL_AUDITING_CLIENT_TEMPLATE.FAT&amp;display_string=Audit&amp;VAR:KEY=HMHCBSZURQ&amp;VAR:QUERY=RkZfRUJJVERBKEFOTiwtMSwsLFJQKQ==&amp;WINDOW=FIRST_POPUP&amp;HEIGHT=450&amp;WIDTH=450&amp;START_MAXIMI","ZED=FALSE&amp;VAR:CALENDAR=US&amp;VAR:SYMBOL=683640&amp;VAR:INDEX=0"}</definedName>
    <definedName name="_2039__FDSAUDITLINK__" localSheetId="11" hidden="1">{"fdsup://directions/FAT Viewer?action=UPDATE&amp;creator=factset&amp;DYN_ARGS=TRUE&amp;DOC_NAME=FAT:FQL_AUDITING_CLIENT_TEMPLATE.FAT&amp;display_string=Audit&amp;VAR:KEY=PKFSJAXMDI&amp;VAR:QUERY=RkZfRUJJVERBKEFOTiwtMiwsLFJQKQ==&amp;WINDOW=FIRST_POPUP&amp;HEIGHT=450&amp;WIDTH=450&amp;START_MAXIMI","ZED=FALSE&amp;VAR:CALENDAR=US&amp;VAR:SYMBOL=683640&amp;VAR:INDEX=0"}</definedName>
    <definedName name="_2039__FDSAUDITLINK__" localSheetId="3" hidden="1">{"fdsup://directions/FAT Viewer?action=UPDATE&amp;creator=factset&amp;DYN_ARGS=TRUE&amp;DOC_NAME=FAT:FQL_AUDITING_CLIENT_TEMPLATE.FAT&amp;display_string=Audit&amp;VAR:KEY=PKFSJAXMDI&amp;VAR:QUERY=RkZfRUJJVERBKEFOTiwtMiwsLFJQKQ==&amp;WINDOW=FIRST_POPUP&amp;HEIGHT=450&amp;WIDTH=450&amp;START_MAXIMI","ZED=FALSE&amp;VAR:CALENDAR=US&amp;VAR:SYMBOL=683640&amp;VAR:INDEX=0"}</definedName>
    <definedName name="_2039__FDSAUDITLINK__" hidden="1">{"fdsup://directions/FAT Viewer?action=UPDATE&amp;creator=factset&amp;DYN_ARGS=TRUE&amp;DOC_NAME=FAT:FQL_AUDITING_CLIENT_TEMPLATE.FAT&amp;display_string=Audit&amp;VAR:KEY=PKFSJAXMDI&amp;VAR:QUERY=RkZfRUJJVERBKEFOTiwtMiwsLFJQKQ==&amp;WINDOW=FIRST_POPUP&amp;HEIGHT=450&amp;WIDTH=450&amp;START_MAXIMI","ZED=FALSE&amp;VAR:CALENDAR=US&amp;VAR:SYMBOL=683640&amp;VAR:INDEX=0"}</definedName>
    <definedName name="_204__FDSAUDITLINK__" localSheetId="11" hidden="1">{"fdsup://directions/FAT Viewer?action=UPDATE&amp;creator=factset&amp;DYN_ARGS=TRUE&amp;DOC_NAME=FAT:FQL_AUDITING_CLIENT_TEMPLATE.FAT&amp;display_string=Audit&amp;VAR:KEY=XABQFIPOXU&amp;VAR:QUERY=RkZfRUJJVChBTk4sLTEsLCxSUCk=&amp;WINDOW=FIRST_POPUP&amp;HEIGHT=450&amp;WIDTH=450&amp;START_MAXIMIZED=","FALSE&amp;VAR:CALENDAR=FIVEDAY&amp;VAR:SYMBOL=647346&amp;VAR:INDEX=0"}</definedName>
    <definedName name="_204__FDSAUDITLINK__" localSheetId="3" hidden="1">{"fdsup://directions/FAT Viewer?action=UPDATE&amp;creator=factset&amp;DYN_ARGS=TRUE&amp;DOC_NAME=FAT:FQL_AUDITING_CLIENT_TEMPLATE.FAT&amp;display_string=Audit&amp;VAR:KEY=XABQFIPOXU&amp;VAR:QUERY=RkZfRUJJVChBTk4sLTEsLCxSUCk=&amp;WINDOW=FIRST_POPUP&amp;HEIGHT=450&amp;WIDTH=450&amp;START_MAXIMIZED=","FALSE&amp;VAR:CALENDAR=FIVEDAY&amp;VAR:SYMBOL=647346&amp;VAR:INDEX=0"}</definedName>
    <definedName name="_204__FDSAUDITLINK__" hidden="1">{"fdsup://directions/FAT Viewer?action=UPDATE&amp;creator=factset&amp;DYN_ARGS=TRUE&amp;DOC_NAME=FAT:FQL_AUDITING_CLIENT_TEMPLATE.FAT&amp;display_string=Audit&amp;VAR:KEY=XABQFIPOXU&amp;VAR:QUERY=RkZfRUJJVChBTk4sLTEsLCxSUCk=&amp;WINDOW=FIRST_POPUP&amp;HEIGHT=450&amp;WIDTH=450&amp;START_MAXIMIZED=","FALSE&amp;VAR:CALENDAR=FIVEDAY&amp;VAR:SYMBOL=647346&amp;VAR:INDEX=0"}</definedName>
    <definedName name="_2040__FDSAUDITLINK__" localSheetId="11" hidden="1">{"fdsup://Directions/FactSet Auditing Viewer?action=AUDIT_VALUE&amp;DB=129&amp;ID1=683640&amp;VALUEID=01001&amp;SDATE=2008&amp;PERIODTYPE=ANN_STD&amp;window=popup_no_bar&amp;width=385&amp;height=120&amp;START_MAXIMIZED=FALSE&amp;creator=factset&amp;display_string=Audit"}</definedName>
    <definedName name="_2040__FDSAUDITLINK__" localSheetId="3" hidden="1">{"fdsup://Directions/FactSet Auditing Viewer?action=AUDIT_VALUE&amp;DB=129&amp;ID1=683640&amp;VALUEID=01001&amp;SDATE=2008&amp;PERIODTYPE=ANN_STD&amp;window=popup_no_bar&amp;width=385&amp;height=120&amp;START_MAXIMIZED=FALSE&amp;creator=factset&amp;display_string=Audit"}</definedName>
    <definedName name="_2040__FDSAUDITLINK__" hidden="1">{"fdsup://Directions/FactSet Auditing Viewer?action=AUDIT_VALUE&amp;DB=129&amp;ID1=683640&amp;VALUEID=01001&amp;SDATE=2008&amp;PERIODTYPE=ANN_STD&amp;window=popup_no_bar&amp;width=385&amp;height=120&amp;START_MAXIMIZED=FALSE&amp;creator=factset&amp;display_string=Audit"}</definedName>
    <definedName name="_2041__FDSAUDITLINK__" localSheetId="11" hidden="1">{"fdsup://Directions/FactSet Auditing Viewer?action=AUDIT_VALUE&amp;DB=129&amp;ID1=683640&amp;VALUEID=01001&amp;SDATE=2007&amp;PERIODTYPE=ANN_STD&amp;window=popup_no_bar&amp;width=385&amp;height=120&amp;START_MAXIMIZED=FALSE&amp;creator=factset&amp;display_string=Audit"}</definedName>
    <definedName name="_2041__FDSAUDITLINK__" localSheetId="3" hidden="1">{"fdsup://Directions/FactSet Auditing Viewer?action=AUDIT_VALUE&amp;DB=129&amp;ID1=683640&amp;VALUEID=01001&amp;SDATE=2007&amp;PERIODTYPE=ANN_STD&amp;window=popup_no_bar&amp;width=385&amp;height=120&amp;START_MAXIMIZED=FALSE&amp;creator=factset&amp;display_string=Audit"}</definedName>
    <definedName name="_2041__FDSAUDITLINK__" hidden="1">{"fdsup://Directions/FactSet Auditing Viewer?action=AUDIT_VALUE&amp;DB=129&amp;ID1=683640&amp;VALUEID=01001&amp;SDATE=2007&amp;PERIODTYPE=ANN_STD&amp;window=popup_no_bar&amp;width=385&amp;height=120&amp;START_MAXIMIZED=FALSE&amp;creator=factset&amp;display_string=Audit"}</definedName>
    <definedName name="_2042__FDSAUDITLINK__" localSheetId="11" hidden="1">{"fdsup://directions/FAT Viewer?action=UPDATE&amp;creator=factset&amp;DYN_ARGS=TRUE&amp;DOC_NAME=FAT:FQL_AUDITING_CLIENT_TEMPLATE.FAT&amp;display_string=Audit&amp;VAR:KEY=RCNQTQNSTO&amp;VAR:QUERY=RkZfQ0FQRVgoQU5OLDAsLCxSUCk=&amp;WINDOW=FIRST_POPUP&amp;HEIGHT=450&amp;WIDTH=450&amp;START_MAXIMIZED=","FALSE&amp;VAR:CALENDAR=US&amp;VAR:SYMBOL=B1HN46&amp;VAR:INDEX=0"}</definedName>
    <definedName name="_2042__FDSAUDITLINK__" localSheetId="3" hidden="1">{"fdsup://directions/FAT Viewer?action=UPDATE&amp;creator=factset&amp;DYN_ARGS=TRUE&amp;DOC_NAME=FAT:FQL_AUDITING_CLIENT_TEMPLATE.FAT&amp;display_string=Audit&amp;VAR:KEY=RCNQTQNSTO&amp;VAR:QUERY=RkZfQ0FQRVgoQU5OLDAsLCxSUCk=&amp;WINDOW=FIRST_POPUP&amp;HEIGHT=450&amp;WIDTH=450&amp;START_MAXIMIZED=","FALSE&amp;VAR:CALENDAR=US&amp;VAR:SYMBOL=B1HN46&amp;VAR:INDEX=0"}</definedName>
    <definedName name="_2042__FDSAUDITLINK__" hidden="1">{"fdsup://directions/FAT Viewer?action=UPDATE&amp;creator=factset&amp;DYN_ARGS=TRUE&amp;DOC_NAME=FAT:FQL_AUDITING_CLIENT_TEMPLATE.FAT&amp;display_string=Audit&amp;VAR:KEY=RCNQTQNSTO&amp;VAR:QUERY=RkZfQ0FQRVgoQU5OLDAsLCxSUCk=&amp;WINDOW=FIRST_POPUP&amp;HEIGHT=450&amp;WIDTH=450&amp;START_MAXIMIZED=","FALSE&amp;VAR:CALENDAR=US&amp;VAR:SYMBOL=B1HN46&amp;VAR:INDEX=0"}</definedName>
    <definedName name="_2043__FDSAUDITLINK__" localSheetId="11" hidden="1">{"fdsup://directions/FAT Viewer?action=UPDATE&amp;creator=factset&amp;DYN_ARGS=TRUE&amp;DOC_NAME=FAT:FQL_AUDITING_CLIENT_TEMPLATE.FAT&amp;display_string=Audit&amp;VAR:KEY=TSTKTOXYXA&amp;VAR:QUERY=RkZfQ0FQRVgoQU5OLC0xLCwsUlAp&amp;WINDOW=FIRST_POPUP&amp;HEIGHT=450&amp;WIDTH=450&amp;START_MAXIMIZED=","FALSE&amp;VAR:CALENDAR=US&amp;VAR:SYMBOL=B1HN46&amp;VAR:INDEX=0"}</definedName>
    <definedName name="_2043__FDSAUDITLINK__" localSheetId="3" hidden="1">{"fdsup://directions/FAT Viewer?action=UPDATE&amp;creator=factset&amp;DYN_ARGS=TRUE&amp;DOC_NAME=FAT:FQL_AUDITING_CLIENT_TEMPLATE.FAT&amp;display_string=Audit&amp;VAR:KEY=TSTKTOXYXA&amp;VAR:QUERY=RkZfQ0FQRVgoQU5OLC0xLCwsUlAp&amp;WINDOW=FIRST_POPUP&amp;HEIGHT=450&amp;WIDTH=450&amp;START_MAXIMIZED=","FALSE&amp;VAR:CALENDAR=US&amp;VAR:SYMBOL=B1HN46&amp;VAR:INDEX=0"}</definedName>
    <definedName name="_2043__FDSAUDITLINK__" hidden="1">{"fdsup://directions/FAT Viewer?action=UPDATE&amp;creator=factset&amp;DYN_ARGS=TRUE&amp;DOC_NAME=FAT:FQL_AUDITING_CLIENT_TEMPLATE.FAT&amp;display_string=Audit&amp;VAR:KEY=TSTKTOXYXA&amp;VAR:QUERY=RkZfQ0FQRVgoQU5OLC0xLCwsUlAp&amp;WINDOW=FIRST_POPUP&amp;HEIGHT=450&amp;WIDTH=450&amp;START_MAXIMIZED=","FALSE&amp;VAR:CALENDAR=US&amp;VAR:SYMBOL=B1HN46&amp;VAR:INDEX=0"}</definedName>
    <definedName name="_2044__FDSAUDITLINK__" localSheetId="11" hidden="1">{"fdsup://directions/FAT Viewer?action=UPDATE&amp;creator=factset&amp;DYN_ARGS=TRUE&amp;DOC_NAME=FAT:FQL_AUDITING_CLIENT_TEMPLATE.FAT&amp;display_string=Audit&amp;VAR:KEY=TKFWHMXORS&amp;VAR:QUERY=RkZfQ0FQRVgoQU5OLC0yLCwsUlAp&amp;WINDOW=FIRST_POPUP&amp;HEIGHT=450&amp;WIDTH=450&amp;START_MAXIMIZED=","FALSE&amp;VAR:CALENDAR=US&amp;VAR:SYMBOL=B1HN46&amp;VAR:INDEX=0"}</definedName>
    <definedName name="_2044__FDSAUDITLINK__" localSheetId="3" hidden="1">{"fdsup://directions/FAT Viewer?action=UPDATE&amp;creator=factset&amp;DYN_ARGS=TRUE&amp;DOC_NAME=FAT:FQL_AUDITING_CLIENT_TEMPLATE.FAT&amp;display_string=Audit&amp;VAR:KEY=TKFWHMXORS&amp;VAR:QUERY=RkZfQ0FQRVgoQU5OLC0yLCwsUlAp&amp;WINDOW=FIRST_POPUP&amp;HEIGHT=450&amp;WIDTH=450&amp;START_MAXIMIZED=","FALSE&amp;VAR:CALENDAR=US&amp;VAR:SYMBOL=B1HN46&amp;VAR:INDEX=0"}</definedName>
    <definedName name="_2044__FDSAUDITLINK__" hidden="1">{"fdsup://directions/FAT Viewer?action=UPDATE&amp;creator=factset&amp;DYN_ARGS=TRUE&amp;DOC_NAME=FAT:FQL_AUDITING_CLIENT_TEMPLATE.FAT&amp;display_string=Audit&amp;VAR:KEY=TKFWHMXORS&amp;VAR:QUERY=RkZfQ0FQRVgoQU5OLC0yLCwsUlAp&amp;WINDOW=FIRST_POPUP&amp;HEIGHT=450&amp;WIDTH=450&amp;START_MAXIMIZED=","FALSE&amp;VAR:CALENDAR=US&amp;VAR:SYMBOL=B1HN46&amp;VAR:INDEX=0"}</definedName>
    <definedName name="_2045__FDSAUDITLINK__" localSheetId="11" hidden="1">{"fdsup://directions/FAT Viewer?action=UPDATE&amp;creator=factset&amp;DYN_ARGS=TRUE&amp;DOC_NAME=FAT:FQL_AUDITING_CLIENT_TEMPLATE.FAT&amp;display_string=Audit&amp;VAR:KEY=RCXWDOVGJC&amp;VAR:QUERY=RkZfTkVUX0lOQyhBTk4sLTEsLCxSUCk=&amp;WINDOW=FIRST_POPUP&amp;HEIGHT=450&amp;WIDTH=450&amp;START_MAXIMI","ZED=FALSE&amp;VAR:CALENDAR=US&amp;VAR:SYMBOL=B1HN46&amp;VAR:INDEX=0"}</definedName>
    <definedName name="_2045__FDSAUDITLINK__" localSheetId="3" hidden="1">{"fdsup://directions/FAT Viewer?action=UPDATE&amp;creator=factset&amp;DYN_ARGS=TRUE&amp;DOC_NAME=FAT:FQL_AUDITING_CLIENT_TEMPLATE.FAT&amp;display_string=Audit&amp;VAR:KEY=RCXWDOVGJC&amp;VAR:QUERY=RkZfTkVUX0lOQyhBTk4sLTEsLCxSUCk=&amp;WINDOW=FIRST_POPUP&amp;HEIGHT=450&amp;WIDTH=450&amp;START_MAXIMI","ZED=FALSE&amp;VAR:CALENDAR=US&amp;VAR:SYMBOL=B1HN46&amp;VAR:INDEX=0"}</definedName>
    <definedName name="_2045__FDSAUDITLINK__" hidden="1">{"fdsup://directions/FAT Viewer?action=UPDATE&amp;creator=factset&amp;DYN_ARGS=TRUE&amp;DOC_NAME=FAT:FQL_AUDITING_CLIENT_TEMPLATE.FAT&amp;display_string=Audit&amp;VAR:KEY=RCXWDOVGJC&amp;VAR:QUERY=RkZfTkVUX0lOQyhBTk4sLTEsLCxSUCk=&amp;WINDOW=FIRST_POPUP&amp;HEIGHT=450&amp;WIDTH=450&amp;START_MAXIMI","ZED=FALSE&amp;VAR:CALENDAR=US&amp;VAR:SYMBOL=B1HN46&amp;VAR:INDEX=0"}</definedName>
    <definedName name="_2046__FDSAUDITLINK__" localSheetId="11" hidden="1">{"fdsup://directions/FAT Viewer?action=UPDATE&amp;creator=factset&amp;DYN_ARGS=TRUE&amp;DOC_NAME=FAT:FQL_AUDITING_CLIENT_TEMPLATE.FAT&amp;display_string=Audit&amp;VAR:KEY=PWZGPGDQXY&amp;VAR:QUERY=RkZfTkVUX0lOQyhBTk4sLTIsLCxSUCk=&amp;WINDOW=FIRST_POPUP&amp;HEIGHT=450&amp;WIDTH=450&amp;START_MAXIMI","ZED=FALSE&amp;VAR:CALENDAR=US&amp;VAR:SYMBOL=B1HN46&amp;VAR:INDEX=0"}</definedName>
    <definedName name="_2046__FDSAUDITLINK__" localSheetId="3" hidden="1">{"fdsup://directions/FAT Viewer?action=UPDATE&amp;creator=factset&amp;DYN_ARGS=TRUE&amp;DOC_NAME=FAT:FQL_AUDITING_CLIENT_TEMPLATE.FAT&amp;display_string=Audit&amp;VAR:KEY=PWZGPGDQXY&amp;VAR:QUERY=RkZfTkVUX0lOQyhBTk4sLTIsLCxSUCk=&amp;WINDOW=FIRST_POPUP&amp;HEIGHT=450&amp;WIDTH=450&amp;START_MAXIMI","ZED=FALSE&amp;VAR:CALENDAR=US&amp;VAR:SYMBOL=B1HN46&amp;VAR:INDEX=0"}</definedName>
    <definedName name="_2046__FDSAUDITLINK__" hidden="1">{"fdsup://directions/FAT Viewer?action=UPDATE&amp;creator=factset&amp;DYN_ARGS=TRUE&amp;DOC_NAME=FAT:FQL_AUDITING_CLIENT_TEMPLATE.FAT&amp;display_string=Audit&amp;VAR:KEY=PWZGPGDQXY&amp;VAR:QUERY=RkZfTkVUX0lOQyhBTk4sLTIsLCxSUCk=&amp;WINDOW=FIRST_POPUP&amp;HEIGHT=450&amp;WIDTH=450&amp;START_MAXIMI","ZED=FALSE&amp;VAR:CALENDAR=US&amp;VAR:SYMBOL=B1HN46&amp;VAR:INDEX=0"}</definedName>
    <definedName name="_2047__FDSAUDITLINK__" localSheetId="11" hidden="1">{"fdsup://directions/FAT Viewer?action=UPDATE&amp;creator=factset&amp;DYN_ARGS=TRUE&amp;DOC_NAME=FAT:FQL_AUDITING_CLIENT_TEMPLATE.FAT&amp;display_string=Audit&amp;VAR:KEY=BINUTSFSRW&amp;VAR:QUERY=RkZfRUJJVChBTk4sLTEsLCxSUCk=&amp;WINDOW=FIRST_POPUP&amp;HEIGHT=450&amp;WIDTH=450&amp;START_MAXIMIZED=","FALSE&amp;VAR:CALENDAR=US&amp;VAR:SYMBOL=B1HN46&amp;VAR:INDEX=0"}</definedName>
    <definedName name="_2047__FDSAUDITLINK__" localSheetId="3" hidden="1">{"fdsup://directions/FAT Viewer?action=UPDATE&amp;creator=factset&amp;DYN_ARGS=TRUE&amp;DOC_NAME=FAT:FQL_AUDITING_CLIENT_TEMPLATE.FAT&amp;display_string=Audit&amp;VAR:KEY=BINUTSFSRW&amp;VAR:QUERY=RkZfRUJJVChBTk4sLTEsLCxSUCk=&amp;WINDOW=FIRST_POPUP&amp;HEIGHT=450&amp;WIDTH=450&amp;START_MAXIMIZED=","FALSE&amp;VAR:CALENDAR=US&amp;VAR:SYMBOL=B1HN46&amp;VAR:INDEX=0"}</definedName>
    <definedName name="_2047__FDSAUDITLINK__" hidden="1">{"fdsup://directions/FAT Viewer?action=UPDATE&amp;creator=factset&amp;DYN_ARGS=TRUE&amp;DOC_NAME=FAT:FQL_AUDITING_CLIENT_TEMPLATE.FAT&amp;display_string=Audit&amp;VAR:KEY=BINUTSFSRW&amp;VAR:QUERY=RkZfRUJJVChBTk4sLTEsLCxSUCk=&amp;WINDOW=FIRST_POPUP&amp;HEIGHT=450&amp;WIDTH=450&amp;START_MAXIMIZED=","FALSE&amp;VAR:CALENDAR=US&amp;VAR:SYMBOL=B1HN46&amp;VAR:INDEX=0"}</definedName>
    <definedName name="_2048__FDSAUDITLINK__" localSheetId="11" hidden="1">{"fdsup://directions/FAT Viewer?action=UPDATE&amp;creator=factset&amp;DYN_ARGS=TRUE&amp;DOC_NAME=FAT:FQL_AUDITING_CLIENT_TEMPLATE.FAT&amp;display_string=Audit&amp;VAR:KEY=JGHINSTUBK&amp;VAR:QUERY=RkZfRUJJVChBTk4sLTIsLCxSUCk=&amp;WINDOW=FIRST_POPUP&amp;HEIGHT=450&amp;WIDTH=450&amp;START_MAXIMIZED=","FALSE&amp;VAR:CALENDAR=US&amp;VAR:SYMBOL=B1HN46&amp;VAR:INDEX=0"}</definedName>
    <definedName name="_2048__FDSAUDITLINK__" localSheetId="3" hidden="1">{"fdsup://directions/FAT Viewer?action=UPDATE&amp;creator=factset&amp;DYN_ARGS=TRUE&amp;DOC_NAME=FAT:FQL_AUDITING_CLIENT_TEMPLATE.FAT&amp;display_string=Audit&amp;VAR:KEY=JGHINSTUBK&amp;VAR:QUERY=RkZfRUJJVChBTk4sLTIsLCxSUCk=&amp;WINDOW=FIRST_POPUP&amp;HEIGHT=450&amp;WIDTH=450&amp;START_MAXIMIZED=","FALSE&amp;VAR:CALENDAR=US&amp;VAR:SYMBOL=B1HN46&amp;VAR:INDEX=0"}</definedName>
    <definedName name="_2048__FDSAUDITLINK__" hidden="1">{"fdsup://directions/FAT Viewer?action=UPDATE&amp;creator=factset&amp;DYN_ARGS=TRUE&amp;DOC_NAME=FAT:FQL_AUDITING_CLIENT_TEMPLATE.FAT&amp;display_string=Audit&amp;VAR:KEY=JGHINSTUBK&amp;VAR:QUERY=RkZfRUJJVChBTk4sLTIsLCxSUCk=&amp;WINDOW=FIRST_POPUP&amp;HEIGHT=450&amp;WIDTH=450&amp;START_MAXIMIZED=","FALSE&amp;VAR:CALENDAR=US&amp;VAR:SYMBOL=B1HN46&amp;VAR:INDEX=0"}</definedName>
    <definedName name="_2049__FDSAUDITLINK__" localSheetId="11" hidden="1">{"fdsup://directions/FAT Viewer?action=UPDATE&amp;creator=factset&amp;DYN_ARGS=TRUE&amp;DOC_NAME=FAT:FQL_AUDITING_CLIENT_TEMPLATE.FAT&amp;display_string=Audit&amp;VAR:KEY=RSPSTSTYXK&amp;VAR:QUERY=RkZfRUJJVERBKEFOTiwtMSwsLFJQKQ==&amp;WINDOW=FIRST_POPUP&amp;HEIGHT=450&amp;WIDTH=450&amp;START_MAXIMI","ZED=FALSE&amp;VAR:CALENDAR=US&amp;VAR:SYMBOL=B1HN46&amp;VAR:INDEX=0"}</definedName>
    <definedName name="_2049__FDSAUDITLINK__" localSheetId="3" hidden="1">{"fdsup://directions/FAT Viewer?action=UPDATE&amp;creator=factset&amp;DYN_ARGS=TRUE&amp;DOC_NAME=FAT:FQL_AUDITING_CLIENT_TEMPLATE.FAT&amp;display_string=Audit&amp;VAR:KEY=RSPSTSTYXK&amp;VAR:QUERY=RkZfRUJJVERBKEFOTiwtMSwsLFJQKQ==&amp;WINDOW=FIRST_POPUP&amp;HEIGHT=450&amp;WIDTH=450&amp;START_MAXIMI","ZED=FALSE&amp;VAR:CALENDAR=US&amp;VAR:SYMBOL=B1HN46&amp;VAR:INDEX=0"}</definedName>
    <definedName name="_2049__FDSAUDITLINK__" hidden="1">{"fdsup://directions/FAT Viewer?action=UPDATE&amp;creator=factset&amp;DYN_ARGS=TRUE&amp;DOC_NAME=FAT:FQL_AUDITING_CLIENT_TEMPLATE.FAT&amp;display_string=Audit&amp;VAR:KEY=RSPSTSTYXK&amp;VAR:QUERY=RkZfRUJJVERBKEFOTiwtMSwsLFJQKQ==&amp;WINDOW=FIRST_POPUP&amp;HEIGHT=450&amp;WIDTH=450&amp;START_MAXIMI","ZED=FALSE&amp;VAR:CALENDAR=US&amp;VAR:SYMBOL=B1HN46&amp;VAR:INDEX=0"}</definedName>
    <definedName name="_205__FDSAUDITLINK__" localSheetId="11" hidden="1">{"fdsup://directions/FAT Viewer?action=UPDATE&amp;creator=factset&amp;DYN_ARGS=TRUE&amp;DOC_NAME=FAT:FQL_AUDITING_CLIENT_TEMPLATE.FAT&amp;display_string=Audit&amp;VAR:KEY=PKZSDIRAJO&amp;VAR:QUERY=RkZfRUJJVChBTk4sLTIsLCxSUCk=&amp;WINDOW=FIRST_POPUP&amp;HEIGHT=450&amp;WIDTH=450&amp;START_MAXIMIZED=","FALSE&amp;VAR:CALENDAR=FIVEDAY&amp;VAR:SYMBOL=647346&amp;VAR:INDEX=0"}</definedName>
    <definedName name="_205__FDSAUDITLINK__" localSheetId="3" hidden="1">{"fdsup://directions/FAT Viewer?action=UPDATE&amp;creator=factset&amp;DYN_ARGS=TRUE&amp;DOC_NAME=FAT:FQL_AUDITING_CLIENT_TEMPLATE.FAT&amp;display_string=Audit&amp;VAR:KEY=PKZSDIRAJO&amp;VAR:QUERY=RkZfRUJJVChBTk4sLTIsLCxSUCk=&amp;WINDOW=FIRST_POPUP&amp;HEIGHT=450&amp;WIDTH=450&amp;START_MAXIMIZED=","FALSE&amp;VAR:CALENDAR=FIVEDAY&amp;VAR:SYMBOL=647346&amp;VAR:INDEX=0"}</definedName>
    <definedName name="_205__FDSAUDITLINK__" hidden="1">{"fdsup://directions/FAT Viewer?action=UPDATE&amp;creator=factset&amp;DYN_ARGS=TRUE&amp;DOC_NAME=FAT:FQL_AUDITING_CLIENT_TEMPLATE.FAT&amp;display_string=Audit&amp;VAR:KEY=PKZSDIRAJO&amp;VAR:QUERY=RkZfRUJJVChBTk4sLTIsLCxSUCk=&amp;WINDOW=FIRST_POPUP&amp;HEIGHT=450&amp;WIDTH=450&amp;START_MAXIMIZED=","FALSE&amp;VAR:CALENDAR=FIVEDAY&amp;VAR:SYMBOL=647346&amp;VAR:INDEX=0"}</definedName>
    <definedName name="_2050__FDSAUDITLINK__" localSheetId="11" hidden="1">{"fdsup://directions/FAT Viewer?action=UPDATE&amp;creator=factset&amp;DYN_ARGS=TRUE&amp;DOC_NAME=FAT:FQL_AUDITING_CLIENT_TEMPLATE.FAT&amp;display_string=Audit&amp;VAR:KEY=ZIRQRAVAZY&amp;VAR:QUERY=RkZfRUJJVERBKEFOTiwtMiwsLFJQKQ==&amp;WINDOW=FIRST_POPUP&amp;HEIGHT=450&amp;WIDTH=450&amp;START_MAXIMI","ZED=FALSE&amp;VAR:CALENDAR=US&amp;VAR:SYMBOL=B1HN46&amp;VAR:INDEX=0"}</definedName>
    <definedName name="_2050__FDSAUDITLINK__" localSheetId="3" hidden="1">{"fdsup://directions/FAT Viewer?action=UPDATE&amp;creator=factset&amp;DYN_ARGS=TRUE&amp;DOC_NAME=FAT:FQL_AUDITING_CLIENT_TEMPLATE.FAT&amp;display_string=Audit&amp;VAR:KEY=ZIRQRAVAZY&amp;VAR:QUERY=RkZfRUJJVERBKEFOTiwtMiwsLFJQKQ==&amp;WINDOW=FIRST_POPUP&amp;HEIGHT=450&amp;WIDTH=450&amp;START_MAXIMI","ZED=FALSE&amp;VAR:CALENDAR=US&amp;VAR:SYMBOL=B1HN46&amp;VAR:INDEX=0"}</definedName>
    <definedName name="_2050__FDSAUDITLINK__" hidden="1">{"fdsup://directions/FAT Viewer?action=UPDATE&amp;creator=factset&amp;DYN_ARGS=TRUE&amp;DOC_NAME=FAT:FQL_AUDITING_CLIENT_TEMPLATE.FAT&amp;display_string=Audit&amp;VAR:KEY=ZIRQRAVAZY&amp;VAR:QUERY=RkZfRUJJVERBKEFOTiwtMiwsLFJQKQ==&amp;WINDOW=FIRST_POPUP&amp;HEIGHT=450&amp;WIDTH=450&amp;START_MAXIMI","ZED=FALSE&amp;VAR:CALENDAR=US&amp;VAR:SYMBOL=B1HN46&amp;VAR:INDEX=0"}</definedName>
    <definedName name="_2051__FDSAUDITLINK__" localSheetId="11" hidden="1">{"fdsup://directions/FAT Viewer?action=UPDATE&amp;creator=factset&amp;DYN_ARGS=TRUE&amp;DOC_NAME=FAT:FQL_AUDITING_CLIENT_TEMPLATE.FAT&amp;display_string=Audit&amp;VAR:KEY=VALGRIBADM&amp;VAR:QUERY=RkZfQ0FQRVgoQU5OLDAsLCxSUCk=&amp;WINDOW=FIRST_POPUP&amp;HEIGHT=450&amp;WIDTH=450&amp;START_MAXIMIZED=","FALSE&amp;VAR:CALENDAR=US&amp;VAR:SYMBOL=B00T06&amp;VAR:INDEX=0"}</definedName>
    <definedName name="_2051__FDSAUDITLINK__" localSheetId="3" hidden="1">{"fdsup://directions/FAT Viewer?action=UPDATE&amp;creator=factset&amp;DYN_ARGS=TRUE&amp;DOC_NAME=FAT:FQL_AUDITING_CLIENT_TEMPLATE.FAT&amp;display_string=Audit&amp;VAR:KEY=VALGRIBADM&amp;VAR:QUERY=RkZfQ0FQRVgoQU5OLDAsLCxSUCk=&amp;WINDOW=FIRST_POPUP&amp;HEIGHT=450&amp;WIDTH=450&amp;START_MAXIMIZED=","FALSE&amp;VAR:CALENDAR=US&amp;VAR:SYMBOL=B00T06&amp;VAR:INDEX=0"}</definedName>
    <definedName name="_2051__FDSAUDITLINK__" hidden="1">{"fdsup://directions/FAT Viewer?action=UPDATE&amp;creator=factset&amp;DYN_ARGS=TRUE&amp;DOC_NAME=FAT:FQL_AUDITING_CLIENT_TEMPLATE.FAT&amp;display_string=Audit&amp;VAR:KEY=VALGRIBADM&amp;VAR:QUERY=RkZfQ0FQRVgoQU5OLDAsLCxSUCk=&amp;WINDOW=FIRST_POPUP&amp;HEIGHT=450&amp;WIDTH=450&amp;START_MAXIMIZED=","FALSE&amp;VAR:CALENDAR=US&amp;VAR:SYMBOL=B00T06&amp;VAR:INDEX=0"}</definedName>
    <definedName name="_2052__FDSAUDITLINK__" localSheetId="11" hidden="1">{"fdsup://directions/FAT Viewer?action=UPDATE&amp;creator=factset&amp;DYN_ARGS=TRUE&amp;DOC_NAME=FAT:FQL_AUDITING_CLIENT_TEMPLATE.FAT&amp;display_string=Audit&amp;VAR:KEY=PGVUXQFSLM&amp;VAR:QUERY=RkZfQ0FQRVgoQU5OLC0xLCwsUlAp&amp;WINDOW=FIRST_POPUP&amp;HEIGHT=450&amp;WIDTH=450&amp;START_MAXIMIZED=","FALSE&amp;VAR:CALENDAR=US&amp;VAR:SYMBOL=B00T06&amp;VAR:INDEX=0"}</definedName>
    <definedName name="_2052__FDSAUDITLINK__" localSheetId="3" hidden="1">{"fdsup://directions/FAT Viewer?action=UPDATE&amp;creator=factset&amp;DYN_ARGS=TRUE&amp;DOC_NAME=FAT:FQL_AUDITING_CLIENT_TEMPLATE.FAT&amp;display_string=Audit&amp;VAR:KEY=PGVUXQFSLM&amp;VAR:QUERY=RkZfQ0FQRVgoQU5OLC0xLCwsUlAp&amp;WINDOW=FIRST_POPUP&amp;HEIGHT=450&amp;WIDTH=450&amp;START_MAXIMIZED=","FALSE&amp;VAR:CALENDAR=US&amp;VAR:SYMBOL=B00T06&amp;VAR:INDEX=0"}</definedName>
    <definedName name="_2052__FDSAUDITLINK__" hidden="1">{"fdsup://directions/FAT Viewer?action=UPDATE&amp;creator=factset&amp;DYN_ARGS=TRUE&amp;DOC_NAME=FAT:FQL_AUDITING_CLIENT_TEMPLATE.FAT&amp;display_string=Audit&amp;VAR:KEY=PGVUXQFSLM&amp;VAR:QUERY=RkZfQ0FQRVgoQU5OLC0xLCwsUlAp&amp;WINDOW=FIRST_POPUP&amp;HEIGHT=450&amp;WIDTH=450&amp;START_MAXIMIZED=","FALSE&amp;VAR:CALENDAR=US&amp;VAR:SYMBOL=B00T06&amp;VAR:INDEX=0"}</definedName>
    <definedName name="_2053__FDSAUDITLINK__" localSheetId="11" hidden="1">{"fdsup://directions/FAT Viewer?action=UPDATE&amp;creator=factset&amp;DYN_ARGS=TRUE&amp;DOC_NAME=FAT:FQL_AUDITING_CLIENT_TEMPLATE.FAT&amp;display_string=Audit&amp;VAR:KEY=LWXSNWVKXW&amp;VAR:QUERY=RkZfQ0FQRVgoQU5OLC0yLCwsUlAp&amp;WINDOW=FIRST_POPUP&amp;HEIGHT=450&amp;WIDTH=450&amp;START_MAXIMIZED=","FALSE&amp;VAR:CALENDAR=US&amp;VAR:SYMBOL=B00T06&amp;VAR:INDEX=0"}</definedName>
    <definedName name="_2053__FDSAUDITLINK__" localSheetId="3" hidden="1">{"fdsup://directions/FAT Viewer?action=UPDATE&amp;creator=factset&amp;DYN_ARGS=TRUE&amp;DOC_NAME=FAT:FQL_AUDITING_CLIENT_TEMPLATE.FAT&amp;display_string=Audit&amp;VAR:KEY=LWXSNWVKXW&amp;VAR:QUERY=RkZfQ0FQRVgoQU5OLC0yLCwsUlAp&amp;WINDOW=FIRST_POPUP&amp;HEIGHT=450&amp;WIDTH=450&amp;START_MAXIMIZED=","FALSE&amp;VAR:CALENDAR=US&amp;VAR:SYMBOL=B00T06&amp;VAR:INDEX=0"}</definedName>
    <definedName name="_2053__FDSAUDITLINK__" hidden="1">{"fdsup://directions/FAT Viewer?action=UPDATE&amp;creator=factset&amp;DYN_ARGS=TRUE&amp;DOC_NAME=FAT:FQL_AUDITING_CLIENT_TEMPLATE.FAT&amp;display_string=Audit&amp;VAR:KEY=LWXSNWVKXW&amp;VAR:QUERY=RkZfQ0FQRVgoQU5OLC0yLCwsUlAp&amp;WINDOW=FIRST_POPUP&amp;HEIGHT=450&amp;WIDTH=450&amp;START_MAXIMIZED=","FALSE&amp;VAR:CALENDAR=US&amp;VAR:SYMBOL=B00T06&amp;VAR:INDEX=0"}</definedName>
    <definedName name="_2054__FDSAUDITLINK__" localSheetId="11" hidden="1">{"fdsup://directions/FAT Viewer?action=UPDATE&amp;creator=factset&amp;DYN_ARGS=TRUE&amp;DOC_NAME=FAT:FQL_AUDITING_CLIENT_TEMPLATE.FAT&amp;display_string=Audit&amp;VAR:KEY=DUBQRKZUVS&amp;VAR:QUERY=RkZfTkVUX0lOQyhBTk4sLTEsLCxSUCk=&amp;WINDOW=FIRST_POPUP&amp;HEIGHT=450&amp;WIDTH=450&amp;START_MAXIMI","ZED=FALSE&amp;VAR:CALENDAR=US&amp;VAR:SYMBOL=B00T06&amp;VAR:INDEX=0"}</definedName>
    <definedName name="_2054__FDSAUDITLINK__" localSheetId="3" hidden="1">{"fdsup://directions/FAT Viewer?action=UPDATE&amp;creator=factset&amp;DYN_ARGS=TRUE&amp;DOC_NAME=FAT:FQL_AUDITING_CLIENT_TEMPLATE.FAT&amp;display_string=Audit&amp;VAR:KEY=DUBQRKZUVS&amp;VAR:QUERY=RkZfTkVUX0lOQyhBTk4sLTEsLCxSUCk=&amp;WINDOW=FIRST_POPUP&amp;HEIGHT=450&amp;WIDTH=450&amp;START_MAXIMI","ZED=FALSE&amp;VAR:CALENDAR=US&amp;VAR:SYMBOL=B00T06&amp;VAR:INDEX=0"}</definedName>
    <definedName name="_2054__FDSAUDITLINK__" hidden="1">{"fdsup://directions/FAT Viewer?action=UPDATE&amp;creator=factset&amp;DYN_ARGS=TRUE&amp;DOC_NAME=FAT:FQL_AUDITING_CLIENT_TEMPLATE.FAT&amp;display_string=Audit&amp;VAR:KEY=DUBQRKZUVS&amp;VAR:QUERY=RkZfTkVUX0lOQyhBTk4sLTEsLCxSUCk=&amp;WINDOW=FIRST_POPUP&amp;HEIGHT=450&amp;WIDTH=450&amp;START_MAXIMI","ZED=FALSE&amp;VAR:CALENDAR=US&amp;VAR:SYMBOL=B00T06&amp;VAR:INDEX=0"}</definedName>
    <definedName name="_2055__FDSAUDITLINK__" localSheetId="11" hidden="1">{"fdsup://directions/FAT Viewer?action=UPDATE&amp;creator=factset&amp;DYN_ARGS=TRUE&amp;DOC_NAME=FAT:FQL_AUDITING_CLIENT_TEMPLATE.FAT&amp;display_string=Audit&amp;VAR:KEY=VUXYZKXGRS&amp;VAR:QUERY=RkZfTkVUX0lOQyhBTk4sLTIsLCxSUCk=&amp;WINDOW=FIRST_POPUP&amp;HEIGHT=450&amp;WIDTH=450&amp;START_MAXIMI","ZED=FALSE&amp;VAR:CALENDAR=US&amp;VAR:SYMBOL=B00T06&amp;VAR:INDEX=0"}</definedName>
    <definedName name="_2055__FDSAUDITLINK__" localSheetId="3" hidden="1">{"fdsup://directions/FAT Viewer?action=UPDATE&amp;creator=factset&amp;DYN_ARGS=TRUE&amp;DOC_NAME=FAT:FQL_AUDITING_CLIENT_TEMPLATE.FAT&amp;display_string=Audit&amp;VAR:KEY=VUXYZKXGRS&amp;VAR:QUERY=RkZfTkVUX0lOQyhBTk4sLTIsLCxSUCk=&amp;WINDOW=FIRST_POPUP&amp;HEIGHT=450&amp;WIDTH=450&amp;START_MAXIMI","ZED=FALSE&amp;VAR:CALENDAR=US&amp;VAR:SYMBOL=B00T06&amp;VAR:INDEX=0"}</definedName>
    <definedName name="_2055__FDSAUDITLINK__" hidden="1">{"fdsup://directions/FAT Viewer?action=UPDATE&amp;creator=factset&amp;DYN_ARGS=TRUE&amp;DOC_NAME=FAT:FQL_AUDITING_CLIENT_TEMPLATE.FAT&amp;display_string=Audit&amp;VAR:KEY=VUXYZKXGRS&amp;VAR:QUERY=RkZfTkVUX0lOQyhBTk4sLTIsLCxSUCk=&amp;WINDOW=FIRST_POPUP&amp;HEIGHT=450&amp;WIDTH=450&amp;START_MAXIMI","ZED=FALSE&amp;VAR:CALENDAR=US&amp;VAR:SYMBOL=B00T06&amp;VAR:INDEX=0"}</definedName>
    <definedName name="_2056__FDSAUDITLINK__" localSheetId="11" hidden="1">{"fdsup://directions/FAT Viewer?action=UPDATE&amp;creator=factset&amp;DYN_ARGS=TRUE&amp;DOC_NAME=FAT:FQL_AUDITING_CLIENT_TEMPLATE.FAT&amp;display_string=Audit&amp;VAR:KEY=PMDYJGHSNM&amp;VAR:QUERY=RkZfRUJJVChBTk4sLTEsLCxSUCk=&amp;WINDOW=FIRST_POPUP&amp;HEIGHT=450&amp;WIDTH=450&amp;START_MAXIMIZED=","FALSE&amp;VAR:CALENDAR=US&amp;VAR:SYMBOL=B00T06&amp;VAR:INDEX=0"}</definedName>
    <definedName name="_2056__FDSAUDITLINK__" localSheetId="3" hidden="1">{"fdsup://directions/FAT Viewer?action=UPDATE&amp;creator=factset&amp;DYN_ARGS=TRUE&amp;DOC_NAME=FAT:FQL_AUDITING_CLIENT_TEMPLATE.FAT&amp;display_string=Audit&amp;VAR:KEY=PMDYJGHSNM&amp;VAR:QUERY=RkZfRUJJVChBTk4sLTEsLCxSUCk=&amp;WINDOW=FIRST_POPUP&amp;HEIGHT=450&amp;WIDTH=450&amp;START_MAXIMIZED=","FALSE&amp;VAR:CALENDAR=US&amp;VAR:SYMBOL=B00T06&amp;VAR:INDEX=0"}</definedName>
    <definedName name="_2056__FDSAUDITLINK__" hidden="1">{"fdsup://directions/FAT Viewer?action=UPDATE&amp;creator=factset&amp;DYN_ARGS=TRUE&amp;DOC_NAME=FAT:FQL_AUDITING_CLIENT_TEMPLATE.FAT&amp;display_string=Audit&amp;VAR:KEY=PMDYJGHSNM&amp;VAR:QUERY=RkZfRUJJVChBTk4sLTEsLCxSUCk=&amp;WINDOW=FIRST_POPUP&amp;HEIGHT=450&amp;WIDTH=450&amp;START_MAXIMIZED=","FALSE&amp;VAR:CALENDAR=US&amp;VAR:SYMBOL=B00T06&amp;VAR:INDEX=0"}</definedName>
    <definedName name="_2057__FDSAUDITLINK__" localSheetId="11" hidden="1">{"fdsup://directions/FAT Viewer?action=UPDATE&amp;creator=factset&amp;DYN_ARGS=TRUE&amp;DOC_NAME=FAT:FQL_AUDITING_CLIENT_TEMPLATE.FAT&amp;display_string=Audit&amp;VAR:KEY=DKPALYHUJG&amp;VAR:QUERY=RkZfRUJJVChBTk4sLTIsLCxSUCk=&amp;WINDOW=FIRST_POPUP&amp;HEIGHT=450&amp;WIDTH=450&amp;START_MAXIMIZED=","FALSE&amp;VAR:CALENDAR=US&amp;VAR:SYMBOL=B00T06&amp;VAR:INDEX=0"}</definedName>
    <definedName name="_2057__FDSAUDITLINK__" localSheetId="3" hidden="1">{"fdsup://directions/FAT Viewer?action=UPDATE&amp;creator=factset&amp;DYN_ARGS=TRUE&amp;DOC_NAME=FAT:FQL_AUDITING_CLIENT_TEMPLATE.FAT&amp;display_string=Audit&amp;VAR:KEY=DKPALYHUJG&amp;VAR:QUERY=RkZfRUJJVChBTk4sLTIsLCxSUCk=&amp;WINDOW=FIRST_POPUP&amp;HEIGHT=450&amp;WIDTH=450&amp;START_MAXIMIZED=","FALSE&amp;VAR:CALENDAR=US&amp;VAR:SYMBOL=B00T06&amp;VAR:INDEX=0"}</definedName>
    <definedName name="_2057__FDSAUDITLINK__" hidden="1">{"fdsup://directions/FAT Viewer?action=UPDATE&amp;creator=factset&amp;DYN_ARGS=TRUE&amp;DOC_NAME=FAT:FQL_AUDITING_CLIENT_TEMPLATE.FAT&amp;display_string=Audit&amp;VAR:KEY=DKPALYHUJG&amp;VAR:QUERY=RkZfRUJJVChBTk4sLTIsLCxSUCk=&amp;WINDOW=FIRST_POPUP&amp;HEIGHT=450&amp;WIDTH=450&amp;START_MAXIMIZED=","FALSE&amp;VAR:CALENDAR=US&amp;VAR:SYMBOL=B00T06&amp;VAR:INDEX=0"}</definedName>
    <definedName name="_2058__FDSAUDITLINK__" localSheetId="11" hidden="1">{"fdsup://directions/FAT Viewer?action=UPDATE&amp;creator=factset&amp;DYN_ARGS=TRUE&amp;DOC_NAME=FAT:FQL_AUDITING_CLIENT_TEMPLATE.FAT&amp;display_string=Audit&amp;VAR:KEY=JMXITIRWPY&amp;VAR:QUERY=RkZfRUJJVERBKEFOTiwtMSwsLFJQKQ==&amp;WINDOW=FIRST_POPUP&amp;HEIGHT=450&amp;WIDTH=450&amp;START_MAXIMI","ZED=FALSE&amp;VAR:CALENDAR=US&amp;VAR:SYMBOL=B00T06&amp;VAR:INDEX=0"}</definedName>
    <definedName name="_2058__FDSAUDITLINK__" localSheetId="3" hidden="1">{"fdsup://directions/FAT Viewer?action=UPDATE&amp;creator=factset&amp;DYN_ARGS=TRUE&amp;DOC_NAME=FAT:FQL_AUDITING_CLIENT_TEMPLATE.FAT&amp;display_string=Audit&amp;VAR:KEY=JMXITIRWPY&amp;VAR:QUERY=RkZfRUJJVERBKEFOTiwtMSwsLFJQKQ==&amp;WINDOW=FIRST_POPUP&amp;HEIGHT=450&amp;WIDTH=450&amp;START_MAXIMI","ZED=FALSE&amp;VAR:CALENDAR=US&amp;VAR:SYMBOL=B00T06&amp;VAR:INDEX=0"}</definedName>
    <definedName name="_2058__FDSAUDITLINK__" hidden="1">{"fdsup://directions/FAT Viewer?action=UPDATE&amp;creator=factset&amp;DYN_ARGS=TRUE&amp;DOC_NAME=FAT:FQL_AUDITING_CLIENT_TEMPLATE.FAT&amp;display_string=Audit&amp;VAR:KEY=JMXITIRWPY&amp;VAR:QUERY=RkZfRUJJVERBKEFOTiwtMSwsLFJQKQ==&amp;WINDOW=FIRST_POPUP&amp;HEIGHT=450&amp;WIDTH=450&amp;START_MAXIMI","ZED=FALSE&amp;VAR:CALENDAR=US&amp;VAR:SYMBOL=B00T06&amp;VAR:INDEX=0"}</definedName>
    <definedName name="_2059__FDSAUDITLINK__" localSheetId="11" hidden="1">{"fdsup://directions/FAT Viewer?action=UPDATE&amp;creator=factset&amp;DYN_ARGS=TRUE&amp;DOC_NAME=FAT:FQL_AUDITING_CLIENT_TEMPLATE.FAT&amp;display_string=Audit&amp;VAR:KEY=LWNEDCDMVA&amp;VAR:QUERY=RkZfRUJJVERBKEFOTiwtMiwsLFJQKQ==&amp;WINDOW=FIRST_POPUP&amp;HEIGHT=450&amp;WIDTH=450&amp;START_MAXIMI","ZED=FALSE&amp;VAR:CALENDAR=US&amp;VAR:SYMBOL=B00T06&amp;VAR:INDEX=0"}</definedName>
    <definedName name="_2059__FDSAUDITLINK__" localSheetId="3" hidden="1">{"fdsup://directions/FAT Viewer?action=UPDATE&amp;creator=factset&amp;DYN_ARGS=TRUE&amp;DOC_NAME=FAT:FQL_AUDITING_CLIENT_TEMPLATE.FAT&amp;display_string=Audit&amp;VAR:KEY=LWNEDCDMVA&amp;VAR:QUERY=RkZfRUJJVERBKEFOTiwtMiwsLFJQKQ==&amp;WINDOW=FIRST_POPUP&amp;HEIGHT=450&amp;WIDTH=450&amp;START_MAXIMI","ZED=FALSE&amp;VAR:CALENDAR=US&amp;VAR:SYMBOL=B00T06&amp;VAR:INDEX=0"}</definedName>
    <definedName name="_2059__FDSAUDITLINK__" hidden="1">{"fdsup://directions/FAT Viewer?action=UPDATE&amp;creator=factset&amp;DYN_ARGS=TRUE&amp;DOC_NAME=FAT:FQL_AUDITING_CLIENT_TEMPLATE.FAT&amp;display_string=Audit&amp;VAR:KEY=LWNEDCDMVA&amp;VAR:QUERY=RkZfRUJJVERBKEFOTiwtMiwsLFJQKQ==&amp;WINDOW=FIRST_POPUP&amp;HEIGHT=450&amp;WIDTH=450&amp;START_MAXIMI","ZED=FALSE&amp;VAR:CALENDAR=US&amp;VAR:SYMBOL=B00T06&amp;VAR:INDEX=0"}</definedName>
    <definedName name="_206__FDSAUDITLINK__" localSheetId="11" hidden="1">{"fdsup://directions/FAT Viewer?action=UPDATE&amp;creator=factset&amp;DYN_ARGS=TRUE&amp;DOC_NAME=FAT:FQL_AUDITING_CLIENT_TEMPLATE.FAT&amp;display_string=Audit&amp;VAR:KEY=PSPMBITGVC&amp;VAR:QUERY=RkZfRUJJVERBKEFOTiwtMSwsLFJQKQ==&amp;WINDOW=FIRST_POPUP&amp;HEIGHT=450&amp;WIDTH=450&amp;START_MAXIMI","ZED=FALSE&amp;VAR:CALENDAR=FIVEDAY&amp;VAR:SYMBOL=647346&amp;VAR:INDEX=0"}</definedName>
    <definedName name="_206__FDSAUDITLINK__" localSheetId="3" hidden="1">{"fdsup://directions/FAT Viewer?action=UPDATE&amp;creator=factset&amp;DYN_ARGS=TRUE&amp;DOC_NAME=FAT:FQL_AUDITING_CLIENT_TEMPLATE.FAT&amp;display_string=Audit&amp;VAR:KEY=PSPMBITGVC&amp;VAR:QUERY=RkZfRUJJVERBKEFOTiwtMSwsLFJQKQ==&amp;WINDOW=FIRST_POPUP&amp;HEIGHT=450&amp;WIDTH=450&amp;START_MAXIMI","ZED=FALSE&amp;VAR:CALENDAR=FIVEDAY&amp;VAR:SYMBOL=647346&amp;VAR:INDEX=0"}</definedName>
    <definedName name="_206__FDSAUDITLINK__" hidden="1">{"fdsup://directions/FAT Viewer?action=UPDATE&amp;creator=factset&amp;DYN_ARGS=TRUE&amp;DOC_NAME=FAT:FQL_AUDITING_CLIENT_TEMPLATE.FAT&amp;display_string=Audit&amp;VAR:KEY=PSPMBITGVC&amp;VAR:QUERY=RkZfRUJJVERBKEFOTiwtMSwsLFJQKQ==&amp;WINDOW=FIRST_POPUP&amp;HEIGHT=450&amp;WIDTH=450&amp;START_MAXIMI","ZED=FALSE&amp;VAR:CALENDAR=FIVEDAY&amp;VAR:SYMBOL=647346&amp;VAR:INDEX=0"}</definedName>
    <definedName name="_2060__FDSAUDITLINK__" localSheetId="11" hidden="1">{"fdsup://Directions/FactSet Auditing Viewer?action=AUDIT_VALUE&amp;DB=129&amp;ID1=B00T06&amp;VALUEID=01001&amp;SDATE=2008&amp;PERIODTYPE=ANN_STD&amp;window=popup_no_bar&amp;width=385&amp;height=120&amp;START_MAXIMIZED=FALSE&amp;creator=factset&amp;display_string=Audit"}</definedName>
    <definedName name="_2060__FDSAUDITLINK__" localSheetId="3" hidden="1">{"fdsup://Directions/FactSet Auditing Viewer?action=AUDIT_VALUE&amp;DB=129&amp;ID1=B00T06&amp;VALUEID=01001&amp;SDATE=2008&amp;PERIODTYPE=ANN_STD&amp;window=popup_no_bar&amp;width=385&amp;height=120&amp;START_MAXIMIZED=FALSE&amp;creator=factset&amp;display_string=Audit"}</definedName>
    <definedName name="_2060__FDSAUDITLINK__" hidden="1">{"fdsup://Directions/FactSet Auditing Viewer?action=AUDIT_VALUE&amp;DB=129&amp;ID1=B00T06&amp;VALUEID=01001&amp;SDATE=2008&amp;PERIODTYPE=ANN_STD&amp;window=popup_no_bar&amp;width=385&amp;height=120&amp;START_MAXIMIZED=FALSE&amp;creator=factset&amp;display_string=Audit"}</definedName>
    <definedName name="_2061__FDSAUDITLINK__" localSheetId="11" hidden="1">{"fdsup://Directions/FactSet Auditing Viewer?action=AUDIT_VALUE&amp;DB=129&amp;ID1=B00T06&amp;VALUEID=01001&amp;SDATE=2007&amp;PERIODTYPE=ANN_STD&amp;window=popup_no_bar&amp;width=385&amp;height=120&amp;START_MAXIMIZED=FALSE&amp;creator=factset&amp;display_string=Audit"}</definedName>
    <definedName name="_2061__FDSAUDITLINK__" localSheetId="3" hidden="1">{"fdsup://Directions/FactSet Auditing Viewer?action=AUDIT_VALUE&amp;DB=129&amp;ID1=B00T06&amp;VALUEID=01001&amp;SDATE=2007&amp;PERIODTYPE=ANN_STD&amp;window=popup_no_bar&amp;width=385&amp;height=120&amp;START_MAXIMIZED=FALSE&amp;creator=factset&amp;display_string=Audit"}</definedName>
    <definedName name="_2061__FDSAUDITLINK__" hidden="1">{"fdsup://Directions/FactSet Auditing Viewer?action=AUDIT_VALUE&amp;DB=129&amp;ID1=B00T06&amp;VALUEID=01001&amp;SDATE=2007&amp;PERIODTYPE=ANN_STD&amp;window=popup_no_bar&amp;width=385&amp;height=120&amp;START_MAXIMIZED=FALSE&amp;creator=factset&amp;display_string=Audit"}</definedName>
    <definedName name="_2062__FDSAUDITLINK__" localSheetId="11" hidden="1">{"fdsup://directions/FAT Viewer?action=UPDATE&amp;creator=factset&amp;DYN_ARGS=TRUE&amp;DOC_NAME=FAT:FQL_AUDITING_CLIENT_TEMPLATE.FAT&amp;display_string=Audit&amp;VAR:KEY=ZUVWRGDYLU&amp;VAR:QUERY=RkZfQ0FQRVgoQU5OLDAsLCxSUCk=&amp;WINDOW=FIRST_POPUP&amp;HEIGHT=450&amp;WIDTH=450&amp;START_MAXIMIZED=","FALSE&amp;VAR:CALENDAR=US&amp;VAR:SYMBOL=7102&amp;VAR:INDEX=0"}</definedName>
    <definedName name="_2062__FDSAUDITLINK__" localSheetId="3" hidden="1">{"fdsup://directions/FAT Viewer?action=UPDATE&amp;creator=factset&amp;DYN_ARGS=TRUE&amp;DOC_NAME=FAT:FQL_AUDITING_CLIENT_TEMPLATE.FAT&amp;display_string=Audit&amp;VAR:KEY=ZUVWRGDYLU&amp;VAR:QUERY=RkZfQ0FQRVgoQU5OLDAsLCxSUCk=&amp;WINDOW=FIRST_POPUP&amp;HEIGHT=450&amp;WIDTH=450&amp;START_MAXIMIZED=","FALSE&amp;VAR:CALENDAR=US&amp;VAR:SYMBOL=7102&amp;VAR:INDEX=0"}</definedName>
    <definedName name="_2062__FDSAUDITLINK__" hidden="1">{"fdsup://directions/FAT Viewer?action=UPDATE&amp;creator=factset&amp;DYN_ARGS=TRUE&amp;DOC_NAME=FAT:FQL_AUDITING_CLIENT_TEMPLATE.FAT&amp;display_string=Audit&amp;VAR:KEY=ZUVWRGDYLU&amp;VAR:QUERY=RkZfQ0FQRVgoQU5OLDAsLCxSUCk=&amp;WINDOW=FIRST_POPUP&amp;HEIGHT=450&amp;WIDTH=450&amp;START_MAXIMIZED=","FALSE&amp;VAR:CALENDAR=US&amp;VAR:SYMBOL=7102&amp;VAR:INDEX=0"}</definedName>
    <definedName name="_2063__FDSAUDITLINK__" localSheetId="11" hidden="1">{"fdsup://directions/FAT Viewer?action=UPDATE&amp;creator=factset&amp;DYN_ARGS=TRUE&amp;DOC_NAME=FAT:FQL_AUDITING_CLIENT_TEMPLATE.FAT&amp;display_string=Audit&amp;VAR:KEY=LALETWJOFM&amp;VAR:QUERY=RkZfQ0FQRVgoQU5OLC0xLCwsUlAp&amp;WINDOW=FIRST_POPUP&amp;HEIGHT=450&amp;WIDTH=450&amp;START_MAXIMIZED=","FALSE&amp;VAR:CALENDAR=US&amp;VAR:SYMBOL=7102&amp;VAR:INDEX=0"}</definedName>
    <definedName name="_2063__FDSAUDITLINK__" localSheetId="3" hidden="1">{"fdsup://directions/FAT Viewer?action=UPDATE&amp;creator=factset&amp;DYN_ARGS=TRUE&amp;DOC_NAME=FAT:FQL_AUDITING_CLIENT_TEMPLATE.FAT&amp;display_string=Audit&amp;VAR:KEY=LALETWJOFM&amp;VAR:QUERY=RkZfQ0FQRVgoQU5OLC0xLCwsUlAp&amp;WINDOW=FIRST_POPUP&amp;HEIGHT=450&amp;WIDTH=450&amp;START_MAXIMIZED=","FALSE&amp;VAR:CALENDAR=US&amp;VAR:SYMBOL=7102&amp;VAR:INDEX=0"}</definedName>
    <definedName name="_2063__FDSAUDITLINK__" hidden="1">{"fdsup://directions/FAT Viewer?action=UPDATE&amp;creator=factset&amp;DYN_ARGS=TRUE&amp;DOC_NAME=FAT:FQL_AUDITING_CLIENT_TEMPLATE.FAT&amp;display_string=Audit&amp;VAR:KEY=LALETWJOFM&amp;VAR:QUERY=RkZfQ0FQRVgoQU5OLC0xLCwsUlAp&amp;WINDOW=FIRST_POPUP&amp;HEIGHT=450&amp;WIDTH=450&amp;START_MAXIMIZED=","FALSE&amp;VAR:CALENDAR=US&amp;VAR:SYMBOL=7102&amp;VAR:INDEX=0"}</definedName>
    <definedName name="_2064__FDSAUDITLINK__" localSheetId="11" hidden="1">{"fdsup://directions/FAT Viewer?action=UPDATE&amp;creator=factset&amp;DYN_ARGS=TRUE&amp;DOC_NAME=FAT:FQL_AUDITING_CLIENT_TEMPLATE.FAT&amp;display_string=Audit&amp;VAR:KEY=ZUVOBYHEPY&amp;VAR:QUERY=RkZfQ0FQRVgoQU5OLC0yLCwsUlAp&amp;WINDOW=FIRST_POPUP&amp;HEIGHT=450&amp;WIDTH=450&amp;START_MAXIMIZED=","FALSE&amp;VAR:CALENDAR=US&amp;VAR:SYMBOL=7102&amp;VAR:INDEX=0"}</definedName>
    <definedName name="_2064__FDSAUDITLINK__" localSheetId="3" hidden="1">{"fdsup://directions/FAT Viewer?action=UPDATE&amp;creator=factset&amp;DYN_ARGS=TRUE&amp;DOC_NAME=FAT:FQL_AUDITING_CLIENT_TEMPLATE.FAT&amp;display_string=Audit&amp;VAR:KEY=ZUVOBYHEPY&amp;VAR:QUERY=RkZfQ0FQRVgoQU5OLC0yLCwsUlAp&amp;WINDOW=FIRST_POPUP&amp;HEIGHT=450&amp;WIDTH=450&amp;START_MAXIMIZED=","FALSE&amp;VAR:CALENDAR=US&amp;VAR:SYMBOL=7102&amp;VAR:INDEX=0"}</definedName>
    <definedName name="_2064__FDSAUDITLINK__" hidden="1">{"fdsup://directions/FAT Viewer?action=UPDATE&amp;creator=factset&amp;DYN_ARGS=TRUE&amp;DOC_NAME=FAT:FQL_AUDITING_CLIENT_TEMPLATE.FAT&amp;display_string=Audit&amp;VAR:KEY=ZUVOBYHEPY&amp;VAR:QUERY=RkZfQ0FQRVgoQU5OLC0yLCwsUlAp&amp;WINDOW=FIRST_POPUP&amp;HEIGHT=450&amp;WIDTH=450&amp;START_MAXIMIZED=","FALSE&amp;VAR:CALENDAR=US&amp;VAR:SYMBOL=7102&amp;VAR:INDEX=0"}</definedName>
    <definedName name="_2065__FDSAUDITLINK__" localSheetId="11" hidden="1">{"fdsup://directions/FAT Viewer?action=UPDATE&amp;creator=factset&amp;DYN_ARGS=TRUE&amp;DOC_NAME=FAT:FQL_AUDITING_CLIENT_TEMPLATE.FAT&amp;display_string=Audit&amp;VAR:KEY=RQRAFEJMXE&amp;VAR:QUERY=RkZfTkVUX0lOQyhBTk4sLTEsLCxSUCk=&amp;WINDOW=FIRST_POPUP&amp;HEIGHT=450&amp;WIDTH=450&amp;START_MAXIMI","ZED=FALSE&amp;VAR:CALENDAR=US&amp;VAR:SYMBOL=7102&amp;VAR:INDEX=0"}</definedName>
    <definedName name="_2065__FDSAUDITLINK__" localSheetId="3" hidden="1">{"fdsup://directions/FAT Viewer?action=UPDATE&amp;creator=factset&amp;DYN_ARGS=TRUE&amp;DOC_NAME=FAT:FQL_AUDITING_CLIENT_TEMPLATE.FAT&amp;display_string=Audit&amp;VAR:KEY=RQRAFEJMXE&amp;VAR:QUERY=RkZfTkVUX0lOQyhBTk4sLTEsLCxSUCk=&amp;WINDOW=FIRST_POPUP&amp;HEIGHT=450&amp;WIDTH=450&amp;START_MAXIMI","ZED=FALSE&amp;VAR:CALENDAR=US&amp;VAR:SYMBOL=7102&amp;VAR:INDEX=0"}</definedName>
    <definedName name="_2065__FDSAUDITLINK__" hidden="1">{"fdsup://directions/FAT Viewer?action=UPDATE&amp;creator=factset&amp;DYN_ARGS=TRUE&amp;DOC_NAME=FAT:FQL_AUDITING_CLIENT_TEMPLATE.FAT&amp;display_string=Audit&amp;VAR:KEY=RQRAFEJMXE&amp;VAR:QUERY=RkZfTkVUX0lOQyhBTk4sLTEsLCxSUCk=&amp;WINDOW=FIRST_POPUP&amp;HEIGHT=450&amp;WIDTH=450&amp;START_MAXIMI","ZED=FALSE&amp;VAR:CALENDAR=US&amp;VAR:SYMBOL=7102&amp;VAR:INDEX=0"}</definedName>
    <definedName name="_2066__FDSAUDITLINK__" localSheetId="11" hidden="1">{"fdsup://directions/FAT Viewer?action=UPDATE&amp;creator=factset&amp;DYN_ARGS=TRUE&amp;DOC_NAME=FAT:FQL_AUDITING_CLIENT_TEMPLATE.FAT&amp;display_string=Audit&amp;VAR:KEY=TILKBIBKJU&amp;VAR:QUERY=RkZfTkVUX0lOQyhBTk4sLTIsLCxSUCk=&amp;WINDOW=FIRST_POPUP&amp;HEIGHT=450&amp;WIDTH=450&amp;START_MAXIMI","ZED=FALSE&amp;VAR:CALENDAR=US&amp;VAR:SYMBOL=7102&amp;VAR:INDEX=0"}</definedName>
    <definedName name="_2066__FDSAUDITLINK__" localSheetId="3" hidden="1">{"fdsup://directions/FAT Viewer?action=UPDATE&amp;creator=factset&amp;DYN_ARGS=TRUE&amp;DOC_NAME=FAT:FQL_AUDITING_CLIENT_TEMPLATE.FAT&amp;display_string=Audit&amp;VAR:KEY=TILKBIBKJU&amp;VAR:QUERY=RkZfTkVUX0lOQyhBTk4sLTIsLCxSUCk=&amp;WINDOW=FIRST_POPUP&amp;HEIGHT=450&amp;WIDTH=450&amp;START_MAXIMI","ZED=FALSE&amp;VAR:CALENDAR=US&amp;VAR:SYMBOL=7102&amp;VAR:INDEX=0"}</definedName>
    <definedName name="_2066__FDSAUDITLINK__" hidden="1">{"fdsup://directions/FAT Viewer?action=UPDATE&amp;creator=factset&amp;DYN_ARGS=TRUE&amp;DOC_NAME=FAT:FQL_AUDITING_CLIENT_TEMPLATE.FAT&amp;display_string=Audit&amp;VAR:KEY=TILKBIBKJU&amp;VAR:QUERY=RkZfTkVUX0lOQyhBTk4sLTIsLCxSUCk=&amp;WINDOW=FIRST_POPUP&amp;HEIGHT=450&amp;WIDTH=450&amp;START_MAXIMI","ZED=FALSE&amp;VAR:CALENDAR=US&amp;VAR:SYMBOL=7102&amp;VAR:INDEX=0"}</definedName>
    <definedName name="_2067__FDSAUDITLINK__" localSheetId="11" hidden="1">{"fdsup://directions/FAT Viewer?action=UPDATE&amp;creator=factset&amp;DYN_ARGS=TRUE&amp;DOC_NAME=FAT:FQL_AUDITING_CLIENT_TEMPLATE.FAT&amp;display_string=Audit&amp;VAR:KEY=FCVQZATKDU&amp;VAR:QUERY=RkZfRUJJVChBTk4sLTEsLCxSUCk=&amp;WINDOW=FIRST_POPUP&amp;HEIGHT=450&amp;WIDTH=450&amp;START_MAXIMIZED=","FALSE&amp;VAR:CALENDAR=US&amp;VAR:SYMBOL=7102&amp;VAR:INDEX=0"}</definedName>
    <definedName name="_2067__FDSAUDITLINK__" localSheetId="3" hidden="1">{"fdsup://directions/FAT Viewer?action=UPDATE&amp;creator=factset&amp;DYN_ARGS=TRUE&amp;DOC_NAME=FAT:FQL_AUDITING_CLIENT_TEMPLATE.FAT&amp;display_string=Audit&amp;VAR:KEY=FCVQZATKDU&amp;VAR:QUERY=RkZfRUJJVChBTk4sLTEsLCxSUCk=&amp;WINDOW=FIRST_POPUP&amp;HEIGHT=450&amp;WIDTH=450&amp;START_MAXIMIZED=","FALSE&amp;VAR:CALENDAR=US&amp;VAR:SYMBOL=7102&amp;VAR:INDEX=0"}</definedName>
    <definedName name="_2067__FDSAUDITLINK__" hidden="1">{"fdsup://directions/FAT Viewer?action=UPDATE&amp;creator=factset&amp;DYN_ARGS=TRUE&amp;DOC_NAME=FAT:FQL_AUDITING_CLIENT_TEMPLATE.FAT&amp;display_string=Audit&amp;VAR:KEY=FCVQZATKDU&amp;VAR:QUERY=RkZfRUJJVChBTk4sLTEsLCxSUCk=&amp;WINDOW=FIRST_POPUP&amp;HEIGHT=450&amp;WIDTH=450&amp;START_MAXIMIZED=","FALSE&amp;VAR:CALENDAR=US&amp;VAR:SYMBOL=7102&amp;VAR:INDEX=0"}</definedName>
    <definedName name="_2068__FDSAUDITLINK__" localSheetId="11" hidden="1">{"fdsup://directions/FAT Viewer?action=UPDATE&amp;creator=factset&amp;DYN_ARGS=TRUE&amp;DOC_NAME=FAT:FQL_AUDITING_CLIENT_TEMPLATE.FAT&amp;display_string=Audit&amp;VAR:KEY=BQBGBKPMXO&amp;VAR:QUERY=RkZfRUJJVChBTk4sLTIsLCxSUCk=&amp;WINDOW=FIRST_POPUP&amp;HEIGHT=450&amp;WIDTH=450&amp;START_MAXIMIZED=","FALSE&amp;VAR:CALENDAR=US&amp;VAR:SYMBOL=7102&amp;VAR:INDEX=0"}</definedName>
    <definedName name="_2068__FDSAUDITLINK__" localSheetId="3" hidden="1">{"fdsup://directions/FAT Viewer?action=UPDATE&amp;creator=factset&amp;DYN_ARGS=TRUE&amp;DOC_NAME=FAT:FQL_AUDITING_CLIENT_TEMPLATE.FAT&amp;display_string=Audit&amp;VAR:KEY=BQBGBKPMXO&amp;VAR:QUERY=RkZfRUJJVChBTk4sLTIsLCxSUCk=&amp;WINDOW=FIRST_POPUP&amp;HEIGHT=450&amp;WIDTH=450&amp;START_MAXIMIZED=","FALSE&amp;VAR:CALENDAR=US&amp;VAR:SYMBOL=7102&amp;VAR:INDEX=0"}</definedName>
    <definedName name="_2068__FDSAUDITLINK__" hidden="1">{"fdsup://directions/FAT Viewer?action=UPDATE&amp;creator=factset&amp;DYN_ARGS=TRUE&amp;DOC_NAME=FAT:FQL_AUDITING_CLIENT_TEMPLATE.FAT&amp;display_string=Audit&amp;VAR:KEY=BQBGBKPMXO&amp;VAR:QUERY=RkZfRUJJVChBTk4sLTIsLCxSUCk=&amp;WINDOW=FIRST_POPUP&amp;HEIGHT=450&amp;WIDTH=450&amp;START_MAXIMIZED=","FALSE&amp;VAR:CALENDAR=US&amp;VAR:SYMBOL=7102&amp;VAR:INDEX=0"}</definedName>
    <definedName name="_2069__FDSAUDITLINK__" localSheetId="11" hidden="1">{"fdsup://directions/FAT Viewer?action=UPDATE&amp;creator=factset&amp;DYN_ARGS=TRUE&amp;DOC_NAME=FAT:FQL_AUDITING_CLIENT_TEMPLATE.FAT&amp;display_string=Audit&amp;VAR:KEY=DGPQBMPCRK&amp;VAR:QUERY=RkZfRUJJVERBKEFOTiwtMSwsLFJQKQ==&amp;WINDOW=FIRST_POPUP&amp;HEIGHT=450&amp;WIDTH=450&amp;START_MAXIMI","ZED=FALSE&amp;VAR:CALENDAR=US&amp;VAR:SYMBOL=7102&amp;VAR:INDEX=0"}</definedName>
    <definedName name="_2069__FDSAUDITLINK__" localSheetId="3" hidden="1">{"fdsup://directions/FAT Viewer?action=UPDATE&amp;creator=factset&amp;DYN_ARGS=TRUE&amp;DOC_NAME=FAT:FQL_AUDITING_CLIENT_TEMPLATE.FAT&amp;display_string=Audit&amp;VAR:KEY=DGPQBMPCRK&amp;VAR:QUERY=RkZfRUJJVERBKEFOTiwtMSwsLFJQKQ==&amp;WINDOW=FIRST_POPUP&amp;HEIGHT=450&amp;WIDTH=450&amp;START_MAXIMI","ZED=FALSE&amp;VAR:CALENDAR=US&amp;VAR:SYMBOL=7102&amp;VAR:INDEX=0"}</definedName>
    <definedName name="_2069__FDSAUDITLINK__" hidden="1">{"fdsup://directions/FAT Viewer?action=UPDATE&amp;creator=factset&amp;DYN_ARGS=TRUE&amp;DOC_NAME=FAT:FQL_AUDITING_CLIENT_TEMPLATE.FAT&amp;display_string=Audit&amp;VAR:KEY=DGPQBMPCRK&amp;VAR:QUERY=RkZfRUJJVERBKEFOTiwtMSwsLFJQKQ==&amp;WINDOW=FIRST_POPUP&amp;HEIGHT=450&amp;WIDTH=450&amp;START_MAXIMI","ZED=FALSE&amp;VAR:CALENDAR=US&amp;VAR:SYMBOL=7102&amp;VAR:INDEX=0"}</definedName>
    <definedName name="_207__FDSAUDITLINK__" localSheetId="11" hidden="1">{"fdsup://directions/FAT Viewer?action=UPDATE&amp;creator=factset&amp;DYN_ARGS=TRUE&amp;DOC_NAME=FAT:FQL_AUDITING_CLIENT_TEMPLATE.FAT&amp;display_string=Audit&amp;VAR:KEY=RALWVUDEVM&amp;VAR:QUERY=RkZfRUJJVERBKEFOTiwtMiwsLFJQKQ==&amp;WINDOW=FIRST_POPUP&amp;HEIGHT=450&amp;WIDTH=450&amp;START_MAXIMI","ZED=FALSE&amp;VAR:CALENDAR=FIVEDAY&amp;VAR:SYMBOL=647346&amp;VAR:INDEX=0"}</definedName>
    <definedName name="_207__FDSAUDITLINK__" localSheetId="3" hidden="1">{"fdsup://directions/FAT Viewer?action=UPDATE&amp;creator=factset&amp;DYN_ARGS=TRUE&amp;DOC_NAME=FAT:FQL_AUDITING_CLIENT_TEMPLATE.FAT&amp;display_string=Audit&amp;VAR:KEY=RALWVUDEVM&amp;VAR:QUERY=RkZfRUJJVERBKEFOTiwtMiwsLFJQKQ==&amp;WINDOW=FIRST_POPUP&amp;HEIGHT=450&amp;WIDTH=450&amp;START_MAXIMI","ZED=FALSE&amp;VAR:CALENDAR=FIVEDAY&amp;VAR:SYMBOL=647346&amp;VAR:INDEX=0"}</definedName>
    <definedName name="_207__FDSAUDITLINK__" hidden="1">{"fdsup://directions/FAT Viewer?action=UPDATE&amp;creator=factset&amp;DYN_ARGS=TRUE&amp;DOC_NAME=FAT:FQL_AUDITING_CLIENT_TEMPLATE.FAT&amp;display_string=Audit&amp;VAR:KEY=RALWVUDEVM&amp;VAR:QUERY=RkZfRUJJVERBKEFOTiwtMiwsLFJQKQ==&amp;WINDOW=FIRST_POPUP&amp;HEIGHT=450&amp;WIDTH=450&amp;START_MAXIMI","ZED=FALSE&amp;VAR:CALENDAR=FIVEDAY&amp;VAR:SYMBOL=647346&amp;VAR:INDEX=0"}</definedName>
    <definedName name="_2070__FDSAUDITLINK__" localSheetId="11" hidden="1">{"fdsup://directions/FAT Viewer?action=UPDATE&amp;creator=factset&amp;DYN_ARGS=TRUE&amp;DOC_NAME=FAT:FQL_AUDITING_CLIENT_TEMPLATE.FAT&amp;display_string=Audit&amp;VAR:KEY=BMXIBYJONU&amp;VAR:QUERY=RkZfRUJJVERBKEFOTiwtMiwsLFJQKQ==&amp;WINDOW=FIRST_POPUP&amp;HEIGHT=450&amp;WIDTH=450&amp;START_MAXIMI","ZED=FALSE&amp;VAR:CALENDAR=US&amp;VAR:SYMBOL=7102&amp;VAR:INDEX=0"}</definedName>
    <definedName name="_2070__FDSAUDITLINK__" localSheetId="3" hidden="1">{"fdsup://directions/FAT Viewer?action=UPDATE&amp;creator=factset&amp;DYN_ARGS=TRUE&amp;DOC_NAME=FAT:FQL_AUDITING_CLIENT_TEMPLATE.FAT&amp;display_string=Audit&amp;VAR:KEY=BMXIBYJONU&amp;VAR:QUERY=RkZfRUJJVERBKEFOTiwtMiwsLFJQKQ==&amp;WINDOW=FIRST_POPUP&amp;HEIGHT=450&amp;WIDTH=450&amp;START_MAXIMI","ZED=FALSE&amp;VAR:CALENDAR=US&amp;VAR:SYMBOL=7102&amp;VAR:INDEX=0"}</definedName>
    <definedName name="_2070__FDSAUDITLINK__" hidden="1">{"fdsup://directions/FAT Viewer?action=UPDATE&amp;creator=factset&amp;DYN_ARGS=TRUE&amp;DOC_NAME=FAT:FQL_AUDITING_CLIENT_TEMPLATE.FAT&amp;display_string=Audit&amp;VAR:KEY=BMXIBYJONU&amp;VAR:QUERY=RkZfRUJJVERBKEFOTiwtMiwsLFJQKQ==&amp;WINDOW=FIRST_POPUP&amp;HEIGHT=450&amp;WIDTH=450&amp;START_MAXIMI","ZED=FALSE&amp;VAR:CALENDAR=US&amp;VAR:SYMBOL=7102&amp;VAR:INDEX=0"}</definedName>
    <definedName name="_2071__FDSAUDITLINK__" localSheetId="11" hidden="1">{"fdsup://directions/FAT Viewer?action=UPDATE&amp;creator=factset&amp;DYN_ARGS=TRUE&amp;DOC_NAME=FAT:FQL_AUDITING_CLIENT_TEMPLATE.FAT&amp;display_string=Audit&amp;VAR:KEY=LIBCFKDKJS&amp;VAR:QUERY=RkZfQ0FQRVgoQU5OLDAsLCxSUCk=&amp;WINDOW=FIRST_POPUP&amp;HEIGHT=450&amp;WIDTH=450&amp;START_MAXIMIZED=","FALSE&amp;VAR:CALENDAR=US&amp;VAR:SYMBOL=B1GFB5&amp;VAR:INDEX=0"}</definedName>
    <definedName name="_2071__FDSAUDITLINK__" localSheetId="3" hidden="1">{"fdsup://directions/FAT Viewer?action=UPDATE&amp;creator=factset&amp;DYN_ARGS=TRUE&amp;DOC_NAME=FAT:FQL_AUDITING_CLIENT_TEMPLATE.FAT&amp;display_string=Audit&amp;VAR:KEY=LIBCFKDKJS&amp;VAR:QUERY=RkZfQ0FQRVgoQU5OLDAsLCxSUCk=&amp;WINDOW=FIRST_POPUP&amp;HEIGHT=450&amp;WIDTH=450&amp;START_MAXIMIZED=","FALSE&amp;VAR:CALENDAR=US&amp;VAR:SYMBOL=B1GFB5&amp;VAR:INDEX=0"}</definedName>
    <definedName name="_2071__FDSAUDITLINK__" hidden="1">{"fdsup://directions/FAT Viewer?action=UPDATE&amp;creator=factset&amp;DYN_ARGS=TRUE&amp;DOC_NAME=FAT:FQL_AUDITING_CLIENT_TEMPLATE.FAT&amp;display_string=Audit&amp;VAR:KEY=LIBCFKDKJS&amp;VAR:QUERY=RkZfQ0FQRVgoQU5OLDAsLCxSUCk=&amp;WINDOW=FIRST_POPUP&amp;HEIGHT=450&amp;WIDTH=450&amp;START_MAXIMIZED=","FALSE&amp;VAR:CALENDAR=US&amp;VAR:SYMBOL=B1GFB5&amp;VAR:INDEX=0"}</definedName>
    <definedName name="_2072__FDSAUDITLINK__" localSheetId="11" hidden="1">{"fdsup://directions/FAT Viewer?action=UPDATE&amp;creator=factset&amp;DYN_ARGS=TRUE&amp;DOC_NAME=FAT:FQL_AUDITING_CLIENT_TEMPLATE.FAT&amp;display_string=Audit&amp;VAR:KEY=BAXIFYJILG&amp;VAR:QUERY=RkZfQ0FQRVgoQU5OLC0xLCwsUlAp&amp;WINDOW=FIRST_POPUP&amp;HEIGHT=450&amp;WIDTH=450&amp;START_MAXIMIZED=","FALSE&amp;VAR:CALENDAR=US&amp;VAR:SYMBOL=B1GFB5&amp;VAR:INDEX=0"}</definedName>
    <definedName name="_2072__FDSAUDITLINK__" localSheetId="3" hidden="1">{"fdsup://directions/FAT Viewer?action=UPDATE&amp;creator=factset&amp;DYN_ARGS=TRUE&amp;DOC_NAME=FAT:FQL_AUDITING_CLIENT_TEMPLATE.FAT&amp;display_string=Audit&amp;VAR:KEY=BAXIFYJILG&amp;VAR:QUERY=RkZfQ0FQRVgoQU5OLC0xLCwsUlAp&amp;WINDOW=FIRST_POPUP&amp;HEIGHT=450&amp;WIDTH=450&amp;START_MAXIMIZED=","FALSE&amp;VAR:CALENDAR=US&amp;VAR:SYMBOL=B1GFB5&amp;VAR:INDEX=0"}</definedName>
    <definedName name="_2072__FDSAUDITLINK__" hidden="1">{"fdsup://directions/FAT Viewer?action=UPDATE&amp;creator=factset&amp;DYN_ARGS=TRUE&amp;DOC_NAME=FAT:FQL_AUDITING_CLIENT_TEMPLATE.FAT&amp;display_string=Audit&amp;VAR:KEY=BAXIFYJILG&amp;VAR:QUERY=RkZfQ0FQRVgoQU5OLC0xLCwsUlAp&amp;WINDOW=FIRST_POPUP&amp;HEIGHT=450&amp;WIDTH=450&amp;START_MAXIMIZED=","FALSE&amp;VAR:CALENDAR=US&amp;VAR:SYMBOL=B1GFB5&amp;VAR:INDEX=0"}</definedName>
    <definedName name="_2073__FDSAUDITLINK__" localSheetId="11" hidden="1">{"fdsup://directions/FAT Viewer?action=UPDATE&amp;creator=factset&amp;DYN_ARGS=TRUE&amp;DOC_NAME=FAT:FQL_AUDITING_CLIENT_TEMPLATE.FAT&amp;display_string=Audit&amp;VAR:KEY=ZKDKJWXEZK&amp;VAR:QUERY=RkZfQ0FQRVgoQU5OLC0yLCwsUlAp&amp;WINDOW=FIRST_POPUP&amp;HEIGHT=450&amp;WIDTH=450&amp;START_MAXIMIZED=","FALSE&amp;VAR:CALENDAR=US&amp;VAR:SYMBOL=B1GFB5&amp;VAR:INDEX=0"}</definedName>
    <definedName name="_2073__FDSAUDITLINK__" localSheetId="3" hidden="1">{"fdsup://directions/FAT Viewer?action=UPDATE&amp;creator=factset&amp;DYN_ARGS=TRUE&amp;DOC_NAME=FAT:FQL_AUDITING_CLIENT_TEMPLATE.FAT&amp;display_string=Audit&amp;VAR:KEY=ZKDKJWXEZK&amp;VAR:QUERY=RkZfQ0FQRVgoQU5OLC0yLCwsUlAp&amp;WINDOW=FIRST_POPUP&amp;HEIGHT=450&amp;WIDTH=450&amp;START_MAXIMIZED=","FALSE&amp;VAR:CALENDAR=US&amp;VAR:SYMBOL=B1GFB5&amp;VAR:INDEX=0"}</definedName>
    <definedName name="_2073__FDSAUDITLINK__" hidden="1">{"fdsup://directions/FAT Viewer?action=UPDATE&amp;creator=factset&amp;DYN_ARGS=TRUE&amp;DOC_NAME=FAT:FQL_AUDITING_CLIENT_TEMPLATE.FAT&amp;display_string=Audit&amp;VAR:KEY=ZKDKJWXEZK&amp;VAR:QUERY=RkZfQ0FQRVgoQU5OLC0yLCwsUlAp&amp;WINDOW=FIRST_POPUP&amp;HEIGHT=450&amp;WIDTH=450&amp;START_MAXIMIZED=","FALSE&amp;VAR:CALENDAR=US&amp;VAR:SYMBOL=B1GFB5&amp;VAR:INDEX=0"}</definedName>
    <definedName name="_2074__FDSAUDITLINK__" localSheetId="11" hidden="1">{"fdsup://directions/FAT Viewer?action=UPDATE&amp;creator=factset&amp;DYN_ARGS=TRUE&amp;DOC_NAME=FAT:FQL_AUDITING_CLIENT_TEMPLATE.FAT&amp;display_string=Audit&amp;VAR:KEY=DKRMFWVIZC&amp;VAR:QUERY=RkZfTkVUX0lOQyhBTk4sLTEsLCxSUCk=&amp;WINDOW=FIRST_POPUP&amp;HEIGHT=450&amp;WIDTH=450&amp;START_MAXIMI","ZED=FALSE&amp;VAR:CALENDAR=US&amp;VAR:SYMBOL=B1GFB5&amp;VAR:INDEX=0"}</definedName>
    <definedName name="_2074__FDSAUDITLINK__" localSheetId="3" hidden="1">{"fdsup://directions/FAT Viewer?action=UPDATE&amp;creator=factset&amp;DYN_ARGS=TRUE&amp;DOC_NAME=FAT:FQL_AUDITING_CLIENT_TEMPLATE.FAT&amp;display_string=Audit&amp;VAR:KEY=DKRMFWVIZC&amp;VAR:QUERY=RkZfTkVUX0lOQyhBTk4sLTEsLCxSUCk=&amp;WINDOW=FIRST_POPUP&amp;HEIGHT=450&amp;WIDTH=450&amp;START_MAXIMI","ZED=FALSE&amp;VAR:CALENDAR=US&amp;VAR:SYMBOL=B1GFB5&amp;VAR:INDEX=0"}</definedName>
    <definedName name="_2074__FDSAUDITLINK__" hidden="1">{"fdsup://directions/FAT Viewer?action=UPDATE&amp;creator=factset&amp;DYN_ARGS=TRUE&amp;DOC_NAME=FAT:FQL_AUDITING_CLIENT_TEMPLATE.FAT&amp;display_string=Audit&amp;VAR:KEY=DKRMFWVIZC&amp;VAR:QUERY=RkZfTkVUX0lOQyhBTk4sLTEsLCxSUCk=&amp;WINDOW=FIRST_POPUP&amp;HEIGHT=450&amp;WIDTH=450&amp;START_MAXIMI","ZED=FALSE&amp;VAR:CALENDAR=US&amp;VAR:SYMBOL=B1GFB5&amp;VAR:INDEX=0"}</definedName>
    <definedName name="_2075__FDSAUDITLINK__" localSheetId="11" hidden="1">{"fdsup://directions/FAT Viewer?action=UPDATE&amp;creator=factset&amp;DYN_ARGS=TRUE&amp;DOC_NAME=FAT:FQL_AUDITING_CLIENT_TEMPLATE.FAT&amp;display_string=Audit&amp;VAR:KEY=ZKVGTWNAJK&amp;VAR:QUERY=RkZfTkVUX0lOQyhBTk4sLTIsLCxSUCk=&amp;WINDOW=FIRST_POPUP&amp;HEIGHT=450&amp;WIDTH=450&amp;START_MAXIMI","ZED=FALSE&amp;VAR:CALENDAR=US&amp;VAR:SYMBOL=B1GFB5&amp;VAR:INDEX=0"}</definedName>
    <definedName name="_2075__FDSAUDITLINK__" localSheetId="3" hidden="1">{"fdsup://directions/FAT Viewer?action=UPDATE&amp;creator=factset&amp;DYN_ARGS=TRUE&amp;DOC_NAME=FAT:FQL_AUDITING_CLIENT_TEMPLATE.FAT&amp;display_string=Audit&amp;VAR:KEY=ZKVGTWNAJK&amp;VAR:QUERY=RkZfTkVUX0lOQyhBTk4sLTIsLCxSUCk=&amp;WINDOW=FIRST_POPUP&amp;HEIGHT=450&amp;WIDTH=450&amp;START_MAXIMI","ZED=FALSE&amp;VAR:CALENDAR=US&amp;VAR:SYMBOL=B1GFB5&amp;VAR:INDEX=0"}</definedName>
    <definedName name="_2075__FDSAUDITLINK__" hidden="1">{"fdsup://directions/FAT Viewer?action=UPDATE&amp;creator=factset&amp;DYN_ARGS=TRUE&amp;DOC_NAME=FAT:FQL_AUDITING_CLIENT_TEMPLATE.FAT&amp;display_string=Audit&amp;VAR:KEY=ZKVGTWNAJK&amp;VAR:QUERY=RkZfTkVUX0lOQyhBTk4sLTIsLCxSUCk=&amp;WINDOW=FIRST_POPUP&amp;HEIGHT=450&amp;WIDTH=450&amp;START_MAXIMI","ZED=FALSE&amp;VAR:CALENDAR=US&amp;VAR:SYMBOL=B1GFB5&amp;VAR:INDEX=0"}</definedName>
    <definedName name="_2076__FDSAUDITLINK__" localSheetId="11" hidden="1">{"fdsup://directions/FAT Viewer?action=UPDATE&amp;creator=factset&amp;DYN_ARGS=TRUE&amp;DOC_NAME=FAT:FQL_AUDITING_CLIENT_TEMPLATE.FAT&amp;display_string=Audit&amp;VAR:KEY=TWLILERCLK&amp;VAR:QUERY=RkZfRUJJVChBTk4sLTEsLCxSUCk=&amp;WINDOW=FIRST_POPUP&amp;HEIGHT=450&amp;WIDTH=450&amp;START_MAXIMIZED=","FALSE&amp;VAR:CALENDAR=US&amp;VAR:SYMBOL=B1GFB5&amp;VAR:INDEX=0"}</definedName>
    <definedName name="_2076__FDSAUDITLINK__" localSheetId="3" hidden="1">{"fdsup://directions/FAT Viewer?action=UPDATE&amp;creator=factset&amp;DYN_ARGS=TRUE&amp;DOC_NAME=FAT:FQL_AUDITING_CLIENT_TEMPLATE.FAT&amp;display_string=Audit&amp;VAR:KEY=TWLILERCLK&amp;VAR:QUERY=RkZfRUJJVChBTk4sLTEsLCxSUCk=&amp;WINDOW=FIRST_POPUP&amp;HEIGHT=450&amp;WIDTH=450&amp;START_MAXIMIZED=","FALSE&amp;VAR:CALENDAR=US&amp;VAR:SYMBOL=B1GFB5&amp;VAR:INDEX=0"}</definedName>
    <definedName name="_2076__FDSAUDITLINK__" hidden="1">{"fdsup://directions/FAT Viewer?action=UPDATE&amp;creator=factset&amp;DYN_ARGS=TRUE&amp;DOC_NAME=FAT:FQL_AUDITING_CLIENT_TEMPLATE.FAT&amp;display_string=Audit&amp;VAR:KEY=TWLILERCLK&amp;VAR:QUERY=RkZfRUJJVChBTk4sLTEsLCxSUCk=&amp;WINDOW=FIRST_POPUP&amp;HEIGHT=450&amp;WIDTH=450&amp;START_MAXIMIZED=","FALSE&amp;VAR:CALENDAR=US&amp;VAR:SYMBOL=B1GFB5&amp;VAR:INDEX=0"}</definedName>
    <definedName name="_2077__FDSAUDITLINK__" localSheetId="11" hidden="1">{"fdsup://directions/FAT Viewer?action=UPDATE&amp;creator=factset&amp;DYN_ARGS=TRUE&amp;DOC_NAME=FAT:FQL_AUDITING_CLIENT_TEMPLATE.FAT&amp;display_string=Audit&amp;VAR:KEY=NKFKRSNQDS&amp;VAR:QUERY=RkZfRUJJVChBTk4sLTIsLCxSUCk=&amp;WINDOW=FIRST_POPUP&amp;HEIGHT=450&amp;WIDTH=450&amp;START_MAXIMIZED=","FALSE&amp;VAR:CALENDAR=US&amp;VAR:SYMBOL=B1GFB5&amp;VAR:INDEX=0"}</definedName>
    <definedName name="_2077__FDSAUDITLINK__" localSheetId="3" hidden="1">{"fdsup://directions/FAT Viewer?action=UPDATE&amp;creator=factset&amp;DYN_ARGS=TRUE&amp;DOC_NAME=FAT:FQL_AUDITING_CLIENT_TEMPLATE.FAT&amp;display_string=Audit&amp;VAR:KEY=NKFKRSNQDS&amp;VAR:QUERY=RkZfRUJJVChBTk4sLTIsLCxSUCk=&amp;WINDOW=FIRST_POPUP&amp;HEIGHT=450&amp;WIDTH=450&amp;START_MAXIMIZED=","FALSE&amp;VAR:CALENDAR=US&amp;VAR:SYMBOL=B1GFB5&amp;VAR:INDEX=0"}</definedName>
    <definedName name="_2077__FDSAUDITLINK__" hidden="1">{"fdsup://directions/FAT Viewer?action=UPDATE&amp;creator=factset&amp;DYN_ARGS=TRUE&amp;DOC_NAME=FAT:FQL_AUDITING_CLIENT_TEMPLATE.FAT&amp;display_string=Audit&amp;VAR:KEY=NKFKRSNQDS&amp;VAR:QUERY=RkZfRUJJVChBTk4sLTIsLCxSUCk=&amp;WINDOW=FIRST_POPUP&amp;HEIGHT=450&amp;WIDTH=450&amp;START_MAXIMIZED=","FALSE&amp;VAR:CALENDAR=US&amp;VAR:SYMBOL=B1GFB5&amp;VAR:INDEX=0"}</definedName>
    <definedName name="_2078__FDSAUDITLINK__" localSheetId="11" hidden="1">{"fdsup://directions/FAT Viewer?action=UPDATE&amp;creator=factset&amp;DYN_ARGS=TRUE&amp;DOC_NAME=FAT:FQL_AUDITING_CLIENT_TEMPLATE.FAT&amp;display_string=Audit&amp;VAR:KEY=FUTQLUBWFK&amp;VAR:QUERY=RkZfRUJJVERBKEFOTiwtMSwsLFJQKQ==&amp;WINDOW=FIRST_POPUP&amp;HEIGHT=450&amp;WIDTH=450&amp;START_MAXIMI","ZED=FALSE&amp;VAR:CALENDAR=US&amp;VAR:SYMBOL=B1GFB5&amp;VAR:INDEX=0"}</definedName>
    <definedName name="_2078__FDSAUDITLINK__" localSheetId="3" hidden="1">{"fdsup://directions/FAT Viewer?action=UPDATE&amp;creator=factset&amp;DYN_ARGS=TRUE&amp;DOC_NAME=FAT:FQL_AUDITING_CLIENT_TEMPLATE.FAT&amp;display_string=Audit&amp;VAR:KEY=FUTQLUBWFK&amp;VAR:QUERY=RkZfRUJJVERBKEFOTiwtMSwsLFJQKQ==&amp;WINDOW=FIRST_POPUP&amp;HEIGHT=450&amp;WIDTH=450&amp;START_MAXIMI","ZED=FALSE&amp;VAR:CALENDAR=US&amp;VAR:SYMBOL=B1GFB5&amp;VAR:INDEX=0"}</definedName>
    <definedName name="_2078__FDSAUDITLINK__" hidden="1">{"fdsup://directions/FAT Viewer?action=UPDATE&amp;creator=factset&amp;DYN_ARGS=TRUE&amp;DOC_NAME=FAT:FQL_AUDITING_CLIENT_TEMPLATE.FAT&amp;display_string=Audit&amp;VAR:KEY=FUTQLUBWFK&amp;VAR:QUERY=RkZfRUJJVERBKEFOTiwtMSwsLFJQKQ==&amp;WINDOW=FIRST_POPUP&amp;HEIGHT=450&amp;WIDTH=450&amp;START_MAXIMI","ZED=FALSE&amp;VAR:CALENDAR=US&amp;VAR:SYMBOL=B1GFB5&amp;VAR:INDEX=0"}</definedName>
    <definedName name="_2079__FDSAUDITLINK__" localSheetId="11" hidden="1">{"fdsup://directions/FAT Viewer?action=UPDATE&amp;creator=factset&amp;DYN_ARGS=TRUE&amp;DOC_NAME=FAT:FQL_AUDITING_CLIENT_TEMPLATE.FAT&amp;display_string=Audit&amp;VAR:KEY=VCJENCFMFE&amp;VAR:QUERY=RkZfRUJJVERBKEFOTiwtMiwsLFJQKQ==&amp;WINDOW=FIRST_POPUP&amp;HEIGHT=450&amp;WIDTH=450&amp;START_MAXIMI","ZED=FALSE&amp;VAR:CALENDAR=US&amp;VAR:SYMBOL=B1GFB5&amp;VAR:INDEX=0"}</definedName>
    <definedName name="_2079__FDSAUDITLINK__" localSheetId="3" hidden="1">{"fdsup://directions/FAT Viewer?action=UPDATE&amp;creator=factset&amp;DYN_ARGS=TRUE&amp;DOC_NAME=FAT:FQL_AUDITING_CLIENT_TEMPLATE.FAT&amp;display_string=Audit&amp;VAR:KEY=VCJENCFMFE&amp;VAR:QUERY=RkZfRUJJVERBKEFOTiwtMiwsLFJQKQ==&amp;WINDOW=FIRST_POPUP&amp;HEIGHT=450&amp;WIDTH=450&amp;START_MAXIMI","ZED=FALSE&amp;VAR:CALENDAR=US&amp;VAR:SYMBOL=B1GFB5&amp;VAR:INDEX=0"}</definedName>
    <definedName name="_2079__FDSAUDITLINK__" hidden="1">{"fdsup://directions/FAT Viewer?action=UPDATE&amp;creator=factset&amp;DYN_ARGS=TRUE&amp;DOC_NAME=FAT:FQL_AUDITING_CLIENT_TEMPLATE.FAT&amp;display_string=Audit&amp;VAR:KEY=VCJENCFMFE&amp;VAR:QUERY=RkZfRUJJVERBKEFOTiwtMiwsLFJQKQ==&amp;WINDOW=FIRST_POPUP&amp;HEIGHT=450&amp;WIDTH=450&amp;START_MAXIMI","ZED=FALSE&amp;VAR:CALENDAR=US&amp;VAR:SYMBOL=B1GFB5&amp;VAR:INDEX=0"}</definedName>
    <definedName name="_208__FDSAUDITLINK__" localSheetId="11" hidden="1">{"fdsup://directions/FAT Viewer?action=UPDATE&amp;creator=factset&amp;DYN_ARGS=TRUE&amp;DOC_NAME=FAT:FQL_AUDITING_CLIENT_TEMPLATE.FAT&amp;display_string=Audit&amp;VAR:KEY=VKHGXQBKLM&amp;VAR:QUERY=RkZfQ0FQRVgoQU5OLDEsLCxSUCk=&amp;WINDOW=FIRST_POPUP&amp;HEIGHT=450&amp;WIDTH=450&amp;START_MAXIMIZED=","FALSE&amp;VAR:CALENDAR=FIVEDAY&amp;VAR:SYMBOL=57632310&amp;VAR:INDEX=0"}</definedName>
    <definedName name="_208__FDSAUDITLINK__" localSheetId="3" hidden="1">{"fdsup://directions/FAT Viewer?action=UPDATE&amp;creator=factset&amp;DYN_ARGS=TRUE&amp;DOC_NAME=FAT:FQL_AUDITING_CLIENT_TEMPLATE.FAT&amp;display_string=Audit&amp;VAR:KEY=VKHGXQBKLM&amp;VAR:QUERY=RkZfQ0FQRVgoQU5OLDEsLCxSUCk=&amp;WINDOW=FIRST_POPUP&amp;HEIGHT=450&amp;WIDTH=450&amp;START_MAXIMIZED=","FALSE&amp;VAR:CALENDAR=FIVEDAY&amp;VAR:SYMBOL=57632310&amp;VAR:INDEX=0"}</definedName>
    <definedName name="_208__FDSAUDITLINK__" hidden="1">{"fdsup://directions/FAT Viewer?action=UPDATE&amp;creator=factset&amp;DYN_ARGS=TRUE&amp;DOC_NAME=FAT:FQL_AUDITING_CLIENT_TEMPLATE.FAT&amp;display_string=Audit&amp;VAR:KEY=VKHGXQBKLM&amp;VAR:QUERY=RkZfQ0FQRVgoQU5OLDEsLCxSUCk=&amp;WINDOW=FIRST_POPUP&amp;HEIGHT=450&amp;WIDTH=450&amp;START_MAXIMIZED=","FALSE&amp;VAR:CALENDAR=FIVEDAY&amp;VAR:SYMBOL=57632310&amp;VAR:INDEX=0"}</definedName>
    <definedName name="_2080__FDSAUDITLINK__" localSheetId="11" hidden="1">{"fdsup://Directions/FactSet Auditing Viewer?action=AUDIT_VALUE&amp;DB=129&amp;ID1=B1GFB5&amp;VALUEID=01001&amp;SDATE=2008&amp;PERIODTYPE=ANN_STD&amp;window=popup_no_bar&amp;width=385&amp;height=120&amp;START_MAXIMIZED=FALSE&amp;creator=factset&amp;display_string=Audit"}</definedName>
    <definedName name="_2080__FDSAUDITLINK__" localSheetId="3" hidden="1">{"fdsup://Directions/FactSet Auditing Viewer?action=AUDIT_VALUE&amp;DB=129&amp;ID1=B1GFB5&amp;VALUEID=01001&amp;SDATE=2008&amp;PERIODTYPE=ANN_STD&amp;window=popup_no_bar&amp;width=385&amp;height=120&amp;START_MAXIMIZED=FALSE&amp;creator=factset&amp;display_string=Audit"}</definedName>
    <definedName name="_2080__FDSAUDITLINK__" hidden="1">{"fdsup://Directions/FactSet Auditing Viewer?action=AUDIT_VALUE&amp;DB=129&amp;ID1=B1GFB5&amp;VALUEID=01001&amp;SDATE=2008&amp;PERIODTYPE=ANN_STD&amp;window=popup_no_bar&amp;width=385&amp;height=120&amp;START_MAXIMIZED=FALSE&amp;creator=factset&amp;display_string=Audit"}</definedName>
    <definedName name="_2081__FDSAUDITLINK__" localSheetId="11" hidden="1">{"fdsup://Directions/FactSet Auditing Viewer?action=AUDIT_VALUE&amp;DB=129&amp;ID1=B1GFB5&amp;VALUEID=01001&amp;SDATE=2007&amp;PERIODTYPE=ANN_STD&amp;window=popup_no_bar&amp;width=385&amp;height=120&amp;START_MAXIMIZED=FALSE&amp;creator=factset&amp;display_string=Audit"}</definedName>
    <definedName name="_2081__FDSAUDITLINK__" localSheetId="3" hidden="1">{"fdsup://Directions/FactSet Auditing Viewer?action=AUDIT_VALUE&amp;DB=129&amp;ID1=B1GFB5&amp;VALUEID=01001&amp;SDATE=2007&amp;PERIODTYPE=ANN_STD&amp;window=popup_no_bar&amp;width=385&amp;height=120&amp;START_MAXIMIZED=FALSE&amp;creator=factset&amp;display_string=Audit"}</definedName>
    <definedName name="_2081__FDSAUDITLINK__" hidden="1">{"fdsup://Directions/FactSet Auditing Viewer?action=AUDIT_VALUE&amp;DB=129&amp;ID1=B1GFB5&amp;VALUEID=01001&amp;SDATE=2007&amp;PERIODTYPE=ANN_STD&amp;window=popup_no_bar&amp;width=385&amp;height=120&amp;START_MAXIMIZED=FALSE&amp;creator=factset&amp;display_string=Audit"}</definedName>
    <definedName name="_2082__FDSAUDITLINK__" localSheetId="11" hidden="1">{"fdsup://directions/FAT Viewer?action=UPDATE&amp;creator=factset&amp;DYN_ARGS=TRUE&amp;DOC_NAME=FAT:FQL_AUDITING_CLIENT_TEMPLATE.FAT&amp;display_string=Audit&amp;VAR:KEY=JMPYTQBIVK&amp;VAR:QUERY=RkZfQ0FQRVgoQU5OLDAsLCxSUCk=&amp;WINDOW=FIRST_POPUP&amp;HEIGHT=450&amp;WIDTH=450&amp;START_MAXIMIZED=","FALSE&amp;VAR:CALENDAR=US&amp;VAR:SYMBOL=015281&amp;VAR:INDEX=0"}</definedName>
    <definedName name="_2082__FDSAUDITLINK__" localSheetId="3" hidden="1">{"fdsup://directions/FAT Viewer?action=UPDATE&amp;creator=factset&amp;DYN_ARGS=TRUE&amp;DOC_NAME=FAT:FQL_AUDITING_CLIENT_TEMPLATE.FAT&amp;display_string=Audit&amp;VAR:KEY=JMPYTQBIVK&amp;VAR:QUERY=RkZfQ0FQRVgoQU5OLDAsLCxSUCk=&amp;WINDOW=FIRST_POPUP&amp;HEIGHT=450&amp;WIDTH=450&amp;START_MAXIMIZED=","FALSE&amp;VAR:CALENDAR=US&amp;VAR:SYMBOL=015281&amp;VAR:INDEX=0"}</definedName>
    <definedName name="_2082__FDSAUDITLINK__" hidden="1">{"fdsup://directions/FAT Viewer?action=UPDATE&amp;creator=factset&amp;DYN_ARGS=TRUE&amp;DOC_NAME=FAT:FQL_AUDITING_CLIENT_TEMPLATE.FAT&amp;display_string=Audit&amp;VAR:KEY=JMPYTQBIVK&amp;VAR:QUERY=RkZfQ0FQRVgoQU5OLDAsLCxSUCk=&amp;WINDOW=FIRST_POPUP&amp;HEIGHT=450&amp;WIDTH=450&amp;START_MAXIMIZED=","FALSE&amp;VAR:CALENDAR=US&amp;VAR:SYMBOL=015281&amp;VAR:INDEX=0"}</definedName>
    <definedName name="_2083__FDSAUDITLINK__" localSheetId="11" hidden="1">{"fdsup://directions/FAT Viewer?action=UPDATE&amp;creator=factset&amp;DYN_ARGS=TRUE&amp;DOC_NAME=FAT:FQL_AUDITING_CLIENT_TEMPLATE.FAT&amp;display_string=Audit&amp;VAR:KEY=FULWLKXSBO&amp;VAR:QUERY=RkZfQ0FQRVgoQU5OLC0xLCwsUlAp&amp;WINDOW=FIRST_POPUP&amp;HEIGHT=450&amp;WIDTH=450&amp;START_MAXIMIZED=","FALSE&amp;VAR:CALENDAR=US&amp;VAR:SYMBOL=015281&amp;VAR:INDEX=0"}</definedName>
    <definedName name="_2083__FDSAUDITLINK__" localSheetId="3" hidden="1">{"fdsup://directions/FAT Viewer?action=UPDATE&amp;creator=factset&amp;DYN_ARGS=TRUE&amp;DOC_NAME=FAT:FQL_AUDITING_CLIENT_TEMPLATE.FAT&amp;display_string=Audit&amp;VAR:KEY=FULWLKXSBO&amp;VAR:QUERY=RkZfQ0FQRVgoQU5OLC0xLCwsUlAp&amp;WINDOW=FIRST_POPUP&amp;HEIGHT=450&amp;WIDTH=450&amp;START_MAXIMIZED=","FALSE&amp;VAR:CALENDAR=US&amp;VAR:SYMBOL=015281&amp;VAR:INDEX=0"}</definedName>
    <definedName name="_2083__FDSAUDITLINK__" hidden="1">{"fdsup://directions/FAT Viewer?action=UPDATE&amp;creator=factset&amp;DYN_ARGS=TRUE&amp;DOC_NAME=FAT:FQL_AUDITING_CLIENT_TEMPLATE.FAT&amp;display_string=Audit&amp;VAR:KEY=FULWLKXSBO&amp;VAR:QUERY=RkZfQ0FQRVgoQU5OLC0xLCwsUlAp&amp;WINDOW=FIRST_POPUP&amp;HEIGHT=450&amp;WIDTH=450&amp;START_MAXIMIZED=","FALSE&amp;VAR:CALENDAR=US&amp;VAR:SYMBOL=015281&amp;VAR:INDEX=0"}</definedName>
    <definedName name="_2084__FDSAUDITLINK__" localSheetId="11" hidden="1">{"fdsup://directions/FAT Viewer?action=UPDATE&amp;creator=factset&amp;DYN_ARGS=TRUE&amp;DOC_NAME=FAT:FQL_AUDITING_CLIENT_TEMPLATE.FAT&amp;display_string=Audit&amp;VAR:KEY=HENWZGJWXK&amp;VAR:QUERY=RkZfQ0FQRVgoQU5OLC0yLCwsUlAp&amp;WINDOW=FIRST_POPUP&amp;HEIGHT=450&amp;WIDTH=450&amp;START_MAXIMIZED=","FALSE&amp;VAR:CALENDAR=US&amp;VAR:SYMBOL=015281&amp;VAR:INDEX=0"}</definedName>
    <definedName name="_2084__FDSAUDITLINK__" localSheetId="3" hidden="1">{"fdsup://directions/FAT Viewer?action=UPDATE&amp;creator=factset&amp;DYN_ARGS=TRUE&amp;DOC_NAME=FAT:FQL_AUDITING_CLIENT_TEMPLATE.FAT&amp;display_string=Audit&amp;VAR:KEY=HENWZGJWXK&amp;VAR:QUERY=RkZfQ0FQRVgoQU5OLC0yLCwsUlAp&amp;WINDOW=FIRST_POPUP&amp;HEIGHT=450&amp;WIDTH=450&amp;START_MAXIMIZED=","FALSE&amp;VAR:CALENDAR=US&amp;VAR:SYMBOL=015281&amp;VAR:INDEX=0"}</definedName>
    <definedName name="_2084__FDSAUDITLINK__" hidden="1">{"fdsup://directions/FAT Viewer?action=UPDATE&amp;creator=factset&amp;DYN_ARGS=TRUE&amp;DOC_NAME=FAT:FQL_AUDITING_CLIENT_TEMPLATE.FAT&amp;display_string=Audit&amp;VAR:KEY=HENWZGJWXK&amp;VAR:QUERY=RkZfQ0FQRVgoQU5OLC0yLCwsUlAp&amp;WINDOW=FIRST_POPUP&amp;HEIGHT=450&amp;WIDTH=450&amp;START_MAXIMIZED=","FALSE&amp;VAR:CALENDAR=US&amp;VAR:SYMBOL=015281&amp;VAR:INDEX=0"}</definedName>
    <definedName name="_2085__FDSAUDITLINK__" localSheetId="11" hidden="1">{"fdsup://directions/FAT Viewer?action=UPDATE&amp;creator=factset&amp;DYN_ARGS=TRUE&amp;DOC_NAME=FAT:FQL_AUDITING_CLIENT_TEMPLATE.FAT&amp;display_string=Audit&amp;VAR:KEY=HADYPKBAPY&amp;VAR:QUERY=RkZfTkVUX0lOQyhBTk4sLTEsLCxSUCk=&amp;WINDOW=FIRST_POPUP&amp;HEIGHT=450&amp;WIDTH=450&amp;START_MAXIMI","ZED=FALSE&amp;VAR:CALENDAR=US&amp;VAR:SYMBOL=015281&amp;VAR:INDEX=0"}</definedName>
    <definedName name="_2085__FDSAUDITLINK__" localSheetId="3" hidden="1">{"fdsup://directions/FAT Viewer?action=UPDATE&amp;creator=factset&amp;DYN_ARGS=TRUE&amp;DOC_NAME=FAT:FQL_AUDITING_CLIENT_TEMPLATE.FAT&amp;display_string=Audit&amp;VAR:KEY=HADYPKBAPY&amp;VAR:QUERY=RkZfTkVUX0lOQyhBTk4sLTEsLCxSUCk=&amp;WINDOW=FIRST_POPUP&amp;HEIGHT=450&amp;WIDTH=450&amp;START_MAXIMI","ZED=FALSE&amp;VAR:CALENDAR=US&amp;VAR:SYMBOL=015281&amp;VAR:INDEX=0"}</definedName>
    <definedName name="_2085__FDSAUDITLINK__" hidden="1">{"fdsup://directions/FAT Viewer?action=UPDATE&amp;creator=factset&amp;DYN_ARGS=TRUE&amp;DOC_NAME=FAT:FQL_AUDITING_CLIENT_TEMPLATE.FAT&amp;display_string=Audit&amp;VAR:KEY=HADYPKBAPY&amp;VAR:QUERY=RkZfTkVUX0lOQyhBTk4sLTEsLCxSUCk=&amp;WINDOW=FIRST_POPUP&amp;HEIGHT=450&amp;WIDTH=450&amp;START_MAXIMI","ZED=FALSE&amp;VAR:CALENDAR=US&amp;VAR:SYMBOL=015281&amp;VAR:INDEX=0"}</definedName>
    <definedName name="_2086__FDSAUDITLINK__" localSheetId="11" hidden="1">{"fdsup://directions/FAT Viewer?action=UPDATE&amp;creator=factset&amp;DYN_ARGS=TRUE&amp;DOC_NAME=FAT:FQL_AUDITING_CLIENT_TEMPLATE.FAT&amp;display_string=Audit&amp;VAR:KEY=LSNEFUJQRM&amp;VAR:QUERY=RkZfTkVUX0lOQyhBTk4sLTIsLCxSUCk=&amp;WINDOW=FIRST_POPUP&amp;HEIGHT=450&amp;WIDTH=450&amp;START_MAXIMI","ZED=FALSE&amp;VAR:CALENDAR=US&amp;VAR:SYMBOL=015281&amp;VAR:INDEX=0"}</definedName>
    <definedName name="_2086__FDSAUDITLINK__" localSheetId="3" hidden="1">{"fdsup://directions/FAT Viewer?action=UPDATE&amp;creator=factset&amp;DYN_ARGS=TRUE&amp;DOC_NAME=FAT:FQL_AUDITING_CLIENT_TEMPLATE.FAT&amp;display_string=Audit&amp;VAR:KEY=LSNEFUJQRM&amp;VAR:QUERY=RkZfTkVUX0lOQyhBTk4sLTIsLCxSUCk=&amp;WINDOW=FIRST_POPUP&amp;HEIGHT=450&amp;WIDTH=450&amp;START_MAXIMI","ZED=FALSE&amp;VAR:CALENDAR=US&amp;VAR:SYMBOL=015281&amp;VAR:INDEX=0"}</definedName>
    <definedName name="_2086__FDSAUDITLINK__" hidden="1">{"fdsup://directions/FAT Viewer?action=UPDATE&amp;creator=factset&amp;DYN_ARGS=TRUE&amp;DOC_NAME=FAT:FQL_AUDITING_CLIENT_TEMPLATE.FAT&amp;display_string=Audit&amp;VAR:KEY=LSNEFUJQRM&amp;VAR:QUERY=RkZfTkVUX0lOQyhBTk4sLTIsLCxSUCk=&amp;WINDOW=FIRST_POPUP&amp;HEIGHT=450&amp;WIDTH=450&amp;START_MAXIMI","ZED=FALSE&amp;VAR:CALENDAR=US&amp;VAR:SYMBOL=015281&amp;VAR:INDEX=0"}</definedName>
    <definedName name="_2087__FDSAUDITLINK__" localSheetId="11" hidden="1">{"fdsup://directions/FAT Viewer?action=UPDATE&amp;creator=factset&amp;DYN_ARGS=TRUE&amp;DOC_NAME=FAT:FQL_AUDITING_CLIENT_TEMPLATE.FAT&amp;display_string=Audit&amp;VAR:KEY=LUFSNYDGVM&amp;VAR:QUERY=RkZfRUJJVChBTk4sLTEsLCxSUCk=&amp;WINDOW=FIRST_POPUP&amp;HEIGHT=450&amp;WIDTH=450&amp;START_MAXIMIZED=","FALSE&amp;VAR:CALENDAR=US&amp;VAR:SYMBOL=015281&amp;VAR:INDEX=0"}</definedName>
    <definedName name="_2087__FDSAUDITLINK__" localSheetId="3" hidden="1">{"fdsup://directions/FAT Viewer?action=UPDATE&amp;creator=factset&amp;DYN_ARGS=TRUE&amp;DOC_NAME=FAT:FQL_AUDITING_CLIENT_TEMPLATE.FAT&amp;display_string=Audit&amp;VAR:KEY=LUFSNYDGVM&amp;VAR:QUERY=RkZfRUJJVChBTk4sLTEsLCxSUCk=&amp;WINDOW=FIRST_POPUP&amp;HEIGHT=450&amp;WIDTH=450&amp;START_MAXIMIZED=","FALSE&amp;VAR:CALENDAR=US&amp;VAR:SYMBOL=015281&amp;VAR:INDEX=0"}</definedName>
    <definedName name="_2087__FDSAUDITLINK__" hidden="1">{"fdsup://directions/FAT Viewer?action=UPDATE&amp;creator=factset&amp;DYN_ARGS=TRUE&amp;DOC_NAME=FAT:FQL_AUDITING_CLIENT_TEMPLATE.FAT&amp;display_string=Audit&amp;VAR:KEY=LUFSNYDGVM&amp;VAR:QUERY=RkZfRUJJVChBTk4sLTEsLCxSUCk=&amp;WINDOW=FIRST_POPUP&amp;HEIGHT=450&amp;WIDTH=450&amp;START_MAXIMIZED=","FALSE&amp;VAR:CALENDAR=US&amp;VAR:SYMBOL=015281&amp;VAR:INDEX=0"}</definedName>
    <definedName name="_2088__FDSAUDITLINK__" localSheetId="11" hidden="1">{"fdsup://directions/FAT Viewer?action=UPDATE&amp;creator=factset&amp;DYN_ARGS=TRUE&amp;DOC_NAME=FAT:FQL_AUDITING_CLIENT_TEMPLATE.FAT&amp;display_string=Audit&amp;VAR:KEY=JGZMZMFCPK&amp;VAR:QUERY=RkZfRUJJVChBTk4sLTIsLCxSUCk=&amp;WINDOW=FIRST_POPUP&amp;HEIGHT=450&amp;WIDTH=450&amp;START_MAXIMIZED=","FALSE&amp;VAR:CALENDAR=US&amp;VAR:SYMBOL=015281&amp;VAR:INDEX=0"}</definedName>
    <definedName name="_2088__FDSAUDITLINK__" localSheetId="3" hidden="1">{"fdsup://directions/FAT Viewer?action=UPDATE&amp;creator=factset&amp;DYN_ARGS=TRUE&amp;DOC_NAME=FAT:FQL_AUDITING_CLIENT_TEMPLATE.FAT&amp;display_string=Audit&amp;VAR:KEY=JGZMZMFCPK&amp;VAR:QUERY=RkZfRUJJVChBTk4sLTIsLCxSUCk=&amp;WINDOW=FIRST_POPUP&amp;HEIGHT=450&amp;WIDTH=450&amp;START_MAXIMIZED=","FALSE&amp;VAR:CALENDAR=US&amp;VAR:SYMBOL=015281&amp;VAR:INDEX=0"}</definedName>
    <definedName name="_2088__FDSAUDITLINK__" hidden="1">{"fdsup://directions/FAT Viewer?action=UPDATE&amp;creator=factset&amp;DYN_ARGS=TRUE&amp;DOC_NAME=FAT:FQL_AUDITING_CLIENT_TEMPLATE.FAT&amp;display_string=Audit&amp;VAR:KEY=JGZMZMFCPK&amp;VAR:QUERY=RkZfRUJJVChBTk4sLTIsLCxSUCk=&amp;WINDOW=FIRST_POPUP&amp;HEIGHT=450&amp;WIDTH=450&amp;START_MAXIMIZED=","FALSE&amp;VAR:CALENDAR=US&amp;VAR:SYMBOL=015281&amp;VAR:INDEX=0"}</definedName>
    <definedName name="_2089__FDSAUDITLINK__" localSheetId="11" hidden="1">{"fdsup://directions/FAT Viewer?action=UPDATE&amp;creator=factset&amp;DYN_ARGS=TRUE&amp;DOC_NAME=FAT:FQL_AUDITING_CLIENT_TEMPLATE.FAT&amp;display_string=Audit&amp;VAR:KEY=TGTSRQDKZS&amp;VAR:QUERY=RkZfRUJJVERBKEFOTiwtMSwsLFJQKQ==&amp;WINDOW=FIRST_POPUP&amp;HEIGHT=450&amp;WIDTH=450&amp;START_MAXIMI","ZED=FALSE&amp;VAR:CALENDAR=US&amp;VAR:SYMBOL=015281&amp;VAR:INDEX=0"}</definedName>
    <definedName name="_2089__FDSAUDITLINK__" localSheetId="3" hidden="1">{"fdsup://directions/FAT Viewer?action=UPDATE&amp;creator=factset&amp;DYN_ARGS=TRUE&amp;DOC_NAME=FAT:FQL_AUDITING_CLIENT_TEMPLATE.FAT&amp;display_string=Audit&amp;VAR:KEY=TGTSRQDKZS&amp;VAR:QUERY=RkZfRUJJVERBKEFOTiwtMSwsLFJQKQ==&amp;WINDOW=FIRST_POPUP&amp;HEIGHT=450&amp;WIDTH=450&amp;START_MAXIMI","ZED=FALSE&amp;VAR:CALENDAR=US&amp;VAR:SYMBOL=015281&amp;VAR:INDEX=0"}</definedName>
    <definedName name="_2089__FDSAUDITLINK__" hidden="1">{"fdsup://directions/FAT Viewer?action=UPDATE&amp;creator=factset&amp;DYN_ARGS=TRUE&amp;DOC_NAME=FAT:FQL_AUDITING_CLIENT_TEMPLATE.FAT&amp;display_string=Audit&amp;VAR:KEY=TGTSRQDKZS&amp;VAR:QUERY=RkZfRUJJVERBKEFOTiwtMSwsLFJQKQ==&amp;WINDOW=FIRST_POPUP&amp;HEIGHT=450&amp;WIDTH=450&amp;START_MAXIMI","ZED=FALSE&amp;VAR:CALENDAR=US&amp;VAR:SYMBOL=015281&amp;VAR:INDEX=0"}</definedName>
    <definedName name="_209__FDSAUDITLINK__" localSheetId="11" hidden="1">{"fdsup://directions/FAT Viewer?action=UPDATE&amp;creator=factset&amp;DYN_ARGS=TRUE&amp;DOC_NAME=FAT:FQL_AUDITING_CLIENT_TEMPLATE.FAT&amp;display_string=Audit&amp;VAR:KEY=ZGRMRUJGDS&amp;VAR:QUERY=RkZfQ0FQRVgoQU5OLDIsLCxSUCk=&amp;WINDOW=FIRST_POPUP&amp;HEIGHT=450&amp;WIDTH=450&amp;START_MAXIMIZED=","FALSE&amp;VAR:CALENDAR=FIVEDAY&amp;VAR:SYMBOL=57632310&amp;VAR:INDEX=0"}</definedName>
    <definedName name="_209__FDSAUDITLINK__" localSheetId="3" hidden="1">{"fdsup://directions/FAT Viewer?action=UPDATE&amp;creator=factset&amp;DYN_ARGS=TRUE&amp;DOC_NAME=FAT:FQL_AUDITING_CLIENT_TEMPLATE.FAT&amp;display_string=Audit&amp;VAR:KEY=ZGRMRUJGDS&amp;VAR:QUERY=RkZfQ0FQRVgoQU5OLDIsLCxSUCk=&amp;WINDOW=FIRST_POPUP&amp;HEIGHT=450&amp;WIDTH=450&amp;START_MAXIMIZED=","FALSE&amp;VAR:CALENDAR=FIVEDAY&amp;VAR:SYMBOL=57632310&amp;VAR:INDEX=0"}</definedName>
    <definedName name="_209__FDSAUDITLINK__" hidden="1">{"fdsup://directions/FAT Viewer?action=UPDATE&amp;creator=factset&amp;DYN_ARGS=TRUE&amp;DOC_NAME=FAT:FQL_AUDITING_CLIENT_TEMPLATE.FAT&amp;display_string=Audit&amp;VAR:KEY=ZGRMRUJGDS&amp;VAR:QUERY=RkZfQ0FQRVgoQU5OLDIsLCxSUCk=&amp;WINDOW=FIRST_POPUP&amp;HEIGHT=450&amp;WIDTH=450&amp;START_MAXIMIZED=","FALSE&amp;VAR:CALENDAR=FIVEDAY&amp;VAR:SYMBOL=57632310&amp;VAR:INDEX=0"}</definedName>
    <definedName name="_2090__FDSAUDITLINK__" localSheetId="11" hidden="1">{"fdsup://directions/FAT Viewer?action=UPDATE&amp;creator=factset&amp;DYN_ARGS=TRUE&amp;DOC_NAME=FAT:FQL_AUDITING_CLIENT_TEMPLATE.FAT&amp;display_string=Audit&amp;VAR:KEY=ZSJQFAPYJC&amp;VAR:QUERY=RkZfRUJJVERBKEFOTiwtMiwsLFJQKQ==&amp;WINDOW=FIRST_POPUP&amp;HEIGHT=450&amp;WIDTH=450&amp;START_MAXIMI","ZED=FALSE&amp;VAR:CALENDAR=US&amp;VAR:SYMBOL=015281&amp;VAR:INDEX=0"}</definedName>
    <definedName name="_2090__FDSAUDITLINK__" localSheetId="3" hidden="1">{"fdsup://directions/FAT Viewer?action=UPDATE&amp;creator=factset&amp;DYN_ARGS=TRUE&amp;DOC_NAME=FAT:FQL_AUDITING_CLIENT_TEMPLATE.FAT&amp;display_string=Audit&amp;VAR:KEY=ZSJQFAPYJC&amp;VAR:QUERY=RkZfRUJJVERBKEFOTiwtMiwsLFJQKQ==&amp;WINDOW=FIRST_POPUP&amp;HEIGHT=450&amp;WIDTH=450&amp;START_MAXIMI","ZED=FALSE&amp;VAR:CALENDAR=US&amp;VAR:SYMBOL=015281&amp;VAR:INDEX=0"}</definedName>
    <definedName name="_2090__FDSAUDITLINK__" hidden="1">{"fdsup://directions/FAT Viewer?action=UPDATE&amp;creator=factset&amp;DYN_ARGS=TRUE&amp;DOC_NAME=FAT:FQL_AUDITING_CLIENT_TEMPLATE.FAT&amp;display_string=Audit&amp;VAR:KEY=ZSJQFAPYJC&amp;VAR:QUERY=RkZfRUJJVERBKEFOTiwtMiwsLFJQKQ==&amp;WINDOW=FIRST_POPUP&amp;HEIGHT=450&amp;WIDTH=450&amp;START_MAXIMI","ZED=FALSE&amp;VAR:CALENDAR=US&amp;VAR:SYMBOL=015281&amp;VAR:INDEX=0"}</definedName>
    <definedName name="_2091__FDSAUDITLINK__" localSheetId="11" hidden="1">{"fdsup://Directions/FactSet Auditing Viewer?action=AUDIT_VALUE&amp;DB=129&amp;ID1=015281&amp;VALUEID=01001&amp;SDATE=2008&amp;PERIODTYPE=ANN_STD&amp;window=popup_no_bar&amp;width=385&amp;height=120&amp;START_MAXIMIZED=FALSE&amp;creator=factset&amp;display_string=Audit"}</definedName>
    <definedName name="_2091__FDSAUDITLINK__" localSheetId="3" hidden="1">{"fdsup://Directions/FactSet Auditing Viewer?action=AUDIT_VALUE&amp;DB=129&amp;ID1=015281&amp;VALUEID=01001&amp;SDATE=2008&amp;PERIODTYPE=ANN_STD&amp;window=popup_no_bar&amp;width=385&amp;height=120&amp;START_MAXIMIZED=FALSE&amp;creator=factset&amp;display_string=Audit"}</definedName>
    <definedName name="_2091__FDSAUDITLINK__" hidden="1">{"fdsup://Directions/FactSet Auditing Viewer?action=AUDIT_VALUE&amp;DB=129&amp;ID1=015281&amp;VALUEID=01001&amp;SDATE=2008&amp;PERIODTYPE=ANN_STD&amp;window=popup_no_bar&amp;width=385&amp;height=120&amp;START_MAXIMIZED=FALSE&amp;creator=factset&amp;display_string=Audit"}</definedName>
    <definedName name="_2092__FDSAUDITLINK__" localSheetId="11" hidden="1">{"fdsup://Directions/FactSet Auditing Viewer?action=AUDIT_VALUE&amp;DB=129&amp;ID1=015281&amp;VALUEID=01001&amp;SDATE=2007&amp;PERIODTYPE=ANN_STD&amp;window=popup_no_bar&amp;width=385&amp;height=120&amp;START_MAXIMIZED=FALSE&amp;creator=factset&amp;display_string=Audit"}</definedName>
    <definedName name="_2092__FDSAUDITLINK__" localSheetId="3" hidden="1">{"fdsup://Directions/FactSet Auditing Viewer?action=AUDIT_VALUE&amp;DB=129&amp;ID1=015281&amp;VALUEID=01001&amp;SDATE=2007&amp;PERIODTYPE=ANN_STD&amp;window=popup_no_bar&amp;width=385&amp;height=120&amp;START_MAXIMIZED=FALSE&amp;creator=factset&amp;display_string=Audit"}</definedName>
    <definedName name="_2092__FDSAUDITLINK__" hidden="1">{"fdsup://Directions/FactSet Auditing Viewer?action=AUDIT_VALUE&amp;DB=129&amp;ID1=015281&amp;VALUEID=01001&amp;SDATE=2007&amp;PERIODTYPE=ANN_STD&amp;window=popup_no_bar&amp;width=385&amp;height=120&amp;START_MAXIMIZED=FALSE&amp;creator=factset&amp;display_string=Audit"}</definedName>
    <definedName name="_2093__FDSAUDITLINK__" localSheetId="11" hidden="1">{"fdsup://directions/FAT Viewer?action=UPDATE&amp;creator=factset&amp;DYN_ARGS=TRUE&amp;DOC_NAME=FAT:FQL_AUDITING_CLIENT_TEMPLATE.FAT&amp;display_string=Audit&amp;VAR:KEY=LIXGNMHIXY&amp;VAR:QUERY=RkZfQ0FQRVgoQU5OLDAsLCxSUCk=&amp;WINDOW=FIRST_POPUP&amp;HEIGHT=450&amp;WIDTH=450&amp;START_MAXIMIZED=","FALSE&amp;VAR:CALENDAR=US&amp;VAR:SYMBOL=002826&amp;VAR:INDEX=0"}</definedName>
    <definedName name="_2093__FDSAUDITLINK__" localSheetId="3" hidden="1">{"fdsup://directions/FAT Viewer?action=UPDATE&amp;creator=factset&amp;DYN_ARGS=TRUE&amp;DOC_NAME=FAT:FQL_AUDITING_CLIENT_TEMPLATE.FAT&amp;display_string=Audit&amp;VAR:KEY=LIXGNMHIXY&amp;VAR:QUERY=RkZfQ0FQRVgoQU5OLDAsLCxSUCk=&amp;WINDOW=FIRST_POPUP&amp;HEIGHT=450&amp;WIDTH=450&amp;START_MAXIMIZED=","FALSE&amp;VAR:CALENDAR=US&amp;VAR:SYMBOL=002826&amp;VAR:INDEX=0"}</definedName>
    <definedName name="_2093__FDSAUDITLINK__" hidden="1">{"fdsup://directions/FAT Viewer?action=UPDATE&amp;creator=factset&amp;DYN_ARGS=TRUE&amp;DOC_NAME=FAT:FQL_AUDITING_CLIENT_TEMPLATE.FAT&amp;display_string=Audit&amp;VAR:KEY=LIXGNMHIXY&amp;VAR:QUERY=RkZfQ0FQRVgoQU5OLDAsLCxSUCk=&amp;WINDOW=FIRST_POPUP&amp;HEIGHT=450&amp;WIDTH=450&amp;START_MAXIMIZED=","FALSE&amp;VAR:CALENDAR=US&amp;VAR:SYMBOL=002826&amp;VAR:INDEX=0"}</definedName>
    <definedName name="_2094__FDSAUDITLINK__" localSheetId="11" hidden="1">{"fdsup://directions/FAT Viewer?action=UPDATE&amp;creator=factset&amp;DYN_ARGS=TRUE&amp;DOC_NAME=FAT:FQL_AUDITING_CLIENT_TEMPLATE.FAT&amp;display_string=Audit&amp;VAR:KEY=FSLMHEPYTA&amp;VAR:QUERY=RkZfQ0FQRVgoQU5OLC0xLCwsUlAp&amp;WINDOW=FIRST_POPUP&amp;HEIGHT=450&amp;WIDTH=450&amp;START_MAXIMIZED=","FALSE&amp;VAR:CALENDAR=US&amp;VAR:SYMBOL=002826&amp;VAR:INDEX=0"}</definedName>
    <definedName name="_2094__FDSAUDITLINK__" localSheetId="3" hidden="1">{"fdsup://directions/FAT Viewer?action=UPDATE&amp;creator=factset&amp;DYN_ARGS=TRUE&amp;DOC_NAME=FAT:FQL_AUDITING_CLIENT_TEMPLATE.FAT&amp;display_string=Audit&amp;VAR:KEY=FSLMHEPYTA&amp;VAR:QUERY=RkZfQ0FQRVgoQU5OLC0xLCwsUlAp&amp;WINDOW=FIRST_POPUP&amp;HEIGHT=450&amp;WIDTH=450&amp;START_MAXIMIZED=","FALSE&amp;VAR:CALENDAR=US&amp;VAR:SYMBOL=002826&amp;VAR:INDEX=0"}</definedName>
    <definedName name="_2094__FDSAUDITLINK__" hidden="1">{"fdsup://directions/FAT Viewer?action=UPDATE&amp;creator=factset&amp;DYN_ARGS=TRUE&amp;DOC_NAME=FAT:FQL_AUDITING_CLIENT_TEMPLATE.FAT&amp;display_string=Audit&amp;VAR:KEY=FSLMHEPYTA&amp;VAR:QUERY=RkZfQ0FQRVgoQU5OLC0xLCwsUlAp&amp;WINDOW=FIRST_POPUP&amp;HEIGHT=450&amp;WIDTH=450&amp;START_MAXIMIZED=","FALSE&amp;VAR:CALENDAR=US&amp;VAR:SYMBOL=002826&amp;VAR:INDEX=0"}</definedName>
    <definedName name="_2095__FDSAUDITLINK__" localSheetId="11" hidden="1">{"fdsup://directions/FAT Viewer?action=UPDATE&amp;creator=factset&amp;DYN_ARGS=TRUE&amp;DOC_NAME=FAT:FQL_AUDITING_CLIENT_TEMPLATE.FAT&amp;display_string=Audit&amp;VAR:KEY=PWTGJEJIRS&amp;VAR:QUERY=RkZfQ0FQRVgoQU5OLC0yLCwsUlAp&amp;WINDOW=FIRST_POPUP&amp;HEIGHT=450&amp;WIDTH=450&amp;START_MAXIMIZED=","FALSE&amp;VAR:CALENDAR=US&amp;VAR:SYMBOL=002826&amp;VAR:INDEX=0"}</definedName>
    <definedName name="_2095__FDSAUDITLINK__" localSheetId="3" hidden="1">{"fdsup://directions/FAT Viewer?action=UPDATE&amp;creator=factset&amp;DYN_ARGS=TRUE&amp;DOC_NAME=FAT:FQL_AUDITING_CLIENT_TEMPLATE.FAT&amp;display_string=Audit&amp;VAR:KEY=PWTGJEJIRS&amp;VAR:QUERY=RkZfQ0FQRVgoQU5OLC0yLCwsUlAp&amp;WINDOW=FIRST_POPUP&amp;HEIGHT=450&amp;WIDTH=450&amp;START_MAXIMIZED=","FALSE&amp;VAR:CALENDAR=US&amp;VAR:SYMBOL=002826&amp;VAR:INDEX=0"}</definedName>
    <definedName name="_2095__FDSAUDITLINK__" hidden="1">{"fdsup://directions/FAT Viewer?action=UPDATE&amp;creator=factset&amp;DYN_ARGS=TRUE&amp;DOC_NAME=FAT:FQL_AUDITING_CLIENT_TEMPLATE.FAT&amp;display_string=Audit&amp;VAR:KEY=PWTGJEJIRS&amp;VAR:QUERY=RkZfQ0FQRVgoQU5OLC0yLCwsUlAp&amp;WINDOW=FIRST_POPUP&amp;HEIGHT=450&amp;WIDTH=450&amp;START_MAXIMIZED=","FALSE&amp;VAR:CALENDAR=US&amp;VAR:SYMBOL=002826&amp;VAR:INDEX=0"}</definedName>
    <definedName name="_2096__FDSAUDITLINK__" localSheetId="11" hidden="1">{"fdsup://directions/FAT Viewer?action=UPDATE&amp;creator=factset&amp;DYN_ARGS=TRUE&amp;DOC_NAME=FAT:FQL_AUDITING_CLIENT_TEMPLATE.FAT&amp;display_string=Audit&amp;VAR:KEY=DUDSVUZGVO&amp;VAR:QUERY=RkZfTkVUX0lOQyhBTk4sLTEsLCxSUCk=&amp;WINDOW=FIRST_POPUP&amp;HEIGHT=450&amp;WIDTH=450&amp;START_MAXIMI","ZED=FALSE&amp;VAR:CALENDAR=US&amp;VAR:SYMBOL=002826&amp;VAR:INDEX=0"}</definedName>
    <definedName name="_2096__FDSAUDITLINK__" localSheetId="3" hidden="1">{"fdsup://directions/FAT Viewer?action=UPDATE&amp;creator=factset&amp;DYN_ARGS=TRUE&amp;DOC_NAME=FAT:FQL_AUDITING_CLIENT_TEMPLATE.FAT&amp;display_string=Audit&amp;VAR:KEY=DUDSVUZGVO&amp;VAR:QUERY=RkZfTkVUX0lOQyhBTk4sLTEsLCxSUCk=&amp;WINDOW=FIRST_POPUP&amp;HEIGHT=450&amp;WIDTH=450&amp;START_MAXIMI","ZED=FALSE&amp;VAR:CALENDAR=US&amp;VAR:SYMBOL=002826&amp;VAR:INDEX=0"}</definedName>
    <definedName name="_2096__FDSAUDITLINK__" hidden="1">{"fdsup://directions/FAT Viewer?action=UPDATE&amp;creator=factset&amp;DYN_ARGS=TRUE&amp;DOC_NAME=FAT:FQL_AUDITING_CLIENT_TEMPLATE.FAT&amp;display_string=Audit&amp;VAR:KEY=DUDSVUZGVO&amp;VAR:QUERY=RkZfTkVUX0lOQyhBTk4sLTEsLCxSUCk=&amp;WINDOW=FIRST_POPUP&amp;HEIGHT=450&amp;WIDTH=450&amp;START_MAXIMI","ZED=FALSE&amp;VAR:CALENDAR=US&amp;VAR:SYMBOL=002826&amp;VAR:INDEX=0"}</definedName>
    <definedName name="_2097__FDSAUDITLINK__" localSheetId="11" hidden="1">{"fdsup://directions/FAT Viewer?action=UPDATE&amp;creator=factset&amp;DYN_ARGS=TRUE&amp;DOC_NAME=FAT:FQL_AUDITING_CLIENT_TEMPLATE.FAT&amp;display_string=Audit&amp;VAR:KEY=PYZSFQFIZW&amp;VAR:QUERY=RkZfTkVUX0lOQyhBTk4sLTIsLCxSUCk=&amp;WINDOW=FIRST_POPUP&amp;HEIGHT=450&amp;WIDTH=450&amp;START_MAXIMI","ZED=FALSE&amp;VAR:CALENDAR=US&amp;VAR:SYMBOL=002826&amp;VAR:INDEX=0"}</definedName>
    <definedName name="_2097__FDSAUDITLINK__" localSheetId="3" hidden="1">{"fdsup://directions/FAT Viewer?action=UPDATE&amp;creator=factset&amp;DYN_ARGS=TRUE&amp;DOC_NAME=FAT:FQL_AUDITING_CLIENT_TEMPLATE.FAT&amp;display_string=Audit&amp;VAR:KEY=PYZSFQFIZW&amp;VAR:QUERY=RkZfTkVUX0lOQyhBTk4sLTIsLCxSUCk=&amp;WINDOW=FIRST_POPUP&amp;HEIGHT=450&amp;WIDTH=450&amp;START_MAXIMI","ZED=FALSE&amp;VAR:CALENDAR=US&amp;VAR:SYMBOL=002826&amp;VAR:INDEX=0"}</definedName>
    <definedName name="_2097__FDSAUDITLINK__" hidden="1">{"fdsup://directions/FAT Viewer?action=UPDATE&amp;creator=factset&amp;DYN_ARGS=TRUE&amp;DOC_NAME=FAT:FQL_AUDITING_CLIENT_TEMPLATE.FAT&amp;display_string=Audit&amp;VAR:KEY=PYZSFQFIZW&amp;VAR:QUERY=RkZfTkVUX0lOQyhBTk4sLTIsLCxSUCk=&amp;WINDOW=FIRST_POPUP&amp;HEIGHT=450&amp;WIDTH=450&amp;START_MAXIMI","ZED=FALSE&amp;VAR:CALENDAR=US&amp;VAR:SYMBOL=002826&amp;VAR:INDEX=0"}</definedName>
    <definedName name="_2098__FDSAUDITLINK__" localSheetId="11" hidden="1">{"fdsup://directions/FAT Viewer?action=UPDATE&amp;creator=factset&amp;DYN_ARGS=TRUE&amp;DOC_NAME=FAT:FQL_AUDITING_CLIENT_TEMPLATE.FAT&amp;display_string=Audit&amp;VAR:KEY=JARKDQRGBY&amp;VAR:QUERY=RkZfRUJJVF9PUEVSKEFOTiwtMSwsLFJQKQ==&amp;WINDOW=FIRST_POPUP&amp;HEIGHT=450&amp;WIDTH=450&amp;START_MA","XIMIZED=FALSE&amp;VAR:CALENDAR=US&amp;VAR:SYMBOL=002826&amp;VAR:INDEX=0"}</definedName>
    <definedName name="_2098__FDSAUDITLINK__" localSheetId="3" hidden="1">{"fdsup://directions/FAT Viewer?action=UPDATE&amp;creator=factset&amp;DYN_ARGS=TRUE&amp;DOC_NAME=FAT:FQL_AUDITING_CLIENT_TEMPLATE.FAT&amp;display_string=Audit&amp;VAR:KEY=JARKDQRGBY&amp;VAR:QUERY=RkZfRUJJVF9PUEVSKEFOTiwtMSwsLFJQKQ==&amp;WINDOW=FIRST_POPUP&amp;HEIGHT=450&amp;WIDTH=450&amp;START_MA","XIMIZED=FALSE&amp;VAR:CALENDAR=US&amp;VAR:SYMBOL=002826&amp;VAR:INDEX=0"}</definedName>
    <definedName name="_2098__FDSAUDITLINK__" hidden="1">{"fdsup://directions/FAT Viewer?action=UPDATE&amp;creator=factset&amp;DYN_ARGS=TRUE&amp;DOC_NAME=FAT:FQL_AUDITING_CLIENT_TEMPLATE.FAT&amp;display_string=Audit&amp;VAR:KEY=JARKDQRGBY&amp;VAR:QUERY=RkZfRUJJVF9PUEVSKEFOTiwtMSwsLFJQKQ==&amp;WINDOW=FIRST_POPUP&amp;HEIGHT=450&amp;WIDTH=450&amp;START_MA","XIMIZED=FALSE&amp;VAR:CALENDAR=US&amp;VAR:SYMBOL=002826&amp;VAR:INDEX=0"}</definedName>
    <definedName name="_2099__FDSAUDITLINK__" localSheetId="11" hidden="1">{"fdsup://directions/FAT Viewer?action=UPDATE&amp;creator=factset&amp;DYN_ARGS=TRUE&amp;DOC_NAME=FAT:FQL_AUDITING_CLIENT_TEMPLATE.FAT&amp;display_string=Audit&amp;VAR:KEY=LUBINENEXQ&amp;VAR:QUERY=RkZfRUJJVChBTk4sLTIsLCxSUCk=&amp;WINDOW=FIRST_POPUP&amp;HEIGHT=450&amp;WIDTH=450&amp;START_MAXIMIZED=","FALSE&amp;VAR:CALENDAR=US&amp;VAR:SYMBOL=002826&amp;VAR:INDEX=0"}</definedName>
    <definedName name="_2099__FDSAUDITLINK__" localSheetId="3" hidden="1">{"fdsup://directions/FAT Viewer?action=UPDATE&amp;creator=factset&amp;DYN_ARGS=TRUE&amp;DOC_NAME=FAT:FQL_AUDITING_CLIENT_TEMPLATE.FAT&amp;display_string=Audit&amp;VAR:KEY=LUBINENEXQ&amp;VAR:QUERY=RkZfRUJJVChBTk4sLTIsLCxSUCk=&amp;WINDOW=FIRST_POPUP&amp;HEIGHT=450&amp;WIDTH=450&amp;START_MAXIMIZED=","FALSE&amp;VAR:CALENDAR=US&amp;VAR:SYMBOL=002826&amp;VAR:INDEX=0"}</definedName>
    <definedName name="_2099__FDSAUDITLINK__" hidden="1">{"fdsup://directions/FAT Viewer?action=UPDATE&amp;creator=factset&amp;DYN_ARGS=TRUE&amp;DOC_NAME=FAT:FQL_AUDITING_CLIENT_TEMPLATE.FAT&amp;display_string=Audit&amp;VAR:KEY=LUBINENEXQ&amp;VAR:QUERY=RkZfRUJJVChBTk4sLTIsLCxSUCk=&amp;WINDOW=FIRST_POPUP&amp;HEIGHT=450&amp;WIDTH=450&amp;START_MAXIMIZED=","FALSE&amp;VAR:CALENDAR=US&amp;VAR:SYMBOL=002826&amp;VAR:INDEX=0"}</definedName>
    <definedName name="_21__FDSAUDITLINK__" localSheetId="11" hidden="1">{"fdsup://directions/FAT Viewer?action=UPDATE&amp;creator=factset&amp;DYN_ARGS=TRUE&amp;DOC_NAME=FAT:FQL_AUDITING_CLIENT_TEMPLATE.FAT&amp;display_string=Audit&amp;VAR:KEY=DUNUJGVOVA&amp;VAR:QUERY=RkZfQ0FQRVgoQU5OLC0yLCwsUlAp&amp;WINDOW=FIRST_POPUP&amp;HEIGHT=450&amp;WIDTH=450&amp;START_MAXIMIZED=","FALSE&amp;VAR:CALENDAR=FIVEDAY&amp;VAR:SYMBOL=B29633&amp;VAR:INDEX=0"}</definedName>
    <definedName name="_21__FDSAUDITLINK__" localSheetId="3" hidden="1">{"fdsup://directions/FAT Viewer?action=UPDATE&amp;creator=factset&amp;DYN_ARGS=TRUE&amp;DOC_NAME=FAT:FQL_AUDITING_CLIENT_TEMPLATE.FAT&amp;display_string=Audit&amp;VAR:KEY=DUNUJGVOVA&amp;VAR:QUERY=RkZfQ0FQRVgoQU5OLC0yLCwsUlAp&amp;WINDOW=FIRST_POPUP&amp;HEIGHT=450&amp;WIDTH=450&amp;START_MAXIMIZED=","FALSE&amp;VAR:CALENDAR=FIVEDAY&amp;VAR:SYMBOL=B29633&amp;VAR:INDEX=0"}</definedName>
    <definedName name="_21__FDSAUDITLINK__" hidden="1">{"fdsup://directions/FAT Viewer?action=UPDATE&amp;creator=factset&amp;DYN_ARGS=TRUE&amp;DOC_NAME=FAT:FQL_AUDITING_CLIENT_TEMPLATE.FAT&amp;display_string=Audit&amp;VAR:KEY=DUNUJGVOVA&amp;VAR:QUERY=RkZfQ0FQRVgoQU5OLC0yLCwsUlAp&amp;WINDOW=FIRST_POPUP&amp;HEIGHT=450&amp;WIDTH=450&amp;START_MAXIMIZED=","FALSE&amp;VAR:CALENDAR=FIVEDAY&amp;VAR:SYMBOL=B29633&amp;VAR:INDEX=0"}</definedName>
    <definedName name="_210__FDSAUDITLINK__" localSheetId="11" hidden="1">{"fdsup://directions/FAT Viewer?action=UPDATE&amp;creator=factset&amp;DYN_ARGS=TRUE&amp;DOC_NAME=FAT:FQL_AUDITING_CLIENT_TEMPLATE.FAT&amp;display_string=Audit&amp;VAR:KEY=FQZIPQZOBC&amp;VAR:QUERY=RkZfTkVUX0lOQyhBTk4sMiwsLFJQKQ==&amp;WINDOW=FIRST_POPUP&amp;HEIGHT=450&amp;WIDTH=450&amp;START_MAXIMI","ZED=FALSE&amp;VAR:CALENDAR=FIVEDAY&amp;VAR:SYMBOL=57632310&amp;VAR:INDEX=0"}</definedName>
    <definedName name="_210__FDSAUDITLINK__" localSheetId="3" hidden="1">{"fdsup://directions/FAT Viewer?action=UPDATE&amp;creator=factset&amp;DYN_ARGS=TRUE&amp;DOC_NAME=FAT:FQL_AUDITING_CLIENT_TEMPLATE.FAT&amp;display_string=Audit&amp;VAR:KEY=FQZIPQZOBC&amp;VAR:QUERY=RkZfTkVUX0lOQyhBTk4sMiwsLFJQKQ==&amp;WINDOW=FIRST_POPUP&amp;HEIGHT=450&amp;WIDTH=450&amp;START_MAXIMI","ZED=FALSE&amp;VAR:CALENDAR=FIVEDAY&amp;VAR:SYMBOL=57632310&amp;VAR:INDEX=0"}</definedName>
    <definedName name="_210__FDSAUDITLINK__" hidden="1">{"fdsup://directions/FAT Viewer?action=UPDATE&amp;creator=factset&amp;DYN_ARGS=TRUE&amp;DOC_NAME=FAT:FQL_AUDITING_CLIENT_TEMPLATE.FAT&amp;display_string=Audit&amp;VAR:KEY=FQZIPQZOBC&amp;VAR:QUERY=RkZfTkVUX0lOQyhBTk4sMiwsLFJQKQ==&amp;WINDOW=FIRST_POPUP&amp;HEIGHT=450&amp;WIDTH=450&amp;START_MAXIMI","ZED=FALSE&amp;VAR:CALENDAR=FIVEDAY&amp;VAR:SYMBOL=57632310&amp;VAR:INDEX=0"}</definedName>
    <definedName name="_2100__FDSAUDITLINK__" localSheetId="11" hidden="1">{"fdsup://directions/FAT Viewer?action=UPDATE&amp;creator=factset&amp;DYN_ARGS=TRUE&amp;DOC_NAME=FAT:FQL_AUDITING_CLIENT_TEMPLATE.FAT&amp;display_string=Audit&amp;VAR:KEY=RYTUDUFIJS&amp;VAR:QUERY=RkZfRUJJVERBX09QRVIoQU5OLC0xLCwsUlAp&amp;WINDOW=FIRST_POPUP&amp;HEIGHT=450&amp;WIDTH=450&amp;START_MA","XIMIZED=FALSE&amp;VAR:CALENDAR=US&amp;VAR:SYMBOL=002826&amp;VAR:INDEX=0"}</definedName>
    <definedName name="_2100__FDSAUDITLINK__" localSheetId="3" hidden="1">{"fdsup://directions/FAT Viewer?action=UPDATE&amp;creator=factset&amp;DYN_ARGS=TRUE&amp;DOC_NAME=FAT:FQL_AUDITING_CLIENT_TEMPLATE.FAT&amp;display_string=Audit&amp;VAR:KEY=RYTUDUFIJS&amp;VAR:QUERY=RkZfRUJJVERBX09QRVIoQU5OLC0xLCwsUlAp&amp;WINDOW=FIRST_POPUP&amp;HEIGHT=450&amp;WIDTH=450&amp;START_MA","XIMIZED=FALSE&amp;VAR:CALENDAR=US&amp;VAR:SYMBOL=002826&amp;VAR:INDEX=0"}</definedName>
    <definedName name="_2100__FDSAUDITLINK__" hidden="1">{"fdsup://directions/FAT Viewer?action=UPDATE&amp;creator=factset&amp;DYN_ARGS=TRUE&amp;DOC_NAME=FAT:FQL_AUDITING_CLIENT_TEMPLATE.FAT&amp;display_string=Audit&amp;VAR:KEY=RYTUDUFIJS&amp;VAR:QUERY=RkZfRUJJVERBX09QRVIoQU5OLC0xLCwsUlAp&amp;WINDOW=FIRST_POPUP&amp;HEIGHT=450&amp;WIDTH=450&amp;START_MA","XIMIZED=FALSE&amp;VAR:CALENDAR=US&amp;VAR:SYMBOL=002826&amp;VAR:INDEX=0"}</definedName>
    <definedName name="_2101__FDSAUDITLINK__" localSheetId="11" hidden="1">{"fdsup://directions/FAT Viewer?action=UPDATE&amp;creator=factset&amp;DYN_ARGS=TRUE&amp;DOC_NAME=FAT:FQL_AUDITING_CLIENT_TEMPLATE.FAT&amp;display_string=Audit&amp;VAR:KEY=RGXCPWTSHE&amp;VAR:QUERY=RkZfRUJJVERBKEFOTiwtMiwsLFJQKQ==&amp;WINDOW=FIRST_POPUP&amp;HEIGHT=450&amp;WIDTH=450&amp;START_MAXIMI","ZED=FALSE&amp;VAR:CALENDAR=US&amp;VAR:SYMBOL=002826&amp;VAR:INDEX=0"}</definedName>
    <definedName name="_2101__FDSAUDITLINK__" localSheetId="3" hidden="1">{"fdsup://directions/FAT Viewer?action=UPDATE&amp;creator=factset&amp;DYN_ARGS=TRUE&amp;DOC_NAME=FAT:FQL_AUDITING_CLIENT_TEMPLATE.FAT&amp;display_string=Audit&amp;VAR:KEY=RGXCPWTSHE&amp;VAR:QUERY=RkZfRUJJVERBKEFOTiwtMiwsLFJQKQ==&amp;WINDOW=FIRST_POPUP&amp;HEIGHT=450&amp;WIDTH=450&amp;START_MAXIMI","ZED=FALSE&amp;VAR:CALENDAR=US&amp;VAR:SYMBOL=002826&amp;VAR:INDEX=0"}</definedName>
    <definedName name="_2101__FDSAUDITLINK__" hidden="1">{"fdsup://directions/FAT Viewer?action=UPDATE&amp;creator=factset&amp;DYN_ARGS=TRUE&amp;DOC_NAME=FAT:FQL_AUDITING_CLIENT_TEMPLATE.FAT&amp;display_string=Audit&amp;VAR:KEY=RGXCPWTSHE&amp;VAR:QUERY=RkZfRUJJVERBKEFOTiwtMiwsLFJQKQ==&amp;WINDOW=FIRST_POPUP&amp;HEIGHT=450&amp;WIDTH=450&amp;START_MAXIMI","ZED=FALSE&amp;VAR:CALENDAR=US&amp;VAR:SYMBOL=002826&amp;VAR:INDEX=0"}</definedName>
    <definedName name="_2102__FDSAUDITLINK__" localSheetId="11" hidden="1">{"fdsup://directions/FAT Viewer?action=UPDATE&amp;creator=factset&amp;DYN_ARGS=TRUE&amp;DOC_NAME=FAT:FQL_AUDITING_CLIENT_TEMPLATE.FAT&amp;display_string=Audit&amp;VAR:KEY=LGPAPKTANW&amp;VAR:QUERY=RkZfQ0FQRVgoQU5OLDAsLCxSUCk=&amp;WINDOW=FIRST_POPUP&amp;HEIGHT=450&amp;WIDTH=450&amp;START_MAXIMIZED=","FALSE&amp;VAR:CALENDAR=US&amp;VAR:SYMBOL=646215&amp;VAR:INDEX=0"}</definedName>
    <definedName name="_2102__FDSAUDITLINK__" localSheetId="3" hidden="1">{"fdsup://directions/FAT Viewer?action=UPDATE&amp;creator=factset&amp;DYN_ARGS=TRUE&amp;DOC_NAME=FAT:FQL_AUDITING_CLIENT_TEMPLATE.FAT&amp;display_string=Audit&amp;VAR:KEY=LGPAPKTANW&amp;VAR:QUERY=RkZfQ0FQRVgoQU5OLDAsLCxSUCk=&amp;WINDOW=FIRST_POPUP&amp;HEIGHT=450&amp;WIDTH=450&amp;START_MAXIMIZED=","FALSE&amp;VAR:CALENDAR=US&amp;VAR:SYMBOL=646215&amp;VAR:INDEX=0"}</definedName>
    <definedName name="_2102__FDSAUDITLINK__" hidden="1">{"fdsup://directions/FAT Viewer?action=UPDATE&amp;creator=factset&amp;DYN_ARGS=TRUE&amp;DOC_NAME=FAT:FQL_AUDITING_CLIENT_TEMPLATE.FAT&amp;display_string=Audit&amp;VAR:KEY=LGPAPKTANW&amp;VAR:QUERY=RkZfQ0FQRVgoQU5OLDAsLCxSUCk=&amp;WINDOW=FIRST_POPUP&amp;HEIGHT=450&amp;WIDTH=450&amp;START_MAXIMIZED=","FALSE&amp;VAR:CALENDAR=US&amp;VAR:SYMBOL=646215&amp;VAR:INDEX=0"}</definedName>
    <definedName name="_2103__FDSAUDITLINK__" localSheetId="11" hidden="1">{"fdsup://directions/FAT Viewer?action=UPDATE&amp;creator=factset&amp;DYN_ARGS=TRUE&amp;DOC_NAME=FAT:FQL_AUDITING_CLIENT_TEMPLATE.FAT&amp;display_string=Audit&amp;VAR:KEY=HABMZSJWNY&amp;VAR:QUERY=RkZfQ0FQRVgoQU5OLC0xLCwsUlAp&amp;WINDOW=FIRST_POPUP&amp;HEIGHT=450&amp;WIDTH=450&amp;START_MAXIMIZED=","FALSE&amp;VAR:CALENDAR=US&amp;VAR:SYMBOL=646215&amp;VAR:INDEX=0"}</definedName>
    <definedName name="_2103__FDSAUDITLINK__" localSheetId="3" hidden="1">{"fdsup://directions/FAT Viewer?action=UPDATE&amp;creator=factset&amp;DYN_ARGS=TRUE&amp;DOC_NAME=FAT:FQL_AUDITING_CLIENT_TEMPLATE.FAT&amp;display_string=Audit&amp;VAR:KEY=HABMZSJWNY&amp;VAR:QUERY=RkZfQ0FQRVgoQU5OLC0xLCwsUlAp&amp;WINDOW=FIRST_POPUP&amp;HEIGHT=450&amp;WIDTH=450&amp;START_MAXIMIZED=","FALSE&amp;VAR:CALENDAR=US&amp;VAR:SYMBOL=646215&amp;VAR:INDEX=0"}</definedName>
    <definedName name="_2103__FDSAUDITLINK__" hidden="1">{"fdsup://directions/FAT Viewer?action=UPDATE&amp;creator=factset&amp;DYN_ARGS=TRUE&amp;DOC_NAME=FAT:FQL_AUDITING_CLIENT_TEMPLATE.FAT&amp;display_string=Audit&amp;VAR:KEY=HABMZSJWNY&amp;VAR:QUERY=RkZfQ0FQRVgoQU5OLC0xLCwsUlAp&amp;WINDOW=FIRST_POPUP&amp;HEIGHT=450&amp;WIDTH=450&amp;START_MAXIMIZED=","FALSE&amp;VAR:CALENDAR=US&amp;VAR:SYMBOL=646215&amp;VAR:INDEX=0"}</definedName>
    <definedName name="_2104__FDSAUDITLINK__" localSheetId="11" hidden="1">{"fdsup://directions/FAT Viewer?action=UPDATE&amp;creator=factset&amp;DYN_ARGS=TRUE&amp;DOC_NAME=FAT:FQL_AUDITING_CLIENT_TEMPLATE.FAT&amp;display_string=Audit&amp;VAR:KEY=RQXUZGJMBQ&amp;VAR:QUERY=RkZfQ0FQRVgoQU5OLC0yLCwsUlAp&amp;WINDOW=FIRST_POPUP&amp;HEIGHT=450&amp;WIDTH=450&amp;START_MAXIMIZED=","FALSE&amp;VAR:CALENDAR=US&amp;VAR:SYMBOL=646215&amp;VAR:INDEX=0"}</definedName>
    <definedName name="_2104__FDSAUDITLINK__" localSheetId="3" hidden="1">{"fdsup://directions/FAT Viewer?action=UPDATE&amp;creator=factset&amp;DYN_ARGS=TRUE&amp;DOC_NAME=FAT:FQL_AUDITING_CLIENT_TEMPLATE.FAT&amp;display_string=Audit&amp;VAR:KEY=RQXUZGJMBQ&amp;VAR:QUERY=RkZfQ0FQRVgoQU5OLC0yLCwsUlAp&amp;WINDOW=FIRST_POPUP&amp;HEIGHT=450&amp;WIDTH=450&amp;START_MAXIMIZED=","FALSE&amp;VAR:CALENDAR=US&amp;VAR:SYMBOL=646215&amp;VAR:INDEX=0"}</definedName>
    <definedName name="_2104__FDSAUDITLINK__" hidden="1">{"fdsup://directions/FAT Viewer?action=UPDATE&amp;creator=factset&amp;DYN_ARGS=TRUE&amp;DOC_NAME=FAT:FQL_AUDITING_CLIENT_TEMPLATE.FAT&amp;display_string=Audit&amp;VAR:KEY=RQXUZGJMBQ&amp;VAR:QUERY=RkZfQ0FQRVgoQU5OLC0yLCwsUlAp&amp;WINDOW=FIRST_POPUP&amp;HEIGHT=450&amp;WIDTH=450&amp;START_MAXIMIZED=","FALSE&amp;VAR:CALENDAR=US&amp;VAR:SYMBOL=646215&amp;VAR:INDEX=0"}</definedName>
    <definedName name="_2105__FDSAUDITLINK__" localSheetId="11" hidden="1">{"fdsup://directions/FAT Viewer?action=UPDATE&amp;creator=factset&amp;DYN_ARGS=TRUE&amp;DOC_NAME=FAT:FQL_AUDITING_CLIENT_TEMPLATE.FAT&amp;display_string=Audit&amp;VAR:KEY=PSJIFGHIHU&amp;VAR:QUERY=RkZfTkVUX0lOQyhBTk4sLTEsLCxSUCk=&amp;WINDOW=FIRST_POPUP&amp;HEIGHT=450&amp;WIDTH=450&amp;START_MAXIMI","ZED=FALSE&amp;VAR:CALENDAR=US&amp;VAR:SYMBOL=646215&amp;VAR:INDEX=0"}</definedName>
    <definedName name="_2105__FDSAUDITLINK__" localSheetId="3" hidden="1">{"fdsup://directions/FAT Viewer?action=UPDATE&amp;creator=factset&amp;DYN_ARGS=TRUE&amp;DOC_NAME=FAT:FQL_AUDITING_CLIENT_TEMPLATE.FAT&amp;display_string=Audit&amp;VAR:KEY=PSJIFGHIHU&amp;VAR:QUERY=RkZfTkVUX0lOQyhBTk4sLTEsLCxSUCk=&amp;WINDOW=FIRST_POPUP&amp;HEIGHT=450&amp;WIDTH=450&amp;START_MAXIMI","ZED=FALSE&amp;VAR:CALENDAR=US&amp;VAR:SYMBOL=646215&amp;VAR:INDEX=0"}</definedName>
    <definedName name="_2105__FDSAUDITLINK__" hidden="1">{"fdsup://directions/FAT Viewer?action=UPDATE&amp;creator=factset&amp;DYN_ARGS=TRUE&amp;DOC_NAME=FAT:FQL_AUDITING_CLIENT_TEMPLATE.FAT&amp;display_string=Audit&amp;VAR:KEY=PSJIFGHIHU&amp;VAR:QUERY=RkZfTkVUX0lOQyhBTk4sLTEsLCxSUCk=&amp;WINDOW=FIRST_POPUP&amp;HEIGHT=450&amp;WIDTH=450&amp;START_MAXIMI","ZED=FALSE&amp;VAR:CALENDAR=US&amp;VAR:SYMBOL=646215&amp;VAR:INDEX=0"}</definedName>
    <definedName name="_2106__FDSAUDITLINK__" localSheetId="11" hidden="1">{"fdsup://directions/FAT Viewer?action=UPDATE&amp;creator=factset&amp;DYN_ARGS=TRUE&amp;DOC_NAME=FAT:FQL_AUDITING_CLIENT_TEMPLATE.FAT&amp;display_string=Audit&amp;VAR:KEY=RYLGXSZEZS&amp;VAR:QUERY=RkZfTkVUX0lOQyhBTk4sLTIsLCxSUCk=&amp;WINDOW=FIRST_POPUP&amp;HEIGHT=450&amp;WIDTH=450&amp;START_MAXIMI","ZED=FALSE&amp;VAR:CALENDAR=US&amp;VAR:SYMBOL=646215&amp;VAR:INDEX=0"}</definedName>
    <definedName name="_2106__FDSAUDITLINK__" localSheetId="3" hidden="1">{"fdsup://directions/FAT Viewer?action=UPDATE&amp;creator=factset&amp;DYN_ARGS=TRUE&amp;DOC_NAME=FAT:FQL_AUDITING_CLIENT_TEMPLATE.FAT&amp;display_string=Audit&amp;VAR:KEY=RYLGXSZEZS&amp;VAR:QUERY=RkZfTkVUX0lOQyhBTk4sLTIsLCxSUCk=&amp;WINDOW=FIRST_POPUP&amp;HEIGHT=450&amp;WIDTH=450&amp;START_MAXIMI","ZED=FALSE&amp;VAR:CALENDAR=US&amp;VAR:SYMBOL=646215&amp;VAR:INDEX=0"}</definedName>
    <definedName name="_2106__FDSAUDITLINK__" hidden="1">{"fdsup://directions/FAT Viewer?action=UPDATE&amp;creator=factset&amp;DYN_ARGS=TRUE&amp;DOC_NAME=FAT:FQL_AUDITING_CLIENT_TEMPLATE.FAT&amp;display_string=Audit&amp;VAR:KEY=RYLGXSZEZS&amp;VAR:QUERY=RkZfTkVUX0lOQyhBTk4sLTIsLCxSUCk=&amp;WINDOW=FIRST_POPUP&amp;HEIGHT=450&amp;WIDTH=450&amp;START_MAXIMI","ZED=FALSE&amp;VAR:CALENDAR=US&amp;VAR:SYMBOL=646215&amp;VAR:INDEX=0"}</definedName>
    <definedName name="_2107__FDSAUDITLINK__" localSheetId="11" hidden="1">{"fdsup://directions/FAT Viewer?action=UPDATE&amp;creator=factset&amp;DYN_ARGS=TRUE&amp;DOC_NAME=FAT:FQL_AUDITING_CLIENT_TEMPLATE.FAT&amp;display_string=Audit&amp;VAR:KEY=TQJCHQHQRI&amp;VAR:QUERY=RkZfRUJJVChBTk4sLTEsLCxSUCk=&amp;WINDOW=FIRST_POPUP&amp;HEIGHT=450&amp;WIDTH=450&amp;START_MAXIMIZED=","FALSE&amp;VAR:CALENDAR=US&amp;VAR:SYMBOL=646215&amp;VAR:INDEX=0"}</definedName>
    <definedName name="_2107__FDSAUDITLINK__" localSheetId="3" hidden="1">{"fdsup://directions/FAT Viewer?action=UPDATE&amp;creator=factset&amp;DYN_ARGS=TRUE&amp;DOC_NAME=FAT:FQL_AUDITING_CLIENT_TEMPLATE.FAT&amp;display_string=Audit&amp;VAR:KEY=TQJCHQHQRI&amp;VAR:QUERY=RkZfRUJJVChBTk4sLTEsLCxSUCk=&amp;WINDOW=FIRST_POPUP&amp;HEIGHT=450&amp;WIDTH=450&amp;START_MAXIMIZED=","FALSE&amp;VAR:CALENDAR=US&amp;VAR:SYMBOL=646215&amp;VAR:INDEX=0"}</definedName>
    <definedName name="_2107__FDSAUDITLINK__" hidden="1">{"fdsup://directions/FAT Viewer?action=UPDATE&amp;creator=factset&amp;DYN_ARGS=TRUE&amp;DOC_NAME=FAT:FQL_AUDITING_CLIENT_TEMPLATE.FAT&amp;display_string=Audit&amp;VAR:KEY=TQJCHQHQRI&amp;VAR:QUERY=RkZfRUJJVChBTk4sLTEsLCxSUCk=&amp;WINDOW=FIRST_POPUP&amp;HEIGHT=450&amp;WIDTH=450&amp;START_MAXIMIZED=","FALSE&amp;VAR:CALENDAR=US&amp;VAR:SYMBOL=646215&amp;VAR:INDEX=0"}</definedName>
    <definedName name="_2108__FDSAUDITLINK__" localSheetId="11" hidden="1">{"fdsup://directions/FAT Viewer?action=UPDATE&amp;creator=factset&amp;DYN_ARGS=TRUE&amp;DOC_NAME=FAT:FQL_AUDITING_CLIENT_TEMPLATE.FAT&amp;display_string=Audit&amp;VAR:KEY=BYFIBUBSHU&amp;VAR:QUERY=RkZfRUJJVChBTk4sLTIsLCxSUCk=&amp;WINDOW=FIRST_POPUP&amp;HEIGHT=450&amp;WIDTH=450&amp;START_MAXIMIZED=","FALSE&amp;VAR:CALENDAR=US&amp;VAR:SYMBOL=646215&amp;VAR:INDEX=0"}</definedName>
    <definedName name="_2108__FDSAUDITLINK__" localSheetId="3" hidden="1">{"fdsup://directions/FAT Viewer?action=UPDATE&amp;creator=factset&amp;DYN_ARGS=TRUE&amp;DOC_NAME=FAT:FQL_AUDITING_CLIENT_TEMPLATE.FAT&amp;display_string=Audit&amp;VAR:KEY=BYFIBUBSHU&amp;VAR:QUERY=RkZfRUJJVChBTk4sLTIsLCxSUCk=&amp;WINDOW=FIRST_POPUP&amp;HEIGHT=450&amp;WIDTH=450&amp;START_MAXIMIZED=","FALSE&amp;VAR:CALENDAR=US&amp;VAR:SYMBOL=646215&amp;VAR:INDEX=0"}</definedName>
    <definedName name="_2108__FDSAUDITLINK__" hidden="1">{"fdsup://directions/FAT Viewer?action=UPDATE&amp;creator=factset&amp;DYN_ARGS=TRUE&amp;DOC_NAME=FAT:FQL_AUDITING_CLIENT_TEMPLATE.FAT&amp;display_string=Audit&amp;VAR:KEY=BYFIBUBSHU&amp;VAR:QUERY=RkZfRUJJVChBTk4sLTIsLCxSUCk=&amp;WINDOW=FIRST_POPUP&amp;HEIGHT=450&amp;WIDTH=450&amp;START_MAXIMIZED=","FALSE&amp;VAR:CALENDAR=US&amp;VAR:SYMBOL=646215&amp;VAR:INDEX=0"}</definedName>
    <definedName name="_2109__FDSAUDITLINK__" localSheetId="11" hidden="1">{"fdsup://directions/FAT Viewer?action=UPDATE&amp;creator=factset&amp;DYN_ARGS=TRUE&amp;DOC_NAME=FAT:FQL_AUDITING_CLIENT_TEMPLATE.FAT&amp;display_string=Audit&amp;VAR:KEY=BEXYNEXMTO&amp;VAR:QUERY=RkZfRUJJVERBKEFOTiwtMSwsLFJQKQ==&amp;WINDOW=FIRST_POPUP&amp;HEIGHT=450&amp;WIDTH=450&amp;START_MAXIMI","ZED=FALSE&amp;VAR:CALENDAR=US&amp;VAR:SYMBOL=646215&amp;VAR:INDEX=0"}</definedName>
    <definedName name="_2109__FDSAUDITLINK__" localSheetId="3" hidden="1">{"fdsup://directions/FAT Viewer?action=UPDATE&amp;creator=factset&amp;DYN_ARGS=TRUE&amp;DOC_NAME=FAT:FQL_AUDITING_CLIENT_TEMPLATE.FAT&amp;display_string=Audit&amp;VAR:KEY=BEXYNEXMTO&amp;VAR:QUERY=RkZfRUJJVERBKEFOTiwtMSwsLFJQKQ==&amp;WINDOW=FIRST_POPUP&amp;HEIGHT=450&amp;WIDTH=450&amp;START_MAXIMI","ZED=FALSE&amp;VAR:CALENDAR=US&amp;VAR:SYMBOL=646215&amp;VAR:INDEX=0"}</definedName>
    <definedName name="_2109__FDSAUDITLINK__" hidden="1">{"fdsup://directions/FAT Viewer?action=UPDATE&amp;creator=factset&amp;DYN_ARGS=TRUE&amp;DOC_NAME=FAT:FQL_AUDITING_CLIENT_TEMPLATE.FAT&amp;display_string=Audit&amp;VAR:KEY=BEXYNEXMTO&amp;VAR:QUERY=RkZfRUJJVERBKEFOTiwtMSwsLFJQKQ==&amp;WINDOW=FIRST_POPUP&amp;HEIGHT=450&amp;WIDTH=450&amp;START_MAXIMI","ZED=FALSE&amp;VAR:CALENDAR=US&amp;VAR:SYMBOL=646215&amp;VAR:INDEX=0"}</definedName>
    <definedName name="_211__FDSAUDITLINK__" localSheetId="11" hidden="1">{"fdsup://directions/FAT Viewer?action=UPDATE&amp;creator=factset&amp;DYN_ARGS=TRUE&amp;DOC_NAME=FAT:FQL_AUDITING_CLIENT_TEMPLATE.FAT&amp;display_string=Audit&amp;VAR:KEY=BYBEPEDOLE&amp;VAR:QUERY=RkZfRUJJVChBTk4sMiwsLFJQKQ==&amp;WINDOW=FIRST_POPUP&amp;HEIGHT=450&amp;WIDTH=450&amp;START_MAXIMIZED=","FALSE&amp;VAR:CALENDAR=FIVEDAY&amp;VAR:SYMBOL=57632310&amp;VAR:INDEX=0"}</definedName>
    <definedName name="_211__FDSAUDITLINK__" localSheetId="3" hidden="1">{"fdsup://directions/FAT Viewer?action=UPDATE&amp;creator=factset&amp;DYN_ARGS=TRUE&amp;DOC_NAME=FAT:FQL_AUDITING_CLIENT_TEMPLATE.FAT&amp;display_string=Audit&amp;VAR:KEY=BYBEPEDOLE&amp;VAR:QUERY=RkZfRUJJVChBTk4sMiwsLFJQKQ==&amp;WINDOW=FIRST_POPUP&amp;HEIGHT=450&amp;WIDTH=450&amp;START_MAXIMIZED=","FALSE&amp;VAR:CALENDAR=FIVEDAY&amp;VAR:SYMBOL=57632310&amp;VAR:INDEX=0"}</definedName>
    <definedName name="_211__FDSAUDITLINK__" hidden="1">{"fdsup://directions/FAT Viewer?action=UPDATE&amp;creator=factset&amp;DYN_ARGS=TRUE&amp;DOC_NAME=FAT:FQL_AUDITING_CLIENT_TEMPLATE.FAT&amp;display_string=Audit&amp;VAR:KEY=BYBEPEDOLE&amp;VAR:QUERY=RkZfRUJJVChBTk4sMiwsLFJQKQ==&amp;WINDOW=FIRST_POPUP&amp;HEIGHT=450&amp;WIDTH=450&amp;START_MAXIMIZED=","FALSE&amp;VAR:CALENDAR=FIVEDAY&amp;VAR:SYMBOL=57632310&amp;VAR:INDEX=0"}</definedName>
    <definedName name="_2110__FDSAUDITLINK__" localSheetId="11" hidden="1">{"fdsup://directions/FAT Viewer?action=UPDATE&amp;creator=factset&amp;DYN_ARGS=TRUE&amp;DOC_NAME=FAT:FQL_AUDITING_CLIENT_TEMPLATE.FAT&amp;display_string=Audit&amp;VAR:KEY=DSLEBOVKVW&amp;VAR:QUERY=RkZfRUJJVERBKEFOTiwtMiwsLFJQKQ==&amp;WINDOW=FIRST_POPUP&amp;HEIGHT=450&amp;WIDTH=450&amp;START_MAXIMI","ZED=FALSE&amp;VAR:CALENDAR=US&amp;VAR:SYMBOL=646215&amp;VAR:INDEX=0"}</definedName>
    <definedName name="_2110__FDSAUDITLINK__" localSheetId="3" hidden="1">{"fdsup://directions/FAT Viewer?action=UPDATE&amp;creator=factset&amp;DYN_ARGS=TRUE&amp;DOC_NAME=FAT:FQL_AUDITING_CLIENT_TEMPLATE.FAT&amp;display_string=Audit&amp;VAR:KEY=DSLEBOVKVW&amp;VAR:QUERY=RkZfRUJJVERBKEFOTiwtMiwsLFJQKQ==&amp;WINDOW=FIRST_POPUP&amp;HEIGHT=450&amp;WIDTH=450&amp;START_MAXIMI","ZED=FALSE&amp;VAR:CALENDAR=US&amp;VAR:SYMBOL=646215&amp;VAR:INDEX=0"}</definedName>
    <definedName name="_2110__FDSAUDITLINK__" hidden="1">{"fdsup://directions/FAT Viewer?action=UPDATE&amp;creator=factset&amp;DYN_ARGS=TRUE&amp;DOC_NAME=FAT:FQL_AUDITING_CLIENT_TEMPLATE.FAT&amp;display_string=Audit&amp;VAR:KEY=DSLEBOVKVW&amp;VAR:QUERY=RkZfRUJJVERBKEFOTiwtMiwsLFJQKQ==&amp;WINDOW=FIRST_POPUP&amp;HEIGHT=450&amp;WIDTH=450&amp;START_MAXIMI","ZED=FALSE&amp;VAR:CALENDAR=US&amp;VAR:SYMBOL=646215&amp;VAR:INDEX=0"}</definedName>
    <definedName name="_2111__FDSAUDITLINK__" localSheetId="11" hidden="1">{"fdsup://Directions/FactSet Auditing Viewer?action=AUDIT_VALUE&amp;DB=129&amp;ID1=646215&amp;VALUEID=01001&amp;SDATE=2007&amp;PERIODTYPE=ANN_STD&amp;window=popup_no_bar&amp;width=385&amp;height=120&amp;START_MAXIMIZED=FALSE&amp;creator=factset&amp;display_string=Audit"}</definedName>
    <definedName name="_2111__FDSAUDITLINK__" localSheetId="3" hidden="1">{"fdsup://Directions/FactSet Auditing Viewer?action=AUDIT_VALUE&amp;DB=129&amp;ID1=646215&amp;VALUEID=01001&amp;SDATE=2007&amp;PERIODTYPE=ANN_STD&amp;window=popup_no_bar&amp;width=385&amp;height=120&amp;START_MAXIMIZED=FALSE&amp;creator=factset&amp;display_string=Audit"}</definedName>
    <definedName name="_2111__FDSAUDITLINK__" hidden="1">{"fdsup://Directions/FactSet Auditing Viewer?action=AUDIT_VALUE&amp;DB=129&amp;ID1=646215&amp;VALUEID=01001&amp;SDATE=2007&amp;PERIODTYPE=ANN_STD&amp;window=popup_no_bar&amp;width=385&amp;height=120&amp;START_MAXIMIZED=FALSE&amp;creator=factset&amp;display_string=Audit"}</definedName>
    <definedName name="_2112__FDSAUDITLINK__" localSheetId="11" hidden="1">{"fdsup://directions/FAT Viewer?action=UPDATE&amp;creator=factset&amp;DYN_ARGS=TRUE&amp;DOC_NAME=FAT:FQL_AUDITING_CLIENT_TEMPLATE.FAT&amp;display_string=Audit&amp;VAR:KEY=TWVWDMBAPQ&amp;VAR:QUERY=RkZfQ0FQRVgoQU5OLDAsLCxSUCk=&amp;WINDOW=FIRST_POPUP&amp;HEIGHT=450&amp;WIDTH=450&amp;START_MAXIMIZED=","FALSE&amp;VAR:CALENDAR=US&amp;VAR:SYMBOL=B04443&amp;VAR:INDEX=0"}</definedName>
    <definedName name="_2112__FDSAUDITLINK__" localSheetId="3" hidden="1">{"fdsup://directions/FAT Viewer?action=UPDATE&amp;creator=factset&amp;DYN_ARGS=TRUE&amp;DOC_NAME=FAT:FQL_AUDITING_CLIENT_TEMPLATE.FAT&amp;display_string=Audit&amp;VAR:KEY=TWVWDMBAPQ&amp;VAR:QUERY=RkZfQ0FQRVgoQU5OLDAsLCxSUCk=&amp;WINDOW=FIRST_POPUP&amp;HEIGHT=450&amp;WIDTH=450&amp;START_MAXIMIZED=","FALSE&amp;VAR:CALENDAR=US&amp;VAR:SYMBOL=B04443&amp;VAR:INDEX=0"}</definedName>
    <definedName name="_2112__FDSAUDITLINK__" hidden="1">{"fdsup://directions/FAT Viewer?action=UPDATE&amp;creator=factset&amp;DYN_ARGS=TRUE&amp;DOC_NAME=FAT:FQL_AUDITING_CLIENT_TEMPLATE.FAT&amp;display_string=Audit&amp;VAR:KEY=TWVWDMBAPQ&amp;VAR:QUERY=RkZfQ0FQRVgoQU5OLDAsLCxSUCk=&amp;WINDOW=FIRST_POPUP&amp;HEIGHT=450&amp;WIDTH=450&amp;START_MAXIMIZED=","FALSE&amp;VAR:CALENDAR=US&amp;VAR:SYMBOL=B04443&amp;VAR:INDEX=0"}</definedName>
    <definedName name="_2113__FDSAUDITLINK__" localSheetId="11" hidden="1">{"fdsup://directions/FAT Viewer?action=UPDATE&amp;creator=factset&amp;DYN_ARGS=TRUE&amp;DOC_NAME=FAT:FQL_AUDITING_CLIENT_TEMPLATE.FAT&amp;display_string=Audit&amp;VAR:KEY=VUHSHCPWTQ&amp;VAR:QUERY=RkZfQ0FQRVgoQU5OLC0xLCwsUlAp&amp;WINDOW=FIRST_POPUP&amp;HEIGHT=450&amp;WIDTH=450&amp;START_MAXIMIZED=","FALSE&amp;VAR:CALENDAR=US&amp;VAR:SYMBOL=B04443&amp;VAR:INDEX=0"}</definedName>
    <definedName name="_2113__FDSAUDITLINK__" localSheetId="3" hidden="1">{"fdsup://directions/FAT Viewer?action=UPDATE&amp;creator=factset&amp;DYN_ARGS=TRUE&amp;DOC_NAME=FAT:FQL_AUDITING_CLIENT_TEMPLATE.FAT&amp;display_string=Audit&amp;VAR:KEY=VUHSHCPWTQ&amp;VAR:QUERY=RkZfQ0FQRVgoQU5OLC0xLCwsUlAp&amp;WINDOW=FIRST_POPUP&amp;HEIGHT=450&amp;WIDTH=450&amp;START_MAXIMIZED=","FALSE&amp;VAR:CALENDAR=US&amp;VAR:SYMBOL=B04443&amp;VAR:INDEX=0"}</definedName>
    <definedName name="_2113__FDSAUDITLINK__" hidden="1">{"fdsup://directions/FAT Viewer?action=UPDATE&amp;creator=factset&amp;DYN_ARGS=TRUE&amp;DOC_NAME=FAT:FQL_AUDITING_CLIENT_TEMPLATE.FAT&amp;display_string=Audit&amp;VAR:KEY=VUHSHCPWTQ&amp;VAR:QUERY=RkZfQ0FQRVgoQU5OLC0xLCwsUlAp&amp;WINDOW=FIRST_POPUP&amp;HEIGHT=450&amp;WIDTH=450&amp;START_MAXIMIZED=","FALSE&amp;VAR:CALENDAR=US&amp;VAR:SYMBOL=B04443&amp;VAR:INDEX=0"}</definedName>
    <definedName name="_2114__FDSAUDITLINK__" localSheetId="11" hidden="1">{"fdsup://directions/FAT Viewer?action=UPDATE&amp;creator=factset&amp;DYN_ARGS=TRUE&amp;DOC_NAME=FAT:FQL_AUDITING_CLIENT_TEMPLATE.FAT&amp;display_string=Audit&amp;VAR:KEY=HINGRERUBY&amp;VAR:QUERY=RkZfQ0FQRVgoQU5OLC0yLCwsUlAp&amp;WINDOW=FIRST_POPUP&amp;HEIGHT=450&amp;WIDTH=450&amp;START_MAXIMIZED=","FALSE&amp;VAR:CALENDAR=US&amp;VAR:SYMBOL=B04443&amp;VAR:INDEX=0"}</definedName>
    <definedName name="_2114__FDSAUDITLINK__" localSheetId="3" hidden="1">{"fdsup://directions/FAT Viewer?action=UPDATE&amp;creator=factset&amp;DYN_ARGS=TRUE&amp;DOC_NAME=FAT:FQL_AUDITING_CLIENT_TEMPLATE.FAT&amp;display_string=Audit&amp;VAR:KEY=HINGRERUBY&amp;VAR:QUERY=RkZfQ0FQRVgoQU5OLC0yLCwsUlAp&amp;WINDOW=FIRST_POPUP&amp;HEIGHT=450&amp;WIDTH=450&amp;START_MAXIMIZED=","FALSE&amp;VAR:CALENDAR=US&amp;VAR:SYMBOL=B04443&amp;VAR:INDEX=0"}</definedName>
    <definedName name="_2114__FDSAUDITLINK__" hidden="1">{"fdsup://directions/FAT Viewer?action=UPDATE&amp;creator=factset&amp;DYN_ARGS=TRUE&amp;DOC_NAME=FAT:FQL_AUDITING_CLIENT_TEMPLATE.FAT&amp;display_string=Audit&amp;VAR:KEY=HINGRERUBY&amp;VAR:QUERY=RkZfQ0FQRVgoQU5OLC0yLCwsUlAp&amp;WINDOW=FIRST_POPUP&amp;HEIGHT=450&amp;WIDTH=450&amp;START_MAXIMIZED=","FALSE&amp;VAR:CALENDAR=US&amp;VAR:SYMBOL=B04443&amp;VAR:INDEX=0"}</definedName>
    <definedName name="_2115__FDSAUDITLINK__" localSheetId="11" hidden="1">{"fdsup://directions/FAT Viewer?action=UPDATE&amp;creator=factset&amp;DYN_ARGS=TRUE&amp;DOC_NAME=FAT:FQL_AUDITING_CLIENT_TEMPLATE.FAT&amp;display_string=Audit&amp;VAR:KEY=DCJSNOHMXK&amp;VAR:QUERY=RkZfTkVUX0lOQyhBTk4sLTEsLCxSUCk=&amp;WINDOW=FIRST_POPUP&amp;HEIGHT=450&amp;WIDTH=450&amp;START_MAXIMI","ZED=FALSE&amp;VAR:CALENDAR=US&amp;VAR:SYMBOL=B04443&amp;VAR:INDEX=0"}</definedName>
    <definedName name="_2115__FDSAUDITLINK__" localSheetId="3" hidden="1">{"fdsup://directions/FAT Viewer?action=UPDATE&amp;creator=factset&amp;DYN_ARGS=TRUE&amp;DOC_NAME=FAT:FQL_AUDITING_CLIENT_TEMPLATE.FAT&amp;display_string=Audit&amp;VAR:KEY=DCJSNOHMXK&amp;VAR:QUERY=RkZfTkVUX0lOQyhBTk4sLTEsLCxSUCk=&amp;WINDOW=FIRST_POPUP&amp;HEIGHT=450&amp;WIDTH=450&amp;START_MAXIMI","ZED=FALSE&amp;VAR:CALENDAR=US&amp;VAR:SYMBOL=B04443&amp;VAR:INDEX=0"}</definedName>
    <definedName name="_2115__FDSAUDITLINK__" hidden="1">{"fdsup://directions/FAT Viewer?action=UPDATE&amp;creator=factset&amp;DYN_ARGS=TRUE&amp;DOC_NAME=FAT:FQL_AUDITING_CLIENT_TEMPLATE.FAT&amp;display_string=Audit&amp;VAR:KEY=DCJSNOHMXK&amp;VAR:QUERY=RkZfTkVUX0lOQyhBTk4sLTEsLCxSUCk=&amp;WINDOW=FIRST_POPUP&amp;HEIGHT=450&amp;WIDTH=450&amp;START_MAXIMI","ZED=FALSE&amp;VAR:CALENDAR=US&amp;VAR:SYMBOL=B04443&amp;VAR:INDEX=0"}</definedName>
    <definedName name="_2116__FDSAUDITLINK__" localSheetId="11" hidden="1">{"fdsup://directions/FAT Viewer?action=UPDATE&amp;creator=factset&amp;DYN_ARGS=TRUE&amp;DOC_NAME=FAT:FQL_AUDITING_CLIENT_TEMPLATE.FAT&amp;display_string=Audit&amp;VAR:KEY=TCBQZOVONC&amp;VAR:QUERY=RkZfTkVUX0lOQyhBTk4sLTIsLCxSUCk=&amp;WINDOW=FIRST_POPUP&amp;HEIGHT=450&amp;WIDTH=450&amp;START_MAXIMI","ZED=FALSE&amp;VAR:CALENDAR=US&amp;VAR:SYMBOL=B04443&amp;VAR:INDEX=0"}</definedName>
    <definedName name="_2116__FDSAUDITLINK__" localSheetId="3" hidden="1">{"fdsup://directions/FAT Viewer?action=UPDATE&amp;creator=factset&amp;DYN_ARGS=TRUE&amp;DOC_NAME=FAT:FQL_AUDITING_CLIENT_TEMPLATE.FAT&amp;display_string=Audit&amp;VAR:KEY=TCBQZOVONC&amp;VAR:QUERY=RkZfTkVUX0lOQyhBTk4sLTIsLCxSUCk=&amp;WINDOW=FIRST_POPUP&amp;HEIGHT=450&amp;WIDTH=450&amp;START_MAXIMI","ZED=FALSE&amp;VAR:CALENDAR=US&amp;VAR:SYMBOL=B04443&amp;VAR:INDEX=0"}</definedName>
    <definedName name="_2116__FDSAUDITLINK__" hidden="1">{"fdsup://directions/FAT Viewer?action=UPDATE&amp;creator=factset&amp;DYN_ARGS=TRUE&amp;DOC_NAME=FAT:FQL_AUDITING_CLIENT_TEMPLATE.FAT&amp;display_string=Audit&amp;VAR:KEY=TCBQZOVONC&amp;VAR:QUERY=RkZfTkVUX0lOQyhBTk4sLTIsLCxSUCk=&amp;WINDOW=FIRST_POPUP&amp;HEIGHT=450&amp;WIDTH=450&amp;START_MAXIMI","ZED=FALSE&amp;VAR:CALENDAR=US&amp;VAR:SYMBOL=B04443&amp;VAR:INDEX=0"}</definedName>
    <definedName name="_2117__FDSAUDITLINK__" localSheetId="11" hidden="1">{"fdsup://directions/FAT Viewer?action=UPDATE&amp;creator=factset&amp;DYN_ARGS=TRUE&amp;DOC_NAME=FAT:FQL_AUDITING_CLIENT_TEMPLATE.FAT&amp;display_string=Audit&amp;VAR:KEY=LKLAVUBGXE&amp;VAR:QUERY=RkZfRUJJVF9PUEVSKEFOTiwtMSwsLFJQKQ==&amp;WINDOW=FIRST_POPUP&amp;HEIGHT=450&amp;WIDTH=450&amp;START_MA","XIMIZED=FALSE&amp;VAR:CALENDAR=US&amp;VAR:SYMBOL=B04443&amp;VAR:INDEX=0"}</definedName>
    <definedName name="_2117__FDSAUDITLINK__" localSheetId="3" hidden="1">{"fdsup://directions/FAT Viewer?action=UPDATE&amp;creator=factset&amp;DYN_ARGS=TRUE&amp;DOC_NAME=FAT:FQL_AUDITING_CLIENT_TEMPLATE.FAT&amp;display_string=Audit&amp;VAR:KEY=LKLAVUBGXE&amp;VAR:QUERY=RkZfRUJJVF9PUEVSKEFOTiwtMSwsLFJQKQ==&amp;WINDOW=FIRST_POPUP&amp;HEIGHT=450&amp;WIDTH=450&amp;START_MA","XIMIZED=FALSE&amp;VAR:CALENDAR=US&amp;VAR:SYMBOL=B04443&amp;VAR:INDEX=0"}</definedName>
    <definedName name="_2117__FDSAUDITLINK__" hidden="1">{"fdsup://directions/FAT Viewer?action=UPDATE&amp;creator=factset&amp;DYN_ARGS=TRUE&amp;DOC_NAME=FAT:FQL_AUDITING_CLIENT_TEMPLATE.FAT&amp;display_string=Audit&amp;VAR:KEY=LKLAVUBGXE&amp;VAR:QUERY=RkZfRUJJVF9PUEVSKEFOTiwtMSwsLFJQKQ==&amp;WINDOW=FIRST_POPUP&amp;HEIGHT=450&amp;WIDTH=450&amp;START_MA","XIMIZED=FALSE&amp;VAR:CALENDAR=US&amp;VAR:SYMBOL=B04443&amp;VAR:INDEX=0"}</definedName>
    <definedName name="_2118__FDSAUDITLINK__" localSheetId="11" hidden="1">{"fdsup://directions/FAT Viewer?action=UPDATE&amp;creator=factset&amp;DYN_ARGS=TRUE&amp;DOC_NAME=FAT:FQL_AUDITING_CLIENT_TEMPLATE.FAT&amp;display_string=Audit&amp;VAR:KEY=BYDUBWXWXW&amp;VAR:QUERY=RkZfRUJJVChBTk4sLTIsLCxSUCk=&amp;WINDOW=FIRST_POPUP&amp;HEIGHT=450&amp;WIDTH=450&amp;START_MAXIMIZED=","FALSE&amp;VAR:CALENDAR=US&amp;VAR:SYMBOL=B04443&amp;VAR:INDEX=0"}</definedName>
    <definedName name="_2118__FDSAUDITLINK__" localSheetId="3" hidden="1">{"fdsup://directions/FAT Viewer?action=UPDATE&amp;creator=factset&amp;DYN_ARGS=TRUE&amp;DOC_NAME=FAT:FQL_AUDITING_CLIENT_TEMPLATE.FAT&amp;display_string=Audit&amp;VAR:KEY=BYDUBWXWXW&amp;VAR:QUERY=RkZfRUJJVChBTk4sLTIsLCxSUCk=&amp;WINDOW=FIRST_POPUP&amp;HEIGHT=450&amp;WIDTH=450&amp;START_MAXIMIZED=","FALSE&amp;VAR:CALENDAR=US&amp;VAR:SYMBOL=B04443&amp;VAR:INDEX=0"}</definedName>
    <definedName name="_2118__FDSAUDITLINK__" hidden="1">{"fdsup://directions/FAT Viewer?action=UPDATE&amp;creator=factset&amp;DYN_ARGS=TRUE&amp;DOC_NAME=FAT:FQL_AUDITING_CLIENT_TEMPLATE.FAT&amp;display_string=Audit&amp;VAR:KEY=BYDUBWXWXW&amp;VAR:QUERY=RkZfRUJJVChBTk4sLTIsLCxSUCk=&amp;WINDOW=FIRST_POPUP&amp;HEIGHT=450&amp;WIDTH=450&amp;START_MAXIMIZED=","FALSE&amp;VAR:CALENDAR=US&amp;VAR:SYMBOL=B04443&amp;VAR:INDEX=0"}</definedName>
    <definedName name="_2119__FDSAUDITLINK__" localSheetId="11" hidden="1">{"fdsup://directions/FAT Viewer?action=UPDATE&amp;creator=factset&amp;DYN_ARGS=TRUE&amp;DOC_NAME=FAT:FQL_AUDITING_CLIENT_TEMPLATE.FAT&amp;display_string=Audit&amp;VAR:KEY=TEBUPGHIXC&amp;VAR:QUERY=RkZfRUJJVERBX09QRVIoQU5OLC0xLCwsUlAp&amp;WINDOW=FIRST_POPUP&amp;HEIGHT=450&amp;WIDTH=450&amp;START_MA","XIMIZED=FALSE&amp;VAR:CALENDAR=US&amp;VAR:SYMBOL=B04443&amp;VAR:INDEX=0"}</definedName>
    <definedName name="_2119__FDSAUDITLINK__" localSheetId="3" hidden="1">{"fdsup://directions/FAT Viewer?action=UPDATE&amp;creator=factset&amp;DYN_ARGS=TRUE&amp;DOC_NAME=FAT:FQL_AUDITING_CLIENT_TEMPLATE.FAT&amp;display_string=Audit&amp;VAR:KEY=TEBUPGHIXC&amp;VAR:QUERY=RkZfRUJJVERBX09QRVIoQU5OLC0xLCwsUlAp&amp;WINDOW=FIRST_POPUP&amp;HEIGHT=450&amp;WIDTH=450&amp;START_MA","XIMIZED=FALSE&amp;VAR:CALENDAR=US&amp;VAR:SYMBOL=B04443&amp;VAR:INDEX=0"}</definedName>
    <definedName name="_2119__FDSAUDITLINK__" hidden="1">{"fdsup://directions/FAT Viewer?action=UPDATE&amp;creator=factset&amp;DYN_ARGS=TRUE&amp;DOC_NAME=FAT:FQL_AUDITING_CLIENT_TEMPLATE.FAT&amp;display_string=Audit&amp;VAR:KEY=TEBUPGHIXC&amp;VAR:QUERY=RkZfRUJJVERBX09QRVIoQU5OLC0xLCwsUlAp&amp;WINDOW=FIRST_POPUP&amp;HEIGHT=450&amp;WIDTH=450&amp;START_MA","XIMIZED=FALSE&amp;VAR:CALENDAR=US&amp;VAR:SYMBOL=B04443&amp;VAR:INDEX=0"}</definedName>
    <definedName name="_212__FDSAUDITLINK__" localSheetId="11" hidden="1">{"fdsup://directions/FAT Viewer?action=UPDATE&amp;creator=factset&amp;DYN_ARGS=TRUE&amp;DOC_NAME=FAT:FQL_AUDITING_CLIENT_TEMPLATE.FAT&amp;display_string=Audit&amp;VAR:KEY=JGRMLGLUFO&amp;VAR:QUERY=RkZfRUJJVERBKEFOTiwyLCwsUlAp&amp;WINDOW=FIRST_POPUP&amp;HEIGHT=450&amp;WIDTH=450&amp;START_MAXIMIZED=","FALSE&amp;VAR:CALENDAR=FIVEDAY&amp;VAR:SYMBOL=57632310&amp;VAR:INDEX=0"}</definedName>
    <definedName name="_212__FDSAUDITLINK__" localSheetId="3" hidden="1">{"fdsup://directions/FAT Viewer?action=UPDATE&amp;creator=factset&amp;DYN_ARGS=TRUE&amp;DOC_NAME=FAT:FQL_AUDITING_CLIENT_TEMPLATE.FAT&amp;display_string=Audit&amp;VAR:KEY=JGRMLGLUFO&amp;VAR:QUERY=RkZfRUJJVERBKEFOTiwyLCwsUlAp&amp;WINDOW=FIRST_POPUP&amp;HEIGHT=450&amp;WIDTH=450&amp;START_MAXIMIZED=","FALSE&amp;VAR:CALENDAR=FIVEDAY&amp;VAR:SYMBOL=57632310&amp;VAR:INDEX=0"}</definedName>
    <definedName name="_212__FDSAUDITLINK__" hidden="1">{"fdsup://directions/FAT Viewer?action=UPDATE&amp;creator=factset&amp;DYN_ARGS=TRUE&amp;DOC_NAME=FAT:FQL_AUDITING_CLIENT_TEMPLATE.FAT&amp;display_string=Audit&amp;VAR:KEY=JGRMLGLUFO&amp;VAR:QUERY=RkZfRUJJVERBKEFOTiwyLCwsUlAp&amp;WINDOW=FIRST_POPUP&amp;HEIGHT=450&amp;WIDTH=450&amp;START_MAXIMIZED=","FALSE&amp;VAR:CALENDAR=FIVEDAY&amp;VAR:SYMBOL=57632310&amp;VAR:INDEX=0"}</definedName>
    <definedName name="_2120__FDSAUDITLINK__" localSheetId="11" hidden="1">{"fdsup://directions/FAT Viewer?action=UPDATE&amp;creator=factset&amp;DYN_ARGS=TRUE&amp;DOC_NAME=FAT:FQL_AUDITING_CLIENT_TEMPLATE.FAT&amp;display_string=Audit&amp;VAR:KEY=XMFGXKHORW&amp;VAR:QUERY=RkZfRUJJVERBKEFOTiwtMiwsLFJQKQ==&amp;WINDOW=FIRST_POPUP&amp;HEIGHT=450&amp;WIDTH=450&amp;START_MAXIMI","ZED=FALSE&amp;VAR:CALENDAR=US&amp;VAR:SYMBOL=B04443&amp;VAR:INDEX=0"}</definedName>
    <definedName name="_2120__FDSAUDITLINK__" localSheetId="3" hidden="1">{"fdsup://directions/FAT Viewer?action=UPDATE&amp;creator=factset&amp;DYN_ARGS=TRUE&amp;DOC_NAME=FAT:FQL_AUDITING_CLIENT_TEMPLATE.FAT&amp;display_string=Audit&amp;VAR:KEY=XMFGXKHORW&amp;VAR:QUERY=RkZfRUJJVERBKEFOTiwtMiwsLFJQKQ==&amp;WINDOW=FIRST_POPUP&amp;HEIGHT=450&amp;WIDTH=450&amp;START_MAXIMI","ZED=FALSE&amp;VAR:CALENDAR=US&amp;VAR:SYMBOL=B04443&amp;VAR:INDEX=0"}</definedName>
    <definedName name="_2120__FDSAUDITLINK__" hidden="1">{"fdsup://directions/FAT Viewer?action=UPDATE&amp;creator=factset&amp;DYN_ARGS=TRUE&amp;DOC_NAME=FAT:FQL_AUDITING_CLIENT_TEMPLATE.FAT&amp;display_string=Audit&amp;VAR:KEY=XMFGXKHORW&amp;VAR:QUERY=RkZfRUJJVERBKEFOTiwtMiwsLFJQKQ==&amp;WINDOW=FIRST_POPUP&amp;HEIGHT=450&amp;WIDTH=450&amp;START_MAXIMI","ZED=FALSE&amp;VAR:CALENDAR=US&amp;VAR:SYMBOL=B04443&amp;VAR:INDEX=0"}</definedName>
    <definedName name="_2121__FDSAUDITLINK__" localSheetId="11" hidden="1">{"fdsup://Directions/FactSet Auditing Viewer?action=AUDIT_VALUE&amp;DB=129&amp;ID1=B04443&amp;VALUEID=01001&amp;SDATE=2008&amp;PERIODTYPE=ANN_STD&amp;window=popup_no_bar&amp;width=385&amp;height=120&amp;START_MAXIMIZED=FALSE&amp;creator=factset&amp;display_string=Audit"}</definedName>
    <definedName name="_2121__FDSAUDITLINK__" localSheetId="3" hidden="1">{"fdsup://Directions/FactSet Auditing Viewer?action=AUDIT_VALUE&amp;DB=129&amp;ID1=B04443&amp;VALUEID=01001&amp;SDATE=2008&amp;PERIODTYPE=ANN_STD&amp;window=popup_no_bar&amp;width=385&amp;height=120&amp;START_MAXIMIZED=FALSE&amp;creator=factset&amp;display_string=Audit"}</definedName>
    <definedName name="_2121__FDSAUDITLINK__" hidden="1">{"fdsup://Directions/FactSet Auditing Viewer?action=AUDIT_VALUE&amp;DB=129&amp;ID1=B04443&amp;VALUEID=01001&amp;SDATE=2008&amp;PERIODTYPE=ANN_STD&amp;window=popup_no_bar&amp;width=385&amp;height=120&amp;START_MAXIMIZED=FALSE&amp;creator=factset&amp;display_string=Audit"}</definedName>
    <definedName name="_2122__FDSAUDITLINK__" localSheetId="11" hidden="1">{"fdsup://Directions/FactSet Auditing Viewer?action=AUDIT_VALUE&amp;DB=129&amp;ID1=B04443&amp;VALUEID=01001&amp;SDATE=2007&amp;PERIODTYPE=ANN_STD&amp;window=popup_no_bar&amp;width=385&amp;height=120&amp;START_MAXIMIZED=FALSE&amp;creator=factset&amp;display_string=Audit"}</definedName>
    <definedName name="_2122__FDSAUDITLINK__" localSheetId="3" hidden="1">{"fdsup://Directions/FactSet Auditing Viewer?action=AUDIT_VALUE&amp;DB=129&amp;ID1=B04443&amp;VALUEID=01001&amp;SDATE=2007&amp;PERIODTYPE=ANN_STD&amp;window=popup_no_bar&amp;width=385&amp;height=120&amp;START_MAXIMIZED=FALSE&amp;creator=factset&amp;display_string=Audit"}</definedName>
    <definedName name="_2122__FDSAUDITLINK__" hidden="1">{"fdsup://Directions/FactSet Auditing Viewer?action=AUDIT_VALUE&amp;DB=129&amp;ID1=B04443&amp;VALUEID=01001&amp;SDATE=2007&amp;PERIODTYPE=ANN_STD&amp;window=popup_no_bar&amp;width=385&amp;height=120&amp;START_MAXIMIZED=FALSE&amp;creator=factset&amp;display_string=Audit"}</definedName>
    <definedName name="_2123__FDSAUDITLINK__" localSheetId="11" hidden="1">{"fdsup://directions/FAT Viewer?action=UPDATE&amp;creator=factset&amp;DYN_ARGS=TRUE&amp;DOC_NAME=FAT:FQL_AUDITING_CLIENT_TEMPLATE.FAT&amp;display_string=Audit&amp;VAR:KEY=LYFSZMXKRQ&amp;VAR:QUERY=RkZfQ0FQRVgoQU5OLDAsLCxSUCk=&amp;WINDOW=FIRST_POPUP&amp;HEIGHT=450&amp;WIDTH=450&amp;START_MAXIMIZED=","FALSE&amp;VAR:CALENDAR=US&amp;VAR:SYMBOL=74762E10&amp;VAR:INDEX=0"}</definedName>
    <definedName name="_2123__FDSAUDITLINK__" localSheetId="3" hidden="1">{"fdsup://directions/FAT Viewer?action=UPDATE&amp;creator=factset&amp;DYN_ARGS=TRUE&amp;DOC_NAME=FAT:FQL_AUDITING_CLIENT_TEMPLATE.FAT&amp;display_string=Audit&amp;VAR:KEY=LYFSZMXKRQ&amp;VAR:QUERY=RkZfQ0FQRVgoQU5OLDAsLCxSUCk=&amp;WINDOW=FIRST_POPUP&amp;HEIGHT=450&amp;WIDTH=450&amp;START_MAXIMIZED=","FALSE&amp;VAR:CALENDAR=US&amp;VAR:SYMBOL=74762E10&amp;VAR:INDEX=0"}</definedName>
    <definedName name="_2123__FDSAUDITLINK__" hidden="1">{"fdsup://directions/FAT Viewer?action=UPDATE&amp;creator=factset&amp;DYN_ARGS=TRUE&amp;DOC_NAME=FAT:FQL_AUDITING_CLIENT_TEMPLATE.FAT&amp;display_string=Audit&amp;VAR:KEY=LYFSZMXKRQ&amp;VAR:QUERY=RkZfQ0FQRVgoQU5OLDAsLCxSUCk=&amp;WINDOW=FIRST_POPUP&amp;HEIGHT=450&amp;WIDTH=450&amp;START_MAXIMIZED=","FALSE&amp;VAR:CALENDAR=US&amp;VAR:SYMBOL=74762E10&amp;VAR:INDEX=0"}</definedName>
    <definedName name="_2124__FDSAUDITLINK__" localSheetId="11" hidden="1">{"fdsup://directions/FAT Viewer?action=UPDATE&amp;creator=factset&amp;DYN_ARGS=TRUE&amp;DOC_NAME=FAT:FQL_AUDITING_CLIENT_TEMPLATE.FAT&amp;display_string=Audit&amp;VAR:KEY=DSRSTEJOBE&amp;VAR:QUERY=RkZfQ0FQRVgoQU5OLC0xLCwsUlAp&amp;WINDOW=FIRST_POPUP&amp;HEIGHT=450&amp;WIDTH=450&amp;START_MAXIMIZED=","FALSE&amp;VAR:CALENDAR=US&amp;VAR:SYMBOL=74762E10&amp;VAR:INDEX=0"}</definedName>
    <definedName name="_2124__FDSAUDITLINK__" localSheetId="3" hidden="1">{"fdsup://directions/FAT Viewer?action=UPDATE&amp;creator=factset&amp;DYN_ARGS=TRUE&amp;DOC_NAME=FAT:FQL_AUDITING_CLIENT_TEMPLATE.FAT&amp;display_string=Audit&amp;VAR:KEY=DSRSTEJOBE&amp;VAR:QUERY=RkZfQ0FQRVgoQU5OLC0xLCwsUlAp&amp;WINDOW=FIRST_POPUP&amp;HEIGHT=450&amp;WIDTH=450&amp;START_MAXIMIZED=","FALSE&amp;VAR:CALENDAR=US&amp;VAR:SYMBOL=74762E10&amp;VAR:INDEX=0"}</definedName>
    <definedName name="_2124__FDSAUDITLINK__" hidden="1">{"fdsup://directions/FAT Viewer?action=UPDATE&amp;creator=factset&amp;DYN_ARGS=TRUE&amp;DOC_NAME=FAT:FQL_AUDITING_CLIENT_TEMPLATE.FAT&amp;display_string=Audit&amp;VAR:KEY=DSRSTEJOBE&amp;VAR:QUERY=RkZfQ0FQRVgoQU5OLC0xLCwsUlAp&amp;WINDOW=FIRST_POPUP&amp;HEIGHT=450&amp;WIDTH=450&amp;START_MAXIMIZED=","FALSE&amp;VAR:CALENDAR=US&amp;VAR:SYMBOL=74762E10&amp;VAR:INDEX=0"}</definedName>
    <definedName name="_2125__FDSAUDITLINK__" localSheetId="11" hidden="1">{"fdsup://directions/FAT Viewer?action=UPDATE&amp;creator=factset&amp;DYN_ARGS=TRUE&amp;DOC_NAME=FAT:FQL_AUDITING_CLIENT_TEMPLATE.FAT&amp;display_string=Audit&amp;VAR:KEY=ZONKPWVQJU&amp;VAR:QUERY=RkZfQ0FQRVgoQU5OLC0yLCwsUlAp&amp;WINDOW=FIRST_POPUP&amp;HEIGHT=450&amp;WIDTH=450&amp;START_MAXIMIZED=","FALSE&amp;VAR:CALENDAR=US&amp;VAR:SYMBOL=74762E10&amp;VAR:INDEX=0"}</definedName>
    <definedName name="_2125__FDSAUDITLINK__" localSheetId="3" hidden="1">{"fdsup://directions/FAT Viewer?action=UPDATE&amp;creator=factset&amp;DYN_ARGS=TRUE&amp;DOC_NAME=FAT:FQL_AUDITING_CLIENT_TEMPLATE.FAT&amp;display_string=Audit&amp;VAR:KEY=ZONKPWVQJU&amp;VAR:QUERY=RkZfQ0FQRVgoQU5OLC0yLCwsUlAp&amp;WINDOW=FIRST_POPUP&amp;HEIGHT=450&amp;WIDTH=450&amp;START_MAXIMIZED=","FALSE&amp;VAR:CALENDAR=US&amp;VAR:SYMBOL=74762E10&amp;VAR:INDEX=0"}</definedName>
    <definedName name="_2125__FDSAUDITLINK__" hidden="1">{"fdsup://directions/FAT Viewer?action=UPDATE&amp;creator=factset&amp;DYN_ARGS=TRUE&amp;DOC_NAME=FAT:FQL_AUDITING_CLIENT_TEMPLATE.FAT&amp;display_string=Audit&amp;VAR:KEY=ZONKPWVQJU&amp;VAR:QUERY=RkZfQ0FQRVgoQU5OLC0yLCwsUlAp&amp;WINDOW=FIRST_POPUP&amp;HEIGHT=450&amp;WIDTH=450&amp;START_MAXIMIZED=","FALSE&amp;VAR:CALENDAR=US&amp;VAR:SYMBOL=74762E10&amp;VAR:INDEX=0"}</definedName>
    <definedName name="_2126__FDSAUDITLINK__" localSheetId="11" hidden="1">{"fdsup://directions/FAT Viewer?action=UPDATE&amp;creator=factset&amp;DYN_ARGS=TRUE&amp;DOC_NAME=FAT:FQL_AUDITING_CLIENT_TEMPLATE.FAT&amp;display_string=Audit&amp;VAR:KEY=RYXYLWTWPC&amp;VAR:QUERY=RkZfTkVUX0lOQyhBTk4sLTEsLCxSUCk=&amp;WINDOW=FIRST_POPUP&amp;HEIGHT=450&amp;WIDTH=450&amp;START_MAXIMI","ZED=FALSE&amp;VAR:CALENDAR=US&amp;VAR:SYMBOL=74762E10&amp;VAR:INDEX=0"}</definedName>
    <definedName name="_2126__FDSAUDITLINK__" localSheetId="3" hidden="1">{"fdsup://directions/FAT Viewer?action=UPDATE&amp;creator=factset&amp;DYN_ARGS=TRUE&amp;DOC_NAME=FAT:FQL_AUDITING_CLIENT_TEMPLATE.FAT&amp;display_string=Audit&amp;VAR:KEY=RYXYLWTWPC&amp;VAR:QUERY=RkZfTkVUX0lOQyhBTk4sLTEsLCxSUCk=&amp;WINDOW=FIRST_POPUP&amp;HEIGHT=450&amp;WIDTH=450&amp;START_MAXIMI","ZED=FALSE&amp;VAR:CALENDAR=US&amp;VAR:SYMBOL=74762E10&amp;VAR:INDEX=0"}</definedName>
    <definedName name="_2126__FDSAUDITLINK__" hidden="1">{"fdsup://directions/FAT Viewer?action=UPDATE&amp;creator=factset&amp;DYN_ARGS=TRUE&amp;DOC_NAME=FAT:FQL_AUDITING_CLIENT_TEMPLATE.FAT&amp;display_string=Audit&amp;VAR:KEY=RYXYLWTWPC&amp;VAR:QUERY=RkZfTkVUX0lOQyhBTk4sLTEsLCxSUCk=&amp;WINDOW=FIRST_POPUP&amp;HEIGHT=450&amp;WIDTH=450&amp;START_MAXIMI","ZED=FALSE&amp;VAR:CALENDAR=US&amp;VAR:SYMBOL=74762E10&amp;VAR:INDEX=0"}</definedName>
    <definedName name="_2127__FDSAUDITLINK__" localSheetId="11" hidden="1">{"fdsup://directions/FAT Viewer?action=UPDATE&amp;creator=factset&amp;DYN_ARGS=TRUE&amp;DOC_NAME=FAT:FQL_AUDITING_CLIENT_TEMPLATE.FAT&amp;display_string=Audit&amp;VAR:KEY=PCLAJILGJK&amp;VAR:QUERY=RkZfTkVUX0lOQyhBTk4sLTIsLCxSUCk=&amp;WINDOW=FIRST_POPUP&amp;HEIGHT=450&amp;WIDTH=450&amp;START_MAXIMI","ZED=FALSE&amp;VAR:CALENDAR=US&amp;VAR:SYMBOL=74762E10&amp;VAR:INDEX=0"}</definedName>
    <definedName name="_2127__FDSAUDITLINK__" localSheetId="3" hidden="1">{"fdsup://directions/FAT Viewer?action=UPDATE&amp;creator=factset&amp;DYN_ARGS=TRUE&amp;DOC_NAME=FAT:FQL_AUDITING_CLIENT_TEMPLATE.FAT&amp;display_string=Audit&amp;VAR:KEY=PCLAJILGJK&amp;VAR:QUERY=RkZfTkVUX0lOQyhBTk4sLTIsLCxSUCk=&amp;WINDOW=FIRST_POPUP&amp;HEIGHT=450&amp;WIDTH=450&amp;START_MAXIMI","ZED=FALSE&amp;VAR:CALENDAR=US&amp;VAR:SYMBOL=74762E10&amp;VAR:INDEX=0"}</definedName>
    <definedName name="_2127__FDSAUDITLINK__" hidden="1">{"fdsup://directions/FAT Viewer?action=UPDATE&amp;creator=factset&amp;DYN_ARGS=TRUE&amp;DOC_NAME=FAT:FQL_AUDITING_CLIENT_TEMPLATE.FAT&amp;display_string=Audit&amp;VAR:KEY=PCLAJILGJK&amp;VAR:QUERY=RkZfTkVUX0lOQyhBTk4sLTIsLCxSUCk=&amp;WINDOW=FIRST_POPUP&amp;HEIGHT=450&amp;WIDTH=450&amp;START_MAXIMI","ZED=FALSE&amp;VAR:CALENDAR=US&amp;VAR:SYMBOL=74762E10&amp;VAR:INDEX=0"}</definedName>
    <definedName name="_2128__FDSAUDITLINK__" localSheetId="11" hidden="1">{"fdsup://directions/FAT Viewer?action=UPDATE&amp;creator=factset&amp;DYN_ARGS=TRUE&amp;DOC_NAME=FAT:FQL_AUDITING_CLIENT_TEMPLATE.FAT&amp;display_string=Audit&amp;VAR:KEY=ZWBINAFABW&amp;VAR:QUERY=RkZfRUJJVChBTk4sLTEsLCxSUCk=&amp;WINDOW=FIRST_POPUP&amp;HEIGHT=450&amp;WIDTH=450&amp;START_MAXIMIZED=","FALSE&amp;VAR:CALENDAR=US&amp;VAR:SYMBOL=74762E10&amp;VAR:INDEX=0"}</definedName>
    <definedName name="_2128__FDSAUDITLINK__" localSheetId="3" hidden="1">{"fdsup://directions/FAT Viewer?action=UPDATE&amp;creator=factset&amp;DYN_ARGS=TRUE&amp;DOC_NAME=FAT:FQL_AUDITING_CLIENT_TEMPLATE.FAT&amp;display_string=Audit&amp;VAR:KEY=ZWBINAFABW&amp;VAR:QUERY=RkZfRUJJVChBTk4sLTEsLCxSUCk=&amp;WINDOW=FIRST_POPUP&amp;HEIGHT=450&amp;WIDTH=450&amp;START_MAXIMIZED=","FALSE&amp;VAR:CALENDAR=US&amp;VAR:SYMBOL=74762E10&amp;VAR:INDEX=0"}</definedName>
    <definedName name="_2128__FDSAUDITLINK__" hidden="1">{"fdsup://directions/FAT Viewer?action=UPDATE&amp;creator=factset&amp;DYN_ARGS=TRUE&amp;DOC_NAME=FAT:FQL_AUDITING_CLIENT_TEMPLATE.FAT&amp;display_string=Audit&amp;VAR:KEY=ZWBINAFABW&amp;VAR:QUERY=RkZfRUJJVChBTk4sLTEsLCxSUCk=&amp;WINDOW=FIRST_POPUP&amp;HEIGHT=450&amp;WIDTH=450&amp;START_MAXIMIZED=","FALSE&amp;VAR:CALENDAR=US&amp;VAR:SYMBOL=74762E10&amp;VAR:INDEX=0"}</definedName>
    <definedName name="_2129__FDSAUDITLINK__" localSheetId="11" hidden="1">{"fdsup://directions/FAT Viewer?action=UPDATE&amp;creator=factset&amp;DYN_ARGS=TRUE&amp;DOC_NAME=FAT:FQL_AUDITING_CLIENT_TEMPLATE.FAT&amp;display_string=Audit&amp;VAR:KEY=XUXETSBEBQ&amp;VAR:QUERY=RkZfRUJJVChBTk4sLTIsLCxSUCk=&amp;WINDOW=FIRST_POPUP&amp;HEIGHT=450&amp;WIDTH=450&amp;START_MAXIMIZED=","FALSE&amp;VAR:CALENDAR=US&amp;VAR:SYMBOL=74762E10&amp;VAR:INDEX=0"}</definedName>
    <definedName name="_2129__FDSAUDITLINK__" localSheetId="3" hidden="1">{"fdsup://directions/FAT Viewer?action=UPDATE&amp;creator=factset&amp;DYN_ARGS=TRUE&amp;DOC_NAME=FAT:FQL_AUDITING_CLIENT_TEMPLATE.FAT&amp;display_string=Audit&amp;VAR:KEY=XUXETSBEBQ&amp;VAR:QUERY=RkZfRUJJVChBTk4sLTIsLCxSUCk=&amp;WINDOW=FIRST_POPUP&amp;HEIGHT=450&amp;WIDTH=450&amp;START_MAXIMIZED=","FALSE&amp;VAR:CALENDAR=US&amp;VAR:SYMBOL=74762E10&amp;VAR:INDEX=0"}</definedName>
    <definedName name="_2129__FDSAUDITLINK__" hidden="1">{"fdsup://directions/FAT Viewer?action=UPDATE&amp;creator=factset&amp;DYN_ARGS=TRUE&amp;DOC_NAME=FAT:FQL_AUDITING_CLIENT_TEMPLATE.FAT&amp;display_string=Audit&amp;VAR:KEY=XUXETSBEBQ&amp;VAR:QUERY=RkZfRUJJVChBTk4sLTIsLCxSUCk=&amp;WINDOW=FIRST_POPUP&amp;HEIGHT=450&amp;WIDTH=450&amp;START_MAXIMIZED=","FALSE&amp;VAR:CALENDAR=US&amp;VAR:SYMBOL=74762E10&amp;VAR:INDEX=0"}</definedName>
    <definedName name="_213__FDSAUDITLINK__" localSheetId="11" hidden="1">{"fdsup://directions/FAT Viewer?action=UPDATE&amp;creator=factset&amp;DYN_ARGS=TRUE&amp;DOC_NAME=FAT:FQL_AUDITING_CLIENT_TEMPLATE.FAT&amp;display_string=Audit&amp;VAR:KEY=JCPSTOXSXS&amp;VAR:QUERY=RkZfQ0FQRVgoQU5OLC0yLCwsUlAp&amp;WINDOW=FIRST_POPUP&amp;HEIGHT=450&amp;WIDTH=450&amp;START_MAXIMIZED=","FALSE&amp;VAR:CALENDAR=FIVEDAY&amp;VAR:SYMBOL=017260&amp;VAR:INDEX=0"}</definedName>
    <definedName name="_213__FDSAUDITLINK__" localSheetId="3" hidden="1">{"fdsup://directions/FAT Viewer?action=UPDATE&amp;creator=factset&amp;DYN_ARGS=TRUE&amp;DOC_NAME=FAT:FQL_AUDITING_CLIENT_TEMPLATE.FAT&amp;display_string=Audit&amp;VAR:KEY=JCPSTOXSXS&amp;VAR:QUERY=RkZfQ0FQRVgoQU5OLC0yLCwsUlAp&amp;WINDOW=FIRST_POPUP&amp;HEIGHT=450&amp;WIDTH=450&amp;START_MAXIMIZED=","FALSE&amp;VAR:CALENDAR=FIVEDAY&amp;VAR:SYMBOL=017260&amp;VAR:INDEX=0"}</definedName>
    <definedName name="_213__FDSAUDITLINK__" hidden="1">{"fdsup://directions/FAT Viewer?action=UPDATE&amp;creator=factset&amp;DYN_ARGS=TRUE&amp;DOC_NAME=FAT:FQL_AUDITING_CLIENT_TEMPLATE.FAT&amp;display_string=Audit&amp;VAR:KEY=JCPSTOXSXS&amp;VAR:QUERY=RkZfQ0FQRVgoQU5OLC0yLCwsUlAp&amp;WINDOW=FIRST_POPUP&amp;HEIGHT=450&amp;WIDTH=450&amp;START_MAXIMIZED=","FALSE&amp;VAR:CALENDAR=FIVEDAY&amp;VAR:SYMBOL=017260&amp;VAR:INDEX=0"}</definedName>
    <definedName name="_2130__FDSAUDITLINK__" localSheetId="11" hidden="1">{"fdsup://directions/FAT Viewer?action=UPDATE&amp;creator=factset&amp;DYN_ARGS=TRUE&amp;DOC_NAME=FAT:FQL_AUDITING_CLIENT_TEMPLATE.FAT&amp;display_string=Audit&amp;VAR:KEY=XQPIDAHMBS&amp;VAR:QUERY=RkZfRUJJVERBKEFOTiwtMSwsLFJQKQ==&amp;WINDOW=FIRST_POPUP&amp;HEIGHT=450&amp;WIDTH=450&amp;START_MAXIMI","ZED=FALSE&amp;VAR:CALENDAR=US&amp;VAR:SYMBOL=74762E10&amp;VAR:INDEX=0"}</definedName>
    <definedName name="_2130__FDSAUDITLINK__" localSheetId="3" hidden="1">{"fdsup://directions/FAT Viewer?action=UPDATE&amp;creator=factset&amp;DYN_ARGS=TRUE&amp;DOC_NAME=FAT:FQL_AUDITING_CLIENT_TEMPLATE.FAT&amp;display_string=Audit&amp;VAR:KEY=XQPIDAHMBS&amp;VAR:QUERY=RkZfRUJJVERBKEFOTiwtMSwsLFJQKQ==&amp;WINDOW=FIRST_POPUP&amp;HEIGHT=450&amp;WIDTH=450&amp;START_MAXIMI","ZED=FALSE&amp;VAR:CALENDAR=US&amp;VAR:SYMBOL=74762E10&amp;VAR:INDEX=0"}</definedName>
    <definedName name="_2130__FDSAUDITLINK__" hidden="1">{"fdsup://directions/FAT Viewer?action=UPDATE&amp;creator=factset&amp;DYN_ARGS=TRUE&amp;DOC_NAME=FAT:FQL_AUDITING_CLIENT_TEMPLATE.FAT&amp;display_string=Audit&amp;VAR:KEY=XQPIDAHMBS&amp;VAR:QUERY=RkZfRUJJVERBKEFOTiwtMSwsLFJQKQ==&amp;WINDOW=FIRST_POPUP&amp;HEIGHT=450&amp;WIDTH=450&amp;START_MAXIMI","ZED=FALSE&amp;VAR:CALENDAR=US&amp;VAR:SYMBOL=74762E10&amp;VAR:INDEX=0"}</definedName>
    <definedName name="_2131__FDSAUDITLINK__" localSheetId="11" hidden="1">{"fdsup://directions/FAT Viewer?action=UPDATE&amp;creator=factset&amp;DYN_ARGS=TRUE&amp;DOC_NAME=FAT:FQL_AUDITING_CLIENT_TEMPLATE.FAT&amp;display_string=Audit&amp;VAR:KEY=PSFWRYVEPM&amp;VAR:QUERY=RkZfRUJJVERBKEFOTiwtMiwsLFJQKQ==&amp;WINDOW=FIRST_POPUP&amp;HEIGHT=450&amp;WIDTH=450&amp;START_MAXIMI","ZED=FALSE&amp;VAR:CALENDAR=US&amp;VAR:SYMBOL=74762E10&amp;VAR:INDEX=0"}</definedName>
    <definedName name="_2131__FDSAUDITLINK__" localSheetId="3" hidden="1">{"fdsup://directions/FAT Viewer?action=UPDATE&amp;creator=factset&amp;DYN_ARGS=TRUE&amp;DOC_NAME=FAT:FQL_AUDITING_CLIENT_TEMPLATE.FAT&amp;display_string=Audit&amp;VAR:KEY=PSFWRYVEPM&amp;VAR:QUERY=RkZfRUJJVERBKEFOTiwtMiwsLFJQKQ==&amp;WINDOW=FIRST_POPUP&amp;HEIGHT=450&amp;WIDTH=450&amp;START_MAXIMI","ZED=FALSE&amp;VAR:CALENDAR=US&amp;VAR:SYMBOL=74762E10&amp;VAR:INDEX=0"}</definedName>
    <definedName name="_2131__FDSAUDITLINK__" hidden="1">{"fdsup://directions/FAT Viewer?action=UPDATE&amp;creator=factset&amp;DYN_ARGS=TRUE&amp;DOC_NAME=FAT:FQL_AUDITING_CLIENT_TEMPLATE.FAT&amp;display_string=Audit&amp;VAR:KEY=PSFWRYVEPM&amp;VAR:QUERY=RkZfRUJJVERBKEFOTiwtMiwsLFJQKQ==&amp;WINDOW=FIRST_POPUP&amp;HEIGHT=450&amp;WIDTH=450&amp;START_MAXIMI","ZED=FALSE&amp;VAR:CALENDAR=US&amp;VAR:SYMBOL=74762E10&amp;VAR:INDEX=0"}</definedName>
    <definedName name="_2132__FDSAUDITLINK__" localSheetId="11" hidden="1">{"fdsup://Directions/FactSet Auditing Viewer?action=AUDIT_VALUE&amp;DB=129&amp;ID1=74762E10&amp;VALUEID=01001&amp;SDATE=2008&amp;PERIODTYPE=ANN_STD&amp;window=popup_no_bar&amp;width=385&amp;height=120&amp;START_MAXIMIZED=FALSE&amp;creator=factset&amp;display_string=Audit"}</definedName>
    <definedName name="_2132__FDSAUDITLINK__" localSheetId="3" hidden="1">{"fdsup://Directions/FactSet Auditing Viewer?action=AUDIT_VALUE&amp;DB=129&amp;ID1=74762E10&amp;VALUEID=01001&amp;SDATE=2008&amp;PERIODTYPE=ANN_STD&amp;window=popup_no_bar&amp;width=385&amp;height=120&amp;START_MAXIMIZED=FALSE&amp;creator=factset&amp;display_string=Audit"}</definedName>
    <definedName name="_2132__FDSAUDITLINK__" hidden="1">{"fdsup://Directions/FactSet Auditing Viewer?action=AUDIT_VALUE&amp;DB=129&amp;ID1=74762E10&amp;VALUEID=01001&amp;SDATE=2008&amp;PERIODTYPE=ANN_STD&amp;window=popup_no_bar&amp;width=385&amp;height=120&amp;START_MAXIMIZED=FALSE&amp;creator=factset&amp;display_string=Audit"}</definedName>
    <definedName name="_2133__FDSAUDITLINK__" localSheetId="11" hidden="1">{"fdsup://Directions/FactSet Auditing Viewer?action=AUDIT_VALUE&amp;DB=129&amp;ID1=74762E10&amp;VALUEID=01001&amp;SDATE=2007&amp;PERIODTYPE=ANN_STD&amp;window=popup_no_bar&amp;width=385&amp;height=120&amp;START_MAXIMIZED=FALSE&amp;creator=factset&amp;display_string=Audit"}</definedName>
    <definedName name="_2133__FDSAUDITLINK__" localSheetId="3" hidden="1">{"fdsup://Directions/FactSet Auditing Viewer?action=AUDIT_VALUE&amp;DB=129&amp;ID1=74762E10&amp;VALUEID=01001&amp;SDATE=2007&amp;PERIODTYPE=ANN_STD&amp;window=popup_no_bar&amp;width=385&amp;height=120&amp;START_MAXIMIZED=FALSE&amp;creator=factset&amp;display_string=Audit"}</definedName>
    <definedName name="_2133__FDSAUDITLINK__" hidden="1">{"fdsup://Directions/FactSet Auditing Viewer?action=AUDIT_VALUE&amp;DB=129&amp;ID1=74762E10&amp;VALUEID=01001&amp;SDATE=2007&amp;PERIODTYPE=ANN_STD&amp;window=popup_no_bar&amp;width=385&amp;height=120&amp;START_MAXIMIZED=FALSE&amp;creator=factset&amp;display_string=Audit"}</definedName>
    <definedName name="_2134__FDSAUDITLINK__" localSheetId="11" hidden="1">{"fdsup://directions/FAT Viewer?action=UPDATE&amp;creator=factset&amp;DYN_ARGS=TRUE&amp;DOC_NAME=FAT:FQL_AUDITING_CLIENT_TEMPLATE.FAT&amp;display_string=Audit&amp;VAR:KEY=XEHCZQRCVM&amp;VAR:QUERY=RkZfQ0FQRVgoQU5OLDAsLCxSUCk=&amp;WINDOW=FIRST_POPUP&amp;HEIGHT=450&amp;WIDTH=450&amp;START_MAXIMIZED=","FALSE&amp;VAR:CALENDAR=US&amp;VAR:SYMBOL=647346&amp;VAR:INDEX=0"}</definedName>
    <definedName name="_2134__FDSAUDITLINK__" localSheetId="3" hidden="1">{"fdsup://directions/FAT Viewer?action=UPDATE&amp;creator=factset&amp;DYN_ARGS=TRUE&amp;DOC_NAME=FAT:FQL_AUDITING_CLIENT_TEMPLATE.FAT&amp;display_string=Audit&amp;VAR:KEY=XEHCZQRCVM&amp;VAR:QUERY=RkZfQ0FQRVgoQU5OLDAsLCxSUCk=&amp;WINDOW=FIRST_POPUP&amp;HEIGHT=450&amp;WIDTH=450&amp;START_MAXIMIZED=","FALSE&amp;VAR:CALENDAR=US&amp;VAR:SYMBOL=647346&amp;VAR:INDEX=0"}</definedName>
    <definedName name="_2134__FDSAUDITLINK__" hidden="1">{"fdsup://directions/FAT Viewer?action=UPDATE&amp;creator=factset&amp;DYN_ARGS=TRUE&amp;DOC_NAME=FAT:FQL_AUDITING_CLIENT_TEMPLATE.FAT&amp;display_string=Audit&amp;VAR:KEY=XEHCZQRCVM&amp;VAR:QUERY=RkZfQ0FQRVgoQU5OLDAsLCxSUCk=&amp;WINDOW=FIRST_POPUP&amp;HEIGHT=450&amp;WIDTH=450&amp;START_MAXIMIZED=","FALSE&amp;VAR:CALENDAR=US&amp;VAR:SYMBOL=647346&amp;VAR:INDEX=0"}</definedName>
    <definedName name="_2135__FDSAUDITLINK__" localSheetId="11" hidden="1">{"fdsup://directions/FAT Viewer?action=UPDATE&amp;creator=factset&amp;DYN_ARGS=TRUE&amp;DOC_NAME=FAT:FQL_AUDITING_CLIENT_TEMPLATE.FAT&amp;display_string=Audit&amp;VAR:KEY=ZYNEPUXERE&amp;VAR:QUERY=RkZfQ0FQRVgoQU5OLC0xLCwsUlAp&amp;WINDOW=FIRST_POPUP&amp;HEIGHT=450&amp;WIDTH=450&amp;START_MAXIMIZED=","FALSE&amp;VAR:CALENDAR=US&amp;VAR:SYMBOL=647346&amp;VAR:INDEX=0"}</definedName>
    <definedName name="_2135__FDSAUDITLINK__" localSheetId="3" hidden="1">{"fdsup://directions/FAT Viewer?action=UPDATE&amp;creator=factset&amp;DYN_ARGS=TRUE&amp;DOC_NAME=FAT:FQL_AUDITING_CLIENT_TEMPLATE.FAT&amp;display_string=Audit&amp;VAR:KEY=ZYNEPUXERE&amp;VAR:QUERY=RkZfQ0FQRVgoQU5OLC0xLCwsUlAp&amp;WINDOW=FIRST_POPUP&amp;HEIGHT=450&amp;WIDTH=450&amp;START_MAXIMIZED=","FALSE&amp;VAR:CALENDAR=US&amp;VAR:SYMBOL=647346&amp;VAR:INDEX=0"}</definedName>
    <definedName name="_2135__FDSAUDITLINK__" hidden="1">{"fdsup://directions/FAT Viewer?action=UPDATE&amp;creator=factset&amp;DYN_ARGS=TRUE&amp;DOC_NAME=FAT:FQL_AUDITING_CLIENT_TEMPLATE.FAT&amp;display_string=Audit&amp;VAR:KEY=ZYNEPUXERE&amp;VAR:QUERY=RkZfQ0FQRVgoQU5OLC0xLCwsUlAp&amp;WINDOW=FIRST_POPUP&amp;HEIGHT=450&amp;WIDTH=450&amp;START_MAXIMIZED=","FALSE&amp;VAR:CALENDAR=US&amp;VAR:SYMBOL=647346&amp;VAR:INDEX=0"}</definedName>
    <definedName name="_2136__FDSAUDITLINK__" localSheetId="11" hidden="1">{"fdsup://directions/FAT Viewer?action=UPDATE&amp;creator=factset&amp;DYN_ARGS=TRUE&amp;DOC_NAME=FAT:FQL_AUDITING_CLIENT_TEMPLATE.FAT&amp;display_string=Audit&amp;VAR:KEY=TKHYLOBCNS&amp;VAR:QUERY=RkZfQ0FQRVgoQU5OLC0yLCwsUlAp&amp;WINDOW=FIRST_POPUP&amp;HEIGHT=450&amp;WIDTH=450&amp;START_MAXIMIZED=","FALSE&amp;VAR:CALENDAR=US&amp;VAR:SYMBOL=647346&amp;VAR:INDEX=0"}</definedName>
    <definedName name="_2136__FDSAUDITLINK__" localSheetId="3" hidden="1">{"fdsup://directions/FAT Viewer?action=UPDATE&amp;creator=factset&amp;DYN_ARGS=TRUE&amp;DOC_NAME=FAT:FQL_AUDITING_CLIENT_TEMPLATE.FAT&amp;display_string=Audit&amp;VAR:KEY=TKHYLOBCNS&amp;VAR:QUERY=RkZfQ0FQRVgoQU5OLC0yLCwsUlAp&amp;WINDOW=FIRST_POPUP&amp;HEIGHT=450&amp;WIDTH=450&amp;START_MAXIMIZED=","FALSE&amp;VAR:CALENDAR=US&amp;VAR:SYMBOL=647346&amp;VAR:INDEX=0"}</definedName>
    <definedName name="_2136__FDSAUDITLINK__" hidden="1">{"fdsup://directions/FAT Viewer?action=UPDATE&amp;creator=factset&amp;DYN_ARGS=TRUE&amp;DOC_NAME=FAT:FQL_AUDITING_CLIENT_TEMPLATE.FAT&amp;display_string=Audit&amp;VAR:KEY=TKHYLOBCNS&amp;VAR:QUERY=RkZfQ0FQRVgoQU5OLC0yLCwsUlAp&amp;WINDOW=FIRST_POPUP&amp;HEIGHT=450&amp;WIDTH=450&amp;START_MAXIMIZED=","FALSE&amp;VAR:CALENDAR=US&amp;VAR:SYMBOL=647346&amp;VAR:INDEX=0"}</definedName>
    <definedName name="_2137__FDSAUDITLINK__" localSheetId="11" hidden="1">{"fdsup://directions/FAT Viewer?action=UPDATE&amp;creator=factset&amp;DYN_ARGS=TRUE&amp;DOC_NAME=FAT:FQL_AUDITING_CLIENT_TEMPLATE.FAT&amp;display_string=Audit&amp;VAR:KEY=PUBQFOBMJA&amp;VAR:QUERY=RkZfTkVUX0lOQyhBTk4sLTEsLCxSUCk=&amp;WINDOW=FIRST_POPUP&amp;HEIGHT=450&amp;WIDTH=450&amp;START_MAXIMI","ZED=FALSE&amp;VAR:CALENDAR=US&amp;VAR:SYMBOL=647346&amp;VAR:INDEX=0"}</definedName>
    <definedName name="_2137__FDSAUDITLINK__" localSheetId="3" hidden="1">{"fdsup://directions/FAT Viewer?action=UPDATE&amp;creator=factset&amp;DYN_ARGS=TRUE&amp;DOC_NAME=FAT:FQL_AUDITING_CLIENT_TEMPLATE.FAT&amp;display_string=Audit&amp;VAR:KEY=PUBQFOBMJA&amp;VAR:QUERY=RkZfTkVUX0lOQyhBTk4sLTEsLCxSUCk=&amp;WINDOW=FIRST_POPUP&amp;HEIGHT=450&amp;WIDTH=450&amp;START_MAXIMI","ZED=FALSE&amp;VAR:CALENDAR=US&amp;VAR:SYMBOL=647346&amp;VAR:INDEX=0"}</definedName>
    <definedName name="_2137__FDSAUDITLINK__" hidden="1">{"fdsup://directions/FAT Viewer?action=UPDATE&amp;creator=factset&amp;DYN_ARGS=TRUE&amp;DOC_NAME=FAT:FQL_AUDITING_CLIENT_TEMPLATE.FAT&amp;display_string=Audit&amp;VAR:KEY=PUBQFOBMJA&amp;VAR:QUERY=RkZfTkVUX0lOQyhBTk4sLTEsLCxSUCk=&amp;WINDOW=FIRST_POPUP&amp;HEIGHT=450&amp;WIDTH=450&amp;START_MAXIMI","ZED=FALSE&amp;VAR:CALENDAR=US&amp;VAR:SYMBOL=647346&amp;VAR:INDEX=0"}</definedName>
    <definedName name="_2138__FDSAUDITLINK__" localSheetId="11" hidden="1">{"fdsup://directions/FAT Viewer?action=UPDATE&amp;creator=factset&amp;DYN_ARGS=TRUE&amp;DOC_NAME=FAT:FQL_AUDITING_CLIENT_TEMPLATE.FAT&amp;display_string=Audit&amp;VAR:KEY=PMTQPEJYRK&amp;VAR:QUERY=RkZfTkVUX0lOQyhBTk4sLTIsLCxSUCk=&amp;WINDOW=FIRST_POPUP&amp;HEIGHT=450&amp;WIDTH=450&amp;START_MAXIMI","ZED=FALSE&amp;VAR:CALENDAR=US&amp;VAR:SYMBOL=647346&amp;VAR:INDEX=0"}</definedName>
    <definedName name="_2138__FDSAUDITLINK__" localSheetId="3" hidden="1">{"fdsup://directions/FAT Viewer?action=UPDATE&amp;creator=factset&amp;DYN_ARGS=TRUE&amp;DOC_NAME=FAT:FQL_AUDITING_CLIENT_TEMPLATE.FAT&amp;display_string=Audit&amp;VAR:KEY=PMTQPEJYRK&amp;VAR:QUERY=RkZfTkVUX0lOQyhBTk4sLTIsLCxSUCk=&amp;WINDOW=FIRST_POPUP&amp;HEIGHT=450&amp;WIDTH=450&amp;START_MAXIMI","ZED=FALSE&amp;VAR:CALENDAR=US&amp;VAR:SYMBOL=647346&amp;VAR:INDEX=0"}</definedName>
    <definedName name="_2138__FDSAUDITLINK__" hidden="1">{"fdsup://directions/FAT Viewer?action=UPDATE&amp;creator=factset&amp;DYN_ARGS=TRUE&amp;DOC_NAME=FAT:FQL_AUDITING_CLIENT_TEMPLATE.FAT&amp;display_string=Audit&amp;VAR:KEY=PMTQPEJYRK&amp;VAR:QUERY=RkZfTkVUX0lOQyhBTk4sLTIsLCxSUCk=&amp;WINDOW=FIRST_POPUP&amp;HEIGHT=450&amp;WIDTH=450&amp;START_MAXIMI","ZED=FALSE&amp;VAR:CALENDAR=US&amp;VAR:SYMBOL=647346&amp;VAR:INDEX=0"}</definedName>
    <definedName name="_2139__FDSAUDITLINK__" localSheetId="11" hidden="1">{"fdsup://directions/FAT Viewer?action=UPDATE&amp;creator=factset&amp;DYN_ARGS=TRUE&amp;DOC_NAME=FAT:FQL_AUDITING_CLIENT_TEMPLATE.FAT&amp;display_string=Audit&amp;VAR:KEY=HIPAVCPCXM&amp;VAR:QUERY=RkZfRUJJVChBTk4sLTEsLCxSUCk=&amp;WINDOW=FIRST_POPUP&amp;HEIGHT=450&amp;WIDTH=450&amp;START_MAXIMIZED=","FALSE&amp;VAR:CALENDAR=US&amp;VAR:SYMBOL=647346&amp;VAR:INDEX=0"}</definedName>
    <definedName name="_2139__FDSAUDITLINK__" localSheetId="3" hidden="1">{"fdsup://directions/FAT Viewer?action=UPDATE&amp;creator=factset&amp;DYN_ARGS=TRUE&amp;DOC_NAME=FAT:FQL_AUDITING_CLIENT_TEMPLATE.FAT&amp;display_string=Audit&amp;VAR:KEY=HIPAVCPCXM&amp;VAR:QUERY=RkZfRUJJVChBTk4sLTEsLCxSUCk=&amp;WINDOW=FIRST_POPUP&amp;HEIGHT=450&amp;WIDTH=450&amp;START_MAXIMIZED=","FALSE&amp;VAR:CALENDAR=US&amp;VAR:SYMBOL=647346&amp;VAR:INDEX=0"}</definedName>
    <definedName name="_2139__FDSAUDITLINK__" hidden="1">{"fdsup://directions/FAT Viewer?action=UPDATE&amp;creator=factset&amp;DYN_ARGS=TRUE&amp;DOC_NAME=FAT:FQL_AUDITING_CLIENT_TEMPLATE.FAT&amp;display_string=Audit&amp;VAR:KEY=HIPAVCPCXM&amp;VAR:QUERY=RkZfRUJJVChBTk4sLTEsLCxSUCk=&amp;WINDOW=FIRST_POPUP&amp;HEIGHT=450&amp;WIDTH=450&amp;START_MAXIMIZED=","FALSE&amp;VAR:CALENDAR=US&amp;VAR:SYMBOL=647346&amp;VAR:INDEX=0"}</definedName>
    <definedName name="_214__FDSAUDITLINK__" localSheetId="11" hidden="1">{"fdsup://directions/FAT Viewer?action=UPDATE&amp;creator=factset&amp;DYN_ARGS=TRUE&amp;DOC_NAME=FAT:FQL_AUDITING_CLIENT_TEMPLATE.FAT&amp;display_string=Audit&amp;VAR:KEY=PQLMNENSVO&amp;VAR:QUERY=RkZfTkVUX0lOQyhBTk4sLTEsLCxSUCk=&amp;WINDOW=FIRST_POPUP&amp;HEIGHT=450&amp;WIDTH=450&amp;START_MAXIMI","ZED=FALSE&amp;VAR:CALENDAR=FIVEDAY&amp;VAR:SYMBOL=017260&amp;VAR:INDEX=0"}</definedName>
    <definedName name="_214__FDSAUDITLINK__" localSheetId="3" hidden="1">{"fdsup://directions/FAT Viewer?action=UPDATE&amp;creator=factset&amp;DYN_ARGS=TRUE&amp;DOC_NAME=FAT:FQL_AUDITING_CLIENT_TEMPLATE.FAT&amp;display_string=Audit&amp;VAR:KEY=PQLMNENSVO&amp;VAR:QUERY=RkZfTkVUX0lOQyhBTk4sLTEsLCxSUCk=&amp;WINDOW=FIRST_POPUP&amp;HEIGHT=450&amp;WIDTH=450&amp;START_MAXIMI","ZED=FALSE&amp;VAR:CALENDAR=FIVEDAY&amp;VAR:SYMBOL=017260&amp;VAR:INDEX=0"}</definedName>
    <definedName name="_214__FDSAUDITLINK__" hidden="1">{"fdsup://directions/FAT Viewer?action=UPDATE&amp;creator=factset&amp;DYN_ARGS=TRUE&amp;DOC_NAME=FAT:FQL_AUDITING_CLIENT_TEMPLATE.FAT&amp;display_string=Audit&amp;VAR:KEY=PQLMNENSVO&amp;VAR:QUERY=RkZfTkVUX0lOQyhBTk4sLTEsLCxSUCk=&amp;WINDOW=FIRST_POPUP&amp;HEIGHT=450&amp;WIDTH=450&amp;START_MAXIMI","ZED=FALSE&amp;VAR:CALENDAR=FIVEDAY&amp;VAR:SYMBOL=017260&amp;VAR:INDEX=0"}</definedName>
    <definedName name="_2140__FDSAUDITLINK__" localSheetId="11" hidden="1">{"fdsup://directions/FAT Viewer?action=UPDATE&amp;creator=factset&amp;DYN_ARGS=TRUE&amp;DOC_NAME=FAT:FQL_AUDITING_CLIENT_TEMPLATE.FAT&amp;display_string=Audit&amp;VAR:KEY=NULGJURSFI&amp;VAR:QUERY=RkZfRUJJVChBTk4sLTIsLCxSUCk=&amp;WINDOW=FIRST_POPUP&amp;HEIGHT=450&amp;WIDTH=450&amp;START_MAXIMIZED=","FALSE&amp;VAR:CALENDAR=US&amp;VAR:SYMBOL=647346&amp;VAR:INDEX=0"}</definedName>
    <definedName name="_2140__FDSAUDITLINK__" localSheetId="3" hidden="1">{"fdsup://directions/FAT Viewer?action=UPDATE&amp;creator=factset&amp;DYN_ARGS=TRUE&amp;DOC_NAME=FAT:FQL_AUDITING_CLIENT_TEMPLATE.FAT&amp;display_string=Audit&amp;VAR:KEY=NULGJURSFI&amp;VAR:QUERY=RkZfRUJJVChBTk4sLTIsLCxSUCk=&amp;WINDOW=FIRST_POPUP&amp;HEIGHT=450&amp;WIDTH=450&amp;START_MAXIMIZED=","FALSE&amp;VAR:CALENDAR=US&amp;VAR:SYMBOL=647346&amp;VAR:INDEX=0"}</definedName>
    <definedName name="_2140__FDSAUDITLINK__" hidden="1">{"fdsup://directions/FAT Viewer?action=UPDATE&amp;creator=factset&amp;DYN_ARGS=TRUE&amp;DOC_NAME=FAT:FQL_AUDITING_CLIENT_TEMPLATE.FAT&amp;display_string=Audit&amp;VAR:KEY=NULGJURSFI&amp;VAR:QUERY=RkZfRUJJVChBTk4sLTIsLCxSUCk=&amp;WINDOW=FIRST_POPUP&amp;HEIGHT=450&amp;WIDTH=450&amp;START_MAXIMIZED=","FALSE&amp;VAR:CALENDAR=US&amp;VAR:SYMBOL=647346&amp;VAR:INDEX=0"}</definedName>
    <definedName name="_2141__FDSAUDITLINK__" localSheetId="11" hidden="1">{"fdsup://directions/FAT Viewer?action=UPDATE&amp;creator=factset&amp;DYN_ARGS=TRUE&amp;DOC_NAME=FAT:FQL_AUDITING_CLIENT_TEMPLATE.FAT&amp;display_string=Audit&amp;VAR:KEY=JSXERABWFA&amp;VAR:QUERY=RkZfRUJJVERBKEFOTiwtMSwsLFJQKQ==&amp;WINDOW=FIRST_POPUP&amp;HEIGHT=450&amp;WIDTH=450&amp;START_MAXIMI","ZED=FALSE&amp;VAR:CALENDAR=US&amp;VAR:SYMBOL=647346&amp;VAR:INDEX=0"}</definedName>
    <definedName name="_2141__FDSAUDITLINK__" localSheetId="3" hidden="1">{"fdsup://directions/FAT Viewer?action=UPDATE&amp;creator=factset&amp;DYN_ARGS=TRUE&amp;DOC_NAME=FAT:FQL_AUDITING_CLIENT_TEMPLATE.FAT&amp;display_string=Audit&amp;VAR:KEY=JSXERABWFA&amp;VAR:QUERY=RkZfRUJJVERBKEFOTiwtMSwsLFJQKQ==&amp;WINDOW=FIRST_POPUP&amp;HEIGHT=450&amp;WIDTH=450&amp;START_MAXIMI","ZED=FALSE&amp;VAR:CALENDAR=US&amp;VAR:SYMBOL=647346&amp;VAR:INDEX=0"}</definedName>
    <definedName name="_2141__FDSAUDITLINK__" hidden="1">{"fdsup://directions/FAT Viewer?action=UPDATE&amp;creator=factset&amp;DYN_ARGS=TRUE&amp;DOC_NAME=FAT:FQL_AUDITING_CLIENT_TEMPLATE.FAT&amp;display_string=Audit&amp;VAR:KEY=JSXERABWFA&amp;VAR:QUERY=RkZfRUJJVERBKEFOTiwtMSwsLFJQKQ==&amp;WINDOW=FIRST_POPUP&amp;HEIGHT=450&amp;WIDTH=450&amp;START_MAXIMI","ZED=FALSE&amp;VAR:CALENDAR=US&amp;VAR:SYMBOL=647346&amp;VAR:INDEX=0"}</definedName>
    <definedName name="_2142__FDSAUDITLINK__" localSheetId="11" hidden="1">{"fdsup://directions/FAT Viewer?action=UPDATE&amp;creator=factset&amp;DYN_ARGS=TRUE&amp;DOC_NAME=FAT:FQL_AUDITING_CLIENT_TEMPLATE.FAT&amp;display_string=Audit&amp;VAR:KEY=DYNKNINQPS&amp;VAR:QUERY=RkZfRUJJVERBKEFOTiwtMiwsLFJQKQ==&amp;WINDOW=FIRST_POPUP&amp;HEIGHT=450&amp;WIDTH=450&amp;START_MAXIMI","ZED=FALSE&amp;VAR:CALENDAR=US&amp;VAR:SYMBOL=647346&amp;VAR:INDEX=0"}</definedName>
    <definedName name="_2142__FDSAUDITLINK__" localSheetId="3" hidden="1">{"fdsup://directions/FAT Viewer?action=UPDATE&amp;creator=factset&amp;DYN_ARGS=TRUE&amp;DOC_NAME=FAT:FQL_AUDITING_CLIENT_TEMPLATE.FAT&amp;display_string=Audit&amp;VAR:KEY=DYNKNINQPS&amp;VAR:QUERY=RkZfRUJJVERBKEFOTiwtMiwsLFJQKQ==&amp;WINDOW=FIRST_POPUP&amp;HEIGHT=450&amp;WIDTH=450&amp;START_MAXIMI","ZED=FALSE&amp;VAR:CALENDAR=US&amp;VAR:SYMBOL=647346&amp;VAR:INDEX=0"}</definedName>
    <definedName name="_2142__FDSAUDITLINK__" hidden="1">{"fdsup://directions/FAT Viewer?action=UPDATE&amp;creator=factset&amp;DYN_ARGS=TRUE&amp;DOC_NAME=FAT:FQL_AUDITING_CLIENT_TEMPLATE.FAT&amp;display_string=Audit&amp;VAR:KEY=DYNKNINQPS&amp;VAR:QUERY=RkZfRUJJVERBKEFOTiwtMiwsLFJQKQ==&amp;WINDOW=FIRST_POPUP&amp;HEIGHT=450&amp;WIDTH=450&amp;START_MAXIMI","ZED=FALSE&amp;VAR:CALENDAR=US&amp;VAR:SYMBOL=647346&amp;VAR:INDEX=0"}</definedName>
    <definedName name="_2143__FDSAUDITLINK__" localSheetId="11" hidden="1">{"fdsup://directions/FAT Viewer?action=UPDATE&amp;creator=factset&amp;DYN_ARGS=TRUE&amp;DOC_NAME=FAT:FQL_AUDITING_CLIENT_TEMPLATE.FAT&amp;display_string=Audit&amp;VAR:KEY=RINCZOZMVK&amp;VAR:QUERY=RkZfQ0FQRVgoQU5OLDAsLCxSUCk=&amp;WINDOW=FIRST_POPUP&amp;HEIGHT=450&amp;WIDTH=450&amp;START_MAXIMIZED=","FALSE&amp;VAR:CALENDAR=US&amp;VAR:SYMBOL=DY&amp;VAR:INDEX=0"}</definedName>
    <definedName name="_2143__FDSAUDITLINK__" localSheetId="3" hidden="1">{"fdsup://directions/FAT Viewer?action=UPDATE&amp;creator=factset&amp;DYN_ARGS=TRUE&amp;DOC_NAME=FAT:FQL_AUDITING_CLIENT_TEMPLATE.FAT&amp;display_string=Audit&amp;VAR:KEY=RINCZOZMVK&amp;VAR:QUERY=RkZfQ0FQRVgoQU5OLDAsLCxSUCk=&amp;WINDOW=FIRST_POPUP&amp;HEIGHT=450&amp;WIDTH=450&amp;START_MAXIMIZED=","FALSE&amp;VAR:CALENDAR=US&amp;VAR:SYMBOL=DY&amp;VAR:INDEX=0"}</definedName>
    <definedName name="_2143__FDSAUDITLINK__" hidden="1">{"fdsup://directions/FAT Viewer?action=UPDATE&amp;creator=factset&amp;DYN_ARGS=TRUE&amp;DOC_NAME=FAT:FQL_AUDITING_CLIENT_TEMPLATE.FAT&amp;display_string=Audit&amp;VAR:KEY=RINCZOZMVK&amp;VAR:QUERY=RkZfQ0FQRVgoQU5OLDAsLCxSUCk=&amp;WINDOW=FIRST_POPUP&amp;HEIGHT=450&amp;WIDTH=450&amp;START_MAXIMIZED=","FALSE&amp;VAR:CALENDAR=US&amp;VAR:SYMBOL=DY&amp;VAR:INDEX=0"}</definedName>
    <definedName name="_2144__FDSAUDITLINK__" localSheetId="11" hidden="1">{"fdsup://directions/FAT Viewer?action=UPDATE&amp;creator=factset&amp;DYN_ARGS=TRUE&amp;DOC_NAME=FAT:FQL_AUDITING_CLIENT_TEMPLATE.FAT&amp;display_string=Audit&amp;VAR:KEY=JQXYTQVUVS&amp;VAR:QUERY=RkZfQ0FQRVgoQU5OLC0xLCwsUlAp&amp;WINDOW=FIRST_POPUP&amp;HEIGHT=450&amp;WIDTH=450&amp;START_MAXIMIZED=","FALSE&amp;VAR:CALENDAR=US&amp;VAR:SYMBOL=DY&amp;VAR:INDEX=0"}</definedName>
    <definedName name="_2144__FDSAUDITLINK__" localSheetId="3" hidden="1">{"fdsup://directions/FAT Viewer?action=UPDATE&amp;creator=factset&amp;DYN_ARGS=TRUE&amp;DOC_NAME=FAT:FQL_AUDITING_CLIENT_TEMPLATE.FAT&amp;display_string=Audit&amp;VAR:KEY=JQXYTQVUVS&amp;VAR:QUERY=RkZfQ0FQRVgoQU5OLC0xLCwsUlAp&amp;WINDOW=FIRST_POPUP&amp;HEIGHT=450&amp;WIDTH=450&amp;START_MAXIMIZED=","FALSE&amp;VAR:CALENDAR=US&amp;VAR:SYMBOL=DY&amp;VAR:INDEX=0"}</definedName>
    <definedName name="_2144__FDSAUDITLINK__" hidden="1">{"fdsup://directions/FAT Viewer?action=UPDATE&amp;creator=factset&amp;DYN_ARGS=TRUE&amp;DOC_NAME=FAT:FQL_AUDITING_CLIENT_TEMPLATE.FAT&amp;display_string=Audit&amp;VAR:KEY=JQXYTQVUVS&amp;VAR:QUERY=RkZfQ0FQRVgoQU5OLC0xLCwsUlAp&amp;WINDOW=FIRST_POPUP&amp;HEIGHT=450&amp;WIDTH=450&amp;START_MAXIMIZED=","FALSE&amp;VAR:CALENDAR=US&amp;VAR:SYMBOL=DY&amp;VAR:INDEX=0"}</definedName>
    <definedName name="_2145__FDSAUDITLINK__" localSheetId="11" hidden="1">{"fdsup://directions/FAT Viewer?action=UPDATE&amp;creator=factset&amp;DYN_ARGS=TRUE&amp;DOC_NAME=FAT:FQL_AUDITING_CLIENT_TEMPLATE.FAT&amp;display_string=Audit&amp;VAR:KEY=RKNAVSBSFS&amp;VAR:QUERY=RkZfQ0FQRVgoQU5OLC0yLCwsUlAp&amp;WINDOW=FIRST_POPUP&amp;HEIGHT=450&amp;WIDTH=450&amp;START_MAXIMIZED=","FALSE&amp;VAR:CALENDAR=US&amp;VAR:SYMBOL=DY&amp;VAR:INDEX=0"}</definedName>
    <definedName name="_2145__FDSAUDITLINK__" localSheetId="3" hidden="1">{"fdsup://directions/FAT Viewer?action=UPDATE&amp;creator=factset&amp;DYN_ARGS=TRUE&amp;DOC_NAME=FAT:FQL_AUDITING_CLIENT_TEMPLATE.FAT&amp;display_string=Audit&amp;VAR:KEY=RKNAVSBSFS&amp;VAR:QUERY=RkZfQ0FQRVgoQU5OLC0yLCwsUlAp&amp;WINDOW=FIRST_POPUP&amp;HEIGHT=450&amp;WIDTH=450&amp;START_MAXIMIZED=","FALSE&amp;VAR:CALENDAR=US&amp;VAR:SYMBOL=DY&amp;VAR:INDEX=0"}</definedName>
    <definedName name="_2145__FDSAUDITLINK__" hidden="1">{"fdsup://directions/FAT Viewer?action=UPDATE&amp;creator=factset&amp;DYN_ARGS=TRUE&amp;DOC_NAME=FAT:FQL_AUDITING_CLIENT_TEMPLATE.FAT&amp;display_string=Audit&amp;VAR:KEY=RKNAVSBSFS&amp;VAR:QUERY=RkZfQ0FQRVgoQU5OLC0yLCwsUlAp&amp;WINDOW=FIRST_POPUP&amp;HEIGHT=450&amp;WIDTH=450&amp;START_MAXIMIZED=","FALSE&amp;VAR:CALENDAR=US&amp;VAR:SYMBOL=DY&amp;VAR:INDEX=0"}</definedName>
    <definedName name="_2146__FDSAUDITLINK__" localSheetId="11" hidden="1">{"fdsup://directions/FAT Viewer?action=UPDATE&amp;creator=factset&amp;DYN_ARGS=TRUE&amp;DOC_NAME=FAT:FQL_AUDITING_CLIENT_TEMPLATE.FAT&amp;display_string=Audit&amp;VAR:KEY=LQRAFGBWHM&amp;VAR:QUERY=RkZfTkVUX0lOQyhBTk4sLTEsLCxSUCk=&amp;WINDOW=FIRST_POPUP&amp;HEIGHT=450&amp;WIDTH=450&amp;START_MAXIMI","ZED=FALSE&amp;VAR:CALENDAR=US&amp;VAR:SYMBOL=DY&amp;VAR:INDEX=0"}</definedName>
    <definedName name="_2146__FDSAUDITLINK__" localSheetId="3" hidden="1">{"fdsup://directions/FAT Viewer?action=UPDATE&amp;creator=factset&amp;DYN_ARGS=TRUE&amp;DOC_NAME=FAT:FQL_AUDITING_CLIENT_TEMPLATE.FAT&amp;display_string=Audit&amp;VAR:KEY=LQRAFGBWHM&amp;VAR:QUERY=RkZfTkVUX0lOQyhBTk4sLTEsLCxSUCk=&amp;WINDOW=FIRST_POPUP&amp;HEIGHT=450&amp;WIDTH=450&amp;START_MAXIMI","ZED=FALSE&amp;VAR:CALENDAR=US&amp;VAR:SYMBOL=DY&amp;VAR:INDEX=0"}</definedName>
    <definedName name="_2146__FDSAUDITLINK__" hidden="1">{"fdsup://directions/FAT Viewer?action=UPDATE&amp;creator=factset&amp;DYN_ARGS=TRUE&amp;DOC_NAME=FAT:FQL_AUDITING_CLIENT_TEMPLATE.FAT&amp;display_string=Audit&amp;VAR:KEY=LQRAFGBWHM&amp;VAR:QUERY=RkZfTkVUX0lOQyhBTk4sLTEsLCxSUCk=&amp;WINDOW=FIRST_POPUP&amp;HEIGHT=450&amp;WIDTH=450&amp;START_MAXIMI","ZED=FALSE&amp;VAR:CALENDAR=US&amp;VAR:SYMBOL=DY&amp;VAR:INDEX=0"}</definedName>
    <definedName name="_2147__FDSAUDITLINK__" localSheetId="11" hidden="1">{"fdsup://directions/FAT Viewer?action=UPDATE&amp;creator=factset&amp;DYN_ARGS=TRUE&amp;DOC_NAME=FAT:FQL_AUDITING_CLIENT_TEMPLATE.FAT&amp;display_string=Audit&amp;VAR:KEY=TCDQVIXAPW&amp;VAR:QUERY=RkZfTkVUX0lOQyhBTk4sLTIsLCxSUCk=&amp;WINDOW=FIRST_POPUP&amp;HEIGHT=450&amp;WIDTH=450&amp;START_MAXIMI","ZED=FALSE&amp;VAR:CALENDAR=US&amp;VAR:SYMBOL=DY&amp;VAR:INDEX=0"}</definedName>
    <definedName name="_2147__FDSAUDITLINK__" localSheetId="3" hidden="1">{"fdsup://directions/FAT Viewer?action=UPDATE&amp;creator=factset&amp;DYN_ARGS=TRUE&amp;DOC_NAME=FAT:FQL_AUDITING_CLIENT_TEMPLATE.FAT&amp;display_string=Audit&amp;VAR:KEY=TCDQVIXAPW&amp;VAR:QUERY=RkZfTkVUX0lOQyhBTk4sLTIsLCxSUCk=&amp;WINDOW=FIRST_POPUP&amp;HEIGHT=450&amp;WIDTH=450&amp;START_MAXIMI","ZED=FALSE&amp;VAR:CALENDAR=US&amp;VAR:SYMBOL=DY&amp;VAR:INDEX=0"}</definedName>
    <definedName name="_2147__FDSAUDITLINK__" hidden="1">{"fdsup://directions/FAT Viewer?action=UPDATE&amp;creator=factset&amp;DYN_ARGS=TRUE&amp;DOC_NAME=FAT:FQL_AUDITING_CLIENT_TEMPLATE.FAT&amp;display_string=Audit&amp;VAR:KEY=TCDQVIXAPW&amp;VAR:QUERY=RkZfTkVUX0lOQyhBTk4sLTIsLCxSUCk=&amp;WINDOW=FIRST_POPUP&amp;HEIGHT=450&amp;WIDTH=450&amp;START_MAXIMI","ZED=FALSE&amp;VAR:CALENDAR=US&amp;VAR:SYMBOL=DY&amp;VAR:INDEX=0"}</definedName>
    <definedName name="_2148__FDSAUDITLINK__" localSheetId="11" hidden="1">{"fdsup://directions/FAT Viewer?action=UPDATE&amp;creator=factset&amp;DYN_ARGS=TRUE&amp;DOC_NAME=FAT:FQL_AUDITING_CLIENT_TEMPLATE.FAT&amp;display_string=Audit&amp;VAR:KEY=ZIJCLKJEFU&amp;VAR:QUERY=RkZfRUJJVChBTk4sLTEsLCxSUCk=&amp;WINDOW=FIRST_POPUP&amp;HEIGHT=450&amp;WIDTH=450&amp;START_MAXIMIZED=","FALSE&amp;VAR:CALENDAR=US&amp;VAR:SYMBOL=DY&amp;VAR:INDEX=0"}</definedName>
    <definedName name="_2148__FDSAUDITLINK__" localSheetId="3" hidden="1">{"fdsup://directions/FAT Viewer?action=UPDATE&amp;creator=factset&amp;DYN_ARGS=TRUE&amp;DOC_NAME=FAT:FQL_AUDITING_CLIENT_TEMPLATE.FAT&amp;display_string=Audit&amp;VAR:KEY=ZIJCLKJEFU&amp;VAR:QUERY=RkZfRUJJVChBTk4sLTEsLCxSUCk=&amp;WINDOW=FIRST_POPUP&amp;HEIGHT=450&amp;WIDTH=450&amp;START_MAXIMIZED=","FALSE&amp;VAR:CALENDAR=US&amp;VAR:SYMBOL=DY&amp;VAR:INDEX=0"}</definedName>
    <definedName name="_2148__FDSAUDITLINK__" hidden="1">{"fdsup://directions/FAT Viewer?action=UPDATE&amp;creator=factset&amp;DYN_ARGS=TRUE&amp;DOC_NAME=FAT:FQL_AUDITING_CLIENT_TEMPLATE.FAT&amp;display_string=Audit&amp;VAR:KEY=ZIJCLKJEFU&amp;VAR:QUERY=RkZfRUJJVChBTk4sLTEsLCxSUCk=&amp;WINDOW=FIRST_POPUP&amp;HEIGHT=450&amp;WIDTH=450&amp;START_MAXIMIZED=","FALSE&amp;VAR:CALENDAR=US&amp;VAR:SYMBOL=DY&amp;VAR:INDEX=0"}</definedName>
    <definedName name="_2149__FDSAUDITLINK__" localSheetId="11" hidden="1">{"fdsup://directions/FAT Viewer?action=UPDATE&amp;creator=factset&amp;DYN_ARGS=TRUE&amp;DOC_NAME=FAT:FQL_AUDITING_CLIENT_TEMPLATE.FAT&amp;display_string=Audit&amp;VAR:KEY=LWTCFELMFW&amp;VAR:QUERY=RkZfRUJJVChBTk4sLTIsLCxSUCk=&amp;WINDOW=FIRST_POPUP&amp;HEIGHT=450&amp;WIDTH=450&amp;START_MAXIMIZED=","FALSE&amp;VAR:CALENDAR=US&amp;VAR:SYMBOL=DY&amp;VAR:INDEX=0"}</definedName>
    <definedName name="_2149__FDSAUDITLINK__" localSheetId="3" hidden="1">{"fdsup://directions/FAT Viewer?action=UPDATE&amp;creator=factset&amp;DYN_ARGS=TRUE&amp;DOC_NAME=FAT:FQL_AUDITING_CLIENT_TEMPLATE.FAT&amp;display_string=Audit&amp;VAR:KEY=LWTCFELMFW&amp;VAR:QUERY=RkZfRUJJVChBTk4sLTIsLCxSUCk=&amp;WINDOW=FIRST_POPUP&amp;HEIGHT=450&amp;WIDTH=450&amp;START_MAXIMIZED=","FALSE&amp;VAR:CALENDAR=US&amp;VAR:SYMBOL=DY&amp;VAR:INDEX=0"}</definedName>
    <definedName name="_2149__FDSAUDITLINK__" hidden="1">{"fdsup://directions/FAT Viewer?action=UPDATE&amp;creator=factset&amp;DYN_ARGS=TRUE&amp;DOC_NAME=FAT:FQL_AUDITING_CLIENT_TEMPLATE.FAT&amp;display_string=Audit&amp;VAR:KEY=LWTCFELMFW&amp;VAR:QUERY=RkZfRUJJVChBTk4sLTIsLCxSUCk=&amp;WINDOW=FIRST_POPUP&amp;HEIGHT=450&amp;WIDTH=450&amp;START_MAXIMIZED=","FALSE&amp;VAR:CALENDAR=US&amp;VAR:SYMBOL=DY&amp;VAR:INDEX=0"}</definedName>
    <definedName name="_215__FDSAUDITLINK__" localSheetId="11" hidden="1">{"fdsup://directions/FAT Viewer?action=UPDATE&amp;creator=factset&amp;DYN_ARGS=TRUE&amp;DOC_NAME=FAT:FQL_AUDITING_CLIENT_TEMPLATE.FAT&amp;display_string=Audit&amp;VAR:KEY=NEXELYTSLS&amp;VAR:QUERY=RkZfTkVUX0lOQyhBTk4sLTIsLCxSUCk=&amp;WINDOW=FIRST_POPUP&amp;HEIGHT=450&amp;WIDTH=450&amp;START_MAXIMI","ZED=FALSE&amp;VAR:CALENDAR=FIVEDAY&amp;VAR:SYMBOL=017260&amp;VAR:INDEX=0"}</definedName>
    <definedName name="_215__FDSAUDITLINK__" localSheetId="3" hidden="1">{"fdsup://directions/FAT Viewer?action=UPDATE&amp;creator=factset&amp;DYN_ARGS=TRUE&amp;DOC_NAME=FAT:FQL_AUDITING_CLIENT_TEMPLATE.FAT&amp;display_string=Audit&amp;VAR:KEY=NEXELYTSLS&amp;VAR:QUERY=RkZfTkVUX0lOQyhBTk4sLTIsLCxSUCk=&amp;WINDOW=FIRST_POPUP&amp;HEIGHT=450&amp;WIDTH=450&amp;START_MAXIMI","ZED=FALSE&amp;VAR:CALENDAR=FIVEDAY&amp;VAR:SYMBOL=017260&amp;VAR:INDEX=0"}</definedName>
    <definedName name="_215__FDSAUDITLINK__" hidden="1">{"fdsup://directions/FAT Viewer?action=UPDATE&amp;creator=factset&amp;DYN_ARGS=TRUE&amp;DOC_NAME=FAT:FQL_AUDITING_CLIENT_TEMPLATE.FAT&amp;display_string=Audit&amp;VAR:KEY=NEXELYTSLS&amp;VAR:QUERY=RkZfTkVUX0lOQyhBTk4sLTIsLCxSUCk=&amp;WINDOW=FIRST_POPUP&amp;HEIGHT=450&amp;WIDTH=450&amp;START_MAXIMI","ZED=FALSE&amp;VAR:CALENDAR=FIVEDAY&amp;VAR:SYMBOL=017260&amp;VAR:INDEX=0"}</definedName>
    <definedName name="_2150__FDSAUDITLINK__" localSheetId="11" hidden="1">{"fdsup://directions/FAT Viewer?action=UPDATE&amp;creator=factset&amp;DYN_ARGS=TRUE&amp;DOC_NAME=FAT:FQL_AUDITING_CLIENT_TEMPLATE.FAT&amp;display_string=Audit&amp;VAR:KEY=ZYVEHMNKVQ&amp;VAR:QUERY=RkZfRUJJVERBKEFOTiwtMSwsLFJQKQ==&amp;WINDOW=FIRST_POPUP&amp;HEIGHT=450&amp;WIDTH=450&amp;START_MAXIMI","ZED=FALSE&amp;VAR:CALENDAR=US&amp;VAR:SYMBOL=DY&amp;VAR:INDEX=0"}</definedName>
    <definedName name="_2150__FDSAUDITLINK__" localSheetId="3" hidden="1">{"fdsup://directions/FAT Viewer?action=UPDATE&amp;creator=factset&amp;DYN_ARGS=TRUE&amp;DOC_NAME=FAT:FQL_AUDITING_CLIENT_TEMPLATE.FAT&amp;display_string=Audit&amp;VAR:KEY=ZYVEHMNKVQ&amp;VAR:QUERY=RkZfRUJJVERBKEFOTiwtMSwsLFJQKQ==&amp;WINDOW=FIRST_POPUP&amp;HEIGHT=450&amp;WIDTH=450&amp;START_MAXIMI","ZED=FALSE&amp;VAR:CALENDAR=US&amp;VAR:SYMBOL=DY&amp;VAR:INDEX=0"}</definedName>
    <definedName name="_2150__FDSAUDITLINK__" hidden="1">{"fdsup://directions/FAT Viewer?action=UPDATE&amp;creator=factset&amp;DYN_ARGS=TRUE&amp;DOC_NAME=FAT:FQL_AUDITING_CLIENT_TEMPLATE.FAT&amp;display_string=Audit&amp;VAR:KEY=ZYVEHMNKVQ&amp;VAR:QUERY=RkZfRUJJVERBKEFOTiwtMSwsLFJQKQ==&amp;WINDOW=FIRST_POPUP&amp;HEIGHT=450&amp;WIDTH=450&amp;START_MAXIMI","ZED=FALSE&amp;VAR:CALENDAR=US&amp;VAR:SYMBOL=DY&amp;VAR:INDEX=0"}</definedName>
    <definedName name="_2151__FDSAUDITLINK__" localSheetId="11" hidden="1">{"fdsup://directions/FAT Viewer?action=UPDATE&amp;creator=factset&amp;DYN_ARGS=TRUE&amp;DOC_NAME=FAT:FQL_AUDITING_CLIENT_TEMPLATE.FAT&amp;display_string=Audit&amp;VAR:KEY=DYNELILSBW&amp;VAR:QUERY=RkZfRUJJVERBKEFOTiwtMiwsLFJQKQ==&amp;WINDOW=FIRST_POPUP&amp;HEIGHT=450&amp;WIDTH=450&amp;START_MAXIMI","ZED=FALSE&amp;VAR:CALENDAR=US&amp;VAR:SYMBOL=DY&amp;VAR:INDEX=0"}</definedName>
    <definedName name="_2151__FDSAUDITLINK__" localSheetId="3" hidden="1">{"fdsup://directions/FAT Viewer?action=UPDATE&amp;creator=factset&amp;DYN_ARGS=TRUE&amp;DOC_NAME=FAT:FQL_AUDITING_CLIENT_TEMPLATE.FAT&amp;display_string=Audit&amp;VAR:KEY=DYNELILSBW&amp;VAR:QUERY=RkZfRUJJVERBKEFOTiwtMiwsLFJQKQ==&amp;WINDOW=FIRST_POPUP&amp;HEIGHT=450&amp;WIDTH=450&amp;START_MAXIMI","ZED=FALSE&amp;VAR:CALENDAR=US&amp;VAR:SYMBOL=DY&amp;VAR:INDEX=0"}</definedName>
    <definedName name="_2151__FDSAUDITLINK__" hidden="1">{"fdsup://directions/FAT Viewer?action=UPDATE&amp;creator=factset&amp;DYN_ARGS=TRUE&amp;DOC_NAME=FAT:FQL_AUDITING_CLIENT_TEMPLATE.FAT&amp;display_string=Audit&amp;VAR:KEY=DYNELILSBW&amp;VAR:QUERY=RkZfRUJJVERBKEFOTiwtMiwsLFJQKQ==&amp;WINDOW=FIRST_POPUP&amp;HEIGHT=450&amp;WIDTH=450&amp;START_MAXIMI","ZED=FALSE&amp;VAR:CALENDAR=US&amp;VAR:SYMBOL=DY&amp;VAR:INDEX=0"}</definedName>
    <definedName name="_2152__FDSAUDITLINK__" localSheetId="11" hidden="1">{"fdsup://Directions/FactSet Auditing Viewer?action=AUDIT_VALUE&amp;DB=129&amp;ID1=26747510&amp;VALUEID=01001&amp;SDATE=2008&amp;PERIODTYPE=ANN_STD&amp;window=popup_no_bar&amp;width=385&amp;height=120&amp;START_MAXIMIZED=FALSE&amp;creator=factset&amp;display_string=Audit"}</definedName>
    <definedName name="_2152__FDSAUDITLINK__" localSheetId="3" hidden="1">{"fdsup://Directions/FactSet Auditing Viewer?action=AUDIT_VALUE&amp;DB=129&amp;ID1=26747510&amp;VALUEID=01001&amp;SDATE=2008&amp;PERIODTYPE=ANN_STD&amp;window=popup_no_bar&amp;width=385&amp;height=120&amp;START_MAXIMIZED=FALSE&amp;creator=factset&amp;display_string=Audit"}</definedName>
    <definedName name="_2152__FDSAUDITLINK__" hidden="1">{"fdsup://Directions/FactSet Auditing Viewer?action=AUDIT_VALUE&amp;DB=129&amp;ID1=26747510&amp;VALUEID=01001&amp;SDATE=2008&amp;PERIODTYPE=ANN_STD&amp;window=popup_no_bar&amp;width=385&amp;height=120&amp;START_MAXIMIZED=FALSE&amp;creator=factset&amp;display_string=Audit"}</definedName>
    <definedName name="_2153__FDSAUDITLINK__" localSheetId="11" hidden="1">{"fdsup://Directions/FactSet Auditing Viewer?action=AUDIT_VALUE&amp;DB=129&amp;ID1=26747510&amp;VALUEID=01001&amp;SDATE=2007&amp;PERIODTYPE=ANN_STD&amp;window=popup_no_bar&amp;width=385&amp;height=120&amp;START_MAXIMIZED=FALSE&amp;creator=factset&amp;display_string=Audit"}</definedName>
    <definedName name="_2153__FDSAUDITLINK__" localSheetId="3" hidden="1">{"fdsup://Directions/FactSet Auditing Viewer?action=AUDIT_VALUE&amp;DB=129&amp;ID1=26747510&amp;VALUEID=01001&amp;SDATE=2007&amp;PERIODTYPE=ANN_STD&amp;window=popup_no_bar&amp;width=385&amp;height=120&amp;START_MAXIMIZED=FALSE&amp;creator=factset&amp;display_string=Audit"}</definedName>
    <definedName name="_2153__FDSAUDITLINK__" hidden="1">{"fdsup://Directions/FactSet Auditing Viewer?action=AUDIT_VALUE&amp;DB=129&amp;ID1=26747510&amp;VALUEID=01001&amp;SDATE=2007&amp;PERIODTYPE=ANN_STD&amp;window=popup_no_bar&amp;width=385&amp;height=120&amp;START_MAXIMIZED=FALSE&amp;creator=factset&amp;display_string=Audit"}</definedName>
    <definedName name="_2154__FDSAUDITLINK__" localSheetId="11" hidden="1">{"fdsup://directions/FAT Viewer?action=UPDATE&amp;creator=factset&amp;DYN_ARGS=TRUE&amp;DOC_NAME=FAT:FQL_AUDITING_CLIENT_TEMPLATE.FAT&amp;display_string=Audit&amp;VAR:KEY=RIHMPMNAZM&amp;VAR:QUERY=RkZfQ0FQRVgoQU5OLDAsLCxSUCk=&amp;WINDOW=FIRST_POPUP&amp;HEIGHT=450&amp;WIDTH=450&amp;START_MAXIMIZED=","FALSE&amp;VAR:CALENDAR=US&amp;VAR:SYMBOL=38732810&amp;VAR:INDEX=0"}</definedName>
    <definedName name="_2154__FDSAUDITLINK__" localSheetId="3" hidden="1">{"fdsup://directions/FAT Viewer?action=UPDATE&amp;creator=factset&amp;DYN_ARGS=TRUE&amp;DOC_NAME=FAT:FQL_AUDITING_CLIENT_TEMPLATE.FAT&amp;display_string=Audit&amp;VAR:KEY=RIHMPMNAZM&amp;VAR:QUERY=RkZfQ0FQRVgoQU5OLDAsLCxSUCk=&amp;WINDOW=FIRST_POPUP&amp;HEIGHT=450&amp;WIDTH=450&amp;START_MAXIMIZED=","FALSE&amp;VAR:CALENDAR=US&amp;VAR:SYMBOL=38732810&amp;VAR:INDEX=0"}</definedName>
    <definedName name="_2154__FDSAUDITLINK__" hidden="1">{"fdsup://directions/FAT Viewer?action=UPDATE&amp;creator=factset&amp;DYN_ARGS=TRUE&amp;DOC_NAME=FAT:FQL_AUDITING_CLIENT_TEMPLATE.FAT&amp;display_string=Audit&amp;VAR:KEY=RIHMPMNAZM&amp;VAR:QUERY=RkZfQ0FQRVgoQU5OLDAsLCxSUCk=&amp;WINDOW=FIRST_POPUP&amp;HEIGHT=450&amp;WIDTH=450&amp;START_MAXIMIZED=","FALSE&amp;VAR:CALENDAR=US&amp;VAR:SYMBOL=38732810&amp;VAR:INDEX=0"}</definedName>
    <definedName name="_2155__FDSAUDITLINK__" localSheetId="11" hidden="1">{"fdsup://directions/FAT Viewer?action=UPDATE&amp;creator=factset&amp;DYN_ARGS=TRUE&amp;DOC_NAME=FAT:FQL_AUDITING_CLIENT_TEMPLATE.FAT&amp;display_string=Audit&amp;VAR:KEY=TCVUZUJQZO&amp;VAR:QUERY=RkZfQ0FQRVgoQU5OLC0xLCwsUlAp&amp;WINDOW=FIRST_POPUP&amp;HEIGHT=450&amp;WIDTH=450&amp;START_MAXIMIZED=","FALSE&amp;VAR:CALENDAR=US&amp;VAR:SYMBOL=38732810&amp;VAR:INDEX=0"}</definedName>
    <definedName name="_2155__FDSAUDITLINK__" localSheetId="3" hidden="1">{"fdsup://directions/FAT Viewer?action=UPDATE&amp;creator=factset&amp;DYN_ARGS=TRUE&amp;DOC_NAME=FAT:FQL_AUDITING_CLIENT_TEMPLATE.FAT&amp;display_string=Audit&amp;VAR:KEY=TCVUZUJQZO&amp;VAR:QUERY=RkZfQ0FQRVgoQU5OLC0xLCwsUlAp&amp;WINDOW=FIRST_POPUP&amp;HEIGHT=450&amp;WIDTH=450&amp;START_MAXIMIZED=","FALSE&amp;VAR:CALENDAR=US&amp;VAR:SYMBOL=38732810&amp;VAR:INDEX=0"}</definedName>
    <definedName name="_2155__FDSAUDITLINK__" hidden="1">{"fdsup://directions/FAT Viewer?action=UPDATE&amp;creator=factset&amp;DYN_ARGS=TRUE&amp;DOC_NAME=FAT:FQL_AUDITING_CLIENT_TEMPLATE.FAT&amp;display_string=Audit&amp;VAR:KEY=TCVUZUJQZO&amp;VAR:QUERY=RkZfQ0FQRVgoQU5OLC0xLCwsUlAp&amp;WINDOW=FIRST_POPUP&amp;HEIGHT=450&amp;WIDTH=450&amp;START_MAXIMIZED=","FALSE&amp;VAR:CALENDAR=US&amp;VAR:SYMBOL=38732810&amp;VAR:INDEX=0"}</definedName>
    <definedName name="_2156__FDSAUDITLINK__" localSheetId="11" hidden="1">{"fdsup://directions/FAT Viewer?action=UPDATE&amp;creator=factset&amp;DYN_ARGS=TRUE&amp;DOC_NAME=FAT:FQL_AUDITING_CLIENT_TEMPLATE.FAT&amp;display_string=Audit&amp;VAR:KEY=ZSPCFOLOTE&amp;VAR:QUERY=RkZfQ0FQRVgoQU5OLC0yLCwsUlAp&amp;WINDOW=FIRST_POPUP&amp;HEIGHT=450&amp;WIDTH=450&amp;START_MAXIMIZED=","FALSE&amp;VAR:CALENDAR=US&amp;VAR:SYMBOL=38732810&amp;VAR:INDEX=0"}</definedName>
    <definedName name="_2156__FDSAUDITLINK__" localSheetId="3" hidden="1">{"fdsup://directions/FAT Viewer?action=UPDATE&amp;creator=factset&amp;DYN_ARGS=TRUE&amp;DOC_NAME=FAT:FQL_AUDITING_CLIENT_TEMPLATE.FAT&amp;display_string=Audit&amp;VAR:KEY=ZSPCFOLOTE&amp;VAR:QUERY=RkZfQ0FQRVgoQU5OLC0yLCwsUlAp&amp;WINDOW=FIRST_POPUP&amp;HEIGHT=450&amp;WIDTH=450&amp;START_MAXIMIZED=","FALSE&amp;VAR:CALENDAR=US&amp;VAR:SYMBOL=38732810&amp;VAR:INDEX=0"}</definedName>
    <definedName name="_2156__FDSAUDITLINK__" hidden="1">{"fdsup://directions/FAT Viewer?action=UPDATE&amp;creator=factset&amp;DYN_ARGS=TRUE&amp;DOC_NAME=FAT:FQL_AUDITING_CLIENT_TEMPLATE.FAT&amp;display_string=Audit&amp;VAR:KEY=ZSPCFOLOTE&amp;VAR:QUERY=RkZfQ0FQRVgoQU5OLC0yLCwsUlAp&amp;WINDOW=FIRST_POPUP&amp;HEIGHT=450&amp;WIDTH=450&amp;START_MAXIMIZED=","FALSE&amp;VAR:CALENDAR=US&amp;VAR:SYMBOL=38732810&amp;VAR:INDEX=0"}</definedName>
    <definedName name="_2157__FDSAUDITLINK__" localSheetId="11" hidden="1">{"fdsup://directions/FAT Viewer?action=UPDATE&amp;creator=factset&amp;DYN_ARGS=TRUE&amp;DOC_NAME=FAT:FQL_AUDITING_CLIENT_TEMPLATE.FAT&amp;display_string=Audit&amp;VAR:KEY=PURGPKZUJI&amp;VAR:QUERY=RkZfTkVUX0lOQyhBTk4sLTEsLCxSUCk=&amp;WINDOW=FIRST_POPUP&amp;HEIGHT=450&amp;WIDTH=450&amp;START_MAXIMI","ZED=FALSE&amp;VAR:CALENDAR=US&amp;VAR:SYMBOL=38732810&amp;VAR:INDEX=0"}</definedName>
    <definedName name="_2157__FDSAUDITLINK__" localSheetId="3" hidden="1">{"fdsup://directions/FAT Viewer?action=UPDATE&amp;creator=factset&amp;DYN_ARGS=TRUE&amp;DOC_NAME=FAT:FQL_AUDITING_CLIENT_TEMPLATE.FAT&amp;display_string=Audit&amp;VAR:KEY=PURGPKZUJI&amp;VAR:QUERY=RkZfTkVUX0lOQyhBTk4sLTEsLCxSUCk=&amp;WINDOW=FIRST_POPUP&amp;HEIGHT=450&amp;WIDTH=450&amp;START_MAXIMI","ZED=FALSE&amp;VAR:CALENDAR=US&amp;VAR:SYMBOL=38732810&amp;VAR:INDEX=0"}</definedName>
    <definedName name="_2157__FDSAUDITLINK__" hidden="1">{"fdsup://directions/FAT Viewer?action=UPDATE&amp;creator=factset&amp;DYN_ARGS=TRUE&amp;DOC_NAME=FAT:FQL_AUDITING_CLIENT_TEMPLATE.FAT&amp;display_string=Audit&amp;VAR:KEY=PURGPKZUJI&amp;VAR:QUERY=RkZfTkVUX0lOQyhBTk4sLTEsLCxSUCk=&amp;WINDOW=FIRST_POPUP&amp;HEIGHT=450&amp;WIDTH=450&amp;START_MAXIMI","ZED=FALSE&amp;VAR:CALENDAR=US&amp;VAR:SYMBOL=38732810&amp;VAR:INDEX=0"}</definedName>
    <definedName name="_2158__FDSAUDITLINK__" localSheetId="11" hidden="1">{"fdsup://directions/FAT Viewer?action=UPDATE&amp;creator=factset&amp;DYN_ARGS=TRUE&amp;DOC_NAME=FAT:FQL_AUDITING_CLIENT_TEMPLATE.FAT&amp;display_string=Audit&amp;VAR:KEY=NGVCNKDQRI&amp;VAR:QUERY=RkZfTkVUX0lOQyhBTk4sLTIsLCxSUCk=&amp;WINDOW=FIRST_POPUP&amp;HEIGHT=450&amp;WIDTH=450&amp;START_MAXIMI","ZED=FALSE&amp;VAR:CALENDAR=US&amp;VAR:SYMBOL=38732810&amp;VAR:INDEX=0"}</definedName>
    <definedName name="_2158__FDSAUDITLINK__" localSheetId="3" hidden="1">{"fdsup://directions/FAT Viewer?action=UPDATE&amp;creator=factset&amp;DYN_ARGS=TRUE&amp;DOC_NAME=FAT:FQL_AUDITING_CLIENT_TEMPLATE.FAT&amp;display_string=Audit&amp;VAR:KEY=NGVCNKDQRI&amp;VAR:QUERY=RkZfTkVUX0lOQyhBTk4sLTIsLCxSUCk=&amp;WINDOW=FIRST_POPUP&amp;HEIGHT=450&amp;WIDTH=450&amp;START_MAXIMI","ZED=FALSE&amp;VAR:CALENDAR=US&amp;VAR:SYMBOL=38732810&amp;VAR:INDEX=0"}</definedName>
    <definedName name="_2158__FDSAUDITLINK__" hidden="1">{"fdsup://directions/FAT Viewer?action=UPDATE&amp;creator=factset&amp;DYN_ARGS=TRUE&amp;DOC_NAME=FAT:FQL_AUDITING_CLIENT_TEMPLATE.FAT&amp;display_string=Audit&amp;VAR:KEY=NGVCNKDQRI&amp;VAR:QUERY=RkZfTkVUX0lOQyhBTk4sLTIsLCxSUCk=&amp;WINDOW=FIRST_POPUP&amp;HEIGHT=450&amp;WIDTH=450&amp;START_MAXIMI","ZED=FALSE&amp;VAR:CALENDAR=US&amp;VAR:SYMBOL=38732810&amp;VAR:INDEX=0"}</definedName>
    <definedName name="_2159__FDSAUDITLINK__" localSheetId="11" hidden="1">{"fdsup://directions/FAT Viewer?action=UPDATE&amp;creator=factset&amp;DYN_ARGS=TRUE&amp;DOC_NAME=FAT:FQL_AUDITING_CLIENT_TEMPLATE.FAT&amp;display_string=Audit&amp;VAR:KEY=VWRQLKHGDK&amp;VAR:QUERY=RkZfRUJJVChBTk4sLTEsLCxSUCk=&amp;WINDOW=FIRST_POPUP&amp;HEIGHT=450&amp;WIDTH=450&amp;START_MAXIMIZED=","FALSE&amp;VAR:CALENDAR=US&amp;VAR:SYMBOL=38732810&amp;VAR:INDEX=0"}</definedName>
    <definedName name="_2159__FDSAUDITLINK__" localSheetId="3" hidden="1">{"fdsup://directions/FAT Viewer?action=UPDATE&amp;creator=factset&amp;DYN_ARGS=TRUE&amp;DOC_NAME=FAT:FQL_AUDITING_CLIENT_TEMPLATE.FAT&amp;display_string=Audit&amp;VAR:KEY=VWRQLKHGDK&amp;VAR:QUERY=RkZfRUJJVChBTk4sLTEsLCxSUCk=&amp;WINDOW=FIRST_POPUP&amp;HEIGHT=450&amp;WIDTH=450&amp;START_MAXIMIZED=","FALSE&amp;VAR:CALENDAR=US&amp;VAR:SYMBOL=38732810&amp;VAR:INDEX=0"}</definedName>
    <definedName name="_2159__FDSAUDITLINK__" hidden="1">{"fdsup://directions/FAT Viewer?action=UPDATE&amp;creator=factset&amp;DYN_ARGS=TRUE&amp;DOC_NAME=FAT:FQL_AUDITING_CLIENT_TEMPLATE.FAT&amp;display_string=Audit&amp;VAR:KEY=VWRQLKHGDK&amp;VAR:QUERY=RkZfRUJJVChBTk4sLTEsLCxSUCk=&amp;WINDOW=FIRST_POPUP&amp;HEIGHT=450&amp;WIDTH=450&amp;START_MAXIMIZED=","FALSE&amp;VAR:CALENDAR=US&amp;VAR:SYMBOL=38732810&amp;VAR:INDEX=0"}</definedName>
    <definedName name="_216__FDSAUDITLINK__" localSheetId="11" hidden="1">{"fdsup://directions/FAT Viewer?action=UPDATE&amp;creator=factset&amp;DYN_ARGS=TRUE&amp;DOC_NAME=FAT:FQL_AUDITING_CLIENT_TEMPLATE.FAT&amp;display_string=Audit&amp;VAR:KEY=JCXSDSDQPO&amp;VAR:QUERY=RkZfRUJJVChBTk4sLTEsLCxSUCk=&amp;WINDOW=FIRST_POPUP&amp;HEIGHT=450&amp;WIDTH=450&amp;START_MAXIMIZED=","FALSE&amp;VAR:CALENDAR=FIVEDAY&amp;VAR:SYMBOL=017260&amp;VAR:INDEX=0"}</definedName>
    <definedName name="_216__FDSAUDITLINK__" localSheetId="3" hidden="1">{"fdsup://directions/FAT Viewer?action=UPDATE&amp;creator=factset&amp;DYN_ARGS=TRUE&amp;DOC_NAME=FAT:FQL_AUDITING_CLIENT_TEMPLATE.FAT&amp;display_string=Audit&amp;VAR:KEY=JCXSDSDQPO&amp;VAR:QUERY=RkZfRUJJVChBTk4sLTEsLCxSUCk=&amp;WINDOW=FIRST_POPUP&amp;HEIGHT=450&amp;WIDTH=450&amp;START_MAXIMIZED=","FALSE&amp;VAR:CALENDAR=FIVEDAY&amp;VAR:SYMBOL=017260&amp;VAR:INDEX=0"}</definedName>
    <definedName name="_216__FDSAUDITLINK__" hidden="1">{"fdsup://directions/FAT Viewer?action=UPDATE&amp;creator=factset&amp;DYN_ARGS=TRUE&amp;DOC_NAME=FAT:FQL_AUDITING_CLIENT_TEMPLATE.FAT&amp;display_string=Audit&amp;VAR:KEY=JCXSDSDQPO&amp;VAR:QUERY=RkZfRUJJVChBTk4sLTEsLCxSUCk=&amp;WINDOW=FIRST_POPUP&amp;HEIGHT=450&amp;WIDTH=450&amp;START_MAXIMIZED=","FALSE&amp;VAR:CALENDAR=FIVEDAY&amp;VAR:SYMBOL=017260&amp;VAR:INDEX=0"}</definedName>
    <definedName name="_2160__FDSAUDITLINK__" localSheetId="11" hidden="1">{"fdsup://directions/FAT Viewer?action=UPDATE&amp;creator=factset&amp;DYN_ARGS=TRUE&amp;DOC_NAME=FAT:FQL_AUDITING_CLIENT_TEMPLATE.FAT&amp;display_string=Audit&amp;VAR:KEY=RELIJOJGZE&amp;VAR:QUERY=RkZfRUJJVChBTk4sLTIsLCxSUCk=&amp;WINDOW=FIRST_POPUP&amp;HEIGHT=450&amp;WIDTH=450&amp;START_MAXIMIZED=","FALSE&amp;VAR:CALENDAR=US&amp;VAR:SYMBOL=38732810&amp;VAR:INDEX=0"}</definedName>
    <definedName name="_2160__FDSAUDITLINK__" localSheetId="3" hidden="1">{"fdsup://directions/FAT Viewer?action=UPDATE&amp;creator=factset&amp;DYN_ARGS=TRUE&amp;DOC_NAME=FAT:FQL_AUDITING_CLIENT_TEMPLATE.FAT&amp;display_string=Audit&amp;VAR:KEY=RELIJOJGZE&amp;VAR:QUERY=RkZfRUJJVChBTk4sLTIsLCxSUCk=&amp;WINDOW=FIRST_POPUP&amp;HEIGHT=450&amp;WIDTH=450&amp;START_MAXIMIZED=","FALSE&amp;VAR:CALENDAR=US&amp;VAR:SYMBOL=38732810&amp;VAR:INDEX=0"}</definedName>
    <definedName name="_2160__FDSAUDITLINK__" hidden="1">{"fdsup://directions/FAT Viewer?action=UPDATE&amp;creator=factset&amp;DYN_ARGS=TRUE&amp;DOC_NAME=FAT:FQL_AUDITING_CLIENT_TEMPLATE.FAT&amp;display_string=Audit&amp;VAR:KEY=RELIJOJGZE&amp;VAR:QUERY=RkZfRUJJVChBTk4sLTIsLCxSUCk=&amp;WINDOW=FIRST_POPUP&amp;HEIGHT=450&amp;WIDTH=450&amp;START_MAXIMIZED=","FALSE&amp;VAR:CALENDAR=US&amp;VAR:SYMBOL=38732810&amp;VAR:INDEX=0"}</definedName>
    <definedName name="_2161__FDSAUDITLINK__" localSheetId="11" hidden="1">{"fdsup://directions/FAT Viewer?action=UPDATE&amp;creator=factset&amp;DYN_ARGS=TRUE&amp;DOC_NAME=FAT:FQL_AUDITING_CLIENT_TEMPLATE.FAT&amp;display_string=Audit&amp;VAR:KEY=VUPQDKJGNM&amp;VAR:QUERY=RkZfRUJJVERBKEFOTiwtMSwsLFJQKQ==&amp;WINDOW=FIRST_POPUP&amp;HEIGHT=450&amp;WIDTH=450&amp;START_MAXIMI","ZED=FALSE&amp;VAR:CALENDAR=US&amp;VAR:SYMBOL=38732810&amp;VAR:INDEX=0"}</definedName>
    <definedName name="_2161__FDSAUDITLINK__" localSheetId="3" hidden="1">{"fdsup://directions/FAT Viewer?action=UPDATE&amp;creator=factset&amp;DYN_ARGS=TRUE&amp;DOC_NAME=FAT:FQL_AUDITING_CLIENT_TEMPLATE.FAT&amp;display_string=Audit&amp;VAR:KEY=VUPQDKJGNM&amp;VAR:QUERY=RkZfRUJJVERBKEFOTiwtMSwsLFJQKQ==&amp;WINDOW=FIRST_POPUP&amp;HEIGHT=450&amp;WIDTH=450&amp;START_MAXIMI","ZED=FALSE&amp;VAR:CALENDAR=US&amp;VAR:SYMBOL=38732810&amp;VAR:INDEX=0"}</definedName>
    <definedName name="_2161__FDSAUDITLINK__" hidden="1">{"fdsup://directions/FAT Viewer?action=UPDATE&amp;creator=factset&amp;DYN_ARGS=TRUE&amp;DOC_NAME=FAT:FQL_AUDITING_CLIENT_TEMPLATE.FAT&amp;display_string=Audit&amp;VAR:KEY=VUPQDKJGNM&amp;VAR:QUERY=RkZfRUJJVERBKEFOTiwtMSwsLFJQKQ==&amp;WINDOW=FIRST_POPUP&amp;HEIGHT=450&amp;WIDTH=450&amp;START_MAXIMI","ZED=FALSE&amp;VAR:CALENDAR=US&amp;VAR:SYMBOL=38732810&amp;VAR:INDEX=0"}</definedName>
    <definedName name="_2162__FDSAUDITLINK__" localSheetId="11" hidden="1">{"fdsup://directions/FAT Viewer?action=UPDATE&amp;creator=factset&amp;DYN_ARGS=TRUE&amp;DOC_NAME=FAT:FQL_AUDITING_CLIENT_TEMPLATE.FAT&amp;display_string=Audit&amp;VAR:KEY=JOZQBCBORK&amp;VAR:QUERY=RkZfRUJJVERBKEFOTiwtMiwsLFJQKQ==&amp;WINDOW=FIRST_POPUP&amp;HEIGHT=450&amp;WIDTH=450&amp;START_MAXIMI","ZED=FALSE&amp;VAR:CALENDAR=US&amp;VAR:SYMBOL=38732810&amp;VAR:INDEX=0"}</definedName>
    <definedName name="_2162__FDSAUDITLINK__" localSheetId="3" hidden="1">{"fdsup://directions/FAT Viewer?action=UPDATE&amp;creator=factset&amp;DYN_ARGS=TRUE&amp;DOC_NAME=FAT:FQL_AUDITING_CLIENT_TEMPLATE.FAT&amp;display_string=Audit&amp;VAR:KEY=JOZQBCBORK&amp;VAR:QUERY=RkZfRUJJVERBKEFOTiwtMiwsLFJQKQ==&amp;WINDOW=FIRST_POPUP&amp;HEIGHT=450&amp;WIDTH=450&amp;START_MAXIMI","ZED=FALSE&amp;VAR:CALENDAR=US&amp;VAR:SYMBOL=38732810&amp;VAR:INDEX=0"}</definedName>
    <definedName name="_2162__FDSAUDITLINK__" hidden="1">{"fdsup://directions/FAT Viewer?action=UPDATE&amp;creator=factset&amp;DYN_ARGS=TRUE&amp;DOC_NAME=FAT:FQL_AUDITING_CLIENT_TEMPLATE.FAT&amp;display_string=Audit&amp;VAR:KEY=JOZQBCBORK&amp;VAR:QUERY=RkZfRUJJVERBKEFOTiwtMiwsLFJQKQ==&amp;WINDOW=FIRST_POPUP&amp;HEIGHT=450&amp;WIDTH=450&amp;START_MAXIMI","ZED=FALSE&amp;VAR:CALENDAR=US&amp;VAR:SYMBOL=38732810&amp;VAR:INDEX=0"}</definedName>
    <definedName name="_2163__FDSAUDITLINK__" localSheetId="11" hidden="1">{"fdsup://Directions/FactSet Auditing Viewer?action=AUDIT_VALUE&amp;DB=129&amp;ID1=38732810&amp;VALUEID=01001&amp;SDATE=2008&amp;PERIODTYPE=ANN_STD&amp;window=popup_no_bar&amp;width=385&amp;height=120&amp;START_MAXIMIZED=FALSE&amp;creator=factset&amp;display_string=Audit"}</definedName>
    <definedName name="_2163__FDSAUDITLINK__" localSheetId="3" hidden="1">{"fdsup://Directions/FactSet Auditing Viewer?action=AUDIT_VALUE&amp;DB=129&amp;ID1=38732810&amp;VALUEID=01001&amp;SDATE=2008&amp;PERIODTYPE=ANN_STD&amp;window=popup_no_bar&amp;width=385&amp;height=120&amp;START_MAXIMIZED=FALSE&amp;creator=factset&amp;display_string=Audit"}</definedName>
    <definedName name="_2163__FDSAUDITLINK__" hidden="1">{"fdsup://Directions/FactSet Auditing Viewer?action=AUDIT_VALUE&amp;DB=129&amp;ID1=38732810&amp;VALUEID=01001&amp;SDATE=2008&amp;PERIODTYPE=ANN_STD&amp;window=popup_no_bar&amp;width=385&amp;height=120&amp;START_MAXIMIZED=FALSE&amp;creator=factset&amp;display_string=Audit"}</definedName>
    <definedName name="_2164__FDSAUDITLINK__" localSheetId="11" hidden="1">{"fdsup://Directions/FactSet Auditing Viewer?action=AUDIT_VALUE&amp;DB=129&amp;ID1=38732810&amp;VALUEID=01001&amp;SDATE=2007&amp;PERIODTYPE=ANN_STD&amp;window=popup_no_bar&amp;width=385&amp;height=120&amp;START_MAXIMIZED=FALSE&amp;creator=factset&amp;display_string=Audit"}</definedName>
    <definedName name="_2164__FDSAUDITLINK__" localSheetId="3" hidden="1">{"fdsup://Directions/FactSet Auditing Viewer?action=AUDIT_VALUE&amp;DB=129&amp;ID1=38732810&amp;VALUEID=01001&amp;SDATE=2007&amp;PERIODTYPE=ANN_STD&amp;window=popup_no_bar&amp;width=385&amp;height=120&amp;START_MAXIMIZED=FALSE&amp;creator=factset&amp;display_string=Audit"}</definedName>
    <definedName name="_2164__FDSAUDITLINK__" hidden="1">{"fdsup://Directions/FactSet Auditing Viewer?action=AUDIT_VALUE&amp;DB=129&amp;ID1=38732810&amp;VALUEID=01001&amp;SDATE=2007&amp;PERIODTYPE=ANN_STD&amp;window=popup_no_bar&amp;width=385&amp;height=120&amp;START_MAXIMIZED=FALSE&amp;creator=factset&amp;display_string=Audit"}</definedName>
    <definedName name="_2165__FDSAUDITLINK__" localSheetId="11" hidden="1">{"fdsup://directions/FAT Viewer?action=UPDATE&amp;creator=factset&amp;DYN_ARGS=TRUE&amp;DOC_NAME=FAT:FQL_AUDITING_CLIENT_TEMPLATE.FAT&amp;display_string=Audit&amp;VAR:KEY=XWDQZINUHO&amp;VAR:QUERY=RkZfQ0FQRVgoQU5OLDAsLCxSUCk=&amp;WINDOW=FIRST_POPUP&amp;HEIGHT=450&amp;WIDTH=450&amp;START_MAXIMIZED=","FALSE&amp;VAR:CALENDAR=US&amp;VAR:SYMBOL=276388&amp;VAR:INDEX=0"}</definedName>
    <definedName name="_2165__FDSAUDITLINK__" localSheetId="3" hidden="1">{"fdsup://directions/FAT Viewer?action=UPDATE&amp;creator=factset&amp;DYN_ARGS=TRUE&amp;DOC_NAME=FAT:FQL_AUDITING_CLIENT_TEMPLATE.FAT&amp;display_string=Audit&amp;VAR:KEY=XWDQZINUHO&amp;VAR:QUERY=RkZfQ0FQRVgoQU5OLDAsLCxSUCk=&amp;WINDOW=FIRST_POPUP&amp;HEIGHT=450&amp;WIDTH=450&amp;START_MAXIMIZED=","FALSE&amp;VAR:CALENDAR=US&amp;VAR:SYMBOL=276388&amp;VAR:INDEX=0"}</definedName>
    <definedName name="_2165__FDSAUDITLINK__" hidden="1">{"fdsup://directions/FAT Viewer?action=UPDATE&amp;creator=factset&amp;DYN_ARGS=TRUE&amp;DOC_NAME=FAT:FQL_AUDITING_CLIENT_TEMPLATE.FAT&amp;display_string=Audit&amp;VAR:KEY=XWDQZINUHO&amp;VAR:QUERY=RkZfQ0FQRVgoQU5OLDAsLCxSUCk=&amp;WINDOW=FIRST_POPUP&amp;HEIGHT=450&amp;WIDTH=450&amp;START_MAXIMIZED=","FALSE&amp;VAR:CALENDAR=US&amp;VAR:SYMBOL=276388&amp;VAR:INDEX=0"}</definedName>
    <definedName name="_2166__FDSAUDITLINK__" localSheetId="11" hidden="1">{"fdsup://directions/FAT Viewer?action=UPDATE&amp;creator=factset&amp;DYN_ARGS=TRUE&amp;DOC_NAME=FAT:FQL_AUDITING_CLIENT_TEMPLATE.FAT&amp;display_string=Audit&amp;VAR:KEY=FOVSNABSLG&amp;VAR:QUERY=RkZfQ0FQRVgoQU5OLC0xLCwsUlAp&amp;WINDOW=FIRST_POPUP&amp;HEIGHT=450&amp;WIDTH=450&amp;START_MAXIMIZED=","FALSE&amp;VAR:CALENDAR=US&amp;VAR:SYMBOL=276388&amp;VAR:INDEX=0"}</definedName>
    <definedName name="_2166__FDSAUDITLINK__" localSheetId="3" hidden="1">{"fdsup://directions/FAT Viewer?action=UPDATE&amp;creator=factset&amp;DYN_ARGS=TRUE&amp;DOC_NAME=FAT:FQL_AUDITING_CLIENT_TEMPLATE.FAT&amp;display_string=Audit&amp;VAR:KEY=FOVSNABSLG&amp;VAR:QUERY=RkZfQ0FQRVgoQU5OLC0xLCwsUlAp&amp;WINDOW=FIRST_POPUP&amp;HEIGHT=450&amp;WIDTH=450&amp;START_MAXIMIZED=","FALSE&amp;VAR:CALENDAR=US&amp;VAR:SYMBOL=276388&amp;VAR:INDEX=0"}</definedName>
    <definedName name="_2166__FDSAUDITLINK__" hidden="1">{"fdsup://directions/FAT Viewer?action=UPDATE&amp;creator=factset&amp;DYN_ARGS=TRUE&amp;DOC_NAME=FAT:FQL_AUDITING_CLIENT_TEMPLATE.FAT&amp;display_string=Audit&amp;VAR:KEY=FOVSNABSLG&amp;VAR:QUERY=RkZfQ0FQRVgoQU5OLC0xLCwsUlAp&amp;WINDOW=FIRST_POPUP&amp;HEIGHT=450&amp;WIDTH=450&amp;START_MAXIMIZED=","FALSE&amp;VAR:CALENDAR=US&amp;VAR:SYMBOL=276388&amp;VAR:INDEX=0"}</definedName>
    <definedName name="_2167__FDSAUDITLINK__" localSheetId="11" hidden="1">{"fdsup://directions/FAT Viewer?action=UPDATE&amp;creator=factset&amp;DYN_ARGS=TRUE&amp;DOC_NAME=FAT:FQL_AUDITING_CLIENT_TEMPLATE.FAT&amp;display_string=Audit&amp;VAR:KEY=NALAXOPEXC&amp;VAR:QUERY=RkZfQ0FQRVgoQU5OLC0yLCwsUlAp&amp;WINDOW=FIRST_POPUP&amp;HEIGHT=450&amp;WIDTH=450&amp;START_MAXIMIZED=","FALSE&amp;VAR:CALENDAR=US&amp;VAR:SYMBOL=276388&amp;VAR:INDEX=0"}</definedName>
    <definedName name="_2167__FDSAUDITLINK__" localSheetId="3" hidden="1">{"fdsup://directions/FAT Viewer?action=UPDATE&amp;creator=factset&amp;DYN_ARGS=TRUE&amp;DOC_NAME=FAT:FQL_AUDITING_CLIENT_TEMPLATE.FAT&amp;display_string=Audit&amp;VAR:KEY=NALAXOPEXC&amp;VAR:QUERY=RkZfQ0FQRVgoQU5OLC0yLCwsUlAp&amp;WINDOW=FIRST_POPUP&amp;HEIGHT=450&amp;WIDTH=450&amp;START_MAXIMIZED=","FALSE&amp;VAR:CALENDAR=US&amp;VAR:SYMBOL=276388&amp;VAR:INDEX=0"}</definedName>
    <definedName name="_2167__FDSAUDITLINK__" hidden="1">{"fdsup://directions/FAT Viewer?action=UPDATE&amp;creator=factset&amp;DYN_ARGS=TRUE&amp;DOC_NAME=FAT:FQL_AUDITING_CLIENT_TEMPLATE.FAT&amp;display_string=Audit&amp;VAR:KEY=NALAXOPEXC&amp;VAR:QUERY=RkZfQ0FQRVgoQU5OLC0yLCwsUlAp&amp;WINDOW=FIRST_POPUP&amp;HEIGHT=450&amp;WIDTH=450&amp;START_MAXIMIZED=","FALSE&amp;VAR:CALENDAR=US&amp;VAR:SYMBOL=276388&amp;VAR:INDEX=0"}</definedName>
    <definedName name="_2168__FDSAUDITLINK__" localSheetId="11" hidden="1">{"fdsup://directions/FAT Viewer?action=UPDATE&amp;creator=factset&amp;DYN_ARGS=TRUE&amp;DOC_NAME=FAT:FQL_AUDITING_CLIENT_TEMPLATE.FAT&amp;display_string=Audit&amp;VAR:KEY=NCBELAZGPS&amp;VAR:QUERY=RkZfTkVUX0lOQyhBTk4sLTEsLCxSUCk=&amp;WINDOW=FIRST_POPUP&amp;HEIGHT=450&amp;WIDTH=450&amp;START_MAXIMI","ZED=FALSE&amp;VAR:CALENDAR=US&amp;VAR:SYMBOL=276388&amp;VAR:INDEX=0"}</definedName>
    <definedName name="_2168__FDSAUDITLINK__" localSheetId="3" hidden="1">{"fdsup://directions/FAT Viewer?action=UPDATE&amp;creator=factset&amp;DYN_ARGS=TRUE&amp;DOC_NAME=FAT:FQL_AUDITING_CLIENT_TEMPLATE.FAT&amp;display_string=Audit&amp;VAR:KEY=NCBELAZGPS&amp;VAR:QUERY=RkZfTkVUX0lOQyhBTk4sLTEsLCxSUCk=&amp;WINDOW=FIRST_POPUP&amp;HEIGHT=450&amp;WIDTH=450&amp;START_MAXIMI","ZED=FALSE&amp;VAR:CALENDAR=US&amp;VAR:SYMBOL=276388&amp;VAR:INDEX=0"}</definedName>
    <definedName name="_2168__FDSAUDITLINK__" hidden="1">{"fdsup://directions/FAT Viewer?action=UPDATE&amp;creator=factset&amp;DYN_ARGS=TRUE&amp;DOC_NAME=FAT:FQL_AUDITING_CLIENT_TEMPLATE.FAT&amp;display_string=Audit&amp;VAR:KEY=NCBELAZGPS&amp;VAR:QUERY=RkZfTkVUX0lOQyhBTk4sLTEsLCxSUCk=&amp;WINDOW=FIRST_POPUP&amp;HEIGHT=450&amp;WIDTH=450&amp;START_MAXIMI","ZED=FALSE&amp;VAR:CALENDAR=US&amp;VAR:SYMBOL=276388&amp;VAR:INDEX=0"}</definedName>
    <definedName name="_2169__FDSAUDITLINK__" localSheetId="11" hidden="1">{"fdsup://directions/FAT Viewer?action=UPDATE&amp;creator=factset&amp;DYN_ARGS=TRUE&amp;DOC_NAME=FAT:FQL_AUDITING_CLIENT_TEMPLATE.FAT&amp;display_string=Audit&amp;VAR:KEY=NOREDOJOJI&amp;VAR:QUERY=RkZfTkVUX0lOQyhBTk4sLTIsLCxSUCk=&amp;WINDOW=FIRST_POPUP&amp;HEIGHT=450&amp;WIDTH=450&amp;START_MAXIMI","ZED=FALSE&amp;VAR:CALENDAR=US&amp;VAR:SYMBOL=276388&amp;VAR:INDEX=0"}</definedName>
    <definedName name="_2169__FDSAUDITLINK__" localSheetId="3" hidden="1">{"fdsup://directions/FAT Viewer?action=UPDATE&amp;creator=factset&amp;DYN_ARGS=TRUE&amp;DOC_NAME=FAT:FQL_AUDITING_CLIENT_TEMPLATE.FAT&amp;display_string=Audit&amp;VAR:KEY=NOREDOJOJI&amp;VAR:QUERY=RkZfTkVUX0lOQyhBTk4sLTIsLCxSUCk=&amp;WINDOW=FIRST_POPUP&amp;HEIGHT=450&amp;WIDTH=450&amp;START_MAXIMI","ZED=FALSE&amp;VAR:CALENDAR=US&amp;VAR:SYMBOL=276388&amp;VAR:INDEX=0"}</definedName>
    <definedName name="_2169__FDSAUDITLINK__" hidden="1">{"fdsup://directions/FAT Viewer?action=UPDATE&amp;creator=factset&amp;DYN_ARGS=TRUE&amp;DOC_NAME=FAT:FQL_AUDITING_CLIENT_TEMPLATE.FAT&amp;display_string=Audit&amp;VAR:KEY=NOREDOJOJI&amp;VAR:QUERY=RkZfTkVUX0lOQyhBTk4sLTIsLCxSUCk=&amp;WINDOW=FIRST_POPUP&amp;HEIGHT=450&amp;WIDTH=450&amp;START_MAXIMI","ZED=FALSE&amp;VAR:CALENDAR=US&amp;VAR:SYMBOL=276388&amp;VAR:INDEX=0"}</definedName>
    <definedName name="_217__FDSAUDITLINK__" localSheetId="11" hidden="1">{"fdsup://directions/FAT Viewer?action=UPDATE&amp;creator=factset&amp;DYN_ARGS=TRUE&amp;DOC_NAME=FAT:FQL_AUDITING_CLIENT_TEMPLATE.FAT&amp;display_string=Audit&amp;VAR:KEY=JMFGBSDMVA&amp;VAR:QUERY=RkZfRUJJVChBTk4sLTIsLCxSUCk=&amp;WINDOW=FIRST_POPUP&amp;HEIGHT=450&amp;WIDTH=450&amp;START_MAXIMIZED=","FALSE&amp;VAR:CALENDAR=FIVEDAY&amp;VAR:SYMBOL=017260&amp;VAR:INDEX=0"}</definedName>
    <definedName name="_217__FDSAUDITLINK__" localSheetId="3" hidden="1">{"fdsup://directions/FAT Viewer?action=UPDATE&amp;creator=factset&amp;DYN_ARGS=TRUE&amp;DOC_NAME=FAT:FQL_AUDITING_CLIENT_TEMPLATE.FAT&amp;display_string=Audit&amp;VAR:KEY=JMFGBSDMVA&amp;VAR:QUERY=RkZfRUJJVChBTk4sLTIsLCxSUCk=&amp;WINDOW=FIRST_POPUP&amp;HEIGHT=450&amp;WIDTH=450&amp;START_MAXIMIZED=","FALSE&amp;VAR:CALENDAR=FIVEDAY&amp;VAR:SYMBOL=017260&amp;VAR:INDEX=0"}</definedName>
    <definedName name="_217__FDSAUDITLINK__" hidden="1">{"fdsup://directions/FAT Viewer?action=UPDATE&amp;creator=factset&amp;DYN_ARGS=TRUE&amp;DOC_NAME=FAT:FQL_AUDITING_CLIENT_TEMPLATE.FAT&amp;display_string=Audit&amp;VAR:KEY=JMFGBSDMVA&amp;VAR:QUERY=RkZfRUJJVChBTk4sLTIsLCxSUCk=&amp;WINDOW=FIRST_POPUP&amp;HEIGHT=450&amp;WIDTH=450&amp;START_MAXIMIZED=","FALSE&amp;VAR:CALENDAR=FIVEDAY&amp;VAR:SYMBOL=017260&amp;VAR:INDEX=0"}</definedName>
    <definedName name="_2170__FDSAUDITLINK__" localSheetId="11" hidden="1">{"fdsup://directions/FAT Viewer?action=UPDATE&amp;creator=factset&amp;DYN_ARGS=TRUE&amp;DOC_NAME=FAT:FQL_AUDITING_CLIENT_TEMPLATE.FAT&amp;display_string=Audit&amp;VAR:KEY=RUFWLWLWDG&amp;VAR:QUERY=RkZfRUJJVF9PUEVSKEFOTiwtMSwsLFJQKQ==&amp;WINDOW=FIRST_POPUP&amp;HEIGHT=450&amp;WIDTH=450&amp;START_MA","XIMIZED=FALSE&amp;VAR:CALENDAR=US&amp;VAR:SYMBOL=276388&amp;VAR:INDEX=0"}</definedName>
    <definedName name="_2170__FDSAUDITLINK__" localSheetId="3" hidden="1">{"fdsup://directions/FAT Viewer?action=UPDATE&amp;creator=factset&amp;DYN_ARGS=TRUE&amp;DOC_NAME=FAT:FQL_AUDITING_CLIENT_TEMPLATE.FAT&amp;display_string=Audit&amp;VAR:KEY=RUFWLWLWDG&amp;VAR:QUERY=RkZfRUJJVF9PUEVSKEFOTiwtMSwsLFJQKQ==&amp;WINDOW=FIRST_POPUP&amp;HEIGHT=450&amp;WIDTH=450&amp;START_MA","XIMIZED=FALSE&amp;VAR:CALENDAR=US&amp;VAR:SYMBOL=276388&amp;VAR:INDEX=0"}</definedName>
    <definedName name="_2170__FDSAUDITLINK__" hidden="1">{"fdsup://directions/FAT Viewer?action=UPDATE&amp;creator=factset&amp;DYN_ARGS=TRUE&amp;DOC_NAME=FAT:FQL_AUDITING_CLIENT_TEMPLATE.FAT&amp;display_string=Audit&amp;VAR:KEY=RUFWLWLWDG&amp;VAR:QUERY=RkZfRUJJVF9PUEVSKEFOTiwtMSwsLFJQKQ==&amp;WINDOW=FIRST_POPUP&amp;HEIGHT=450&amp;WIDTH=450&amp;START_MA","XIMIZED=FALSE&amp;VAR:CALENDAR=US&amp;VAR:SYMBOL=276388&amp;VAR:INDEX=0"}</definedName>
    <definedName name="_2171__FDSAUDITLINK__" localSheetId="11" hidden="1">{"fdsup://directions/FAT Viewer?action=UPDATE&amp;creator=factset&amp;DYN_ARGS=TRUE&amp;DOC_NAME=FAT:FQL_AUDITING_CLIENT_TEMPLATE.FAT&amp;display_string=Audit&amp;VAR:KEY=FMHORSRAHW&amp;VAR:QUERY=RkZfRUJJVChBTk4sLTIsLCxSUCk=&amp;WINDOW=FIRST_POPUP&amp;HEIGHT=450&amp;WIDTH=450&amp;START_MAXIMIZED=","FALSE&amp;VAR:CALENDAR=US&amp;VAR:SYMBOL=276388&amp;VAR:INDEX=0"}</definedName>
    <definedName name="_2171__FDSAUDITLINK__" localSheetId="3" hidden="1">{"fdsup://directions/FAT Viewer?action=UPDATE&amp;creator=factset&amp;DYN_ARGS=TRUE&amp;DOC_NAME=FAT:FQL_AUDITING_CLIENT_TEMPLATE.FAT&amp;display_string=Audit&amp;VAR:KEY=FMHORSRAHW&amp;VAR:QUERY=RkZfRUJJVChBTk4sLTIsLCxSUCk=&amp;WINDOW=FIRST_POPUP&amp;HEIGHT=450&amp;WIDTH=450&amp;START_MAXIMIZED=","FALSE&amp;VAR:CALENDAR=US&amp;VAR:SYMBOL=276388&amp;VAR:INDEX=0"}</definedName>
    <definedName name="_2171__FDSAUDITLINK__" hidden="1">{"fdsup://directions/FAT Viewer?action=UPDATE&amp;creator=factset&amp;DYN_ARGS=TRUE&amp;DOC_NAME=FAT:FQL_AUDITING_CLIENT_TEMPLATE.FAT&amp;display_string=Audit&amp;VAR:KEY=FMHORSRAHW&amp;VAR:QUERY=RkZfRUJJVChBTk4sLTIsLCxSUCk=&amp;WINDOW=FIRST_POPUP&amp;HEIGHT=450&amp;WIDTH=450&amp;START_MAXIMIZED=","FALSE&amp;VAR:CALENDAR=US&amp;VAR:SYMBOL=276388&amp;VAR:INDEX=0"}</definedName>
    <definedName name="_2172__FDSAUDITLINK__" localSheetId="11" hidden="1">{"fdsup://directions/FAT Viewer?action=UPDATE&amp;creator=factset&amp;DYN_ARGS=TRUE&amp;DOC_NAME=FAT:FQL_AUDITING_CLIENT_TEMPLATE.FAT&amp;display_string=Audit&amp;VAR:KEY=PSHIXMFKFQ&amp;VAR:QUERY=RkZfRUJJVERBX09QRVIoQU5OLC0xLCwsUlAp&amp;WINDOW=FIRST_POPUP&amp;HEIGHT=450&amp;WIDTH=450&amp;START_MA","XIMIZED=FALSE&amp;VAR:CALENDAR=US&amp;VAR:SYMBOL=276388&amp;VAR:INDEX=0"}</definedName>
    <definedName name="_2172__FDSAUDITLINK__" localSheetId="3" hidden="1">{"fdsup://directions/FAT Viewer?action=UPDATE&amp;creator=factset&amp;DYN_ARGS=TRUE&amp;DOC_NAME=FAT:FQL_AUDITING_CLIENT_TEMPLATE.FAT&amp;display_string=Audit&amp;VAR:KEY=PSHIXMFKFQ&amp;VAR:QUERY=RkZfRUJJVERBX09QRVIoQU5OLC0xLCwsUlAp&amp;WINDOW=FIRST_POPUP&amp;HEIGHT=450&amp;WIDTH=450&amp;START_MA","XIMIZED=FALSE&amp;VAR:CALENDAR=US&amp;VAR:SYMBOL=276388&amp;VAR:INDEX=0"}</definedName>
    <definedName name="_2172__FDSAUDITLINK__" hidden="1">{"fdsup://directions/FAT Viewer?action=UPDATE&amp;creator=factset&amp;DYN_ARGS=TRUE&amp;DOC_NAME=FAT:FQL_AUDITING_CLIENT_TEMPLATE.FAT&amp;display_string=Audit&amp;VAR:KEY=PSHIXMFKFQ&amp;VAR:QUERY=RkZfRUJJVERBX09QRVIoQU5OLC0xLCwsUlAp&amp;WINDOW=FIRST_POPUP&amp;HEIGHT=450&amp;WIDTH=450&amp;START_MA","XIMIZED=FALSE&amp;VAR:CALENDAR=US&amp;VAR:SYMBOL=276388&amp;VAR:INDEX=0"}</definedName>
    <definedName name="_2173__FDSAUDITLINK__" localSheetId="11" hidden="1">{"fdsup://directions/FAT Viewer?action=UPDATE&amp;creator=factset&amp;DYN_ARGS=TRUE&amp;DOC_NAME=FAT:FQL_AUDITING_CLIENT_TEMPLATE.FAT&amp;display_string=Audit&amp;VAR:KEY=LUVEJOVMRE&amp;VAR:QUERY=RkZfRUJJVERBKEFOTiwtMiwsLFJQKQ==&amp;WINDOW=FIRST_POPUP&amp;HEIGHT=450&amp;WIDTH=450&amp;START_MAXIMI","ZED=FALSE&amp;VAR:CALENDAR=US&amp;VAR:SYMBOL=276388&amp;VAR:INDEX=0"}</definedName>
    <definedName name="_2173__FDSAUDITLINK__" localSheetId="3" hidden="1">{"fdsup://directions/FAT Viewer?action=UPDATE&amp;creator=factset&amp;DYN_ARGS=TRUE&amp;DOC_NAME=FAT:FQL_AUDITING_CLIENT_TEMPLATE.FAT&amp;display_string=Audit&amp;VAR:KEY=LUVEJOVMRE&amp;VAR:QUERY=RkZfRUJJVERBKEFOTiwtMiwsLFJQKQ==&amp;WINDOW=FIRST_POPUP&amp;HEIGHT=450&amp;WIDTH=450&amp;START_MAXIMI","ZED=FALSE&amp;VAR:CALENDAR=US&amp;VAR:SYMBOL=276388&amp;VAR:INDEX=0"}</definedName>
    <definedName name="_2173__FDSAUDITLINK__" hidden="1">{"fdsup://directions/FAT Viewer?action=UPDATE&amp;creator=factset&amp;DYN_ARGS=TRUE&amp;DOC_NAME=FAT:FQL_AUDITING_CLIENT_TEMPLATE.FAT&amp;display_string=Audit&amp;VAR:KEY=LUVEJOVMRE&amp;VAR:QUERY=RkZfRUJJVERBKEFOTiwtMiwsLFJQKQ==&amp;WINDOW=FIRST_POPUP&amp;HEIGHT=450&amp;WIDTH=450&amp;START_MAXIMI","ZED=FALSE&amp;VAR:CALENDAR=US&amp;VAR:SYMBOL=276388&amp;VAR:INDEX=0"}</definedName>
    <definedName name="_2174__FDSAUDITLINK__" localSheetId="11" hidden="1">{"fdsup://Directions/FactSet Auditing Viewer?action=AUDIT_VALUE&amp;DB=129&amp;ID1=276388&amp;VALUEID=01001&amp;SDATE=2008&amp;PERIODTYPE=ANN_STD&amp;window=popup_no_bar&amp;width=385&amp;height=120&amp;START_MAXIMIZED=FALSE&amp;creator=factset&amp;display_string=Audit"}</definedName>
    <definedName name="_2174__FDSAUDITLINK__" localSheetId="3" hidden="1">{"fdsup://Directions/FactSet Auditing Viewer?action=AUDIT_VALUE&amp;DB=129&amp;ID1=276388&amp;VALUEID=01001&amp;SDATE=2008&amp;PERIODTYPE=ANN_STD&amp;window=popup_no_bar&amp;width=385&amp;height=120&amp;START_MAXIMIZED=FALSE&amp;creator=factset&amp;display_string=Audit"}</definedName>
    <definedName name="_2174__FDSAUDITLINK__" hidden="1">{"fdsup://Directions/FactSet Auditing Viewer?action=AUDIT_VALUE&amp;DB=129&amp;ID1=276388&amp;VALUEID=01001&amp;SDATE=2008&amp;PERIODTYPE=ANN_STD&amp;window=popup_no_bar&amp;width=385&amp;height=120&amp;START_MAXIMIZED=FALSE&amp;creator=factset&amp;display_string=Audit"}</definedName>
    <definedName name="_2175__FDSAUDITLINK__" localSheetId="11" hidden="1">{"fdsup://Directions/FactSet Auditing Viewer?action=AUDIT_VALUE&amp;DB=129&amp;ID1=276388&amp;VALUEID=01001&amp;SDATE=2007&amp;PERIODTYPE=ANN_STD&amp;window=popup_no_bar&amp;width=385&amp;height=120&amp;START_MAXIMIZED=FALSE&amp;creator=factset&amp;display_string=Audit"}</definedName>
    <definedName name="_2175__FDSAUDITLINK__" localSheetId="3" hidden="1">{"fdsup://Directions/FactSet Auditing Viewer?action=AUDIT_VALUE&amp;DB=129&amp;ID1=276388&amp;VALUEID=01001&amp;SDATE=2007&amp;PERIODTYPE=ANN_STD&amp;window=popup_no_bar&amp;width=385&amp;height=120&amp;START_MAXIMIZED=FALSE&amp;creator=factset&amp;display_string=Audit"}</definedName>
    <definedName name="_2175__FDSAUDITLINK__" hidden="1">{"fdsup://Directions/FactSet Auditing Viewer?action=AUDIT_VALUE&amp;DB=129&amp;ID1=276388&amp;VALUEID=01001&amp;SDATE=2007&amp;PERIODTYPE=ANN_STD&amp;window=popup_no_bar&amp;width=385&amp;height=120&amp;START_MAXIMIZED=FALSE&amp;creator=factset&amp;display_string=Audit"}</definedName>
    <definedName name="_2176__FDSAUDITLINK__" localSheetId="11" hidden="1">{"fdsup://directions/FAT Viewer?action=UPDATE&amp;creator=factset&amp;DYN_ARGS=TRUE&amp;DOC_NAME=FAT:FQL_AUDITING_CLIENT_TEMPLATE.FAT&amp;display_string=Audit&amp;VAR:KEY=PKRWBAVGHC&amp;VAR:QUERY=RkZfQ0FQRVgoQU5OLDAsLCxSUCk=&amp;WINDOW=FIRST_POPUP&amp;HEIGHT=450&amp;WIDTH=450&amp;START_MAXIMIZED=","FALSE&amp;VAR:CALENDAR=US&amp;VAR:SYMBOL=16725010&amp;VAR:INDEX=0"}</definedName>
    <definedName name="_2176__FDSAUDITLINK__" localSheetId="3" hidden="1">{"fdsup://directions/FAT Viewer?action=UPDATE&amp;creator=factset&amp;DYN_ARGS=TRUE&amp;DOC_NAME=FAT:FQL_AUDITING_CLIENT_TEMPLATE.FAT&amp;display_string=Audit&amp;VAR:KEY=PKRWBAVGHC&amp;VAR:QUERY=RkZfQ0FQRVgoQU5OLDAsLCxSUCk=&amp;WINDOW=FIRST_POPUP&amp;HEIGHT=450&amp;WIDTH=450&amp;START_MAXIMIZED=","FALSE&amp;VAR:CALENDAR=US&amp;VAR:SYMBOL=16725010&amp;VAR:INDEX=0"}</definedName>
    <definedName name="_2176__FDSAUDITLINK__" hidden="1">{"fdsup://directions/FAT Viewer?action=UPDATE&amp;creator=factset&amp;DYN_ARGS=TRUE&amp;DOC_NAME=FAT:FQL_AUDITING_CLIENT_TEMPLATE.FAT&amp;display_string=Audit&amp;VAR:KEY=PKRWBAVGHC&amp;VAR:QUERY=RkZfQ0FQRVgoQU5OLDAsLCxSUCk=&amp;WINDOW=FIRST_POPUP&amp;HEIGHT=450&amp;WIDTH=450&amp;START_MAXIMIZED=","FALSE&amp;VAR:CALENDAR=US&amp;VAR:SYMBOL=16725010&amp;VAR:INDEX=0"}</definedName>
    <definedName name="_2177__FDSAUDITLINK__" localSheetId="11" hidden="1">{"fdsup://directions/FAT Viewer?action=UPDATE&amp;creator=factset&amp;DYN_ARGS=TRUE&amp;DOC_NAME=FAT:FQL_AUDITING_CLIENT_TEMPLATE.FAT&amp;display_string=Audit&amp;VAR:KEY=JUNSVKTIXM&amp;VAR:QUERY=RkZfQ0FQRVgoQU5OLC0xLCwsUlAp&amp;WINDOW=FIRST_POPUP&amp;HEIGHT=450&amp;WIDTH=450&amp;START_MAXIMIZED=","FALSE&amp;VAR:CALENDAR=US&amp;VAR:SYMBOL=16725010&amp;VAR:INDEX=0"}</definedName>
    <definedName name="_2177__FDSAUDITLINK__" localSheetId="3" hidden="1">{"fdsup://directions/FAT Viewer?action=UPDATE&amp;creator=factset&amp;DYN_ARGS=TRUE&amp;DOC_NAME=FAT:FQL_AUDITING_CLIENT_TEMPLATE.FAT&amp;display_string=Audit&amp;VAR:KEY=JUNSVKTIXM&amp;VAR:QUERY=RkZfQ0FQRVgoQU5OLC0xLCwsUlAp&amp;WINDOW=FIRST_POPUP&amp;HEIGHT=450&amp;WIDTH=450&amp;START_MAXIMIZED=","FALSE&amp;VAR:CALENDAR=US&amp;VAR:SYMBOL=16725010&amp;VAR:INDEX=0"}</definedName>
    <definedName name="_2177__FDSAUDITLINK__" hidden="1">{"fdsup://directions/FAT Viewer?action=UPDATE&amp;creator=factset&amp;DYN_ARGS=TRUE&amp;DOC_NAME=FAT:FQL_AUDITING_CLIENT_TEMPLATE.FAT&amp;display_string=Audit&amp;VAR:KEY=JUNSVKTIXM&amp;VAR:QUERY=RkZfQ0FQRVgoQU5OLC0xLCwsUlAp&amp;WINDOW=FIRST_POPUP&amp;HEIGHT=450&amp;WIDTH=450&amp;START_MAXIMIZED=","FALSE&amp;VAR:CALENDAR=US&amp;VAR:SYMBOL=16725010&amp;VAR:INDEX=0"}</definedName>
    <definedName name="_2178__FDSAUDITLINK__" localSheetId="11" hidden="1">{"fdsup://directions/FAT Viewer?action=UPDATE&amp;creator=factset&amp;DYN_ARGS=TRUE&amp;DOC_NAME=FAT:FQL_AUDITING_CLIENT_TEMPLATE.FAT&amp;display_string=Audit&amp;VAR:KEY=ZETETGRSHM&amp;VAR:QUERY=RkZfQ0FQRVgoQU5OLC0yLCwsUlAp&amp;WINDOW=FIRST_POPUP&amp;HEIGHT=450&amp;WIDTH=450&amp;START_MAXIMIZED=","FALSE&amp;VAR:CALENDAR=US&amp;VAR:SYMBOL=16725010&amp;VAR:INDEX=0"}</definedName>
    <definedName name="_2178__FDSAUDITLINK__" localSheetId="3" hidden="1">{"fdsup://directions/FAT Viewer?action=UPDATE&amp;creator=factset&amp;DYN_ARGS=TRUE&amp;DOC_NAME=FAT:FQL_AUDITING_CLIENT_TEMPLATE.FAT&amp;display_string=Audit&amp;VAR:KEY=ZETETGRSHM&amp;VAR:QUERY=RkZfQ0FQRVgoQU5OLC0yLCwsUlAp&amp;WINDOW=FIRST_POPUP&amp;HEIGHT=450&amp;WIDTH=450&amp;START_MAXIMIZED=","FALSE&amp;VAR:CALENDAR=US&amp;VAR:SYMBOL=16725010&amp;VAR:INDEX=0"}</definedName>
    <definedName name="_2178__FDSAUDITLINK__" hidden="1">{"fdsup://directions/FAT Viewer?action=UPDATE&amp;creator=factset&amp;DYN_ARGS=TRUE&amp;DOC_NAME=FAT:FQL_AUDITING_CLIENT_TEMPLATE.FAT&amp;display_string=Audit&amp;VAR:KEY=ZETETGRSHM&amp;VAR:QUERY=RkZfQ0FQRVgoQU5OLC0yLCwsUlAp&amp;WINDOW=FIRST_POPUP&amp;HEIGHT=450&amp;WIDTH=450&amp;START_MAXIMIZED=","FALSE&amp;VAR:CALENDAR=US&amp;VAR:SYMBOL=16725010&amp;VAR:INDEX=0"}</definedName>
    <definedName name="_2179__FDSAUDITLINK__" localSheetId="11" hidden="1">{"fdsup://directions/FAT Viewer?action=UPDATE&amp;creator=factset&amp;DYN_ARGS=TRUE&amp;DOC_NAME=FAT:FQL_AUDITING_CLIENT_TEMPLATE.FAT&amp;display_string=Audit&amp;VAR:KEY=HKNURIFQPY&amp;VAR:QUERY=RkZfTkVUX0lOQyhBTk4sLTIsLCxSUCk=&amp;WINDOW=FIRST_POPUP&amp;HEIGHT=450&amp;WIDTH=450&amp;START_MAXIMI","ZED=FALSE&amp;VAR:CALENDAR=US&amp;VAR:SYMBOL=16725010&amp;VAR:INDEX=0"}</definedName>
    <definedName name="_2179__FDSAUDITLINK__" localSheetId="3" hidden="1">{"fdsup://directions/FAT Viewer?action=UPDATE&amp;creator=factset&amp;DYN_ARGS=TRUE&amp;DOC_NAME=FAT:FQL_AUDITING_CLIENT_TEMPLATE.FAT&amp;display_string=Audit&amp;VAR:KEY=HKNURIFQPY&amp;VAR:QUERY=RkZfTkVUX0lOQyhBTk4sLTIsLCxSUCk=&amp;WINDOW=FIRST_POPUP&amp;HEIGHT=450&amp;WIDTH=450&amp;START_MAXIMI","ZED=FALSE&amp;VAR:CALENDAR=US&amp;VAR:SYMBOL=16725010&amp;VAR:INDEX=0"}</definedName>
    <definedName name="_2179__FDSAUDITLINK__" hidden="1">{"fdsup://directions/FAT Viewer?action=UPDATE&amp;creator=factset&amp;DYN_ARGS=TRUE&amp;DOC_NAME=FAT:FQL_AUDITING_CLIENT_TEMPLATE.FAT&amp;display_string=Audit&amp;VAR:KEY=HKNURIFQPY&amp;VAR:QUERY=RkZfTkVUX0lOQyhBTk4sLTIsLCxSUCk=&amp;WINDOW=FIRST_POPUP&amp;HEIGHT=450&amp;WIDTH=450&amp;START_MAXIMI","ZED=FALSE&amp;VAR:CALENDAR=US&amp;VAR:SYMBOL=16725010&amp;VAR:INDEX=0"}</definedName>
    <definedName name="_218__FDSAUDITLINK__" localSheetId="11" hidden="1">{"fdsup://directions/FAT Viewer?action=UPDATE&amp;creator=factset&amp;DYN_ARGS=TRUE&amp;DOC_NAME=FAT:FQL_AUDITING_CLIENT_TEMPLATE.FAT&amp;display_string=Audit&amp;VAR:KEY=FWFAVKVYTI&amp;VAR:QUERY=RkZfRUJJVERBKEFOTiwtMSwsLFJQKQ==&amp;WINDOW=FIRST_POPUP&amp;HEIGHT=450&amp;WIDTH=450&amp;START_MAXIMI","ZED=FALSE&amp;VAR:CALENDAR=FIVEDAY&amp;VAR:SYMBOL=017260&amp;VAR:INDEX=0"}</definedName>
    <definedName name="_218__FDSAUDITLINK__" localSheetId="3" hidden="1">{"fdsup://directions/FAT Viewer?action=UPDATE&amp;creator=factset&amp;DYN_ARGS=TRUE&amp;DOC_NAME=FAT:FQL_AUDITING_CLIENT_TEMPLATE.FAT&amp;display_string=Audit&amp;VAR:KEY=FWFAVKVYTI&amp;VAR:QUERY=RkZfRUJJVERBKEFOTiwtMSwsLFJQKQ==&amp;WINDOW=FIRST_POPUP&amp;HEIGHT=450&amp;WIDTH=450&amp;START_MAXIMI","ZED=FALSE&amp;VAR:CALENDAR=FIVEDAY&amp;VAR:SYMBOL=017260&amp;VAR:INDEX=0"}</definedName>
    <definedName name="_218__FDSAUDITLINK__" hidden="1">{"fdsup://directions/FAT Viewer?action=UPDATE&amp;creator=factset&amp;DYN_ARGS=TRUE&amp;DOC_NAME=FAT:FQL_AUDITING_CLIENT_TEMPLATE.FAT&amp;display_string=Audit&amp;VAR:KEY=FWFAVKVYTI&amp;VAR:QUERY=RkZfRUJJVERBKEFOTiwtMSwsLFJQKQ==&amp;WINDOW=FIRST_POPUP&amp;HEIGHT=450&amp;WIDTH=450&amp;START_MAXIMI","ZED=FALSE&amp;VAR:CALENDAR=FIVEDAY&amp;VAR:SYMBOL=017260&amp;VAR:INDEX=0"}</definedName>
    <definedName name="_2180__FDSAUDITLINK__" localSheetId="11" hidden="1">{"fdsup://directions/FAT Viewer?action=UPDATE&amp;creator=factset&amp;DYN_ARGS=TRUE&amp;DOC_NAME=FAT:FQL_AUDITING_CLIENT_TEMPLATE.FAT&amp;display_string=Audit&amp;VAR:KEY=NITOJGXUVA&amp;VAR:QUERY=RkZfRUJJVChBTk4sLTIsLCxSUCk=&amp;WINDOW=FIRST_POPUP&amp;HEIGHT=450&amp;WIDTH=450&amp;START_MAXIMIZED=","FALSE&amp;VAR:CALENDAR=US&amp;VAR:SYMBOL=16725010&amp;VAR:INDEX=0"}</definedName>
    <definedName name="_2180__FDSAUDITLINK__" localSheetId="3" hidden="1">{"fdsup://directions/FAT Viewer?action=UPDATE&amp;creator=factset&amp;DYN_ARGS=TRUE&amp;DOC_NAME=FAT:FQL_AUDITING_CLIENT_TEMPLATE.FAT&amp;display_string=Audit&amp;VAR:KEY=NITOJGXUVA&amp;VAR:QUERY=RkZfRUJJVChBTk4sLTIsLCxSUCk=&amp;WINDOW=FIRST_POPUP&amp;HEIGHT=450&amp;WIDTH=450&amp;START_MAXIMIZED=","FALSE&amp;VAR:CALENDAR=US&amp;VAR:SYMBOL=16725010&amp;VAR:INDEX=0"}</definedName>
    <definedName name="_2180__FDSAUDITLINK__" hidden="1">{"fdsup://directions/FAT Viewer?action=UPDATE&amp;creator=factset&amp;DYN_ARGS=TRUE&amp;DOC_NAME=FAT:FQL_AUDITING_CLIENT_TEMPLATE.FAT&amp;display_string=Audit&amp;VAR:KEY=NITOJGXUVA&amp;VAR:QUERY=RkZfRUJJVChBTk4sLTIsLCxSUCk=&amp;WINDOW=FIRST_POPUP&amp;HEIGHT=450&amp;WIDTH=450&amp;START_MAXIMIZED=","FALSE&amp;VAR:CALENDAR=US&amp;VAR:SYMBOL=16725010&amp;VAR:INDEX=0"}</definedName>
    <definedName name="_2181__FDSAUDITLINK__" localSheetId="11" hidden="1">{"fdsup://directions/FAT Viewer?action=UPDATE&amp;creator=factset&amp;DYN_ARGS=TRUE&amp;DOC_NAME=FAT:FQL_AUDITING_CLIENT_TEMPLATE.FAT&amp;display_string=Audit&amp;VAR:KEY=XAFIVENSJI&amp;VAR:QUERY=RkZfRUJJVERBKEFOTiwtMiwsLFJQKQ==&amp;WINDOW=FIRST_POPUP&amp;HEIGHT=450&amp;WIDTH=450&amp;START_MAXIMI","ZED=FALSE&amp;VAR:CALENDAR=US&amp;VAR:SYMBOL=16725010&amp;VAR:INDEX=0"}</definedName>
    <definedName name="_2181__FDSAUDITLINK__" localSheetId="3" hidden="1">{"fdsup://directions/FAT Viewer?action=UPDATE&amp;creator=factset&amp;DYN_ARGS=TRUE&amp;DOC_NAME=FAT:FQL_AUDITING_CLIENT_TEMPLATE.FAT&amp;display_string=Audit&amp;VAR:KEY=XAFIVENSJI&amp;VAR:QUERY=RkZfRUJJVERBKEFOTiwtMiwsLFJQKQ==&amp;WINDOW=FIRST_POPUP&amp;HEIGHT=450&amp;WIDTH=450&amp;START_MAXIMI","ZED=FALSE&amp;VAR:CALENDAR=US&amp;VAR:SYMBOL=16725010&amp;VAR:INDEX=0"}</definedName>
    <definedName name="_2181__FDSAUDITLINK__" hidden="1">{"fdsup://directions/FAT Viewer?action=UPDATE&amp;creator=factset&amp;DYN_ARGS=TRUE&amp;DOC_NAME=FAT:FQL_AUDITING_CLIENT_TEMPLATE.FAT&amp;display_string=Audit&amp;VAR:KEY=XAFIVENSJI&amp;VAR:QUERY=RkZfRUJJVERBKEFOTiwtMiwsLFJQKQ==&amp;WINDOW=FIRST_POPUP&amp;HEIGHT=450&amp;WIDTH=450&amp;START_MAXIMI","ZED=FALSE&amp;VAR:CALENDAR=US&amp;VAR:SYMBOL=16725010&amp;VAR:INDEX=0"}</definedName>
    <definedName name="_2182__FDSAUDITLINK__" localSheetId="11" hidden="1">{"fdsup://Directions/FactSet Auditing Viewer?action=AUDIT_VALUE&amp;DB=129&amp;ID1=16725010&amp;VALUEID=01001&amp;SDATE=2007&amp;PERIODTYPE=ANN_STD&amp;window=popup_no_bar&amp;width=385&amp;height=120&amp;START_MAXIMIZED=FALSE&amp;creator=factset&amp;display_string=Audit"}</definedName>
    <definedName name="_2182__FDSAUDITLINK__" localSheetId="3" hidden="1">{"fdsup://Directions/FactSet Auditing Viewer?action=AUDIT_VALUE&amp;DB=129&amp;ID1=16725010&amp;VALUEID=01001&amp;SDATE=2007&amp;PERIODTYPE=ANN_STD&amp;window=popup_no_bar&amp;width=385&amp;height=120&amp;START_MAXIMIZED=FALSE&amp;creator=factset&amp;display_string=Audit"}</definedName>
    <definedName name="_2182__FDSAUDITLINK__" hidden="1">{"fdsup://Directions/FactSet Auditing Viewer?action=AUDIT_VALUE&amp;DB=129&amp;ID1=16725010&amp;VALUEID=01001&amp;SDATE=2007&amp;PERIODTYPE=ANN_STD&amp;window=popup_no_bar&amp;width=385&amp;height=120&amp;START_MAXIMIZED=FALSE&amp;creator=factset&amp;display_string=Audit"}</definedName>
    <definedName name="_2183__FDSAUDITLINK__" localSheetId="11" hidden="1">{"fdsup://directions/FAT Viewer?action=UPDATE&amp;creator=factset&amp;DYN_ARGS=TRUE&amp;DOC_NAME=FAT:FQL_AUDITING_CLIENT_TEMPLATE.FAT&amp;display_string=Audit&amp;VAR:KEY=PWPYNIHOPK&amp;VAR:QUERY=RkZfQ0FQRVgoQU5OLDAsLCxSUCk=&amp;WINDOW=FIRST_POPUP&amp;HEIGHT=450&amp;WIDTH=450&amp;START_MAXIMIZED=","FALSE&amp;VAR:CALENDAR=US&amp;VAR:SYMBOL=MDR&amp;VAR:INDEX=0"}</definedName>
    <definedName name="_2183__FDSAUDITLINK__" localSheetId="3" hidden="1">{"fdsup://directions/FAT Viewer?action=UPDATE&amp;creator=factset&amp;DYN_ARGS=TRUE&amp;DOC_NAME=FAT:FQL_AUDITING_CLIENT_TEMPLATE.FAT&amp;display_string=Audit&amp;VAR:KEY=PWPYNIHOPK&amp;VAR:QUERY=RkZfQ0FQRVgoQU5OLDAsLCxSUCk=&amp;WINDOW=FIRST_POPUP&amp;HEIGHT=450&amp;WIDTH=450&amp;START_MAXIMIZED=","FALSE&amp;VAR:CALENDAR=US&amp;VAR:SYMBOL=MDR&amp;VAR:INDEX=0"}</definedName>
    <definedName name="_2183__FDSAUDITLINK__" hidden="1">{"fdsup://directions/FAT Viewer?action=UPDATE&amp;creator=factset&amp;DYN_ARGS=TRUE&amp;DOC_NAME=FAT:FQL_AUDITING_CLIENT_TEMPLATE.FAT&amp;display_string=Audit&amp;VAR:KEY=PWPYNIHOPK&amp;VAR:QUERY=RkZfQ0FQRVgoQU5OLDAsLCxSUCk=&amp;WINDOW=FIRST_POPUP&amp;HEIGHT=450&amp;WIDTH=450&amp;START_MAXIMIZED=","FALSE&amp;VAR:CALENDAR=US&amp;VAR:SYMBOL=MDR&amp;VAR:INDEX=0"}</definedName>
    <definedName name="_2184__FDSAUDITLINK__" localSheetId="11" hidden="1">{"fdsup://directions/FAT Viewer?action=UPDATE&amp;creator=factset&amp;DYN_ARGS=TRUE&amp;DOC_NAME=FAT:FQL_AUDITING_CLIENT_TEMPLATE.FAT&amp;display_string=Audit&amp;VAR:KEY=JIZMPYXSBK&amp;VAR:QUERY=RkZfQ0FQRVgoQU5OLC0xLCwsUlAp&amp;WINDOW=FIRST_POPUP&amp;HEIGHT=450&amp;WIDTH=450&amp;START_MAXIMIZED=","FALSE&amp;VAR:CALENDAR=US&amp;VAR:SYMBOL=MDR&amp;VAR:INDEX=0"}</definedName>
    <definedName name="_2184__FDSAUDITLINK__" localSheetId="3" hidden="1">{"fdsup://directions/FAT Viewer?action=UPDATE&amp;creator=factset&amp;DYN_ARGS=TRUE&amp;DOC_NAME=FAT:FQL_AUDITING_CLIENT_TEMPLATE.FAT&amp;display_string=Audit&amp;VAR:KEY=JIZMPYXSBK&amp;VAR:QUERY=RkZfQ0FQRVgoQU5OLC0xLCwsUlAp&amp;WINDOW=FIRST_POPUP&amp;HEIGHT=450&amp;WIDTH=450&amp;START_MAXIMIZED=","FALSE&amp;VAR:CALENDAR=US&amp;VAR:SYMBOL=MDR&amp;VAR:INDEX=0"}</definedName>
    <definedName name="_2184__FDSAUDITLINK__" hidden="1">{"fdsup://directions/FAT Viewer?action=UPDATE&amp;creator=factset&amp;DYN_ARGS=TRUE&amp;DOC_NAME=FAT:FQL_AUDITING_CLIENT_TEMPLATE.FAT&amp;display_string=Audit&amp;VAR:KEY=JIZMPYXSBK&amp;VAR:QUERY=RkZfQ0FQRVgoQU5OLC0xLCwsUlAp&amp;WINDOW=FIRST_POPUP&amp;HEIGHT=450&amp;WIDTH=450&amp;START_MAXIMIZED=","FALSE&amp;VAR:CALENDAR=US&amp;VAR:SYMBOL=MDR&amp;VAR:INDEX=0"}</definedName>
    <definedName name="_2185__FDSAUDITLINK__" localSheetId="11" hidden="1">{"fdsup://directions/FAT Viewer?action=UPDATE&amp;creator=factset&amp;DYN_ARGS=TRUE&amp;DOC_NAME=FAT:FQL_AUDITING_CLIENT_TEMPLATE.FAT&amp;display_string=Audit&amp;VAR:KEY=LIHKXMLGDK&amp;VAR:QUERY=RkZfQ0FQRVgoQU5OLC0yLCwsUlAp&amp;WINDOW=FIRST_POPUP&amp;HEIGHT=450&amp;WIDTH=450&amp;START_MAXIMIZED=","FALSE&amp;VAR:CALENDAR=US&amp;VAR:SYMBOL=MDR&amp;VAR:INDEX=0"}</definedName>
    <definedName name="_2185__FDSAUDITLINK__" localSheetId="3" hidden="1">{"fdsup://directions/FAT Viewer?action=UPDATE&amp;creator=factset&amp;DYN_ARGS=TRUE&amp;DOC_NAME=FAT:FQL_AUDITING_CLIENT_TEMPLATE.FAT&amp;display_string=Audit&amp;VAR:KEY=LIHKXMLGDK&amp;VAR:QUERY=RkZfQ0FQRVgoQU5OLC0yLCwsUlAp&amp;WINDOW=FIRST_POPUP&amp;HEIGHT=450&amp;WIDTH=450&amp;START_MAXIMIZED=","FALSE&amp;VAR:CALENDAR=US&amp;VAR:SYMBOL=MDR&amp;VAR:INDEX=0"}</definedName>
    <definedName name="_2185__FDSAUDITLINK__" hidden="1">{"fdsup://directions/FAT Viewer?action=UPDATE&amp;creator=factset&amp;DYN_ARGS=TRUE&amp;DOC_NAME=FAT:FQL_AUDITING_CLIENT_TEMPLATE.FAT&amp;display_string=Audit&amp;VAR:KEY=LIHKXMLGDK&amp;VAR:QUERY=RkZfQ0FQRVgoQU5OLC0yLCwsUlAp&amp;WINDOW=FIRST_POPUP&amp;HEIGHT=450&amp;WIDTH=450&amp;START_MAXIMIZED=","FALSE&amp;VAR:CALENDAR=US&amp;VAR:SYMBOL=MDR&amp;VAR:INDEX=0"}</definedName>
    <definedName name="_2186__FDSAUDITLINK__" localSheetId="11" hidden="1">{"fdsup://directions/FAT Viewer?action=UPDATE&amp;creator=factset&amp;DYN_ARGS=TRUE&amp;DOC_NAME=FAT:FQL_AUDITING_CLIENT_TEMPLATE.FAT&amp;display_string=Audit&amp;VAR:KEY=RIFKHGNQRK&amp;VAR:QUERY=RkZfTkVUX0lOQyhBTk4sLTEsLCxSUCk=&amp;WINDOW=FIRST_POPUP&amp;HEIGHT=450&amp;WIDTH=450&amp;START_MAXIMI","ZED=FALSE&amp;VAR:CALENDAR=US&amp;VAR:SYMBOL=MDR&amp;VAR:INDEX=0"}</definedName>
    <definedName name="_2186__FDSAUDITLINK__" localSheetId="3" hidden="1">{"fdsup://directions/FAT Viewer?action=UPDATE&amp;creator=factset&amp;DYN_ARGS=TRUE&amp;DOC_NAME=FAT:FQL_AUDITING_CLIENT_TEMPLATE.FAT&amp;display_string=Audit&amp;VAR:KEY=RIFKHGNQRK&amp;VAR:QUERY=RkZfTkVUX0lOQyhBTk4sLTEsLCxSUCk=&amp;WINDOW=FIRST_POPUP&amp;HEIGHT=450&amp;WIDTH=450&amp;START_MAXIMI","ZED=FALSE&amp;VAR:CALENDAR=US&amp;VAR:SYMBOL=MDR&amp;VAR:INDEX=0"}</definedName>
    <definedName name="_2186__FDSAUDITLINK__" hidden="1">{"fdsup://directions/FAT Viewer?action=UPDATE&amp;creator=factset&amp;DYN_ARGS=TRUE&amp;DOC_NAME=FAT:FQL_AUDITING_CLIENT_TEMPLATE.FAT&amp;display_string=Audit&amp;VAR:KEY=RIFKHGNQRK&amp;VAR:QUERY=RkZfTkVUX0lOQyhBTk4sLTEsLCxSUCk=&amp;WINDOW=FIRST_POPUP&amp;HEIGHT=450&amp;WIDTH=450&amp;START_MAXIMI","ZED=FALSE&amp;VAR:CALENDAR=US&amp;VAR:SYMBOL=MDR&amp;VAR:INDEX=0"}</definedName>
    <definedName name="_2187__FDSAUDITLINK__" localSheetId="11" hidden="1">{"fdsup://directions/FAT Viewer?action=UPDATE&amp;creator=factset&amp;DYN_ARGS=TRUE&amp;DOC_NAME=FAT:FQL_AUDITING_CLIENT_TEMPLATE.FAT&amp;display_string=Audit&amp;VAR:KEY=JUJKRILAZS&amp;VAR:QUERY=RkZfTkVUX0lOQyhBTk4sLTIsLCxSUCk=&amp;WINDOW=FIRST_POPUP&amp;HEIGHT=450&amp;WIDTH=450&amp;START_MAXIMI","ZED=FALSE&amp;VAR:CALENDAR=US&amp;VAR:SYMBOL=MDR&amp;VAR:INDEX=0"}</definedName>
    <definedName name="_2187__FDSAUDITLINK__" localSheetId="3" hidden="1">{"fdsup://directions/FAT Viewer?action=UPDATE&amp;creator=factset&amp;DYN_ARGS=TRUE&amp;DOC_NAME=FAT:FQL_AUDITING_CLIENT_TEMPLATE.FAT&amp;display_string=Audit&amp;VAR:KEY=JUJKRILAZS&amp;VAR:QUERY=RkZfTkVUX0lOQyhBTk4sLTIsLCxSUCk=&amp;WINDOW=FIRST_POPUP&amp;HEIGHT=450&amp;WIDTH=450&amp;START_MAXIMI","ZED=FALSE&amp;VAR:CALENDAR=US&amp;VAR:SYMBOL=MDR&amp;VAR:INDEX=0"}</definedName>
    <definedName name="_2187__FDSAUDITLINK__" hidden="1">{"fdsup://directions/FAT Viewer?action=UPDATE&amp;creator=factset&amp;DYN_ARGS=TRUE&amp;DOC_NAME=FAT:FQL_AUDITING_CLIENT_TEMPLATE.FAT&amp;display_string=Audit&amp;VAR:KEY=JUJKRILAZS&amp;VAR:QUERY=RkZfTkVUX0lOQyhBTk4sLTIsLCxSUCk=&amp;WINDOW=FIRST_POPUP&amp;HEIGHT=450&amp;WIDTH=450&amp;START_MAXIMI","ZED=FALSE&amp;VAR:CALENDAR=US&amp;VAR:SYMBOL=MDR&amp;VAR:INDEX=0"}</definedName>
    <definedName name="_2188__FDSAUDITLINK__" localSheetId="11" hidden="1">{"fdsup://directions/FAT Viewer?action=UPDATE&amp;creator=factset&amp;DYN_ARGS=TRUE&amp;DOC_NAME=FAT:FQL_AUDITING_CLIENT_TEMPLATE.FAT&amp;display_string=Audit&amp;VAR:KEY=PWTALYPCXC&amp;VAR:QUERY=RkZfRUJJVChBTk4sLTEsLCxSUCk=&amp;WINDOW=FIRST_POPUP&amp;HEIGHT=450&amp;WIDTH=450&amp;START_MAXIMIZED=","FALSE&amp;VAR:CALENDAR=US&amp;VAR:SYMBOL=MDR&amp;VAR:INDEX=0"}</definedName>
    <definedName name="_2188__FDSAUDITLINK__" localSheetId="3" hidden="1">{"fdsup://directions/FAT Viewer?action=UPDATE&amp;creator=factset&amp;DYN_ARGS=TRUE&amp;DOC_NAME=FAT:FQL_AUDITING_CLIENT_TEMPLATE.FAT&amp;display_string=Audit&amp;VAR:KEY=PWTALYPCXC&amp;VAR:QUERY=RkZfRUJJVChBTk4sLTEsLCxSUCk=&amp;WINDOW=FIRST_POPUP&amp;HEIGHT=450&amp;WIDTH=450&amp;START_MAXIMIZED=","FALSE&amp;VAR:CALENDAR=US&amp;VAR:SYMBOL=MDR&amp;VAR:INDEX=0"}</definedName>
    <definedName name="_2188__FDSAUDITLINK__" hidden="1">{"fdsup://directions/FAT Viewer?action=UPDATE&amp;creator=factset&amp;DYN_ARGS=TRUE&amp;DOC_NAME=FAT:FQL_AUDITING_CLIENT_TEMPLATE.FAT&amp;display_string=Audit&amp;VAR:KEY=PWTALYPCXC&amp;VAR:QUERY=RkZfRUJJVChBTk4sLTEsLCxSUCk=&amp;WINDOW=FIRST_POPUP&amp;HEIGHT=450&amp;WIDTH=450&amp;START_MAXIMIZED=","FALSE&amp;VAR:CALENDAR=US&amp;VAR:SYMBOL=MDR&amp;VAR:INDEX=0"}</definedName>
    <definedName name="_2189__FDSAUDITLINK__" localSheetId="11" hidden="1">{"fdsup://directions/FAT Viewer?action=UPDATE&amp;creator=factset&amp;DYN_ARGS=TRUE&amp;DOC_NAME=FAT:FQL_AUDITING_CLIENT_TEMPLATE.FAT&amp;display_string=Audit&amp;VAR:KEY=BSJYLSLWPE&amp;VAR:QUERY=RkZfRUJJVChBTk4sLTIsLCxSUCk=&amp;WINDOW=FIRST_POPUP&amp;HEIGHT=450&amp;WIDTH=450&amp;START_MAXIMIZED=","FALSE&amp;VAR:CALENDAR=US&amp;VAR:SYMBOL=MDR&amp;VAR:INDEX=0"}</definedName>
    <definedName name="_2189__FDSAUDITLINK__" localSheetId="3" hidden="1">{"fdsup://directions/FAT Viewer?action=UPDATE&amp;creator=factset&amp;DYN_ARGS=TRUE&amp;DOC_NAME=FAT:FQL_AUDITING_CLIENT_TEMPLATE.FAT&amp;display_string=Audit&amp;VAR:KEY=BSJYLSLWPE&amp;VAR:QUERY=RkZfRUJJVChBTk4sLTIsLCxSUCk=&amp;WINDOW=FIRST_POPUP&amp;HEIGHT=450&amp;WIDTH=450&amp;START_MAXIMIZED=","FALSE&amp;VAR:CALENDAR=US&amp;VAR:SYMBOL=MDR&amp;VAR:INDEX=0"}</definedName>
    <definedName name="_2189__FDSAUDITLINK__" hidden="1">{"fdsup://directions/FAT Viewer?action=UPDATE&amp;creator=factset&amp;DYN_ARGS=TRUE&amp;DOC_NAME=FAT:FQL_AUDITING_CLIENT_TEMPLATE.FAT&amp;display_string=Audit&amp;VAR:KEY=BSJYLSLWPE&amp;VAR:QUERY=RkZfRUJJVChBTk4sLTIsLCxSUCk=&amp;WINDOW=FIRST_POPUP&amp;HEIGHT=450&amp;WIDTH=450&amp;START_MAXIMIZED=","FALSE&amp;VAR:CALENDAR=US&amp;VAR:SYMBOL=MDR&amp;VAR:INDEX=0"}</definedName>
    <definedName name="_219__FDSAUDITLINK__" localSheetId="11" hidden="1">{"fdsup://directions/FAT Viewer?action=UPDATE&amp;creator=factset&amp;DYN_ARGS=TRUE&amp;DOC_NAME=FAT:FQL_AUDITING_CLIENT_TEMPLATE.FAT&amp;display_string=Audit&amp;VAR:KEY=NORYLWLCFK&amp;VAR:QUERY=RkZfRUJJVERBKEFOTiwtMiwsLFJQKQ==&amp;WINDOW=FIRST_POPUP&amp;HEIGHT=450&amp;WIDTH=450&amp;START_MAXIMI","ZED=FALSE&amp;VAR:CALENDAR=FIVEDAY&amp;VAR:SYMBOL=017260&amp;VAR:INDEX=0"}</definedName>
    <definedName name="_219__FDSAUDITLINK__" localSheetId="3" hidden="1">{"fdsup://directions/FAT Viewer?action=UPDATE&amp;creator=factset&amp;DYN_ARGS=TRUE&amp;DOC_NAME=FAT:FQL_AUDITING_CLIENT_TEMPLATE.FAT&amp;display_string=Audit&amp;VAR:KEY=NORYLWLCFK&amp;VAR:QUERY=RkZfRUJJVERBKEFOTiwtMiwsLFJQKQ==&amp;WINDOW=FIRST_POPUP&amp;HEIGHT=450&amp;WIDTH=450&amp;START_MAXIMI","ZED=FALSE&amp;VAR:CALENDAR=FIVEDAY&amp;VAR:SYMBOL=017260&amp;VAR:INDEX=0"}</definedName>
    <definedName name="_219__FDSAUDITLINK__" hidden="1">{"fdsup://directions/FAT Viewer?action=UPDATE&amp;creator=factset&amp;DYN_ARGS=TRUE&amp;DOC_NAME=FAT:FQL_AUDITING_CLIENT_TEMPLATE.FAT&amp;display_string=Audit&amp;VAR:KEY=NORYLWLCFK&amp;VAR:QUERY=RkZfRUJJVERBKEFOTiwtMiwsLFJQKQ==&amp;WINDOW=FIRST_POPUP&amp;HEIGHT=450&amp;WIDTH=450&amp;START_MAXIMI","ZED=FALSE&amp;VAR:CALENDAR=FIVEDAY&amp;VAR:SYMBOL=017260&amp;VAR:INDEX=0"}</definedName>
    <definedName name="_2190__FDSAUDITLINK__" localSheetId="11" hidden="1">{"fdsup://directions/FAT Viewer?action=UPDATE&amp;creator=factset&amp;DYN_ARGS=TRUE&amp;DOC_NAME=FAT:FQL_AUDITING_CLIENT_TEMPLATE.FAT&amp;display_string=Audit&amp;VAR:KEY=LUHGXQFOVM&amp;VAR:QUERY=RkZfRUJJVERBKEFOTiwtMSwsLFJQKQ==&amp;WINDOW=FIRST_POPUP&amp;HEIGHT=450&amp;WIDTH=450&amp;START_MAXIMI","ZED=FALSE&amp;VAR:CALENDAR=US&amp;VAR:SYMBOL=MDR&amp;VAR:INDEX=0"}</definedName>
    <definedName name="_2190__FDSAUDITLINK__" localSheetId="3" hidden="1">{"fdsup://directions/FAT Viewer?action=UPDATE&amp;creator=factset&amp;DYN_ARGS=TRUE&amp;DOC_NAME=FAT:FQL_AUDITING_CLIENT_TEMPLATE.FAT&amp;display_string=Audit&amp;VAR:KEY=LUHGXQFOVM&amp;VAR:QUERY=RkZfRUJJVERBKEFOTiwtMSwsLFJQKQ==&amp;WINDOW=FIRST_POPUP&amp;HEIGHT=450&amp;WIDTH=450&amp;START_MAXIMI","ZED=FALSE&amp;VAR:CALENDAR=US&amp;VAR:SYMBOL=MDR&amp;VAR:INDEX=0"}</definedName>
    <definedName name="_2190__FDSAUDITLINK__" hidden="1">{"fdsup://directions/FAT Viewer?action=UPDATE&amp;creator=factset&amp;DYN_ARGS=TRUE&amp;DOC_NAME=FAT:FQL_AUDITING_CLIENT_TEMPLATE.FAT&amp;display_string=Audit&amp;VAR:KEY=LUHGXQFOVM&amp;VAR:QUERY=RkZfRUJJVERBKEFOTiwtMSwsLFJQKQ==&amp;WINDOW=FIRST_POPUP&amp;HEIGHT=450&amp;WIDTH=450&amp;START_MAXIMI","ZED=FALSE&amp;VAR:CALENDAR=US&amp;VAR:SYMBOL=MDR&amp;VAR:INDEX=0"}</definedName>
    <definedName name="_2191__FDSAUDITLINK__" localSheetId="11" hidden="1">{"fdsup://directions/FAT Viewer?action=UPDATE&amp;creator=factset&amp;DYN_ARGS=TRUE&amp;DOC_NAME=FAT:FQL_AUDITING_CLIENT_TEMPLATE.FAT&amp;display_string=Audit&amp;VAR:KEY=TEJQPETQJQ&amp;VAR:QUERY=RkZfRUJJVERBKEFOTiwtMiwsLFJQKQ==&amp;WINDOW=FIRST_POPUP&amp;HEIGHT=450&amp;WIDTH=450&amp;START_MAXIMI","ZED=FALSE&amp;VAR:CALENDAR=US&amp;VAR:SYMBOL=MDR&amp;VAR:INDEX=0"}</definedName>
    <definedName name="_2191__FDSAUDITLINK__" localSheetId="3" hidden="1">{"fdsup://directions/FAT Viewer?action=UPDATE&amp;creator=factset&amp;DYN_ARGS=TRUE&amp;DOC_NAME=FAT:FQL_AUDITING_CLIENT_TEMPLATE.FAT&amp;display_string=Audit&amp;VAR:KEY=TEJQPETQJQ&amp;VAR:QUERY=RkZfRUJJVERBKEFOTiwtMiwsLFJQKQ==&amp;WINDOW=FIRST_POPUP&amp;HEIGHT=450&amp;WIDTH=450&amp;START_MAXIMI","ZED=FALSE&amp;VAR:CALENDAR=US&amp;VAR:SYMBOL=MDR&amp;VAR:INDEX=0"}</definedName>
    <definedName name="_2191__FDSAUDITLINK__" hidden="1">{"fdsup://directions/FAT Viewer?action=UPDATE&amp;creator=factset&amp;DYN_ARGS=TRUE&amp;DOC_NAME=FAT:FQL_AUDITING_CLIENT_TEMPLATE.FAT&amp;display_string=Audit&amp;VAR:KEY=TEJQPETQJQ&amp;VAR:QUERY=RkZfRUJJVERBKEFOTiwtMiwsLFJQKQ==&amp;WINDOW=FIRST_POPUP&amp;HEIGHT=450&amp;WIDTH=450&amp;START_MAXIMI","ZED=FALSE&amp;VAR:CALENDAR=US&amp;VAR:SYMBOL=MDR&amp;VAR:INDEX=0"}</definedName>
    <definedName name="_2192__FDSAUDITLINK__" localSheetId="11" hidden="1">{"fdsup://Directions/FactSet Auditing Viewer?action=AUDIT_VALUE&amp;DB=129&amp;ID1=58003710&amp;VALUEID=01001&amp;SDATE=2008&amp;PERIODTYPE=ANN_STD&amp;window=popup_no_bar&amp;width=385&amp;height=120&amp;START_MAXIMIZED=FALSE&amp;creator=factset&amp;display_string=Audit"}</definedName>
    <definedName name="_2192__FDSAUDITLINK__" localSheetId="3" hidden="1">{"fdsup://Directions/FactSet Auditing Viewer?action=AUDIT_VALUE&amp;DB=129&amp;ID1=58003710&amp;VALUEID=01001&amp;SDATE=2008&amp;PERIODTYPE=ANN_STD&amp;window=popup_no_bar&amp;width=385&amp;height=120&amp;START_MAXIMIZED=FALSE&amp;creator=factset&amp;display_string=Audit"}</definedName>
    <definedName name="_2192__FDSAUDITLINK__" hidden="1">{"fdsup://Directions/FactSet Auditing Viewer?action=AUDIT_VALUE&amp;DB=129&amp;ID1=58003710&amp;VALUEID=01001&amp;SDATE=2008&amp;PERIODTYPE=ANN_STD&amp;window=popup_no_bar&amp;width=385&amp;height=120&amp;START_MAXIMIZED=FALSE&amp;creator=factset&amp;display_string=Audit"}</definedName>
    <definedName name="_2193__FDSAUDITLINK__" localSheetId="11" hidden="1">{"fdsup://Directions/FactSet Auditing Viewer?action=AUDIT_VALUE&amp;DB=129&amp;ID1=58003710&amp;VALUEID=01001&amp;SDATE=2007&amp;PERIODTYPE=ANN_STD&amp;window=popup_no_bar&amp;width=385&amp;height=120&amp;START_MAXIMIZED=FALSE&amp;creator=factset&amp;display_string=Audit"}</definedName>
    <definedName name="_2193__FDSAUDITLINK__" localSheetId="3" hidden="1">{"fdsup://Directions/FactSet Auditing Viewer?action=AUDIT_VALUE&amp;DB=129&amp;ID1=58003710&amp;VALUEID=01001&amp;SDATE=2007&amp;PERIODTYPE=ANN_STD&amp;window=popup_no_bar&amp;width=385&amp;height=120&amp;START_MAXIMIZED=FALSE&amp;creator=factset&amp;display_string=Audit"}</definedName>
    <definedName name="_2193__FDSAUDITLINK__" hidden="1">{"fdsup://Directions/FactSet Auditing Viewer?action=AUDIT_VALUE&amp;DB=129&amp;ID1=58003710&amp;VALUEID=01001&amp;SDATE=2007&amp;PERIODTYPE=ANN_STD&amp;window=popup_no_bar&amp;width=385&amp;height=120&amp;START_MAXIMIZED=FALSE&amp;creator=factset&amp;display_string=Audit"}</definedName>
    <definedName name="_2194__FDSAUDITLINK__" localSheetId="11" hidden="1">{"fdsup://directions/FAT Viewer?action=UPDATE&amp;creator=factset&amp;DYN_ARGS=TRUE&amp;DOC_NAME=FAT:FQL_AUDITING_CLIENT_TEMPLATE.FAT&amp;display_string=Audit&amp;VAR:KEY=JSLUFEFKNU&amp;VAR:QUERY=RkZfQ0FQRVgoQU5OLDAsLCxSUCk=&amp;WINDOW=FIRST_POPUP&amp;HEIGHT=450&amp;WIDTH=450&amp;START_MAXIMIZED=","FALSE&amp;VAR:CALENDAR=US&amp;VAR:SYMBOL=017260&amp;VAR:INDEX=0"}</definedName>
    <definedName name="_2194__FDSAUDITLINK__" localSheetId="3" hidden="1">{"fdsup://directions/FAT Viewer?action=UPDATE&amp;creator=factset&amp;DYN_ARGS=TRUE&amp;DOC_NAME=FAT:FQL_AUDITING_CLIENT_TEMPLATE.FAT&amp;display_string=Audit&amp;VAR:KEY=JSLUFEFKNU&amp;VAR:QUERY=RkZfQ0FQRVgoQU5OLDAsLCxSUCk=&amp;WINDOW=FIRST_POPUP&amp;HEIGHT=450&amp;WIDTH=450&amp;START_MAXIMIZED=","FALSE&amp;VAR:CALENDAR=US&amp;VAR:SYMBOL=017260&amp;VAR:INDEX=0"}</definedName>
    <definedName name="_2194__FDSAUDITLINK__" hidden="1">{"fdsup://directions/FAT Viewer?action=UPDATE&amp;creator=factset&amp;DYN_ARGS=TRUE&amp;DOC_NAME=FAT:FQL_AUDITING_CLIENT_TEMPLATE.FAT&amp;display_string=Audit&amp;VAR:KEY=JSLUFEFKNU&amp;VAR:QUERY=RkZfQ0FQRVgoQU5OLDAsLCxSUCk=&amp;WINDOW=FIRST_POPUP&amp;HEIGHT=450&amp;WIDTH=450&amp;START_MAXIMIZED=","FALSE&amp;VAR:CALENDAR=US&amp;VAR:SYMBOL=017260&amp;VAR:INDEX=0"}</definedName>
    <definedName name="_2195__FDSAUDITLINK__" localSheetId="11" hidden="1">{"fdsup://directions/FAT Viewer?action=UPDATE&amp;creator=factset&amp;DYN_ARGS=TRUE&amp;DOC_NAME=FAT:FQL_AUDITING_CLIENT_TEMPLATE.FAT&amp;display_string=Audit&amp;VAR:KEY=PGJANYJSHC&amp;VAR:QUERY=RkZfQ0FQRVgoQU5OLC0xLCwsUlAp&amp;WINDOW=FIRST_POPUP&amp;HEIGHT=450&amp;WIDTH=450&amp;START_MAXIMIZED=","FALSE&amp;VAR:CALENDAR=US&amp;VAR:SYMBOL=017260&amp;VAR:INDEX=0"}</definedName>
    <definedName name="_2195__FDSAUDITLINK__" localSheetId="3" hidden="1">{"fdsup://directions/FAT Viewer?action=UPDATE&amp;creator=factset&amp;DYN_ARGS=TRUE&amp;DOC_NAME=FAT:FQL_AUDITING_CLIENT_TEMPLATE.FAT&amp;display_string=Audit&amp;VAR:KEY=PGJANYJSHC&amp;VAR:QUERY=RkZfQ0FQRVgoQU5OLC0xLCwsUlAp&amp;WINDOW=FIRST_POPUP&amp;HEIGHT=450&amp;WIDTH=450&amp;START_MAXIMIZED=","FALSE&amp;VAR:CALENDAR=US&amp;VAR:SYMBOL=017260&amp;VAR:INDEX=0"}</definedName>
    <definedName name="_2195__FDSAUDITLINK__" hidden="1">{"fdsup://directions/FAT Viewer?action=UPDATE&amp;creator=factset&amp;DYN_ARGS=TRUE&amp;DOC_NAME=FAT:FQL_AUDITING_CLIENT_TEMPLATE.FAT&amp;display_string=Audit&amp;VAR:KEY=PGJANYJSHC&amp;VAR:QUERY=RkZfQ0FQRVgoQU5OLC0xLCwsUlAp&amp;WINDOW=FIRST_POPUP&amp;HEIGHT=450&amp;WIDTH=450&amp;START_MAXIMIZED=","FALSE&amp;VAR:CALENDAR=US&amp;VAR:SYMBOL=017260&amp;VAR:INDEX=0"}</definedName>
    <definedName name="_2196__FDSAUDITLINK__" localSheetId="11" hidden="1">{"fdsup://directions/FAT Viewer?action=UPDATE&amp;creator=factset&amp;DYN_ARGS=TRUE&amp;DOC_NAME=FAT:FQL_AUDITING_CLIENT_TEMPLATE.FAT&amp;display_string=Audit&amp;VAR:KEY=VOTODCFSVO&amp;VAR:QUERY=RkZfQ0FQRVgoQU5OLC0yLCwsUlAp&amp;WINDOW=FIRST_POPUP&amp;HEIGHT=450&amp;WIDTH=450&amp;START_MAXIMIZED=","FALSE&amp;VAR:CALENDAR=US&amp;VAR:SYMBOL=017260&amp;VAR:INDEX=0"}</definedName>
    <definedName name="_2196__FDSAUDITLINK__" localSheetId="3" hidden="1">{"fdsup://directions/FAT Viewer?action=UPDATE&amp;creator=factset&amp;DYN_ARGS=TRUE&amp;DOC_NAME=FAT:FQL_AUDITING_CLIENT_TEMPLATE.FAT&amp;display_string=Audit&amp;VAR:KEY=VOTODCFSVO&amp;VAR:QUERY=RkZfQ0FQRVgoQU5OLC0yLCwsUlAp&amp;WINDOW=FIRST_POPUP&amp;HEIGHT=450&amp;WIDTH=450&amp;START_MAXIMIZED=","FALSE&amp;VAR:CALENDAR=US&amp;VAR:SYMBOL=017260&amp;VAR:INDEX=0"}</definedName>
    <definedName name="_2196__FDSAUDITLINK__" hidden="1">{"fdsup://directions/FAT Viewer?action=UPDATE&amp;creator=factset&amp;DYN_ARGS=TRUE&amp;DOC_NAME=FAT:FQL_AUDITING_CLIENT_TEMPLATE.FAT&amp;display_string=Audit&amp;VAR:KEY=VOTODCFSVO&amp;VAR:QUERY=RkZfQ0FQRVgoQU5OLC0yLCwsUlAp&amp;WINDOW=FIRST_POPUP&amp;HEIGHT=450&amp;WIDTH=450&amp;START_MAXIMIZED=","FALSE&amp;VAR:CALENDAR=US&amp;VAR:SYMBOL=017260&amp;VAR:INDEX=0"}</definedName>
    <definedName name="_2197__FDSAUDITLINK__" localSheetId="11" hidden="1">{"fdsup://directions/FAT Viewer?action=UPDATE&amp;creator=factset&amp;DYN_ARGS=TRUE&amp;DOC_NAME=FAT:FQL_AUDITING_CLIENT_TEMPLATE.FAT&amp;display_string=Audit&amp;VAR:KEY=PCDQNKLINM&amp;VAR:QUERY=RkZfTkVUX0lOQyhBTk4sLTEsLCxSUCk=&amp;WINDOW=FIRST_POPUP&amp;HEIGHT=450&amp;WIDTH=450&amp;START_MAXIMI","ZED=FALSE&amp;VAR:CALENDAR=US&amp;VAR:SYMBOL=017260&amp;VAR:INDEX=0"}</definedName>
    <definedName name="_2197__FDSAUDITLINK__" localSheetId="3" hidden="1">{"fdsup://directions/FAT Viewer?action=UPDATE&amp;creator=factset&amp;DYN_ARGS=TRUE&amp;DOC_NAME=FAT:FQL_AUDITING_CLIENT_TEMPLATE.FAT&amp;display_string=Audit&amp;VAR:KEY=PCDQNKLINM&amp;VAR:QUERY=RkZfTkVUX0lOQyhBTk4sLTEsLCxSUCk=&amp;WINDOW=FIRST_POPUP&amp;HEIGHT=450&amp;WIDTH=450&amp;START_MAXIMI","ZED=FALSE&amp;VAR:CALENDAR=US&amp;VAR:SYMBOL=017260&amp;VAR:INDEX=0"}</definedName>
    <definedName name="_2197__FDSAUDITLINK__" hidden="1">{"fdsup://directions/FAT Viewer?action=UPDATE&amp;creator=factset&amp;DYN_ARGS=TRUE&amp;DOC_NAME=FAT:FQL_AUDITING_CLIENT_TEMPLATE.FAT&amp;display_string=Audit&amp;VAR:KEY=PCDQNKLINM&amp;VAR:QUERY=RkZfTkVUX0lOQyhBTk4sLTEsLCxSUCk=&amp;WINDOW=FIRST_POPUP&amp;HEIGHT=450&amp;WIDTH=450&amp;START_MAXIMI","ZED=FALSE&amp;VAR:CALENDAR=US&amp;VAR:SYMBOL=017260&amp;VAR:INDEX=0"}</definedName>
    <definedName name="_2198__FDSAUDITLINK__" localSheetId="11" hidden="1">{"fdsup://directions/FAT Viewer?action=UPDATE&amp;creator=factset&amp;DYN_ARGS=TRUE&amp;DOC_NAME=FAT:FQL_AUDITING_CLIENT_TEMPLATE.FAT&amp;display_string=Audit&amp;VAR:KEY=HCLKRGROBE&amp;VAR:QUERY=RkZfTkVUX0lOQyhBTk4sLTIsLCxSUCk=&amp;WINDOW=FIRST_POPUP&amp;HEIGHT=450&amp;WIDTH=450&amp;START_MAXIMI","ZED=FALSE&amp;VAR:CALENDAR=US&amp;VAR:SYMBOL=017260&amp;VAR:INDEX=0"}</definedName>
    <definedName name="_2198__FDSAUDITLINK__" localSheetId="3" hidden="1">{"fdsup://directions/FAT Viewer?action=UPDATE&amp;creator=factset&amp;DYN_ARGS=TRUE&amp;DOC_NAME=FAT:FQL_AUDITING_CLIENT_TEMPLATE.FAT&amp;display_string=Audit&amp;VAR:KEY=HCLKRGROBE&amp;VAR:QUERY=RkZfTkVUX0lOQyhBTk4sLTIsLCxSUCk=&amp;WINDOW=FIRST_POPUP&amp;HEIGHT=450&amp;WIDTH=450&amp;START_MAXIMI","ZED=FALSE&amp;VAR:CALENDAR=US&amp;VAR:SYMBOL=017260&amp;VAR:INDEX=0"}</definedName>
    <definedName name="_2198__FDSAUDITLINK__" hidden="1">{"fdsup://directions/FAT Viewer?action=UPDATE&amp;creator=factset&amp;DYN_ARGS=TRUE&amp;DOC_NAME=FAT:FQL_AUDITING_CLIENT_TEMPLATE.FAT&amp;display_string=Audit&amp;VAR:KEY=HCLKRGROBE&amp;VAR:QUERY=RkZfTkVUX0lOQyhBTk4sLTIsLCxSUCk=&amp;WINDOW=FIRST_POPUP&amp;HEIGHT=450&amp;WIDTH=450&amp;START_MAXIMI","ZED=FALSE&amp;VAR:CALENDAR=US&amp;VAR:SYMBOL=017260&amp;VAR:INDEX=0"}</definedName>
    <definedName name="_2199__FDSAUDITLINK__" localSheetId="11" hidden="1">{"fdsup://directions/FAT Viewer?action=UPDATE&amp;creator=factset&amp;DYN_ARGS=TRUE&amp;DOC_NAME=FAT:FQL_AUDITING_CLIENT_TEMPLATE.FAT&amp;display_string=Audit&amp;VAR:KEY=XQRADOHAJS&amp;VAR:QUERY=RkZfRUJJVChBTk4sLTEsLCxSUCk=&amp;WINDOW=FIRST_POPUP&amp;HEIGHT=450&amp;WIDTH=450&amp;START_MAXIMIZED=","FALSE&amp;VAR:CALENDAR=US&amp;VAR:SYMBOL=017260&amp;VAR:INDEX=0"}</definedName>
    <definedName name="_2199__FDSAUDITLINK__" localSheetId="3" hidden="1">{"fdsup://directions/FAT Viewer?action=UPDATE&amp;creator=factset&amp;DYN_ARGS=TRUE&amp;DOC_NAME=FAT:FQL_AUDITING_CLIENT_TEMPLATE.FAT&amp;display_string=Audit&amp;VAR:KEY=XQRADOHAJS&amp;VAR:QUERY=RkZfRUJJVChBTk4sLTEsLCxSUCk=&amp;WINDOW=FIRST_POPUP&amp;HEIGHT=450&amp;WIDTH=450&amp;START_MAXIMIZED=","FALSE&amp;VAR:CALENDAR=US&amp;VAR:SYMBOL=017260&amp;VAR:INDEX=0"}</definedName>
    <definedName name="_2199__FDSAUDITLINK__" hidden="1">{"fdsup://directions/FAT Viewer?action=UPDATE&amp;creator=factset&amp;DYN_ARGS=TRUE&amp;DOC_NAME=FAT:FQL_AUDITING_CLIENT_TEMPLATE.FAT&amp;display_string=Audit&amp;VAR:KEY=XQRADOHAJS&amp;VAR:QUERY=RkZfRUJJVChBTk4sLTEsLCxSUCk=&amp;WINDOW=FIRST_POPUP&amp;HEIGHT=450&amp;WIDTH=450&amp;START_MAXIMIZED=","FALSE&amp;VAR:CALENDAR=US&amp;VAR:SYMBOL=017260&amp;VAR:INDEX=0"}</definedName>
    <definedName name="_22__FDSAUDITLINK__" localSheetId="11" hidden="1">{"fdsup://directions/FAT Viewer?action=UPDATE&amp;creator=factset&amp;DYN_ARGS=TRUE&amp;DOC_NAME=FAT:FQL_AUDITING_CLIENT_TEMPLATE.FAT&amp;display_string=Audit&amp;VAR:KEY=LAZWXYTKDQ&amp;VAR:QUERY=RkZfTkVUX0lOQyhBTk4sLTEsLCxSUCk=&amp;WINDOW=FIRST_POPUP&amp;HEIGHT=450&amp;WIDTH=450&amp;START_MAXIMI","ZED=FALSE&amp;VAR:CALENDAR=FIVEDAY&amp;VAR:SYMBOL=B29633&amp;VAR:INDEX=0"}</definedName>
    <definedName name="_22__FDSAUDITLINK__" localSheetId="3" hidden="1">{"fdsup://directions/FAT Viewer?action=UPDATE&amp;creator=factset&amp;DYN_ARGS=TRUE&amp;DOC_NAME=FAT:FQL_AUDITING_CLIENT_TEMPLATE.FAT&amp;display_string=Audit&amp;VAR:KEY=LAZWXYTKDQ&amp;VAR:QUERY=RkZfTkVUX0lOQyhBTk4sLTEsLCxSUCk=&amp;WINDOW=FIRST_POPUP&amp;HEIGHT=450&amp;WIDTH=450&amp;START_MAXIMI","ZED=FALSE&amp;VAR:CALENDAR=FIVEDAY&amp;VAR:SYMBOL=B29633&amp;VAR:INDEX=0"}</definedName>
    <definedName name="_22__FDSAUDITLINK__" hidden="1">{"fdsup://directions/FAT Viewer?action=UPDATE&amp;creator=factset&amp;DYN_ARGS=TRUE&amp;DOC_NAME=FAT:FQL_AUDITING_CLIENT_TEMPLATE.FAT&amp;display_string=Audit&amp;VAR:KEY=LAZWXYTKDQ&amp;VAR:QUERY=RkZfTkVUX0lOQyhBTk4sLTEsLCxSUCk=&amp;WINDOW=FIRST_POPUP&amp;HEIGHT=450&amp;WIDTH=450&amp;START_MAXIMI","ZED=FALSE&amp;VAR:CALENDAR=FIVEDAY&amp;VAR:SYMBOL=B29633&amp;VAR:INDEX=0"}</definedName>
    <definedName name="_220__FDSAUDITLINK__" localSheetId="11" hidden="1">{"fdsup://directions/FAT Viewer?action=UPDATE&amp;creator=factset&amp;DYN_ARGS=TRUE&amp;DOC_NAME=FAT:FQL_AUDITING_CLIENT_TEMPLATE.FAT&amp;display_string=Audit&amp;VAR:KEY=FERIBOTUFI&amp;VAR:QUERY=RkZfQ0FQRVgoQU5OLC0yLCwsUlAp&amp;WINDOW=FIRST_POPUP&amp;HEIGHT=450&amp;WIDTH=450&amp;START_MAXIMIZED=","FALSE&amp;VAR:CALENDAR=FIVEDAY&amp;VAR:SYMBOL=505158&amp;VAR:INDEX=0"}</definedName>
    <definedName name="_220__FDSAUDITLINK__" localSheetId="3" hidden="1">{"fdsup://directions/FAT Viewer?action=UPDATE&amp;creator=factset&amp;DYN_ARGS=TRUE&amp;DOC_NAME=FAT:FQL_AUDITING_CLIENT_TEMPLATE.FAT&amp;display_string=Audit&amp;VAR:KEY=FERIBOTUFI&amp;VAR:QUERY=RkZfQ0FQRVgoQU5OLC0yLCwsUlAp&amp;WINDOW=FIRST_POPUP&amp;HEIGHT=450&amp;WIDTH=450&amp;START_MAXIMIZED=","FALSE&amp;VAR:CALENDAR=FIVEDAY&amp;VAR:SYMBOL=505158&amp;VAR:INDEX=0"}</definedName>
    <definedName name="_220__FDSAUDITLINK__" hidden="1">{"fdsup://directions/FAT Viewer?action=UPDATE&amp;creator=factset&amp;DYN_ARGS=TRUE&amp;DOC_NAME=FAT:FQL_AUDITING_CLIENT_TEMPLATE.FAT&amp;display_string=Audit&amp;VAR:KEY=FERIBOTUFI&amp;VAR:QUERY=RkZfQ0FQRVgoQU5OLC0yLCwsUlAp&amp;WINDOW=FIRST_POPUP&amp;HEIGHT=450&amp;WIDTH=450&amp;START_MAXIMIZED=","FALSE&amp;VAR:CALENDAR=FIVEDAY&amp;VAR:SYMBOL=505158&amp;VAR:INDEX=0"}</definedName>
    <definedName name="_2200__FDSAUDITLINK__" localSheetId="11" hidden="1">{"fdsup://directions/FAT Viewer?action=UPDATE&amp;creator=factset&amp;DYN_ARGS=TRUE&amp;DOC_NAME=FAT:FQL_AUDITING_CLIENT_TEMPLATE.FAT&amp;display_string=Audit&amp;VAR:KEY=VAJQHIFKNG&amp;VAR:QUERY=RkZfRUJJVChBTk4sLTIsLCxSUCk=&amp;WINDOW=FIRST_POPUP&amp;HEIGHT=450&amp;WIDTH=450&amp;START_MAXIMIZED=","FALSE&amp;VAR:CALENDAR=US&amp;VAR:SYMBOL=017260&amp;VAR:INDEX=0"}</definedName>
    <definedName name="_2200__FDSAUDITLINK__" localSheetId="3" hidden="1">{"fdsup://directions/FAT Viewer?action=UPDATE&amp;creator=factset&amp;DYN_ARGS=TRUE&amp;DOC_NAME=FAT:FQL_AUDITING_CLIENT_TEMPLATE.FAT&amp;display_string=Audit&amp;VAR:KEY=VAJQHIFKNG&amp;VAR:QUERY=RkZfRUJJVChBTk4sLTIsLCxSUCk=&amp;WINDOW=FIRST_POPUP&amp;HEIGHT=450&amp;WIDTH=450&amp;START_MAXIMIZED=","FALSE&amp;VAR:CALENDAR=US&amp;VAR:SYMBOL=017260&amp;VAR:INDEX=0"}</definedName>
    <definedName name="_2200__FDSAUDITLINK__" hidden="1">{"fdsup://directions/FAT Viewer?action=UPDATE&amp;creator=factset&amp;DYN_ARGS=TRUE&amp;DOC_NAME=FAT:FQL_AUDITING_CLIENT_TEMPLATE.FAT&amp;display_string=Audit&amp;VAR:KEY=VAJQHIFKNG&amp;VAR:QUERY=RkZfRUJJVChBTk4sLTIsLCxSUCk=&amp;WINDOW=FIRST_POPUP&amp;HEIGHT=450&amp;WIDTH=450&amp;START_MAXIMIZED=","FALSE&amp;VAR:CALENDAR=US&amp;VAR:SYMBOL=017260&amp;VAR:INDEX=0"}</definedName>
    <definedName name="_2201__FDSAUDITLINK__" localSheetId="11" hidden="1">{"fdsup://directions/FAT Viewer?action=UPDATE&amp;creator=factset&amp;DYN_ARGS=TRUE&amp;DOC_NAME=FAT:FQL_AUDITING_CLIENT_TEMPLATE.FAT&amp;display_string=Audit&amp;VAR:KEY=XYTMHMNULG&amp;VAR:QUERY=RkZfRUJJVERBKEFOTiwtMSwsLFJQKQ==&amp;WINDOW=FIRST_POPUP&amp;HEIGHT=450&amp;WIDTH=450&amp;START_MAXIMI","ZED=FALSE&amp;VAR:CALENDAR=US&amp;VAR:SYMBOL=017260&amp;VAR:INDEX=0"}</definedName>
    <definedName name="_2201__FDSAUDITLINK__" localSheetId="3" hidden="1">{"fdsup://directions/FAT Viewer?action=UPDATE&amp;creator=factset&amp;DYN_ARGS=TRUE&amp;DOC_NAME=FAT:FQL_AUDITING_CLIENT_TEMPLATE.FAT&amp;display_string=Audit&amp;VAR:KEY=XYTMHMNULG&amp;VAR:QUERY=RkZfRUJJVERBKEFOTiwtMSwsLFJQKQ==&amp;WINDOW=FIRST_POPUP&amp;HEIGHT=450&amp;WIDTH=450&amp;START_MAXIMI","ZED=FALSE&amp;VAR:CALENDAR=US&amp;VAR:SYMBOL=017260&amp;VAR:INDEX=0"}</definedName>
    <definedName name="_2201__FDSAUDITLINK__" hidden="1">{"fdsup://directions/FAT Viewer?action=UPDATE&amp;creator=factset&amp;DYN_ARGS=TRUE&amp;DOC_NAME=FAT:FQL_AUDITING_CLIENT_TEMPLATE.FAT&amp;display_string=Audit&amp;VAR:KEY=XYTMHMNULG&amp;VAR:QUERY=RkZfRUJJVERBKEFOTiwtMSwsLFJQKQ==&amp;WINDOW=FIRST_POPUP&amp;HEIGHT=450&amp;WIDTH=450&amp;START_MAXIMI","ZED=FALSE&amp;VAR:CALENDAR=US&amp;VAR:SYMBOL=017260&amp;VAR:INDEX=0"}</definedName>
    <definedName name="_2202__FDSAUDITLINK__" localSheetId="11" hidden="1">{"fdsup://directions/FAT Viewer?action=UPDATE&amp;creator=factset&amp;DYN_ARGS=TRUE&amp;DOC_NAME=FAT:FQL_AUDITING_CLIENT_TEMPLATE.FAT&amp;display_string=Audit&amp;VAR:KEY=HYPUFMFUTU&amp;VAR:QUERY=RkZfRUJJVERBKEFOTiwtMiwsLFJQKQ==&amp;WINDOW=FIRST_POPUP&amp;HEIGHT=450&amp;WIDTH=450&amp;START_MAXIMI","ZED=FALSE&amp;VAR:CALENDAR=US&amp;VAR:SYMBOL=017260&amp;VAR:INDEX=0"}</definedName>
    <definedName name="_2202__FDSAUDITLINK__" localSheetId="3" hidden="1">{"fdsup://directions/FAT Viewer?action=UPDATE&amp;creator=factset&amp;DYN_ARGS=TRUE&amp;DOC_NAME=FAT:FQL_AUDITING_CLIENT_TEMPLATE.FAT&amp;display_string=Audit&amp;VAR:KEY=HYPUFMFUTU&amp;VAR:QUERY=RkZfRUJJVERBKEFOTiwtMiwsLFJQKQ==&amp;WINDOW=FIRST_POPUP&amp;HEIGHT=450&amp;WIDTH=450&amp;START_MAXIMI","ZED=FALSE&amp;VAR:CALENDAR=US&amp;VAR:SYMBOL=017260&amp;VAR:INDEX=0"}</definedName>
    <definedName name="_2202__FDSAUDITLINK__" hidden="1">{"fdsup://directions/FAT Viewer?action=UPDATE&amp;creator=factset&amp;DYN_ARGS=TRUE&amp;DOC_NAME=FAT:FQL_AUDITING_CLIENT_TEMPLATE.FAT&amp;display_string=Audit&amp;VAR:KEY=HYPUFMFUTU&amp;VAR:QUERY=RkZfRUJJVERBKEFOTiwtMiwsLFJQKQ==&amp;WINDOW=FIRST_POPUP&amp;HEIGHT=450&amp;WIDTH=450&amp;START_MAXIMI","ZED=FALSE&amp;VAR:CALENDAR=US&amp;VAR:SYMBOL=017260&amp;VAR:INDEX=0"}</definedName>
    <definedName name="_2203__FDSAUDITLINK__" localSheetId="11" hidden="1">{"fdsup://Directions/FactSet Auditing Viewer?action=AUDIT_VALUE&amp;DB=129&amp;ID1=017260&amp;VALUEID=01001&amp;SDATE=2008&amp;PERIODTYPE=ANN_STD&amp;window=popup_no_bar&amp;width=385&amp;height=120&amp;START_MAXIMIZED=FALSE&amp;creator=factset&amp;display_string=Audit"}</definedName>
    <definedName name="_2203__FDSAUDITLINK__" localSheetId="3" hidden="1">{"fdsup://Directions/FactSet Auditing Viewer?action=AUDIT_VALUE&amp;DB=129&amp;ID1=017260&amp;VALUEID=01001&amp;SDATE=2008&amp;PERIODTYPE=ANN_STD&amp;window=popup_no_bar&amp;width=385&amp;height=120&amp;START_MAXIMIZED=FALSE&amp;creator=factset&amp;display_string=Audit"}</definedName>
    <definedName name="_2203__FDSAUDITLINK__" hidden="1">{"fdsup://Directions/FactSet Auditing Viewer?action=AUDIT_VALUE&amp;DB=129&amp;ID1=017260&amp;VALUEID=01001&amp;SDATE=2008&amp;PERIODTYPE=ANN_STD&amp;window=popup_no_bar&amp;width=385&amp;height=120&amp;START_MAXIMIZED=FALSE&amp;creator=factset&amp;display_string=Audit"}</definedName>
    <definedName name="_2204__FDSAUDITLINK__" localSheetId="11" hidden="1">{"fdsup://Directions/FactSet Auditing Viewer?action=AUDIT_VALUE&amp;DB=129&amp;ID1=017260&amp;VALUEID=01001&amp;SDATE=2007&amp;PERIODTYPE=ANN_STD&amp;window=popup_no_bar&amp;width=385&amp;height=120&amp;START_MAXIMIZED=FALSE&amp;creator=factset&amp;display_string=Audit"}</definedName>
    <definedName name="_2204__FDSAUDITLINK__" localSheetId="3" hidden="1">{"fdsup://Directions/FactSet Auditing Viewer?action=AUDIT_VALUE&amp;DB=129&amp;ID1=017260&amp;VALUEID=01001&amp;SDATE=2007&amp;PERIODTYPE=ANN_STD&amp;window=popup_no_bar&amp;width=385&amp;height=120&amp;START_MAXIMIZED=FALSE&amp;creator=factset&amp;display_string=Audit"}</definedName>
    <definedName name="_2204__FDSAUDITLINK__" hidden="1">{"fdsup://Directions/FactSet Auditing Viewer?action=AUDIT_VALUE&amp;DB=129&amp;ID1=017260&amp;VALUEID=01001&amp;SDATE=2007&amp;PERIODTYPE=ANN_STD&amp;window=popup_no_bar&amp;width=385&amp;height=120&amp;START_MAXIMIZED=FALSE&amp;creator=factset&amp;display_string=Audit"}</definedName>
    <definedName name="_2205__FDSAUDITLINK__" localSheetId="11" hidden="1">{"fdsup://directions/FAT Viewer?action=UPDATE&amp;creator=factset&amp;DYN_ARGS=TRUE&amp;DOC_NAME=FAT:FQL_AUDITING_CLIENT_TEMPLATE.FAT&amp;display_string=Audit&amp;VAR:KEY=DYLOTWVOPI&amp;VAR:QUERY=RkZfQ0FQRVgoQU5OLDAsLCxSUCk=&amp;WINDOW=FIRST_POPUP&amp;HEIGHT=450&amp;WIDTH=450&amp;START_MAXIMIZED=","FALSE&amp;VAR:CALENDAR=US&amp;VAR:SYMBOL=57632310&amp;VAR:INDEX=0"}</definedName>
    <definedName name="_2205__FDSAUDITLINK__" localSheetId="3" hidden="1">{"fdsup://directions/FAT Viewer?action=UPDATE&amp;creator=factset&amp;DYN_ARGS=TRUE&amp;DOC_NAME=FAT:FQL_AUDITING_CLIENT_TEMPLATE.FAT&amp;display_string=Audit&amp;VAR:KEY=DYLOTWVOPI&amp;VAR:QUERY=RkZfQ0FQRVgoQU5OLDAsLCxSUCk=&amp;WINDOW=FIRST_POPUP&amp;HEIGHT=450&amp;WIDTH=450&amp;START_MAXIMIZED=","FALSE&amp;VAR:CALENDAR=US&amp;VAR:SYMBOL=57632310&amp;VAR:INDEX=0"}</definedName>
    <definedName name="_2205__FDSAUDITLINK__" hidden="1">{"fdsup://directions/FAT Viewer?action=UPDATE&amp;creator=factset&amp;DYN_ARGS=TRUE&amp;DOC_NAME=FAT:FQL_AUDITING_CLIENT_TEMPLATE.FAT&amp;display_string=Audit&amp;VAR:KEY=DYLOTWVOPI&amp;VAR:QUERY=RkZfQ0FQRVgoQU5OLDAsLCxSUCk=&amp;WINDOW=FIRST_POPUP&amp;HEIGHT=450&amp;WIDTH=450&amp;START_MAXIMIZED=","FALSE&amp;VAR:CALENDAR=US&amp;VAR:SYMBOL=57632310&amp;VAR:INDEX=0"}</definedName>
    <definedName name="_2206__FDSAUDITLINK__" localSheetId="11" hidden="1">{"fdsup://directions/FAT Viewer?action=UPDATE&amp;creator=factset&amp;DYN_ARGS=TRUE&amp;DOC_NAME=FAT:FQL_AUDITING_CLIENT_TEMPLATE.FAT&amp;display_string=Audit&amp;VAR:KEY=VIBQTSPKBE&amp;VAR:QUERY=RkZfQ0FQRVgoQU5OLC0xLCwsUlAp&amp;WINDOW=FIRST_POPUP&amp;HEIGHT=450&amp;WIDTH=450&amp;START_MAXIMIZED=","FALSE&amp;VAR:CALENDAR=US&amp;VAR:SYMBOL=57632310&amp;VAR:INDEX=0"}</definedName>
    <definedName name="_2206__FDSAUDITLINK__" localSheetId="3" hidden="1">{"fdsup://directions/FAT Viewer?action=UPDATE&amp;creator=factset&amp;DYN_ARGS=TRUE&amp;DOC_NAME=FAT:FQL_AUDITING_CLIENT_TEMPLATE.FAT&amp;display_string=Audit&amp;VAR:KEY=VIBQTSPKBE&amp;VAR:QUERY=RkZfQ0FQRVgoQU5OLC0xLCwsUlAp&amp;WINDOW=FIRST_POPUP&amp;HEIGHT=450&amp;WIDTH=450&amp;START_MAXIMIZED=","FALSE&amp;VAR:CALENDAR=US&amp;VAR:SYMBOL=57632310&amp;VAR:INDEX=0"}</definedName>
    <definedName name="_2206__FDSAUDITLINK__" hidden="1">{"fdsup://directions/FAT Viewer?action=UPDATE&amp;creator=factset&amp;DYN_ARGS=TRUE&amp;DOC_NAME=FAT:FQL_AUDITING_CLIENT_TEMPLATE.FAT&amp;display_string=Audit&amp;VAR:KEY=VIBQTSPKBE&amp;VAR:QUERY=RkZfQ0FQRVgoQU5OLC0xLCwsUlAp&amp;WINDOW=FIRST_POPUP&amp;HEIGHT=450&amp;WIDTH=450&amp;START_MAXIMIZED=","FALSE&amp;VAR:CALENDAR=US&amp;VAR:SYMBOL=57632310&amp;VAR:INDEX=0"}</definedName>
    <definedName name="_2207__FDSAUDITLINK__" localSheetId="11" hidden="1">{"fdsup://directions/FAT Viewer?action=UPDATE&amp;creator=factset&amp;DYN_ARGS=TRUE&amp;DOC_NAME=FAT:FQL_AUDITING_CLIENT_TEMPLATE.FAT&amp;display_string=Audit&amp;VAR:KEY=PEJCVWLWZE&amp;VAR:QUERY=RkZfQ0FQRVgoQU5OLC0yLCwsUlAp&amp;WINDOW=FIRST_POPUP&amp;HEIGHT=450&amp;WIDTH=450&amp;START_MAXIMIZED=","FALSE&amp;VAR:CALENDAR=US&amp;VAR:SYMBOL=57632310&amp;VAR:INDEX=0"}</definedName>
    <definedName name="_2207__FDSAUDITLINK__" localSheetId="3" hidden="1">{"fdsup://directions/FAT Viewer?action=UPDATE&amp;creator=factset&amp;DYN_ARGS=TRUE&amp;DOC_NAME=FAT:FQL_AUDITING_CLIENT_TEMPLATE.FAT&amp;display_string=Audit&amp;VAR:KEY=PEJCVWLWZE&amp;VAR:QUERY=RkZfQ0FQRVgoQU5OLC0yLCwsUlAp&amp;WINDOW=FIRST_POPUP&amp;HEIGHT=450&amp;WIDTH=450&amp;START_MAXIMIZED=","FALSE&amp;VAR:CALENDAR=US&amp;VAR:SYMBOL=57632310&amp;VAR:INDEX=0"}</definedName>
    <definedName name="_2207__FDSAUDITLINK__" hidden="1">{"fdsup://directions/FAT Viewer?action=UPDATE&amp;creator=factset&amp;DYN_ARGS=TRUE&amp;DOC_NAME=FAT:FQL_AUDITING_CLIENT_TEMPLATE.FAT&amp;display_string=Audit&amp;VAR:KEY=PEJCVWLWZE&amp;VAR:QUERY=RkZfQ0FQRVgoQU5OLC0yLCwsUlAp&amp;WINDOW=FIRST_POPUP&amp;HEIGHT=450&amp;WIDTH=450&amp;START_MAXIMIZED=","FALSE&amp;VAR:CALENDAR=US&amp;VAR:SYMBOL=57632310&amp;VAR:INDEX=0"}</definedName>
    <definedName name="_2208__FDSAUDITLINK__" localSheetId="11" hidden="1">{"fdsup://directions/FAT Viewer?action=UPDATE&amp;creator=factset&amp;DYN_ARGS=TRUE&amp;DOC_NAME=FAT:FQL_AUDITING_CLIENT_TEMPLATE.FAT&amp;display_string=Audit&amp;VAR:KEY=BYPEDYXOLC&amp;VAR:QUERY=RkZfTkVUX0lOQyhBTk4sLTEsLCxSUCk=&amp;WINDOW=FIRST_POPUP&amp;HEIGHT=450&amp;WIDTH=450&amp;START_MAXIMI","ZED=FALSE&amp;VAR:CALENDAR=US&amp;VAR:SYMBOL=57632310&amp;VAR:INDEX=0"}</definedName>
    <definedName name="_2208__FDSAUDITLINK__" localSheetId="3" hidden="1">{"fdsup://directions/FAT Viewer?action=UPDATE&amp;creator=factset&amp;DYN_ARGS=TRUE&amp;DOC_NAME=FAT:FQL_AUDITING_CLIENT_TEMPLATE.FAT&amp;display_string=Audit&amp;VAR:KEY=BYPEDYXOLC&amp;VAR:QUERY=RkZfTkVUX0lOQyhBTk4sLTEsLCxSUCk=&amp;WINDOW=FIRST_POPUP&amp;HEIGHT=450&amp;WIDTH=450&amp;START_MAXIMI","ZED=FALSE&amp;VAR:CALENDAR=US&amp;VAR:SYMBOL=57632310&amp;VAR:INDEX=0"}</definedName>
    <definedName name="_2208__FDSAUDITLINK__" hidden="1">{"fdsup://directions/FAT Viewer?action=UPDATE&amp;creator=factset&amp;DYN_ARGS=TRUE&amp;DOC_NAME=FAT:FQL_AUDITING_CLIENT_TEMPLATE.FAT&amp;display_string=Audit&amp;VAR:KEY=BYPEDYXOLC&amp;VAR:QUERY=RkZfTkVUX0lOQyhBTk4sLTEsLCxSUCk=&amp;WINDOW=FIRST_POPUP&amp;HEIGHT=450&amp;WIDTH=450&amp;START_MAXIMI","ZED=FALSE&amp;VAR:CALENDAR=US&amp;VAR:SYMBOL=57632310&amp;VAR:INDEX=0"}</definedName>
    <definedName name="_2209__FDSAUDITLINK__" localSheetId="11" hidden="1">{"fdsup://directions/FAT Viewer?action=UPDATE&amp;creator=factset&amp;DYN_ARGS=TRUE&amp;DOC_NAME=FAT:FQL_AUDITING_CLIENT_TEMPLATE.FAT&amp;display_string=Audit&amp;VAR:KEY=FYBGZUZKNY&amp;VAR:QUERY=RkZfTkVUX0lOQyhBTk4sLTIsLCxSUCk=&amp;WINDOW=FIRST_POPUP&amp;HEIGHT=450&amp;WIDTH=450&amp;START_MAXIMI","ZED=FALSE&amp;VAR:CALENDAR=US&amp;VAR:SYMBOL=57632310&amp;VAR:INDEX=0"}</definedName>
    <definedName name="_2209__FDSAUDITLINK__" localSheetId="3" hidden="1">{"fdsup://directions/FAT Viewer?action=UPDATE&amp;creator=factset&amp;DYN_ARGS=TRUE&amp;DOC_NAME=FAT:FQL_AUDITING_CLIENT_TEMPLATE.FAT&amp;display_string=Audit&amp;VAR:KEY=FYBGZUZKNY&amp;VAR:QUERY=RkZfTkVUX0lOQyhBTk4sLTIsLCxSUCk=&amp;WINDOW=FIRST_POPUP&amp;HEIGHT=450&amp;WIDTH=450&amp;START_MAXIMI","ZED=FALSE&amp;VAR:CALENDAR=US&amp;VAR:SYMBOL=57632310&amp;VAR:INDEX=0"}</definedName>
    <definedName name="_2209__FDSAUDITLINK__" hidden="1">{"fdsup://directions/FAT Viewer?action=UPDATE&amp;creator=factset&amp;DYN_ARGS=TRUE&amp;DOC_NAME=FAT:FQL_AUDITING_CLIENT_TEMPLATE.FAT&amp;display_string=Audit&amp;VAR:KEY=FYBGZUZKNY&amp;VAR:QUERY=RkZfTkVUX0lOQyhBTk4sLTIsLCxSUCk=&amp;WINDOW=FIRST_POPUP&amp;HEIGHT=450&amp;WIDTH=450&amp;START_MAXIMI","ZED=FALSE&amp;VAR:CALENDAR=US&amp;VAR:SYMBOL=57632310&amp;VAR:INDEX=0"}</definedName>
    <definedName name="_221__FDSAUDITLINK__" localSheetId="11" hidden="1">{"fdsup://directions/FAT Viewer?action=UPDATE&amp;creator=factset&amp;DYN_ARGS=TRUE&amp;DOC_NAME=FAT:FQL_AUDITING_CLIENT_TEMPLATE.FAT&amp;display_string=Audit&amp;VAR:KEY=NIPENWLQHI&amp;VAR:QUERY=RkZfTkVUX0lOQyhBTk4sLTEsLCxSUCk=&amp;WINDOW=FIRST_POPUP&amp;HEIGHT=450&amp;WIDTH=450&amp;START_MAXIMI","ZED=FALSE&amp;VAR:CALENDAR=FIVEDAY&amp;VAR:SYMBOL=505158&amp;VAR:INDEX=0"}</definedName>
    <definedName name="_221__FDSAUDITLINK__" localSheetId="3" hidden="1">{"fdsup://directions/FAT Viewer?action=UPDATE&amp;creator=factset&amp;DYN_ARGS=TRUE&amp;DOC_NAME=FAT:FQL_AUDITING_CLIENT_TEMPLATE.FAT&amp;display_string=Audit&amp;VAR:KEY=NIPENWLQHI&amp;VAR:QUERY=RkZfTkVUX0lOQyhBTk4sLTEsLCxSUCk=&amp;WINDOW=FIRST_POPUP&amp;HEIGHT=450&amp;WIDTH=450&amp;START_MAXIMI","ZED=FALSE&amp;VAR:CALENDAR=FIVEDAY&amp;VAR:SYMBOL=505158&amp;VAR:INDEX=0"}</definedName>
    <definedName name="_221__FDSAUDITLINK__" hidden="1">{"fdsup://directions/FAT Viewer?action=UPDATE&amp;creator=factset&amp;DYN_ARGS=TRUE&amp;DOC_NAME=FAT:FQL_AUDITING_CLIENT_TEMPLATE.FAT&amp;display_string=Audit&amp;VAR:KEY=NIPENWLQHI&amp;VAR:QUERY=RkZfTkVUX0lOQyhBTk4sLTEsLCxSUCk=&amp;WINDOW=FIRST_POPUP&amp;HEIGHT=450&amp;WIDTH=450&amp;START_MAXIMI","ZED=FALSE&amp;VAR:CALENDAR=FIVEDAY&amp;VAR:SYMBOL=505158&amp;VAR:INDEX=0"}</definedName>
    <definedName name="_2210__FDSAUDITLINK__" localSheetId="11" hidden="1">{"fdsup://directions/FAT Viewer?action=UPDATE&amp;creator=factset&amp;DYN_ARGS=TRUE&amp;DOC_NAME=FAT:FQL_AUDITING_CLIENT_TEMPLATE.FAT&amp;display_string=Audit&amp;VAR:KEY=VUDOXOHQRY&amp;VAR:QUERY=RkZfRUJJVChBTk4sLTEsLCxSUCk=&amp;WINDOW=FIRST_POPUP&amp;HEIGHT=450&amp;WIDTH=450&amp;START_MAXIMIZED=","FALSE&amp;VAR:CALENDAR=US&amp;VAR:SYMBOL=57632310&amp;VAR:INDEX=0"}</definedName>
    <definedName name="_2210__FDSAUDITLINK__" localSheetId="3" hidden="1">{"fdsup://directions/FAT Viewer?action=UPDATE&amp;creator=factset&amp;DYN_ARGS=TRUE&amp;DOC_NAME=FAT:FQL_AUDITING_CLIENT_TEMPLATE.FAT&amp;display_string=Audit&amp;VAR:KEY=VUDOXOHQRY&amp;VAR:QUERY=RkZfRUJJVChBTk4sLTEsLCxSUCk=&amp;WINDOW=FIRST_POPUP&amp;HEIGHT=450&amp;WIDTH=450&amp;START_MAXIMIZED=","FALSE&amp;VAR:CALENDAR=US&amp;VAR:SYMBOL=57632310&amp;VAR:INDEX=0"}</definedName>
    <definedName name="_2210__FDSAUDITLINK__" hidden="1">{"fdsup://directions/FAT Viewer?action=UPDATE&amp;creator=factset&amp;DYN_ARGS=TRUE&amp;DOC_NAME=FAT:FQL_AUDITING_CLIENT_TEMPLATE.FAT&amp;display_string=Audit&amp;VAR:KEY=VUDOXOHQRY&amp;VAR:QUERY=RkZfRUJJVChBTk4sLTEsLCxSUCk=&amp;WINDOW=FIRST_POPUP&amp;HEIGHT=450&amp;WIDTH=450&amp;START_MAXIMIZED=","FALSE&amp;VAR:CALENDAR=US&amp;VAR:SYMBOL=57632310&amp;VAR:INDEX=0"}</definedName>
    <definedName name="_2211__FDSAUDITLINK__" localSheetId="11" hidden="1">{"fdsup://directions/FAT Viewer?action=UPDATE&amp;creator=factset&amp;DYN_ARGS=TRUE&amp;DOC_NAME=FAT:FQL_AUDITING_CLIENT_TEMPLATE.FAT&amp;display_string=Audit&amp;VAR:KEY=RQRGLAXUVY&amp;VAR:QUERY=RkZfRUJJVChBTk4sLTIsLCxSUCk=&amp;WINDOW=FIRST_POPUP&amp;HEIGHT=450&amp;WIDTH=450&amp;START_MAXIMIZED=","FALSE&amp;VAR:CALENDAR=US&amp;VAR:SYMBOL=57632310&amp;VAR:INDEX=0"}</definedName>
    <definedName name="_2211__FDSAUDITLINK__" localSheetId="3" hidden="1">{"fdsup://directions/FAT Viewer?action=UPDATE&amp;creator=factset&amp;DYN_ARGS=TRUE&amp;DOC_NAME=FAT:FQL_AUDITING_CLIENT_TEMPLATE.FAT&amp;display_string=Audit&amp;VAR:KEY=RQRGLAXUVY&amp;VAR:QUERY=RkZfRUJJVChBTk4sLTIsLCxSUCk=&amp;WINDOW=FIRST_POPUP&amp;HEIGHT=450&amp;WIDTH=450&amp;START_MAXIMIZED=","FALSE&amp;VAR:CALENDAR=US&amp;VAR:SYMBOL=57632310&amp;VAR:INDEX=0"}</definedName>
    <definedName name="_2211__FDSAUDITLINK__" hidden="1">{"fdsup://directions/FAT Viewer?action=UPDATE&amp;creator=factset&amp;DYN_ARGS=TRUE&amp;DOC_NAME=FAT:FQL_AUDITING_CLIENT_TEMPLATE.FAT&amp;display_string=Audit&amp;VAR:KEY=RQRGLAXUVY&amp;VAR:QUERY=RkZfRUJJVChBTk4sLTIsLCxSUCk=&amp;WINDOW=FIRST_POPUP&amp;HEIGHT=450&amp;WIDTH=450&amp;START_MAXIMIZED=","FALSE&amp;VAR:CALENDAR=US&amp;VAR:SYMBOL=57632310&amp;VAR:INDEX=0"}</definedName>
    <definedName name="_2212__FDSAUDITLINK__" localSheetId="11" hidden="1">{"fdsup://directions/FAT Viewer?action=UPDATE&amp;creator=factset&amp;DYN_ARGS=TRUE&amp;DOC_NAME=FAT:FQL_AUDITING_CLIENT_TEMPLATE.FAT&amp;display_string=Audit&amp;VAR:KEY=BWRKJYVMDG&amp;VAR:QUERY=RkZfRUJJVERBKEFOTiwtMSwsLFJQKQ==&amp;WINDOW=FIRST_POPUP&amp;HEIGHT=450&amp;WIDTH=450&amp;START_MAXIMI","ZED=FALSE&amp;VAR:CALENDAR=US&amp;VAR:SYMBOL=57632310&amp;VAR:INDEX=0"}</definedName>
    <definedName name="_2212__FDSAUDITLINK__" localSheetId="3" hidden="1">{"fdsup://directions/FAT Viewer?action=UPDATE&amp;creator=factset&amp;DYN_ARGS=TRUE&amp;DOC_NAME=FAT:FQL_AUDITING_CLIENT_TEMPLATE.FAT&amp;display_string=Audit&amp;VAR:KEY=BWRKJYVMDG&amp;VAR:QUERY=RkZfRUJJVERBKEFOTiwtMSwsLFJQKQ==&amp;WINDOW=FIRST_POPUP&amp;HEIGHT=450&amp;WIDTH=450&amp;START_MAXIMI","ZED=FALSE&amp;VAR:CALENDAR=US&amp;VAR:SYMBOL=57632310&amp;VAR:INDEX=0"}</definedName>
    <definedName name="_2212__FDSAUDITLINK__" hidden="1">{"fdsup://directions/FAT Viewer?action=UPDATE&amp;creator=factset&amp;DYN_ARGS=TRUE&amp;DOC_NAME=FAT:FQL_AUDITING_CLIENT_TEMPLATE.FAT&amp;display_string=Audit&amp;VAR:KEY=BWRKJYVMDG&amp;VAR:QUERY=RkZfRUJJVERBKEFOTiwtMSwsLFJQKQ==&amp;WINDOW=FIRST_POPUP&amp;HEIGHT=450&amp;WIDTH=450&amp;START_MAXIMI","ZED=FALSE&amp;VAR:CALENDAR=US&amp;VAR:SYMBOL=57632310&amp;VAR:INDEX=0"}</definedName>
    <definedName name="_2213__FDSAUDITLINK__" localSheetId="11" hidden="1">{"fdsup://directions/FAT Viewer?action=UPDATE&amp;creator=factset&amp;DYN_ARGS=TRUE&amp;DOC_NAME=FAT:FQL_AUDITING_CLIENT_TEMPLATE.FAT&amp;display_string=Audit&amp;VAR:KEY=VMXMBMVIJK&amp;VAR:QUERY=RkZfRUJJVERBKEFOTiwtMiwsLFJQKQ==&amp;WINDOW=FIRST_POPUP&amp;HEIGHT=450&amp;WIDTH=450&amp;START_MAXIMI","ZED=FALSE&amp;VAR:CALENDAR=US&amp;VAR:SYMBOL=57632310&amp;VAR:INDEX=0"}</definedName>
    <definedName name="_2213__FDSAUDITLINK__" localSheetId="3" hidden="1">{"fdsup://directions/FAT Viewer?action=UPDATE&amp;creator=factset&amp;DYN_ARGS=TRUE&amp;DOC_NAME=FAT:FQL_AUDITING_CLIENT_TEMPLATE.FAT&amp;display_string=Audit&amp;VAR:KEY=VMXMBMVIJK&amp;VAR:QUERY=RkZfRUJJVERBKEFOTiwtMiwsLFJQKQ==&amp;WINDOW=FIRST_POPUP&amp;HEIGHT=450&amp;WIDTH=450&amp;START_MAXIMI","ZED=FALSE&amp;VAR:CALENDAR=US&amp;VAR:SYMBOL=57632310&amp;VAR:INDEX=0"}</definedName>
    <definedName name="_2213__FDSAUDITLINK__" hidden="1">{"fdsup://directions/FAT Viewer?action=UPDATE&amp;creator=factset&amp;DYN_ARGS=TRUE&amp;DOC_NAME=FAT:FQL_AUDITING_CLIENT_TEMPLATE.FAT&amp;display_string=Audit&amp;VAR:KEY=VMXMBMVIJK&amp;VAR:QUERY=RkZfRUJJVERBKEFOTiwtMiwsLFJQKQ==&amp;WINDOW=FIRST_POPUP&amp;HEIGHT=450&amp;WIDTH=450&amp;START_MAXIMI","ZED=FALSE&amp;VAR:CALENDAR=US&amp;VAR:SYMBOL=57632310&amp;VAR:INDEX=0"}</definedName>
    <definedName name="_2214__FDSAUDITLINK__" localSheetId="11" hidden="1">{"fdsup://Directions/FactSet Auditing Viewer?action=AUDIT_VALUE&amp;DB=129&amp;ID1=57632310&amp;VALUEID=01001&amp;SDATE=2008&amp;PERIODTYPE=ANN_STD&amp;window=popup_no_bar&amp;width=385&amp;height=120&amp;START_MAXIMIZED=FALSE&amp;creator=factset&amp;display_string=Audit"}</definedName>
    <definedName name="_2214__FDSAUDITLINK__" localSheetId="3" hidden="1">{"fdsup://Directions/FactSet Auditing Viewer?action=AUDIT_VALUE&amp;DB=129&amp;ID1=57632310&amp;VALUEID=01001&amp;SDATE=2008&amp;PERIODTYPE=ANN_STD&amp;window=popup_no_bar&amp;width=385&amp;height=120&amp;START_MAXIMIZED=FALSE&amp;creator=factset&amp;display_string=Audit"}</definedName>
    <definedName name="_2214__FDSAUDITLINK__" hidden="1">{"fdsup://Directions/FactSet Auditing Viewer?action=AUDIT_VALUE&amp;DB=129&amp;ID1=57632310&amp;VALUEID=01001&amp;SDATE=2008&amp;PERIODTYPE=ANN_STD&amp;window=popup_no_bar&amp;width=385&amp;height=120&amp;START_MAXIMIZED=FALSE&amp;creator=factset&amp;display_string=Audit"}</definedName>
    <definedName name="_2215__FDSAUDITLINK__" localSheetId="11" hidden="1">{"fdsup://Directions/FactSet Auditing Viewer?action=AUDIT_VALUE&amp;DB=129&amp;ID1=57632310&amp;VALUEID=01001&amp;SDATE=2007&amp;PERIODTYPE=ANN_STD&amp;window=popup_no_bar&amp;width=385&amp;height=120&amp;START_MAXIMIZED=FALSE&amp;creator=factset&amp;display_string=Audit"}</definedName>
    <definedName name="_2215__FDSAUDITLINK__" localSheetId="3" hidden="1">{"fdsup://Directions/FactSet Auditing Viewer?action=AUDIT_VALUE&amp;DB=129&amp;ID1=57632310&amp;VALUEID=01001&amp;SDATE=2007&amp;PERIODTYPE=ANN_STD&amp;window=popup_no_bar&amp;width=385&amp;height=120&amp;START_MAXIMIZED=FALSE&amp;creator=factset&amp;display_string=Audit"}</definedName>
    <definedName name="_2215__FDSAUDITLINK__" hidden="1">{"fdsup://Directions/FactSet Auditing Viewer?action=AUDIT_VALUE&amp;DB=129&amp;ID1=57632310&amp;VALUEID=01001&amp;SDATE=2007&amp;PERIODTYPE=ANN_STD&amp;window=popup_no_bar&amp;width=385&amp;height=120&amp;START_MAXIMIZED=FALSE&amp;creator=factset&amp;display_string=Audit"}</definedName>
    <definedName name="_2216__FDSAUDITLINK__" localSheetId="11" hidden="1">{"fdsup://directions/FAT Viewer?action=UPDATE&amp;creator=factset&amp;DYN_ARGS=TRUE&amp;DOC_NAME=FAT:FQL_AUDITING_CLIENT_TEMPLATE.FAT&amp;display_string=Audit&amp;VAR:KEY=LQXEJMXAFQ&amp;VAR:QUERY=RkZfQ0FQRVgoQU5OLDAsLCxSUCk=&amp;WINDOW=FIRST_POPUP&amp;HEIGHT=450&amp;WIDTH=450&amp;START_MAXIMIZED=","FALSE&amp;VAR:CALENDAR=US&amp;VAR:SYMBOL=616618&amp;VAR:INDEX=0"}</definedName>
    <definedName name="_2216__FDSAUDITLINK__" localSheetId="3" hidden="1">{"fdsup://directions/FAT Viewer?action=UPDATE&amp;creator=factset&amp;DYN_ARGS=TRUE&amp;DOC_NAME=FAT:FQL_AUDITING_CLIENT_TEMPLATE.FAT&amp;display_string=Audit&amp;VAR:KEY=LQXEJMXAFQ&amp;VAR:QUERY=RkZfQ0FQRVgoQU5OLDAsLCxSUCk=&amp;WINDOW=FIRST_POPUP&amp;HEIGHT=450&amp;WIDTH=450&amp;START_MAXIMIZED=","FALSE&amp;VAR:CALENDAR=US&amp;VAR:SYMBOL=616618&amp;VAR:INDEX=0"}</definedName>
    <definedName name="_2216__FDSAUDITLINK__" hidden="1">{"fdsup://directions/FAT Viewer?action=UPDATE&amp;creator=factset&amp;DYN_ARGS=TRUE&amp;DOC_NAME=FAT:FQL_AUDITING_CLIENT_TEMPLATE.FAT&amp;display_string=Audit&amp;VAR:KEY=LQXEJMXAFQ&amp;VAR:QUERY=RkZfQ0FQRVgoQU5OLDAsLCxSUCk=&amp;WINDOW=FIRST_POPUP&amp;HEIGHT=450&amp;WIDTH=450&amp;START_MAXIMIZED=","FALSE&amp;VAR:CALENDAR=US&amp;VAR:SYMBOL=616618&amp;VAR:INDEX=0"}</definedName>
    <definedName name="_2217__FDSAUDITLINK__" localSheetId="11" hidden="1">{"fdsup://directions/FAT Viewer?action=UPDATE&amp;creator=factset&amp;DYN_ARGS=TRUE&amp;DOC_NAME=FAT:FQL_AUDITING_CLIENT_TEMPLATE.FAT&amp;display_string=Audit&amp;VAR:KEY=RALEPWFYPM&amp;VAR:QUERY=RkZfQ0FQRVgoQU5OLC0xLCwsUlAp&amp;WINDOW=FIRST_POPUP&amp;HEIGHT=450&amp;WIDTH=450&amp;START_MAXIMIZED=","FALSE&amp;VAR:CALENDAR=US&amp;VAR:SYMBOL=616618&amp;VAR:INDEX=0"}</definedName>
    <definedName name="_2217__FDSAUDITLINK__" localSheetId="3" hidden="1">{"fdsup://directions/FAT Viewer?action=UPDATE&amp;creator=factset&amp;DYN_ARGS=TRUE&amp;DOC_NAME=FAT:FQL_AUDITING_CLIENT_TEMPLATE.FAT&amp;display_string=Audit&amp;VAR:KEY=RALEPWFYPM&amp;VAR:QUERY=RkZfQ0FQRVgoQU5OLC0xLCwsUlAp&amp;WINDOW=FIRST_POPUP&amp;HEIGHT=450&amp;WIDTH=450&amp;START_MAXIMIZED=","FALSE&amp;VAR:CALENDAR=US&amp;VAR:SYMBOL=616618&amp;VAR:INDEX=0"}</definedName>
    <definedName name="_2217__FDSAUDITLINK__" hidden="1">{"fdsup://directions/FAT Viewer?action=UPDATE&amp;creator=factset&amp;DYN_ARGS=TRUE&amp;DOC_NAME=FAT:FQL_AUDITING_CLIENT_TEMPLATE.FAT&amp;display_string=Audit&amp;VAR:KEY=RALEPWFYPM&amp;VAR:QUERY=RkZfQ0FQRVgoQU5OLC0xLCwsUlAp&amp;WINDOW=FIRST_POPUP&amp;HEIGHT=450&amp;WIDTH=450&amp;START_MAXIMIZED=","FALSE&amp;VAR:CALENDAR=US&amp;VAR:SYMBOL=616618&amp;VAR:INDEX=0"}</definedName>
    <definedName name="_2218__FDSAUDITLINK__" localSheetId="11" hidden="1">{"fdsup://directions/FAT Viewer?action=UPDATE&amp;creator=factset&amp;DYN_ARGS=TRUE&amp;DOC_NAME=FAT:FQL_AUDITING_CLIENT_TEMPLATE.FAT&amp;display_string=Audit&amp;VAR:KEY=XGBIDILWNG&amp;VAR:QUERY=RkZfQ0FQRVgoQU5OLC0yLCwsUlAp&amp;WINDOW=FIRST_POPUP&amp;HEIGHT=450&amp;WIDTH=450&amp;START_MAXIMIZED=","FALSE&amp;VAR:CALENDAR=US&amp;VAR:SYMBOL=616618&amp;VAR:INDEX=0"}</definedName>
    <definedName name="_2218__FDSAUDITLINK__" localSheetId="3" hidden="1">{"fdsup://directions/FAT Viewer?action=UPDATE&amp;creator=factset&amp;DYN_ARGS=TRUE&amp;DOC_NAME=FAT:FQL_AUDITING_CLIENT_TEMPLATE.FAT&amp;display_string=Audit&amp;VAR:KEY=XGBIDILWNG&amp;VAR:QUERY=RkZfQ0FQRVgoQU5OLC0yLCwsUlAp&amp;WINDOW=FIRST_POPUP&amp;HEIGHT=450&amp;WIDTH=450&amp;START_MAXIMIZED=","FALSE&amp;VAR:CALENDAR=US&amp;VAR:SYMBOL=616618&amp;VAR:INDEX=0"}</definedName>
    <definedName name="_2218__FDSAUDITLINK__" hidden="1">{"fdsup://directions/FAT Viewer?action=UPDATE&amp;creator=factset&amp;DYN_ARGS=TRUE&amp;DOC_NAME=FAT:FQL_AUDITING_CLIENT_TEMPLATE.FAT&amp;display_string=Audit&amp;VAR:KEY=XGBIDILWNG&amp;VAR:QUERY=RkZfQ0FQRVgoQU5OLC0yLCwsUlAp&amp;WINDOW=FIRST_POPUP&amp;HEIGHT=450&amp;WIDTH=450&amp;START_MAXIMIZED=","FALSE&amp;VAR:CALENDAR=US&amp;VAR:SYMBOL=616618&amp;VAR:INDEX=0"}</definedName>
    <definedName name="_2219__FDSAUDITLINK__" localSheetId="11" hidden="1">{"fdsup://directions/FAT Viewer?action=UPDATE&amp;creator=factset&amp;DYN_ARGS=TRUE&amp;DOC_NAME=FAT:FQL_AUDITING_CLIENT_TEMPLATE.FAT&amp;display_string=Audit&amp;VAR:KEY=BGXAPILUVI&amp;VAR:QUERY=RkZfTkVUX0lOQyhBTk4sLTEsLCxSUCk=&amp;WINDOW=FIRST_POPUP&amp;HEIGHT=450&amp;WIDTH=450&amp;START_MAXIMI","ZED=FALSE&amp;VAR:CALENDAR=US&amp;VAR:SYMBOL=616618&amp;VAR:INDEX=0"}</definedName>
    <definedName name="_2219__FDSAUDITLINK__" localSheetId="3" hidden="1">{"fdsup://directions/FAT Viewer?action=UPDATE&amp;creator=factset&amp;DYN_ARGS=TRUE&amp;DOC_NAME=FAT:FQL_AUDITING_CLIENT_TEMPLATE.FAT&amp;display_string=Audit&amp;VAR:KEY=BGXAPILUVI&amp;VAR:QUERY=RkZfTkVUX0lOQyhBTk4sLTEsLCxSUCk=&amp;WINDOW=FIRST_POPUP&amp;HEIGHT=450&amp;WIDTH=450&amp;START_MAXIMI","ZED=FALSE&amp;VAR:CALENDAR=US&amp;VAR:SYMBOL=616618&amp;VAR:INDEX=0"}</definedName>
    <definedName name="_2219__FDSAUDITLINK__" hidden="1">{"fdsup://directions/FAT Viewer?action=UPDATE&amp;creator=factset&amp;DYN_ARGS=TRUE&amp;DOC_NAME=FAT:FQL_AUDITING_CLIENT_TEMPLATE.FAT&amp;display_string=Audit&amp;VAR:KEY=BGXAPILUVI&amp;VAR:QUERY=RkZfTkVUX0lOQyhBTk4sLTEsLCxSUCk=&amp;WINDOW=FIRST_POPUP&amp;HEIGHT=450&amp;WIDTH=450&amp;START_MAXIMI","ZED=FALSE&amp;VAR:CALENDAR=US&amp;VAR:SYMBOL=616618&amp;VAR:INDEX=0"}</definedName>
    <definedName name="_222__FDSAUDITLINK__" localSheetId="11" hidden="1">{"fdsup://directions/FAT Viewer?action=UPDATE&amp;creator=factset&amp;DYN_ARGS=TRUE&amp;DOC_NAME=FAT:FQL_AUDITING_CLIENT_TEMPLATE.FAT&amp;display_string=Audit&amp;VAR:KEY=DARGLWZMLA&amp;VAR:QUERY=RkZfTkVUX0lOQyhBTk4sLTIsLCxSUCk=&amp;WINDOW=FIRST_POPUP&amp;HEIGHT=450&amp;WIDTH=450&amp;START_MAXIMI","ZED=FALSE&amp;VAR:CALENDAR=FIVEDAY&amp;VAR:SYMBOL=505158&amp;VAR:INDEX=0"}</definedName>
    <definedName name="_222__FDSAUDITLINK__" localSheetId="3" hidden="1">{"fdsup://directions/FAT Viewer?action=UPDATE&amp;creator=factset&amp;DYN_ARGS=TRUE&amp;DOC_NAME=FAT:FQL_AUDITING_CLIENT_TEMPLATE.FAT&amp;display_string=Audit&amp;VAR:KEY=DARGLWZMLA&amp;VAR:QUERY=RkZfTkVUX0lOQyhBTk4sLTIsLCxSUCk=&amp;WINDOW=FIRST_POPUP&amp;HEIGHT=450&amp;WIDTH=450&amp;START_MAXIMI","ZED=FALSE&amp;VAR:CALENDAR=FIVEDAY&amp;VAR:SYMBOL=505158&amp;VAR:INDEX=0"}</definedName>
    <definedName name="_222__FDSAUDITLINK__" hidden="1">{"fdsup://directions/FAT Viewer?action=UPDATE&amp;creator=factset&amp;DYN_ARGS=TRUE&amp;DOC_NAME=FAT:FQL_AUDITING_CLIENT_TEMPLATE.FAT&amp;display_string=Audit&amp;VAR:KEY=DARGLWZMLA&amp;VAR:QUERY=RkZfTkVUX0lOQyhBTk4sLTIsLCxSUCk=&amp;WINDOW=FIRST_POPUP&amp;HEIGHT=450&amp;WIDTH=450&amp;START_MAXIMI","ZED=FALSE&amp;VAR:CALENDAR=FIVEDAY&amp;VAR:SYMBOL=505158&amp;VAR:INDEX=0"}</definedName>
    <definedName name="_2220__FDSAUDITLINK__" localSheetId="11" hidden="1">{"fdsup://directions/FAT Viewer?action=UPDATE&amp;creator=factset&amp;DYN_ARGS=TRUE&amp;DOC_NAME=FAT:FQL_AUDITING_CLIENT_TEMPLATE.FAT&amp;display_string=Audit&amp;VAR:KEY=XMBCTCVYTI&amp;VAR:QUERY=RkZfTkVUX0lOQyhBTk4sLTIsLCxSUCk=&amp;WINDOW=FIRST_POPUP&amp;HEIGHT=450&amp;WIDTH=450&amp;START_MAXIMI","ZED=FALSE&amp;VAR:CALENDAR=US&amp;VAR:SYMBOL=616618&amp;VAR:INDEX=0"}</definedName>
    <definedName name="_2220__FDSAUDITLINK__" localSheetId="3" hidden="1">{"fdsup://directions/FAT Viewer?action=UPDATE&amp;creator=factset&amp;DYN_ARGS=TRUE&amp;DOC_NAME=FAT:FQL_AUDITING_CLIENT_TEMPLATE.FAT&amp;display_string=Audit&amp;VAR:KEY=XMBCTCVYTI&amp;VAR:QUERY=RkZfTkVUX0lOQyhBTk4sLTIsLCxSUCk=&amp;WINDOW=FIRST_POPUP&amp;HEIGHT=450&amp;WIDTH=450&amp;START_MAXIMI","ZED=FALSE&amp;VAR:CALENDAR=US&amp;VAR:SYMBOL=616618&amp;VAR:INDEX=0"}</definedName>
    <definedName name="_2220__FDSAUDITLINK__" hidden="1">{"fdsup://directions/FAT Viewer?action=UPDATE&amp;creator=factset&amp;DYN_ARGS=TRUE&amp;DOC_NAME=FAT:FQL_AUDITING_CLIENT_TEMPLATE.FAT&amp;display_string=Audit&amp;VAR:KEY=XMBCTCVYTI&amp;VAR:QUERY=RkZfTkVUX0lOQyhBTk4sLTIsLCxSUCk=&amp;WINDOW=FIRST_POPUP&amp;HEIGHT=450&amp;WIDTH=450&amp;START_MAXIMI","ZED=FALSE&amp;VAR:CALENDAR=US&amp;VAR:SYMBOL=616618&amp;VAR:INDEX=0"}</definedName>
    <definedName name="_2221__FDSAUDITLINK__" localSheetId="11" hidden="1">{"fdsup://directions/FAT Viewer?action=UPDATE&amp;creator=factset&amp;DYN_ARGS=TRUE&amp;DOC_NAME=FAT:FQL_AUDITING_CLIENT_TEMPLATE.FAT&amp;display_string=Audit&amp;VAR:KEY=BSBGLUJERK&amp;VAR:QUERY=RkZfRUJJVChBTk4sLTEsLCxSUCk=&amp;WINDOW=FIRST_POPUP&amp;HEIGHT=450&amp;WIDTH=450&amp;START_MAXIMIZED=","FALSE&amp;VAR:CALENDAR=US&amp;VAR:SYMBOL=616618&amp;VAR:INDEX=0"}</definedName>
    <definedName name="_2221__FDSAUDITLINK__" localSheetId="3" hidden="1">{"fdsup://directions/FAT Viewer?action=UPDATE&amp;creator=factset&amp;DYN_ARGS=TRUE&amp;DOC_NAME=FAT:FQL_AUDITING_CLIENT_TEMPLATE.FAT&amp;display_string=Audit&amp;VAR:KEY=BSBGLUJERK&amp;VAR:QUERY=RkZfRUJJVChBTk4sLTEsLCxSUCk=&amp;WINDOW=FIRST_POPUP&amp;HEIGHT=450&amp;WIDTH=450&amp;START_MAXIMIZED=","FALSE&amp;VAR:CALENDAR=US&amp;VAR:SYMBOL=616618&amp;VAR:INDEX=0"}</definedName>
    <definedName name="_2221__FDSAUDITLINK__" hidden="1">{"fdsup://directions/FAT Viewer?action=UPDATE&amp;creator=factset&amp;DYN_ARGS=TRUE&amp;DOC_NAME=FAT:FQL_AUDITING_CLIENT_TEMPLATE.FAT&amp;display_string=Audit&amp;VAR:KEY=BSBGLUJERK&amp;VAR:QUERY=RkZfRUJJVChBTk4sLTEsLCxSUCk=&amp;WINDOW=FIRST_POPUP&amp;HEIGHT=450&amp;WIDTH=450&amp;START_MAXIMIZED=","FALSE&amp;VAR:CALENDAR=US&amp;VAR:SYMBOL=616618&amp;VAR:INDEX=0"}</definedName>
    <definedName name="_2222__FDSAUDITLINK__" localSheetId="11" hidden="1">{"fdsup://directions/FAT Viewer?action=UPDATE&amp;creator=factset&amp;DYN_ARGS=TRUE&amp;DOC_NAME=FAT:FQL_AUDITING_CLIENT_TEMPLATE.FAT&amp;display_string=Audit&amp;VAR:KEY=RMBEDUVGBS&amp;VAR:QUERY=RkZfRUJJVChBTk4sLTIsLCxSUCk=&amp;WINDOW=FIRST_POPUP&amp;HEIGHT=450&amp;WIDTH=450&amp;START_MAXIMIZED=","FALSE&amp;VAR:CALENDAR=US&amp;VAR:SYMBOL=616618&amp;VAR:INDEX=0"}</definedName>
    <definedName name="_2222__FDSAUDITLINK__" localSheetId="3" hidden="1">{"fdsup://directions/FAT Viewer?action=UPDATE&amp;creator=factset&amp;DYN_ARGS=TRUE&amp;DOC_NAME=FAT:FQL_AUDITING_CLIENT_TEMPLATE.FAT&amp;display_string=Audit&amp;VAR:KEY=RMBEDUVGBS&amp;VAR:QUERY=RkZfRUJJVChBTk4sLTIsLCxSUCk=&amp;WINDOW=FIRST_POPUP&amp;HEIGHT=450&amp;WIDTH=450&amp;START_MAXIMIZED=","FALSE&amp;VAR:CALENDAR=US&amp;VAR:SYMBOL=616618&amp;VAR:INDEX=0"}</definedName>
    <definedName name="_2222__FDSAUDITLINK__" hidden="1">{"fdsup://directions/FAT Viewer?action=UPDATE&amp;creator=factset&amp;DYN_ARGS=TRUE&amp;DOC_NAME=FAT:FQL_AUDITING_CLIENT_TEMPLATE.FAT&amp;display_string=Audit&amp;VAR:KEY=RMBEDUVGBS&amp;VAR:QUERY=RkZfRUJJVChBTk4sLTIsLCxSUCk=&amp;WINDOW=FIRST_POPUP&amp;HEIGHT=450&amp;WIDTH=450&amp;START_MAXIMIZED=","FALSE&amp;VAR:CALENDAR=US&amp;VAR:SYMBOL=616618&amp;VAR:INDEX=0"}</definedName>
    <definedName name="_2223__FDSAUDITLINK__" localSheetId="11" hidden="1">{"fdsup://directions/FAT Viewer?action=UPDATE&amp;creator=factset&amp;DYN_ARGS=TRUE&amp;DOC_NAME=FAT:FQL_AUDITING_CLIENT_TEMPLATE.FAT&amp;display_string=Audit&amp;VAR:KEY=TMZCJYBSTK&amp;VAR:QUERY=RkZfRUJJVERBKEFOTiwtMSwsLFJQKQ==&amp;WINDOW=FIRST_POPUP&amp;HEIGHT=450&amp;WIDTH=450&amp;START_MAXIMI","ZED=FALSE&amp;VAR:CALENDAR=US&amp;VAR:SYMBOL=616618&amp;VAR:INDEX=0"}</definedName>
    <definedName name="_2223__FDSAUDITLINK__" localSheetId="3" hidden="1">{"fdsup://directions/FAT Viewer?action=UPDATE&amp;creator=factset&amp;DYN_ARGS=TRUE&amp;DOC_NAME=FAT:FQL_AUDITING_CLIENT_TEMPLATE.FAT&amp;display_string=Audit&amp;VAR:KEY=TMZCJYBSTK&amp;VAR:QUERY=RkZfRUJJVERBKEFOTiwtMSwsLFJQKQ==&amp;WINDOW=FIRST_POPUP&amp;HEIGHT=450&amp;WIDTH=450&amp;START_MAXIMI","ZED=FALSE&amp;VAR:CALENDAR=US&amp;VAR:SYMBOL=616618&amp;VAR:INDEX=0"}</definedName>
    <definedName name="_2223__FDSAUDITLINK__" hidden="1">{"fdsup://directions/FAT Viewer?action=UPDATE&amp;creator=factset&amp;DYN_ARGS=TRUE&amp;DOC_NAME=FAT:FQL_AUDITING_CLIENT_TEMPLATE.FAT&amp;display_string=Audit&amp;VAR:KEY=TMZCJYBSTK&amp;VAR:QUERY=RkZfRUJJVERBKEFOTiwtMSwsLFJQKQ==&amp;WINDOW=FIRST_POPUP&amp;HEIGHT=450&amp;WIDTH=450&amp;START_MAXIMI","ZED=FALSE&amp;VAR:CALENDAR=US&amp;VAR:SYMBOL=616618&amp;VAR:INDEX=0"}</definedName>
    <definedName name="_2224__FDSAUDITLINK__" localSheetId="11" hidden="1">{"fdsup://directions/FAT Viewer?action=UPDATE&amp;creator=factset&amp;DYN_ARGS=TRUE&amp;DOC_NAME=FAT:FQL_AUDITING_CLIENT_TEMPLATE.FAT&amp;display_string=Audit&amp;VAR:KEY=FILEDAZEPC&amp;VAR:QUERY=RkZfRUJJVERBKEFOTiwtMiwsLFJQKQ==&amp;WINDOW=FIRST_POPUP&amp;HEIGHT=450&amp;WIDTH=450&amp;START_MAXIMI","ZED=FALSE&amp;VAR:CALENDAR=US&amp;VAR:SYMBOL=616618&amp;VAR:INDEX=0"}</definedName>
    <definedName name="_2224__FDSAUDITLINK__" localSheetId="3" hidden="1">{"fdsup://directions/FAT Viewer?action=UPDATE&amp;creator=factset&amp;DYN_ARGS=TRUE&amp;DOC_NAME=FAT:FQL_AUDITING_CLIENT_TEMPLATE.FAT&amp;display_string=Audit&amp;VAR:KEY=FILEDAZEPC&amp;VAR:QUERY=RkZfRUJJVERBKEFOTiwtMiwsLFJQKQ==&amp;WINDOW=FIRST_POPUP&amp;HEIGHT=450&amp;WIDTH=450&amp;START_MAXIMI","ZED=FALSE&amp;VAR:CALENDAR=US&amp;VAR:SYMBOL=616618&amp;VAR:INDEX=0"}</definedName>
    <definedName name="_2224__FDSAUDITLINK__" hidden="1">{"fdsup://directions/FAT Viewer?action=UPDATE&amp;creator=factset&amp;DYN_ARGS=TRUE&amp;DOC_NAME=FAT:FQL_AUDITING_CLIENT_TEMPLATE.FAT&amp;display_string=Audit&amp;VAR:KEY=FILEDAZEPC&amp;VAR:QUERY=RkZfRUJJVERBKEFOTiwtMiwsLFJQKQ==&amp;WINDOW=FIRST_POPUP&amp;HEIGHT=450&amp;WIDTH=450&amp;START_MAXIMI","ZED=FALSE&amp;VAR:CALENDAR=US&amp;VAR:SYMBOL=616618&amp;VAR:INDEX=0"}</definedName>
    <definedName name="_2225__FDSAUDITLINK__" localSheetId="11" hidden="1">{"fdsup://Directions/FactSet Auditing Viewer?action=AUDIT_VALUE&amp;DB=129&amp;ID1=616618&amp;VALUEID=01001&amp;SDATE=2008&amp;PERIODTYPE=ANN_STD&amp;window=popup_no_bar&amp;width=385&amp;height=120&amp;START_MAXIMIZED=FALSE&amp;creator=factset&amp;display_string=Audit"}</definedName>
    <definedName name="_2225__FDSAUDITLINK__" localSheetId="3" hidden="1">{"fdsup://Directions/FactSet Auditing Viewer?action=AUDIT_VALUE&amp;DB=129&amp;ID1=616618&amp;VALUEID=01001&amp;SDATE=2008&amp;PERIODTYPE=ANN_STD&amp;window=popup_no_bar&amp;width=385&amp;height=120&amp;START_MAXIMIZED=FALSE&amp;creator=factset&amp;display_string=Audit"}</definedName>
    <definedName name="_2225__FDSAUDITLINK__" hidden="1">{"fdsup://Directions/FactSet Auditing Viewer?action=AUDIT_VALUE&amp;DB=129&amp;ID1=616618&amp;VALUEID=01001&amp;SDATE=2008&amp;PERIODTYPE=ANN_STD&amp;window=popup_no_bar&amp;width=385&amp;height=120&amp;START_MAXIMIZED=FALSE&amp;creator=factset&amp;display_string=Audit"}</definedName>
    <definedName name="_2226__FDSAUDITLINK__" localSheetId="11" hidden="1">{"fdsup://Directions/FactSet Auditing Viewer?action=AUDIT_VALUE&amp;DB=129&amp;ID1=616618&amp;VALUEID=01001&amp;SDATE=2007&amp;PERIODTYPE=ANN_STD&amp;window=popup_no_bar&amp;width=385&amp;height=120&amp;START_MAXIMIZED=FALSE&amp;creator=factset&amp;display_string=Audit"}</definedName>
    <definedName name="_2226__FDSAUDITLINK__" localSheetId="3" hidden="1">{"fdsup://Directions/FactSet Auditing Viewer?action=AUDIT_VALUE&amp;DB=129&amp;ID1=616618&amp;VALUEID=01001&amp;SDATE=2007&amp;PERIODTYPE=ANN_STD&amp;window=popup_no_bar&amp;width=385&amp;height=120&amp;START_MAXIMIZED=FALSE&amp;creator=factset&amp;display_string=Audit"}</definedName>
    <definedName name="_2226__FDSAUDITLINK__" hidden="1">{"fdsup://Directions/FactSet Auditing Viewer?action=AUDIT_VALUE&amp;DB=129&amp;ID1=616618&amp;VALUEID=01001&amp;SDATE=2007&amp;PERIODTYPE=ANN_STD&amp;window=popup_no_bar&amp;width=385&amp;height=120&amp;START_MAXIMIZED=FALSE&amp;creator=factset&amp;display_string=Audit"}</definedName>
    <definedName name="_2227__FDSAUDITLINK__" localSheetId="11" hidden="1">{"fdsup://directions/FAT Viewer?action=UPDATE&amp;creator=factset&amp;DYN_ARGS=TRUE&amp;DOC_NAME=FAT:FQL_AUDITING_CLIENT_TEMPLATE.FAT&amp;display_string=Audit&amp;VAR:KEY=VENWXEZSBQ&amp;VAR:QUERY=RkZfQ0FQRVgoQU5OLDAsLCxSUCk=&amp;WINDOW=FIRST_POPUP&amp;HEIGHT=450&amp;WIDTH=450&amp;START_MAXIMIZED=","FALSE&amp;VAR:CALENDAR=US&amp;VAR:SYMBOL=046574&amp;VAR:INDEX=0"}</definedName>
    <definedName name="_2227__FDSAUDITLINK__" localSheetId="3" hidden="1">{"fdsup://directions/FAT Viewer?action=UPDATE&amp;creator=factset&amp;DYN_ARGS=TRUE&amp;DOC_NAME=FAT:FQL_AUDITING_CLIENT_TEMPLATE.FAT&amp;display_string=Audit&amp;VAR:KEY=VENWXEZSBQ&amp;VAR:QUERY=RkZfQ0FQRVgoQU5OLDAsLCxSUCk=&amp;WINDOW=FIRST_POPUP&amp;HEIGHT=450&amp;WIDTH=450&amp;START_MAXIMIZED=","FALSE&amp;VAR:CALENDAR=US&amp;VAR:SYMBOL=046574&amp;VAR:INDEX=0"}</definedName>
    <definedName name="_2227__FDSAUDITLINK__" hidden="1">{"fdsup://directions/FAT Viewer?action=UPDATE&amp;creator=factset&amp;DYN_ARGS=TRUE&amp;DOC_NAME=FAT:FQL_AUDITING_CLIENT_TEMPLATE.FAT&amp;display_string=Audit&amp;VAR:KEY=VENWXEZSBQ&amp;VAR:QUERY=RkZfQ0FQRVgoQU5OLDAsLCxSUCk=&amp;WINDOW=FIRST_POPUP&amp;HEIGHT=450&amp;WIDTH=450&amp;START_MAXIMIZED=","FALSE&amp;VAR:CALENDAR=US&amp;VAR:SYMBOL=046574&amp;VAR:INDEX=0"}</definedName>
    <definedName name="_2228__FDSAUDITLINK__" localSheetId="11" hidden="1">{"fdsup://directions/FAT Viewer?action=UPDATE&amp;creator=factset&amp;DYN_ARGS=TRUE&amp;DOC_NAME=FAT:FQL_AUDITING_CLIENT_TEMPLATE.FAT&amp;display_string=Audit&amp;VAR:KEY=NADUXWRWVA&amp;VAR:QUERY=RkZfQ0FQRVgoQU5OLC0xLCwsUlAp&amp;WINDOW=FIRST_POPUP&amp;HEIGHT=450&amp;WIDTH=450&amp;START_MAXIMIZED=","FALSE&amp;VAR:CALENDAR=US&amp;VAR:SYMBOL=046574&amp;VAR:INDEX=0"}</definedName>
    <definedName name="_2228__FDSAUDITLINK__" localSheetId="3" hidden="1">{"fdsup://directions/FAT Viewer?action=UPDATE&amp;creator=factset&amp;DYN_ARGS=TRUE&amp;DOC_NAME=FAT:FQL_AUDITING_CLIENT_TEMPLATE.FAT&amp;display_string=Audit&amp;VAR:KEY=NADUXWRWVA&amp;VAR:QUERY=RkZfQ0FQRVgoQU5OLC0xLCwsUlAp&amp;WINDOW=FIRST_POPUP&amp;HEIGHT=450&amp;WIDTH=450&amp;START_MAXIMIZED=","FALSE&amp;VAR:CALENDAR=US&amp;VAR:SYMBOL=046574&amp;VAR:INDEX=0"}</definedName>
    <definedName name="_2228__FDSAUDITLINK__" hidden="1">{"fdsup://directions/FAT Viewer?action=UPDATE&amp;creator=factset&amp;DYN_ARGS=TRUE&amp;DOC_NAME=FAT:FQL_AUDITING_CLIENT_TEMPLATE.FAT&amp;display_string=Audit&amp;VAR:KEY=NADUXWRWVA&amp;VAR:QUERY=RkZfQ0FQRVgoQU5OLC0xLCwsUlAp&amp;WINDOW=FIRST_POPUP&amp;HEIGHT=450&amp;WIDTH=450&amp;START_MAXIMIZED=","FALSE&amp;VAR:CALENDAR=US&amp;VAR:SYMBOL=046574&amp;VAR:INDEX=0"}</definedName>
    <definedName name="_2229__FDSAUDITLINK__" localSheetId="11" hidden="1">{"fdsup://directions/FAT Viewer?action=UPDATE&amp;creator=factset&amp;DYN_ARGS=TRUE&amp;DOC_NAME=FAT:FQL_AUDITING_CLIENT_TEMPLATE.FAT&amp;display_string=Audit&amp;VAR:KEY=JKNORIBKRK&amp;VAR:QUERY=RkZfQ0FQRVgoQU5OLC0yLCwsUlAp&amp;WINDOW=FIRST_POPUP&amp;HEIGHT=450&amp;WIDTH=450&amp;START_MAXIMIZED=","FALSE&amp;VAR:CALENDAR=US&amp;VAR:SYMBOL=046574&amp;VAR:INDEX=0"}</definedName>
    <definedName name="_2229__FDSAUDITLINK__" localSheetId="3" hidden="1">{"fdsup://directions/FAT Viewer?action=UPDATE&amp;creator=factset&amp;DYN_ARGS=TRUE&amp;DOC_NAME=FAT:FQL_AUDITING_CLIENT_TEMPLATE.FAT&amp;display_string=Audit&amp;VAR:KEY=JKNORIBKRK&amp;VAR:QUERY=RkZfQ0FQRVgoQU5OLC0yLCwsUlAp&amp;WINDOW=FIRST_POPUP&amp;HEIGHT=450&amp;WIDTH=450&amp;START_MAXIMIZED=","FALSE&amp;VAR:CALENDAR=US&amp;VAR:SYMBOL=046574&amp;VAR:INDEX=0"}</definedName>
    <definedName name="_2229__FDSAUDITLINK__" hidden="1">{"fdsup://directions/FAT Viewer?action=UPDATE&amp;creator=factset&amp;DYN_ARGS=TRUE&amp;DOC_NAME=FAT:FQL_AUDITING_CLIENT_TEMPLATE.FAT&amp;display_string=Audit&amp;VAR:KEY=JKNORIBKRK&amp;VAR:QUERY=RkZfQ0FQRVgoQU5OLC0yLCwsUlAp&amp;WINDOW=FIRST_POPUP&amp;HEIGHT=450&amp;WIDTH=450&amp;START_MAXIMIZED=","FALSE&amp;VAR:CALENDAR=US&amp;VAR:SYMBOL=046574&amp;VAR:INDEX=0"}</definedName>
    <definedName name="_223__FDSAUDITLINK__" localSheetId="11" hidden="1">{"fdsup://directions/FAT Viewer?action=UPDATE&amp;creator=factset&amp;DYN_ARGS=TRUE&amp;DOC_NAME=FAT:FQL_AUDITING_CLIENT_TEMPLATE.FAT&amp;display_string=Audit&amp;VAR:KEY=PKRWRWFOZO&amp;VAR:QUERY=RkZfRUJJVChBTk4sLTEsLCxSUCk=&amp;WINDOW=FIRST_POPUP&amp;HEIGHT=450&amp;WIDTH=450&amp;START_MAXIMIZED=","FALSE&amp;VAR:CALENDAR=FIVEDAY&amp;VAR:SYMBOL=505158&amp;VAR:INDEX=0"}</definedName>
    <definedName name="_223__FDSAUDITLINK__" localSheetId="3" hidden="1">{"fdsup://directions/FAT Viewer?action=UPDATE&amp;creator=factset&amp;DYN_ARGS=TRUE&amp;DOC_NAME=FAT:FQL_AUDITING_CLIENT_TEMPLATE.FAT&amp;display_string=Audit&amp;VAR:KEY=PKRWRWFOZO&amp;VAR:QUERY=RkZfRUJJVChBTk4sLTEsLCxSUCk=&amp;WINDOW=FIRST_POPUP&amp;HEIGHT=450&amp;WIDTH=450&amp;START_MAXIMIZED=","FALSE&amp;VAR:CALENDAR=FIVEDAY&amp;VAR:SYMBOL=505158&amp;VAR:INDEX=0"}</definedName>
    <definedName name="_223__FDSAUDITLINK__" hidden="1">{"fdsup://directions/FAT Viewer?action=UPDATE&amp;creator=factset&amp;DYN_ARGS=TRUE&amp;DOC_NAME=FAT:FQL_AUDITING_CLIENT_TEMPLATE.FAT&amp;display_string=Audit&amp;VAR:KEY=PKRWRWFOZO&amp;VAR:QUERY=RkZfRUJJVChBTk4sLTEsLCxSUCk=&amp;WINDOW=FIRST_POPUP&amp;HEIGHT=450&amp;WIDTH=450&amp;START_MAXIMIZED=","FALSE&amp;VAR:CALENDAR=FIVEDAY&amp;VAR:SYMBOL=505158&amp;VAR:INDEX=0"}</definedName>
    <definedName name="_2230__FDSAUDITLINK__" localSheetId="11" hidden="1">{"fdsup://directions/FAT Viewer?action=UPDATE&amp;creator=factset&amp;DYN_ARGS=TRUE&amp;DOC_NAME=FAT:FQL_AUDITING_CLIENT_TEMPLATE.FAT&amp;display_string=Audit&amp;VAR:KEY=DGDIHIXENW&amp;VAR:QUERY=RkZfTkVUX0lOQyhBTk4sLTEsLCxSUCk=&amp;WINDOW=FIRST_POPUP&amp;HEIGHT=450&amp;WIDTH=450&amp;START_MAXIMI","ZED=FALSE&amp;VAR:CALENDAR=US&amp;VAR:SYMBOL=046574&amp;VAR:INDEX=0"}</definedName>
    <definedName name="_2230__FDSAUDITLINK__" localSheetId="3" hidden="1">{"fdsup://directions/FAT Viewer?action=UPDATE&amp;creator=factset&amp;DYN_ARGS=TRUE&amp;DOC_NAME=FAT:FQL_AUDITING_CLIENT_TEMPLATE.FAT&amp;display_string=Audit&amp;VAR:KEY=DGDIHIXENW&amp;VAR:QUERY=RkZfTkVUX0lOQyhBTk4sLTEsLCxSUCk=&amp;WINDOW=FIRST_POPUP&amp;HEIGHT=450&amp;WIDTH=450&amp;START_MAXIMI","ZED=FALSE&amp;VAR:CALENDAR=US&amp;VAR:SYMBOL=046574&amp;VAR:INDEX=0"}</definedName>
    <definedName name="_2230__FDSAUDITLINK__" hidden="1">{"fdsup://directions/FAT Viewer?action=UPDATE&amp;creator=factset&amp;DYN_ARGS=TRUE&amp;DOC_NAME=FAT:FQL_AUDITING_CLIENT_TEMPLATE.FAT&amp;display_string=Audit&amp;VAR:KEY=DGDIHIXENW&amp;VAR:QUERY=RkZfTkVUX0lOQyhBTk4sLTEsLCxSUCk=&amp;WINDOW=FIRST_POPUP&amp;HEIGHT=450&amp;WIDTH=450&amp;START_MAXIMI","ZED=FALSE&amp;VAR:CALENDAR=US&amp;VAR:SYMBOL=046574&amp;VAR:INDEX=0"}</definedName>
    <definedName name="_2231__FDSAUDITLINK__" localSheetId="11" hidden="1">{"fdsup://directions/FAT Viewer?action=UPDATE&amp;creator=factset&amp;DYN_ARGS=TRUE&amp;DOC_NAME=FAT:FQL_AUDITING_CLIENT_TEMPLATE.FAT&amp;display_string=Audit&amp;VAR:KEY=XWJQHYBCVM&amp;VAR:QUERY=RkZfTkVUX0lOQyhBTk4sLTIsLCxSUCk=&amp;WINDOW=FIRST_POPUP&amp;HEIGHT=450&amp;WIDTH=450&amp;START_MAXIMI","ZED=FALSE&amp;VAR:CALENDAR=US&amp;VAR:SYMBOL=046574&amp;VAR:INDEX=0"}</definedName>
    <definedName name="_2231__FDSAUDITLINK__" localSheetId="3" hidden="1">{"fdsup://directions/FAT Viewer?action=UPDATE&amp;creator=factset&amp;DYN_ARGS=TRUE&amp;DOC_NAME=FAT:FQL_AUDITING_CLIENT_TEMPLATE.FAT&amp;display_string=Audit&amp;VAR:KEY=XWJQHYBCVM&amp;VAR:QUERY=RkZfTkVUX0lOQyhBTk4sLTIsLCxSUCk=&amp;WINDOW=FIRST_POPUP&amp;HEIGHT=450&amp;WIDTH=450&amp;START_MAXIMI","ZED=FALSE&amp;VAR:CALENDAR=US&amp;VAR:SYMBOL=046574&amp;VAR:INDEX=0"}</definedName>
    <definedName name="_2231__FDSAUDITLINK__" hidden="1">{"fdsup://directions/FAT Viewer?action=UPDATE&amp;creator=factset&amp;DYN_ARGS=TRUE&amp;DOC_NAME=FAT:FQL_AUDITING_CLIENT_TEMPLATE.FAT&amp;display_string=Audit&amp;VAR:KEY=XWJQHYBCVM&amp;VAR:QUERY=RkZfTkVUX0lOQyhBTk4sLTIsLCxSUCk=&amp;WINDOW=FIRST_POPUP&amp;HEIGHT=450&amp;WIDTH=450&amp;START_MAXIMI","ZED=FALSE&amp;VAR:CALENDAR=US&amp;VAR:SYMBOL=046574&amp;VAR:INDEX=0"}</definedName>
    <definedName name="_2232__FDSAUDITLINK__" localSheetId="11" hidden="1">{"fdsup://directions/FAT Viewer?action=UPDATE&amp;creator=factset&amp;DYN_ARGS=TRUE&amp;DOC_NAME=FAT:FQL_AUDITING_CLIENT_TEMPLATE.FAT&amp;display_string=Audit&amp;VAR:KEY=RINWHIZAFG&amp;VAR:QUERY=RkZfRUJJVChBTk4sLTEsLCxSUCk=&amp;WINDOW=FIRST_POPUP&amp;HEIGHT=450&amp;WIDTH=450&amp;START_MAXIMIZED=","FALSE&amp;VAR:CALENDAR=US&amp;VAR:SYMBOL=046574&amp;VAR:INDEX=0"}</definedName>
    <definedName name="_2232__FDSAUDITLINK__" localSheetId="3" hidden="1">{"fdsup://directions/FAT Viewer?action=UPDATE&amp;creator=factset&amp;DYN_ARGS=TRUE&amp;DOC_NAME=FAT:FQL_AUDITING_CLIENT_TEMPLATE.FAT&amp;display_string=Audit&amp;VAR:KEY=RINWHIZAFG&amp;VAR:QUERY=RkZfRUJJVChBTk4sLTEsLCxSUCk=&amp;WINDOW=FIRST_POPUP&amp;HEIGHT=450&amp;WIDTH=450&amp;START_MAXIMIZED=","FALSE&amp;VAR:CALENDAR=US&amp;VAR:SYMBOL=046574&amp;VAR:INDEX=0"}</definedName>
    <definedName name="_2232__FDSAUDITLINK__" hidden="1">{"fdsup://directions/FAT Viewer?action=UPDATE&amp;creator=factset&amp;DYN_ARGS=TRUE&amp;DOC_NAME=FAT:FQL_AUDITING_CLIENT_TEMPLATE.FAT&amp;display_string=Audit&amp;VAR:KEY=RINWHIZAFG&amp;VAR:QUERY=RkZfRUJJVChBTk4sLTEsLCxSUCk=&amp;WINDOW=FIRST_POPUP&amp;HEIGHT=450&amp;WIDTH=450&amp;START_MAXIMIZED=","FALSE&amp;VAR:CALENDAR=US&amp;VAR:SYMBOL=046574&amp;VAR:INDEX=0"}</definedName>
    <definedName name="_2233__FDSAUDITLINK__" localSheetId="11" hidden="1">{"fdsup://directions/FAT Viewer?action=UPDATE&amp;creator=factset&amp;DYN_ARGS=TRUE&amp;DOC_NAME=FAT:FQL_AUDITING_CLIENT_TEMPLATE.FAT&amp;display_string=Audit&amp;VAR:KEY=TINCHITABQ&amp;VAR:QUERY=RkZfRUJJVChBTk4sLTIsLCxSUCk=&amp;WINDOW=FIRST_POPUP&amp;HEIGHT=450&amp;WIDTH=450&amp;START_MAXIMIZED=","FALSE&amp;VAR:CALENDAR=US&amp;VAR:SYMBOL=046574&amp;VAR:INDEX=0"}</definedName>
    <definedName name="_2233__FDSAUDITLINK__" localSheetId="3" hidden="1">{"fdsup://directions/FAT Viewer?action=UPDATE&amp;creator=factset&amp;DYN_ARGS=TRUE&amp;DOC_NAME=FAT:FQL_AUDITING_CLIENT_TEMPLATE.FAT&amp;display_string=Audit&amp;VAR:KEY=TINCHITABQ&amp;VAR:QUERY=RkZfRUJJVChBTk4sLTIsLCxSUCk=&amp;WINDOW=FIRST_POPUP&amp;HEIGHT=450&amp;WIDTH=450&amp;START_MAXIMIZED=","FALSE&amp;VAR:CALENDAR=US&amp;VAR:SYMBOL=046574&amp;VAR:INDEX=0"}</definedName>
    <definedName name="_2233__FDSAUDITLINK__" hidden="1">{"fdsup://directions/FAT Viewer?action=UPDATE&amp;creator=factset&amp;DYN_ARGS=TRUE&amp;DOC_NAME=FAT:FQL_AUDITING_CLIENT_TEMPLATE.FAT&amp;display_string=Audit&amp;VAR:KEY=TINCHITABQ&amp;VAR:QUERY=RkZfRUJJVChBTk4sLTIsLCxSUCk=&amp;WINDOW=FIRST_POPUP&amp;HEIGHT=450&amp;WIDTH=450&amp;START_MAXIMIZED=","FALSE&amp;VAR:CALENDAR=US&amp;VAR:SYMBOL=046574&amp;VAR:INDEX=0"}</definedName>
    <definedName name="_2234__FDSAUDITLINK__" localSheetId="11" hidden="1">{"fdsup://directions/FAT Viewer?action=UPDATE&amp;creator=factset&amp;DYN_ARGS=TRUE&amp;DOC_NAME=FAT:FQL_AUDITING_CLIENT_TEMPLATE.FAT&amp;display_string=Audit&amp;VAR:KEY=PUXKXONSRW&amp;VAR:QUERY=RkZfRUJJVERBKEFOTiwtMSwsLFJQKQ==&amp;WINDOW=FIRST_POPUP&amp;HEIGHT=450&amp;WIDTH=450&amp;START_MAXIMI","ZED=FALSE&amp;VAR:CALENDAR=US&amp;VAR:SYMBOL=046574&amp;VAR:INDEX=0"}</definedName>
    <definedName name="_2234__FDSAUDITLINK__" localSheetId="3" hidden="1">{"fdsup://directions/FAT Viewer?action=UPDATE&amp;creator=factset&amp;DYN_ARGS=TRUE&amp;DOC_NAME=FAT:FQL_AUDITING_CLIENT_TEMPLATE.FAT&amp;display_string=Audit&amp;VAR:KEY=PUXKXONSRW&amp;VAR:QUERY=RkZfRUJJVERBKEFOTiwtMSwsLFJQKQ==&amp;WINDOW=FIRST_POPUP&amp;HEIGHT=450&amp;WIDTH=450&amp;START_MAXIMI","ZED=FALSE&amp;VAR:CALENDAR=US&amp;VAR:SYMBOL=046574&amp;VAR:INDEX=0"}</definedName>
    <definedName name="_2234__FDSAUDITLINK__" hidden="1">{"fdsup://directions/FAT Viewer?action=UPDATE&amp;creator=factset&amp;DYN_ARGS=TRUE&amp;DOC_NAME=FAT:FQL_AUDITING_CLIENT_TEMPLATE.FAT&amp;display_string=Audit&amp;VAR:KEY=PUXKXONSRW&amp;VAR:QUERY=RkZfRUJJVERBKEFOTiwtMSwsLFJQKQ==&amp;WINDOW=FIRST_POPUP&amp;HEIGHT=450&amp;WIDTH=450&amp;START_MAXIMI","ZED=FALSE&amp;VAR:CALENDAR=US&amp;VAR:SYMBOL=046574&amp;VAR:INDEX=0"}</definedName>
    <definedName name="_2235__FDSAUDITLINK__" localSheetId="11" hidden="1">{"fdsup://directions/FAT Viewer?action=UPDATE&amp;creator=factset&amp;DYN_ARGS=TRUE&amp;DOC_NAME=FAT:FQL_AUDITING_CLIENT_TEMPLATE.FAT&amp;display_string=Audit&amp;VAR:KEY=HGXQBWNQBM&amp;VAR:QUERY=RkZfRUJJVERBKEFOTiwtMiwsLFJQKQ==&amp;WINDOW=FIRST_POPUP&amp;HEIGHT=450&amp;WIDTH=450&amp;START_MAXIMI","ZED=FALSE&amp;VAR:CALENDAR=US&amp;VAR:SYMBOL=046574&amp;VAR:INDEX=0"}</definedName>
    <definedName name="_2235__FDSAUDITLINK__" localSheetId="3" hidden="1">{"fdsup://directions/FAT Viewer?action=UPDATE&amp;creator=factset&amp;DYN_ARGS=TRUE&amp;DOC_NAME=FAT:FQL_AUDITING_CLIENT_TEMPLATE.FAT&amp;display_string=Audit&amp;VAR:KEY=HGXQBWNQBM&amp;VAR:QUERY=RkZfRUJJVERBKEFOTiwtMiwsLFJQKQ==&amp;WINDOW=FIRST_POPUP&amp;HEIGHT=450&amp;WIDTH=450&amp;START_MAXIMI","ZED=FALSE&amp;VAR:CALENDAR=US&amp;VAR:SYMBOL=046574&amp;VAR:INDEX=0"}</definedName>
    <definedName name="_2235__FDSAUDITLINK__" hidden="1">{"fdsup://directions/FAT Viewer?action=UPDATE&amp;creator=factset&amp;DYN_ARGS=TRUE&amp;DOC_NAME=FAT:FQL_AUDITING_CLIENT_TEMPLATE.FAT&amp;display_string=Audit&amp;VAR:KEY=HGXQBWNQBM&amp;VAR:QUERY=RkZfRUJJVERBKEFOTiwtMiwsLFJQKQ==&amp;WINDOW=FIRST_POPUP&amp;HEIGHT=450&amp;WIDTH=450&amp;START_MAXIMI","ZED=FALSE&amp;VAR:CALENDAR=US&amp;VAR:SYMBOL=046574&amp;VAR:INDEX=0"}</definedName>
    <definedName name="_2236__FDSAUDITLINK__" localSheetId="11" hidden="1">{"fdsup://Directions/FactSet Auditing Viewer?action=AUDIT_VALUE&amp;DB=129&amp;ID1=046574&amp;VALUEID=01001&amp;SDATE=2008&amp;PERIODTYPE=ANN_STD&amp;window=popup_no_bar&amp;width=385&amp;height=120&amp;START_MAXIMIZED=FALSE&amp;creator=factset&amp;display_string=Audit"}</definedName>
    <definedName name="_2236__FDSAUDITLINK__" localSheetId="3" hidden="1">{"fdsup://Directions/FactSet Auditing Viewer?action=AUDIT_VALUE&amp;DB=129&amp;ID1=046574&amp;VALUEID=01001&amp;SDATE=2008&amp;PERIODTYPE=ANN_STD&amp;window=popup_no_bar&amp;width=385&amp;height=120&amp;START_MAXIMIZED=FALSE&amp;creator=factset&amp;display_string=Audit"}</definedName>
    <definedName name="_2236__FDSAUDITLINK__" hidden="1">{"fdsup://Directions/FactSet Auditing Viewer?action=AUDIT_VALUE&amp;DB=129&amp;ID1=046574&amp;VALUEID=01001&amp;SDATE=2008&amp;PERIODTYPE=ANN_STD&amp;window=popup_no_bar&amp;width=385&amp;height=120&amp;START_MAXIMIZED=FALSE&amp;creator=factset&amp;display_string=Audit"}</definedName>
    <definedName name="_2237__FDSAUDITLINK__" localSheetId="11" hidden="1">{"fdsup://directions/FAT Viewer?action=UPDATE&amp;creator=factset&amp;DYN_ARGS=TRUE&amp;DOC_NAME=FAT:FQL_AUDITING_CLIENT_TEMPLATE.FAT&amp;display_string=Audit&amp;VAR:KEY=FYBIHWXIPS&amp;VAR:QUERY=RkZfQ0FQRVgoQU5OLDAsLCxSUCk=&amp;WINDOW=FIRST_POPUP&amp;HEIGHT=450&amp;WIDTH=450&amp;START_MAXIMIZED=","FALSE&amp;VAR:CALENDAR=US&amp;VAR:SYMBOL=B06GQ4&amp;VAR:INDEX=0"}</definedName>
    <definedName name="_2237__FDSAUDITLINK__" localSheetId="3" hidden="1">{"fdsup://directions/FAT Viewer?action=UPDATE&amp;creator=factset&amp;DYN_ARGS=TRUE&amp;DOC_NAME=FAT:FQL_AUDITING_CLIENT_TEMPLATE.FAT&amp;display_string=Audit&amp;VAR:KEY=FYBIHWXIPS&amp;VAR:QUERY=RkZfQ0FQRVgoQU5OLDAsLCxSUCk=&amp;WINDOW=FIRST_POPUP&amp;HEIGHT=450&amp;WIDTH=450&amp;START_MAXIMIZED=","FALSE&amp;VAR:CALENDAR=US&amp;VAR:SYMBOL=B06GQ4&amp;VAR:INDEX=0"}</definedName>
    <definedName name="_2237__FDSAUDITLINK__" hidden="1">{"fdsup://directions/FAT Viewer?action=UPDATE&amp;creator=factset&amp;DYN_ARGS=TRUE&amp;DOC_NAME=FAT:FQL_AUDITING_CLIENT_TEMPLATE.FAT&amp;display_string=Audit&amp;VAR:KEY=FYBIHWXIPS&amp;VAR:QUERY=RkZfQ0FQRVgoQU5OLDAsLCxSUCk=&amp;WINDOW=FIRST_POPUP&amp;HEIGHT=450&amp;WIDTH=450&amp;START_MAXIMIZED=","FALSE&amp;VAR:CALENDAR=US&amp;VAR:SYMBOL=B06GQ4&amp;VAR:INDEX=0"}</definedName>
    <definedName name="_2238__FDSAUDITLINK__" localSheetId="11" hidden="1">{"fdsup://directions/FAT Viewer?action=UPDATE&amp;creator=factset&amp;DYN_ARGS=TRUE&amp;DOC_NAME=FAT:FQL_AUDITING_CLIENT_TEMPLATE.FAT&amp;display_string=Audit&amp;VAR:KEY=NIPWVSVAJW&amp;VAR:QUERY=RkZfQ0FQRVgoQU5OLC0xLCwsUlAp&amp;WINDOW=FIRST_POPUP&amp;HEIGHT=450&amp;WIDTH=450&amp;START_MAXIMIZED=","FALSE&amp;VAR:CALENDAR=US&amp;VAR:SYMBOL=B06GQ4&amp;VAR:INDEX=0"}</definedName>
    <definedName name="_2238__FDSAUDITLINK__" localSheetId="3" hidden="1">{"fdsup://directions/FAT Viewer?action=UPDATE&amp;creator=factset&amp;DYN_ARGS=TRUE&amp;DOC_NAME=FAT:FQL_AUDITING_CLIENT_TEMPLATE.FAT&amp;display_string=Audit&amp;VAR:KEY=NIPWVSVAJW&amp;VAR:QUERY=RkZfQ0FQRVgoQU5OLC0xLCwsUlAp&amp;WINDOW=FIRST_POPUP&amp;HEIGHT=450&amp;WIDTH=450&amp;START_MAXIMIZED=","FALSE&amp;VAR:CALENDAR=US&amp;VAR:SYMBOL=B06GQ4&amp;VAR:INDEX=0"}</definedName>
    <definedName name="_2238__FDSAUDITLINK__" hidden="1">{"fdsup://directions/FAT Viewer?action=UPDATE&amp;creator=factset&amp;DYN_ARGS=TRUE&amp;DOC_NAME=FAT:FQL_AUDITING_CLIENT_TEMPLATE.FAT&amp;display_string=Audit&amp;VAR:KEY=NIPWVSVAJW&amp;VAR:QUERY=RkZfQ0FQRVgoQU5OLC0xLCwsUlAp&amp;WINDOW=FIRST_POPUP&amp;HEIGHT=450&amp;WIDTH=450&amp;START_MAXIMIZED=","FALSE&amp;VAR:CALENDAR=US&amp;VAR:SYMBOL=B06GQ4&amp;VAR:INDEX=0"}</definedName>
    <definedName name="_2239__FDSAUDITLINK__" localSheetId="11" hidden="1">{"fdsup://directions/FAT Viewer?action=UPDATE&amp;creator=factset&amp;DYN_ARGS=TRUE&amp;DOC_NAME=FAT:FQL_AUDITING_CLIENT_TEMPLATE.FAT&amp;display_string=Audit&amp;VAR:KEY=TKZAHCVKRW&amp;VAR:QUERY=RkZfQ0FQRVgoQU5OLC0yLCwsUlAp&amp;WINDOW=FIRST_POPUP&amp;HEIGHT=450&amp;WIDTH=450&amp;START_MAXIMIZED=","FALSE&amp;VAR:CALENDAR=US&amp;VAR:SYMBOL=B06GQ4&amp;VAR:INDEX=0"}</definedName>
    <definedName name="_2239__FDSAUDITLINK__" localSheetId="3" hidden="1">{"fdsup://directions/FAT Viewer?action=UPDATE&amp;creator=factset&amp;DYN_ARGS=TRUE&amp;DOC_NAME=FAT:FQL_AUDITING_CLIENT_TEMPLATE.FAT&amp;display_string=Audit&amp;VAR:KEY=TKZAHCVKRW&amp;VAR:QUERY=RkZfQ0FQRVgoQU5OLC0yLCwsUlAp&amp;WINDOW=FIRST_POPUP&amp;HEIGHT=450&amp;WIDTH=450&amp;START_MAXIMIZED=","FALSE&amp;VAR:CALENDAR=US&amp;VAR:SYMBOL=B06GQ4&amp;VAR:INDEX=0"}</definedName>
    <definedName name="_2239__FDSAUDITLINK__" hidden="1">{"fdsup://directions/FAT Viewer?action=UPDATE&amp;creator=factset&amp;DYN_ARGS=TRUE&amp;DOC_NAME=FAT:FQL_AUDITING_CLIENT_TEMPLATE.FAT&amp;display_string=Audit&amp;VAR:KEY=TKZAHCVKRW&amp;VAR:QUERY=RkZfQ0FQRVgoQU5OLC0yLCwsUlAp&amp;WINDOW=FIRST_POPUP&amp;HEIGHT=450&amp;WIDTH=450&amp;START_MAXIMIZED=","FALSE&amp;VAR:CALENDAR=US&amp;VAR:SYMBOL=B06GQ4&amp;VAR:INDEX=0"}</definedName>
    <definedName name="_224__FDSAUDITLINK__" localSheetId="11" hidden="1">{"fdsup://directions/FAT Viewer?action=UPDATE&amp;creator=factset&amp;DYN_ARGS=TRUE&amp;DOC_NAME=FAT:FQL_AUDITING_CLIENT_TEMPLATE.FAT&amp;display_string=Audit&amp;VAR:KEY=VGDOHEPYZI&amp;VAR:QUERY=RkZfRUJJVChBTk4sLTIsLCxSUCk=&amp;WINDOW=FIRST_POPUP&amp;HEIGHT=450&amp;WIDTH=450&amp;START_MAXIMIZED=","FALSE&amp;VAR:CALENDAR=FIVEDAY&amp;VAR:SYMBOL=505158&amp;VAR:INDEX=0"}</definedName>
    <definedName name="_224__FDSAUDITLINK__" localSheetId="3" hidden="1">{"fdsup://directions/FAT Viewer?action=UPDATE&amp;creator=factset&amp;DYN_ARGS=TRUE&amp;DOC_NAME=FAT:FQL_AUDITING_CLIENT_TEMPLATE.FAT&amp;display_string=Audit&amp;VAR:KEY=VGDOHEPYZI&amp;VAR:QUERY=RkZfRUJJVChBTk4sLTIsLCxSUCk=&amp;WINDOW=FIRST_POPUP&amp;HEIGHT=450&amp;WIDTH=450&amp;START_MAXIMIZED=","FALSE&amp;VAR:CALENDAR=FIVEDAY&amp;VAR:SYMBOL=505158&amp;VAR:INDEX=0"}</definedName>
    <definedName name="_224__FDSAUDITLINK__" hidden="1">{"fdsup://directions/FAT Viewer?action=UPDATE&amp;creator=factset&amp;DYN_ARGS=TRUE&amp;DOC_NAME=FAT:FQL_AUDITING_CLIENT_TEMPLATE.FAT&amp;display_string=Audit&amp;VAR:KEY=VGDOHEPYZI&amp;VAR:QUERY=RkZfRUJJVChBTk4sLTIsLCxSUCk=&amp;WINDOW=FIRST_POPUP&amp;HEIGHT=450&amp;WIDTH=450&amp;START_MAXIMIZED=","FALSE&amp;VAR:CALENDAR=FIVEDAY&amp;VAR:SYMBOL=505158&amp;VAR:INDEX=0"}</definedName>
    <definedName name="_2240__FDSAUDITLINK__" localSheetId="11" hidden="1">{"fdsup://directions/FAT Viewer?action=UPDATE&amp;creator=factset&amp;DYN_ARGS=TRUE&amp;DOC_NAME=FAT:FQL_AUDITING_CLIENT_TEMPLATE.FAT&amp;display_string=Audit&amp;VAR:KEY=PYNYBWFMNO&amp;VAR:QUERY=RkZfTkVUX0lOQyhBTk4sLTIsLCxSUCk=&amp;WINDOW=FIRST_POPUP&amp;HEIGHT=450&amp;WIDTH=450&amp;START_MAXIMI","ZED=FALSE&amp;VAR:CALENDAR=US&amp;VAR:SYMBOL=B06GQ4&amp;VAR:INDEX=0"}</definedName>
    <definedName name="_2240__FDSAUDITLINK__" localSheetId="3" hidden="1">{"fdsup://directions/FAT Viewer?action=UPDATE&amp;creator=factset&amp;DYN_ARGS=TRUE&amp;DOC_NAME=FAT:FQL_AUDITING_CLIENT_TEMPLATE.FAT&amp;display_string=Audit&amp;VAR:KEY=PYNYBWFMNO&amp;VAR:QUERY=RkZfTkVUX0lOQyhBTk4sLTIsLCxSUCk=&amp;WINDOW=FIRST_POPUP&amp;HEIGHT=450&amp;WIDTH=450&amp;START_MAXIMI","ZED=FALSE&amp;VAR:CALENDAR=US&amp;VAR:SYMBOL=B06GQ4&amp;VAR:INDEX=0"}</definedName>
    <definedName name="_2240__FDSAUDITLINK__" hidden="1">{"fdsup://directions/FAT Viewer?action=UPDATE&amp;creator=factset&amp;DYN_ARGS=TRUE&amp;DOC_NAME=FAT:FQL_AUDITING_CLIENT_TEMPLATE.FAT&amp;display_string=Audit&amp;VAR:KEY=PYNYBWFMNO&amp;VAR:QUERY=RkZfTkVUX0lOQyhBTk4sLTIsLCxSUCk=&amp;WINDOW=FIRST_POPUP&amp;HEIGHT=450&amp;WIDTH=450&amp;START_MAXIMI","ZED=FALSE&amp;VAR:CALENDAR=US&amp;VAR:SYMBOL=B06GQ4&amp;VAR:INDEX=0"}</definedName>
    <definedName name="_2241__FDSAUDITLINK__" localSheetId="11" hidden="1">{"fdsup://directions/FAT Viewer?action=UPDATE&amp;creator=factset&amp;DYN_ARGS=TRUE&amp;DOC_NAME=FAT:FQL_AUDITING_CLIENT_TEMPLATE.FAT&amp;display_string=Audit&amp;VAR:KEY=JWXYJEXQVM&amp;VAR:QUERY=RkZfRUJJVChBTk4sLTIsLCxSUCk=&amp;WINDOW=FIRST_POPUP&amp;HEIGHT=450&amp;WIDTH=450&amp;START_MAXIMIZED=","FALSE&amp;VAR:CALENDAR=US&amp;VAR:SYMBOL=B06GQ4&amp;VAR:INDEX=0"}</definedName>
    <definedName name="_2241__FDSAUDITLINK__" localSheetId="3" hidden="1">{"fdsup://directions/FAT Viewer?action=UPDATE&amp;creator=factset&amp;DYN_ARGS=TRUE&amp;DOC_NAME=FAT:FQL_AUDITING_CLIENT_TEMPLATE.FAT&amp;display_string=Audit&amp;VAR:KEY=JWXYJEXQVM&amp;VAR:QUERY=RkZfRUJJVChBTk4sLTIsLCxSUCk=&amp;WINDOW=FIRST_POPUP&amp;HEIGHT=450&amp;WIDTH=450&amp;START_MAXIMIZED=","FALSE&amp;VAR:CALENDAR=US&amp;VAR:SYMBOL=B06GQ4&amp;VAR:INDEX=0"}</definedName>
    <definedName name="_2241__FDSAUDITLINK__" hidden="1">{"fdsup://directions/FAT Viewer?action=UPDATE&amp;creator=factset&amp;DYN_ARGS=TRUE&amp;DOC_NAME=FAT:FQL_AUDITING_CLIENT_TEMPLATE.FAT&amp;display_string=Audit&amp;VAR:KEY=JWXYJEXQVM&amp;VAR:QUERY=RkZfRUJJVChBTk4sLTIsLCxSUCk=&amp;WINDOW=FIRST_POPUP&amp;HEIGHT=450&amp;WIDTH=450&amp;START_MAXIMIZED=","FALSE&amp;VAR:CALENDAR=US&amp;VAR:SYMBOL=B06GQ4&amp;VAR:INDEX=0"}</definedName>
    <definedName name="_2242__FDSAUDITLINK__" localSheetId="11" hidden="1">{"fdsup://directions/FAT Viewer?action=UPDATE&amp;creator=factset&amp;DYN_ARGS=TRUE&amp;DOC_NAME=FAT:FQL_AUDITING_CLIENT_TEMPLATE.FAT&amp;display_string=Audit&amp;VAR:KEY=BENQHUBWNS&amp;VAR:QUERY=RkZfRUJJVERBKEFOTiwtMiwsLFJQKQ==&amp;WINDOW=FIRST_POPUP&amp;HEIGHT=450&amp;WIDTH=450&amp;START_MAXIMI","ZED=FALSE&amp;VAR:CALENDAR=US&amp;VAR:SYMBOL=B06GQ4&amp;VAR:INDEX=0"}</definedName>
    <definedName name="_2242__FDSAUDITLINK__" localSheetId="3" hidden="1">{"fdsup://directions/FAT Viewer?action=UPDATE&amp;creator=factset&amp;DYN_ARGS=TRUE&amp;DOC_NAME=FAT:FQL_AUDITING_CLIENT_TEMPLATE.FAT&amp;display_string=Audit&amp;VAR:KEY=BENQHUBWNS&amp;VAR:QUERY=RkZfRUJJVERBKEFOTiwtMiwsLFJQKQ==&amp;WINDOW=FIRST_POPUP&amp;HEIGHT=450&amp;WIDTH=450&amp;START_MAXIMI","ZED=FALSE&amp;VAR:CALENDAR=US&amp;VAR:SYMBOL=B06GQ4&amp;VAR:INDEX=0"}</definedName>
    <definedName name="_2242__FDSAUDITLINK__" hidden="1">{"fdsup://directions/FAT Viewer?action=UPDATE&amp;creator=factset&amp;DYN_ARGS=TRUE&amp;DOC_NAME=FAT:FQL_AUDITING_CLIENT_TEMPLATE.FAT&amp;display_string=Audit&amp;VAR:KEY=BENQHUBWNS&amp;VAR:QUERY=RkZfRUJJVERBKEFOTiwtMiwsLFJQKQ==&amp;WINDOW=FIRST_POPUP&amp;HEIGHT=450&amp;WIDTH=450&amp;START_MAXIMI","ZED=FALSE&amp;VAR:CALENDAR=US&amp;VAR:SYMBOL=B06GQ4&amp;VAR:INDEX=0"}</definedName>
    <definedName name="_2243__FDSAUDITLINK__" localSheetId="11" hidden="1">{"fdsup://Directions/FactSet Auditing Viewer?action=AUDIT_VALUE&amp;DB=129&amp;ID1=B06GQ4&amp;VALUEID=01001&amp;SDATE=2007&amp;PERIODTYPE=ANN_STD&amp;window=popup_no_bar&amp;width=385&amp;height=120&amp;START_MAXIMIZED=FALSE&amp;creator=factset&amp;display_string=Audit"}</definedName>
    <definedName name="_2243__FDSAUDITLINK__" localSheetId="3" hidden="1">{"fdsup://Directions/FactSet Auditing Viewer?action=AUDIT_VALUE&amp;DB=129&amp;ID1=B06GQ4&amp;VALUEID=01001&amp;SDATE=2007&amp;PERIODTYPE=ANN_STD&amp;window=popup_no_bar&amp;width=385&amp;height=120&amp;START_MAXIMIZED=FALSE&amp;creator=factset&amp;display_string=Audit"}</definedName>
    <definedName name="_2243__FDSAUDITLINK__" hidden="1">{"fdsup://Directions/FactSet Auditing Viewer?action=AUDIT_VALUE&amp;DB=129&amp;ID1=B06GQ4&amp;VALUEID=01001&amp;SDATE=2007&amp;PERIODTYPE=ANN_STD&amp;window=popup_no_bar&amp;width=385&amp;height=120&amp;START_MAXIMIZED=FALSE&amp;creator=factset&amp;display_string=Audit"}</definedName>
    <definedName name="_2244__FDSAUDITLINK__" localSheetId="11" hidden="1">{"fdsup://directions/FAT Viewer?action=UPDATE&amp;creator=factset&amp;DYN_ARGS=TRUE&amp;DOC_NAME=FAT:FQL_AUDITING_CLIENT_TEMPLATE.FAT&amp;display_string=Audit&amp;VAR:KEY=ZMPGHYHYLY&amp;VAR:QUERY=RkZfQ0FQRVgoQU5OLDAsLCxSUCk=&amp;WINDOW=FIRST_POPUP&amp;HEIGHT=450&amp;WIDTH=450&amp;START_MAXIMIZED=","FALSE&amp;VAR:CALENDAR=US&amp;VAR:SYMBOL=B154TW&amp;VAR:INDEX=0"}</definedName>
    <definedName name="_2244__FDSAUDITLINK__" localSheetId="3" hidden="1">{"fdsup://directions/FAT Viewer?action=UPDATE&amp;creator=factset&amp;DYN_ARGS=TRUE&amp;DOC_NAME=FAT:FQL_AUDITING_CLIENT_TEMPLATE.FAT&amp;display_string=Audit&amp;VAR:KEY=ZMPGHYHYLY&amp;VAR:QUERY=RkZfQ0FQRVgoQU5OLDAsLCxSUCk=&amp;WINDOW=FIRST_POPUP&amp;HEIGHT=450&amp;WIDTH=450&amp;START_MAXIMIZED=","FALSE&amp;VAR:CALENDAR=US&amp;VAR:SYMBOL=B154TW&amp;VAR:INDEX=0"}</definedName>
    <definedName name="_2244__FDSAUDITLINK__" hidden="1">{"fdsup://directions/FAT Viewer?action=UPDATE&amp;creator=factset&amp;DYN_ARGS=TRUE&amp;DOC_NAME=FAT:FQL_AUDITING_CLIENT_TEMPLATE.FAT&amp;display_string=Audit&amp;VAR:KEY=ZMPGHYHYLY&amp;VAR:QUERY=RkZfQ0FQRVgoQU5OLDAsLCxSUCk=&amp;WINDOW=FIRST_POPUP&amp;HEIGHT=450&amp;WIDTH=450&amp;START_MAXIMIZED=","FALSE&amp;VAR:CALENDAR=US&amp;VAR:SYMBOL=B154TW&amp;VAR:INDEX=0"}</definedName>
    <definedName name="_2245__FDSAUDITLINK__" localSheetId="11" hidden="1">{"fdsup://directions/FAT Viewer?action=UPDATE&amp;creator=factset&amp;DYN_ARGS=TRUE&amp;DOC_NAME=FAT:FQL_AUDITING_CLIENT_TEMPLATE.FAT&amp;display_string=Audit&amp;VAR:KEY=JUDEDKBCHI&amp;VAR:QUERY=RkZfQ0FQRVgoQU5OLC0xLCwsUlAp&amp;WINDOW=FIRST_POPUP&amp;HEIGHT=450&amp;WIDTH=450&amp;START_MAXIMIZED=","FALSE&amp;VAR:CALENDAR=US&amp;VAR:SYMBOL=B154TW&amp;VAR:INDEX=0"}</definedName>
    <definedName name="_2245__FDSAUDITLINK__" localSheetId="3" hidden="1">{"fdsup://directions/FAT Viewer?action=UPDATE&amp;creator=factset&amp;DYN_ARGS=TRUE&amp;DOC_NAME=FAT:FQL_AUDITING_CLIENT_TEMPLATE.FAT&amp;display_string=Audit&amp;VAR:KEY=JUDEDKBCHI&amp;VAR:QUERY=RkZfQ0FQRVgoQU5OLC0xLCwsUlAp&amp;WINDOW=FIRST_POPUP&amp;HEIGHT=450&amp;WIDTH=450&amp;START_MAXIMIZED=","FALSE&amp;VAR:CALENDAR=US&amp;VAR:SYMBOL=B154TW&amp;VAR:INDEX=0"}</definedName>
    <definedName name="_2245__FDSAUDITLINK__" hidden="1">{"fdsup://directions/FAT Viewer?action=UPDATE&amp;creator=factset&amp;DYN_ARGS=TRUE&amp;DOC_NAME=FAT:FQL_AUDITING_CLIENT_TEMPLATE.FAT&amp;display_string=Audit&amp;VAR:KEY=JUDEDKBCHI&amp;VAR:QUERY=RkZfQ0FQRVgoQU5OLC0xLCwsUlAp&amp;WINDOW=FIRST_POPUP&amp;HEIGHT=450&amp;WIDTH=450&amp;START_MAXIMIZED=","FALSE&amp;VAR:CALENDAR=US&amp;VAR:SYMBOL=B154TW&amp;VAR:INDEX=0"}</definedName>
    <definedName name="_2246__FDSAUDITLINK__" localSheetId="11" hidden="1">{"fdsup://directions/FAT Viewer?action=UPDATE&amp;creator=factset&amp;DYN_ARGS=TRUE&amp;DOC_NAME=FAT:FQL_AUDITING_CLIENT_TEMPLATE.FAT&amp;display_string=Audit&amp;VAR:KEY=RCBULINSBY&amp;VAR:QUERY=RkZfQ0FQRVgoQU5OLC0yLCwsUlAp&amp;WINDOW=FIRST_POPUP&amp;HEIGHT=450&amp;WIDTH=450&amp;START_MAXIMIZED=","FALSE&amp;VAR:CALENDAR=US&amp;VAR:SYMBOL=B154TW&amp;VAR:INDEX=0"}</definedName>
    <definedName name="_2246__FDSAUDITLINK__" localSheetId="3" hidden="1">{"fdsup://directions/FAT Viewer?action=UPDATE&amp;creator=factset&amp;DYN_ARGS=TRUE&amp;DOC_NAME=FAT:FQL_AUDITING_CLIENT_TEMPLATE.FAT&amp;display_string=Audit&amp;VAR:KEY=RCBULINSBY&amp;VAR:QUERY=RkZfQ0FQRVgoQU5OLC0yLCwsUlAp&amp;WINDOW=FIRST_POPUP&amp;HEIGHT=450&amp;WIDTH=450&amp;START_MAXIMIZED=","FALSE&amp;VAR:CALENDAR=US&amp;VAR:SYMBOL=B154TW&amp;VAR:INDEX=0"}</definedName>
    <definedName name="_2246__FDSAUDITLINK__" hidden="1">{"fdsup://directions/FAT Viewer?action=UPDATE&amp;creator=factset&amp;DYN_ARGS=TRUE&amp;DOC_NAME=FAT:FQL_AUDITING_CLIENT_TEMPLATE.FAT&amp;display_string=Audit&amp;VAR:KEY=RCBULINSBY&amp;VAR:QUERY=RkZfQ0FQRVgoQU5OLC0yLCwsUlAp&amp;WINDOW=FIRST_POPUP&amp;HEIGHT=450&amp;WIDTH=450&amp;START_MAXIMIZED=","FALSE&amp;VAR:CALENDAR=US&amp;VAR:SYMBOL=B154TW&amp;VAR:INDEX=0"}</definedName>
    <definedName name="_2247__FDSAUDITLINK__" localSheetId="11" hidden="1">{"fdsup://directions/FAT Viewer?action=UPDATE&amp;creator=factset&amp;DYN_ARGS=TRUE&amp;DOC_NAME=FAT:FQL_AUDITING_CLIENT_TEMPLATE.FAT&amp;display_string=Audit&amp;VAR:KEY=XCHKTWLQDC&amp;VAR:QUERY=RkZfTkVUX0lOQyhBTk4sLTEsLCxSUCk=&amp;WINDOW=FIRST_POPUP&amp;HEIGHT=450&amp;WIDTH=450&amp;START_MAXIMI","ZED=FALSE&amp;VAR:CALENDAR=US&amp;VAR:SYMBOL=B154TW&amp;VAR:INDEX=0"}</definedName>
    <definedName name="_2247__FDSAUDITLINK__" localSheetId="3" hidden="1">{"fdsup://directions/FAT Viewer?action=UPDATE&amp;creator=factset&amp;DYN_ARGS=TRUE&amp;DOC_NAME=FAT:FQL_AUDITING_CLIENT_TEMPLATE.FAT&amp;display_string=Audit&amp;VAR:KEY=XCHKTWLQDC&amp;VAR:QUERY=RkZfTkVUX0lOQyhBTk4sLTEsLCxSUCk=&amp;WINDOW=FIRST_POPUP&amp;HEIGHT=450&amp;WIDTH=450&amp;START_MAXIMI","ZED=FALSE&amp;VAR:CALENDAR=US&amp;VAR:SYMBOL=B154TW&amp;VAR:INDEX=0"}</definedName>
    <definedName name="_2247__FDSAUDITLINK__" hidden="1">{"fdsup://directions/FAT Viewer?action=UPDATE&amp;creator=factset&amp;DYN_ARGS=TRUE&amp;DOC_NAME=FAT:FQL_AUDITING_CLIENT_TEMPLATE.FAT&amp;display_string=Audit&amp;VAR:KEY=XCHKTWLQDC&amp;VAR:QUERY=RkZfTkVUX0lOQyhBTk4sLTEsLCxSUCk=&amp;WINDOW=FIRST_POPUP&amp;HEIGHT=450&amp;WIDTH=450&amp;START_MAXIMI","ZED=FALSE&amp;VAR:CALENDAR=US&amp;VAR:SYMBOL=B154TW&amp;VAR:INDEX=0"}</definedName>
    <definedName name="_2248__FDSAUDITLINK__" localSheetId="11" hidden="1">{"fdsup://directions/FAT Viewer?action=UPDATE&amp;creator=factset&amp;DYN_ARGS=TRUE&amp;DOC_NAME=FAT:FQL_AUDITING_CLIENT_TEMPLATE.FAT&amp;display_string=Audit&amp;VAR:KEY=TGLUVEBYDS&amp;VAR:QUERY=RkZfTkVUX0lOQyhBTk4sLTIsLCxSUCk=&amp;WINDOW=FIRST_POPUP&amp;HEIGHT=450&amp;WIDTH=450&amp;START_MAXIMI","ZED=FALSE&amp;VAR:CALENDAR=US&amp;VAR:SYMBOL=B154TW&amp;VAR:INDEX=0"}</definedName>
    <definedName name="_2248__FDSAUDITLINK__" localSheetId="3" hidden="1">{"fdsup://directions/FAT Viewer?action=UPDATE&amp;creator=factset&amp;DYN_ARGS=TRUE&amp;DOC_NAME=FAT:FQL_AUDITING_CLIENT_TEMPLATE.FAT&amp;display_string=Audit&amp;VAR:KEY=TGLUVEBYDS&amp;VAR:QUERY=RkZfTkVUX0lOQyhBTk4sLTIsLCxSUCk=&amp;WINDOW=FIRST_POPUP&amp;HEIGHT=450&amp;WIDTH=450&amp;START_MAXIMI","ZED=FALSE&amp;VAR:CALENDAR=US&amp;VAR:SYMBOL=B154TW&amp;VAR:INDEX=0"}</definedName>
    <definedName name="_2248__FDSAUDITLINK__" hidden="1">{"fdsup://directions/FAT Viewer?action=UPDATE&amp;creator=factset&amp;DYN_ARGS=TRUE&amp;DOC_NAME=FAT:FQL_AUDITING_CLIENT_TEMPLATE.FAT&amp;display_string=Audit&amp;VAR:KEY=TGLUVEBYDS&amp;VAR:QUERY=RkZfTkVUX0lOQyhBTk4sLTIsLCxSUCk=&amp;WINDOW=FIRST_POPUP&amp;HEIGHT=450&amp;WIDTH=450&amp;START_MAXIMI","ZED=FALSE&amp;VAR:CALENDAR=US&amp;VAR:SYMBOL=B154TW&amp;VAR:INDEX=0"}</definedName>
    <definedName name="_2249__FDSAUDITLINK__" localSheetId="11" hidden="1">{"fdsup://directions/FAT Viewer?action=UPDATE&amp;creator=factset&amp;DYN_ARGS=TRUE&amp;DOC_NAME=FAT:FQL_AUDITING_CLIENT_TEMPLATE.FAT&amp;display_string=Audit&amp;VAR:KEY=FOPKXGLQDA&amp;VAR:QUERY=RkZfRUJJVChBTk4sLTEsLCxSUCk=&amp;WINDOW=FIRST_POPUP&amp;HEIGHT=450&amp;WIDTH=450&amp;START_MAXIMIZED=","FALSE&amp;VAR:CALENDAR=US&amp;VAR:SYMBOL=B154TW&amp;VAR:INDEX=0"}</definedName>
    <definedName name="_2249__FDSAUDITLINK__" localSheetId="3" hidden="1">{"fdsup://directions/FAT Viewer?action=UPDATE&amp;creator=factset&amp;DYN_ARGS=TRUE&amp;DOC_NAME=FAT:FQL_AUDITING_CLIENT_TEMPLATE.FAT&amp;display_string=Audit&amp;VAR:KEY=FOPKXGLQDA&amp;VAR:QUERY=RkZfRUJJVChBTk4sLTEsLCxSUCk=&amp;WINDOW=FIRST_POPUP&amp;HEIGHT=450&amp;WIDTH=450&amp;START_MAXIMIZED=","FALSE&amp;VAR:CALENDAR=US&amp;VAR:SYMBOL=B154TW&amp;VAR:INDEX=0"}</definedName>
    <definedName name="_2249__FDSAUDITLINK__" hidden="1">{"fdsup://directions/FAT Viewer?action=UPDATE&amp;creator=factset&amp;DYN_ARGS=TRUE&amp;DOC_NAME=FAT:FQL_AUDITING_CLIENT_TEMPLATE.FAT&amp;display_string=Audit&amp;VAR:KEY=FOPKXGLQDA&amp;VAR:QUERY=RkZfRUJJVChBTk4sLTEsLCxSUCk=&amp;WINDOW=FIRST_POPUP&amp;HEIGHT=450&amp;WIDTH=450&amp;START_MAXIMIZED=","FALSE&amp;VAR:CALENDAR=US&amp;VAR:SYMBOL=B154TW&amp;VAR:INDEX=0"}</definedName>
    <definedName name="_225__FDSAUDITLINK__" localSheetId="11" hidden="1">{"fdsup://directions/FAT Viewer?action=UPDATE&amp;creator=factset&amp;DYN_ARGS=TRUE&amp;DOC_NAME=FAT:FQL_AUDITING_CLIENT_TEMPLATE.FAT&amp;display_string=Audit&amp;VAR:KEY=LGTWLMJERA&amp;VAR:QUERY=RkZfRUJJVERBKEFOTiwtMSwsLFJQKQ==&amp;WINDOW=FIRST_POPUP&amp;HEIGHT=450&amp;WIDTH=450&amp;START_MAXIMI","ZED=FALSE&amp;VAR:CALENDAR=FIVEDAY&amp;VAR:SYMBOL=505158&amp;VAR:INDEX=0"}</definedName>
    <definedName name="_225__FDSAUDITLINK__" localSheetId="3" hidden="1">{"fdsup://directions/FAT Viewer?action=UPDATE&amp;creator=factset&amp;DYN_ARGS=TRUE&amp;DOC_NAME=FAT:FQL_AUDITING_CLIENT_TEMPLATE.FAT&amp;display_string=Audit&amp;VAR:KEY=LGTWLMJERA&amp;VAR:QUERY=RkZfRUJJVERBKEFOTiwtMSwsLFJQKQ==&amp;WINDOW=FIRST_POPUP&amp;HEIGHT=450&amp;WIDTH=450&amp;START_MAXIMI","ZED=FALSE&amp;VAR:CALENDAR=FIVEDAY&amp;VAR:SYMBOL=505158&amp;VAR:INDEX=0"}</definedName>
    <definedName name="_225__FDSAUDITLINK__" hidden="1">{"fdsup://directions/FAT Viewer?action=UPDATE&amp;creator=factset&amp;DYN_ARGS=TRUE&amp;DOC_NAME=FAT:FQL_AUDITING_CLIENT_TEMPLATE.FAT&amp;display_string=Audit&amp;VAR:KEY=LGTWLMJERA&amp;VAR:QUERY=RkZfRUJJVERBKEFOTiwtMSwsLFJQKQ==&amp;WINDOW=FIRST_POPUP&amp;HEIGHT=450&amp;WIDTH=450&amp;START_MAXIMI","ZED=FALSE&amp;VAR:CALENDAR=FIVEDAY&amp;VAR:SYMBOL=505158&amp;VAR:INDEX=0"}</definedName>
    <definedName name="_2250__FDSAUDITLINK__" localSheetId="11" hidden="1">{"fdsup://directions/FAT Viewer?action=UPDATE&amp;creator=factset&amp;DYN_ARGS=TRUE&amp;DOC_NAME=FAT:FQL_AUDITING_CLIENT_TEMPLATE.FAT&amp;display_string=Audit&amp;VAR:KEY=HEVITWFATC&amp;VAR:QUERY=RkZfRUJJVChBTk4sLTIsLCxSUCk=&amp;WINDOW=FIRST_POPUP&amp;HEIGHT=450&amp;WIDTH=450&amp;START_MAXIMIZED=","FALSE&amp;VAR:CALENDAR=US&amp;VAR:SYMBOL=B154TW&amp;VAR:INDEX=0"}</definedName>
    <definedName name="_2250__FDSAUDITLINK__" localSheetId="3" hidden="1">{"fdsup://directions/FAT Viewer?action=UPDATE&amp;creator=factset&amp;DYN_ARGS=TRUE&amp;DOC_NAME=FAT:FQL_AUDITING_CLIENT_TEMPLATE.FAT&amp;display_string=Audit&amp;VAR:KEY=HEVITWFATC&amp;VAR:QUERY=RkZfRUJJVChBTk4sLTIsLCxSUCk=&amp;WINDOW=FIRST_POPUP&amp;HEIGHT=450&amp;WIDTH=450&amp;START_MAXIMIZED=","FALSE&amp;VAR:CALENDAR=US&amp;VAR:SYMBOL=B154TW&amp;VAR:INDEX=0"}</definedName>
    <definedName name="_2250__FDSAUDITLINK__" hidden="1">{"fdsup://directions/FAT Viewer?action=UPDATE&amp;creator=factset&amp;DYN_ARGS=TRUE&amp;DOC_NAME=FAT:FQL_AUDITING_CLIENT_TEMPLATE.FAT&amp;display_string=Audit&amp;VAR:KEY=HEVITWFATC&amp;VAR:QUERY=RkZfRUJJVChBTk4sLTIsLCxSUCk=&amp;WINDOW=FIRST_POPUP&amp;HEIGHT=450&amp;WIDTH=450&amp;START_MAXIMIZED=","FALSE&amp;VAR:CALENDAR=US&amp;VAR:SYMBOL=B154TW&amp;VAR:INDEX=0"}</definedName>
    <definedName name="_2251__FDSAUDITLINK__" localSheetId="11" hidden="1">{"fdsup://directions/FAT Viewer?action=UPDATE&amp;creator=factset&amp;DYN_ARGS=TRUE&amp;DOC_NAME=FAT:FQL_AUDITING_CLIENT_TEMPLATE.FAT&amp;display_string=Audit&amp;VAR:KEY=LEJCBSRUXW&amp;VAR:QUERY=RkZfRUJJVERBKEFOTiwtMSwsLFJQKQ==&amp;WINDOW=FIRST_POPUP&amp;HEIGHT=450&amp;WIDTH=450&amp;START_MAXIMI","ZED=FALSE&amp;VAR:CALENDAR=US&amp;VAR:SYMBOL=B154TW&amp;VAR:INDEX=0"}</definedName>
    <definedName name="_2251__FDSAUDITLINK__" localSheetId="3" hidden="1">{"fdsup://directions/FAT Viewer?action=UPDATE&amp;creator=factset&amp;DYN_ARGS=TRUE&amp;DOC_NAME=FAT:FQL_AUDITING_CLIENT_TEMPLATE.FAT&amp;display_string=Audit&amp;VAR:KEY=LEJCBSRUXW&amp;VAR:QUERY=RkZfRUJJVERBKEFOTiwtMSwsLFJQKQ==&amp;WINDOW=FIRST_POPUP&amp;HEIGHT=450&amp;WIDTH=450&amp;START_MAXIMI","ZED=FALSE&amp;VAR:CALENDAR=US&amp;VAR:SYMBOL=B154TW&amp;VAR:INDEX=0"}</definedName>
    <definedName name="_2251__FDSAUDITLINK__" hidden="1">{"fdsup://directions/FAT Viewer?action=UPDATE&amp;creator=factset&amp;DYN_ARGS=TRUE&amp;DOC_NAME=FAT:FQL_AUDITING_CLIENT_TEMPLATE.FAT&amp;display_string=Audit&amp;VAR:KEY=LEJCBSRUXW&amp;VAR:QUERY=RkZfRUJJVERBKEFOTiwtMSwsLFJQKQ==&amp;WINDOW=FIRST_POPUP&amp;HEIGHT=450&amp;WIDTH=450&amp;START_MAXIMI","ZED=FALSE&amp;VAR:CALENDAR=US&amp;VAR:SYMBOL=B154TW&amp;VAR:INDEX=0"}</definedName>
    <definedName name="_2252__FDSAUDITLINK__" localSheetId="11" hidden="1">{"fdsup://directions/FAT Viewer?action=UPDATE&amp;creator=factset&amp;DYN_ARGS=TRUE&amp;DOC_NAME=FAT:FQL_AUDITING_CLIENT_TEMPLATE.FAT&amp;display_string=Audit&amp;VAR:KEY=TQTAHMDILU&amp;VAR:QUERY=RkZfRUJJVERBKEFOTiwtMiwsLFJQKQ==&amp;WINDOW=FIRST_POPUP&amp;HEIGHT=450&amp;WIDTH=450&amp;START_MAXIMI","ZED=FALSE&amp;VAR:CALENDAR=US&amp;VAR:SYMBOL=B154TW&amp;VAR:INDEX=0"}</definedName>
    <definedName name="_2252__FDSAUDITLINK__" localSheetId="3" hidden="1">{"fdsup://directions/FAT Viewer?action=UPDATE&amp;creator=factset&amp;DYN_ARGS=TRUE&amp;DOC_NAME=FAT:FQL_AUDITING_CLIENT_TEMPLATE.FAT&amp;display_string=Audit&amp;VAR:KEY=TQTAHMDILU&amp;VAR:QUERY=RkZfRUJJVERBKEFOTiwtMiwsLFJQKQ==&amp;WINDOW=FIRST_POPUP&amp;HEIGHT=450&amp;WIDTH=450&amp;START_MAXIMI","ZED=FALSE&amp;VAR:CALENDAR=US&amp;VAR:SYMBOL=B154TW&amp;VAR:INDEX=0"}</definedName>
    <definedName name="_2252__FDSAUDITLINK__" hidden="1">{"fdsup://directions/FAT Viewer?action=UPDATE&amp;creator=factset&amp;DYN_ARGS=TRUE&amp;DOC_NAME=FAT:FQL_AUDITING_CLIENT_TEMPLATE.FAT&amp;display_string=Audit&amp;VAR:KEY=TQTAHMDILU&amp;VAR:QUERY=RkZfRUJJVERBKEFOTiwtMiwsLFJQKQ==&amp;WINDOW=FIRST_POPUP&amp;HEIGHT=450&amp;WIDTH=450&amp;START_MAXIMI","ZED=FALSE&amp;VAR:CALENDAR=US&amp;VAR:SYMBOL=B154TW&amp;VAR:INDEX=0"}</definedName>
    <definedName name="_2253__FDSAUDITLINK__" localSheetId="11" hidden="1">{"fdsup://Directions/FactSet Auditing Viewer?action=AUDIT_VALUE&amp;DB=129&amp;ID1=B154TW&amp;VALUEID=01001&amp;SDATE=2008&amp;PERIODTYPE=ANN_STD&amp;window=popup_no_bar&amp;width=385&amp;height=120&amp;START_MAXIMIZED=FALSE&amp;creator=factset&amp;display_string=Audit"}</definedName>
    <definedName name="_2253__FDSAUDITLINK__" localSheetId="3" hidden="1">{"fdsup://Directions/FactSet Auditing Viewer?action=AUDIT_VALUE&amp;DB=129&amp;ID1=B154TW&amp;VALUEID=01001&amp;SDATE=2008&amp;PERIODTYPE=ANN_STD&amp;window=popup_no_bar&amp;width=385&amp;height=120&amp;START_MAXIMIZED=FALSE&amp;creator=factset&amp;display_string=Audit"}</definedName>
    <definedName name="_2253__FDSAUDITLINK__" hidden="1">{"fdsup://Directions/FactSet Auditing Viewer?action=AUDIT_VALUE&amp;DB=129&amp;ID1=B154TW&amp;VALUEID=01001&amp;SDATE=2008&amp;PERIODTYPE=ANN_STD&amp;window=popup_no_bar&amp;width=385&amp;height=120&amp;START_MAXIMIZED=FALSE&amp;creator=factset&amp;display_string=Audit"}</definedName>
    <definedName name="_2254__FDSAUDITLINK__" localSheetId="11" hidden="1">{"fdsup://Directions/FactSet Auditing Viewer?action=AUDIT_VALUE&amp;DB=129&amp;ID1=B154TW&amp;VALUEID=01001&amp;SDATE=2007&amp;PERIODTYPE=ANN_STD&amp;window=popup_no_bar&amp;width=385&amp;height=120&amp;START_MAXIMIZED=FALSE&amp;creator=factset&amp;display_string=Audit"}</definedName>
    <definedName name="_2254__FDSAUDITLINK__" localSheetId="3" hidden="1">{"fdsup://Directions/FactSet Auditing Viewer?action=AUDIT_VALUE&amp;DB=129&amp;ID1=B154TW&amp;VALUEID=01001&amp;SDATE=2007&amp;PERIODTYPE=ANN_STD&amp;window=popup_no_bar&amp;width=385&amp;height=120&amp;START_MAXIMIZED=FALSE&amp;creator=factset&amp;display_string=Audit"}</definedName>
    <definedName name="_2254__FDSAUDITLINK__" hidden="1">{"fdsup://Directions/FactSet Auditing Viewer?action=AUDIT_VALUE&amp;DB=129&amp;ID1=B154TW&amp;VALUEID=01001&amp;SDATE=2007&amp;PERIODTYPE=ANN_STD&amp;window=popup_no_bar&amp;width=385&amp;height=120&amp;START_MAXIMIZED=FALSE&amp;creator=factset&amp;display_string=Audit"}</definedName>
    <definedName name="_2255__FDSAUDITLINK__" localSheetId="11" hidden="1">{"fdsup://directions/FAT Viewer?action=UPDATE&amp;creator=factset&amp;DYN_ARGS=TRUE&amp;DOC_NAME=FAT:FQL_AUDITING_CLIENT_TEMPLATE.FAT&amp;display_string=Audit&amp;VAR:KEY=ZWPQFWVSDE&amp;VAR:QUERY=RkZfQ0FQRVgoQU5OLDAsLCxSUCk=&amp;WINDOW=FIRST_POPUP&amp;HEIGHT=450&amp;WIDTH=450&amp;START_MAXIMIZED=","FALSE&amp;VAR:CALENDAR=US&amp;VAR:SYMBOL=642923&amp;VAR:INDEX=0"}</definedName>
    <definedName name="_2255__FDSAUDITLINK__" localSheetId="3" hidden="1">{"fdsup://directions/FAT Viewer?action=UPDATE&amp;creator=factset&amp;DYN_ARGS=TRUE&amp;DOC_NAME=FAT:FQL_AUDITING_CLIENT_TEMPLATE.FAT&amp;display_string=Audit&amp;VAR:KEY=ZWPQFWVSDE&amp;VAR:QUERY=RkZfQ0FQRVgoQU5OLDAsLCxSUCk=&amp;WINDOW=FIRST_POPUP&amp;HEIGHT=450&amp;WIDTH=450&amp;START_MAXIMIZED=","FALSE&amp;VAR:CALENDAR=US&amp;VAR:SYMBOL=642923&amp;VAR:INDEX=0"}</definedName>
    <definedName name="_2255__FDSAUDITLINK__" hidden="1">{"fdsup://directions/FAT Viewer?action=UPDATE&amp;creator=factset&amp;DYN_ARGS=TRUE&amp;DOC_NAME=FAT:FQL_AUDITING_CLIENT_TEMPLATE.FAT&amp;display_string=Audit&amp;VAR:KEY=ZWPQFWVSDE&amp;VAR:QUERY=RkZfQ0FQRVgoQU5OLDAsLCxSUCk=&amp;WINDOW=FIRST_POPUP&amp;HEIGHT=450&amp;WIDTH=450&amp;START_MAXIMIZED=","FALSE&amp;VAR:CALENDAR=US&amp;VAR:SYMBOL=642923&amp;VAR:INDEX=0"}</definedName>
    <definedName name="_2256__FDSAUDITLINK__" localSheetId="11" hidden="1">{"fdsup://directions/FAT Viewer?action=UPDATE&amp;creator=factset&amp;DYN_ARGS=TRUE&amp;DOC_NAME=FAT:FQL_AUDITING_CLIENT_TEMPLATE.FAT&amp;display_string=Audit&amp;VAR:KEY=HYJUVUHWRA&amp;VAR:QUERY=RkZfQ0FQRVgoQU5OLC0xLCwsUlAp&amp;WINDOW=FIRST_POPUP&amp;HEIGHT=450&amp;WIDTH=450&amp;START_MAXIMIZED=","FALSE&amp;VAR:CALENDAR=US&amp;VAR:SYMBOL=642923&amp;VAR:INDEX=0"}</definedName>
    <definedName name="_2256__FDSAUDITLINK__" localSheetId="3" hidden="1">{"fdsup://directions/FAT Viewer?action=UPDATE&amp;creator=factset&amp;DYN_ARGS=TRUE&amp;DOC_NAME=FAT:FQL_AUDITING_CLIENT_TEMPLATE.FAT&amp;display_string=Audit&amp;VAR:KEY=HYJUVUHWRA&amp;VAR:QUERY=RkZfQ0FQRVgoQU5OLC0xLCwsUlAp&amp;WINDOW=FIRST_POPUP&amp;HEIGHT=450&amp;WIDTH=450&amp;START_MAXIMIZED=","FALSE&amp;VAR:CALENDAR=US&amp;VAR:SYMBOL=642923&amp;VAR:INDEX=0"}</definedName>
    <definedName name="_2256__FDSAUDITLINK__" hidden="1">{"fdsup://directions/FAT Viewer?action=UPDATE&amp;creator=factset&amp;DYN_ARGS=TRUE&amp;DOC_NAME=FAT:FQL_AUDITING_CLIENT_TEMPLATE.FAT&amp;display_string=Audit&amp;VAR:KEY=HYJUVUHWRA&amp;VAR:QUERY=RkZfQ0FQRVgoQU5OLC0xLCwsUlAp&amp;WINDOW=FIRST_POPUP&amp;HEIGHT=450&amp;WIDTH=450&amp;START_MAXIMIZED=","FALSE&amp;VAR:CALENDAR=US&amp;VAR:SYMBOL=642923&amp;VAR:INDEX=0"}</definedName>
    <definedName name="_2257__FDSAUDITLINK__" localSheetId="11" hidden="1">{"fdsup://directions/FAT Viewer?action=UPDATE&amp;creator=factset&amp;DYN_ARGS=TRUE&amp;DOC_NAME=FAT:FQL_AUDITING_CLIENT_TEMPLATE.FAT&amp;display_string=Audit&amp;VAR:KEY=JSVGFYNQPQ&amp;VAR:QUERY=RkZfQ0FQRVgoQU5OLC0yLCwsUlAp&amp;WINDOW=FIRST_POPUP&amp;HEIGHT=450&amp;WIDTH=450&amp;START_MAXIMIZED=","FALSE&amp;VAR:CALENDAR=US&amp;VAR:SYMBOL=642923&amp;VAR:INDEX=0"}</definedName>
    <definedName name="_2257__FDSAUDITLINK__" localSheetId="3" hidden="1">{"fdsup://directions/FAT Viewer?action=UPDATE&amp;creator=factset&amp;DYN_ARGS=TRUE&amp;DOC_NAME=FAT:FQL_AUDITING_CLIENT_TEMPLATE.FAT&amp;display_string=Audit&amp;VAR:KEY=JSVGFYNQPQ&amp;VAR:QUERY=RkZfQ0FQRVgoQU5OLC0yLCwsUlAp&amp;WINDOW=FIRST_POPUP&amp;HEIGHT=450&amp;WIDTH=450&amp;START_MAXIMIZED=","FALSE&amp;VAR:CALENDAR=US&amp;VAR:SYMBOL=642923&amp;VAR:INDEX=0"}</definedName>
    <definedName name="_2257__FDSAUDITLINK__" hidden="1">{"fdsup://directions/FAT Viewer?action=UPDATE&amp;creator=factset&amp;DYN_ARGS=TRUE&amp;DOC_NAME=FAT:FQL_AUDITING_CLIENT_TEMPLATE.FAT&amp;display_string=Audit&amp;VAR:KEY=JSVGFYNQPQ&amp;VAR:QUERY=RkZfQ0FQRVgoQU5OLC0yLCwsUlAp&amp;WINDOW=FIRST_POPUP&amp;HEIGHT=450&amp;WIDTH=450&amp;START_MAXIMIZED=","FALSE&amp;VAR:CALENDAR=US&amp;VAR:SYMBOL=642923&amp;VAR:INDEX=0"}</definedName>
    <definedName name="_2258__FDSAUDITLINK__" localSheetId="11" hidden="1">{"fdsup://directions/FAT Viewer?action=UPDATE&amp;creator=factset&amp;DYN_ARGS=TRUE&amp;DOC_NAME=FAT:FQL_AUDITING_CLIENT_TEMPLATE.FAT&amp;display_string=Audit&amp;VAR:KEY=RQBETIHCLS&amp;VAR:QUERY=RkZfTkVUX0lOQyhBTk4sLTEsLCxSUCk=&amp;WINDOW=FIRST_POPUP&amp;HEIGHT=450&amp;WIDTH=450&amp;START_MAXIMI","ZED=FALSE&amp;VAR:CALENDAR=US&amp;VAR:SYMBOL=642923&amp;VAR:INDEX=0"}</definedName>
    <definedName name="_2258__FDSAUDITLINK__" localSheetId="3" hidden="1">{"fdsup://directions/FAT Viewer?action=UPDATE&amp;creator=factset&amp;DYN_ARGS=TRUE&amp;DOC_NAME=FAT:FQL_AUDITING_CLIENT_TEMPLATE.FAT&amp;display_string=Audit&amp;VAR:KEY=RQBETIHCLS&amp;VAR:QUERY=RkZfTkVUX0lOQyhBTk4sLTEsLCxSUCk=&amp;WINDOW=FIRST_POPUP&amp;HEIGHT=450&amp;WIDTH=450&amp;START_MAXIMI","ZED=FALSE&amp;VAR:CALENDAR=US&amp;VAR:SYMBOL=642923&amp;VAR:INDEX=0"}</definedName>
    <definedName name="_2258__FDSAUDITLINK__" hidden="1">{"fdsup://directions/FAT Viewer?action=UPDATE&amp;creator=factset&amp;DYN_ARGS=TRUE&amp;DOC_NAME=FAT:FQL_AUDITING_CLIENT_TEMPLATE.FAT&amp;display_string=Audit&amp;VAR:KEY=RQBETIHCLS&amp;VAR:QUERY=RkZfTkVUX0lOQyhBTk4sLTEsLCxSUCk=&amp;WINDOW=FIRST_POPUP&amp;HEIGHT=450&amp;WIDTH=450&amp;START_MAXIMI","ZED=FALSE&amp;VAR:CALENDAR=US&amp;VAR:SYMBOL=642923&amp;VAR:INDEX=0"}</definedName>
    <definedName name="_2259__FDSAUDITLINK__" localSheetId="11" hidden="1">{"fdsup://directions/FAT Viewer?action=UPDATE&amp;creator=factset&amp;DYN_ARGS=TRUE&amp;DOC_NAME=FAT:FQL_AUDITING_CLIENT_TEMPLATE.FAT&amp;display_string=Audit&amp;VAR:KEY=TSZEBILAXQ&amp;VAR:QUERY=RkZfTkVUX0lOQyhBTk4sLTIsLCxSUCk=&amp;WINDOW=FIRST_POPUP&amp;HEIGHT=450&amp;WIDTH=450&amp;START_MAXIMI","ZED=FALSE&amp;VAR:CALENDAR=US&amp;VAR:SYMBOL=642923&amp;VAR:INDEX=0"}</definedName>
    <definedName name="_2259__FDSAUDITLINK__" localSheetId="3" hidden="1">{"fdsup://directions/FAT Viewer?action=UPDATE&amp;creator=factset&amp;DYN_ARGS=TRUE&amp;DOC_NAME=FAT:FQL_AUDITING_CLIENT_TEMPLATE.FAT&amp;display_string=Audit&amp;VAR:KEY=TSZEBILAXQ&amp;VAR:QUERY=RkZfTkVUX0lOQyhBTk4sLTIsLCxSUCk=&amp;WINDOW=FIRST_POPUP&amp;HEIGHT=450&amp;WIDTH=450&amp;START_MAXIMI","ZED=FALSE&amp;VAR:CALENDAR=US&amp;VAR:SYMBOL=642923&amp;VAR:INDEX=0"}</definedName>
    <definedName name="_2259__FDSAUDITLINK__" hidden="1">{"fdsup://directions/FAT Viewer?action=UPDATE&amp;creator=factset&amp;DYN_ARGS=TRUE&amp;DOC_NAME=FAT:FQL_AUDITING_CLIENT_TEMPLATE.FAT&amp;display_string=Audit&amp;VAR:KEY=TSZEBILAXQ&amp;VAR:QUERY=RkZfTkVUX0lOQyhBTk4sLTIsLCxSUCk=&amp;WINDOW=FIRST_POPUP&amp;HEIGHT=450&amp;WIDTH=450&amp;START_MAXIMI","ZED=FALSE&amp;VAR:CALENDAR=US&amp;VAR:SYMBOL=642923&amp;VAR:INDEX=0"}</definedName>
    <definedName name="_226__FDSAUDITLINK__" localSheetId="11" hidden="1">{"fdsup://directions/FAT Viewer?action=UPDATE&amp;creator=factset&amp;DYN_ARGS=TRUE&amp;DOC_NAME=FAT:FQL_AUDITING_CLIENT_TEMPLATE.FAT&amp;display_string=Audit&amp;VAR:KEY=PAROHYFWLA&amp;VAR:QUERY=RkZfRUJJVERBKEFOTiwtMiwsLFJQKQ==&amp;WINDOW=FIRST_POPUP&amp;HEIGHT=450&amp;WIDTH=450&amp;START_MAXIMI","ZED=FALSE&amp;VAR:CALENDAR=FIVEDAY&amp;VAR:SYMBOL=505158&amp;VAR:INDEX=0"}</definedName>
    <definedName name="_226__FDSAUDITLINK__" localSheetId="3" hidden="1">{"fdsup://directions/FAT Viewer?action=UPDATE&amp;creator=factset&amp;DYN_ARGS=TRUE&amp;DOC_NAME=FAT:FQL_AUDITING_CLIENT_TEMPLATE.FAT&amp;display_string=Audit&amp;VAR:KEY=PAROHYFWLA&amp;VAR:QUERY=RkZfRUJJVERBKEFOTiwtMiwsLFJQKQ==&amp;WINDOW=FIRST_POPUP&amp;HEIGHT=450&amp;WIDTH=450&amp;START_MAXIMI","ZED=FALSE&amp;VAR:CALENDAR=FIVEDAY&amp;VAR:SYMBOL=505158&amp;VAR:INDEX=0"}</definedName>
    <definedName name="_226__FDSAUDITLINK__" hidden="1">{"fdsup://directions/FAT Viewer?action=UPDATE&amp;creator=factset&amp;DYN_ARGS=TRUE&amp;DOC_NAME=FAT:FQL_AUDITING_CLIENT_TEMPLATE.FAT&amp;display_string=Audit&amp;VAR:KEY=PAROHYFWLA&amp;VAR:QUERY=RkZfRUJJVERBKEFOTiwtMiwsLFJQKQ==&amp;WINDOW=FIRST_POPUP&amp;HEIGHT=450&amp;WIDTH=450&amp;START_MAXIMI","ZED=FALSE&amp;VAR:CALENDAR=FIVEDAY&amp;VAR:SYMBOL=505158&amp;VAR:INDEX=0"}</definedName>
    <definedName name="_2260__FDSAUDITLINK__" localSheetId="11" hidden="1">{"fdsup://directions/FAT Viewer?action=UPDATE&amp;creator=factset&amp;DYN_ARGS=TRUE&amp;DOC_NAME=FAT:FQL_AUDITING_CLIENT_TEMPLATE.FAT&amp;display_string=Audit&amp;VAR:KEY=FUHYHMVQZM&amp;VAR:QUERY=RkZfRUJJVChBTk4sLTEsLCxSUCk=&amp;WINDOW=FIRST_POPUP&amp;HEIGHT=450&amp;WIDTH=450&amp;START_MAXIMIZED=","FALSE&amp;VAR:CALENDAR=US&amp;VAR:SYMBOL=642923&amp;VAR:INDEX=0"}</definedName>
    <definedName name="_2260__FDSAUDITLINK__" localSheetId="3" hidden="1">{"fdsup://directions/FAT Viewer?action=UPDATE&amp;creator=factset&amp;DYN_ARGS=TRUE&amp;DOC_NAME=FAT:FQL_AUDITING_CLIENT_TEMPLATE.FAT&amp;display_string=Audit&amp;VAR:KEY=FUHYHMVQZM&amp;VAR:QUERY=RkZfRUJJVChBTk4sLTEsLCxSUCk=&amp;WINDOW=FIRST_POPUP&amp;HEIGHT=450&amp;WIDTH=450&amp;START_MAXIMIZED=","FALSE&amp;VAR:CALENDAR=US&amp;VAR:SYMBOL=642923&amp;VAR:INDEX=0"}</definedName>
    <definedName name="_2260__FDSAUDITLINK__" hidden="1">{"fdsup://directions/FAT Viewer?action=UPDATE&amp;creator=factset&amp;DYN_ARGS=TRUE&amp;DOC_NAME=FAT:FQL_AUDITING_CLIENT_TEMPLATE.FAT&amp;display_string=Audit&amp;VAR:KEY=FUHYHMVQZM&amp;VAR:QUERY=RkZfRUJJVChBTk4sLTEsLCxSUCk=&amp;WINDOW=FIRST_POPUP&amp;HEIGHT=450&amp;WIDTH=450&amp;START_MAXIMIZED=","FALSE&amp;VAR:CALENDAR=US&amp;VAR:SYMBOL=642923&amp;VAR:INDEX=0"}</definedName>
    <definedName name="_2261__FDSAUDITLINK__" localSheetId="11" hidden="1">{"fdsup://directions/FAT Viewer?action=UPDATE&amp;creator=factset&amp;DYN_ARGS=TRUE&amp;DOC_NAME=FAT:FQL_AUDITING_CLIENT_TEMPLATE.FAT&amp;display_string=Audit&amp;VAR:KEY=HAFETGTCJO&amp;VAR:QUERY=RkZfRUJJVChBTk4sLTIsLCxSUCk=&amp;WINDOW=FIRST_POPUP&amp;HEIGHT=450&amp;WIDTH=450&amp;START_MAXIMIZED=","FALSE&amp;VAR:CALENDAR=US&amp;VAR:SYMBOL=642923&amp;VAR:INDEX=0"}</definedName>
    <definedName name="_2261__FDSAUDITLINK__" localSheetId="3" hidden="1">{"fdsup://directions/FAT Viewer?action=UPDATE&amp;creator=factset&amp;DYN_ARGS=TRUE&amp;DOC_NAME=FAT:FQL_AUDITING_CLIENT_TEMPLATE.FAT&amp;display_string=Audit&amp;VAR:KEY=HAFETGTCJO&amp;VAR:QUERY=RkZfRUJJVChBTk4sLTIsLCxSUCk=&amp;WINDOW=FIRST_POPUP&amp;HEIGHT=450&amp;WIDTH=450&amp;START_MAXIMIZED=","FALSE&amp;VAR:CALENDAR=US&amp;VAR:SYMBOL=642923&amp;VAR:INDEX=0"}</definedName>
    <definedName name="_2261__FDSAUDITLINK__" hidden="1">{"fdsup://directions/FAT Viewer?action=UPDATE&amp;creator=factset&amp;DYN_ARGS=TRUE&amp;DOC_NAME=FAT:FQL_AUDITING_CLIENT_TEMPLATE.FAT&amp;display_string=Audit&amp;VAR:KEY=HAFETGTCJO&amp;VAR:QUERY=RkZfRUJJVChBTk4sLTIsLCxSUCk=&amp;WINDOW=FIRST_POPUP&amp;HEIGHT=450&amp;WIDTH=450&amp;START_MAXIMIZED=","FALSE&amp;VAR:CALENDAR=US&amp;VAR:SYMBOL=642923&amp;VAR:INDEX=0"}</definedName>
    <definedName name="_2262__FDSAUDITLINK__" localSheetId="11" hidden="1">{"fdsup://directions/FAT Viewer?action=UPDATE&amp;creator=factset&amp;DYN_ARGS=TRUE&amp;DOC_NAME=FAT:FQL_AUDITING_CLIENT_TEMPLATE.FAT&amp;display_string=Audit&amp;VAR:KEY=FGHKTOJYLI&amp;VAR:QUERY=RkZfRUJJVERBKEFOTiwtMSwsLFJQKQ==&amp;WINDOW=FIRST_POPUP&amp;HEIGHT=450&amp;WIDTH=450&amp;START_MAXIMI","ZED=FALSE&amp;VAR:CALENDAR=US&amp;VAR:SYMBOL=642923&amp;VAR:INDEX=0"}</definedName>
    <definedName name="_2262__FDSAUDITLINK__" localSheetId="3" hidden="1">{"fdsup://directions/FAT Viewer?action=UPDATE&amp;creator=factset&amp;DYN_ARGS=TRUE&amp;DOC_NAME=FAT:FQL_AUDITING_CLIENT_TEMPLATE.FAT&amp;display_string=Audit&amp;VAR:KEY=FGHKTOJYLI&amp;VAR:QUERY=RkZfRUJJVERBKEFOTiwtMSwsLFJQKQ==&amp;WINDOW=FIRST_POPUP&amp;HEIGHT=450&amp;WIDTH=450&amp;START_MAXIMI","ZED=FALSE&amp;VAR:CALENDAR=US&amp;VAR:SYMBOL=642923&amp;VAR:INDEX=0"}</definedName>
    <definedName name="_2262__FDSAUDITLINK__" hidden="1">{"fdsup://directions/FAT Viewer?action=UPDATE&amp;creator=factset&amp;DYN_ARGS=TRUE&amp;DOC_NAME=FAT:FQL_AUDITING_CLIENT_TEMPLATE.FAT&amp;display_string=Audit&amp;VAR:KEY=FGHKTOJYLI&amp;VAR:QUERY=RkZfRUJJVERBKEFOTiwtMSwsLFJQKQ==&amp;WINDOW=FIRST_POPUP&amp;HEIGHT=450&amp;WIDTH=450&amp;START_MAXIMI","ZED=FALSE&amp;VAR:CALENDAR=US&amp;VAR:SYMBOL=642923&amp;VAR:INDEX=0"}</definedName>
    <definedName name="_2263__FDSAUDITLINK__" localSheetId="11" hidden="1">{"fdsup://directions/FAT Viewer?action=UPDATE&amp;creator=factset&amp;DYN_ARGS=TRUE&amp;DOC_NAME=FAT:FQL_AUDITING_CLIENT_TEMPLATE.FAT&amp;display_string=Audit&amp;VAR:KEY=TSNQJKRSHQ&amp;VAR:QUERY=RkZfRUJJVERBKEFOTiwtMiwsLFJQKQ==&amp;WINDOW=FIRST_POPUP&amp;HEIGHT=450&amp;WIDTH=450&amp;START_MAXIMI","ZED=FALSE&amp;VAR:CALENDAR=US&amp;VAR:SYMBOL=642923&amp;VAR:INDEX=0"}</definedName>
    <definedName name="_2263__FDSAUDITLINK__" localSheetId="3" hidden="1">{"fdsup://directions/FAT Viewer?action=UPDATE&amp;creator=factset&amp;DYN_ARGS=TRUE&amp;DOC_NAME=FAT:FQL_AUDITING_CLIENT_TEMPLATE.FAT&amp;display_string=Audit&amp;VAR:KEY=TSNQJKRSHQ&amp;VAR:QUERY=RkZfRUJJVERBKEFOTiwtMiwsLFJQKQ==&amp;WINDOW=FIRST_POPUP&amp;HEIGHT=450&amp;WIDTH=450&amp;START_MAXIMI","ZED=FALSE&amp;VAR:CALENDAR=US&amp;VAR:SYMBOL=642923&amp;VAR:INDEX=0"}</definedName>
    <definedName name="_2263__FDSAUDITLINK__" hidden="1">{"fdsup://directions/FAT Viewer?action=UPDATE&amp;creator=factset&amp;DYN_ARGS=TRUE&amp;DOC_NAME=FAT:FQL_AUDITING_CLIENT_TEMPLATE.FAT&amp;display_string=Audit&amp;VAR:KEY=TSNQJKRSHQ&amp;VAR:QUERY=RkZfRUJJVERBKEFOTiwtMiwsLFJQKQ==&amp;WINDOW=FIRST_POPUP&amp;HEIGHT=450&amp;WIDTH=450&amp;START_MAXIMI","ZED=FALSE&amp;VAR:CALENDAR=US&amp;VAR:SYMBOL=642923&amp;VAR:INDEX=0"}</definedName>
    <definedName name="_2264__FDSAUDITLINK__" localSheetId="11" hidden="1">{"fdsup://directions/FAT Viewer?action=UPDATE&amp;creator=factset&amp;DYN_ARGS=TRUE&amp;DOC_NAME=FAT:FQL_AUDITING_CLIENT_TEMPLATE.FAT&amp;display_string=Audit&amp;VAR:KEY=VINYHAVWVC&amp;VAR:QUERY=RkZfQ0FQRVgoQU5OLDAsLCxSUCk=&amp;WINDOW=FIRST_POPUP&amp;HEIGHT=450&amp;WIDTH=450&amp;START_MAXIMIZED=","FALSE&amp;VAR:CALENDAR=US&amp;VAR:SYMBOL=671963&amp;VAR:INDEX=0"}</definedName>
    <definedName name="_2264__FDSAUDITLINK__" localSheetId="3" hidden="1">{"fdsup://directions/FAT Viewer?action=UPDATE&amp;creator=factset&amp;DYN_ARGS=TRUE&amp;DOC_NAME=FAT:FQL_AUDITING_CLIENT_TEMPLATE.FAT&amp;display_string=Audit&amp;VAR:KEY=VINYHAVWVC&amp;VAR:QUERY=RkZfQ0FQRVgoQU5OLDAsLCxSUCk=&amp;WINDOW=FIRST_POPUP&amp;HEIGHT=450&amp;WIDTH=450&amp;START_MAXIMIZED=","FALSE&amp;VAR:CALENDAR=US&amp;VAR:SYMBOL=671963&amp;VAR:INDEX=0"}</definedName>
    <definedName name="_2264__FDSAUDITLINK__" hidden="1">{"fdsup://directions/FAT Viewer?action=UPDATE&amp;creator=factset&amp;DYN_ARGS=TRUE&amp;DOC_NAME=FAT:FQL_AUDITING_CLIENT_TEMPLATE.FAT&amp;display_string=Audit&amp;VAR:KEY=VINYHAVWVC&amp;VAR:QUERY=RkZfQ0FQRVgoQU5OLDAsLCxSUCk=&amp;WINDOW=FIRST_POPUP&amp;HEIGHT=450&amp;WIDTH=450&amp;START_MAXIMIZED=","FALSE&amp;VAR:CALENDAR=US&amp;VAR:SYMBOL=671963&amp;VAR:INDEX=0"}</definedName>
    <definedName name="_2265__FDSAUDITLINK__" localSheetId="11" hidden="1">{"fdsup://directions/FAT Viewer?action=UPDATE&amp;creator=factset&amp;DYN_ARGS=TRUE&amp;DOC_NAME=FAT:FQL_AUDITING_CLIENT_TEMPLATE.FAT&amp;display_string=Audit&amp;VAR:KEY=NSTGJYHOZM&amp;VAR:QUERY=RkZfQ0FQRVgoQU5OLC0xLCwsUlAp&amp;WINDOW=FIRST_POPUP&amp;HEIGHT=450&amp;WIDTH=450&amp;START_MAXIMIZED=","FALSE&amp;VAR:CALENDAR=US&amp;VAR:SYMBOL=671963&amp;VAR:INDEX=0"}</definedName>
    <definedName name="_2265__FDSAUDITLINK__" localSheetId="3" hidden="1">{"fdsup://directions/FAT Viewer?action=UPDATE&amp;creator=factset&amp;DYN_ARGS=TRUE&amp;DOC_NAME=FAT:FQL_AUDITING_CLIENT_TEMPLATE.FAT&amp;display_string=Audit&amp;VAR:KEY=NSTGJYHOZM&amp;VAR:QUERY=RkZfQ0FQRVgoQU5OLC0xLCwsUlAp&amp;WINDOW=FIRST_POPUP&amp;HEIGHT=450&amp;WIDTH=450&amp;START_MAXIMIZED=","FALSE&amp;VAR:CALENDAR=US&amp;VAR:SYMBOL=671963&amp;VAR:INDEX=0"}</definedName>
    <definedName name="_2265__FDSAUDITLINK__" hidden="1">{"fdsup://directions/FAT Viewer?action=UPDATE&amp;creator=factset&amp;DYN_ARGS=TRUE&amp;DOC_NAME=FAT:FQL_AUDITING_CLIENT_TEMPLATE.FAT&amp;display_string=Audit&amp;VAR:KEY=NSTGJYHOZM&amp;VAR:QUERY=RkZfQ0FQRVgoQU5OLC0xLCwsUlAp&amp;WINDOW=FIRST_POPUP&amp;HEIGHT=450&amp;WIDTH=450&amp;START_MAXIMIZED=","FALSE&amp;VAR:CALENDAR=US&amp;VAR:SYMBOL=671963&amp;VAR:INDEX=0"}</definedName>
    <definedName name="_2266__FDSAUDITLINK__" localSheetId="11" hidden="1">{"fdsup://directions/FAT Viewer?action=UPDATE&amp;creator=factset&amp;DYN_ARGS=TRUE&amp;DOC_NAME=FAT:FQL_AUDITING_CLIENT_TEMPLATE.FAT&amp;display_string=Audit&amp;VAR:KEY=FMDOBUNOVG&amp;VAR:QUERY=RkZfQ0FQRVgoQU5OLC0yLCwsUlAp&amp;WINDOW=FIRST_POPUP&amp;HEIGHT=450&amp;WIDTH=450&amp;START_MAXIMIZED=","FALSE&amp;VAR:CALENDAR=US&amp;VAR:SYMBOL=671963&amp;VAR:INDEX=0"}</definedName>
    <definedName name="_2266__FDSAUDITLINK__" localSheetId="3" hidden="1">{"fdsup://directions/FAT Viewer?action=UPDATE&amp;creator=factset&amp;DYN_ARGS=TRUE&amp;DOC_NAME=FAT:FQL_AUDITING_CLIENT_TEMPLATE.FAT&amp;display_string=Audit&amp;VAR:KEY=FMDOBUNOVG&amp;VAR:QUERY=RkZfQ0FQRVgoQU5OLC0yLCwsUlAp&amp;WINDOW=FIRST_POPUP&amp;HEIGHT=450&amp;WIDTH=450&amp;START_MAXIMIZED=","FALSE&amp;VAR:CALENDAR=US&amp;VAR:SYMBOL=671963&amp;VAR:INDEX=0"}</definedName>
    <definedName name="_2266__FDSAUDITLINK__" hidden="1">{"fdsup://directions/FAT Viewer?action=UPDATE&amp;creator=factset&amp;DYN_ARGS=TRUE&amp;DOC_NAME=FAT:FQL_AUDITING_CLIENT_TEMPLATE.FAT&amp;display_string=Audit&amp;VAR:KEY=FMDOBUNOVG&amp;VAR:QUERY=RkZfQ0FQRVgoQU5OLC0yLCwsUlAp&amp;WINDOW=FIRST_POPUP&amp;HEIGHT=450&amp;WIDTH=450&amp;START_MAXIMIZED=","FALSE&amp;VAR:CALENDAR=US&amp;VAR:SYMBOL=671963&amp;VAR:INDEX=0"}</definedName>
    <definedName name="_2267__FDSAUDITLINK__" localSheetId="11" hidden="1">{"fdsup://directions/FAT Viewer?action=UPDATE&amp;creator=factset&amp;DYN_ARGS=TRUE&amp;DOC_NAME=FAT:FQL_AUDITING_CLIENT_TEMPLATE.FAT&amp;display_string=Audit&amp;VAR:KEY=BWFCXSHCLM&amp;VAR:QUERY=RkZfTkVUX0lOQyhBTk4sLTEsLCxSUCk=&amp;WINDOW=FIRST_POPUP&amp;HEIGHT=450&amp;WIDTH=450&amp;START_MAXIMI","ZED=FALSE&amp;VAR:CALENDAR=US&amp;VAR:SYMBOL=671963&amp;VAR:INDEX=0"}</definedName>
    <definedName name="_2267__FDSAUDITLINK__" localSheetId="3" hidden="1">{"fdsup://directions/FAT Viewer?action=UPDATE&amp;creator=factset&amp;DYN_ARGS=TRUE&amp;DOC_NAME=FAT:FQL_AUDITING_CLIENT_TEMPLATE.FAT&amp;display_string=Audit&amp;VAR:KEY=BWFCXSHCLM&amp;VAR:QUERY=RkZfTkVUX0lOQyhBTk4sLTEsLCxSUCk=&amp;WINDOW=FIRST_POPUP&amp;HEIGHT=450&amp;WIDTH=450&amp;START_MAXIMI","ZED=FALSE&amp;VAR:CALENDAR=US&amp;VAR:SYMBOL=671963&amp;VAR:INDEX=0"}</definedName>
    <definedName name="_2267__FDSAUDITLINK__" hidden="1">{"fdsup://directions/FAT Viewer?action=UPDATE&amp;creator=factset&amp;DYN_ARGS=TRUE&amp;DOC_NAME=FAT:FQL_AUDITING_CLIENT_TEMPLATE.FAT&amp;display_string=Audit&amp;VAR:KEY=BWFCXSHCLM&amp;VAR:QUERY=RkZfTkVUX0lOQyhBTk4sLTEsLCxSUCk=&amp;WINDOW=FIRST_POPUP&amp;HEIGHT=450&amp;WIDTH=450&amp;START_MAXIMI","ZED=FALSE&amp;VAR:CALENDAR=US&amp;VAR:SYMBOL=671963&amp;VAR:INDEX=0"}</definedName>
    <definedName name="_2268__FDSAUDITLINK__" localSheetId="11" hidden="1">{"fdsup://directions/FAT Viewer?action=UPDATE&amp;creator=factset&amp;DYN_ARGS=TRUE&amp;DOC_NAME=FAT:FQL_AUDITING_CLIENT_TEMPLATE.FAT&amp;display_string=Audit&amp;VAR:KEY=RYPQNAZYNE&amp;VAR:QUERY=RkZfTkVUX0lOQyhBTk4sLTIsLCxSUCk=&amp;WINDOW=FIRST_POPUP&amp;HEIGHT=450&amp;WIDTH=450&amp;START_MAXIMI","ZED=FALSE&amp;VAR:CALENDAR=US&amp;VAR:SYMBOL=671963&amp;VAR:INDEX=0"}</definedName>
    <definedName name="_2268__FDSAUDITLINK__" localSheetId="3" hidden="1">{"fdsup://directions/FAT Viewer?action=UPDATE&amp;creator=factset&amp;DYN_ARGS=TRUE&amp;DOC_NAME=FAT:FQL_AUDITING_CLIENT_TEMPLATE.FAT&amp;display_string=Audit&amp;VAR:KEY=RYPQNAZYNE&amp;VAR:QUERY=RkZfTkVUX0lOQyhBTk4sLTIsLCxSUCk=&amp;WINDOW=FIRST_POPUP&amp;HEIGHT=450&amp;WIDTH=450&amp;START_MAXIMI","ZED=FALSE&amp;VAR:CALENDAR=US&amp;VAR:SYMBOL=671963&amp;VAR:INDEX=0"}</definedName>
    <definedName name="_2268__FDSAUDITLINK__" hidden="1">{"fdsup://directions/FAT Viewer?action=UPDATE&amp;creator=factset&amp;DYN_ARGS=TRUE&amp;DOC_NAME=FAT:FQL_AUDITING_CLIENT_TEMPLATE.FAT&amp;display_string=Audit&amp;VAR:KEY=RYPQNAZYNE&amp;VAR:QUERY=RkZfTkVUX0lOQyhBTk4sLTIsLCxSUCk=&amp;WINDOW=FIRST_POPUP&amp;HEIGHT=450&amp;WIDTH=450&amp;START_MAXIMI","ZED=FALSE&amp;VAR:CALENDAR=US&amp;VAR:SYMBOL=671963&amp;VAR:INDEX=0"}</definedName>
    <definedName name="_2269__FDSAUDITLINK__" localSheetId="11" hidden="1">{"fdsup://directions/FAT Viewer?action=UPDATE&amp;creator=factset&amp;DYN_ARGS=TRUE&amp;DOC_NAME=FAT:FQL_AUDITING_CLIENT_TEMPLATE.FAT&amp;display_string=Audit&amp;VAR:KEY=LUDOLIVCHM&amp;VAR:QUERY=RkZfRUJJVChBTk4sLTEsLCxSUCk=&amp;WINDOW=FIRST_POPUP&amp;HEIGHT=450&amp;WIDTH=450&amp;START_MAXIMIZED=","FALSE&amp;VAR:CALENDAR=US&amp;VAR:SYMBOL=671963&amp;VAR:INDEX=0"}</definedName>
    <definedName name="_2269__FDSAUDITLINK__" localSheetId="3" hidden="1">{"fdsup://directions/FAT Viewer?action=UPDATE&amp;creator=factset&amp;DYN_ARGS=TRUE&amp;DOC_NAME=FAT:FQL_AUDITING_CLIENT_TEMPLATE.FAT&amp;display_string=Audit&amp;VAR:KEY=LUDOLIVCHM&amp;VAR:QUERY=RkZfRUJJVChBTk4sLTEsLCxSUCk=&amp;WINDOW=FIRST_POPUP&amp;HEIGHT=450&amp;WIDTH=450&amp;START_MAXIMIZED=","FALSE&amp;VAR:CALENDAR=US&amp;VAR:SYMBOL=671963&amp;VAR:INDEX=0"}</definedName>
    <definedName name="_2269__FDSAUDITLINK__" hidden="1">{"fdsup://directions/FAT Viewer?action=UPDATE&amp;creator=factset&amp;DYN_ARGS=TRUE&amp;DOC_NAME=FAT:FQL_AUDITING_CLIENT_TEMPLATE.FAT&amp;display_string=Audit&amp;VAR:KEY=LUDOLIVCHM&amp;VAR:QUERY=RkZfRUJJVChBTk4sLTEsLCxSUCk=&amp;WINDOW=FIRST_POPUP&amp;HEIGHT=450&amp;WIDTH=450&amp;START_MAXIMIZED=","FALSE&amp;VAR:CALENDAR=US&amp;VAR:SYMBOL=671963&amp;VAR:INDEX=0"}</definedName>
    <definedName name="_227__FDSAUDITLINK__" localSheetId="11" hidden="1">{"fdsup://directions/FAT Viewer?action=UPDATE&amp;creator=factset&amp;DYN_ARGS=TRUE&amp;DOC_NAME=FAT:FQL_AUDITING_CLIENT_TEMPLATE.FAT&amp;display_string=Audit&amp;VAR:KEY=XMPAFAZQNK&amp;VAR:QUERY=RkZfTkVUX0lOQyhBTk4sMiwsLFJQKQ==&amp;WINDOW=FIRST_POPUP&amp;HEIGHT=450&amp;WIDTH=450&amp;START_MAXIMI","ZED=FALSE&amp;VAR:CALENDAR=FIVEDAY&amp;VAR:SYMBOL=29084Q10&amp;VAR:INDEX=0"}</definedName>
    <definedName name="_227__FDSAUDITLINK__" localSheetId="3" hidden="1">{"fdsup://directions/FAT Viewer?action=UPDATE&amp;creator=factset&amp;DYN_ARGS=TRUE&amp;DOC_NAME=FAT:FQL_AUDITING_CLIENT_TEMPLATE.FAT&amp;display_string=Audit&amp;VAR:KEY=XMPAFAZQNK&amp;VAR:QUERY=RkZfTkVUX0lOQyhBTk4sMiwsLFJQKQ==&amp;WINDOW=FIRST_POPUP&amp;HEIGHT=450&amp;WIDTH=450&amp;START_MAXIMI","ZED=FALSE&amp;VAR:CALENDAR=FIVEDAY&amp;VAR:SYMBOL=29084Q10&amp;VAR:INDEX=0"}</definedName>
    <definedName name="_227__FDSAUDITLINK__" hidden="1">{"fdsup://directions/FAT Viewer?action=UPDATE&amp;creator=factset&amp;DYN_ARGS=TRUE&amp;DOC_NAME=FAT:FQL_AUDITING_CLIENT_TEMPLATE.FAT&amp;display_string=Audit&amp;VAR:KEY=XMPAFAZQNK&amp;VAR:QUERY=RkZfTkVUX0lOQyhBTk4sMiwsLFJQKQ==&amp;WINDOW=FIRST_POPUP&amp;HEIGHT=450&amp;WIDTH=450&amp;START_MAXIMI","ZED=FALSE&amp;VAR:CALENDAR=FIVEDAY&amp;VAR:SYMBOL=29084Q10&amp;VAR:INDEX=0"}</definedName>
    <definedName name="_2270__FDSAUDITLINK__" localSheetId="11" hidden="1">{"fdsup://directions/FAT Viewer?action=UPDATE&amp;creator=factset&amp;DYN_ARGS=TRUE&amp;DOC_NAME=FAT:FQL_AUDITING_CLIENT_TEMPLATE.FAT&amp;display_string=Audit&amp;VAR:KEY=DWBGDKTADO&amp;VAR:QUERY=RkZfRUJJVChBTk4sLTIsLCxSUCk=&amp;WINDOW=FIRST_POPUP&amp;HEIGHT=450&amp;WIDTH=450&amp;START_MAXIMIZED=","FALSE&amp;VAR:CALENDAR=US&amp;VAR:SYMBOL=671963&amp;VAR:INDEX=0"}</definedName>
    <definedName name="_2270__FDSAUDITLINK__" localSheetId="3" hidden="1">{"fdsup://directions/FAT Viewer?action=UPDATE&amp;creator=factset&amp;DYN_ARGS=TRUE&amp;DOC_NAME=FAT:FQL_AUDITING_CLIENT_TEMPLATE.FAT&amp;display_string=Audit&amp;VAR:KEY=DWBGDKTADO&amp;VAR:QUERY=RkZfRUJJVChBTk4sLTIsLCxSUCk=&amp;WINDOW=FIRST_POPUP&amp;HEIGHT=450&amp;WIDTH=450&amp;START_MAXIMIZED=","FALSE&amp;VAR:CALENDAR=US&amp;VAR:SYMBOL=671963&amp;VAR:INDEX=0"}</definedName>
    <definedName name="_2270__FDSAUDITLINK__" hidden="1">{"fdsup://directions/FAT Viewer?action=UPDATE&amp;creator=factset&amp;DYN_ARGS=TRUE&amp;DOC_NAME=FAT:FQL_AUDITING_CLIENT_TEMPLATE.FAT&amp;display_string=Audit&amp;VAR:KEY=DWBGDKTADO&amp;VAR:QUERY=RkZfRUJJVChBTk4sLTIsLCxSUCk=&amp;WINDOW=FIRST_POPUP&amp;HEIGHT=450&amp;WIDTH=450&amp;START_MAXIMIZED=","FALSE&amp;VAR:CALENDAR=US&amp;VAR:SYMBOL=671963&amp;VAR:INDEX=0"}</definedName>
    <definedName name="_2271__FDSAUDITLINK__" localSheetId="11" hidden="1">{"fdsup://directions/FAT Viewer?action=UPDATE&amp;creator=factset&amp;DYN_ARGS=TRUE&amp;DOC_NAME=FAT:FQL_AUDITING_CLIENT_TEMPLATE.FAT&amp;display_string=Audit&amp;VAR:KEY=XMHQNKRKDW&amp;VAR:QUERY=RkZfRUJJVERBKEFOTiwtMSwsLFJQKQ==&amp;WINDOW=FIRST_POPUP&amp;HEIGHT=450&amp;WIDTH=450&amp;START_MAXIMI","ZED=FALSE&amp;VAR:CALENDAR=US&amp;VAR:SYMBOL=671963&amp;VAR:INDEX=0"}</definedName>
    <definedName name="_2271__FDSAUDITLINK__" localSheetId="3" hidden="1">{"fdsup://directions/FAT Viewer?action=UPDATE&amp;creator=factset&amp;DYN_ARGS=TRUE&amp;DOC_NAME=FAT:FQL_AUDITING_CLIENT_TEMPLATE.FAT&amp;display_string=Audit&amp;VAR:KEY=XMHQNKRKDW&amp;VAR:QUERY=RkZfRUJJVERBKEFOTiwtMSwsLFJQKQ==&amp;WINDOW=FIRST_POPUP&amp;HEIGHT=450&amp;WIDTH=450&amp;START_MAXIMI","ZED=FALSE&amp;VAR:CALENDAR=US&amp;VAR:SYMBOL=671963&amp;VAR:INDEX=0"}</definedName>
    <definedName name="_2271__FDSAUDITLINK__" hidden="1">{"fdsup://directions/FAT Viewer?action=UPDATE&amp;creator=factset&amp;DYN_ARGS=TRUE&amp;DOC_NAME=FAT:FQL_AUDITING_CLIENT_TEMPLATE.FAT&amp;display_string=Audit&amp;VAR:KEY=XMHQNKRKDW&amp;VAR:QUERY=RkZfRUJJVERBKEFOTiwtMSwsLFJQKQ==&amp;WINDOW=FIRST_POPUP&amp;HEIGHT=450&amp;WIDTH=450&amp;START_MAXIMI","ZED=FALSE&amp;VAR:CALENDAR=US&amp;VAR:SYMBOL=671963&amp;VAR:INDEX=0"}</definedName>
    <definedName name="_2272__FDSAUDITLINK__" localSheetId="11" hidden="1">{"fdsup://directions/FAT Viewer?action=UPDATE&amp;creator=factset&amp;DYN_ARGS=TRUE&amp;DOC_NAME=FAT:FQL_AUDITING_CLIENT_TEMPLATE.FAT&amp;display_string=Audit&amp;VAR:KEY=BYRGDOHCZM&amp;VAR:QUERY=RkZfRUJJVERBKEFOTiwtMiwsLFJQKQ==&amp;WINDOW=FIRST_POPUP&amp;HEIGHT=450&amp;WIDTH=450&amp;START_MAXIMI","ZED=FALSE&amp;VAR:CALENDAR=US&amp;VAR:SYMBOL=671963&amp;VAR:INDEX=0"}</definedName>
    <definedName name="_2272__FDSAUDITLINK__" localSheetId="3" hidden="1">{"fdsup://directions/FAT Viewer?action=UPDATE&amp;creator=factset&amp;DYN_ARGS=TRUE&amp;DOC_NAME=FAT:FQL_AUDITING_CLIENT_TEMPLATE.FAT&amp;display_string=Audit&amp;VAR:KEY=BYRGDOHCZM&amp;VAR:QUERY=RkZfRUJJVERBKEFOTiwtMiwsLFJQKQ==&amp;WINDOW=FIRST_POPUP&amp;HEIGHT=450&amp;WIDTH=450&amp;START_MAXIMI","ZED=FALSE&amp;VAR:CALENDAR=US&amp;VAR:SYMBOL=671963&amp;VAR:INDEX=0"}</definedName>
    <definedName name="_2272__FDSAUDITLINK__" hidden="1">{"fdsup://directions/FAT Viewer?action=UPDATE&amp;creator=factset&amp;DYN_ARGS=TRUE&amp;DOC_NAME=FAT:FQL_AUDITING_CLIENT_TEMPLATE.FAT&amp;display_string=Audit&amp;VAR:KEY=BYRGDOHCZM&amp;VAR:QUERY=RkZfRUJJVERBKEFOTiwtMiwsLFJQKQ==&amp;WINDOW=FIRST_POPUP&amp;HEIGHT=450&amp;WIDTH=450&amp;START_MAXIMI","ZED=FALSE&amp;VAR:CALENDAR=US&amp;VAR:SYMBOL=671963&amp;VAR:INDEX=0"}</definedName>
    <definedName name="_2273__FDSAUDITLINK__" localSheetId="11" hidden="1">{"fdsup://Directions/FactSet Auditing Viewer?action=AUDIT_VALUE&amp;DB=129&amp;ID1=671963&amp;VALUEID=01001&amp;SDATE=2008&amp;PERIODTYPE=ANN_STD&amp;window=popup_no_bar&amp;width=385&amp;height=120&amp;START_MAXIMIZED=FALSE&amp;creator=factset&amp;display_string=Audit"}</definedName>
    <definedName name="_2273__FDSAUDITLINK__" localSheetId="3" hidden="1">{"fdsup://Directions/FactSet Auditing Viewer?action=AUDIT_VALUE&amp;DB=129&amp;ID1=671963&amp;VALUEID=01001&amp;SDATE=2008&amp;PERIODTYPE=ANN_STD&amp;window=popup_no_bar&amp;width=385&amp;height=120&amp;START_MAXIMIZED=FALSE&amp;creator=factset&amp;display_string=Audit"}</definedName>
    <definedName name="_2273__FDSAUDITLINK__" hidden="1">{"fdsup://Directions/FactSet Auditing Viewer?action=AUDIT_VALUE&amp;DB=129&amp;ID1=671963&amp;VALUEID=01001&amp;SDATE=2008&amp;PERIODTYPE=ANN_STD&amp;window=popup_no_bar&amp;width=385&amp;height=120&amp;START_MAXIMIZED=FALSE&amp;creator=factset&amp;display_string=Audit"}</definedName>
    <definedName name="_2274__FDSAUDITLINK__" localSheetId="11" hidden="1">{"fdsup://Directions/FactSet Auditing Viewer?action=AUDIT_VALUE&amp;DB=129&amp;ID1=671963&amp;VALUEID=01001&amp;SDATE=2007&amp;PERIODTYPE=ANN_STD&amp;window=popup_no_bar&amp;width=385&amp;height=120&amp;START_MAXIMIZED=FALSE&amp;creator=factset&amp;display_string=Audit"}</definedName>
    <definedName name="_2274__FDSAUDITLINK__" localSheetId="3" hidden="1">{"fdsup://Directions/FactSet Auditing Viewer?action=AUDIT_VALUE&amp;DB=129&amp;ID1=671963&amp;VALUEID=01001&amp;SDATE=2007&amp;PERIODTYPE=ANN_STD&amp;window=popup_no_bar&amp;width=385&amp;height=120&amp;START_MAXIMIZED=FALSE&amp;creator=factset&amp;display_string=Audit"}</definedName>
    <definedName name="_2274__FDSAUDITLINK__" hidden="1">{"fdsup://Directions/FactSet Auditing Viewer?action=AUDIT_VALUE&amp;DB=129&amp;ID1=671963&amp;VALUEID=01001&amp;SDATE=2007&amp;PERIODTYPE=ANN_STD&amp;window=popup_no_bar&amp;width=385&amp;height=120&amp;START_MAXIMIZED=FALSE&amp;creator=factset&amp;display_string=Audit"}</definedName>
    <definedName name="_2275__FDSAUDITLINK__" localSheetId="11" hidden="1">{"fdsup://directions/FAT Viewer?action=UPDATE&amp;creator=factset&amp;DYN_ARGS=TRUE&amp;DOC_NAME=FAT:FQL_AUDITING_CLIENT_TEMPLATE.FAT&amp;display_string=Audit&amp;VAR:KEY=BMFAJMTWRE&amp;VAR:QUERY=RkZfQ0FQRVgoQU5OLDAsLCxSUCk=&amp;WINDOW=FIRST_POPUP&amp;HEIGHT=450&amp;WIDTH=450&amp;START_MAXIMIZED=","FALSE&amp;VAR:CALENDAR=US&amp;VAR:SYMBOL=FWLT&amp;VAR:INDEX=0"}</definedName>
    <definedName name="_2275__FDSAUDITLINK__" localSheetId="3" hidden="1">{"fdsup://directions/FAT Viewer?action=UPDATE&amp;creator=factset&amp;DYN_ARGS=TRUE&amp;DOC_NAME=FAT:FQL_AUDITING_CLIENT_TEMPLATE.FAT&amp;display_string=Audit&amp;VAR:KEY=BMFAJMTWRE&amp;VAR:QUERY=RkZfQ0FQRVgoQU5OLDAsLCxSUCk=&amp;WINDOW=FIRST_POPUP&amp;HEIGHT=450&amp;WIDTH=450&amp;START_MAXIMIZED=","FALSE&amp;VAR:CALENDAR=US&amp;VAR:SYMBOL=FWLT&amp;VAR:INDEX=0"}</definedName>
    <definedName name="_2275__FDSAUDITLINK__" hidden="1">{"fdsup://directions/FAT Viewer?action=UPDATE&amp;creator=factset&amp;DYN_ARGS=TRUE&amp;DOC_NAME=FAT:FQL_AUDITING_CLIENT_TEMPLATE.FAT&amp;display_string=Audit&amp;VAR:KEY=BMFAJMTWRE&amp;VAR:QUERY=RkZfQ0FQRVgoQU5OLDAsLCxSUCk=&amp;WINDOW=FIRST_POPUP&amp;HEIGHT=450&amp;WIDTH=450&amp;START_MAXIMIZED=","FALSE&amp;VAR:CALENDAR=US&amp;VAR:SYMBOL=FWLT&amp;VAR:INDEX=0"}</definedName>
    <definedName name="_2276__FDSAUDITLINK__" localSheetId="11" hidden="1">{"fdsup://directions/FAT Viewer?action=UPDATE&amp;creator=factset&amp;DYN_ARGS=TRUE&amp;DOC_NAME=FAT:FQL_AUDITING_CLIENT_TEMPLATE.FAT&amp;display_string=Audit&amp;VAR:KEY=ZWVEBEBODW&amp;VAR:QUERY=RkZfQ0FQRVgoQU5OLC0xLCwsUlAp&amp;WINDOW=FIRST_POPUP&amp;HEIGHT=450&amp;WIDTH=450&amp;START_MAXIMIZED=","FALSE&amp;VAR:CALENDAR=US&amp;VAR:SYMBOL=FWLT&amp;VAR:INDEX=0"}</definedName>
    <definedName name="_2276__FDSAUDITLINK__" localSheetId="3" hidden="1">{"fdsup://directions/FAT Viewer?action=UPDATE&amp;creator=factset&amp;DYN_ARGS=TRUE&amp;DOC_NAME=FAT:FQL_AUDITING_CLIENT_TEMPLATE.FAT&amp;display_string=Audit&amp;VAR:KEY=ZWVEBEBODW&amp;VAR:QUERY=RkZfQ0FQRVgoQU5OLC0xLCwsUlAp&amp;WINDOW=FIRST_POPUP&amp;HEIGHT=450&amp;WIDTH=450&amp;START_MAXIMIZED=","FALSE&amp;VAR:CALENDAR=US&amp;VAR:SYMBOL=FWLT&amp;VAR:INDEX=0"}</definedName>
    <definedName name="_2276__FDSAUDITLINK__" hidden="1">{"fdsup://directions/FAT Viewer?action=UPDATE&amp;creator=factset&amp;DYN_ARGS=TRUE&amp;DOC_NAME=FAT:FQL_AUDITING_CLIENT_TEMPLATE.FAT&amp;display_string=Audit&amp;VAR:KEY=ZWVEBEBODW&amp;VAR:QUERY=RkZfQ0FQRVgoQU5OLC0xLCwsUlAp&amp;WINDOW=FIRST_POPUP&amp;HEIGHT=450&amp;WIDTH=450&amp;START_MAXIMIZED=","FALSE&amp;VAR:CALENDAR=US&amp;VAR:SYMBOL=FWLT&amp;VAR:INDEX=0"}</definedName>
    <definedName name="_2277__FDSAUDITLINK__" localSheetId="11" hidden="1">{"fdsup://directions/FAT Viewer?action=UPDATE&amp;creator=factset&amp;DYN_ARGS=TRUE&amp;DOC_NAME=FAT:FQL_AUDITING_CLIENT_TEMPLATE.FAT&amp;display_string=Audit&amp;VAR:KEY=LEJUFQDSZI&amp;VAR:QUERY=RkZfQ0FQRVgoQU5OLC0yLCwsUlAp&amp;WINDOW=FIRST_POPUP&amp;HEIGHT=450&amp;WIDTH=450&amp;START_MAXIMIZED=","FALSE&amp;VAR:CALENDAR=US&amp;VAR:SYMBOL=FWLT&amp;VAR:INDEX=0"}</definedName>
    <definedName name="_2277__FDSAUDITLINK__" localSheetId="3" hidden="1">{"fdsup://directions/FAT Viewer?action=UPDATE&amp;creator=factset&amp;DYN_ARGS=TRUE&amp;DOC_NAME=FAT:FQL_AUDITING_CLIENT_TEMPLATE.FAT&amp;display_string=Audit&amp;VAR:KEY=LEJUFQDSZI&amp;VAR:QUERY=RkZfQ0FQRVgoQU5OLC0yLCwsUlAp&amp;WINDOW=FIRST_POPUP&amp;HEIGHT=450&amp;WIDTH=450&amp;START_MAXIMIZED=","FALSE&amp;VAR:CALENDAR=US&amp;VAR:SYMBOL=FWLT&amp;VAR:INDEX=0"}</definedName>
    <definedName name="_2277__FDSAUDITLINK__" hidden="1">{"fdsup://directions/FAT Viewer?action=UPDATE&amp;creator=factset&amp;DYN_ARGS=TRUE&amp;DOC_NAME=FAT:FQL_AUDITING_CLIENT_TEMPLATE.FAT&amp;display_string=Audit&amp;VAR:KEY=LEJUFQDSZI&amp;VAR:QUERY=RkZfQ0FQRVgoQU5OLC0yLCwsUlAp&amp;WINDOW=FIRST_POPUP&amp;HEIGHT=450&amp;WIDTH=450&amp;START_MAXIMIZED=","FALSE&amp;VAR:CALENDAR=US&amp;VAR:SYMBOL=FWLT&amp;VAR:INDEX=0"}</definedName>
    <definedName name="_2278__FDSAUDITLINK__" localSheetId="11" hidden="1">{"fdsup://directions/FAT Viewer?action=UPDATE&amp;creator=factset&amp;DYN_ARGS=TRUE&amp;DOC_NAME=FAT:FQL_AUDITING_CLIENT_TEMPLATE.FAT&amp;display_string=Audit&amp;VAR:KEY=VABSNCVODW&amp;VAR:QUERY=RkZfTkVUX0lOQyhBTk4sLTEsLCxSUCk=&amp;WINDOW=FIRST_POPUP&amp;HEIGHT=450&amp;WIDTH=450&amp;START_MAXIMI","ZED=FALSE&amp;VAR:CALENDAR=US&amp;VAR:SYMBOL=FWLT&amp;VAR:INDEX=0"}</definedName>
    <definedName name="_2278__FDSAUDITLINK__" localSheetId="3" hidden="1">{"fdsup://directions/FAT Viewer?action=UPDATE&amp;creator=factset&amp;DYN_ARGS=TRUE&amp;DOC_NAME=FAT:FQL_AUDITING_CLIENT_TEMPLATE.FAT&amp;display_string=Audit&amp;VAR:KEY=VABSNCVODW&amp;VAR:QUERY=RkZfTkVUX0lOQyhBTk4sLTEsLCxSUCk=&amp;WINDOW=FIRST_POPUP&amp;HEIGHT=450&amp;WIDTH=450&amp;START_MAXIMI","ZED=FALSE&amp;VAR:CALENDAR=US&amp;VAR:SYMBOL=FWLT&amp;VAR:INDEX=0"}</definedName>
    <definedName name="_2278__FDSAUDITLINK__" hidden="1">{"fdsup://directions/FAT Viewer?action=UPDATE&amp;creator=factset&amp;DYN_ARGS=TRUE&amp;DOC_NAME=FAT:FQL_AUDITING_CLIENT_TEMPLATE.FAT&amp;display_string=Audit&amp;VAR:KEY=VABSNCVODW&amp;VAR:QUERY=RkZfTkVUX0lOQyhBTk4sLTEsLCxSUCk=&amp;WINDOW=FIRST_POPUP&amp;HEIGHT=450&amp;WIDTH=450&amp;START_MAXIMI","ZED=FALSE&amp;VAR:CALENDAR=US&amp;VAR:SYMBOL=FWLT&amp;VAR:INDEX=0"}</definedName>
    <definedName name="_2279__FDSAUDITLINK__" localSheetId="11" hidden="1">{"fdsup://directions/FAT Viewer?action=UPDATE&amp;creator=factset&amp;DYN_ARGS=TRUE&amp;DOC_NAME=FAT:FQL_AUDITING_CLIENT_TEMPLATE.FAT&amp;display_string=Audit&amp;VAR:KEY=ZGPCRMDMBE&amp;VAR:QUERY=RkZfTkVUX0lOQyhBTk4sLTIsLCxSUCk=&amp;WINDOW=FIRST_POPUP&amp;HEIGHT=450&amp;WIDTH=450&amp;START_MAXIMI","ZED=FALSE&amp;VAR:CALENDAR=US&amp;VAR:SYMBOL=FWLT&amp;VAR:INDEX=0"}</definedName>
    <definedName name="_2279__FDSAUDITLINK__" localSheetId="3" hidden="1">{"fdsup://directions/FAT Viewer?action=UPDATE&amp;creator=factset&amp;DYN_ARGS=TRUE&amp;DOC_NAME=FAT:FQL_AUDITING_CLIENT_TEMPLATE.FAT&amp;display_string=Audit&amp;VAR:KEY=ZGPCRMDMBE&amp;VAR:QUERY=RkZfTkVUX0lOQyhBTk4sLTIsLCxSUCk=&amp;WINDOW=FIRST_POPUP&amp;HEIGHT=450&amp;WIDTH=450&amp;START_MAXIMI","ZED=FALSE&amp;VAR:CALENDAR=US&amp;VAR:SYMBOL=FWLT&amp;VAR:INDEX=0"}</definedName>
    <definedName name="_2279__FDSAUDITLINK__" hidden="1">{"fdsup://directions/FAT Viewer?action=UPDATE&amp;creator=factset&amp;DYN_ARGS=TRUE&amp;DOC_NAME=FAT:FQL_AUDITING_CLIENT_TEMPLATE.FAT&amp;display_string=Audit&amp;VAR:KEY=ZGPCRMDMBE&amp;VAR:QUERY=RkZfTkVUX0lOQyhBTk4sLTIsLCxSUCk=&amp;WINDOW=FIRST_POPUP&amp;HEIGHT=450&amp;WIDTH=450&amp;START_MAXIMI","ZED=FALSE&amp;VAR:CALENDAR=US&amp;VAR:SYMBOL=FWLT&amp;VAR:INDEX=0"}</definedName>
    <definedName name="_228__FDSAUDITLINK__" localSheetId="11" hidden="1">{"fdsup://directions/FAT Viewer?action=UPDATE&amp;creator=factset&amp;DYN_ARGS=TRUE&amp;DOC_NAME=FAT:FQL_AUDITING_CLIENT_TEMPLATE.FAT&amp;display_string=Audit&amp;VAR:KEY=VONQBMFOVS&amp;VAR:QUERY=RkZfRUJJVChBTk4sMiwsLFJQKQ==&amp;WINDOW=FIRST_POPUP&amp;HEIGHT=450&amp;WIDTH=450&amp;START_MAXIMIZED=","FALSE&amp;VAR:CALENDAR=FIVEDAY&amp;VAR:SYMBOL=29084Q10&amp;VAR:INDEX=0"}</definedName>
    <definedName name="_228__FDSAUDITLINK__" localSheetId="3" hidden="1">{"fdsup://directions/FAT Viewer?action=UPDATE&amp;creator=factset&amp;DYN_ARGS=TRUE&amp;DOC_NAME=FAT:FQL_AUDITING_CLIENT_TEMPLATE.FAT&amp;display_string=Audit&amp;VAR:KEY=VONQBMFOVS&amp;VAR:QUERY=RkZfRUJJVChBTk4sMiwsLFJQKQ==&amp;WINDOW=FIRST_POPUP&amp;HEIGHT=450&amp;WIDTH=450&amp;START_MAXIMIZED=","FALSE&amp;VAR:CALENDAR=FIVEDAY&amp;VAR:SYMBOL=29084Q10&amp;VAR:INDEX=0"}</definedName>
    <definedName name="_228__FDSAUDITLINK__" hidden="1">{"fdsup://directions/FAT Viewer?action=UPDATE&amp;creator=factset&amp;DYN_ARGS=TRUE&amp;DOC_NAME=FAT:FQL_AUDITING_CLIENT_TEMPLATE.FAT&amp;display_string=Audit&amp;VAR:KEY=VONQBMFOVS&amp;VAR:QUERY=RkZfRUJJVChBTk4sMiwsLFJQKQ==&amp;WINDOW=FIRST_POPUP&amp;HEIGHT=450&amp;WIDTH=450&amp;START_MAXIMIZED=","FALSE&amp;VAR:CALENDAR=FIVEDAY&amp;VAR:SYMBOL=29084Q10&amp;VAR:INDEX=0"}</definedName>
    <definedName name="_2280__FDSAUDITLINK__" localSheetId="11" hidden="1">{"fdsup://directions/FAT Viewer?action=UPDATE&amp;creator=factset&amp;DYN_ARGS=TRUE&amp;DOC_NAME=FAT:FQL_AUDITING_CLIENT_TEMPLATE.FAT&amp;display_string=Audit&amp;VAR:KEY=NWZSTWTSBQ&amp;VAR:QUERY=RkZfRUJJVChBTk4sLTEsLCxSUCk=&amp;WINDOW=FIRST_POPUP&amp;HEIGHT=450&amp;WIDTH=450&amp;START_MAXIMIZED=","FALSE&amp;VAR:CALENDAR=US&amp;VAR:SYMBOL=FWLT&amp;VAR:INDEX=0"}</definedName>
    <definedName name="_2280__FDSAUDITLINK__" localSheetId="3" hidden="1">{"fdsup://directions/FAT Viewer?action=UPDATE&amp;creator=factset&amp;DYN_ARGS=TRUE&amp;DOC_NAME=FAT:FQL_AUDITING_CLIENT_TEMPLATE.FAT&amp;display_string=Audit&amp;VAR:KEY=NWZSTWTSBQ&amp;VAR:QUERY=RkZfRUJJVChBTk4sLTEsLCxSUCk=&amp;WINDOW=FIRST_POPUP&amp;HEIGHT=450&amp;WIDTH=450&amp;START_MAXIMIZED=","FALSE&amp;VAR:CALENDAR=US&amp;VAR:SYMBOL=FWLT&amp;VAR:INDEX=0"}</definedName>
    <definedName name="_2280__FDSAUDITLINK__" hidden="1">{"fdsup://directions/FAT Viewer?action=UPDATE&amp;creator=factset&amp;DYN_ARGS=TRUE&amp;DOC_NAME=FAT:FQL_AUDITING_CLIENT_TEMPLATE.FAT&amp;display_string=Audit&amp;VAR:KEY=NWZSTWTSBQ&amp;VAR:QUERY=RkZfRUJJVChBTk4sLTEsLCxSUCk=&amp;WINDOW=FIRST_POPUP&amp;HEIGHT=450&amp;WIDTH=450&amp;START_MAXIMIZED=","FALSE&amp;VAR:CALENDAR=US&amp;VAR:SYMBOL=FWLT&amp;VAR:INDEX=0"}</definedName>
    <definedName name="_2281__FDSAUDITLINK__" localSheetId="11" hidden="1">{"fdsup://directions/FAT Viewer?action=UPDATE&amp;creator=factset&amp;DYN_ARGS=TRUE&amp;DOC_NAME=FAT:FQL_AUDITING_CLIENT_TEMPLATE.FAT&amp;display_string=Audit&amp;VAR:KEY=RWLCPETALO&amp;VAR:QUERY=RkZfRUJJVChBTk4sLTIsLCxSUCk=&amp;WINDOW=FIRST_POPUP&amp;HEIGHT=450&amp;WIDTH=450&amp;START_MAXIMIZED=","FALSE&amp;VAR:CALENDAR=US&amp;VAR:SYMBOL=FWLT&amp;VAR:INDEX=0"}</definedName>
    <definedName name="_2281__FDSAUDITLINK__" localSheetId="3" hidden="1">{"fdsup://directions/FAT Viewer?action=UPDATE&amp;creator=factset&amp;DYN_ARGS=TRUE&amp;DOC_NAME=FAT:FQL_AUDITING_CLIENT_TEMPLATE.FAT&amp;display_string=Audit&amp;VAR:KEY=RWLCPETALO&amp;VAR:QUERY=RkZfRUJJVChBTk4sLTIsLCxSUCk=&amp;WINDOW=FIRST_POPUP&amp;HEIGHT=450&amp;WIDTH=450&amp;START_MAXIMIZED=","FALSE&amp;VAR:CALENDAR=US&amp;VAR:SYMBOL=FWLT&amp;VAR:INDEX=0"}</definedName>
    <definedName name="_2281__FDSAUDITLINK__" hidden="1">{"fdsup://directions/FAT Viewer?action=UPDATE&amp;creator=factset&amp;DYN_ARGS=TRUE&amp;DOC_NAME=FAT:FQL_AUDITING_CLIENT_TEMPLATE.FAT&amp;display_string=Audit&amp;VAR:KEY=RWLCPETALO&amp;VAR:QUERY=RkZfRUJJVChBTk4sLTIsLCxSUCk=&amp;WINDOW=FIRST_POPUP&amp;HEIGHT=450&amp;WIDTH=450&amp;START_MAXIMIZED=","FALSE&amp;VAR:CALENDAR=US&amp;VAR:SYMBOL=FWLT&amp;VAR:INDEX=0"}</definedName>
    <definedName name="_2282__FDSAUDITLINK__" localSheetId="11" hidden="1">{"fdsup://directions/FAT Viewer?action=UPDATE&amp;creator=factset&amp;DYN_ARGS=TRUE&amp;DOC_NAME=FAT:FQL_AUDITING_CLIENT_TEMPLATE.FAT&amp;display_string=Audit&amp;VAR:KEY=DQNYFSLKHA&amp;VAR:QUERY=RkZfRUJJVERBKEFOTiwtMSwsLFJQKQ==&amp;WINDOW=FIRST_POPUP&amp;HEIGHT=450&amp;WIDTH=450&amp;START_MAXIMI","ZED=FALSE&amp;VAR:CALENDAR=US&amp;VAR:SYMBOL=FWLT&amp;VAR:INDEX=0"}</definedName>
    <definedName name="_2282__FDSAUDITLINK__" localSheetId="3" hidden="1">{"fdsup://directions/FAT Viewer?action=UPDATE&amp;creator=factset&amp;DYN_ARGS=TRUE&amp;DOC_NAME=FAT:FQL_AUDITING_CLIENT_TEMPLATE.FAT&amp;display_string=Audit&amp;VAR:KEY=DQNYFSLKHA&amp;VAR:QUERY=RkZfRUJJVERBKEFOTiwtMSwsLFJQKQ==&amp;WINDOW=FIRST_POPUP&amp;HEIGHT=450&amp;WIDTH=450&amp;START_MAXIMI","ZED=FALSE&amp;VAR:CALENDAR=US&amp;VAR:SYMBOL=FWLT&amp;VAR:INDEX=0"}</definedName>
    <definedName name="_2282__FDSAUDITLINK__" hidden="1">{"fdsup://directions/FAT Viewer?action=UPDATE&amp;creator=factset&amp;DYN_ARGS=TRUE&amp;DOC_NAME=FAT:FQL_AUDITING_CLIENT_TEMPLATE.FAT&amp;display_string=Audit&amp;VAR:KEY=DQNYFSLKHA&amp;VAR:QUERY=RkZfRUJJVERBKEFOTiwtMSwsLFJQKQ==&amp;WINDOW=FIRST_POPUP&amp;HEIGHT=450&amp;WIDTH=450&amp;START_MAXIMI","ZED=FALSE&amp;VAR:CALENDAR=US&amp;VAR:SYMBOL=FWLT&amp;VAR:INDEX=0"}</definedName>
    <definedName name="_2283__FDSAUDITLINK__" localSheetId="11" hidden="1">{"fdsup://directions/FAT Viewer?action=UPDATE&amp;creator=factset&amp;DYN_ARGS=TRUE&amp;DOC_NAME=FAT:FQL_AUDITING_CLIENT_TEMPLATE.FAT&amp;display_string=Audit&amp;VAR:KEY=NUDINEXMRK&amp;VAR:QUERY=RkZfRUJJVERBKEFOTiwtMiwsLFJQKQ==&amp;WINDOW=FIRST_POPUP&amp;HEIGHT=450&amp;WIDTH=450&amp;START_MAXIMI","ZED=FALSE&amp;VAR:CALENDAR=US&amp;VAR:SYMBOL=FWLT&amp;VAR:INDEX=0"}</definedName>
    <definedName name="_2283__FDSAUDITLINK__" localSheetId="3" hidden="1">{"fdsup://directions/FAT Viewer?action=UPDATE&amp;creator=factset&amp;DYN_ARGS=TRUE&amp;DOC_NAME=FAT:FQL_AUDITING_CLIENT_TEMPLATE.FAT&amp;display_string=Audit&amp;VAR:KEY=NUDINEXMRK&amp;VAR:QUERY=RkZfRUJJVERBKEFOTiwtMiwsLFJQKQ==&amp;WINDOW=FIRST_POPUP&amp;HEIGHT=450&amp;WIDTH=450&amp;START_MAXIMI","ZED=FALSE&amp;VAR:CALENDAR=US&amp;VAR:SYMBOL=FWLT&amp;VAR:INDEX=0"}</definedName>
    <definedName name="_2283__FDSAUDITLINK__" hidden="1">{"fdsup://directions/FAT Viewer?action=UPDATE&amp;creator=factset&amp;DYN_ARGS=TRUE&amp;DOC_NAME=FAT:FQL_AUDITING_CLIENT_TEMPLATE.FAT&amp;display_string=Audit&amp;VAR:KEY=NUDINEXMRK&amp;VAR:QUERY=RkZfRUJJVERBKEFOTiwtMiwsLFJQKQ==&amp;WINDOW=FIRST_POPUP&amp;HEIGHT=450&amp;WIDTH=450&amp;START_MAXIMI","ZED=FALSE&amp;VAR:CALENDAR=US&amp;VAR:SYMBOL=FWLT&amp;VAR:INDEX=0"}</definedName>
    <definedName name="_2284__FDSAUDITLINK__" localSheetId="11" hidden="1">{"fdsup://Directions/FactSet Auditing Viewer?action=AUDIT_VALUE&amp;DB=129&amp;ID1=H2717810&amp;VALUEID=01001&amp;SDATE=2008&amp;PERIODTYPE=ANN_STD&amp;window=popup_no_bar&amp;width=385&amp;height=120&amp;START_MAXIMIZED=FALSE&amp;creator=factset&amp;display_string=Audit"}</definedName>
    <definedName name="_2284__FDSAUDITLINK__" localSheetId="3" hidden="1">{"fdsup://Directions/FactSet Auditing Viewer?action=AUDIT_VALUE&amp;DB=129&amp;ID1=H2717810&amp;VALUEID=01001&amp;SDATE=2008&amp;PERIODTYPE=ANN_STD&amp;window=popup_no_bar&amp;width=385&amp;height=120&amp;START_MAXIMIZED=FALSE&amp;creator=factset&amp;display_string=Audit"}</definedName>
    <definedName name="_2284__FDSAUDITLINK__" hidden="1">{"fdsup://Directions/FactSet Auditing Viewer?action=AUDIT_VALUE&amp;DB=129&amp;ID1=H2717810&amp;VALUEID=01001&amp;SDATE=2008&amp;PERIODTYPE=ANN_STD&amp;window=popup_no_bar&amp;width=385&amp;height=120&amp;START_MAXIMIZED=FALSE&amp;creator=factset&amp;display_string=Audit"}</definedName>
    <definedName name="_2285__FDSAUDITLINK__" localSheetId="11" hidden="1">{"fdsup://Directions/FactSet Auditing Viewer?action=AUDIT_VALUE&amp;DB=129&amp;ID1=H2717810&amp;VALUEID=01001&amp;SDATE=2007&amp;PERIODTYPE=ANN_STD&amp;window=popup_no_bar&amp;width=385&amp;height=120&amp;START_MAXIMIZED=FALSE&amp;creator=factset&amp;display_string=Audit"}</definedName>
    <definedName name="_2285__FDSAUDITLINK__" localSheetId="3" hidden="1">{"fdsup://Directions/FactSet Auditing Viewer?action=AUDIT_VALUE&amp;DB=129&amp;ID1=H2717810&amp;VALUEID=01001&amp;SDATE=2007&amp;PERIODTYPE=ANN_STD&amp;window=popup_no_bar&amp;width=385&amp;height=120&amp;START_MAXIMIZED=FALSE&amp;creator=factset&amp;display_string=Audit"}</definedName>
    <definedName name="_2285__FDSAUDITLINK__" hidden="1">{"fdsup://Directions/FactSet Auditing Viewer?action=AUDIT_VALUE&amp;DB=129&amp;ID1=H2717810&amp;VALUEID=01001&amp;SDATE=2007&amp;PERIODTYPE=ANN_STD&amp;window=popup_no_bar&amp;width=385&amp;height=120&amp;START_MAXIMIZED=FALSE&amp;creator=factset&amp;display_string=Audit"}</definedName>
    <definedName name="_2286__FDSAUDITLINK__" localSheetId="11" hidden="1">{"fdsup://directions/FAT Viewer?action=UPDATE&amp;creator=factset&amp;DYN_ARGS=TRUE&amp;DOC_NAME=FAT:FQL_AUDITING_CLIENT_TEMPLATE.FAT&amp;display_string=Audit&amp;VAR:KEY=HINETOPMZO&amp;VAR:QUERY=RkZfQ0FQRVgoQU5OLDAsLCxSUCk=&amp;WINDOW=FIRST_POPUP&amp;HEIGHT=450&amp;WIDTH=450&amp;START_MAXIMIZED=","FALSE&amp;VAR:CALENDAR=US&amp;VAR:SYMBOL=SHAW&amp;VAR:INDEX=0"}</definedName>
    <definedName name="_2286__FDSAUDITLINK__" localSheetId="3" hidden="1">{"fdsup://directions/FAT Viewer?action=UPDATE&amp;creator=factset&amp;DYN_ARGS=TRUE&amp;DOC_NAME=FAT:FQL_AUDITING_CLIENT_TEMPLATE.FAT&amp;display_string=Audit&amp;VAR:KEY=HINETOPMZO&amp;VAR:QUERY=RkZfQ0FQRVgoQU5OLDAsLCxSUCk=&amp;WINDOW=FIRST_POPUP&amp;HEIGHT=450&amp;WIDTH=450&amp;START_MAXIMIZED=","FALSE&amp;VAR:CALENDAR=US&amp;VAR:SYMBOL=SHAW&amp;VAR:INDEX=0"}</definedName>
    <definedName name="_2286__FDSAUDITLINK__" hidden="1">{"fdsup://directions/FAT Viewer?action=UPDATE&amp;creator=factset&amp;DYN_ARGS=TRUE&amp;DOC_NAME=FAT:FQL_AUDITING_CLIENT_TEMPLATE.FAT&amp;display_string=Audit&amp;VAR:KEY=HINETOPMZO&amp;VAR:QUERY=RkZfQ0FQRVgoQU5OLDAsLCxSUCk=&amp;WINDOW=FIRST_POPUP&amp;HEIGHT=450&amp;WIDTH=450&amp;START_MAXIMIZED=","FALSE&amp;VAR:CALENDAR=US&amp;VAR:SYMBOL=SHAW&amp;VAR:INDEX=0"}</definedName>
    <definedName name="_2287__FDSAUDITLINK__" localSheetId="11" hidden="1">{"fdsup://directions/FAT Viewer?action=UPDATE&amp;creator=factset&amp;DYN_ARGS=TRUE&amp;DOC_NAME=FAT:FQL_AUDITING_CLIENT_TEMPLATE.FAT&amp;display_string=Audit&amp;VAR:KEY=XCXSJWTANC&amp;VAR:QUERY=RkZfQ0FQRVgoQU5OLC0xLCwsUlAp&amp;WINDOW=FIRST_POPUP&amp;HEIGHT=450&amp;WIDTH=450&amp;START_MAXIMIZED=","FALSE&amp;VAR:CALENDAR=US&amp;VAR:SYMBOL=SHAW&amp;VAR:INDEX=0"}</definedName>
    <definedName name="_2287__FDSAUDITLINK__" localSheetId="3" hidden="1">{"fdsup://directions/FAT Viewer?action=UPDATE&amp;creator=factset&amp;DYN_ARGS=TRUE&amp;DOC_NAME=FAT:FQL_AUDITING_CLIENT_TEMPLATE.FAT&amp;display_string=Audit&amp;VAR:KEY=XCXSJWTANC&amp;VAR:QUERY=RkZfQ0FQRVgoQU5OLC0xLCwsUlAp&amp;WINDOW=FIRST_POPUP&amp;HEIGHT=450&amp;WIDTH=450&amp;START_MAXIMIZED=","FALSE&amp;VAR:CALENDAR=US&amp;VAR:SYMBOL=SHAW&amp;VAR:INDEX=0"}</definedName>
    <definedName name="_2287__FDSAUDITLINK__" hidden="1">{"fdsup://directions/FAT Viewer?action=UPDATE&amp;creator=factset&amp;DYN_ARGS=TRUE&amp;DOC_NAME=FAT:FQL_AUDITING_CLIENT_TEMPLATE.FAT&amp;display_string=Audit&amp;VAR:KEY=XCXSJWTANC&amp;VAR:QUERY=RkZfQ0FQRVgoQU5OLC0xLCwsUlAp&amp;WINDOW=FIRST_POPUP&amp;HEIGHT=450&amp;WIDTH=450&amp;START_MAXIMIZED=","FALSE&amp;VAR:CALENDAR=US&amp;VAR:SYMBOL=SHAW&amp;VAR:INDEX=0"}</definedName>
    <definedName name="_2288__FDSAUDITLINK__" localSheetId="11" hidden="1">{"fdsup://directions/FAT Viewer?action=UPDATE&amp;creator=factset&amp;DYN_ARGS=TRUE&amp;DOC_NAME=FAT:FQL_AUDITING_CLIENT_TEMPLATE.FAT&amp;display_string=Audit&amp;VAR:KEY=HKTMDIRMJI&amp;VAR:QUERY=RkZfQ0FQRVgoQU5OLC0yLCwsUlAp&amp;WINDOW=FIRST_POPUP&amp;HEIGHT=450&amp;WIDTH=450&amp;START_MAXIMIZED=","FALSE&amp;VAR:CALENDAR=US&amp;VAR:SYMBOL=SHAW&amp;VAR:INDEX=0"}</definedName>
    <definedName name="_2288__FDSAUDITLINK__" localSheetId="3" hidden="1">{"fdsup://directions/FAT Viewer?action=UPDATE&amp;creator=factset&amp;DYN_ARGS=TRUE&amp;DOC_NAME=FAT:FQL_AUDITING_CLIENT_TEMPLATE.FAT&amp;display_string=Audit&amp;VAR:KEY=HKTMDIRMJI&amp;VAR:QUERY=RkZfQ0FQRVgoQU5OLC0yLCwsUlAp&amp;WINDOW=FIRST_POPUP&amp;HEIGHT=450&amp;WIDTH=450&amp;START_MAXIMIZED=","FALSE&amp;VAR:CALENDAR=US&amp;VAR:SYMBOL=SHAW&amp;VAR:INDEX=0"}</definedName>
    <definedName name="_2288__FDSAUDITLINK__" hidden="1">{"fdsup://directions/FAT Viewer?action=UPDATE&amp;creator=factset&amp;DYN_ARGS=TRUE&amp;DOC_NAME=FAT:FQL_AUDITING_CLIENT_TEMPLATE.FAT&amp;display_string=Audit&amp;VAR:KEY=HKTMDIRMJI&amp;VAR:QUERY=RkZfQ0FQRVgoQU5OLC0yLCwsUlAp&amp;WINDOW=FIRST_POPUP&amp;HEIGHT=450&amp;WIDTH=450&amp;START_MAXIMIZED=","FALSE&amp;VAR:CALENDAR=US&amp;VAR:SYMBOL=SHAW&amp;VAR:INDEX=0"}</definedName>
    <definedName name="_2289__FDSAUDITLINK__" localSheetId="11" hidden="1">{"fdsup://directions/FAT Viewer?action=UPDATE&amp;creator=factset&amp;DYN_ARGS=TRUE&amp;DOC_NAME=FAT:FQL_AUDITING_CLIENT_TEMPLATE.FAT&amp;display_string=Audit&amp;VAR:KEY=DOJYRGXCFS&amp;VAR:QUERY=RkZfTkVUX0lOQyhBTk4sLTEsLCxSUCk=&amp;WINDOW=FIRST_POPUP&amp;HEIGHT=450&amp;WIDTH=450&amp;START_MAXIMI","ZED=FALSE&amp;VAR:CALENDAR=US&amp;VAR:SYMBOL=SHAW&amp;VAR:INDEX=0"}</definedName>
    <definedName name="_2289__FDSAUDITLINK__" localSheetId="3" hidden="1">{"fdsup://directions/FAT Viewer?action=UPDATE&amp;creator=factset&amp;DYN_ARGS=TRUE&amp;DOC_NAME=FAT:FQL_AUDITING_CLIENT_TEMPLATE.FAT&amp;display_string=Audit&amp;VAR:KEY=DOJYRGXCFS&amp;VAR:QUERY=RkZfTkVUX0lOQyhBTk4sLTEsLCxSUCk=&amp;WINDOW=FIRST_POPUP&amp;HEIGHT=450&amp;WIDTH=450&amp;START_MAXIMI","ZED=FALSE&amp;VAR:CALENDAR=US&amp;VAR:SYMBOL=SHAW&amp;VAR:INDEX=0"}</definedName>
    <definedName name="_2289__FDSAUDITLINK__" hidden="1">{"fdsup://directions/FAT Viewer?action=UPDATE&amp;creator=factset&amp;DYN_ARGS=TRUE&amp;DOC_NAME=FAT:FQL_AUDITING_CLIENT_TEMPLATE.FAT&amp;display_string=Audit&amp;VAR:KEY=DOJYRGXCFS&amp;VAR:QUERY=RkZfTkVUX0lOQyhBTk4sLTEsLCxSUCk=&amp;WINDOW=FIRST_POPUP&amp;HEIGHT=450&amp;WIDTH=450&amp;START_MAXIMI","ZED=FALSE&amp;VAR:CALENDAR=US&amp;VAR:SYMBOL=SHAW&amp;VAR:INDEX=0"}</definedName>
    <definedName name="_229__FDSAUDITLINK__" localSheetId="11" hidden="1">{"fdsup://directions/FAT Viewer?action=UPDATE&amp;creator=factset&amp;DYN_ARGS=TRUE&amp;DOC_NAME=FAT:FQL_AUDITING_CLIENT_TEMPLATE.FAT&amp;display_string=Audit&amp;VAR:KEY=PCTIBUXSFO&amp;VAR:QUERY=RkZfRUJJVERBKEFOTiwyLCwsUlAp&amp;WINDOW=FIRST_POPUP&amp;HEIGHT=450&amp;WIDTH=450&amp;START_MAXIMIZED=","FALSE&amp;VAR:CALENDAR=FIVEDAY&amp;VAR:SYMBOL=29084Q10&amp;VAR:INDEX=0"}</definedName>
    <definedName name="_229__FDSAUDITLINK__" localSheetId="3" hidden="1">{"fdsup://directions/FAT Viewer?action=UPDATE&amp;creator=factset&amp;DYN_ARGS=TRUE&amp;DOC_NAME=FAT:FQL_AUDITING_CLIENT_TEMPLATE.FAT&amp;display_string=Audit&amp;VAR:KEY=PCTIBUXSFO&amp;VAR:QUERY=RkZfRUJJVERBKEFOTiwyLCwsUlAp&amp;WINDOW=FIRST_POPUP&amp;HEIGHT=450&amp;WIDTH=450&amp;START_MAXIMIZED=","FALSE&amp;VAR:CALENDAR=FIVEDAY&amp;VAR:SYMBOL=29084Q10&amp;VAR:INDEX=0"}</definedName>
    <definedName name="_229__FDSAUDITLINK__" hidden="1">{"fdsup://directions/FAT Viewer?action=UPDATE&amp;creator=factset&amp;DYN_ARGS=TRUE&amp;DOC_NAME=FAT:FQL_AUDITING_CLIENT_TEMPLATE.FAT&amp;display_string=Audit&amp;VAR:KEY=PCTIBUXSFO&amp;VAR:QUERY=RkZfRUJJVERBKEFOTiwyLCwsUlAp&amp;WINDOW=FIRST_POPUP&amp;HEIGHT=450&amp;WIDTH=450&amp;START_MAXIMIZED=","FALSE&amp;VAR:CALENDAR=FIVEDAY&amp;VAR:SYMBOL=29084Q10&amp;VAR:INDEX=0"}</definedName>
    <definedName name="_2290__FDSAUDITLINK__" localSheetId="11" hidden="1">{"fdsup://directions/FAT Viewer?action=UPDATE&amp;creator=factset&amp;DYN_ARGS=TRUE&amp;DOC_NAME=FAT:FQL_AUDITING_CLIENT_TEMPLATE.FAT&amp;display_string=Audit&amp;VAR:KEY=BCBANMNUVW&amp;VAR:QUERY=RkZfTkVUX0lOQyhBTk4sLTIsLCxSUCk=&amp;WINDOW=FIRST_POPUP&amp;HEIGHT=450&amp;WIDTH=450&amp;START_MAXIMI","ZED=FALSE&amp;VAR:CALENDAR=US&amp;VAR:SYMBOL=SHAW&amp;VAR:INDEX=0"}</definedName>
    <definedName name="_2290__FDSAUDITLINK__" localSheetId="3" hidden="1">{"fdsup://directions/FAT Viewer?action=UPDATE&amp;creator=factset&amp;DYN_ARGS=TRUE&amp;DOC_NAME=FAT:FQL_AUDITING_CLIENT_TEMPLATE.FAT&amp;display_string=Audit&amp;VAR:KEY=BCBANMNUVW&amp;VAR:QUERY=RkZfTkVUX0lOQyhBTk4sLTIsLCxSUCk=&amp;WINDOW=FIRST_POPUP&amp;HEIGHT=450&amp;WIDTH=450&amp;START_MAXIMI","ZED=FALSE&amp;VAR:CALENDAR=US&amp;VAR:SYMBOL=SHAW&amp;VAR:INDEX=0"}</definedName>
    <definedName name="_2290__FDSAUDITLINK__" hidden="1">{"fdsup://directions/FAT Viewer?action=UPDATE&amp;creator=factset&amp;DYN_ARGS=TRUE&amp;DOC_NAME=FAT:FQL_AUDITING_CLIENT_TEMPLATE.FAT&amp;display_string=Audit&amp;VAR:KEY=BCBANMNUVW&amp;VAR:QUERY=RkZfTkVUX0lOQyhBTk4sLTIsLCxSUCk=&amp;WINDOW=FIRST_POPUP&amp;HEIGHT=450&amp;WIDTH=450&amp;START_MAXIMI","ZED=FALSE&amp;VAR:CALENDAR=US&amp;VAR:SYMBOL=SHAW&amp;VAR:INDEX=0"}</definedName>
    <definedName name="_2291__FDSAUDITLINK__" localSheetId="11" hidden="1">{"fdsup://directions/FAT Viewer?action=UPDATE&amp;creator=factset&amp;DYN_ARGS=TRUE&amp;DOC_NAME=FAT:FQL_AUDITING_CLIENT_TEMPLATE.FAT&amp;display_string=Audit&amp;VAR:KEY=LONGJIHGBA&amp;VAR:QUERY=RkZfRUJJVChBTk4sLTEsLCxSUCk=&amp;WINDOW=FIRST_POPUP&amp;HEIGHT=450&amp;WIDTH=450&amp;START_MAXIMIZED=","FALSE&amp;VAR:CALENDAR=US&amp;VAR:SYMBOL=SHAW&amp;VAR:INDEX=0"}</definedName>
    <definedName name="_2291__FDSAUDITLINK__" localSheetId="3" hidden="1">{"fdsup://directions/FAT Viewer?action=UPDATE&amp;creator=factset&amp;DYN_ARGS=TRUE&amp;DOC_NAME=FAT:FQL_AUDITING_CLIENT_TEMPLATE.FAT&amp;display_string=Audit&amp;VAR:KEY=LONGJIHGBA&amp;VAR:QUERY=RkZfRUJJVChBTk4sLTEsLCxSUCk=&amp;WINDOW=FIRST_POPUP&amp;HEIGHT=450&amp;WIDTH=450&amp;START_MAXIMIZED=","FALSE&amp;VAR:CALENDAR=US&amp;VAR:SYMBOL=SHAW&amp;VAR:INDEX=0"}</definedName>
    <definedName name="_2291__FDSAUDITLINK__" hidden="1">{"fdsup://directions/FAT Viewer?action=UPDATE&amp;creator=factset&amp;DYN_ARGS=TRUE&amp;DOC_NAME=FAT:FQL_AUDITING_CLIENT_TEMPLATE.FAT&amp;display_string=Audit&amp;VAR:KEY=LONGJIHGBA&amp;VAR:QUERY=RkZfRUJJVChBTk4sLTEsLCxSUCk=&amp;WINDOW=FIRST_POPUP&amp;HEIGHT=450&amp;WIDTH=450&amp;START_MAXIMIZED=","FALSE&amp;VAR:CALENDAR=US&amp;VAR:SYMBOL=SHAW&amp;VAR:INDEX=0"}</definedName>
    <definedName name="_2292__FDSAUDITLINK__" localSheetId="11" hidden="1">{"fdsup://directions/FAT Viewer?action=UPDATE&amp;creator=factset&amp;DYN_ARGS=TRUE&amp;DOC_NAME=FAT:FQL_AUDITING_CLIENT_TEMPLATE.FAT&amp;display_string=Audit&amp;VAR:KEY=HEFIZCRANS&amp;VAR:QUERY=RkZfRUJJVChBTk4sLTIsLCxSUCk=&amp;WINDOW=FIRST_POPUP&amp;HEIGHT=450&amp;WIDTH=450&amp;START_MAXIMIZED=","FALSE&amp;VAR:CALENDAR=US&amp;VAR:SYMBOL=SHAW&amp;VAR:INDEX=0"}</definedName>
    <definedName name="_2292__FDSAUDITLINK__" localSheetId="3" hidden="1">{"fdsup://directions/FAT Viewer?action=UPDATE&amp;creator=factset&amp;DYN_ARGS=TRUE&amp;DOC_NAME=FAT:FQL_AUDITING_CLIENT_TEMPLATE.FAT&amp;display_string=Audit&amp;VAR:KEY=HEFIZCRANS&amp;VAR:QUERY=RkZfRUJJVChBTk4sLTIsLCxSUCk=&amp;WINDOW=FIRST_POPUP&amp;HEIGHT=450&amp;WIDTH=450&amp;START_MAXIMIZED=","FALSE&amp;VAR:CALENDAR=US&amp;VAR:SYMBOL=SHAW&amp;VAR:INDEX=0"}</definedName>
    <definedName name="_2292__FDSAUDITLINK__" hidden="1">{"fdsup://directions/FAT Viewer?action=UPDATE&amp;creator=factset&amp;DYN_ARGS=TRUE&amp;DOC_NAME=FAT:FQL_AUDITING_CLIENT_TEMPLATE.FAT&amp;display_string=Audit&amp;VAR:KEY=HEFIZCRANS&amp;VAR:QUERY=RkZfRUJJVChBTk4sLTIsLCxSUCk=&amp;WINDOW=FIRST_POPUP&amp;HEIGHT=450&amp;WIDTH=450&amp;START_MAXIMIZED=","FALSE&amp;VAR:CALENDAR=US&amp;VAR:SYMBOL=SHAW&amp;VAR:INDEX=0"}</definedName>
    <definedName name="_2293__FDSAUDITLINK__" localSheetId="11" hidden="1">{"fdsup://directions/FAT Viewer?action=UPDATE&amp;creator=factset&amp;DYN_ARGS=TRUE&amp;DOC_NAME=FAT:FQL_AUDITING_CLIENT_TEMPLATE.FAT&amp;display_string=Audit&amp;VAR:KEY=BMHALEDUJS&amp;VAR:QUERY=RkZfRUJJVERBKEFOTiwtMSwsLFJQKQ==&amp;WINDOW=FIRST_POPUP&amp;HEIGHT=450&amp;WIDTH=450&amp;START_MAXIMI","ZED=FALSE&amp;VAR:CALENDAR=US&amp;VAR:SYMBOL=SHAW&amp;VAR:INDEX=0"}</definedName>
    <definedName name="_2293__FDSAUDITLINK__" localSheetId="3" hidden="1">{"fdsup://directions/FAT Viewer?action=UPDATE&amp;creator=factset&amp;DYN_ARGS=TRUE&amp;DOC_NAME=FAT:FQL_AUDITING_CLIENT_TEMPLATE.FAT&amp;display_string=Audit&amp;VAR:KEY=BMHALEDUJS&amp;VAR:QUERY=RkZfRUJJVERBKEFOTiwtMSwsLFJQKQ==&amp;WINDOW=FIRST_POPUP&amp;HEIGHT=450&amp;WIDTH=450&amp;START_MAXIMI","ZED=FALSE&amp;VAR:CALENDAR=US&amp;VAR:SYMBOL=SHAW&amp;VAR:INDEX=0"}</definedName>
    <definedName name="_2293__FDSAUDITLINK__" hidden="1">{"fdsup://directions/FAT Viewer?action=UPDATE&amp;creator=factset&amp;DYN_ARGS=TRUE&amp;DOC_NAME=FAT:FQL_AUDITING_CLIENT_TEMPLATE.FAT&amp;display_string=Audit&amp;VAR:KEY=BMHALEDUJS&amp;VAR:QUERY=RkZfRUJJVERBKEFOTiwtMSwsLFJQKQ==&amp;WINDOW=FIRST_POPUP&amp;HEIGHT=450&amp;WIDTH=450&amp;START_MAXIMI","ZED=FALSE&amp;VAR:CALENDAR=US&amp;VAR:SYMBOL=SHAW&amp;VAR:INDEX=0"}</definedName>
    <definedName name="_2294__FDSAUDITLINK__" localSheetId="11" hidden="1">{"fdsup://directions/FAT Viewer?action=UPDATE&amp;creator=factset&amp;DYN_ARGS=TRUE&amp;DOC_NAME=FAT:FQL_AUDITING_CLIENT_TEMPLATE.FAT&amp;display_string=Audit&amp;VAR:KEY=ZAZUPWHOPI&amp;VAR:QUERY=RkZfRUJJVERBKEFOTiwtMiwsLFJQKQ==&amp;WINDOW=FIRST_POPUP&amp;HEIGHT=450&amp;WIDTH=450&amp;START_MAXIMI","ZED=FALSE&amp;VAR:CALENDAR=US&amp;VAR:SYMBOL=SHAW&amp;VAR:INDEX=0"}</definedName>
    <definedName name="_2294__FDSAUDITLINK__" localSheetId="3" hidden="1">{"fdsup://directions/FAT Viewer?action=UPDATE&amp;creator=factset&amp;DYN_ARGS=TRUE&amp;DOC_NAME=FAT:FQL_AUDITING_CLIENT_TEMPLATE.FAT&amp;display_string=Audit&amp;VAR:KEY=ZAZUPWHOPI&amp;VAR:QUERY=RkZfRUJJVERBKEFOTiwtMiwsLFJQKQ==&amp;WINDOW=FIRST_POPUP&amp;HEIGHT=450&amp;WIDTH=450&amp;START_MAXIMI","ZED=FALSE&amp;VAR:CALENDAR=US&amp;VAR:SYMBOL=SHAW&amp;VAR:INDEX=0"}</definedName>
    <definedName name="_2294__FDSAUDITLINK__" hidden="1">{"fdsup://directions/FAT Viewer?action=UPDATE&amp;creator=factset&amp;DYN_ARGS=TRUE&amp;DOC_NAME=FAT:FQL_AUDITING_CLIENT_TEMPLATE.FAT&amp;display_string=Audit&amp;VAR:KEY=ZAZUPWHOPI&amp;VAR:QUERY=RkZfRUJJVERBKEFOTiwtMiwsLFJQKQ==&amp;WINDOW=FIRST_POPUP&amp;HEIGHT=450&amp;WIDTH=450&amp;START_MAXIMI","ZED=FALSE&amp;VAR:CALENDAR=US&amp;VAR:SYMBOL=SHAW&amp;VAR:INDEX=0"}</definedName>
    <definedName name="_2295__FDSAUDITLINK__" localSheetId="11" hidden="1">{"fdsup://Directions/FactSet Auditing Viewer?action=AUDIT_VALUE&amp;DB=129&amp;ID1=82028010&amp;VALUEID=01001&amp;SDATE=2008&amp;PERIODTYPE=ANN_STD&amp;window=popup_no_bar&amp;width=385&amp;height=120&amp;START_MAXIMIZED=FALSE&amp;creator=factset&amp;display_string=Audit"}</definedName>
    <definedName name="_2295__FDSAUDITLINK__" localSheetId="3" hidden="1">{"fdsup://Directions/FactSet Auditing Viewer?action=AUDIT_VALUE&amp;DB=129&amp;ID1=82028010&amp;VALUEID=01001&amp;SDATE=2008&amp;PERIODTYPE=ANN_STD&amp;window=popup_no_bar&amp;width=385&amp;height=120&amp;START_MAXIMIZED=FALSE&amp;creator=factset&amp;display_string=Audit"}</definedName>
    <definedName name="_2295__FDSAUDITLINK__" hidden="1">{"fdsup://Directions/FactSet Auditing Viewer?action=AUDIT_VALUE&amp;DB=129&amp;ID1=82028010&amp;VALUEID=01001&amp;SDATE=2008&amp;PERIODTYPE=ANN_STD&amp;window=popup_no_bar&amp;width=385&amp;height=120&amp;START_MAXIMIZED=FALSE&amp;creator=factset&amp;display_string=Audit"}</definedName>
    <definedName name="_2296__FDSAUDITLINK__" localSheetId="11" hidden="1">{"fdsup://Directions/FactSet Auditing Viewer?action=AUDIT_VALUE&amp;DB=129&amp;ID1=82028010&amp;VALUEID=01001&amp;SDATE=2007&amp;PERIODTYPE=ANN_STD&amp;window=popup_no_bar&amp;width=385&amp;height=120&amp;START_MAXIMIZED=FALSE&amp;creator=factset&amp;display_string=Audit"}</definedName>
    <definedName name="_2296__FDSAUDITLINK__" localSheetId="3" hidden="1">{"fdsup://Directions/FactSet Auditing Viewer?action=AUDIT_VALUE&amp;DB=129&amp;ID1=82028010&amp;VALUEID=01001&amp;SDATE=2007&amp;PERIODTYPE=ANN_STD&amp;window=popup_no_bar&amp;width=385&amp;height=120&amp;START_MAXIMIZED=FALSE&amp;creator=factset&amp;display_string=Audit"}</definedName>
    <definedName name="_2296__FDSAUDITLINK__" hidden="1">{"fdsup://Directions/FactSet Auditing Viewer?action=AUDIT_VALUE&amp;DB=129&amp;ID1=82028010&amp;VALUEID=01001&amp;SDATE=2007&amp;PERIODTYPE=ANN_STD&amp;window=popup_no_bar&amp;width=385&amp;height=120&amp;START_MAXIMIZED=FALSE&amp;creator=factset&amp;display_string=Audit"}</definedName>
    <definedName name="_2297__FDSAUDITLINK__" localSheetId="11" hidden="1">{"fdsup://directions/FAT Viewer?action=UPDATE&amp;creator=factset&amp;DYN_ARGS=TRUE&amp;DOC_NAME=FAT:FQL_AUDITING_CLIENT_TEMPLATE.FAT&amp;display_string=Audit&amp;VAR:KEY=BQFMXUTIZC&amp;VAR:QUERY=RkZfQ0FQRVgoQU5OLDAsLCxSUCk=&amp;WINDOW=FIRST_POPUP&amp;HEIGHT=450&amp;WIDTH=450&amp;START_MAXIMIZED=","FALSE&amp;VAR:CALENDAR=US&amp;VAR:SYMBOL=B2RK00&amp;VAR:INDEX=0"}</definedName>
    <definedName name="_2297__FDSAUDITLINK__" localSheetId="3" hidden="1">{"fdsup://directions/FAT Viewer?action=UPDATE&amp;creator=factset&amp;DYN_ARGS=TRUE&amp;DOC_NAME=FAT:FQL_AUDITING_CLIENT_TEMPLATE.FAT&amp;display_string=Audit&amp;VAR:KEY=BQFMXUTIZC&amp;VAR:QUERY=RkZfQ0FQRVgoQU5OLDAsLCxSUCk=&amp;WINDOW=FIRST_POPUP&amp;HEIGHT=450&amp;WIDTH=450&amp;START_MAXIMIZED=","FALSE&amp;VAR:CALENDAR=US&amp;VAR:SYMBOL=B2RK00&amp;VAR:INDEX=0"}</definedName>
    <definedName name="_2297__FDSAUDITLINK__" hidden="1">{"fdsup://directions/FAT Viewer?action=UPDATE&amp;creator=factset&amp;DYN_ARGS=TRUE&amp;DOC_NAME=FAT:FQL_AUDITING_CLIENT_TEMPLATE.FAT&amp;display_string=Audit&amp;VAR:KEY=BQFMXUTIZC&amp;VAR:QUERY=RkZfQ0FQRVgoQU5OLDAsLCxSUCk=&amp;WINDOW=FIRST_POPUP&amp;HEIGHT=450&amp;WIDTH=450&amp;START_MAXIMIZED=","FALSE&amp;VAR:CALENDAR=US&amp;VAR:SYMBOL=B2RK00&amp;VAR:INDEX=0"}</definedName>
    <definedName name="_2298__FDSAUDITLINK__" localSheetId="11" hidden="1">{"fdsup://directions/FAT Viewer?action=UPDATE&amp;creator=factset&amp;DYN_ARGS=TRUE&amp;DOC_NAME=FAT:FQL_AUDITING_CLIENT_TEMPLATE.FAT&amp;display_string=Audit&amp;VAR:KEY=XAZQVQNYLS&amp;VAR:QUERY=RkZfQ0FQRVgoQU5OLC0xLCwsUlAp&amp;WINDOW=FIRST_POPUP&amp;HEIGHT=450&amp;WIDTH=450&amp;START_MAXIMIZED=","FALSE&amp;VAR:CALENDAR=US&amp;VAR:SYMBOL=B2RK00&amp;VAR:INDEX=0"}</definedName>
    <definedName name="_2298__FDSAUDITLINK__" localSheetId="3" hidden="1">{"fdsup://directions/FAT Viewer?action=UPDATE&amp;creator=factset&amp;DYN_ARGS=TRUE&amp;DOC_NAME=FAT:FQL_AUDITING_CLIENT_TEMPLATE.FAT&amp;display_string=Audit&amp;VAR:KEY=XAZQVQNYLS&amp;VAR:QUERY=RkZfQ0FQRVgoQU5OLC0xLCwsUlAp&amp;WINDOW=FIRST_POPUP&amp;HEIGHT=450&amp;WIDTH=450&amp;START_MAXIMIZED=","FALSE&amp;VAR:CALENDAR=US&amp;VAR:SYMBOL=B2RK00&amp;VAR:INDEX=0"}</definedName>
    <definedName name="_2298__FDSAUDITLINK__" hidden="1">{"fdsup://directions/FAT Viewer?action=UPDATE&amp;creator=factset&amp;DYN_ARGS=TRUE&amp;DOC_NAME=FAT:FQL_AUDITING_CLIENT_TEMPLATE.FAT&amp;display_string=Audit&amp;VAR:KEY=XAZQVQNYLS&amp;VAR:QUERY=RkZfQ0FQRVgoQU5OLC0xLCwsUlAp&amp;WINDOW=FIRST_POPUP&amp;HEIGHT=450&amp;WIDTH=450&amp;START_MAXIMIZED=","FALSE&amp;VAR:CALENDAR=US&amp;VAR:SYMBOL=B2RK00&amp;VAR:INDEX=0"}</definedName>
    <definedName name="_2299__FDSAUDITLINK__" localSheetId="11" hidden="1">{"fdsup://directions/FAT Viewer?action=UPDATE&amp;creator=factset&amp;DYN_ARGS=TRUE&amp;DOC_NAME=FAT:FQL_AUDITING_CLIENT_TEMPLATE.FAT&amp;display_string=Audit&amp;VAR:KEY=LWJARERIDM&amp;VAR:QUERY=RkZfQ0FQRVgoQU5OLC0yLCwsUlAp&amp;WINDOW=FIRST_POPUP&amp;HEIGHT=450&amp;WIDTH=450&amp;START_MAXIMIZED=","FALSE&amp;VAR:CALENDAR=US&amp;VAR:SYMBOL=B2RK00&amp;VAR:INDEX=0"}</definedName>
    <definedName name="_2299__FDSAUDITLINK__" localSheetId="3" hidden="1">{"fdsup://directions/FAT Viewer?action=UPDATE&amp;creator=factset&amp;DYN_ARGS=TRUE&amp;DOC_NAME=FAT:FQL_AUDITING_CLIENT_TEMPLATE.FAT&amp;display_string=Audit&amp;VAR:KEY=LWJARERIDM&amp;VAR:QUERY=RkZfQ0FQRVgoQU5OLC0yLCwsUlAp&amp;WINDOW=FIRST_POPUP&amp;HEIGHT=450&amp;WIDTH=450&amp;START_MAXIMIZED=","FALSE&amp;VAR:CALENDAR=US&amp;VAR:SYMBOL=B2RK00&amp;VAR:INDEX=0"}</definedName>
    <definedName name="_2299__FDSAUDITLINK__" hidden="1">{"fdsup://directions/FAT Viewer?action=UPDATE&amp;creator=factset&amp;DYN_ARGS=TRUE&amp;DOC_NAME=FAT:FQL_AUDITING_CLIENT_TEMPLATE.FAT&amp;display_string=Audit&amp;VAR:KEY=LWJARERIDM&amp;VAR:QUERY=RkZfQ0FQRVgoQU5OLC0yLCwsUlAp&amp;WINDOW=FIRST_POPUP&amp;HEIGHT=450&amp;WIDTH=450&amp;START_MAXIMIZED=","FALSE&amp;VAR:CALENDAR=US&amp;VAR:SYMBOL=B2RK00&amp;VAR:INDEX=0"}</definedName>
    <definedName name="_23__FDSAUDITLINK__" localSheetId="11" hidden="1">{"fdsup://directions/FAT Viewer?action=UPDATE&amp;creator=factset&amp;DYN_ARGS=TRUE&amp;DOC_NAME=FAT:FQL_AUDITING_CLIENT_TEMPLATE.FAT&amp;display_string=Audit&amp;VAR:KEY=TWFORYDODU&amp;VAR:QUERY=RkZfTkVUX0lOQyhBTk4sLTIsLCxSUCk=&amp;WINDOW=FIRST_POPUP&amp;HEIGHT=450&amp;WIDTH=450&amp;START_MAXIMI","ZED=FALSE&amp;VAR:CALENDAR=FIVEDAY&amp;VAR:SYMBOL=B29633&amp;VAR:INDEX=0"}</definedName>
    <definedName name="_23__FDSAUDITLINK__" localSheetId="3" hidden="1">{"fdsup://directions/FAT Viewer?action=UPDATE&amp;creator=factset&amp;DYN_ARGS=TRUE&amp;DOC_NAME=FAT:FQL_AUDITING_CLIENT_TEMPLATE.FAT&amp;display_string=Audit&amp;VAR:KEY=TWFORYDODU&amp;VAR:QUERY=RkZfTkVUX0lOQyhBTk4sLTIsLCxSUCk=&amp;WINDOW=FIRST_POPUP&amp;HEIGHT=450&amp;WIDTH=450&amp;START_MAXIMI","ZED=FALSE&amp;VAR:CALENDAR=FIVEDAY&amp;VAR:SYMBOL=B29633&amp;VAR:INDEX=0"}</definedName>
    <definedName name="_23__FDSAUDITLINK__" hidden="1">{"fdsup://directions/FAT Viewer?action=UPDATE&amp;creator=factset&amp;DYN_ARGS=TRUE&amp;DOC_NAME=FAT:FQL_AUDITING_CLIENT_TEMPLATE.FAT&amp;display_string=Audit&amp;VAR:KEY=TWFORYDODU&amp;VAR:QUERY=RkZfTkVUX0lOQyhBTk4sLTIsLCxSUCk=&amp;WINDOW=FIRST_POPUP&amp;HEIGHT=450&amp;WIDTH=450&amp;START_MAXIMI","ZED=FALSE&amp;VAR:CALENDAR=FIVEDAY&amp;VAR:SYMBOL=B29633&amp;VAR:INDEX=0"}</definedName>
    <definedName name="_230__FDSAUDITLINK__" localSheetId="11" hidden="1">{"fdsup://directions/FAT Viewer?action=UPDATE&amp;creator=factset&amp;DYN_ARGS=TRUE&amp;DOC_NAME=FAT:FQL_AUDITING_CLIENT_TEMPLATE.FAT&amp;display_string=Audit&amp;VAR:KEY=HIRMVOVCHS&amp;VAR:QUERY=RkZfQ0FQRVgoQU5OLDAsLCxSUCk=&amp;WINDOW=FIRST_POPUP&amp;HEIGHT=450&amp;WIDTH=450&amp;START_MAXIMIZED=","FALSE&amp;VAR:CALENDAR=FIVEDAY&amp;VAR:SYMBOL=SHAW&amp;VAR:INDEX=0"}</definedName>
    <definedName name="_230__FDSAUDITLINK__" localSheetId="3" hidden="1">{"fdsup://directions/FAT Viewer?action=UPDATE&amp;creator=factset&amp;DYN_ARGS=TRUE&amp;DOC_NAME=FAT:FQL_AUDITING_CLIENT_TEMPLATE.FAT&amp;display_string=Audit&amp;VAR:KEY=HIRMVOVCHS&amp;VAR:QUERY=RkZfQ0FQRVgoQU5OLDAsLCxSUCk=&amp;WINDOW=FIRST_POPUP&amp;HEIGHT=450&amp;WIDTH=450&amp;START_MAXIMIZED=","FALSE&amp;VAR:CALENDAR=FIVEDAY&amp;VAR:SYMBOL=SHAW&amp;VAR:INDEX=0"}</definedName>
    <definedName name="_230__FDSAUDITLINK__" hidden="1">{"fdsup://directions/FAT Viewer?action=UPDATE&amp;creator=factset&amp;DYN_ARGS=TRUE&amp;DOC_NAME=FAT:FQL_AUDITING_CLIENT_TEMPLATE.FAT&amp;display_string=Audit&amp;VAR:KEY=HIRMVOVCHS&amp;VAR:QUERY=RkZfQ0FQRVgoQU5OLDAsLCxSUCk=&amp;WINDOW=FIRST_POPUP&amp;HEIGHT=450&amp;WIDTH=450&amp;START_MAXIMIZED=","FALSE&amp;VAR:CALENDAR=FIVEDAY&amp;VAR:SYMBOL=SHAW&amp;VAR:INDEX=0"}</definedName>
    <definedName name="_2300__FDSAUDITLINK__" localSheetId="11" hidden="1">{"fdsup://directions/FAT Viewer?action=UPDATE&amp;creator=factset&amp;DYN_ARGS=TRUE&amp;DOC_NAME=FAT:FQL_AUDITING_CLIENT_TEMPLATE.FAT&amp;display_string=Audit&amp;VAR:KEY=FOBGXIZYLE&amp;VAR:QUERY=RkZfTkVUX0lOQyhBTk4sLTIsLCxSUCk=&amp;WINDOW=FIRST_POPUP&amp;HEIGHT=450&amp;WIDTH=450&amp;START_MAXIMI","ZED=FALSE&amp;VAR:CALENDAR=US&amp;VAR:SYMBOL=B2RK00&amp;VAR:INDEX=0"}</definedName>
    <definedName name="_2300__FDSAUDITLINK__" localSheetId="3" hidden="1">{"fdsup://directions/FAT Viewer?action=UPDATE&amp;creator=factset&amp;DYN_ARGS=TRUE&amp;DOC_NAME=FAT:FQL_AUDITING_CLIENT_TEMPLATE.FAT&amp;display_string=Audit&amp;VAR:KEY=FOBGXIZYLE&amp;VAR:QUERY=RkZfTkVUX0lOQyhBTk4sLTIsLCxSUCk=&amp;WINDOW=FIRST_POPUP&amp;HEIGHT=450&amp;WIDTH=450&amp;START_MAXIMI","ZED=FALSE&amp;VAR:CALENDAR=US&amp;VAR:SYMBOL=B2RK00&amp;VAR:INDEX=0"}</definedName>
    <definedName name="_2300__FDSAUDITLINK__" hidden="1">{"fdsup://directions/FAT Viewer?action=UPDATE&amp;creator=factset&amp;DYN_ARGS=TRUE&amp;DOC_NAME=FAT:FQL_AUDITING_CLIENT_TEMPLATE.FAT&amp;display_string=Audit&amp;VAR:KEY=FOBGXIZYLE&amp;VAR:QUERY=RkZfTkVUX0lOQyhBTk4sLTIsLCxSUCk=&amp;WINDOW=FIRST_POPUP&amp;HEIGHT=450&amp;WIDTH=450&amp;START_MAXIMI","ZED=FALSE&amp;VAR:CALENDAR=US&amp;VAR:SYMBOL=B2RK00&amp;VAR:INDEX=0"}</definedName>
    <definedName name="_2301__FDSAUDITLINK__" localSheetId="11" hidden="1">{"fdsup://directions/FAT Viewer?action=UPDATE&amp;creator=factset&amp;DYN_ARGS=TRUE&amp;DOC_NAME=FAT:FQL_AUDITING_CLIENT_TEMPLATE.FAT&amp;display_string=Audit&amp;VAR:KEY=DSRSZGHOHS&amp;VAR:QUERY=RkZfRUJJVChBTk4sLTIsLCxSUCk=&amp;WINDOW=FIRST_POPUP&amp;HEIGHT=450&amp;WIDTH=450&amp;START_MAXIMIZED=","FALSE&amp;VAR:CALENDAR=US&amp;VAR:SYMBOL=B2RK00&amp;VAR:INDEX=0"}</definedName>
    <definedName name="_2301__FDSAUDITLINK__" localSheetId="3" hidden="1">{"fdsup://directions/FAT Viewer?action=UPDATE&amp;creator=factset&amp;DYN_ARGS=TRUE&amp;DOC_NAME=FAT:FQL_AUDITING_CLIENT_TEMPLATE.FAT&amp;display_string=Audit&amp;VAR:KEY=DSRSZGHOHS&amp;VAR:QUERY=RkZfRUJJVChBTk4sLTIsLCxSUCk=&amp;WINDOW=FIRST_POPUP&amp;HEIGHT=450&amp;WIDTH=450&amp;START_MAXIMIZED=","FALSE&amp;VAR:CALENDAR=US&amp;VAR:SYMBOL=B2RK00&amp;VAR:INDEX=0"}</definedName>
    <definedName name="_2301__FDSAUDITLINK__" hidden="1">{"fdsup://directions/FAT Viewer?action=UPDATE&amp;creator=factset&amp;DYN_ARGS=TRUE&amp;DOC_NAME=FAT:FQL_AUDITING_CLIENT_TEMPLATE.FAT&amp;display_string=Audit&amp;VAR:KEY=DSRSZGHOHS&amp;VAR:QUERY=RkZfRUJJVChBTk4sLTIsLCxSUCk=&amp;WINDOW=FIRST_POPUP&amp;HEIGHT=450&amp;WIDTH=450&amp;START_MAXIMIZED=","FALSE&amp;VAR:CALENDAR=US&amp;VAR:SYMBOL=B2RK00&amp;VAR:INDEX=0"}</definedName>
    <definedName name="_2302__FDSAUDITLINK__" localSheetId="11" hidden="1">{"fdsup://directions/FAT Viewer?action=UPDATE&amp;creator=factset&amp;DYN_ARGS=TRUE&amp;DOC_NAME=FAT:FQL_AUDITING_CLIENT_TEMPLATE.FAT&amp;display_string=Audit&amp;VAR:KEY=XINQNCFYPA&amp;VAR:QUERY=RkZfRUJJVERBKEFOTiwtMiwsLFJQKQ==&amp;WINDOW=FIRST_POPUP&amp;HEIGHT=450&amp;WIDTH=450&amp;START_MAXIMI","ZED=FALSE&amp;VAR:CALENDAR=US&amp;VAR:SYMBOL=B2RK00&amp;VAR:INDEX=0"}</definedName>
    <definedName name="_2302__FDSAUDITLINK__" localSheetId="3" hidden="1">{"fdsup://directions/FAT Viewer?action=UPDATE&amp;creator=factset&amp;DYN_ARGS=TRUE&amp;DOC_NAME=FAT:FQL_AUDITING_CLIENT_TEMPLATE.FAT&amp;display_string=Audit&amp;VAR:KEY=XINQNCFYPA&amp;VAR:QUERY=RkZfRUJJVERBKEFOTiwtMiwsLFJQKQ==&amp;WINDOW=FIRST_POPUP&amp;HEIGHT=450&amp;WIDTH=450&amp;START_MAXIMI","ZED=FALSE&amp;VAR:CALENDAR=US&amp;VAR:SYMBOL=B2RK00&amp;VAR:INDEX=0"}</definedName>
    <definedName name="_2302__FDSAUDITLINK__" hidden="1">{"fdsup://directions/FAT Viewer?action=UPDATE&amp;creator=factset&amp;DYN_ARGS=TRUE&amp;DOC_NAME=FAT:FQL_AUDITING_CLIENT_TEMPLATE.FAT&amp;display_string=Audit&amp;VAR:KEY=XINQNCFYPA&amp;VAR:QUERY=RkZfRUJJVERBKEFOTiwtMiwsLFJQKQ==&amp;WINDOW=FIRST_POPUP&amp;HEIGHT=450&amp;WIDTH=450&amp;START_MAXIMI","ZED=FALSE&amp;VAR:CALENDAR=US&amp;VAR:SYMBOL=B2RK00&amp;VAR:INDEX=0"}</definedName>
    <definedName name="_2303__FDSAUDITLINK__" localSheetId="11" hidden="1">{"fdsup://directions/FAT Viewer?action=UPDATE&amp;creator=factset&amp;DYN_ARGS=TRUE&amp;DOC_NAME=FAT:FQL_AUDITING_CLIENT_TEMPLATE.FAT&amp;display_string=Audit&amp;VAR:KEY=NALQJAZQNY&amp;VAR:QUERY=RkZfQ0FQRVgoQU5OLDAsLCxSUCk=&amp;WINDOW=FIRST_POPUP&amp;HEIGHT=450&amp;WIDTH=450&amp;START_MAXIMIZED=","FALSE&amp;VAR:CALENDAR=US&amp;VAR:SYMBOL=29084Q10&amp;VAR:INDEX=0"}</definedName>
    <definedName name="_2303__FDSAUDITLINK__" localSheetId="3" hidden="1">{"fdsup://directions/FAT Viewer?action=UPDATE&amp;creator=factset&amp;DYN_ARGS=TRUE&amp;DOC_NAME=FAT:FQL_AUDITING_CLIENT_TEMPLATE.FAT&amp;display_string=Audit&amp;VAR:KEY=NALQJAZQNY&amp;VAR:QUERY=RkZfQ0FQRVgoQU5OLDAsLCxSUCk=&amp;WINDOW=FIRST_POPUP&amp;HEIGHT=450&amp;WIDTH=450&amp;START_MAXIMIZED=","FALSE&amp;VAR:CALENDAR=US&amp;VAR:SYMBOL=29084Q10&amp;VAR:INDEX=0"}</definedName>
    <definedName name="_2303__FDSAUDITLINK__" hidden="1">{"fdsup://directions/FAT Viewer?action=UPDATE&amp;creator=factset&amp;DYN_ARGS=TRUE&amp;DOC_NAME=FAT:FQL_AUDITING_CLIENT_TEMPLATE.FAT&amp;display_string=Audit&amp;VAR:KEY=NALQJAZQNY&amp;VAR:QUERY=RkZfQ0FQRVgoQU5OLDAsLCxSUCk=&amp;WINDOW=FIRST_POPUP&amp;HEIGHT=450&amp;WIDTH=450&amp;START_MAXIMIZED=","FALSE&amp;VAR:CALENDAR=US&amp;VAR:SYMBOL=29084Q10&amp;VAR:INDEX=0"}</definedName>
    <definedName name="_2304__FDSAUDITLINK__" localSheetId="11" hidden="1">{"fdsup://directions/FAT Viewer?action=UPDATE&amp;creator=factset&amp;DYN_ARGS=TRUE&amp;DOC_NAME=FAT:FQL_AUDITING_CLIENT_TEMPLATE.FAT&amp;display_string=Audit&amp;VAR:KEY=ZCJWVGDWTE&amp;VAR:QUERY=RkZfQ0FQRVgoQU5OLC0xLCwsUlAp&amp;WINDOW=FIRST_POPUP&amp;HEIGHT=450&amp;WIDTH=450&amp;START_MAXIMIZED=","FALSE&amp;VAR:CALENDAR=US&amp;VAR:SYMBOL=29084Q10&amp;VAR:INDEX=0"}</definedName>
    <definedName name="_2304__FDSAUDITLINK__" localSheetId="3" hidden="1">{"fdsup://directions/FAT Viewer?action=UPDATE&amp;creator=factset&amp;DYN_ARGS=TRUE&amp;DOC_NAME=FAT:FQL_AUDITING_CLIENT_TEMPLATE.FAT&amp;display_string=Audit&amp;VAR:KEY=ZCJWVGDWTE&amp;VAR:QUERY=RkZfQ0FQRVgoQU5OLC0xLCwsUlAp&amp;WINDOW=FIRST_POPUP&amp;HEIGHT=450&amp;WIDTH=450&amp;START_MAXIMIZED=","FALSE&amp;VAR:CALENDAR=US&amp;VAR:SYMBOL=29084Q10&amp;VAR:INDEX=0"}</definedName>
    <definedName name="_2304__FDSAUDITLINK__" hidden="1">{"fdsup://directions/FAT Viewer?action=UPDATE&amp;creator=factset&amp;DYN_ARGS=TRUE&amp;DOC_NAME=FAT:FQL_AUDITING_CLIENT_TEMPLATE.FAT&amp;display_string=Audit&amp;VAR:KEY=ZCJWVGDWTE&amp;VAR:QUERY=RkZfQ0FQRVgoQU5OLC0xLCwsUlAp&amp;WINDOW=FIRST_POPUP&amp;HEIGHT=450&amp;WIDTH=450&amp;START_MAXIMIZED=","FALSE&amp;VAR:CALENDAR=US&amp;VAR:SYMBOL=29084Q10&amp;VAR:INDEX=0"}</definedName>
    <definedName name="_2305__FDSAUDITLINK__" localSheetId="11" hidden="1">{"fdsup://directions/FAT Viewer?action=UPDATE&amp;creator=factset&amp;DYN_ARGS=TRUE&amp;DOC_NAME=FAT:FQL_AUDITING_CLIENT_TEMPLATE.FAT&amp;display_string=Audit&amp;VAR:KEY=VIPKHCNCTW&amp;VAR:QUERY=RkZfQ0FQRVgoQU5OLC0yLCwsUlAp&amp;WINDOW=FIRST_POPUP&amp;HEIGHT=450&amp;WIDTH=450&amp;START_MAXIMIZED=","FALSE&amp;VAR:CALENDAR=US&amp;VAR:SYMBOL=29084Q10&amp;VAR:INDEX=0"}</definedName>
    <definedName name="_2305__FDSAUDITLINK__" localSheetId="3" hidden="1">{"fdsup://directions/FAT Viewer?action=UPDATE&amp;creator=factset&amp;DYN_ARGS=TRUE&amp;DOC_NAME=FAT:FQL_AUDITING_CLIENT_TEMPLATE.FAT&amp;display_string=Audit&amp;VAR:KEY=VIPKHCNCTW&amp;VAR:QUERY=RkZfQ0FQRVgoQU5OLC0yLCwsUlAp&amp;WINDOW=FIRST_POPUP&amp;HEIGHT=450&amp;WIDTH=450&amp;START_MAXIMIZED=","FALSE&amp;VAR:CALENDAR=US&amp;VAR:SYMBOL=29084Q10&amp;VAR:INDEX=0"}</definedName>
    <definedName name="_2305__FDSAUDITLINK__" hidden="1">{"fdsup://directions/FAT Viewer?action=UPDATE&amp;creator=factset&amp;DYN_ARGS=TRUE&amp;DOC_NAME=FAT:FQL_AUDITING_CLIENT_TEMPLATE.FAT&amp;display_string=Audit&amp;VAR:KEY=VIPKHCNCTW&amp;VAR:QUERY=RkZfQ0FQRVgoQU5OLC0yLCwsUlAp&amp;WINDOW=FIRST_POPUP&amp;HEIGHT=450&amp;WIDTH=450&amp;START_MAXIMIZED=","FALSE&amp;VAR:CALENDAR=US&amp;VAR:SYMBOL=29084Q10&amp;VAR:INDEX=0"}</definedName>
    <definedName name="_2306__FDSAUDITLINK__" localSheetId="11" hidden="1">{"fdsup://directions/FAT Viewer?action=UPDATE&amp;creator=factset&amp;DYN_ARGS=TRUE&amp;DOC_NAME=FAT:FQL_AUDITING_CLIENT_TEMPLATE.FAT&amp;display_string=Audit&amp;VAR:KEY=VEBAZIBCPA&amp;VAR:QUERY=RkZfTkVUX0lOQyhBTk4sLTEsLCxSUCk=&amp;WINDOW=FIRST_POPUP&amp;HEIGHT=450&amp;WIDTH=450&amp;START_MAXIMI","ZED=FALSE&amp;VAR:CALENDAR=US&amp;VAR:SYMBOL=29084Q10&amp;VAR:INDEX=0"}</definedName>
    <definedName name="_2306__FDSAUDITLINK__" localSheetId="3" hidden="1">{"fdsup://directions/FAT Viewer?action=UPDATE&amp;creator=factset&amp;DYN_ARGS=TRUE&amp;DOC_NAME=FAT:FQL_AUDITING_CLIENT_TEMPLATE.FAT&amp;display_string=Audit&amp;VAR:KEY=VEBAZIBCPA&amp;VAR:QUERY=RkZfTkVUX0lOQyhBTk4sLTEsLCxSUCk=&amp;WINDOW=FIRST_POPUP&amp;HEIGHT=450&amp;WIDTH=450&amp;START_MAXIMI","ZED=FALSE&amp;VAR:CALENDAR=US&amp;VAR:SYMBOL=29084Q10&amp;VAR:INDEX=0"}</definedName>
    <definedName name="_2306__FDSAUDITLINK__" hidden="1">{"fdsup://directions/FAT Viewer?action=UPDATE&amp;creator=factset&amp;DYN_ARGS=TRUE&amp;DOC_NAME=FAT:FQL_AUDITING_CLIENT_TEMPLATE.FAT&amp;display_string=Audit&amp;VAR:KEY=VEBAZIBCPA&amp;VAR:QUERY=RkZfTkVUX0lOQyhBTk4sLTEsLCxSUCk=&amp;WINDOW=FIRST_POPUP&amp;HEIGHT=450&amp;WIDTH=450&amp;START_MAXIMI","ZED=FALSE&amp;VAR:CALENDAR=US&amp;VAR:SYMBOL=29084Q10&amp;VAR:INDEX=0"}</definedName>
    <definedName name="_2307__FDSAUDITLINK__" localSheetId="11" hidden="1">{"fdsup://directions/FAT Viewer?action=UPDATE&amp;creator=factset&amp;DYN_ARGS=TRUE&amp;DOC_NAME=FAT:FQL_AUDITING_CLIENT_TEMPLATE.FAT&amp;display_string=Audit&amp;VAR:KEY=LATCHCDUBU&amp;VAR:QUERY=RkZfTkVUX0lOQyhBTk4sLTIsLCxSUCk=&amp;WINDOW=FIRST_POPUP&amp;HEIGHT=450&amp;WIDTH=450&amp;START_MAXIMI","ZED=FALSE&amp;VAR:CALENDAR=US&amp;VAR:SYMBOL=29084Q10&amp;VAR:INDEX=0"}</definedName>
    <definedName name="_2307__FDSAUDITLINK__" localSheetId="3" hidden="1">{"fdsup://directions/FAT Viewer?action=UPDATE&amp;creator=factset&amp;DYN_ARGS=TRUE&amp;DOC_NAME=FAT:FQL_AUDITING_CLIENT_TEMPLATE.FAT&amp;display_string=Audit&amp;VAR:KEY=LATCHCDUBU&amp;VAR:QUERY=RkZfTkVUX0lOQyhBTk4sLTIsLCxSUCk=&amp;WINDOW=FIRST_POPUP&amp;HEIGHT=450&amp;WIDTH=450&amp;START_MAXIMI","ZED=FALSE&amp;VAR:CALENDAR=US&amp;VAR:SYMBOL=29084Q10&amp;VAR:INDEX=0"}</definedName>
    <definedName name="_2307__FDSAUDITLINK__" hidden="1">{"fdsup://directions/FAT Viewer?action=UPDATE&amp;creator=factset&amp;DYN_ARGS=TRUE&amp;DOC_NAME=FAT:FQL_AUDITING_CLIENT_TEMPLATE.FAT&amp;display_string=Audit&amp;VAR:KEY=LATCHCDUBU&amp;VAR:QUERY=RkZfTkVUX0lOQyhBTk4sLTIsLCxSUCk=&amp;WINDOW=FIRST_POPUP&amp;HEIGHT=450&amp;WIDTH=450&amp;START_MAXIMI","ZED=FALSE&amp;VAR:CALENDAR=US&amp;VAR:SYMBOL=29084Q10&amp;VAR:INDEX=0"}</definedName>
    <definedName name="_2308__FDSAUDITLINK__" localSheetId="11" hidden="1">{"fdsup://directions/FAT Viewer?action=UPDATE&amp;creator=factset&amp;DYN_ARGS=TRUE&amp;DOC_NAME=FAT:FQL_AUDITING_CLIENT_TEMPLATE.FAT&amp;display_string=Audit&amp;VAR:KEY=NUVYPWHGRK&amp;VAR:QUERY=RkZfRUJJVChBTk4sLTEsLCxSUCk=&amp;WINDOW=FIRST_POPUP&amp;HEIGHT=450&amp;WIDTH=450&amp;START_MAXIMIZED=","FALSE&amp;VAR:CALENDAR=US&amp;VAR:SYMBOL=29084Q10&amp;VAR:INDEX=0"}</definedName>
    <definedName name="_2308__FDSAUDITLINK__" localSheetId="3" hidden="1">{"fdsup://directions/FAT Viewer?action=UPDATE&amp;creator=factset&amp;DYN_ARGS=TRUE&amp;DOC_NAME=FAT:FQL_AUDITING_CLIENT_TEMPLATE.FAT&amp;display_string=Audit&amp;VAR:KEY=NUVYPWHGRK&amp;VAR:QUERY=RkZfRUJJVChBTk4sLTEsLCxSUCk=&amp;WINDOW=FIRST_POPUP&amp;HEIGHT=450&amp;WIDTH=450&amp;START_MAXIMIZED=","FALSE&amp;VAR:CALENDAR=US&amp;VAR:SYMBOL=29084Q10&amp;VAR:INDEX=0"}</definedName>
    <definedName name="_2308__FDSAUDITLINK__" hidden="1">{"fdsup://directions/FAT Viewer?action=UPDATE&amp;creator=factset&amp;DYN_ARGS=TRUE&amp;DOC_NAME=FAT:FQL_AUDITING_CLIENT_TEMPLATE.FAT&amp;display_string=Audit&amp;VAR:KEY=NUVYPWHGRK&amp;VAR:QUERY=RkZfRUJJVChBTk4sLTEsLCxSUCk=&amp;WINDOW=FIRST_POPUP&amp;HEIGHT=450&amp;WIDTH=450&amp;START_MAXIMIZED=","FALSE&amp;VAR:CALENDAR=US&amp;VAR:SYMBOL=29084Q10&amp;VAR:INDEX=0"}</definedName>
    <definedName name="_2309__FDSAUDITLINK__" localSheetId="11" hidden="1">{"fdsup://directions/FAT Viewer?action=UPDATE&amp;creator=factset&amp;DYN_ARGS=TRUE&amp;DOC_NAME=FAT:FQL_AUDITING_CLIENT_TEMPLATE.FAT&amp;display_string=Audit&amp;VAR:KEY=VMHYXIHCFS&amp;VAR:QUERY=RkZfRUJJVChBTk4sLTIsLCxSUCk=&amp;WINDOW=FIRST_POPUP&amp;HEIGHT=450&amp;WIDTH=450&amp;START_MAXIMIZED=","FALSE&amp;VAR:CALENDAR=US&amp;VAR:SYMBOL=29084Q10&amp;VAR:INDEX=0"}</definedName>
    <definedName name="_2309__FDSAUDITLINK__" localSheetId="3" hidden="1">{"fdsup://directions/FAT Viewer?action=UPDATE&amp;creator=factset&amp;DYN_ARGS=TRUE&amp;DOC_NAME=FAT:FQL_AUDITING_CLIENT_TEMPLATE.FAT&amp;display_string=Audit&amp;VAR:KEY=VMHYXIHCFS&amp;VAR:QUERY=RkZfRUJJVChBTk4sLTIsLCxSUCk=&amp;WINDOW=FIRST_POPUP&amp;HEIGHT=450&amp;WIDTH=450&amp;START_MAXIMIZED=","FALSE&amp;VAR:CALENDAR=US&amp;VAR:SYMBOL=29084Q10&amp;VAR:INDEX=0"}</definedName>
    <definedName name="_2309__FDSAUDITLINK__" hidden="1">{"fdsup://directions/FAT Viewer?action=UPDATE&amp;creator=factset&amp;DYN_ARGS=TRUE&amp;DOC_NAME=FAT:FQL_AUDITING_CLIENT_TEMPLATE.FAT&amp;display_string=Audit&amp;VAR:KEY=VMHYXIHCFS&amp;VAR:QUERY=RkZfRUJJVChBTk4sLTIsLCxSUCk=&amp;WINDOW=FIRST_POPUP&amp;HEIGHT=450&amp;WIDTH=450&amp;START_MAXIMIZED=","FALSE&amp;VAR:CALENDAR=US&amp;VAR:SYMBOL=29084Q10&amp;VAR:INDEX=0"}</definedName>
    <definedName name="_231__FDSAUDITLINK__" localSheetId="11" hidden="1">{"fdsup://directions/FAT Viewer?action=UPDATE&amp;creator=factset&amp;DYN_ARGS=TRUE&amp;DOC_NAME=FAT:FQL_AUDITING_CLIENT_TEMPLATE.FAT&amp;display_string=Audit&amp;VAR:KEY=RYLKRMNEDS&amp;VAR:QUERY=RkZfQ0FQRVgoQU5OLC0xLCwsUlAp&amp;WINDOW=FIRST_POPUP&amp;HEIGHT=450&amp;WIDTH=450&amp;START_MAXIMIZED=","FALSE&amp;VAR:CALENDAR=FIVEDAY&amp;VAR:SYMBOL=SHAW&amp;VAR:INDEX=0"}</definedName>
    <definedName name="_231__FDSAUDITLINK__" localSheetId="3" hidden="1">{"fdsup://directions/FAT Viewer?action=UPDATE&amp;creator=factset&amp;DYN_ARGS=TRUE&amp;DOC_NAME=FAT:FQL_AUDITING_CLIENT_TEMPLATE.FAT&amp;display_string=Audit&amp;VAR:KEY=RYLKRMNEDS&amp;VAR:QUERY=RkZfQ0FQRVgoQU5OLC0xLCwsUlAp&amp;WINDOW=FIRST_POPUP&amp;HEIGHT=450&amp;WIDTH=450&amp;START_MAXIMIZED=","FALSE&amp;VAR:CALENDAR=FIVEDAY&amp;VAR:SYMBOL=SHAW&amp;VAR:INDEX=0"}</definedName>
    <definedName name="_231__FDSAUDITLINK__" hidden="1">{"fdsup://directions/FAT Viewer?action=UPDATE&amp;creator=factset&amp;DYN_ARGS=TRUE&amp;DOC_NAME=FAT:FQL_AUDITING_CLIENT_TEMPLATE.FAT&amp;display_string=Audit&amp;VAR:KEY=RYLKRMNEDS&amp;VAR:QUERY=RkZfQ0FQRVgoQU5OLC0xLCwsUlAp&amp;WINDOW=FIRST_POPUP&amp;HEIGHT=450&amp;WIDTH=450&amp;START_MAXIMIZED=","FALSE&amp;VAR:CALENDAR=FIVEDAY&amp;VAR:SYMBOL=SHAW&amp;VAR:INDEX=0"}</definedName>
    <definedName name="_2310__FDSAUDITLINK__" localSheetId="11" hidden="1">{"fdsup://directions/FAT Viewer?action=UPDATE&amp;creator=factset&amp;DYN_ARGS=TRUE&amp;DOC_NAME=FAT:FQL_AUDITING_CLIENT_TEMPLATE.FAT&amp;display_string=Audit&amp;VAR:KEY=XYBENMNSFG&amp;VAR:QUERY=RkZfRUJJVERBKEFOTiwtMSwsLFJQKQ==&amp;WINDOW=FIRST_POPUP&amp;HEIGHT=450&amp;WIDTH=450&amp;START_MAXIMI","ZED=FALSE&amp;VAR:CALENDAR=US&amp;VAR:SYMBOL=29084Q10&amp;VAR:INDEX=0"}</definedName>
    <definedName name="_2310__FDSAUDITLINK__" localSheetId="3" hidden="1">{"fdsup://directions/FAT Viewer?action=UPDATE&amp;creator=factset&amp;DYN_ARGS=TRUE&amp;DOC_NAME=FAT:FQL_AUDITING_CLIENT_TEMPLATE.FAT&amp;display_string=Audit&amp;VAR:KEY=XYBENMNSFG&amp;VAR:QUERY=RkZfRUJJVERBKEFOTiwtMSwsLFJQKQ==&amp;WINDOW=FIRST_POPUP&amp;HEIGHT=450&amp;WIDTH=450&amp;START_MAXIMI","ZED=FALSE&amp;VAR:CALENDAR=US&amp;VAR:SYMBOL=29084Q10&amp;VAR:INDEX=0"}</definedName>
    <definedName name="_2310__FDSAUDITLINK__" hidden="1">{"fdsup://directions/FAT Viewer?action=UPDATE&amp;creator=factset&amp;DYN_ARGS=TRUE&amp;DOC_NAME=FAT:FQL_AUDITING_CLIENT_TEMPLATE.FAT&amp;display_string=Audit&amp;VAR:KEY=XYBENMNSFG&amp;VAR:QUERY=RkZfRUJJVERBKEFOTiwtMSwsLFJQKQ==&amp;WINDOW=FIRST_POPUP&amp;HEIGHT=450&amp;WIDTH=450&amp;START_MAXIMI","ZED=FALSE&amp;VAR:CALENDAR=US&amp;VAR:SYMBOL=29084Q10&amp;VAR:INDEX=0"}</definedName>
    <definedName name="_2311__FDSAUDITLINK__" localSheetId="11" hidden="1">{"fdsup://directions/FAT Viewer?action=UPDATE&amp;creator=factset&amp;DYN_ARGS=TRUE&amp;DOC_NAME=FAT:FQL_AUDITING_CLIENT_TEMPLATE.FAT&amp;display_string=Audit&amp;VAR:KEY=FAZYJQFEJA&amp;VAR:QUERY=RkZfRUJJVERBKEFOTiwtMiwsLFJQKQ==&amp;WINDOW=FIRST_POPUP&amp;HEIGHT=450&amp;WIDTH=450&amp;START_MAXIMI","ZED=FALSE&amp;VAR:CALENDAR=US&amp;VAR:SYMBOL=29084Q10&amp;VAR:INDEX=0"}</definedName>
    <definedName name="_2311__FDSAUDITLINK__" localSheetId="3" hidden="1">{"fdsup://directions/FAT Viewer?action=UPDATE&amp;creator=factset&amp;DYN_ARGS=TRUE&amp;DOC_NAME=FAT:FQL_AUDITING_CLIENT_TEMPLATE.FAT&amp;display_string=Audit&amp;VAR:KEY=FAZYJQFEJA&amp;VAR:QUERY=RkZfRUJJVERBKEFOTiwtMiwsLFJQKQ==&amp;WINDOW=FIRST_POPUP&amp;HEIGHT=450&amp;WIDTH=450&amp;START_MAXIMI","ZED=FALSE&amp;VAR:CALENDAR=US&amp;VAR:SYMBOL=29084Q10&amp;VAR:INDEX=0"}</definedName>
    <definedName name="_2311__FDSAUDITLINK__" hidden="1">{"fdsup://directions/FAT Viewer?action=UPDATE&amp;creator=factset&amp;DYN_ARGS=TRUE&amp;DOC_NAME=FAT:FQL_AUDITING_CLIENT_TEMPLATE.FAT&amp;display_string=Audit&amp;VAR:KEY=FAZYJQFEJA&amp;VAR:QUERY=RkZfRUJJVERBKEFOTiwtMiwsLFJQKQ==&amp;WINDOW=FIRST_POPUP&amp;HEIGHT=450&amp;WIDTH=450&amp;START_MAXIMI","ZED=FALSE&amp;VAR:CALENDAR=US&amp;VAR:SYMBOL=29084Q10&amp;VAR:INDEX=0"}</definedName>
    <definedName name="_2312__FDSAUDITLINK__" localSheetId="11" hidden="1">{"fdsup://Directions/FactSet Auditing Viewer?action=AUDIT_VALUE&amp;DB=129&amp;ID1=29084Q10&amp;VALUEID=01001&amp;SDATE=2007&amp;PERIODTYPE=ANN_STD&amp;window=popup_no_bar&amp;width=385&amp;height=120&amp;START_MAXIMIZED=FALSE&amp;creator=factset&amp;display_string=Audit"}</definedName>
    <definedName name="_2312__FDSAUDITLINK__" localSheetId="3" hidden="1">{"fdsup://Directions/FactSet Auditing Viewer?action=AUDIT_VALUE&amp;DB=129&amp;ID1=29084Q10&amp;VALUEID=01001&amp;SDATE=2007&amp;PERIODTYPE=ANN_STD&amp;window=popup_no_bar&amp;width=385&amp;height=120&amp;START_MAXIMIZED=FALSE&amp;creator=factset&amp;display_string=Audit"}</definedName>
    <definedName name="_2312__FDSAUDITLINK__" hidden="1">{"fdsup://Directions/FactSet Auditing Viewer?action=AUDIT_VALUE&amp;DB=129&amp;ID1=29084Q10&amp;VALUEID=01001&amp;SDATE=2007&amp;PERIODTYPE=ANN_STD&amp;window=popup_no_bar&amp;width=385&amp;height=120&amp;START_MAXIMIZED=FALSE&amp;creator=factset&amp;display_string=Audit"}</definedName>
    <definedName name="_2313__FDSAUDITLINK__" localSheetId="11" hidden="1">{"fdsup://directions/FAT Viewer?action=UPDATE&amp;creator=factset&amp;DYN_ARGS=TRUE&amp;DOC_NAME=FAT:FQL_AUDITING_CLIENT_TEMPLATE.FAT&amp;display_string=Audit&amp;VAR:KEY=REHMVARIBS&amp;VAR:QUERY=RkZfQ0FQRVgoQU5OLDAsLCxSUCk=&amp;WINDOW=FIRST_POPUP&amp;HEIGHT=450&amp;WIDTH=450&amp;START_MAXIMIZED=","FALSE&amp;VAR:CALENDAR=US&amp;VAR:SYMBOL=505158&amp;VAR:INDEX=0"}</definedName>
    <definedName name="_2313__FDSAUDITLINK__" localSheetId="3" hidden="1">{"fdsup://directions/FAT Viewer?action=UPDATE&amp;creator=factset&amp;DYN_ARGS=TRUE&amp;DOC_NAME=FAT:FQL_AUDITING_CLIENT_TEMPLATE.FAT&amp;display_string=Audit&amp;VAR:KEY=REHMVARIBS&amp;VAR:QUERY=RkZfQ0FQRVgoQU5OLDAsLCxSUCk=&amp;WINDOW=FIRST_POPUP&amp;HEIGHT=450&amp;WIDTH=450&amp;START_MAXIMIZED=","FALSE&amp;VAR:CALENDAR=US&amp;VAR:SYMBOL=505158&amp;VAR:INDEX=0"}</definedName>
    <definedName name="_2313__FDSAUDITLINK__" hidden="1">{"fdsup://directions/FAT Viewer?action=UPDATE&amp;creator=factset&amp;DYN_ARGS=TRUE&amp;DOC_NAME=FAT:FQL_AUDITING_CLIENT_TEMPLATE.FAT&amp;display_string=Audit&amp;VAR:KEY=REHMVARIBS&amp;VAR:QUERY=RkZfQ0FQRVgoQU5OLDAsLCxSUCk=&amp;WINDOW=FIRST_POPUP&amp;HEIGHT=450&amp;WIDTH=450&amp;START_MAXIMIZED=","FALSE&amp;VAR:CALENDAR=US&amp;VAR:SYMBOL=505158&amp;VAR:INDEX=0"}</definedName>
    <definedName name="_2314__FDSAUDITLINK__" localSheetId="11" hidden="1">{"fdsup://directions/FAT Viewer?action=UPDATE&amp;creator=factset&amp;DYN_ARGS=TRUE&amp;DOC_NAME=FAT:FQL_AUDITING_CLIENT_TEMPLATE.FAT&amp;display_string=Audit&amp;VAR:KEY=TWXSZAZUZY&amp;VAR:QUERY=RkZfQ0FQRVgoQU5OLC0xLCwsUlAp&amp;WINDOW=FIRST_POPUP&amp;HEIGHT=450&amp;WIDTH=450&amp;START_MAXIMIZED=","FALSE&amp;VAR:CALENDAR=US&amp;VAR:SYMBOL=505158&amp;VAR:INDEX=0"}</definedName>
    <definedName name="_2314__FDSAUDITLINK__" localSheetId="3" hidden="1">{"fdsup://directions/FAT Viewer?action=UPDATE&amp;creator=factset&amp;DYN_ARGS=TRUE&amp;DOC_NAME=FAT:FQL_AUDITING_CLIENT_TEMPLATE.FAT&amp;display_string=Audit&amp;VAR:KEY=TWXSZAZUZY&amp;VAR:QUERY=RkZfQ0FQRVgoQU5OLC0xLCwsUlAp&amp;WINDOW=FIRST_POPUP&amp;HEIGHT=450&amp;WIDTH=450&amp;START_MAXIMIZED=","FALSE&amp;VAR:CALENDAR=US&amp;VAR:SYMBOL=505158&amp;VAR:INDEX=0"}</definedName>
    <definedName name="_2314__FDSAUDITLINK__" hidden="1">{"fdsup://directions/FAT Viewer?action=UPDATE&amp;creator=factset&amp;DYN_ARGS=TRUE&amp;DOC_NAME=FAT:FQL_AUDITING_CLIENT_TEMPLATE.FAT&amp;display_string=Audit&amp;VAR:KEY=TWXSZAZUZY&amp;VAR:QUERY=RkZfQ0FQRVgoQU5OLC0xLCwsUlAp&amp;WINDOW=FIRST_POPUP&amp;HEIGHT=450&amp;WIDTH=450&amp;START_MAXIMIZED=","FALSE&amp;VAR:CALENDAR=US&amp;VAR:SYMBOL=505158&amp;VAR:INDEX=0"}</definedName>
    <definedName name="_2315__FDSAUDITLINK__" localSheetId="11" hidden="1">{"fdsup://directions/FAT Viewer?action=UPDATE&amp;creator=factset&amp;DYN_ARGS=TRUE&amp;DOC_NAME=FAT:FQL_AUDITING_CLIENT_TEMPLATE.FAT&amp;display_string=Audit&amp;VAR:KEY=XELOLWPOZW&amp;VAR:QUERY=RkZfQ0FQRVgoQU5OLC0yLCwsUlAp&amp;WINDOW=FIRST_POPUP&amp;HEIGHT=450&amp;WIDTH=450&amp;START_MAXIMIZED=","FALSE&amp;VAR:CALENDAR=US&amp;VAR:SYMBOL=505158&amp;VAR:INDEX=0"}</definedName>
    <definedName name="_2315__FDSAUDITLINK__" localSheetId="3" hidden="1">{"fdsup://directions/FAT Viewer?action=UPDATE&amp;creator=factset&amp;DYN_ARGS=TRUE&amp;DOC_NAME=FAT:FQL_AUDITING_CLIENT_TEMPLATE.FAT&amp;display_string=Audit&amp;VAR:KEY=XELOLWPOZW&amp;VAR:QUERY=RkZfQ0FQRVgoQU5OLC0yLCwsUlAp&amp;WINDOW=FIRST_POPUP&amp;HEIGHT=450&amp;WIDTH=450&amp;START_MAXIMIZED=","FALSE&amp;VAR:CALENDAR=US&amp;VAR:SYMBOL=505158&amp;VAR:INDEX=0"}</definedName>
    <definedName name="_2315__FDSAUDITLINK__" hidden="1">{"fdsup://directions/FAT Viewer?action=UPDATE&amp;creator=factset&amp;DYN_ARGS=TRUE&amp;DOC_NAME=FAT:FQL_AUDITING_CLIENT_TEMPLATE.FAT&amp;display_string=Audit&amp;VAR:KEY=XELOLWPOZW&amp;VAR:QUERY=RkZfQ0FQRVgoQU5OLC0yLCwsUlAp&amp;WINDOW=FIRST_POPUP&amp;HEIGHT=450&amp;WIDTH=450&amp;START_MAXIMIZED=","FALSE&amp;VAR:CALENDAR=US&amp;VAR:SYMBOL=505158&amp;VAR:INDEX=0"}</definedName>
    <definedName name="_2316__FDSAUDITLINK__" localSheetId="11" hidden="1">{"fdsup://directions/FAT Viewer?action=UPDATE&amp;creator=factset&amp;DYN_ARGS=TRUE&amp;DOC_NAME=FAT:FQL_AUDITING_CLIENT_TEMPLATE.FAT&amp;display_string=Audit&amp;VAR:KEY=BSBMBUZUBU&amp;VAR:QUERY=RkZfTkVUX0lOQyhBTk4sLTEsLCxSUCk=&amp;WINDOW=FIRST_POPUP&amp;HEIGHT=450&amp;WIDTH=450&amp;START_MAXIMI","ZED=FALSE&amp;VAR:CALENDAR=US&amp;VAR:SYMBOL=505158&amp;VAR:INDEX=0"}</definedName>
    <definedName name="_2316__FDSAUDITLINK__" localSheetId="3" hidden="1">{"fdsup://directions/FAT Viewer?action=UPDATE&amp;creator=factset&amp;DYN_ARGS=TRUE&amp;DOC_NAME=FAT:FQL_AUDITING_CLIENT_TEMPLATE.FAT&amp;display_string=Audit&amp;VAR:KEY=BSBMBUZUBU&amp;VAR:QUERY=RkZfTkVUX0lOQyhBTk4sLTEsLCxSUCk=&amp;WINDOW=FIRST_POPUP&amp;HEIGHT=450&amp;WIDTH=450&amp;START_MAXIMI","ZED=FALSE&amp;VAR:CALENDAR=US&amp;VAR:SYMBOL=505158&amp;VAR:INDEX=0"}</definedName>
    <definedName name="_2316__FDSAUDITLINK__" hidden="1">{"fdsup://directions/FAT Viewer?action=UPDATE&amp;creator=factset&amp;DYN_ARGS=TRUE&amp;DOC_NAME=FAT:FQL_AUDITING_CLIENT_TEMPLATE.FAT&amp;display_string=Audit&amp;VAR:KEY=BSBMBUZUBU&amp;VAR:QUERY=RkZfTkVUX0lOQyhBTk4sLTEsLCxSUCk=&amp;WINDOW=FIRST_POPUP&amp;HEIGHT=450&amp;WIDTH=450&amp;START_MAXIMI","ZED=FALSE&amp;VAR:CALENDAR=US&amp;VAR:SYMBOL=505158&amp;VAR:INDEX=0"}</definedName>
    <definedName name="_2317__FDSAUDITLINK__" localSheetId="11" hidden="1">{"fdsup://directions/FAT Viewer?action=UPDATE&amp;creator=factset&amp;DYN_ARGS=TRUE&amp;DOC_NAME=FAT:FQL_AUDITING_CLIENT_TEMPLATE.FAT&amp;display_string=Audit&amp;VAR:KEY=PWTGRUNQRI&amp;VAR:QUERY=RkZfTkVUX0lOQyhBTk4sLTIsLCxSUCk=&amp;WINDOW=FIRST_POPUP&amp;HEIGHT=450&amp;WIDTH=450&amp;START_MAXIMI","ZED=FALSE&amp;VAR:CALENDAR=US&amp;VAR:SYMBOL=505158&amp;VAR:INDEX=0"}</definedName>
    <definedName name="_2317__FDSAUDITLINK__" localSheetId="3" hidden="1">{"fdsup://directions/FAT Viewer?action=UPDATE&amp;creator=factset&amp;DYN_ARGS=TRUE&amp;DOC_NAME=FAT:FQL_AUDITING_CLIENT_TEMPLATE.FAT&amp;display_string=Audit&amp;VAR:KEY=PWTGRUNQRI&amp;VAR:QUERY=RkZfTkVUX0lOQyhBTk4sLTIsLCxSUCk=&amp;WINDOW=FIRST_POPUP&amp;HEIGHT=450&amp;WIDTH=450&amp;START_MAXIMI","ZED=FALSE&amp;VAR:CALENDAR=US&amp;VAR:SYMBOL=505158&amp;VAR:INDEX=0"}</definedName>
    <definedName name="_2317__FDSAUDITLINK__" hidden="1">{"fdsup://directions/FAT Viewer?action=UPDATE&amp;creator=factset&amp;DYN_ARGS=TRUE&amp;DOC_NAME=FAT:FQL_AUDITING_CLIENT_TEMPLATE.FAT&amp;display_string=Audit&amp;VAR:KEY=PWTGRUNQRI&amp;VAR:QUERY=RkZfTkVUX0lOQyhBTk4sLTIsLCxSUCk=&amp;WINDOW=FIRST_POPUP&amp;HEIGHT=450&amp;WIDTH=450&amp;START_MAXIMI","ZED=FALSE&amp;VAR:CALENDAR=US&amp;VAR:SYMBOL=505158&amp;VAR:INDEX=0"}</definedName>
    <definedName name="_2318__FDSAUDITLINK__" localSheetId="11" hidden="1">{"fdsup://directions/FAT Viewer?action=UPDATE&amp;creator=factset&amp;DYN_ARGS=TRUE&amp;DOC_NAME=FAT:FQL_AUDITING_CLIENT_TEMPLATE.FAT&amp;display_string=Audit&amp;VAR:KEY=BYVUPITMJA&amp;VAR:QUERY=RkZfRUJJVChBTk4sLTEsLCxSUCk=&amp;WINDOW=FIRST_POPUP&amp;HEIGHT=450&amp;WIDTH=450&amp;START_MAXIMIZED=","FALSE&amp;VAR:CALENDAR=US&amp;VAR:SYMBOL=505158&amp;VAR:INDEX=0"}</definedName>
    <definedName name="_2318__FDSAUDITLINK__" localSheetId="3" hidden="1">{"fdsup://directions/FAT Viewer?action=UPDATE&amp;creator=factset&amp;DYN_ARGS=TRUE&amp;DOC_NAME=FAT:FQL_AUDITING_CLIENT_TEMPLATE.FAT&amp;display_string=Audit&amp;VAR:KEY=BYVUPITMJA&amp;VAR:QUERY=RkZfRUJJVChBTk4sLTEsLCxSUCk=&amp;WINDOW=FIRST_POPUP&amp;HEIGHT=450&amp;WIDTH=450&amp;START_MAXIMIZED=","FALSE&amp;VAR:CALENDAR=US&amp;VAR:SYMBOL=505158&amp;VAR:INDEX=0"}</definedName>
    <definedName name="_2318__FDSAUDITLINK__" hidden="1">{"fdsup://directions/FAT Viewer?action=UPDATE&amp;creator=factset&amp;DYN_ARGS=TRUE&amp;DOC_NAME=FAT:FQL_AUDITING_CLIENT_TEMPLATE.FAT&amp;display_string=Audit&amp;VAR:KEY=BYVUPITMJA&amp;VAR:QUERY=RkZfRUJJVChBTk4sLTEsLCxSUCk=&amp;WINDOW=FIRST_POPUP&amp;HEIGHT=450&amp;WIDTH=450&amp;START_MAXIMIZED=","FALSE&amp;VAR:CALENDAR=US&amp;VAR:SYMBOL=505158&amp;VAR:INDEX=0"}</definedName>
    <definedName name="_2319__FDSAUDITLINK__" localSheetId="11" hidden="1">{"fdsup://directions/FAT Viewer?action=UPDATE&amp;creator=factset&amp;DYN_ARGS=TRUE&amp;DOC_NAME=FAT:FQL_AUDITING_CLIENT_TEMPLATE.FAT&amp;display_string=Audit&amp;VAR:KEY=JWVGZCDMBS&amp;VAR:QUERY=RkZfRUJJVChBTk4sLTIsLCxSUCk=&amp;WINDOW=FIRST_POPUP&amp;HEIGHT=450&amp;WIDTH=450&amp;START_MAXIMIZED=","FALSE&amp;VAR:CALENDAR=US&amp;VAR:SYMBOL=505158&amp;VAR:INDEX=0"}</definedName>
    <definedName name="_2319__FDSAUDITLINK__" localSheetId="3" hidden="1">{"fdsup://directions/FAT Viewer?action=UPDATE&amp;creator=factset&amp;DYN_ARGS=TRUE&amp;DOC_NAME=FAT:FQL_AUDITING_CLIENT_TEMPLATE.FAT&amp;display_string=Audit&amp;VAR:KEY=JWVGZCDMBS&amp;VAR:QUERY=RkZfRUJJVChBTk4sLTIsLCxSUCk=&amp;WINDOW=FIRST_POPUP&amp;HEIGHT=450&amp;WIDTH=450&amp;START_MAXIMIZED=","FALSE&amp;VAR:CALENDAR=US&amp;VAR:SYMBOL=505158&amp;VAR:INDEX=0"}</definedName>
    <definedName name="_2319__FDSAUDITLINK__" hidden="1">{"fdsup://directions/FAT Viewer?action=UPDATE&amp;creator=factset&amp;DYN_ARGS=TRUE&amp;DOC_NAME=FAT:FQL_AUDITING_CLIENT_TEMPLATE.FAT&amp;display_string=Audit&amp;VAR:KEY=JWVGZCDMBS&amp;VAR:QUERY=RkZfRUJJVChBTk4sLTIsLCxSUCk=&amp;WINDOW=FIRST_POPUP&amp;HEIGHT=450&amp;WIDTH=450&amp;START_MAXIMIZED=","FALSE&amp;VAR:CALENDAR=US&amp;VAR:SYMBOL=505158&amp;VAR:INDEX=0"}</definedName>
    <definedName name="_232__FDSAUDITLINK__" localSheetId="11" hidden="1">{"fdsup://directions/FAT Viewer?action=UPDATE&amp;creator=factset&amp;DYN_ARGS=TRUE&amp;DOC_NAME=FAT:FQL_AUDITING_CLIENT_TEMPLATE.FAT&amp;display_string=Audit&amp;VAR:KEY=BIDAPUDINO&amp;VAR:QUERY=RkZfQ0FQRVgoQU5OLC0yLCwsUlAp&amp;WINDOW=FIRST_POPUP&amp;HEIGHT=450&amp;WIDTH=450&amp;START_MAXIMIZED=","FALSE&amp;VAR:CALENDAR=FIVEDAY&amp;VAR:SYMBOL=SHAW&amp;VAR:INDEX=0"}</definedName>
    <definedName name="_232__FDSAUDITLINK__" localSheetId="3" hidden="1">{"fdsup://directions/FAT Viewer?action=UPDATE&amp;creator=factset&amp;DYN_ARGS=TRUE&amp;DOC_NAME=FAT:FQL_AUDITING_CLIENT_TEMPLATE.FAT&amp;display_string=Audit&amp;VAR:KEY=BIDAPUDINO&amp;VAR:QUERY=RkZfQ0FQRVgoQU5OLC0yLCwsUlAp&amp;WINDOW=FIRST_POPUP&amp;HEIGHT=450&amp;WIDTH=450&amp;START_MAXIMIZED=","FALSE&amp;VAR:CALENDAR=FIVEDAY&amp;VAR:SYMBOL=SHAW&amp;VAR:INDEX=0"}</definedName>
    <definedName name="_232__FDSAUDITLINK__" hidden="1">{"fdsup://directions/FAT Viewer?action=UPDATE&amp;creator=factset&amp;DYN_ARGS=TRUE&amp;DOC_NAME=FAT:FQL_AUDITING_CLIENT_TEMPLATE.FAT&amp;display_string=Audit&amp;VAR:KEY=BIDAPUDINO&amp;VAR:QUERY=RkZfQ0FQRVgoQU5OLC0yLCwsUlAp&amp;WINDOW=FIRST_POPUP&amp;HEIGHT=450&amp;WIDTH=450&amp;START_MAXIMIZED=","FALSE&amp;VAR:CALENDAR=FIVEDAY&amp;VAR:SYMBOL=SHAW&amp;VAR:INDEX=0"}</definedName>
    <definedName name="_2320__FDSAUDITLINK__" localSheetId="11" hidden="1">{"fdsup://directions/FAT Viewer?action=UPDATE&amp;creator=factset&amp;DYN_ARGS=TRUE&amp;DOC_NAME=FAT:FQL_AUDITING_CLIENT_TEMPLATE.FAT&amp;display_string=Audit&amp;VAR:KEY=HINGPUDYJK&amp;VAR:QUERY=RkZfRUJJVERBKEFOTiwtMSwsLFJQKQ==&amp;WINDOW=FIRST_POPUP&amp;HEIGHT=450&amp;WIDTH=450&amp;START_MAXIMI","ZED=FALSE&amp;VAR:CALENDAR=US&amp;VAR:SYMBOL=505158&amp;VAR:INDEX=0"}</definedName>
    <definedName name="_2320__FDSAUDITLINK__" localSheetId="3" hidden="1">{"fdsup://directions/FAT Viewer?action=UPDATE&amp;creator=factset&amp;DYN_ARGS=TRUE&amp;DOC_NAME=FAT:FQL_AUDITING_CLIENT_TEMPLATE.FAT&amp;display_string=Audit&amp;VAR:KEY=HINGPUDYJK&amp;VAR:QUERY=RkZfRUJJVERBKEFOTiwtMSwsLFJQKQ==&amp;WINDOW=FIRST_POPUP&amp;HEIGHT=450&amp;WIDTH=450&amp;START_MAXIMI","ZED=FALSE&amp;VAR:CALENDAR=US&amp;VAR:SYMBOL=505158&amp;VAR:INDEX=0"}</definedName>
    <definedName name="_2320__FDSAUDITLINK__" hidden="1">{"fdsup://directions/FAT Viewer?action=UPDATE&amp;creator=factset&amp;DYN_ARGS=TRUE&amp;DOC_NAME=FAT:FQL_AUDITING_CLIENT_TEMPLATE.FAT&amp;display_string=Audit&amp;VAR:KEY=HINGPUDYJK&amp;VAR:QUERY=RkZfRUJJVERBKEFOTiwtMSwsLFJQKQ==&amp;WINDOW=FIRST_POPUP&amp;HEIGHT=450&amp;WIDTH=450&amp;START_MAXIMI","ZED=FALSE&amp;VAR:CALENDAR=US&amp;VAR:SYMBOL=505158&amp;VAR:INDEX=0"}</definedName>
    <definedName name="_2321__FDSAUDITLINK__" localSheetId="11" hidden="1">{"fdsup://directions/FAT Viewer?action=UPDATE&amp;creator=factset&amp;DYN_ARGS=TRUE&amp;DOC_NAME=FAT:FQL_AUDITING_CLIENT_TEMPLATE.FAT&amp;display_string=Audit&amp;VAR:KEY=VMRYLUHKZW&amp;VAR:QUERY=RkZfRUJJVERBKEFOTiwtMiwsLFJQKQ==&amp;WINDOW=FIRST_POPUP&amp;HEIGHT=450&amp;WIDTH=450&amp;START_MAXIMI","ZED=FALSE&amp;VAR:CALENDAR=US&amp;VAR:SYMBOL=505158&amp;VAR:INDEX=0"}</definedName>
    <definedName name="_2321__FDSAUDITLINK__" localSheetId="3" hidden="1">{"fdsup://directions/FAT Viewer?action=UPDATE&amp;creator=factset&amp;DYN_ARGS=TRUE&amp;DOC_NAME=FAT:FQL_AUDITING_CLIENT_TEMPLATE.FAT&amp;display_string=Audit&amp;VAR:KEY=VMRYLUHKZW&amp;VAR:QUERY=RkZfRUJJVERBKEFOTiwtMiwsLFJQKQ==&amp;WINDOW=FIRST_POPUP&amp;HEIGHT=450&amp;WIDTH=450&amp;START_MAXIMI","ZED=FALSE&amp;VAR:CALENDAR=US&amp;VAR:SYMBOL=505158&amp;VAR:INDEX=0"}</definedName>
    <definedName name="_2321__FDSAUDITLINK__" hidden="1">{"fdsup://directions/FAT Viewer?action=UPDATE&amp;creator=factset&amp;DYN_ARGS=TRUE&amp;DOC_NAME=FAT:FQL_AUDITING_CLIENT_TEMPLATE.FAT&amp;display_string=Audit&amp;VAR:KEY=VMRYLUHKZW&amp;VAR:QUERY=RkZfRUJJVERBKEFOTiwtMiwsLFJQKQ==&amp;WINDOW=FIRST_POPUP&amp;HEIGHT=450&amp;WIDTH=450&amp;START_MAXIMI","ZED=FALSE&amp;VAR:CALENDAR=US&amp;VAR:SYMBOL=505158&amp;VAR:INDEX=0"}</definedName>
    <definedName name="_2322__FDSAUDITLINK__" localSheetId="11" hidden="1">{"fdsup://Directions/FactSet Auditing Viewer?action=AUDIT_VALUE&amp;DB=129&amp;ID1=505158&amp;VALUEID=01001&amp;SDATE=2007&amp;PERIODTYPE=ANN_STD&amp;window=popup_no_bar&amp;width=385&amp;height=120&amp;START_MAXIMIZED=FALSE&amp;creator=factset&amp;display_string=Audit"}</definedName>
    <definedName name="_2322__FDSAUDITLINK__" localSheetId="3" hidden="1">{"fdsup://Directions/FactSet Auditing Viewer?action=AUDIT_VALUE&amp;DB=129&amp;ID1=505158&amp;VALUEID=01001&amp;SDATE=2007&amp;PERIODTYPE=ANN_STD&amp;window=popup_no_bar&amp;width=385&amp;height=120&amp;START_MAXIMIZED=FALSE&amp;creator=factset&amp;display_string=Audit"}</definedName>
    <definedName name="_2322__FDSAUDITLINK__" hidden="1">{"fdsup://Directions/FactSet Auditing Viewer?action=AUDIT_VALUE&amp;DB=129&amp;ID1=505158&amp;VALUEID=01001&amp;SDATE=2007&amp;PERIODTYPE=ANN_STD&amp;window=popup_no_bar&amp;width=385&amp;height=120&amp;START_MAXIMIZED=FALSE&amp;creator=factset&amp;display_string=Audit"}</definedName>
    <definedName name="_2323__FDSAUDITLINK__" localSheetId="11" hidden="1">{"fdsup://directions/FAT Viewer?action=UPDATE&amp;creator=factset&amp;DYN_ARGS=TRUE&amp;DOC_NAME=FAT:FQL_AUDITING_CLIENT_TEMPLATE.FAT&amp;display_string=Audit&amp;VAR:KEY=JQBAREPQJM&amp;VAR:QUERY=RkZfQ0FQRVgoQU5OLDAsLCxSUCk=&amp;WINDOW=FIRST_POPUP&amp;HEIGHT=450&amp;WIDTH=450&amp;START_MAXIMIZED=","FALSE&amp;VAR:CALENDAR=US&amp;VAR:SYMBOL=B29633&amp;VAR:INDEX=0"}</definedName>
    <definedName name="_2323__FDSAUDITLINK__" localSheetId="3" hidden="1">{"fdsup://directions/FAT Viewer?action=UPDATE&amp;creator=factset&amp;DYN_ARGS=TRUE&amp;DOC_NAME=FAT:FQL_AUDITING_CLIENT_TEMPLATE.FAT&amp;display_string=Audit&amp;VAR:KEY=JQBAREPQJM&amp;VAR:QUERY=RkZfQ0FQRVgoQU5OLDAsLCxSUCk=&amp;WINDOW=FIRST_POPUP&amp;HEIGHT=450&amp;WIDTH=450&amp;START_MAXIMIZED=","FALSE&amp;VAR:CALENDAR=US&amp;VAR:SYMBOL=B29633&amp;VAR:INDEX=0"}</definedName>
    <definedName name="_2323__FDSAUDITLINK__" hidden="1">{"fdsup://directions/FAT Viewer?action=UPDATE&amp;creator=factset&amp;DYN_ARGS=TRUE&amp;DOC_NAME=FAT:FQL_AUDITING_CLIENT_TEMPLATE.FAT&amp;display_string=Audit&amp;VAR:KEY=JQBAREPQJM&amp;VAR:QUERY=RkZfQ0FQRVgoQU5OLDAsLCxSUCk=&amp;WINDOW=FIRST_POPUP&amp;HEIGHT=450&amp;WIDTH=450&amp;START_MAXIMIZED=","FALSE&amp;VAR:CALENDAR=US&amp;VAR:SYMBOL=B29633&amp;VAR:INDEX=0"}</definedName>
    <definedName name="_2324__FDSAUDITLINK__" localSheetId="11" hidden="1">{"fdsup://directions/FAT Viewer?action=UPDATE&amp;creator=factset&amp;DYN_ARGS=TRUE&amp;DOC_NAME=FAT:FQL_AUDITING_CLIENT_TEMPLATE.FAT&amp;display_string=Audit&amp;VAR:KEY=JWJYVGJELG&amp;VAR:QUERY=RkZfQ0FQRVgoQU5OLC0xLCwsUlAp&amp;WINDOW=FIRST_POPUP&amp;HEIGHT=450&amp;WIDTH=450&amp;START_MAXIMIZED=","FALSE&amp;VAR:CALENDAR=US&amp;VAR:SYMBOL=B29633&amp;VAR:INDEX=0"}</definedName>
    <definedName name="_2324__FDSAUDITLINK__" localSheetId="3" hidden="1">{"fdsup://directions/FAT Viewer?action=UPDATE&amp;creator=factset&amp;DYN_ARGS=TRUE&amp;DOC_NAME=FAT:FQL_AUDITING_CLIENT_TEMPLATE.FAT&amp;display_string=Audit&amp;VAR:KEY=JWJYVGJELG&amp;VAR:QUERY=RkZfQ0FQRVgoQU5OLC0xLCwsUlAp&amp;WINDOW=FIRST_POPUP&amp;HEIGHT=450&amp;WIDTH=450&amp;START_MAXIMIZED=","FALSE&amp;VAR:CALENDAR=US&amp;VAR:SYMBOL=B29633&amp;VAR:INDEX=0"}</definedName>
    <definedName name="_2324__FDSAUDITLINK__" hidden="1">{"fdsup://directions/FAT Viewer?action=UPDATE&amp;creator=factset&amp;DYN_ARGS=TRUE&amp;DOC_NAME=FAT:FQL_AUDITING_CLIENT_TEMPLATE.FAT&amp;display_string=Audit&amp;VAR:KEY=JWJYVGJELG&amp;VAR:QUERY=RkZfQ0FQRVgoQU5OLC0xLCwsUlAp&amp;WINDOW=FIRST_POPUP&amp;HEIGHT=450&amp;WIDTH=450&amp;START_MAXIMIZED=","FALSE&amp;VAR:CALENDAR=US&amp;VAR:SYMBOL=B29633&amp;VAR:INDEX=0"}</definedName>
    <definedName name="_2325__FDSAUDITLINK__" localSheetId="11" hidden="1">{"fdsup://directions/FAT Viewer?action=UPDATE&amp;creator=factset&amp;DYN_ARGS=TRUE&amp;DOC_NAME=FAT:FQL_AUDITING_CLIENT_TEMPLATE.FAT&amp;display_string=Audit&amp;VAR:KEY=LWNMHARMLM&amp;VAR:QUERY=RkZfQ0FQRVgoQU5OLC0yLCwsUlAp&amp;WINDOW=FIRST_POPUP&amp;HEIGHT=450&amp;WIDTH=450&amp;START_MAXIMIZED=","FALSE&amp;VAR:CALENDAR=US&amp;VAR:SYMBOL=B29633&amp;VAR:INDEX=0"}</definedName>
    <definedName name="_2325__FDSAUDITLINK__" localSheetId="3" hidden="1">{"fdsup://directions/FAT Viewer?action=UPDATE&amp;creator=factset&amp;DYN_ARGS=TRUE&amp;DOC_NAME=FAT:FQL_AUDITING_CLIENT_TEMPLATE.FAT&amp;display_string=Audit&amp;VAR:KEY=LWNMHARMLM&amp;VAR:QUERY=RkZfQ0FQRVgoQU5OLC0yLCwsUlAp&amp;WINDOW=FIRST_POPUP&amp;HEIGHT=450&amp;WIDTH=450&amp;START_MAXIMIZED=","FALSE&amp;VAR:CALENDAR=US&amp;VAR:SYMBOL=B29633&amp;VAR:INDEX=0"}</definedName>
    <definedName name="_2325__FDSAUDITLINK__" hidden="1">{"fdsup://directions/FAT Viewer?action=UPDATE&amp;creator=factset&amp;DYN_ARGS=TRUE&amp;DOC_NAME=FAT:FQL_AUDITING_CLIENT_TEMPLATE.FAT&amp;display_string=Audit&amp;VAR:KEY=LWNMHARMLM&amp;VAR:QUERY=RkZfQ0FQRVgoQU5OLC0yLCwsUlAp&amp;WINDOW=FIRST_POPUP&amp;HEIGHT=450&amp;WIDTH=450&amp;START_MAXIMIZED=","FALSE&amp;VAR:CALENDAR=US&amp;VAR:SYMBOL=B29633&amp;VAR:INDEX=0"}</definedName>
    <definedName name="_2326__FDSAUDITLINK__" localSheetId="11" hidden="1">{"fdsup://directions/FAT Viewer?action=UPDATE&amp;creator=factset&amp;DYN_ARGS=TRUE&amp;DOC_NAME=FAT:FQL_AUDITING_CLIENT_TEMPLATE.FAT&amp;display_string=Audit&amp;VAR:KEY=BIFSHCRGJA&amp;VAR:QUERY=RkZfTkVUX0lOQyhBTk4sLTEsLCxSUCk=&amp;WINDOW=FIRST_POPUP&amp;HEIGHT=450&amp;WIDTH=450&amp;START_MAXIMI","ZED=FALSE&amp;VAR:CALENDAR=US&amp;VAR:SYMBOL=B29633&amp;VAR:INDEX=0"}</definedName>
    <definedName name="_2326__FDSAUDITLINK__" localSheetId="3" hidden="1">{"fdsup://directions/FAT Viewer?action=UPDATE&amp;creator=factset&amp;DYN_ARGS=TRUE&amp;DOC_NAME=FAT:FQL_AUDITING_CLIENT_TEMPLATE.FAT&amp;display_string=Audit&amp;VAR:KEY=BIFSHCRGJA&amp;VAR:QUERY=RkZfTkVUX0lOQyhBTk4sLTEsLCxSUCk=&amp;WINDOW=FIRST_POPUP&amp;HEIGHT=450&amp;WIDTH=450&amp;START_MAXIMI","ZED=FALSE&amp;VAR:CALENDAR=US&amp;VAR:SYMBOL=B29633&amp;VAR:INDEX=0"}</definedName>
    <definedName name="_2326__FDSAUDITLINK__" hidden="1">{"fdsup://directions/FAT Viewer?action=UPDATE&amp;creator=factset&amp;DYN_ARGS=TRUE&amp;DOC_NAME=FAT:FQL_AUDITING_CLIENT_TEMPLATE.FAT&amp;display_string=Audit&amp;VAR:KEY=BIFSHCRGJA&amp;VAR:QUERY=RkZfTkVUX0lOQyhBTk4sLTEsLCxSUCk=&amp;WINDOW=FIRST_POPUP&amp;HEIGHT=450&amp;WIDTH=450&amp;START_MAXIMI","ZED=FALSE&amp;VAR:CALENDAR=US&amp;VAR:SYMBOL=B29633&amp;VAR:INDEX=0"}</definedName>
    <definedName name="_2327__FDSAUDITLINK__" localSheetId="11" hidden="1">{"fdsup://directions/FAT Viewer?action=UPDATE&amp;creator=factset&amp;DYN_ARGS=TRUE&amp;DOC_NAME=FAT:FQL_AUDITING_CLIENT_TEMPLATE.FAT&amp;display_string=Audit&amp;VAR:KEY=PYHWDMZGVA&amp;VAR:QUERY=RkZfTkVUX0lOQyhBTk4sLTIsLCxSUCk=&amp;WINDOW=FIRST_POPUP&amp;HEIGHT=450&amp;WIDTH=450&amp;START_MAXIMI","ZED=FALSE&amp;VAR:CALENDAR=US&amp;VAR:SYMBOL=B29633&amp;VAR:INDEX=0"}</definedName>
    <definedName name="_2327__FDSAUDITLINK__" localSheetId="3" hidden="1">{"fdsup://directions/FAT Viewer?action=UPDATE&amp;creator=factset&amp;DYN_ARGS=TRUE&amp;DOC_NAME=FAT:FQL_AUDITING_CLIENT_TEMPLATE.FAT&amp;display_string=Audit&amp;VAR:KEY=PYHWDMZGVA&amp;VAR:QUERY=RkZfTkVUX0lOQyhBTk4sLTIsLCxSUCk=&amp;WINDOW=FIRST_POPUP&amp;HEIGHT=450&amp;WIDTH=450&amp;START_MAXIMI","ZED=FALSE&amp;VAR:CALENDAR=US&amp;VAR:SYMBOL=B29633&amp;VAR:INDEX=0"}</definedName>
    <definedName name="_2327__FDSAUDITLINK__" hidden="1">{"fdsup://directions/FAT Viewer?action=UPDATE&amp;creator=factset&amp;DYN_ARGS=TRUE&amp;DOC_NAME=FAT:FQL_AUDITING_CLIENT_TEMPLATE.FAT&amp;display_string=Audit&amp;VAR:KEY=PYHWDMZGVA&amp;VAR:QUERY=RkZfTkVUX0lOQyhBTk4sLTIsLCxSUCk=&amp;WINDOW=FIRST_POPUP&amp;HEIGHT=450&amp;WIDTH=450&amp;START_MAXIMI","ZED=FALSE&amp;VAR:CALENDAR=US&amp;VAR:SYMBOL=B29633&amp;VAR:INDEX=0"}</definedName>
    <definedName name="_2328__FDSAUDITLINK__" localSheetId="11" hidden="1">{"fdsup://directions/FAT Viewer?action=UPDATE&amp;creator=factset&amp;DYN_ARGS=TRUE&amp;DOC_NAME=FAT:FQL_AUDITING_CLIENT_TEMPLATE.FAT&amp;display_string=Audit&amp;VAR:KEY=ZULENMRAPO&amp;VAR:QUERY=RkZfRUJJVChBTk4sLTEsLCxSUCk=&amp;WINDOW=FIRST_POPUP&amp;HEIGHT=450&amp;WIDTH=450&amp;START_MAXIMIZED=","FALSE&amp;VAR:CALENDAR=US&amp;VAR:SYMBOL=B29633&amp;VAR:INDEX=0"}</definedName>
    <definedName name="_2328__FDSAUDITLINK__" localSheetId="3" hidden="1">{"fdsup://directions/FAT Viewer?action=UPDATE&amp;creator=factset&amp;DYN_ARGS=TRUE&amp;DOC_NAME=FAT:FQL_AUDITING_CLIENT_TEMPLATE.FAT&amp;display_string=Audit&amp;VAR:KEY=ZULENMRAPO&amp;VAR:QUERY=RkZfRUJJVChBTk4sLTEsLCxSUCk=&amp;WINDOW=FIRST_POPUP&amp;HEIGHT=450&amp;WIDTH=450&amp;START_MAXIMIZED=","FALSE&amp;VAR:CALENDAR=US&amp;VAR:SYMBOL=B29633&amp;VAR:INDEX=0"}</definedName>
    <definedName name="_2328__FDSAUDITLINK__" hidden="1">{"fdsup://directions/FAT Viewer?action=UPDATE&amp;creator=factset&amp;DYN_ARGS=TRUE&amp;DOC_NAME=FAT:FQL_AUDITING_CLIENT_TEMPLATE.FAT&amp;display_string=Audit&amp;VAR:KEY=ZULENMRAPO&amp;VAR:QUERY=RkZfRUJJVChBTk4sLTEsLCxSUCk=&amp;WINDOW=FIRST_POPUP&amp;HEIGHT=450&amp;WIDTH=450&amp;START_MAXIMIZED=","FALSE&amp;VAR:CALENDAR=US&amp;VAR:SYMBOL=B29633&amp;VAR:INDEX=0"}</definedName>
    <definedName name="_2329__FDSAUDITLINK__" localSheetId="11" hidden="1">{"fdsup://directions/FAT Viewer?action=UPDATE&amp;creator=factset&amp;DYN_ARGS=TRUE&amp;DOC_NAME=FAT:FQL_AUDITING_CLIENT_TEMPLATE.FAT&amp;display_string=Audit&amp;VAR:KEY=JSHMFQBMTM&amp;VAR:QUERY=RkZfRUJJVChBTk4sLTIsLCxSUCk=&amp;WINDOW=FIRST_POPUP&amp;HEIGHT=450&amp;WIDTH=450&amp;START_MAXIMIZED=","FALSE&amp;VAR:CALENDAR=US&amp;VAR:SYMBOL=B29633&amp;VAR:INDEX=0"}</definedName>
    <definedName name="_2329__FDSAUDITLINK__" localSheetId="3" hidden="1">{"fdsup://directions/FAT Viewer?action=UPDATE&amp;creator=factset&amp;DYN_ARGS=TRUE&amp;DOC_NAME=FAT:FQL_AUDITING_CLIENT_TEMPLATE.FAT&amp;display_string=Audit&amp;VAR:KEY=JSHMFQBMTM&amp;VAR:QUERY=RkZfRUJJVChBTk4sLTIsLCxSUCk=&amp;WINDOW=FIRST_POPUP&amp;HEIGHT=450&amp;WIDTH=450&amp;START_MAXIMIZED=","FALSE&amp;VAR:CALENDAR=US&amp;VAR:SYMBOL=B29633&amp;VAR:INDEX=0"}</definedName>
    <definedName name="_2329__FDSAUDITLINK__" hidden="1">{"fdsup://directions/FAT Viewer?action=UPDATE&amp;creator=factset&amp;DYN_ARGS=TRUE&amp;DOC_NAME=FAT:FQL_AUDITING_CLIENT_TEMPLATE.FAT&amp;display_string=Audit&amp;VAR:KEY=JSHMFQBMTM&amp;VAR:QUERY=RkZfRUJJVChBTk4sLTIsLCxSUCk=&amp;WINDOW=FIRST_POPUP&amp;HEIGHT=450&amp;WIDTH=450&amp;START_MAXIMIZED=","FALSE&amp;VAR:CALENDAR=US&amp;VAR:SYMBOL=B29633&amp;VAR:INDEX=0"}</definedName>
    <definedName name="_233__FDSAUDITLINK__" localSheetId="11" hidden="1">{"fdsup://directions/FAT Viewer?action=UPDATE&amp;creator=factset&amp;DYN_ARGS=TRUE&amp;DOC_NAME=FAT:FQL_AUDITING_CLIENT_TEMPLATE.FAT&amp;display_string=Audit&amp;VAR:KEY=XIFGRWLUPE&amp;VAR:QUERY=RkZfTkVUX0lOQyhBTk4sLTEsLCxSUCk=&amp;WINDOW=FIRST_POPUP&amp;HEIGHT=450&amp;WIDTH=450&amp;START_MAXIMI","ZED=FALSE&amp;VAR:CALENDAR=FIVEDAY&amp;VAR:SYMBOL=SHAW&amp;VAR:INDEX=0"}</definedName>
    <definedName name="_233__FDSAUDITLINK__" localSheetId="3" hidden="1">{"fdsup://directions/FAT Viewer?action=UPDATE&amp;creator=factset&amp;DYN_ARGS=TRUE&amp;DOC_NAME=FAT:FQL_AUDITING_CLIENT_TEMPLATE.FAT&amp;display_string=Audit&amp;VAR:KEY=XIFGRWLUPE&amp;VAR:QUERY=RkZfTkVUX0lOQyhBTk4sLTEsLCxSUCk=&amp;WINDOW=FIRST_POPUP&amp;HEIGHT=450&amp;WIDTH=450&amp;START_MAXIMI","ZED=FALSE&amp;VAR:CALENDAR=FIVEDAY&amp;VAR:SYMBOL=SHAW&amp;VAR:INDEX=0"}</definedName>
    <definedName name="_233__FDSAUDITLINK__" hidden="1">{"fdsup://directions/FAT Viewer?action=UPDATE&amp;creator=factset&amp;DYN_ARGS=TRUE&amp;DOC_NAME=FAT:FQL_AUDITING_CLIENT_TEMPLATE.FAT&amp;display_string=Audit&amp;VAR:KEY=XIFGRWLUPE&amp;VAR:QUERY=RkZfTkVUX0lOQyhBTk4sLTEsLCxSUCk=&amp;WINDOW=FIRST_POPUP&amp;HEIGHT=450&amp;WIDTH=450&amp;START_MAXIMI","ZED=FALSE&amp;VAR:CALENDAR=FIVEDAY&amp;VAR:SYMBOL=SHAW&amp;VAR:INDEX=0"}</definedName>
    <definedName name="_2330__FDSAUDITLINK__" localSheetId="11" hidden="1">{"fdsup://directions/FAT Viewer?action=UPDATE&amp;creator=factset&amp;DYN_ARGS=TRUE&amp;DOC_NAME=FAT:FQL_AUDITING_CLIENT_TEMPLATE.FAT&amp;display_string=Audit&amp;VAR:KEY=FYBEPCREFE&amp;VAR:QUERY=RkZfRUJJVERBKEFOTiwtMSwsLFJQKQ==&amp;WINDOW=FIRST_POPUP&amp;HEIGHT=450&amp;WIDTH=450&amp;START_MAXIMI","ZED=FALSE&amp;VAR:CALENDAR=US&amp;VAR:SYMBOL=B29633&amp;VAR:INDEX=0"}</definedName>
    <definedName name="_2330__FDSAUDITLINK__" localSheetId="3" hidden="1">{"fdsup://directions/FAT Viewer?action=UPDATE&amp;creator=factset&amp;DYN_ARGS=TRUE&amp;DOC_NAME=FAT:FQL_AUDITING_CLIENT_TEMPLATE.FAT&amp;display_string=Audit&amp;VAR:KEY=FYBEPCREFE&amp;VAR:QUERY=RkZfRUJJVERBKEFOTiwtMSwsLFJQKQ==&amp;WINDOW=FIRST_POPUP&amp;HEIGHT=450&amp;WIDTH=450&amp;START_MAXIMI","ZED=FALSE&amp;VAR:CALENDAR=US&amp;VAR:SYMBOL=B29633&amp;VAR:INDEX=0"}</definedName>
    <definedName name="_2330__FDSAUDITLINK__" hidden="1">{"fdsup://directions/FAT Viewer?action=UPDATE&amp;creator=factset&amp;DYN_ARGS=TRUE&amp;DOC_NAME=FAT:FQL_AUDITING_CLIENT_TEMPLATE.FAT&amp;display_string=Audit&amp;VAR:KEY=FYBEPCREFE&amp;VAR:QUERY=RkZfRUJJVERBKEFOTiwtMSwsLFJQKQ==&amp;WINDOW=FIRST_POPUP&amp;HEIGHT=450&amp;WIDTH=450&amp;START_MAXIMI","ZED=FALSE&amp;VAR:CALENDAR=US&amp;VAR:SYMBOL=B29633&amp;VAR:INDEX=0"}</definedName>
    <definedName name="_2331__FDSAUDITLINK__" localSheetId="11" hidden="1">{"fdsup://directions/FAT Viewer?action=UPDATE&amp;creator=factset&amp;DYN_ARGS=TRUE&amp;DOC_NAME=FAT:FQL_AUDITING_CLIENT_TEMPLATE.FAT&amp;display_string=Audit&amp;VAR:KEY=JUHAFGXKBC&amp;VAR:QUERY=RkZfRUJJVERBKEFOTiwtMiwsLFJQKQ==&amp;WINDOW=FIRST_POPUP&amp;HEIGHT=450&amp;WIDTH=450&amp;START_MAXIMI","ZED=FALSE&amp;VAR:CALENDAR=US&amp;VAR:SYMBOL=B29633&amp;VAR:INDEX=0"}</definedName>
    <definedName name="_2331__FDSAUDITLINK__" localSheetId="3" hidden="1">{"fdsup://directions/FAT Viewer?action=UPDATE&amp;creator=factset&amp;DYN_ARGS=TRUE&amp;DOC_NAME=FAT:FQL_AUDITING_CLIENT_TEMPLATE.FAT&amp;display_string=Audit&amp;VAR:KEY=JUHAFGXKBC&amp;VAR:QUERY=RkZfRUJJVERBKEFOTiwtMiwsLFJQKQ==&amp;WINDOW=FIRST_POPUP&amp;HEIGHT=450&amp;WIDTH=450&amp;START_MAXIMI","ZED=FALSE&amp;VAR:CALENDAR=US&amp;VAR:SYMBOL=B29633&amp;VAR:INDEX=0"}</definedName>
    <definedName name="_2331__FDSAUDITLINK__" hidden="1">{"fdsup://directions/FAT Viewer?action=UPDATE&amp;creator=factset&amp;DYN_ARGS=TRUE&amp;DOC_NAME=FAT:FQL_AUDITING_CLIENT_TEMPLATE.FAT&amp;display_string=Audit&amp;VAR:KEY=JUHAFGXKBC&amp;VAR:QUERY=RkZfRUJJVERBKEFOTiwtMiwsLFJQKQ==&amp;WINDOW=FIRST_POPUP&amp;HEIGHT=450&amp;WIDTH=450&amp;START_MAXIMI","ZED=FALSE&amp;VAR:CALENDAR=US&amp;VAR:SYMBOL=B29633&amp;VAR:INDEX=0"}</definedName>
    <definedName name="_2332__FDSAUDITLINK__" localSheetId="11" hidden="1">{"fdsup://Directions/FactSet Auditing Viewer?action=AUDIT_VALUE&amp;DB=129&amp;ID1=B29633&amp;VALUEID=01001&amp;SDATE=2008&amp;PERIODTYPE=ANN_STD&amp;window=popup_no_bar&amp;width=385&amp;height=120&amp;START_MAXIMIZED=FALSE&amp;creator=factset&amp;display_string=Audit"}</definedName>
    <definedName name="_2332__FDSAUDITLINK__" localSheetId="3" hidden="1">{"fdsup://Directions/FactSet Auditing Viewer?action=AUDIT_VALUE&amp;DB=129&amp;ID1=B29633&amp;VALUEID=01001&amp;SDATE=2008&amp;PERIODTYPE=ANN_STD&amp;window=popup_no_bar&amp;width=385&amp;height=120&amp;START_MAXIMIZED=FALSE&amp;creator=factset&amp;display_string=Audit"}</definedName>
    <definedName name="_2332__FDSAUDITLINK__" hidden="1">{"fdsup://Directions/FactSet Auditing Viewer?action=AUDIT_VALUE&amp;DB=129&amp;ID1=B29633&amp;VALUEID=01001&amp;SDATE=2008&amp;PERIODTYPE=ANN_STD&amp;window=popup_no_bar&amp;width=385&amp;height=120&amp;START_MAXIMIZED=FALSE&amp;creator=factset&amp;display_string=Audit"}</definedName>
    <definedName name="_2333__FDSAUDITLINK__" localSheetId="11" hidden="1">{"fdsup://Directions/FactSet Auditing Viewer?action=AUDIT_VALUE&amp;DB=129&amp;ID1=B29633&amp;VALUEID=01001&amp;SDATE=2007&amp;PERIODTYPE=ANN_STD&amp;window=popup_no_bar&amp;width=385&amp;height=120&amp;START_MAXIMIZED=FALSE&amp;creator=factset&amp;display_string=Audit"}</definedName>
    <definedName name="_2333__FDSAUDITLINK__" localSheetId="3" hidden="1">{"fdsup://Directions/FactSet Auditing Viewer?action=AUDIT_VALUE&amp;DB=129&amp;ID1=B29633&amp;VALUEID=01001&amp;SDATE=2007&amp;PERIODTYPE=ANN_STD&amp;window=popup_no_bar&amp;width=385&amp;height=120&amp;START_MAXIMIZED=FALSE&amp;creator=factset&amp;display_string=Audit"}</definedName>
    <definedName name="_2333__FDSAUDITLINK__" hidden="1">{"fdsup://Directions/FactSet Auditing Viewer?action=AUDIT_VALUE&amp;DB=129&amp;ID1=B29633&amp;VALUEID=01001&amp;SDATE=2007&amp;PERIODTYPE=ANN_STD&amp;window=popup_no_bar&amp;width=385&amp;height=120&amp;START_MAXIMIZED=FALSE&amp;creator=factset&amp;display_string=Audit"}</definedName>
    <definedName name="_2334__FDSAUDITLINK__" localSheetId="11" hidden="1">{"fdsup://directions/FAT Viewer?action=UPDATE&amp;creator=factset&amp;DYN_ARGS=TRUE&amp;DOC_NAME=FAT:FQL_AUDITING_CLIENT_TEMPLATE.FAT&amp;display_string=Audit&amp;VAR:KEY=ZWDQNANOLW&amp;VAR:QUERY=RkZfQ0FQRVgoQU5OLDAsLCxSUCk=&amp;WINDOW=FIRST_POPUP&amp;HEIGHT=450&amp;WIDTH=450&amp;START_MAXIMIZED=","FALSE&amp;VAR:CALENDAR=US&amp;VAR:SYMBOL=646557&amp;VAR:INDEX=0"}</definedName>
    <definedName name="_2334__FDSAUDITLINK__" localSheetId="3" hidden="1">{"fdsup://directions/FAT Viewer?action=UPDATE&amp;creator=factset&amp;DYN_ARGS=TRUE&amp;DOC_NAME=FAT:FQL_AUDITING_CLIENT_TEMPLATE.FAT&amp;display_string=Audit&amp;VAR:KEY=ZWDQNANOLW&amp;VAR:QUERY=RkZfQ0FQRVgoQU5OLDAsLCxSUCk=&amp;WINDOW=FIRST_POPUP&amp;HEIGHT=450&amp;WIDTH=450&amp;START_MAXIMIZED=","FALSE&amp;VAR:CALENDAR=US&amp;VAR:SYMBOL=646557&amp;VAR:INDEX=0"}</definedName>
    <definedName name="_2334__FDSAUDITLINK__" hidden="1">{"fdsup://directions/FAT Viewer?action=UPDATE&amp;creator=factset&amp;DYN_ARGS=TRUE&amp;DOC_NAME=FAT:FQL_AUDITING_CLIENT_TEMPLATE.FAT&amp;display_string=Audit&amp;VAR:KEY=ZWDQNANOLW&amp;VAR:QUERY=RkZfQ0FQRVgoQU5OLDAsLCxSUCk=&amp;WINDOW=FIRST_POPUP&amp;HEIGHT=450&amp;WIDTH=450&amp;START_MAXIMIZED=","FALSE&amp;VAR:CALENDAR=US&amp;VAR:SYMBOL=646557&amp;VAR:INDEX=0"}</definedName>
    <definedName name="_2335__FDSAUDITLINK__" localSheetId="11" hidden="1">{"fdsup://directions/FAT Viewer?action=UPDATE&amp;creator=factset&amp;DYN_ARGS=TRUE&amp;DOC_NAME=FAT:FQL_AUDITING_CLIENT_TEMPLATE.FAT&amp;display_string=Audit&amp;VAR:KEY=DERMVGRCTC&amp;VAR:QUERY=RkZfQ0FQRVgoQU5OLC0xLCwsUlAp&amp;WINDOW=FIRST_POPUP&amp;HEIGHT=450&amp;WIDTH=450&amp;START_MAXIMIZED=","FALSE&amp;VAR:CALENDAR=US&amp;VAR:SYMBOL=646557&amp;VAR:INDEX=0"}</definedName>
    <definedName name="_2335__FDSAUDITLINK__" localSheetId="3" hidden="1">{"fdsup://directions/FAT Viewer?action=UPDATE&amp;creator=factset&amp;DYN_ARGS=TRUE&amp;DOC_NAME=FAT:FQL_AUDITING_CLIENT_TEMPLATE.FAT&amp;display_string=Audit&amp;VAR:KEY=DERMVGRCTC&amp;VAR:QUERY=RkZfQ0FQRVgoQU5OLC0xLCwsUlAp&amp;WINDOW=FIRST_POPUP&amp;HEIGHT=450&amp;WIDTH=450&amp;START_MAXIMIZED=","FALSE&amp;VAR:CALENDAR=US&amp;VAR:SYMBOL=646557&amp;VAR:INDEX=0"}</definedName>
    <definedName name="_2335__FDSAUDITLINK__" hidden="1">{"fdsup://directions/FAT Viewer?action=UPDATE&amp;creator=factset&amp;DYN_ARGS=TRUE&amp;DOC_NAME=FAT:FQL_AUDITING_CLIENT_TEMPLATE.FAT&amp;display_string=Audit&amp;VAR:KEY=DERMVGRCTC&amp;VAR:QUERY=RkZfQ0FQRVgoQU5OLC0xLCwsUlAp&amp;WINDOW=FIRST_POPUP&amp;HEIGHT=450&amp;WIDTH=450&amp;START_MAXIMIZED=","FALSE&amp;VAR:CALENDAR=US&amp;VAR:SYMBOL=646557&amp;VAR:INDEX=0"}</definedName>
    <definedName name="_2336__FDSAUDITLINK__" localSheetId="11" hidden="1">{"fdsup://directions/FAT Viewer?action=UPDATE&amp;creator=factset&amp;DYN_ARGS=TRUE&amp;DOC_NAME=FAT:FQL_AUDITING_CLIENT_TEMPLATE.FAT&amp;display_string=Audit&amp;VAR:KEY=PYPUNGVULY&amp;VAR:QUERY=RkZfQ0FQRVgoQU5OLC0yLCwsUlAp&amp;WINDOW=FIRST_POPUP&amp;HEIGHT=450&amp;WIDTH=450&amp;START_MAXIMIZED=","FALSE&amp;VAR:CALENDAR=US&amp;VAR:SYMBOL=646557&amp;VAR:INDEX=0"}</definedName>
    <definedName name="_2336__FDSAUDITLINK__" localSheetId="3" hidden="1">{"fdsup://directions/FAT Viewer?action=UPDATE&amp;creator=factset&amp;DYN_ARGS=TRUE&amp;DOC_NAME=FAT:FQL_AUDITING_CLIENT_TEMPLATE.FAT&amp;display_string=Audit&amp;VAR:KEY=PYPUNGVULY&amp;VAR:QUERY=RkZfQ0FQRVgoQU5OLC0yLCwsUlAp&amp;WINDOW=FIRST_POPUP&amp;HEIGHT=450&amp;WIDTH=450&amp;START_MAXIMIZED=","FALSE&amp;VAR:CALENDAR=US&amp;VAR:SYMBOL=646557&amp;VAR:INDEX=0"}</definedName>
    <definedName name="_2336__FDSAUDITLINK__" hidden="1">{"fdsup://directions/FAT Viewer?action=UPDATE&amp;creator=factset&amp;DYN_ARGS=TRUE&amp;DOC_NAME=FAT:FQL_AUDITING_CLIENT_TEMPLATE.FAT&amp;display_string=Audit&amp;VAR:KEY=PYPUNGVULY&amp;VAR:QUERY=RkZfQ0FQRVgoQU5OLC0yLCwsUlAp&amp;WINDOW=FIRST_POPUP&amp;HEIGHT=450&amp;WIDTH=450&amp;START_MAXIMIZED=","FALSE&amp;VAR:CALENDAR=US&amp;VAR:SYMBOL=646557&amp;VAR:INDEX=0"}</definedName>
    <definedName name="_2337__FDSAUDITLINK__" localSheetId="11" hidden="1">{"fdsup://directions/FAT Viewer?action=UPDATE&amp;creator=factset&amp;DYN_ARGS=TRUE&amp;DOC_NAME=FAT:FQL_AUDITING_CLIENT_TEMPLATE.FAT&amp;display_string=Audit&amp;VAR:KEY=LWHOHKDSLM&amp;VAR:QUERY=RkZfTkVUX0lOQyhBTk4sLTEsLCxSUCk=&amp;WINDOW=FIRST_POPUP&amp;HEIGHT=450&amp;WIDTH=450&amp;START_MAXIMI","ZED=FALSE&amp;VAR:CALENDAR=US&amp;VAR:SYMBOL=646557&amp;VAR:INDEX=0"}</definedName>
    <definedName name="_2337__FDSAUDITLINK__" localSheetId="3" hidden="1">{"fdsup://directions/FAT Viewer?action=UPDATE&amp;creator=factset&amp;DYN_ARGS=TRUE&amp;DOC_NAME=FAT:FQL_AUDITING_CLIENT_TEMPLATE.FAT&amp;display_string=Audit&amp;VAR:KEY=LWHOHKDSLM&amp;VAR:QUERY=RkZfTkVUX0lOQyhBTk4sLTEsLCxSUCk=&amp;WINDOW=FIRST_POPUP&amp;HEIGHT=450&amp;WIDTH=450&amp;START_MAXIMI","ZED=FALSE&amp;VAR:CALENDAR=US&amp;VAR:SYMBOL=646557&amp;VAR:INDEX=0"}</definedName>
    <definedName name="_2337__FDSAUDITLINK__" hidden="1">{"fdsup://directions/FAT Viewer?action=UPDATE&amp;creator=factset&amp;DYN_ARGS=TRUE&amp;DOC_NAME=FAT:FQL_AUDITING_CLIENT_TEMPLATE.FAT&amp;display_string=Audit&amp;VAR:KEY=LWHOHKDSLM&amp;VAR:QUERY=RkZfTkVUX0lOQyhBTk4sLTEsLCxSUCk=&amp;WINDOW=FIRST_POPUP&amp;HEIGHT=450&amp;WIDTH=450&amp;START_MAXIMI","ZED=FALSE&amp;VAR:CALENDAR=US&amp;VAR:SYMBOL=646557&amp;VAR:INDEX=0"}</definedName>
    <definedName name="_2338__FDSAUDITLINK__" localSheetId="11" hidden="1">{"fdsup://directions/FAT Viewer?action=UPDATE&amp;creator=factset&amp;DYN_ARGS=TRUE&amp;DOC_NAME=FAT:FQL_AUDITING_CLIENT_TEMPLATE.FAT&amp;display_string=Audit&amp;VAR:KEY=BERGRIDQLA&amp;VAR:QUERY=RkZfTkVUX0lOQyhBTk4sLTIsLCxSUCk=&amp;WINDOW=FIRST_POPUP&amp;HEIGHT=450&amp;WIDTH=450&amp;START_MAXIMI","ZED=FALSE&amp;VAR:CALENDAR=US&amp;VAR:SYMBOL=646557&amp;VAR:INDEX=0"}</definedName>
    <definedName name="_2338__FDSAUDITLINK__" localSheetId="3" hidden="1">{"fdsup://directions/FAT Viewer?action=UPDATE&amp;creator=factset&amp;DYN_ARGS=TRUE&amp;DOC_NAME=FAT:FQL_AUDITING_CLIENT_TEMPLATE.FAT&amp;display_string=Audit&amp;VAR:KEY=BERGRIDQLA&amp;VAR:QUERY=RkZfTkVUX0lOQyhBTk4sLTIsLCxSUCk=&amp;WINDOW=FIRST_POPUP&amp;HEIGHT=450&amp;WIDTH=450&amp;START_MAXIMI","ZED=FALSE&amp;VAR:CALENDAR=US&amp;VAR:SYMBOL=646557&amp;VAR:INDEX=0"}</definedName>
    <definedName name="_2338__FDSAUDITLINK__" hidden="1">{"fdsup://directions/FAT Viewer?action=UPDATE&amp;creator=factset&amp;DYN_ARGS=TRUE&amp;DOC_NAME=FAT:FQL_AUDITING_CLIENT_TEMPLATE.FAT&amp;display_string=Audit&amp;VAR:KEY=BERGRIDQLA&amp;VAR:QUERY=RkZfTkVUX0lOQyhBTk4sLTIsLCxSUCk=&amp;WINDOW=FIRST_POPUP&amp;HEIGHT=450&amp;WIDTH=450&amp;START_MAXIMI","ZED=FALSE&amp;VAR:CALENDAR=US&amp;VAR:SYMBOL=646557&amp;VAR:INDEX=0"}</definedName>
    <definedName name="_2339__FDSAUDITLINK__" localSheetId="11" hidden="1">{"fdsup://directions/FAT Viewer?action=UPDATE&amp;creator=factset&amp;DYN_ARGS=TRUE&amp;DOC_NAME=FAT:FQL_AUDITING_CLIENT_TEMPLATE.FAT&amp;display_string=Audit&amp;VAR:KEY=BMJKZCFKVO&amp;VAR:QUERY=RkZfRUJJVChBTk4sLTEsLCxSUCk=&amp;WINDOW=FIRST_POPUP&amp;HEIGHT=450&amp;WIDTH=450&amp;START_MAXIMIZED=","FALSE&amp;VAR:CALENDAR=US&amp;VAR:SYMBOL=646557&amp;VAR:INDEX=0"}</definedName>
    <definedName name="_2339__FDSAUDITLINK__" localSheetId="3" hidden="1">{"fdsup://directions/FAT Viewer?action=UPDATE&amp;creator=factset&amp;DYN_ARGS=TRUE&amp;DOC_NAME=FAT:FQL_AUDITING_CLIENT_TEMPLATE.FAT&amp;display_string=Audit&amp;VAR:KEY=BMJKZCFKVO&amp;VAR:QUERY=RkZfRUJJVChBTk4sLTEsLCxSUCk=&amp;WINDOW=FIRST_POPUP&amp;HEIGHT=450&amp;WIDTH=450&amp;START_MAXIMIZED=","FALSE&amp;VAR:CALENDAR=US&amp;VAR:SYMBOL=646557&amp;VAR:INDEX=0"}</definedName>
    <definedName name="_2339__FDSAUDITLINK__" hidden="1">{"fdsup://directions/FAT Viewer?action=UPDATE&amp;creator=factset&amp;DYN_ARGS=TRUE&amp;DOC_NAME=FAT:FQL_AUDITING_CLIENT_TEMPLATE.FAT&amp;display_string=Audit&amp;VAR:KEY=BMJKZCFKVO&amp;VAR:QUERY=RkZfRUJJVChBTk4sLTEsLCxSUCk=&amp;WINDOW=FIRST_POPUP&amp;HEIGHT=450&amp;WIDTH=450&amp;START_MAXIMIZED=","FALSE&amp;VAR:CALENDAR=US&amp;VAR:SYMBOL=646557&amp;VAR:INDEX=0"}</definedName>
    <definedName name="_234__FDSAUDITLINK__" localSheetId="11" hidden="1">{"fdsup://directions/FAT Viewer?action=UPDATE&amp;creator=factset&amp;DYN_ARGS=TRUE&amp;DOC_NAME=FAT:FQL_AUDITING_CLIENT_TEMPLATE.FAT&amp;display_string=Audit&amp;VAR:KEY=DQJYBSTWHG&amp;VAR:QUERY=RkZfTkVUX0lOQyhBTk4sLTIsLCxSUCk=&amp;WINDOW=FIRST_POPUP&amp;HEIGHT=450&amp;WIDTH=450&amp;START_MAXIMI","ZED=FALSE&amp;VAR:CALENDAR=FIVEDAY&amp;VAR:SYMBOL=SHAW&amp;VAR:INDEX=0"}</definedName>
    <definedName name="_234__FDSAUDITLINK__" localSheetId="3" hidden="1">{"fdsup://directions/FAT Viewer?action=UPDATE&amp;creator=factset&amp;DYN_ARGS=TRUE&amp;DOC_NAME=FAT:FQL_AUDITING_CLIENT_TEMPLATE.FAT&amp;display_string=Audit&amp;VAR:KEY=DQJYBSTWHG&amp;VAR:QUERY=RkZfTkVUX0lOQyhBTk4sLTIsLCxSUCk=&amp;WINDOW=FIRST_POPUP&amp;HEIGHT=450&amp;WIDTH=450&amp;START_MAXIMI","ZED=FALSE&amp;VAR:CALENDAR=FIVEDAY&amp;VAR:SYMBOL=SHAW&amp;VAR:INDEX=0"}</definedName>
    <definedName name="_234__FDSAUDITLINK__" hidden="1">{"fdsup://directions/FAT Viewer?action=UPDATE&amp;creator=factset&amp;DYN_ARGS=TRUE&amp;DOC_NAME=FAT:FQL_AUDITING_CLIENT_TEMPLATE.FAT&amp;display_string=Audit&amp;VAR:KEY=DQJYBSTWHG&amp;VAR:QUERY=RkZfTkVUX0lOQyhBTk4sLTIsLCxSUCk=&amp;WINDOW=FIRST_POPUP&amp;HEIGHT=450&amp;WIDTH=450&amp;START_MAXIMI","ZED=FALSE&amp;VAR:CALENDAR=FIVEDAY&amp;VAR:SYMBOL=SHAW&amp;VAR:INDEX=0"}</definedName>
    <definedName name="_2340__FDSAUDITLINK__" localSheetId="11" hidden="1">{"fdsup://directions/FAT Viewer?action=UPDATE&amp;creator=factset&amp;DYN_ARGS=TRUE&amp;DOC_NAME=FAT:FQL_AUDITING_CLIENT_TEMPLATE.FAT&amp;display_string=Audit&amp;VAR:KEY=ZYVIJMPQVO&amp;VAR:QUERY=RkZfRUJJVChBTk4sLTIsLCxSUCk=&amp;WINDOW=FIRST_POPUP&amp;HEIGHT=450&amp;WIDTH=450&amp;START_MAXIMIZED=","FALSE&amp;VAR:CALENDAR=US&amp;VAR:SYMBOL=646557&amp;VAR:INDEX=0"}</definedName>
    <definedName name="_2340__FDSAUDITLINK__" localSheetId="3" hidden="1">{"fdsup://directions/FAT Viewer?action=UPDATE&amp;creator=factset&amp;DYN_ARGS=TRUE&amp;DOC_NAME=FAT:FQL_AUDITING_CLIENT_TEMPLATE.FAT&amp;display_string=Audit&amp;VAR:KEY=ZYVIJMPQVO&amp;VAR:QUERY=RkZfRUJJVChBTk4sLTIsLCxSUCk=&amp;WINDOW=FIRST_POPUP&amp;HEIGHT=450&amp;WIDTH=450&amp;START_MAXIMIZED=","FALSE&amp;VAR:CALENDAR=US&amp;VAR:SYMBOL=646557&amp;VAR:INDEX=0"}</definedName>
    <definedName name="_2340__FDSAUDITLINK__" hidden="1">{"fdsup://directions/FAT Viewer?action=UPDATE&amp;creator=factset&amp;DYN_ARGS=TRUE&amp;DOC_NAME=FAT:FQL_AUDITING_CLIENT_TEMPLATE.FAT&amp;display_string=Audit&amp;VAR:KEY=ZYVIJMPQVO&amp;VAR:QUERY=RkZfRUJJVChBTk4sLTIsLCxSUCk=&amp;WINDOW=FIRST_POPUP&amp;HEIGHT=450&amp;WIDTH=450&amp;START_MAXIMIZED=","FALSE&amp;VAR:CALENDAR=US&amp;VAR:SYMBOL=646557&amp;VAR:INDEX=0"}</definedName>
    <definedName name="_2341__FDSAUDITLINK__" localSheetId="11" hidden="1">{"fdsup://directions/FAT Viewer?action=UPDATE&amp;creator=factset&amp;DYN_ARGS=TRUE&amp;DOC_NAME=FAT:FQL_AUDITING_CLIENT_TEMPLATE.FAT&amp;display_string=Audit&amp;VAR:KEY=VYHUBWNCNA&amp;VAR:QUERY=RkZfRUJJVERBKEFOTiwtMSwsLFJQKQ==&amp;WINDOW=FIRST_POPUP&amp;HEIGHT=450&amp;WIDTH=450&amp;START_MAXIMI","ZED=FALSE&amp;VAR:CALENDAR=US&amp;VAR:SYMBOL=646557&amp;VAR:INDEX=0"}</definedName>
    <definedName name="_2341__FDSAUDITLINK__" localSheetId="3" hidden="1">{"fdsup://directions/FAT Viewer?action=UPDATE&amp;creator=factset&amp;DYN_ARGS=TRUE&amp;DOC_NAME=FAT:FQL_AUDITING_CLIENT_TEMPLATE.FAT&amp;display_string=Audit&amp;VAR:KEY=VYHUBWNCNA&amp;VAR:QUERY=RkZfRUJJVERBKEFOTiwtMSwsLFJQKQ==&amp;WINDOW=FIRST_POPUP&amp;HEIGHT=450&amp;WIDTH=450&amp;START_MAXIMI","ZED=FALSE&amp;VAR:CALENDAR=US&amp;VAR:SYMBOL=646557&amp;VAR:INDEX=0"}</definedName>
    <definedName name="_2341__FDSAUDITLINK__" hidden="1">{"fdsup://directions/FAT Viewer?action=UPDATE&amp;creator=factset&amp;DYN_ARGS=TRUE&amp;DOC_NAME=FAT:FQL_AUDITING_CLIENT_TEMPLATE.FAT&amp;display_string=Audit&amp;VAR:KEY=VYHUBWNCNA&amp;VAR:QUERY=RkZfRUJJVERBKEFOTiwtMSwsLFJQKQ==&amp;WINDOW=FIRST_POPUP&amp;HEIGHT=450&amp;WIDTH=450&amp;START_MAXIMI","ZED=FALSE&amp;VAR:CALENDAR=US&amp;VAR:SYMBOL=646557&amp;VAR:INDEX=0"}</definedName>
    <definedName name="_2342__FDSAUDITLINK__" localSheetId="11" hidden="1">{"fdsup://directions/FAT Viewer?action=UPDATE&amp;creator=factset&amp;DYN_ARGS=TRUE&amp;DOC_NAME=FAT:FQL_AUDITING_CLIENT_TEMPLATE.FAT&amp;display_string=Audit&amp;VAR:KEY=BUXUPGPSFO&amp;VAR:QUERY=RkZfRUJJVERBKEFOTiwtMiwsLFJQKQ==&amp;WINDOW=FIRST_POPUP&amp;HEIGHT=450&amp;WIDTH=450&amp;START_MAXIMI","ZED=FALSE&amp;VAR:CALENDAR=US&amp;VAR:SYMBOL=646557&amp;VAR:INDEX=0"}</definedName>
    <definedName name="_2342__FDSAUDITLINK__" localSheetId="3" hidden="1">{"fdsup://directions/FAT Viewer?action=UPDATE&amp;creator=factset&amp;DYN_ARGS=TRUE&amp;DOC_NAME=FAT:FQL_AUDITING_CLIENT_TEMPLATE.FAT&amp;display_string=Audit&amp;VAR:KEY=BUXUPGPSFO&amp;VAR:QUERY=RkZfRUJJVERBKEFOTiwtMiwsLFJQKQ==&amp;WINDOW=FIRST_POPUP&amp;HEIGHT=450&amp;WIDTH=450&amp;START_MAXIMI","ZED=FALSE&amp;VAR:CALENDAR=US&amp;VAR:SYMBOL=646557&amp;VAR:INDEX=0"}</definedName>
    <definedName name="_2342__FDSAUDITLINK__" hidden="1">{"fdsup://directions/FAT Viewer?action=UPDATE&amp;creator=factset&amp;DYN_ARGS=TRUE&amp;DOC_NAME=FAT:FQL_AUDITING_CLIENT_TEMPLATE.FAT&amp;display_string=Audit&amp;VAR:KEY=BUXUPGPSFO&amp;VAR:QUERY=RkZfRUJJVERBKEFOTiwtMiwsLFJQKQ==&amp;WINDOW=FIRST_POPUP&amp;HEIGHT=450&amp;WIDTH=450&amp;START_MAXIMI","ZED=FALSE&amp;VAR:CALENDAR=US&amp;VAR:SYMBOL=646557&amp;VAR:INDEX=0"}</definedName>
    <definedName name="_2343__FDSAUDITLINK__" localSheetId="11" hidden="1">{"fdsup://Directions/FactSet Auditing Viewer?action=AUDIT_VALUE&amp;DB=129&amp;ID1=646557&amp;VALUEID=01001&amp;SDATE=2008&amp;PERIODTYPE=ANN_STD&amp;window=popup_no_bar&amp;width=385&amp;height=120&amp;START_MAXIMIZED=FALSE&amp;creator=factset&amp;display_string=Audit"}</definedName>
    <definedName name="_2343__FDSAUDITLINK__" localSheetId="3" hidden="1">{"fdsup://Directions/FactSet Auditing Viewer?action=AUDIT_VALUE&amp;DB=129&amp;ID1=646557&amp;VALUEID=01001&amp;SDATE=2008&amp;PERIODTYPE=ANN_STD&amp;window=popup_no_bar&amp;width=385&amp;height=120&amp;START_MAXIMIZED=FALSE&amp;creator=factset&amp;display_string=Audit"}</definedName>
    <definedName name="_2343__FDSAUDITLINK__" hidden="1">{"fdsup://Directions/FactSet Auditing Viewer?action=AUDIT_VALUE&amp;DB=129&amp;ID1=646557&amp;VALUEID=01001&amp;SDATE=2008&amp;PERIODTYPE=ANN_STD&amp;window=popup_no_bar&amp;width=385&amp;height=120&amp;START_MAXIMIZED=FALSE&amp;creator=factset&amp;display_string=Audit"}</definedName>
    <definedName name="_2344__FDSAUDITLINK__" localSheetId="11" hidden="1">{"fdsup://Directions/FactSet Auditing Viewer?action=AUDIT_VALUE&amp;DB=129&amp;ID1=646557&amp;VALUEID=01001&amp;SDATE=2007&amp;PERIODTYPE=ANN_STD&amp;window=popup_no_bar&amp;width=385&amp;height=120&amp;START_MAXIMIZED=FALSE&amp;creator=factset&amp;display_string=Audit"}</definedName>
    <definedName name="_2344__FDSAUDITLINK__" localSheetId="3" hidden="1">{"fdsup://Directions/FactSet Auditing Viewer?action=AUDIT_VALUE&amp;DB=129&amp;ID1=646557&amp;VALUEID=01001&amp;SDATE=2007&amp;PERIODTYPE=ANN_STD&amp;window=popup_no_bar&amp;width=385&amp;height=120&amp;START_MAXIMIZED=FALSE&amp;creator=factset&amp;display_string=Audit"}</definedName>
    <definedName name="_2344__FDSAUDITLINK__" hidden="1">{"fdsup://Directions/FactSet Auditing Viewer?action=AUDIT_VALUE&amp;DB=129&amp;ID1=646557&amp;VALUEID=01001&amp;SDATE=2007&amp;PERIODTYPE=ANN_STD&amp;window=popup_no_bar&amp;width=385&amp;height=120&amp;START_MAXIMIZED=FALSE&amp;creator=factset&amp;display_string=Audit"}</definedName>
    <definedName name="_2345__FDSAUDITLINK__" localSheetId="11" hidden="1">{"fdsup://directions/FAT Viewer?action=UPDATE&amp;creator=factset&amp;DYN_ARGS=TRUE&amp;DOC_NAME=FAT:FQL_AUDITING_CLIENT_TEMPLATE.FAT&amp;display_string=Audit&amp;VAR:KEY=TIPODCPGRY&amp;VAR:QUERY=RkZfQ0FQRVgoQU5OLDAsLCxSUCk=&amp;WINDOW=FIRST_POPUP&amp;HEIGHT=450&amp;WIDTH=450&amp;START_MAXIMIZED=","FALSE&amp;VAR:CALENDAR=US&amp;VAR:SYMBOL=691487&amp;VAR:INDEX=0"}</definedName>
    <definedName name="_2345__FDSAUDITLINK__" localSheetId="3" hidden="1">{"fdsup://directions/FAT Viewer?action=UPDATE&amp;creator=factset&amp;DYN_ARGS=TRUE&amp;DOC_NAME=FAT:FQL_AUDITING_CLIENT_TEMPLATE.FAT&amp;display_string=Audit&amp;VAR:KEY=TIPODCPGRY&amp;VAR:QUERY=RkZfQ0FQRVgoQU5OLDAsLCxSUCk=&amp;WINDOW=FIRST_POPUP&amp;HEIGHT=450&amp;WIDTH=450&amp;START_MAXIMIZED=","FALSE&amp;VAR:CALENDAR=US&amp;VAR:SYMBOL=691487&amp;VAR:INDEX=0"}</definedName>
    <definedName name="_2345__FDSAUDITLINK__" hidden="1">{"fdsup://directions/FAT Viewer?action=UPDATE&amp;creator=factset&amp;DYN_ARGS=TRUE&amp;DOC_NAME=FAT:FQL_AUDITING_CLIENT_TEMPLATE.FAT&amp;display_string=Audit&amp;VAR:KEY=TIPODCPGRY&amp;VAR:QUERY=RkZfQ0FQRVgoQU5OLDAsLCxSUCk=&amp;WINDOW=FIRST_POPUP&amp;HEIGHT=450&amp;WIDTH=450&amp;START_MAXIMIZED=","FALSE&amp;VAR:CALENDAR=US&amp;VAR:SYMBOL=691487&amp;VAR:INDEX=0"}</definedName>
    <definedName name="_2346__FDSAUDITLINK__" localSheetId="11" hidden="1">{"fdsup://directions/FAT Viewer?action=UPDATE&amp;creator=factset&amp;DYN_ARGS=TRUE&amp;DOC_NAME=FAT:FQL_AUDITING_CLIENT_TEMPLATE.FAT&amp;display_string=Audit&amp;VAR:KEY=TIVWBEBSHE&amp;VAR:QUERY=RkZfQ0FQRVgoQU5OLC0xLCwsUlAp&amp;WINDOW=FIRST_POPUP&amp;HEIGHT=450&amp;WIDTH=450&amp;START_MAXIMIZED=","FALSE&amp;VAR:CALENDAR=US&amp;VAR:SYMBOL=691487&amp;VAR:INDEX=0"}</definedName>
    <definedName name="_2346__FDSAUDITLINK__" localSheetId="3" hidden="1">{"fdsup://directions/FAT Viewer?action=UPDATE&amp;creator=factset&amp;DYN_ARGS=TRUE&amp;DOC_NAME=FAT:FQL_AUDITING_CLIENT_TEMPLATE.FAT&amp;display_string=Audit&amp;VAR:KEY=TIVWBEBSHE&amp;VAR:QUERY=RkZfQ0FQRVgoQU5OLC0xLCwsUlAp&amp;WINDOW=FIRST_POPUP&amp;HEIGHT=450&amp;WIDTH=450&amp;START_MAXIMIZED=","FALSE&amp;VAR:CALENDAR=US&amp;VAR:SYMBOL=691487&amp;VAR:INDEX=0"}</definedName>
    <definedName name="_2346__FDSAUDITLINK__" hidden="1">{"fdsup://directions/FAT Viewer?action=UPDATE&amp;creator=factset&amp;DYN_ARGS=TRUE&amp;DOC_NAME=FAT:FQL_AUDITING_CLIENT_TEMPLATE.FAT&amp;display_string=Audit&amp;VAR:KEY=TIVWBEBSHE&amp;VAR:QUERY=RkZfQ0FQRVgoQU5OLC0xLCwsUlAp&amp;WINDOW=FIRST_POPUP&amp;HEIGHT=450&amp;WIDTH=450&amp;START_MAXIMIZED=","FALSE&amp;VAR:CALENDAR=US&amp;VAR:SYMBOL=691487&amp;VAR:INDEX=0"}</definedName>
    <definedName name="_2347__FDSAUDITLINK__" localSheetId="11" hidden="1">{"fdsup://directions/FAT Viewer?action=UPDATE&amp;creator=factset&amp;DYN_ARGS=TRUE&amp;DOC_NAME=FAT:FQL_AUDITING_CLIENT_TEMPLATE.FAT&amp;display_string=Audit&amp;VAR:KEY=DWHGVGRCTC&amp;VAR:QUERY=RkZfQ0FQRVgoQU5OLC0yLCwsUlAp&amp;WINDOW=FIRST_POPUP&amp;HEIGHT=450&amp;WIDTH=450&amp;START_MAXIMIZED=","FALSE&amp;VAR:CALENDAR=US&amp;VAR:SYMBOL=691487&amp;VAR:INDEX=0"}</definedName>
    <definedName name="_2347__FDSAUDITLINK__" localSheetId="3" hidden="1">{"fdsup://directions/FAT Viewer?action=UPDATE&amp;creator=factset&amp;DYN_ARGS=TRUE&amp;DOC_NAME=FAT:FQL_AUDITING_CLIENT_TEMPLATE.FAT&amp;display_string=Audit&amp;VAR:KEY=DWHGVGRCTC&amp;VAR:QUERY=RkZfQ0FQRVgoQU5OLC0yLCwsUlAp&amp;WINDOW=FIRST_POPUP&amp;HEIGHT=450&amp;WIDTH=450&amp;START_MAXIMIZED=","FALSE&amp;VAR:CALENDAR=US&amp;VAR:SYMBOL=691487&amp;VAR:INDEX=0"}</definedName>
    <definedName name="_2347__FDSAUDITLINK__" hidden="1">{"fdsup://directions/FAT Viewer?action=UPDATE&amp;creator=factset&amp;DYN_ARGS=TRUE&amp;DOC_NAME=FAT:FQL_AUDITING_CLIENT_TEMPLATE.FAT&amp;display_string=Audit&amp;VAR:KEY=DWHGVGRCTC&amp;VAR:QUERY=RkZfQ0FQRVgoQU5OLC0yLCwsUlAp&amp;WINDOW=FIRST_POPUP&amp;HEIGHT=450&amp;WIDTH=450&amp;START_MAXIMIZED=","FALSE&amp;VAR:CALENDAR=US&amp;VAR:SYMBOL=691487&amp;VAR:INDEX=0"}</definedName>
    <definedName name="_2348__FDSAUDITLINK__" localSheetId="11" hidden="1">{"fdsup://directions/FAT Viewer?action=UPDATE&amp;creator=factset&amp;DYN_ARGS=TRUE&amp;DOC_NAME=FAT:FQL_AUDITING_CLIENT_TEMPLATE.FAT&amp;display_string=Audit&amp;VAR:KEY=TWHYFSZWXM&amp;VAR:QUERY=RkZfTkVUX0lOQyhBTk4sLTEsLCxSUCk=&amp;WINDOW=FIRST_POPUP&amp;HEIGHT=450&amp;WIDTH=450&amp;START_MAXIMI","ZED=FALSE&amp;VAR:CALENDAR=US&amp;VAR:SYMBOL=691487&amp;VAR:INDEX=0"}</definedName>
    <definedName name="_2348__FDSAUDITLINK__" localSheetId="3" hidden="1">{"fdsup://directions/FAT Viewer?action=UPDATE&amp;creator=factset&amp;DYN_ARGS=TRUE&amp;DOC_NAME=FAT:FQL_AUDITING_CLIENT_TEMPLATE.FAT&amp;display_string=Audit&amp;VAR:KEY=TWHYFSZWXM&amp;VAR:QUERY=RkZfTkVUX0lOQyhBTk4sLTEsLCxSUCk=&amp;WINDOW=FIRST_POPUP&amp;HEIGHT=450&amp;WIDTH=450&amp;START_MAXIMI","ZED=FALSE&amp;VAR:CALENDAR=US&amp;VAR:SYMBOL=691487&amp;VAR:INDEX=0"}</definedName>
    <definedName name="_2348__FDSAUDITLINK__" hidden="1">{"fdsup://directions/FAT Viewer?action=UPDATE&amp;creator=factset&amp;DYN_ARGS=TRUE&amp;DOC_NAME=FAT:FQL_AUDITING_CLIENT_TEMPLATE.FAT&amp;display_string=Audit&amp;VAR:KEY=TWHYFSZWXM&amp;VAR:QUERY=RkZfTkVUX0lOQyhBTk4sLTEsLCxSUCk=&amp;WINDOW=FIRST_POPUP&amp;HEIGHT=450&amp;WIDTH=450&amp;START_MAXIMI","ZED=FALSE&amp;VAR:CALENDAR=US&amp;VAR:SYMBOL=691487&amp;VAR:INDEX=0"}</definedName>
    <definedName name="_2349__FDSAUDITLINK__" localSheetId="11" hidden="1">{"fdsup://directions/FAT Viewer?action=UPDATE&amp;creator=factset&amp;DYN_ARGS=TRUE&amp;DOC_NAME=FAT:FQL_AUDITING_CLIENT_TEMPLATE.FAT&amp;display_string=Audit&amp;VAR:KEY=REXKPYFGFK&amp;VAR:QUERY=RkZfTkVUX0lOQyhBTk4sLTIsLCxSUCk=&amp;WINDOW=FIRST_POPUP&amp;HEIGHT=450&amp;WIDTH=450&amp;START_MAXIMI","ZED=FALSE&amp;VAR:CALENDAR=US&amp;VAR:SYMBOL=691487&amp;VAR:INDEX=0"}</definedName>
    <definedName name="_2349__FDSAUDITLINK__" localSheetId="3" hidden="1">{"fdsup://directions/FAT Viewer?action=UPDATE&amp;creator=factset&amp;DYN_ARGS=TRUE&amp;DOC_NAME=FAT:FQL_AUDITING_CLIENT_TEMPLATE.FAT&amp;display_string=Audit&amp;VAR:KEY=REXKPYFGFK&amp;VAR:QUERY=RkZfTkVUX0lOQyhBTk4sLTIsLCxSUCk=&amp;WINDOW=FIRST_POPUP&amp;HEIGHT=450&amp;WIDTH=450&amp;START_MAXIMI","ZED=FALSE&amp;VAR:CALENDAR=US&amp;VAR:SYMBOL=691487&amp;VAR:INDEX=0"}</definedName>
    <definedName name="_2349__FDSAUDITLINK__" hidden="1">{"fdsup://directions/FAT Viewer?action=UPDATE&amp;creator=factset&amp;DYN_ARGS=TRUE&amp;DOC_NAME=FAT:FQL_AUDITING_CLIENT_TEMPLATE.FAT&amp;display_string=Audit&amp;VAR:KEY=REXKPYFGFK&amp;VAR:QUERY=RkZfTkVUX0lOQyhBTk4sLTIsLCxSUCk=&amp;WINDOW=FIRST_POPUP&amp;HEIGHT=450&amp;WIDTH=450&amp;START_MAXIMI","ZED=FALSE&amp;VAR:CALENDAR=US&amp;VAR:SYMBOL=691487&amp;VAR:INDEX=0"}</definedName>
    <definedName name="_235__FDSAUDITLINK__" localSheetId="11" hidden="1">{"fdsup://directions/FAT Viewer?action=UPDATE&amp;creator=factset&amp;DYN_ARGS=TRUE&amp;DOC_NAME=FAT:FQL_AUDITING_CLIENT_TEMPLATE.FAT&amp;display_string=Audit&amp;VAR:KEY=ZCHQLYDGPC&amp;VAR:QUERY=RkZfRUJJVChBTk4sLTEsLCxSUCk=&amp;WINDOW=FIRST_POPUP&amp;HEIGHT=450&amp;WIDTH=450&amp;START_MAXIMIZED=","FALSE&amp;VAR:CALENDAR=FIVEDAY&amp;VAR:SYMBOL=SHAW&amp;VAR:INDEX=0"}</definedName>
    <definedName name="_235__FDSAUDITLINK__" localSheetId="3" hidden="1">{"fdsup://directions/FAT Viewer?action=UPDATE&amp;creator=factset&amp;DYN_ARGS=TRUE&amp;DOC_NAME=FAT:FQL_AUDITING_CLIENT_TEMPLATE.FAT&amp;display_string=Audit&amp;VAR:KEY=ZCHQLYDGPC&amp;VAR:QUERY=RkZfRUJJVChBTk4sLTEsLCxSUCk=&amp;WINDOW=FIRST_POPUP&amp;HEIGHT=450&amp;WIDTH=450&amp;START_MAXIMIZED=","FALSE&amp;VAR:CALENDAR=FIVEDAY&amp;VAR:SYMBOL=SHAW&amp;VAR:INDEX=0"}</definedName>
    <definedName name="_235__FDSAUDITLINK__" hidden="1">{"fdsup://directions/FAT Viewer?action=UPDATE&amp;creator=factset&amp;DYN_ARGS=TRUE&amp;DOC_NAME=FAT:FQL_AUDITING_CLIENT_TEMPLATE.FAT&amp;display_string=Audit&amp;VAR:KEY=ZCHQLYDGPC&amp;VAR:QUERY=RkZfRUJJVChBTk4sLTEsLCxSUCk=&amp;WINDOW=FIRST_POPUP&amp;HEIGHT=450&amp;WIDTH=450&amp;START_MAXIMIZED=","FALSE&amp;VAR:CALENDAR=FIVEDAY&amp;VAR:SYMBOL=SHAW&amp;VAR:INDEX=0"}</definedName>
    <definedName name="_2350__FDSAUDITLINK__" localSheetId="11" hidden="1">{"fdsup://directions/FAT Viewer?action=UPDATE&amp;creator=factset&amp;DYN_ARGS=TRUE&amp;DOC_NAME=FAT:FQL_AUDITING_CLIENT_TEMPLATE.FAT&amp;display_string=Audit&amp;VAR:KEY=LSRKVOTAPA&amp;VAR:QUERY=RkZfRUJJVChBTk4sLTEsLCxSUCk=&amp;WINDOW=FIRST_POPUP&amp;HEIGHT=450&amp;WIDTH=450&amp;START_MAXIMIZED=","FALSE&amp;VAR:CALENDAR=US&amp;VAR:SYMBOL=691487&amp;VAR:INDEX=0"}</definedName>
    <definedName name="_2350__FDSAUDITLINK__" localSheetId="3" hidden="1">{"fdsup://directions/FAT Viewer?action=UPDATE&amp;creator=factset&amp;DYN_ARGS=TRUE&amp;DOC_NAME=FAT:FQL_AUDITING_CLIENT_TEMPLATE.FAT&amp;display_string=Audit&amp;VAR:KEY=LSRKVOTAPA&amp;VAR:QUERY=RkZfRUJJVChBTk4sLTEsLCxSUCk=&amp;WINDOW=FIRST_POPUP&amp;HEIGHT=450&amp;WIDTH=450&amp;START_MAXIMIZED=","FALSE&amp;VAR:CALENDAR=US&amp;VAR:SYMBOL=691487&amp;VAR:INDEX=0"}</definedName>
    <definedName name="_2350__FDSAUDITLINK__" hidden="1">{"fdsup://directions/FAT Viewer?action=UPDATE&amp;creator=factset&amp;DYN_ARGS=TRUE&amp;DOC_NAME=FAT:FQL_AUDITING_CLIENT_TEMPLATE.FAT&amp;display_string=Audit&amp;VAR:KEY=LSRKVOTAPA&amp;VAR:QUERY=RkZfRUJJVChBTk4sLTEsLCxSUCk=&amp;WINDOW=FIRST_POPUP&amp;HEIGHT=450&amp;WIDTH=450&amp;START_MAXIMIZED=","FALSE&amp;VAR:CALENDAR=US&amp;VAR:SYMBOL=691487&amp;VAR:INDEX=0"}</definedName>
    <definedName name="_2351__FDSAUDITLINK__" localSheetId="11" hidden="1">{"fdsup://directions/FAT Viewer?action=UPDATE&amp;creator=factset&amp;DYN_ARGS=TRUE&amp;DOC_NAME=FAT:FQL_AUDITING_CLIENT_TEMPLATE.FAT&amp;display_string=Audit&amp;VAR:KEY=ZWNYHMTGLC&amp;VAR:QUERY=RkZfRUJJVChBTk4sLTIsLCxSUCk=&amp;WINDOW=FIRST_POPUP&amp;HEIGHT=450&amp;WIDTH=450&amp;START_MAXIMIZED=","FALSE&amp;VAR:CALENDAR=US&amp;VAR:SYMBOL=691487&amp;VAR:INDEX=0"}</definedName>
    <definedName name="_2351__FDSAUDITLINK__" localSheetId="3" hidden="1">{"fdsup://directions/FAT Viewer?action=UPDATE&amp;creator=factset&amp;DYN_ARGS=TRUE&amp;DOC_NAME=FAT:FQL_AUDITING_CLIENT_TEMPLATE.FAT&amp;display_string=Audit&amp;VAR:KEY=ZWNYHMTGLC&amp;VAR:QUERY=RkZfRUJJVChBTk4sLTIsLCxSUCk=&amp;WINDOW=FIRST_POPUP&amp;HEIGHT=450&amp;WIDTH=450&amp;START_MAXIMIZED=","FALSE&amp;VAR:CALENDAR=US&amp;VAR:SYMBOL=691487&amp;VAR:INDEX=0"}</definedName>
    <definedName name="_2351__FDSAUDITLINK__" hidden="1">{"fdsup://directions/FAT Viewer?action=UPDATE&amp;creator=factset&amp;DYN_ARGS=TRUE&amp;DOC_NAME=FAT:FQL_AUDITING_CLIENT_TEMPLATE.FAT&amp;display_string=Audit&amp;VAR:KEY=ZWNYHMTGLC&amp;VAR:QUERY=RkZfRUJJVChBTk4sLTIsLCxSUCk=&amp;WINDOW=FIRST_POPUP&amp;HEIGHT=450&amp;WIDTH=450&amp;START_MAXIMIZED=","FALSE&amp;VAR:CALENDAR=US&amp;VAR:SYMBOL=691487&amp;VAR:INDEX=0"}</definedName>
    <definedName name="_2352__FDSAUDITLINK__" localSheetId="11" hidden="1">{"fdsup://directions/FAT Viewer?action=UPDATE&amp;creator=factset&amp;DYN_ARGS=TRUE&amp;DOC_NAME=FAT:FQL_AUDITING_CLIENT_TEMPLATE.FAT&amp;display_string=Audit&amp;VAR:KEY=NOBOHEHOTU&amp;VAR:QUERY=RkZfRUJJVERBKEFOTiwtMSwsLFJQKQ==&amp;WINDOW=FIRST_POPUP&amp;HEIGHT=450&amp;WIDTH=450&amp;START_MAXIMI","ZED=FALSE&amp;VAR:CALENDAR=US&amp;VAR:SYMBOL=691487&amp;VAR:INDEX=0"}</definedName>
    <definedName name="_2352__FDSAUDITLINK__" localSheetId="3" hidden="1">{"fdsup://directions/FAT Viewer?action=UPDATE&amp;creator=factset&amp;DYN_ARGS=TRUE&amp;DOC_NAME=FAT:FQL_AUDITING_CLIENT_TEMPLATE.FAT&amp;display_string=Audit&amp;VAR:KEY=NOBOHEHOTU&amp;VAR:QUERY=RkZfRUJJVERBKEFOTiwtMSwsLFJQKQ==&amp;WINDOW=FIRST_POPUP&amp;HEIGHT=450&amp;WIDTH=450&amp;START_MAXIMI","ZED=FALSE&amp;VAR:CALENDAR=US&amp;VAR:SYMBOL=691487&amp;VAR:INDEX=0"}</definedName>
    <definedName name="_2352__FDSAUDITLINK__" hidden="1">{"fdsup://directions/FAT Viewer?action=UPDATE&amp;creator=factset&amp;DYN_ARGS=TRUE&amp;DOC_NAME=FAT:FQL_AUDITING_CLIENT_TEMPLATE.FAT&amp;display_string=Audit&amp;VAR:KEY=NOBOHEHOTU&amp;VAR:QUERY=RkZfRUJJVERBKEFOTiwtMSwsLFJQKQ==&amp;WINDOW=FIRST_POPUP&amp;HEIGHT=450&amp;WIDTH=450&amp;START_MAXIMI","ZED=FALSE&amp;VAR:CALENDAR=US&amp;VAR:SYMBOL=691487&amp;VAR:INDEX=0"}</definedName>
    <definedName name="_2353__FDSAUDITLINK__" localSheetId="11" hidden="1">{"fdsup://directions/FAT Viewer?action=UPDATE&amp;creator=factset&amp;DYN_ARGS=TRUE&amp;DOC_NAME=FAT:FQL_AUDITING_CLIENT_TEMPLATE.FAT&amp;display_string=Audit&amp;VAR:KEY=LEPYHEXOHE&amp;VAR:QUERY=RkZfRUJJVERBKEFOTiwtMiwsLFJQKQ==&amp;WINDOW=FIRST_POPUP&amp;HEIGHT=450&amp;WIDTH=450&amp;START_MAXIMI","ZED=FALSE&amp;VAR:CALENDAR=US&amp;VAR:SYMBOL=691487&amp;VAR:INDEX=0"}</definedName>
    <definedName name="_2353__FDSAUDITLINK__" localSheetId="3" hidden="1">{"fdsup://directions/FAT Viewer?action=UPDATE&amp;creator=factset&amp;DYN_ARGS=TRUE&amp;DOC_NAME=FAT:FQL_AUDITING_CLIENT_TEMPLATE.FAT&amp;display_string=Audit&amp;VAR:KEY=LEPYHEXOHE&amp;VAR:QUERY=RkZfRUJJVERBKEFOTiwtMiwsLFJQKQ==&amp;WINDOW=FIRST_POPUP&amp;HEIGHT=450&amp;WIDTH=450&amp;START_MAXIMI","ZED=FALSE&amp;VAR:CALENDAR=US&amp;VAR:SYMBOL=691487&amp;VAR:INDEX=0"}</definedName>
    <definedName name="_2353__FDSAUDITLINK__" hidden="1">{"fdsup://directions/FAT Viewer?action=UPDATE&amp;creator=factset&amp;DYN_ARGS=TRUE&amp;DOC_NAME=FAT:FQL_AUDITING_CLIENT_TEMPLATE.FAT&amp;display_string=Audit&amp;VAR:KEY=LEPYHEXOHE&amp;VAR:QUERY=RkZfRUJJVERBKEFOTiwtMiwsLFJQKQ==&amp;WINDOW=FIRST_POPUP&amp;HEIGHT=450&amp;WIDTH=450&amp;START_MAXIMI","ZED=FALSE&amp;VAR:CALENDAR=US&amp;VAR:SYMBOL=691487&amp;VAR:INDEX=0"}</definedName>
    <definedName name="_2354__FDSAUDITLINK__" localSheetId="11" hidden="1">{"fdsup://Directions/FactSet Auditing Viewer?action=AUDIT_VALUE&amp;DB=129&amp;ID1=691487&amp;VALUEID=01001&amp;SDATE=2008&amp;PERIODTYPE=ANN_STD&amp;window=popup_no_bar&amp;width=385&amp;height=120&amp;START_MAXIMIZED=FALSE&amp;creator=factset&amp;display_string=Audit"}</definedName>
    <definedName name="_2354__FDSAUDITLINK__" localSheetId="3" hidden="1">{"fdsup://Directions/FactSet Auditing Viewer?action=AUDIT_VALUE&amp;DB=129&amp;ID1=691487&amp;VALUEID=01001&amp;SDATE=2008&amp;PERIODTYPE=ANN_STD&amp;window=popup_no_bar&amp;width=385&amp;height=120&amp;START_MAXIMIZED=FALSE&amp;creator=factset&amp;display_string=Audit"}</definedName>
    <definedName name="_2354__FDSAUDITLINK__" hidden="1">{"fdsup://Directions/FactSet Auditing Viewer?action=AUDIT_VALUE&amp;DB=129&amp;ID1=691487&amp;VALUEID=01001&amp;SDATE=2008&amp;PERIODTYPE=ANN_STD&amp;window=popup_no_bar&amp;width=385&amp;height=120&amp;START_MAXIMIZED=FALSE&amp;creator=factset&amp;display_string=Audit"}</definedName>
    <definedName name="_2355__FDSAUDITLINK__" localSheetId="11" hidden="1">{"fdsup://Directions/FactSet Auditing Viewer?action=AUDIT_VALUE&amp;DB=129&amp;ID1=691487&amp;VALUEID=01001&amp;SDATE=2007&amp;PERIODTYPE=ANN_STD&amp;window=popup_no_bar&amp;width=385&amp;height=120&amp;START_MAXIMIZED=FALSE&amp;creator=factset&amp;display_string=Audit"}</definedName>
    <definedName name="_2355__FDSAUDITLINK__" localSheetId="3" hidden="1">{"fdsup://Directions/FactSet Auditing Viewer?action=AUDIT_VALUE&amp;DB=129&amp;ID1=691487&amp;VALUEID=01001&amp;SDATE=2007&amp;PERIODTYPE=ANN_STD&amp;window=popup_no_bar&amp;width=385&amp;height=120&amp;START_MAXIMIZED=FALSE&amp;creator=factset&amp;display_string=Audit"}</definedName>
    <definedName name="_2355__FDSAUDITLINK__" hidden="1">{"fdsup://Directions/FactSet Auditing Viewer?action=AUDIT_VALUE&amp;DB=129&amp;ID1=691487&amp;VALUEID=01001&amp;SDATE=2007&amp;PERIODTYPE=ANN_STD&amp;window=popup_no_bar&amp;width=385&amp;height=120&amp;START_MAXIMIZED=FALSE&amp;creator=factset&amp;display_string=Audit"}</definedName>
    <definedName name="_2356__FDSAUDITLINK__" localSheetId="11" hidden="1">{"fdsup://directions/FAT Viewer?action=UPDATE&amp;creator=factset&amp;DYN_ARGS=TRUE&amp;DOC_NAME=FAT:FQL_AUDITING_CLIENT_TEMPLATE.FAT&amp;display_string=Audit&amp;VAR:KEY=RSPCZMLMDI&amp;VAR:QUERY=RkZfQ0FQRVgoQU5OLDAsLCxSUCk=&amp;WINDOW=FIRST_POPUP&amp;HEIGHT=450&amp;WIDTH=450&amp;START_MAXIMIZED=","FALSE&amp;VAR:CALENDAR=US&amp;VAR:SYMBOL=634922&amp;VAR:INDEX=0"}</definedName>
    <definedName name="_2356__FDSAUDITLINK__" localSheetId="3" hidden="1">{"fdsup://directions/FAT Viewer?action=UPDATE&amp;creator=factset&amp;DYN_ARGS=TRUE&amp;DOC_NAME=FAT:FQL_AUDITING_CLIENT_TEMPLATE.FAT&amp;display_string=Audit&amp;VAR:KEY=RSPCZMLMDI&amp;VAR:QUERY=RkZfQ0FQRVgoQU5OLDAsLCxSUCk=&amp;WINDOW=FIRST_POPUP&amp;HEIGHT=450&amp;WIDTH=450&amp;START_MAXIMIZED=","FALSE&amp;VAR:CALENDAR=US&amp;VAR:SYMBOL=634922&amp;VAR:INDEX=0"}</definedName>
    <definedName name="_2356__FDSAUDITLINK__" hidden="1">{"fdsup://directions/FAT Viewer?action=UPDATE&amp;creator=factset&amp;DYN_ARGS=TRUE&amp;DOC_NAME=FAT:FQL_AUDITING_CLIENT_TEMPLATE.FAT&amp;display_string=Audit&amp;VAR:KEY=RSPCZMLMDI&amp;VAR:QUERY=RkZfQ0FQRVgoQU5OLDAsLCxSUCk=&amp;WINDOW=FIRST_POPUP&amp;HEIGHT=450&amp;WIDTH=450&amp;START_MAXIMIZED=","FALSE&amp;VAR:CALENDAR=US&amp;VAR:SYMBOL=634922&amp;VAR:INDEX=0"}</definedName>
    <definedName name="_2357__FDSAUDITLINK__" localSheetId="11" hidden="1">{"fdsup://directions/FAT Viewer?action=UPDATE&amp;creator=factset&amp;DYN_ARGS=TRUE&amp;DOC_NAME=FAT:FQL_AUDITING_CLIENT_TEMPLATE.FAT&amp;display_string=Audit&amp;VAR:KEY=ZGTCDUPUZE&amp;VAR:QUERY=RkZfQ0FQRVgoQU5OLC0xLCwsUlAp&amp;WINDOW=FIRST_POPUP&amp;HEIGHT=450&amp;WIDTH=450&amp;START_MAXIMIZED=","FALSE&amp;VAR:CALENDAR=US&amp;VAR:SYMBOL=634922&amp;VAR:INDEX=0"}</definedName>
    <definedName name="_2357__FDSAUDITLINK__" localSheetId="3" hidden="1">{"fdsup://directions/FAT Viewer?action=UPDATE&amp;creator=factset&amp;DYN_ARGS=TRUE&amp;DOC_NAME=FAT:FQL_AUDITING_CLIENT_TEMPLATE.FAT&amp;display_string=Audit&amp;VAR:KEY=ZGTCDUPUZE&amp;VAR:QUERY=RkZfQ0FQRVgoQU5OLC0xLCwsUlAp&amp;WINDOW=FIRST_POPUP&amp;HEIGHT=450&amp;WIDTH=450&amp;START_MAXIMIZED=","FALSE&amp;VAR:CALENDAR=US&amp;VAR:SYMBOL=634922&amp;VAR:INDEX=0"}</definedName>
    <definedName name="_2357__FDSAUDITLINK__" hidden="1">{"fdsup://directions/FAT Viewer?action=UPDATE&amp;creator=factset&amp;DYN_ARGS=TRUE&amp;DOC_NAME=FAT:FQL_AUDITING_CLIENT_TEMPLATE.FAT&amp;display_string=Audit&amp;VAR:KEY=ZGTCDUPUZE&amp;VAR:QUERY=RkZfQ0FQRVgoQU5OLC0xLCwsUlAp&amp;WINDOW=FIRST_POPUP&amp;HEIGHT=450&amp;WIDTH=450&amp;START_MAXIMIZED=","FALSE&amp;VAR:CALENDAR=US&amp;VAR:SYMBOL=634922&amp;VAR:INDEX=0"}</definedName>
    <definedName name="_2358__FDSAUDITLINK__" localSheetId="11" hidden="1">{"fdsup://directions/FAT Viewer?action=UPDATE&amp;creator=factset&amp;DYN_ARGS=TRUE&amp;DOC_NAME=FAT:FQL_AUDITING_CLIENT_TEMPLATE.FAT&amp;display_string=Audit&amp;VAR:KEY=JMVMHEVKLG&amp;VAR:QUERY=RkZfQ0FQRVgoQU5OLC0yLCwsUlAp&amp;WINDOW=FIRST_POPUP&amp;HEIGHT=450&amp;WIDTH=450&amp;START_MAXIMIZED=","FALSE&amp;VAR:CALENDAR=US&amp;VAR:SYMBOL=634922&amp;VAR:INDEX=0"}</definedName>
    <definedName name="_2358__FDSAUDITLINK__" localSheetId="3" hidden="1">{"fdsup://directions/FAT Viewer?action=UPDATE&amp;creator=factset&amp;DYN_ARGS=TRUE&amp;DOC_NAME=FAT:FQL_AUDITING_CLIENT_TEMPLATE.FAT&amp;display_string=Audit&amp;VAR:KEY=JMVMHEVKLG&amp;VAR:QUERY=RkZfQ0FQRVgoQU5OLC0yLCwsUlAp&amp;WINDOW=FIRST_POPUP&amp;HEIGHT=450&amp;WIDTH=450&amp;START_MAXIMIZED=","FALSE&amp;VAR:CALENDAR=US&amp;VAR:SYMBOL=634922&amp;VAR:INDEX=0"}</definedName>
    <definedName name="_2358__FDSAUDITLINK__" hidden="1">{"fdsup://directions/FAT Viewer?action=UPDATE&amp;creator=factset&amp;DYN_ARGS=TRUE&amp;DOC_NAME=FAT:FQL_AUDITING_CLIENT_TEMPLATE.FAT&amp;display_string=Audit&amp;VAR:KEY=JMVMHEVKLG&amp;VAR:QUERY=RkZfQ0FQRVgoQU5OLC0yLCwsUlAp&amp;WINDOW=FIRST_POPUP&amp;HEIGHT=450&amp;WIDTH=450&amp;START_MAXIMIZED=","FALSE&amp;VAR:CALENDAR=US&amp;VAR:SYMBOL=634922&amp;VAR:INDEX=0"}</definedName>
    <definedName name="_2359__FDSAUDITLINK__" localSheetId="11" hidden="1">{"fdsup://directions/FAT Viewer?action=UPDATE&amp;creator=factset&amp;DYN_ARGS=TRUE&amp;DOC_NAME=FAT:FQL_AUDITING_CLIENT_TEMPLATE.FAT&amp;display_string=Audit&amp;VAR:KEY=VCDYFEXMTU&amp;VAR:QUERY=RkZfTkVUX0lOQyhBTk4sLTEsLCxSUCk=&amp;WINDOW=FIRST_POPUP&amp;HEIGHT=450&amp;WIDTH=450&amp;START_MAXIMI","ZED=FALSE&amp;VAR:CALENDAR=US&amp;VAR:SYMBOL=634922&amp;VAR:INDEX=0"}</definedName>
    <definedName name="_2359__FDSAUDITLINK__" localSheetId="3" hidden="1">{"fdsup://directions/FAT Viewer?action=UPDATE&amp;creator=factset&amp;DYN_ARGS=TRUE&amp;DOC_NAME=FAT:FQL_AUDITING_CLIENT_TEMPLATE.FAT&amp;display_string=Audit&amp;VAR:KEY=VCDYFEXMTU&amp;VAR:QUERY=RkZfTkVUX0lOQyhBTk4sLTEsLCxSUCk=&amp;WINDOW=FIRST_POPUP&amp;HEIGHT=450&amp;WIDTH=450&amp;START_MAXIMI","ZED=FALSE&amp;VAR:CALENDAR=US&amp;VAR:SYMBOL=634922&amp;VAR:INDEX=0"}</definedName>
    <definedName name="_2359__FDSAUDITLINK__" hidden="1">{"fdsup://directions/FAT Viewer?action=UPDATE&amp;creator=factset&amp;DYN_ARGS=TRUE&amp;DOC_NAME=FAT:FQL_AUDITING_CLIENT_TEMPLATE.FAT&amp;display_string=Audit&amp;VAR:KEY=VCDYFEXMTU&amp;VAR:QUERY=RkZfTkVUX0lOQyhBTk4sLTEsLCxSUCk=&amp;WINDOW=FIRST_POPUP&amp;HEIGHT=450&amp;WIDTH=450&amp;START_MAXIMI","ZED=FALSE&amp;VAR:CALENDAR=US&amp;VAR:SYMBOL=634922&amp;VAR:INDEX=0"}</definedName>
    <definedName name="_236__FDSAUDITLINK__" localSheetId="11" hidden="1">{"fdsup://directions/FAT Viewer?action=UPDATE&amp;creator=factset&amp;DYN_ARGS=TRUE&amp;DOC_NAME=FAT:FQL_AUDITING_CLIENT_TEMPLATE.FAT&amp;display_string=Audit&amp;VAR:KEY=NOTWHWZCVS&amp;VAR:QUERY=RkZfRUJJVChBTk4sLTIsLCxSUCk=&amp;WINDOW=FIRST_POPUP&amp;HEIGHT=450&amp;WIDTH=450&amp;START_MAXIMIZED=","FALSE&amp;VAR:CALENDAR=FIVEDAY&amp;VAR:SYMBOL=SHAW&amp;VAR:INDEX=0"}</definedName>
    <definedName name="_236__FDSAUDITLINK__" localSheetId="3" hidden="1">{"fdsup://directions/FAT Viewer?action=UPDATE&amp;creator=factset&amp;DYN_ARGS=TRUE&amp;DOC_NAME=FAT:FQL_AUDITING_CLIENT_TEMPLATE.FAT&amp;display_string=Audit&amp;VAR:KEY=NOTWHWZCVS&amp;VAR:QUERY=RkZfRUJJVChBTk4sLTIsLCxSUCk=&amp;WINDOW=FIRST_POPUP&amp;HEIGHT=450&amp;WIDTH=450&amp;START_MAXIMIZED=","FALSE&amp;VAR:CALENDAR=FIVEDAY&amp;VAR:SYMBOL=SHAW&amp;VAR:INDEX=0"}</definedName>
    <definedName name="_236__FDSAUDITLINK__" hidden="1">{"fdsup://directions/FAT Viewer?action=UPDATE&amp;creator=factset&amp;DYN_ARGS=TRUE&amp;DOC_NAME=FAT:FQL_AUDITING_CLIENT_TEMPLATE.FAT&amp;display_string=Audit&amp;VAR:KEY=NOTWHWZCVS&amp;VAR:QUERY=RkZfRUJJVChBTk4sLTIsLCxSUCk=&amp;WINDOW=FIRST_POPUP&amp;HEIGHT=450&amp;WIDTH=450&amp;START_MAXIMIZED=","FALSE&amp;VAR:CALENDAR=FIVEDAY&amp;VAR:SYMBOL=SHAW&amp;VAR:INDEX=0"}</definedName>
    <definedName name="_2360__FDSAUDITLINK__" localSheetId="11" hidden="1">{"fdsup://directions/FAT Viewer?action=UPDATE&amp;creator=factset&amp;DYN_ARGS=TRUE&amp;DOC_NAME=FAT:FQL_AUDITING_CLIENT_TEMPLATE.FAT&amp;display_string=Audit&amp;VAR:KEY=FWDQHCNMDG&amp;VAR:QUERY=RkZfTkVUX0lOQyhBTk4sLTIsLCxSUCk=&amp;WINDOW=FIRST_POPUP&amp;HEIGHT=450&amp;WIDTH=450&amp;START_MAXIMI","ZED=FALSE&amp;VAR:CALENDAR=US&amp;VAR:SYMBOL=634922&amp;VAR:INDEX=0"}</definedName>
    <definedName name="_2360__FDSAUDITLINK__" localSheetId="3" hidden="1">{"fdsup://directions/FAT Viewer?action=UPDATE&amp;creator=factset&amp;DYN_ARGS=TRUE&amp;DOC_NAME=FAT:FQL_AUDITING_CLIENT_TEMPLATE.FAT&amp;display_string=Audit&amp;VAR:KEY=FWDQHCNMDG&amp;VAR:QUERY=RkZfTkVUX0lOQyhBTk4sLTIsLCxSUCk=&amp;WINDOW=FIRST_POPUP&amp;HEIGHT=450&amp;WIDTH=450&amp;START_MAXIMI","ZED=FALSE&amp;VAR:CALENDAR=US&amp;VAR:SYMBOL=634922&amp;VAR:INDEX=0"}</definedName>
    <definedName name="_2360__FDSAUDITLINK__" hidden="1">{"fdsup://directions/FAT Viewer?action=UPDATE&amp;creator=factset&amp;DYN_ARGS=TRUE&amp;DOC_NAME=FAT:FQL_AUDITING_CLIENT_TEMPLATE.FAT&amp;display_string=Audit&amp;VAR:KEY=FWDQHCNMDG&amp;VAR:QUERY=RkZfTkVUX0lOQyhBTk4sLTIsLCxSUCk=&amp;WINDOW=FIRST_POPUP&amp;HEIGHT=450&amp;WIDTH=450&amp;START_MAXIMI","ZED=FALSE&amp;VAR:CALENDAR=US&amp;VAR:SYMBOL=634922&amp;VAR:INDEX=0"}</definedName>
    <definedName name="_2361__FDSAUDITLINK__" localSheetId="11" hidden="1">{"fdsup://directions/FAT Viewer?action=UPDATE&amp;creator=factset&amp;DYN_ARGS=TRUE&amp;DOC_NAME=FAT:FQL_AUDITING_CLIENT_TEMPLATE.FAT&amp;display_string=Audit&amp;VAR:KEY=VEFUZCJKNM&amp;VAR:QUERY=RkZfRUJJVF9PUEVSKEFOTiwtMSwsLFJQKQ==&amp;WINDOW=FIRST_POPUP&amp;HEIGHT=450&amp;WIDTH=450&amp;START_MA","XIMIZED=FALSE&amp;VAR:CALENDAR=US&amp;VAR:SYMBOL=634922&amp;VAR:INDEX=0"}</definedName>
    <definedName name="_2361__FDSAUDITLINK__" localSheetId="3" hidden="1">{"fdsup://directions/FAT Viewer?action=UPDATE&amp;creator=factset&amp;DYN_ARGS=TRUE&amp;DOC_NAME=FAT:FQL_AUDITING_CLIENT_TEMPLATE.FAT&amp;display_string=Audit&amp;VAR:KEY=VEFUZCJKNM&amp;VAR:QUERY=RkZfRUJJVF9PUEVSKEFOTiwtMSwsLFJQKQ==&amp;WINDOW=FIRST_POPUP&amp;HEIGHT=450&amp;WIDTH=450&amp;START_MA","XIMIZED=FALSE&amp;VAR:CALENDAR=US&amp;VAR:SYMBOL=634922&amp;VAR:INDEX=0"}</definedName>
    <definedName name="_2361__FDSAUDITLINK__" hidden="1">{"fdsup://directions/FAT Viewer?action=UPDATE&amp;creator=factset&amp;DYN_ARGS=TRUE&amp;DOC_NAME=FAT:FQL_AUDITING_CLIENT_TEMPLATE.FAT&amp;display_string=Audit&amp;VAR:KEY=VEFUZCJKNM&amp;VAR:QUERY=RkZfRUJJVF9PUEVSKEFOTiwtMSwsLFJQKQ==&amp;WINDOW=FIRST_POPUP&amp;HEIGHT=450&amp;WIDTH=450&amp;START_MA","XIMIZED=FALSE&amp;VAR:CALENDAR=US&amp;VAR:SYMBOL=634922&amp;VAR:INDEX=0"}</definedName>
    <definedName name="_2362__FDSAUDITLINK__" localSheetId="11" hidden="1">{"fdsup://directions/FAT Viewer?action=UPDATE&amp;creator=factset&amp;DYN_ARGS=TRUE&amp;DOC_NAME=FAT:FQL_AUDITING_CLIENT_TEMPLATE.FAT&amp;display_string=Audit&amp;VAR:KEY=DGPGBSVATE&amp;VAR:QUERY=RkZfRUJJVChBTk4sLTIsLCxSUCk=&amp;WINDOW=FIRST_POPUP&amp;HEIGHT=450&amp;WIDTH=450&amp;START_MAXIMIZED=","FALSE&amp;VAR:CALENDAR=US&amp;VAR:SYMBOL=634922&amp;VAR:INDEX=0"}</definedName>
    <definedName name="_2362__FDSAUDITLINK__" localSheetId="3" hidden="1">{"fdsup://directions/FAT Viewer?action=UPDATE&amp;creator=factset&amp;DYN_ARGS=TRUE&amp;DOC_NAME=FAT:FQL_AUDITING_CLIENT_TEMPLATE.FAT&amp;display_string=Audit&amp;VAR:KEY=DGPGBSVATE&amp;VAR:QUERY=RkZfRUJJVChBTk4sLTIsLCxSUCk=&amp;WINDOW=FIRST_POPUP&amp;HEIGHT=450&amp;WIDTH=450&amp;START_MAXIMIZED=","FALSE&amp;VAR:CALENDAR=US&amp;VAR:SYMBOL=634922&amp;VAR:INDEX=0"}</definedName>
    <definedName name="_2362__FDSAUDITLINK__" hidden="1">{"fdsup://directions/FAT Viewer?action=UPDATE&amp;creator=factset&amp;DYN_ARGS=TRUE&amp;DOC_NAME=FAT:FQL_AUDITING_CLIENT_TEMPLATE.FAT&amp;display_string=Audit&amp;VAR:KEY=DGPGBSVATE&amp;VAR:QUERY=RkZfRUJJVChBTk4sLTIsLCxSUCk=&amp;WINDOW=FIRST_POPUP&amp;HEIGHT=450&amp;WIDTH=450&amp;START_MAXIMIZED=","FALSE&amp;VAR:CALENDAR=US&amp;VAR:SYMBOL=634922&amp;VAR:INDEX=0"}</definedName>
    <definedName name="_2363__FDSAUDITLINK__" localSheetId="11" hidden="1">{"fdsup://directions/FAT Viewer?action=UPDATE&amp;creator=factset&amp;DYN_ARGS=TRUE&amp;DOC_NAME=FAT:FQL_AUDITING_CLIENT_TEMPLATE.FAT&amp;display_string=Audit&amp;VAR:KEY=TIHSPWRYNQ&amp;VAR:QUERY=RkZfRUJJVERBX09QRVIoQU5OLC0xLCwsUlAp&amp;WINDOW=FIRST_POPUP&amp;HEIGHT=450&amp;WIDTH=450&amp;START_MA","XIMIZED=FALSE&amp;VAR:CALENDAR=US&amp;VAR:SYMBOL=634922&amp;VAR:INDEX=0"}</definedName>
    <definedName name="_2363__FDSAUDITLINK__" localSheetId="3" hidden="1">{"fdsup://directions/FAT Viewer?action=UPDATE&amp;creator=factset&amp;DYN_ARGS=TRUE&amp;DOC_NAME=FAT:FQL_AUDITING_CLIENT_TEMPLATE.FAT&amp;display_string=Audit&amp;VAR:KEY=TIHSPWRYNQ&amp;VAR:QUERY=RkZfRUJJVERBX09QRVIoQU5OLC0xLCwsUlAp&amp;WINDOW=FIRST_POPUP&amp;HEIGHT=450&amp;WIDTH=450&amp;START_MA","XIMIZED=FALSE&amp;VAR:CALENDAR=US&amp;VAR:SYMBOL=634922&amp;VAR:INDEX=0"}</definedName>
    <definedName name="_2363__FDSAUDITLINK__" hidden="1">{"fdsup://directions/FAT Viewer?action=UPDATE&amp;creator=factset&amp;DYN_ARGS=TRUE&amp;DOC_NAME=FAT:FQL_AUDITING_CLIENT_TEMPLATE.FAT&amp;display_string=Audit&amp;VAR:KEY=TIHSPWRYNQ&amp;VAR:QUERY=RkZfRUJJVERBX09QRVIoQU5OLC0xLCwsUlAp&amp;WINDOW=FIRST_POPUP&amp;HEIGHT=450&amp;WIDTH=450&amp;START_MA","XIMIZED=FALSE&amp;VAR:CALENDAR=US&amp;VAR:SYMBOL=634922&amp;VAR:INDEX=0"}</definedName>
    <definedName name="_2364__FDSAUDITLINK__" localSheetId="11" hidden="1">{"fdsup://directions/FAT Viewer?action=UPDATE&amp;creator=factset&amp;DYN_ARGS=TRUE&amp;DOC_NAME=FAT:FQL_AUDITING_CLIENT_TEMPLATE.FAT&amp;display_string=Audit&amp;VAR:KEY=RKJETCPGDO&amp;VAR:QUERY=RkZfRUJJVERBKEFOTiwtMiwsLFJQKQ==&amp;WINDOW=FIRST_POPUP&amp;HEIGHT=450&amp;WIDTH=450&amp;START_MAXIMI","ZED=FALSE&amp;VAR:CALENDAR=US&amp;VAR:SYMBOL=634922&amp;VAR:INDEX=0"}</definedName>
    <definedName name="_2364__FDSAUDITLINK__" localSheetId="3" hidden="1">{"fdsup://directions/FAT Viewer?action=UPDATE&amp;creator=factset&amp;DYN_ARGS=TRUE&amp;DOC_NAME=FAT:FQL_AUDITING_CLIENT_TEMPLATE.FAT&amp;display_string=Audit&amp;VAR:KEY=RKJETCPGDO&amp;VAR:QUERY=RkZfRUJJVERBKEFOTiwtMiwsLFJQKQ==&amp;WINDOW=FIRST_POPUP&amp;HEIGHT=450&amp;WIDTH=450&amp;START_MAXIMI","ZED=FALSE&amp;VAR:CALENDAR=US&amp;VAR:SYMBOL=634922&amp;VAR:INDEX=0"}</definedName>
    <definedName name="_2364__FDSAUDITLINK__" hidden="1">{"fdsup://directions/FAT Viewer?action=UPDATE&amp;creator=factset&amp;DYN_ARGS=TRUE&amp;DOC_NAME=FAT:FQL_AUDITING_CLIENT_TEMPLATE.FAT&amp;display_string=Audit&amp;VAR:KEY=RKJETCPGDO&amp;VAR:QUERY=RkZfRUJJVERBKEFOTiwtMiwsLFJQKQ==&amp;WINDOW=FIRST_POPUP&amp;HEIGHT=450&amp;WIDTH=450&amp;START_MAXIMI","ZED=FALSE&amp;VAR:CALENDAR=US&amp;VAR:SYMBOL=634922&amp;VAR:INDEX=0"}</definedName>
    <definedName name="_2365__FDSAUDITLINK__" localSheetId="11" hidden="1">{"fdsup://Directions/FactSet Auditing Viewer?action=AUDIT_VALUE&amp;DB=129&amp;ID1=634922&amp;VALUEID=01001&amp;SDATE=2008&amp;PERIODTYPE=ANN_STD&amp;window=popup_no_bar&amp;width=385&amp;height=120&amp;START_MAXIMIZED=FALSE&amp;creator=factset&amp;display_string=Audit"}</definedName>
    <definedName name="_2365__FDSAUDITLINK__" localSheetId="3" hidden="1">{"fdsup://Directions/FactSet Auditing Viewer?action=AUDIT_VALUE&amp;DB=129&amp;ID1=634922&amp;VALUEID=01001&amp;SDATE=2008&amp;PERIODTYPE=ANN_STD&amp;window=popup_no_bar&amp;width=385&amp;height=120&amp;START_MAXIMIZED=FALSE&amp;creator=factset&amp;display_string=Audit"}</definedName>
    <definedName name="_2365__FDSAUDITLINK__" hidden="1">{"fdsup://Directions/FactSet Auditing Viewer?action=AUDIT_VALUE&amp;DB=129&amp;ID1=634922&amp;VALUEID=01001&amp;SDATE=2008&amp;PERIODTYPE=ANN_STD&amp;window=popup_no_bar&amp;width=385&amp;height=120&amp;START_MAXIMIZED=FALSE&amp;creator=factset&amp;display_string=Audit"}</definedName>
    <definedName name="_2366__FDSAUDITLINK__" localSheetId="11" hidden="1">{"fdsup://directions/FAT Viewer?action=UPDATE&amp;creator=factset&amp;DYN_ARGS=TRUE&amp;DOC_NAME=FAT:FQL_AUDITING_CLIENT_TEMPLATE.FAT&amp;display_string=Audit&amp;VAR:KEY=RSJGDQXOJM&amp;VAR:QUERY=RkZfQ0FQRVgoQU5OLDAsLCxSUCk=&amp;WINDOW=FIRST_POPUP&amp;HEIGHT=450&amp;WIDTH=450&amp;START_MAXIMIZED=","FALSE&amp;VAR:CALENDAR=US&amp;VAR:SYMBOL=655116&amp;VAR:INDEX=0"}</definedName>
    <definedName name="_2366__FDSAUDITLINK__" localSheetId="3" hidden="1">{"fdsup://directions/FAT Viewer?action=UPDATE&amp;creator=factset&amp;DYN_ARGS=TRUE&amp;DOC_NAME=FAT:FQL_AUDITING_CLIENT_TEMPLATE.FAT&amp;display_string=Audit&amp;VAR:KEY=RSJGDQXOJM&amp;VAR:QUERY=RkZfQ0FQRVgoQU5OLDAsLCxSUCk=&amp;WINDOW=FIRST_POPUP&amp;HEIGHT=450&amp;WIDTH=450&amp;START_MAXIMIZED=","FALSE&amp;VAR:CALENDAR=US&amp;VAR:SYMBOL=655116&amp;VAR:INDEX=0"}</definedName>
    <definedName name="_2366__FDSAUDITLINK__" hidden="1">{"fdsup://directions/FAT Viewer?action=UPDATE&amp;creator=factset&amp;DYN_ARGS=TRUE&amp;DOC_NAME=FAT:FQL_AUDITING_CLIENT_TEMPLATE.FAT&amp;display_string=Audit&amp;VAR:KEY=RSJGDQXOJM&amp;VAR:QUERY=RkZfQ0FQRVgoQU5OLDAsLCxSUCk=&amp;WINDOW=FIRST_POPUP&amp;HEIGHT=450&amp;WIDTH=450&amp;START_MAXIMIZED=","FALSE&amp;VAR:CALENDAR=US&amp;VAR:SYMBOL=655116&amp;VAR:INDEX=0"}</definedName>
    <definedName name="_2367__FDSAUDITLINK__" localSheetId="11" hidden="1">{"fdsup://directions/FAT Viewer?action=UPDATE&amp;creator=factset&amp;DYN_ARGS=TRUE&amp;DOC_NAME=FAT:FQL_AUDITING_CLIENT_TEMPLATE.FAT&amp;display_string=Audit&amp;VAR:KEY=FEBAPCXILK&amp;VAR:QUERY=RkZfQ0FQRVgoQU5OLC0xLCwsUlAp&amp;WINDOW=FIRST_POPUP&amp;HEIGHT=450&amp;WIDTH=450&amp;START_MAXIMIZED=","FALSE&amp;VAR:CALENDAR=US&amp;VAR:SYMBOL=655116&amp;VAR:INDEX=0"}</definedName>
    <definedName name="_2367__FDSAUDITLINK__" localSheetId="3" hidden="1">{"fdsup://directions/FAT Viewer?action=UPDATE&amp;creator=factset&amp;DYN_ARGS=TRUE&amp;DOC_NAME=FAT:FQL_AUDITING_CLIENT_TEMPLATE.FAT&amp;display_string=Audit&amp;VAR:KEY=FEBAPCXILK&amp;VAR:QUERY=RkZfQ0FQRVgoQU5OLC0xLCwsUlAp&amp;WINDOW=FIRST_POPUP&amp;HEIGHT=450&amp;WIDTH=450&amp;START_MAXIMIZED=","FALSE&amp;VAR:CALENDAR=US&amp;VAR:SYMBOL=655116&amp;VAR:INDEX=0"}</definedName>
    <definedName name="_2367__FDSAUDITLINK__" hidden="1">{"fdsup://directions/FAT Viewer?action=UPDATE&amp;creator=factset&amp;DYN_ARGS=TRUE&amp;DOC_NAME=FAT:FQL_AUDITING_CLIENT_TEMPLATE.FAT&amp;display_string=Audit&amp;VAR:KEY=FEBAPCXILK&amp;VAR:QUERY=RkZfQ0FQRVgoQU5OLC0xLCwsUlAp&amp;WINDOW=FIRST_POPUP&amp;HEIGHT=450&amp;WIDTH=450&amp;START_MAXIMIZED=","FALSE&amp;VAR:CALENDAR=US&amp;VAR:SYMBOL=655116&amp;VAR:INDEX=0"}</definedName>
    <definedName name="_2368__FDSAUDITLINK__" localSheetId="11" hidden="1">{"fdsup://directions/FAT Viewer?action=UPDATE&amp;creator=factset&amp;DYN_ARGS=TRUE&amp;DOC_NAME=FAT:FQL_AUDITING_CLIENT_TEMPLATE.FAT&amp;display_string=Audit&amp;VAR:KEY=FWZAHARATO&amp;VAR:QUERY=RkZfQ0FQRVgoQU5OLC0yLCwsUlAp&amp;WINDOW=FIRST_POPUP&amp;HEIGHT=450&amp;WIDTH=450&amp;START_MAXIMIZED=","FALSE&amp;VAR:CALENDAR=US&amp;VAR:SYMBOL=655116&amp;VAR:INDEX=0"}</definedName>
    <definedName name="_2368__FDSAUDITLINK__" localSheetId="3" hidden="1">{"fdsup://directions/FAT Viewer?action=UPDATE&amp;creator=factset&amp;DYN_ARGS=TRUE&amp;DOC_NAME=FAT:FQL_AUDITING_CLIENT_TEMPLATE.FAT&amp;display_string=Audit&amp;VAR:KEY=FWZAHARATO&amp;VAR:QUERY=RkZfQ0FQRVgoQU5OLC0yLCwsUlAp&amp;WINDOW=FIRST_POPUP&amp;HEIGHT=450&amp;WIDTH=450&amp;START_MAXIMIZED=","FALSE&amp;VAR:CALENDAR=US&amp;VAR:SYMBOL=655116&amp;VAR:INDEX=0"}</definedName>
    <definedName name="_2368__FDSAUDITLINK__" hidden="1">{"fdsup://directions/FAT Viewer?action=UPDATE&amp;creator=factset&amp;DYN_ARGS=TRUE&amp;DOC_NAME=FAT:FQL_AUDITING_CLIENT_TEMPLATE.FAT&amp;display_string=Audit&amp;VAR:KEY=FWZAHARATO&amp;VAR:QUERY=RkZfQ0FQRVgoQU5OLC0yLCwsUlAp&amp;WINDOW=FIRST_POPUP&amp;HEIGHT=450&amp;WIDTH=450&amp;START_MAXIMIZED=","FALSE&amp;VAR:CALENDAR=US&amp;VAR:SYMBOL=655116&amp;VAR:INDEX=0"}</definedName>
    <definedName name="_2369__FDSAUDITLINK__" localSheetId="11" hidden="1">{"fdsup://directions/FAT Viewer?action=UPDATE&amp;creator=factset&amp;DYN_ARGS=TRUE&amp;DOC_NAME=FAT:FQL_AUDITING_CLIENT_TEMPLATE.FAT&amp;display_string=Audit&amp;VAR:KEY=VUHMVWZYVI&amp;VAR:QUERY=RkZfTkVUX0lOQyhBTk4sLTEsLCxSUCk=&amp;WINDOW=FIRST_POPUP&amp;HEIGHT=450&amp;WIDTH=450&amp;START_MAXIMI","ZED=FALSE&amp;VAR:CALENDAR=US&amp;VAR:SYMBOL=655116&amp;VAR:INDEX=0"}</definedName>
    <definedName name="_2369__FDSAUDITLINK__" localSheetId="3" hidden="1">{"fdsup://directions/FAT Viewer?action=UPDATE&amp;creator=factset&amp;DYN_ARGS=TRUE&amp;DOC_NAME=FAT:FQL_AUDITING_CLIENT_TEMPLATE.FAT&amp;display_string=Audit&amp;VAR:KEY=VUHMVWZYVI&amp;VAR:QUERY=RkZfTkVUX0lOQyhBTk4sLTEsLCxSUCk=&amp;WINDOW=FIRST_POPUP&amp;HEIGHT=450&amp;WIDTH=450&amp;START_MAXIMI","ZED=FALSE&amp;VAR:CALENDAR=US&amp;VAR:SYMBOL=655116&amp;VAR:INDEX=0"}</definedName>
    <definedName name="_2369__FDSAUDITLINK__" hidden="1">{"fdsup://directions/FAT Viewer?action=UPDATE&amp;creator=factset&amp;DYN_ARGS=TRUE&amp;DOC_NAME=FAT:FQL_AUDITING_CLIENT_TEMPLATE.FAT&amp;display_string=Audit&amp;VAR:KEY=VUHMVWZYVI&amp;VAR:QUERY=RkZfTkVUX0lOQyhBTk4sLTEsLCxSUCk=&amp;WINDOW=FIRST_POPUP&amp;HEIGHT=450&amp;WIDTH=450&amp;START_MAXIMI","ZED=FALSE&amp;VAR:CALENDAR=US&amp;VAR:SYMBOL=655116&amp;VAR:INDEX=0"}</definedName>
    <definedName name="_237__FDSAUDITLINK__" localSheetId="11" hidden="1">{"fdsup://directions/FAT Viewer?action=UPDATE&amp;creator=factset&amp;DYN_ARGS=TRUE&amp;DOC_NAME=FAT:FQL_AUDITING_CLIENT_TEMPLATE.FAT&amp;display_string=Audit&amp;VAR:KEY=ZUBEDEXSLM&amp;VAR:QUERY=RkZfRUJJVERBKEFOTiwtMSwsLFJQKQ==&amp;WINDOW=FIRST_POPUP&amp;HEIGHT=450&amp;WIDTH=450&amp;START_MAXIMI","ZED=FALSE&amp;VAR:CALENDAR=FIVEDAY&amp;VAR:SYMBOL=SHAW&amp;VAR:INDEX=0"}</definedName>
    <definedName name="_237__FDSAUDITLINK__" localSheetId="3" hidden="1">{"fdsup://directions/FAT Viewer?action=UPDATE&amp;creator=factset&amp;DYN_ARGS=TRUE&amp;DOC_NAME=FAT:FQL_AUDITING_CLIENT_TEMPLATE.FAT&amp;display_string=Audit&amp;VAR:KEY=ZUBEDEXSLM&amp;VAR:QUERY=RkZfRUJJVERBKEFOTiwtMSwsLFJQKQ==&amp;WINDOW=FIRST_POPUP&amp;HEIGHT=450&amp;WIDTH=450&amp;START_MAXIMI","ZED=FALSE&amp;VAR:CALENDAR=FIVEDAY&amp;VAR:SYMBOL=SHAW&amp;VAR:INDEX=0"}</definedName>
    <definedName name="_237__FDSAUDITLINK__" hidden="1">{"fdsup://directions/FAT Viewer?action=UPDATE&amp;creator=factset&amp;DYN_ARGS=TRUE&amp;DOC_NAME=FAT:FQL_AUDITING_CLIENT_TEMPLATE.FAT&amp;display_string=Audit&amp;VAR:KEY=ZUBEDEXSLM&amp;VAR:QUERY=RkZfRUJJVERBKEFOTiwtMSwsLFJQKQ==&amp;WINDOW=FIRST_POPUP&amp;HEIGHT=450&amp;WIDTH=450&amp;START_MAXIMI","ZED=FALSE&amp;VAR:CALENDAR=FIVEDAY&amp;VAR:SYMBOL=SHAW&amp;VAR:INDEX=0"}</definedName>
    <definedName name="_2370__FDSAUDITLINK__" localSheetId="11" hidden="1">{"fdsup://directions/FAT Viewer?action=UPDATE&amp;creator=factset&amp;DYN_ARGS=TRUE&amp;DOC_NAME=FAT:FQL_AUDITING_CLIENT_TEMPLATE.FAT&amp;display_string=Audit&amp;VAR:KEY=HKPWBKBUJO&amp;VAR:QUERY=RkZfTkVUX0lOQyhBTk4sLTIsLCxSUCk=&amp;WINDOW=FIRST_POPUP&amp;HEIGHT=450&amp;WIDTH=450&amp;START_MAXIMI","ZED=FALSE&amp;VAR:CALENDAR=US&amp;VAR:SYMBOL=655116&amp;VAR:INDEX=0"}</definedName>
    <definedName name="_2370__FDSAUDITLINK__" localSheetId="3" hidden="1">{"fdsup://directions/FAT Viewer?action=UPDATE&amp;creator=factset&amp;DYN_ARGS=TRUE&amp;DOC_NAME=FAT:FQL_AUDITING_CLIENT_TEMPLATE.FAT&amp;display_string=Audit&amp;VAR:KEY=HKPWBKBUJO&amp;VAR:QUERY=RkZfTkVUX0lOQyhBTk4sLTIsLCxSUCk=&amp;WINDOW=FIRST_POPUP&amp;HEIGHT=450&amp;WIDTH=450&amp;START_MAXIMI","ZED=FALSE&amp;VAR:CALENDAR=US&amp;VAR:SYMBOL=655116&amp;VAR:INDEX=0"}</definedName>
    <definedName name="_2370__FDSAUDITLINK__" hidden="1">{"fdsup://directions/FAT Viewer?action=UPDATE&amp;creator=factset&amp;DYN_ARGS=TRUE&amp;DOC_NAME=FAT:FQL_AUDITING_CLIENT_TEMPLATE.FAT&amp;display_string=Audit&amp;VAR:KEY=HKPWBKBUJO&amp;VAR:QUERY=RkZfTkVUX0lOQyhBTk4sLTIsLCxSUCk=&amp;WINDOW=FIRST_POPUP&amp;HEIGHT=450&amp;WIDTH=450&amp;START_MAXIMI","ZED=FALSE&amp;VAR:CALENDAR=US&amp;VAR:SYMBOL=655116&amp;VAR:INDEX=0"}</definedName>
    <definedName name="_2371__FDSAUDITLINK__" localSheetId="11" hidden="1">{"fdsup://directions/FAT Viewer?action=UPDATE&amp;creator=factset&amp;DYN_ARGS=TRUE&amp;DOC_NAME=FAT:FQL_AUDITING_CLIENT_TEMPLATE.FAT&amp;display_string=Audit&amp;VAR:KEY=FKZYTYZAHU&amp;VAR:QUERY=RkZfRUJJVChBTk4sLTEsLCxSUCk=&amp;WINDOW=FIRST_POPUP&amp;HEIGHT=450&amp;WIDTH=450&amp;START_MAXIMIZED=","FALSE&amp;VAR:CALENDAR=US&amp;VAR:SYMBOL=655116&amp;VAR:INDEX=0"}</definedName>
    <definedName name="_2371__FDSAUDITLINK__" localSheetId="3" hidden="1">{"fdsup://directions/FAT Viewer?action=UPDATE&amp;creator=factset&amp;DYN_ARGS=TRUE&amp;DOC_NAME=FAT:FQL_AUDITING_CLIENT_TEMPLATE.FAT&amp;display_string=Audit&amp;VAR:KEY=FKZYTYZAHU&amp;VAR:QUERY=RkZfRUJJVChBTk4sLTEsLCxSUCk=&amp;WINDOW=FIRST_POPUP&amp;HEIGHT=450&amp;WIDTH=450&amp;START_MAXIMIZED=","FALSE&amp;VAR:CALENDAR=US&amp;VAR:SYMBOL=655116&amp;VAR:INDEX=0"}</definedName>
    <definedName name="_2371__FDSAUDITLINK__" hidden="1">{"fdsup://directions/FAT Viewer?action=UPDATE&amp;creator=factset&amp;DYN_ARGS=TRUE&amp;DOC_NAME=FAT:FQL_AUDITING_CLIENT_TEMPLATE.FAT&amp;display_string=Audit&amp;VAR:KEY=FKZYTYZAHU&amp;VAR:QUERY=RkZfRUJJVChBTk4sLTEsLCxSUCk=&amp;WINDOW=FIRST_POPUP&amp;HEIGHT=450&amp;WIDTH=450&amp;START_MAXIMIZED=","FALSE&amp;VAR:CALENDAR=US&amp;VAR:SYMBOL=655116&amp;VAR:INDEX=0"}</definedName>
    <definedName name="_2372__FDSAUDITLINK__" localSheetId="11" hidden="1">{"fdsup://directions/FAT Viewer?action=UPDATE&amp;creator=factset&amp;DYN_ARGS=TRUE&amp;DOC_NAME=FAT:FQL_AUDITING_CLIENT_TEMPLATE.FAT&amp;display_string=Audit&amp;VAR:KEY=RUZQDSJGVS&amp;VAR:QUERY=RkZfRUJJVChBTk4sLTIsLCxSUCk=&amp;WINDOW=FIRST_POPUP&amp;HEIGHT=450&amp;WIDTH=450&amp;START_MAXIMIZED=","FALSE&amp;VAR:CALENDAR=US&amp;VAR:SYMBOL=655116&amp;VAR:INDEX=0"}</definedName>
    <definedName name="_2372__FDSAUDITLINK__" localSheetId="3" hidden="1">{"fdsup://directions/FAT Viewer?action=UPDATE&amp;creator=factset&amp;DYN_ARGS=TRUE&amp;DOC_NAME=FAT:FQL_AUDITING_CLIENT_TEMPLATE.FAT&amp;display_string=Audit&amp;VAR:KEY=RUZQDSJGVS&amp;VAR:QUERY=RkZfRUJJVChBTk4sLTIsLCxSUCk=&amp;WINDOW=FIRST_POPUP&amp;HEIGHT=450&amp;WIDTH=450&amp;START_MAXIMIZED=","FALSE&amp;VAR:CALENDAR=US&amp;VAR:SYMBOL=655116&amp;VAR:INDEX=0"}</definedName>
    <definedName name="_2372__FDSAUDITLINK__" hidden="1">{"fdsup://directions/FAT Viewer?action=UPDATE&amp;creator=factset&amp;DYN_ARGS=TRUE&amp;DOC_NAME=FAT:FQL_AUDITING_CLIENT_TEMPLATE.FAT&amp;display_string=Audit&amp;VAR:KEY=RUZQDSJGVS&amp;VAR:QUERY=RkZfRUJJVChBTk4sLTIsLCxSUCk=&amp;WINDOW=FIRST_POPUP&amp;HEIGHT=450&amp;WIDTH=450&amp;START_MAXIMIZED=","FALSE&amp;VAR:CALENDAR=US&amp;VAR:SYMBOL=655116&amp;VAR:INDEX=0"}</definedName>
    <definedName name="_2373__FDSAUDITLINK__" localSheetId="11" hidden="1">{"fdsup://directions/FAT Viewer?action=UPDATE&amp;creator=factset&amp;DYN_ARGS=TRUE&amp;DOC_NAME=FAT:FQL_AUDITING_CLIENT_TEMPLATE.FAT&amp;display_string=Audit&amp;VAR:KEY=DYXWZSXYLM&amp;VAR:QUERY=RkZfRUJJVERBKEFOTiwtMSwsLFJQKQ==&amp;WINDOW=FIRST_POPUP&amp;HEIGHT=450&amp;WIDTH=450&amp;START_MAXIMI","ZED=FALSE&amp;VAR:CALENDAR=US&amp;VAR:SYMBOL=655116&amp;VAR:INDEX=0"}</definedName>
    <definedName name="_2373__FDSAUDITLINK__" localSheetId="3" hidden="1">{"fdsup://directions/FAT Viewer?action=UPDATE&amp;creator=factset&amp;DYN_ARGS=TRUE&amp;DOC_NAME=FAT:FQL_AUDITING_CLIENT_TEMPLATE.FAT&amp;display_string=Audit&amp;VAR:KEY=DYXWZSXYLM&amp;VAR:QUERY=RkZfRUJJVERBKEFOTiwtMSwsLFJQKQ==&amp;WINDOW=FIRST_POPUP&amp;HEIGHT=450&amp;WIDTH=450&amp;START_MAXIMI","ZED=FALSE&amp;VAR:CALENDAR=US&amp;VAR:SYMBOL=655116&amp;VAR:INDEX=0"}</definedName>
    <definedName name="_2373__FDSAUDITLINK__" hidden="1">{"fdsup://directions/FAT Viewer?action=UPDATE&amp;creator=factset&amp;DYN_ARGS=TRUE&amp;DOC_NAME=FAT:FQL_AUDITING_CLIENT_TEMPLATE.FAT&amp;display_string=Audit&amp;VAR:KEY=DYXWZSXYLM&amp;VAR:QUERY=RkZfRUJJVERBKEFOTiwtMSwsLFJQKQ==&amp;WINDOW=FIRST_POPUP&amp;HEIGHT=450&amp;WIDTH=450&amp;START_MAXIMI","ZED=FALSE&amp;VAR:CALENDAR=US&amp;VAR:SYMBOL=655116&amp;VAR:INDEX=0"}</definedName>
    <definedName name="_2374__FDSAUDITLINK__" localSheetId="11" hidden="1">{"fdsup://directions/FAT Viewer?action=UPDATE&amp;creator=factset&amp;DYN_ARGS=TRUE&amp;DOC_NAME=FAT:FQL_AUDITING_CLIENT_TEMPLATE.FAT&amp;display_string=Audit&amp;VAR:KEY=DITWXQNUZS&amp;VAR:QUERY=RkZfRUJJVERBKEFOTiwtMiwsLFJQKQ==&amp;WINDOW=FIRST_POPUP&amp;HEIGHT=450&amp;WIDTH=450&amp;START_MAXIMI","ZED=FALSE&amp;VAR:CALENDAR=US&amp;VAR:SYMBOL=655116&amp;VAR:INDEX=0"}</definedName>
    <definedName name="_2374__FDSAUDITLINK__" localSheetId="3" hidden="1">{"fdsup://directions/FAT Viewer?action=UPDATE&amp;creator=factset&amp;DYN_ARGS=TRUE&amp;DOC_NAME=FAT:FQL_AUDITING_CLIENT_TEMPLATE.FAT&amp;display_string=Audit&amp;VAR:KEY=DITWXQNUZS&amp;VAR:QUERY=RkZfRUJJVERBKEFOTiwtMiwsLFJQKQ==&amp;WINDOW=FIRST_POPUP&amp;HEIGHT=450&amp;WIDTH=450&amp;START_MAXIMI","ZED=FALSE&amp;VAR:CALENDAR=US&amp;VAR:SYMBOL=655116&amp;VAR:INDEX=0"}</definedName>
    <definedName name="_2374__FDSAUDITLINK__" hidden="1">{"fdsup://directions/FAT Viewer?action=UPDATE&amp;creator=factset&amp;DYN_ARGS=TRUE&amp;DOC_NAME=FAT:FQL_AUDITING_CLIENT_TEMPLATE.FAT&amp;display_string=Audit&amp;VAR:KEY=DITWXQNUZS&amp;VAR:QUERY=RkZfRUJJVERBKEFOTiwtMiwsLFJQKQ==&amp;WINDOW=FIRST_POPUP&amp;HEIGHT=450&amp;WIDTH=450&amp;START_MAXIMI","ZED=FALSE&amp;VAR:CALENDAR=US&amp;VAR:SYMBOL=655116&amp;VAR:INDEX=0"}</definedName>
    <definedName name="_2375__FDSAUDITLINK__" localSheetId="11" hidden="1">{"fdsup://Directions/FactSet Auditing Viewer?action=AUDIT_VALUE&amp;DB=129&amp;ID1=655116&amp;VALUEID=01001&amp;SDATE=2008&amp;PERIODTYPE=ANN_STD&amp;window=popup_no_bar&amp;width=385&amp;height=120&amp;START_MAXIMIZED=FALSE&amp;creator=factset&amp;display_string=Audit"}</definedName>
    <definedName name="_2375__FDSAUDITLINK__" localSheetId="3" hidden="1">{"fdsup://Directions/FactSet Auditing Viewer?action=AUDIT_VALUE&amp;DB=129&amp;ID1=655116&amp;VALUEID=01001&amp;SDATE=2008&amp;PERIODTYPE=ANN_STD&amp;window=popup_no_bar&amp;width=385&amp;height=120&amp;START_MAXIMIZED=FALSE&amp;creator=factset&amp;display_string=Audit"}</definedName>
    <definedName name="_2375__FDSAUDITLINK__" hidden="1">{"fdsup://Directions/FactSet Auditing Viewer?action=AUDIT_VALUE&amp;DB=129&amp;ID1=655116&amp;VALUEID=01001&amp;SDATE=2008&amp;PERIODTYPE=ANN_STD&amp;window=popup_no_bar&amp;width=385&amp;height=120&amp;START_MAXIMIZED=FALSE&amp;creator=factset&amp;display_string=Audit"}</definedName>
    <definedName name="_2376__FDSAUDITLINK__" localSheetId="11" hidden="1">{"fdsup://Directions/FactSet Auditing Viewer?action=AUDIT_VALUE&amp;DB=129&amp;ID1=655116&amp;VALUEID=01001&amp;SDATE=2007&amp;PERIODTYPE=ANN_STD&amp;window=popup_no_bar&amp;width=385&amp;height=120&amp;START_MAXIMIZED=FALSE&amp;creator=factset&amp;display_string=Audit"}</definedName>
    <definedName name="_2376__FDSAUDITLINK__" localSheetId="3" hidden="1">{"fdsup://Directions/FactSet Auditing Viewer?action=AUDIT_VALUE&amp;DB=129&amp;ID1=655116&amp;VALUEID=01001&amp;SDATE=2007&amp;PERIODTYPE=ANN_STD&amp;window=popup_no_bar&amp;width=385&amp;height=120&amp;START_MAXIMIZED=FALSE&amp;creator=factset&amp;display_string=Audit"}</definedName>
    <definedName name="_2376__FDSAUDITLINK__" hidden="1">{"fdsup://Directions/FactSet Auditing Viewer?action=AUDIT_VALUE&amp;DB=129&amp;ID1=655116&amp;VALUEID=01001&amp;SDATE=2007&amp;PERIODTYPE=ANN_STD&amp;window=popup_no_bar&amp;width=385&amp;height=120&amp;START_MAXIMIZED=FALSE&amp;creator=factset&amp;display_string=Audit"}</definedName>
    <definedName name="_2377__FDSAUDITLINK__" localSheetId="11" hidden="1">{"fdsup://directions/FAT Viewer?action=UPDATE&amp;creator=factset&amp;DYN_ARGS=TRUE&amp;DOC_NAME=FAT:FQL_AUDITING_CLIENT_TEMPLATE.FAT&amp;display_string=Audit&amp;VAR:KEY=RSNWPGVUXK&amp;VAR:QUERY=RkZfQ0FQRVgoQU5OLDAsLCxSUCk=&amp;WINDOW=FIRST_POPUP&amp;HEIGHT=450&amp;WIDTH=450&amp;START_MAXIMIZED=","FALSE&amp;VAR:CALENDAR=US&amp;VAR:SYMBOL=656247&amp;VAR:INDEX=0"}</definedName>
    <definedName name="_2377__FDSAUDITLINK__" localSheetId="3" hidden="1">{"fdsup://directions/FAT Viewer?action=UPDATE&amp;creator=factset&amp;DYN_ARGS=TRUE&amp;DOC_NAME=FAT:FQL_AUDITING_CLIENT_TEMPLATE.FAT&amp;display_string=Audit&amp;VAR:KEY=RSNWPGVUXK&amp;VAR:QUERY=RkZfQ0FQRVgoQU5OLDAsLCxSUCk=&amp;WINDOW=FIRST_POPUP&amp;HEIGHT=450&amp;WIDTH=450&amp;START_MAXIMIZED=","FALSE&amp;VAR:CALENDAR=US&amp;VAR:SYMBOL=656247&amp;VAR:INDEX=0"}</definedName>
    <definedName name="_2377__FDSAUDITLINK__" hidden="1">{"fdsup://directions/FAT Viewer?action=UPDATE&amp;creator=factset&amp;DYN_ARGS=TRUE&amp;DOC_NAME=FAT:FQL_AUDITING_CLIENT_TEMPLATE.FAT&amp;display_string=Audit&amp;VAR:KEY=RSNWPGVUXK&amp;VAR:QUERY=RkZfQ0FQRVgoQU5OLDAsLCxSUCk=&amp;WINDOW=FIRST_POPUP&amp;HEIGHT=450&amp;WIDTH=450&amp;START_MAXIMIZED=","FALSE&amp;VAR:CALENDAR=US&amp;VAR:SYMBOL=656247&amp;VAR:INDEX=0"}</definedName>
    <definedName name="_2378__FDSAUDITLINK__" localSheetId="11" hidden="1">{"fdsup://directions/FAT Viewer?action=UPDATE&amp;creator=factset&amp;DYN_ARGS=TRUE&amp;DOC_NAME=FAT:FQL_AUDITING_CLIENT_TEMPLATE.FAT&amp;display_string=Audit&amp;VAR:KEY=TKREFILMPC&amp;VAR:QUERY=RkZfQ0FQRVgoQU5OLC0xLCwsUlAp&amp;WINDOW=FIRST_POPUP&amp;HEIGHT=450&amp;WIDTH=450&amp;START_MAXIMIZED=","FALSE&amp;VAR:CALENDAR=US&amp;VAR:SYMBOL=656247&amp;VAR:INDEX=0"}</definedName>
    <definedName name="_2378__FDSAUDITLINK__" localSheetId="3" hidden="1">{"fdsup://directions/FAT Viewer?action=UPDATE&amp;creator=factset&amp;DYN_ARGS=TRUE&amp;DOC_NAME=FAT:FQL_AUDITING_CLIENT_TEMPLATE.FAT&amp;display_string=Audit&amp;VAR:KEY=TKREFILMPC&amp;VAR:QUERY=RkZfQ0FQRVgoQU5OLC0xLCwsUlAp&amp;WINDOW=FIRST_POPUP&amp;HEIGHT=450&amp;WIDTH=450&amp;START_MAXIMIZED=","FALSE&amp;VAR:CALENDAR=US&amp;VAR:SYMBOL=656247&amp;VAR:INDEX=0"}</definedName>
    <definedName name="_2378__FDSAUDITLINK__" hidden="1">{"fdsup://directions/FAT Viewer?action=UPDATE&amp;creator=factset&amp;DYN_ARGS=TRUE&amp;DOC_NAME=FAT:FQL_AUDITING_CLIENT_TEMPLATE.FAT&amp;display_string=Audit&amp;VAR:KEY=TKREFILMPC&amp;VAR:QUERY=RkZfQ0FQRVgoQU5OLC0xLCwsUlAp&amp;WINDOW=FIRST_POPUP&amp;HEIGHT=450&amp;WIDTH=450&amp;START_MAXIMIZED=","FALSE&amp;VAR:CALENDAR=US&amp;VAR:SYMBOL=656247&amp;VAR:INDEX=0"}</definedName>
    <definedName name="_2379__FDSAUDITLINK__" localSheetId="11" hidden="1">{"fdsup://directions/FAT Viewer?action=UPDATE&amp;creator=factset&amp;DYN_ARGS=TRUE&amp;DOC_NAME=FAT:FQL_AUDITING_CLIENT_TEMPLATE.FAT&amp;display_string=Audit&amp;VAR:KEY=DQXGJMLKJK&amp;VAR:QUERY=RkZfQ0FQRVgoQU5OLC0yLCwsUlAp&amp;WINDOW=FIRST_POPUP&amp;HEIGHT=450&amp;WIDTH=450&amp;START_MAXIMIZED=","FALSE&amp;VAR:CALENDAR=US&amp;VAR:SYMBOL=656247&amp;VAR:INDEX=0"}</definedName>
    <definedName name="_2379__FDSAUDITLINK__" localSheetId="3" hidden="1">{"fdsup://directions/FAT Viewer?action=UPDATE&amp;creator=factset&amp;DYN_ARGS=TRUE&amp;DOC_NAME=FAT:FQL_AUDITING_CLIENT_TEMPLATE.FAT&amp;display_string=Audit&amp;VAR:KEY=DQXGJMLKJK&amp;VAR:QUERY=RkZfQ0FQRVgoQU5OLC0yLCwsUlAp&amp;WINDOW=FIRST_POPUP&amp;HEIGHT=450&amp;WIDTH=450&amp;START_MAXIMIZED=","FALSE&amp;VAR:CALENDAR=US&amp;VAR:SYMBOL=656247&amp;VAR:INDEX=0"}</definedName>
    <definedName name="_2379__FDSAUDITLINK__" hidden="1">{"fdsup://directions/FAT Viewer?action=UPDATE&amp;creator=factset&amp;DYN_ARGS=TRUE&amp;DOC_NAME=FAT:FQL_AUDITING_CLIENT_TEMPLATE.FAT&amp;display_string=Audit&amp;VAR:KEY=DQXGJMLKJK&amp;VAR:QUERY=RkZfQ0FQRVgoQU5OLC0yLCwsUlAp&amp;WINDOW=FIRST_POPUP&amp;HEIGHT=450&amp;WIDTH=450&amp;START_MAXIMIZED=","FALSE&amp;VAR:CALENDAR=US&amp;VAR:SYMBOL=656247&amp;VAR:INDEX=0"}</definedName>
    <definedName name="_238__FDSAUDITLINK__" localSheetId="11" hidden="1">{"fdsup://directions/FAT Viewer?action=UPDATE&amp;creator=factset&amp;DYN_ARGS=TRUE&amp;DOC_NAME=FAT:FQL_AUDITING_CLIENT_TEMPLATE.FAT&amp;display_string=Audit&amp;VAR:KEY=ZGBKTADUHY&amp;VAR:QUERY=RkZfRUJJVERBKEFOTiwtMiwsLFJQKQ==&amp;WINDOW=FIRST_POPUP&amp;HEIGHT=450&amp;WIDTH=450&amp;START_MAXIMI","ZED=FALSE&amp;VAR:CALENDAR=FIVEDAY&amp;VAR:SYMBOL=SHAW&amp;VAR:INDEX=0"}</definedName>
    <definedName name="_238__FDSAUDITLINK__" localSheetId="3" hidden="1">{"fdsup://directions/FAT Viewer?action=UPDATE&amp;creator=factset&amp;DYN_ARGS=TRUE&amp;DOC_NAME=FAT:FQL_AUDITING_CLIENT_TEMPLATE.FAT&amp;display_string=Audit&amp;VAR:KEY=ZGBKTADUHY&amp;VAR:QUERY=RkZfRUJJVERBKEFOTiwtMiwsLFJQKQ==&amp;WINDOW=FIRST_POPUP&amp;HEIGHT=450&amp;WIDTH=450&amp;START_MAXIMI","ZED=FALSE&amp;VAR:CALENDAR=FIVEDAY&amp;VAR:SYMBOL=SHAW&amp;VAR:INDEX=0"}</definedName>
    <definedName name="_238__FDSAUDITLINK__" hidden="1">{"fdsup://directions/FAT Viewer?action=UPDATE&amp;creator=factset&amp;DYN_ARGS=TRUE&amp;DOC_NAME=FAT:FQL_AUDITING_CLIENT_TEMPLATE.FAT&amp;display_string=Audit&amp;VAR:KEY=ZGBKTADUHY&amp;VAR:QUERY=RkZfRUJJVERBKEFOTiwtMiwsLFJQKQ==&amp;WINDOW=FIRST_POPUP&amp;HEIGHT=450&amp;WIDTH=450&amp;START_MAXIMI","ZED=FALSE&amp;VAR:CALENDAR=FIVEDAY&amp;VAR:SYMBOL=SHAW&amp;VAR:INDEX=0"}</definedName>
    <definedName name="_2380__FDSAUDITLINK__" localSheetId="11" hidden="1">{"fdsup://directions/FAT Viewer?action=UPDATE&amp;creator=factset&amp;DYN_ARGS=TRUE&amp;DOC_NAME=FAT:FQL_AUDITING_CLIENT_TEMPLATE.FAT&amp;display_string=Audit&amp;VAR:KEY=NATODGNGJW&amp;VAR:QUERY=RkZfTkVUX0lOQyhBTk4sLTEsLCxSUCk=&amp;WINDOW=FIRST_POPUP&amp;HEIGHT=450&amp;WIDTH=450&amp;START_MAXIMI","ZED=FALSE&amp;VAR:CALENDAR=US&amp;VAR:SYMBOL=656247&amp;VAR:INDEX=0"}</definedName>
    <definedName name="_2380__FDSAUDITLINK__" localSheetId="3" hidden="1">{"fdsup://directions/FAT Viewer?action=UPDATE&amp;creator=factset&amp;DYN_ARGS=TRUE&amp;DOC_NAME=FAT:FQL_AUDITING_CLIENT_TEMPLATE.FAT&amp;display_string=Audit&amp;VAR:KEY=NATODGNGJW&amp;VAR:QUERY=RkZfTkVUX0lOQyhBTk4sLTEsLCxSUCk=&amp;WINDOW=FIRST_POPUP&amp;HEIGHT=450&amp;WIDTH=450&amp;START_MAXIMI","ZED=FALSE&amp;VAR:CALENDAR=US&amp;VAR:SYMBOL=656247&amp;VAR:INDEX=0"}</definedName>
    <definedName name="_2380__FDSAUDITLINK__" hidden="1">{"fdsup://directions/FAT Viewer?action=UPDATE&amp;creator=factset&amp;DYN_ARGS=TRUE&amp;DOC_NAME=FAT:FQL_AUDITING_CLIENT_TEMPLATE.FAT&amp;display_string=Audit&amp;VAR:KEY=NATODGNGJW&amp;VAR:QUERY=RkZfTkVUX0lOQyhBTk4sLTEsLCxSUCk=&amp;WINDOW=FIRST_POPUP&amp;HEIGHT=450&amp;WIDTH=450&amp;START_MAXIMI","ZED=FALSE&amp;VAR:CALENDAR=US&amp;VAR:SYMBOL=656247&amp;VAR:INDEX=0"}</definedName>
    <definedName name="_2381__FDSAUDITLINK__" localSheetId="11" hidden="1">{"fdsup://directions/FAT Viewer?action=UPDATE&amp;creator=factset&amp;DYN_ARGS=TRUE&amp;DOC_NAME=FAT:FQL_AUDITING_CLIENT_TEMPLATE.FAT&amp;display_string=Audit&amp;VAR:KEY=TYLUBUPYBG&amp;VAR:QUERY=RkZfTkVUX0lOQyhBTk4sLTIsLCxSUCk=&amp;WINDOW=FIRST_POPUP&amp;HEIGHT=450&amp;WIDTH=450&amp;START_MAXIMI","ZED=FALSE&amp;VAR:CALENDAR=US&amp;VAR:SYMBOL=656247&amp;VAR:INDEX=0"}</definedName>
    <definedName name="_2381__FDSAUDITLINK__" localSheetId="3" hidden="1">{"fdsup://directions/FAT Viewer?action=UPDATE&amp;creator=factset&amp;DYN_ARGS=TRUE&amp;DOC_NAME=FAT:FQL_AUDITING_CLIENT_TEMPLATE.FAT&amp;display_string=Audit&amp;VAR:KEY=TYLUBUPYBG&amp;VAR:QUERY=RkZfTkVUX0lOQyhBTk4sLTIsLCxSUCk=&amp;WINDOW=FIRST_POPUP&amp;HEIGHT=450&amp;WIDTH=450&amp;START_MAXIMI","ZED=FALSE&amp;VAR:CALENDAR=US&amp;VAR:SYMBOL=656247&amp;VAR:INDEX=0"}</definedName>
    <definedName name="_2381__FDSAUDITLINK__" hidden="1">{"fdsup://directions/FAT Viewer?action=UPDATE&amp;creator=factset&amp;DYN_ARGS=TRUE&amp;DOC_NAME=FAT:FQL_AUDITING_CLIENT_TEMPLATE.FAT&amp;display_string=Audit&amp;VAR:KEY=TYLUBUPYBG&amp;VAR:QUERY=RkZfTkVUX0lOQyhBTk4sLTIsLCxSUCk=&amp;WINDOW=FIRST_POPUP&amp;HEIGHT=450&amp;WIDTH=450&amp;START_MAXIMI","ZED=FALSE&amp;VAR:CALENDAR=US&amp;VAR:SYMBOL=656247&amp;VAR:INDEX=0"}</definedName>
    <definedName name="_2382__FDSAUDITLINK__" localSheetId="11" hidden="1">{"fdsup://directions/FAT Viewer?action=UPDATE&amp;creator=factset&amp;DYN_ARGS=TRUE&amp;DOC_NAME=FAT:FQL_AUDITING_CLIENT_TEMPLATE.FAT&amp;display_string=Audit&amp;VAR:KEY=ZSRKZWVSDY&amp;VAR:QUERY=RkZfRUJJVChBTk4sLTEsLCxSUCk=&amp;WINDOW=FIRST_POPUP&amp;HEIGHT=450&amp;WIDTH=450&amp;START_MAXIMIZED=","FALSE&amp;VAR:CALENDAR=US&amp;VAR:SYMBOL=656247&amp;VAR:INDEX=0"}</definedName>
    <definedName name="_2382__FDSAUDITLINK__" localSheetId="3" hidden="1">{"fdsup://directions/FAT Viewer?action=UPDATE&amp;creator=factset&amp;DYN_ARGS=TRUE&amp;DOC_NAME=FAT:FQL_AUDITING_CLIENT_TEMPLATE.FAT&amp;display_string=Audit&amp;VAR:KEY=ZSRKZWVSDY&amp;VAR:QUERY=RkZfRUJJVChBTk4sLTEsLCxSUCk=&amp;WINDOW=FIRST_POPUP&amp;HEIGHT=450&amp;WIDTH=450&amp;START_MAXIMIZED=","FALSE&amp;VAR:CALENDAR=US&amp;VAR:SYMBOL=656247&amp;VAR:INDEX=0"}</definedName>
    <definedName name="_2382__FDSAUDITLINK__" hidden="1">{"fdsup://directions/FAT Viewer?action=UPDATE&amp;creator=factset&amp;DYN_ARGS=TRUE&amp;DOC_NAME=FAT:FQL_AUDITING_CLIENT_TEMPLATE.FAT&amp;display_string=Audit&amp;VAR:KEY=ZSRKZWVSDY&amp;VAR:QUERY=RkZfRUJJVChBTk4sLTEsLCxSUCk=&amp;WINDOW=FIRST_POPUP&amp;HEIGHT=450&amp;WIDTH=450&amp;START_MAXIMIZED=","FALSE&amp;VAR:CALENDAR=US&amp;VAR:SYMBOL=656247&amp;VAR:INDEX=0"}</definedName>
    <definedName name="_2383__FDSAUDITLINK__" localSheetId="11" hidden="1">{"fdsup://directions/FAT Viewer?action=UPDATE&amp;creator=factset&amp;DYN_ARGS=TRUE&amp;DOC_NAME=FAT:FQL_AUDITING_CLIENT_TEMPLATE.FAT&amp;display_string=Audit&amp;VAR:KEY=JADORCZIFQ&amp;VAR:QUERY=RkZfRUJJVChBTk4sLTIsLCxSUCk=&amp;WINDOW=FIRST_POPUP&amp;HEIGHT=450&amp;WIDTH=450&amp;START_MAXIMIZED=","FALSE&amp;VAR:CALENDAR=US&amp;VAR:SYMBOL=656247&amp;VAR:INDEX=0"}</definedName>
    <definedName name="_2383__FDSAUDITLINK__" localSheetId="3" hidden="1">{"fdsup://directions/FAT Viewer?action=UPDATE&amp;creator=factset&amp;DYN_ARGS=TRUE&amp;DOC_NAME=FAT:FQL_AUDITING_CLIENT_TEMPLATE.FAT&amp;display_string=Audit&amp;VAR:KEY=JADORCZIFQ&amp;VAR:QUERY=RkZfRUJJVChBTk4sLTIsLCxSUCk=&amp;WINDOW=FIRST_POPUP&amp;HEIGHT=450&amp;WIDTH=450&amp;START_MAXIMIZED=","FALSE&amp;VAR:CALENDAR=US&amp;VAR:SYMBOL=656247&amp;VAR:INDEX=0"}</definedName>
    <definedName name="_2383__FDSAUDITLINK__" hidden="1">{"fdsup://directions/FAT Viewer?action=UPDATE&amp;creator=factset&amp;DYN_ARGS=TRUE&amp;DOC_NAME=FAT:FQL_AUDITING_CLIENT_TEMPLATE.FAT&amp;display_string=Audit&amp;VAR:KEY=JADORCZIFQ&amp;VAR:QUERY=RkZfRUJJVChBTk4sLTIsLCxSUCk=&amp;WINDOW=FIRST_POPUP&amp;HEIGHT=450&amp;WIDTH=450&amp;START_MAXIMIZED=","FALSE&amp;VAR:CALENDAR=US&amp;VAR:SYMBOL=656247&amp;VAR:INDEX=0"}</definedName>
    <definedName name="_2384__FDSAUDITLINK__" localSheetId="11" hidden="1">{"fdsup://directions/FAT Viewer?action=UPDATE&amp;creator=factset&amp;DYN_ARGS=TRUE&amp;DOC_NAME=FAT:FQL_AUDITING_CLIENT_TEMPLATE.FAT&amp;display_string=Audit&amp;VAR:KEY=VEPOFKPSHA&amp;VAR:QUERY=RkZfRUJJVERBKEFOTiwtMSwsLFJQKQ==&amp;WINDOW=FIRST_POPUP&amp;HEIGHT=450&amp;WIDTH=450&amp;START_MAXIMI","ZED=FALSE&amp;VAR:CALENDAR=US&amp;VAR:SYMBOL=656247&amp;VAR:INDEX=0"}</definedName>
    <definedName name="_2384__FDSAUDITLINK__" localSheetId="3" hidden="1">{"fdsup://directions/FAT Viewer?action=UPDATE&amp;creator=factset&amp;DYN_ARGS=TRUE&amp;DOC_NAME=FAT:FQL_AUDITING_CLIENT_TEMPLATE.FAT&amp;display_string=Audit&amp;VAR:KEY=VEPOFKPSHA&amp;VAR:QUERY=RkZfRUJJVERBKEFOTiwtMSwsLFJQKQ==&amp;WINDOW=FIRST_POPUP&amp;HEIGHT=450&amp;WIDTH=450&amp;START_MAXIMI","ZED=FALSE&amp;VAR:CALENDAR=US&amp;VAR:SYMBOL=656247&amp;VAR:INDEX=0"}</definedName>
    <definedName name="_2384__FDSAUDITLINK__" hidden="1">{"fdsup://directions/FAT Viewer?action=UPDATE&amp;creator=factset&amp;DYN_ARGS=TRUE&amp;DOC_NAME=FAT:FQL_AUDITING_CLIENT_TEMPLATE.FAT&amp;display_string=Audit&amp;VAR:KEY=VEPOFKPSHA&amp;VAR:QUERY=RkZfRUJJVERBKEFOTiwtMSwsLFJQKQ==&amp;WINDOW=FIRST_POPUP&amp;HEIGHT=450&amp;WIDTH=450&amp;START_MAXIMI","ZED=FALSE&amp;VAR:CALENDAR=US&amp;VAR:SYMBOL=656247&amp;VAR:INDEX=0"}</definedName>
    <definedName name="_2385__FDSAUDITLINK__" localSheetId="11" hidden="1">{"fdsup://directions/FAT Viewer?action=UPDATE&amp;creator=factset&amp;DYN_ARGS=TRUE&amp;DOC_NAME=FAT:FQL_AUDITING_CLIENT_TEMPLATE.FAT&amp;display_string=Audit&amp;VAR:KEY=FGRAHUHOVC&amp;VAR:QUERY=RkZfRUJJVERBKEFOTiwtMiwsLFJQKQ==&amp;WINDOW=FIRST_POPUP&amp;HEIGHT=450&amp;WIDTH=450&amp;START_MAXIMI","ZED=FALSE&amp;VAR:CALENDAR=US&amp;VAR:SYMBOL=656247&amp;VAR:INDEX=0"}</definedName>
    <definedName name="_2385__FDSAUDITLINK__" localSheetId="3" hidden="1">{"fdsup://directions/FAT Viewer?action=UPDATE&amp;creator=factset&amp;DYN_ARGS=TRUE&amp;DOC_NAME=FAT:FQL_AUDITING_CLIENT_TEMPLATE.FAT&amp;display_string=Audit&amp;VAR:KEY=FGRAHUHOVC&amp;VAR:QUERY=RkZfRUJJVERBKEFOTiwtMiwsLFJQKQ==&amp;WINDOW=FIRST_POPUP&amp;HEIGHT=450&amp;WIDTH=450&amp;START_MAXIMI","ZED=FALSE&amp;VAR:CALENDAR=US&amp;VAR:SYMBOL=656247&amp;VAR:INDEX=0"}</definedName>
    <definedName name="_2385__FDSAUDITLINK__" hidden="1">{"fdsup://directions/FAT Viewer?action=UPDATE&amp;creator=factset&amp;DYN_ARGS=TRUE&amp;DOC_NAME=FAT:FQL_AUDITING_CLIENT_TEMPLATE.FAT&amp;display_string=Audit&amp;VAR:KEY=FGRAHUHOVC&amp;VAR:QUERY=RkZfRUJJVERBKEFOTiwtMiwsLFJQKQ==&amp;WINDOW=FIRST_POPUP&amp;HEIGHT=450&amp;WIDTH=450&amp;START_MAXIMI","ZED=FALSE&amp;VAR:CALENDAR=US&amp;VAR:SYMBOL=656247&amp;VAR:INDEX=0"}</definedName>
    <definedName name="_2386__FDSAUDITLINK__" localSheetId="11" hidden="1">{"fdsup://Directions/FactSet Auditing Viewer?action=AUDIT_VALUE&amp;DB=129&amp;ID1=656247&amp;VALUEID=01001&amp;SDATE=2008&amp;PERIODTYPE=ANN_STD&amp;window=popup_no_bar&amp;width=385&amp;height=120&amp;START_MAXIMIZED=FALSE&amp;creator=factset&amp;display_string=Audit"}</definedName>
    <definedName name="_2386__FDSAUDITLINK__" localSheetId="3" hidden="1">{"fdsup://Directions/FactSet Auditing Viewer?action=AUDIT_VALUE&amp;DB=129&amp;ID1=656247&amp;VALUEID=01001&amp;SDATE=2008&amp;PERIODTYPE=ANN_STD&amp;window=popup_no_bar&amp;width=385&amp;height=120&amp;START_MAXIMIZED=FALSE&amp;creator=factset&amp;display_string=Audit"}</definedName>
    <definedName name="_2386__FDSAUDITLINK__" hidden="1">{"fdsup://Directions/FactSet Auditing Viewer?action=AUDIT_VALUE&amp;DB=129&amp;ID1=656247&amp;VALUEID=01001&amp;SDATE=2008&amp;PERIODTYPE=ANN_STD&amp;window=popup_no_bar&amp;width=385&amp;height=120&amp;START_MAXIMIZED=FALSE&amp;creator=factset&amp;display_string=Audit"}</definedName>
    <definedName name="_2387__FDSAUDITLINK__" localSheetId="11" hidden="1">{"fdsup://Directions/FactSet Auditing Viewer?action=AUDIT_VALUE&amp;DB=129&amp;ID1=656247&amp;VALUEID=01001&amp;SDATE=2007&amp;PERIODTYPE=ANN_STD&amp;window=popup_no_bar&amp;width=385&amp;height=120&amp;START_MAXIMIZED=FALSE&amp;creator=factset&amp;display_string=Audit"}</definedName>
    <definedName name="_2387__FDSAUDITLINK__" localSheetId="3" hidden="1">{"fdsup://Directions/FactSet Auditing Viewer?action=AUDIT_VALUE&amp;DB=129&amp;ID1=656247&amp;VALUEID=01001&amp;SDATE=2007&amp;PERIODTYPE=ANN_STD&amp;window=popup_no_bar&amp;width=385&amp;height=120&amp;START_MAXIMIZED=FALSE&amp;creator=factset&amp;display_string=Audit"}</definedName>
    <definedName name="_2387__FDSAUDITLINK__" hidden="1">{"fdsup://Directions/FactSet Auditing Viewer?action=AUDIT_VALUE&amp;DB=129&amp;ID1=656247&amp;VALUEID=01001&amp;SDATE=2007&amp;PERIODTYPE=ANN_STD&amp;window=popup_no_bar&amp;width=385&amp;height=120&amp;START_MAXIMIZED=FALSE&amp;creator=factset&amp;display_string=Audit"}</definedName>
    <definedName name="_2388__FDSAUDITLINK__" localSheetId="11" hidden="1">{"fdsup://directions/FAT Viewer?action=UPDATE&amp;creator=factset&amp;DYN_ARGS=TRUE&amp;DOC_NAME=FAT:FQL_AUDITING_CLIENT_TEMPLATE.FAT&amp;display_string=Audit&amp;VAR:KEY=HODAZGBEZK&amp;VAR:QUERY=RkZfQ0FQRVgoQU5OLDAsLCxSUCk=&amp;WINDOW=FIRST_POPUP&amp;HEIGHT=450&amp;WIDTH=450&amp;START_MAXIMIZED=","FALSE&amp;VAR:CALENDAR=US&amp;VAR:SYMBOL=651122&amp;VAR:INDEX=0"}</definedName>
    <definedName name="_2388__FDSAUDITLINK__" localSheetId="3" hidden="1">{"fdsup://directions/FAT Viewer?action=UPDATE&amp;creator=factset&amp;DYN_ARGS=TRUE&amp;DOC_NAME=FAT:FQL_AUDITING_CLIENT_TEMPLATE.FAT&amp;display_string=Audit&amp;VAR:KEY=HODAZGBEZK&amp;VAR:QUERY=RkZfQ0FQRVgoQU5OLDAsLCxSUCk=&amp;WINDOW=FIRST_POPUP&amp;HEIGHT=450&amp;WIDTH=450&amp;START_MAXIMIZED=","FALSE&amp;VAR:CALENDAR=US&amp;VAR:SYMBOL=651122&amp;VAR:INDEX=0"}</definedName>
    <definedName name="_2388__FDSAUDITLINK__" hidden="1">{"fdsup://directions/FAT Viewer?action=UPDATE&amp;creator=factset&amp;DYN_ARGS=TRUE&amp;DOC_NAME=FAT:FQL_AUDITING_CLIENT_TEMPLATE.FAT&amp;display_string=Audit&amp;VAR:KEY=HODAZGBEZK&amp;VAR:QUERY=RkZfQ0FQRVgoQU5OLDAsLCxSUCk=&amp;WINDOW=FIRST_POPUP&amp;HEIGHT=450&amp;WIDTH=450&amp;START_MAXIMIZED=","FALSE&amp;VAR:CALENDAR=US&amp;VAR:SYMBOL=651122&amp;VAR:INDEX=0"}</definedName>
    <definedName name="_2389__FDSAUDITLINK__" localSheetId="11" hidden="1">{"fdsup://directions/FAT Viewer?action=UPDATE&amp;creator=factset&amp;DYN_ARGS=TRUE&amp;DOC_NAME=FAT:FQL_AUDITING_CLIENT_TEMPLATE.FAT&amp;display_string=Audit&amp;VAR:KEY=NQVQPAHGRI&amp;VAR:QUERY=RkZfQ0FQRVgoQU5OLC0xLCwsUlAp&amp;WINDOW=FIRST_POPUP&amp;HEIGHT=450&amp;WIDTH=450&amp;START_MAXIMIZED=","FALSE&amp;VAR:CALENDAR=US&amp;VAR:SYMBOL=651122&amp;VAR:INDEX=0"}</definedName>
    <definedName name="_2389__FDSAUDITLINK__" localSheetId="3" hidden="1">{"fdsup://directions/FAT Viewer?action=UPDATE&amp;creator=factset&amp;DYN_ARGS=TRUE&amp;DOC_NAME=FAT:FQL_AUDITING_CLIENT_TEMPLATE.FAT&amp;display_string=Audit&amp;VAR:KEY=NQVQPAHGRI&amp;VAR:QUERY=RkZfQ0FQRVgoQU5OLC0xLCwsUlAp&amp;WINDOW=FIRST_POPUP&amp;HEIGHT=450&amp;WIDTH=450&amp;START_MAXIMIZED=","FALSE&amp;VAR:CALENDAR=US&amp;VAR:SYMBOL=651122&amp;VAR:INDEX=0"}</definedName>
    <definedName name="_2389__FDSAUDITLINK__" hidden="1">{"fdsup://directions/FAT Viewer?action=UPDATE&amp;creator=factset&amp;DYN_ARGS=TRUE&amp;DOC_NAME=FAT:FQL_AUDITING_CLIENT_TEMPLATE.FAT&amp;display_string=Audit&amp;VAR:KEY=NQVQPAHGRI&amp;VAR:QUERY=RkZfQ0FQRVgoQU5OLC0xLCwsUlAp&amp;WINDOW=FIRST_POPUP&amp;HEIGHT=450&amp;WIDTH=450&amp;START_MAXIMIZED=","FALSE&amp;VAR:CALENDAR=US&amp;VAR:SYMBOL=651122&amp;VAR:INDEX=0"}</definedName>
    <definedName name="_239__FDSAUDITLINK__" localSheetId="11" hidden="1">{"fdsup://directions/FAT Viewer?action=UPDATE&amp;creator=factset&amp;DYN_ARGS=TRUE&amp;DOC_NAME=FAT:FQL_AUDITING_CLIENT_TEMPLATE.FAT&amp;display_string=Audit&amp;VAR:KEY=VWJKJENCXE&amp;VAR:QUERY=RkZfTkVUX0lOQyhBTk4sLTIsLCxSUCk=&amp;WINDOW=FIRST_POPUP&amp;HEIGHT=450&amp;WIDTH=450&amp;START_MAXIMI","ZED=FALSE&amp;VAR:CALENDAR=FIVEDAY&amp;VAR:SYMBOL=FWLT&amp;VAR:INDEX=0"}</definedName>
    <definedName name="_239__FDSAUDITLINK__" localSheetId="3" hidden="1">{"fdsup://directions/FAT Viewer?action=UPDATE&amp;creator=factset&amp;DYN_ARGS=TRUE&amp;DOC_NAME=FAT:FQL_AUDITING_CLIENT_TEMPLATE.FAT&amp;display_string=Audit&amp;VAR:KEY=VWJKJENCXE&amp;VAR:QUERY=RkZfTkVUX0lOQyhBTk4sLTIsLCxSUCk=&amp;WINDOW=FIRST_POPUP&amp;HEIGHT=450&amp;WIDTH=450&amp;START_MAXIMI","ZED=FALSE&amp;VAR:CALENDAR=FIVEDAY&amp;VAR:SYMBOL=FWLT&amp;VAR:INDEX=0"}</definedName>
    <definedName name="_239__FDSAUDITLINK__" hidden="1">{"fdsup://directions/FAT Viewer?action=UPDATE&amp;creator=factset&amp;DYN_ARGS=TRUE&amp;DOC_NAME=FAT:FQL_AUDITING_CLIENT_TEMPLATE.FAT&amp;display_string=Audit&amp;VAR:KEY=VWJKJENCXE&amp;VAR:QUERY=RkZfTkVUX0lOQyhBTk4sLTIsLCxSUCk=&amp;WINDOW=FIRST_POPUP&amp;HEIGHT=450&amp;WIDTH=450&amp;START_MAXIMI","ZED=FALSE&amp;VAR:CALENDAR=FIVEDAY&amp;VAR:SYMBOL=FWLT&amp;VAR:INDEX=0"}</definedName>
    <definedName name="_2390__FDSAUDITLINK__" localSheetId="11" hidden="1">{"fdsup://directions/FAT Viewer?action=UPDATE&amp;creator=factset&amp;DYN_ARGS=TRUE&amp;DOC_NAME=FAT:FQL_AUDITING_CLIENT_TEMPLATE.FAT&amp;display_string=Audit&amp;VAR:KEY=VCPKZABKJI&amp;VAR:QUERY=RkZfQ0FQRVgoQU5OLC0yLCwsUlAp&amp;WINDOW=FIRST_POPUP&amp;HEIGHT=450&amp;WIDTH=450&amp;START_MAXIMIZED=","FALSE&amp;VAR:CALENDAR=US&amp;VAR:SYMBOL=651122&amp;VAR:INDEX=0"}</definedName>
    <definedName name="_2390__FDSAUDITLINK__" localSheetId="3" hidden="1">{"fdsup://directions/FAT Viewer?action=UPDATE&amp;creator=factset&amp;DYN_ARGS=TRUE&amp;DOC_NAME=FAT:FQL_AUDITING_CLIENT_TEMPLATE.FAT&amp;display_string=Audit&amp;VAR:KEY=VCPKZABKJI&amp;VAR:QUERY=RkZfQ0FQRVgoQU5OLC0yLCwsUlAp&amp;WINDOW=FIRST_POPUP&amp;HEIGHT=450&amp;WIDTH=450&amp;START_MAXIMIZED=","FALSE&amp;VAR:CALENDAR=US&amp;VAR:SYMBOL=651122&amp;VAR:INDEX=0"}</definedName>
    <definedName name="_2390__FDSAUDITLINK__" hidden="1">{"fdsup://directions/FAT Viewer?action=UPDATE&amp;creator=factset&amp;DYN_ARGS=TRUE&amp;DOC_NAME=FAT:FQL_AUDITING_CLIENT_TEMPLATE.FAT&amp;display_string=Audit&amp;VAR:KEY=VCPKZABKJI&amp;VAR:QUERY=RkZfQ0FQRVgoQU5OLC0yLCwsUlAp&amp;WINDOW=FIRST_POPUP&amp;HEIGHT=450&amp;WIDTH=450&amp;START_MAXIMIZED=","FALSE&amp;VAR:CALENDAR=US&amp;VAR:SYMBOL=651122&amp;VAR:INDEX=0"}</definedName>
    <definedName name="_2391__FDSAUDITLINK__" localSheetId="11" hidden="1">{"fdsup://directions/FAT Viewer?action=UPDATE&amp;creator=factset&amp;DYN_ARGS=TRUE&amp;DOC_NAME=FAT:FQL_AUDITING_CLIENT_TEMPLATE.FAT&amp;display_string=Audit&amp;VAR:KEY=HOXGNCRABK&amp;VAR:QUERY=RkZfTkVUX0lOQyhBTk4sLTEsLCxSUCk=&amp;WINDOW=FIRST_POPUP&amp;HEIGHT=450&amp;WIDTH=450&amp;START_MAXIMI","ZED=FALSE&amp;VAR:CALENDAR=US&amp;VAR:SYMBOL=651122&amp;VAR:INDEX=0"}</definedName>
    <definedName name="_2391__FDSAUDITLINK__" localSheetId="3" hidden="1">{"fdsup://directions/FAT Viewer?action=UPDATE&amp;creator=factset&amp;DYN_ARGS=TRUE&amp;DOC_NAME=FAT:FQL_AUDITING_CLIENT_TEMPLATE.FAT&amp;display_string=Audit&amp;VAR:KEY=HOXGNCRABK&amp;VAR:QUERY=RkZfTkVUX0lOQyhBTk4sLTEsLCxSUCk=&amp;WINDOW=FIRST_POPUP&amp;HEIGHT=450&amp;WIDTH=450&amp;START_MAXIMI","ZED=FALSE&amp;VAR:CALENDAR=US&amp;VAR:SYMBOL=651122&amp;VAR:INDEX=0"}</definedName>
    <definedName name="_2391__FDSAUDITLINK__" hidden="1">{"fdsup://directions/FAT Viewer?action=UPDATE&amp;creator=factset&amp;DYN_ARGS=TRUE&amp;DOC_NAME=FAT:FQL_AUDITING_CLIENT_TEMPLATE.FAT&amp;display_string=Audit&amp;VAR:KEY=HOXGNCRABK&amp;VAR:QUERY=RkZfTkVUX0lOQyhBTk4sLTEsLCxSUCk=&amp;WINDOW=FIRST_POPUP&amp;HEIGHT=450&amp;WIDTH=450&amp;START_MAXIMI","ZED=FALSE&amp;VAR:CALENDAR=US&amp;VAR:SYMBOL=651122&amp;VAR:INDEX=0"}</definedName>
    <definedName name="_2392__FDSAUDITLINK__" localSheetId="11" hidden="1">{"fdsup://directions/FAT Viewer?action=UPDATE&amp;creator=factset&amp;DYN_ARGS=TRUE&amp;DOC_NAME=FAT:FQL_AUDITING_CLIENT_TEMPLATE.FAT&amp;display_string=Audit&amp;VAR:KEY=TWHIRCVQRA&amp;VAR:QUERY=RkZfTkVUX0lOQyhBTk4sLTIsLCxSUCk=&amp;WINDOW=FIRST_POPUP&amp;HEIGHT=450&amp;WIDTH=450&amp;START_MAXIMI","ZED=FALSE&amp;VAR:CALENDAR=US&amp;VAR:SYMBOL=651122&amp;VAR:INDEX=0"}</definedName>
    <definedName name="_2392__FDSAUDITLINK__" localSheetId="3" hidden="1">{"fdsup://directions/FAT Viewer?action=UPDATE&amp;creator=factset&amp;DYN_ARGS=TRUE&amp;DOC_NAME=FAT:FQL_AUDITING_CLIENT_TEMPLATE.FAT&amp;display_string=Audit&amp;VAR:KEY=TWHIRCVQRA&amp;VAR:QUERY=RkZfTkVUX0lOQyhBTk4sLTIsLCxSUCk=&amp;WINDOW=FIRST_POPUP&amp;HEIGHT=450&amp;WIDTH=450&amp;START_MAXIMI","ZED=FALSE&amp;VAR:CALENDAR=US&amp;VAR:SYMBOL=651122&amp;VAR:INDEX=0"}</definedName>
    <definedName name="_2392__FDSAUDITLINK__" hidden="1">{"fdsup://directions/FAT Viewer?action=UPDATE&amp;creator=factset&amp;DYN_ARGS=TRUE&amp;DOC_NAME=FAT:FQL_AUDITING_CLIENT_TEMPLATE.FAT&amp;display_string=Audit&amp;VAR:KEY=TWHIRCVQRA&amp;VAR:QUERY=RkZfTkVUX0lOQyhBTk4sLTIsLCxSUCk=&amp;WINDOW=FIRST_POPUP&amp;HEIGHT=450&amp;WIDTH=450&amp;START_MAXIMI","ZED=FALSE&amp;VAR:CALENDAR=US&amp;VAR:SYMBOL=651122&amp;VAR:INDEX=0"}</definedName>
    <definedName name="_2393__FDSAUDITLINK__" localSheetId="11" hidden="1">{"fdsup://directions/FAT Viewer?action=UPDATE&amp;creator=factset&amp;DYN_ARGS=TRUE&amp;DOC_NAME=FAT:FQL_AUDITING_CLIENT_TEMPLATE.FAT&amp;display_string=Audit&amp;VAR:KEY=RWHMVOVIBU&amp;VAR:QUERY=RkZfRUJJVChBTk4sLTEsLCxSUCk=&amp;WINDOW=FIRST_POPUP&amp;HEIGHT=450&amp;WIDTH=450&amp;START_MAXIMIZED=","FALSE&amp;VAR:CALENDAR=US&amp;VAR:SYMBOL=651122&amp;VAR:INDEX=0"}</definedName>
    <definedName name="_2393__FDSAUDITLINK__" localSheetId="3" hidden="1">{"fdsup://directions/FAT Viewer?action=UPDATE&amp;creator=factset&amp;DYN_ARGS=TRUE&amp;DOC_NAME=FAT:FQL_AUDITING_CLIENT_TEMPLATE.FAT&amp;display_string=Audit&amp;VAR:KEY=RWHMVOVIBU&amp;VAR:QUERY=RkZfRUJJVChBTk4sLTEsLCxSUCk=&amp;WINDOW=FIRST_POPUP&amp;HEIGHT=450&amp;WIDTH=450&amp;START_MAXIMIZED=","FALSE&amp;VAR:CALENDAR=US&amp;VAR:SYMBOL=651122&amp;VAR:INDEX=0"}</definedName>
    <definedName name="_2393__FDSAUDITLINK__" hidden="1">{"fdsup://directions/FAT Viewer?action=UPDATE&amp;creator=factset&amp;DYN_ARGS=TRUE&amp;DOC_NAME=FAT:FQL_AUDITING_CLIENT_TEMPLATE.FAT&amp;display_string=Audit&amp;VAR:KEY=RWHMVOVIBU&amp;VAR:QUERY=RkZfRUJJVChBTk4sLTEsLCxSUCk=&amp;WINDOW=FIRST_POPUP&amp;HEIGHT=450&amp;WIDTH=450&amp;START_MAXIMIZED=","FALSE&amp;VAR:CALENDAR=US&amp;VAR:SYMBOL=651122&amp;VAR:INDEX=0"}</definedName>
    <definedName name="_2394__FDSAUDITLINK__" localSheetId="11" hidden="1">{"fdsup://directions/FAT Viewer?action=UPDATE&amp;creator=factset&amp;DYN_ARGS=TRUE&amp;DOC_NAME=FAT:FQL_AUDITING_CLIENT_TEMPLATE.FAT&amp;display_string=Audit&amp;VAR:KEY=DGTCNENWLW&amp;VAR:QUERY=RkZfRUJJVChBTk4sLTIsLCxSUCk=&amp;WINDOW=FIRST_POPUP&amp;HEIGHT=450&amp;WIDTH=450&amp;START_MAXIMIZED=","FALSE&amp;VAR:CALENDAR=US&amp;VAR:SYMBOL=651122&amp;VAR:INDEX=0"}</definedName>
    <definedName name="_2394__FDSAUDITLINK__" localSheetId="3" hidden="1">{"fdsup://directions/FAT Viewer?action=UPDATE&amp;creator=factset&amp;DYN_ARGS=TRUE&amp;DOC_NAME=FAT:FQL_AUDITING_CLIENT_TEMPLATE.FAT&amp;display_string=Audit&amp;VAR:KEY=DGTCNENWLW&amp;VAR:QUERY=RkZfRUJJVChBTk4sLTIsLCxSUCk=&amp;WINDOW=FIRST_POPUP&amp;HEIGHT=450&amp;WIDTH=450&amp;START_MAXIMIZED=","FALSE&amp;VAR:CALENDAR=US&amp;VAR:SYMBOL=651122&amp;VAR:INDEX=0"}</definedName>
    <definedName name="_2394__FDSAUDITLINK__" hidden="1">{"fdsup://directions/FAT Viewer?action=UPDATE&amp;creator=factset&amp;DYN_ARGS=TRUE&amp;DOC_NAME=FAT:FQL_AUDITING_CLIENT_TEMPLATE.FAT&amp;display_string=Audit&amp;VAR:KEY=DGTCNENWLW&amp;VAR:QUERY=RkZfRUJJVChBTk4sLTIsLCxSUCk=&amp;WINDOW=FIRST_POPUP&amp;HEIGHT=450&amp;WIDTH=450&amp;START_MAXIMIZED=","FALSE&amp;VAR:CALENDAR=US&amp;VAR:SYMBOL=651122&amp;VAR:INDEX=0"}</definedName>
    <definedName name="_2395__FDSAUDITLINK__" localSheetId="11" hidden="1">{"fdsup://directions/FAT Viewer?action=UPDATE&amp;creator=factset&amp;DYN_ARGS=TRUE&amp;DOC_NAME=FAT:FQL_AUDITING_CLIENT_TEMPLATE.FAT&amp;display_string=Audit&amp;VAR:KEY=JSHGJQXYXW&amp;VAR:QUERY=RkZfRUJJVERBKEFOTiwtMSwsLFJQKQ==&amp;WINDOW=FIRST_POPUP&amp;HEIGHT=450&amp;WIDTH=450&amp;START_MAXIMI","ZED=FALSE&amp;VAR:CALENDAR=US&amp;VAR:SYMBOL=651122&amp;VAR:INDEX=0"}</definedName>
    <definedName name="_2395__FDSAUDITLINK__" localSheetId="3" hidden="1">{"fdsup://directions/FAT Viewer?action=UPDATE&amp;creator=factset&amp;DYN_ARGS=TRUE&amp;DOC_NAME=FAT:FQL_AUDITING_CLIENT_TEMPLATE.FAT&amp;display_string=Audit&amp;VAR:KEY=JSHGJQXYXW&amp;VAR:QUERY=RkZfRUJJVERBKEFOTiwtMSwsLFJQKQ==&amp;WINDOW=FIRST_POPUP&amp;HEIGHT=450&amp;WIDTH=450&amp;START_MAXIMI","ZED=FALSE&amp;VAR:CALENDAR=US&amp;VAR:SYMBOL=651122&amp;VAR:INDEX=0"}</definedName>
    <definedName name="_2395__FDSAUDITLINK__" hidden="1">{"fdsup://directions/FAT Viewer?action=UPDATE&amp;creator=factset&amp;DYN_ARGS=TRUE&amp;DOC_NAME=FAT:FQL_AUDITING_CLIENT_TEMPLATE.FAT&amp;display_string=Audit&amp;VAR:KEY=JSHGJQXYXW&amp;VAR:QUERY=RkZfRUJJVERBKEFOTiwtMSwsLFJQKQ==&amp;WINDOW=FIRST_POPUP&amp;HEIGHT=450&amp;WIDTH=450&amp;START_MAXIMI","ZED=FALSE&amp;VAR:CALENDAR=US&amp;VAR:SYMBOL=651122&amp;VAR:INDEX=0"}</definedName>
    <definedName name="_2396__FDSAUDITLINK__" localSheetId="11" hidden="1">{"fdsup://directions/FAT Viewer?action=UPDATE&amp;creator=factset&amp;DYN_ARGS=TRUE&amp;DOC_NAME=FAT:FQL_AUDITING_CLIENT_TEMPLATE.FAT&amp;display_string=Audit&amp;VAR:KEY=PQFKNUDAHM&amp;VAR:QUERY=RkZfRUJJVERBKEFOTiwtMiwsLFJQKQ==&amp;WINDOW=FIRST_POPUP&amp;HEIGHT=450&amp;WIDTH=450&amp;START_MAXIMI","ZED=FALSE&amp;VAR:CALENDAR=US&amp;VAR:SYMBOL=651122&amp;VAR:INDEX=0"}</definedName>
    <definedName name="_2396__FDSAUDITLINK__" localSheetId="3" hidden="1">{"fdsup://directions/FAT Viewer?action=UPDATE&amp;creator=factset&amp;DYN_ARGS=TRUE&amp;DOC_NAME=FAT:FQL_AUDITING_CLIENT_TEMPLATE.FAT&amp;display_string=Audit&amp;VAR:KEY=PQFKNUDAHM&amp;VAR:QUERY=RkZfRUJJVERBKEFOTiwtMiwsLFJQKQ==&amp;WINDOW=FIRST_POPUP&amp;HEIGHT=450&amp;WIDTH=450&amp;START_MAXIMI","ZED=FALSE&amp;VAR:CALENDAR=US&amp;VAR:SYMBOL=651122&amp;VAR:INDEX=0"}</definedName>
    <definedName name="_2396__FDSAUDITLINK__" hidden="1">{"fdsup://directions/FAT Viewer?action=UPDATE&amp;creator=factset&amp;DYN_ARGS=TRUE&amp;DOC_NAME=FAT:FQL_AUDITING_CLIENT_TEMPLATE.FAT&amp;display_string=Audit&amp;VAR:KEY=PQFKNUDAHM&amp;VAR:QUERY=RkZfRUJJVERBKEFOTiwtMiwsLFJQKQ==&amp;WINDOW=FIRST_POPUP&amp;HEIGHT=450&amp;WIDTH=450&amp;START_MAXIMI","ZED=FALSE&amp;VAR:CALENDAR=US&amp;VAR:SYMBOL=651122&amp;VAR:INDEX=0"}</definedName>
    <definedName name="_2397__FDSAUDITLINK__" localSheetId="11" hidden="1">{"fdsup://Directions/FactSet Auditing Viewer?action=AUDIT_VALUE&amp;DB=129&amp;ID1=651122&amp;VALUEID=01001&amp;SDATE=2008&amp;PERIODTYPE=ANN_STD&amp;window=popup_no_bar&amp;width=385&amp;height=120&amp;START_MAXIMIZED=FALSE&amp;creator=factset&amp;display_string=Audit"}</definedName>
    <definedName name="_2397__FDSAUDITLINK__" localSheetId="3" hidden="1">{"fdsup://Directions/FactSet Auditing Viewer?action=AUDIT_VALUE&amp;DB=129&amp;ID1=651122&amp;VALUEID=01001&amp;SDATE=2008&amp;PERIODTYPE=ANN_STD&amp;window=popup_no_bar&amp;width=385&amp;height=120&amp;START_MAXIMIZED=FALSE&amp;creator=factset&amp;display_string=Audit"}</definedName>
    <definedName name="_2397__FDSAUDITLINK__" hidden="1">{"fdsup://Directions/FactSet Auditing Viewer?action=AUDIT_VALUE&amp;DB=129&amp;ID1=651122&amp;VALUEID=01001&amp;SDATE=2008&amp;PERIODTYPE=ANN_STD&amp;window=popup_no_bar&amp;width=385&amp;height=120&amp;START_MAXIMIZED=FALSE&amp;creator=factset&amp;display_string=Audit"}</definedName>
    <definedName name="_2398__FDSAUDITLINK__" localSheetId="11" hidden="1">{"fdsup://directions/FAT Viewer?action=UPDATE&amp;creator=factset&amp;DYN_ARGS=TRUE&amp;DOC_NAME=FAT:FQL_AUDITING_CLIENT_TEMPLATE.FAT&amp;display_string=Audit&amp;VAR:KEY=BOZIZMTQDW&amp;VAR:QUERY=RkZfQ0FQRVgoQU5OLDAsLCxSUCk=&amp;WINDOW=FIRST_POPUP&amp;HEIGHT=450&amp;WIDTH=450&amp;START_MAXIMIZED=","FALSE&amp;VAR:CALENDAR=US&amp;VAR:SYMBOL=660047&amp;VAR:INDEX=0"}</definedName>
    <definedName name="_2398__FDSAUDITLINK__" localSheetId="3" hidden="1">{"fdsup://directions/FAT Viewer?action=UPDATE&amp;creator=factset&amp;DYN_ARGS=TRUE&amp;DOC_NAME=FAT:FQL_AUDITING_CLIENT_TEMPLATE.FAT&amp;display_string=Audit&amp;VAR:KEY=BOZIZMTQDW&amp;VAR:QUERY=RkZfQ0FQRVgoQU5OLDAsLCxSUCk=&amp;WINDOW=FIRST_POPUP&amp;HEIGHT=450&amp;WIDTH=450&amp;START_MAXIMIZED=","FALSE&amp;VAR:CALENDAR=US&amp;VAR:SYMBOL=660047&amp;VAR:INDEX=0"}</definedName>
    <definedName name="_2398__FDSAUDITLINK__" hidden="1">{"fdsup://directions/FAT Viewer?action=UPDATE&amp;creator=factset&amp;DYN_ARGS=TRUE&amp;DOC_NAME=FAT:FQL_AUDITING_CLIENT_TEMPLATE.FAT&amp;display_string=Audit&amp;VAR:KEY=BOZIZMTQDW&amp;VAR:QUERY=RkZfQ0FQRVgoQU5OLDAsLCxSUCk=&amp;WINDOW=FIRST_POPUP&amp;HEIGHT=450&amp;WIDTH=450&amp;START_MAXIMIZED=","FALSE&amp;VAR:CALENDAR=US&amp;VAR:SYMBOL=660047&amp;VAR:INDEX=0"}</definedName>
    <definedName name="_2399__FDSAUDITLINK__" localSheetId="11" hidden="1">{"fdsup://directions/FAT Viewer?action=UPDATE&amp;creator=factset&amp;DYN_ARGS=TRUE&amp;DOC_NAME=FAT:FQL_AUDITING_CLIENT_TEMPLATE.FAT&amp;display_string=Audit&amp;VAR:KEY=ZWTWXKBUVG&amp;VAR:QUERY=RkZfQ0FQRVgoQU5OLC0xLCwsUlAp&amp;WINDOW=FIRST_POPUP&amp;HEIGHT=450&amp;WIDTH=450&amp;START_MAXIMIZED=","FALSE&amp;VAR:CALENDAR=US&amp;VAR:SYMBOL=660047&amp;VAR:INDEX=0"}</definedName>
    <definedName name="_2399__FDSAUDITLINK__" localSheetId="3" hidden="1">{"fdsup://directions/FAT Viewer?action=UPDATE&amp;creator=factset&amp;DYN_ARGS=TRUE&amp;DOC_NAME=FAT:FQL_AUDITING_CLIENT_TEMPLATE.FAT&amp;display_string=Audit&amp;VAR:KEY=ZWTWXKBUVG&amp;VAR:QUERY=RkZfQ0FQRVgoQU5OLC0xLCwsUlAp&amp;WINDOW=FIRST_POPUP&amp;HEIGHT=450&amp;WIDTH=450&amp;START_MAXIMIZED=","FALSE&amp;VAR:CALENDAR=US&amp;VAR:SYMBOL=660047&amp;VAR:INDEX=0"}</definedName>
    <definedName name="_2399__FDSAUDITLINK__" hidden="1">{"fdsup://directions/FAT Viewer?action=UPDATE&amp;creator=factset&amp;DYN_ARGS=TRUE&amp;DOC_NAME=FAT:FQL_AUDITING_CLIENT_TEMPLATE.FAT&amp;display_string=Audit&amp;VAR:KEY=ZWTWXKBUVG&amp;VAR:QUERY=RkZfQ0FQRVgoQU5OLC0xLCwsUlAp&amp;WINDOW=FIRST_POPUP&amp;HEIGHT=450&amp;WIDTH=450&amp;START_MAXIMIZED=","FALSE&amp;VAR:CALENDAR=US&amp;VAR:SYMBOL=660047&amp;VAR:INDEX=0"}</definedName>
    <definedName name="_24__FDSAUDITLINK__" localSheetId="11" hidden="1">{"fdsup://directions/FAT Viewer?action=UPDATE&amp;creator=factset&amp;DYN_ARGS=TRUE&amp;DOC_NAME=FAT:FQL_AUDITING_CLIENT_TEMPLATE.FAT&amp;display_string=Audit&amp;VAR:KEY=ZSVCNOBSXA&amp;VAR:QUERY=RkZfRUJJVChBTk4sLTEsLCxSUCk=&amp;WINDOW=FIRST_POPUP&amp;HEIGHT=450&amp;WIDTH=450&amp;START_MAXIMIZED=","FALSE&amp;VAR:CALENDAR=FIVEDAY&amp;VAR:SYMBOL=B29633&amp;VAR:INDEX=0"}</definedName>
    <definedName name="_24__FDSAUDITLINK__" localSheetId="3" hidden="1">{"fdsup://directions/FAT Viewer?action=UPDATE&amp;creator=factset&amp;DYN_ARGS=TRUE&amp;DOC_NAME=FAT:FQL_AUDITING_CLIENT_TEMPLATE.FAT&amp;display_string=Audit&amp;VAR:KEY=ZSVCNOBSXA&amp;VAR:QUERY=RkZfRUJJVChBTk4sLTEsLCxSUCk=&amp;WINDOW=FIRST_POPUP&amp;HEIGHT=450&amp;WIDTH=450&amp;START_MAXIMIZED=","FALSE&amp;VAR:CALENDAR=FIVEDAY&amp;VAR:SYMBOL=B29633&amp;VAR:INDEX=0"}</definedName>
    <definedName name="_24__FDSAUDITLINK__" hidden="1">{"fdsup://directions/FAT Viewer?action=UPDATE&amp;creator=factset&amp;DYN_ARGS=TRUE&amp;DOC_NAME=FAT:FQL_AUDITING_CLIENT_TEMPLATE.FAT&amp;display_string=Audit&amp;VAR:KEY=ZSVCNOBSXA&amp;VAR:QUERY=RkZfRUJJVChBTk4sLTEsLCxSUCk=&amp;WINDOW=FIRST_POPUP&amp;HEIGHT=450&amp;WIDTH=450&amp;START_MAXIMIZED=","FALSE&amp;VAR:CALENDAR=FIVEDAY&amp;VAR:SYMBOL=B29633&amp;VAR:INDEX=0"}</definedName>
    <definedName name="_240__FDSAUDITLINK__" localSheetId="11" hidden="1">{"fdsup://directions/FAT Viewer?action=UPDATE&amp;creator=factset&amp;DYN_ARGS=TRUE&amp;DOC_NAME=FAT:FQL_AUDITING_CLIENT_TEMPLATE.FAT&amp;display_string=Audit&amp;VAR:KEY=REDUBYNEJM&amp;VAR:QUERY=RkZfRUJJVChBTk4sLTIsLCxSUCk=&amp;WINDOW=FIRST_POPUP&amp;HEIGHT=450&amp;WIDTH=450&amp;START_MAXIMIZED=","FALSE&amp;VAR:CALENDAR=FIVEDAY&amp;VAR:SYMBOL=FWLT&amp;VAR:INDEX=0"}</definedName>
    <definedName name="_240__FDSAUDITLINK__" localSheetId="3" hidden="1">{"fdsup://directions/FAT Viewer?action=UPDATE&amp;creator=factset&amp;DYN_ARGS=TRUE&amp;DOC_NAME=FAT:FQL_AUDITING_CLIENT_TEMPLATE.FAT&amp;display_string=Audit&amp;VAR:KEY=REDUBYNEJM&amp;VAR:QUERY=RkZfRUJJVChBTk4sLTIsLCxSUCk=&amp;WINDOW=FIRST_POPUP&amp;HEIGHT=450&amp;WIDTH=450&amp;START_MAXIMIZED=","FALSE&amp;VAR:CALENDAR=FIVEDAY&amp;VAR:SYMBOL=FWLT&amp;VAR:INDEX=0"}</definedName>
    <definedName name="_240__FDSAUDITLINK__" hidden="1">{"fdsup://directions/FAT Viewer?action=UPDATE&amp;creator=factset&amp;DYN_ARGS=TRUE&amp;DOC_NAME=FAT:FQL_AUDITING_CLIENT_TEMPLATE.FAT&amp;display_string=Audit&amp;VAR:KEY=REDUBYNEJM&amp;VAR:QUERY=RkZfRUJJVChBTk4sLTIsLCxSUCk=&amp;WINDOW=FIRST_POPUP&amp;HEIGHT=450&amp;WIDTH=450&amp;START_MAXIMIZED=","FALSE&amp;VAR:CALENDAR=FIVEDAY&amp;VAR:SYMBOL=FWLT&amp;VAR:INDEX=0"}</definedName>
    <definedName name="_2400__FDSAUDITLINK__" localSheetId="11" hidden="1">{"fdsup://directions/FAT Viewer?action=UPDATE&amp;creator=factset&amp;DYN_ARGS=TRUE&amp;DOC_NAME=FAT:FQL_AUDITING_CLIENT_TEMPLATE.FAT&amp;display_string=Audit&amp;VAR:KEY=ROTABGFUXC&amp;VAR:QUERY=RkZfQ0FQRVgoQU5OLC0yLCwsUlAp&amp;WINDOW=FIRST_POPUP&amp;HEIGHT=450&amp;WIDTH=450&amp;START_MAXIMIZED=","FALSE&amp;VAR:CALENDAR=US&amp;VAR:SYMBOL=660047&amp;VAR:INDEX=0"}</definedName>
    <definedName name="_2400__FDSAUDITLINK__" localSheetId="3" hidden="1">{"fdsup://directions/FAT Viewer?action=UPDATE&amp;creator=factset&amp;DYN_ARGS=TRUE&amp;DOC_NAME=FAT:FQL_AUDITING_CLIENT_TEMPLATE.FAT&amp;display_string=Audit&amp;VAR:KEY=ROTABGFUXC&amp;VAR:QUERY=RkZfQ0FQRVgoQU5OLC0yLCwsUlAp&amp;WINDOW=FIRST_POPUP&amp;HEIGHT=450&amp;WIDTH=450&amp;START_MAXIMIZED=","FALSE&amp;VAR:CALENDAR=US&amp;VAR:SYMBOL=660047&amp;VAR:INDEX=0"}</definedName>
    <definedName name="_2400__FDSAUDITLINK__" hidden="1">{"fdsup://directions/FAT Viewer?action=UPDATE&amp;creator=factset&amp;DYN_ARGS=TRUE&amp;DOC_NAME=FAT:FQL_AUDITING_CLIENT_TEMPLATE.FAT&amp;display_string=Audit&amp;VAR:KEY=ROTABGFUXC&amp;VAR:QUERY=RkZfQ0FQRVgoQU5OLC0yLCwsUlAp&amp;WINDOW=FIRST_POPUP&amp;HEIGHT=450&amp;WIDTH=450&amp;START_MAXIMIZED=","FALSE&amp;VAR:CALENDAR=US&amp;VAR:SYMBOL=660047&amp;VAR:INDEX=0"}</definedName>
    <definedName name="_2401__FDSAUDITLINK__" localSheetId="11" hidden="1">{"fdsup://directions/FAT Viewer?action=UPDATE&amp;creator=factset&amp;DYN_ARGS=TRUE&amp;DOC_NAME=FAT:FQL_AUDITING_CLIENT_TEMPLATE.FAT&amp;display_string=Audit&amp;VAR:KEY=HUJWPOTYZI&amp;VAR:QUERY=RkZfTkVUX0lOQyhBTk4sLTEsLCxSUCk=&amp;WINDOW=FIRST_POPUP&amp;HEIGHT=450&amp;WIDTH=450&amp;START_MAXIMI","ZED=FALSE&amp;VAR:CALENDAR=US&amp;VAR:SYMBOL=660047&amp;VAR:INDEX=0"}</definedName>
    <definedName name="_2401__FDSAUDITLINK__" localSheetId="3" hidden="1">{"fdsup://directions/FAT Viewer?action=UPDATE&amp;creator=factset&amp;DYN_ARGS=TRUE&amp;DOC_NAME=FAT:FQL_AUDITING_CLIENT_TEMPLATE.FAT&amp;display_string=Audit&amp;VAR:KEY=HUJWPOTYZI&amp;VAR:QUERY=RkZfTkVUX0lOQyhBTk4sLTEsLCxSUCk=&amp;WINDOW=FIRST_POPUP&amp;HEIGHT=450&amp;WIDTH=450&amp;START_MAXIMI","ZED=FALSE&amp;VAR:CALENDAR=US&amp;VAR:SYMBOL=660047&amp;VAR:INDEX=0"}</definedName>
    <definedName name="_2401__FDSAUDITLINK__" hidden="1">{"fdsup://directions/FAT Viewer?action=UPDATE&amp;creator=factset&amp;DYN_ARGS=TRUE&amp;DOC_NAME=FAT:FQL_AUDITING_CLIENT_TEMPLATE.FAT&amp;display_string=Audit&amp;VAR:KEY=HUJWPOTYZI&amp;VAR:QUERY=RkZfTkVUX0lOQyhBTk4sLTEsLCxSUCk=&amp;WINDOW=FIRST_POPUP&amp;HEIGHT=450&amp;WIDTH=450&amp;START_MAXIMI","ZED=FALSE&amp;VAR:CALENDAR=US&amp;VAR:SYMBOL=660047&amp;VAR:INDEX=0"}</definedName>
    <definedName name="_2402__FDSAUDITLINK__" localSheetId="11" hidden="1">{"fdsup://directions/FAT Viewer?action=UPDATE&amp;creator=factset&amp;DYN_ARGS=TRUE&amp;DOC_NAME=FAT:FQL_AUDITING_CLIENT_TEMPLATE.FAT&amp;display_string=Audit&amp;VAR:KEY=XMZMVIZKHU&amp;VAR:QUERY=RkZfTkVUX0lOQyhBTk4sLTIsLCxSUCk=&amp;WINDOW=FIRST_POPUP&amp;HEIGHT=450&amp;WIDTH=450&amp;START_MAXIMI","ZED=FALSE&amp;VAR:CALENDAR=US&amp;VAR:SYMBOL=660047&amp;VAR:INDEX=0"}</definedName>
    <definedName name="_2402__FDSAUDITLINK__" localSheetId="3" hidden="1">{"fdsup://directions/FAT Viewer?action=UPDATE&amp;creator=factset&amp;DYN_ARGS=TRUE&amp;DOC_NAME=FAT:FQL_AUDITING_CLIENT_TEMPLATE.FAT&amp;display_string=Audit&amp;VAR:KEY=XMZMVIZKHU&amp;VAR:QUERY=RkZfTkVUX0lOQyhBTk4sLTIsLCxSUCk=&amp;WINDOW=FIRST_POPUP&amp;HEIGHT=450&amp;WIDTH=450&amp;START_MAXIMI","ZED=FALSE&amp;VAR:CALENDAR=US&amp;VAR:SYMBOL=660047&amp;VAR:INDEX=0"}</definedName>
    <definedName name="_2402__FDSAUDITLINK__" hidden="1">{"fdsup://directions/FAT Viewer?action=UPDATE&amp;creator=factset&amp;DYN_ARGS=TRUE&amp;DOC_NAME=FAT:FQL_AUDITING_CLIENT_TEMPLATE.FAT&amp;display_string=Audit&amp;VAR:KEY=XMZMVIZKHU&amp;VAR:QUERY=RkZfTkVUX0lOQyhBTk4sLTIsLCxSUCk=&amp;WINDOW=FIRST_POPUP&amp;HEIGHT=450&amp;WIDTH=450&amp;START_MAXIMI","ZED=FALSE&amp;VAR:CALENDAR=US&amp;VAR:SYMBOL=660047&amp;VAR:INDEX=0"}</definedName>
    <definedName name="_2403__FDSAUDITLINK__" localSheetId="11" hidden="1">{"fdsup://directions/FAT Viewer?action=UPDATE&amp;creator=factset&amp;DYN_ARGS=TRUE&amp;DOC_NAME=FAT:FQL_AUDITING_CLIENT_TEMPLATE.FAT&amp;display_string=Audit&amp;VAR:KEY=LSNWZYJSVE&amp;VAR:QUERY=RkZfRUJJVChBTk4sLTEsLCxSUCk=&amp;WINDOW=FIRST_POPUP&amp;HEIGHT=450&amp;WIDTH=450&amp;START_MAXIMIZED=","FALSE&amp;VAR:CALENDAR=US&amp;VAR:SYMBOL=660047&amp;VAR:INDEX=0"}</definedName>
    <definedName name="_2403__FDSAUDITLINK__" localSheetId="3" hidden="1">{"fdsup://directions/FAT Viewer?action=UPDATE&amp;creator=factset&amp;DYN_ARGS=TRUE&amp;DOC_NAME=FAT:FQL_AUDITING_CLIENT_TEMPLATE.FAT&amp;display_string=Audit&amp;VAR:KEY=LSNWZYJSVE&amp;VAR:QUERY=RkZfRUJJVChBTk4sLTEsLCxSUCk=&amp;WINDOW=FIRST_POPUP&amp;HEIGHT=450&amp;WIDTH=450&amp;START_MAXIMIZED=","FALSE&amp;VAR:CALENDAR=US&amp;VAR:SYMBOL=660047&amp;VAR:INDEX=0"}</definedName>
    <definedName name="_2403__FDSAUDITLINK__" hidden="1">{"fdsup://directions/FAT Viewer?action=UPDATE&amp;creator=factset&amp;DYN_ARGS=TRUE&amp;DOC_NAME=FAT:FQL_AUDITING_CLIENT_TEMPLATE.FAT&amp;display_string=Audit&amp;VAR:KEY=LSNWZYJSVE&amp;VAR:QUERY=RkZfRUJJVChBTk4sLTEsLCxSUCk=&amp;WINDOW=FIRST_POPUP&amp;HEIGHT=450&amp;WIDTH=450&amp;START_MAXIMIZED=","FALSE&amp;VAR:CALENDAR=US&amp;VAR:SYMBOL=660047&amp;VAR:INDEX=0"}</definedName>
    <definedName name="_2404__FDSAUDITLINK__" localSheetId="11" hidden="1">{"fdsup://directions/FAT Viewer?action=UPDATE&amp;creator=factset&amp;DYN_ARGS=TRUE&amp;DOC_NAME=FAT:FQL_AUDITING_CLIENT_TEMPLATE.FAT&amp;display_string=Audit&amp;VAR:KEY=FEBCJMZQZM&amp;VAR:QUERY=RkZfRUJJVChBTk4sLTIsLCxSUCk=&amp;WINDOW=FIRST_POPUP&amp;HEIGHT=450&amp;WIDTH=450&amp;START_MAXIMIZED=","FALSE&amp;VAR:CALENDAR=US&amp;VAR:SYMBOL=660047&amp;VAR:INDEX=0"}</definedName>
    <definedName name="_2404__FDSAUDITLINK__" localSheetId="3" hidden="1">{"fdsup://directions/FAT Viewer?action=UPDATE&amp;creator=factset&amp;DYN_ARGS=TRUE&amp;DOC_NAME=FAT:FQL_AUDITING_CLIENT_TEMPLATE.FAT&amp;display_string=Audit&amp;VAR:KEY=FEBCJMZQZM&amp;VAR:QUERY=RkZfRUJJVChBTk4sLTIsLCxSUCk=&amp;WINDOW=FIRST_POPUP&amp;HEIGHT=450&amp;WIDTH=450&amp;START_MAXIMIZED=","FALSE&amp;VAR:CALENDAR=US&amp;VAR:SYMBOL=660047&amp;VAR:INDEX=0"}</definedName>
    <definedName name="_2404__FDSAUDITLINK__" hidden="1">{"fdsup://directions/FAT Viewer?action=UPDATE&amp;creator=factset&amp;DYN_ARGS=TRUE&amp;DOC_NAME=FAT:FQL_AUDITING_CLIENT_TEMPLATE.FAT&amp;display_string=Audit&amp;VAR:KEY=FEBCJMZQZM&amp;VAR:QUERY=RkZfRUJJVChBTk4sLTIsLCxSUCk=&amp;WINDOW=FIRST_POPUP&amp;HEIGHT=450&amp;WIDTH=450&amp;START_MAXIMIZED=","FALSE&amp;VAR:CALENDAR=US&amp;VAR:SYMBOL=660047&amp;VAR:INDEX=0"}</definedName>
    <definedName name="_2405__FDSAUDITLINK__" localSheetId="11" hidden="1">{"fdsup://directions/FAT Viewer?action=UPDATE&amp;creator=factset&amp;DYN_ARGS=TRUE&amp;DOC_NAME=FAT:FQL_AUDITING_CLIENT_TEMPLATE.FAT&amp;display_string=Audit&amp;VAR:KEY=PWTQXOPCRY&amp;VAR:QUERY=RkZfRUJJVERBKEFOTiwtMSwsLFJQKQ==&amp;WINDOW=FIRST_POPUP&amp;HEIGHT=450&amp;WIDTH=450&amp;START_MAXIMI","ZED=FALSE&amp;VAR:CALENDAR=US&amp;VAR:SYMBOL=660047&amp;VAR:INDEX=0"}</definedName>
    <definedName name="_2405__FDSAUDITLINK__" localSheetId="3" hidden="1">{"fdsup://directions/FAT Viewer?action=UPDATE&amp;creator=factset&amp;DYN_ARGS=TRUE&amp;DOC_NAME=FAT:FQL_AUDITING_CLIENT_TEMPLATE.FAT&amp;display_string=Audit&amp;VAR:KEY=PWTQXOPCRY&amp;VAR:QUERY=RkZfRUJJVERBKEFOTiwtMSwsLFJQKQ==&amp;WINDOW=FIRST_POPUP&amp;HEIGHT=450&amp;WIDTH=450&amp;START_MAXIMI","ZED=FALSE&amp;VAR:CALENDAR=US&amp;VAR:SYMBOL=660047&amp;VAR:INDEX=0"}</definedName>
    <definedName name="_2405__FDSAUDITLINK__" hidden="1">{"fdsup://directions/FAT Viewer?action=UPDATE&amp;creator=factset&amp;DYN_ARGS=TRUE&amp;DOC_NAME=FAT:FQL_AUDITING_CLIENT_TEMPLATE.FAT&amp;display_string=Audit&amp;VAR:KEY=PWTQXOPCRY&amp;VAR:QUERY=RkZfRUJJVERBKEFOTiwtMSwsLFJQKQ==&amp;WINDOW=FIRST_POPUP&amp;HEIGHT=450&amp;WIDTH=450&amp;START_MAXIMI","ZED=FALSE&amp;VAR:CALENDAR=US&amp;VAR:SYMBOL=660047&amp;VAR:INDEX=0"}</definedName>
    <definedName name="_2406__FDSAUDITLINK__" localSheetId="11" hidden="1">{"fdsup://directions/FAT Viewer?action=UPDATE&amp;creator=factset&amp;DYN_ARGS=TRUE&amp;DOC_NAME=FAT:FQL_AUDITING_CLIENT_TEMPLATE.FAT&amp;display_string=Audit&amp;VAR:KEY=JWXOFCVABO&amp;VAR:QUERY=RkZfRUJJVERBKEFOTiwtMiwsLFJQKQ==&amp;WINDOW=FIRST_POPUP&amp;HEIGHT=450&amp;WIDTH=450&amp;START_MAXIMI","ZED=FALSE&amp;VAR:CALENDAR=US&amp;VAR:SYMBOL=660047&amp;VAR:INDEX=0"}</definedName>
    <definedName name="_2406__FDSAUDITLINK__" localSheetId="3" hidden="1">{"fdsup://directions/FAT Viewer?action=UPDATE&amp;creator=factset&amp;DYN_ARGS=TRUE&amp;DOC_NAME=FAT:FQL_AUDITING_CLIENT_TEMPLATE.FAT&amp;display_string=Audit&amp;VAR:KEY=JWXOFCVABO&amp;VAR:QUERY=RkZfRUJJVERBKEFOTiwtMiwsLFJQKQ==&amp;WINDOW=FIRST_POPUP&amp;HEIGHT=450&amp;WIDTH=450&amp;START_MAXIMI","ZED=FALSE&amp;VAR:CALENDAR=US&amp;VAR:SYMBOL=660047&amp;VAR:INDEX=0"}</definedName>
    <definedName name="_2406__FDSAUDITLINK__" hidden="1">{"fdsup://directions/FAT Viewer?action=UPDATE&amp;creator=factset&amp;DYN_ARGS=TRUE&amp;DOC_NAME=FAT:FQL_AUDITING_CLIENT_TEMPLATE.FAT&amp;display_string=Audit&amp;VAR:KEY=JWXOFCVABO&amp;VAR:QUERY=RkZfRUJJVERBKEFOTiwtMiwsLFJQKQ==&amp;WINDOW=FIRST_POPUP&amp;HEIGHT=450&amp;WIDTH=450&amp;START_MAXIMI","ZED=FALSE&amp;VAR:CALENDAR=US&amp;VAR:SYMBOL=660047&amp;VAR:INDEX=0"}</definedName>
    <definedName name="_2407__FDSAUDITLINK__" localSheetId="11" hidden="1">{"fdsup://Directions/FactSet Auditing Viewer?action=AUDIT_VALUE&amp;DB=129&amp;ID1=660047&amp;VALUEID=01001&amp;SDATE=2008&amp;PERIODTYPE=ANN_STD&amp;window=popup_no_bar&amp;width=385&amp;height=120&amp;START_MAXIMIZED=FALSE&amp;creator=factset&amp;display_string=Audit"}</definedName>
    <definedName name="_2407__FDSAUDITLINK__" localSheetId="3" hidden="1">{"fdsup://Directions/FactSet Auditing Viewer?action=AUDIT_VALUE&amp;DB=129&amp;ID1=660047&amp;VALUEID=01001&amp;SDATE=2008&amp;PERIODTYPE=ANN_STD&amp;window=popup_no_bar&amp;width=385&amp;height=120&amp;START_MAXIMIZED=FALSE&amp;creator=factset&amp;display_string=Audit"}</definedName>
    <definedName name="_2407__FDSAUDITLINK__" hidden="1">{"fdsup://Directions/FactSet Auditing Viewer?action=AUDIT_VALUE&amp;DB=129&amp;ID1=660047&amp;VALUEID=01001&amp;SDATE=2008&amp;PERIODTYPE=ANN_STD&amp;window=popup_no_bar&amp;width=385&amp;height=120&amp;START_MAXIMIZED=FALSE&amp;creator=factset&amp;display_string=Audit"}</definedName>
    <definedName name="_2408__FDSAUDITLINK__" localSheetId="11" hidden="1">{"fdsup://Directions/FactSet Auditing Viewer?action=AUDIT_VALUE&amp;DB=129&amp;ID1=660047&amp;VALUEID=01001&amp;SDATE=2007&amp;PERIODTYPE=ANN_STD&amp;window=popup_no_bar&amp;width=385&amp;height=120&amp;START_MAXIMIZED=FALSE&amp;creator=factset&amp;display_string=Audit"}</definedName>
    <definedName name="_2408__FDSAUDITLINK__" localSheetId="3" hidden="1">{"fdsup://Directions/FactSet Auditing Viewer?action=AUDIT_VALUE&amp;DB=129&amp;ID1=660047&amp;VALUEID=01001&amp;SDATE=2007&amp;PERIODTYPE=ANN_STD&amp;window=popup_no_bar&amp;width=385&amp;height=120&amp;START_MAXIMIZED=FALSE&amp;creator=factset&amp;display_string=Audit"}</definedName>
    <definedName name="_2408__FDSAUDITLINK__" hidden="1">{"fdsup://Directions/FactSet Auditing Viewer?action=AUDIT_VALUE&amp;DB=129&amp;ID1=660047&amp;VALUEID=01001&amp;SDATE=2007&amp;PERIODTYPE=ANN_STD&amp;window=popup_no_bar&amp;width=385&amp;height=120&amp;START_MAXIMIZED=FALSE&amp;creator=factset&amp;display_string=Audit"}</definedName>
    <definedName name="_2409__FDSAUDITLINK__" localSheetId="11" hidden="1">{"fdsup://directions/FAT Viewer?action=UPDATE&amp;creator=factset&amp;DYN_ARGS=TRUE&amp;DOC_NAME=FAT:FQL_AUDITING_CLIENT_TEMPLATE.FAT&amp;display_string=Audit&amp;VAR:KEY=LIDOTOBWLA&amp;VAR:QUERY=RkZfQ0FQRVgoQU5OLDAsLCxSUCk=&amp;WINDOW=FIRST_POPUP&amp;HEIGHT=450&amp;WIDTH=450&amp;START_MAXIMIZED=","FALSE&amp;VAR:CALENDAR=US&amp;VAR:SYMBOL=B15CDJ&amp;VAR:INDEX=0"}</definedName>
    <definedName name="_2409__FDSAUDITLINK__" localSheetId="3" hidden="1">{"fdsup://directions/FAT Viewer?action=UPDATE&amp;creator=factset&amp;DYN_ARGS=TRUE&amp;DOC_NAME=FAT:FQL_AUDITING_CLIENT_TEMPLATE.FAT&amp;display_string=Audit&amp;VAR:KEY=LIDOTOBWLA&amp;VAR:QUERY=RkZfQ0FQRVgoQU5OLDAsLCxSUCk=&amp;WINDOW=FIRST_POPUP&amp;HEIGHT=450&amp;WIDTH=450&amp;START_MAXIMIZED=","FALSE&amp;VAR:CALENDAR=US&amp;VAR:SYMBOL=B15CDJ&amp;VAR:INDEX=0"}</definedName>
    <definedName name="_2409__FDSAUDITLINK__" hidden="1">{"fdsup://directions/FAT Viewer?action=UPDATE&amp;creator=factset&amp;DYN_ARGS=TRUE&amp;DOC_NAME=FAT:FQL_AUDITING_CLIENT_TEMPLATE.FAT&amp;display_string=Audit&amp;VAR:KEY=LIDOTOBWLA&amp;VAR:QUERY=RkZfQ0FQRVgoQU5OLDAsLCxSUCk=&amp;WINDOW=FIRST_POPUP&amp;HEIGHT=450&amp;WIDTH=450&amp;START_MAXIMIZED=","FALSE&amp;VAR:CALENDAR=US&amp;VAR:SYMBOL=B15CDJ&amp;VAR:INDEX=0"}</definedName>
    <definedName name="_241__FDSAUDITLINK__" localSheetId="11" hidden="1">{"fdsup://directions/FAT Viewer?action=UPDATE&amp;creator=factset&amp;DYN_ARGS=TRUE&amp;DOC_NAME=FAT:FQL_AUDITING_CLIENT_TEMPLATE.FAT&amp;display_string=Audit&amp;VAR:KEY=TGJCHEZGXW&amp;VAR:QUERY=RkZfRUJJVERBKEFOTiwtMiwsLFJQKQ==&amp;WINDOW=FIRST_POPUP&amp;HEIGHT=450&amp;WIDTH=450&amp;START_MAXIMI","ZED=FALSE&amp;VAR:CALENDAR=FIVEDAY&amp;VAR:SYMBOL=FWLT&amp;VAR:INDEX=0"}</definedName>
    <definedName name="_241__FDSAUDITLINK__" localSheetId="3" hidden="1">{"fdsup://directions/FAT Viewer?action=UPDATE&amp;creator=factset&amp;DYN_ARGS=TRUE&amp;DOC_NAME=FAT:FQL_AUDITING_CLIENT_TEMPLATE.FAT&amp;display_string=Audit&amp;VAR:KEY=TGJCHEZGXW&amp;VAR:QUERY=RkZfRUJJVERBKEFOTiwtMiwsLFJQKQ==&amp;WINDOW=FIRST_POPUP&amp;HEIGHT=450&amp;WIDTH=450&amp;START_MAXIMI","ZED=FALSE&amp;VAR:CALENDAR=FIVEDAY&amp;VAR:SYMBOL=FWLT&amp;VAR:INDEX=0"}</definedName>
    <definedName name="_241__FDSAUDITLINK__" hidden="1">{"fdsup://directions/FAT Viewer?action=UPDATE&amp;creator=factset&amp;DYN_ARGS=TRUE&amp;DOC_NAME=FAT:FQL_AUDITING_CLIENT_TEMPLATE.FAT&amp;display_string=Audit&amp;VAR:KEY=TGJCHEZGXW&amp;VAR:QUERY=RkZfRUJJVERBKEFOTiwtMiwsLFJQKQ==&amp;WINDOW=FIRST_POPUP&amp;HEIGHT=450&amp;WIDTH=450&amp;START_MAXIMI","ZED=FALSE&amp;VAR:CALENDAR=FIVEDAY&amp;VAR:SYMBOL=FWLT&amp;VAR:INDEX=0"}</definedName>
    <definedName name="_2410__FDSAUDITLINK__" localSheetId="11" hidden="1">{"fdsup://directions/FAT Viewer?action=UPDATE&amp;creator=factset&amp;DYN_ARGS=TRUE&amp;DOC_NAME=FAT:FQL_AUDITING_CLIENT_TEMPLATE.FAT&amp;display_string=Audit&amp;VAR:KEY=VMTQBSNYNY&amp;VAR:QUERY=RkZfQ0FQRVgoQU5OLC0xLCwsUlAp&amp;WINDOW=FIRST_POPUP&amp;HEIGHT=450&amp;WIDTH=450&amp;START_MAXIMIZED=","FALSE&amp;VAR:CALENDAR=US&amp;VAR:SYMBOL=B15CDJ&amp;VAR:INDEX=0"}</definedName>
    <definedName name="_2410__FDSAUDITLINK__" localSheetId="3" hidden="1">{"fdsup://directions/FAT Viewer?action=UPDATE&amp;creator=factset&amp;DYN_ARGS=TRUE&amp;DOC_NAME=FAT:FQL_AUDITING_CLIENT_TEMPLATE.FAT&amp;display_string=Audit&amp;VAR:KEY=VMTQBSNYNY&amp;VAR:QUERY=RkZfQ0FQRVgoQU5OLC0xLCwsUlAp&amp;WINDOW=FIRST_POPUP&amp;HEIGHT=450&amp;WIDTH=450&amp;START_MAXIMIZED=","FALSE&amp;VAR:CALENDAR=US&amp;VAR:SYMBOL=B15CDJ&amp;VAR:INDEX=0"}</definedName>
    <definedName name="_2410__FDSAUDITLINK__" hidden="1">{"fdsup://directions/FAT Viewer?action=UPDATE&amp;creator=factset&amp;DYN_ARGS=TRUE&amp;DOC_NAME=FAT:FQL_AUDITING_CLIENT_TEMPLATE.FAT&amp;display_string=Audit&amp;VAR:KEY=VMTQBSNYNY&amp;VAR:QUERY=RkZfQ0FQRVgoQU5OLC0xLCwsUlAp&amp;WINDOW=FIRST_POPUP&amp;HEIGHT=450&amp;WIDTH=450&amp;START_MAXIMIZED=","FALSE&amp;VAR:CALENDAR=US&amp;VAR:SYMBOL=B15CDJ&amp;VAR:INDEX=0"}</definedName>
    <definedName name="_2411__FDSAUDITLINK__" localSheetId="11" hidden="1">{"fdsup://directions/FAT Viewer?action=UPDATE&amp;creator=factset&amp;DYN_ARGS=TRUE&amp;DOC_NAME=FAT:FQL_AUDITING_CLIENT_TEMPLATE.FAT&amp;display_string=Audit&amp;VAR:KEY=DYNKPEHQPC&amp;VAR:QUERY=RkZfQ0FQRVgoQU5OLC0yLCwsUlAp&amp;WINDOW=FIRST_POPUP&amp;HEIGHT=450&amp;WIDTH=450&amp;START_MAXIMIZED=","FALSE&amp;VAR:CALENDAR=US&amp;VAR:SYMBOL=B15CDJ&amp;VAR:INDEX=0"}</definedName>
    <definedName name="_2411__FDSAUDITLINK__" localSheetId="3" hidden="1">{"fdsup://directions/FAT Viewer?action=UPDATE&amp;creator=factset&amp;DYN_ARGS=TRUE&amp;DOC_NAME=FAT:FQL_AUDITING_CLIENT_TEMPLATE.FAT&amp;display_string=Audit&amp;VAR:KEY=DYNKPEHQPC&amp;VAR:QUERY=RkZfQ0FQRVgoQU5OLC0yLCwsUlAp&amp;WINDOW=FIRST_POPUP&amp;HEIGHT=450&amp;WIDTH=450&amp;START_MAXIMIZED=","FALSE&amp;VAR:CALENDAR=US&amp;VAR:SYMBOL=B15CDJ&amp;VAR:INDEX=0"}</definedName>
    <definedName name="_2411__FDSAUDITLINK__" hidden="1">{"fdsup://directions/FAT Viewer?action=UPDATE&amp;creator=factset&amp;DYN_ARGS=TRUE&amp;DOC_NAME=FAT:FQL_AUDITING_CLIENT_TEMPLATE.FAT&amp;display_string=Audit&amp;VAR:KEY=DYNKPEHQPC&amp;VAR:QUERY=RkZfQ0FQRVgoQU5OLC0yLCwsUlAp&amp;WINDOW=FIRST_POPUP&amp;HEIGHT=450&amp;WIDTH=450&amp;START_MAXIMIZED=","FALSE&amp;VAR:CALENDAR=US&amp;VAR:SYMBOL=B15CDJ&amp;VAR:INDEX=0"}</definedName>
    <definedName name="_2412__FDSAUDITLINK__" localSheetId="11" hidden="1">{"fdsup://directions/FAT Viewer?action=UPDATE&amp;creator=factset&amp;DYN_ARGS=TRUE&amp;DOC_NAME=FAT:FQL_AUDITING_CLIENT_TEMPLATE.FAT&amp;display_string=Audit&amp;VAR:KEY=ZCNAHENGXQ&amp;VAR:QUERY=RkZfTkVUX0lOQyhBTk4sLTEsLCxSUCk=&amp;WINDOW=FIRST_POPUP&amp;HEIGHT=450&amp;WIDTH=450&amp;START_MAXIMI","ZED=FALSE&amp;VAR:CALENDAR=US&amp;VAR:SYMBOL=B15CDJ&amp;VAR:INDEX=0"}</definedName>
    <definedName name="_2412__FDSAUDITLINK__" localSheetId="3" hidden="1">{"fdsup://directions/FAT Viewer?action=UPDATE&amp;creator=factset&amp;DYN_ARGS=TRUE&amp;DOC_NAME=FAT:FQL_AUDITING_CLIENT_TEMPLATE.FAT&amp;display_string=Audit&amp;VAR:KEY=ZCNAHENGXQ&amp;VAR:QUERY=RkZfTkVUX0lOQyhBTk4sLTEsLCxSUCk=&amp;WINDOW=FIRST_POPUP&amp;HEIGHT=450&amp;WIDTH=450&amp;START_MAXIMI","ZED=FALSE&amp;VAR:CALENDAR=US&amp;VAR:SYMBOL=B15CDJ&amp;VAR:INDEX=0"}</definedName>
    <definedName name="_2412__FDSAUDITLINK__" hidden="1">{"fdsup://directions/FAT Viewer?action=UPDATE&amp;creator=factset&amp;DYN_ARGS=TRUE&amp;DOC_NAME=FAT:FQL_AUDITING_CLIENT_TEMPLATE.FAT&amp;display_string=Audit&amp;VAR:KEY=ZCNAHENGXQ&amp;VAR:QUERY=RkZfTkVUX0lOQyhBTk4sLTEsLCxSUCk=&amp;WINDOW=FIRST_POPUP&amp;HEIGHT=450&amp;WIDTH=450&amp;START_MAXIMI","ZED=FALSE&amp;VAR:CALENDAR=US&amp;VAR:SYMBOL=B15CDJ&amp;VAR:INDEX=0"}</definedName>
    <definedName name="_2413__FDSAUDITLINK__" localSheetId="11" hidden="1">{"fdsup://directions/FAT Viewer?action=UPDATE&amp;creator=factset&amp;DYN_ARGS=TRUE&amp;DOC_NAME=FAT:FQL_AUDITING_CLIENT_TEMPLATE.FAT&amp;display_string=Audit&amp;VAR:KEY=VMFANAFOXY&amp;VAR:QUERY=RkZfTkVUX0lOQyhBTk4sLTIsLCxSUCk=&amp;WINDOW=FIRST_POPUP&amp;HEIGHT=450&amp;WIDTH=450&amp;START_MAXIMI","ZED=FALSE&amp;VAR:CALENDAR=US&amp;VAR:SYMBOL=B15CDJ&amp;VAR:INDEX=0"}</definedName>
    <definedName name="_2413__FDSAUDITLINK__" localSheetId="3" hidden="1">{"fdsup://directions/FAT Viewer?action=UPDATE&amp;creator=factset&amp;DYN_ARGS=TRUE&amp;DOC_NAME=FAT:FQL_AUDITING_CLIENT_TEMPLATE.FAT&amp;display_string=Audit&amp;VAR:KEY=VMFANAFOXY&amp;VAR:QUERY=RkZfTkVUX0lOQyhBTk4sLTIsLCxSUCk=&amp;WINDOW=FIRST_POPUP&amp;HEIGHT=450&amp;WIDTH=450&amp;START_MAXIMI","ZED=FALSE&amp;VAR:CALENDAR=US&amp;VAR:SYMBOL=B15CDJ&amp;VAR:INDEX=0"}</definedName>
    <definedName name="_2413__FDSAUDITLINK__" hidden="1">{"fdsup://directions/FAT Viewer?action=UPDATE&amp;creator=factset&amp;DYN_ARGS=TRUE&amp;DOC_NAME=FAT:FQL_AUDITING_CLIENT_TEMPLATE.FAT&amp;display_string=Audit&amp;VAR:KEY=VMFANAFOXY&amp;VAR:QUERY=RkZfTkVUX0lOQyhBTk4sLTIsLCxSUCk=&amp;WINDOW=FIRST_POPUP&amp;HEIGHT=450&amp;WIDTH=450&amp;START_MAXIMI","ZED=FALSE&amp;VAR:CALENDAR=US&amp;VAR:SYMBOL=B15CDJ&amp;VAR:INDEX=0"}</definedName>
    <definedName name="_2414__FDSAUDITLINK__" localSheetId="11" hidden="1">{"fdsup://directions/FAT Viewer?action=UPDATE&amp;creator=factset&amp;DYN_ARGS=TRUE&amp;DOC_NAME=FAT:FQL_AUDITING_CLIENT_TEMPLATE.FAT&amp;display_string=Audit&amp;VAR:KEY=DGXQVSHOHO&amp;VAR:QUERY=RkZfRUJJVChBTk4sLTEsLCxSUCk=&amp;WINDOW=FIRST_POPUP&amp;HEIGHT=450&amp;WIDTH=450&amp;START_MAXIMIZED=","FALSE&amp;VAR:CALENDAR=US&amp;VAR:SYMBOL=B15CDJ&amp;VAR:INDEX=0"}</definedName>
    <definedName name="_2414__FDSAUDITLINK__" localSheetId="3" hidden="1">{"fdsup://directions/FAT Viewer?action=UPDATE&amp;creator=factset&amp;DYN_ARGS=TRUE&amp;DOC_NAME=FAT:FQL_AUDITING_CLIENT_TEMPLATE.FAT&amp;display_string=Audit&amp;VAR:KEY=DGXQVSHOHO&amp;VAR:QUERY=RkZfRUJJVChBTk4sLTEsLCxSUCk=&amp;WINDOW=FIRST_POPUP&amp;HEIGHT=450&amp;WIDTH=450&amp;START_MAXIMIZED=","FALSE&amp;VAR:CALENDAR=US&amp;VAR:SYMBOL=B15CDJ&amp;VAR:INDEX=0"}</definedName>
    <definedName name="_2414__FDSAUDITLINK__" hidden="1">{"fdsup://directions/FAT Viewer?action=UPDATE&amp;creator=factset&amp;DYN_ARGS=TRUE&amp;DOC_NAME=FAT:FQL_AUDITING_CLIENT_TEMPLATE.FAT&amp;display_string=Audit&amp;VAR:KEY=DGXQVSHOHO&amp;VAR:QUERY=RkZfRUJJVChBTk4sLTEsLCxSUCk=&amp;WINDOW=FIRST_POPUP&amp;HEIGHT=450&amp;WIDTH=450&amp;START_MAXIMIZED=","FALSE&amp;VAR:CALENDAR=US&amp;VAR:SYMBOL=B15CDJ&amp;VAR:INDEX=0"}</definedName>
    <definedName name="_2415__FDSAUDITLINK__" localSheetId="11" hidden="1">{"fdsup://directions/FAT Viewer?action=UPDATE&amp;creator=factset&amp;DYN_ARGS=TRUE&amp;DOC_NAME=FAT:FQL_AUDITING_CLIENT_TEMPLATE.FAT&amp;display_string=Audit&amp;VAR:KEY=ZOJKXQJANS&amp;VAR:QUERY=RkZfRUJJVChBTk4sLTIsLCxSUCk=&amp;WINDOW=FIRST_POPUP&amp;HEIGHT=450&amp;WIDTH=450&amp;START_MAXIMIZED=","FALSE&amp;VAR:CALENDAR=US&amp;VAR:SYMBOL=B15CDJ&amp;VAR:INDEX=0"}</definedName>
    <definedName name="_2415__FDSAUDITLINK__" localSheetId="3" hidden="1">{"fdsup://directions/FAT Viewer?action=UPDATE&amp;creator=factset&amp;DYN_ARGS=TRUE&amp;DOC_NAME=FAT:FQL_AUDITING_CLIENT_TEMPLATE.FAT&amp;display_string=Audit&amp;VAR:KEY=ZOJKXQJANS&amp;VAR:QUERY=RkZfRUJJVChBTk4sLTIsLCxSUCk=&amp;WINDOW=FIRST_POPUP&amp;HEIGHT=450&amp;WIDTH=450&amp;START_MAXIMIZED=","FALSE&amp;VAR:CALENDAR=US&amp;VAR:SYMBOL=B15CDJ&amp;VAR:INDEX=0"}</definedName>
    <definedName name="_2415__FDSAUDITLINK__" hidden="1">{"fdsup://directions/FAT Viewer?action=UPDATE&amp;creator=factset&amp;DYN_ARGS=TRUE&amp;DOC_NAME=FAT:FQL_AUDITING_CLIENT_TEMPLATE.FAT&amp;display_string=Audit&amp;VAR:KEY=ZOJKXQJANS&amp;VAR:QUERY=RkZfRUJJVChBTk4sLTIsLCxSUCk=&amp;WINDOW=FIRST_POPUP&amp;HEIGHT=450&amp;WIDTH=450&amp;START_MAXIMIZED=","FALSE&amp;VAR:CALENDAR=US&amp;VAR:SYMBOL=B15CDJ&amp;VAR:INDEX=0"}</definedName>
    <definedName name="_2416__FDSAUDITLINK__" localSheetId="11" hidden="1">{"fdsup://directions/FAT Viewer?action=UPDATE&amp;creator=factset&amp;DYN_ARGS=TRUE&amp;DOC_NAME=FAT:FQL_AUDITING_CLIENT_TEMPLATE.FAT&amp;display_string=Audit&amp;VAR:KEY=JYTMJEJWHG&amp;VAR:QUERY=RkZfRUJJVERBKEFOTiwtMSwsLFJQKQ==&amp;WINDOW=FIRST_POPUP&amp;HEIGHT=450&amp;WIDTH=450&amp;START_MAXIMI","ZED=FALSE&amp;VAR:CALENDAR=US&amp;VAR:SYMBOL=B15CDJ&amp;VAR:INDEX=0"}</definedName>
    <definedName name="_2416__FDSAUDITLINK__" localSheetId="3" hidden="1">{"fdsup://directions/FAT Viewer?action=UPDATE&amp;creator=factset&amp;DYN_ARGS=TRUE&amp;DOC_NAME=FAT:FQL_AUDITING_CLIENT_TEMPLATE.FAT&amp;display_string=Audit&amp;VAR:KEY=JYTMJEJWHG&amp;VAR:QUERY=RkZfRUJJVERBKEFOTiwtMSwsLFJQKQ==&amp;WINDOW=FIRST_POPUP&amp;HEIGHT=450&amp;WIDTH=450&amp;START_MAXIMI","ZED=FALSE&amp;VAR:CALENDAR=US&amp;VAR:SYMBOL=B15CDJ&amp;VAR:INDEX=0"}</definedName>
    <definedName name="_2416__FDSAUDITLINK__" hidden="1">{"fdsup://directions/FAT Viewer?action=UPDATE&amp;creator=factset&amp;DYN_ARGS=TRUE&amp;DOC_NAME=FAT:FQL_AUDITING_CLIENT_TEMPLATE.FAT&amp;display_string=Audit&amp;VAR:KEY=JYTMJEJWHG&amp;VAR:QUERY=RkZfRUJJVERBKEFOTiwtMSwsLFJQKQ==&amp;WINDOW=FIRST_POPUP&amp;HEIGHT=450&amp;WIDTH=450&amp;START_MAXIMI","ZED=FALSE&amp;VAR:CALENDAR=US&amp;VAR:SYMBOL=B15CDJ&amp;VAR:INDEX=0"}</definedName>
    <definedName name="_2417__FDSAUDITLINK__" localSheetId="11" hidden="1">{"fdsup://directions/FAT Viewer?action=UPDATE&amp;creator=factset&amp;DYN_ARGS=TRUE&amp;DOC_NAME=FAT:FQL_AUDITING_CLIENT_TEMPLATE.FAT&amp;display_string=Audit&amp;VAR:KEY=LERYNGLOBA&amp;VAR:QUERY=RkZfRUJJVERBKEFOTiwtMiwsLFJQKQ==&amp;WINDOW=FIRST_POPUP&amp;HEIGHT=450&amp;WIDTH=450&amp;START_MAXIMI","ZED=FALSE&amp;VAR:CALENDAR=US&amp;VAR:SYMBOL=B15CDJ&amp;VAR:INDEX=0"}</definedName>
    <definedName name="_2417__FDSAUDITLINK__" localSheetId="3" hidden="1">{"fdsup://directions/FAT Viewer?action=UPDATE&amp;creator=factset&amp;DYN_ARGS=TRUE&amp;DOC_NAME=FAT:FQL_AUDITING_CLIENT_TEMPLATE.FAT&amp;display_string=Audit&amp;VAR:KEY=LERYNGLOBA&amp;VAR:QUERY=RkZfRUJJVERBKEFOTiwtMiwsLFJQKQ==&amp;WINDOW=FIRST_POPUP&amp;HEIGHT=450&amp;WIDTH=450&amp;START_MAXIMI","ZED=FALSE&amp;VAR:CALENDAR=US&amp;VAR:SYMBOL=B15CDJ&amp;VAR:INDEX=0"}</definedName>
    <definedName name="_2417__FDSAUDITLINK__" hidden="1">{"fdsup://directions/FAT Viewer?action=UPDATE&amp;creator=factset&amp;DYN_ARGS=TRUE&amp;DOC_NAME=FAT:FQL_AUDITING_CLIENT_TEMPLATE.FAT&amp;display_string=Audit&amp;VAR:KEY=LERYNGLOBA&amp;VAR:QUERY=RkZfRUJJVERBKEFOTiwtMiwsLFJQKQ==&amp;WINDOW=FIRST_POPUP&amp;HEIGHT=450&amp;WIDTH=450&amp;START_MAXIMI","ZED=FALSE&amp;VAR:CALENDAR=US&amp;VAR:SYMBOL=B15CDJ&amp;VAR:INDEX=0"}</definedName>
    <definedName name="_2418__FDSAUDITLINK__" localSheetId="11" hidden="1">{"fdsup://Directions/FactSet Auditing Viewer?action=AUDIT_VALUE&amp;DB=129&amp;ID1=B15CDJ&amp;VALUEID=01001&amp;SDATE=2008&amp;PERIODTYPE=ANN_STD&amp;window=popup_no_bar&amp;width=385&amp;height=120&amp;START_MAXIMIZED=FALSE&amp;creator=factset&amp;display_string=Audit"}</definedName>
    <definedName name="_2418__FDSAUDITLINK__" localSheetId="3" hidden="1">{"fdsup://Directions/FactSet Auditing Viewer?action=AUDIT_VALUE&amp;DB=129&amp;ID1=B15CDJ&amp;VALUEID=01001&amp;SDATE=2008&amp;PERIODTYPE=ANN_STD&amp;window=popup_no_bar&amp;width=385&amp;height=120&amp;START_MAXIMIZED=FALSE&amp;creator=factset&amp;display_string=Audit"}</definedName>
    <definedName name="_2418__FDSAUDITLINK__" hidden="1">{"fdsup://Directions/FactSet Auditing Viewer?action=AUDIT_VALUE&amp;DB=129&amp;ID1=B15CDJ&amp;VALUEID=01001&amp;SDATE=2008&amp;PERIODTYPE=ANN_STD&amp;window=popup_no_bar&amp;width=385&amp;height=120&amp;START_MAXIMIZED=FALSE&amp;creator=factset&amp;display_string=Audit"}</definedName>
    <definedName name="_2419__FDSAUDITLINK__" localSheetId="11" hidden="1">{"fdsup://Directions/FactSet Auditing Viewer?action=AUDIT_VALUE&amp;DB=129&amp;ID1=B15CDJ&amp;VALUEID=01001&amp;SDATE=2007&amp;PERIODTYPE=ANN_STD&amp;window=popup_no_bar&amp;width=385&amp;height=120&amp;START_MAXIMIZED=FALSE&amp;creator=factset&amp;display_string=Audit"}</definedName>
    <definedName name="_2419__FDSAUDITLINK__" localSheetId="3" hidden="1">{"fdsup://Directions/FactSet Auditing Viewer?action=AUDIT_VALUE&amp;DB=129&amp;ID1=B15CDJ&amp;VALUEID=01001&amp;SDATE=2007&amp;PERIODTYPE=ANN_STD&amp;window=popup_no_bar&amp;width=385&amp;height=120&amp;START_MAXIMIZED=FALSE&amp;creator=factset&amp;display_string=Audit"}</definedName>
    <definedName name="_2419__FDSAUDITLINK__" hidden="1">{"fdsup://Directions/FactSet Auditing Viewer?action=AUDIT_VALUE&amp;DB=129&amp;ID1=B15CDJ&amp;VALUEID=01001&amp;SDATE=2007&amp;PERIODTYPE=ANN_STD&amp;window=popup_no_bar&amp;width=385&amp;height=120&amp;START_MAXIMIZED=FALSE&amp;creator=factset&amp;display_string=Audit"}</definedName>
    <definedName name="_242__FDSAUDITLINK__" localSheetId="11" hidden="1">{"fdsup://Directions/FactSet Auditing Viewer?action=AUDIT_VALUE&amp;DB=129&amp;ID1=H2717810&amp;VALUEID=01001&amp;SDATE=2008&amp;PERIODTYPE=ANN_STD&amp;SCFT=3&amp;window=popup_no_bar&amp;width=385&amp;height=120&amp;START_MAXIMIZED=FALSE&amp;creator=factset&amp;display_string=Audit"}</definedName>
    <definedName name="_242__FDSAUDITLINK__" localSheetId="3" hidden="1">{"fdsup://Directions/FactSet Auditing Viewer?action=AUDIT_VALUE&amp;DB=129&amp;ID1=H2717810&amp;VALUEID=01001&amp;SDATE=2008&amp;PERIODTYPE=ANN_STD&amp;SCFT=3&amp;window=popup_no_bar&amp;width=385&amp;height=120&amp;START_MAXIMIZED=FALSE&amp;creator=factset&amp;display_string=Audit"}</definedName>
    <definedName name="_242__FDSAUDITLINK__" hidden="1">{"fdsup://Directions/FactSet Auditing Viewer?action=AUDIT_VALUE&amp;DB=129&amp;ID1=H2717810&amp;VALUEID=01001&amp;SDATE=2008&amp;PERIODTYPE=ANN_STD&amp;SCFT=3&amp;window=popup_no_bar&amp;width=385&amp;height=120&amp;START_MAXIMIZED=FALSE&amp;creator=factset&amp;display_string=Audit"}</definedName>
    <definedName name="_2420__FDSAUDITLINK__" localSheetId="11" hidden="1">{"fdsup://directions/FAT Viewer?action=UPDATE&amp;creator=factset&amp;DYN_ARGS=TRUE&amp;DOC_NAME=FAT:FQL_AUDITING_CLIENT_TEMPLATE.FAT&amp;display_string=Audit&amp;VAR:KEY=TOXOZAHWJO&amp;VAR:QUERY=RkZfQ0FQRVgoQU5OLDAsLCxSUCk=&amp;WINDOW=FIRST_POPUP&amp;HEIGHT=450&amp;WIDTH=450&amp;START_MAXIMIZED=","FALSE&amp;VAR:CALENDAR=US&amp;VAR:SYMBOL=B23XW7&amp;VAR:INDEX=0"}</definedName>
    <definedName name="_2420__FDSAUDITLINK__" localSheetId="3" hidden="1">{"fdsup://directions/FAT Viewer?action=UPDATE&amp;creator=factset&amp;DYN_ARGS=TRUE&amp;DOC_NAME=FAT:FQL_AUDITING_CLIENT_TEMPLATE.FAT&amp;display_string=Audit&amp;VAR:KEY=TOXOZAHWJO&amp;VAR:QUERY=RkZfQ0FQRVgoQU5OLDAsLCxSUCk=&amp;WINDOW=FIRST_POPUP&amp;HEIGHT=450&amp;WIDTH=450&amp;START_MAXIMIZED=","FALSE&amp;VAR:CALENDAR=US&amp;VAR:SYMBOL=B23XW7&amp;VAR:INDEX=0"}</definedName>
    <definedName name="_2420__FDSAUDITLINK__" hidden="1">{"fdsup://directions/FAT Viewer?action=UPDATE&amp;creator=factset&amp;DYN_ARGS=TRUE&amp;DOC_NAME=FAT:FQL_AUDITING_CLIENT_TEMPLATE.FAT&amp;display_string=Audit&amp;VAR:KEY=TOXOZAHWJO&amp;VAR:QUERY=RkZfQ0FQRVgoQU5OLDAsLCxSUCk=&amp;WINDOW=FIRST_POPUP&amp;HEIGHT=450&amp;WIDTH=450&amp;START_MAXIMIZED=","FALSE&amp;VAR:CALENDAR=US&amp;VAR:SYMBOL=B23XW7&amp;VAR:INDEX=0"}</definedName>
    <definedName name="_2421__FDSAUDITLINK__" localSheetId="11" hidden="1">{"fdsup://directions/FAT Viewer?action=UPDATE&amp;creator=factset&amp;DYN_ARGS=TRUE&amp;DOC_NAME=FAT:FQL_AUDITING_CLIENT_TEMPLATE.FAT&amp;display_string=Audit&amp;VAR:KEY=TOXMJSHCRM&amp;VAR:QUERY=RkZfQ0FQRVgoQU5OLC0xLCwsUlAp&amp;WINDOW=FIRST_POPUP&amp;HEIGHT=450&amp;WIDTH=450&amp;START_MAXIMIZED=","FALSE&amp;VAR:CALENDAR=US&amp;VAR:SYMBOL=B23XW7&amp;VAR:INDEX=0"}</definedName>
    <definedName name="_2421__FDSAUDITLINK__" localSheetId="3" hidden="1">{"fdsup://directions/FAT Viewer?action=UPDATE&amp;creator=factset&amp;DYN_ARGS=TRUE&amp;DOC_NAME=FAT:FQL_AUDITING_CLIENT_TEMPLATE.FAT&amp;display_string=Audit&amp;VAR:KEY=TOXMJSHCRM&amp;VAR:QUERY=RkZfQ0FQRVgoQU5OLC0xLCwsUlAp&amp;WINDOW=FIRST_POPUP&amp;HEIGHT=450&amp;WIDTH=450&amp;START_MAXIMIZED=","FALSE&amp;VAR:CALENDAR=US&amp;VAR:SYMBOL=B23XW7&amp;VAR:INDEX=0"}</definedName>
    <definedName name="_2421__FDSAUDITLINK__" hidden="1">{"fdsup://directions/FAT Viewer?action=UPDATE&amp;creator=factset&amp;DYN_ARGS=TRUE&amp;DOC_NAME=FAT:FQL_AUDITING_CLIENT_TEMPLATE.FAT&amp;display_string=Audit&amp;VAR:KEY=TOXMJSHCRM&amp;VAR:QUERY=RkZfQ0FQRVgoQU5OLC0xLCwsUlAp&amp;WINDOW=FIRST_POPUP&amp;HEIGHT=450&amp;WIDTH=450&amp;START_MAXIMIZED=","FALSE&amp;VAR:CALENDAR=US&amp;VAR:SYMBOL=B23XW7&amp;VAR:INDEX=0"}</definedName>
    <definedName name="_2422__FDSAUDITLINK__" localSheetId="11" hidden="1">{"fdsup://directions/FAT Viewer?action=UPDATE&amp;creator=factset&amp;DYN_ARGS=TRUE&amp;DOC_NAME=FAT:FQL_AUDITING_CLIENT_TEMPLATE.FAT&amp;display_string=Audit&amp;VAR:KEY=PGBYHEFYDK&amp;VAR:QUERY=RkZfQ0FQRVgoQU5OLC0yLCwsUlAp&amp;WINDOW=FIRST_POPUP&amp;HEIGHT=450&amp;WIDTH=450&amp;START_MAXIMIZED=","FALSE&amp;VAR:CALENDAR=US&amp;VAR:SYMBOL=B23XW7&amp;VAR:INDEX=0"}</definedName>
    <definedName name="_2422__FDSAUDITLINK__" localSheetId="3" hidden="1">{"fdsup://directions/FAT Viewer?action=UPDATE&amp;creator=factset&amp;DYN_ARGS=TRUE&amp;DOC_NAME=FAT:FQL_AUDITING_CLIENT_TEMPLATE.FAT&amp;display_string=Audit&amp;VAR:KEY=PGBYHEFYDK&amp;VAR:QUERY=RkZfQ0FQRVgoQU5OLC0yLCwsUlAp&amp;WINDOW=FIRST_POPUP&amp;HEIGHT=450&amp;WIDTH=450&amp;START_MAXIMIZED=","FALSE&amp;VAR:CALENDAR=US&amp;VAR:SYMBOL=B23XW7&amp;VAR:INDEX=0"}</definedName>
    <definedName name="_2422__FDSAUDITLINK__" hidden="1">{"fdsup://directions/FAT Viewer?action=UPDATE&amp;creator=factset&amp;DYN_ARGS=TRUE&amp;DOC_NAME=FAT:FQL_AUDITING_CLIENT_TEMPLATE.FAT&amp;display_string=Audit&amp;VAR:KEY=PGBYHEFYDK&amp;VAR:QUERY=RkZfQ0FQRVgoQU5OLC0yLCwsUlAp&amp;WINDOW=FIRST_POPUP&amp;HEIGHT=450&amp;WIDTH=450&amp;START_MAXIMIZED=","FALSE&amp;VAR:CALENDAR=US&amp;VAR:SYMBOL=B23XW7&amp;VAR:INDEX=0"}</definedName>
    <definedName name="_2423__FDSAUDITLINK__" localSheetId="11" hidden="1">{"fdsup://directions/FAT Viewer?action=UPDATE&amp;creator=factset&amp;DYN_ARGS=TRUE&amp;DOC_NAME=FAT:FQL_AUDITING_CLIENT_TEMPLATE.FAT&amp;display_string=Audit&amp;VAR:KEY=JWPCZQVCRM&amp;VAR:QUERY=RkZfTkVUX0lOQyhBTk4sLTEsLCxSUCk=&amp;WINDOW=FIRST_POPUP&amp;HEIGHT=450&amp;WIDTH=450&amp;START_MAXIMI","ZED=FALSE&amp;VAR:CALENDAR=US&amp;VAR:SYMBOL=B23XW7&amp;VAR:INDEX=0"}</definedName>
    <definedName name="_2423__FDSAUDITLINK__" localSheetId="3" hidden="1">{"fdsup://directions/FAT Viewer?action=UPDATE&amp;creator=factset&amp;DYN_ARGS=TRUE&amp;DOC_NAME=FAT:FQL_AUDITING_CLIENT_TEMPLATE.FAT&amp;display_string=Audit&amp;VAR:KEY=JWPCZQVCRM&amp;VAR:QUERY=RkZfTkVUX0lOQyhBTk4sLTEsLCxSUCk=&amp;WINDOW=FIRST_POPUP&amp;HEIGHT=450&amp;WIDTH=450&amp;START_MAXIMI","ZED=FALSE&amp;VAR:CALENDAR=US&amp;VAR:SYMBOL=B23XW7&amp;VAR:INDEX=0"}</definedName>
    <definedName name="_2423__FDSAUDITLINK__" hidden="1">{"fdsup://directions/FAT Viewer?action=UPDATE&amp;creator=factset&amp;DYN_ARGS=TRUE&amp;DOC_NAME=FAT:FQL_AUDITING_CLIENT_TEMPLATE.FAT&amp;display_string=Audit&amp;VAR:KEY=JWPCZQVCRM&amp;VAR:QUERY=RkZfTkVUX0lOQyhBTk4sLTEsLCxSUCk=&amp;WINDOW=FIRST_POPUP&amp;HEIGHT=450&amp;WIDTH=450&amp;START_MAXIMI","ZED=FALSE&amp;VAR:CALENDAR=US&amp;VAR:SYMBOL=B23XW7&amp;VAR:INDEX=0"}</definedName>
    <definedName name="_2424__FDSAUDITLINK__" localSheetId="11" hidden="1">{"fdsup://directions/FAT Viewer?action=UPDATE&amp;creator=factset&amp;DYN_ARGS=TRUE&amp;DOC_NAME=FAT:FQL_AUDITING_CLIENT_TEMPLATE.FAT&amp;display_string=Audit&amp;VAR:KEY=LGJKXIBEBO&amp;VAR:QUERY=RkZfTkVUX0lOQyhBTk4sLTIsLCxSUCk=&amp;WINDOW=FIRST_POPUP&amp;HEIGHT=450&amp;WIDTH=450&amp;START_MAXIMI","ZED=FALSE&amp;VAR:CALENDAR=US&amp;VAR:SYMBOL=B23XW7&amp;VAR:INDEX=0"}</definedName>
    <definedName name="_2424__FDSAUDITLINK__" localSheetId="3" hidden="1">{"fdsup://directions/FAT Viewer?action=UPDATE&amp;creator=factset&amp;DYN_ARGS=TRUE&amp;DOC_NAME=FAT:FQL_AUDITING_CLIENT_TEMPLATE.FAT&amp;display_string=Audit&amp;VAR:KEY=LGJKXIBEBO&amp;VAR:QUERY=RkZfTkVUX0lOQyhBTk4sLTIsLCxSUCk=&amp;WINDOW=FIRST_POPUP&amp;HEIGHT=450&amp;WIDTH=450&amp;START_MAXIMI","ZED=FALSE&amp;VAR:CALENDAR=US&amp;VAR:SYMBOL=B23XW7&amp;VAR:INDEX=0"}</definedName>
    <definedName name="_2424__FDSAUDITLINK__" hidden="1">{"fdsup://directions/FAT Viewer?action=UPDATE&amp;creator=factset&amp;DYN_ARGS=TRUE&amp;DOC_NAME=FAT:FQL_AUDITING_CLIENT_TEMPLATE.FAT&amp;display_string=Audit&amp;VAR:KEY=LGJKXIBEBO&amp;VAR:QUERY=RkZfTkVUX0lOQyhBTk4sLTIsLCxSUCk=&amp;WINDOW=FIRST_POPUP&amp;HEIGHT=450&amp;WIDTH=450&amp;START_MAXIMI","ZED=FALSE&amp;VAR:CALENDAR=US&amp;VAR:SYMBOL=B23XW7&amp;VAR:INDEX=0"}</definedName>
    <definedName name="_2425__FDSAUDITLINK__" localSheetId="11" hidden="1">{"fdsup://directions/FAT Viewer?action=UPDATE&amp;creator=factset&amp;DYN_ARGS=TRUE&amp;DOC_NAME=FAT:FQL_AUDITING_CLIENT_TEMPLATE.FAT&amp;display_string=Audit&amp;VAR:KEY=NWLONILULA&amp;VAR:QUERY=RkZfRUJJVChBTk4sLTEsLCxSUCk=&amp;WINDOW=FIRST_POPUP&amp;HEIGHT=450&amp;WIDTH=450&amp;START_MAXIMIZED=","FALSE&amp;VAR:CALENDAR=US&amp;VAR:SYMBOL=B23XW7&amp;VAR:INDEX=0"}</definedName>
    <definedName name="_2425__FDSAUDITLINK__" localSheetId="3" hidden="1">{"fdsup://directions/FAT Viewer?action=UPDATE&amp;creator=factset&amp;DYN_ARGS=TRUE&amp;DOC_NAME=FAT:FQL_AUDITING_CLIENT_TEMPLATE.FAT&amp;display_string=Audit&amp;VAR:KEY=NWLONILULA&amp;VAR:QUERY=RkZfRUJJVChBTk4sLTEsLCxSUCk=&amp;WINDOW=FIRST_POPUP&amp;HEIGHT=450&amp;WIDTH=450&amp;START_MAXIMIZED=","FALSE&amp;VAR:CALENDAR=US&amp;VAR:SYMBOL=B23XW7&amp;VAR:INDEX=0"}</definedName>
    <definedName name="_2425__FDSAUDITLINK__" hidden="1">{"fdsup://directions/FAT Viewer?action=UPDATE&amp;creator=factset&amp;DYN_ARGS=TRUE&amp;DOC_NAME=FAT:FQL_AUDITING_CLIENT_TEMPLATE.FAT&amp;display_string=Audit&amp;VAR:KEY=NWLONILULA&amp;VAR:QUERY=RkZfRUJJVChBTk4sLTEsLCxSUCk=&amp;WINDOW=FIRST_POPUP&amp;HEIGHT=450&amp;WIDTH=450&amp;START_MAXIMIZED=","FALSE&amp;VAR:CALENDAR=US&amp;VAR:SYMBOL=B23XW7&amp;VAR:INDEX=0"}</definedName>
    <definedName name="_2426__FDSAUDITLINK__" localSheetId="11" hidden="1">{"fdsup://directions/FAT Viewer?action=UPDATE&amp;creator=factset&amp;DYN_ARGS=TRUE&amp;DOC_NAME=FAT:FQL_AUDITING_CLIENT_TEMPLATE.FAT&amp;display_string=Audit&amp;VAR:KEY=BSVQTALQDM&amp;VAR:QUERY=RkZfRUJJVChBTk4sLTIsLCxSUCk=&amp;WINDOW=FIRST_POPUP&amp;HEIGHT=450&amp;WIDTH=450&amp;START_MAXIMIZED=","FALSE&amp;VAR:CALENDAR=US&amp;VAR:SYMBOL=B23XW7&amp;VAR:INDEX=0"}</definedName>
    <definedName name="_2426__FDSAUDITLINK__" localSheetId="3" hidden="1">{"fdsup://directions/FAT Viewer?action=UPDATE&amp;creator=factset&amp;DYN_ARGS=TRUE&amp;DOC_NAME=FAT:FQL_AUDITING_CLIENT_TEMPLATE.FAT&amp;display_string=Audit&amp;VAR:KEY=BSVQTALQDM&amp;VAR:QUERY=RkZfRUJJVChBTk4sLTIsLCxSUCk=&amp;WINDOW=FIRST_POPUP&amp;HEIGHT=450&amp;WIDTH=450&amp;START_MAXIMIZED=","FALSE&amp;VAR:CALENDAR=US&amp;VAR:SYMBOL=B23XW7&amp;VAR:INDEX=0"}</definedName>
    <definedName name="_2426__FDSAUDITLINK__" hidden="1">{"fdsup://directions/FAT Viewer?action=UPDATE&amp;creator=factset&amp;DYN_ARGS=TRUE&amp;DOC_NAME=FAT:FQL_AUDITING_CLIENT_TEMPLATE.FAT&amp;display_string=Audit&amp;VAR:KEY=BSVQTALQDM&amp;VAR:QUERY=RkZfRUJJVChBTk4sLTIsLCxSUCk=&amp;WINDOW=FIRST_POPUP&amp;HEIGHT=450&amp;WIDTH=450&amp;START_MAXIMIZED=","FALSE&amp;VAR:CALENDAR=US&amp;VAR:SYMBOL=B23XW7&amp;VAR:INDEX=0"}</definedName>
    <definedName name="_2427__FDSAUDITLINK__" localSheetId="11" hidden="1">{"fdsup://directions/FAT Viewer?action=UPDATE&amp;creator=factset&amp;DYN_ARGS=TRUE&amp;DOC_NAME=FAT:FQL_AUDITING_CLIENT_TEMPLATE.FAT&amp;display_string=Audit&amp;VAR:KEY=NWRMHCHCZW&amp;VAR:QUERY=RkZfRUJJVERBKEFOTiwtMSwsLFJQKQ==&amp;WINDOW=FIRST_POPUP&amp;HEIGHT=450&amp;WIDTH=450&amp;START_MAXIMI","ZED=FALSE&amp;VAR:CALENDAR=US&amp;VAR:SYMBOL=B23XW7&amp;VAR:INDEX=0"}</definedName>
    <definedName name="_2427__FDSAUDITLINK__" localSheetId="3" hidden="1">{"fdsup://directions/FAT Viewer?action=UPDATE&amp;creator=factset&amp;DYN_ARGS=TRUE&amp;DOC_NAME=FAT:FQL_AUDITING_CLIENT_TEMPLATE.FAT&amp;display_string=Audit&amp;VAR:KEY=NWRMHCHCZW&amp;VAR:QUERY=RkZfRUJJVERBKEFOTiwtMSwsLFJQKQ==&amp;WINDOW=FIRST_POPUP&amp;HEIGHT=450&amp;WIDTH=450&amp;START_MAXIMI","ZED=FALSE&amp;VAR:CALENDAR=US&amp;VAR:SYMBOL=B23XW7&amp;VAR:INDEX=0"}</definedName>
    <definedName name="_2427__FDSAUDITLINK__" hidden="1">{"fdsup://directions/FAT Viewer?action=UPDATE&amp;creator=factset&amp;DYN_ARGS=TRUE&amp;DOC_NAME=FAT:FQL_AUDITING_CLIENT_TEMPLATE.FAT&amp;display_string=Audit&amp;VAR:KEY=NWRMHCHCZW&amp;VAR:QUERY=RkZfRUJJVERBKEFOTiwtMSwsLFJQKQ==&amp;WINDOW=FIRST_POPUP&amp;HEIGHT=450&amp;WIDTH=450&amp;START_MAXIMI","ZED=FALSE&amp;VAR:CALENDAR=US&amp;VAR:SYMBOL=B23XW7&amp;VAR:INDEX=0"}</definedName>
    <definedName name="_2428__FDSAUDITLINK__" localSheetId="11" hidden="1">{"fdsup://directions/FAT Viewer?action=UPDATE&amp;creator=factset&amp;DYN_ARGS=TRUE&amp;DOC_NAME=FAT:FQL_AUDITING_CLIENT_TEMPLATE.FAT&amp;display_string=Audit&amp;VAR:KEY=ZEBYDIBAVW&amp;VAR:QUERY=RkZfRUJJVERBKEFOTiwtMiwsLFJQKQ==&amp;WINDOW=FIRST_POPUP&amp;HEIGHT=450&amp;WIDTH=450&amp;START_MAXIMI","ZED=FALSE&amp;VAR:CALENDAR=US&amp;VAR:SYMBOL=B23XW7&amp;VAR:INDEX=0"}</definedName>
    <definedName name="_2428__FDSAUDITLINK__" localSheetId="3" hidden="1">{"fdsup://directions/FAT Viewer?action=UPDATE&amp;creator=factset&amp;DYN_ARGS=TRUE&amp;DOC_NAME=FAT:FQL_AUDITING_CLIENT_TEMPLATE.FAT&amp;display_string=Audit&amp;VAR:KEY=ZEBYDIBAVW&amp;VAR:QUERY=RkZfRUJJVERBKEFOTiwtMiwsLFJQKQ==&amp;WINDOW=FIRST_POPUP&amp;HEIGHT=450&amp;WIDTH=450&amp;START_MAXIMI","ZED=FALSE&amp;VAR:CALENDAR=US&amp;VAR:SYMBOL=B23XW7&amp;VAR:INDEX=0"}</definedName>
    <definedName name="_2428__FDSAUDITLINK__" hidden="1">{"fdsup://directions/FAT Viewer?action=UPDATE&amp;creator=factset&amp;DYN_ARGS=TRUE&amp;DOC_NAME=FAT:FQL_AUDITING_CLIENT_TEMPLATE.FAT&amp;display_string=Audit&amp;VAR:KEY=ZEBYDIBAVW&amp;VAR:QUERY=RkZfRUJJVERBKEFOTiwtMiwsLFJQKQ==&amp;WINDOW=FIRST_POPUP&amp;HEIGHT=450&amp;WIDTH=450&amp;START_MAXIMI","ZED=FALSE&amp;VAR:CALENDAR=US&amp;VAR:SYMBOL=B23XW7&amp;VAR:INDEX=0"}</definedName>
    <definedName name="_2429__FDSAUDITLINK__" localSheetId="11" hidden="1">{"fdsup://Directions/FactSet Auditing Viewer?action=AUDIT_VALUE&amp;DB=129&amp;ID1=B23XW7&amp;VALUEID=01001&amp;SDATE=2008&amp;PERIODTYPE=ANN_STD&amp;window=popup_no_bar&amp;width=385&amp;height=120&amp;START_MAXIMIZED=FALSE&amp;creator=factset&amp;display_string=Audit"}</definedName>
    <definedName name="_2429__FDSAUDITLINK__" localSheetId="3" hidden="1">{"fdsup://Directions/FactSet Auditing Viewer?action=AUDIT_VALUE&amp;DB=129&amp;ID1=B23XW7&amp;VALUEID=01001&amp;SDATE=2008&amp;PERIODTYPE=ANN_STD&amp;window=popup_no_bar&amp;width=385&amp;height=120&amp;START_MAXIMIZED=FALSE&amp;creator=factset&amp;display_string=Audit"}</definedName>
    <definedName name="_2429__FDSAUDITLINK__" hidden="1">{"fdsup://Directions/FactSet Auditing Viewer?action=AUDIT_VALUE&amp;DB=129&amp;ID1=B23XW7&amp;VALUEID=01001&amp;SDATE=2008&amp;PERIODTYPE=ANN_STD&amp;window=popup_no_bar&amp;width=385&amp;height=120&amp;START_MAXIMIZED=FALSE&amp;creator=factset&amp;display_string=Audit"}</definedName>
    <definedName name="_243__FDSAUDITLINK__" localSheetId="11" hidden="1">{"fdsup://directions/FAT Viewer?action=UPDATE&amp;creator=factset&amp;DYN_ARGS=TRUE&amp;DOC_NAME=FAT:FQL_AUDITING_CLIENT_TEMPLATE.FAT&amp;display_string=Audit&amp;VAR:KEY=VARWBYPAFE&amp;VAR:QUERY=RkZfQ0FQRVgoQU5OLC0yLCwsUlAp&amp;WINDOW=FIRST_POPUP&amp;HEIGHT=450&amp;WIDTH=450&amp;START_MAXIMIZED=","FALSE&amp;VAR:CALENDAR=FIVEDAY&amp;VAR:SYMBOL=046574&amp;VAR:INDEX=0"}</definedName>
    <definedName name="_243__FDSAUDITLINK__" localSheetId="3" hidden="1">{"fdsup://directions/FAT Viewer?action=UPDATE&amp;creator=factset&amp;DYN_ARGS=TRUE&amp;DOC_NAME=FAT:FQL_AUDITING_CLIENT_TEMPLATE.FAT&amp;display_string=Audit&amp;VAR:KEY=VARWBYPAFE&amp;VAR:QUERY=RkZfQ0FQRVgoQU5OLC0yLCwsUlAp&amp;WINDOW=FIRST_POPUP&amp;HEIGHT=450&amp;WIDTH=450&amp;START_MAXIMIZED=","FALSE&amp;VAR:CALENDAR=FIVEDAY&amp;VAR:SYMBOL=046574&amp;VAR:INDEX=0"}</definedName>
    <definedName name="_243__FDSAUDITLINK__" hidden="1">{"fdsup://directions/FAT Viewer?action=UPDATE&amp;creator=factset&amp;DYN_ARGS=TRUE&amp;DOC_NAME=FAT:FQL_AUDITING_CLIENT_TEMPLATE.FAT&amp;display_string=Audit&amp;VAR:KEY=VARWBYPAFE&amp;VAR:QUERY=RkZfQ0FQRVgoQU5OLC0yLCwsUlAp&amp;WINDOW=FIRST_POPUP&amp;HEIGHT=450&amp;WIDTH=450&amp;START_MAXIMIZED=","FALSE&amp;VAR:CALENDAR=FIVEDAY&amp;VAR:SYMBOL=046574&amp;VAR:INDEX=0"}</definedName>
    <definedName name="_2430__FDSAUDITLINK__" localSheetId="11" hidden="1">{"fdsup://directions/FAT Viewer?action=UPDATE&amp;creator=factset&amp;DYN_ARGS=TRUE&amp;DOC_NAME=FAT:FQL_AUDITING_CLIENT_TEMPLATE.FAT&amp;display_string=Audit&amp;VAR:KEY=NCVYBOPCRC&amp;VAR:QUERY=RkZfQ0FQRVgoQU5OLDAsLCxSUCk=&amp;WINDOW=FIRST_POPUP&amp;HEIGHT=450&amp;WIDTH=450&amp;START_MAXIMIZED=","FALSE&amp;VAR:CALENDAR=US&amp;VAR:SYMBOL=615694&amp;VAR:INDEX=0"}</definedName>
    <definedName name="_2430__FDSAUDITLINK__" localSheetId="3" hidden="1">{"fdsup://directions/FAT Viewer?action=UPDATE&amp;creator=factset&amp;DYN_ARGS=TRUE&amp;DOC_NAME=FAT:FQL_AUDITING_CLIENT_TEMPLATE.FAT&amp;display_string=Audit&amp;VAR:KEY=NCVYBOPCRC&amp;VAR:QUERY=RkZfQ0FQRVgoQU5OLDAsLCxSUCk=&amp;WINDOW=FIRST_POPUP&amp;HEIGHT=450&amp;WIDTH=450&amp;START_MAXIMIZED=","FALSE&amp;VAR:CALENDAR=US&amp;VAR:SYMBOL=615694&amp;VAR:INDEX=0"}</definedName>
    <definedName name="_2430__FDSAUDITLINK__" hidden="1">{"fdsup://directions/FAT Viewer?action=UPDATE&amp;creator=factset&amp;DYN_ARGS=TRUE&amp;DOC_NAME=FAT:FQL_AUDITING_CLIENT_TEMPLATE.FAT&amp;display_string=Audit&amp;VAR:KEY=NCVYBOPCRC&amp;VAR:QUERY=RkZfQ0FQRVgoQU5OLDAsLCxSUCk=&amp;WINDOW=FIRST_POPUP&amp;HEIGHT=450&amp;WIDTH=450&amp;START_MAXIMIZED=","FALSE&amp;VAR:CALENDAR=US&amp;VAR:SYMBOL=615694&amp;VAR:INDEX=0"}</definedName>
    <definedName name="_2431__FDSAUDITLINK__" localSheetId="11" hidden="1">{"fdsup://directions/FAT Viewer?action=UPDATE&amp;creator=factset&amp;DYN_ARGS=TRUE&amp;DOC_NAME=FAT:FQL_AUDITING_CLIENT_TEMPLATE.FAT&amp;display_string=Audit&amp;VAR:KEY=TYTIRWHCBY&amp;VAR:QUERY=RkZfQ0FQRVgoQU5OLC0xLCwsUlAp&amp;WINDOW=FIRST_POPUP&amp;HEIGHT=450&amp;WIDTH=450&amp;START_MAXIMIZED=","FALSE&amp;VAR:CALENDAR=US&amp;VAR:SYMBOL=615694&amp;VAR:INDEX=0"}</definedName>
    <definedName name="_2431__FDSAUDITLINK__" localSheetId="3" hidden="1">{"fdsup://directions/FAT Viewer?action=UPDATE&amp;creator=factset&amp;DYN_ARGS=TRUE&amp;DOC_NAME=FAT:FQL_AUDITING_CLIENT_TEMPLATE.FAT&amp;display_string=Audit&amp;VAR:KEY=TYTIRWHCBY&amp;VAR:QUERY=RkZfQ0FQRVgoQU5OLC0xLCwsUlAp&amp;WINDOW=FIRST_POPUP&amp;HEIGHT=450&amp;WIDTH=450&amp;START_MAXIMIZED=","FALSE&amp;VAR:CALENDAR=US&amp;VAR:SYMBOL=615694&amp;VAR:INDEX=0"}</definedName>
    <definedName name="_2431__FDSAUDITLINK__" hidden="1">{"fdsup://directions/FAT Viewer?action=UPDATE&amp;creator=factset&amp;DYN_ARGS=TRUE&amp;DOC_NAME=FAT:FQL_AUDITING_CLIENT_TEMPLATE.FAT&amp;display_string=Audit&amp;VAR:KEY=TYTIRWHCBY&amp;VAR:QUERY=RkZfQ0FQRVgoQU5OLC0xLCwsUlAp&amp;WINDOW=FIRST_POPUP&amp;HEIGHT=450&amp;WIDTH=450&amp;START_MAXIMIZED=","FALSE&amp;VAR:CALENDAR=US&amp;VAR:SYMBOL=615694&amp;VAR:INDEX=0"}</definedName>
    <definedName name="_2432__FDSAUDITLINK__" localSheetId="11" hidden="1">{"fdsup://directions/FAT Viewer?action=UPDATE&amp;creator=factset&amp;DYN_ARGS=TRUE&amp;DOC_NAME=FAT:FQL_AUDITING_CLIENT_TEMPLATE.FAT&amp;display_string=Audit&amp;VAR:KEY=RGVQHKZEJC&amp;VAR:QUERY=RkZfQ0FQRVgoQU5OLC0yLCwsUlAp&amp;WINDOW=FIRST_POPUP&amp;HEIGHT=450&amp;WIDTH=450&amp;START_MAXIMIZED=","FALSE&amp;VAR:CALENDAR=US&amp;VAR:SYMBOL=615694&amp;VAR:INDEX=0"}</definedName>
    <definedName name="_2432__FDSAUDITLINK__" localSheetId="3" hidden="1">{"fdsup://directions/FAT Viewer?action=UPDATE&amp;creator=factset&amp;DYN_ARGS=TRUE&amp;DOC_NAME=FAT:FQL_AUDITING_CLIENT_TEMPLATE.FAT&amp;display_string=Audit&amp;VAR:KEY=RGVQHKZEJC&amp;VAR:QUERY=RkZfQ0FQRVgoQU5OLC0yLCwsUlAp&amp;WINDOW=FIRST_POPUP&amp;HEIGHT=450&amp;WIDTH=450&amp;START_MAXIMIZED=","FALSE&amp;VAR:CALENDAR=US&amp;VAR:SYMBOL=615694&amp;VAR:INDEX=0"}</definedName>
    <definedName name="_2432__FDSAUDITLINK__" hidden="1">{"fdsup://directions/FAT Viewer?action=UPDATE&amp;creator=factset&amp;DYN_ARGS=TRUE&amp;DOC_NAME=FAT:FQL_AUDITING_CLIENT_TEMPLATE.FAT&amp;display_string=Audit&amp;VAR:KEY=RGVQHKZEJC&amp;VAR:QUERY=RkZfQ0FQRVgoQU5OLC0yLCwsUlAp&amp;WINDOW=FIRST_POPUP&amp;HEIGHT=450&amp;WIDTH=450&amp;START_MAXIMIZED=","FALSE&amp;VAR:CALENDAR=US&amp;VAR:SYMBOL=615694&amp;VAR:INDEX=0"}</definedName>
    <definedName name="_2433__FDSAUDITLINK__" localSheetId="11" hidden="1">{"fdsup://directions/FAT Viewer?action=UPDATE&amp;creator=factset&amp;DYN_ARGS=TRUE&amp;DOC_NAME=FAT:FQL_AUDITING_CLIENT_TEMPLATE.FAT&amp;display_string=Audit&amp;VAR:KEY=PKHCJOZENC&amp;VAR:QUERY=RkZfTkVUX0lOQyhBTk4sLTEsLCxSUCk=&amp;WINDOW=FIRST_POPUP&amp;HEIGHT=450&amp;WIDTH=450&amp;START_MAXIMI","ZED=FALSE&amp;VAR:CALENDAR=US&amp;VAR:SYMBOL=615694&amp;VAR:INDEX=0"}</definedName>
    <definedName name="_2433__FDSAUDITLINK__" localSheetId="3" hidden="1">{"fdsup://directions/FAT Viewer?action=UPDATE&amp;creator=factset&amp;DYN_ARGS=TRUE&amp;DOC_NAME=FAT:FQL_AUDITING_CLIENT_TEMPLATE.FAT&amp;display_string=Audit&amp;VAR:KEY=PKHCJOZENC&amp;VAR:QUERY=RkZfTkVUX0lOQyhBTk4sLTEsLCxSUCk=&amp;WINDOW=FIRST_POPUP&amp;HEIGHT=450&amp;WIDTH=450&amp;START_MAXIMI","ZED=FALSE&amp;VAR:CALENDAR=US&amp;VAR:SYMBOL=615694&amp;VAR:INDEX=0"}</definedName>
    <definedName name="_2433__FDSAUDITLINK__" hidden="1">{"fdsup://directions/FAT Viewer?action=UPDATE&amp;creator=factset&amp;DYN_ARGS=TRUE&amp;DOC_NAME=FAT:FQL_AUDITING_CLIENT_TEMPLATE.FAT&amp;display_string=Audit&amp;VAR:KEY=PKHCJOZENC&amp;VAR:QUERY=RkZfTkVUX0lOQyhBTk4sLTEsLCxSUCk=&amp;WINDOW=FIRST_POPUP&amp;HEIGHT=450&amp;WIDTH=450&amp;START_MAXIMI","ZED=FALSE&amp;VAR:CALENDAR=US&amp;VAR:SYMBOL=615694&amp;VAR:INDEX=0"}</definedName>
    <definedName name="_2434__FDSAUDITLINK__" localSheetId="11" hidden="1">{"fdsup://directions/FAT Viewer?action=UPDATE&amp;creator=factset&amp;DYN_ARGS=TRUE&amp;DOC_NAME=FAT:FQL_AUDITING_CLIENT_TEMPLATE.FAT&amp;display_string=Audit&amp;VAR:KEY=PMFSDOHGRU&amp;VAR:QUERY=RkZfTkVUX0lOQyhBTk4sLTIsLCxSUCk=&amp;WINDOW=FIRST_POPUP&amp;HEIGHT=450&amp;WIDTH=450&amp;START_MAXIMI","ZED=FALSE&amp;VAR:CALENDAR=US&amp;VAR:SYMBOL=615694&amp;VAR:INDEX=0"}</definedName>
    <definedName name="_2434__FDSAUDITLINK__" localSheetId="3" hidden="1">{"fdsup://directions/FAT Viewer?action=UPDATE&amp;creator=factset&amp;DYN_ARGS=TRUE&amp;DOC_NAME=FAT:FQL_AUDITING_CLIENT_TEMPLATE.FAT&amp;display_string=Audit&amp;VAR:KEY=PMFSDOHGRU&amp;VAR:QUERY=RkZfTkVUX0lOQyhBTk4sLTIsLCxSUCk=&amp;WINDOW=FIRST_POPUP&amp;HEIGHT=450&amp;WIDTH=450&amp;START_MAXIMI","ZED=FALSE&amp;VAR:CALENDAR=US&amp;VAR:SYMBOL=615694&amp;VAR:INDEX=0"}</definedName>
    <definedName name="_2434__FDSAUDITLINK__" hidden="1">{"fdsup://directions/FAT Viewer?action=UPDATE&amp;creator=factset&amp;DYN_ARGS=TRUE&amp;DOC_NAME=FAT:FQL_AUDITING_CLIENT_TEMPLATE.FAT&amp;display_string=Audit&amp;VAR:KEY=PMFSDOHGRU&amp;VAR:QUERY=RkZfTkVUX0lOQyhBTk4sLTIsLCxSUCk=&amp;WINDOW=FIRST_POPUP&amp;HEIGHT=450&amp;WIDTH=450&amp;START_MAXIMI","ZED=FALSE&amp;VAR:CALENDAR=US&amp;VAR:SYMBOL=615694&amp;VAR:INDEX=0"}</definedName>
    <definedName name="_2435__FDSAUDITLINK__" localSheetId="11" hidden="1">{"fdsup://directions/FAT Viewer?action=UPDATE&amp;creator=factset&amp;DYN_ARGS=TRUE&amp;DOC_NAME=FAT:FQL_AUDITING_CLIENT_TEMPLATE.FAT&amp;display_string=Audit&amp;VAR:KEY=JGXQFOBCFM&amp;VAR:QUERY=RkZfRUJJVChBTk4sLTEsLCxSUCk=&amp;WINDOW=FIRST_POPUP&amp;HEIGHT=450&amp;WIDTH=450&amp;START_MAXIMIZED=","FALSE&amp;VAR:CALENDAR=US&amp;VAR:SYMBOL=615694&amp;VAR:INDEX=0"}</definedName>
    <definedName name="_2435__FDSAUDITLINK__" localSheetId="3" hidden="1">{"fdsup://directions/FAT Viewer?action=UPDATE&amp;creator=factset&amp;DYN_ARGS=TRUE&amp;DOC_NAME=FAT:FQL_AUDITING_CLIENT_TEMPLATE.FAT&amp;display_string=Audit&amp;VAR:KEY=JGXQFOBCFM&amp;VAR:QUERY=RkZfRUJJVChBTk4sLTEsLCxSUCk=&amp;WINDOW=FIRST_POPUP&amp;HEIGHT=450&amp;WIDTH=450&amp;START_MAXIMIZED=","FALSE&amp;VAR:CALENDAR=US&amp;VAR:SYMBOL=615694&amp;VAR:INDEX=0"}</definedName>
    <definedName name="_2435__FDSAUDITLINK__" hidden="1">{"fdsup://directions/FAT Viewer?action=UPDATE&amp;creator=factset&amp;DYN_ARGS=TRUE&amp;DOC_NAME=FAT:FQL_AUDITING_CLIENT_TEMPLATE.FAT&amp;display_string=Audit&amp;VAR:KEY=JGXQFOBCFM&amp;VAR:QUERY=RkZfRUJJVChBTk4sLTEsLCxSUCk=&amp;WINDOW=FIRST_POPUP&amp;HEIGHT=450&amp;WIDTH=450&amp;START_MAXIMIZED=","FALSE&amp;VAR:CALENDAR=US&amp;VAR:SYMBOL=615694&amp;VAR:INDEX=0"}</definedName>
    <definedName name="_2436__FDSAUDITLINK__" localSheetId="11" hidden="1">{"fdsup://directions/FAT Viewer?action=UPDATE&amp;creator=factset&amp;DYN_ARGS=TRUE&amp;DOC_NAME=FAT:FQL_AUDITING_CLIENT_TEMPLATE.FAT&amp;display_string=Audit&amp;VAR:KEY=XQVIFUJCDC&amp;VAR:QUERY=RkZfRUJJVChBTk4sLTIsLCxSUCk=&amp;WINDOW=FIRST_POPUP&amp;HEIGHT=450&amp;WIDTH=450&amp;START_MAXIMIZED=","FALSE&amp;VAR:CALENDAR=US&amp;VAR:SYMBOL=615694&amp;VAR:INDEX=0"}</definedName>
    <definedName name="_2436__FDSAUDITLINK__" localSheetId="3" hidden="1">{"fdsup://directions/FAT Viewer?action=UPDATE&amp;creator=factset&amp;DYN_ARGS=TRUE&amp;DOC_NAME=FAT:FQL_AUDITING_CLIENT_TEMPLATE.FAT&amp;display_string=Audit&amp;VAR:KEY=XQVIFUJCDC&amp;VAR:QUERY=RkZfRUJJVChBTk4sLTIsLCxSUCk=&amp;WINDOW=FIRST_POPUP&amp;HEIGHT=450&amp;WIDTH=450&amp;START_MAXIMIZED=","FALSE&amp;VAR:CALENDAR=US&amp;VAR:SYMBOL=615694&amp;VAR:INDEX=0"}</definedName>
    <definedName name="_2436__FDSAUDITLINK__" hidden="1">{"fdsup://directions/FAT Viewer?action=UPDATE&amp;creator=factset&amp;DYN_ARGS=TRUE&amp;DOC_NAME=FAT:FQL_AUDITING_CLIENT_TEMPLATE.FAT&amp;display_string=Audit&amp;VAR:KEY=XQVIFUJCDC&amp;VAR:QUERY=RkZfRUJJVChBTk4sLTIsLCxSUCk=&amp;WINDOW=FIRST_POPUP&amp;HEIGHT=450&amp;WIDTH=450&amp;START_MAXIMIZED=","FALSE&amp;VAR:CALENDAR=US&amp;VAR:SYMBOL=615694&amp;VAR:INDEX=0"}</definedName>
    <definedName name="_2437__FDSAUDITLINK__" localSheetId="11" hidden="1">{"fdsup://directions/FAT Viewer?action=UPDATE&amp;creator=factset&amp;DYN_ARGS=TRUE&amp;DOC_NAME=FAT:FQL_AUDITING_CLIENT_TEMPLATE.FAT&amp;display_string=Audit&amp;VAR:KEY=DMBYXMZUHG&amp;VAR:QUERY=RkZfRUJJVERBKEFOTiwtMSwsLFJQKQ==&amp;WINDOW=FIRST_POPUP&amp;HEIGHT=450&amp;WIDTH=450&amp;START_MAXIMI","ZED=FALSE&amp;VAR:CALENDAR=US&amp;VAR:SYMBOL=615694&amp;VAR:INDEX=0"}</definedName>
    <definedName name="_2437__FDSAUDITLINK__" localSheetId="3" hidden="1">{"fdsup://directions/FAT Viewer?action=UPDATE&amp;creator=factset&amp;DYN_ARGS=TRUE&amp;DOC_NAME=FAT:FQL_AUDITING_CLIENT_TEMPLATE.FAT&amp;display_string=Audit&amp;VAR:KEY=DMBYXMZUHG&amp;VAR:QUERY=RkZfRUJJVERBKEFOTiwtMSwsLFJQKQ==&amp;WINDOW=FIRST_POPUP&amp;HEIGHT=450&amp;WIDTH=450&amp;START_MAXIMI","ZED=FALSE&amp;VAR:CALENDAR=US&amp;VAR:SYMBOL=615694&amp;VAR:INDEX=0"}</definedName>
    <definedName name="_2437__FDSAUDITLINK__" hidden="1">{"fdsup://directions/FAT Viewer?action=UPDATE&amp;creator=factset&amp;DYN_ARGS=TRUE&amp;DOC_NAME=FAT:FQL_AUDITING_CLIENT_TEMPLATE.FAT&amp;display_string=Audit&amp;VAR:KEY=DMBYXMZUHG&amp;VAR:QUERY=RkZfRUJJVERBKEFOTiwtMSwsLFJQKQ==&amp;WINDOW=FIRST_POPUP&amp;HEIGHT=450&amp;WIDTH=450&amp;START_MAXIMI","ZED=FALSE&amp;VAR:CALENDAR=US&amp;VAR:SYMBOL=615694&amp;VAR:INDEX=0"}</definedName>
    <definedName name="_2438__FDSAUDITLINK__" localSheetId="11" hidden="1">{"fdsup://directions/FAT Viewer?action=UPDATE&amp;creator=factset&amp;DYN_ARGS=TRUE&amp;DOC_NAME=FAT:FQL_AUDITING_CLIENT_TEMPLATE.FAT&amp;display_string=Audit&amp;VAR:KEY=PSTIFUDOLE&amp;VAR:QUERY=RkZfRUJJVERBKEFOTiwtMiwsLFJQKQ==&amp;WINDOW=FIRST_POPUP&amp;HEIGHT=450&amp;WIDTH=450&amp;START_MAXIMI","ZED=FALSE&amp;VAR:CALENDAR=US&amp;VAR:SYMBOL=615694&amp;VAR:INDEX=0"}</definedName>
    <definedName name="_2438__FDSAUDITLINK__" localSheetId="3" hidden="1">{"fdsup://directions/FAT Viewer?action=UPDATE&amp;creator=factset&amp;DYN_ARGS=TRUE&amp;DOC_NAME=FAT:FQL_AUDITING_CLIENT_TEMPLATE.FAT&amp;display_string=Audit&amp;VAR:KEY=PSTIFUDOLE&amp;VAR:QUERY=RkZfRUJJVERBKEFOTiwtMiwsLFJQKQ==&amp;WINDOW=FIRST_POPUP&amp;HEIGHT=450&amp;WIDTH=450&amp;START_MAXIMI","ZED=FALSE&amp;VAR:CALENDAR=US&amp;VAR:SYMBOL=615694&amp;VAR:INDEX=0"}</definedName>
    <definedName name="_2438__FDSAUDITLINK__" hidden="1">{"fdsup://directions/FAT Viewer?action=UPDATE&amp;creator=factset&amp;DYN_ARGS=TRUE&amp;DOC_NAME=FAT:FQL_AUDITING_CLIENT_TEMPLATE.FAT&amp;display_string=Audit&amp;VAR:KEY=PSTIFUDOLE&amp;VAR:QUERY=RkZfRUJJVERBKEFOTiwtMiwsLFJQKQ==&amp;WINDOW=FIRST_POPUP&amp;HEIGHT=450&amp;WIDTH=450&amp;START_MAXIMI","ZED=FALSE&amp;VAR:CALENDAR=US&amp;VAR:SYMBOL=615694&amp;VAR:INDEX=0"}</definedName>
    <definedName name="_2439__FDSAUDITLINK__" localSheetId="11" hidden="1">{"fdsup://Directions/FactSet Auditing Viewer?action=AUDIT_VALUE&amp;DB=129&amp;ID1=615694&amp;VALUEID=01001&amp;SDATE=2008&amp;PERIODTYPE=ANN_STD&amp;window=popup_no_bar&amp;width=385&amp;height=120&amp;START_MAXIMIZED=FALSE&amp;creator=factset&amp;display_string=Audit"}</definedName>
    <definedName name="_2439__FDSAUDITLINK__" localSheetId="3" hidden="1">{"fdsup://Directions/FactSet Auditing Viewer?action=AUDIT_VALUE&amp;DB=129&amp;ID1=615694&amp;VALUEID=01001&amp;SDATE=2008&amp;PERIODTYPE=ANN_STD&amp;window=popup_no_bar&amp;width=385&amp;height=120&amp;START_MAXIMIZED=FALSE&amp;creator=factset&amp;display_string=Audit"}</definedName>
    <definedName name="_2439__FDSAUDITLINK__" hidden="1">{"fdsup://Directions/FactSet Auditing Viewer?action=AUDIT_VALUE&amp;DB=129&amp;ID1=615694&amp;VALUEID=01001&amp;SDATE=2008&amp;PERIODTYPE=ANN_STD&amp;window=popup_no_bar&amp;width=385&amp;height=120&amp;START_MAXIMIZED=FALSE&amp;creator=factset&amp;display_string=Audit"}</definedName>
    <definedName name="_244__FDSAUDITLINK__" localSheetId="11" hidden="1">{"fdsup://directions/FAT Viewer?action=UPDATE&amp;creator=factset&amp;DYN_ARGS=TRUE&amp;DOC_NAME=FAT:FQL_AUDITING_CLIENT_TEMPLATE.FAT&amp;display_string=Audit&amp;VAR:KEY=FGFUVQHMLY&amp;VAR:QUERY=RkZfTkVUX0lOQyhBTk4sLTEsLCxSUCk=&amp;WINDOW=FIRST_POPUP&amp;HEIGHT=450&amp;WIDTH=450&amp;START_MAXIMI","ZED=FALSE&amp;VAR:CALENDAR=FIVEDAY&amp;VAR:SYMBOL=046574&amp;VAR:INDEX=0"}</definedName>
    <definedName name="_244__FDSAUDITLINK__" localSheetId="3" hidden="1">{"fdsup://directions/FAT Viewer?action=UPDATE&amp;creator=factset&amp;DYN_ARGS=TRUE&amp;DOC_NAME=FAT:FQL_AUDITING_CLIENT_TEMPLATE.FAT&amp;display_string=Audit&amp;VAR:KEY=FGFUVQHMLY&amp;VAR:QUERY=RkZfTkVUX0lOQyhBTk4sLTEsLCxSUCk=&amp;WINDOW=FIRST_POPUP&amp;HEIGHT=450&amp;WIDTH=450&amp;START_MAXIMI","ZED=FALSE&amp;VAR:CALENDAR=FIVEDAY&amp;VAR:SYMBOL=046574&amp;VAR:INDEX=0"}</definedName>
    <definedName name="_244__FDSAUDITLINK__" hidden="1">{"fdsup://directions/FAT Viewer?action=UPDATE&amp;creator=factset&amp;DYN_ARGS=TRUE&amp;DOC_NAME=FAT:FQL_AUDITING_CLIENT_TEMPLATE.FAT&amp;display_string=Audit&amp;VAR:KEY=FGFUVQHMLY&amp;VAR:QUERY=RkZfTkVUX0lOQyhBTk4sLTEsLCxSUCk=&amp;WINDOW=FIRST_POPUP&amp;HEIGHT=450&amp;WIDTH=450&amp;START_MAXIMI","ZED=FALSE&amp;VAR:CALENDAR=FIVEDAY&amp;VAR:SYMBOL=046574&amp;VAR:INDEX=0"}</definedName>
    <definedName name="_2440__FDSAUDITLINK__" localSheetId="11" hidden="1">{"fdsup://Directions/FactSet Auditing Viewer?action=AUDIT_VALUE&amp;DB=129&amp;ID1=615694&amp;VALUEID=01001&amp;SDATE=2007&amp;PERIODTYPE=ANN_STD&amp;window=popup_no_bar&amp;width=385&amp;height=120&amp;START_MAXIMIZED=FALSE&amp;creator=factset&amp;display_string=Audit"}</definedName>
    <definedName name="_2440__FDSAUDITLINK__" localSheetId="3" hidden="1">{"fdsup://Directions/FactSet Auditing Viewer?action=AUDIT_VALUE&amp;DB=129&amp;ID1=615694&amp;VALUEID=01001&amp;SDATE=2007&amp;PERIODTYPE=ANN_STD&amp;window=popup_no_bar&amp;width=385&amp;height=120&amp;START_MAXIMIZED=FALSE&amp;creator=factset&amp;display_string=Audit"}</definedName>
    <definedName name="_2440__FDSAUDITLINK__" hidden="1">{"fdsup://Directions/FactSet Auditing Viewer?action=AUDIT_VALUE&amp;DB=129&amp;ID1=615694&amp;VALUEID=01001&amp;SDATE=2007&amp;PERIODTYPE=ANN_STD&amp;window=popup_no_bar&amp;width=385&amp;height=120&amp;START_MAXIMIZED=FALSE&amp;creator=factset&amp;display_string=Audit"}</definedName>
    <definedName name="_2441__FDSAUDITLINK__" localSheetId="11" hidden="1">{"fdsup://directions/FAT Viewer?action=UPDATE&amp;creator=factset&amp;DYN_ARGS=TRUE&amp;DOC_NAME=FAT:FQL_AUDITING_CLIENT_TEMPLATE.FAT&amp;display_string=Audit&amp;VAR:KEY=DAPIVUNEDG&amp;VAR:QUERY=RkZfQ0FQRVgoQU5OLDAsLCxSUCk=&amp;WINDOW=FIRST_POPUP&amp;HEIGHT=450&amp;WIDTH=450&amp;START_MAXIMIZED=","FALSE&amp;VAR:CALENDAR=US&amp;VAR:SYMBOL=674198&amp;VAR:INDEX=0"}</definedName>
    <definedName name="_2441__FDSAUDITLINK__" localSheetId="3" hidden="1">{"fdsup://directions/FAT Viewer?action=UPDATE&amp;creator=factset&amp;DYN_ARGS=TRUE&amp;DOC_NAME=FAT:FQL_AUDITING_CLIENT_TEMPLATE.FAT&amp;display_string=Audit&amp;VAR:KEY=DAPIVUNEDG&amp;VAR:QUERY=RkZfQ0FQRVgoQU5OLDAsLCxSUCk=&amp;WINDOW=FIRST_POPUP&amp;HEIGHT=450&amp;WIDTH=450&amp;START_MAXIMIZED=","FALSE&amp;VAR:CALENDAR=US&amp;VAR:SYMBOL=674198&amp;VAR:INDEX=0"}</definedName>
    <definedName name="_2441__FDSAUDITLINK__" hidden="1">{"fdsup://directions/FAT Viewer?action=UPDATE&amp;creator=factset&amp;DYN_ARGS=TRUE&amp;DOC_NAME=FAT:FQL_AUDITING_CLIENT_TEMPLATE.FAT&amp;display_string=Audit&amp;VAR:KEY=DAPIVUNEDG&amp;VAR:QUERY=RkZfQ0FQRVgoQU5OLDAsLCxSUCk=&amp;WINDOW=FIRST_POPUP&amp;HEIGHT=450&amp;WIDTH=450&amp;START_MAXIMIZED=","FALSE&amp;VAR:CALENDAR=US&amp;VAR:SYMBOL=674198&amp;VAR:INDEX=0"}</definedName>
    <definedName name="_2442__FDSAUDITLINK__" localSheetId="11" hidden="1">{"fdsup://directions/FAT Viewer?action=UPDATE&amp;creator=factset&amp;DYN_ARGS=TRUE&amp;DOC_NAME=FAT:FQL_AUDITING_CLIENT_TEMPLATE.FAT&amp;display_string=Audit&amp;VAR:KEY=HAXCNEFARA&amp;VAR:QUERY=RkZfQ0FQRVgoQU5OLC0xLCwsUlAp&amp;WINDOW=FIRST_POPUP&amp;HEIGHT=450&amp;WIDTH=450&amp;START_MAXIMIZED=","FALSE&amp;VAR:CALENDAR=US&amp;VAR:SYMBOL=674198&amp;VAR:INDEX=0"}</definedName>
    <definedName name="_2442__FDSAUDITLINK__" localSheetId="3" hidden="1">{"fdsup://directions/FAT Viewer?action=UPDATE&amp;creator=factset&amp;DYN_ARGS=TRUE&amp;DOC_NAME=FAT:FQL_AUDITING_CLIENT_TEMPLATE.FAT&amp;display_string=Audit&amp;VAR:KEY=HAXCNEFARA&amp;VAR:QUERY=RkZfQ0FQRVgoQU5OLC0xLCwsUlAp&amp;WINDOW=FIRST_POPUP&amp;HEIGHT=450&amp;WIDTH=450&amp;START_MAXIMIZED=","FALSE&amp;VAR:CALENDAR=US&amp;VAR:SYMBOL=674198&amp;VAR:INDEX=0"}</definedName>
    <definedName name="_2442__FDSAUDITLINK__" hidden="1">{"fdsup://directions/FAT Viewer?action=UPDATE&amp;creator=factset&amp;DYN_ARGS=TRUE&amp;DOC_NAME=FAT:FQL_AUDITING_CLIENT_TEMPLATE.FAT&amp;display_string=Audit&amp;VAR:KEY=HAXCNEFARA&amp;VAR:QUERY=RkZfQ0FQRVgoQU5OLC0xLCwsUlAp&amp;WINDOW=FIRST_POPUP&amp;HEIGHT=450&amp;WIDTH=450&amp;START_MAXIMIZED=","FALSE&amp;VAR:CALENDAR=US&amp;VAR:SYMBOL=674198&amp;VAR:INDEX=0"}</definedName>
    <definedName name="_2443__FDSAUDITLINK__" localSheetId="11" hidden="1">{"fdsup://directions/FAT Viewer?action=UPDATE&amp;creator=factset&amp;DYN_ARGS=TRUE&amp;DOC_NAME=FAT:FQL_AUDITING_CLIENT_TEMPLATE.FAT&amp;display_string=Audit&amp;VAR:KEY=VETWNWNSFG&amp;VAR:QUERY=RkZfQ0FQRVgoQU5OLC0yLCwsUlAp&amp;WINDOW=FIRST_POPUP&amp;HEIGHT=450&amp;WIDTH=450&amp;START_MAXIMIZED=","FALSE&amp;VAR:CALENDAR=US&amp;VAR:SYMBOL=674198&amp;VAR:INDEX=0"}</definedName>
    <definedName name="_2443__FDSAUDITLINK__" localSheetId="3" hidden="1">{"fdsup://directions/FAT Viewer?action=UPDATE&amp;creator=factset&amp;DYN_ARGS=TRUE&amp;DOC_NAME=FAT:FQL_AUDITING_CLIENT_TEMPLATE.FAT&amp;display_string=Audit&amp;VAR:KEY=VETWNWNSFG&amp;VAR:QUERY=RkZfQ0FQRVgoQU5OLC0yLCwsUlAp&amp;WINDOW=FIRST_POPUP&amp;HEIGHT=450&amp;WIDTH=450&amp;START_MAXIMIZED=","FALSE&amp;VAR:CALENDAR=US&amp;VAR:SYMBOL=674198&amp;VAR:INDEX=0"}</definedName>
    <definedName name="_2443__FDSAUDITLINK__" hidden="1">{"fdsup://directions/FAT Viewer?action=UPDATE&amp;creator=factset&amp;DYN_ARGS=TRUE&amp;DOC_NAME=FAT:FQL_AUDITING_CLIENT_TEMPLATE.FAT&amp;display_string=Audit&amp;VAR:KEY=VETWNWNSFG&amp;VAR:QUERY=RkZfQ0FQRVgoQU5OLC0yLCwsUlAp&amp;WINDOW=FIRST_POPUP&amp;HEIGHT=450&amp;WIDTH=450&amp;START_MAXIMIZED=","FALSE&amp;VAR:CALENDAR=US&amp;VAR:SYMBOL=674198&amp;VAR:INDEX=0"}</definedName>
    <definedName name="_2444__FDSAUDITLINK__" localSheetId="11" hidden="1">{"fdsup://directions/FAT Viewer?action=UPDATE&amp;creator=factset&amp;DYN_ARGS=TRUE&amp;DOC_NAME=FAT:FQL_AUDITING_CLIENT_TEMPLATE.FAT&amp;display_string=Audit&amp;VAR:KEY=BSFQLSFQNO&amp;VAR:QUERY=RkZfTkVUX0lOQyhBTk4sLTEsLCxSUCk=&amp;WINDOW=FIRST_POPUP&amp;HEIGHT=450&amp;WIDTH=450&amp;START_MAXIMI","ZED=FALSE&amp;VAR:CALENDAR=US&amp;VAR:SYMBOL=674198&amp;VAR:INDEX=0"}</definedName>
    <definedName name="_2444__FDSAUDITLINK__" localSheetId="3" hidden="1">{"fdsup://directions/FAT Viewer?action=UPDATE&amp;creator=factset&amp;DYN_ARGS=TRUE&amp;DOC_NAME=FAT:FQL_AUDITING_CLIENT_TEMPLATE.FAT&amp;display_string=Audit&amp;VAR:KEY=BSFQLSFQNO&amp;VAR:QUERY=RkZfTkVUX0lOQyhBTk4sLTEsLCxSUCk=&amp;WINDOW=FIRST_POPUP&amp;HEIGHT=450&amp;WIDTH=450&amp;START_MAXIMI","ZED=FALSE&amp;VAR:CALENDAR=US&amp;VAR:SYMBOL=674198&amp;VAR:INDEX=0"}</definedName>
    <definedName name="_2444__FDSAUDITLINK__" hidden="1">{"fdsup://directions/FAT Viewer?action=UPDATE&amp;creator=factset&amp;DYN_ARGS=TRUE&amp;DOC_NAME=FAT:FQL_AUDITING_CLIENT_TEMPLATE.FAT&amp;display_string=Audit&amp;VAR:KEY=BSFQLSFQNO&amp;VAR:QUERY=RkZfTkVUX0lOQyhBTk4sLTEsLCxSUCk=&amp;WINDOW=FIRST_POPUP&amp;HEIGHT=450&amp;WIDTH=450&amp;START_MAXIMI","ZED=FALSE&amp;VAR:CALENDAR=US&amp;VAR:SYMBOL=674198&amp;VAR:INDEX=0"}</definedName>
    <definedName name="_2445__FDSAUDITLINK__" localSheetId="11" hidden="1">{"fdsup://directions/FAT Viewer?action=UPDATE&amp;creator=factset&amp;DYN_ARGS=TRUE&amp;DOC_NAME=FAT:FQL_AUDITING_CLIENT_TEMPLATE.FAT&amp;display_string=Audit&amp;VAR:KEY=PMPWVILIBO&amp;VAR:QUERY=RkZfTkVUX0lOQyhBTk4sLTIsLCxSUCk=&amp;WINDOW=FIRST_POPUP&amp;HEIGHT=450&amp;WIDTH=450&amp;START_MAXIMI","ZED=FALSE&amp;VAR:CALENDAR=US&amp;VAR:SYMBOL=674198&amp;VAR:INDEX=0"}</definedName>
    <definedName name="_2445__FDSAUDITLINK__" localSheetId="3" hidden="1">{"fdsup://directions/FAT Viewer?action=UPDATE&amp;creator=factset&amp;DYN_ARGS=TRUE&amp;DOC_NAME=FAT:FQL_AUDITING_CLIENT_TEMPLATE.FAT&amp;display_string=Audit&amp;VAR:KEY=PMPWVILIBO&amp;VAR:QUERY=RkZfTkVUX0lOQyhBTk4sLTIsLCxSUCk=&amp;WINDOW=FIRST_POPUP&amp;HEIGHT=450&amp;WIDTH=450&amp;START_MAXIMI","ZED=FALSE&amp;VAR:CALENDAR=US&amp;VAR:SYMBOL=674198&amp;VAR:INDEX=0"}</definedName>
    <definedName name="_2445__FDSAUDITLINK__" hidden="1">{"fdsup://directions/FAT Viewer?action=UPDATE&amp;creator=factset&amp;DYN_ARGS=TRUE&amp;DOC_NAME=FAT:FQL_AUDITING_CLIENT_TEMPLATE.FAT&amp;display_string=Audit&amp;VAR:KEY=PMPWVILIBO&amp;VAR:QUERY=RkZfTkVUX0lOQyhBTk4sLTIsLCxSUCk=&amp;WINDOW=FIRST_POPUP&amp;HEIGHT=450&amp;WIDTH=450&amp;START_MAXIMI","ZED=FALSE&amp;VAR:CALENDAR=US&amp;VAR:SYMBOL=674198&amp;VAR:INDEX=0"}</definedName>
    <definedName name="_2446__FDSAUDITLINK__" localSheetId="11" hidden="1">{"fdsup://directions/FAT Viewer?action=UPDATE&amp;creator=factset&amp;DYN_ARGS=TRUE&amp;DOC_NAME=FAT:FQL_AUDITING_CLIENT_TEMPLATE.FAT&amp;display_string=Audit&amp;VAR:KEY=HKRGBCPAFE&amp;VAR:QUERY=RkZfRUJJVChBTk4sLTEsLCxSUCk=&amp;WINDOW=FIRST_POPUP&amp;HEIGHT=450&amp;WIDTH=450&amp;START_MAXIMIZED=","FALSE&amp;VAR:CALENDAR=US&amp;VAR:SYMBOL=674198&amp;VAR:INDEX=0"}</definedName>
    <definedName name="_2446__FDSAUDITLINK__" localSheetId="3" hidden="1">{"fdsup://directions/FAT Viewer?action=UPDATE&amp;creator=factset&amp;DYN_ARGS=TRUE&amp;DOC_NAME=FAT:FQL_AUDITING_CLIENT_TEMPLATE.FAT&amp;display_string=Audit&amp;VAR:KEY=HKRGBCPAFE&amp;VAR:QUERY=RkZfRUJJVChBTk4sLTEsLCxSUCk=&amp;WINDOW=FIRST_POPUP&amp;HEIGHT=450&amp;WIDTH=450&amp;START_MAXIMIZED=","FALSE&amp;VAR:CALENDAR=US&amp;VAR:SYMBOL=674198&amp;VAR:INDEX=0"}</definedName>
    <definedName name="_2446__FDSAUDITLINK__" hidden="1">{"fdsup://directions/FAT Viewer?action=UPDATE&amp;creator=factset&amp;DYN_ARGS=TRUE&amp;DOC_NAME=FAT:FQL_AUDITING_CLIENT_TEMPLATE.FAT&amp;display_string=Audit&amp;VAR:KEY=HKRGBCPAFE&amp;VAR:QUERY=RkZfRUJJVChBTk4sLTEsLCxSUCk=&amp;WINDOW=FIRST_POPUP&amp;HEIGHT=450&amp;WIDTH=450&amp;START_MAXIMIZED=","FALSE&amp;VAR:CALENDAR=US&amp;VAR:SYMBOL=674198&amp;VAR:INDEX=0"}</definedName>
    <definedName name="_2447__FDSAUDITLINK__" localSheetId="11" hidden="1">{"fdsup://directions/FAT Viewer?action=UPDATE&amp;creator=factset&amp;DYN_ARGS=TRUE&amp;DOC_NAME=FAT:FQL_AUDITING_CLIENT_TEMPLATE.FAT&amp;display_string=Audit&amp;VAR:KEY=HEXYDMDOVW&amp;VAR:QUERY=RkZfRUJJVChBTk4sLTIsLCxSUCk=&amp;WINDOW=FIRST_POPUP&amp;HEIGHT=450&amp;WIDTH=450&amp;START_MAXIMIZED=","FALSE&amp;VAR:CALENDAR=US&amp;VAR:SYMBOL=674198&amp;VAR:INDEX=0"}</definedName>
    <definedName name="_2447__FDSAUDITLINK__" localSheetId="3" hidden="1">{"fdsup://directions/FAT Viewer?action=UPDATE&amp;creator=factset&amp;DYN_ARGS=TRUE&amp;DOC_NAME=FAT:FQL_AUDITING_CLIENT_TEMPLATE.FAT&amp;display_string=Audit&amp;VAR:KEY=HEXYDMDOVW&amp;VAR:QUERY=RkZfRUJJVChBTk4sLTIsLCxSUCk=&amp;WINDOW=FIRST_POPUP&amp;HEIGHT=450&amp;WIDTH=450&amp;START_MAXIMIZED=","FALSE&amp;VAR:CALENDAR=US&amp;VAR:SYMBOL=674198&amp;VAR:INDEX=0"}</definedName>
    <definedName name="_2447__FDSAUDITLINK__" hidden="1">{"fdsup://directions/FAT Viewer?action=UPDATE&amp;creator=factset&amp;DYN_ARGS=TRUE&amp;DOC_NAME=FAT:FQL_AUDITING_CLIENT_TEMPLATE.FAT&amp;display_string=Audit&amp;VAR:KEY=HEXYDMDOVW&amp;VAR:QUERY=RkZfRUJJVChBTk4sLTIsLCxSUCk=&amp;WINDOW=FIRST_POPUP&amp;HEIGHT=450&amp;WIDTH=450&amp;START_MAXIMIZED=","FALSE&amp;VAR:CALENDAR=US&amp;VAR:SYMBOL=674198&amp;VAR:INDEX=0"}</definedName>
    <definedName name="_2448__FDSAUDITLINK__" localSheetId="11" hidden="1">{"fdsup://directions/FAT Viewer?action=UPDATE&amp;creator=factset&amp;DYN_ARGS=TRUE&amp;DOC_NAME=FAT:FQL_AUDITING_CLIENT_TEMPLATE.FAT&amp;display_string=Audit&amp;VAR:KEY=BSPGNYLMTU&amp;VAR:QUERY=RkZfRUJJVERBKEFOTiwtMSwsLFJQKQ==&amp;WINDOW=FIRST_POPUP&amp;HEIGHT=450&amp;WIDTH=450&amp;START_MAXIMI","ZED=FALSE&amp;VAR:CALENDAR=US&amp;VAR:SYMBOL=674198&amp;VAR:INDEX=0"}</definedName>
    <definedName name="_2448__FDSAUDITLINK__" localSheetId="3" hidden="1">{"fdsup://directions/FAT Viewer?action=UPDATE&amp;creator=factset&amp;DYN_ARGS=TRUE&amp;DOC_NAME=FAT:FQL_AUDITING_CLIENT_TEMPLATE.FAT&amp;display_string=Audit&amp;VAR:KEY=BSPGNYLMTU&amp;VAR:QUERY=RkZfRUJJVERBKEFOTiwtMSwsLFJQKQ==&amp;WINDOW=FIRST_POPUP&amp;HEIGHT=450&amp;WIDTH=450&amp;START_MAXIMI","ZED=FALSE&amp;VAR:CALENDAR=US&amp;VAR:SYMBOL=674198&amp;VAR:INDEX=0"}</definedName>
    <definedName name="_2448__FDSAUDITLINK__" hidden="1">{"fdsup://directions/FAT Viewer?action=UPDATE&amp;creator=factset&amp;DYN_ARGS=TRUE&amp;DOC_NAME=FAT:FQL_AUDITING_CLIENT_TEMPLATE.FAT&amp;display_string=Audit&amp;VAR:KEY=BSPGNYLMTU&amp;VAR:QUERY=RkZfRUJJVERBKEFOTiwtMSwsLFJQKQ==&amp;WINDOW=FIRST_POPUP&amp;HEIGHT=450&amp;WIDTH=450&amp;START_MAXIMI","ZED=FALSE&amp;VAR:CALENDAR=US&amp;VAR:SYMBOL=674198&amp;VAR:INDEX=0"}</definedName>
    <definedName name="_2449__FDSAUDITLINK__" localSheetId="11" hidden="1">{"fdsup://directions/FAT Viewer?action=UPDATE&amp;creator=factset&amp;DYN_ARGS=TRUE&amp;DOC_NAME=FAT:FQL_AUDITING_CLIENT_TEMPLATE.FAT&amp;display_string=Audit&amp;VAR:KEY=NKNQJQTQLG&amp;VAR:QUERY=RkZfRUJJVERBKEFOTiwtMiwsLFJQKQ==&amp;WINDOW=FIRST_POPUP&amp;HEIGHT=450&amp;WIDTH=450&amp;START_MAXIMI","ZED=FALSE&amp;VAR:CALENDAR=US&amp;VAR:SYMBOL=674198&amp;VAR:INDEX=0"}</definedName>
    <definedName name="_2449__FDSAUDITLINK__" localSheetId="3" hidden="1">{"fdsup://directions/FAT Viewer?action=UPDATE&amp;creator=factset&amp;DYN_ARGS=TRUE&amp;DOC_NAME=FAT:FQL_AUDITING_CLIENT_TEMPLATE.FAT&amp;display_string=Audit&amp;VAR:KEY=NKNQJQTQLG&amp;VAR:QUERY=RkZfRUJJVERBKEFOTiwtMiwsLFJQKQ==&amp;WINDOW=FIRST_POPUP&amp;HEIGHT=450&amp;WIDTH=450&amp;START_MAXIMI","ZED=FALSE&amp;VAR:CALENDAR=US&amp;VAR:SYMBOL=674198&amp;VAR:INDEX=0"}</definedName>
    <definedName name="_2449__FDSAUDITLINK__" hidden="1">{"fdsup://directions/FAT Viewer?action=UPDATE&amp;creator=factset&amp;DYN_ARGS=TRUE&amp;DOC_NAME=FAT:FQL_AUDITING_CLIENT_TEMPLATE.FAT&amp;display_string=Audit&amp;VAR:KEY=NKNQJQTQLG&amp;VAR:QUERY=RkZfRUJJVERBKEFOTiwtMiwsLFJQKQ==&amp;WINDOW=FIRST_POPUP&amp;HEIGHT=450&amp;WIDTH=450&amp;START_MAXIMI","ZED=FALSE&amp;VAR:CALENDAR=US&amp;VAR:SYMBOL=674198&amp;VAR:INDEX=0"}</definedName>
    <definedName name="_245__FDSAUDITLINK__" localSheetId="11" hidden="1">{"fdsup://directions/FAT Viewer?action=UPDATE&amp;creator=factset&amp;DYN_ARGS=TRUE&amp;DOC_NAME=FAT:FQL_AUDITING_CLIENT_TEMPLATE.FAT&amp;display_string=Audit&amp;VAR:KEY=ZQTSDGFOPM&amp;VAR:QUERY=RkZfTkVUX0lOQyhBTk4sLTIsLCxSUCk=&amp;WINDOW=FIRST_POPUP&amp;HEIGHT=450&amp;WIDTH=450&amp;START_MAXIMI","ZED=FALSE&amp;VAR:CALENDAR=FIVEDAY&amp;VAR:SYMBOL=046574&amp;VAR:INDEX=0"}</definedName>
    <definedName name="_245__FDSAUDITLINK__" localSheetId="3" hidden="1">{"fdsup://directions/FAT Viewer?action=UPDATE&amp;creator=factset&amp;DYN_ARGS=TRUE&amp;DOC_NAME=FAT:FQL_AUDITING_CLIENT_TEMPLATE.FAT&amp;display_string=Audit&amp;VAR:KEY=ZQTSDGFOPM&amp;VAR:QUERY=RkZfTkVUX0lOQyhBTk4sLTIsLCxSUCk=&amp;WINDOW=FIRST_POPUP&amp;HEIGHT=450&amp;WIDTH=450&amp;START_MAXIMI","ZED=FALSE&amp;VAR:CALENDAR=FIVEDAY&amp;VAR:SYMBOL=046574&amp;VAR:INDEX=0"}</definedName>
    <definedName name="_245__FDSAUDITLINK__" hidden="1">{"fdsup://directions/FAT Viewer?action=UPDATE&amp;creator=factset&amp;DYN_ARGS=TRUE&amp;DOC_NAME=FAT:FQL_AUDITING_CLIENT_TEMPLATE.FAT&amp;display_string=Audit&amp;VAR:KEY=ZQTSDGFOPM&amp;VAR:QUERY=RkZfTkVUX0lOQyhBTk4sLTIsLCxSUCk=&amp;WINDOW=FIRST_POPUP&amp;HEIGHT=450&amp;WIDTH=450&amp;START_MAXIMI","ZED=FALSE&amp;VAR:CALENDAR=FIVEDAY&amp;VAR:SYMBOL=046574&amp;VAR:INDEX=0"}</definedName>
    <definedName name="_2450__FDSAUDITLINK__" localSheetId="11" hidden="1">{"fdsup://Directions/FactSet Auditing Viewer?action=AUDIT_VALUE&amp;DB=129&amp;ID1=674198&amp;VALUEID=01001&amp;SDATE=2008&amp;PERIODTYPE=ANN_STD&amp;window=popup_no_bar&amp;width=385&amp;height=120&amp;START_MAXIMIZED=FALSE&amp;creator=factset&amp;display_string=Audit"}</definedName>
    <definedName name="_2450__FDSAUDITLINK__" localSheetId="3" hidden="1">{"fdsup://Directions/FactSet Auditing Viewer?action=AUDIT_VALUE&amp;DB=129&amp;ID1=674198&amp;VALUEID=01001&amp;SDATE=2008&amp;PERIODTYPE=ANN_STD&amp;window=popup_no_bar&amp;width=385&amp;height=120&amp;START_MAXIMIZED=FALSE&amp;creator=factset&amp;display_string=Audit"}</definedName>
    <definedName name="_2450__FDSAUDITLINK__" hidden="1">{"fdsup://Directions/FactSet Auditing Viewer?action=AUDIT_VALUE&amp;DB=129&amp;ID1=674198&amp;VALUEID=01001&amp;SDATE=2008&amp;PERIODTYPE=ANN_STD&amp;window=popup_no_bar&amp;width=385&amp;height=120&amp;START_MAXIMIZED=FALSE&amp;creator=factset&amp;display_string=Audit"}</definedName>
    <definedName name="_2451__FDSAUDITLINK__" localSheetId="11" hidden="1">{"fdsup://Directions/FactSet Auditing Viewer?action=AUDIT_VALUE&amp;DB=129&amp;ID1=674198&amp;VALUEID=01001&amp;SDATE=2007&amp;PERIODTYPE=ANN_STD&amp;window=popup_no_bar&amp;width=385&amp;height=120&amp;START_MAXIMIZED=FALSE&amp;creator=factset&amp;display_string=Audit"}</definedName>
    <definedName name="_2451__FDSAUDITLINK__" localSheetId="3" hidden="1">{"fdsup://Directions/FactSet Auditing Viewer?action=AUDIT_VALUE&amp;DB=129&amp;ID1=674198&amp;VALUEID=01001&amp;SDATE=2007&amp;PERIODTYPE=ANN_STD&amp;window=popup_no_bar&amp;width=385&amp;height=120&amp;START_MAXIMIZED=FALSE&amp;creator=factset&amp;display_string=Audit"}</definedName>
    <definedName name="_2451__FDSAUDITLINK__" hidden="1">{"fdsup://Directions/FactSet Auditing Viewer?action=AUDIT_VALUE&amp;DB=129&amp;ID1=674198&amp;VALUEID=01001&amp;SDATE=2007&amp;PERIODTYPE=ANN_STD&amp;window=popup_no_bar&amp;width=385&amp;height=120&amp;START_MAXIMIZED=FALSE&amp;creator=factset&amp;display_string=Audit"}</definedName>
    <definedName name="_2452__FDSAUDITLINK__" localSheetId="11" hidden="1">{"fdsup://directions/FAT Viewer?action=UPDATE&amp;creator=factset&amp;DYN_ARGS=TRUE&amp;DOC_NAME=FAT:FQL_AUDITING_CLIENT_TEMPLATE.FAT&amp;display_string=Audit&amp;VAR:KEY=ZIBMFUJOLS&amp;VAR:QUERY=RkZfQ0FQRVgoQU5OLDAsLCxSUCk=&amp;WINDOW=FIRST_POPUP&amp;HEIGHT=450&amp;WIDTH=450&amp;START_MAXIMIZED=","FALSE&amp;VAR:CALENDAR=US&amp;VAR:SYMBOL=610620&amp;VAR:INDEX=0"}</definedName>
    <definedName name="_2452__FDSAUDITLINK__" localSheetId="3" hidden="1">{"fdsup://directions/FAT Viewer?action=UPDATE&amp;creator=factset&amp;DYN_ARGS=TRUE&amp;DOC_NAME=FAT:FQL_AUDITING_CLIENT_TEMPLATE.FAT&amp;display_string=Audit&amp;VAR:KEY=ZIBMFUJOLS&amp;VAR:QUERY=RkZfQ0FQRVgoQU5OLDAsLCxSUCk=&amp;WINDOW=FIRST_POPUP&amp;HEIGHT=450&amp;WIDTH=450&amp;START_MAXIMIZED=","FALSE&amp;VAR:CALENDAR=US&amp;VAR:SYMBOL=610620&amp;VAR:INDEX=0"}</definedName>
    <definedName name="_2452__FDSAUDITLINK__" hidden="1">{"fdsup://directions/FAT Viewer?action=UPDATE&amp;creator=factset&amp;DYN_ARGS=TRUE&amp;DOC_NAME=FAT:FQL_AUDITING_CLIENT_TEMPLATE.FAT&amp;display_string=Audit&amp;VAR:KEY=ZIBMFUJOLS&amp;VAR:QUERY=RkZfQ0FQRVgoQU5OLDAsLCxSUCk=&amp;WINDOW=FIRST_POPUP&amp;HEIGHT=450&amp;WIDTH=450&amp;START_MAXIMIZED=","FALSE&amp;VAR:CALENDAR=US&amp;VAR:SYMBOL=610620&amp;VAR:INDEX=0"}</definedName>
    <definedName name="_2453__FDSAUDITLINK__" localSheetId="11" hidden="1">{"fdsup://directions/FAT Viewer?action=UPDATE&amp;creator=factset&amp;DYN_ARGS=TRUE&amp;DOC_NAME=FAT:FQL_AUDITING_CLIENT_TEMPLATE.FAT&amp;display_string=Audit&amp;VAR:KEY=BULQTAPWDA&amp;VAR:QUERY=RkZfQ0FQRVgoQU5OLC0xLCwsUlAp&amp;WINDOW=FIRST_POPUP&amp;HEIGHT=450&amp;WIDTH=450&amp;START_MAXIMIZED=","FALSE&amp;VAR:CALENDAR=US&amp;VAR:SYMBOL=610620&amp;VAR:INDEX=0"}</definedName>
    <definedName name="_2453__FDSAUDITLINK__" localSheetId="3" hidden="1">{"fdsup://directions/FAT Viewer?action=UPDATE&amp;creator=factset&amp;DYN_ARGS=TRUE&amp;DOC_NAME=FAT:FQL_AUDITING_CLIENT_TEMPLATE.FAT&amp;display_string=Audit&amp;VAR:KEY=BULQTAPWDA&amp;VAR:QUERY=RkZfQ0FQRVgoQU5OLC0xLCwsUlAp&amp;WINDOW=FIRST_POPUP&amp;HEIGHT=450&amp;WIDTH=450&amp;START_MAXIMIZED=","FALSE&amp;VAR:CALENDAR=US&amp;VAR:SYMBOL=610620&amp;VAR:INDEX=0"}</definedName>
    <definedName name="_2453__FDSAUDITLINK__" hidden="1">{"fdsup://directions/FAT Viewer?action=UPDATE&amp;creator=factset&amp;DYN_ARGS=TRUE&amp;DOC_NAME=FAT:FQL_AUDITING_CLIENT_TEMPLATE.FAT&amp;display_string=Audit&amp;VAR:KEY=BULQTAPWDA&amp;VAR:QUERY=RkZfQ0FQRVgoQU5OLC0xLCwsUlAp&amp;WINDOW=FIRST_POPUP&amp;HEIGHT=450&amp;WIDTH=450&amp;START_MAXIMIZED=","FALSE&amp;VAR:CALENDAR=US&amp;VAR:SYMBOL=610620&amp;VAR:INDEX=0"}</definedName>
    <definedName name="_2454__FDSAUDITLINK__" localSheetId="11" hidden="1">{"fdsup://directions/FAT Viewer?action=UPDATE&amp;creator=factset&amp;DYN_ARGS=TRUE&amp;DOC_NAME=FAT:FQL_AUDITING_CLIENT_TEMPLATE.FAT&amp;display_string=Audit&amp;VAR:KEY=BKHQZADUNG&amp;VAR:QUERY=RkZfQ0FQRVgoQU5OLC0yLCwsUlAp&amp;WINDOW=FIRST_POPUP&amp;HEIGHT=450&amp;WIDTH=450&amp;START_MAXIMIZED=","FALSE&amp;VAR:CALENDAR=US&amp;VAR:SYMBOL=610620&amp;VAR:INDEX=0"}</definedName>
    <definedName name="_2454__FDSAUDITLINK__" localSheetId="3" hidden="1">{"fdsup://directions/FAT Viewer?action=UPDATE&amp;creator=factset&amp;DYN_ARGS=TRUE&amp;DOC_NAME=FAT:FQL_AUDITING_CLIENT_TEMPLATE.FAT&amp;display_string=Audit&amp;VAR:KEY=BKHQZADUNG&amp;VAR:QUERY=RkZfQ0FQRVgoQU5OLC0yLCwsUlAp&amp;WINDOW=FIRST_POPUP&amp;HEIGHT=450&amp;WIDTH=450&amp;START_MAXIMIZED=","FALSE&amp;VAR:CALENDAR=US&amp;VAR:SYMBOL=610620&amp;VAR:INDEX=0"}</definedName>
    <definedName name="_2454__FDSAUDITLINK__" hidden="1">{"fdsup://directions/FAT Viewer?action=UPDATE&amp;creator=factset&amp;DYN_ARGS=TRUE&amp;DOC_NAME=FAT:FQL_AUDITING_CLIENT_TEMPLATE.FAT&amp;display_string=Audit&amp;VAR:KEY=BKHQZADUNG&amp;VAR:QUERY=RkZfQ0FQRVgoQU5OLC0yLCwsUlAp&amp;WINDOW=FIRST_POPUP&amp;HEIGHT=450&amp;WIDTH=450&amp;START_MAXIMIZED=","FALSE&amp;VAR:CALENDAR=US&amp;VAR:SYMBOL=610620&amp;VAR:INDEX=0"}</definedName>
    <definedName name="_2455__FDSAUDITLINK__" localSheetId="11" hidden="1">{"fdsup://directions/FAT Viewer?action=UPDATE&amp;creator=factset&amp;DYN_ARGS=TRUE&amp;DOC_NAME=FAT:FQL_AUDITING_CLIENT_TEMPLATE.FAT&amp;display_string=Audit&amp;VAR:KEY=LKXCNAXWXM&amp;VAR:QUERY=RkZfTkVUX0lOQyhBTk4sLTEsLCxSUCk=&amp;WINDOW=FIRST_POPUP&amp;HEIGHT=450&amp;WIDTH=450&amp;START_MAXIMI","ZED=FALSE&amp;VAR:CALENDAR=US&amp;VAR:SYMBOL=610620&amp;VAR:INDEX=0"}</definedName>
    <definedName name="_2455__FDSAUDITLINK__" localSheetId="3" hidden="1">{"fdsup://directions/FAT Viewer?action=UPDATE&amp;creator=factset&amp;DYN_ARGS=TRUE&amp;DOC_NAME=FAT:FQL_AUDITING_CLIENT_TEMPLATE.FAT&amp;display_string=Audit&amp;VAR:KEY=LKXCNAXWXM&amp;VAR:QUERY=RkZfTkVUX0lOQyhBTk4sLTEsLCxSUCk=&amp;WINDOW=FIRST_POPUP&amp;HEIGHT=450&amp;WIDTH=450&amp;START_MAXIMI","ZED=FALSE&amp;VAR:CALENDAR=US&amp;VAR:SYMBOL=610620&amp;VAR:INDEX=0"}</definedName>
    <definedName name="_2455__FDSAUDITLINK__" hidden="1">{"fdsup://directions/FAT Viewer?action=UPDATE&amp;creator=factset&amp;DYN_ARGS=TRUE&amp;DOC_NAME=FAT:FQL_AUDITING_CLIENT_TEMPLATE.FAT&amp;display_string=Audit&amp;VAR:KEY=LKXCNAXWXM&amp;VAR:QUERY=RkZfTkVUX0lOQyhBTk4sLTEsLCxSUCk=&amp;WINDOW=FIRST_POPUP&amp;HEIGHT=450&amp;WIDTH=450&amp;START_MAXIMI","ZED=FALSE&amp;VAR:CALENDAR=US&amp;VAR:SYMBOL=610620&amp;VAR:INDEX=0"}</definedName>
    <definedName name="_2456__FDSAUDITLINK__" localSheetId="11" hidden="1">{"fdsup://directions/FAT Viewer?action=UPDATE&amp;creator=factset&amp;DYN_ARGS=TRUE&amp;DOC_NAME=FAT:FQL_AUDITING_CLIENT_TEMPLATE.FAT&amp;display_string=Audit&amp;VAR:KEY=DUJARABCZU&amp;VAR:QUERY=RkZfTkVUX0lOQyhBTk4sLTIsLCxSUCk=&amp;WINDOW=FIRST_POPUP&amp;HEIGHT=450&amp;WIDTH=450&amp;START_MAXIMI","ZED=FALSE&amp;VAR:CALENDAR=US&amp;VAR:SYMBOL=610620&amp;VAR:INDEX=0"}</definedName>
    <definedName name="_2456__FDSAUDITLINK__" localSheetId="3" hidden="1">{"fdsup://directions/FAT Viewer?action=UPDATE&amp;creator=factset&amp;DYN_ARGS=TRUE&amp;DOC_NAME=FAT:FQL_AUDITING_CLIENT_TEMPLATE.FAT&amp;display_string=Audit&amp;VAR:KEY=DUJARABCZU&amp;VAR:QUERY=RkZfTkVUX0lOQyhBTk4sLTIsLCxSUCk=&amp;WINDOW=FIRST_POPUP&amp;HEIGHT=450&amp;WIDTH=450&amp;START_MAXIMI","ZED=FALSE&amp;VAR:CALENDAR=US&amp;VAR:SYMBOL=610620&amp;VAR:INDEX=0"}</definedName>
    <definedName name="_2456__FDSAUDITLINK__" hidden="1">{"fdsup://directions/FAT Viewer?action=UPDATE&amp;creator=factset&amp;DYN_ARGS=TRUE&amp;DOC_NAME=FAT:FQL_AUDITING_CLIENT_TEMPLATE.FAT&amp;display_string=Audit&amp;VAR:KEY=DUJARABCZU&amp;VAR:QUERY=RkZfTkVUX0lOQyhBTk4sLTIsLCxSUCk=&amp;WINDOW=FIRST_POPUP&amp;HEIGHT=450&amp;WIDTH=450&amp;START_MAXIMI","ZED=FALSE&amp;VAR:CALENDAR=US&amp;VAR:SYMBOL=610620&amp;VAR:INDEX=0"}</definedName>
    <definedName name="_2457__FDSAUDITLINK__" localSheetId="11" hidden="1">{"fdsup://directions/FAT Viewer?action=UPDATE&amp;creator=factset&amp;DYN_ARGS=TRUE&amp;DOC_NAME=FAT:FQL_AUDITING_CLIENT_TEMPLATE.FAT&amp;display_string=Audit&amp;VAR:KEY=BMXODIRQRW&amp;VAR:QUERY=RkZfRUJJVChBTk4sLTEsLCxSUCk=&amp;WINDOW=FIRST_POPUP&amp;HEIGHT=450&amp;WIDTH=450&amp;START_MAXIMIZED=","FALSE&amp;VAR:CALENDAR=US&amp;VAR:SYMBOL=610620&amp;VAR:INDEX=0"}</definedName>
    <definedName name="_2457__FDSAUDITLINK__" localSheetId="3" hidden="1">{"fdsup://directions/FAT Viewer?action=UPDATE&amp;creator=factset&amp;DYN_ARGS=TRUE&amp;DOC_NAME=FAT:FQL_AUDITING_CLIENT_TEMPLATE.FAT&amp;display_string=Audit&amp;VAR:KEY=BMXODIRQRW&amp;VAR:QUERY=RkZfRUJJVChBTk4sLTEsLCxSUCk=&amp;WINDOW=FIRST_POPUP&amp;HEIGHT=450&amp;WIDTH=450&amp;START_MAXIMIZED=","FALSE&amp;VAR:CALENDAR=US&amp;VAR:SYMBOL=610620&amp;VAR:INDEX=0"}</definedName>
    <definedName name="_2457__FDSAUDITLINK__" hidden="1">{"fdsup://directions/FAT Viewer?action=UPDATE&amp;creator=factset&amp;DYN_ARGS=TRUE&amp;DOC_NAME=FAT:FQL_AUDITING_CLIENT_TEMPLATE.FAT&amp;display_string=Audit&amp;VAR:KEY=BMXODIRQRW&amp;VAR:QUERY=RkZfRUJJVChBTk4sLTEsLCxSUCk=&amp;WINDOW=FIRST_POPUP&amp;HEIGHT=450&amp;WIDTH=450&amp;START_MAXIMIZED=","FALSE&amp;VAR:CALENDAR=US&amp;VAR:SYMBOL=610620&amp;VAR:INDEX=0"}</definedName>
    <definedName name="_2458__FDSAUDITLINK__" localSheetId="11" hidden="1">{"fdsup://directions/FAT Viewer?action=UPDATE&amp;creator=factset&amp;DYN_ARGS=TRUE&amp;DOC_NAME=FAT:FQL_AUDITING_CLIENT_TEMPLATE.FAT&amp;display_string=Audit&amp;VAR:KEY=RKNEFKJCLO&amp;VAR:QUERY=RkZfRUJJVChBTk4sLTIsLCxSUCk=&amp;WINDOW=FIRST_POPUP&amp;HEIGHT=450&amp;WIDTH=450&amp;START_MAXIMIZED=","FALSE&amp;VAR:CALENDAR=US&amp;VAR:SYMBOL=610620&amp;VAR:INDEX=0"}</definedName>
    <definedName name="_2458__FDSAUDITLINK__" localSheetId="3" hidden="1">{"fdsup://directions/FAT Viewer?action=UPDATE&amp;creator=factset&amp;DYN_ARGS=TRUE&amp;DOC_NAME=FAT:FQL_AUDITING_CLIENT_TEMPLATE.FAT&amp;display_string=Audit&amp;VAR:KEY=RKNEFKJCLO&amp;VAR:QUERY=RkZfRUJJVChBTk4sLTIsLCxSUCk=&amp;WINDOW=FIRST_POPUP&amp;HEIGHT=450&amp;WIDTH=450&amp;START_MAXIMIZED=","FALSE&amp;VAR:CALENDAR=US&amp;VAR:SYMBOL=610620&amp;VAR:INDEX=0"}</definedName>
    <definedName name="_2458__FDSAUDITLINK__" hidden="1">{"fdsup://directions/FAT Viewer?action=UPDATE&amp;creator=factset&amp;DYN_ARGS=TRUE&amp;DOC_NAME=FAT:FQL_AUDITING_CLIENT_TEMPLATE.FAT&amp;display_string=Audit&amp;VAR:KEY=RKNEFKJCLO&amp;VAR:QUERY=RkZfRUJJVChBTk4sLTIsLCxSUCk=&amp;WINDOW=FIRST_POPUP&amp;HEIGHT=450&amp;WIDTH=450&amp;START_MAXIMIZED=","FALSE&amp;VAR:CALENDAR=US&amp;VAR:SYMBOL=610620&amp;VAR:INDEX=0"}</definedName>
    <definedName name="_2459__FDSAUDITLINK__" localSheetId="11" hidden="1">{"fdsup://directions/FAT Viewer?action=UPDATE&amp;creator=factset&amp;DYN_ARGS=TRUE&amp;DOC_NAME=FAT:FQL_AUDITING_CLIENT_TEMPLATE.FAT&amp;display_string=Audit&amp;VAR:KEY=JQTUNYTKZK&amp;VAR:QUERY=RkZfRUJJVERBKEFOTiwtMSwsLFJQKQ==&amp;WINDOW=FIRST_POPUP&amp;HEIGHT=450&amp;WIDTH=450&amp;START_MAXIMI","ZED=FALSE&amp;VAR:CALENDAR=US&amp;VAR:SYMBOL=610620&amp;VAR:INDEX=0"}</definedName>
    <definedName name="_2459__FDSAUDITLINK__" localSheetId="3" hidden="1">{"fdsup://directions/FAT Viewer?action=UPDATE&amp;creator=factset&amp;DYN_ARGS=TRUE&amp;DOC_NAME=FAT:FQL_AUDITING_CLIENT_TEMPLATE.FAT&amp;display_string=Audit&amp;VAR:KEY=JQTUNYTKZK&amp;VAR:QUERY=RkZfRUJJVERBKEFOTiwtMSwsLFJQKQ==&amp;WINDOW=FIRST_POPUP&amp;HEIGHT=450&amp;WIDTH=450&amp;START_MAXIMI","ZED=FALSE&amp;VAR:CALENDAR=US&amp;VAR:SYMBOL=610620&amp;VAR:INDEX=0"}</definedName>
    <definedName name="_2459__FDSAUDITLINK__" hidden="1">{"fdsup://directions/FAT Viewer?action=UPDATE&amp;creator=factset&amp;DYN_ARGS=TRUE&amp;DOC_NAME=FAT:FQL_AUDITING_CLIENT_TEMPLATE.FAT&amp;display_string=Audit&amp;VAR:KEY=JQTUNYTKZK&amp;VAR:QUERY=RkZfRUJJVERBKEFOTiwtMSwsLFJQKQ==&amp;WINDOW=FIRST_POPUP&amp;HEIGHT=450&amp;WIDTH=450&amp;START_MAXIMI","ZED=FALSE&amp;VAR:CALENDAR=US&amp;VAR:SYMBOL=610620&amp;VAR:INDEX=0"}</definedName>
    <definedName name="_246__FDSAUDITLINK__" localSheetId="11" hidden="1">{"fdsup://directions/FAT Viewer?action=UPDATE&amp;creator=factset&amp;DYN_ARGS=TRUE&amp;DOC_NAME=FAT:FQL_AUDITING_CLIENT_TEMPLATE.FAT&amp;display_string=Audit&amp;VAR:KEY=RULMPEJQLU&amp;VAR:QUERY=RkZfRUJJVChBTk4sLTEsLCxSUCk=&amp;WINDOW=FIRST_POPUP&amp;HEIGHT=450&amp;WIDTH=450&amp;START_MAXIMIZED=","FALSE&amp;VAR:CALENDAR=FIVEDAY&amp;VAR:SYMBOL=046574&amp;VAR:INDEX=0"}</definedName>
    <definedName name="_246__FDSAUDITLINK__" localSheetId="3" hidden="1">{"fdsup://directions/FAT Viewer?action=UPDATE&amp;creator=factset&amp;DYN_ARGS=TRUE&amp;DOC_NAME=FAT:FQL_AUDITING_CLIENT_TEMPLATE.FAT&amp;display_string=Audit&amp;VAR:KEY=RULMPEJQLU&amp;VAR:QUERY=RkZfRUJJVChBTk4sLTEsLCxSUCk=&amp;WINDOW=FIRST_POPUP&amp;HEIGHT=450&amp;WIDTH=450&amp;START_MAXIMIZED=","FALSE&amp;VAR:CALENDAR=FIVEDAY&amp;VAR:SYMBOL=046574&amp;VAR:INDEX=0"}</definedName>
    <definedName name="_246__FDSAUDITLINK__" hidden="1">{"fdsup://directions/FAT Viewer?action=UPDATE&amp;creator=factset&amp;DYN_ARGS=TRUE&amp;DOC_NAME=FAT:FQL_AUDITING_CLIENT_TEMPLATE.FAT&amp;display_string=Audit&amp;VAR:KEY=RULMPEJQLU&amp;VAR:QUERY=RkZfRUJJVChBTk4sLTEsLCxSUCk=&amp;WINDOW=FIRST_POPUP&amp;HEIGHT=450&amp;WIDTH=450&amp;START_MAXIMIZED=","FALSE&amp;VAR:CALENDAR=FIVEDAY&amp;VAR:SYMBOL=046574&amp;VAR:INDEX=0"}</definedName>
    <definedName name="_2460__FDSAUDITLINK__" localSheetId="11" hidden="1">{"fdsup://directions/FAT Viewer?action=UPDATE&amp;creator=factset&amp;DYN_ARGS=TRUE&amp;DOC_NAME=FAT:FQL_AUDITING_CLIENT_TEMPLATE.FAT&amp;display_string=Audit&amp;VAR:KEY=XCNAPUHARY&amp;VAR:QUERY=RkZfRUJJVERBKEFOTiwtMiwsLFJQKQ==&amp;WINDOW=FIRST_POPUP&amp;HEIGHT=450&amp;WIDTH=450&amp;START_MAXIMI","ZED=FALSE&amp;VAR:CALENDAR=US&amp;VAR:SYMBOL=610620&amp;VAR:INDEX=0"}</definedName>
    <definedName name="_2460__FDSAUDITLINK__" localSheetId="3" hidden="1">{"fdsup://directions/FAT Viewer?action=UPDATE&amp;creator=factset&amp;DYN_ARGS=TRUE&amp;DOC_NAME=FAT:FQL_AUDITING_CLIENT_TEMPLATE.FAT&amp;display_string=Audit&amp;VAR:KEY=XCNAPUHARY&amp;VAR:QUERY=RkZfRUJJVERBKEFOTiwtMiwsLFJQKQ==&amp;WINDOW=FIRST_POPUP&amp;HEIGHT=450&amp;WIDTH=450&amp;START_MAXIMI","ZED=FALSE&amp;VAR:CALENDAR=US&amp;VAR:SYMBOL=610620&amp;VAR:INDEX=0"}</definedName>
    <definedName name="_2460__FDSAUDITLINK__" hidden="1">{"fdsup://directions/FAT Viewer?action=UPDATE&amp;creator=factset&amp;DYN_ARGS=TRUE&amp;DOC_NAME=FAT:FQL_AUDITING_CLIENT_TEMPLATE.FAT&amp;display_string=Audit&amp;VAR:KEY=XCNAPUHARY&amp;VAR:QUERY=RkZfRUJJVERBKEFOTiwtMiwsLFJQKQ==&amp;WINDOW=FIRST_POPUP&amp;HEIGHT=450&amp;WIDTH=450&amp;START_MAXIMI","ZED=FALSE&amp;VAR:CALENDAR=US&amp;VAR:SYMBOL=610620&amp;VAR:INDEX=0"}</definedName>
    <definedName name="_2461__FDSAUDITLINK__" localSheetId="11" hidden="1">{"fdsup://Directions/FactSet Auditing Viewer?action=AUDIT_VALUE&amp;DB=129&amp;ID1=610620&amp;VALUEID=01001&amp;SDATE=2008&amp;PERIODTYPE=ANN_STD&amp;window=popup_no_bar&amp;width=385&amp;height=120&amp;START_MAXIMIZED=FALSE&amp;creator=factset&amp;display_string=Audit"}</definedName>
    <definedName name="_2461__FDSAUDITLINK__" localSheetId="3" hidden="1">{"fdsup://Directions/FactSet Auditing Viewer?action=AUDIT_VALUE&amp;DB=129&amp;ID1=610620&amp;VALUEID=01001&amp;SDATE=2008&amp;PERIODTYPE=ANN_STD&amp;window=popup_no_bar&amp;width=385&amp;height=120&amp;START_MAXIMIZED=FALSE&amp;creator=factset&amp;display_string=Audit"}</definedName>
    <definedName name="_2461__FDSAUDITLINK__" hidden="1">{"fdsup://Directions/FactSet Auditing Viewer?action=AUDIT_VALUE&amp;DB=129&amp;ID1=610620&amp;VALUEID=01001&amp;SDATE=2008&amp;PERIODTYPE=ANN_STD&amp;window=popup_no_bar&amp;width=385&amp;height=120&amp;START_MAXIMIZED=FALSE&amp;creator=factset&amp;display_string=Audit"}</definedName>
    <definedName name="_2462__FDSAUDITLINK__" localSheetId="11" hidden="1">{"fdsup://directions/FAT Viewer?action=UPDATE&amp;creator=factset&amp;DYN_ARGS=TRUE&amp;DOC_NAME=FAT:FQL_AUDITING_CLIENT_TEMPLATE.FAT&amp;display_string=Audit&amp;VAR:KEY=JSNAZIRWDK&amp;VAR:QUERY=RkZfQ0FQRVgoQU5OLDAsLCxSUCk=&amp;WINDOW=FIRST_POPUP&amp;HEIGHT=450&amp;WIDTH=450&amp;START_MAXIMIZED=","FALSE&amp;VAR:CALENDAR=US&amp;VAR:SYMBOL=B29630&amp;VAR:INDEX=0"}</definedName>
    <definedName name="_2462__FDSAUDITLINK__" localSheetId="3" hidden="1">{"fdsup://directions/FAT Viewer?action=UPDATE&amp;creator=factset&amp;DYN_ARGS=TRUE&amp;DOC_NAME=FAT:FQL_AUDITING_CLIENT_TEMPLATE.FAT&amp;display_string=Audit&amp;VAR:KEY=JSNAZIRWDK&amp;VAR:QUERY=RkZfQ0FQRVgoQU5OLDAsLCxSUCk=&amp;WINDOW=FIRST_POPUP&amp;HEIGHT=450&amp;WIDTH=450&amp;START_MAXIMIZED=","FALSE&amp;VAR:CALENDAR=US&amp;VAR:SYMBOL=B29630&amp;VAR:INDEX=0"}</definedName>
    <definedName name="_2462__FDSAUDITLINK__" hidden="1">{"fdsup://directions/FAT Viewer?action=UPDATE&amp;creator=factset&amp;DYN_ARGS=TRUE&amp;DOC_NAME=FAT:FQL_AUDITING_CLIENT_TEMPLATE.FAT&amp;display_string=Audit&amp;VAR:KEY=JSNAZIRWDK&amp;VAR:QUERY=RkZfQ0FQRVgoQU5OLDAsLCxSUCk=&amp;WINDOW=FIRST_POPUP&amp;HEIGHT=450&amp;WIDTH=450&amp;START_MAXIMIZED=","FALSE&amp;VAR:CALENDAR=US&amp;VAR:SYMBOL=B29630&amp;VAR:INDEX=0"}</definedName>
    <definedName name="_2463__FDSAUDITLINK__" localSheetId="11" hidden="1">{"fdsup://directions/FAT Viewer?action=UPDATE&amp;creator=factset&amp;DYN_ARGS=TRUE&amp;DOC_NAME=FAT:FQL_AUDITING_CLIENT_TEMPLATE.FAT&amp;display_string=Audit&amp;VAR:KEY=TELQDOVWTQ&amp;VAR:QUERY=RkZfQ0FQRVgoQU5OLC0xLCwsUlAp&amp;WINDOW=FIRST_POPUP&amp;HEIGHT=450&amp;WIDTH=450&amp;START_MAXIMIZED=","FALSE&amp;VAR:CALENDAR=US&amp;VAR:SYMBOL=B29630&amp;VAR:INDEX=0"}</definedName>
    <definedName name="_2463__FDSAUDITLINK__" localSheetId="3" hidden="1">{"fdsup://directions/FAT Viewer?action=UPDATE&amp;creator=factset&amp;DYN_ARGS=TRUE&amp;DOC_NAME=FAT:FQL_AUDITING_CLIENT_TEMPLATE.FAT&amp;display_string=Audit&amp;VAR:KEY=TELQDOVWTQ&amp;VAR:QUERY=RkZfQ0FQRVgoQU5OLC0xLCwsUlAp&amp;WINDOW=FIRST_POPUP&amp;HEIGHT=450&amp;WIDTH=450&amp;START_MAXIMIZED=","FALSE&amp;VAR:CALENDAR=US&amp;VAR:SYMBOL=B29630&amp;VAR:INDEX=0"}</definedName>
    <definedName name="_2463__FDSAUDITLINK__" hidden="1">{"fdsup://directions/FAT Viewer?action=UPDATE&amp;creator=factset&amp;DYN_ARGS=TRUE&amp;DOC_NAME=FAT:FQL_AUDITING_CLIENT_TEMPLATE.FAT&amp;display_string=Audit&amp;VAR:KEY=TELQDOVWTQ&amp;VAR:QUERY=RkZfQ0FQRVgoQU5OLC0xLCwsUlAp&amp;WINDOW=FIRST_POPUP&amp;HEIGHT=450&amp;WIDTH=450&amp;START_MAXIMIZED=","FALSE&amp;VAR:CALENDAR=US&amp;VAR:SYMBOL=B29630&amp;VAR:INDEX=0"}</definedName>
    <definedName name="_2464__FDSAUDITLINK__" localSheetId="11" hidden="1">{"fdsup://directions/FAT Viewer?action=UPDATE&amp;creator=factset&amp;DYN_ARGS=TRUE&amp;DOC_NAME=FAT:FQL_AUDITING_CLIENT_TEMPLATE.FAT&amp;display_string=Audit&amp;VAR:KEY=TCNQDODELK&amp;VAR:QUERY=RkZfQ0FQRVgoQU5OLC0yLCwsUlAp&amp;WINDOW=FIRST_POPUP&amp;HEIGHT=450&amp;WIDTH=450&amp;START_MAXIMIZED=","FALSE&amp;VAR:CALENDAR=US&amp;VAR:SYMBOL=B29630&amp;VAR:INDEX=0"}</definedName>
    <definedName name="_2464__FDSAUDITLINK__" localSheetId="3" hidden="1">{"fdsup://directions/FAT Viewer?action=UPDATE&amp;creator=factset&amp;DYN_ARGS=TRUE&amp;DOC_NAME=FAT:FQL_AUDITING_CLIENT_TEMPLATE.FAT&amp;display_string=Audit&amp;VAR:KEY=TCNQDODELK&amp;VAR:QUERY=RkZfQ0FQRVgoQU5OLC0yLCwsUlAp&amp;WINDOW=FIRST_POPUP&amp;HEIGHT=450&amp;WIDTH=450&amp;START_MAXIMIZED=","FALSE&amp;VAR:CALENDAR=US&amp;VAR:SYMBOL=B29630&amp;VAR:INDEX=0"}</definedName>
    <definedName name="_2464__FDSAUDITLINK__" hidden="1">{"fdsup://directions/FAT Viewer?action=UPDATE&amp;creator=factset&amp;DYN_ARGS=TRUE&amp;DOC_NAME=FAT:FQL_AUDITING_CLIENT_TEMPLATE.FAT&amp;display_string=Audit&amp;VAR:KEY=TCNQDODELK&amp;VAR:QUERY=RkZfQ0FQRVgoQU5OLC0yLCwsUlAp&amp;WINDOW=FIRST_POPUP&amp;HEIGHT=450&amp;WIDTH=450&amp;START_MAXIMIZED=","FALSE&amp;VAR:CALENDAR=US&amp;VAR:SYMBOL=B29630&amp;VAR:INDEX=0"}</definedName>
    <definedName name="_2465__FDSAUDITLINK__" localSheetId="11" hidden="1">{"fdsup://directions/FAT Viewer?action=UPDATE&amp;creator=factset&amp;DYN_ARGS=TRUE&amp;DOC_NAME=FAT:FQL_AUDITING_CLIENT_TEMPLATE.FAT&amp;display_string=Audit&amp;VAR:KEY=LSJMRQTANC&amp;VAR:QUERY=RkZfTkVUX0lOQyhBTk4sMCwsLFJQKQ==&amp;WINDOW=FIRST_POPUP&amp;HEIGHT=450&amp;WIDTH=450&amp;START_MAXIMI","ZED=FALSE&amp;VAR:CALENDAR=US&amp;VAR:SYMBOL=B29630&amp;VAR:INDEX=0"}</definedName>
    <definedName name="_2465__FDSAUDITLINK__" localSheetId="3" hidden="1">{"fdsup://directions/FAT Viewer?action=UPDATE&amp;creator=factset&amp;DYN_ARGS=TRUE&amp;DOC_NAME=FAT:FQL_AUDITING_CLIENT_TEMPLATE.FAT&amp;display_string=Audit&amp;VAR:KEY=LSJMRQTANC&amp;VAR:QUERY=RkZfTkVUX0lOQyhBTk4sMCwsLFJQKQ==&amp;WINDOW=FIRST_POPUP&amp;HEIGHT=450&amp;WIDTH=450&amp;START_MAXIMI","ZED=FALSE&amp;VAR:CALENDAR=US&amp;VAR:SYMBOL=B29630&amp;VAR:INDEX=0"}</definedName>
    <definedName name="_2465__FDSAUDITLINK__" hidden="1">{"fdsup://directions/FAT Viewer?action=UPDATE&amp;creator=factset&amp;DYN_ARGS=TRUE&amp;DOC_NAME=FAT:FQL_AUDITING_CLIENT_TEMPLATE.FAT&amp;display_string=Audit&amp;VAR:KEY=LSJMRQTANC&amp;VAR:QUERY=RkZfTkVUX0lOQyhBTk4sMCwsLFJQKQ==&amp;WINDOW=FIRST_POPUP&amp;HEIGHT=450&amp;WIDTH=450&amp;START_MAXIMI","ZED=FALSE&amp;VAR:CALENDAR=US&amp;VAR:SYMBOL=B29630&amp;VAR:INDEX=0"}</definedName>
    <definedName name="_2466__FDSAUDITLINK__" localSheetId="11" hidden="1">{"fdsup://directions/FAT Viewer?action=UPDATE&amp;creator=factset&amp;DYN_ARGS=TRUE&amp;DOC_NAME=FAT:FQL_AUDITING_CLIENT_TEMPLATE.FAT&amp;display_string=Audit&amp;VAR:KEY=DCNILKNITQ&amp;VAR:QUERY=RkZfTkVUX0lOQyhBTk4sLTEsLCxSUCk=&amp;WINDOW=FIRST_POPUP&amp;HEIGHT=450&amp;WIDTH=450&amp;START_MAXIMI","ZED=FALSE&amp;VAR:CALENDAR=US&amp;VAR:SYMBOL=B29630&amp;VAR:INDEX=0"}</definedName>
    <definedName name="_2466__FDSAUDITLINK__" localSheetId="3" hidden="1">{"fdsup://directions/FAT Viewer?action=UPDATE&amp;creator=factset&amp;DYN_ARGS=TRUE&amp;DOC_NAME=FAT:FQL_AUDITING_CLIENT_TEMPLATE.FAT&amp;display_string=Audit&amp;VAR:KEY=DCNILKNITQ&amp;VAR:QUERY=RkZfTkVUX0lOQyhBTk4sLTEsLCxSUCk=&amp;WINDOW=FIRST_POPUP&amp;HEIGHT=450&amp;WIDTH=450&amp;START_MAXIMI","ZED=FALSE&amp;VAR:CALENDAR=US&amp;VAR:SYMBOL=B29630&amp;VAR:INDEX=0"}</definedName>
    <definedName name="_2466__FDSAUDITLINK__" hidden="1">{"fdsup://directions/FAT Viewer?action=UPDATE&amp;creator=factset&amp;DYN_ARGS=TRUE&amp;DOC_NAME=FAT:FQL_AUDITING_CLIENT_TEMPLATE.FAT&amp;display_string=Audit&amp;VAR:KEY=DCNILKNITQ&amp;VAR:QUERY=RkZfTkVUX0lOQyhBTk4sLTEsLCxSUCk=&amp;WINDOW=FIRST_POPUP&amp;HEIGHT=450&amp;WIDTH=450&amp;START_MAXIMI","ZED=FALSE&amp;VAR:CALENDAR=US&amp;VAR:SYMBOL=B29630&amp;VAR:INDEX=0"}</definedName>
    <definedName name="_2467__FDSAUDITLINK__" localSheetId="11" hidden="1">{"fdsup://directions/FAT Viewer?action=UPDATE&amp;creator=factset&amp;DYN_ARGS=TRUE&amp;DOC_NAME=FAT:FQL_AUDITING_CLIENT_TEMPLATE.FAT&amp;display_string=Audit&amp;VAR:KEY=HAVANGHYJW&amp;VAR:QUERY=RkZfTkVUX0lOQyhBTk4sLTIsLCxSUCk=&amp;WINDOW=FIRST_POPUP&amp;HEIGHT=450&amp;WIDTH=450&amp;START_MAXIMI","ZED=FALSE&amp;VAR:CALENDAR=US&amp;VAR:SYMBOL=B29630&amp;VAR:INDEX=0"}</definedName>
    <definedName name="_2467__FDSAUDITLINK__" localSheetId="3" hidden="1">{"fdsup://directions/FAT Viewer?action=UPDATE&amp;creator=factset&amp;DYN_ARGS=TRUE&amp;DOC_NAME=FAT:FQL_AUDITING_CLIENT_TEMPLATE.FAT&amp;display_string=Audit&amp;VAR:KEY=HAVANGHYJW&amp;VAR:QUERY=RkZfTkVUX0lOQyhBTk4sLTIsLCxSUCk=&amp;WINDOW=FIRST_POPUP&amp;HEIGHT=450&amp;WIDTH=450&amp;START_MAXIMI","ZED=FALSE&amp;VAR:CALENDAR=US&amp;VAR:SYMBOL=B29630&amp;VAR:INDEX=0"}</definedName>
    <definedName name="_2467__FDSAUDITLINK__" hidden="1">{"fdsup://directions/FAT Viewer?action=UPDATE&amp;creator=factset&amp;DYN_ARGS=TRUE&amp;DOC_NAME=FAT:FQL_AUDITING_CLIENT_TEMPLATE.FAT&amp;display_string=Audit&amp;VAR:KEY=HAVANGHYJW&amp;VAR:QUERY=RkZfTkVUX0lOQyhBTk4sLTIsLCxSUCk=&amp;WINDOW=FIRST_POPUP&amp;HEIGHT=450&amp;WIDTH=450&amp;START_MAXIMI","ZED=FALSE&amp;VAR:CALENDAR=US&amp;VAR:SYMBOL=B29630&amp;VAR:INDEX=0"}</definedName>
    <definedName name="_2468__FDSAUDITLINK__" localSheetId="11" hidden="1">{"fdsup://directions/FAT Viewer?action=UPDATE&amp;creator=factset&amp;DYN_ARGS=TRUE&amp;DOC_NAME=FAT:FQL_AUDITING_CLIENT_TEMPLATE.FAT&amp;display_string=Audit&amp;VAR:KEY=XOFOHKXSPI&amp;VAR:QUERY=RkZfRUJJVChBTk4sMCwsLFJQKQ==&amp;WINDOW=FIRST_POPUP&amp;HEIGHT=450&amp;WIDTH=450&amp;START_MAXIMIZED=","FALSE&amp;VAR:CALENDAR=US&amp;VAR:SYMBOL=B29630&amp;VAR:INDEX=0"}</definedName>
    <definedName name="_2468__FDSAUDITLINK__" localSheetId="3" hidden="1">{"fdsup://directions/FAT Viewer?action=UPDATE&amp;creator=factset&amp;DYN_ARGS=TRUE&amp;DOC_NAME=FAT:FQL_AUDITING_CLIENT_TEMPLATE.FAT&amp;display_string=Audit&amp;VAR:KEY=XOFOHKXSPI&amp;VAR:QUERY=RkZfRUJJVChBTk4sMCwsLFJQKQ==&amp;WINDOW=FIRST_POPUP&amp;HEIGHT=450&amp;WIDTH=450&amp;START_MAXIMIZED=","FALSE&amp;VAR:CALENDAR=US&amp;VAR:SYMBOL=B29630&amp;VAR:INDEX=0"}</definedName>
    <definedName name="_2468__FDSAUDITLINK__" hidden="1">{"fdsup://directions/FAT Viewer?action=UPDATE&amp;creator=factset&amp;DYN_ARGS=TRUE&amp;DOC_NAME=FAT:FQL_AUDITING_CLIENT_TEMPLATE.FAT&amp;display_string=Audit&amp;VAR:KEY=XOFOHKXSPI&amp;VAR:QUERY=RkZfRUJJVChBTk4sMCwsLFJQKQ==&amp;WINDOW=FIRST_POPUP&amp;HEIGHT=450&amp;WIDTH=450&amp;START_MAXIMIZED=","FALSE&amp;VAR:CALENDAR=US&amp;VAR:SYMBOL=B29630&amp;VAR:INDEX=0"}</definedName>
    <definedName name="_2469__FDSAUDITLINK__" localSheetId="11" hidden="1">{"fdsup://directions/FAT Viewer?action=UPDATE&amp;creator=factset&amp;DYN_ARGS=TRUE&amp;DOC_NAME=FAT:FQL_AUDITING_CLIENT_TEMPLATE.FAT&amp;display_string=Audit&amp;VAR:KEY=DCXAJAXENE&amp;VAR:QUERY=RkZfRUJJVChBTk4sLTEsLCxSUCk=&amp;WINDOW=FIRST_POPUP&amp;HEIGHT=450&amp;WIDTH=450&amp;START_MAXIMIZED=","FALSE&amp;VAR:CALENDAR=US&amp;VAR:SYMBOL=B29630&amp;VAR:INDEX=0"}</definedName>
    <definedName name="_2469__FDSAUDITLINK__" localSheetId="3" hidden="1">{"fdsup://directions/FAT Viewer?action=UPDATE&amp;creator=factset&amp;DYN_ARGS=TRUE&amp;DOC_NAME=FAT:FQL_AUDITING_CLIENT_TEMPLATE.FAT&amp;display_string=Audit&amp;VAR:KEY=DCXAJAXENE&amp;VAR:QUERY=RkZfRUJJVChBTk4sLTEsLCxSUCk=&amp;WINDOW=FIRST_POPUP&amp;HEIGHT=450&amp;WIDTH=450&amp;START_MAXIMIZED=","FALSE&amp;VAR:CALENDAR=US&amp;VAR:SYMBOL=B29630&amp;VAR:INDEX=0"}</definedName>
    <definedName name="_2469__FDSAUDITLINK__" hidden="1">{"fdsup://directions/FAT Viewer?action=UPDATE&amp;creator=factset&amp;DYN_ARGS=TRUE&amp;DOC_NAME=FAT:FQL_AUDITING_CLIENT_TEMPLATE.FAT&amp;display_string=Audit&amp;VAR:KEY=DCXAJAXENE&amp;VAR:QUERY=RkZfRUJJVChBTk4sLTEsLCxSUCk=&amp;WINDOW=FIRST_POPUP&amp;HEIGHT=450&amp;WIDTH=450&amp;START_MAXIMIZED=","FALSE&amp;VAR:CALENDAR=US&amp;VAR:SYMBOL=B29630&amp;VAR:INDEX=0"}</definedName>
    <definedName name="_247__FDSAUDITLINK__" localSheetId="11" hidden="1">{"fdsup://directions/FAT Viewer?action=UPDATE&amp;creator=factset&amp;DYN_ARGS=TRUE&amp;DOC_NAME=FAT:FQL_AUDITING_CLIENT_TEMPLATE.FAT&amp;display_string=Audit&amp;VAR:KEY=VQZQRYTCTA&amp;VAR:QUERY=RkZfRUJJVChBTk4sLTIsLCxSUCk=&amp;WINDOW=FIRST_POPUP&amp;HEIGHT=450&amp;WIDTH=450&amp;START_MAXIMIZED=","FALSE&amp;VAR:CALENDAR=FIVEDAY&amp;VAR:SYMBOL=046574&amp;VAR:INDEX=0"}</definedName>
    <definedName name="_247__FDSAUDITLINK__" localSheetId="3" hidden="1">{"fdsup://directions/FAT Viewer?action=UPDATE&amp;creator=factset&amp;DYN_ARGS=TRUE&amp;DOC_NAME=FAT:FQL_AUDITING_CLIENT_TEMPLATE.FAT&amp;display_string=Audit&amp;VAR:KEY=VQZQRYTCTA&amp;VAR:QUERY=RkZfRUJJVChBTk4sLTIsLCxSUCk=&amp;WINDOW=FIRST_POPUP&amp;HEIGHT=450&amp;WIDTH=450&amp;START_MAXIMIZED=","FALSE&amp;VAR:CALENDAR=FIVEDAY&amp;VAR:SYMBOL=046574&amp;VAR:INDEX=0"}</definedName>
    <definedName name="_247__FDSAUDITLINK__" hidden="1">{"fdsup://directions/FAT Viewer?action=UPDATE&amp;creator=factset&amp;DYN_ARGS=TRUE&amp;DOC_NAME=FAT:FQL_AUDITING_CLIENT_TEMPLATE.FAT&amp;display_string=Audit&amp;VAR:KEY=VQZQRYTCTA&amp;VAR:QUERY=RkZfRUJJVChBTk4sLTIsLCxSUCk=&amp;WINDOW=FIRST_POPUP&amp;HEIGHT=450&amp;WIDTH=450&amp;START_MAXIMIZED=","FALSE&amp;VAR:CALENDAR=FIVEDAY&amp;VAR:SYMBOL=046574&amp;VAR:INDEX=0"}</definedName>
    <definedName name="_2470__FDSAUDITLINK__" localSheetId="11" hidden="1">{"fdsup://directions/FAT Viewer?action=UPDATE&amp;creator=factset&amp;DYN_ARGS=TRUE&amp;DOC_NAME=FAT:FQL_AUDITING_CLIENT_TEMPLATE.FAT&amp;display_string=Audit&amp;VAR:KEY=BORMHQFGHC&amp;VAR:QUERY=RkZfRUJJVChBTk4sLTIsLCxSUCk=&amp;WINDOW=FIRST_POPUP&amp;HEIGHT=450&amp;WIDTH=450&amp;START_MAXIMIZED=","FALSE&amp;VAR:CALENDAR=US&amp;VAR:SYMBOL=B29630&amp;VAR:INDEX=0"}</definedName>
    <definedName name="_2470__FDSAUDITLINK__" localSheetId="3" hidden="1">{"fdsup://directions/FAT Viewer?action=UPDATE&amp;creator=factset&amp;DYN_ARGS=TRUE&amp;DOC_NAME=FAT:FQL_AUDITING_CLIENT_TEMPLATE.FAT&amp;display_string=Audit&amp;VAR:KEY=BORMHQFGHC&amp;VAR:QUERY=RkZfRUJJVChBTk4sLTIsLCxSUCk=&amp;WINDOW=FIRST_POPUP&amp;HEIGHT=450&amp;WIDTH=450&amp;START_MAXIMIZED=","FALSE&amp;VAR:CALENDAR=US&amp;VAR:SYMBOL=B29630&amp;VAR:INDEX=0"}</definedName>
    <definedName name="_2470__FDSAUDITLINK__" hidden="1">{"fdsup://directions/FAT Viewer?action=UPDATE&amp;creator=factset&amp;DYN_ARGS=TRUE&amp;DOC_NAME=FAT:FQL_AUDITING_CLIENT_TEMPLATE.FAT&amp;display_string=Audit&amp;VAR:KEY=BORMHQFGHC&amp;VAR:QUERY=RkZfRUJJVChBTk4sLTIsLCxSUCk=&amp;WINDOW=FIRST_POPUP&amp;HEIGHT=450&amp;WIDTH=450&amp;START_MAXIMIZED=","FALSE&amp;VAR:CALENDAR=US&amp;VAR:SYMBOL=B29630&amp;VAR:INDEX=0"}</definedName>
    <definedName name="_2471__FDSAUDITLINK__" localSheetId="11" hidden="1">{"fdsup://directions/FAT Viewer?action=UPDATE&amp;creator=factset&amp;DYN_ARGS=TRUE&amp;DOC_NAME=FAT:FQL_AUDITING_CLIENT_TEMPLATE.FAT&amp;display_string=Audit&amp;VAR:KEY=BMNIXOJAPY&amp;VAR:QUERY=RkZfRUJJVERBKEFOTiwwLCwsUlAp&amp;WINDOW=FIRST_POPUP&amp;HEIGHT=450&amp;WIDTH=450&amp;START_MAXIMIZED=","FALSE&amp;VAR:CALENDAR=US&amp;VAR:SYMBOL=B29630&amp;VAR:INDEX=0"}</definedName>
    <definedName name="_2471__FDSAUDITLINK__" localSheetId="3" hidden="1">{"fdsup://directions/FAT Viewer?action=UPDATE&amp;creator=factset&amp;DYN_ARGS=TRUE&amp;DOC_NAME=FAT:FQL_AUDITING_CLIENT_TEMPLATE.FAT&amp;display_string=Audit&amp;VAR:KEY=BMNIXOJAPY&amp;VAR:QUERY=RkZfRUJJVERBKEFOTiwwLCwsUlAp&amp;WINDOW=FIRST_POPUP&amp;HEIGHT=450&amp;WIDTH=450&amp;START_MAXIMIZED=","FALSE&amp;VAR:CALENDAR=US&amp;VAR:SYMBOL=B29630&amp;VAR:INDEX=0"}</definedName>
    <definedName name="_2471__FDSAUDITLINK__" hidden="1">{"fdsup://directions/FAT Viewer?action=UPDATE&amp;creator=factset&amp;DYN_ARGS=TRUE&amp;DOC_NAME=FAT:FQL_AUDITING_CLIENT_TEMPLATE.FAT&amp;display_string=Audit&amp;VAR:KEY=BMNIXOJAPY&amp;VAR:QUERY=RkZfRUJJVERBKEFOTiwwLCwsUlAp&amp;WINDOW=FIRST_POPUP&amp;HEIGHT=450&amp;WIDTH=450&amp;START_MAXIMIZED=","FALSE&amp;VAR:CALENDAR=US&amp;VAR:SYMBOL=B29630&amp;VAR:INDEX=0"}</definedName>
    <definedName name="_2472__FDSAUDITLINK__" localSheetId="11" hidden="1">{"fdsup://directions/FAT Viewer?action=UPDATE&amp;creator=factset&amp;DYN_ARGS=TRUE&amp;DOC_NAME=FAT:FQL_AUDITING_CLIENT_TEMPLATE.FAT&amp;display_string=Audit&amp;VAR:KEY=PGPKDIVEVE&amp;VAR:QUERY=RkZfRUJJVERBKEFOTiwtMSwsLFJQKQ==&amp;WINDOW=FIRST_POPUP&amp;HEIGHT=450&amp;WIDTH=450&amp;START_MAXIMI","ZED=FALSE&amp;VAR:CALENDAR=US&amp;VAR:SYMBOL=B29630&amp;VAR:INDEX=0"}</definedName>
    <definedName name="_2472__FDSAUDITLINK__" localSheetId="3" hidden="1">{"fdsup://directions/FAT Viewer?action=UPDATE&amp;creator=factset&amp;DYN_ARGS=TRUE&amp;DOC_NAME=FAT:FQL_AUDITING_CLIENT_TEMPLATE.FAT&amp;display_string=Audit&amp;VAR:KEY=PGPKDIVEVE&amp;VAR:QUERY=RkZfRUJJVERBKEFOTiwtMSwsLFJQKQ==&amp;WINDOW=FIRST_POPUP&amp;HEIGHT=450&amp;WIDTH=450&amp;START_MAXIMI","ZED=FALSE&amp;VAR:CALENDAR=US&amp;VAR:SYMBOL=B29630&amp;VAR:INDEX=0"}</definedName>
    <definedName name="_2472__FDSAUDITLINK__" hidden="1">{"fdsup://directions/FAT Viewer?action=UPDATE&amp;creator=factset&amp;DYN_ARGS=TRUE&amp;DOC_NAME=FAT:FQL_AUDITING_CLIENT_TEMPLATE.FAT&amp;display_string=Audit&amp;VAR:KEY=PGPKDIVEVE&amp;VAR:QUERY=RkZfRUJJVERBKEFOTiwtMSwsLFJQKQ==&amp;WINDOW=FIRST_POPUP&amp;HEIGHT=450&amp;WIDTH=450&amp;START_MAXIMI","ZED=FALSE&amp;VAR:CALENDAR=US&amp;VAR:SYMBOL=B29630&amp;VAR:INDEX=0"}</definedName>
    <definedName name="_2473__FDSAUDITLINK__" localSheetId="11" hidden="1">{"fdsup://directions/FAT Viewer?action=UPDATE&amp;creator=factset&amp;DYN_ARGS=TRUE&amp;DOC_NAME=FAT:FQL_AUDITING_CLIENT_TEMPLATE.FAT&amp;display_string=Audit&amp;VAR:KEY=FAHKBEPSPC&amp;VAR:QUERY=RkZfRUJJVERBKEFOTiwtMiwsLFJQKQ==&amp;WINDOW=FIRST_POPUP&amp;HEIGHT=450&amp;WIDTH=450&amp;START_MAXIMI","ZED=FALSE&amp;VAR:CALENDAR=US&amp;VAR:SYMBOL=B29630&amp;VAR:INDEX=0"}</definedName>
    <definedName name="_2473__FDSAUDITLINK__" localSheetId="3" hidden="1">{"fdsup://directions/FAT Viewer?action=UPDATE&amp;creator=factset&amp;DYN_ARGS=TRUE&amp;DOC_NAME=FAT:FQL_AUDITING_CLIENT_TEMPLATE.FAT&amp;display_string=Audit&amp;VAR:KEY=FAHKBEPSPC&amp;VAR:QUERY=RkZfRUJJVERBKEFOTiwtMiwsLFJQKQ==&amp;WINDOW=FIRST_POPUP&amp;HEIGHT=450&amp;WIDTH=450&amp;START_MAXIMI","ZED=FALSE&amp;VAR:CALENDAR=US&amp;VAR:SYMBOL=B29630&amp;VAR:INDEX=0"}</definedName>
    <definedName name="_2473__FDSAUDITLINK__" hidden="1">{"fdsup://directions/FAT Viewer?action=UPDATE&amp;creator=factset&amp;DYN_ARGS=TRUE&amp;DOC_NAME=FAT:FQL_AUDITING_CLIENT_TEMPLATE.FAT&amp;display_string=Audit&amp;VAR:KEY=FAHKBEPSPC&amp;VAR:QUERY=RkZfRUJJVERBKEFOTiwtMiwsLFJQKQ==&amp;WINDOW=FIRST_POPUP&amp;HEIGHT=450&amp;WIDTH=450&amp;START_MAXIMI","ZED=FALSE&amp;VAR:CALENDAR=US&amp;VAR:SYMBOL=B29630&amp;VAR:INDEX=0"}</definedName>
    <definedName name="_2474__FDSAUDITLINK__" localSheetId="11" hidden="1">{"fdsup://Directions/FactSet Auditing Viewer?action=AUDIT_VALUE&amp;DB=129&amp;ID1=B29630&amp;VALUEID=01001&amp;SDATE=2008&amp;PERIODTYPE=ANN_STD&amp;window=popup_no_bar&amp;width=385&amp;height=120&amp;START_MAXIMIZED=FALSE&amp;creator=factset&amp;display_string=Audit"}</definedName>
    <definedName name="_2474__FDSAUDITLINK__" localSheetId="3" hidden="1">{"fdsup://Directions/FactSet Auditing Viewer?action=AUDIT_VALUE&amp;DB=129&amp;ID1=B29630&amp;VALUEID=01001&amp;SDATE=2008&amp;PERIODTYPE=ANN_STD&amp;window=popup_no_bar&amp;width=385&amp;height=120&amp;START_MAXIMIZED=FALSE&amp;creator=factset&amp;display_string=Audit"}</definedName>
    <definedName name="_2474__FDSAUDITLINK__" hidden="1">{"fdsup://Directions/FactSet Auditing Viewer?action=AUDIT_VALUE&amp;DB=129&amp;ID1=B29630&amp;VALUEID=01001&amp;SDATE=2008&amp;PERIODTYPE=ANN_STD&amp;window=popup_no_bar&amp;width=385&amp;height=120&amp;START_MAXIMIZED=FALSE&amp;creator=factset&amp;display_string=Audit"}</definedName>
    <definedName name="_2475__FDSAUDITLINK__" localSheetId="11" hidden="1">{"fdsup://directions/FAT Viewer?action=UPDATE&amp;creator=factset&amp;DYN_ARGS=TRUE&amp;DOC_NAME=FAT:FQL_AUDITING_CLIENT_TEMPLATE.FAT&amp;display_string=Audit&amp;VAR:KEY=FSJKBCPCVU&amp;VAR:QUERY=RkZfQ0FQRVgoQU5OLDAsLCxSUCk=&amp;WINDOW=FIRST_POPUP&amp;HEIGHT=450&amp;WIDTH=450&amp;START_MAXIMIZED=","FALSE&amp;VAR:CALENDAR=US&amp;VAR:SYMBOL=00443E10&amp;VAR:INDEX=0"}</definedName>
    <definedName name="_2475__FDSAUDITLINK__" localSheetId="3" hidden="1">{"fdsup://directions/FAT Viewer?action=UPDATE&amp;creator=factset&amp;DYN_ARGS=TRUE&amp;DOC_NAME=FAT:FQL_AUDITING_CLIENT_TEMPLATE.FAT&amp;display_string=Audit&amp;VAR:KEY=FSJKBCPCVU&amp;VAR:QUERY=RkZfQ0FQRVgoQU5OLDAsLCxSUCk=&amp;WINDOW=FIRST_POPUP&amp;HEIGHT=450&amp;WIDTH=450&amp;START_MAXIMIZED=","FALSE&amp;VAR:CALENDAR=US&amp;VAR:SYMBOL=00443E10&amp;VAR:INDEX=0"}</definedName>
    <definedName name="_2475__FDSAUDITLINK__" hidden="1">{"fdsup://directions/FAT Viewer?action=UPDATE&amp;creator=factset&amp;DYN_ARGS=TRUE&amp;DOC_NAME=FAT:FQL_AUDITING_CLIENT_TEMPLATE.FAT&amp;display_string=Audit&amp;VAR:KEY=FSJKBCPCVU&amp;VAR:QUERY=RkZfQ0FQRVgoQU5OLDAsLCxSUCk=&amp;WINDOW=FIRST_POPUP&amp;HEIGHT=450&amp;WIDTH=450&amp;START_MAXIMIZED=","FALSE&amp;VAR:CALENDAR=US&amp;VAR:SYMBOL=00443E10&amp;VAR:INDEX=0"}</definedName>
    <definedName name="_2476__FDSAUDITLINK__" localSheetId="11" hidden="1">{"fdsup://directions/FAT Viewer?action=UPDATE&amp;creator=factset&amp;DYN_ARGS=TRUE&amp;DOC_NAME=FAT:FQL_AUDITING_CLIENT_TEMPLATE.FAT&amp;display_string=Audit&amp;VAR:KEY=XORURCFCHY&amp;VAR:QUERY=RkZfQ0FQRVgoQU5OLC0xLCwsUlAp&amp;WINDOW=FIRST_POPUP&amp;HEIGHT=450&amp;WIDTH=450&amp;START_MAXIMIZED=","FALSE&amp;VAR:CALENDAR=US&amp;VAR:SYMBOL=00443E10&amp;VAR:INDEX=0"}</definedName>
    <definedName name="_2476__FDSAUDITLINK__" localSheetId="3" hidden="1">{"fdsup://directions/FAT Viewer?action=UPDATE&amp;creator=factset&amp;DYN_ARGS=TRUE&amp;DOC_NAME=FAT:FQL_AUDITING_CLIENT_TEMPLATE.FAT&amp;display_string=Audit&amp;VAR:KEY=XORURCFCHY&amp;VAR:QUERY=RkZfQ0FQRVgoQU5OLC0xLCwsUlAp&amp;WINDOW=FIRST_POPUP&amp;HEIGHT=450&amp;WIDTH=450&amp;START_MAXIMIZED=","FALSE&amp;VAR:CALENDAR=US&amp;VAR:SYMBOL=00443E10&amp;VAR:INDEX=0"}</definedName>
    <definedName name="_2476__FDSAUDITLINK__" hidden="1">{"fdsup://directions/FAT Viewer?action=UPDATE&amp;creator=factset&amp;DYN_ARGS=TRUE&amp;DOC_NAME=FAT:FQL_AUDITING_CLIENT_TEMPLATE.FAT&amp;display_string=Audit&amp;VAR:KEY=XORURCFCHY&amp;VAR:QUERY=RkZfQ0FQRVgoQU5OLC0xLCwsUlAp&amp;WINDOW=FIRST_POPUP&amp;HEIGHT=450&amp;WIDTH=450&amp;START_MAXIMIZED=","FALSE&amp;VAR:CALENDAR=US&amp;VAR:SYMBOL=00443E10&amp;VAR:INDEX=0"}</definedName>
    <definedName name="_2477__FDSAUDITLINK__" localSheetId="11" hidden="1">{"fdsup://directions/FAT Viewer?action=UPDATE&amp;creator=factset&amp;DYN_ARGS=TRUE&amp;DOC_NAME=FAT:FQL_AUDITING_CLIENT_TEMPLATE.FAT&amp;display_string=Audit&amp;VAR:KEY=FUHSVIJUPQ&amp;VAR:QUERY=RkZfQ0FQRVgoQU5OLC0yLCwsUlAp&amp;WINDOW=FIRST_POPUP&amp;HEIGHT=450&amp;WIDTH=450&amp;START_MAXIMIZED=","FALSE&amp;VAR:CALENDAR=US&amp;VAR:SYMBOL=00443E10&amp;VAR:INDEX=0"}</definedName>
    <definedName name="_2477__FDSAUDITLINK__" localSheetId="3" hidden="1">{"fdsup://directions/FAT Viewer?action=UPDATE&amp;creator=factset&amp;DYN_ARGS=TRUE&amp;DOC_NAME=FAT:FQL_AUDITING_CLIENT_TEMPLATE.FAT&amp;display_string=Audit&amp;VAR:KEY=FUHSVIJUPQ&amp;VAR:QUERY=RkZfQ0FQRVgoQU5OLC0yLCwsUlAp&amp;WINDOW=FIRST_POPUP&amp;HEIGHT=450&amp;WIDTH=450&amp;START_MAXIMIZED=","FALSE&amp;VAR:CALENDAR=US&amp;VAR:SYMBOL=00443E10&amp;VAR:INDEX=0"}</definedName>
    <definedName name="_2477__FDSAUDITLINK__" hidden="1">{"fdsup://directions/FAT Viewer?action=UPDATE&amp;creator=factset&amp;DYN_ARGS=TRUE&amp;DOC_NAME=FAT:FQL_AUDITING_CLIENT_TEMPLATE.FAT&amp;display_string=Audit&amp;VAR:KEY=FUHSVIJUPQ&amp;VAR:QUERY=RkZfQ0FQRVgoQU5OLC0yLCwsUlAp&amp;WINDOW=FIRST_POPUP&amp;HEIGHT=450&amp;WIDTH=450&amp;START_MAXIMIZED=","FALSE&amp;VAR:CALENDAR=US&amp;VAR:SYMBOL=00443E10&amp;VAR:INDEX=0"}</definedName>
    <definedName name="_2478__FDSAUDITLINK__" localSheetId="11" hidden="1">{"fdsup://directions/FAT Viewer?action=UPDATE&amp;creator=factset&amp;DYN_ARGS=TRUE&amp;DOC_NAME=FAT:FQL_AUDITING_CLIENT_TEMPLATE.FAT&amp;display_string=Audit&amp;VAR:KEY=ZMDMTGHKBW&amp;VAR:QUERY=RkZfTkVUX0lOQyhBTk4sLTEsLCxSUCk=&amp;WINDOW=FIRST_POPUP&amp;HEIGHT=450&amp;WIDTH=450&amp;START_MAXIMI","ZED=FALSE&amp;VAR:CALENDAR=US&amp;VAR:SYMBOL=00443E10&amp;VAR:INDEX=0"}</definedName>
    <definedName name="_2478__FDSAUDITLINK__" localSheetId="3" hidden="1">{"fdsup://directions/FAT Viewer?action=UPDATE&amp;creator=factset&amp;DYN_ARGS=TRUE&amp;DOC_NAME=FAT:FQL_AUDITING_CLIENT_TEMPLATE.FAT&amp;display_string=Audit&amp;VAR:KEY=ZMDMTGHKBW&amp;VAR:QUERY=RkZfTkVUX0lOQyhBTk4sLTEsLCxSUCk=&amp;WINDOW=FIRST_POPUP&amp;HEIGHT=450&amp;WIDTH=450&amp;START_MAXIMI","ZED=FALSE&amp;VAR:CALENDAR=US&amp;VAR:SYMBOL=00443E10&amp;VAR:INDEX=0"}</definedName>
    <definedName name="_2478__FDSAUDITLINK__" hidden="1">{"fdsup://directions/FAT Viewer?action=UPDATE&amp;creator=factset&amp;DYN_ARGS=TRUE&amp;DOC_NAME=FAT:FQL_AUDITING_CLIENT_TEMPLATE.FAT&amp;display_string=Audit&amp;VAR:KEY=ZMDMTGHKBW&amp;VAR:QUERY=RkZfTkVUX0lOQyhBTk4sLTEsLCxSUCk=&amp;WINDOW=FIRST_POPUP&amp;HEIGHT=450&amp;WIDTH=450&amp;START_MAXIMI","ZED=FALSE&amp;VAR:CALENDAR=US&amp;VAR:SYMBOL=00443E10&amp;VAR:INDEX=0"}</definedName>
    <definedName name="_2479__FDSAUDITLINK__" localSheetId="11" hidden="1">{"fdsup://directions/FAT Viewer?action=UPDATE&amp;creator=factset&amp;DYN_ARGS=TRUE&amp;DOC_NAME=FAT:FQL_AUDITING_CLIENT_TEMPLATE.FAT&amp;display_string=Audit&amp;VAR:KEY=FEFYHKPOPG&amp;VAR:QUERY=RkZfTkVUX0lOQyhBTk4sLTIsLCxSUCk=&amp;WINDOW=FIRST_POPUP&amp;HEIGHT=450&amp;WIDTH=450&amp;START_MAXIMI","ZED=FALSE&amp;VAR:CALENDAR=US&amp;VAR:SYMBOL=00443E10&amp;VAR:INDEX=0"}</definedName>
    <definedName name="_2479__FDSAUDITLINK__" localSheetId="3" hidden="1">{"fdsup://directions/FAT Viewer?action=UPDATE&amp;creator=factset&amp;DYN_ARGS=TRUE&amp;DOC_NAME=FAT:FQL_AUDITING_CLIENT_TEMPLATE.FAT&amp;display_string=Audit&amp;VAR:KEY=FEFYHKPOPG&amp;VAR:QUERY=RkZfTkVUX0lOQyhBTk4sLTIsLCxSUCk=&amp;WINDOW=FIRST_POPUP&amp;HEIGHT=450&amp;WIDTH=450&amp;START_MAXIMI","ZED=FALSE&amp;VAR:CALENDAR=US&amp;VAR:SYMBOL=00443E10&amp;VAR:INDEX=0"}</definedName>
    <definedName name="_2479__FDSAUDITLINK__" hidden="1">{"fdsup://directions/FAT Viewer?action=UPDATE&amp;creator=factset&amp;DYN_ARGS=TRUE&amp;DOC_NAME=FAT:FQL_AUDITING_CLIENT_TEMPLATE.FAT&amp;display_string=Audit&amp;VAR:KEY=FEFYHKPOPG&amp;VAR:QUERY=RkZfTkVUX0lOQyhBTk4sLTIsLCxSUCk=&amp;WINDOW=FIRST_POPUP&amp;HEIGHT=450&amp;WIDTH=450&amp;START_MAXIMI","ZED=FALSE&amp;VAR:CALENDAR=US&amp;VAR:SYMBOL=00443E10&amp;VAR:INDEX=0"}</definedName>
    <definedName name="_248__FDSAUDITLINK__" localSheetId="11" hidden="1">{"fdsup://directions/FAT Viewer?action=UPDATE&amp;creator=factset&amp;DYN_ARGS=TRUE&amp;DOC_NAME=FAT:FQL_AUDITING_CLIENT_TEMPLATE.FAT&amp;display_string=Audit&amp;VAR:KEY=TUFKPINAFA&amp;VAR:QUERY=RkZfRUJJVERBKEFOTiwtMSwsLFJQKQ==&amp;WINDOW=FIRST_POPUP&amp;HEIGHT=450&amp;WIDTH=450&amp;START_MAXIMI","ZED=FALSE&amp;VAR:CALENDAR=FIVEDAY&amp;VAR:SYMBOL=046574&amp;VAR:INDEX=0"}</definedName>
    <definedName name="_248__FDSAUDITLINK__" localSheetId="3" hidden="1">{"fdsup://directions/FAT Viewer?action=UPDATE&amp;creator=factset&amp;DYN_ARGS=TRUE&amp;DOC_NAME=FAT:FQL_AUDITING_CLIENT_TEMPLATE.FAT&amp;display_string=Audit&amp;VAR:KEY=TUFKPINAFA&amp;VAR:QUERY=RkZfRUJJVERBKEFOTiwtMSwsLFJQKQ==&amp;WINDOW=FIRST_POPUP&amp;HEIGHT=450&amp;WIDTH=450&amp;START_MAXIMI","ZED=FALSE&amp;VAR:CALENDAR=FIVEDAY&amp;VAR:SYMBOL=046574&amp;VAR:INDEX=0"}</definedName>
    <definedName name="_248__FDSAUDITLINK__" hidden="1">{"fdsup://directions/FAT Viewer?action=UPDATE&amp;creator=factset&amp;DYN_ARGS=TRUE&amp;DOC_NAME=FAT:FQL_AUDITING_CLIENT_TEMPLATE.FAT&amp;display_string=Audit&amp;VAR:KEY=TUFKPINAFA&amp;VAR:QUERY=RkZfRUJJVERBKEFOTiwtMSwsLFJQKQ==&amp;WINDOW=FIRST_POPUP&amp;HEIGHT=450&amp;WIDTH=450&amp;START_MAXIMI","ZED=FALSE&amp;VAR:CALENDAR=FIVEDAY&amp;VAR:SYMBOL=046574&amp;VAR:INDEX=0"}</definedName>
    <definedName name="_2480__FDSAUDITLINK__" localSheetId="11" hidden="1">{"fdsup://directions/FAT Viewer?action=UPDATE&amp;creator=factset&amp;DYN_ARGS=TRUE&amp;DOC_NAME=FAT:FQL_AUDITING_CLIENT_TEMPLATE.FAT&amp;display_string=Audit&amp;VAR:KEY=BCFAJSTMPS&amp;VAR:QUERY=RkZfRUJJVChBTk4sLTEsLCxSUCk=&amp;WINDOW=FIRST_POPUP&amp;HEIGHT=450&amp;WIDTH=450&amp;START_MAXIMIZED=","FALSE&amp;VAR:CALENDAR=US&amp;VAR:SYMBOL=00443E10&amp;VAR:INDEX=0"}</definedName>
    <definedName name="_2480__FDSAUDITLINK__" localSheetId="3" hidden="1">{"fdsup://directions/FAT Viewer?action=UPDATE&amp;creator=factset&amp;DYN_ARGS=TRUE&amp;DOC_NAME=FAT:FQL_AUDITING_CLIENT_TEMPLATE.FAT&amp;display_string=Audit&amp;VAR:KEY=BCFAJSTMPS&amp;VAR:QUERY=RkZfRUJJVChBTk4sLTEsLCxSUCk=&amp;WINDOW=FIRST_POPUP&amp;HEIGHT=450&amp;WIDTH=450&amp;START_MAXIMIZED=","FALSE&amp;VAR:CALENDAR=US&amp;VAR:SYMBOL=00443E10&amp;VAR:INDEX=0"}</definedName>
    <definedName name="_2480__FDSAUDITLINK__" hidden="1">{"fdsup://directions/FAT Viewer?action=UPDATE&amp;creator=factset&amp;DYN_ARGS=TRUE&amp;DOC_NAME=FAT:FQL_AUDITING_CLIENT_TEMPLATE.FAT&amp;display_string=Audit&amp;VAR:KEY=BCFAJSTMPS&amp;VAR:QUERY=RkZfRUJJVChBTk4sLTEsLCxSUCk=&amp;WINDOW=FIRST_POPUP&amp;HEIGHT=450&amp;WIDTH=450&amp;START_MAXIMIZED=","FALSE&amp;VAR:CALENDAR=US&amp;VAR:SYMBOL=00443E10&amp;VAR:INDEX=0"}</definedName>
    <definedName name="_2481__FDSAUDITLINK__" localSheetId="11" hidden="1">{"fdsup://directions/FAT Viewer?action=UPDATE&amp;creator=factset&amp;DYN_ARGS=TRUE&amp;DOC_NAME=FAT:FQL_AUDITING_CLIENT_TEMPLATE.FAT&amp;display_string=Audit&amp;VAR:KEY=FATETGZKLK&amp;VAR:QUERY=RkZfRUJJVChBTk4sLTIsLCxSUCk=&amp;WINDOW=FIRST_POPUP&amp;HEIGHT=450&amp;WIDTH=450&amp;START_MAXIMIZED=","FALSE&amp;VAR:CALENDAR=US&amp;VAR:SYMBOL=00443E10&amp;VAR:INDEX=0"}</definedName>
    <definedName name="_2481__FDSAUDITLINK__" localSheetId="3" hidden="1">{"fdsup://directions/FAT Viewer?action=UPDATE&amp;creator=factset&amp;DYN_ARGS=TRUE&amp;DOC_NAME=FAT:FQL_AUDITING_CLIENT_TEMPLATE.FAT&amp;display_string=Audit&amp;VAR:KEY=FATETGZKLK&amp;VAR:QUERY=RkZfRUJJVChBTk4sLTIsLCxSUCk=&amp;WINDOW=FIRST_POPUP&amp;HEIGHT=450&amp;WIDTH=450&amp;START_MAXIMIZED=","FALSE&amp;VAR:CALENDAR=US&amp;VAR:SYMBOL=00443E10&amp;VAR:INDEX=0"}</definedName>
    <definedName name="_2481__FDSAUDITLINK__" hidden="1">{"fdsup://directions/FAT Viewer?action=UPDATE&amp;creator=factset&amp;DYN_ARGS=TRUE&amp;DOC_NAME=FAT:FQL_AUDITING_CLIENT_TEMPLATE.FAT&amp;display_string=Audit&amp;VAR:KEY=FATETGZKLK&amp;VAR:QUERY=RkZfRUJJVChBTk4sLTIsLCxSUCk=&amp;WINDOW=FIRST_POPUP&amp;HEIGHT=450&amp;WIDTH=450&amp;START_MAXIMIZED=","FALSE&amp;VAR:CALENDAR=US&amp;VAR:SYMBOL=00443E10&amp;VAR:INDEX=0"}</definedName>
    <definedName name="_2482__FDSAUDITLINK__" localSheetId="11" hidden="1">{"fdsup://directions/FAT Viewer?action=UPDATE&amp;creator=factset&amp;DYN_ARGS=TRUE&amp;DOC_NAME=FAT:FQL_AUDITING_CLIENT_TEMPLATE.FAT&amp;display_string=Audit&amp;VAR:KEY=FYJAFSXQNA&amp;VAR:QUERY=RkZfRUJJVERBKEFOTiwtMSwsLFJQKQ==&amp;WINDOW=FIRST_POPUP&amp;HEIGHT=450&amp;WIDTH=450&amp;START_MAXIMI","ZED=FALSE&amp;VAR:CALENDAR=US&amp;VAR:SYMBOL=00443E10&amp;VAR:INDEX=0"}</definedName>
    <definedName name="_2482__FDSAUDITLINK__" localSheetId="3" hidden="1">{"fdsup://directions/FAT Viewer?action=UPDATE&amp;creator=factset&amp;DYN_ARGS=TRUE&amp;DOC_NAME=FAT:FQL_AUDITING_CLIENT_TEMPLATE.FAT&amp;display_string=Audit&amp;VAR:KEY=FYJAFSXQNA&amp;VAR:QUERY=RkZfRUJJVERBKEFOTiwtMSwsLFJQKQ==&amp;WINDOW=FIRST_POPUP&amp;HEIGHT=450&amp;WIDTH=450&amp;START_MAXIMI","ZED=FALSE&amp;VAR:CALENDAR=US&amp;VAR:SYMBOL=00443E10&amp;VAR:INDEX=0"}</definedName>
    <definedName name="_2482__FDSAUDITLINK__" hidden="1">{"fdsup://directions/FAT Viewer?action=UPDATE&amp;creator=factset&amp;DYN_ARGS=TRUE&amp;DOC_NAME=FAT:FQL_AUDITING_CLIENT_TEMPLATE.FAT&amp;display_string=Audit&amp;VAR:KEY=FYJAFSXQNA&amp;VAR:QUERY=RkZfRUJJVERBKEFOTiwtMSwsLFJQKQ==&amp;WINDOW=FIRST_POPUP&amp;HEIGHT=450&amp;WIDTH=450&amp;START_MAXIMI","ZED=FALSE&amp;VAR:CALENDAR=US&amp;VAR:SYMBOL=00443E10&amp;VAR:INDEX=0"}</definedName>
    <definedName name="_2483__FDSAUDITLINK__" localSheetId="11" hidden="1">{"fdsup://directions/FAT Viewer?action=UPDATE&amp;creator=factset&amp;DYN_ARGS=TRUE&amp;DOC_NAME=FAT:FQL_AUDITING_CLIENT_TEMPLATE.FAT&amp;display_string=Audit&amp;VAR:KEY=LITWRKNQNC&amp;VAR:QUERY=RkZfRUJJVERBKEFOTiwtMiwsLFJQKQ==&amp;WINDOW=FIRST_POPUP&amp;HEIGHT=450&amp;WIDTH=450&amp;START_MAXIMI","ZED=FALSE&amp;VAR:CALENDAR=US&amp;VAR:SYMBOL=00443E10&amp;VAR:INDEX=0"}</definedName>
    <definedName name="_2483__FDSAUDITLINK__" localSheetId="3" hidden="1">{"fdsup://directions/FAT Viewer?action=UPDATE&amp;creator=factset&amp;DYN_ARGS=TRUE&amp;DOC_NAME=FAT:FQL_AUDITING_CLIENT_TEMPLATE.FAT&amp;display_string=Audit&amp;VAR:KEY=LITWRKNQNC&amp;VAR:QUERY=RkZfRUJJVERBKEFOTiwtMiwsLFJQKQ==&amp;WINDOW=FIRST_POPUP&amp;HEIGHT=450&amp;WIDTH=450&amp;START_MAXIMI","ZED=FALSE&amp;VAR:CALENDAR=US&amp;VAR:SYMBOL=00443E10&amp;VAR:INDEX=0"}</definedName>
    <definedName name="_2483__FDSAUDITLINK__" hidden="1">{"fdsup://directions/FAT Viewer?action=UPDATE&amp;creator=factset&amp;DYN_ARGS=TRUE&amp;DOC_NAME=FAT:FQL_AUDITING_CLIENT_TEMPLATE.FAT&amp;display_string=Audit&amp;VAR:KEY=LITWRKNQNC&amp;VAR:QUERY=RkZfRUJJVERBKEFOTiwtMiwsLFJQKQ==&amp;WINDOW=FIRST_POPUP&amp;HEIGHT=450&amp;WIDTH=450&amp;START_MAXIMI","ZED=FALSE&amp;VAR:CALENDAR=US&amp;VAR:SYMBOL=00443E10&amp;VAR:INDEX=0"}</definedName>
    <definedName name="_2484__FDSAUDITLINK__" localSheetId="11" hidden="1">{"fdsup://directions/FAT Viewer?action=UPDATE&amp;creator=factset&amp;DYN_ARGS=TRUE&amp;DOC_NAME=FAT:FQL_AUDITING_CLIENT_TEMPLATE.FAT&amp;display_string=Audit&amp;VAR:KEY=ZYDMTULQRA&amp;VAR:QUERY=RkZfQ0FQRVgoQU5OLDAsLCxSUCk=&amp;WINDOW=FIRST_POPUP&amp;HEIGHT=450&amp;WIDTH=450&amp;START_MAXIMIZED=","FALSE&amp;VAR:CALENDAR=US&amp;VAR:SYMBOL=B1VLVW&amp;VAR:INDEX=0"}</definedName>
    <definedName name="_2484__FDSAUDITLINK__" localSheetId="3" hidden="1">{"fdsup://directions/FAT Viewer?action=UPDATE&amp;creator=factset&amp;DYN_ARGS=TRUE&amp;DOC_NAME=FAT:FQL_AUDITING_CLIENT_TEMPLATE.FAT&amp;display_string=Audit&amp;VAR:KEY=ZYDMTULQRA&amp;VAR:QUERY=RkZfQ0FQRVgoQU5OLDAsLCxSUCk=&amp;WINDOW=FIRST_POPUP&amp;HEIGHT=450&amp;WIDTH=450&amp;START_MAXIMIZED=","FALSE&amp;VAR:CALENDAR=US&amp;VAR:SYMBOL=B1VLVW&amp;VAR:INDEX=0"}</definedName>
    <definedName name="_2484__FDSAUDITLINK__" hidden="1">{"fdsup://directions/FAT Viewer?action=UPDATE&amp;creator=factset&amp;DYN_ARGS=TRUE&amp;DOC_NAME=FAT:FQL_AUDITING_CLIENT_TEMPLATE.FAT&amp;display_string=Audit&amp;VAR:KEY=ZYDMTULQRA&amp;VAR:QUERY=RkZfQ0FQRVgoQU5OLDAsLCxSUCk=&amp;WINDOW=FIRST_POPUP&amp;HEIGHT=450&amp;WIDTH=450&amp;START_MAXIMIZED=","FALSE&amp;VAR:CALENDAR=US&amp;VAR:SYMBOL=B1VLVW&amp;VAR:INDEX=0"}</definedName>
    <definedName name="_2485__FDSAUDITLINK__" localSheetId="11" hidden="1">{"fdsup://directions/FAT Viewer?action=UPDATE&amp;creator=factset&amp;DYN_ARGS=TRUE&amp;DOC_NAME=FAT:FQL_AUDITING_CLIENT_TEMPLATE.FAT&amp;display_string=Audit&amp;VAR:KEY=HQFWJYRAVI&amp;VAR:QUERY=RkZfQ0FQRVgoQU5OLC0xLCwsUlAp&amp;WINDOW=FIRST_POPUP&amp;HEIGHT=450&amp;WIDTH=450&amp;START_MAXIMIZED=","FALSE&amp;VAR:CALENDAR=US&amp;VAR:SYMBOL=B1VLVW&amp;VAR:INDEX=0"}</definedName>
    <definedName name="_2485__FDSAUDITLINK__" localSheetId="3" hidden="1">{"fdsup://directions/FAT Viewer?action=UPDATE&amp;creator=factset&amp;DYN_ARGS=TRUE&amp;DOC_NAME=FAT:FQL_AUDITING_CLIENT_TEMPLATE.FAT&amp;display_string=Audit&amp;VAR:KEY=HQFWJYRAVI&amp;VAR:QUERY=RkZfQ0FQRVgoQU5OLC0xLCwsUlAp&amp;WINDOW=FIRST_POPUP&amp;HEIGHT=450&amp;WIDTH=450&amp;START_MAXIMIZED=","FALSE&amp;VAR:CALENDAR=US&amp;VAR:SYMBOL=B1VLVW&amp;VAR:INDEX=0"}</definedName>
    <definedName name="_2485__FDSAUDITLINK__" hidden="1">{"fdsup://directions/FAT Viewer?action=UPDATE&amp;creator=factset&amp;DYN_ARGS=TRUE&amp;DOC_NAME=FAT:FQL_AUDITING_CLIENT_TEMPLATE.FAT&amp;display_string=Audit&amp;VAR:KEY=HQFWJYRAVI&amp;VAR:QUERY=RkZfQ0FQRVgoQU5OLC0xLCwsUlAp&amp;WINDOW=FIRST_POPUP&amp;HEIGHT=450&amp;WIDTH=450&amp;START_MAXIMIZED=","FALSE&amp;VAR:CALENDAR=US&amp;VAR:SYMBOL=B1VLVW&amp;VAR:INDEX=0"}</definedName>
    <definedName name="_2486__FDSAUDITLINK__" localSheetId="11" hidden="1">{"fdsup://directions/FAT Viewer?action=UPDATE&amp;creator=factset&amp;DYN_ARGS=TRUE&amp;DOC_NAME=FAT:FQL_AUDITING_CLIENT_TEMPLATE.FAT&amp;display_string=Audit&amp;VAR:KEY=FKJQFSDMRA&amp;VAR:QUERY=RkZfQ0FQRVgoQU5OLC0yLCwsUlAp&amp;WINDOW=FIRST_POPUP&amp;HEIGHT=450&amp;WIDTH=450&amp;START_MAXIMIZED=","FALSE&amp;VAR:CALENDAR=US&amp;VAR:SYMBOL=B1VLVW&amp;VAR:INDEX=0"}</definedName>
    <definedName name="_2486__FDSAUDITLINK__" localSheetId="3" hidden="1">{"fdsup://directions/FAT Viewer?action=UPDATE&amp;creator=factset&amp;DYN_ARGS=TRUE&amp;DOC_NAME=FAT:FQL_AUDITING_CLIENT_TEMPLATE.FAT&amp;display_string=Audit&amp;VAR:KEY=FKJQFSDMRA&amp;VAR:QUERY=RkZfQ0FQRVgoQU5OLC0yLCwsUlAp&amp;WINDOW=FIRST_POPUP&amp;HEIGHT=450&amp;WIDTH=450&amp;START_MAXIMIZED=","FALSE&amp;VAR:CALENDAR=US&amp;VAR:SYMBOL=B1VLVW&amp;VAR:INDEX=0"}</definedName>
    <definedName name="_2486__FDSAUDITLINK__" hidden="1">{"fdsup://directions/FAT Viewer?action=UPDATE&amp;creator=factset&amp;DYN_ARGS=TRUE&amp;DOC_NAME=FAT:FQL_AUDITING_CLIENT_TEMPLATE.FAT&amp;display_string=Audit&amp;VAR:KEY=FKJQFSDMRA&amp;VAR:QUERY=RkZfQ0FQRVgoQU5OLC0yLCwsUlAp&amp;WINDOW=FIRST_POPUP&amp;HEIGHT=450&amp;WIDTH=450&amp;START_MAXIMIZED=","FALSE&amp;VAR:CALENDAR=US&amp;VAR:SYMBOL=B1VLVW&amp;VAR:INDEX=0"}</definedName>
    <definedName name="_2487__FDSAUDITLINK__" localSheetId="11" hidden="1">{"fdsup://directions/FAT Viewer?action=UPDATE&amp;creator=factset&amp;DYN_ARGS=TRUE&amp;DOC_NAME=FAT:FQL_AUDITING_CLIENT_TEMPLATE.FAT&amp;display_string=Audit&amp;VAR:KEY=RKRIXUDETA&amp;VAR:QUERY=RkZfTkVUX0lOQyhBTk4sLTEsLCxSUCk=&amp;WINDOW=FIRST_POPUP&amp;HEIGHT=450&amp;WIDTH=450&amp;START_MAXIMI","ZED=FALSE&amp;VAR:CALENDAR=US&amp;VAR:SYMBOL=B1VLVW&amp;VAR:INDEX=0"}</definedName>
    <definedName name="_2487__FDSAUDITLINK__" localSheetId="3" hidden="1">{"fdsup://directions/FAT Viewer?action=UPDATE&amp;creator=factset&amp;DYN_ARGS=TRUE&amp;DOC_NAME=FAT:FQL_AUDITING_CLIENT_TEMPLATE.FAT&amp;display_string=Audit&amp;VAR:KEY=RKRIXUDETA&amp;VAR:QUERY=RkZfTkVUX0lOQyhBTk4sLTEsLCxSUCk=&amp;WINDOW=FIRST_POPUP&amp;HEIGHT=450&amp;WIDTH=450&amp;START_MAXIMI","ZED=FALSE&amp;VAR:CALENDAR=US&amp;VAR:SYMBOL=B1VLVW&amp;VAR:INDEX=0"}</definedName>
    <definedName name="_2487__FDSAUDITLINK__" hidden="1">{"fdsup://directions/FAT Viewer?action=UPDATE&amp;creator=factset&amp;DYN_ARGS=TRUE&amp;DOC_NAME=FAT:FQL_AUDITING_CLIENT_TEMPLATE.FAT&amp;display_string=Audit&amp;VAR:KEY=RKRIXUDETA&amp;VAR:QUERY=RkZfTkVUX0lOQyhBTk4sLTEsLCxSUCk=&amp;WINDOW=FIRST_POPUP&amp;HEIGHT=450&amp;WIDTH=450&amp;START_MAXIMI","ZED=FALSE&amp;VAR:CALENDAR=US&amp;VAR:SYMBOL=B1VLVW&amp;VAR:INDEX=0"}</definedName>
    <definedName name="_2488__FDSAUDITLINK__" localSheetId="11" hidden="1">{"fdsup://directions/FAT Viewer?action=UPDATE&amp;creator=factset&amp;DYN_ARGS=TRUE&amp;DOC_NAME=FAT:FQL_AUDITING_CLIENT_TEMPLATE.FAT&amp;display_string=Audit&amp;VAR:KEY=FIFGROPKJU&amp;VAR:QUERY=RkZfTkVUX0lOQyhBTk4sLTIsLCxSUCk=&amp;WINDOW=FIRST_POPUP&amp;HEIGHT=450&amp;WIDTH=450&amp;START_MAXIMI","ZED=FALSE&amp;VAR:CALENDAR=US&amp;VAR:SYMBOL=B1VLVW&amp;VAR:INDEX=0"}</definedName>
    <definedName name="_2488__FDSAUDITLINK__" localSheetId="3" hidden="1">{"fdsup://directions/FAT Viewer?action=UPDATE&amp;creator=factset&amp;DYN_ARGS=TRUE&amp;DOC_NAME=FAT:FQL_AUDITING_CLIENT_TEMPLATE.FAT&amp;display_string=Audit&amp;VAR:KEY=FIFGROPKJU&amp;VAR:QUERY=RkZfTkVUX0lOQyhBTk4sLTIsLCxSUCk=&amp;WINDOW=FIRST_POPUP&amp;HEIGHT=450&amp;WIDTH=450&amp;START_MAXIMI","ZED=FALSE&amp;VAR:CALENDAR=US&amp;VAR:SYMBOL=B1VLVW&amp;VAR:INDEX=0"}</definedName>
    <definedName name="_2488__FDSAUDITLINK__" hidden="1">{"fdsup://directions/FAT Viewer?action=UPDATE&amp;creator=factset&amp;DYN_ARGS=TRUE&amp;DOC_NAME=FAT:FQL_AUDITING_CLIENT_TEMPLATE.FAT&amp;display_string=Audit&amp;VAR:KEY=FIFGROPKJU&amp;VAR:QUERY=RkZfTkVUX0lOQyhBTk4sLTIsLCxSUCk=&amp;WINDOW=FIRST_POPUP&amp;HEIGHT=450&amp;WIDTH=450&amp;START_MAXIMI","ZED=FALSE&amp;VAR:CALENDAR=US&amp;VAR:SYMBOL=B1VLVW&amp;VAR:INDEX=0"}</definedName>
    <definedName name="_2489__FDSAUDITLINK__" localSheetId="11" hidden="1">{"fdsup://directions/FAT Viewer?action=UPDATE&amp;creator=factset&amp;DYN_ARGS=TRUE&amp;DOC_NAME=FAT:FQL_AUDITING_CLIENT_TEMPLATE.FAT&amp;display_string=Audit&amp;VAR:KEY=XYPKLIDCZY&amp;VAR:QUERY=RkZfRUJJVChBTk4sLTEsLCxSUCk=&amp;WINDOW=FIRST_POPUP&amp;HEIGHT=450&amp;WIDTH=450&amp;START_MAXIMIZED=","FALSE&amp;VAR:CALENDAR=US&amp;VAR:SYMBOL=B1VLVW&amp;VAR:INDEX=0"}</definedName>
    <definedName name="_2489__FDSAUDITLINK__" localSheetId="3" hidden="1">{"fdsup://directions/FAT Viewer?action=UPDATE&amp;creator=factset&amp;DYN_ARGS=TRUE&amp;DOC_NAME=FAT:FQL_AUDITING_CLIENT_TEMPLATE.FAT&amp;display_string=Audit&amp;VAR:KEY=XYPKLIDCZY&amp;VAR:QUERY=RkZfRUJJVChBTk4sLTEsLCxSUCk=&amp;WINDOW=FIRST_POPUP&amp;HEIGHT=450&amp;WIDTH=450&amp;START_MAXIMIZED=","FALSE&amp;VAR:CALENDAR=US&amp;VAR:SYMBOL=B1VLVW&amp;VAR:INDEX=0"}</definedName>
    <definedName name="_2489__FDSAUDITLINK__" hidden="1">{"fdsup://directions/FAT Viewer?action=UPDATE&amp;creator=factset&amp;DYN_ARGS=TRUE&amp;DOC_NAME=FAT:FQL_AUDITING_CLIENT_TEMPLATE.FAT&amp;display_string=Audit&amp;VAR:KEY=XYPKLIDCZY&amp;VAR:QUERY=RkZfRUJJVChBTk4sLTEsLCxSUCk=&amp;WINDOW=FIRST_POPUP&amp;HEIGHT=450&amp;WIDTH=450&amp;START_MAXIMIZED=","FALSE&amp;VAR:CALENDAR=US&amp;VAR:SYMBOL=B1VLVW&amp;VAR:INDEX=0"}</definedName>
    <definedName name="_249__FDSAUDITLINK__" localSheetId="11" hidden="1">{"fdsup://directions/FAT Viewer?action=UPDATE&amp;creator=factset&amp;DYN_ARGS=TRUE&amp;DOC_NAME=FAT:FQL_AUDITING_CLIENT_TEMPLATE.FAT&amp;display_string=Audit&amp;VAR:KEY=DWNWPQNIHG&amp;VAR:QUERY=RkZfRUJJVERBKEFOTiwtMiwsLFJQKQ==&amp;WINDOW=FIRST_POPUP&amp;HEIGHT=450&amp;WIDTH=450&amp;START_MAXIMI","ZED=FALSE&amp;VAR:CALENDAR=FIVEDAY&amp;VAR:SYMBOL=046574&amp;VAR:INDEX=0"}</definedName>
    <definedName name="_249__FDSAUDITLINK__" localSheetId="3" hidden="1">{"fdsup://directions/FAT Viewer?action=UPDATE&amp;creator=factset&amp;DYN_ARGS=TRUE&amp;DOC_NAME=FAT:FQL_AUDITING_CLIENT_TEMPLATE.FAT&amp;display_string=Audit&amp;VAR:KEY=DWNWPQNIHG&amp;VAR:QUERY=RkZfRUJJVERBKEFOTiwtMiwsLFJQKQ==&amp;WINDOW=FIRST_POPUP&amp;HEIGHT=450&amp;WIDTH=450&amp;START_MAXIMI","ZED=FALSE&amp;VAR:CALENDAR=FIVEDAY&amp;VAR:SYMBOL=046574&amp;VAR:INDEX=0"}</definedName>
    <definedName name="_249__FDSAUDITLINK__" hidden="1">{"fdsup://directions/FAT Viewer?action=UPDATE&amp;creator=factset&amp;DYN_ARGS=TRUE&amp;DOC_NAME=FAT:FQL_AUDITING_CLIENT_TEMPLATE.FAT&amp;display_string=Audit&amp;VAR:KEY=DWNWPQNIHG&amp;VAR:QUERY=RkZfRUJJVERBKEFOTiwtMiwsLFJQKQ==&amp;WINDOW=FIRST_POPUP&amp;HEIGHT=450&amp;WIDTH=450&amp;START_MAXIMI","ZED=FALSE&amp;VAR:CALENDAR=FIVEDAY&amp;VAR:SYMBOL=046574&amp;VAR:INDEX=0"}</definedName>
    <definedName name="_2490__FDSAUDITLINK__" localSheetId="11" hidden="1">{"fdsup://directions/FAT Viewer?action=UPDATE&amp;creator=factset&amp;DYN_ARGS=TRUE&amp;DOC_NAME=FAT:FQL_AUDITING_CLIENT_TEMPLATE.FAT&amp;display_string=Audit&amp;VAR:KEY=TOLYNQRYHU&amp;VAR:QUERY=RkZfRUJJVChBTk4sLTIsLCxSUCk=&amp;WINDOW=FIRST_POPUP&amp;HEIGHT=450&amp;WIDTH=450&amp;START_MAXIMIZED=","FALSE&amp;VAR:CALENDAR=US&amp;VAR:SYMBOL=B1VLVW&amp;VAR:INDEX=0"}</definedName>
    <definedName name="_2490__FDSAUDITLINK__" localSheetId="3" hidden="1">{"fdsup://directions/FAT Viewer?action=UPDATE&amp;creator=factset&amp;DYN_ARGS=TRUE&amp;DOC_NAME=FAT:FQL_AUDITING_CLIENT_TEMPLATE.FAT&amp;display_string=Audit&amp;VAR:KEY=TOLYNQRYHU&amp;VAR:QUERY=RkZfRUJJVChBTk4sLTIsLCxSUCk=&amp;WINDOW=FIRST_POPUP&amp;HEIGHT=450&amp;WIDTH=450&amp;START_MAXIMIZED=","FALSE&amp;VAR:CALENDAR=US&amp;VAR:SYMBOL=B1VLVW&amp;VAR:INDEX=0"}</definedName>
    <definedName name="_2490__FDSAUDITLINK__" hidden="1">{"fdsup://directions/FAT Viewer?action=UPDATE&amp;creator=factset&amp;DYN_ARGS=TRUE&amp;DOC_NAME=FAT:FQL_AUDITING_CLIENT_TEMPLATE.FAT&amp;display_string=Audit&amp;VAR:KEY=TOLYNQRYHU&amp;VAR:QUERY=RkZfRUJJVChBTk4sLTIsLCxSUCk=&amp;WINDOW=FIRST_POPUP&amp;HEIGHT=450&amp;WIDTH=450&amp;START_MAXIMIZED=","FALSE&amp;VAR:CALENDAR=US&amp;VAR:SYMBOL=B1VLVW&amp;VAR:INDEX=0"}</definedName>
    <definedName name="_2491__FDSAUDITLINK__" localSheetId="11" hidden="1">{"fdsup://directions/FAT Viewer?action=UPDATE&amp;creator=factset&amp;DYN_ARGS=TRUE&amp;DOC_NAME=FAT:FQL_AUDITING_CLIENT_TEMPLATE.FAT&amp;display_string=Audit&amp;VAR:KEY=DEBSXCFCBY&amp;VAR:QUERY=RkZfRUJJVERBKEFOTiwtMSwsLFJQKQ==&amp;WINDOW=FIRST_POPUP&amp;HEIGHT=450&amp;WIDTH=450&amp;START_MAXIMI","ZED=FALSE&amp;VAR:CALENDAR=US&amp;VAR:SYMBOL=B1VLVW&amp;VAR:INDEX=0"}</definedName>
    <definedName name="_2491__FDSAUDITLINK__" localSheetId="3" hidden="1">{"fdsup://directions/FAT Viewer?action=UPDATE&amp;creator=factset&amp;DYN_ARGS=TRUE&amp;DOC_NAME=FAT:FQL_AUDITING_CLIENT_TEMPLATE.FAT&amp;display_string=Audit&amp;VAR:KEY=DEBSXCFCBY&amp;VAR:QUERY=RkZfRUJJVERBKEFOTiwtMSwsLFJQKQ==&amp;WINDOW=FIRST_POPUP&amp;HEIGHT=450&amp;WIDTH=450&amp;START_MAXIMI","ZED=FALSE&amp;VAR:CALENDAR=US&amp;VAR:SYMBOL=B1VLVW&amp;VAR:INDEX=0"}</definedName>
    <definedName name="_2491__FDSAUDITLINK__" hidden="1">{"fdsup://directions/FAT Viewer?action=UPDATE&amp;creator=factset&amp;DYN_ARGS=TRUE&amp;DOC_NAME=FAT:FQL_AUDITING_CLIENT_TEMPLATE.FAT&amp;display_string=Audit&amp;VAR:KEY=DEBSXCFCBY&amp;VAR:QUERY=RkZfRUJJVERBKEFOTiwtMSwsLFJQKQ==&amp;WINDOW=FIRST_POPUP&amp;HEIGHT=450&amp;WIDTH=450&amp;START_MAXIMI","ZED=FALSE&amp;VAR:CALENDAR=US&amp;VAR:SYMBOL=B1VLVW&amp;VAR:INDEX=0"}</definedName>
    <definedName name="_2492__FDSAUDITLINK__" localSheetId="11" hidden="1">{"fdsup://directions/FAT Viewer?action=UPDATE&amp;creator=factset&amp;DYN_ARGS=TRUE&amp;DOC_NAME=FAT:FQL_AUDITING_CLIENT_TEMPLATE.FAT&amp;display_string=Audit&amp;VAR:KEY=NOTQLOBIRI&amp;VAR:QUERY=RkZfRUJJVERBKEFOTiwtMiwsLFJQKQ==&amp;WINDOW=FIRST_POPUP&amp;HEIGHT=450&amp;WIDTH=450&amp;START_MAXIMI","ZED=FALSE&amp;VAR:CALENDAR=US&amp;VAR:SYMBOL=B1VLVW&amp;VAR:INDEX=0"}</definedName>
    <definedName name="_2492__FDSAUDITLINK__" localSheetId="3" hidden="1">{"fdsup://directions/FAT Viewer?action=UPDATE&amp;creator=factset&amp;DYN_ARGS=TRUE&amp;DOC_NAME=FAT:FQL_AUDITING_CLIENT_TEMPLATE.FAT&amp;display_string=Audit&amp;VAR:KEY=NOTQLOBIRI&amp;VAR:QUERY=RkZfRUJJVERBKEFOTiwtMiwsLFJQKQ==&amp;WINDOW=FIRST_POPUP&amp;HEIGHT=450&amp;WIDTH=450&amp;START_MAXIMI","ZED=FALSE&amp;VAR:CALENDAR=US&amp;VAR:SYMBOL=B1VLVW&amp;VAR:INDEX=0"}</definedName>
    <definedName name="_2492__FDSAUDITLINK__" hidden="1">{"fdsup://directions/FAT Viewer?action=UPDATE&amp;creator=factset&amp;DYN_ARGS=TRUE&amp;DOC_NAME=FAT:FQL_AUDITING_CLIENT_TEMPLATE.FAT&amp;display_string=Audit&amp;VAR:KEY=NOTQLOBIRI&amp;VAR:QUERY=RkZfRUJJVERBKEFOTiwtMiwsLFJQKQ==&amp;WINDOW=FIRST_POPUP&amp;HEIGHT=450&amp;WIDTH=450&amp;START_MAXIMI","ZED=FALSE&amp;VAR:CALENDAR=US&amp;VAR:SYMBOL=B1VLVW&amp;VAR:INDEX=0"}</definedName>
    <definedName name="_2493__FDSAUDITLINK__" localSheetId="11" hidden="1">{"fdsup://Directions/FactSet Auditing Viewer?action=AUDIT_VALUE&amp;DB=129&amp;ID1=B1VLVW&amp;VALUEID=01001&amp;SDATE=2008&amp;PERIODTYPE=ANN_STD&amp;window=popup_no_bar&amp;width=385&amp;height=120&amp;START_MAXIMIZED=FALSE&amp;creator=factset&amp;display_string=Audit"}</definedName>
    <definedName name="_2493__FDSAUDITLINK__" localSheetId="3" hidden="1">{"fdsup://Directions/FactSet Auditing Viewer?action=AUDIT_VALUE&amp;DB=129&amp;ID1=B1VLVW&amp;VALUEID=01001&amp;SDATE=2008&amp;PERIODTYPE=ANN_STD&amp;window=popup_no_bar&amp;width=385&amp;height=120&amp;START_MAXIMIZED=FALSE&amp;creator=factset&amp;display_string=Audit"}</definedName>
    <definedName name="_2493__FDSAUDITLINK__" hidden="1">{"fdsup://Directions/FactSet Auditing Viewer?action=AUDIT_VALUE&amp;DB=129&amp;ID1=B1VLVW&amp;VALUEID=01001&amp;SDATE=2008&amp;PERIODTYPE=ANN_STD&amp;window=popup_no_bar&amp;width=385&amp;height=120&amp;START_MAXIMIZED=FALSE&amp;creator=factset&amp;display_string=Audit"}</definedName>
    <definedName name="_2494__FDSAUDITLINK__" localSheetId="11" hidden="1">{"fdsup://Directions/FactSet Auditing Viewer?action=AUDIT_VALUE&amp;DB=129&amp;ID1=B1VLVW&amp;VALUEID=01001&amp;SDATE=2007&amp;PERIODTYPE=ANN_STD&amp;window=popup_no_bar&amp;width=385&amp;height=120&amp;START_MAXIMIZED=FALSE&amp;creator=factset&amp;display_string=Audit"}</definedName>
    <definedName name="_2494__FDSAUDITLINK__" localSheetId="3" hidden="1">{"fdsup://Directions/FactSet Auditing Viewer?action=AUDIT_VALUE&amp;DB=129&amp;ID1=B1VLVW&amp;VALUEID=01001&amp;SDATE=2007&amp;PERIODTYPE=ANN_STD&amp;window=popup_no_bar&amp;width=385&amp;height=120&amp;START_MAXIMIZED=FALSE&amp;creator=factset&amp;display_string=Audit"}</definedName>
    <definedName name="_2494__FDSAUDITLINK__" hidden="1">{"fdsup://Directions/FactSet Auditing Viewer?action=AUDIT_VALUE&amp;DB=129&amp;ID1=B1VLVW&amp;VALUEID=01001&amp;SDATE=2007&amp;PERIODTYPE=ANN_STD&amp;window=popup_no_bar&amp;width=385&amp;height=120&amp;START_MAXIMIZED=FALSE&amp;creator=factset&amp;display_string=Audit"}</definedName>
    <definedName name="_2495__FDSAUDITLINK__" localSheetId="11" hidden="1">{"fdsup://directions/FAT Viewer?action=UPDATE&amp;creator=factset&amp;DYN_ARGS=TRUE&amp;DOC_NAME=FAT:FQL_AUDITING_CLIENT_TEMPLATE.FAT&amp;display_string=Audit&amp;VAR:KEY=NOTYNYVILS&amp;VAR:QUERY=RkZfQ0FQRVgoQU5OLDAsLCxSUCk=&amp;WINDOW=FIRST_POPUP&amp;HEIGHT=450&amp;WIDTH=450&amp;START_MAXIMIZED=","FALSE&amp;VAR:CALENDAR=US&amp;VAR:SYMBOL=B0H2K5&amp;VAR:INDEX=0"}</definedName>
    <definedName name="_2495__FDSAUDITLINK__" localSheetId="3" hidden="1">{"fdsup://directions/FAT Viewer?action=UPDATE&amp;creator=factset&amp;DYN_ARGS=TRUE&amp;DOC_NAME=FAT:FQL_AUDITING_CLIENT_TEMPLATE.FAT&amp;display_string=Audit&amp;VAR:KEY=NOTYNYVILS&amp;VAR:QUERY=RkZfQ0FQRVgoQU5OLDAsLCxSUCk=&amp;WINDOW=FIRST_POPUP&amp;HEIGHT=450&amp;WIDTH=450&amp;START_MAXIMIZED=","FALSE&amp;VAR:CALENDAR=US&amp;VAR:SYMBOL=B0H2K5&amp;VAR:INDEX=0"}</definedName>
    <definedName name="_2495__FDSAUDITLINK__" hidden="1">{"fdsup://directions/FAT Viewer?action=UPDATE&amp;creator=factset&amp;DYN_ARGS=TRUE&amp;DOC_NAME=FAT:FQL_AUDITING_CLIENT_TEMPLATE.FAT&amp;display_string=Audit&amp;VAR:KEY=NOTYNYVILS&amp;VAR:QUERY=RkZfQ0FQRVgoQU5OLDAsLCxSUCk=&amp;WINDOW=FIRST_POPUP&amp;HEIGHT=450&amp;WIDTH=450&amp;START_MAXIMIZED=","FALSE&amp;VAR:CALENDAR=US&amp;VAR:SYMBOL=B0H2K5&amp;VAR:INDEX=0"}</definedName>
    <definedName name="_2496__FDSAUDITLINK__" localSheetId="11" hidden="1">{"fdsup://directions/FAT Viewer?action=UPDATE&amp;creator=factset&amp;DYN_ARGS=TRUE&amp;DOC_NAME=FAT:FQL_AUDITING_CLIENT_TEMPLATE.FAT&amp;display_string=Audit&amp;VAR:KEY=DMPETQVEHI&amp;VAR:QUERY=RkZfQ0FQRVgoQU5OLC0xLCwsUlAp&amp;WINDOW=FIRST_POPUP&amp;HEIGHT=450&amp;WIDTH=450&amp;START_MAXIMIZED=","FALSE&amp;VAR:CALENDAR=US&amp;VAR:SYMBOL=B0H2K5&amp;VAR:INDEX=0"}</definedName>
    <definedName name="_2496__FDSAUDITLINK__" localSheetId="3" hidden="1">{"fdsup://directions/FAT Viewer?action=UPDATE&amp;creator=factset&amp;DYN_ARGS=TRUE&amp;DOC_NAME=FAT:FQL_AUDITING_CLIENT_TEMPLATE.FAT&amp;display_string=Audit&amp;VAR:KEY=DMPETQVEHI&amp;VAR:QUERY=RkZfQ0FQRVgoQU5OLC0xLCwsUlAp&amp;WINDOW=FIRST_POPUP&amp;HEIGHT=450&amp;WIDTH=450&amp;START_MAXIMIZED=","FALSE&amp;VAR:CALENDAR=US&amp;VAR:SYMBOL=B0H2K5&amp;VAR:INDEX=0"}</definedName>
    <definedName name="_2496__FDSAUDITLINK__" hidden="1">{"fdsup://directions/FAT Viewer?action=UPDATE&amp;creator=factset&amp;DYN_ARGS=TRUE&amp;DOC_NAME=FAT:FQL_AUDITING_CLIENT_TEMPLATE.FAT&amp;display_string=Audit&amp;VAR:KEY=DMPETQVEHI&amp;VAR:QUERY=RkZfQ0FQRVgoQU5OLC0xLCwsUlAp&amp;WINDOW=FIRST_POPUP&amp;HEIGHT=450&amp;WIDTH=450&amp;START_MAXIMIZED=","FALSE&amp;VAR:CALENDAR=US&amp;VAR:SYMBOL=B0H2K5&amp;VAR:INDEX=0"}</definedName>
    <definedName name="_2497__FDSAUDITLINK__" localSheetId="11" hidden="1">{"fdsup://directions/FAT Viewer?action=UPDATE&amp;creator=factset&amp;DYN_ARGS=TRUE&amp;DOC_NAME=FAT:FQL_AUDITING_CLIENT_TEMPLATE.FAT&amp;display_string=Audit&amp;VAR:KEY=JKXENINSNU&amp;VAR:QUERY=RkZfQ0FQRVgoQU5OLC0yLCwsUlAp&amp;WINDOW=FIRST_POPUP&amp;HEIGHT=450&amp;WIDTH=450&amp;START_MAXIMIZED=","FALSE&amp;VAR:CALENDAR=US&amp;VAR:SYMBOL=B0H2K5&amp;VAR:INDEX=0"}</definedName>
    <definedName name="_2497__FDSAUDITLINK__" localSheetId="3" hidden="1">{"fdsup://directions/FAT Viewer?action=UPDATE&amp;creator=factset&amp;DYN_ARGS=TRUE&amp;DOC_NAME=FAT:FQL_AUDITING_CLIENT_TEMPLATE.FAT&amp;display_string=Audit&amp;VAR:KEY=JKXENINSNU&amp;VAR:QUERY=RkZfQ0FQRVgoQU5OLC0yLCwsUlAp&amp;WINDOW=FIRST_POPUP&amp;HEIGHT=450&amp;WIDTH=450&amp;START_MAXIMIZED=","FALSE&amp;VAR:CALENDAR=US&amp;VAR:SYMBOL=B0H2K5&amp;VAR:INDEX=0"}</definedName>
    <definedName name="_2497__FDSAUDITLINK__" hidden="1">{"fdsup://directions/FAT Viewer?action=UPDATE&amp;creator=factset&amp;DYN_ARGS=TRUE&amp;DOC_NAME=FAT:FQL_AUDITING_CLIENT_TEMPLATE.FAT&amp;display_string=Audit&amp;VAR:KEY=JKXENINSNU&amp;VAR:QUERY=RkZfQ0FQRVgoQU5OLC0yLCwsUlAp&amp;WINDOW=FIRST_POPUP&amp;HEIGHT=450&amp;WIDTH=450&amp;START_MAXIMIZED=","FALSE&amp;VAR:CALENDAR=US&amp;VAR:SYMBOL=B0H2K5&amp;VAR:INDEX=0"}</definedName>
    <definedName name="_2498__FDSAUDITLINK__" localSheetId="11" hidden="1">{"fdsup://directions/FAT Viewer?action=UPDATE&amp;creator=factset&amp;DYN_ARGS=TRUE&amp;DOC_NAME=FAT:FQL_AUDITING_CLIENT_TEMPLATE.FAT&amp;display_string=Audit&amp;VAR:KEY=LGDSDAXELM&amp;VAR:QUERY=RkZfTkVUX0lOQyhBTk4sLTEsLCxSUCk=&amp;WINDOW=FIRST_POPUP&amp;HEIGHT=450&amp;WIDTH=450&amp;START_MAXIMI","ZED=FALSE&amp;VAR:CALENDAR=US&amp;VAR:SYMBOL=B0H2K5&amp;VAR:INDEX=0"}</definedName>
    <definedName name="_2498__FDSAUDITLINK__" localSheetId="3" hidden="1">{"fdsup://directions/FAT Viewer?action=UPDATE&amp;creator=factset&amp;DYN_ARGS=TRUE&amp;DOC_NAME=FAT:FQL_AUDITING_CLIENT_TEMPLATE.FAT&amp;display_string=Audit&amp;VAR:KEY=LGDSDAXELM&amp;VAR:QUERY=RkZfTkVUX0lOQyhBTk4sLTEsLCxSUCk=&amp;WINDOW=FIRST_POPUP&amp;HEIGHT=450&amp;WIDTH=450&amp;START_MAXIMI","ZED=FALSE&amp;VAR:CALENDAR=US&amp;VAR:SYMBOL=B0H2K5&amp;VAR:INDEX=0"}</definedName>
    <definedName name="_2498__FDSAUDITLINK__" hidden="1">{"fdsup://directions/FAT Viewer?action=UPDATE&amp;creator=factset&amp;DYN_ARGS=TRUE&amp;DOC_NAME=FAT:FQL_AUDITING_CLIENT_TEMPLATE.FAT&amp;display_string=Audit&amp;VAR:KEY=LGDSDAXELM&amp;VAR:QUERY=RkZfTkVUX0lOQyhBTk4sLTEsLCxSUCk=&amp;WINDOW=FIRST_POPUP&amp;HEIGHT=450&amp;WIDTH=450&amp;START_MAXIMI","ZED=FALSE&amp;VAR:CALENDAR=US&amp;VAR:SYMBOL=B0H2K5&amp;VAR:INDEX=0"}</definedName>
    <definedName name="_2499__FDSAUDITLINK__" localSheetId="11" hidden="1">{"fdsup://directions/FAT Viewer?action=UPDATE&amp;creator=factset&amp;DYN_ARGS=TRUE&amp;DOC_NAME=FAT:FQL_AUDITING_CLIENT_TEMPLATE.FAT&amp;display_string=Audit&amp;VAR:KEY=RQBMPILKLA&amp;VAR:QUERY=RkZfTkVUX0lOQyhBTk4sLTIsLCxSUCk=&amp;WINDOW=FIRST_POPUP&amp;HEIGHT=450&amp;WIDTH=450&amp;START_MAXIMI","ZED=FALSE&amp;VAR:CALENDAR=US&amp;VAR:SYMBOL=B0H2K5&amp;VAR:INDEX=0"}</definedName>
    <definedName name="_2499__FDSAUDITLINK__" localSheetId="3" hidden="1">{"fdsup://directions/FAT Viewer?action=UPDATE&amp;creator=factset&amp;DYN_ARGS=TRUE&amp;DOC_NAME=FAT:FQL_AUDITING_CLIENT_TEMPLATE.FAT&amp;display_string=Audit&amp;VAR:KEY=RQBMPILKLA&amp;VAR:QUERY=RkZfTkVUX0lOQyhBTk4sLTIsLCxSUCk=&amp;WINDOW=FIRST_POPUP&amp;HEIGHT=450&amp;WIDTH=450&amp;START_MAXIMI","ZED=FALSE&amp;VAR:CALENDAR=US&amp;VAR:SYMBOL=B0H2K5&amp;VAR:INDEX=0"}</definedName>
    <definedName name="_2499__FDSAUDITLINK__" hidden="1">{"fdsup://directions/FAT Viewer?action=UPDATE&amp;creator=factset&amp;DYN_ARGS=TRUE&amp;DOC_NAME=FAT:FQL_AUDITING_CLIENT_TEMPLATE.FAT&amp;display_string=Audit&amp;VAR:KEY=RQBMPILKLA&amp;VAR:QUERY=RkZfTkVUX0lOQyhBTk4sLTIsLCxSUCk=&amp;WINDOW=FIRST_POPUP&amp;HEIGHT=450&amp;WIDTH=450&amp;START_MAXIMI","ZED=FALSE&amp;VAR:CALENDAR=US&amp;VAR:SYMBOL=B0H2K5&amp;VAR:INDEX=0"}</definedName>
    <definedName name="_25__FDSAUDITLINK__" localSheetId="11" hidden="1">{"fdsup://directions/FAT Viewer?action=UPDATE&amp;creator=factset&amp;DYN_ARGS=TRUE&amp;DOC_NAME=FAT:FQL_AUDITING_CLIENT_TEMPLATE.FAT&amp;display_string=Audit&amp;VAR:KEY=NIHAVSVCJI&amp;VAR:QUERY=RkZfRUJJVChBTk4sLTIsLCxSUCk=&amp;WINDOW=FIRST_POPUP&amp;HEIGHT=450&amp;WIDTH=450&amp;START_MAXIMIZED=","FALSE&amp;VAR:CALENDAR=FIVEDAY&amp;VAR:SYMBOL=B29633&amp;VAR:INDEX=0"}</definedName>
    <definedName name="_25__FDSAUDITLINK__" localSheetId="3" hidden="1">{"fdsup://directions/FAT Viewer?action=UPDATE&amp;creator=factset&amp;DYN_ARGS=TRUE&amp;DOC_NAME=FAT:FQL_AUDITING_CLIENT_TEMPLATE.FAT&amp;display_string=Audit&amp;VAR:KEY=NIHAVSVCJI&amp;VAR:QUERY=RkZfRUJJVChBTk4sLTIsLCxSUCk=&amp;WINDOW=FIRST_POPUP&amp;HEIGHT=450&amp;WIDTH=450&amp;START_MAXIMIZED=","FALSE&amp;VAR:CALENDAR=FIVEDAY&amp;VAR:SYMBOL=B29633&amp;VAR:INDEX=0"}</definedName>
    <definedName name="_25__FDSAUDITLINK__" hidden="1">{"fdsup://directions/FAT Viewer?action=UPDATE&amp;creator=factset&amp;DYN_ARGS=TRUE&amp;DOC_NAME=FAT:FQL_AUDITING_CLIENT_TEMPLATE.FAT&amp;display_string=Audit&amp;VAR:KEY=NIHAVSVCJI&amp;VAR:QUERY=RkZfRUJJVChBTk4sLTIsLCxSUCk=&amp;WINDOW=FIRST_POPUP&amp;HEIGHT=450&amp;WIDTH=450&amp;START_MAXIMIZED=","FALSE&amp;VAR:CALENDAR=FIVEDAY&amp;VAR:SYMBOL=B29633&amp;VAR:INDEX=0"}</definedName>
    <definedName name="_250__FDSAUDITLINK__" localSheetId="11" hidden="1">{"fdsup://Directions/FactSet Auditing Viewer?action=AUDIT_VALUE&amp;DB=129&amp;ID1=046574&amp;VALUEID=01001&amp;SDATE=2009&amp;PERIODTYPE=ANN_STD&amp;SCFT=3&amp;window=popup_no_bar&amp;width=385&amp;height=120&amp;START_MAXIMIZED=FALSE&amp;creator=factset&amp;display_string=Audit"}</definedName>
    <definedName name="_250__FDSAUDITLINK__" localSheetId="3" hidden="1">{"fdsup://Directions/FactSet Auditing Viewer?action=AUDIT_VALUE&amp;DB=129&amp;ID1=046574&amp;VALUEID=01001&amp;SDATE=2009&amp;PERIODTYPE=ANN_STD&amp;SCFT=3&amp;window=popup_no_bar&amp;width=385&amp;height=120&amp;START_MAXIMIZED=FALSE&amp;creator=factset&amp;display_string=Audit"}</definedName>
    <definedName name="_250__FDSAUDITLINK__" hidden="1">{"fdsup://Directions/FactSet Auditing Viewer?action=AUDIT_VALUE&amp;DB=129&amp;ID1=046574&amp;VALUEID=01001&amp;SDATE=2009&amp;PERIODTYPE=ANN_STD&amp;SCFT=3&amp;window=popup_no_bar&amp;width=385&amp;height=120&amp;START_MAXIMIZED=FALSE&amp;creator=factset&amp;display_string=Audit"}</definedName>
    <definedName name="_2500__FDSAUDITLINK__" localSheetId="11" hidden="1">{"fdsup://directions/FAT Viewer?action=UPDATE&amp;creator=factset&amp;DYN_ARGS=TRUE&amp;DOC_NAME=FAT:FQL_AUDITING_CLIENT_TEMPLATE.FAT&amp;display_string=Audit&amp;VAR:KEY=LILOZYFIRU&amp;VAR:QUERY=RkZfRUJJVChBTk4sLTEsLCxSUCk=&amp;WINDOW=FIRST_POPUP&amp;HEIGHT=450&amp;WIDTH=450&amp;START_MAXIMIZED=","FALSE&amp;VAR:CALENDAR=US&amp;VAR:SYMBOL=B0H2K5&amp;VAR:INDEX=0"}</definedName>
    <definedName name="_2500__FDSAUDITLINK__" localSheetId="3" hidden="1">{"fdsup://directions/FAT Viewer?action=UPDATE&amp;creator=factset&amp;DYN_ARGS=TRUE&amp;DOC_NAME=FAT:FQL_AUDITING_CLIENT_TEMPLATE.FAT&amp;display_string=Audit&amp;VAR:KEY=LILOZYFIRU&amp;VAR:QUERY=RkZfRUJJVChBTk4sLTEsLCxSUCk=&amp;WINDOW=FIRST_POPUP&amp;HEIGHT=450&amp;WIDTH=450&amp;START_MAXIMIZED=","FALSE&amp;VAR:CALENDAR=US&amp;VAR:SYMBOL=B0H2K5&amp;VAR:INDEX=0"}</definedName>
    <definedName name="_2500__FDSAUDITLINK__" hidden="1">{"fdsup://directions/FAT Viewer?action=UPDATE&amp;creator=factset&amp;DYN_ARGS=TRUE&amp;DOC_NAME=FAT:FQL_AUDITING_CLIENT_TEMPLATE.FAT&amp;display_string=Audit&amp;VAR:KEY=LILOZYFIRU&amp;VAR:QUERY=RkZfRUJJVChBTk4sLTEsLCxSUCk=&amp;WINDOW=FIRST_POPUP&amp;HEIGHT=450&amp;WIDTH=450&amp;START_MAXIMIZED=","FALSE&amp;VAR:CALENDAR=US&amp;VAR:SYMBOL=B0H2K5&amp;VAR:INDEX=0"}</definedName>
    <definedName name="_2501__FDSAUDITLINK__" localSheetId="11" hidden="1">{"fdsup://directions/FAT Viewer?action=UPDATE&amp;creator=factset&amp;DYN_ARGS=TRUE&amp;DOC_NAME=FAT:FQL_AUDITING_CLIENT_TEMPLATE.FAT&amp;display_string=Audit&amp;VAR:KEY=XCVUVSHIXG&amp;VAR:QUERY=RkZfRUJJVChBTk4sLTIsLCxSUCk=&amp;WINDOW=FIRST_POPUP&amp;HEIGHT=450&amp;WIDTH=450&amp;START_MAXIMIZED=","FALSE&amp;VAR:CALENDAR=US&amp;VAR:SYMBOL=B0H2K5&amp;VAR:INDEX=0"}</definedName>
    <definedName name="_2501__FDSAUDITLINK__" localSheetId="3" hidden="1">{"fdsup://directions/FAT Viewer?action=UPDATE&amp;creator=factset&amp;DYN_ARGS=TRUE&amp;DOC_NAME=FAT:FQL_AUDITING_CLIENT_TEMPLATE.FAT&amp;display_string=Audit&amp;VAR:KEY=XCVUVSHIXG&amp;VAR:QUERY=RkZfRUJJVChBTk4sLTIsLCxSUCk=&amp;WINDOW=FIRST_POPUP&amp;HEIGHT=450&amp;WIDTH=450&amp;START_MAXIMIZED=","FALSE&amp;VAR:CALENDAR=US&amp;VAR:SYMBOL=B0H2K5&amp;VAR:INDEX=0"}</definedName>
    <definedName name="_2501__FDSAUDITLINK__" hidden="1">{"fdsup://directions/FAT Viewer?action=UPDATE&amp;creator=factset&amp;DYN_ARGS=TRUE&amp;DOC_NAME=FAT:FQL_AUDITING_CLIENT_TEMPLATE.FAT&amp;display_string=Audit&amp;VAR:KEY=XCVUVSHIXG&amp;VAR:QUERY=RkZfRUJJVChBTk4sLTIsLCxSUCk=&amp;WINDOW=FIRST_POPUP&amp;HEIGHT=450&amp;WIDTH=450&amp;START_MAXIMIZED=","FALSE&amp;VAR:CALENDAR=US&amp;VAR:SYMBOL=B0H2K5&amp;VAR:INDEX=0"}</definedName>
    <definedName name="_2502__FDSAUDITLINK__" localSheetId="11" hidden="1">{"fdsup://directions/FAT Viewer?action=UPDATE&amp;creator=factset&amp;DYN_ARGS=TRUE&amp;DOC_NAME=FAT:FQL_AUDITING_CLIENT_TEMPLATE.FAT&amp;display_string=Audit&amp;VAR:KEY=NMZKTMBSVK&amp;VAR:QUERY=RkZfRUJJVERBKEFOTiwtMSwsLFJQKQ==&amp;WINDOW=FIRST_POPUP&amp;HEIGHT=450&amp;WIDTH=450&amp;START_MAXIMI","ZED=FALSE&amp;VAR:CALENDAR=US&amp;VAR:SYMBOL=B0H2K5&amp;VAR:INDEX=0"}</definedName>
    <definedName name="_2502__FDSAUDITLINK__" localSheetId="3" hidden="1">{"fdsup://directions/FAT Viewer?action=UPDATE&amp;creator=factset&amp;DYN_ARGS=TRUE&amp;DOC_NAME=FAT:FQL_AUDITING_CLIENT_TEMPLATE.FAT&amp;display_string=Audit&amp;VAR:KEY=NMZKTMBSVK&amp;VAR:QUERY=RkZfRUJJVERBKEFOTiwtMSwsLFJQKQ==&amp;WINDOW=FIRST_POPUP&amp;HEIGHT=450&amp;WIDTH=450&amp;START_MAXIMI","ZED=FALSE&amp;VAR:CALENDAR=US&amp;VAR:SYMBOL=B0H2K5&amp;VAR:INDEX=0"}</definedName>
    <definedName name="_2502__FDSAUDITLINK__" hidden="1">{"fdsup://directions/FAT Viewer?action=UPDATE&amp;creator=factset&amp;DYN_ARGS=TRUE&amp;DOC_NAME=FAT:FQL_AUDITING_CLIENT_TEMPLATE.FAT&amp;display_string=Audit&amp;VAR:KEY=NMZKTMBSVK&amp;VAR:QUERY=RkZfRUJJVERBKEFOTiwtMSwsLFJQKQ==&amp;WINDOW=FIRST_POPUP&amp;HEIGHT=450&amp;WIDTH=450&amp;START_MAXIMI","ZED=FALSE&amp;VAR:CALENDAR=US&amp;VAR:SYMBOL=B0H2K5&amp;VAR:INDEX=0"}</definedName>
    <definedName name="_2503__FDSAUDITLINK__" localSheetId="11" hidden="1">{"fdsup://directions/FAT Viewer?action=UPDATE&amp;creator=factset&amp;DYN_ARGS=TRUE&amp;DOC_NAME=FAT:FQL_AUDITING_CLIENT_TEMPLATE.FAT&amp;display_string=Audit&amp;VAR:KEY=LIZUBETAZM&amp;VAR:QUERY=RkZfRUJJVERBKEFOTiwtMiwsLFJQKQ==&amp;WINDOW=FIRST_POPUP&amp;HEIGHT=450&amp;WIDTH=450&amp;START_MAXIMI","ZED=FALSE&amp;VAR:CALENDAR=US&amp;VAR:SYMBOL=B0H2K5&amp;VAR:INDEX=0"}</definedName>
    <definedName name="_2503__FDSAUDITLINK__" localSheetId="3" hidden="1">{"fdsup://directions/FAT Viewer?action=UPDATE&amp;creator=factset&amp;DYN_ARGS=TRUE&amp;DOC_NAME=FAT:FQL_AUDITING_CLIENT_TEMPLATE.FAT&amp;display_string=Audit&amp;VAR:KEY=LIZUBETAZM&amp;VAR:QUERY=RkZfRUJJVERBKEFOTiwtMiwsLFJQKQ==&amp;WINDOW=FIRST_POPUP&amp;HEIGHT=450&amp;WIDTH=450&amp;START_MAXIMI","ZED=FALSE&amp;VAR:CALENDAR=US&amp;VAR:SYMBOL=B0H2K5&amp;VAR:INDEX=0"}</definedName>
    <definedName name="_2503__FDSAUDITLINK__" hidden="1">{"fdsup://directions/FAT Viewer?action=UPDATE&amp;creator=factset&amp;DYN_ARGS=TRUE&amp;DOC_NAME=FAT:FQL_AUDITING_CLIENT_TEMPLATE.FAT&amp;display_string=Audit&amp;VAR:KEY=LIZUBETAZM&amp;VAR:QUERY=RkZfRUJJVERBKEFOTiwtMiwsLFJQKQ==&amp;WINDOW=FIRST_POPUP&amp;HEIGHT=450&amp;WIDTH=450&amp;START_MAXIMI","ZED=FALSE&amp;VAR:CALENDAR=US&amp;VAR:SYMBOL=B0H2K5&amp;VAR:INDEX=0"}</definedName>
    <definedName name="_2504__FDSAUDITLINK__" localSheetId="11" hidden="1">{"fdsup://Directions/FactSet Auditing Viewer?action=AUDIT_VALUE&amp;DB=129&amp;ID1=B0H2K5&amp;VALUEID=01001&amp;SDATE=2008&amp;PERIODTYPE=ANN_STD&amp;window=popup_no_bar&amp;width=385&amp;height=120&amp;START_MAXIMIZED=FALSE&amp;creator=factset&amp;display_string=Audit"}</definedName>
    <definedName name="_2504__FDSAUDITLINK__" localSheetId="3" hidden="1">{"fdsup://Directions/FactSet Auditing Viewer?action=AUDIT_VALUE&amp;DB=129&amp;ID1=B0H2K5&amp;VALUEID=01001&amp;SDATE=2008&amp;PERIODTYPE=ANN_STD&amp;window=popup_no_bar&amp;width=385&amp;height=120&amp;START_MAXIMIZED=FALSE&amp;creator=factset&amp;display_string=Audit"}</definedName>
    <definedName name="_2504__FDSAUDITLINK__" hidden="1">{"fdsup://Directions/FactSet Auditing Viewer?action=AUDIT_VALUE&amp;DB=129&amp;ID1=B0H2K5&amp;VALUEID=01001&amp;SDATE=2008&amp;PERIODTYPE=ANN_STD&amp;window=popup_no_bar&amp;width=385&amp;height=120&amp;START_MAXIMIZED=FALSE&amp;creator=factset&amp;display_string=Audit"}</definedName>
    <definedName name="_2505__FDSAUDITLINK__" localSheetId="11" hidden="1">{"fdsup://directions/FAT Viewer?action=UPDATE&amp;creator=factset&amp;DYN_ARGS=TRUE&amp;DOC_NAME=FAT:FQL_AUDITING_CLIENT_TEMPLATE.FAT&amp;display_string=Audit&amp;VAR:KEY=HKLOHILSJC&amp;VAR:QUERY=RkZfQ0FQRVgoQU5OLDAsLCxSUCk=&amp;WINDOW=FIRST_POPUP&amp;HEIGHT=450&amp;WIDTH=450&amp;START_MAXIMIZED=","FALSE&amp;VAR:CALENDAR=US&amp;VAR:SYMBOL=487416&amp;VAR:INDEX=0"}</definedName>
    <definedName name="_2505__FDSAUDITLINK__" localSheetId="3" hidden="1">{"fdsup://directions/FAT Viewer?action=UPDATE&amp;creator=factset&amp;DYN_ARGS=TRUE&amp;DOC_NAME=FAT:FQL_AUDITING_CLIENT_TEMPLATE.FAT&amp;display_string=Audit&amp;VAR:KEY=HKLOHILSJC&amp;VAR:QUERY=RkZfQ0FQRVgoQU5OLDAsLCxSUCk=&amp;WINDOW=FIRST_POPUP&amp;HEIGHT=450&amp;WIDTH=450&amp;START_MAXIMIZED=","FALSE&amp;VAR:CALENDAR=US&amp;VAR:SYMBOL=487416&amp;VAR:INDEX=0"}</definedName>
    <definedName name="_2505__FDSAUDITLINK__" hidden="1">{"fdsup://directions/FAT Viewer?action=UPDATE&amp;creator=factset&amp;DYN_ARGS=TRUE&amp;DOC_NAME=FAT:FQL_AUDITING_CLIENT_TEMPLATE.FAT&amp;display_string=Audit&amp;VAR:KEY=HKLOHILSJC&amp;VAR:QUERY=RkZfQ0FQRVgoQU5OLDAsLCxSUCk=&amp;WINDOW=FIRST_POPUP&amp;HEIGHT=450&amp;WIDTH=450&amp;START_MAXIMIZED=","FALSE&amp;VAR:CALENDAR=US&amp;VAR:SYMBOL=487416&amp;VAR:INDEX=0"}</definedName>
    <definedName name="_2506__FDSAUDITLINK__" localSheetId="11" hidden="1">{"fdsup://directions/FAT Viewer?action=UPDATE&amp;creator=factset&amp;DYN_ARGS=TRUE&amp;DOC_NAME=FAT:FQL_AUDITING_CLIENT_TEMPLATE.FAT&amp;display_string=Audit&amp;VAR:KEY=XONKHQFKRO&amp;VAR:QUERY=RkZfQ0FQRVgoQU5OLC0xLCwsUlAp&amp;WINDOW=FIRST_POPUP&amp;HEIGHT=450&amp;WIDTH=450&amp;START_MAXIMIZED=","FALSE&amp;VAR:CALENDAR=US&amp;VAR:SYMBOL=487416&amp;VAR:INDEX=0"}</definedName>
    <definedName name="_2506__FDSAUDITLINK__" localSheetId="3" hidden="1">{"fdsup://directions/FAT Viewer?action=UPDATE&amp;creator=factset&amp;DYN_ARGS=TRUE&amp;DOC_NAME=FAT:FQL_AUDITING_CLIENT_TEMPLATE.FAT&amp;display_string=Audit&amp;VAR:KEY=XONKHQFKRO&amp;VAR:QUERY=RkZfQ0FQRVgoQU5OLC0xLCwsUlAp&amp;WINDOW=FIRST_POPUP&amp;HEIGHT=450&amp;WIDTH=450&amp;START_MAXIMIZED=","FALSE&amp;VAR:CALENDAR=US&amp;VAR:SYMBOL=487416&amp;VAR:INDEX=0"}</definedName>
    <definedName name="_2506__FDSAUDITLINK__" hidden="1">{"fdsup://directions/FAT Viewer?action=UPDATE&amp;creator=factset&amp;DYN_ARGS=TRUE&amp;DOC_NAME=FAT:FQL_AUDITING_CLIENT_TEMPLATE.FAT&amp;display_string=Audit&amp;VAR:KEY=XONKHQFKRO&amp;VAR:QUERY=RkZfQ0FQRVgoQU5OLC0xLCwsUlAp&amp;WINDOW=FIRST_POPUP&amp;HEIGHT=450&amp;WIDTH=450&amp;START_MAXIMIZED=","FALSE&amp;VAR:CALENDAR=US&amp;VAR:SYMBOL=487416&amp;VAR:INDEX=0"}</definedName>
    <definedName name="_2507__FDSAUDITLINK__" localSheetId="11" hidden="1">{"fdsup://directions/FAT Viewer?action=UPDATE&amp;creator=factset&amp;DYN_ARGS=TRUE&amp;DOC_NAME=FAT:FQL_AUDITING_CLIENT_TEMPLATE.FAT&amp;display_string=Audit&amp;VAR:KEY=LELIVWLEZK&amp;VAR:QUERY=RkZfQ0FQRVgoQU5OLC0yLCwsUlAp&amp;WINDOW=FIRST_POPUP&amp;HEIGHT=450&amp;WIDTH=450&amp;START_MAXIMIZED=","FALSE&amp;VAR:CALENDAR=US&amp;VAR:SYMBOL=487416&amp;VAR:INDEX=0"}</definedName>
    <definedName name="_2507__FDSAUDITLINK__" localSheetId="3" hidden="1">{"fdsup://directions/FAT Viewer?action=UPDATE&amp;creator=factset&amp;DYN_ARGS=TRUE&amp;DOC_NAME=FAT:FQL_AUDITING_CLIENT_TEMPLATE.FAT&amp;display_string=Audit&amp;VAR:KEY=LELIVWLEZK&amp;VAR:QUERY=RkZfQ0FQRVgoQU5OLC0yLCwsUlAp&amp;WINDOW=FIRST_POPUP&amp;HEIGHT=450&amp;WIDTH=450&amp;START_MAXIMIZED=","FALSE&amp;VAR:CALENDAR=US&amp;VAR:SYMBOL=487416&amp;VAR:INDEX=0"}</definedName>
    <definedName name="_2507__FDSAUDITLINK__" hidden="1">{"fdsup://directions/FAT Viewer?action=UPDATE&amp;creator=factset&amp;DYN_ARGS=TRUE&amp;DOC_NAME=FAT:FQL_AUDITING_CLIENT_TEMPLATE.FAT&amp;display_string=Audit&amp;VAR:KEY=LELIVWLEZK&amp;VAR:QUERY=RkZfQ0FQRVgoQU5OLC0yLCwsUlAp&amp;WINDOW=FIRST_POPUP&amp;HEIGHT=450&amp;WIDTH=450&amp;START_MAXIMIZED=","FALSE&amp;VAR:CALENDAR=US&amp;VAR:SYMBOL=487416&amp;VAR:INDEX=0"}</definedName>
    <definedName name="_2508__FDSAUDITLINK__" localSheetId="11" hidden="1">{"fdsup://directions/FAT Viewer?action=UPDATE&amp;creator=factset&amp;DYN_ARGS=TRUE&amp;DOC_NAME=FAT:FQL_AUDITING_CLIENT_TEMPLATE.FAT&amp;display_string=Audit&amp;VAR:KEY=FGXCDAZQPW&amp;VAR:QUERY=RkZfTkVUX0lOQyhBTk4sLTEsLCxSUCk=&amp;WINDOW=FIRST_POPUP&amp;HEIGHT=450&amp;WIDTH=450&amp;START_MAXIMI","ZED=FALSE&amp;VAR:CALENDAR=US&amp;VAR:SYMBOL=487416&amp;VAR:INDEX=0"}</definedName>
    <definedName name="_2508__FDSAUDITLINK__" localSheetId="3" hidden="1">{"fdsup://directions/FAT Viewer?action=UPDATE&amp;creator=factset&amp;DYN_ARGS=TRUE&amp;DOC_NAME=FAT:FQL_AUDITING_CLIENT_TEMPLATE.FAT&amp;display_string=Audit&amp;VAR:KEY=FGXCDAZQPW&amp;VAR:QUERY=RkZfTkVUX0lOQyhBTk4sLTEsLCxSUCk=&amp;WINDOW=FIRST_POPUP&amp;HEIGHT=450&amp;WIDTH=450&amp;START_MAXIMI","ZED=FALSE&amp;VAR:CALENDAR=US&amp;VAR:SYMBOL=487416&amp;VAR:INDEX=0"}</definedName>
    <definedName name="_2508__FDSAUDITLINK__" hidden="1">{"fdsup://directions/FAT Viewer?action=UPDATE&amp;creator=factset&amp;DYN_ARGS=TRUE&amp;DOC_NAME=FAT:FQL_AUDITING_CLIENT_TEMPLATE.FAT&amp;display_string=Audit&amp;VAR:KEY=FGXCDAZQPW&amp;VAR:QUERY=RkZfTkVUX0lOQyhBTk4sLTEsLCxSUCk=&amp;WINDOW=FIRST_POPUP&amp;HEIGHT=450&amp;WIDTH=450&amp;START_MAXIMI","ZED=FALSE&amp;VAR:CALENDAR=US&amp;VAR:SYMBOL=487416&amp;VAR:INDEX=0"}</definedName>
    <definedName name="_2509__FDSAUDITLINK__" localSheetId="11" hidden="1">{"fdsup://directions/FAT Viewer?action=UPDATE&amp;creator=factset&amp;DYN_ARGS=TRUE&amp;DOC_NAME=FAT:FQL_AUDITING_CLIENT_TEMPLATE.FAT&amp;display_string=Audit&amp;VAR:KEY=LGLEVKPYPK&amp;VAR:QUERY=RkZfTkVUX0lOQyhBTk4sLTIsLCxSUCk=&amp;WINDOW=FIRST_POPUP&amp;HEIGHT=450&amp;WIDTH=450&amp;START_MAXIMI","ZED=FALSE&amp;VAR:CALENDAR=US&amp;VAR:SYMBOL=487416&amp;VAR:INDEX=0"}</definedName>
    <definedName name="_2509__FDSAUDITLINK__" localSheetId="3" hidden="1">{"fdsup://directions/FAT Viewer?action=UPDATE&amp;creator=factset&amp;DYN_ARGS=TRUE&amp;DOC_NAME=FAT:FQL_AUDITING_CLIENT_TEMPLATE.FAT&amp;display_string=Audit&amp;VAR:KEY=LGLEVKPYPK&amp;VAR:QUERY=RkZfTkVUX0lOQyhBTk4sLTIsLCxSUCk=&amp;WINDOW=FIRST_POPUP&amp;HEIGHT=450&amp;WIDTH=450&amp;START_MAXIMI","ZED=FALSE&amp;VAR:CALENDAR=US&amp;VAR:SYMBOL=487416&amp;VAR:INDEX=0"}</definedName>
    <definedName name="_2509__FDSAUDITLINK__" hidden="1">{"fdsup://directions/FAT Viewer?action=UPDATE&amp;creator=factset&amp;DYN_ARGS=TRUE&amp;DOC_NAME=FAT:FQL_AUDITING_CLIENT_TEMPLATE.FAT&amp;display_string=Audit&amp;VAR:KEY=LGLEVKPYPK&amp;VAR:QUERY=RkZfTkVUX0lOQyhBTk4sLTIsLCxSUCk=&amp;WINDOW=FIRST_POPUP&amp;HEIGHT=450&amp;WIDTH=450&amp;START_MAXIMI","ZED=FALSE&amp;VAR:CALENDAR=US&amp;VAR:SYMBOL=487416&amp;VAR:INDEX=0"}</definedName>
    <definedName name="_251__FDSAUDITLINK__" localSheetId="11" hidden="1">{"fdsup://Directions/FactSet Auditing Viewer?action=AUDIT_VALUE&amp;DB=129&amp;ID1=046574&amp;VALUEID=01001&amp;SDATE=2008&amp;PERIODTYPE=ANN_STD&amp;SCFT=3&amp;window=popup_no_bar&amp;width=385&amp;height=120&amp;START_MAXIMIZED=FALSE&amp;creator=factset&amp;display_string=Audit"}</definedName>
    <definedName name="_251__FDSAUDITLINK__" localSheetId="3" hidden="1">{"fdsup://Directions/FactSet Auditing Viewer?action=AUDIT_VALUE&amp;DB=129&amp;ID1=046574&amp;VALUEID=01001&amp;SDATE=2008&amp;PERIODTYPE=ANN_STD&amp;SCFT=3&amp;window=popup_no_bar&amp;width=385&amp;height=120&amp;START_MAXIMIZED=FALSE&amp;creator=factset&amp;display_string=Audit"}</definedName>
    <definedName name="_251__FDSAUDITLINK__" hidden="1">{"fdsup://Directions/FactSet Auditing Viewer?action=AUDIT_VALUE&amp;DB=129&amp;ID1=046574&amp;VALUEID=01001&amp;SDATE=2008&amp;PERIODTYPE=ANN_STD&amp;SCFT=3&amp;window=popup_no_bar&amp;width=385&amp;height=120&amp;START_MAXIMIZED=FALSE&amp;creator=factset&amp;display_string=Audit"}</definedName>
    <definedName name="_2510__FDSAUDITLINK__" localSheetId="11" hidden="1">{"fdsup://directions/FAT Viewer?action=UPDATE&amp;creator=factset&amp;DYN_ARGS=TRUE&amp;DOC_NAME=FAT:FQL_AUDITING_CLIENT_TEMPLATE.FAT&amp;display_string=Audit&amp;VAR:KEY=DKHUDOVKHK&amp;VAR:QUERY=RkZfRUJJVChBTk4sLTEsLCxSUCk=&amp;WINDOW=FIRST_POPUP&amp;HEIGHT=450&amp;WIDTH=450&amp;START_MAXIMIZED=","FALSE&amp;VAR:CALENDAR=US&amp;VAR:SYMBOL=487416&amp;VAR:INDEX=0"}</definedName>
    <definedName name="_2510__FDSAUDITLINK__" localSheetId="3" hidden="1">{"fdsup://directions/FAT Viewer?action=UPDATE&amp;creator=factset&amp;DYN_ARGS=TRUE&amp;DOC_NAME=FAT:FQL_AUDITING_CLIENT_TEMPLATE.FAT&amp;display_string=Audit&amp;VAR:KEY=DKHUDOVKHK&amp;VAR:QUERY=RkZfRUJJVChBTk4sLTEsLCxSUCk=&amp;WINDOW=FIRST_POPUP&amp;HEIGHT=450&amp;WIDTH=450&amp;START_MAXIMIZED=","FALSE&amp;VAR:CALENDAR=US&amp;VAR:SYMBOL=487416&amp;VAR:INDEX=0"}</definedName>
    <definedName name="_2510__FDSAUDITLINK__" hidden="1">{"fdsup://directions/FAT Viewer?action=UPDATE&amp;creator=factset&amp;DYN_ARGS=TRUE&amp;DOC_NAME=FAT:FQL_AUDITING_CLIENT_TEMPLATE.FAT&amp;display_string=Audit&amp;VAR:KEY=DKHUDOVKHK&amp;VAR:QUERY=RkZfRUJJVChBTk4sLTEsLCxSUCk=&amp;WINDOW=FIRST_POPUP&amp;HEIGHT=450&amp;WIDTH=450&amp;START_MAXIMIZED=","FALSE&amp;VAR:CALENDAR=US&amp;VAR:SYMBOL=487416&amp;VAR:INDEX=0"}</definedName>
    <definedName name="_2511__FDSAUDITLINK__" localSheetId="11" hidden="1">{"fdsup://directions/FAT Viewer?action=UPDATE&amp;creator=factset&amp;DYN_ARGS=TRUE&amp;DOC_NAME=FAT:FQL_AUDITING_CLIENT_TEMPLATE.FAT&amp;display_string=Audit&amp;VAR:KEY=JYNADMZARG&amp;VAR:QUERY=RkZfRUJJVChBTk4sLTIsLCxSUCk=&amp;WINDOW=FIRST_POPUP&amp;HEIGHT=450&amp;WIDTH=450&amp;START_MAXIMIZED=","FALSE&amp;VAR:CALENDAR=US&amp;VAR:SYMBOL=487416&amp;VAR:INDEX=0"}</definedName>
    <definedName name="_2511__FDSAUDITLINK__" localSheetId="3" hidden="1">{"fdsup://directions/FAT Viewer?action=UPDATE&amp;creator=factset&amp;DYN_ARGS=TRUE&amp;DOC_NAME=FAT:FQL_AUDITING_CLIENT_TEMPLATE.FAT&amp;display_string=Audit&amp;VAR:KEY=JYNADMZARG&amp;VAR:QUERY=RkZfRUJJVChBTk4sLTIsLCxSUCk=&amp;WINDOW=FIRST_POPUP&amp;HEIGHT=450&amp;WIDTH=450&amp;START_MAXIMIZED=","FALSE&amp;VAR:CALENDAR=US&amp;VAR:SYMBOL=487416&amp;VAR:INDEX=0"}</definedName>
    <definedName name="_2511__FDSAUDITLINK__" hidden="1">{"fdsup://directions/FAT Viewer?action=UPDATE&amp;creator=factset&amp;DYN_ARGS=TRUE&amp;DOC_NAME=FAT:FQL_AUDITING_CLIENT_TEMPLATE.FAT&amp;display_string=Audit&amp;VAR:KEY=JYNADMZARG&amp;VAR:QUERY=RkZfRUJJVChBTk4sLTIsLCxSUCk=&amp;WINDOW=FIRST_POPUP&amp;HEIGHT=450&amp;WIDTH=450&amp;START_MAXIMIZED=","FALSE&amp;VAR:CALENDAR=US&amp;VAR:SYMBOL=487416&amp;VAR:INDEX=0"}</definedName>
    <definedName name="_2512__FDSAUDITLINK__" localSheetId="11" hidden="1">{"fdsup://directions/FAT Viewer?action=UPDATE&amp;creator=factset&amp;DYN_ARGS=TRUE&amp;DOC_NAME=FAT:FQL_AUDITING_CLIENT_TEMPLATE.FAT&amp;display_string=Audit&amp;VAR:KEY=ZYZABCJWFI&amp;VAR:QUERY=RkZfRUJJVERBKEFOTiwtMSwsLFJQKQ==&amp;WINDOW=FIRST_POPUP&amp;HEIGHT=450&amp;WIDTH=450&amp;START_MAXIMI","ZED=FALSE&amp;VAR:CALENDAR=US&amp;VAR:SYMBOL=487416&amp;VAR:INDEX=0"}</definedName>
    <definedName name="_2512__FDSAUDITLINK__" localSheetId="3" hidden="1">{"fdsup://directions/FAT Viewer?action=UPDATE&amp;creator=factset&amp;DYN_ARGS=TRUE&amp;DOC_NAME=FAT:FQL_AUDITING_CLIENT_TEMPLATE.FAT&amp;display_string=Audit&amp;VAR:KEY=ZYZABCJWFI&amp;VAR:QUERY=RkZfRUJJVERBKEFOTiwtMSwsLFJQKQ==&amp;WINDOW=FIRST_POPUP&amp;HEIGHT=450&amp;WIDTH=450&amp;START_MAXIMI","ZED=FALSE&amp;VAR:CALENDAR=US&amp;VAR:SYMBOL=487416&amp;VAR:INDEX=0"}</definedName>
    <definedName name="_2512__FDSAUDITLINK__" hidden="1">{"fdsup://directions/FAT Viewer?action=UPDATE&amp;creator=factset&amp;DYN_ARGS=TRUE&amp;DOC_NAME=FAT:FQL_AUDITING_CLIENT_TEMPLATE.FAT&amp;display_string=Audit&amp;VAR:KEY=ZYZABCJWFI&amp;VAR:QUERY=RkZfRUJJVERBKEFOTiwtMSwsLFJQKQ==&amp;WINDOW=FIRST_POPUP&amp;HEIGHT=450&amp;WIDTH=450&amp;START_MAXIMI","ZED=FALSE&amp;VAR:CALENDAR=US&amp;VAR:SYMBOL=487416&amp;VAR:INDEX=0"}</definedName>
    <definedName name="_2513__FDSAUDITLINK__" localSheetId="11" hidden="1">{"fdsup://directions/FAT Viewer?action=UPDATE&amp;creator=factset&amp;DYN_ARGS=TRUE&amp;DOC_NAME=FAT:FQL_AUDITING_CLIENT_TEMPLATE.FAT&amp;display_string=Audit&amp;VAR:KEY=FALAPMXWRA&amp;VAR:QUERY=RkZfRUJJVERBKEFOTiwtMiwsLFJQKQ==&amp;WINDOW=FIRST_POPUP&amp;HEIGHT=450&amp;WIDTH=450&amp;START_MAXIMI","ZED=FALSE&amp;VAR:CALENDAR=US&amp;VAR:SYMBOL=487416&amp;VAR:INDEX=0"}</definedName>
    <definedName name="_2513__FDSAUDITLINK__" localSheetId="3" hidden="1">{"fdsup://directions/FAT Viewer?action=UPDATE&amp;creator=factset&amp;DYN_ARGS=TRUE&amp;DOC_NAME=FAT:FQL_AUDITING_CLIENT_TEMPLATE.FAT&amp;display_string=Audit&amp;VAR:KEY=FALAPMXWRA&amp;VAR:QUERY=RkZfRUJJVERBKEFOTiwtMiwsLFJQKQ==&amp;WINDOW=FIRST_POPUP&amp;HEIGHT=450&amp;WIDTH=450&amp;START_MAXIMI","ZED=FALSE&amp;VAR:CALENDAR=US&amp;VAR:SYMBOL=487416&amp;VAR:INDEX=0"}</definedName>
    <definedName name="_2513__FDSAUDITLINK__" hidden="1">{"fdsup://directions/FAT Viewer?action=UPDATE&amp;creator=factset&amp;DYN_ARGS=TRUE&amp;DOC_NAME=FAT:FQL_AUDITING_CLIENT_TEMPLATE.FAT&amp;display_string=Audit&amp;VAR:KEY=FALAPMXWRA&amp;VAR:QUERY=RkZfRUJJVERBKEFOTiwtMiwsLFJQKQ==&amp;WINDOW=FIRST_POPUP&amp;HEIGHT=450&amp;WIDTH=450&amp;START_MAXIMI","ZED=FALSE&amp;VAR:CALENDAR=US&amp;VAR:SYMBOL=487416&amp;VAR:INDEX=0"}</definedName>
    <definedName name="_2514__FDSAUDITLINK__" localSheetId="11" hidden="1">{"fdsup://Directions/FactSet Auditing Viewer?action=AUDIT_VALUE&amp;DB=129&amp;ID1=487416&amp;VALUEID=01001&amp;SDATE=2008&amp;PERIODTYPE=ANN_STD&amp;window=popup_no_bar&amp;width=385&amp;height=120&amp;START_MAXIMIZED=FALSE&amp;creator=factset&amp;display_string=Audit"}</definedName>
    <definedName name="_2514__FDSAUDITLINK__" localSheetId="3" hidden="1">{"fdsup://Directions/FactSet Auditing Viewer?action=AUDIT_VALUE&amp;DB=129&amp;ID1=487416&amp;VALUEID=01001&amp;SDATE=2008&amp;PERIODTYPE=ANN_STD&amp;window=popup_no_bar&amp;width=385&amp;height=120&amp;START_MAXIMIZED=FALSE&amp;creator=factset&amp;display_string=Audit"}</definedName>
    <definedName name="_2514__FDSAUDITLINK__" hidden="1">{"fdsup://Directions/FactSet Auditing Viewer?action=AUDIT_VALUE&amp;DB=129&amp;ID1=487416&amp;VALUEID=01001&amp;SDATE=2008&amp;PERIODTYPE=ANN_STD&amp;window=popup_no_bar&amp;width=385&amp;height=120&amp;START_MAXIMIZED=FALSE&amp;creator=factset&amp;display_string=Audit"}</definedName>
    <definedName name="_2515__FDSAUDITLINK__" localSheetId="11" hidden="1">{"fdsup://Directions/FactSet Auditing Viewer?action=AUDIT_VALUE&amp;DB=129&amp;ID1=487416&amp;VALUEID=01001&amp;SDATE=2007&amp;PERIODTYPE=ANN_STD&amp;window=popup_no_bar&amp;width=385&amp;height=120&amp;START_MAXIMIZED=FALSE&amp;creator=factset&amp;display_string=Audit"}</definedName>
    <definedName name="_2515__FDSAUDITLINK__" localSheetId="3" hidden="1">{"fdsup://Directions/FactSet Auditing Viewer?action=AUDIT_VALUE&amp;DB=129&amp;ID1=487416&amp;VALUEID=01001&amp;SDATE=2007&amp;PERIODTYPE=ANN_STD&amp;window=popup_no_bar&amp;width=385&amp;height=120&amp;START_MAXIMIZED=FALSE&amp;creator=factset&amp;display_string=Audit"}</definedName>
    <definedName name="_2515__FDSAUDITLINK__" hidden="1">{"fdsup://Directions/FactSet Auditing Viewer?action=AUDIT_VALUE&amp;DB=129&amp;ID1=487416&amp;VALUEID=01001&amp;SDATE=2007&amp;PERIODTYPE=ANN_STD&amp;window=popup_no_bar&amp;width=385&amp;height=120&amp;START_MAXIMIZED=FALSE&amp;creator=factset&amp;display_string=Audit"}</definedName>
    <definedName name="_2516__FDSAUDITLINK__" localSheetId="11" hidden="1">{"fdsup://directions/FAT Viewer?action=UPDATE&amp;creator=factset&amp;DYN_ARGS=TRUE&amp;DOC_NAME=FAT:FQL_AUDITING_CLIENT_TEMPLATE.FAT&amp;display_string=Audit&amp;VAR:KEY=XANCLENYHC&amp;VAR:QUERY=RkZfQ0FQRVgoQU5OLDAsLCxSUCk=&amp;WINDOW=FIRST_POPUP&amp;HEIGHT=450&amp;WIDTH=450&amp;START_MAXIMIZED=","FALSE&amp;VAR:CALENDAR=US&amp;VAR:SYMBOL=476876&amp;VAR:INDEX=0"}</definedName>
    <definedName name="_2516__FDSAUDITLINK__" localSheetId="3" hidden="1">{"fdsup://directions/FAT Viewer?action=UPDATE&amp;creator=factset&amp;DYN_ARGS=TRUE&amp;DOC_NAME=FAT:FQL_AUDITING_CLIENT_TEMPLATE.FAT&amp;display_string=Audit&amp;VAR:KEY=XANCLENYHC&amp;VAR:QUERY=RkZfQ0FQRVgoQU5OLDAsLCxSUCk=&amp;WINDOW=FIRST_POPUP&amp;HEIGHT=450&amp;WIDTH=450&amp;START_MAXIMIZED=","FALSE&amp;VAR:CALENDAR=US&amp;VAR:SYMBOL=476876&amp;VAR:INDEX=0"}</definedName>
    <definedName name="_2516__FDSAUDITLINK__" hidden="1">{"fdsup://directions/FAT Viewer?action=UPDATE&amp;creator=factset&amp;DYN_ARGS=TRUE&amp;DOC_NAME=FAT:FQL_AUDITING_CLIENT_TEMPLATE.FAT&amp;display_string=Audit&amp;VAR:KEY=XANCLENYHC&amp;VAR:QUERY=RkZfQ0FQRVgoQU5OLDAsLCxSUCk=&amp;WINDOW=FIRST_POPUP&amp;HEIGHT=450&amp;WIDTH=450&amp;START_MAXIMIZED=","FALSE&amp;VAR:CALENDAR=US&amp;VAR:SYMBOL=476876&amp;VAR:INDEX=0"}</definedName>
    <definedName name="_2517__FDSAUDITLINK__" localSheetId="11" hidden="1">{"fdsup://directions/FAT Viewer?action=UPDATE&amp;creator=factset&amp;DYN_ARGS=TRUE&amp;DOC_NAME=FAT:FQL_AUDITING_CLIENT_TEMPLATE.FAT&amp;display_string=Audit&amp;VAR:KEY=TMZEDIDGTS&amp;VAR:QUERY=RkZfQ0FQRVgoQU5OLC0xLCwsUlAp&amp;WINDOW=FIRST_POPUP&amp;HEIGHT=450&amp;WIDTH=450&amp;START_MAXIMIZED=","FALSE&amp;VAR:CALENDAR=US&amp;VAR:SYMBOL=476876&amp;VAR:INDEX=0"}</definedName>
    <definedName name="_2517__FDSAUDITLINK__" localSheetId="3" hidden="1">{"fdsup://directions/FAT Viewer?action=UPDATE&amp;creator=factset&amp;DYN_ARGS=TRUE&amp;DOC_NAME=FAT:FQL_AUDITING_CLIENT_TEMPLATE.FAT&amp;display_string=Audit&amp;VAR:KEY=TMZEDIDGTS&amp;VAR:QUERY=RkZfQ0FQRVgoQU5OLC0xLCwsUlAp&amp;WINDOW=FIRST_POPUP&amp;HEIGHT=450&amp;WIDTH=450&amp;START_MAXIMIZED=","FALSE&amp;VAR:CALENDAR=US&amp;VAR:SYMBOL=476876&amp;VAR:INDEX=0"}</definedName>
    <definedName name="_2517__FDSAUDITLINK__" hidden="1">{"fdsup://directions/FAT Viewer?action=UPDATE&amp;creator=factset&amp;DYN_ARGS=TRUE&amp;DOC_NAME=FAT:FQL_AUDITING_CLIENT_TEMPLATE.FAT&amp;display_string=Audit&amp;VAR:KEY=TMZEDIDGTS&amp;VAR:QUERY=RkZfQ0FQRVgoQU5OLC0xLCwsUlAp&amp;WINDOW=FIRST_POPUP&amp;HEIGHT=450&amp;WIDTH=450&amp;START_MAXIMIZED=","FALSE&amp;VAR:CALENDAR=US&amp;VAR:SYMBOL=476876&amp;VAR:INDEX=0"}</definedName>
    <definedName name="_2518__FDSAUDITLINK__" localSheetId="11" hidden="1">{"fdsup://directions/FAT Viewer?action=UPDATE&amp;creator=factset&amp;DYN_ARGS=TRUE&amp;DOC_NAME=FAT:FQL_AUDITING_CLIENT_TEMPLATE.FAT&amp;display_string=Audit&amp;VAR:KEY=BQDWPMVOJW&amp;VAR:QUERY=RkZfQ0FQRVgoQU5OLC0yLCwsUlAp&amp;WINDOW=FIRST_POPUP&amp;HEIGHT=450&amp;WIDTH=450&amp;START_MAXIMIZED=","FALSE&amp;VAR:CALENDAR=US&amp;VAR:SYMBOL=476876&amp;VAR:INDEX=0"}</definedName>
    <definedName name="_2518__FDSAUDITLINK__" localSheetId="3" hidden="1">{"fdsup://directions/FAT Viewer?action=UPDATE&amp;creator=factset&amp;DYN_ARGS=TRUE&amp;DOC_NAME=FAT:FQL_AUDITING_CLIENT_TEMPLATE.FAT&amp;display_string=Audit&amp;VAR:KEY=BQDWPMVOJW&amp;VAR:QUERY=RkZfQ0FQRVgoQU5OLC0yLCwsUlAp&amp;WINDOW=FIRST_POPUP&amp;HEIGHT=450&amp;WIDTH=450&amp;START_MAXIMIZED=","FALSE&amp;VAR:CALENDAR=US&amp;VAR:SYMBOL=476876&amp;VAR:INDEX=0"}</definedName>
    <definedName name="_2518__FDSAUDITLINK__" hidden="1">{"fdsup://directions/FAT Viewer?action=UPDATE&amp;creator=factset&amp;DYN_ARGS=TRUE&amp;DOC_NAME=FAT:FQL_AUDITING_CLIENT_TEMPLATE.FAT&amp;display_string=Audit&amp;VAR:KEY=BQDWPMVOJW&amp;VAR:QUERY=RkZfQ0FQRVgoQU5OLC0yLCwsUlAp&amp;WINDOW=FIRST_POPUP&amp;HEIGHT=450&amp;WIDTH=450&amp;START_MAXIMIZED=","FALSE&amp;VAR:CALENDAR=US&amp;VAR:SYMBOL=476876&amp;VAR:INDEX=0"}</definedName>
    <definedName name="_2519__FDSAUDITLINK__" localSheetId="11" hidden="1">{"fdsup://directions/FAT Viewer?action=UPDATE&amp;creator=factset&amp;DYN_ARGS=TRUE&amp;DOC_NAME=FAT:FQL_AUDITING_CLIENT_TEMPLATE.FAT&amp;display_string=Audit&amp;VAR:KEY=NOHOFYHGVE&amp;VAR:QUERY=RkZfTkVUX0lOQyhBTk4sLTIsLCxSUCk=&amp;WINDOW=FIRST_POPUP&amp;HEIGHT=450&amp;WIDTH=450&amp;START_MAXIMI","ZED=FALSE&amp;VAR:CALENDAR=US&amp;VAR:SYMBOL=476876&amp;VAR:INDEX=0"}</definedName>
    <definedName name="_2519__FDSAUDITLINK__" localSheetId="3" hidden="1">{"fdsup://directions/FAT Viewer?action=UPDATE&amp;creator=factset&amp;DYN_ARGS=TRUE&amp;DOC_NAME=FAT:FQL_AUDITING_CLIENT_TEMPLATE.FAT&amp;display_string=Audit&amp;VAR:KEY=NOHOFYHGVE&amp;VAR:QUERY=RkZfTkVUX0lOQyhBTk4sLTIsLCxSUCk=&amp;WINDOW=FIRST_POPUP&amp;HEIGHT=450&amp;WIDTH=450&amp;START_MAXIMI","ZED=FALSE&amp;VAR:CALENDAR=US&amp;VAR:SYMBOL=476876&amp;VAR:INDEX=0"}</definedName>
    <definedName name="_2519__FDSAUDITLINK__" hidden="1">{"fdsup://directions/FAT Viewer?action=UPDATE&amp;creator=factset&amp;DYN_ARGS=TRUE&amp;DOC_NAME=FAT:FQL_AUDITING_CLIENT_TEMPLATE.FAT&amp;display_string=Audit&amp;VAR:KEY=NOHOFYHGVE&amp;VAR:QUERY=RkZfTkVUX0lOQyhBTk4sLTIsLCxSUCk=&amp;WINDOW=FIRST_POPUP&amp;HEIGHT=450&amp;WIDTH=450&amp;START_MAXIMI","ZED=FALSE&amp;VAR:CALENDAR=US&amp;VAR:SYMBOL=476876&amp;VAR:INDEX=0"}</definedName>
    <definedName name="_252__FDSAUDITLINK__" localSheetId="11" hidden="1">{"fdsup://directions/FAT Viewer?action=UPDATE&amp;creator=factset&amp;DYN_ARGS=TRUE&amp;DOC_NAME=FAT:FQL_AUDITING_CLIENT_TEMPLATE.FAT&amp;display_string=Audit&amp;VAR:KEY=JEFSLIVYRS&amp;VAR:QUERY=RkZfQ0FQRVgoQU5OLC0xLCwsUlAp&amp;WINDOW=FIRST_POPUP&amp;HEIGHT=450&amp;WIDTH=450&amp;START_MAXIMIZED=","FALSE&amp;VAR:CALENDAR=FIVEDAY&amp;VAR:SYMBOL=74762E10&amp;VAR:INDEX=0"}</definedName>
    <definedName name="_252__FDSAUDITLINK__" localSheetId="3" hidden="1">{"fdsup://directions/FAT Viewer?action=UPDATE&amp;creator=factset&amp;DYN_ARGS=TRUE&amp;DOC_NAME=FAT:FQL_AUDITING_CLIENT_TEMPLATE.FAT&amp;display_string=Audit&amp;VAR:KEY=JEFSLIVYRS&amp;VAR:QUERY=RkZfQ0FQRVgoQU5OLC0xLCwsUlAp&amp;WINDOW=FIRST_POPUP&amp;HEIGHT=450&amp;WIDTH=450&amp;START_MAXIMIZED=","FALSE&amp;VAR:CALENDAR=FIVEDAY&amp;VAR:SYMBOL=74762E10&amp;VAR:INDEX=0"}</definedName>
    <definedName name="_252__FDSAUDITLINK__" hidden="1">{"fdsup://directions/FAT Viewer?action=UPDATE&amp;creator=factset&amp;DYN_ARGS=TRUE&amp;DOC_NAME=FAT:FQL_AUDITING_CLIENT_TEMPLATE.FAT&amp;display_string=Audit&amp;VAR:KEY=JEFSLIVYRS&amp;VAR:QUERY=RkZfQ0FQRVgoQU5OLC0xLCwsUlAp&amp;WINDOW=FIRST_POPUP&amp;HEIGHT=450&amp;WIDTH=450&amp;START_MAXIMIZED=","FALSE&amp;VAR:CALENDAR=FIVEDAY&amp;VAR:SYMBOL=74762E10&amp;VAR:INDEX=0"}</definedName>
    <definedName name="_2520__FDSAUDITLINK__" localSheetId="11" hidden="1">{"fdsup://directions/FAT Viewer?action=UPDATE&amp;creator=factset&amp;DYN_ARGS=TRUE&amp;DOC_NAME=FAT:FQL_AUDITING_CLIENT_TEMPLATE.FAT&amp;display_string=Audit&amp;VAR:KEY=XKZQNWZWFM&amp;VAR:QUERY=RkZfRUJJVChBTk4sLTIsLCxSUCk=&amp;WINDOW=FIRST_POPUP&amp;HEIGHT=450&amp;WIDTH=450&amp;START_MAXIMIZED=","FALSE&amp;VAR:CALENDAR=US&amp;VAR:SYMBOL=476876&amp;VAR:INDEX=0"}</definedName>
    <definedName name="_2520__FDSAUDITLINK__" localSheetId="3" hidden="1">{"fdsup://directions/FAT Viewer?action=UPDATE&amp;creator=factset&amp;DYN_ARGS=TRUE&amp;DOC_NAME=FAT:FQL_AUDITING_CLIENT_TEMPLATE.FAT&amp;display_string=Audit&amp;VAR:KEY=XKZQNWZWFM&amp;VAR:QUERY=RkZfRUJJVChBTk4sLTIsLCxSUCk=&amp;WINDOW=FIRST_POPUP&amp;HEIGHT=450&amp;WIDTH=450&amp;START_MAXIMIZED=","FALSE&amp;VAR:CALENDAR=US&amp;VAR:SYMBOL=476876&amp;VAR:INDEX=0"}</definedName>
    <definedName name="_2520__FDSAUDITLINK__" hidden="1">{"fdsup://directions/FAT Viewer?action=UPDATE&amp;creator=factset&amp;DYN_ARGS=TRUE&amp;DOC_NAME=FAT:FQL_AUDITING_CLIENT_TEMPLATE.FAT&amp;display_string=Audit&amp;VAR:KEY=XKZQNWZWFM&amp;VAR:QUERY=RkZfRUJJVChBTk4sLTIsLCxSUCk=&amp;WINDOW=FIRST_POPUP&amp;HEIGHT=450&amp;WIDTH=450&amp;START_MAXIMIZED=","FALSE&amp;VAR:CALENDAR=US&amp;VAR:SYMBOL=476876&amp;VAR:INDEX=0"}</definedName>
    <definedName name="_2521__FDSAUDITLINK__" localSheetId="11" hidden="1">{"fdsup://directions/FAT Viewer?action=UPDATE&amp;creator=factset&amp;DYN_ARGS=TRUE&amp;DOC_NAME=FAT:FQL_AUDITING_CLIENT_TEMPLATE.FAT&amp;display_string=Audit&amp;VAR:KEY=BIZQBWZKHE&amp;VAR:QUERY=RkZfRUJJVERBKEFOTiwtMiwsLFJQKQ==&amp;WINDOW=FIRST_POPUP&amp;HEIGHT=450&amp;WIDTH=450&amp;START_MAXIMI","ZED=FALSE&amp;VAR:CALENDAR=US&amp;VAR:SYMBOL=476876&amp;VAR:INDEX=0"}</definedName>
    <definedName name="_2521__FDSAUDITLINK__" localSheetId="3" hidden="1">{"fdsup://directions/FAT Viewer?action=UPDATE&amp;creator=factset&amp;DYN_ARGS=TRUE&amp;DOC_NAME=FAT:FQL_AUDITING_CLIENT_TEMPLATE.FAT&amp;display_string=Audit&amp;VAR:KEY=BIZQBWZKHE&amp;VAR:QUERY=RkZfRUJJVERBKEFOTiwtMiwsLFJQKQ==&amp;WINDOW=FIRST_POPUP&amp;HEIGHT=450&amp;WIDTH=450&amp;START_MAXIMI","ZED=FALSE&amp;VAR:CALENDAR=US&amp;VAR:SYMBOL=476876&amp;VAR:INDEX=0"}</definedName>
    <definedName name="_2521__FDSAUDITLINK__" hidden="1">{"fdsup://directions/FAT Viewer?action=UPDATE&amp;creator=factset&amp;DYN_ARGS=TRUE&amp;DOC_NAME=FAT:FQL_AUDITING_CLIENT_TEMPLATE.FAT&amp;display_string=Audit&amp;VAR:KEY=BIZQBWZKHE&amp;VAR:QUERY=RkZfRUJJVERBKEFOTiwtMiwsLFJQKQ==&amp;WINDOW=FIRST_POPUP&amp;HEIGHT=450&amp;WIDTH=450&amp;START_MAXIMI","ZED=FALSE&amp;VAR:CALENDAR=US&amp;VAR:SYMBOL=476876&amp;VAR:INDEX=0"}</definedName>
    <definedName name="_2522__FDSAUDITLINK__" localSheetId="11" hidden="1">{"fdsup://Directions/FactSet Auditing Viewer?action=AUDIT_VALUE&amp;DB=129&amp;ID1=476876&amp;VALUEID=01001&amp;SDATE=2007&amp;PERIODTYPE=ANN_STD&amp;window=popup_no_bar&amp;width=385&amp;height=120&amp;START_MAXIMIZED=FALSE&amp;creator=factset&amp;display_string=Audit"}</definedName>
    <definedName name="_2522__FDSAUDITLINK__" localSheetId="3" hidden="1">{"fdsup://Directions/FactSet Auditing Viewer?action=AUDIT_VALUE&amp;DB=129&amp;ID1=476876&amp;VALUEID=01001&amp;SDATE=2007&amp;PERIODTYPE=ANN_STD&amp;window=popup_no_bar&amp;width=385&amp;height=120&amp;START_MAXIMIZED=FALSE&amp;creator=factset&amp;display_string=Audit"}</definedName>
    <definedName name="_2522__FDSAUDITLINK__" hidden="1">{"fdsup://Directions/FactSet Auditing Viewer?action=AUDIT_VALUE&amp;DB=129&amp;ID1=476876&amp;VALUEID=01001&amp;SDATE=2007&amp;PERIODTYPE=ANN_STD&amp;window=popup_no_bar&amp;width=385&amp;height=120&amp;START_MAXIMIZED=FALSE&amp;creator=factset&amp;display_string=Audit"}</definedName>
    <definedName name="_2523__FDSAUDITLINK__" localSheetId="11" hidden="1">{"fdsup://directions/FAT Viewer?action=UPDATE&amp;creator=factset&amp;DYN_ARGS=TRUE&amp;DOC_NAME=FAT:FQL_AUDITING_CLIENT_TEMPLATE.FAT&amp;display_string=Audit&amp;VAR:KEY=ZCBCXOHUVU&amp;VAR:QUERY=RkZfQ0FQRVgoQU5OLDAsLCxSUCk=&amp;WINDOW=FIRST_POPUP&amp;HEIGHT=450&amp;WIDTH=450&amp;START_MAXIMIZED=","FALSE&amp;VAR:CALENDAR=US&amp;VAR:SYMBOL=34341210&amp;VAR:INDEX=0"}</definedName>
    <definedName name="_2523__FDSAUDITLINK__" localSheetId="3" hidden="1">{"fdsup://directions/FAT Viewer?action=UPDATE&amp;creator=factset&amp;DYN_ARGS=TRUE&amp;DOC_NAME=FAT:FQL_AUDITING_CLIENT_TEMPLATE.FAT&amp;display_string=Audit&amp;VAR:KEY=ZCBCXOHUVU&amp;VAR:QUERY=RkZfQ0FQRVgoQU5OLDAsLCxSUCk=&amp;WINDOW=FIRST_POPUP&amp;HEIGHT=450&amp;WIDTH=450&amp;START_MAXIMIZED=","FALSE&amp;VAR:CALENDAR=US&amp;VAR:SYMBOL=34341210&amp;VAR:INDEX=0"}</definedName>
    <definedName name="_2523__FDSAUDITLINK__" hidden="1">{"fdsup://directions/FAT Viewer?action=UPDATE&amp;creator=factset&amp;DYN_ARGS=TRUE&amp;DOC_NAME=FAT:FQL_AUDITING_CLIENT_TEMPLATE.FAT&amp;display_string=Audit&amp;VAR:KEY=ZCBCXOHUVU&amp;VAR:QUERY=RkZfQ0FQRVgoQU5OLDAsLCxSUCk=&amp;WINDOW=FIRST_POPUP&amp;HEIGHT=450&amp;WIDTH=450&amp;START_MAXIMIZED=","FALSE&amp;VAR:CALENDAR=US&amp;VAR:SYMBOL=34341210&amp;VAR:INDEX=0"}</definedName>
    <definedName name="_2524__FDSAUDITLINK__" localSheetId="11" hidden="1">{"fdsup://directions/FAT Viewer?action=UPDATE&amp;creator=factset&amp;DYN_ARGS=TRUE&amp;DOC_NAME=FAT:FQL_AUDITING_CLIENT_TEMPLATE.FAT&amp;display_string=Audit&amp;VAR:KEY=TGBYRQBGRK&amp;VAR:QUERY=RkZfQ0FQRVgoQU5OLC0xLCwsUlAp&amp;WINDOW=FIRST_POPUP&amp;HEIGHT=450&amp;WIDTH=450&amp;START_MAXIMIZED=","FALSE&amp;VAR:CALENDAR=US&amp;VAR:SYMBOL=34341210&amp;VAR:INDEX=0"}</definedName>
    <definedName name="_2524__FDSAUDITLINK__" localSheetId="3" hidden="1">{"fdsup://directions/FAT Viewer?action=UPDATE&amp;creator=factset&amp;DYN_ARGS=TRUE&amp;DOC_NAME=FAT:FQL_AUDITING_CLIENT_TEMPLATE.FAT&amp;display_string=Audit&amp;VAR:KEY=TGBYRQBGRK&amp;VAR:QUERY=RkZfQ0FQRVgoQU5OLC0xLCwsUlAp&amp;WINDOW=FIRST_POPUP&amp;HEIGHT=450&amp;WIDTH=450&amp;START_MAXIMIZED=","FALSE&amp;VAR:CALENDAR=US&amp;VAR:SYMBOL=34341210&amp;VAR:INDEX=0"}</definedName>
    <definedName name="_2524__FDSAUDITLINK__" hidden="1">{"fdsup://directions/FAT Viewer?action=UPDATE&amp;creator=factset&amp;DYN_ARGS=TRUE&amp;DOC_NAME=FAT:FQL_AUDITING_CLIENT_TEMPLATE.FAT&amp;display_string=Audit&amp;VAR:KEY=TGBYRQBGRK&amp;VAR:QUERY=RkZfQ0FQRVgoQU5OLC0xLCwsUlAp&amp;WINDOW=FIRST_POPUP&amp;HEIGHT=450&amp;WIDTH=450&amp;START_MAXIMIZED=","FALSE&amp;VAR:CALENDAR=US&amp;VAR:SYMBOL=34341210&amp;VAR:INDEX=0"}</definedName>
    <definedName name="_2525__FDSAUDITLINK__" localSheetId="11" hidden="1">{"fdsup://directions/FAT Viewer?action=UPDATE&amp;creator=factset&amp;DYN_ARGS=TRUE&amp;DOC_NAME=FAT:FQL_AUDITING_CLIENT_TEMPLATE.FAT&amp;display_string=Audit&amp;VAR:KEY=JUXEDMHMNG&amp;VAR:QUERY=RkZfQ0FQRVgoQU5OLC0yLCwsUlAp&amp;WINDOW=FIRST_POPUP&amp;HEIGHT=450&amp;WIDTH=450&amp;START_MAXIMIZED=","FALSE&amp;VAR:CALENDAR=US&amp;VAR:SYMBOL=34341210&amp;VAR:INDEX=0"}</definedName>
    <definedName name="_2525__FDSAUDITLINK__" localSheetId="3" hidden="1">{"fdsup://directions/FAT Viewer?action=UPDATE&amp;creator=factset&amp;DYN_ARGS=TRUE&amp;DOC_NAME=FAT:FQL_AUDITING_CLIENT_TEMPLATE.FAT&amp;display_string=Audit&amp;VAR:KEY=JUXEDMHMNG&amp;VAR:QUERY=RkZfQ0FQRVgoQU5OLC0yLCwsUlAp&amp;WINDOW=FIRST_POPUP&amp;HEIGHT=450&amp;WIDTH=450&amp;START_MAXIMIZED=","FALSE&amp;VAR:CALENDAR=US&amp;VAR:SYMBOL=34341210&amp;VAR:INDEX=0"}</definedName>
    <definedName name="_2525__FDSAUDITLINK__" hidden="1">{"fdsup://directions/FAT Viewer?action=UPDATE&amp;creator=factset&amp;DYN_ARGS=TRUE&amp;DOC_NAME=FAT:FQL_AUDITING_CLIENT_TEMPLATE.FAT&amp;display_string=Audit&amp;VAR:KEY=JUXEDMHMNG&amp;VAR:QUERY=RkZfQ0FQRVgoQU5OLC0yLCwsUlAp&amp;WINDOW=FIRST_POPUP&amp;HEIGHT=450&amp;WIDTH=450&amp;START_MAXIMIZED=","FALSE&amp;VAR:CALENDAR=US&amp;VAR:SYMBOL=34341210&amp;VAR:INDEX=0"}</definedName>
    <definedName name="_2526__FDSAUDITLINK__" localSheetId="11" hidden="1">{"fdsup://directions/FAT Viewer?action=UPDATE&amp;creator=factset&amp;DYN_ARGS=TRUE&amp;DOC_NAME=FAT:FQL_AUDITING_CLIENT_TEMPLATE.FAT&amp;display_string=Audit&amp;VAR:KEY=HALOBIBKXC&amp;VAR:QUERY=RkZfTkVUX0lOQyhBTk4sLTEsLCxSUCk=&amp;WINDOW=FIRST_POPUP&amp;HEIGHT=450&amp;WIDTH=450&amp;START_MAXIMI","ZED=FALSE&amp;VAR:CALENDAR=US&amp;VAR:SYMBOL=34341210&amp;VAR:INDEX=0"}</definedName>
    <definedName name="_2526__FDSAUDITLINK__" localSheetId="3" hidden="1">{"fdsup://directions/FAT Viewer?action=UPDATE&amp;creator=factset&amp;DYN_ARGS=TRUE&amp;DOC_NAME=FAT:FQL_AUDITING_CLIENT_TEMPLATE.FAT&amp;display_string=Audit&amp;VAR:KEY=HALOBIBKXC&amp;VAR:QUERY=RkZfTkVUX0lOQyhBTk4sLTEsLCxSUCk=&amp;WINDOW=FIRST_POPUP&amp;HEIGHT=450&amp;WIDTH=450&amp;START_MAXIMI","ZED=FALSE&amp;VAR:CALENDAR=US&amp;VAR:SYMBOL=34341210&amp;VAR:INDEX=0"}</definedName>
    <definedName name="_2526__FDSAUDITLINK__" hidden="1">{"fdsup://directions/FAT Viewer?action=UPDATE&amp;creator=factset&amp;DYN_ARGS=TRUE&amp;DOC_NAME=FAT:FQL_AUDITING_CLIENT_TEMPLATE.FAT&amp;display_string=Audit&amp;VAR:KEY=HALOBIBKXC&amp;VAR:QUERY=RkZfTkVUX0lOQyhBTk4sLTEsLCxSUCk=&amp;WINDOW=FIRST_POPUP&amp;HEIGHT=450&amp;WIDTH=450&amp;START_MAXIMI","ZED=FALSE&amp;VAR:CALENDAR=US&amp;VAR:SYMBOL=34341210&amp;VAR:INDEX=0"}</definedName>
    <definedName name="_2527__FDSAUDITLINK__" localSheetId="11" hidden="1">{"fdsup://directions/FAT Viewer?action=UPDATE&amp;creator=factset&amp;DYN_ARGS=TRUE&amp;DOC_NAME=FAT:FQL_AUDITING_CLIENT_TEMPLATE.FAT&amp;display_string=Audit&amp;VAR:KEY=VELOZIZMDK&amp;VAR:QUERY=RkZfTkVUX0lOQyhBTk4sLTIsLCxSUCk=&amp;WINDOW=FIRST_POPUP&amp;HEIGHT=450&amp;WIDTH=450&amp;START_MAXIMI","ZED=FALSE&amp;VAR:CALENDAR=US&amp;VAR:SYMBOL=34341210&amp;VAR:INDEX=0"}</definedName>
    <definedName name="_2527__FDSAUDITLINK__" localSheetId="3" hidden="1">{"fdsup://directions/FAT Viewer?action=UPDATE&amp;creator=factset&amp;DYN_ARGS=TRUE&amp;DOC_NAME=FAT:FQL_AUDITING_CLIENT_TEMPLATE.FAT&amp;display_string=Audit&amp;VAR:KEY=VELOZIZMDK&amp;VAR:QUERY=RkZfTkVUX0lOQyhBTk4sLTIsLCxSUCk=&amp;WINDOW=FIRST_POPUP&amp;HEIGHT=450&amp;WIDTH=450&amp;START_MAXIMI","ZED=FALSE&amp;VAR:CALENDAR=US&amp;VAR:SYMBOL=34341210&amp;VAR:INDEX=0"}</definedName>
    <definedName name="_2527__FDSAUDITLINK__" hidden="1">{"fdsup://directions/FAT Viewer?action=UPDATE&amp;creator=factset&amp;DYN_ARGS=TRUE&amp;DOC_NAME=FAT:FQL_AUDITING_CLIENT_TEMPLATE.FAT&amp;display_string=Audit&amp;VAR:KEY=VELOZIZMDK&amp;VAR:QUERY=RkZfTkVUX0lOQyhBTk4sLTIsLCxSUCk=&amp;WINDOW=FIRST_POPUP&amp;HEIGHT=450&amp;WIDTH=450&amp;START_MAXIMI","ZED=FALSE&amp;VAR:CALENDAR=US&amp;VAR:SYMBOL=34341210&amp;VAR:INDEX=0"}</definedName>
    <definedName name="_2528__FDSAUDITLINK__" localSheetId="11" hidden="1">{"fdsup://directions/FAT Viewer?action=UPDATE&amp;creator=factset&amp;DYN_ARGS=TRUE&amp;DOC_NAME=FAT:FQL_AUDITING_CLIENT_TEMPLATE.FAT&amp;display_string=Audit&amp;VAR:KEY=XCZWTKBOJQ&amp;VAR:QUERY=RkZfRUJJVChBTk4sLTEsLCxSUCk=&amp;WINDOW=FIRST_POPUP&amp;HEIGHT=450&amp;WIDTH=450&amp;START_MAXIMIZED=","FALSE&amp;VAR:CALENDAR=US&amp;VAR:SYMBOL=34341210&amp;VAR:INDEX=0"}</definedName>
    <definedName name="_2528__FDSAUDITLINK__" localSheetId="3" hidden="1">{"fdsup://directions/FAT Viewer?action=UPDATE&amp;creator=factset&amp;DYN_ARGS=TRUE&amp;DOC_NAME=FAT:FQL_AUDITING_CLIENT_TEMPLATE.FAT&amp;display_string=Audit&amp;VAR:KEY=XCZWTKBOJQ&amp;VAR:QUERY=RkZfRUJJVChBTk4sLTEsLCxSUCk=&amp;WINDOW=FIRST_POPUP&amp;HEIGHT=450&amp;WIDTH=450&amp;START_MAXIMIZED=","FALSE&amp;VAR:CALENDAR=US&amp;VAR:SYMBOL=34341210&amp;VAR:INDEX=0"}</definedName>
    <definedName name="_2528__FDSAUDITLINK__" hidden="1">{"fdsup://directions/FAT Viewer?action=UPDATE&amp;creator=factset&amp;DYN_ARGS=TRUE&amp;DOC_NAME=FAT:FQL_AUDITING_CLIENT_TEMPLATE.FAT&amp;display_string=Audit&amp;VAR:KEY=XCZWTKBOJQ&amp;VAR:QUERY=RkZfRUJJVChBTk4sLTEsLCxSUCk=&amp;WINDOW=FIRST_POPUP&amp;HEIGHT=450&amp;WIDTH=450&amp;START_MAXIMIZED=","FALSE&amp;VAR:CALENDAR=US&amp;VAR:SYMBOL=34341210&amp;VAR:INDEX=0"}</definedName>
    <definedName name="_2529__FDSAUDITLINK__" localSheetId="11" hidden="1">{"fdsup://directions/FAT Viewer?action=UPDATE&amp;creator=factset&amp;DYN_ARGS=TRUE&amp;DOC_NAME=FAT:FQL_AUDITING_CLIENT_TEMPLATE.FAT&amp;display_string=Audit&amp;VAR:KEY=RYRMZSRYDW&amp;VAR:QUERY=RkZfRUJJVChBTk4sLTIsLCxSUCk=&amp;WINDOW=FIRST_POPUP&amp;HEIGHT=450&amp;WIDTH=450&amp;START_MAXIMIZED=","FALSE&amp;VAR:CALENDAR=US&amp;VAR:SYMBOL=34341210&amp;VAR:INDEX=0"}</definedName>
    <definedName name="_2529__FDSAUDITLINK__" localSheetId="3" hidden="1">{"fdsup://directions/FAT Viewer?action=UPDATE&amp;creator=factset&amp;DYN_ARGS=TRUE&amp;DOC_NAME=FAT:FQL_AUDITING_CLIENT_TEMPLATE.FAT&amp;display_string=Audit&amp;VAR:KEY=RYRMZSRYDW&amp;VAR:QUERY=RkZfRUJJVChBTk4sLTIsLCxSUCk=&amp;WINDOW=FIRST_POPUP&amp;HEIGHT=450&amp;WIDTH=450&amp;START_MAXIMIZED=","FALSE&amp;VAR:CALENDAR=US&amp;VAR:SYMBOL=34341210&amp;VAR:INDEX=0"}</definedName>
    <definedName name="_2529__FDSAUDITLINK__" hidden="1">{"fdsup://directions/FAT Viewer?action=UPDATE&amp;creator=factset&amp;DYN_ARGS=TRUE&amp;DOC_NAME=FAT:FQL_AUDITING_CLIENT_TEMPLATE.FAT&amp;display_string=Audit&amp;VAR:KEY=RYRMZSRYDW&amp;VAR:QUERY=RkZfRUJJVChBTk4sLTIsLCxSUCk=&amp;WINDOW=FIRST_POPUP&amp;HEIGHT=450&amp;WIDTH=450&amp;START_MAXIMIZED=","FALSE&amp;VAR:CALENDAR=US&amp;VAR:SYMBOL=34341210&amp;VAR:INDEX=0"}</definedName>
    <definedName name="_253__FDSAUDITLINK__" localSheetId="11" hidden="1">{"fdsup://directions/FAT Viewer?action=UPDATE&amp;creator=factset&amp;DYN_ARGS=TRUE&amp;DOC_NAME=FAT:FQL_AUDITING_CLIENT_TEMPLATE.FAT&amp;display_string=Audit&amp;VAR:KEY=JSNCHQBQNS&amp;VAR:QUERY=RkZfQ0FQRVgoQU5OLC0yLCwsUlAp&amp;WINDOW=FIRST_POPUP&amp;HEIGHT=450&amp;WIDTH=450&amp;START_MAXIMIZED=","FALSE&amp;VAR:CALENDAR=FIVEDAY&amp;VAR:SYMBOL=74762E10&amp;VAR:INDEX=0"}</definedName>
    <definedName name="_253__FDSAUDITLINK__" localSheetId="3" hidden="1">{"fdsup://directions/FAT Viewer?action=UPDATE&amp;creator=factset&amp;DYN_ARGS=TRUE&amp;DOC_NAME=FAT:FQL_AUDITING_CLIENT_TEMPLATE.FAT&amp;display_string=Audit&amp;VAR:KEY=JSNCHQBQNS&amp;VAR:QUERY=RkZfQ0FQRVgoQU5OLC0yLCwsUlAp&amp;WINDOW=FIRST_POPUP&amp;HEIGHT=450&amp;WIDTH=450&amp;START_MAXIMIZED=","FALSE&amp;VAR:CALENDAR=FIVEDAY&amp;VAR:SYMBOL=74762E10&amp;VAR:INDEX=0"}</definedName>
    <definedName name="_253__FDSAUDITLINK__" hidden="1">{"fdsup://directions/FAT Viewer?action=UPDATE&amp;creator=factset&amp;DYN_ARGS=TRUE&amp;DOC_NAME=FAT:FQL_AUDITING_CLIENT_TEMPLATE.FAT&amp;display_string=Audit&amp;VAR:KEY=JSNCHQBQNS&amp;VAR:QUERY=RkZfQ0FQRVgoQU5OLC0yLCwsUlAp&amp;WINDOW=FIRST_POPUP&amp;HEIGHT=450&amp;WIDTH=450&amp;START_MAXIMIZED=","FALSE&amp;VAR:CALENDAR=FIVEDAY&amp;VAR:SYMBOL=74762E10&amp;VAR:INDEX=0"}</definedName>
    <definedName name="_2530__FDSAUDITLINK__" localSheetId="11" hidden="1">{"fdsup://directions/FAT Viewer?action=UPDATE&amp;creator=factset&amp;DYN_ARGS=TRUE&amp;DOC_NAME=FAT:FQL_AUDITING_CLIENT_TEMPLATE.FAT&amp;display_string=Audit&amp;VAR:KEY=VAVETCJABK&amp;VAR:QUERY=RkZfRUJJVERBKEFOTiwtMSwsLFJQKQ==&amp;WINDOW=FIRST_POPUP&amp;HEIGHT=450&amp;WIDTH=450&amp;START_MAXIMI","ZED=FALSE&amp;VAR:CALENDAR=US&amp;VAR:SYMBOL=34341210&amp;VAR:INDEX=0"}</definedName>
    <definedName name="_2530__FDSAUDITLINK__" localSheetId="3" hidden="1">{"fdsup://directions/FAT Viewer?action=UPDATE&amp;creator=factset&amp;DYN_ARGS=TRUE&amp;DOC_NAME=FAT:FQL_AUDITING_CLIENT_TEMPLATE.FAT&amp;display_string=Audit&amp;VAR:KEY=VAVETCJABK&amp;VAR:QUERY=RkZfRUJJVERBKEFOTiwtMSwsLFJQKQ==&amp;WINDOW=FIRST_POPUP&amp;HEIGHT=450&amp;WIDTH=450&amp;START_MAXIMI","ZED=FALSE&amp;VAR:CALENDAR=US&amp;VAR:SYMBOL=34341210&amp;VAR:INDEX=0"}</definedName>
    <definedName name="_2530__FDSAUDITLINK__" hidden="1">{"fdsup://directions/FAT Viewer?action=UPDATE&amp;creator=factset&amp;DYN_ARGS=TRUE&amp;DOC_NAME=FAT:FQL_AUDITING_CLIENT_TEMPLATE.FAT&amp;display_string=Audit&amp;VAR:KEY=VAVETCJABK&amp;VAR:QUERY=RkZfRUJJVERBKEFOTiwtMSwsLFJQKQ==&amp;WINDOW=FIRST_POPUP&amp;HEIGHT=450&amp;WIDTH=450&amp;START_MAXIMI","ZED=FALSE&amp;VAR:CALENDAR=US&amp;VAR:SYMBOL=34341210&amp;VAR:INDEX=0"}</definedName>
    <definedName name="_2531__FDSAUDITLINK__" localSheetId="11" hidden="1">{"fdsup://directions/FAT Viewer?action=UPDATE&amp;creator=factset&amp;DYN_ARGS=TRUE&amp;DOC_NAME=FAT:FQL_AUDITING_CLIENT_TEMPLATE.FAT&amp;display_string=Audit&amp;VAR:KEY=RSNWXAHCZW&amp;VAR:QUERY=RkZfRUJJVERBKEFOTiwtMiwsLFJQKQ==&amp;WINDOW=FIRST_POPUP&amp;HEIGHT=450&amp;WIDTH=450&amp;START_MAXIMI","ZED=FALSE&amp;VAR:CALENDAR=US&amp;VAR:SYMBOL=34341210&amp;VAR:INDEX=0"}</definedName>
    <definedName name="_2531__FDSAUDITLINK__" localSheetId="3" hidden="1">{"fdsup://directions/FAT Viewer?action=UPDATE&amp;creator=factset&amp;DYN_ARGS=TRUE&amp;DOC_NAME=FAT:FQL_AUDITING_CLIENT_TEMPLATE.FAT&amp;display_string=Audit&amp;VAR:KEY=RSNWXAHCZW&amp;VAR:QUERY=RkZfRUJJVERBKEFOTiwtMiwsLFJQKQ==&amp;WINDOW=FIRST_POPUP&amp;HEIGHT=450&amp;WIDTH=450&amp;START_MAXIMI","ZED=FALSE&amp;VAR:CALENDAR=US&amp;VAR:SYMBOL=34341210&amp;VAR:INDEX=0"}</definedName>
    <definedName name="_2531__FDSAUDITLINK__" hidden="1">{"fdsup://directions/FAT Viewer?action=UPDATE&amp;creator=factset&amp;DYN_ARGS=TRUE&amp;DOC_NAME=FAT:FQL_AUDITING_CLIENT_TEMPLATE.FAT&amp;display_string=Audit&amp;VAR:KEY=RSNWXAHCZW&amp;VAR:QUERY=RkZfRUJJVERBKEFOTiwtMiwsLFJQKQ==&amp;WINDOW=FIRST_POPUP&amp;HEIGHT=450&amp;WIDTH=450&amp;START_MAXIMI","ZED=FALSE&amp;VAR:CALENDAR=US&amp;VAR:SYMBOL=34341210&amp;VAR:INDEX=0"}</definedName>
    <definedName name="_2532__FDSAUDITLINK__" localSheetId="11" hidden="1">{"fdsup://Directions/FactSet Auditing Viewer?action=AUDIT_VALUE&amp;DB=129&amp;ID1=34341210&amp;VALUEID=01001&amp;SDATE=2008&amp;PERIODTYPE=ANN_STD&amp;window=popup_no_bar&amp;width=385&amp;height=120&amp;START_MAXIMIZED=FALSE&amp;creator=factset&amp;display_string=Audit"}</definedName>
    <definedName name="_2532__FDSAUDITLINK__" localSheetId="3" hidden="1">{"fdsup://Directions/FactSet Auditing Viewer?action=AUDIT_VALUE&amp;DB=129&amp;ID1=34341210&amp;VALUEID=01001&amp;SDATE=2008&amp;PERIODTYPE=ANN_STD&amp;window=popup_no_bar&amp;width=385&amp;height=120&amp;START_MAXIMIZED=FALSE&amp;creator=factset&amp;display_string=Audit"}</definedName>
    <definedName name="_2532__FDSAUDITLINK__" hidden="1">{"fdsup://Directions/FactSet Auditing Viewer?action=AUDIT_VALUE&amp;DB=129&amp;ID1=34341210&amp;VALUEID=01001&amp;SDATE=2008&amp;PERIODTYPE=ANN_STD&amp;window=popup_no_bar&amp;width=385&amp;height=120&amp;START_MAXIMIZED=FALSE&amp;creator=factset&amp;display_string=Audit"}</definedName>
    <definedName name="_2533__FDSAUDITLINK__" localSheetId="11" hidden="1">{"fdsup://Directions/FactSet Auditing Viewer?action=AUDIT_VALUE&amp;DB=129&amp;ID1=34341210&amp;VALUEID=01001&amp;SDATE=2007&amp;PERIODTYPE=ANN_STD&amp;window=popup_no_bar&amp;width=385&amp;height=120&amp;START_MAXIMIZED=FALSE&amp;creator=factset&amp;display_string=Audit"}</definedName>
    <definedName name="_2533__FDSAUDITLINK__" localSheetId="3" hidden="1">{"fdsup://Directions/FactSet Auditing Viewer?action=AUDIT_VALUE&amp;DB=129&amp;ID1=34341210&amp;VALUEID=01001&amp;SDATE=2007&amp;PERIODTYPE=ANN_STD&amp;window=popup_no_bar&amp;width=385&amp;height=120&amp;START_MAXIMIZED=FALSE&amp;creator=factset&amp;display_string=Audit"}</definedName>
    <definedName name="_2533__FDSAUDITLINK__" hidden="1">{"fdsup://Directions/FactSet Auditing Viewer?action=AUDIT_VALUE&amp;DB=129&amp;ID1=34341210&amp;VALUEID=01001&amp;SDATE=2007&amp;PERIODTYPE=ANN_STD&amp;window=popup_no_bar&amp;width=385&amp;height=120&amp;START_MAXIMIZED=FALSE&amp;creator=factset&amp;display_string=Audit"}</definedName>
    <definedName name="_2534__FDSAUDITLINK__" localSheetId="11" hidden="1">{"fdsup://directions/FAT Viewer?action=UPDATE&amp;creator=factset&amp;DYN_ARGS=TRUE&amp;DOC_NAME=FAT:FQL_AUDITING_CLIENT_TEMPLATE.FAT&amp;display_string=Audit&amp;VAR:KEY=HOFMZCFEZA&amp;VAR:QUERY=RkZfQ0FQRVgoQU5OLDAsLCxSUCk=&amp;WINDOW=FIRST_POPUP&amp;HEIGHT=450&amp;WIDTH=450&amp;START_MAXIMIZED=","FALSE&amp;VAR:CALENDAR=US&amp;VAR:SYMBOL=5769209&amp;VAR:INDEX=0"}</definedName>
    <definedName name="_2534__FDSAUDITLINK__" localSheetId="3" hidden="1">{"fdsup://directions/FAT Viewer?action=UPDATE&amp;creator=factset&amp;DYN_ARGS=TRUE&amp;DOC_NAME=FAT:FQL_AUDITING_CLIENT_TEMPLATE.FAT&amp;display_string=Audit&amp;VAR:KEY=HOFMZCFEZA&amp;VAR:QUERY=RkZfQ0FQRVgoQU5OLDAsLCxSUCk=&amp;WINDOW=FIRST_POPUP&amp;HEIGHT=450&amp;WIDTH=450&amp;START_MAXIMIZED=","FALSE&amp;VAR:CALENDAR=US&amp;VAR:SYMBOL=5769209&amp;VAR:INDEX=0"}</definedName>
    <definedName name="_2534__FDSAUDITLINK__" hidden="1">{"fdsup://directions/FAT Viewer?action=UPDATE&amp;creator=factset&amp;DYN_ARGS=TRUE&amp;DOC_NAME=FAT:FQL_AUDITING_CLIENT_TEMPLATE.FAT&amp;display_string=Audit&amp;VAR:KEY=HOFMZCFEZA&amp;VAR:QUERY=RkZfQ0FQRVgoQU5OLDAsLCxSUCk=&amp;WINDOW=FIRST_POPUP&amp;HEIGHT=450&amp;WIDTH=450&amp;START_MAXIMIZED=","FALSE&amp;VAR:CALENDAR=US&amp;VAR:SYMBOL=5769209&amp;VAR:INDEX=0"}</definedName>
    <definedName name="_2535__FDSAUDITLINK__" localSheetId="11" hidden="1">{"fdsup://directions/FAT Viewer?action=UPDATE&amp;creator=factset&amp;DYN_ARGS=TRUE&amp;DOC_NAME=FAT:FQL_AUDITING_CLIENT_TEMPLATE.FAT&amp;display_string=Audit&amp;VAR:KEY=BUZQLSJMTQ&amp;VAR:QUERY=RkZfQ0FQRVgoQU5OLC0xLCwsUlAp&amp;WINDOW=FIRST_POPUP&amp;HEIGHT=450&amp;WIDTH=450&amp;START_MAXIMIZED=","FALSE&amp;VAR:CALENDAR=US&amp;VAR:SYMBOL=5769209&amp;VAR:INDEX=0"}</definedName>
    <definedName name="_2535__FDSAUDITLINK__" localSheetId="3" hidden="1">{"fdsup://directions/FAT Viewer?action=UPDATE&amp;creator=factset&amp;DYN_ARGS=TRUE&amp;DOC_NAME=FAT:FQL_AUDITING_CLIENT_TEMPLATE.FAT&amp;display_string=Audit&amp;VAR:KEY=BUZQLSJMTQ&amp;VAR:QUERY=RkZfQ0FQRVgoQU5OLC0xLCwsUlAp&amp;WINDOW=FIRST_POPUP&amp;HEIGHT=450&amp;WIDTH=450&amp;START_MAXIMIZED=","FALSE&amp;VAR:CALENDAR=US&amp;VAR:SYMBOL=5769209&amp;VAR:INDEX=0"}</definedName>
    <definedName name="_2535__FDSAUDITLINK__" hidden="1">{"fdsup://directions/FAT Viewer?action=UPDATE&amp;creator=factset&amp;DYN_ARGS=TRUE&amp;DOC_NAME=FAT:FQL_AUDITING_CLIENT_TEMPLATE.FAT&amp;display_string=Audit&amp;VAR:KEY=BUZQLSJMTQ&amp;VAR:QUERY=RkZfQ0FQRVgoQU5OLC0xLCwsUlAp&amp;WINDOW=FIRST_POPUP&amp;HEIGHT=450&amp;WIDTH=450&amp;START_MAXIMIZED=","FALSE&amp;VAR:CALENDAR=US&amp;VAR:SYMBOL=5769209&amp;VAR:INDEX=0"}</definedName>
    <definedName name="_2536__FDSAUDITLINK__" localSheetId="11" hidden="1">{"fdsup://directions/FAT Viewer?action=UPDATE&amp;creator=factset&amp;DYN_ARGS=TRUE&amp;DOC_NAME=FAT:FQL_AUDITING_CLIENT_TEMPLATE.FAT&amp;display_string=Audit&amp;VAR:KEY=BCFEFOBQFK&amp;VAR:QUERY=RkZfQ0FQRVgoQU5OLC0yLCwsUlAp&amp;WINDOW=FIRST_POPUP&amp;HEIGHT=450&amp;WIDTH=450&amp;START_MAXIMIZED=","FALSE&amp;VAR:CALENDAR=US&amp;VAR:SYMBOL=5769209&amp;VAR:INDEX=0"}</definedName>
    <definedName name="_2536__FDSAUDITLINK__" localSheetId="3" hidden="1">{"fdsup://directions/FAT Viewer?action=UPDATE&amp;creator=factset&amp;DYN_ARGS=TRUE&amp;DOC_NAME=FAT:FQL_AUDITING_CLIENT_TEMPLATE.FAT&amp;display_string=Audit&amp;VAR:KEY=BCFEFOBQFK&amp;VAR:QUERY=RkZfQ0FQRVgoQU5OLC0yLCwsUlAp&amp;WINDOW=FIRST_POPUP&amp;HEIGHT=450&amp;WIDTH=450&amp;START_MAXIMIZED=","FALSE&amp;VAR:CALENDAR=US&amp;VAR:SYMBOL=5769209&amp;VAR:INDEX=0"}</definedName>
    <definedName name="_2536__FDSAUDITLINK__" hidden="1">{"fdsup://directions/FAT Viewer?action=UPDATE&amp;creator=factset&amp;DYN_ARGS=TRUE&amp;DOC_NAME=FAT:FQL_AUDITING_CLIENT_TEMPLATE.FAT&amp;display_string=Audit&amp;VAR:KEY=BCFEFOBQFK&amp;VAR:QUERY=RkZfQ0FQRVgoQU5OLC0yLCwsUlAp&amp;WINDOW=FIRST_POPUP&amp;HEIGHT=450&amp;WIDTH=450&amp;START_MAXIMIZED=","FALSE&amp;VAR:CALENDAR=US&amp;VAR:SYMBOL=5769209&amp;VAR:INDEX=0"}</definedName>
    <definedName name="_2537__FDSAUDITLINK__" localSheetId="11" hidden="1">{"fdsup://directions/FAT Viewer?action=UPDATE&amp;creator=factset&amp;DYN_ARGS=TRUE&amp;DOC_NAME=FAT:FQL_AUDITING_CLIENT_TEMPLATE.FAT&amp;display_string=Audit&amp;VAR:KEY=NEJALINKRC&amp;VAR:QUERY=RkZfTkVUX0lOQyhBTk4sLTEsLCxSUCk=&amp;WINDOW=FIRST_POPUP&amp;HEIGHT=450&amp;WIDTH=450&amp;START_MAXIMI","ZED=FALSE&amp;VAR:CALENDAR=US&amp;VAR:SYMBOL=5769209&amp;VAR:INDEX=0"}</definedName>
    <definedName name="_2537__FDSAUDITLINK__" localSheetId="3" hidden="1">{"fdsup://directions/FAT Viewer?action=UPDATE&amp;creator=factset&amp;DYN_ARGS=TRUE&amp;DOC_NAME=FAT:FQL_AUDITING_CLIENT_TEMPLATE.FAT&amp;display_string=Audit&amp;VAR:KEY=NEJALINKRC&amp;VAR:QUERY=RkZfTkVUX0lOQyhBTk4sLTEsLCxSUCk=&amp;WINDOW=FIRST_POPUP&amp;HEIGHT=450&amp;WIDTH=450&amp;START_MAXIMI","ZED=FALSE&amp;VAR:CALENDAR=US&amp;VAR:SYMBOL=5769209&amp;VAR:INDEX=0"}</definedName>
    <definedName name="_2537__FDSAUDITLINK__" hidden="1">{"fdsup://directions/FAT Viewer?action=UPDATE&amp;creator=factset&amp;DYN_ARGS=TRUE&amp;DOC_NAME=FAT:FQL_AUDITING_CLIENT_TEMPLATE.FAT&amp;display_string=Audit&amp;VAR:KEY=NEJALINKRC&amp;VAR:QUERY=RkZfTkVUX0lOQyhBTk4sLTEsLCxSUCk=&amp;WINDOW=FIRST_POPUP&amp;HEIGHT=450&amp;WIDTH=450&amp;START_MAXIMI","ZED=FALSE&amp;VAR:CALENDAR=US&amp;VAR:SYMBOL=5769209&amp;VAR:INDEX=0"}</definedName>
    <definedName name="_2538__FDSAUDITLINK__" localSheetId="11" hidden="1">{"fdsup://directions/FAT Viewer?action=UPDATE&amp;creator=factset&amp;DYN_ARGS=TRUE&amp;DOC_NAME=FAT:FQL_AUDITING_CLIENT_TEMPLATE.FAT&amp;display_string=Audit&amp;VAR:KEY=XKFIXSLGBW&amp;VAR:QUERY=RkZfTkVUX0lOQyhBTk4sLTIsLCxSUCk=&amp;WINDOW=FIRST_POPUP&amp;HEIGHT=450&amp;WIDTH=450&amp;START_MAXIMI","ZED=FALSE&amp;VAR:CALENDAR=US&amp;VAR:SYMBOL=5769209&amp;VAR:INDEX=0"}</definedName>
    <definedName name="_2538__FDSAUDITLINK__" localSheetId="3" hidden="1">{"fdsup://directions/FAT Viewer?action=UPDATE&amp;creator=factset&amp;DYN_ARGS=TRUE&amp;DOC_NAME=FAT:FQL_AUDITING_CLIENT_TEMPLATE.FAT&amp;display_string=Audit&amp;VAR:KEY=XKFIXSLGBW&amp;VAR:QUERY=RkZfTkVUX0lOQyhBTk4sLTIsLCxSUCk=&amp;WINDOW=FIRST_POPUP&amp;HEIGHT=450&amp;WIDTH=450&amp;START_MAXIMI","ZED=FALSE&amp;VAR:CALENDAR=US&amp;VAR:SYMBOL=5769209&amp;VAR:INDEX=0"}</definedName>
    <definedName name="_2538__FDSAUDITLINK__" hidden="1">{"fdsup://directions/FAT Viewer?action=UPDATE&amp;creator=factset&amp;DYN_ARGS=TRUE&amp;DOC_NAME=FAT:FQL_AUDITING_CLIENT_TEMPLATE.FAT&amp;display_string=Audit&amp;VAR:KEY=XKFIXSLGBW&amp;VAR:QUERY=RkZfTkVUX0lOQyhBTk4sLTIsLCxSUCk=&amp;WINDOW=FIRST_POPUP&amp;HEIGHT=450&amp;WIDTH=450&amp;START_MAXIMI","ZED=FALSE&amp;VAR:CALENDAR=US&amp;VAR:SYMBOL=5769209&amp;VAR:INDEX=0"}</definedName>
    <definedName name="_2539__FDSAUDITLINK__" localSheetId="11" hidden="1">{"fdsup://directions/FAT Viewer?action=UPDATE&amp;creator=factset&amp;DYN_ARGS=TRUE&amp;DOC_NAME=FAT:FQL_AUDITING_CLIENT_TEMPLATE.FAT&amp;display_string=Audit&amp;VAR:KEY=ZSNUJQZGPO&amp;VAR:QUERY=RkZfRUJJVChBTk4sLTEsLCxSUCk=&amp;WINDOW=FIRST_POPUP&amp;HEIGHT=450&amp;WIDTH=450&amp;START_MAXIMIZED=","FALSE&amp;VAR:CALENDAR=US&amp;VAR:SYMBOL=5769209&amp;VAR:INDEX=0"}</definedName>
    <definedName name="_2539__FDSAUDITLINK__" localSheetId="3" hidden="1">{"fdsup://directions/FAT Viewer?action=UPDATE&amp;creator=factset&amp;DYN_ARGS=TRUE&amp;DOC_NAME=FAT:FQL_AUDITING_CLIENT_TEMPLATE.FAT&amp;display_string=Audit&amp;VAR:KEY=ZSNUJQZGPO&amp;VAR:QUERY=RkZfRUJJVChBTk4sLTEsLCxSUCk=&amp;WINDOW=FIRST_POPUP&amp;HEIGHT=450&amp;WIDTH=450&amp;START_MAXIMIZED=","FALSE&amp;VAR:CALENDAR=US&amp;VAR:SYMBOL=5769209&amp;VAR:INDEX=0"}</definedName>
    <definedName name="_2539__FDSAUDITLINK__" hidden="1">{"fdsup://directions/FAT Viewer?action=UPDATE&amp;creator=factset&amp;DYN_ARGS=TRUE&amp;DOC_NAME=FAT:FQL_AUDITING_CLIENT_TEMPLATE.FAT&amp;display_string=Audit&amp;VAR:KEY=ZSNUJQZGPO&amp;VAR:QUERY=RkZfRUJJVChBTk4sLTEsLCxSUCk=&amp;WINDOW=FIRST_POPUP&amp;HEIGHT=450&amp;WIDTH=450&amp;START_MAXIMIZED=","FALSE&amp;VAR:CALENDAR=US&amp;VAR:SYMBOL=5769209&amp;VAR:INDEX=0"}</definedName>
    <definedName name="_254__FDSAUDITLINK__" localSheetId="11" hidden="1">{"fdsup://directions/FAT Viewer?action=UPDATE&amp;creator=factset&amp;DYN_ARGS=TRUE&amp;DOC_NAME=FAT:FQL_AUDITING_CLIENT_TEMPLATE.FAT&amp;display_string=Audit&amp;VAR:KEY=XUJOHQFYFW&amp;VAR:QUERY=RkZfTkVUX0lOQyhBTk4sLTEsLCxSUCk=&amp;WINDOW=FIRST_POPUP&amp;HEIGHT=450&amp;WIDTH=450&amp;START_MAXIMI","ZED=FALSE&amp;VAR:CALENDAR=FIVEDAY&amp;VAR:SYMBOL=74762E10&amp;VAR:INDEX=0"}</definedName>
    <definedName name="_254__FDSAUDITLINK__" localSheetId="3" hidden="1">{"fdsup://directions/FAT Viewer?action=UPDATE&amp;creator=factset&amp;DYN_ARGS=TRUE&amp;DOC_NAME=FAT:FQL_AUDITING_CLIENT_TEMPLATE.FAT&amp;display_string=Audit&amp;VAR:KEY=XUJOHQFYFW&amp;VAR:QUERY=RkZfTkVUX0lOQyhBTk4sLTEsLCxSUCk=&amp;WINDOW=FIRST_POPUP&amp;HEIGHT=450&amp;WIDTH=450&amp;START_MAXIMI","ZED=FALSE&amp;VAR:CALENDAR=FIVEDAY&amp;VAR:SYMBOL=74762E10&amp;VAR:INDEX=0"}</definedName>
    <definedName name="_254__FDSAUDITLINK__" hidden="1">{"fdsup://directions/FAT Viewer?action=UPDATE&amp;creator=factset&amp;DYN_ARGS=TRUE&amp;DOC_NAME=FAT:FQL_AUDITING_CLIENT_TEMPLATE.FAT&amp;display_string=Audit&amp;VAR:KEY=XUJOHQFYFW&amp;VAR:QUERY=RkZfTkVUX0lOQyhBTk4sLTEsLCxSUCk=&amp;WINDOW=FIRST_POPUP&amp;HEIGHT=450&amp;WIDTH=450&amp;START_MAXIMI","ZED=FALSE&amp;VAR:CALENDAR=FIVEDAY&amp;VAR:SYMBOL=74762E10&amp;VAR:INDEX=0"}</definedName>
    <definedName name="_2540__FDSAUDITLINK__" localSheetId="11" hidden="1">{"fdsup://directions/FAT Viewer?action=UPDATE&amp;creator=factset&amp;DYN_ARGS=TRUE&amp;DOC_NAME=FAT:FQL_AUDITING_CLIENT_TEMPLATE.FAT&amp;display_string=Audit&amp;VAR:KEY=NKTQRILKPA&amp;VAR:QUERY=RkZfRUJJVChBTk4sLTIsLCxSUCk=&amp;WINDOW=FIRST_POPUP&amp;HEIGHT=450&amp;WIDTH=450&amp;START_MAXIMIZED=","FALSE&amp;VAR:CALENDAR=US&amp;VAR:SYMBOL=5769209&amp;VAR:INDEX=0"}</definedName>
    <definedName name="_2540__FDSAUDITLINK__" localSheetId="3" hidden="1">{"fdsup://directions/FAT Viewer?action=UPDATE&amp;creator=factset&amp;DYN_ARGS=TRUE&amp;DOC_NAME=FAT:FQL_AUDITING_CLIENT_TEMPLATE.FAT&amp;display_string=Audit&amp;VAR:KEY=NKTQRILKPA&amp;VAR:QUERY=RkZfRUJJVChBTk4sLTIsLCxSUCk=&amp;WINDOW=FIRST_POPUP&amp;HEIGHT=450&amp;WIDTH=450&amp;START_MAXIMIZED=","FALSE&amp;VAR:CALENDAR=US&amp;VAR:SYMBOL=5769209&amp;VAR:INDEX=0"}</definedName>
    <definedName name="_2540__FDSAUDITLINK__" hidden="1">{"fdsup://directions/FAT Viewer?action=UPDATE&amp;creator=factset&amp;DYN_ARGS=TRUE&amp;DOC_NAME=FAT:FQL_AUDITING_CLIENT_TEMPLATE.FAT&amp;display_string=Audit&amp;VAR:KEY=NKTQRILKPA&amp;VAR:QUERY=RkZfRUJJVChBTk4sLTIsLCxSUCk=&amp;WINDOW=FIRST_POPUP&amp;HEIGHT=450&amp;WIDTH=450&amp;START_MAXIMIZED=","FALSE&amp;VAR:CALENDAR=US&amp;VAR:SYMBOL=5769209&amp;VAR:INDEX=0"}</definedName>
    <definedName name="_2541__FDSAUDITLINK__" localSheetId="11" hidden="1">{"fdsup://directions/FAT Viewer?action=UPDATE&amp;creator=factset&amp;DYN_ARGS=TRUE&amp;DOC_NAME=FAT:FQL_AUDITING_CLIENT_TEMPLATE.FAT&amp;display_string=Audit&amp;VAR:KEY=XEBCPKFOPU&amp;VAR:QUERY=RkZfRUJJVERBKEFOTiwtMSwsLFJQKQ==&amp;WINDOW=FIRST_POPUP&amp;HEIGHT=450&amp;WIDTH=450&amp;START_MAXIMI","ZED=FALSE&amp;VAR:CALENDAR=US&amp;VAR:SYMBOL=5769209&amp;VAR:INDEX=0"}</definedName>
    <definedName name="_2541__FDSAUDITLINK__" localSheetId="3" hidden="1">{"fdsup://directions/FAT Viewer?action=UPDATE&amp;creator=factset&amp;DYN_ARGS=TRUE&amp;DOC_NAME=FAT:FQL_AUDITING_CLIENT_TEMPLATE.FAT&amp;display_string=Audit&amp;VAR:KEY=XEBCPKFOPU&amp;VAR:QUERY=RkZfRUJJVERBKEFOTiwtMSwsLFJQKQ==&amp;WINDOW=FIRST_POPUP&amp;HEIGHT=450&amp;WIDTH=450&amp;START_MAXIMI","ZED=FALSE&amp;VAR:CALENDAR=US&amp;VAR:SYMBOL=5769209&amp;VAR:INDEX=0"}</definedName>
    <definedName name="_2541__FDSAUDITLINK__" hidden="1">{"fdsup://directions/FAT Viewer?action=UPDATE&amp;creator=factset&amp;DYN_ARGS=TRUE&amp;DOC_NAME=FAT:FQL_AUDITING_CLIENT_TEMPLATE.FAT&amp;display_string=Audit&amp;VAR:KEY=XEBCPKFOPU&amp;VAR:QUERY=RkZfRUJJVERBKEFOTiwtMSwsLFJQKQ==&amp;WINDOW=FIRST_POPUP&amp;HEIGHT=450&amp;WIDTH=450&amp;START_MAXIMI","ZED=FALSE&amp;VAR:CALENDAR=US&amp;VAR:SYMBOL=5769209&amp;VAR:INDEX=0"}</definedName>
    <definedName name="_2542__FDSAUDITLINK__" localSheetId="11" hidden="1">{"fdsup://directions/FAT Viewer?action=UPDATE&amp;creator=factset&amp;DYN_ARGS=TRUE&amp;DOC_NAME=FAT:FQL_AUDITING_CLIENT_TEMPLATE.FAT&amp;display_string=Audit&amp;VAR:KEY=VQHSZOBWDY&amp;VAR:QUERY=RkZfRUJJVERBKEFOTiwtMiwsLFJQKQ==&amp;WINDOW=FIRST_POPUP&amp;HEIGHT=450&amp;WIDTH=450&amp;START_MAXIMI","ZED=FALSE&amp;VAR:CALENDAR=US&amp;VAR:SYMBOL=5769209&amp;VAR:INDEX=0"}</definedName>
    <definedName name="_2542__FDSAUDITLINK__" localSheetId="3" hidden="1">{"fdsup://directions/FAT Viewer?action=UPDATE&amp;creator=factset&amp;DYN_ARGS=TRUE&amp;DOC_NAME=FAT:FQL_AUDITING_CLIENT_TEMPLATE.FAT&amp;display_string=Audit&amp;VAR:KEY=VQHSZOBWDY&amp;VAR:QUERY=RkZfRUJJVERBKEFOTiwtMiwsLFJQKQ==&amp;WINDOW=FIRST_POPUP&amp;HEIGHT=450&amp;WIDTH=450&amp;START_MAXIMI","ZED=FALSE&amp;VAR:CALENDAR=US&amp;VAR:SYMBOL=5769209&amp;VAR:INDEX=0"}</definedName>
    <definedName name="_2542__FDSAUDITLINK__" hidden="1">{"fdsup://directions/FAT Viewer?action=UPDATE&amp;creator=factset&amp;DYN_ARGS=TRUE&amp;DOC_NAME=FAT:FQL_AUDITING_CLIENT_TEMPLATE.FAT&amp;display_string=Audit&amp;VAR:KEY=VQHSZOBWDY&amp;VAR:QUERY=RkZfRUJJVERBKEFOTiwtMiwsLFJQKQ==&amp;WINDOW=FIRST_POPUP&amp;HEIGHT=450&amp;WIDTH=450&amp;START_MAXIMI","ZED=FALSE&amp;VAR:CALENDAR=US&amp;VAR:SYMBOL=5769209&amp;VAR:INDEX=0"}</definedName>
    <definedName name="_2543__FDSAUDITLINK__" localSheetId="11" hidden="1">{"fdsup://Directions/FactSet Auditing Viewer?action=AUDIT_VALUE&amp;DB=129&amp;ID1=576920&amp;VALUEID=01001&amp;SDATE=2008&amp;PERIODTYPE=ANN_STD&amp;window=popup_no_bar&amp;width=385&amp;height=120&amp;START_MAXIMIZED=FALSE&amp;creator=factset&amp;display_string=Audit"}</definedName>
    <definedName name="_2543__FDSAUDITLINK__" localSheetId="3" hidden="1">{"fdsup://Directions/FactSet Auditing Viewer?action=AUDIT_VALUE&amp;DB=129&amp;ID1=576920&amp;VALUEID=01001&amp;SDATE=2008&amp;PERIODTYPE=ANN_STD&amp;window=popup_no_bar&amp;width=385&amp;height=120&amp;START_MAXIMIZED=FALSE&amp;creator=factset&amp;display_string=Audit"}</definedName>
    <definedName name="_2543__FDSAUDITLINK__" hidden="1">{"fdsup://Directions/FactSet Auditing Viewer?action=AUDIT_VALUE&amp;DB=129&amp;ID1=576920&amp;VALUEID=01001&amp;SDATE=2008&amp;PERIODTYPE=ANN_STD&amp;window=popup_no_bar&amp;width=385&amp;height=120&amp;START_MAXIMIZED=FALSE&amp;creator=factset&amp;display_string=Audit"}</definedName>
    <definedName name="_2544__FDSAUDITLINK__" localSheetId="11" hidden="1">{"fdsup://Directions/FactSet Auditing Viewer?action=AUDIT_VALUE&amp;DB=129&amp;ID1=576920&amp;VALUEID=01001&amp;SDATE=2007&amp;PERIODTYPE=ANN_STD&amp;window=popup_no_bar&amp;width=385&amp;height=120&amp;START_MAXIMIZED=FALSE&amp;creator=factset&amp;display_string=Audit"}</definedName>
    <definedName name="_2544__FDSAUDITLINK__" localSheetId="3" hidden="1">{"fdsup://Directions/FactSet Auditing Viewer?action=AUDIT_VALUE&amp;DB=129&amp;ID1=576920&amp;VALUEID=01001&amp;SDATE=2007&amp;PERIODTYPE=ANN_STD&amp;window=popup_no_bar&amp;width=385&amp;height=120&amp;START_MAXIMIZED=FALSE&amp;creator=factset&amp;display_string=Audit"}</definedName>
    <definedName name="_2544__FDSAUDITLINK__" hidden="1">{"fdsup://Directions/FactSet Auditing Viewer?action=AUDIT_VALUE&amp;DB=129&amp;ID1=576920&amp;VALUEID=01001&amp;SDATE=2007&amp;PERIODTYPE=ANN_STD&amp;window=popup_no_bar&amp;width=385&amp;height=120&amp;START_MAXIMIZED=FALSE&amp;creator=factset&amp;display_string=Audit"}</definedName>
    <definedName name="_2545__FDSAUDITLINK__" localSheetId="11" hidden="1">{"fdsup://directions/FAT Viewer?action=UPDATE&amp;creator=factset&amp;DYN_ARGS=TRUE&amp;DOC_NAME=FAT:FQL_AUDITING_CLIENT_TEMPLATE.FAT&amp;display_string=Audit&amp;VAR:KEY=XEBINAJMHC&amp;VAR:QUERY=RkZfQ0FQRVgoQU5OLDAsLCxSUCk=&amp;WINDOW=FIRST_POPUP&amp;HEIGHT=450&amp;WIDTH=450&amp;START_MAXIMIZED=","FALSE&amp;VAR:CALENDAR=US&amp;VAR:SYMBOL=90323610&amp;VAR:INDEX=0"}</definedName>
    <definedName name="_2545__FDSAUDITLINK__" localSheetId="3" hidden="1">{"fdsup://directions/FAT Viewer?action=UPDATE&amp;creator=factset&amp;DYN_ARGS=TRUE&amp;DOC_NAME=FAT:FQL_AUDITING_CLIENT_TEMPLATE.FAT&amp;display_string=Audit&amp;VAR:KEY=XEBINAJMHC&amp;VAR:QUERY=RkZfQ0FQRVgoQU5OLDAsLCxSUCk=&amp;WINDOW=FIRST_POPUP&amp;HEIGHT=450&amp;WIDTH=450&amp;START_MAXIMIZED=","FALSE&amp;VAR:CALENDAR=US&amp;VAR:SYMBOL=90323610&amp;VAR:INDEX=0"}</definedName>
    <definedName name="_2545__FDSAUDITLINK__" hidden="1">{"fdsup://directions/FAT Viewer?action=UPDATE&amp;creator=factset&amp;DYN_ARGS=TRUE&amp;DOC_NAME=FAT:FQL_AUDITING_CLIENT_TEMPLATE.FAT&amp;display_string=Audit&amp;VAR:KEY=XEBINAJMHC&amp;VAR:QUERY=RkZfQ0FQRVgoQU5OLDAsLCxSUCk=&amp;WINDOW=FIRST_POPUP&amp;HEIGHT=450&amp;WIDTH=450&amp;START_MAXIMIZED=","FALSE&amp;VAR:CALENDAR=US&amp;VAR:SYMBOL=90323610&amp;VAR:INDEX=0"}</definedName>
    <definedName name="_2546__FDSAUDITLINK__" localSheetId="11" hidden="1">{"fdsup://directions/FAT Viewer?action=UPDATE&amp;creator=factset&amp;DYN_ARGS=TRUE&amp;DOC_NAME=FAT:FQL_AUDITING_CLIENT_TEMPLATE.FAT&amp;display_string=Audit&amp;VAR:KEY=HQFSZWTKLO&amp;VAR:QUERY=RkZfQ0FQRVgoQU5OLC0xLCwsUlAp&amp;WINDOW=FIRST_POPUP&amp;HEIGHT=450&amp;WIDTH=450&amp;START_MAXIMIZED=","FALSE&amp;VAR:CALENDAR=US&amp;VAR:SYMBOL=90323610&amp;VAR:INDEX=0"}</definedName>
    <definedName name="_2546__FDSAUDITLINK__" localSheetId="3" hidden="1">{"fdsup://directions/FAT Viewer?action=UPDATE&amp;creator=factset&amp;DYN_ARGS=TRUE&amp;DOC_NAME=FAT:FQL_AUDITING_CLIENT_TEMPLATE.FAT&amp;display_string=Audit&amp;VAR:KEY=HQFSZWTKLO&amp;VAR:QUERY=RkZfQ0FQRVgoQU5OLC0xLCwsUlAp&amp;WINDOW=FIRST_POPUP&amp;HEIGHT=450&amp;WIDTH=450&amp;START_MAXIMIZED=","FALSE&amp;VAR:CALENDAR=US&amp;VAR:SYMBOL=90323610&amp;VAR:INDEX=0"}</definedName>
    <definedName name="_2546__FDSAUDITLINK__" hidden="1">{"fdsup://directions/FAT Viewer?action=UPDATE&amp;creator=factset&amp;DYN_ARGS=TRUE&amp;DOC_NAME=FAT:FQL_AUDITING_CLIENT_TEMPLATE.FAT&amp;display_string=Audit&amp;VAR:KEY=HQFSZWTKLO&amp;VAR:QUERY=RkZfQ0FQRVgoQU5OLC0xLCwsUlAp&amp;WINDOW=FIRST_POPUP&amp;HEIGHT=450&amp;WIDTH=450&amp;START_MAXIMIZED=","FALSE&amp;VAR:CALENDAR=US&amp;VAR:SYMBOL=90323610&amp;VAR:INDEX=0"}</definedName>
    <definedName name="_2547__FDSAUDITLINK__" localSheetId="11" hidden="1">{"fdsup://directions/FAT Viewer?action=UPDATE&amp;creator=factset&amp;DYN_ARGS=TRUE&amp;DOC_NAME=FAT:FQL_AUDITING_CLIENT_TEMPLATE.FAT&amp;display_string=Audit&amp;VAR:KEY=JUHCDUNCBK&amp;VAR:QUERY=RkZfQ0FQRVgoQU5OLC0yLCwsUlAp&amp;WINDOW=FIRST_POPUP&amp;HEIGHT=450&amp;WIDTH=450&amp;START_MAXIMIZED=","FALSE&amp;VAR:CALENDAR=US&amp;VAR:SYMBOL=90323610&amp;VAR:INDEX=0"}</definedName>
    <definedName name="_2547__FDSAUDITLINK__" localSheetId="3" hidden="1">{"fdsup://directions/FAT Viewer?action=UPDATE&amp;creator=factset&amp;DYN_ARGS=TRUE&amp;DOC_NAME=FAT:FQL_AUDITING_CLIENT_TEMPLATE.FAT&amp;display_string=Audit&amp;VAR:KEY=JUHCDUNCBK&amp;VAR:QUERY=RkZfQ0FQRVgoQU5OLC0yLCwsUlAp&amp;WINDOW=FIRST_POPUP&amp;HEIGHT=450&amp;WIDTH=450&amp;START_MAXIMIZED=","FALSE&amp;VAR:CALENDAR=US&amp;VAR:SYMBOL=90323610&amp;VAR:INDEX=0"}</definedName>
    <definedName name="_2547__FDSAUDITLINK__" hidden="1">{"fdsup://directions/FAT Viewer?action=UPDATE&amp;creator=factset&amp;DYN_ARGS=TRUE&amp;DOC_NAME=FAT:FQL_AUDITING_CLIENT_TEMPLATE.FAT&amp;display_string=Audit&amp;VAR:KEY=JUHCDUNCBK&amp;VAR:QUERY=RkZfQ0FQRVgoQU5OLC0yLCwsUlAp&amp;WINDOW=FIRST_POPUP&amp;HEIGHT=450&amp;WIDTH=450&amp;START_MAXIMIZED=","FALSE&amp;VAR:CALENDAR=US&amp;VAR:SYMBOL=90323610&amp;VAR:INDEX=0"}</definedName>
    <definedName name="_2548__FDSAUDITLINK__" localSheetId="11" hidden="1">{"fdsup://directions/FAT Viewer?action=UPDATE&amp;creator=factset&amp;DYN_ARGS=TRUE&amp;DOC_NAME=FAT:FQL_AUDITING_CLIENT_TEMPLATE.FAT&amp;display_string=Audit&amp;VAR:KEY=HGROVETGZK&amp;VAR:QUERY=RkZfTkVUX0lOQyhBTk4sLTEsLCxSUCk=&amp;WINDOW=FIRST_POPUP&amp;HEIGHT=450&amp;WIDTH=450&amp;START_MAXIMI","ZED=FALSE&amp;VAR:CALENDAR=US&amp;VAR:SYMBOL=90323610&amp;VAR:INDEX=0"}</definedName>
    <definedName name="_2548__FDSAUDITLINK__" localSheetId="3" hidden="1">{"fdsup://directions/FAT Viewer?action=UPDATE&amp;creator=factset&amp;DYN_ARGS=TRUE&amp;DOC_NAME=FAT:FQL_AUDITING_CLIENT_TEMPLATE.FAT&amp;display_string=Audit&amp;VAR:KEY=HGROVETGZK&amp;VAR:QUERY=RkZfTkVUX0lOQyhBTk4sLTEsLCxSUCk=&amp;WINDOW=FIRST_POPUP&amp;HEIGHT=450&amp;WIDTH=450&amp;START_MAXIMI","ZED=FALSE&amp;VAR:CALENDAR=US&amp;VAR:SYMBOL=90323610&amp;VAR:INDEX=0"}</definedName>
    <definedName name="_2548__FDSAUDITLINK__" hidden="1">{"fdsup://directions/FAT Viewer?action=UPDATE&amp;creator=factset&amp;DYN_ARGS=TRUE&amp;DOC_NAME=FAT:FQL_AUDITING_CLIENT_TEMPLATE.FAT&amp;display_string=Audit&amp;VAR:KEY=HGROVETGZK&amp;VAR:QUERY=RkZfTkVUX0lOQyhBTk4sLTEsLCxSUCk=&amp;WINDOW=FIRST_POPUP&amp;HEIGHT=450&amp;WIDTH=450&amp;START_MAXIMI","ZED=FALSE&amp;VAR:CALENDAR=US&amp;VAR:SYMBOL=90323610&amp;VAR:INDEX=0"}</definedName>
    <definedName name="_2549__FDSAUDITLINK__" localSheetId="11" hidden="1">{"fdsup://directions/FAT Viewer?action=UPDATE&amp;creator=factset&amp;DYN_ARGS=TRUE&amp;DOC_NAME=FAT:FQL_AUDITING_CLIENT_TEMPLATE.FAT&amp;display_string=Audit&amp;VAR:KEY=PCZSNUJUBY&amp;VAR:QUERY=RkZfTkVUX0lOQyhBTk4sLTIsLCxSUCk=&amp;WINDOW=FIRST_POPUP&amp;HEIGHT=450&amp;WIDTH=450&amp;START_MAXIMI","ZED=FALSE&amp;VAR:CALENDAR=US&amp;VAR:SYMBOL=90323610&amp;VAR:INDEX=0"}</definedName>
    <definedName name="_2549__FDSAUDITLINK__" localSheetId="3" hidden="1">{"fdsup://directions/FAT Viewer?action=UPDATE&amp;creator=factset&amp;DYN_ARGS=TRUE&amp;DOC_NAME=FAT:FQL_AUDITING_CLIENT_TEMPLATE.FAT&amp;display_string=Audit&amp;VAR:KEY=PCZSNUJUBY&amp;VAR:QUERY=RkZfTkVUX0lOQyhBTk4sLTIsLCxSUCk=&amp;WINDOW=FIRST_POPUP&amp;HEIGHT=450&amp;WIDTH=450&amp;START_MAXIMI","ZED=FALSE&amp;VAR:CALENDAR=US&amp;VAR:SYMBOL=90323610&amp;VAR:INDEX=0"}</definedName>
    <definedName name="_2549__FDSAUDITLINK__" hidden="1">{"fdsup://directions/FAT Viewer?action=UPDATE&amp;creator=factset&amp;DYN_ARGS=TRUE&amp;DOC_NAME=FAT:FQL_AUDITING_CLIENT_TEMPLATE.FAT&amp;display_string=Audit&amp;VAR:KEY=PCZSNUJUBY&amp;VAR:QUERY=RkZfTkVUX0lOQyhBTk4sLTIsLCxSUCk=&amp;WINDOW=FIRST_POPUP&amp;HEIGHT=450&amp;WIDTH=450&amp;START_MAXIMI","ZED=FALSE&amp;VAR:CALENDAR=US&amp;VAR:SYMBOL=90323610&amp;VAR:INDEX=0"}</definedName>
    <definedName name="_255__FDSAUDITLINK__" localSheetId="11" hidden="1">{"fdsup://directions/FAT Viewer?action=UPDATE&amp;creator=factset&amp;DYN_ARGS=TRUE&amp;DOC_NAME=FAT:FQL_AUDITING_CLIENT_TEMPLATE.FAT&amp;display_string=Audit&amp;VAR:KEY=JMNIRGJSFI&amp;VAR:QUERY=RkZfTkVUX0lOQyhBTk4sLTIsLCxSUCk=&amp;WINDOW=FIRST_POPUP&amp;HEIGHT=450&amp;WIDTH=450&amp;START_MAXIMI","ZED=FALSE&amp;VAR:CALENDAR=FIVEDAY&amp;VAR:SYMBOL=74762E10&amp;VAR:INDEX=0"}</definedName>
    <definedName name="_255__FDSAUDITLINK__" localSheetId="3" hidden="1">{"fdsup://directions/FAT Viewer?action=UPDATE&amp;creator=factset&amp;DYN_ARGS=TRUE&amp;DOC_NAME=FAT:FQL_AUDITING_CLIENT_TEMPLATE.FAT&amp;display_string=Audit&amp;VAR:KEY=JMNIRGJSFI&amp;VAR:QUERY=RkZfTkVUX0lOQyhBTk4sLTIsLCxSUCk=&amp;WINDOW=FIRST_POPUP&amp;HEIGHT=450&amp;WIDTH=450&amp;START_MAXIMI","ZED=FALSE&amp;VAR:CALENDAR=FIVEDAY&amp;VAR:SYMBOL=74762E10&amp;VAR:INDEX=0"}</definedName>
    <definedName name="_255__FDSAUDITLINK__" hidden="1">{"fdsup://directions/FAT Viewer?action=UPDATE&amp;creator=factset&amp;DYN_ARGS=TRUE&amp;DOC_NAME=FAT:FQL_AUDITING_CLIENT_TEMPLATE.FAT&amp;display_string=Audit&amp;VAR:KEY=JMNIRGJSFI&amp;VAR:QUERY=RkZfTkVUX0lOQyhBTk4sLTIsLCxSUCk=&amp;WINDOW=FIRST_POPUP&amp;HEIGHT=450&amp;WIDTH=450&amp;START_MAXIMI","ZED=FALSE&amp;VAR:CALENDAR=FIVEDAY&amp;VAR:SYMBOL=74762E10&amp;VAR:INDEX=0"}</definedName>
    <definedName name="_2550__FDSAUDITLINK__" localSheetId="11" hidden="1">{"fdsup://directions/FAT Viewer?action=UPDATE&amp;creator=factset&amp;DYN_ARGS=TRUE&amp;DOC_NAME=FAT:FQL_AUDITING_CLIENT_TEMPLATE.FAT&amp;display_string=Audit&amp;VAR:KEY=LKRCLEJUXG&amp;VAR:QUERY=RkZfRUJJVF9PUEVSKEFOTiwtMSwsLFJQKQ==&amp;WINDOW=FIRST_POPUP&amp;HEIGHT=450&amp;WIDTH=450&amp;START_MA","XIMIZED=FALSE&amp;VAR:CALENDAR=US&amp;VAR:SYMBOL=90323610&amp;VAR:INDEX=0"}</definedName>
    <definedName name="_2550__FDSAUDITLINK__" localSheetId="3" hidden="1">{"fdsup://directions/FAT Viewer?action=UPDATE&amp;creator=factset&amp;DYN_ARGS=TRUE&amp;DOC_NAME=FAT:FQL_AUDITING_CLIENT_TEMPLATE.FAT&amp;display_string=Audit&amp;VAR:KEY=LKRCLEJUXG&amp;VAR:QUERY=RkZfRUJJVF9PUEVSKEFOTiwtMSwsLFJQKQ==&amp;WINDOW=FIRST_POPUP&amp;HEIGHT=450&amp;WIDTH=450&amp;START_MA","XIMIZED=FALSE&amp;VAR:CALENDAR=US&amp;VAR:SYMBOL=90323610&amp;VAR:INDEX=0"}</definedName>
    <definedName name="_2550__FDSAUDITLINK__" hidden="1">{"fdsup://directions/FAT Viewer?action=UPDATE&amp;creator=factset&amp;DYN_ARGS=TRUE&amp;DOC_NAME=FAT:FQL_AUDITING_CLIENT_TEMPLATE.FAT&amp;display_string=Audit&amp;VAR:KEY=LKRCLEJUXG&amp;VAR:QUERY=RkZfRUJJVF9PUEVSKEFOTiwtMSwsLFJQKQ==&amp;WINDOW=FIRST_POPUP&amp;HEIGHT=450&amp;WIDTH=450&amp;START_MA","XIMIZED=FALSE&amp;VAR:CALENDAR=US&amp;VAR:SYMBOL=90323610&amp;VAR:INDEX=0"}</definedName>
    <definedName name="_2551__FDSAUDITLINK__" localSheetId="11" hidden="1">{"fdsup://directions/FAT Viewer?action=UPDATE&amp;creator=factset&amp;DYN_ARGS=TRUE&amp;DOC_NAME=FAT:FQL_AUDITING_CLIENT_TEMPLATE.FAT&amp;display_string=Audit&amp;VAR:KEY=RYBCTOZQLE&amp;VAR:QUERY=RkZfRUJJVChBTk4sLTIsLCxSUCk=&amp;WINDOW=FIRST_POPUP&amp;HEIGHT=450&amp;WIDTH=450&amp;START_MAXIMIZED=","FALSE&amp;VAR:CALENDAR=US&amp;VAR:SYMBOL=90323610&amp;VAR:INDEX=0"}</definedName>
    <definedName name="_2551__FDSAUDITLINK__" localSheetId="3" hidden="1">{"fdsup://directions/FAT Viewer?action=UPDATE&amp;creator=factset&amp;DYN_ARGS=TRUE&amp;DOC_NAME=FAT:FQL_AUDITING_CLIENT_TEMPLATE.FAT&amp;display_string=Audit&amp;VAR:KEY=RYBCTOZQLE&amp;VAR:QUERY=RkZfRUJJVChBTk4sLTIsLCxSUCk=&amp;WINDOW=FIRST_POPUP&amp;HEIGHT=450&amp;WIDTH=450&amp;START_MAXIMIZED=","FALSE&amp;VAR:CALENDAR=US&amp;VAR:SYMBOL=90323610&amp;VAR:INDEX=0"}</definedName>
    <definedName name="_2551__FDSAUDITLINK__" hidden="1">{"fdsup://directions/FAT Viewer?action=UPDATE&amp;creator=factset&amp;DYN_ARGS=TRUE&amp;DOC_NAME=FAT:FQL_AUDITING_CLIENT_TEMPLATE.FAT&amp;display_string=Audit&amp;VAR:KEY=RYBCTOZQLE&amp;VAR:QUERY=RkZfRUJJVChBTk4sLTIsLCxSUCk=&amp;WINDOW=FIRST_POPUP&amp;HEIGHT=450&amp;WIDTH=450&amp;START_MAXIMIZED=","FALSE&amp;VAR:CALENDAR=US&amp;VAR:SYMBOL=90323610&amp;VAR:INDEX=0"}</definedName>
    <definedName name="_2552__FDSAUDITLINK__" localSheetId="11" hidden="1">{"fdsup://directions/FAT Viewer?action=UPDATE&amp;creator=factset&amp;DYN_ARGS=TRUE&amp;DOC_NAME=FAT:FQL_AUDITING_CLIENT_TEMPLATE.FAT&amp;display_string=Audit&amp;VAR:KEY=JCFQXWTEFA&amp;VAR:QUERY=RkZfRUJJVERBX09QRVIoQU5OLC0xLCwsUlAp&amp;WINDOW=FIRST_POPUP&amp;HEIGHT=450&amp;WIDTH=450&amp;START_MA","XIMIZED=FALSE&amp;VAR:CALENDAR=US&amp;VAR:SYMBOL=90323610&amp;VAR:INDEX=0"}</definedName>
    <definedName name="_2552__FDSAUDITLINK__" localSheetId="3" hidden="1">{"fdsup://directions/FAT Viewer?action=UPDATE&amp;creator=factset&amp;DYN_ARGS=TRUE&amp;DOC_NAME=FAT:FQL_AUDITING_CLIENT_TEMPLATE.FAT&amp;display_string=Audit&amp;VAR:KEY=JCFQXWTEFA&amp;VAR:QUERY=RkZfRUJJVERBX09QRVIoQU5OLC0xLCwsUlAp&amp;WINDOW=FIRST_POPUP&amp;HEIGHT=450&amp;WIDTH=450&amp;START_MA","XIMIZED=FALSE&amp;VAR:CALENDAR=US&amp;VAR:SYMBOL=90323610&amp;VAR:INDEX=0"}</definedName>
    <definedName name="_2552__FDSAUDITLINK__" hidden="1">{"fdsup://directions/FAT Viewer?action=UPDATE&amp;creator=factset&amp;DYN_ARGS=TRUE&amp;DOC_NAME=FAT:FQL_AUDITING_CLIENT_TEMPLATE.FAT&amp;display_string=Audit&amp;VAR:KEY=JCFQXWTEFA&amp;VAR:QUERY=RkZfRUJJVERBX09QRVIoQU5OLC0xLCwsUlAp&amp;WINDOW=FIRST_POPUP&amp;HEIGHT=450&amp;WIDTH=450&amp;START_MA","XIMIZED=FALSE&amp;VAR:CALENDAR=US&amp;VAR:SYMBOL=90323610&amp;VAR:INDEX=0"}</definedName>
    <definedName name="_2553__FDSAUDITLINK__" localSheetId="11" hidden="1">{"fdsup://directions/FAT Viewer?action=UPDATE&amp;creator=factset&amp;DYN_ARGS=TRUE&amp;DOC_NAME=FAT:FQL_AUDITING_CLIENT_TEMPLATE.FAT&amp;display_string=Audit&amp;VAR:KEY=VMHQDENAJU&amp;VAR:QUERY=RkZfRUJJVERBKEFOTiwtMiwsLFJQKQ==&amp;WINDOW=FIRST_POPUP&amp;HEIGHT=450&amp;WIDTH=450&amp;START_MAXIMI","ZED=FALSE&amp;VAR:CALENDAR=US&amp;VAR:SYMBOL=90323610&amp;VAR:INDEX=0"}</definedName>
    <definedName name="_2553__FDSAUDITLINK__" localSheetId="3" hidden="1">{"fdsup://directions/FAT Viewer?action=UPDATE&amp;creator=factset&amp;DYN_ARGS=TRUE&amp;DOC_NAME=FAT:FQL_AUDITING_CLIENT_TEMPLATE.FAT&amp;display_string=Audit&amp;VAR:KEY=VMHQDENAJU&amp;VAR:QUERY=RkZfRUJJVERBKEFOTiwtMiwsLFJQKQ==&amp;WINDOW=FIRST_POPUP&amp;HEIGHT=450&amp;WIDTH=450&amp;START_MAXIMI","ZED=FALSE&amp;VAR:CALENDAR=US&amp;VAR:SYMBOL=90323610&amp;VAR:INDEX=0"}</definedName>
    <definedName name="_2553__FDSAUDITLINK__" hidden="1">{"fdsup://directions/FAT Viewer?action=UPDATE&amp;creator=factset&amp;DYN_ARGS=TRUE&amp;DOC_NAME=FAT:FQL_AUDITING_CLIENT_TEMPLATE.FAT&amp;display_string=Audit&amp;VAR:KEY=VMHQDENAJU&amp;VAR:QUERY=RkZfRUJJVERBKEFOTiwtMiwsLFJQKQ==&amp;WINDOW=FIRST_POPUP&amp;HEIGHT=450&amp;WIDTH=450&amp;START_MAXIMI","ZED=FALSE&amp;VAR:CALENDAR=US&amp;VAR:SYMBOL=90323610&amp;VAR:INDEX=0"}</definedName>
    <definedName name="_2554__FDSAUDITLINK__" localSheetId="11" hidden="1">{"fdsup://Directions/FactSet Auditing Viewer?action=AUDIT_VALUE&amp;DB=129&amp;ID1=90323610&amp;VALUEID=01001&amp;SDATE=2008&amp;PERIODTYPE=ANN_STD&amp;window=popup_no_bar&amp;width=385&amp;height=120&amp;START_MAXIMIZED=FALSE&amp;creator=factset&amp;display_string=Audit"}</definedName>
    <definedName name="_2554__FDSAUDITLINK__" localSheetId="3" hidden="1">{"fdsup://Directions/FactSet Auditing Viewer?action=AUDIT_VALUE&amp;DB=129&amp;ID1=90323610&amp;VALUEID=01001&amp;SDATE=2008&amp;PERIODTYPE=ANN_STD&amp;window=popup_no_bar&amp;width=385&amp;height=120&amp;START_MAXIMIZED=FALSE&amp;creator=factset&amp;display_string=Audit"}</definedName>
    <definedName name="_2554__FDSAUDITLINK__" hidden="1">{"fdsup://Directions/FactSet Auditing Viewer?action=AUDIT_VALUE&amp;DB=129&amp;ID1=90323610&amp;VALUEID=01001&amp;SDATE=2008&amp;PERIODTYPE=ANN_STD&amp;window=popup_no_bar&amp;width=385&amp;height=120&amp;START_MAXIMIZED=FALSE&amp;creator=factset&amp;display_string=Audit"}</definedName>
    <definedName name="_2555__FDSAUDITLINK__" localSheetId="11" hidden="1">{"fdsup://Directions/FactSet Auditing Viewer?action=AUDIT_VALUE&amp;DB=129&amp;ID1=90323610&amp;VALUEID=01001&amp;SDATE=2007&amp;PERIODTYPE=ANN_STD&amp;window=popup_no_bar&amp;width=385&amp;height=120&amp;START_MAXIMIZED=FALSE&amp;creator=factset&amp;display_string=Audit"}</definedName>
    <definedName name="_2555__FDSAUDITLINK__" localSheetId="3" hidden="1">{"fdsup://Directions/FactSet Auditing Viewer?action=AUDIT_VALUE&amp;DB=129&amp;ID1=90323610&amp;VALUEID=01001&amp;SDATE=2007&amp;PERIODTYPE=ANN_STD&amp;window=popup_no_bar&amp;width=385&amp;height=120&amp;START_MAXIMIZED=FALSE&amp;creator=factset&amp;display_string=Audit"}</definedName>
    <definedName name="_2555__FDSAUDITLINK__" hidden="1">{"fdsup://Directions/FactSet Auditing Viewer?action=AUDIT_VALUE&amp;DB=129&amp;ID1=90323610&amp;VALUEID=01001&amp;SDATE=2007&amp;PERIODTYPE=ANN_STD&amp;window=popup_no_bar&amp;width=385&amp;height=120&amp;START_MAXIMIZED=FALSE&amp;creator=factset&amp;display_string=Audit"}</definedName>
    <definedName name="_2556__FDSAUDITLINK__" localSheetId="11" hidden="1">{"fdsup://directions/FAT Viewer?action=UPDATE&amp;creator=factset&amp;DYN_ARGS=TRUE&amp;DOC_NAME=FAT:FQL_AUDITING_CLIENT_TEMPLATE.FAT&amp;display_string=Audit&amp;VAR:KEY=NMPIVGLQDO&amp;VAR:QUERY=RkZfQ0FQRVgoQU5OLDAsLCxSUCk=&amp;WINDOW=FIRST_POPUP&amp;HEIGHT=450&amp;WIDTH=450&amp;START_MAXIMIZED=","FALSE&amp;VAR:CALENDAR=US&amp;VAR:SYMBOL=B0WM2V&amp;VAR:INDEX=0"}</definedName>
    <definedName name="_2556__FDSAUDITLINK__" localSheetId="3" hidden="1">{"fdsup://directions/FAT Viewer?action=UPDATE&amp;creator=factset&amp;DYN_ARGS=TRUE&amp;DOC_NAME=FAT:FQL_AUDITING_CLIENT_TEMPLATE.FAT&amp;display_string=Audit&amp;VAR:KEY=NMPIVGLQDO&amp;VAR:QUERY=RkZfQ0FQRVgoQU5OLDAsLCxSUCk=&amp;WINDOW=FIRST_POPUP&amp;HEIGHT=450&amp;WIDTH=450&amp;START_MAXIMIZED=","FALSE&amp;VAR:CALENDAR=US&amp;VAR:SYMBOL=B0WM2V&amp;VAR:INDEX=0"}</definedName>
    <definedName name="_2556__FDSAUDITLINK__" hidden="1">{"fdsup://directions/FAT Viewer?action=UPDATE&amp;creator=factset&amp;DYN_ARGS=TRUE&amp;DOC_NAME=FAT:FQL_AUDITING_CLIENT_TEMPLATE.FAT&amp;display_string=Audit&amp;VAR:KEY=NMPIVGLQDO&amp;VAR:QUERY=RkZfQ0FQRVgoQU5OLDAsLCxSUCk=&amp;WINDOW=FIRST_POPUP&amp;HEIGHT=450&amp;WIDTH=450&amp;START_MAXIMIZED=","FALSE&amp;VAR:CALENDAR=US&amp;VAR:SYMBOL=B0WM2V&amp;VAR:INDEX=0"}</definedName>
    <definedName name="_2557__FDSAUDITLINK__" localSheetId="11" hidden="1">{"fdsup://directions/FAT Viewer?action=UPDATE&amp;creator=factset&amp;DYN_ARGS=TRUE&amp;DOC_NAME=FAT:FQL_AUDITING_CLIENT_TEMPLATE.FAT&amp;display_string=Audit&amp;VAR:KEY=DUDCPGPAJO&amp;VAR:QUERY=RkZfQ0FQRVgoQU5OLC0xLCwsUlAp&amp;WINDOW=FIRST_POPUP&amp;HEIGHT=450&amp;WIDTH=450&amp;START_MAXIMIZED=","FALSE&amp;VAR:CALENDAR=US&amp;VAR:SYMBOL=B0WM2V&amp;VAR:INDEX=0"}</definedName>
    <definedName name="_2557__FDSAUDITLINK__" localSheetId="3" hidden="1">{"fdsup://directions/FAT Viewer?action=UPDATE&amp;creator=factset&amp;DYN_ARGS=TRUE&amp;DOC_NAME=FAT:FQL_AUDITING_CLIENT_TEMPLATE.FAT&amp;display_string=Audit&amp;VAR:KEY=DUDCPGPAJO&amp;VAR:QUERY=RkZfQ0FQRVgoQU5OLC0xLCwsUlAp&amp;WINDOW=FIRST_POPUP&amp;HEIGHT=450&amp;WIDTH=450&amp;START_MAXIMIZED=","FALSE&amp;VAR:CALENDAR=US&amp;VAR:SYMBOL=B0WM2V&amp;VAR:INDEX=0"}</definedName>
    <definedName name="_2557__FDSAUDITLINK__" hidden="1">{"fdsup://directions/FAT Viewer?action=UPDATE&amp;creator=factset&amp;DYN_ARGS=TRUE&amp;DOC_NAME=FAT:FQL_AUDITING_CLIENT_TEMPLATE.FAT&amp;display_string=Audit&amp;VAR:KEY=DUDCPGPAJO&amp;VAR:QUERY=RkZfQ0FQRVgoQU5OLC0xLCwsUlAp&amp;WINDOW=FIRST_POPUP&amp;HEIGHT=450&amp;WIDTH=450&amp;START_MAXIMIZED=","FALSE&amp;VAR:CALENDAR=US&amp;VAR:SYMBOL=B0WM2V&amp;VAR:INDEX=0"}</definedName>
    <definedName name="_2558__FDSAUDITLINK__" localSheetId="11" hidden="1">{"fdsup://directions/FAT Viewer?action=UPDATE&amp;creator=factset&amp;DYN_ARGS=TRUE&amp;DOC_NAME=FAT:FQL_AUDITING_CLIENT_TEMPLATE.FAT&amp;display_string=Audit&amp;VAR:KEY=BMRMLADERG&amp;VAR:QUERY=RkZfQ0FQRVgoQU5OLC0yLCwsUlAp&amp;WINDOW=FIRST_POPUP&amp;HEIGHT=450&amp;WIDTH=450&amp;START_MAXIMIZED=","FALSE&amp;VAR:CALENDAR=US&amp;VAR:SYMBOL=B0WM2V&amp;VAR:INDEX=0"}</definedName>
    <definedName name="_2558__FDSAUDITLINK__" localSheetId="3" hidden="1">{"fdsup://directions/FAT Viewer?action=UPDATE&amp;creator=factset&amp;DYN_ARGS=TRUE&amp;DOC_NAME=FAT:FQL_AUDITING_CLIENT_TEMPLATE.FAT&amp;display_string=Audit&amp;VAR:KEY=BMRMLADERG&amp;VAR:QUERY=RkZfQ0FQRVgoQU5OLC0yLCwsUlAp&amp;WINDOW=FIRST_POPUP&amp;HEIGHT=450&amp;WIDTH=450&amp;START_MAXIMIZED=","FALSE&amp;VAR:CALENDAR=US&amp;VAR:SYMBOL=B0WM2V&amp;VAR:INDEX=0"}</definedName>
    <definedName name="_2558__FDSAUDITLINK__" hidden="1">{"fdsup://directions/FAT Viewer?action=UPDATE&amp;creator=factset&amp;DYN_ARGS=TRUE&amp;DOC_NAME=FAT:FQL_AUDITING_CLIENT_TEMPLATE.FAT&amp;display_string=Audit&amp;VAR:KEY=BMRMLADERG&amp;VAR:QUERY=RkZfQ0FQRVgoQU5OLC0yLCwsUlAp&amp;WINDOW=FIRST_POPUP&amp;HEIGHT=450&amp;WIDTH=450&amp;START_MAXIMIZED=","FALSE&amp;VAR:CALENDAR=US&amp;VAR:SYMBOL=B0WM2V&amp;VAR:INDEX=0"}</definedName>
    <definedName name="_2559__FDSAUDITLINK__" localSheetId="11" hidden="1">{"fdsup://directions/FAT Viewer?action=UPDATE&amp;creator=factset&amp;DYN_ARGS=TRUE&amp;DOC_NAME=FAT:FQL_AUDITING_CLIENT_TEMPLATE.FAT&amp;display_string=Audit&amp;VAR:KEY=PGXOHIHKBQ&amp;VAR:QUERY=RkZfTkVUX0lOQyhBTk4sLTEsLCxSUCk=&amp;WINDOW=FIRST_POPUP&amp;HEIGHT=450&amp;WIDTH=450&amp;START_MAXIMI","ZED=FALSE&amp;VAR:CALENDAR=US&amp;VAR:SYMBOL=B0WM2V&amp;VAR:INDEX=0"}</definedName>
    <definedName name="_2559__FDSAUDITLINK__" localSheetId="3" hidden="1">{"fdsup://directions/FAT Viewer?action=UPDATE&amp;creator=factset&amp;DYN_ARGS=TRUE&amp;DOC_NAME=FAT:FQL_AUDITING_CLIENT_TEMPLATE.FAT&amp;display_string=Audit&amp;VAR:KEY=PGXOHIHKBQ&amp;VAR:QUERY=RkZfTkVUX0lOQyhBTk4sLTEsLCxSUCk=&amp;WINDOW=FIRST_POPUP&amp;HEIGHT=450&amp;WIDTH=450&amp;START_MAXIMI","ZED=FALSE&amp;VAR:CALENDAR=US&amp;VAR:SYMBOL=B0WM2V&amp;VAR:INDEX=0"}</definedName>
    <definedName name="_2559__FDSAUDITLINK__" hidden="1">{"fdsup://directions/FAT Viewer?action=UPDATE&amp;creator=factset&amp;DYN_ARGS=TRUE&amp;DOC_NAME=FAT:FQL_AUDITING_CLIENT_TEMPLATE.FAT&amp;display_string=Audit&amp;VAR:KEY=PGXOHIHKBQ&amp;VAR:QUERY=RkZfTkVUX0lOQyhBTk4sLTEsLCxSUCk=&amp;WINDOW=FIRST_POPUP&amp;HEIGHT=450&amp;WIDTH=450&amp;START_MAXIMI","ZED=FALSE&amp;VAR:CALENDAR=US&amp;VAR:SYMBOL=B0WM2V&amp;VAR:INDEX=0"}</definedName>
    <definedName name="_256__FDSAUDITLINK__" localSheetId="11" hidden="1">{"fdsup://directions/FAT Viewer?action=UPDATE&amp;creator=factset&amp;DYN_ARGS=TRUE&amp;DOC_NAME=FAT:FQL_AUDITING_CLIENT_TEMPLATE.FAT&amp;display_string=Audit&amp;VAR:KEY=HWNUXYRENQ&amp;VAR:QUERY=RkZfRUJJVChBTk4sLTEsLCxSUCk=&amp;WINDOW=FIRST_POPUP&amp;HEIGHT=450&amp;WIDTH=450&amp;START_MAXIMIZED=","FALSE&amp;VAR:CALENDAR=FIVEDAY&amp;VAR:SYMBOL=74762E10&amp;VAR:INDEX=0"}</definedName>
    <definedName name="_256__FDSAUDITLINK__" localSheetId="3" hidden="1">{"fdsup://directions/FAT Viewer?action=UPDATE&amp;creator=factset&amp;DYN_ARGS=TRUE&amp;DOC_NAME=FAT:FQL_AUDITING_CLIENT_TEMPLATE.FAT&amp;display_string=Audit&amp;VAR:KEY=HWNUXYRENQ&amp;VAR:QUERY=RkZfRUJJVChBTk4sLTEsLCxSUCk=&amp;WINDOW=FIRST_POPUP&amp;HEIGHT=450&amp;WIDTH=450&amp;START_MAXIMIZED=","FALSE&amp;VAR:CALENDAR=FIVEDAY&amp;VAR:SYMBOL=74762E10&amp;VAR:INDEX=0"}</definedName>
    <definedName name="_256__FDSAUDITLINK__" hidden="1">{"fdsup://directions/FAT Viewer?action=UPDATE&amp;creator=factset&amp;DYN_ARGS=TRUE&amp;DOC_NAME=FAT:FQL_AUDITING_CLIENT_TEMPLATE.FAT&amp;display_string=Audit&amp;VAR:KEY=HWNUXYRENQ&amp;VAR:QUERY=RkZfRUJJVChBTk4sLTEsLCxSUCk=&amp;WINDOW=FIRST_POPUP&amp;HEIGHT=450&amp;WIDTH=450&amp;START_MAXIMIZED=","FALSE&amp;VAR:CALENDAR=FIVEDAY&amp;VAR:SYMBOL=74762E10&amp;VAR:INDEX=0"}</definedName>
    <definedName name="_2560__FDSAUDITLINK__" localSheetId="11" hidden="1">{"fdsup://directions/FAT Viewer?action=UPDATE&amp;creator=factset&amp;DYN_ARGS=TRUE&amp;DOC_NAME=FAT:FQL_AUDITING_CLIENT_TEMPLATE.FAT&amp;display_string=Audit&amp;VAR:KEY=ZWHCRWPAZI&amp;VAR:QUERY=RkZfTkVUX0lOQyhBTk4sLTIsLCxSUCk=&amp;WINDOW=FIRST_POPUP&amp;HEIGHT=450&amp;WIDTH=450&amp;START_MAXIMI","ZED=FALSE&amp;VAR:CALENDAR=US&amp;VAR:SYMBOL=B0WM2V&amp;VAR:INDEX=0"}</definedName>
    <definedName name="_2560__FDSAUDITLINK__" localSheetId="3" hidden="1">{"fdsup://directions/FAT Viewer?action=UPDATE&amp;creator=factset&amp;DYN_ARGS=TRUE&amp;DOC_NAME=FAT:FQL_AUDITING_CLIENT_TEMPLATE.FAT&amp;display_string=Audit&amp;VAR:KEY=ZWHCRWPAZI&amp;VAR:QUERY=RkZfTkVUX0lOQyhBTk4sLTIsLCxSUCk=&amp;WINDOW=FIRST_POPUP&amp;HEIGHT=450&amp;WIDTH=450&amp;START_MAXIMI","ZED=FALSE&amp;VAR:CALENDAR=US&amp;VAR:SYMBOL=B0WM2V&amp;VAR:INDEX=0"}</definedName>
    <definedName name="_2560__FDSAUDITLINK__" hidden="1">{"fdsup://directions/FAT Viewer?action=UPDATE&amp;creator=factset&amp;DYN_ARGS=TRUE&amp;DOC_NAME=FAT:FQL_AUDITING_CLIENT_TEMPLATE.FAT&amp;display_string=Audit&amp;VAR:KEY=ZWHCRWPAZI&amp;VAR:QUERY=RkZfTkVUX0lOQyhBTk4sLTIsLCxSUCk=&amp;WINDOW=FIRST_POPUP&amp;HEIGHT=450&amp;WIDTH=450&amp;START_MAXIMI","ZED=FALSE&amp;VAR:CALENDAR=US&amp;VAR:SYMBOL=B0WM2V&amp;VAR:INDEX=0"}</definedName>
    <definedName name="_2561__FDSAUDITLINK__" localSheetId="11" hidden="1">{"fdsup://directions/FAT Viewer?action=UPDATE&amp;creator=factset&amp;DYN_ARGS=TRUE&amp;DOC_NAME=FAT:FQL_AUDITING_CLIENT_TEMPLATE.FAT&amp;display_string=Audit&amp;VAR:KEY=JSPWNUHWDK&amp;VAR:QUERY=RkZfRUJJVChBTk4sLTEsLCxSUCk=&amp;WINDOW=FIRST_POPUP&amp;HEIGHT=450&amp;WIDTH=450&amp;START_MAXIMIZED=","FALSE&amp;VAR:CALENDAR=US&amp;VAR:SYMBOL=B0WM2V&amp;VAR:INDEX=0"}</definedName>
    <definedName name="_2561__FDSAUDITLINK__" localSheetId="3" hidden="1">{"fdsup://directions/FAT Viewer?action=UPDATE&amp;creator=factset&amp;DYN_ARGS=TRUE&amp;DOC_NAME=FAT:FQL_AUDITING_CLIENT_TEMPLATE.FAT&amp;display_string=Audit&amp;VAR:KEY=JSPWNUHWDK&amp;VAR:QUERY=RkZfRUJJVChBTk4sLTEsLCxSUCk=&amp;WINDOW=FIRST_POPUP&amp;HEIGHT=450&amp;WIDTH=450&amp;START_MAXIMIZED=","FALSE&amp;VAR:CALENDAR=US&amp;VAR:SYMBOL=B0WM2V&amp;VAR:INDEX=0"}</definedName>
    <definedName name="_2561__FDSAUDITLINK__" hidden="1">{"fdsup://directions/FAT Viewer?action=UPDATE&amp;creator=factset&amp;DYN_ARGS=TRUE&amp;DOC_NAME=FAT:FQL_AUDITING_CLIENT_TEMPLATE.FAT&amp;display_string=Audit&amp;VAR:KEY=JSPWNUHWDK&amp;VAR:QUERY=RkZfRUJJVChBTk4sLTEsLCxSUCk=&amp;WINDOW=FIRST_POPUP&amp;HEIGHT=450&amp;WIDTH=450&amp;START_MAXIMIZED=","FALSE&amp;VAR:CALENDAR=US&amp;VAR:SYMBOL=B0WM2V&amp;VAR:INDEX=0"}</definedName>
    <definedName name="_2562__FDSAUDITLINK__" localSheetId="11" hidden="1">{"fdsup://directions/FAT Viewer?action=UPDATE&amp;creator=factset&amp;DYN_ARGS=TRUE&amp;DOC_NAME=FAT:FQL_AUDITING_CLIENT_TEMPLATE.FAT&amp;display_string=Audit&amp;VAR:KEY=LEDODGZEJC&amp;VAR:QUERY=RkZfRUJJVChBTk4sLTIsLCxSUCk=&amp;WINDOW=FIRST_POPUP&amp;HEIGHT=450&amp;WIDTH=450&amp;START_MAXIMIZED=","FALSE&amp;VAR:CALENDAR=US&amp;VAR:SYMBOL=B0WM2V&amp;VAR:INDEX=0"}</definedName>
    <definedName name="_2562__FDSAUDITLINK__" localSheetId="3" hidden="1">{"fdsup://directions/FAT Viewer?action=UPDATE&amp;creator=factset&amp;DYN_ARGS=TRUE&amp;DOC_NAME=FAT:FQL_AUDITING_CLIENT_TEMPLATE.FAT&amp;display_string=Audit&amp;VAR:KEY=LEDODGZEJC&amp;VAR:QUERY=RkZfRUJJVChBTk4sLTIsLCxSUCk=&amp;WINDOW=FIRST_POPUP&amp;HEIGHT=450&amp;WIDTH=450&amp;START_MAXIMIZED=","FALSE&amp;VAR:CALENDAR=US&amp;VAR:SYMBOL=B0WM2V&amp;VAR:INDEX=0"}</definedName>
    <definedName name="_2562__FDSAUDITLINK__" hidden="1">{"fdsup://directions/FAT Viewer?action=UPDATE&amp;creator=factset&amp;DYN_ARGS=TRUE&amp;DOC_NAME=FAT:FQL_AUDITING_CLIENT_TEMPLATE.FAT&amp;display_string=Audit&amp;VAR:KEY=LEDODGZEJC&amp;VAR:QUERY=RkZfRUJJVChBTk4sLTIsLCxSUCk=&amp;WINDOW=FIRST_POPUP&amp;HEIGHT=450&amp;WIDTH=450&amp;START_MAXIMIZED=","FALSE&amp;VAR:CALENDAR=US&amp;VAR:SYMBOL=B0WM2V&amp;VAR:INDEX=0"}</definedName>
    <definedName name="_2563__FDSAUDITLINK__" localSheetId="11" hidden="1">{"fdsup://directions/FAT Viewer?action=UPDATE&amp;creator=factset&amp;DYN_ARGS=TRUE&amp;DOC_NAME=FAT:FQL_AUDITING_CLIENT_TEMPLATE.FAT&amp;display_string=Audit&amp;VAR:KEY=VMFOPYLIFY&amp;VAR:QUERY=RkZfRUJJVERBKEFOTiwtMSwsLFJQKQ==&amp;WINDOW=FIRST_POPUP&amp;HEIGHT=450&amp;WIDTH=450&amp;START_MAXIMI","ZED=FALSE&amp;VAR:CALENDAR=US&amp;VAR:SYMBOL=B0WM2V&amp;VAR:INDEX=0"}</definedName>
    <definedName name="_2563__FDSAUDITLINK__" localSheetId="3" hidden="1">{"fdsup://directions/FAT Viewer?action=UPDATE&amp;creator=factset&amp;DYN_ARGS=TRUE&amp;DOC_NAME=FAT:FQL_AUDITING_CLIENT_TEMPLATE.FAT&amp;display_string=Audit&amp;VAR:KEY=VMFOPYLIFY&amp;VAR:QUERY=RkZfRUJJVERBKEFOTiwtMSwsLFJQKQ==&amp;WINDOW=FIRST_POPUP&amp;HEIGHT=450&amp;WIDTH=450&amp;START_MAXIMI","ZED=FALSE&amp;VAR:CALENDAR=US&amp;VAR:SYMBOL=B0WM2V&amp;VAR:INDEX=0"}</definedName>
    <definedName name="_2563__FDSAUDITLINK__" hidden="1">{"fdsup://directions/FAT Viewer?action=UPDATE&amp;creator=factset&amp;DYN_ARGS=TRUE&amp;DOC_NAME=FAT:FQL_AUDITING_CLIENT_TEMPLATE.FAT&amp;display_string=Audit&amp;VAR:KEY=VMFOPYLIFY&amp;VAR:QUERY=RkZfRUJJVERBKEFOTiwtMSwsLFJQKQ==&amp;WINDOW=FIRST_POPUP&amp;HEIGHT=450&amp;WIDTH=450&amp;START_MAXIMI","ZED=FALSE&amp;VAR:CALENDAR=US&amp;VAR:SYMBOL=B0WM2V&amp;VAR:INDEX=0"}</definedName>
    <definedName name="_2564__FDSAUDITLINK__" localSheetId="11" hidden="1">{"fdsup://directions/FAT Viewer?action=UPDATE&amp;creator=factset&amp;DYN_ARGS=TRUE&amp;DOC_NAME=FAT:FQL_AUDITING_CLIENT_TEMPLATE.FAT&amp;display_string=Audit&amp;VAR:KEY=NGTKHIXUTM&amp;VAR:QUERY=RkZfRUJJVERBKEFOTiwtMiwsLFJQKQ==&amp;WINDOW=FIRST_POPUP&amp;HEIGHT=450&amp;WIDTH=450&amp;START_MAXIMI","ZED=FALSE&amp;VAR:CALENDAR=US&amp;VAR:SYMBOL=B0WM2V&amp;VAR:INDEX=0"}</definedName>
    <definedName name="_2564__FDSAUDITLINK__" localSheetId="3" hidden="1">{"fdsup://directions/FAT Viewer?action=UPDATE&amp;creator=factset&amp;DYN_ARGS=TRUE&amp;DOC_NAME=FAT:FQL_AUDITING_CLIENT_TEMPLATE.FAT&amp;display_string=Audit&amp;VAR:KEY=NGTKHIXUTM&amp;VAR:QUERY=RkZfRUJJVERBKEFOTiwtMiwsLFJQKQ==&amp;WINDOW=FIRST_POPUP&amp;HEIGHT=450&amp;WIDTH=450&amp;START_MAXIMI","ZED=FALSE&amp;VAR:CALENDAR=US&amp;VAR:SYMBOL=B0WM2V&amp;VAR:INDEX=0"}</definedName>
    <definedName name="_2564__FDSAUDITLINK__" hidden="1">{"fdsup://directions/FAT Viewer?action=UPDATE&amp;creator=factset&amp;DYN_ARGS=TRUE&amp;DOC_NAME=FAT:FQL_AUDITING_CLIENT_TEMPLATE.FAT&amp;display_string=Audit&amp;VAR:KEY=NGTKHIXUTM&amp;VAR:QUERY=RkZfRUJJVERBKEFOTiwtMiwsLFJQKQ==&amp;WINDOW=FIRST_POPUP&amp;HEIGHT=450&amp;WIDTH=450&amp;START_MAXIMI","ZED=FALSE&amp;VAR:CALENDAR=US&amp;VAR:SYMBOL=B0WM2V&amp;VAR:INDEX=0"}</definedName>
    <definedName name="_2565__FDSAUDITLINK__" localSheetId="11" hidden="1">{"fdsup://Directions/FactSet Auditing Viewer?action=AUDIT_VALUE&amp;DB=129&amp;ID1=B0WM2V&amp;VALUEID=01001&amp;SDATE=2008&amp;PERIODTYPE=ANN_STD&amp;window=popup_no_bar&amp;width=385&amp;height=120&amp;START_MAXIMIZED=FALSE&amp;creator=factset&amp;display_string=Audit"}</definedName>
    <definedName name="_2565__FDSAUDITLINK__" localSheetId="3" hidden="1">{"fdsup://Directions/FactSet Auditing Viewer?action=AUDIT_VALUE&amp;DB=129&amp;ID1=B0WM2V&amp;VALUEID=01001&amp;SDATE=2008&amp;PERIODTYPE=ANN_STD&amp;window=popup_no_bar&amp;width=385&amp;height=120&amp;START_MAXIMIZED=FALSE&amp;creator=factset&amp;display_string=Audit"}</definedName>
    <definedName name="_2565__FDSAUDITLINK__" hidden="1">{"fdsup://Directions/FactSet Auditing Viewer?action=AUDIT_VALUE&amp;DB=129&amp;ID1=B0WM2V&amp;VALUEID=01001&amp;SDATE=2008&amp;PERIODTYPE=ANN_STD&amp;window=popup_no_bar&amp;width=385&amp;height=120&amp;START_MAXIMIZED=FALSE&amp;creator=factset&amp;display_string=Audit"}</definedName>
    <definedName name="_2566__FDSAUDITLINK__" localSheetId="11" hidden="1">{"fdsup://Directions/FactSet Auditing Viewer?action=AUDIT_VALUE&amp;DB=129&amp;ID1=B0WM2V&amp;VALUEID=01001&amp;SDATE=2007&amp;PERIODTYPE=ANN_STD&amp;window=popup_no_bar&amp;width=385&amp;height=120&amp;START_MAXIMIZED=FALSE&amp;creator=factset&amp;display_string=Audit"}</definedName>
    <definedName name="_2566__FDSAUDITLINK__" localSheetId="3" hidden="1">{"fdsup://Directions/FactSet Auditing Viewer?action=AUDIT_VALUE&amp;DB=129&amp;ID1=B0WM2V&amp;VALUEID=01001&amp;SDATE=2007&amp;PERIODTYPE=ANN_STD&amp;window=popup_no_bar&amp;width=385&amp;height=120&amp;START_MAXIMIZED=FALSE&amp;creator=factset&amp;display_string=Audit"}</definedName>
    <definedName name="_2566__FDSAUDITLINK__" hidden="1">{"fdsup://Directions/FactSet Auditing Viewer?action=AUDIT_VALUE&amp;DB=129&amp;ID1=B0WM2V&amp;VALUEID=01001&amp;SDATE=2007&amp;PERIODTYPE=ANN_STD&amp;window=popup_no_bar&amp;width=385&amp;height=120&amp;START_MAXIMIZED=FALSE&amp;creator=factset&amp;display_string=Audit"}</definedName>
    <definedName name="_2567__FDSAUDITLINK__" localSheetId="11" hidden="1">{"fdsup://directions/FAT Viewer?action=UPDATE&amp;creator=factset&amp;DYN_ARGS=TRUE&amp;DOC_NAME=FAT:FQL_AUDITING_CLIENT_TEMPLATE.FAT&amp;display_string=Audit&amp;VAR:KEY=BCRWZQTMRE&amp;VAR:QUERY=RkZfQ0FQRVgoQU5OLDAsLCxSUCk=&amp;WINDOW=FIRST_POPUP&amp;HEIGHT=450&amp;WIDTH=450&amp;START_MAXIMIZED=","FALSE&amp;VAR:CALENDAR=US&amp;VAR:SYMBOL=285423&amp;VAR:INDEX=0"}</definedName>
    <definedName name="_2567__FDSAUDITLINK__" localSheetId="3" hidden="1">{"fdsup://directions/FAT Viewer?action=UPDATE&amp;creator=factset&amp;DYN_ARGS=TRUE&amp;DOC_NAME=FAT:FQL_AUDITING_CLIENT_TEMPLATE.FAT&amp;display_string=Audit&amp;VAR:KEY=BCRWZQTMRE&amp;VAR:QUERY=RkZfQ0FQRVgoQU5OLDAsLCxSUCk=&amp;WINDOW=FIRST_POPUP&amp;HEIGHT=450&amp;WIDTH=450&amp;START_MAXIMIZED=","FALSE&amp;VAR:CALENDAR=US&amp;VAR:SYMBOL=285423&amp;VAR:INDEX=0"}</definedName>
    <definedName name="_2567__FDSAUDITLINK__" hidden="1">{"fdsup://directions/FAT Viewer?action=UPDATE&amp;creator=factset&amp;DYN_ARGS=TRUE&amp;DOC_NAME=FAT:FQL_AUDITING_CLIENT_TEMPLATE.FAT&amp;display_string=Audit&amp;VAR:KEY=BCRWZQTMRE&amp;VAR:QUERY=RkZfQ0FQRVgoQU5OLDAsLCxSUCk=&amp;WINDOW=FIRST_POPUP&amp;HEIGHT=450&amp;WIDTH=450&amp;START_MAXIMIZED=","FALSE&amp;VAR:CALENDAR=US&amp;VAR:SYMBOL=285423&amp;VAR:INDEX=0"}</definedName>
    <definedName name="_2568__FDSAUDITLINK__" localSheetId="11" hidden="1">{"fdsup://directions/FAT Viewer?action=UPDATE&amp;creator=factset&amp;DYN_ARGS=TRUE&amp;DOC_NAME=FAT:FQL_AUDITING_CLIENT_TEMPLATE.FAT&amp;display_string=Audit&amp;VAR:KEY=DMLIFCBKVW&amp;VAR:QUERY=RkZfQ0FQRVgoQU5OLC0xLCwsUlAp&amp;WINDOW=FIRST_POPUP&amp;HEIGHT=450&amp;WIDTH=450&amp;START_MAXIMIZED=","FALSE&amp;VAR:CALENDAR=US&amp;VAR:SYMBOL=285423&amp;VAR:INDEX=0"}</definedName>
    <definedName name="_2568__FDSAUDITLINK__" localSheetId="3" hidden="1">{"fdsup://directions/FAT Viewer?action=UPDATE&amp;creator=factset&amp;DYN_ARGS=TRUE&amp;DOC_NAME=FAT:FQL_AUDITING_CLIENT_TEMPLATE.FAT&amp;display_string=Audit&amp;VAR:KEY=DMLIFCBKVW&amp;VAR:QUERY=RkZfQ0FQRVgoQU5OLC0xLCwsUlAp&amp;WINDOW=FIRST_POPUP&amp;HEIGHT=450&amp;WIDTH=450&amp;START_MAXIMIZED=","FALSE&amp;VAR:CALENDAR=US&amp;VAR:SYMBOL=285423&amp;VAR:INDEX=0"}</definedName>
    <definedName name="_2568__FDSAUDITLINK__" hidden="1">{"fdsup://directions/FAT Viewer?action=UPDATE&amp;creator=factset&amp;DYN_ARGS=TRUE&amp;DOC_NAME=FAT:FQL_AUDITING_CLIENT_TEMPLATE.FAT&amp;display_string=Audit&amp;VAR:KEY=DMLIFCBKVW&amp;VAR:QUERY=RkZfQ0FQRVgoQU5OLC0xLCwsUlAp&amp;WINDOW=FIRST_POPUP&amp;HEIGHT=450&amp;WIDTH=450&amp;START_MAXIMIZED=","FALSE&amp;VAR:CALENDAR=US&amp;VAR:SYMBOL=285423&amp;VAR:INDEX=0"}</definedName>
    <definedName name="_2569__FDSAUDITLINK__" localSheetId="11" hidden="1">{"fdsup://directions/FAT Viewer?action=UPDATE&amp;creator=factset&amp;DYN_ARGS=TRUE&amp;DOC_NAME=FAT:FQL_AUDITING_CLIENT_TEMPLATE.FAT&amp;display_string=Audit&amp;VAR:KEY=HMNYLWHULO&amp;VAR:QUERY=RkZfQ0FQRVgoQU5OLC0yLCwsUlAp&amp;WINDOW=FIRST_POPUP&amp;HEIGHT=450&amp;WIDTH=450&amp;START_MAXIMIZED=","FALSE&amp;VAR:CALENDAR=US&amp;VAR:SYMBOL=285423&amp;VAR:INDEX=0"}</definedName>
    <definedName name="_2569__FDSAUDITLINK__" localSheetId="3" hidden="1">{"fdsup://directions/FAT Viewer?action=UPDATE&amp;creator=factset&amp;DYN_ARGS=TRUE&amp;DOC_NAME=FAT:FQL_AUDITING_CLIENT_TEMPLATE.FAT&amp;display_string=Audit&amp;VAR:KEY=HMNYLWHULO&amp;VAR:QUERY=RkZfQ0FQRVgoQU5OLC0yLCwsUlAp&amp;WINDOW=FIRST_POPUP&amp;HEIGHT=450&amp;WIDTH=450&amp;START_MAXIMIZED=","FALSE&amp;VAR:CALENDAR=US&amp;VAR:SYMBOL=285423&amp;VAR:INDEX=0"}</definedName>
    <definedName name="_2569__FDSAUDITLINK__" hidden="1">{"fdsup://directions/FAT Viewer?action=UPDATE&amp;creator=factset&amp;DYN_ARGS=TRUE&amp;DOC_NAME=FAT:FQL_AUDITING_CLIENT_TEMPLATE.FAT&amp;display_string=Audit&amp;VAR:KEY=HMNYLWHULO&amp;VAR:QUERY=RkZfQ0FQRVgoQU5OLC0yLCwsUlAp&amp;WINDOW=FIRST_POPUP&amp;HEIGHT=450&amp;WIDTH=450&amp;START_MAXIMIZED=","FALSE&amp;VAR:CALENDAR=US&amp;VAR:SYMBOL=285423&amp;VAR:INDEX=0"}</definedName>
    <definedName name="_257__FDSAUDITLINK__" localSheetId="11" hidden="1">{"fdsup://directions/FAT Viewer?action=UPDATE&amp;creator=factset&amp;DYN_ARGS=TRUE&amp;DOC_NAME=FAT:FQL_AUDITING_CLIENT_TEMPLATE.FAT&amp;display_string=Audit&amp;VAR:KEY=VAJEDOXYFA&amp;VAR:QUERY=RkZfRUJJVChBTk4sLTIsLCxSUCk=&amp;WINDOW=FIRST_POPUP&amp;HEIGHT=450&amp;WIDTH=450&amp;START_MAXIMIZED=","FALSE&amp;VAR:CALENDAR=FIVEDAY&amp;VAR:SYMBOL=74762E10&amp;VAR:INDEX=0"}</definedName>
    <definedName name="_257__FDSAUDITLINK__" localSheetId="3" hidden="1">{"fdsup://directions/FAT Viewer?action=UPDATE&amp;creator=factset&amp;DYN_ARGS=TRUE&amp;DOC_NAME=FAT:FQL_AUDITING_CLIENT_TEMPLATE.FAT&amp;display_string=Audit&amp;VAR:KEY=VAJEDOXYFA&amp;VAR:QUERY=RkZfRUJJVChBTk4sLTIsLCxSUCk=&amp;WINDOW=FIRST_POPUP&amp;HEIGHT=450&amp;WIDTH=450&amp;START_MAXIMIZED=","FALSE&amp;VAR:CALENDAR=FIVEDAY&amp;VAR:SYMBOL=74762E10&amp;VAR:INDEX=0"}</definedName>
    <definedName name="_257__FDSAUDITLINK__" hidden="1">{"fdsup://directions/FAT Viewer?action=UPDATE&amp;creator=factset&amp;DYN_ARGS=TRUE&amp;DOC_NAME=FAT:FQL_AUDITING_CLIENT_TEMPLATE.FAT&amp;display_string=Audit&amp;VAR:KEY=VAJEDOXYFA&amp;VAR:QUERY=RkZfRUJJVChBTk4sLTIsLCxSUCk=&amp;WINDOW=FIRST_POPUP&amp;HEIGHT=450&amp;WIDTH=450&amp;START_MAXIMIZED=","FALSE&amp;VAR:CALENDAR=FIVEDAY&amp;VAR:SYMBOL=74762E10&amp;VAR:INDEX=0"}</definedName>
    <definedName name="_2570__FDSAUDITLINK__" localSheetId="11" hidden="1">{"fdsup://directions/FAT Viewer?action=UPDATE&amp;creator=factset&amp;DYN_ARGS=TRUE&amp;DOC_NAME=FAT:FQL_AUDITING_CLIENT_TEMPLATE.FAT&amp;display_string=Audit&amp;VAR:KEY=BSZAZABCHM&amp;VAR:QUERY=RkZfTkVUX0lOQyhBTk4sLTIsLCxSUCk=&amp;WINDOW=FIRST_POPUP&amp;HEIGHT=450&amp;WIDTH=450&amp;START_MAXIMI","ZED=FALSE&amp;VAR:CALENDAR=US&amp;VAR:SYMBOL=285423&amp;VAR:INDEX=0"}</definedName>
    <definedName name="_2570__FDSAUDITLINK__" localSheetId="3" hidden="1">{"fdsup://directions/FAT Viewer?action=UPDATE&amp;creator=factset&amp;DYN_ARGS=TRUE&amp;DOC_NAME=FAT:FQL_AUDITING_CLIENT_TEMPLATE.FAT&amp;display_string=Audit&amp;VAR:KEY=BSZAZABCHM&amp;VAR:QUERY=RkZfTkVUX0lOQyhBTk4sLTIsLCxSUCk=&amp;WINDOW=FIRST_POPUP&amp;HEIGHT=450&amp;WIDTH=450&amp;START_MAXIMI","ZED=FALSE&amp;VAR:CALENDAR=US&amp;VAR:SYMBOL=285423&amp;VAR:INDEX=0"}</definedName>
    <definedName name="_2570__FDSAUDITLINK__" hidden="1">{"fdsup://directions/FAT Viewer?action=UPDATE&amp;creator=factset&amp;DYN_ARGS=TRUE&amp;DOC_NAME=FAT:FQL_AUDITING_CLIENT_TEMPLATE.FAT&amp;display_string=Audit&amp;VAR:KEY=BSZAZABCHM&amp;VAR:QUERY=RkZfTkVUX0lOQyhBTk4sLTIsLCxSUCk=&amp;WINDOW=FIRST_POPUP&amp;HEIGHT=450&amp;WIDTH=450&amp;START_MAXIMI","ZED=FALSE&amp;VAR:CALENDAR=US&amp;VAR:SYMBOL=285423&amp;VAR:INDEX=0"}</definedName>
    <definedName name="_2571__FDSAUDITLINK__" localSheetId="11" hidden="1">{"fdsup://directions/FAT Viewer?action=UPDATE&amp;creator=factset&amp;DYN_ARGS=TRUE&amp;DOC_NAME=FAT:FQL_AUDITING_CLIENT_TEMPLATE.FAT&amp;display_string=Audit&amp;VAR:KEY=JMRMLKHYJG&amp;VAR:QUERY=RkZfRUJJVF9PUEVSKEFOTiwtMSwsLFJQKQ==&amp;WINDOW=FIRST_POPUP&amp;HEIGHT=450&amp;WIDTH=450&amp;START_MA","XIMIZED=FALSE&amp;VAR:CALENDAR=US&amp;VAR:SYMBOL=285423&amp;VAR:INDEX=0"}</definedName>
    <definedName name="_2571__FDSAUDITLINK__" localSheetId="3" hidden="1">{"fdsup://directions/FAT Viewer?action=UPDATE&amp;creator=factset&amp;DYN_ARGS=TRUE&amp;DOC_NAME=FAT:FQL_AUDITING_CLIENT_TEMPLATE.FAT&amp;display_string=Audit&amp;VAR:KEY=JMRMLKHYJG&amp;VAR:QUERY=RkZfRUJJVF9PUEVSKEFOTiwtMSwsLFJQKQ==&amp;WINDOW=FIRST_POPUP&amp;HEIGHT=450&amp;WIDTH=450&amp;START_MA","XIMIZED=FALSE&amp;VAR:CALENDAR=US&amp;VAR:SYMBOL=285423&amp;VAR:INDEX=0"}</definedName>
    <definedName name="_2571__FDSAUDITLINK__" hidden="1">{"fdsup://directions/FAT Viewer?action=UPDATE&amp;creator=factset&amp;DYN_ARGS=TRUE&amp;DOC_NAME=FAT:FQL_AUDITING_CLIENT_TEMPLATE.FAT&amp;display_string=Audit&amp;VAR:KEY=JMRMLKHYJG&amp;VAR:QUERY=RkZfRUJJVF9PUEVSKEFOTiwtMSwsLFJQKQ==&amp;WINDOW=FIRST_POPUP&amp;HEIGHT=450&amp;WIDTH=450&amp;START_MA","XIMIZED=FALSE&amp;VAR:CALENDAR=US&amp;VAR:SYMBOL=285423&amp;VAR:INDEX=0"}</definedName>
    <definedName name="_2572__FDSAUDITLINK__" localSheetId="11" hidden="1">{"fdsup://directions/FAT Viewer?action=UPDATE&amp;creator=factset&amp;DYN_ARGS=TRUE&amp;DOC_NAME=FAT:FQL_AUDITING_CLIENT_TEMPLATE.FAT&amp;display_string=Audit&amp;VAR:KEY=TYJQBQHWPM&amp;VAR:QUERY=RkZfRUJJVChBTk4sLTIsLCxSUCk=&amp;WINDOW=FIRST_POPUP&amp;HEIGHT=450&amp;WIDTH=450&amp;START_MAXIMIZED=","FALSE&amp;VAR:CALENDAR=US&amp;VAR:SYMBOL=285423&amp;VAR:INDEX=0"}</definedName>
    <definedName name="_2572__FDSAUDITLINK__" localSheetId="3" hidden="1">{"fdsup://directions/FAT Viewer?action=UPDATE&amp;creator=factset&amp;DYN_ARGS=TRUE&amp;DOC_NAME=FAT:FQL_AUDITING_CLIENT_TEMPLATE.FAT&amp;display_string=Audit&amp;VAR:KEY=TYJQBQHWPM&amp;VAR:QUERY=RkZfRUJJVChBTk4sLTIsLCxSUCk=&amp;WINDOW=FIRST_POPUP&amp;HEIGHT=450&amp;WIDTH=450&amp;START_MAXIMIZED=","FALSE&amp;VAR:CALENDAR=US&amp;VAR:SYMBOL=285423&amp;VAR:INDEX=0"}</definedName>
    <definedName name="_2572__FDSAUDITLINK__" hidden="1">{"fdsup://directions/FAT Viewer?action=UPDATE&amp;creator=factset&amp;DYN_ARGS=TRUE&amp;DOC_NAME=FAT:FQL_AUDITING_CLIENT_TEMPLATE.FAT&amp;display_string=Audit&amp;VAR:KEY=TYJQBQHWPM&amp;VAR:QUERY=RkZfRUJJVChBTk4sLTIsLCxSUCk=&amp;WINDOW=FIRST_POPUP&amp;HEIGHT=450&amp;WIDTH=450&amp;START_MAXIMIZED=","FALSE&amp;VAR:CALENDAR=US&amp;VAR:SYMBOL=285423&amp;VAR:INDEX=0"}</definedName>
    <definedName name="_2573__FDSAUDITLINK__" localSheetId="11" hidden="1">{"fdsup://directions/FAT Viewer?action=UPDATE&amp;creator=factset&amp;DYN_ARGS=TRUE&amp;DOC_NAME=FAT:FQL_AUDITING_CLIENT_TEMPLATE.FAT&amp;display_string=Audit&amp;VAR:KEY=JUNQLGDARW&amp;VAR:QUERY=RkZfRUJJVERBX09QRVIoQU5OLC0xLCwsUlAp&amp;WINDOW=FIRST_POPUP&amp;HEIGHT=450&amp;WIDTH=450&amp;START_MA","XIMIZED=FALSE&amp;VAR:CALENDAR=US&amp;VAR:SYMBOL=285423&amp;VAR:INDEX=0"}</definedName>
    <definedName name="_2573__FDSAUDITLINK__" localSheetId="3" hidden="1">{"fdsup://directions/FAT Viewer?action=UPDATE&amp;creator=factset&amp;DYN_ARGS=TRUE&amp;DOC_NAME=FAT:FQL_AUDITING_CLIENT_TEMPLATE.FAT&amp;display_string=Audit&amp;VAR:KEY=JUNQLGDARW&amp;VAR:QUERY=RkZfRUJJVERBX09QRVIoQU5OLC0xLCwsUlAp&amp;WINDOW=FIRST_POPUP&amp;HEIGHT=450&amp;WIDTH=450&amp;START_MA","XIMIZED=FALSE&amp;VAR:CALENDAR=US&amp;VAR:SYMBOL=285423&amp;VAR:INDEX=0"}</definedName>
    <definedName name="_2573__FDSAUDITLINK__" hidden="1">{"fdsup://directions/FAT Viewer?action=UPDATE&amp;creator=factset&amp;DYN_ARGS=TRUE&amp;DOC_NAME=FAT:FQL_AUDITING_CLIENT_TEMPLATE.FAT&amp;display_string=Audit&amp;VAR:KEY=JUNQLGDARW&amp;VAR:QUERY=RkZfRUJJVERBX09QRVIoQU5OLC0xLCwsUlAp&amp;WINDOW=FIRST_POPUP&amp;HEIGHT=450&amp;WIDTH=450&amp;START_MA","XIMIZED=FALSE&amp;VAR:CALENDAR=US&amp;VAR:SYMBOL=285423&amp;VAR:INDEX=0"}</definedName>
    <definedName name="_2574__FDSAUDITLINK__" localSheetId="11" hidden="1">{"fdsup://directions/FAT Viewer?action=UPDATE&amp;creator=factset&amp;DYN_ARGS=TRUE&amp;DOC_NAME=FAT:FQL_AUDITING_CLIENT_TEMPLATE.FAT&amp;display_string=Audit&amp;VAR:KEY=DKHIJQXERO&amp;VAR:QUERY=RkZfRUJJVERBKEFOTiwtMiwsLFJQKQ==&amp;WINDOW=FIRST_POPUP&amp;HEIGHT=450&amp;WIDTH=450&amp;START_MAXIMI","ZED=FALSE&amp;VAR:CALENDAR=US&amp;VAR:SYMBOL=285423&amp;VAR:INDEX=0"}</definedName>
    <definedName name="_2574__FDSAUDITLINK__" localSheetId="3" hidden="1">{"fdsup://directions/FAT Viewer?action=UPDATE&amp;creator=factset&amp;DYN_ARGS=TRUE&amp;DOC_NAME=FAT:FQL_AUDITING_CLIENT_TEMPLATE.FAT&amp;display_string=Audit&amp;VAR:KEY=DKHIJQXERO&amp;VAR:QUERY=RkZfRUJJVERBKEFOTiwtMiwsLFJQKQ==&amp;WINDOW=FIRST_POPUP&amp;HEIGHT=450&amp;WIDTH=450&amp;START_MAXIMI","ZED=FALSE&amp;VAR:CALENDAR=US&amp;VAR:SYMBOL=285423&amp;VAR:INDEX=0"}</definedName>
    <definedName name="_2574__FDSAUDITLINK__" hidden="1">{"fdsup://directions/FAT Viewer?action=UPDATE&amp;creator=factset&amp;DYN_ARGS=TRUE&amp;DOC_NAME=FAT:FQL_AUDITING_CLIENT_TEMPLATE.FAT&amp;display_string=Audit&amp;VAR:KEY=DKHIJQXERO&amp;VAR:QUERY=RkZfRUJJVERBKEFOTiwtMiwsLFJQKQ==&amp;WINDOW=FIRST_POPUP&amp;HEIGHT=450&amp;WIDTH=450&amp;START_MAXIMI","ZED=FALSE&amp;VAR:CALENDAR=US&amp;VAR:SYMBOL=285423&amp;VAR:INDEX=0"}</definedName>
    <definedName name="_2575__FDSAUDITLINK__" localSheetId="11" hidden="1">{"fdsup://directions/FAT Viewer?action=UPDATE&amp;creator=factset&amp;DYN_ARGS=TRUE&amp;DOC_NAME=FAT:FQL_AUDITING_CLIENT_TEMPLATE.FAT&amp;display_string=Audit&amp;VAR:KEY=VYLGRCPYTK&amp;VAR:QUERY=RkZfQ0FQRVgoQU5OLDAsLCxSUCk=&amp;WINDOW=FIRST_POPUP&amp;HEIGHT=450&amp;WIDTH=450&amp;START_MAXIMIZED=","FALSE&amp;VAR:CALENDAR=US&amp;VAR:SYMBOL=JEC&amp;VAR:INDEX=0"}</definedName>
    <definedName name="_2575__FDSAUDITLINK__" localSheetId="3" hidden="1">{"fdsup://directions/FAT Viewer?action=UPDATE&amp;creator=factset&amp;DYN_ARGS=TRUE&amp;DOC_NAME=FAT:FQL_AUDITING_CLIENT_TEMPLATE.FAT&amp;display_string=Audit&amp;VAR:KEY=VYLGRCPYTK&amp;VAR:QUERY=RkZfQ0FQRVgoQU5OLDAsLCxSUCk=&amp;WINDOW=FIRST_POPUP&amp;HEIGHT=450&amp;WIDTH=450&amp;START_MAXIMIZED=","FALSE&amp;VAR:CALENDAR=US&amp;VAR:SYMBOL=JEC&amp;VAR:INDEX=0"}</definedName>
    <definedName name="_2575__FDSAUDITLINK__" hidden="1">{"fdsup://directions/FAT Viewer?action=UPDATE&amp;creator=factset&amp;DYN_ARGS=TRUE&amp;DOC_NAME=FAT:FQL_AUDITING_CLIENT_TEMPLATE.FAT&amp;display_string=Audit&amp;VAR:KEY=VYLGRCPYTK&amp;VAR:QUERY=RkZfQ0FQRVgoQU5OLDAsLCxSUCk=&amp;WINDOW=FIRST_POPUP&amp;HEIGHT=450&amp;WIDTH=450&amp;START_MAXIMIZED=","FALSE&amp;VAR:CALENDAR=US&amp;VAR:SYMBOL=JEC&amp;VAR:INDEX=0"}</definedName>
    <definedName name="_2576__FDSAUDITLINK__" localSheetId="11" hidden="1">{"fdsup://directions/FAT Viewer?action=UPDATE&amp;creator=factset&amp;DYN_ARGS=TRUE&amp;DOC_NAME=FAT:FQL_AUDITING_CLIENT_TEMPLATE.FAT&amp;display_string=Audit&amp;VAR:KEY=HCFULSVWFU&amp;VAR:QUERY=RkZfQ0FQRVgoQU5OLC0xLCwsUlAp&amp;WINDOW=FIRST_POPUP&amp;HEIGHT=450&amp;WIDTH=450&amp;START_MAXIMIZED=","FALSE&amp;VAR:CALENDAR=US&amp;VAR:SYMBOL=JEC&amp;VAR:INDEX=0"}</definedName>
    <definedName name="_2576__FDSAUDITLINK__" localSheetId="3" hidden="1">{"fdsup://directions/FAT Viewer?action=UPDATE&amp;creator=factset&amp;DYN_ARGS=TRUE&amp;DOC_NAME=FAT:FQL_AUDITING_CLIENT_TEMPLATE.FAT&amp;display_string=Audit&amp;VAR:KEY=HCFULSVWFU&amp;VAR:QUERY=RkZfQ0FQRVgoQU5OLC0xLCwsUlAp&amp;WINDOW=FIRST_POPUP&amp;HEIGHT=450&amp;WIDTH=450&amp;START_MAXIMIZED=","FALSE&amp;VAR:CALENDAR=US&amp;VAR:SYMBOL=JEC&amp;VAR:INDEX=0"}</definedName>
    <definedName name="_2576__FDSAUDITLINK__" hidden="1">{"fdsup://directions/FAT Viewer?action=UPDATE&amp;creator=factset&amp;DYN_ARGS=TRUE&amp;DOC_NAME=FAT:FQL_AUDITING_CLIENT_TEMPLATE.FAT&amp;display_string=Audit&amp;VAR:KEY=HCFULSVWFU&amp;VAR:QUERY=RkZfQ0FQRVgoQU5OLC0xLCwsUlAp&amp;WINDOW=FIRST_POPUP&amp;HEIGHT=450&amp;WIDTH=450&amp;START_MAXIMIZED=","FALSE&amp;VAR:CALENDAR=US&amp;VAR:SYMBOL=JEC&amp;VAR:INDEX=0"}</definedName>
    <definedName name="_2577__FDSAUDITLINK__" localSheetId="11" hidden="1">{"fdsup://directions/FAT Viewer?action=UPDATE&amp;creator=factset&amp;DYN_ARGS=TRUE&amp;DOC_NAME=FAT:FQL_AUDITING_CLIENT_TEMPLATE.FAT&amp;display_string=Audit&amp;VAR:KEY=DIDEZUJINO&amp;VAR:QUERY=RkZfQ0FQRVgoQU5OLC0yLCwsUlAp&amp;WINDOW=FIRST_POPUP&amp;HEIGHT=450&amp;WIDTH=450&amp;START_MAXIMIZED=","FALSE&amp;VAR:CALENDAR=US&amp;VAR:SYMBOL=JEC&amp;VAR:INDEX=0"}</definedName>
    <definedName name="_2577__FDSAUDITLINK__" localSheetId="3" hidden="1">{"fdsup://directions/FAT Viewer?action=UPDATE&amp;creator=factset&amp;DYN_ARGS=TRUE&amp;DOC_NAME=FAT:FQL_AUDITING_CLIENT_TEMPLATE.FAT&amp;display_string=Audit&amp;VAR:KEY=DIDEZUJINO&amp;VAR:QUERY=RkZfQ0FQRVgoQU5OLC0yLCwsUlAp&amp;WINDOW=FIRST_POPUP&amp;HEIGHT=450&amp;WIDTH=450&amp;START_MAXIMIZED=","FALSE&amp;VAR:CALENDAR=US&amp;VAR:SYMBOL=JEC&amp;VAR:INDEX=0"}</definedName>
    <definedName name="_2577__FDSAUDITLINK__" hidden="1">{"fdsup://directions/FAT Viewer?action=UPDATE&amp;creator=factset&amp;DYN_ARGS=TRUE&amp;DOC_NAME=FAT:FQL_AUDITING_CLIENT_TEMPLATE.FAT&amp;display_string=Audit&amp;VAR:KEY=DIDEZUJINO&amp;VAR:QUERY=RkZfQ0FQRVgoQU5OLC0yLCwsUlAp&amp;WINDOW=FIRST_POPUP&amp;HEIGHT=450&amp;WIDTH=450&amp;START_MAXIMIZED=","FALSE&amp;VAR:CALENDAR=US&amp;VAR:SYMBOL=JEC&amp;VAR:INDEX=0"}</definedName>
    <definedName name="_2578__FDSAUDITLINK__" localSheetId="11" hidden="1">{"fdsup://directions/FAT Viewer?action=UPDATE&amp;creator=factset&amp;DYN_ARGS=TRUE&amp;DOC_NAME=FAT:FQL_AUDITING_CLIENT_TEMPLATE.FAT&amp;display_string=Audit&amp;VAR:KEY=BGRGLWVYZQ&amp;VAR:QUERY=RkZfTkVUX0lOQyhBTk4sLTEsLCxSUCk=&amp;WINDOW=FIRST_POPUP&amp;HEIGHT=450&amp;WIDTH=450&amp;START_MAXIMI","ZED=FALSE&amp;VAR:CALENDAR=US&amp;VAR:SYMBOL=JEC&amp;VAR:INDEX=0"}</definedName>
    <definedName name="_2578__FDSAUDITLINK__" localSheetId="3" hidden="1">{"fdsup://directions/FAT Viewer?action=UPDATE&amp;creator=factset&amp;DYN_ARGS=TRUE&amp;DOC_NAME=FAT:FQL_AUDITING_CLIENT_TEMPLATE.FAT&amp;display_string=Audit&amp;VAR:KEY=BGRGLWVYZQ&amp;VAR:QUERY=RkZfTkVUX0lOQyhBTk4sLTEsLCxSUCk=&amp;WINDOW=FIRST_POPUP&amp;HEIGHT=450&amp;WIDTH=450&amp;START_MAXIMI","ZED=FALSE&amp;VAR:CALENDAR=US&amp;VAR:SYMBOL=JEC&amp;VAR:INDEX=0"}</definedName>
    <definedName name="_2578__FDSAUDITLINK__" hidden="1">{"fdsup://directions/FAT Viewer?action=UPDATE&amp;creator=factset&amp;DYN_ARGS=TRUE&amp;DOC_NAME=FAT:FQL_AUDITING_CLIENT_TEMPLATE.FAT&amp;display_string=Audit&amp;VAR:KEY=BGRGLWVYZQ&amp;VAR:QUERY=RkZfTkVUX0lOQyhBTk4sLTEsLCxSUCk=&amp;WINDOW=FIRST_POPUP&amp;HEIGHT=450&amp;WIDTH=450&amp;START_MAXIMI","ZED=FALSE&amp;VAR:CALENDAR=US&amp;VAR:SYMBOL=JEC&amp;VAR:INDEX=0"}</definedName>
    <definedName name="_2579__FDSAUDITLINK__" localSheetId="11" hidden="1">{"fdsup://directions/FAT Viewer?action=UPDATE&amp;creator=factset&amp;DYN_ARGS=TRUE&amp;DOC_NAME=FAT:FQL_AUDITING_CLIENT_TEMPLATE.FAT&amp;display_string=Audit&amp;VAR:KEY=LABILCZINY&amp;VAR:QUERY=RkZfTkVUX0lOQyhBTk4sLTIsLCxSUCk=&amp;WINDOW=FIRST_POPUP&amp;HEIGHT=450&amp;WIDTH=450&amp;START_MAXIMI","ZED=FALSE&amp;VAR:CALENDAR=US&amp;VAR:SYMBOL=JEC&amp;VAR:INDEX=0"}</definedName>
    <definedName name="_2579__FDSAUDITLINK__" localSheetId="3" hidden="1">{"fdsup://directions/FAT Viewer?action=UPDATE&amp;creator=factset&amp;DYN_ARGS=TRUE&amp;DOC_NAME=FAT:FQL_AUDITING_CLIENT_TEMPLATE.FAT&amp;display_string=Audit&amp;VAR:KEY=LABILCZINY&amp;VAR:QUERY=RkZfTkVUX0lOQyhBTk4sLTIsLCxSUCk=&amp;WINDOW=FIRST_POPUP&amp;HEIGHT=450&amp;WIDTH=450&amp;START_MAXIMI","ZED=FALSE&amp;VAR:CALENDAR=US&amp;VAR:SYMBOL=JEC&amp;VAR:INDEX=0"}</definedName>
    <definedName name="_2579__FDSAUDITLINK__" hidden="1">{"fdsup://directions/FAT Viewer?action=UPDATE&amp;creator=factset&amp;DYN_ARGS=TRUE&amp;DOC_NAME=FAT:FQL_AUDITING_CLIENT_TEMPLATE.FAT&amp;display_string=Audit&amp;VAR:KEY=LABILCZINY&amp;VAR:QUERY=RkZfTkVUX0lOQyhBTk4sLTIsLCxSUCk=&amp;WINDOW=FIRST_POPUP&amp;HEIGHT=450&amp;WIDTH=450&amp;START_MAXIMI","ZED=FALSE&amp;VAR:CALENDAR=US&amp;VAR:SYMBOL=JEC&amp;VAR:INDEX=0"}</definedName>
    <definedName name="_258__FDSAUDITLINK__" localSheetId="11" hidden="1">{"fdsup://directions/FAT Viewer?action=UPDATE&amp;creator=factset&amp;DYN_ARGS=TRUE&amp;DOC_NAME=FAT:FQL_AUDITING_CLIENT_TEMPLATE.FAT&amp;display_string=Audit&amp;VAR:KEY=LCVYXMHALK&amp;VAR:QUERY=RkZfRUJJVERBKEFOTiwtMSwsLFJQKQ==&amp;WINDOW=FIRST_POPUP&amp;HEIGHT=450&amp;WIDTH=450&amp;START_MAXIMI","ZED=FALSE&amp;VAR:CALENDAR=FIVEDAY&amp;VAR:SYMBOL=74762E10&amp;VAR:INDEX=0"}</definedName>
    <definedName name="_258__FDSAUDITLINK__" localSheetId="3" hidden="1">{"fdsup://directions/FAT Viewer?action=UPDATE&amp;creator=factset&amp;DYN_ARGS=TRUE&amp;DOC_NAME=FAT:FQL_AUDITING_CLIENT_TEMPLATE.FAT&amp;display_string=Audit&amp;VAR:KEY=LCVYXMHALK&amp;VAR:QUERY=RkZfRUJJVERBKEFOTiwtMSwsLFJQKQ==&amp;WINDOW=FIRST_POPUP&amp;HEIGHT=450&amp;WIDTH=450&amp;START_MAXIMI","ZED=FALSE&amp;VAR:CALENDAR=FIVEDAY&amp;VAR:SYMBOL=74762E10&amp;VAR:INDEX=0"}</definedName>
    <definedName name="_258__FDSAUDITLINK__" hidden="1">{"fdsup://directions/FAT Viewer?action=UPDATE&amp;creator=factset&amp;DYN_ARGS=TRUE&amp;DOC_NAME=FAT:FQL_AUDITING_CLIENT_TEMPLATE.FAT&amp;display_string=Audit&amp;VAR:KEY=LCVYXMHALK&amp;VAR:QUERY=RkZfRUJJVERBKEFOTiwtMSwsLFJQKQ==&amp;WINDOW=FIRST_POPUP&amp;HEIGHT=450&amp;WIDTH=450&amp;START_MAXIMI","ZED=FALSE&amp;VAR:CALENDAR=FIVEDAY&amp;VAR:SYMBOL=74762E10&amp;VAR:INDEX=0"}</definedName>
    <definedName name="_2580__FDSAUDITLINK__" localSheetId="11" hidden="1">{"fdsup://directions/FAT Viewer?action=UPDATE&amp;creator=factset&amp;DYN_ARGS=TRUE&amp;DOC_NAME=FAT:FQL_AUDITING_CLIENT_TEMPLATE.FAT&amp;display_string=Audit&amp;VAR:KEY=ZQZURYNCLC&amp;VAR:QUERY=RkZfRUJJVChBTk4sLTEsLCxSUCk=&amp;WINDOW=FIRST_POPUP&amp;HEIGHT=450&amp;WIDTH=450&amp;START_MAXIMIZED=","FALSE&amp;VAR:CALENDAR=US&amp;VAR:SYMBOL=JEC&amp;VAR:INDEX=0"}</definedName>
    <definedName name="_2580__FDSAUDITLINK__" localSheetId="3" hidden="1">{"fdsup://directions/FAT Viewer?action=UPDATE&amp;creator=factset&amp;DYN_ARGS=TRUE&amp;DOC_NAME=FAT:FQL_AUDITING_CLIENT_TEMPLATE.FAT&amp;display_string=Audit&amp;VAR:KEY=ZQZURYNCLC&amp;VAR:QUERY=RkZfRUJJVChBTk4sLTEsLCxSUCk=&amp;WINDOW=FIRST_POPUP&amp;HEIGHT=450&amp;WIDTH=450&amp;START_MAXIMIZED=","FALSE&amp;VAR:CALENDAR=US&amp;VAR:SYMBOL=JEC&amp;VAR:INDEX=0"}</definedName>
    <definedName name="_2580__FDSAUDITLINK__" hidden="1">{"fdsup://directions/FAT Viewer?action=UPDATE&amp;creator=factset&amp;DYN_ARGS=TRUE&amp;DOC_NAME=FAT:FQL_AUDITING_CLIENT_TEMPLATE.FAT&amp;display_string=Audit&amp;VAR:KEY=ZQZURYNCLC&amp;VAR:QUERY=RkZfRUJJVChBTk4sLTEsLCxSUCk=&amp;WINDOW=FIRST_POPUP&amp;HEIGHT=450&amp;WIDTH=450&amp;START_MAXIMIZED=","FALSE&amp;VAR:CALENDAR=US&amp;VAR:SYMBOL=JEC&amp;VAR:INDEX=0"}</definedName>
    <definedName name="_2581__FDSAUDITLINK__" localSheetId="11" hidden="1">{"fdsup://directions/FAT Viewer?action=UPDATE&amp;creator=factset&amp;DYN_ARGS=TRUE&amp;DOC_NAME=FAT:FQL_AUDITING_CLIENT_TEMPLATE.FAT&amp;display_string=Audit&amp;VAR:KEY=DKVWRWVSXE&amp;VAR:QUERY=RkZfRUJJVChBTk4sLTIsLCxSUCk=&amp;WINDOW=FIRST_POPUP&amp;HEIGHT=450&amp;WIDTH=450&amp;START_MAXIMIZED=","FALSE&amp;VAR:CALENDAR=US&amp;VAR:SYMBOL=JEC&amp;VAR:INDEX=0"}</definedName>
    <definedName name="_2581__FDSAUDITLINK__" localSheetId="3" hidden="1">{"fdsup://directions/FAT Viewer?action=UPDATE&amp;creator=factset&amp;DYN_ARGS=TRUE&amp;DOC_NAME=FAT:FQL_AUDITING_CLIENT_TEMPLATE.FAT&amp;display_string=Audit&amp;VAR:KEY=DKVWRWVSXE&amp;VAR:QUERY=RkZfRUJJVChBTk4sLTIsLCxSUCk=&amp;WINDOW=FIRST_POPUP&amp;HEIGHT=450&amp;WIDTH=450&amp;START_MAXIMIZED=","FALSE&amp;VAR:CALENDAR=US&amp;VAR:SYMBOL=JEC&amp;VAR:INDEX=0"}</definedName>
    <definedName name="_2581__FDSAUDITLINK__" hidden="1">{"fdsup://directions/FAT Viewer?action=UPDATE&amp;creator=factset&amp;DYN_ARGS=TRUE&amp;DOC_NAME=FAT:FQL_AUDITING_CLIENT_TEMPLATE.FAT&amp;display_string=Audit&amp;VAR:KEY=DKVWRWVSXE&amp;VAR:QUERY=RkZfRUJJVChBTk4sLTIsLCxSUCk=&amp;WINDOW=FIRST_POPUP&amp;HEIGHT=450&amp;WIDTH=450&amp;START_MAXIMIZED=","FALSE&amp;VAR:CALENDAR=US&amp;VAR:SYMBOL=JEC&amp;VAR:INDEX=0"}</definedName>
    <definedName name="_2582__FDSAUDITLINK__" localSheetId="11" hidden="1">{"fdsup://directions/FAT Viewer?action=UPDATE&amp;creator=factset&amp;DYN_ARGS=TRUE&amp;DOC_NAME=FAT:FQL_AUDITING_CLIENT_TEMPLATE.FAT&amp;display_string=Audit&amp;VAR:KEY=XEBUHUPILW&amp;VAR:QUERY=RkZfRUJJVERBKEFOTiwtMSwsLFJQKQ==&amp;WINDOW=FIRST_POPUP&amp;HEIGHT=450&amp;WIDTH=450&amp;START_MAXIMI","ZED=FALSE&amp;VAR:CALENDAR=US&amp;VAR:SYMBOL=JEC&amp;VAR:INDEX=0"}</definedName>
    <definedName name="_2582__FDSAUDITLINK__" localSheetId="3" hidden="1">{"fdsup://directions/FAT Viewer?action=UPDATE&amp;creator=factset&amp;DYN_ARGS=TRUE&amp;DOC_NAME=FAT:FQL_AUDITING_CLIENT_TEMPLATE.FAT&amp;display_string=Audit&amp;VAR:KEY=XEBUHUPILW&amp;VAR:QUERY=RkZfRUJJVERBKEFOTiwtMSwsLFJQKQ==&amp;WINDOW=FIRST_POPUP&amp;HEIGHT=450&amp;WIDTH=450&amp;START_MAXIMI","ZED=FALSE&amp;VAR:CALENDAR=US&amp;VAR:SYMBOL=JEC&amp;VAR:INDEX=0"}</definedName>
    <definedName name="_2582__FDSAUDITLINK__" hidden="1">{"fdsup://directions/FAT Viewer?action=UPDATE&amp;creator=factset&amp;DYN_ARGS=TRUE&amp;DOC_NAME=FAT:FQL_AUDITING_CLIENT_TEMPLATE.FAT&amp;display_string=Audit&amp;VAR:KEY=XEBUHUPILW&amp;VAR:QUERY=RkZfRUJJVERBKEFOTiwtMSwsLFJQKQ==&amp;WINDOW=FIRST_POPUP&amp;HEIGHT=450&amp;WIDTH=450&amp;START_MAXIMI","ZED=FALSE&amp;VAR:CALENDAR=US&amp;VAR:SYMBOL=JEC&amp;VAR:INDEX=0"}</definedName>
    <definedName name="_2583__FDSAUDITLINK__" localSheetId="11" hidden="1">{"fdsup://directions/FAT Viewer?action=UPDATE&amp;creator=factset&amp;DYN_ARGS=TRUE&amp;DOC_NAME=FAT:FQL_AUDITING_CLIENT_TEMPLATE.FAT&amp;display_string=Audit&amp;VAR:KEY=ZYFELGBAHW&amp;VAR:QUERY=RkZfRUJJVERBKEFOTiwtMiwsLFJQKQ==&amp;WINDOW=FIRST_POPUP&amp;HEIGHT=450&amp;WIDTH=450&amp;START_MAXIMI","ZED=FALSE&amp;VAR:CALENDAR=US&amp;VAR:SYMBOL=JEC&amp;VAR:INDEX=0"}</definedName>
    <definedName name="_2583__FDSAUDITLINK__" localSheetId="3" hidden="1">{"fdsup://directions/FAT Viewer?action=UPDATE&amp;creator=factset&amp;DYN_ARGS=TRUE&amp;DOC_NAME=FAT:FQL_AUDITING_CLIENT_TEMPLATE.FAT&amp;display_string=Audit&amp;VAR:KEY=ZYFELGBAHW&amp;VAR:QUERY=RkZfRUJJVERBKEFOTiwtMiwsLFJQKQ==&amp;WINDOW=FIRST_POPUP&amp;HEIGHT=450&amp;WIDTH=450&amp;START_MAXIMI","ZED=FALSE&amp;VAR:CALENDAR=US&amp;VAR:SYMBOL=JEC&amp;VAR:INDEX=0"}</definedName>
    <definedName name="_2583__FDSAUDITLINK__" hidden="1">{"fdsup://directions/FAT Viewer?action=UPDATE&amp;creator=factset&amp;DYN_ARGS=TRUE&amp;DOC_NAME=FAT:FQL_AUDITING_CLIENT_TEMPLATE.FAT&amp;display_string=Audit&amp;VAR:KEY=ZYFELGBAHW&amp;VAR:QUERY=RkZfRUJJVERBKEFOTiwtMiwsLFJQKQ==&amp;WINDOW=FIRST_POPUP&amp;HEIGHT=450&amp;WIDTH=450&amp;START_MAXIMI","ZED=FALSE&amp;VAR:CALENDAR=US&amp;VAR:SYMBOL=JEC&amp;VAR:INDEX=0"}</definedName>
    <definedName name="_2584__FDSAUDITLINK__" localSheetId="11" hidden="1">{"fdsup://Directions/FactSet Auditing Viewer?action=AUDIT_VALUE&amp;DB=129&amp;ID1=46981410&amp;VALUEID=01001&amp;SDATE=2008&amp;PERIODTYPE=ANN_STD&amp;window=popup_no_bar&amp;width=385&amp;height=120&amp;START_MAXIMIZED=FALSE&amp;creator=factset&amp;display_string=Audit"}</definedName>
    <definedName name="_2584__FDSAUDITLINK__" localSheetId="3" hidden="1">{"fdsup://Directions/FactSet Auditing Viewer?action=AUDIT_VALUE&amp;DB=129&amp;ID1=46981410&amp;VALUEID=01001&amp;SDATE=2008&amp;PERIODTYPE=ANN_STD&amp;window=popup_no_bar&amp;width=385&amp;height=120&amp;START_MAXIMIZED=FALSE&amp;creator=factset&amp;display_string=Audit"}</definedName>
    <definedName name="_2584__FDSAUDITLINK__" hidden="1">{"fdsup://Directions/FactSet Auditing Viewer?action=AUDIT_VALUE&amp;DB=129&amp;ID1=46981410&amp;VALUEID=01001&amp;SDATE=2008&amp;PERIODTYPE=ANN_STD&amp;window=popup_no_bar&amp;width=385&amp;height=120&amp;START_MAXIMIZED=FALSE&amp;creator=factset&amp;display_string=Audit"}</definedName>
    <definedName name="_2585__FDSAUDITLINK__" localSheetId="11" hidden="1">{"fdsup://Directions/FactSet Auditing Viewer?action=AUDIT_VALUE&amp;DB=129&amp;ID1=46981410&amp;VALUEID=01001&amp;SDATE=2007&amp;PERIODTYPE=ANN_STD&amp;window=popup_no_bar&amp;width=385&amp;height=120&amp;START_MAXIMIZED=FALSE&amp;creator=factset&amp;display_string=Audit"}</definedName>
    <definedName name="_2585__FDSAUDITLINK__" localSheetId="3" hidden="1">{"fdsup://Directions/FactSet Auditing Viewer?action=AUDIT_VALUE&amp;DB=129&amp;ID1=46981410&amp;VALUEID=01001&amp;SDATE=2007&amp;PERIODTYPE=ANN_STD&amp;window=popup_no_bar&amp;width=385&amp;height=120&amp;START_MAXIMIZED=FALSE&amp;creator=factset&amp;display_string=Audit"}</definedName>
    <definedName name="_2585__FDSAUDITLINK__" hidden="1">{"fdsup://Directions/FactSet Auditing Viewer?action=AUDIT_VALUE&amp;DB=129&amp;ID1=46981410&amp;VALUEID=01001&amp;SDATE=2007&amp;PERIODTYPE=ANN_STD&amp;window=popup_no_bar&amp;width=385&amp;height=120&amp;START_MAXIMIZED=FALSE&amp;creator=factset&amp;display_string=Audit"}</definedName>
    <definedName name="_2586__FDSAUDITLINK__" localSheetId="11" hidden="1">{"fdsup://directions/FAT Viewer?action=UPDATE&amp;creator=factset&amp;DYN_ARGS=TRUE&amp;DOC_NAME=FAT:FQL_AUDITING_CLIENT_TEMPLATE.FAT&amp;display_string=Audit&amp;VAR:KEY=DGNKRIDQHE&amp;VAR:QUERY=RkZfQ0FQRVgoQU5OLDAsLCxSUCk=&amp;WINDOW=FIRST_POPUP&amp;HEIGHT=450&amp;WIDTH=450&amp;START_MAXIMIZED=","FALSE&amp;VAR:CALENDAR=US&amp;VAR:SYMBOL=48242W10&amp;VAR:INDEX=0"}</definedName>
    <definedName name="_2586__FDSAUDITLINK__" localSheetId="3" hidden="1">{"fdsup://directions/FAT Viewer?action=UPDATE&amp;creator=factset&amp;DYN_ARGS=TRUE&amp;DOC_NAME=FAT:FQL_AUDITING_CLIENT_TEMPLATE.FAT&amp;display_string=Audit&amp;VAR:KEY=DGNKRIDQHE&amp;VAR:QUERY=RkZfQ0FQRVgoQU5OLDAsLCxSUCk=&amp;WINDOW=FIRST_POPUP&amp;HEIGHT=450&amp;WIDTH=450&amp;START_MAXIMIZED=","FALSE&amp;VAR:CALENDAR=US&amp;VAR:SYMBOL=48242W10&amp;VAR:INDEX=0"}</definedName>
    <definedName name="_2586__FDSAUDITLINK__" hidden="1">{"fdsup://directions/FAT Viewer?action=UPDATE&amp;creator=factset&amp;DYN_ARGS=TRUE&amp;DOC_NAME=FAT:FQL_AUDITING_CLIENT_TEMPLATE.FAT&amp;display_string=Audit&amp;VAR:KEY=DGNKRIDQHE&amp;VAR:QUERY=RkZfQ0FQRVgoQU5OLDAsLCxSUCk=&amp;WINDOW=FIRST_POPUP&amp;HEIGHT=450&amp;WIDTH=450&amp;START_MAXIMIZED=","FALSE&amp;VAR:CALENDAR=US&amp;VAR:SYMBOL=48242W10&amp;VAR:INDEX=0"}</definedName>
    <definedName name="_2587__FDSAUDITLINK__" localSheetId="11" hidden="1">{"fdsup://directions/FAT Viewer?action=UPDATE&amp;creator=factset&amp;DYN_ARGS=TRUE&amp;DOC_NAME=FAT:FQL_AUDITING_CLIENT_TEMPLATE.FAT&amp;display_string=Audit&amp;VAR:KEY=VOFKFWTKXC&amp;VAR:QUERY=RkZfQ0FQRVgoQU5OLC0xLCwsUlAp&amp;WINDOW=FIRST_POPUP&amp;HEIGHT=450&amp;WIDTH=450&amp;START_MAXIMIZED=","FALSE&amp;VAR:CALENDAR=US&amp;VAR:SYMBOL=48242W10&amp;VAR:INDEX=0"}</definedName>
    <definedName name="_2587__FDSAUDITLINK__" localSheetId="3" hidden="1">{"fdsup://directions/FAT Viewer?action=UPDATE&amp;creator=factset&amp;DYN_ARGS=TRUE&amp;DOC_NAME=FAT:FQL_AUDITING_CLIENT_TEMPLATE.FAT&amp;display_string=Audit&amp;VAR:KEY=VOFKFWTKXC&amp;VAR:QUERY=RkZfQ0FQRVgoQU5OLC0xLCwsUlAp&amp;WINDOW=FIRST_POPUP&amp;HEIGHT=450&amp;WIDTH=450&amp;START_MAXIMIZED=","FALSE&amp;VAR:CALENDAR=US&amp;VAR:SYMBOL=48242W10&amp;VAR:INDEX=0"}</definedName>
    <definedName name="_2587__FDSAUDITLINK__" hidden="1">{"fdsup://directions/FAT Viewer?action=UPDATE&amp;creator=factset&amp;DYN_ARGS=TRUE&amp;DOC_NAME=FAT:FQL_AUDITING_CLIENT_TEMPLATE.FAT&amp;display_string=Audit&amp;VAR:KEY=VOFKFWTKXC&amp;VAR:QUERY=RkZfQ0FQRVgoQU5OLC0xLCwsUlAp&amp;WINDOW=FIRST_POPUP&amp;HEIGHT=450&amp;WIDTH=450&amp;START_MAXIMIZED=","FALSE&amp;VAR:CALENDAR=US&amp;VAR:SYMBOL=48242W10&amp;VAR:INDEX=0"}</definedName>
    <definedName name="_2588__FDSAUDITLINK__" localSheetId="11" hidden="1">{"fdsup://directions/FAT Viewer?action=UPDATE&amp;creator=factset&amp;DYN_ARGS=TRUE&amp;DOC_NAME=FAT:FQL_AUDITING_CLIENT_TEMPLATE.FAT&amp;display_string=Audit&amp;VAR:KEY=PIFYTQXELU&amp;VAR:QUERY=RkZfQ0FQRVgoQU5OLC0yLCwsUlAp&amp;WINDOW=FIRST_POPUP&amp;HEIGHT=450&amp;WIDTH=450&amp;START_MAXIMIZED=","FALSE&amp;VAR:CALENDAR=US&amp;VAR:SYMBOL=48242W10&amp;VAR:INDEX=0"}</definedName>
    <definedName name="_2588__FDSAUDITLINK__" localSheetId="3" hidden="1">{"fdsup://directions/FAT Viewer?action=UPDATE&amp;creator=factset&amp;DYN_ARGS=TRUE&amp;DOC_NAME=FAT:FQL_AUDITING_CLIENT_TEMPLATE.FAT&amp;display_string=Audit&amp;VAR:KEY=PIFYTQXELU&amp;VAR:QUERY=RkZfQ0FQRVgoQU5OLC0yLCwsUlAp&amp;WINDOW=FIRST_POPUP&amp;HEIGHT=450&amp;WIDTH=450&amp;START_MAXIMIZED=","FALSE&amp;VAR:CALENDAR=US&amp;VAR:SYMBOL=48242W10&amp;VAR:INDEX=0"}</definedName>
    <definedName name="_2588__FDSAUDITLINK__" hidden="1">{"fdsup://directions/FAT Viewer?action=UPDATE&amp;creator=factset&amp;DYN_ARGS=TRUE&amp;DOC_NAME=FAT:FQL_AUDITING_CLIENT_TEMPLATE.FAT&amp;display_string=Audit&amp;VAR:KEY=PIFYTQXELU&amp;VAR:QUERY=RkZfQ0FQRVgoQU5OLC0yLCwsUlAp&amp;WINDOW=FIRST_POPUP&amp;HEIGHT=450&amp;WIDTH=450&amp;START_MAXIMIZED=","FALSE&amp;VAR:CALENDAR=US&amp;VAR:SYMBOL=48242W10&amp;VAR:INDEX=0"}</definedName>
    <definedName name="_2589__FDSAUDITLINK__" localSheetId="11" hidden="1">{"fdsup://directions/FAT Viewer?action=UPDATE&amp;creator=factset&amp;DYN_ARGS=TRUE&amp;DOC_NAME=FAT:FQL_AUDITING_CLIENT_TEMPLATE.FAT&amp;display_string=Audit&amp;VAR:KEY=NMPSHKBONA&amp;VAR:QUERY=RkZfTkVUX0lOQyhBTk4sLTEsLCxSUCk=&amp;WINDOW=FIRST_POPUP&amp;HEIGHT=450&amp;WIDTH=450&amp;START_MAXIMI","ZED=FALSE&amp;VAR:CALENDAR=US&amp;VAR:SYMBOL=48242W10&amp;VAR:INDEX=0"}</definedName>
    <definedName name="_2589__FDSAUDITLINK__" localSheetId="3" hidden="1">{"fdsup://directions/FAT Viewer?action=UPDATE&amp;creator=factset&amp;DYN_ARGS=TRUE&amp;DOC_NAME=FAT:FQL_AUDITING_CLIENT_TEMPLATE.FAT&amp;display_string=Audit&amp;VAR:KEY=NMPSHKBONA&amp;VAR:QUERY=RkZfTkVUX0lOQyhBTk4sLTEsLCxSUCk=&amp;WINDOW=FIRST_POPUP&amp;HEIGHT=450&amp;WIDTH=450&amp;START_MAXIMI","ZED=FALSE&amp;VAR:CALENDAR=US&amp;VAR:SYMBOL=48242W10&amp;VAR:INDEX=0"}</definedName>
    <definedName name="_2589__FDSAUDITLINK__" hidden="1">{"fdsup://directions/FAT Viewer?action=UPDATE&amp;creator=factset&amp;DYN_ARGS=TRUE&amp;DOC_NAME=FAT:FQL_AUDITING_CLIENT_TEMPLATE.FAT&amp;display_string=Audit&amp;VAR:KEY=NMPSHKBONA&amp;VAR:QUERY=RkZfTkVUX0lOQyhBTk4sLTEsLCxSUCk=&amp;WINDOW=FIRST_POPUP&amp;HEIGHT=450&amp;WIDTH=450&amp;START_MAXIMI","ZED=FALSE&amp;VAR:CALENDAR=US&amp;VAR:SYMBOL=48242W10&amp;VAR:INDEX=0"}</definedName>
    <definedName name="_259__FDSAUDITLINK__" localSheetId="11" hidden="1">{"fdsup://directions/FAT Viewer?action=UPDATE&amp;creator=factset&amp;DYN_ARGS=TRUE&amp;DOC_NAME=FAT:FQL_AUDITING_CLIENT_TEMPLATE.FAT&amp;display_string=Audit&amp;VAR:KEY=JONQTWLWHC&amp;VAR:QUERY=RkZfRUJJVERBKEFOTiwtMiwsLFJQKQ==&amp;WINDOW=FIRST_POPUP&amp;HEIGHT=450&amp;WIDTH=450&amp;START_MAXIMI","ZED=FALSE&amp;VAR:CALENDAR=FIVEDAY&amp;VAR:SYMBOL=74762E10&amp;VAR:INDEX=0"}</definedName>
    <definedName name="_259__FDSAUDITLINK__" localSheetId="3" hidden="1">{"fdsup://directions/FAT Viewer?action=UPDATE&amp;creator=factset&amp;DYN_ARGS=TRUE&amp;DOC_NAME=FAT:FQL_AUDITING_CLIENT_TEMPLATE.FAT&amp;display_string=Audit&amp;VAR:KEY=JONQTWLWHC&amp;VAR:QUERY=RkZfRUJJVERBKEFOTiwtMiwsLFJQKQ==&amp;WINDOW=FIRST_POPUP&amp;HEIGHT=450&amp;WIDTH=450&amp;START_MAXIMI","ZED=FALSE&amp;VAR:CALENDAR=FIVEDAY&amp;VAR:SYMBOL=74762E10&amp;VAR:INDEX=0"}</definedName>
    <definedName name="_259__FDSAUDITLINK__" hidden="1">{"fdsup://directions/FAT Viewer?action=UPDATE&amp;creator=factset&amp;DYN_ARGS=TRUE&amp;DOC_NAME=FAT:FQL_AUDITING_CLIENT_TEMPLATE.FAT&amp;display_string=Audit&amp;VAR:KEY=JONQTWLWHC&amp;VAR:QUERY=RkZfRUJJVERBKEFOTiwtMiwsLFJQKQ==&amp;WINDOW=FIRST_POPUP&amp;HEIGHT=450&amp;WIDTH=450&amp;START_MAXIMI","ZED=FALSE&amp;VAR:CALENDAR=FIVEDAY&amp;VAR:SYMBOL=74762E10&amp;VAR:INDEX=0"}</definedName>
    <definedName name="_2590__FDSAUDITLINK__" localSheetId="11" hidden="1">{"fdsup://directions/FAT Viewer?action=UPDATE&amp;creator=factset&amp;DYN_ARGS=TRUE&amp;DOC_NAME=FAT:FQL_AUDITING_CLIENT_TEMPLATE.FAT&amp;display_string=Audit&amp;VAR:KEY=DETAPSHGRA&amp;VAR:QUERY=RkZfTkVUX0lOQyhBTk4sLTIsLCxSUCk=&amp;WINDOW=FIRST_POPUP&amp;HEIGHT=450&amp;WIDTH=450&amp;START_MAXIMI","ZED=FALSE&amp;VAR:CALENDAR=US&amp;VAR:SYMBOL=48242W10&amp;VAR:INDEX=0"}</definedName>
    <definedName name="_2590__FDSAUDITLINK__" localSheetId="3" hidden="1">{"fdsup://directions/FAT Viewer?action=UPDATE&amp;creator=factset&amp;DYN_ARGS=TRUE&amp;DOC_NAME=FAT:FQL_AUDITING_CLIENT_TEMPLATE.FAT&amp;display_string=Audit&amp;VAR:KEY=DETAPSHGRA&amp;VAR:QUERY=RkZfTkVUX0lOQyhBTk4sLTIsLCxSUCk=&amp;WINDOW=FIRST_POPUP&amp;HEIGHT=450&amp;WIDTH=450&amp;START_MAXIMI","ZED=FALSE&amp;VAR:CALENDAR=US&amp;VAR:SYMBOL=48242W10&amp;VAR:INDEX=0"}</definedName>
    <definedName name="_2590__FDSAUDITLINK__" hidden="1">{"fdsup://directions/FAT Viewer?action=UPDATE&amp;creator=factset&amp;DYN_ARGS=TRUE&amp;DOC_NAME=FAT:FQL_AUDITING_CLIENT_TEMPLATE.FAT&amp;display_string=Audit&amp;VAR:KEY=DETAPSHGRA&amp;VAR:QUERY=RkZfTkVUX0lOQyhBTk4sLTIsLCxSUCk=&amp;WINDOW=FIRST_POPUP&amp;HEIGHT=450&amp;WIDTH=450&amp;START_MAXIMI","ZED=FALSE&amp;VAR:CALENDAR=US&amp;VAR:SYMBOL=48242W10&amp;VAR:INDEX=0"}</definedName>
    <definedName name="_2591__FDSAUDITLINK__" localSheetId="11" hidden="1">{"fdsup://directions/FAT Viewer?action=UPDATE&amp;creator=factset&amp;DYN_ARGS=TRUE&amp;DOC_NAME=FAT:FQL_AUDITING_CLIENT_TEMPLATE.FAT&amp;display_string=Audit&amp;VAR:KEY=LSBONEPEVE&amp;VAR:QUERY=RkZfRUJJVChBTk4sLTEsLCxSUCk=&amp;WINDOW=FIRST_POPUP&amp;HEIGHT=450&amp;WIDTH=450&amp;START_MAXIMIZED=","FALSE&amp;VAR:CALENDAR=US&amp;VAR:SYMBOL=48242W10&amp;VAR:INDEX=0"}</definedName>
    <definedName name="_2591__FDSAUDITLINK__" localSheetId="3" hidden="1">{"fdsup://directions/FAT Viewer?action=UPDATE&amp;creator=factset&amp;DYN_ARGS=TRUE&amp;DOC_NAME=FAT:FQL_AUDITING_CLIENT_TEMPLATE.FAT&amp;display_string=Audit&amp;VAR:KEY=LSBONEPEVE&amp;VAR:QUERY=RkZfRUJJVChBTk4sLTEsLCxSUCk=&amp;WINDOW=FIRST_POPUP&amp;HEIGHT=450&amp;WIDTH=450&amp;START_MAXIMIZED=","FALSE&amp;VAR:CALENDAR=US&amp;VAR:SYMBOL=48242W10&amp;VAR:INDEX=0"}</definedName>
    <definedName name="_2591__FDSAUDITLINK__" hidden="1">{"fdsup://directions/FAT Viewer?action=UPDATE&amp;creator=factset&amp;DYN_ARGS=TRUE&amp;DOC_NAME=FAT:FQL_AUDITING_CLIENT_TEMPLATE.FAT&amp;display_string=Audit&amp;VAR:KEY=LSBONEPEVE&amp;VAR:QUERY=RkZfRUJJVChBTk4sLTEsLCxSUCk=&amp;WINDOW=FIRST_POPUP&amp;HEIGHT=450&amp;WIDTH=450&amp;START_MAXIMIZED=","FALSE&amp;VAR:CALENDAR=US&amp;VAR:SYMBOL=48242W10&amp;VAR:INDEX=0"}</definedName>
    <definedName name="_2592__FDSAUDITLINK__" localSheetId="11" hidden="1">{"fdsup://directions/FAT Viewer?action=UPDATE&amp;creator=factset&amp;DYN_ARGS=TRUE&amp;DOC_NAME=FAT:FQL_AUDITING_CLIENT_TEMPLATE.FAT&amp;display_string=Audit&amp;VAR:KEY=LIHYJAZUDQ&amp;VAR:QUERY=RkZfRUJJVChBTk4sLTIsLCxSUCk=&amp;WINDOW=FIRST_POPUP&amp;HEIGHT=450&amp;WIDTH=450&amp;START_MAXIMIZED=","FALSE&amp;VAR:CALENDAR=US&amp;VAR:SYMBOL=48242W10&amp;VAR:INDEX=0"}</definedName>
    <definedName name="_2592__FDSAUDITLINK__" localSheetId="3" hidden="1">{"fdsup://directions/FAT Viewer?action=UPDATE&amp;creator=factset&amp;DYN_ARGS=TRUE&amp;DOC_NAME=FAT:FQL_AUDITING_CLIENT_TEMPLATE.FAT&amp;display_string=Audit&amp;VAR:KEY=LIHYJAZUDQ&amp;VAR:QUERY=RkZfRUJJVChBTk4sLTIsLCxSUCk=&amp;WINDOW=FIRST_POPUP&amp;HEIGHT=450&amp;WIDTH=450&amp;START_MAXIMIZED=","FALSE&amp;VAR:CALENDAR=US&amp;VAR:SYMBOL=48242W10&amp;VAR:INDEX=0"}</definedName>
    <definedName name="_2592__FDSAUDITLINK__" hidden="1">{"fdsup://directions/FAT Viewer?action=UPDATE&amp;creator=factset&amp;DYN_ARGS=TRUE&amp;DOC_NAME=FAT:FQL_AUDITING_CLIENT_TEMPLATE.FAT&amp;display_string=Audit&amp;VAR:KEY=LIHYJAZUDQ&amp;VAR:QUERY=RkZfRUJJVChBTk4sLTIsLCxSUCk=&amp;WINDOW=FIRST_POPUP&amp;HEIGHT=450&amp;WIDTH=450&amp;START_MAXIMIZED=","FALSE&amp;VAR:CALENDAR=US&amp;VAR:SYMBOL=48242W10&amp;VAR:INDEX=0"}</definedName>
    <definedName name="_2593__FDSAUDITLINK__" localSheetId="11" hidden="1">{"fdsup://directions/FAT Viewer?action=UPDATE&amp;creator=factset&amp;DYN_ARGS=TRUE&amp;DOC_NAME=FAT:FQL_AUDITING_CLIENT_TEMPLATE.FAT&amp;display_string=Audit&amp;VAR:KEY=LYBARMBMFG&amp;VAR:QUERY=RkZfRUJJVERBKEFOTiwtMSwsLFJQKQ==&amp;WINDOW=FIRST_POPUP&amp;HEIGHT=450&amp;WIDTH=450&amp;START_MAXIMI","ZED=FALSE&amp;VAR:CALENDAR=US&amp;VAR:SYMBOL=48242W10&amp;VAR:INDEX=0"}</definedName>
    <definedName name="_2593__FDSAUDITLINK__" localSheetId="3" hidden="1">{"fdsup://directions/FAT Viewer?action=UPDATE&amp;creator=factset&amp;DYN_ARGS=TRUE&amp;DOC_NAME=FAT:FQL_AUDITING_CLIENT_TEMPLATE.FAT&amp;display_string=Audit&amp;VAR:KEY=LYBARMBMFG&amp;VAR:QUERY=RkZfRUJJVERBKEFOTiwtMSwsLFJQKQ==&amp;WINDOW=FIRST_POPUP&amp;HEIGHT=450&amp;WIDTH=450&amp;START_MAXIMI","ZED=FALSE&amp;VAR:CALENDAR=US&amp;VAR:SYMBOL=48242W10&amp;VAR:INDEX=0"}</definedName>
    <definedName name="_2593__FDSAUDITLINK__" hidden="1">{"fdsup://directions/FAT Viewer?action=UPDATE&amp;creator=factset&amp;DYN_ARGS=TRUE&amp;DOC_NAME=FAT:FQL_AUDITING_CLIENT_TEMPLATE.FAT&amp;display_string=Audit&amp;VAR:KEY=LYBARMBMFG&amp;VAR:QUERY=RkZfRUJJVERBKEFOTiwtMSwsLFJQKQ==&amp;WINDOW=FIRST_POPUP&amp;HEIGHT=450&amp;WIDTH=450&amp;START_MAXIMI","ZED=FALSE&amp;VAR:CALENDAR=US&amp;VAR:SYMBOL=48242W10&amp;VAR:INDEX=0"}</definedName>
    <definedName name="_2594__FDSAUDITLINK__" localSheetId="11" hidden="1">{"fdsup://directions/FAT Viewer?action=UPDATE&amp;creator=factset&amp;DYN_ARGS=TRUE&amp;DOC_NAME=FAT:FQL_AUDITING_CLIENT_TEMPLATE.FAT&amp;display_string=Audit&amp;VAR:KEY=BGVITSXATM&amp;VAR:QUERY=RkZfRUJJVERBKEFOTiwtMiwsLFJQKQ==&amp;WINDOW=FIRST_POPUP&amp;HEIGHT=450&amp;WIDTH=450&amp;START_MAXIMI","ZED=FALSE&amp;VAR:CALENDAR=US&amp;VAR:SYMBOL=48242W10&amp;VAR:INDEX=0"}</definedName>
    <definedName name="_2594__FDSAUDITLINK__" localSheetId="3" hidden="1">{"fdsup://directions/FAT Viewer?action=UPDATE&amp;creator=factset&amp;DYN_ARGS=TRUE&amp;DOC_NAME=FAT:FQL_AUDITING_CLIENT_TEMPLATE.FAT&amp;display_string=Audit&amp;VAR:KEY=BGVITSXATM&amp;VAR:QUERY=RkZfRUJJVERBKEFOTiwtMiwsLFJQKQ==&amp;WINDOW=FIRST_POPUP&amp;HEIGHT=450&amp;WIDTH=450&amp;START_MAXIMI","ZED=FALSE&amp;VAR:CALENDAR=US&amp;VAR:SYMBOL=48242W10&amp;VAR:INDEX=0"}</definedName>
    <definedName name="_2594__FDSAUDITLINK__" hidden="1">{"fdsup://directions/FAT Viewer?action=UPDATE&amp;creator=factset&amp;DYN_ARGS=TRUE&amp;DOC_NAME=FAT:FQL_AUDITING_CLIENT_TEMPLATE.FAT&amp;display_string=Audit&amp;VAR:KEY=BGVITSXATM&amp;VAR:QUERY=RkZfRUJJVERBKEFOTiwtMiwsLFJQKQ==&amp;WINDOW=FIRST_POPUP&amp;HEIGHT=450&amp;WIDTH=450&amp;START_MAXIMI","ZED=FALSE&amp;VAR:CALENDAR=US&amp;VAR:SYMBOL=48242W10&amp;VAR:INDEX=0"}</definedName>
    <definedName name="_2595__FDSAUDITLINK__" localSheetId="11" hidden="1">{"fdsup://Directions/FactSet Auditing Viewer?action=AUDIT_VALUE&amp;DB=129&amp;ID1=48242W10&amp;VALUEID=01001&amp;SDATE=2008&amp;PERIODTYPE=ANN_STD&amp;window=popup_no_bar&amp;width=385&amp;height=120&amp;START_MAXIMIZED=FALSE&amp;creator=factset&amp;display_string=Audit"}</definedName>
    <definedName name="_2595__FDSAUDITLINK__" localSheetId="3" hidden="1">{"fdsup://Directions/FactSet Auditing Viewer?action=AUDIT_VALUE&amp;DB=129&amp;ID1=48242W10&amp;VALUEID=01001&amp;SDATE=2008&amp;PERIODTYPE=ANN_STD&amp;window=popup_no_bar&amp;width=385&amp;height=120&amp;START_MAXIMIZED=FALSE&amp;creator=factset&amp;display_string=Audit"}</definedName>
    <definedName name="_2595__FDSAUDITLINK__" hidden="1">{"fdsup://Directions/FactSet Auditing Viewer?action=AUDIT_VALUE&amp;DB=129&amp;ID1=48242W10&amp;VALUEID=01001&amp;SDATE=2008&amp;PERIODTYPE=ANN_STD&amp;window=popup_no_bar&amp;width=385&amp;height=120&amp;START_MAXIMIZED=FALSE&amp;creator=factset&amp;display_string=Audit"}</definedName>
    <definedName name="_2596__FDSAUDITLINK__" localSheetId="11" hidden="1">{"fdsup://Directions/FactSet Auditing Viewer?action=AUDIT_VALUE&amp;DB=129&amp;ID1=48242W10&amp;VALUEID=01001&amp;SDATE=2007&amp;PERIODTYPE=ANN_STD&amp;window=popup_no_bar&amp;width=385&amp;height=120&amp;START_MAXIMIZED=FALSE&amp;creator=factset&amp;display_string=Audit"}</definedName>
    <definedName name="_2596__FDSAUDITLINK__" localSheetId="3" hidden="1">{"fdsup://Directions/FactSet Auditing Viewer?action=AUDIT_VALUE&amp;DB=129&amp;ID1=48242W10&amp;VALUEID=01001&amp;SDATE=2007&amp;PERIODTYPE=ANN_STD&amp;window=popup_no_bar&amp;width=385&amp;height=120&amp;START_MAXIMIZED=FALSE&amp;creator=factset&amp;display_string=Audit"}</definedName>
    <definedName name="_2596__FDSAUDITLINK__" hidden="1">{"fdsup://Directions/FactSet Auditing Viewer?action=AUDIT_VALUE&amp;DB=129&amp;ID1=48242W10&amp;VALUEID=01001&amp;SDATE=2007&amp;PERIODTYPE=ANN_STD&amp;window=popup_no_bar&amp;width=385&amp;height=120&amp;START_MAXIMIZED=FALSE&amp;creator=factset&amp;display_string=Audit"}</definedName>
    <definedName name="_2597__FDSAUDITLINK__" localSheetId="11" hidden="1">{"fdsup://directions/FAT Viewer?action=UPDATE&amp;creator=factset&amp;DYN_ARGS=TRUE&amp;DOC_NAME=FAT:FQL_AUDITING_CLIENT_TEMPLATE.FAT&amp;display_string=Audit&amp;VAR:KEY=DULIRATIZS&amp;VAR:QUERY=RkZfQ0FQRVgoQU5OLDAsLCxSUCk=&amp;WINDOW=FIRST_POPUP&amp;HEIGHT=450&amp;WIDTH=450&amp;START_MAXIMIZED=","FALSE&amp;VAR:CALENDAR=US&amp;VAR:SYMBOL=88162G10&amp;VAR:INDEX=0"}</definedName>
    <definedName name="_2597__FDSAUDITLINK__" localSheetId="3" hidden="1">{"fdsup://directions/FAT Viewer?action=UPDATE&amp;creator=factset&amp;DYN_ARGS=TRUE&amp;DOC_NAME=FAT:FQL_AUDITING_CLIENT_TEMPLATE.FAT&amp;display_string=Audit&amp;VAR:KEY=DULIRATIZS&amp;VAR:QUERY=RkZfQ0FQRVgoQU5OLDAsLCxSUCk=&amp;WINDOW=FIRST_POPUP&amp;HEIGHT=450&amp;WIDTH=450&amp;START_MAXIMIZED=","FALSE&amp;VAR:CALENDAR=US&amp;VAR:SYMBOL=88162G10&amp;VAR:INDEX=0"}</definedName>
    <definedName name="_2597__FDSAUDITLINK__" hidden="1">{"fdsup://directions/FAT Viewer?action=UPDATE&amp;creator=factset&amp;DYN_ARGS=TRUE&amp;DOC_NAME=FAT:FQL_AUDITING_CLIENT_TEMPLATE.FAT&amp;display_string=Audit&amp;VAR:KEY=DULIRATIZS&amp;VAR:QUERY=RkZfQ0FQRVgoQU5OLDAsLCxSUCk=&amp;WINDOW=FIRST_POPUP&amp;HEIGHT=450&amp;WIDTH=450&amp;START_MAXIMIZED=","FALSE&amp;VAR:CALENDAR=US&amp;VAR:SYMBOL=88162G10&amp;VAR:INDEX=0"}</definedName>
    <definedName name="_2598__FDSAUDITLINK__" localSheetId="11" hidden="1">{"fdsup://directions/FAT Viewer?action=UPDATE&amp;creator=factset&amp;DYN_ARGS=TRUE&amp;DOC_NAME=FAT:FQL_AUDITING_CLIENT_TEMPLATE.FAT&amp;display_string=Audit&amp;VAR:KEY=BQVADGBUJQ&amp;VAR:QUERY=RkZfQ0FQRVgoQU5OLC0xLCwsUlAp&amp;WINDOW=FIRST_POPUP&amp;HEIGHT=450&amp;WIDTH=450&amp;START_MAXIMIZED=","FALSE&amp;VAR:CALENDAR=US&amp;VAR:SYMBOL=88162G10&amp;VAR:INDEX=0"}</definedName>
    <definedName name="_2598__FDSAUDITLINK__" localSheetId="3" hidden="1">{"fdsup://directions/FAT Viewer?action=UPDATE&amp;creator=factset&amp;DYN_ARGS=TRUE&amp;DOC_NAME=FAT:FQL_AUDITING_CLIENT_TEMPLATE.FAT&amp;display_string=Audit&amp;VAR:KEY=BQVADGBUJQ&amp;VAR:QUERY=RkZfQ0FQRVgoQU5OLC0xLCwsUlAp&amp;WINDOW=FIRST_POPUP&amp;HEIGHT=450&amp;WIDTH=450&amp;START_MAXIMIZED=","FALSE&amp;VAR:CALENDAR=US&amp;VAR:SYMBOL=88162G10&amp;VAR:INDEX=0"}</definedName>
    <definedName name="_2598__FDSAUDITLINK__" hidden="1">{"fdsup://directions/FAT Viewer?action=UPDATE&amp;creator=factset&amp;DYN_ARGS=TRUE&amp;DOC_NAME=FAT:FQL_AUDITING_CLIENT_TEMPLATE.FAT&amp;display_string=Audit&amp;VAR:KEY=BQVADGBUJQ&amp;VAR:QUERY=RkZfQ0FQRVgoQU5OLC0xLCwsUlAp&amp;WINDOW=FIRST_POPUP&amp;HEIGHT=450&amp;WIDTH=450&amp;START_MAXIMIZED=","FALSE&amp;VAR:CALENDAR=US&amp;VAR:SYMBOL=88162G10&amp;VAR:INDEX=0"}</definedName>
    <definedName name="_2599__FDSAUDITLINK__" localSheetId="11" hidden="1">{"fdsup://directions/FAT Viewer?action=UPDATE&amp;creator=factset&amp;DYN_ARGS=TRUE&amp;DOC_NAME=FAT:FQL_AUDITING_CLIENT_TEMPLATE.FAT&amp;display_string=Audit&amp;VAR:KEY=TCTELEDMXM&amp;VAR:QUERY=RkZfQ0FQRVgoQU5OLC0yLCwsUlAp&amp;WINDOW=FIRST_POPUP&amp;HEIGHT=450&amp;WIDTH=450&amp;START_MAXIMIZED=","FALSE&amp;VAR:CALENDAR=US&amp;VAR:SYMBOL=88162G10&amp;VAR:INDEX=0"}</definedName>
    <definedName name="_2599__FDSAUDITLINK__" localSheetId="3" hidden="1">{"fdsup://directions/FAT Viewer?action=UPDATE&amp;creator=factset&amp;DYN_ARGS=TRUE&amp;DOC_NAME=FAT:FQL_AUDITING_CLIENT_TEMPLATE.FAT&amp;display_string=Audit&amp;VAR:KEY=TCTELEDMXM&amp;VAR:QUERY=RkZfQ0FQRVgoQU5OLC0yLCwsUlAp&amp;WINDOW=FIRST_POPUP&amp;HEIGHT=450&amp;WIDTH=450&amp;START_MAXIMIZED=","FALSE&amp;VAR:CALENDAR=US&amp;VAR:SYMBOL=88162G10&amp;VAR:INDEX=0"}</definedName>
    <definedName name="_2599__FDSAUDITLINK__" hidden="1">{"fdsup://directions/FAT Viewer?action=UPDATE&amp;creator=factset&amp;DYN_ARGS=TRUE&amp;DOC_NAME=FAT:FQL_AUDITING_CLIENT_TEMPLATE.FAT&amp;display_string=Audit&amp;VAR:KEY=TCTELEDMXM&amp;VAR:QUERY=RkZfQ0FQRVgoQU5OLC0yLCwsUlAp&amp;WINDOW=FIRST_POPUP&amp;HEIGHT=450&amp;WIDTH=450&amp;START_MAXIMIZED=","FALSE&amp;VAR:CALENDAR=US&amp;VAR:SYMBOL=88162G10&amp;VAR:INDEX=0"}</definedName>
    <definedName name="_26__FDSAUDITLINK__" localSheetId="11" hidden="1">{"fdsup://directions/FAT Viewer?action=UPDATE&amp;creator=factset&amp;DYN_ARGS=TRUE&amp;DOC_NAME=FAT:FQL_AUDITING_CLIENT_TEMPLATE.FAT&amp;display_string=Audit&amp;VAR:KEY=FMNWBOXOHW&amp;VAR:QUERY=RkZfRUJJVERBKEFOTiwtMSwsLFJQKQ==&amp;WINDOW=FIRST_POPUP&amp;HEIGHT=450&amp;WIDTH=450&amp;START_MAXIMI","ZED=FALSE&amp;VAR:CALENDAR=FIVEDAY&amp;VAR:SYMBOL=B29633&amp;VAR:INDEX=0"}</definedName>
    <definedName name="_26__FDSAUDITLINK__" localSheetId="3" hidden="1">{"fdsup://directions/FAT Viewer?action=UPDATE&amp;creator=factset&amp;DYN_ARGS=TRUE&amp;DOC_NAME=FAT:FQL_AUDITING_CLIENT_TEMPLATE.FAT&amp;display_string=Audit&amp;VAR:KEY=FMNWBOXOHW&amp;VAR:QUERY=RkZfRUJJVERBKEFOTiwtMSwsLFJQKQ==&amp;WINDOW=FIRST_POPUP&amp;HEIGHT=450&amp;WIDTH=450&amp;START_MAXIMI","ZED=FALSE&amp;VAR:CALENDAR=FIVEDAY&amp;VAR:SYMBOL=B29633&amp;VAR:INDEX=0"}</definedName>
    <definedName name="_26__FDSAUDITLINK__" hidden="1">{"fdsup://directions/FAT Viewer?action=UPDATE&amp;creator=factset&amp;DYN_ARGS=TRUE&amp;DOC_NAME=FAT:FQL_AUDITING_CLIENT_TEMPLATE.FAT&amp;display_string=Audit&amp;VAR:KEY=FMNWBOXOHW&amp;VAR:QUERY=RkZfRUJJVERBKEFOTiwtMSwsLFJQKQ==&amp;WINDOW=FIRST_POPUP&amp;HEIGHT=450&amp;WIDTH=450&amp;START_MAXIMI","ZED=FALSE&amp;VAR:CALENDAR=FIVEDAY&amp;VAR:SYMBOL=B29633&amp;VAR:INDEX=0"}</definedName>
    <definedName name="_260__FDSAUDITLINK__" localSheetId="11" hidden="1">{"fdsup://Directions/FactSet Auditing Viewer?action=AUDIT_VALUE&amp;DB=129&amp;ID1=74762E10&amp;VALUEID=01001&amp;SDATE=2009&amp;PERIODTYPE=ANN_STD&amp;SCFT=3&amp;window=popup_no_bar&amp;width=385&amp;height=120&amp;START_MAXIMIZED=FALSE&amp;creator=factset&amp;display_string=Audit"}</definedName>
    <definedName name="_260__FDSAUDITLINK__" localSheetId="3" hidden="1">{"fdsup://Directions/FactSet Auditing Viewer?action=AUDIT_VALUE&amp;DB=129&amp;ID1=74762E10&amp;VALUEID=01001&amp;SDATE=2009&amp;PERIODTYPE=ANN_STD&amp;SCFT=3&amp;window=popup_no_bar&amp;width=385&amp;height=120&amp;START_MAXIMIZED=FALSE&amp;creator=factset&amp;display_string=Audit"}</definedName>
    <definedName name="_260__FDSAUDITLINK__" hidden="1">{"fdsup://Directions/FactSet Auditing Viewer?action=AUDIT_VALUE&amp;DB=129&amp;ID1=74762E10&amp;VALUEID=01001&amp;SDATE=2009&amp;PERIODTYPE=ANN_STD&amp;SCFT=3&amp;window=popup_no_bar&amp;width=385&amp;height=120&amp;START_MAXIMIZED=FALSE&amp;creator=factset&amp;display_string=Audit"}</definedName>
    <definedName name="_2600__FDSAUDITLINK__" localSheetId="11" hidden="1">{"fdsup://directions/FAT Viewer?action=UPDATE&amp;creator=factset&amp;DYN_ARGS=TRUE&amp;DOC_NAME=FAT:FQL_AUDITING_CLIENT_TEMPLATE.FAT&amp;display_string=Audit&amp;VAR:KEY=LUFUZAZORK&amp;VAR:QUERY=RkZfTkVUX0lOQyhBTk4sLTEsLCxSUCk=&amp;WINDOW=FIRST_POPUP&amp;HEIGHT=450&amp;WIDTH=450&amp;START_MAXIMI","ZED=FALSE&amp;VAR:CALENDAR=US&amp;VAR:SYMBOL=88162G10&amp;VAR:INDEX=0"}</definedName>
    <definedName name="_2600__FDSAUDITLINK__" localSheetId="3" hidden="1">{"fdsup://directions/FAT Viewer?action=UPDATE&amp;creator=factset&amp;DYN_ARGS=TRUE&amp;DOC_NAME=FAT:FQL_AUDITING_CLIENT_TEMPLATE.FAT&amp;display_string=Audit&amp;VAR:KEY=LUFUZAZORK&amp;VAR:QUERY=RkZfTkVUX0lOQyhBTk4sLTEsLCxSUCk=&amp;WINDOW=FIRST_POPUP&amp;HEIGHT=450&amp;WIDTH=450&amp;START_MAXIMI","ZED=FALSE&amp;VAR:CALENDAR=US&amp;VAR:SYMBOL=88162G10&amp;VAR:INDEX=0"}</definedName>
    <definedName name="_2600__FDSAUDITLINK__" hidden="1">{"fdsup://directions/FAT Viewer?action=UPDATE&amp;creator=factset&amp;DYN_ARGS=TRUE&amp;DOC_NAME=FAT:FQL_AUDITING_CLIENT_TEMPLATE.FAT&amp;display_string=Audit&amp;VAR:KEY=LUFUZAZORK&amp;VAR:QUERY=RkZfTkVUX0lOQyhBTk4sLTEsLCxSUCk=&amp;WINDOW=FIRST_POPUP&amp;HEIGHT=450&amp;WIDTH=450&amp;START_MAXIMI","ZED=FALSE&amp;VAR:CALENDAR=US&amp;VAR:SYMBOL=88162G10&amp;VAR:INDEX=0"}</definedName>
    <definedName name="_2601__FDSAUDITLINK__" localSheetId="11" hidden="1">{"fdsup://directions/FAT Viewer?action=UPDATE&amp;creator=factset&amp;DYN_ARGS=TRUE&amp;DOC_NAME=FAT:FQL_AUDITING_CLIENT_TEMPLATE.FAT&amp;display_string=Audit&amp;VAR:KEY=HKTWFKRCZY&amp;VAR:QUERY=RkZfTkVUX0lOQyhBTk4sLTIsLCxSUCk=&amp;WINDOW=FIRST_POPUP&amp;HEIGHT=450&amp;WIDTH=450&amp;START_MAXIMI","ZED=FALSE&amp;VAR:CALENDAR=US&amp;VAR:SYMBOL=88162G10&amp;VAR:INDEX=0"}</definedName>
    <definedName name="_2601__FDSAUDITLINK__" localSheetId="3" hidden="1">{"fdsup://directions/FAT Viewer?action=UPDATE&amp;creator=factset&amp;DYN_ARGS=TRUE&amp;DOC_NAME=FAT:FQL_AUDITING_CLIENT_TEMPLATE.FAT&amp;display_string=Audit&amp;VAR:KEY=HKTWFKRCZY&amp;VAR:QUERY=RkZfTkVUX0lOQyhBTk4sLTIsLCxSUCk=&amp;WINDOW=FIRST_POPUP&amp;HEIGHT=450&amp;WIDTH=450&amp;START_MAXIMI","ZED=FALSE&amp;VAR:CALENDAR=US&amp;VAR:SYMBOL=88162G10&amp;VAR:INDEX=0"}</definedName>
    <definedName name="_2601__FDSAUDITLINK__" hidden="1">{"fdsup://directions/FAT Viewer?action=UPDATE&amp;creator=factset&amp;DYN_ARGS=TRUE&amp;DOC_NAME=FAT:FQL_AUDITING_CLIENT_TEMPLATE.FAT&amp;display_string=Audit&amp;VAR:KEY=HKTWFKRCZY&amp;VAR:QUERY=RkZfTkVUX0lOQyhBTk4sLTIsLCxSUCk=&amp;WINDOW=FIRST_POPUP&amp;HEIGHT=450&amp;WIDTH=450&amp;START_MAXIMI","ZED=FALSE&amp;VAR:CALENDAR=US&amp;VAR:SYMBOL=88162G10&amp;VAR:INDEX=0"}</definedName>
    <definedName name="_2602__FDSAUDITLINK__" localSheetId="11" hidden="1">{"fdsup://directions/FAT Viewer?action=UPDATE&amp;creator=factset&amp;DYN_ARGS=TRUE&amp;DOC_NAME=FAT:FQL_AUDITING_CLIENT_TEMPLATE.FAT&amp;display_string=Audit&amp;VAR:KEY=XEVGFSXCJG&amp;VAR:QUERY=RkZfRUJJVChBTk4sLTEsLCxSUCk=&amp;WINDOW=FIRST_POPUP&amp;HEIGHT=450&amp;WIDTH=450&amp;START_MAXIMIZED=","FALSE&amp;VAR:CALENDAR=US&amp;VAR:SYMBOL=88162G10&amp;VAR:INDEX=0"}</definedName>
    <definedName name="_2602__FDSAUDITLINK__" localSheetId="3" hidden="1">{"fdsup://directions/FAT Viewer?action=UPDATE&amp;creator=factset&amp;DYN_ARGS=TRUE&amp;DOC_NAME=FAT:FQL_AUDITING_CLIENT_TEMPLATE.FAT&amp;display_string=Audit&amp;VAR:KEY=XEVGFSXCJG&amp;VAR:QUERY=RkZfRUJJVChBTk4sLTEsLCxSUCk=&amp;WINDOW=FIRST_POPUP&amp;HEIGHT=450&amp;WIDTH=450&amp;START_MAXIMIZED=","FALSE&amp;VAR:CALENDAR=US&amp;VAR:SYMBOL=88162G10&amp;VAR:INDEX=0"}</definedName>
    <definedName name="_2602__FDSAUDITLINK__" hidden="1">{"fdsup://directions/FAT Viewer?action=UPDATE&amp;creator=factset&amp;DYN_ARGS=TRUE&amp;DOC_NAME=FAT:FQL_AUDITING_CLIENT_TEMPLATE.FAT&amp;display_string=Audit&amp;VAR:KEY=XEVGFSXCJG&amp;VAR:QUERY=RkZfRUJJVChBTk4sLTEsLCxSUCk=&amp;WINDOW=FIRST_POPUP&amp;HEIGHT=450&amp;WIDTH=450&amp;START_MAXIMIZED=","FALSE&amp;VAR:CALENDAR=US&amp;VAR:SYMBOL=88162G10&amp;VAR:INDEX=0"}</definedName>
    <definedName name="_2603__FDSAUDITLINK__" localSheetId="11" hidden="1">{"fdsup://directions/FAT Viewer?action=UPDATE&amp;creator=factset&amp;DYN_ARGS=TRUE&amp;DOC_NAME=FAT:FQL_AUDITING_CLIENT_TEMPLATE.FAT&amp;display_string=Audit&amp;VAR:KEY=HSLUTIBOBG&amp;VAR:QUERY=RkZfRUJJVChBTk4sLTIsLCxSUCk=&amp;WINDOW=FIRST_POPUP&amp;HEIGHT=450&amp;WIDTH=450&amp;START_MAXIMIZED=","FALSE&amp;VAR:CALENDAR=US&amp;VAR:SYMBOL=88162G10&amp;VAR:INDEX=0"}</definedName>
    <definedName name="_2603__FDSAUDITLINK__" localSheetId="3" hidden="1">{"fdsup://directions/FAT Viewer?action=UPDATE&amp;creator=factset&amp;DYN_ARGS=TRUE&amp;DOC_NAME=FAT:FQL_AUDITING_CLIENT_TEMPLATE.FAT&amp;display_string=Audit&amp;VAR:KEY=HSLUTIBOBG&amp;VAR:QUERY=RkZfRUJJVChBTk4sLTIsLCxSUCk=&amp;WINDOW=FIRST_POPUP&amp;HEIGHT=450&amp;WIDTH=450&amp;START_MAXIMIZED=","FALSE&amp;VAR:CALENDAR=US&amp;VAR:SYMBOL=88162G10&amp;VAR:INDEX=0"}</definedName>
    <definedName name="_2603__FDSAUDITLINK__" hidden="1">{"fdsup://directions/FAT Viewer?action=UPDATE&amp;creator=factset&amp;DYN_ARGS=TRUE&amp;DOC_NAME=FAT:FQL_AUDITING_CLIENT_TEMPLATE.FAT&amp;display_string=Audit&amp;VAR:KEY=HSLUTIBOBG&amp;VAR:QUERY=RkZfRUJJVChBTk4sLTIsLCxSUCk=&amp;WINDOW=FIRST_POPUP&amp;HEIGHT=450&amp;WIDTH=450&amp;START_MAXIMIZED=","FALSE&amp;VAR:CALENDAR=US&amp;VAR:SYMBOL=88162G10&amp;VAR:INDEX=0"}</definedName>
    <definedName name="_2604__FDSAUDITLINK__" localSheetId="11" hidden="1">{"fdsup://directions/FAT Viewer?action=UPDATE&amp;creator=factset&amp;DYN_ARGS=TRUE&amp;DOC_NAME=FAT:FQL_AUDITING_CLIENT_TEMPLATE.FAT&amp;display_string=Audit&amp;VAR:KEY=TWPSVEROPI&amp;VAR:QUERY=RkZfRUJJVERBKEFOTiwtMSwsLFJQKQ==&amp;WINDOW=FIRST_POPUP&amp;HEIGHT=450&amp;WIDTH=450&amp;START_MAXIMI","ZED=FALSE&amp;VAR:CALENDAR=US&amp;VAR:SYMBOL=88162G10&amp;VAR:INDEX=0"}</definedName>
    <definedName name="_2604__FDSAUDITLINK__" localSheetId="3" hidden="1">{"fdsup://directions/FAT Viewer?action=UPDATE&amp;creator=factset&amp;DYN_ARGS=TRUE&amp;DOC_NAME=FAT:FQL_AUDITING_CLIENT_TEMPLATE.FAT&amp;display_string=Audit&amp;VAR:KEY=TWPSVEROPI&amp;VAR:QUERY=RkZfRUJJVERBKEFOTiwtMSwsLFJQKQ==&amp;WINDOW=FIRST_POPUP&amp;HEIGHT=450&amp;WIDTH=450&amp;START_MAXIMI","ZED=FALSE&amp;VAR:CALENDAR=US&amp;VAR:SYMBOL=88162G10&amp;VAR:INDEX=0"}</definedName>
    <definedName name="_2604__FDSAUDITLINK__" hidden="1">{"fdsup://directions/FAT Viewer?action=UPDATE&amp;creator=factset&amp;DYN_ARGS=TRUE&amp;DOC_NAME=FAT:FQL_AUDITING_CLIENT_TEMPLATE.FAT&amp;display_string=Audit&amp;VAR:KEY=TWPSVEROPI&amp;VAR:QUERY=RkZfRUJJVERBKEFOTiwtMSwsLFJQKQ==&amp;WINDOW=FIRST_POPUP&amp;HEIGHT=450&amp;WIDTH=450&amp;START_MAXIMI","ZED=FALSE&amp;VAR:CALENDAR=US&amp;VAR:SYMBOL=88162G10&amp;VAR:INDEX=0"}</definedName>
    <definedName name="_2605__FDSAUDITLINK__" localSheetId="11" hidden="1">{"fdsup://directions/FAT Viewer?action=UPDATE&amp;creator=factset&amp;DYN_ARGS=TRUE&amp;DOC_NAME=FAT:FQL_AUDITING_CLIENT_TEMPLATE.FAT&amp;display_string=Audit&amp;VAR:KEY=JIRQNCTEPU&amp;VAR:QUERY=RkZfRUJJVERBKEFOTiwtMiwsLFJQKQ==&amp;WINDOW=FIRST_POPUP&amp;HEIGHT=450&amp;WIDTH=450&amp;START_MAXIMI","ZED=FALSE&amp;VAR:CALENDAR=US&amp;VAR:SYMBOL=88162G10&amp;VAR:INDEX=0"}</definedName>
    <definedName name="_2605__FDSAUDITLINK__" localSheetId="3" hidden="1">{"fdsup://directions/FAT Viewer?action=UPDATE&amp;creator=factset&amp;DYN_ARGS=TRUE&amp;DOC_NAME=FAT:FQL_AUDITING_CLIENT_TEMPLATE.FAT&amp;display_string=Audit&amp;VAR:KEY=JIRQNCTEPU&amp;VAR:QUERY=RkZfRUJJVERBKEFOTiwtMiwsLFJQKQ==&amp;WINDOW=FIRST_POPUP&amp;HEIGHT=450&amp;WIDTH=450&amp;START_MAXIMI","ZED=FALSE&amp;VAR:CALENDAR=US&amp;VAR:SYMBOL=88162G10&amp;VAR:INDEX=0"}</definedName>
    <definedName name="_2605__FDSAUDITLINK__" hidden="1">{"fdsup://directions/FAT Viewer?action=UPDATE&amp;creator=factset&amp;DYN_ARGS=TRUE&amp;DOC_NAME=FAT:FQL_AUDITING_CLIENT_TEMPLATE.FAT&amp;display_string=Audit&amp;VAR:KEY=JIRQNCTEPU&amp;VAR:QUERY=RkZfRUJJVERBKEFOTiwtMiwsLFJQKQ==&amp;WINDOW=FIRST_POPUP&amp;HEIGHT=450&amp;WIDTH=450&amp;START_MAXIMI","ZED=FALSE&amp;VAR:CALENDAR=US&amp;VAR:SYMBOL=88162G10&amp;VAR:INDEX=0"}</definedName>
    <definedName name="_2606__FDSAUDITLINK__" localSheetId="11" hidden="1">{"fdsup://directions/FAT Viewer?action=UPDATE&amp;creator=factset&amp;DYN_ARGS=TRUE&amp;DOC_NAME=FAT:FQL_AUDITING_CLIENT_TEMPLATE.FAT&amp;display_string=Audit&amp;VAR:KEY=VODULUHIPS&amp;VAR:QUERY=RkZfQ0FQRVgoQU5OLDAsLCxSUCk=&amp;WINDOW=FIRST_POPUP&amp;HEIGHT=450&amp;WIDTH=450&amp;START_MAXIMIZED=","FALSE&amp;VAR:CALENDAR=US&amp;VAR:SYMBOL=00766T10&amp;VAR:INDEX=0"}</definedName>
    <definedName name="_2606__FDSAUDITLINK__" localSheetId="3" hidden="1">{"fdsup://directions/FAT Viewer?action=UPDATE&amp;creator=factset&amp;DYN_ARGS=TRUE&amp;DOC_NAME=FAT:FQL_AUDITING_CLIENT_TEMPLATE.FAT&amp;display_string=Audit&amp;VAR:KEY=VODULUHIPS&amp;VAR:QUERY=RkZfQ0FQRVgoQU5OLDAsLCxSUCk=&amp;WINDOW=FIRST_POPUP&amp;HEIGHT=450&amp;WIDTH=450&amp;START_MAXIMIZED=","FALSE&amp;VAR:CALENDAR=US&amp;VAR:SYMBOL=00766T10&amp;VAR:INDEX=0"}</definedName>
    <definedName name="_2606__FDSAUDITLINK__" hidden="1">{"fdsup://directions/FAT Viewer?action=UPDATE&amp;creator=factset&amp;DYN_ARGS=TRUE&amp;DOC_NAME=FAT:FQL_AUDITING_CLIENT_TEMPLATE.FAT&amp;display_string=Audit&amp;VAR:KEY=VODULUHIPS&amp;VAR:QUERY=RkZfQ0FQRVgoQU5OLDAsLCxSUCk=&amp;WINDOW=FIRST_POPUP&amp;HEIGHT=450&amp;WIDTH=450&amp;START_MAXIMIZED=","FALSE&amp;VAR:CALENDAR=US&amp;VAR:SYMBOL=00766T10&amp;VAR:INDEX=0"}</definedName>
    <definedName name="_2607__FDSAUDITLINK__" localSheetId="11" hidden="1">{"fdsup://directions/FAT Viewer?action=UPDATE&amp;creator=factset&amp;DYN_ARGS=TRUE&amp;DOC_NAME=FAT:FQL_AUDITING_CLIENT_TEMPLATE.FAT&amp;display_string=Audit&amp;VAR:KEY=JSPSDKTQRS&amp;VAR:QUERY=RkZfQ0FQRVgoQU5OLC0xLCwsUlAp&amp;WINDOW=FIRST_POPUP&amp;HEIGHT=450&amp;WIDTH=450&amp;START_MAXIMIZED=","FALSE&amp;VAR:CALENDAR=US&amp;VAR:SYMBOL=00766T10&amp;VAR:INDEX=0"}</definedName>
    <definedName name="_2607__FDSAUDITLINK__" localSheetId="3" hidden="1">{"fdsup://directions/FAT Viewer?action=UPDATE&amp;creator=factset&amp;DYN_ARGS=TRUE&amp;DOC_NAME=FAT:FQL_AUDITING_CLIENT_TEMPLATE.FAT&amp;display_string=Audit&amp;VAR:KEY=JSPSDKTQRS&amp;VAR:QUERY=RkZfQ0FQRVgoQU5OLC0xLCwsUlAp&amp;WINDOW=FIRST_POPUP&amp;HEIGHT=450&amp;WIDTH=450&amp;START_MAXIMIZED=","FALSE&amp;VAR:CALENDAR=US&amp;VAR:SYMBOL=00766T10&amp;VAR:INDEX=0"}</definedName>
    <definedName name="_2607__FDSAUDITLINK__" hidden="1">{"fdsup://directions/FAT Viewer?action=UPDATE&amp;creator=factset&amp;DYN_ARGS=TRUE&amp;DOC_NAME=FAT:FQL_AUDITING_CLIENT_TEMPLATE.FAT&amp;display_string=Audit&amp;VAR:KEY=JSPSDKTQRS&amp;VAR:QUERY=RkZfQ0FQRVgoQU5OLC0xLCwsUlAp&amp;WINDOW=FIRST_POPUP&amp;HEIGHT=450&amp;WIDTH=450&amp;START_MAXIMIZED=","FALSE&amp;VAR:CALENDAR=US&amp;VAR:SYMBOL=00766T10&amp;VAR:INDEX=0"}</definedName>
    <definedName name="_2608__FDSAUDITLINK__" localSheetId="11" hidden="1">{"fdsup://directions/FAT Viewer?action=UPDATE&amp;creator=factset&amp;DYN_ARGS=TRUE&amp;DOC_NAME=FAT:FQL_AUDITING_CLIENT_TEMPLATE.FAT&amp;display_string=Audit&amp;VAR:KEY=NEJILYLYHU&amp;VAR:QUERY=RkZfQ0FQRVgoQU5OLC0yLCwsUlAp&amp;WINDOW=FIRST_POPUP&amp;HEIGHT=450&amp;WIDTH=450&amp;START_MAXIMIZED=","FALSE&amp;VAR:CALENDAR=US&amp;VAR:SYMBOL=00766T10&amp;VAR:INDEX=0"}</definedName>
    <definedName name="_2608__FDSAUDITLINK__" localSheetId="3" hidden="1">{"fdsup://directions/FAT Viewer?action=UPDATE&amp;creator=factset&amp;DYN_ARGS=TRUE&amp;DOC_NAME=FAT:FQL_AUDITING_CLIENT_TEMPLATE.FAT&amp;display_string=Audit&amp;VAR:KEY=NEJILYLYHU&amp;VAR:QUERY=RkZfQ0FQRVgoQU5OLC0yLCwsUlAp&amp;WINDOW=FIRST_POPUP&amp;HEIGHT=450&amp;WIDTH=450&amp;START_MAXIMIZED=","FALSE&amp;VAR:CALENDAR=US&amp;VAR:SYMBOL=00766T10&amp;VAR:INDEX=0"}</definedName>
    <definedName name="_2608__FDSAUDITLINK__" hidden="1">{"fdsup://directions/FAT Viewer?action=UPDATE&amp;creator=factset&amp;DYN_ARGS=TRUE&amp;DOC_NAME=FAT:FQL_AUDITING_CLIENT_TEMPLATE.FAT&amp;display_string=Audit&amp;VAR:KEY=NEJILYLYHU&amp;VAR:QUERY=RkZfQ0FQRVgoQU5OLC0yLCwsUlAp&amp;WINDOW=FIRST_POPUP&amp;HEIGHT=450&amp;WIDTH=450&amp;START_MAXIMIZED=","FALSE&amp;VAR:CALENDAR=US&amp;VAR:SYMBOL=00766T10&amp;VAR:INDEX=0"}</definedName>
    <definedName name="_2609__FDSAUDITLINK__" localSheetId="11" hidden="1">{"fdsup://directions/FAT Viewer?action=UPDATE&amp;creator=factset&amp;DYN_ARGS=TRUE&amp;DOC_NAME=FAT:FQL_AUDITING_CLIENT_TEMPLATE.FAT&amp;display_string=Audit&amp;VAR:KEY=DGDCXEDOJY&amp;VAR:QUERY=RkZfTkVUX0lOQyhBTk4sLTEsLCxSUCk=&amp;WINDOW=FIRST_POPUP&amp;HEIGHT=450&amp;WIDTH=450&amp;START_MAXIMI","ZED=FALSE&amp;VAR:CALENDAR=US&amp;VAR:SYMBOL=00766T10&amp;VAR:INDEX=0"}</definedName>
    <definedName name="_2609__FDSAUDITLINK__" localSheetId="3" hidden="1">{"fdsup://directions/FAT Viewer?action=UPDATE&amp;creator=factset&amp;DYN_ARGS=TRUE&amp;DOC_NAME=FAT:FQL_AUDITING_CLIENT_TEMPLATE.FAT&amp;display_string=Audit&amp;VAR:KEY=DGDCXEDOJY&amp;VAR:QUERY=RkZfTkVUX0lOQyhBTk4sLTEsLCxSUCk=&amp;WINDOW=FIRST_POPUP&amp;HEIGHT=450&amp;WIDTH=450&amp;START_MAXIMI","ZED=FALSE&amp;VAR:CALENDAR=US&amp;VAR:SYMBOL=00766T10&amp;VAR:INDEX=0"}</definedName>
    <definedName name="_2609__FDSAUDITLINK__" hidden="1">{"fdsup://directions/FAT Viewer?action=UPDATE&amp;creator=factset&amp;DYN_ARGS=TRUE&amp;DOC_NAME=FAT:FQL_AUDITING_CLIENT_TEMPLATE.FAT&amp;display_string=Audit&amp;VAR:KEY=DGDCXEDOJY&amp;VAR:QUERY=RkZfTkVUX0lOQyhBTk4sLTEsLCxSUCk=&amp;WINDOW=FIRST_POPUP&amp;HEIGHT=450&amp;WIDTH=450&amp;START_MAXIMI","ZED=FALSE&amp;VAR:CALENDAR=US&amp;VAR:SYMBOL=00766T10&amp;VAR:INDEX=0"}</definedName>
    <definedName name="_261__FDSAUDITLINK__" localSheetId="11" hidden="1">{"fdsup://Directions/FactSet Auditing Viewer?action=AUDIT_VALUE&amp;DB=129&amp;ID1=74762E10&amp;VALUEID=01001&amp;SDATE=2008&amp;PERIODTYPE=ANN_STD&amp;SCFT=3&amp;window=popup_no_bar&amp;width=385&amp;height=120&amp;START_MAXIMIZED=FALSE&amp;creator=factset&amp;display_string=Audit"}</definedName>
    <definedName name="_261__FDSAUDITLINK__" localSheetId="3" hidden="1">{"fdsup://Directions/FactSet Auditing Viewer?action=AUDIT_VALUE&amp;DB=129&amp;ID1=74762E10&amp;VALUEID=01001&amp;SDATE=2008&amp;PERIODTYPE=ANN_STD&amp;SCFT=3&amp;window=popup_no_bar&amp;width=385&amp;height=120&amp;START_MAXIMIZED=FALSE&amp;creator=factset&amp;display_string=Audit"}</definedName>
    <definedName name="_261__FDSAUDITLINK__" hidden="1">{"fdsup://Directions/FactSet Auditing Viewer?action=AUDIT_VALUE&amp;DB=129&amp;ID1=74762E10&amp;VALUEID=01001&amp;SDATE=2008&amp;PERIODTYPE=ANN_STD&amp;SCFT=3&amp;window=popup_no_bar&amp;width=385&amp;height=120&amp;START_MAXIMIZED=FALSE&amp;creator=factset&amp;display_string=Audit"}</definedName>
    <definedName name="_2610__FDSAUDITLINK__" localSheetId="11" hidden="1">{"fdsup://directions/FAT Viewer?action=UPDATE&amp;creator=factset&amp;DYN_ARGS=TRUE&amp;DOC_NAME=FAT:FQL_AUDITING_CLIENT_TEMPLATE.FAT&amp;display_string=Audit&amp;VAR:KEY=POXIHONEHA&amp;VAR:QUERY=RkZfTkVUX0lOQyhBTk4sLTIsLCxSUCk=&amp;WINDOW=FIRST_POPUP&amp;HEIGHT=450&amp;WIDTH=450&amp;START_MAXIMI","ZED=FALSE&amp;VAR:CALENDAR=US&amp;VAR:SYMBOL=00766T10&amp;VAR:INDEX=0"}</definedName>
    <definedName name="_2610__FDSAUDITLINK__" localSheetId="3" hidden="1">{"fdsup://directions/FAT Viewer?action=UPDATE&amp;creator=factset&amp;DYN_ARGS=TRUE&amp;DOC_NAME=FAT:FQL_AUDITING_CLIENT_TEMPLATE.FAT&amp;display_string=Audit&amp;VAR:KEY=POXIHONEHA&amp;VAR:QUERY=RkZfTkVUX0lOQyhBTk4sLTIsLCxSUCk=&amp;WINDOW=FIRST_POPUP&amp;HEIGHT=450&amp;WIDTH=450&amp;START_MAXIMI","ZED=FALSE&amp;VAR:CALENDAR=US&amp;VAR:SYMBOL=00766T10&amp;VAR:INDEX=0"}</definedName>
    <definedName name="_2610__FDSAUDITLINK__" hidden="1">{"fdsup://directions/FAT Viewer?action=UPDATE&amp;creator=factset&amp;DYN_ARGS=TRUE&amp;DOC_NAME=FAT:FQL_AUDITING_CLIENT_TEMPLATE.FAT&amp;display_string=Audit&amp;VAR:KEY=POXIHONEHA&amp;VAR:QUERY=RkZfTkVUX0lOQyhBTk4sLTIsLCxSUCk=&amp;WINDOW=FIRST_POPUP&amp;HEIGHT=450&amp;WIDTH=450&amp;START_MAXIMI","ZED=FALSE&amp;VAR:CALENDAR=US&amp;VAR:SYMBOL=00766T10&amp;VAR:INDEX=0"}</definedName>
    <definedName name="_2611__FDSAUDITLINK__" localSheetId="11" hidden="1">{"fdsup://directions/FAT Viewer?action=UPDATE&amp;creator=factset&amp;DYN_ARGS=TRUE&amp;DOC_NAME=FAT:FQL_AUDITING_CLIENT_TEMPLATE.FAT&amp;display_string=Audit&amp;VAR:KEY=XMDWVGDKLG&amp;VAR:QUERY=RkZfRUJJVChBTk4sLTEsLCxSUCk=&amp;WINDOW=FIRST_POPUP&amp;HEIGHT=450&amp;WIDTH=450&amp;START_MAXIMIZED=","FALSE&amp;VAR:CALENDAR=US&amp;VAR:SYMBOL=00766T10&amp;VAR:INDEX=0"}</definedName>
    <definedName name="_2611__FDSAUDITLINK__" localSheetId="3" hidden="1">{"fdsup://directions/FAT Viewer?action=UPDATE&amp;creator=factset&amp;DYN_ARGS=TRUE&amp;DOC_NAME=FAT:FQL_AUDITING_CLIENT_TEMPLATE.FAT&amp;display_string=Audit&amp;VAR:KEY=XMDWVGDKLG&amp;VAR:QUERY=RkZfRUJJVChBTk4sLTEsLCxSUCk=&amp;WINDOW=FIRST_POPUP&amp;HEIGHT=450&amp;WIDTH=450&amp;START_MAXIMIZED=","FALSE&amp;VAR:CALENDAR=US&amp;VAR:SYMBOL=00766T10&amp;VAR:INDEX=0"}</definedName>
    <definedName name="_2611__FDSAUDITLINK__" hidden="1">{"fdsup://directions/FAT Viewer?action=UPDATE&amp;creator=factset&amp;DYN_ARGS=TRUE&amp;DOC_NAME=FAT:FQL_AUDITING_CLIENT_TEMPLATE.FAT&amp;display_string=Audit&amp;VAR:KEY=XMDWVGDKLG&amp;VAR:QUERY=RkZfRUJJVChBTk4sLTEsLCxSUCk=&amp;WINDOW=FIRST_POPUP&amp;HEIGHT=450&amp;WIDTH=450&amp;START_MAXIMIZED=","FALSE&amp;VAR:CALENDAR=US&amp;VAR:SYMBOL=00766T10&amp;VAR:INDEX=0"}</definedName>
    <definedName name="_2612__FDSAUDITLINK__" localSheetId="11" hidden="1">{"fdsup://directions/FAT Viewer?action=UPDATE&amp;creator=factset&amp;DYN_ARGS=TRUE&amp;DOC_NAME=FAT:FQL_AUDITING_CLIENT_TEMPLATE.FAT&amp;display_string=Audit&amp;VAR:KEY=PGTIZQDCLA&amp;VAR:QUERY=RkZfRUJJVChBTk4sLTIsLCxSUCk=&amp;WINDOW=FIRST_POPUP&amp;HEIGHT=450&amp;WIDTH=450&amp;START_MAXIMIZED=","FALSE&amp;VAR:CALENDAR=US&amp;VAR:SYMBOL=00766T10&amp;VAR:INDEX=0"}</definedName>
    <definedName name="_2612__FDSAUDITLINK__" localSheetId="3" hidden="1">{"fdsup://directions/FAT Viewer?action=UPDATE&amp;creator=factset&amp;DYN_ARGS=TRUE&amp;DOC_NAME=FAT:FQL_AUDITING_CLIENT_TEMPLATE.FAT&amp;display_string=Audit&amp;VAR:KEY=PGTIZQDCLA&amp;VAR:QUERY=RkZfRUJJVChBTk4sLTIsLCxSUCk=&amp;WINDOW=FIRST_POPUP&amp;HEIGHT=450&amp;WIDTH=450&amp;START_MAXIMIZED=","FALSE&amp;VAR:CALENDAR=US&amp;VAR:SYMBOL=00766T10&amp;VAR:INDEX=0"}</definedName>
    <definedName name="_2612__FDSAUDITLINK__" hidden="1">{"fdsup://directions/FAT Viewer?action=UPDATE&amp;creator=factset&amp;DYN_ARGS=TRUE&amp;DOC_NAME=FAT:FQL_AUDITING_CLIENT_TEMPLATE.FAT&amp;display_string=Audit&amp;VAR:KEY=PGTIZQDCLA&amp;VAR:QUERY=RkZfRUJJVChBTk4sLTIsLCxSUCk=&amp;WINDOW=FIRST_POPUP&amp;HEIGHT=450&amp;WIDTH=450&amp;START_MAXIMIZED=","FALSE&amp;VAR:CALENDAR=US&amp;VAR:SYMBOL=00766T10&amp;VAR:INDEX=0"}</definedName>
    <definedName name="_2613__FDSAUDITLINK__" localSheetId="11" hidden="1">{"fdsup://directions/FAT Viewer?action=UPDATE&amp;creator=factset&amp;DYN_ARGS=TRUE&amp;DOC_NAME=FAT:FQL_AUDITING_CLIENT_TEMPLATE.FAT&amp;display_string=Audit&amp;VAR:KEY=JYLQNUJOLM&amp;VAR:QUERY=RkZfRUJJVERBKEFOTiwtMSwsLFJQKQ==&amp;WINDOW=FIRST_POPUP&amp;HEIGHT=450&amp;WIDTH=450&amp;START_MAXIMI","ZED=FALSE&amp;VAR:CALENDAR=US&amp;VAR:SYMBOL=00766T10&amp;VAR:INDEX=0"}</definedName>
    <definedName name="_2613__FDSAUDITLINK__" localSheetId="3" hidden="1">{"fdsup://directions/FAT Viewer?action=UPDATE&amp;creator=factset&amp;DYN_ARGS=TRUE&amp;DOC_NAME=FAT:FQL_AUDITING_CLIENT_TEMPLATE.FAT&amp;display_string=Audit&amp;VAR:KEY=JYLQNUJOLM&amp;VAR:QUERY=RkZfRUJJVERBKEFOTiwtMSwsLFJQKQ==&amp;WINDOW=FIRST_POPUP&amp;HEIGHT=450&amp;WIDTH=450&amp;START_MAXIMI","ZED=FALSE&amp;VAR:CALENDAR=US&amp;VAR:SYMBOL=00766T10&amp;VAR:INDEX=0"}</definedName>
    <definedName name="_2613__FDSAUDITLINK__" hidden="1">{"fdsup://directions/FAT Viewer?action=UPDATE&amp;creator=factset&amp;DYN_ARGS=TRUE&amp;DOC_NAME=FAT:FQL_AUDITING_CLIENT_TEMPLATE.FAT&amp;display_string=Audit&amp;VAR:KEY=JYLQNUJOLM&amp;VAR:QUERY=RkZfRUJJVERBKEFOTiwtMSwsLFJQKQ==&amp;WINDOW=FIRST_POPUP&amp;HEIGHT=450&amp;WIDTH=450&amp;START_MAXIMI","ZED=FALSE&amp;VAR:CALENDAR=US&amp;VAR:SYMBOL=00766T10&amp;VAR:INDEX=0"}</definedName>
    <definedName name="_2614__FDSAUDITLINK__" localSheetId="11" hidden="1">{"fdsup://directions/FAT Viewer?action=UPDATE&amp;creator=factset&amp;DYN_ARGS=TRUE&amp;DOC_NAME=FAT:FQL_AUDITING_CLIENT_TEMPLATE.FAT&amp;display_string=Audit&amp;VAR:KEY=DMVCBKDMXU&amp;VAR:QUERY=RkZfRUJJVERBKEFOTiwtMiwsLFJQKQ==&amp;WINDOW=FIRST_POPUP&amp;HEIGHT=450&amp;WIDTH=450&amp;START_MAXIMI","ZED=FALSE&amp;VAR:CALENDAR=US&amp;VAR:SYMBOL=00766T10&amp;VAR:INDEX=0"}</definedName>
    <definedName name="_2614__FDSAUDITLINK__" localSheetId="3" hidden="1">{"fdsup://directions/FAT Viewer?action=UPDATE&amp;creator=factset&amp;DYN_ARGS=TRUE&amp;DOC_NAME=FAT:FQL_AUDITING_CLIENT_TEMPLATE.FAT&amp;display_string=Audit&amp;VAR:KEY=DMVCBKDMXU&amp;VAR:QUERY=RkZfRUJJVERBKEFOTiwtMiwsLFJQKQ==&amp;WINDOW=FIRST_POPUP&amp;HEIGHT=450&amp;WIDTH=450&amp;START_MAXIMI","ZED=FALSE&amp;VAR:CALENDAR=US&amp;VAR:SYMBOL=00766T10&amp;VAR:INDEX=0"}</definedName>
    <definedName name="_2614__FDSAUDITLINK__" hidden="1">{"fdsup://directions/FAT Viewer?action=UPDATE&amp;creator=factset&amp;DYN_ARGS=TRUE&amp;DOC_NAME=FAT:FQL_AUDITING_CLIENT_TEMPLATE.FAT&amp;display_string=Audit&amp;VAR:KEY=DMVCBKDMXU&amp;VAR:QUERY=RkZfRUJJVERBKEFOTiwtMiwsLFJQKQ==&amp;WINDOW=FIRST_POPUP&amp;HEIGHT=450&amp;WIDTH=450&amp;START_MAXIMI","ZED=FALSE&amp;VAR:CALENDAR=US&amp;VAR:SYMBOL=00766T10&amp;VAR:INDEX=0"}</definedName>
    <definedName name="_2615__FDSAUDITLINK__" localSheetId="11" hidden="1">{"fdsup://Directions/FactSet Auditing Viewer?action=AUDIT_VALUE&amp;DB=129&amp;ID1=00766T10&amp;VALUEID=01001&amp;SDATE=2008&amp;PERIODTYPE=ANN_STD&amp;window=popup_no_bar&amp;width=385&amp;height=120&amp;START_MAXIMIZED=FALSE&amp;creator=factset&amp;display_string=Audit"}</definedName>
    <definedName name="_2615__FDSAUDITLINK__" localSheetId="3" hidden="1">{"fdsup://Directions/FactSet Auditing Viewer?action=AUDIT_VALUE&amp;DB=129&amp;ID1=00766T10&amp;VALUEID=01001&amp;SDATE=2008&amp;PERIODTYPE=ANN_STD&amp;window=popup_no_bar&amp;width=385&amp;height=120&amp;START_MAXIMIZED=FALSE&amp;creator=factset&amp;display_string=Audit"}</definedName>
    <definedName name="_2615__FDSAUDITLINK__" hidden="1">{"fdsup://Directions/FactSet Auditing Viewer?action=AUDIT_VALUE&amp;DB=129&amp;ID1=00766T10&amp;VALUEID=01001&amp;SDATE=2008&amp;PERIODTYPE=ANN_STD&amp;window=popup_no_bar&amp;width=385&amp;height=120&amp;START_MAXIMIZED=FALSE&amp;creator=factset&amp;display_string=Audit"}</definedName>
    <definedName name="_2616__FDSAUDITLINK__" localSheetId="11" hidden="1">{"fdsup://Directions/FactSet Auditing Viewer?action=AUDIT_VALUE&amp;DB=129&amp;ID1=00766T10&amp;VALUEID=01001&amp;SDATE=2007&amp;PERIODTYPE=ANN_STD&amp;window=popup_no_bar&amp;width=385&amp;height=120&amp;START_MAXIMIZED=FALSE&amp;creator=factset&amp;display_string=Audit"}</definedName>
    <definedName name="_2616__FDSAUDITLINK__" localSheetId="3" hidden="1">{"fdsup://Directions/FactSet Auditing Viewer?action=AUDIT_VALUE&amp;DB=129&amp;ID1=00766T10&amp;VALUEID=01001&amp;SDATE=2007&amp;PERIODTYPE=ANN_STD&amp;window=popup_no_bar&amp;width=385&amp;height=120&amp;START_MAXIMIZED=FALSE&amp;creator=factset&amp;display_string=Audit"}</definedName>
    <definedName name="_2616__FDSAUDITLINK__" hidden="1">{"fdsup://Directions/FactSet Auditing Viewer?action=AUDIT_VALUE&amp;DB=129&amp;ID1=00766T10&amp;VALUEID=01001&amp;SDATE=2007&amp;PERIODTYPE=ANN_STD&amp;window=popup_no_bar&amp;width=385&amp;height=120&amp;START_MAXIMIZED=FALSE&amp;creator=factset&amp;display_string=Audit"}</definedName>
    <definedName name="_2617__FDSAUDITLINK__" localSheetId="11" hidden="1">{"fdsup://directions/FAT Viewer?action=UPDATE&amp;creator=factset&amp;DYN_ARGS=TRUE&amp;DOC_NAME=FAT:FQL_AUDITING_CLIENT_TEMPLATE.FAT&amp;display_string=Audit&amp;VAR:KEY=VCHMPQLYZQ&amp;VAR:QUERY=RkZfQ0FQRVgoQU5OLDAsLCxSUCk=&amp;WINDOW=FIRST_POPUP&amp;HEIGHT=450&amp;WIDTH=450&amp;START_MAXIMIZED=","FALSE&amp;VAR:CALENDAR=US&amp;VAR:SYMBOL=B0N3K5&amp;VAR:INDEX=0"}</definedName>
    <definedName name="_2617__FDSAUDITLINK__" localSheetId="3" hidden="1">{"fdsup://directions/FAT Viewer?action=UPDATE&amp;creator=factset&amp;DYN_ARGS=TRUE&amp;DOC_NAME=FAT:FQL_AUDITING_CLIENT_TEMPLATE.FAT&amp;display_string=Audit&amp;VAR:KEY=VCHMPQLYZQ&amp;VAR:QUERY=RkZfQ0FQRVgoQU5OLDAsLCxSUCk=&amp;WINDOW=FIRST_POPUP&amp;HEIGHT=450&amp;WIDTH=450&amp;START_MAXIMIZED=","FALSE&amp;VAR:CALENDAR=US&amp;VAR:SYMBOL=B0N3K5&amp;VAR:INDEX=0"}</definedName>
    <definedName name="_2617__FDSAUDITLINK__" hidden="1">{"fdsup://directions/FAT Viewer?action=UPDATE&amp;creator=factset&amp;DYN_ARGS=TRUE&amp;DOC_NAME=FAT:FQL_AUDITING_CLIENT_TEMPLATE.FAT&amp;display_string=Audit&amp;VAR:KEY=VCHMPQLYZQ&amp;VAR:QUERY=RkZfQ0FQRVgoQU5OLDAsLCxSUCk=&amp;WINDOW=FIRST_POPUP&amp;HEIGHT=450&amp;WIDTH=450&amp;START_MAXIMIZED=","FALSE&amp;VAR:CALENDAR=US&amp;VAR:SYMBOL=B0N3K5&amp;VAR:INDEX=0"}</definedName>
    <definedName name="_2618__FDSAUDITLINK__" localSheetId="11" hidden="1">{"fdsup://directions/FAT Viewer?action=UPDATE&amp;creator=factset&amp;DYN_ARGS=TRUE&amp;DOC_NAME=FAT:FQL_AUDITING_CLIENT_TEMPLATE.FAT&amp;display_string=Audit&amp;VAR:KEY=DWBCNOTIJA&amp;VAR:QUERY=RkZfQ0FQRVgoQU5OLC0xLCwsUlAp&amp;WINDOW=FIRST_POPUP&amp;HEIGHT=450&amp;WIDTH=450&amp;START_MAXIMIZED=","FALSE&amp;VAR:CALENDAR=US&amp;VAR:SYMBOL=B0N3K5&amp;VAR:INDEX=0"}</definedName>
    <definedName name="_2618__FDSAUDITLINK__" localSheetId="3" hidden="1">{"fdsup://directions/FAT Viewer?action=UPDATE&amp;creator=factset&amp;DYN_ARGS=TRUE&amp;DOC_NAME=FAT:FQL_AUDITING_CLIENT_TEMPLATE.FAT&amp;display_string=Audit&amp;VAR:KEY=DWBCNOTIJA&amp;VAR:QUERY=RkZfQ0FQRVgoQU5OLC0xLCwsUlAp&amp;WINDOW=FIRST_POPUP&amp;HEIGHT=450&amp;WIDTH=450&amp;START_MAXIMIZED=","FALSE&amp;VAR:CALENDAR=US&amp;VAR:SYMBOL=B0N3K5&amp;VAR:INDEX=0"}</definedName>
    <definedName name="_2618__FDSAUDITLINK__" hidden="1">{"fdsup://directions/FAT Viewer?action=UPDATE&amp;creator=factset&amp;DYN_ARGS=TRUE&amp;DOC_NAME=FAT:FQL_AUDITING_CLIENT_TEMPLATE.FAT&amp;display_string=Audit&amp;VAR:KEY=DWBCNOTIJA&amp;VAR:QUERY=RkZfQ0FQRVgoQU5OLC0xLCwsUlAp&amp;WINDOW=FIRST_POPUP&amp;HEIGHT=450&amp;WIDTH=450&amp;START_MAXIMIZED=","FALSE&amp;VAR:CALENDAR=US&amp;VAR:SYMBOL=B0N3K5&amp;VAR:INDEX=0"}</definedName>
    <definedName name="_2619__FDSAUDITLINK__" localSheetId="11" hidden="1">{"fdsup://directions/FAT Viewer?action=UPDATE&amp;creator=factset&amp;DYN_ARGS=TRUE&amp;DOC_NAME=FAT:FQL_AUDITING_CLIENT_TEMPLATE.FAT&amp;display_string=Audit&amp;VAR:KEY=HCRWVKTMVI&amp;VAR:QUERY=RkZfQ0FQRVgoQU5OLC0yLCwsUlAp&amp;WINDOW=FIRST_POPUP&amp;HEIGHT=450&amp;WIDTH=450&amp;START_MAXIMIZED=","FALSE&amp;VAR:CALENDAR=US&amp;VAR:SYMBOL=B0N3K5&amp;VAR:INDEX=0"}</definedName>
    <definedName name="_2619__FDSAUDITLINK__" localSheetId="3" hidden="1">{"fdsup://directions/FAT Viewer?action=UPDATE&amp;creator=factset&amp;DYN_ARGS=TRUE&amp;DOC_NAME=FAT:FQL_AUDITING_CLIENT_TEMPLATE.FAT&amp;display_string=Audit&amp;VAR:KEY=HCRWVKTMVI&amp;VAR:QUERY=RkZfQ0FQRVgoQU5OLC0yLCwsUlAp&amp;WINDOW=FIRST_POPUP&amp;HEIGHT=450&amp;WIDTH=450&amp;START_MAXIMIZED=","FALSE&amp;VAR:CALENDAR=US&amp;VAR:SYMBOL=B0N3K5&amp;VAR:INDEX=0"}</definedName>
    <definedName name="_2619__FDSAUDITLINK__" hidden="1">{"fdsup://directions/FAT Viewer?action=UPDATE&amp;creator=factset&amp;DYN_ARGS=TRUE&amp;DOC_NAME=FAT:FQL_AUDITING_CLIENT_TEMPLATE.FAT&amp;display_string=Audit&amp;VAR:KEY=HCRWVKTMVI&amp;VAR:QUERY=RkZfQ0FQRVgoQU5OLC0yLCwsUlAp&amp;WINDOW=FIRST_POPUP&amp;HEIGHT=450&amp;WIDTH=450&amp;START_MAXIMIZED=","FALSE&amp;VAR:CALENDAR=US&amp;VAR:SYMBOL=B0N3K5&amp;VAR:INDEX=0"}</definedName>
    <definedName name="_262__FDSAUDITLINK__" localSheetId="11" hidden="1">{"fdsup://directions/FAT Viewer?action=UPDATE&amp;creator=factset&amp;DYN_ARGS=TRUE&amp;DOC_NAME=FAT:FQL_AUDITING_CLIENT_TEMPLATE.FAT&amp;display_string=Audit&amp;VAR:KEY=FYNEFYZIBK&amp;VAR:QUERY=RkZfQ0FQRVgoQU5OLC0xLCwsUlAp&amp;WINDOW=FIRST_POPUP&amp;HEIGHT=450&amp;WIDTH=450&amp;START_MAXIMIZED=","FALSE&amp;VAR:CALENDAR=FIVEDAY&amp;VAR:SYMBOL=002826&amp;VAR:INDEX=0"}</definedName>
    <definedName name="_262__FDSAUDITLINK__" localSheetId="3" hidden="1">{"fdsup://directions/FAT Viewer?action=UPDATE&amp;creator=factset&amp;DYN_ARGS=TRUE&amp;DOC_NAME=FAT:FQL_AUDITING_CLIENT_TEMPLATE.FAT&amp;display_string=Audit&amp;VAR:KEY=FYNEFYZIBK&amp;VAR:QUERY=RkZfQ0FQRVgoQU5OLC0xLCwsUlAp&amp;WINDOW=FIRST_POPUP&amp;HEIGHT=450&amp;WIDTH=450&amp;START_MAXIMIZED=","FALSE&amp;VAR:CALENDAR=FIVEDAY&amp;VAR:SYMBOL=002826&amp;VAR:INDEX=0"}</definedName>
    <definedName name="_262__FDSAUDITLINK__" hidden="1">{"fdsup://directions/FAT Viewer?action=UPDATE&amp;creator=factset&amp;DYN_ARGS=TRUE&amp;DOC_NAME=FAT:FQL_AUDITING_CLIENT_TEMPLATE.FAT&amp;display_string=Audit&amp;VAR:KEY=FYNEFYZIBK&amp;VAR:QUERY=RkZfQ0FQRVgoQU5OLC0xLCwsUlAp&amp;WINDOW=FIRST_POPUP&amp;HEIGHT=450&amp;WIDTH=450&amp;START_MAXIMIZED=","FALSE&amp;VAR:CALENDAR=FIVEDAY&amp;VAR:SYMBOL=002826&amp;VAR:INDEX=0"}</definedName>
    <definedName name="_2620__FDSAUDITLINK__" localSheetId="11" hidden="1">{"fdsup://directions/FAT Viewer?action=UPDATE&amp;creator=factset&amp;DYN_ARGS=TRUE&amp;DOC_NAME=FAT:FQL_AUDITING_CLIENT_TEMPLATE.FAT&amp;display_string=Audit&amp;VAR:KEY=RIBWJOVAHG&amp;VAR:QUERY=RkZfTkVUX0lOQyhBTk4sLTEsLCxSUCk=&amp;WINDOW=FIRST_POPUP&amp;HEIGHT=450&amp;WIDTH=450&amp;START_MAXIMI","ZED=FALSE&amp;VAR:CALENDAR=US&amp;VAR:SYMBOL=B0N3K5&amp;VAR:INDEX=0"}</definedName>
    <definedName name="_2620__FDSAUDITLINK__" localSheetId="3" hidden="1">{"fdsup://directions/FAT Viewer?action=UPDATE&amp;creator=factset&amp;DYN_ARGS=TRUE&amp;DOC_NAME=FAT:FQL_AUDITING_CLIENT_TEMPLATE.FAT&amp;display_string=Audit&amp;VAR:KEY=RIBWJOVAHG&amp;VAR:QUERY=RkZfTkVUX0lOQyhBTk4sLTEsLCxSUCk=&amp;WINDOW=FIRST_POPUP&amp;HEIGHT=450&amp;WIDTH=450&amp;START_MAXIMI","ZED=FALSE&amp;VAR:CALENDAR=US&amp;VAR:SYMBOL=B0N3K5&amp;VAR:INDEX=0"}</definedName>
    <definedName name="_2620__FDSAUDITLINK__" hidden="1">{"fdsup://directions/FAT Viewer?action=UPDATE&amp;creator=factset&amp;DYN_ARGS=TRUE&amp;DOC_NAME=FAT:FQL_AUDITING_CLIENT_TEMPLATE.FAT&amp;display_string=Audit&amp;VAR:KEY=RIBWJOVAHG&amp;VAR:QUERY=RkZfTkVUX0lOQyhBTk4sLTEsLCxSUCk=&amp;WINDOW=FIRST_POPUP&amp;HEIGHT=450&amp;WIDTH=450&amp;START_MAXIMI","ZED=FALSE&amp;VAR:CALENDAR=US&amp;VAR:SYMBOL=B0N3K5&amp;VAR:INDEX=0"}</definedName>
    <definedName name="_2621__FDSAUDITLINK__" localSheetId="11" hidden="1">{"fdsup://directions/FAT Viewer?action=UPDATE&amp;creator=factset&amp;DYN_ARGS=TRUE&amp;DOC_NAME=FAT:FQL_AUDITING_CLIENT_TEMPLATE.FAT&amp;display_string=Audit&amp;VAR:KEY=HCROHGPCPU&amp;VAR:QUERY=RkZfTkVUX0lOQyhBTk4sLTIsLCxSUCk=&amp;WINDOW=FIRST_POPUP&amp;HEIGHT=450&amp;WIDTH=450&amp;START_MAXIMI","ZED=FALSE&amp;VAR:CALENDAR=US&amp;VAR:SYMBOL=B0N3K5&amp;VAR:INDEX=0"}</definedName>
    <definedName name="_2621__FDSAUDITLINK__" localSheetId="3" hidden="1">{"fdsup://directions/FAT Viewer?action=UPDATE&amp;creator=factset&amp;DYN_ARGS=TRUE&amp;DOC_NAME=FAT:FQL_AUDITING_CLIENT_TEMPLATE.FAT&amp;display_string=Audit&amp;VAR:KEY=HCROHGPCPU&amp;VAR:QUERY=RkZfTkVUX0lOQyhBTk4sLTIsLCxSUCk=&amp;WINDOW=FIRST_POPUP&amp;HEIGHT=450&amp;WIDTH=450&amp;START_MAXIMI","ZED=FALSE&amp;VAR:CALENDAR=US&amp;VAR:SYMBOL=B0N3K5&amp;VAR:INDEX=0"}</definedName>
    <definedName name="_2621__FDSAUDITLINK__" hidden="1">{"fdsup://directions/FAT Viewer?action=UPDATE&amp;creator=factset&amp;DYN_ARGS=TRUE&amp;DOC_NAME=FAT:FQL_AUDITING_CLIENT_TEMPLATE.FAT&amp;display_string=Audit&amp;VAR:KEY=HCROHGPCPU&amp;VAR:QUERY=RkZfTkVUX0lOQyhBTk4sLTIsLCxSUCk=&amp;WINDOW=FIRST_POPUP&amp;HEIGHT=450&amp;WIDTH=450&amp;START_MAXIMI","ZED=FALSE&amp;VAR:CALENDAR=US&amp;VAR:SYMBOL=B0N3K5&amp;VAR:INDEX=0"}</definedName>
    <definedName name="_2622__FDSAUDITLINK__" localSheetId="11" hidden="1">{"fdsup://directions/FAT Viewer?action=UPDATE&amp;creator=factset&amp;DYN_ARGS=TRUE&amp;DOC_NAME=FAT:FQL_AUDITING_CLIENT_TEMPLATE.FAT&amp;display_string=Audit&amp;VAR:KEY=DYNENUFORG&amp;VAR:QUERY=RkZfRUJJVF9PUEVSKEFOTiwtMSwsLFJQKQ==&amp;WINDOW=FIRST_POPUP&amp;HEIGHT=450&amp;WIDTH=450&amp;START_MA","XIMIZED=FALSE&amp;VAR:CALENDAR=US&amp;VAR:SYMBOL=B0N3K5&amp;VAR:INDEX=0"}</definedName>
    <definedName name="_2622__FDSAUDITLINK__" localSheetId="3" hidden="1">{"fdsup://directions/FAT Viewer?action=UPDATE&amp;creator=factset&amp;DYN_ARGS=TRUE&amp;DOC_NAME=FAT:FQL_AUDITING_CLIENT_TEMPLATE.FAT&amp;display_string=Audit&amp;VAR:KEY=DYNENUFORG&amp;VAR:QUERY=RkZfRUJJVF9PUEVSKEFOTiwtMSwsLFJQKQ==&amp;WINDOW=FIRST_POPUP&amp;HEIGHT=450&amp;WIDTH=450&amp;START_MA","XIMIZED=FALSE&amp;VAR:CALENDAR=US&amp;VAR:SYMBOL=B0N3K5&amp;VAR:INDEX=0"}</definedName>
    <definedName name="_2622__FDSAUDITLINK__" hidden="1">{"fdsup://directions/FAT Viewer?action=UPDATE&amp;creator=factset&amp;DYN_ARGS=TRUE&amp;DOC_NAME=FAT:FQL_AUDITING_CLIENT_TEMPLATE.FAT&amp;display_string=Audit&amp;VAR:KEY=DYNENUFORG&amp;VAR:QUERY=RkZfRUJJVF9PUEVSKEFOTiwtMSwsLFJQKQ==&amp;WINDOW=FIRST_POPUP&amp;HEIGHT=450&amp;WIDTH=450&amp;START_MA","XIMIZED=FALSE&amp;VAR:CALENDAR=US&amp;VAR:SYMBOL=B0N3K5&amp;VAR:INDEX=0"}</definedName>
    <definedName name="_2623__FDSAUDITLINK__" localSheetId="11" hidden="1">{"fdsup://directions/FAT Viewer?action=UPDATE&amp;creator=factset&amp;DYN_ARGS=TRUE&amp;DOC_NAME=FAT:FQL_AUDITING_CLIENT_TEMPLATE.FAT&amp;display_string=Audit&amp;VAR:KEY=VCBYLCJCVC&amp;VAR:QUERY=RkZfRUJJVChBTk4sLTIsLCxSUCk=&amp;WINDOW=FIRST_POPUP&amp;HEIGHT=450&amp;WIDTH=450&amp;START_MAXIMIZED=","FALSE&amp;VAR:CALENDAR=US&amp;VAR:SYMBOL=B0N3K5&amp;VAR:INDEX=0"}</definedName>
    <definedName name="_2623__FDSAUDITLINK__" localSheetId="3" hidden="1">{"fdsup://directions/FAT Viewer?action=UPDATE&amp;creator=factset&amp;DYN_ARGS=TRUE&amp;DOC_NAME=FAT:FQL_AUDITING_CLIENT_TEMPLATE.FAT&amp;display_string=Audit&amp;VAR:KEY=VCBYLCJCVC&amp;VAR:QUERY=RkZfRUJJVChBTk4sLTIsLCxSUCk=&amp;WINDOW=FIRST_POPUP&amp;HEIGHT=450&amp;WIDTH=450&amp;START_MAXIMIZED=","FALSE&amp;VAR:CALENDAR=US&amp;VAR:SYMBOL=B0N3K5&amp;VAR:INDEX=0"}</definedName>
    <definedName name="_2623__FDSAUDITLINK__" hidden="1">{"fdsup://directions/FAT Viewer?action=UPDATE&amp;creator=factset&amp;DYN_ARGS=TRUE&amp;DOC_NAME=FAT:FQL_AUDITING_CLIENT_TEMPLATE.FAT&amp;display_string=Audit&amp;VAR:KEY=VCBYLCJCVC&amp;VAR:QUERY=RkZfRUJJVChBTk4sLTIsLCxSUCk=&amp;WINDOW=FIRST_POPUP&amp;HEIGHT=450&amp;WIDTH=450&amp;START_MAXIMIZED=","FALSE&amp;VAR:CALENDAR=US&amp;VAR:SYMBOL=B0N3K5&amp;VAR:INDEX=0"}</definedName>
    <definedName name="_2624__FDSAUDITLINK__" localSheetId="11" hidden="1">{"fdsup://directions/FAT Viewer?action=UPDATE&amp;creator=factset&amp;DYN_ARGS=TRUE&amp;DOC_NAME=FAT:FQL_AUDITING_CLIENT_TEMPLATE.FAT&amp;display_string=Audit&amp;VAR:KEY=REFKFYROVS&amp;VAR:QUERY=RkZfRUJJVERBX09QRVIoQU5OLC0xLCwsUlAp&amp;WINDOW=FIRST_POPUP&amp;HEIGHT=450&amp;WIDTH=450&amp;START_MA","XIMIZED=FALSE&amp;VAR:CALENDAR=US&amp;VAR:SYMBOL=B0N3K5&amp;VAR:INDEX=0"}</definedName>
    <definedName name="_2624__FDSAUDITLINK__" localSheetId="3" hidden="1">{"fdsup://directions/FAT Viewer?action=UPDATE&amp;creator=factset&amp;DYN_ARGS=TRUE&amp;DOC_NAME=FAT:FQL_AUDITING_CLIENT_TEMPLATE.FAT&amp;display_string=Audit&amp;VAR:KEY=REFKFYROVS&amp;VAR:QUERY=RkZfRUJJVERBX09QRVIoQU5OLC0xLCwsUlAp&amp;WINDOW=FIRST_POPUP&amp;HEIGHT=450&amp;WIDTH=450&amp;START_MA","XIMIZED=FALSE&amp;VAR:CALENDAR=US&amp;VAR:SYMBOL=B0N3K5&amp;VAR:INDEX=0"}</definedName>
    <definedName name="_2624__FDSAUDITLINK__" hidden="1">{"fdsup://directions/FAT Viewer?action=UPDATE&amp;creator=factset&amp;DYN_ARGS=TRUE&amp;DOC_NAME=FAT:FQL_AUDITING_CLIENT_TEMPLATE.FAT&amp;display_string=Audit&amp;VAR:KEY=REFKFYROVS&amp;VAR:QUERY=RkZfRUJJVERBX09QRVIoQU5OLC0xLCwsUlAp&amp;WINDOW=FIRST_POPUP&amp;HEIGHT=450&amp;WIDTH=450&amp;START_MA","XIMIZED=FALSE&amp;VAR:CALENDAR=US&amp;VAR:SYMBOL=B0N3K5&amp;VAR:INDEX=0"}</definedName>
    <definedName name="_2625__FDSAUDITLINK__" localSheetId="11" hidden="1">{"fdsup://directions/FAT Viewer?action=UPDATE&amp;creator=factset&amp;DYN_ARGS=TRUE&amp;DOC_NAME=FAT:FQL_AUDITING_CLIENT_TEMPLATE.FAT&amp;display_string=Audit&amp;VAR:KEY=ZEBYZGPCDO&amp;VAR:QUERY=RkZfRUJJVERBKEFOTiwtMiwsLFJQKQ==&amp;WINDOW=FIRST_POPUP&amp;HEIGHT=450&amp;WIDTH=450&amp;START_MAXIMI","ZED=FALSE&amp;VAR:CALENDAR=US&amp;VAR:SYMBOL=B0N3K5&amp;VAR:INDEX=0"}</definedName>
    <definedName name="_2625__FDSAUDITLINK__" localSheetId="3" hidden="1">{"fdsup://directions/FAT Viewer?action=UPDATE&amp;creator=factset&amp;DYN_ARGS=TRUE&amp;DOC_NAME=FAT:FQL_AUDITING_CLIENT_TEMPLATE.FAT&amp;display_string=Audit&amp;VAR:KEY=ZEBYZGPCDO&amp;VAR:QUERY=RkZfRUJJVERBKEFOTiwtMiwsLFJQKQ==&amp;WINDOW=FIRST_POPUP&amp;HEIGHT=450&amp;WIDTH=450&amp;START_MAXIMI","ZED=FALSE&amp;VAR:CALENDAR=US&amp;VAR:SYMBOL=B0N3K5&amp;VAR:INDEX=0"}</definedName>
    <definedName name="_2625__FDSAUDITLINK__" hidden="1">{"fdsup://directions/FAT Viewer?action=UPDATE&amp;creator=factset&amp;DYN_ARGS=TRUE&amp;DOC_NAME=FAT:FQL_AUDITING_CLIENT_TEMPLATE.FAT&amp;display_string=Audit&amp;VAR:KEY=ZEBYZGPCDO&amp;VAR:QUERY=RkZfRUJJVERBKEFOTiwtMiwsLFJQKQ==&amp;WINDOW=FIRST_POPUP&amp;HEIGHT=450&amp;WIDTH=450&amp;START_MAXIMI","ZED=FALSE&amp;VAR:CALENDAR=US&amp;VAR:SYMBOL=B0N3K5&amp;VAR:INDEX=0"}</definedName>
    <definedName name="_2626__FDSAUDITLINK__" localSheetId="11" hidden="1">{"fdsup://Directions/FactSet Auditing Viewer?action=AUDIT_VALUE&amp;DB=129&amp;ID1=B0N3K5&amp;VALUEID=01001&amp;SDATE=2008&amp;PERIODTYPE=ANN_STD&amp;window=popup_no_bar&amp;width=385&amp;height=120&amp;START_MAXIMIZED=FALSE&amp;creator=factset&amp;display_string=Audit"}</definedName>
    <definedName name="_2626__FDSAUDITLINK__" localSheetId="3" hidden="1">{"fdsup://Directions/FactSet Auditing Viewer?action=AUDIT_VALUE&amp;DB=129&amp;ID1=B0N3K5&amp;VALUEID=01001&amp;SDATE=2008&amp;PERIODTYPE=ANN_STD&amp;window=popup_no_bar&amp;width=385&amp;height=120&amp;START_MAXIMIZED=FALSE&amp;creator=factset&amp;display_string=Audit"}</definedName>
    <definedName name="_2626__FDSAUDITLINK__" hidden="1">{"fdsup://Directions/FactSet Auditing Viewer?action=AUDIT_VALUE&amp;DB=129&amp;ID1=B0N3K5&amp;VALUEID=01001&amp;SDATE=2008&amp;PERIODTYPE=ANN_STD&amp;window=popup_no_bar&amp;width=385&amp;height=120&amp;START_MAXIMIZED=FALSE&amp;creator=factset&amp;display_string=Audit"}</definedName>
    <definedName name="_2627__FDSAUDITLINK__" localSheetId="11" hidden="1">{"fdsup://Directions/FactSet Auditing Viewer?action=AUDIT_VALUE&amp;DB=129&amp;ID1=B0N3K5&amp;VALUEID=01001&amp;SDATE=2007&amp;PERIODTYPE=ANN_STD&amp;window=popup_no_bar&amp;width=385&amp;height=120&amp;START_MAXIMIZED=FALSE&amp;creator=factset&amp;display_string=Audit"}</definedName>
    <definedName name="_2627__FDSAUDITLINK__" localSheetId="3" hidden="1">{"fdsup://Directions/FactSet Auditing Viewer?action=AUDIT_VALUE&amp;DB=129&amp;ID1=B0N3K5&amp;VALUEID=01001&amp;SDATE=2007&amp;PERIODTYPE=ANN_STD&amp;window=popup_no_bar&amp;width=385&amp;height=120&amp;START_MAXIMIZED=FALSE&amp;creator=factset&amp;display_string=Audit"}</definedName>
    <definedName name="_2627__FDSAUDITLINK__" hidden="1">{"fdsup://Directions/FactSet Auditing Viewer?action=AUDIT_VALUE&amp;DB=129&amp;ID1=B0N3K5&amp;VALUEID=01001&amp;SDATE=2007&amp;PERIODTYPE=ANN_STD&amp;window=popup_no_bar&amp;width=385&amp;height=120&amp;START_MAXIMIZED=FALSE&amp;creator=factset&amp;display_string=Audit"}</definedName>
    <definedName name="_2628__FDSAUDITLINK__" localSheetId="11" hidden="1">{"fdsup://directions/FAT Viewer?action=UPDATE&amp;creator=factset&amp;DYN_ARGS=TRUE&amp;DOC_NAME=FAT:FQL_AUDITING_CLIENT_TEMPLATE.FAT&amp;display_string=Audit&amp;VAR:KEY=DAHEZEJWZS&amp;VAR:QUERY=RkZfQ0FQRVgoQU5OLDAsLCxSUCk=&amp;WINDOW=FIRST_POPUP&amp;HEIGHT=450&amp;WIDTH=450&amp;START_MAXIMIZED=","FALSE&amp;VAR:CALENDAR=US&amp;VAR:SYMBOL=B16FTB&amp;VAR:INDEX=0"}</definedName>
    <definedName name="_2628__FDSAUDITLINK__" localSheetId="3" hidden="1">{"fdsup://directions/FAT Viewer?action=UPDATE&amp;creator=factset&amp;DYN_ARGS=TRUE&amp;DOC_NAME=FAT:FQL_AUDITING_CLIENT_TEMPLATE.FAT&amp;display_string=Audit&amp;VAR:KEY=DAHEZEJWZS&amp;VAR:QUERY=RkZfQ0FQRVgoQU5OLDAsLCxSUCk=&amp;WINDOW=FIRST_POPUP&amp;HEIGHT=450&amp;WIDTH=450&amp;START_MAXIMIZED=","FALSE&amp;VAR:CALENDAR=US&amp;VAR:SYMBOL=B16FTB&amp;VAR:INDEX=0"}</definedName>
    <definedName name="_2628__FDSAUDITLINK__" hidden="1">{"fdsup://directions/FAT Viewer?action=UPDATE&amp;creator=factset&amp;DYN_ARGS=TRUE&amp;DOC_NAME=FAT:FQL_AUDITING_CLIENT_TEMPLATE.FAT&amp;display_string=Audit&amp;VAR:KEY=DAHEZEJWZS&amp;VAR:QUERY=RkZfQ0FQRVgoQU5OLDAsLCxSUCk=&amp;WINDOW=FIRST_POPUP&amp;HEIGHT=450&amp;WIDTH=450&amp;START_MAXIMIZED=","FALSE&amp;VAR:CALENDAR=US&amp;VAR:SYMBOL=B16FTB&amp;VAR:INDEX=0"}</definedName>
    <definedName name="_2629__FDSAUDITLINK__" localSheetId="11" hidden="1">{"fdsup://directions/FAT Viewer?action=UPDATE&amp;creator=factset&amp;DYN_ARGS=TRUE&amp;DOC_NAME=FAT:FQL_AUDITING_CLIENT_TEMPLATE.FAT&amp;display_string=Audit&amp;VAR:KEY=TSZERYFSHM&amp;VAR:QUERY=RkZfQ0FQRVgoQU5OLC0xLCwsUlAp&amp;WINDOW=FIRST_POPUP&amp;HEIGHT=450&amp;WIDTH=450&amp;START_MAXIMIZED=","FALSE&amp;VAR:CALENDAR=US&amp;VAR:SYMBOL=B16FTB&amp;VAR:INDEX=0"}</definedName>
    <definedName name="_2629__FDSAUDITLINK__" localSheetId="3" hidden="1">{"fdsup://directions/FAT Viewer?action=UPDATE&amp;creator=factset&amp;DYN_ARGS=TRUE&amp;DOC_NAME=FAT:FQL_AUDITING_CLIENT_TEMPLATE.FAT&amp;display_string=Audit&amp;VAR:KEY=TSZERYFSHM&amp;VAR:QUERY=RkZfQ0FQRVgoQU5OLC0xLCwsUlAp&amp;WINDOW=FIRST_POPUP&amp;HEIGHT=450&amp;WIDTH=450&amp;START_MAXIMIZED=","FALSE&amp;VAR:CALENDAR=US&amp;VAR:SYMBOL=B16FTB&amp;VAR:INDEX=0"}</definedName>
    <definedName name="_2629__FDSAUDITLINK__" hidden="1">{"fdsup://directions/FAT Viewer?action=UPDATE&amp;creator=factset&amp;DYN_ARGS=TRUE&amp;DOC_NAME=FAT:FQL_AUDITING_CLIENT_TEMPLATE.FAT&amp;display_string=Audit&amp;VAR:KEY=TSZERYFSHM&amp;VAR:QUERY=RkZfQ0FQRVgoQU5OLC0xLCwsUlAp&amp;WINDOW=FIRST_POPUP&amp;HEIGHT=450&amp;WIDTH=450&amp;START_MAXIMIZED=","FALSE&amp;VAR:CALENDAR=US&amp;VAR:SYMBOL=B16FTB&amp;VAR:INDEX=0"}</definedName>
    <definedName name="_263__FDSAUDITLINK__" localSheetId="11" hidden="1">{"fdsup://directions/FAT Viewer?action=UPDATE&amp;creator=factset&amp;DYN_ARGS=TRUE&amp;DOC_NAME=FAT:FQL_AUDITING_CLIENT_TEMPLATE.FAT&amp;display_string=Audit&amp;VAR:KEY=HYXCLGRGXO&amp;VAR:QUERY=RkZfQ0FQRVgoQU5OLC0yLCwsUlAp&amp;WINDOW=FIRST_POPUP&amp;HEIGHT=450&amp;WIDTH=450&amp;START_MAXIMIZED=","FALSE&amp;VAR:CALENDAR=FIVEDAY&amp;VAR:SYMBOL=002826&amp;VAR:INDEX=0"}</definedName>
    <definedName name="_263__FDSAUDITLINK__" localSheetId="3" hidden="1">{"fdsup://directions/FAT Viewer?action=UPDATE&amp;creator=factset&amp;DYN_ARGS=TRUE&amp;DOC_NAME=FAT:FQL_AUDITING_CLIENT_TEMPLATE.FAT&amp;display_string=Audit&amp;VAR:KEY=HYXCLGRGXO&amp;VAR:QUERY=RkZfQ0FQRVgoQU5OLC0yLCwsUlAp&amp;WINDOW=FIRST_POPUP&amp;HEIGHT=450&amp;WIDTH=450&amp;START_MAXIMIZED=","FALSE&amp;VAR:CALENDAR=FIVEDAY&amp;VAR:SYMBOL=002826&amp;VAR:INDEX=0"}</definedName>
    <definedName name="_263__FDSAUDITLINK__" hidden="1">{"fdsup://directions/FAT Viewer?action=UPDATE&amp;creator=factset&amp;DYN_ARGS=TRUE&amp;DOC_NAME=FAT:FQL_AUDITING_CLIENT_TEMPLATE.FAT&amp;display_string=Audit&amp;VAR:KEY=HYXCLGRGXO&amp;VAR:QUERY=RkZfQ0FQRVgoQU5OLC0yLCwsUlAp&amp;WINDOW=FIRST_POPUP&amp;HEIGHT=450&amp;WIDTH=450&amp;START_MAXIMIZED=","FALSE&amp;VAR:CALENDAR=FIVEDAY&amp;VAR:SYMBOL=002826&amp;VAR:INDEX=0"}</definedName>
    <definedName name="_2630__FDSAUDITLINK__" localSheetId="11" hidden="1">{"fdsup://directions/FAT Viewer?action=UPDATE&amp;creator=factset&amp;DYN_ARGS=TRUE&amp;DOC_NAME=FAT:FQL_AUDITING_CLIENT_TEMPLATE.FAT&amp;display_string=Audit&amp;VAR:KEY=VONOHWVWPE&amp;VAR:QUERY=RkZfQ0FQRVgoQU5OLC0yLCwsUlAp&amp;WINDOW=FIRST_POPUP&amp;HEIGHT=450&amp;WIDTH=450&amp;START_MAXIMIZED=","FALSE&amp;VAR:CALENDAR=US&amp;VAR:SYMBOL=B16FTB&amp;VAR:INDEX=0"}</definedName>
    <definedName name="_2630__FDSAUDITLINK__" localSheetId="3" hidden="1">{"fdsup://directions/FAT Viewer?action=UPDATE&amp;creator=factset&amp;DYN_ARGS=TRUE&amp;DOC_NAME=FAT:FQL_AUDITING_CLIENT_TEMPLATE.FAT&amp;display_string=Audit&amp;VAR:KEY=VONOHWVWPE&amp;VAR:QUERY=RkZfQ0FQRVgoQU5OLC0yLCwsUlAp&amp;WINDOW=FIRST_POPUP&amp;HEIGHT=450&amp;WIDTH=450&amp;START_MAXIMIZED=","FALSE&amp;VAR:CALENDAR=US&amp;VAR:SYMBOL=B16FTB&amp;VAR:INDEX=0"}</definedName>
    <definedName name="_2630__FDSAUDITLINK__" hidden="1">{"fdsup://directions/FAT Viewer?action=UPDATE&amp;creator=factset&amp;DYN_ARGS=TRUE&amp;DOC_NAME=FAT:FQL_AUDITING_CLIENT_TEMPLATE.FAT&amp;display_string=Audit&amp;VAR:KEY=VONOHWVWPE&amp;VAR:QUERY=RkZfQ0FQRVgoQU5OLC0yLCwsUlAp&amp;WINDOW=FIRST_POPUP&amp;HEIGHT=450&amp;WIDTH=450&amp;START_MAXIMIZED=","FALSE&amp;VAR:CALENDAR=US&amp;VAR:SYMBOL=B16FTB&amp;VAR:INDEX=0"}</definedName>
    <definedName name="_2631__FDSAUDITLINK__" localSheetId="11" hidden="1">{"fdsup://directions/FAT Viewer?action=UPDATE&amp;creator=factset&amp;DYN_ARGS=TRUE&amp;DOC_NAME=FAT:FQL_AUDITING_CLIENT_TEMPLATE.FAT&amp;display_string=Audit&amp;VAR:KEY=NQHEVGRUJG&amp;VAR:QUERY=RkZfTkVUX0lOQyhBTk4sLTEsLCxSUCk=&amp;WINDOW=FIRST_POPUP&amp;HEIGHT=450&amp;WIDTH=450&amp;START_MAXIMI","ZED=FALSE&amp;VAR:CALENDAR=US&amp;VAR:SYMBOL=B16FTB&amp;VAR:INDEX=0"}</definedName>
    <definedName name="_2631__FDSAUDITLINK__" localSheetId="3" hidden="1">{"fdsup://directions/FAT Viewer?action=UPDATE&amp;creator=factset&amp;DYN_ARGS=TRUE&amp;DOC_NAME=FAT:FQL_AUDITING_CLIENT_TEMPLATE.FAT&amp;display_string=Audit&amp;VAR:KEY=NQHEVGRUJG&amp;VAR:QUERY=RkZfTkVUX0lOQyhBTk4sLTEsLCxSUCk=&amp;WINDOW=FIRST_POPUP&amp;HEIGHT=450&amp;WIDTH=450&amp;START_MAXIMI","ZED=FALSE&amp;VAR:CALENDAR=US&amp;VAR:SYMBOL=B16FTB&amp;VAR:INDEX=0"}</definedName>
    <definedName name="_2631__FDSAUDITLINK__" hidden="1">{"fdsup://directions/FAT Viewer?action=UPDATE&amp;creator=factset&amp;DYN_ARGS=TRUE&amp;DOC_NAME=FAT:FQL_AUDITING_CLIENT_TEMPLATE.FAT&amp;display_string=Audit&amp;VAR:KEY=NQHEVGRUJG&amp;VAR:QUERY=RkZfTkVUX0lOQyhBTk4sLTEsLCxSUCk=&amp;WINDOW=FIRST_POPUP&amp;HEIGHT=450&amp;WIDTH=450&amp;START_MAXIMI","ZED=FALSE&amp;VAR:CALENDAR=US&amp;VAR:SYMBOL=B16FTB&amp;VAR:INDEX=0"}</definedName>
    <definedName name="_2632__FDSAUDITLINK__" localSheetId="11" hidden="1">{"fdsup://directions/FAT Viewer?action=UPDATE&amp;creator=factset&amp;DYN_ARGS=TRUE&amp;DOC_NAME=FAT:FQL_AUDITING_CLIENT_TEMPLATE.FAT&amp;display_string=Audit&amp;VAR:KEY=ZGVCBEBCRE&amp;VAR:QUERY=RkZfTkVUX0lOQyhBTk4sLTIsLCxSUCk=&amp;WINDOW=FIRST_POPUP&amp;HEIGHT=450&amp;WIDTH=450&amp;START_MAXIMI","ZED=FALSE&amp;VAR:CALENDAR=US&amp;VAR:SYMBOL=B16FTB&amp;VAR:INDEX=0"}</definedName>
    <definedName name="_2632__FDSAUDITLINK__" localSheetId="3" hidden="1">{"fdsup://directions/FAT Viewer?action=UPDATE&amp;creator=factset&amp;DYN_ARGS=TRUE&amp;DOC_NAME=FAT:FQL_AUDITING_CLIENT_TEMPLATE.FAT&amp;display_string=Audit&amp;VAR:KEY=ZGVCBEBCRE&amp;VAR:QUERY=RkZfTkVUX0lOQyhBTk4sLTIsLCxSUCk=&amp;WINDOW=FIRST_POPUP&amp;HEIGHT=450&amp;WIDTH=450&amp;START_MAXIMI","ZED=FALSE&amp;VAR:CALENDAR=US&amp;VAR:SYMBOL=B16FTB&amp;VAR:INDEX=0"}</definedName>
    <definedName name="_2632__FDSAUDITLINK__" hidden="1">{"fdsup://directions/FAT Viewer?action=UPDATE&amp;creator=factset&amp;DYN_ARGS=TRUE&amp;DOC_NAME=FAT:FQL_AUDITING_CLIENT_TEMPLATE.FAT&amp;display_string=Audit&amp;VAR:KEY=ZGVCBEBCRE&amp;VAR:QUERY=RkZfTkVUX0lOQyhBTk4sLTIsLCxSUCk=&amp;WINDOW=FIRST_POPUP&amp;HEIGHT=450&amp;WIDTH=450&amp;START_MAXIMI","ZED=FALSE&amp;VAR:CALENDAR=US&amp;VAR:SYMBOL=B16FTB&amp;VAR:INDEX=0"}</definedName>
    <definedName name="_2633__FDSAUDITLINK__" localSheetId="11" hidden="1">{"fdsup://directions/FAT Viewer?action=UPDATE&amp;creator=factset&amp;DYN_ARGS=TRUE&amp;DOC_NAME=FAT:FQL_AUDITING_CLIENT_TEMPLATE.FAT&amp;display_string=Audit&amp;VAR:KEY=VKZIPMLCJG&amp;VAR:QUERY=RkZfRUJJVChBTk4sLTEsLCxSUCk=&amp;WINDOW=FIRST_POPUP&amp;HEIGHT=450&amp;WIDTH=450&amp;START_MAXIMIZED=","FALSE&amp;VAR:CALENDAR=US&amp;VAR:SYMBOL=B16FTB&amp;VAR:INDEX=0"}</definedName>
    <definedName name="_2633__FDSAUDITLINK__" localSheetId="3" hidden="1">{"fdsup://directions/FAT Viewer?action=UPDATE&amp;creator=factset&amp;DYN_ARGS=TRUE&amp;DOC_NAME=FAT:FQL_AUDITING_CLIENT_TEMPLATE.FAT&amp;display_string=Audit&amp;VAR:KEY=VKZIPMLCJG&amp;VAR:QUERY=RkZfRUJJVChBTk4sLTEsLCxSUCk=&amp;WINDOW=FIRST_POPUP&amp;HEIGHT=450&amp;WIDTH=450&amp;START_MAXIMIZED=","FALSE&amp;VAR:CALENDAR=US&amp;VAR:SYMBOL=B16FTB&amp;VAR:INDEX=0"}</definedName>
    <definedName name="_2633__FDSAUDITLINK__" hidden="1">{"fdsup://directions/FAT Viewer?action=UPDATE&amp;creator=factset&amp;DYN_ARGS=TRUE&amp;DOC_NAME=FAT:FQL_AUDITING_CLIENT_TEMPLATE.FAT&amp;display_string=Audit&amp;VAR:KEY=VKZIPMLCJG&amp;VAR:QUERY=RkZfRUJJVChBTk4sLTEsLCxSUCk=&amp;WINDOW=FIRST_POPUP&amp;HEIGHT=450&amp;WIDTH=450&amp;START_MAXIMIZED=","FALSE&amp;VAR:CALENDAR=US&amp;VAR:SYMBOL=B16FTB&amp;VAR:INDEX=0"}</definedName>
    <definedName name="_2634__FDSAUDITLINK__" localSheetId="11" hidden="1">{"fdsup://directions/FAT Viewer?action=UPDATE&amp;creator=factset&amp;DYN_ARGS=TRUE&amp;DOC_NAME=FAT:FQL_AUDITING_CLIENT_TEMPLATE.FAT&amp;display_string=Audit&amp;VAR:KEY=RQXWXIHILY&amp;VAR:QUERY=RkZfRUJJVChBTk4sLTIsLCxSUCk=&amp;WINDOW=FIRST_POPUP&amp;HEIGHT=450&amp;WIDTH=450&amp;START_MAXIMIZED=","FALSE&amp;VAR:CALENDAR=US&amp;VAR:SYMBOL=B16FTB&amp;VAR:INDEX=0"}</definedName>
    <definedName name="_2634__FDSAUDITLINK__" localSheetId="3" hidden="1">{"fdsup://directions/FAT Viewer?action=UPDATE&amp;creator=factset&amp;DYN_ARGS=TRUE&amp;DOC_NAME=FAT:FQL_AUDITING_CLIENT_TEMPLATE.FAT&amp;display_string=Audit&amp;VAR:KEY=RQXWXIHILY&amp;VAR:QUERY=RkZfRUJJVChBTk4sLTIsLCxSUCk=&amp;WINDOW=FIRST_POPUP&amp;HEIGHT=450&amp;WIDTH=450&amp;START_MAXIMIZED=","FALSE&amp;VAR:CALENDAR=US&amp;VAR:SYMBOL=B16FTB&amp;VAR:INDEX=0"}</definedName>
    <definedName name="_2634__FDSAUDITLINK__" hidden="1">{"fdsup://directions/FAT Viewer?action=UPDATE&amp;creator=factset&amp;DYN_ARGS=TRUE&amp;DOC_NAME=FAT:FQL_AUDITING_CLIENT_TEMPLATE.FAT&amp;display_string=Audit&amp;VAR:KEY=RQXWXIHILY&amp;VAR:QUERY=RkZfRUJJVChBTk4sLTIsLCxSUCk=&amp;WINDOW=FIRST_POPUP&amp;HEIGHT=450&amp;WIDTH=450&amp;START_MAXIMIZED=","FALSE&amp;VAR:CALENDAR=US&amp;VAR:SYMBOL=B16FTB&amp;VAR:INDEX=0"}</definedName>
    <definedName name="_2635__FDSAUDITLINK__" localSheetId="11" hidden="1">{"fdsup://directions/FAT Viewer?action=UPDATE&amp;creator=factset&amp;DYN_ARGS=TRUE&amp;DOC_NAME=FAT:FQL_AUDITING_CLIENT_TEMPLATE.FAT&amp;display_string=Audit&amp;VAR:KEY=ZSLYHIBSPI&amp;VAR:QUERY=RkZfRUJJVERBKEFOTiwtMSwsLFJQKQ==&amp;WINDOW=FIRST_POPUP&amp;HEIGHT=450&amp;WIDTH=450&amp;START_MAXIMI","ZED=FALSE&amp;VAR:CALENDAR=US&amp;VAR:SYMBOL=B16FTB&amp;VAR:INDEX=0"}</definedName>
    <definedName name="_2635__FDSAUDITLINK__" localSheetId="3" hidden="1">{"fdsup://directions/FAT Viewer?action=UPDATE&amp;creator=factset&amp;DYN_ARGS=TRUE&amp;DOC_NAME=FAT:FQL_AUDITING_CLIENT_TEMPLATE.FAT&amp;display_string=Audit&amp;VAR:KEY=ZSLYHIBSPI&amp;VAR:QUERY=RkZfRUJJVERBKEFOTiwtMSwsLFJQKQ==&amp;WINDOW=FIRST_POPUP&amp;HEIGHT=450&amp;WIDTH=450&amp;START_MAXIMI","ZED=FALSE&amp;VAR:CALENDAR=US&amp;VAR:SYMBOL=B16FTB&amp;VAR:INDEX=0"}</definedName>
    <definedName name="_2635__FDSAUDITLINK__" hidden="1">{"fdsup://directions/FAT Viewer?action=UPDATE&amp;creator=factset&amp;DYN_ARGS=TRUE&amp;DOC_NAME=FAT:FQL_AUDITING_CLIENT_TEMPLATE.FAT&amp;display_string=Audit&amp;VAR:KEY=ZSLYHIBSPI&amp;VAR:QUERY=RkZfRUJJVERBKEFOTiwtMSwsLFJQKQ==&amp;WINDOW=FIRST_POPUP&amp;HEIGHT=450&amp;WIDTH=450&amp;START_MAXIMI","ZED=FALSE&amp;VAR:CALENDAR=US&amp;VAR:SYMBOL=B16FTB&amp;VAR:INDEX=0"}</definedName>
    <definedName name="_2636__FDSAUDITLINK__" localSheetId="11" hidden="1">{"fdsup://directions/FAT Viewer?action=UPDATE&amp;creator=factset&amp;DYN_ARGS=TRUE&amp;DOC_NAME=FAT:FQL_AUDITING_CLIENT_TEMPLATE.FAT&amp;display_string=Audit&amp;VAR:KEY=HCVKZAHMLC&amp;VAR:QUERY=RkZfRUJJVERBKEFOTiwtMiwsLFJQKQ==&amp;WINDOW=FIRST_POPUP&amp;HEIGHT=450&amp;WIDTH=450&amp;START_MAXIMI","ZED=FALSE&amp;VAR:CALENDAR=US&amp;VAR:SYMBOL=B16FTB&amp;VAR:INDEX=0"}</definedName>
    <definedName name="_2636__FDSAUDITLINK__" localSheetId="3" hidden="1">{"fdsup://directions/FAT Viewer?action=UPDATE&amp;creator=factset&amp;DYN_ARGS=TRUE&amp;DOC_NAME=FAT:FQL_AUDITING_CLIENT_TEMPLATE.FAT&amp;display_string=Audit&amp;VAR:KEY=HCVKZAHMLC&amp;VAR:QUERY=RkZfRUJJVERBKEFOTiwtMiwsLFJQKQ==&amp;WINDOW=FIRST_POPUP&amp;HEIGHT=450&amp;WIDTH=450&amp;START_MAXIMI","ZED=FALSE&amp;VAR:CALENDAR=US&amp;VAR:SYMBOL=B16FTB&amp;VAR:INDEX=0"}</definedName>
    <definedName name="_2636__FDSAUDITLINK__" hidden="1">{"fdsup://directions/FAT Viewer?action=UPDATE&amp;creator=factset&amp;DYN_ARGS=TRUE&amp;DOC_NAME=FAT:FQL_AUDITING_CLIENT_TEMPLATE.FAT&amp;display_string=Audit&amp;VAR:KEY=HCVKZAHMLC&amp;VAR:QUERY=RkZfRUJJVERBKEFOTiwtMiwsLFJQKQ==&amp;WINDOW=FIRST_POPUP&amp;HEIGHT=450&amp;WIDTH=450&amp;START_MAXIMI","ZED=FALSE&amp;VAR:CALENDAR=US&amp;VAR:SYMBOL=B16FTB&amp;VAR:INDEX=0"}</definedName>
    <definedName name="_2637__FDSAUDITLINK__" localSheetId="11" hidden="1">{"fdsup://Directions/FactSet Auditing Viewer?action=AUDIT_VALUE&amp;DB=129&amp;ID1=B16FTB&amp;VALUEID=01001&amp;SDATE=2007&amp;PERIODTYPE=ANN_STD&amp;window=popup_no_bar&amp;width=385&amp;height=120&amp;START_MAXIMIZED=FALSE&amp;creator=factset&amp;display_string=Audit"}</definedName>
    <definedName name="_2637__FDSAUDITLINK__" localSheetId="3" hidden="1">{"fdsup://Directions/FactSet Auditing Viewer?action=AUDIT_VALUE&amp;DB=129&amp;ID1=B16FTB&amp;VALUEID=01001&amp;SDATE=2007&amp;PERIODTYPE=ANN_STD&amp;window=popup_no_bar&amp;width=385&amp;height=120&amp;START_MAXIMIZED=FALSE&amp;creator=factset&amp;display_string=Audit"}</definedName>
    <definedName name="_2637__FDSAUDITLINK__" hidden="1">{"fdsup://Directions/FactSet Auditing Viewer?action=AUDIT_VALUE&amp;DB=129&amp;ID1=B16FTB&amp;VALUEID=01001&amp;SDATE=2007&amp;PERIODTYPE=ANN_STD&amp;window=popup_no_bar&amp;width=385&amp;height=120&amp;START_MAXIMIZED=FALSE&amp;creator=factset&amp;display_string=Audit"}</definedName>
    <definedName name="_2638__FDSAUDITLINK__" localSheetId="11" hidden="1">{"fdsup://directions/FAT Viewer?action=UPDATE&amp;creator=factset&amp;DYN_ARGS=TRUE&amp;DOC_NAME=FAT:FQL_AUDITING_CLIENT_TEMPLATE.FAT&amp;display_string=Audit&amp;VAR:KEY=HKNSJWZMRA&amp;VAR:QUERY=RkZfQ0FQRVgoQU5OLDAsLCxSUCk=&amp;WINDOW=FIRST_POPUP&amp;HEIGHT=450&amp;WIDTH=450&amp;START_MAXIMIZED=","FALSE&amp;VAR:CALENDAR=US&amp;VAR:SYMBOL=744897&amp;VAR:INDEX=0"}</definedName>
    <definedName name="_2638__FDSAUDITLINK__" localSheetId="3" hidden="1">{"fdsup://directions/FAT Viewer?action=UPDATE&amp;creator=factset&amp;DYN_ARGS=TRUE&amp;DOC_NAME=FAT:FQL_AUDITING_CLIENT_TEMPLATE.FAT&amp;display_string=Audit&amp;VAR:KEY=HKNSJWZMRA&amp;VAR:QUERY=RkZfQ0FQRVgoQU5OLDAsLCxSUCk=&amp;WINDOW=FIRST_POPUP&amp;HEIGHT=450&amp;WIDTH=450&amp;START_MAXIMIZED=","FALSE&amp;VAR:CALENDAR=US&amp;VAR:SYMBOL=744897&amp;VAR:INDEX=0"}</definedName>
    <definedName name="_2638__FDSAUDITLINK__" hidden="1">{"fdsup://directions/FAT Viewer?action=UPDATE&amp;creator=factset&amp;DYN_ARGS=TRUE&amp;DOC_NAME=FAT:FQL_AUDITING_CLIENT_TEMPLATE.FAT&amp;display_string=Audit&amp;VAR:KEY=HKNSJWZMRA&amp;VAR:QUERY=RkZfQ0FQRVgoQU5OLDAsLCxSUCk=&amp;WINDOW=FIRST_POPUP&amp;HEIGHT=450&amp;WIDTH=450&amp;START_MAXIMIZED=","FALSE&amp;VAR:CALENDAR=US&amp;VAR:SYMBOL=744897&amp;VAR:INDEX=0"}</definedName>
    <definedName name="_2639__FDSAUDITLINK__" localSheetId="11" hidden="1">{"fdsup://directions/FAT Viewer?action=UPDATE&amp;creator=factset&amp;DYN_ARGS=TRUE&amp;DOC_NAME=FAT:FQL_AUDITING_CLIENT_TEMPLATE.FAT&amp;display_string=Audit&amp;VAR:KEY=DSPMDQTQDS&amp;VAR:QUERY=RkZfQ0FQRVgoQU5OLC0xLCwsUlAp&amp;WINDOW=FIRST_POPUP&amp;HEIGHT=450&amp;WIDTH=450&amp;START_MAXIMIZED=","FALSE&amp;VAR:CALENDAR=US&amp;VAR:SYMBOL=744897&amp;VAR:INDEX=0"}</definedName>
    <definedName name="_2639__FDSAUDITLINK__" localSheetId="3" hidden="1">{"fdsup://directions/FAT Viewer?action=UPDATE&amp;creator=factset&amp;DYN_ARGS=TRUE&amp;DOC_NAME=FAT:FQL_AUDITING_CLIENT_TEMPLATE.FAT&amp;display_string=Audit&amp;VAR:KEY=DSPMDQTQDS&amp;VAR:QUERY=RkZfQ0FQRVgoQU5OLC0xLCwsUlAp&amp;WINDOW=FIRST_POPUP&amp;HEIGHT=450&amp;WIDTH=450&amp;START_MAXIMIZED=","FALSE&amp;VAR:CALENDAR=US&amp;VAR:SYMBOL=744897&amp;VAR:INDEX=0"}</definedName>
    <definedName name="_2639__FDSAUDITLINK__" hidden="1">{"fdsup://directions/FAT Viewer?action=UPDATE&amp;creator=factset&amp;DYN_ARGS=TRUE&amp;DOC_NAME=FAT:FQL_AUDITING_CLIENT_TEMPLATE.FAT&amp;display_string=Audit&amp;VAR:KEY=DSPMDQTQDS&amp;VAR:QUERY=RkZfQ0FQRVgoQU5OLC0xLCwsUlAp&amp;WINDOW=FIRST_POPUP&amp;HEIGHT=450&amp;WIDTH=450&amp;START_MAXIMIZED=","FALSE&amp;VAR:CALENDAR=US&amp;VAR:SYMBOL=744897&amp;VAR:INDEX=0"}</definedName>
    <definedName name="_264__FDSAUDITLINK__" localSheetId="11" hidden="1">{"fdsup://directions/FAT Viewer?action=UPDATE&amp;creator=factset&amp;DYN_ARGS=TRUE&amp;DOC_NAME=FAT:FQL_AUDITING_CLIENT_TEMPLATE.FAT&amp;display_string=Audit&amp;VAR:KEY=ROJUFAVIJI&amp;VAR:QUERY=RkZfTkVUX0lOQyhBTk4sLTIsLCxSUCk=&amp;WINDOW=FIRST_POPUP&amp;HEIGHT=450&amp;WIDTH=450&amp;START_MAXIMI","ZED=FALSE&amp;VAR:CALENDAR=FIVEDAY&amp;VAR:SYMBOL=002826&amp;VAR:INDEX=0"}</definedName>
    <definedName name="_264__FDSAUDITLINK__" localSheetId="3" hidden="1">{"fdsup://directions/FAT Viewer?action=UPDATE&amp;creator=factset&amp;DYN_ARGS=TRUE&amp;DOC_NAME=FAT:FQL_AUDITING_CLIENT_TEMPLATE.FAT&amp;display_string=Audit&amp;VAR:KEY=ROJUFAVIJI&amp;VAR:QUERY=RkZfTkVUX0lOQyhBTk4sLTIsLCxSUCk=&amp;WINDOW=FIRST_POPUP&amp;HEIGHT=450&amp;WIDTH=450&amp;START_MAXIMI","ZED=FALSE&amp;VAR:CALENDAR=FIVEDAY&amp;VAR:SYMBOL=002826&amp;VAR:INDEX=0"}</definedName>
    <definedName name="_264__FDSAUDITLINK__" hidden="1">{"fdsup://directions/FAT Viewer?action=UPDATE&amp;creator=factset&amp;DYN_ARGS=TRUE&amp;DOC_NAME=FAT:FQL_AUDITING_CLIENT_TEMPLATE.FAT&amp;display_string=Audit&amp;VAR:KEY=ROJUFAVIJI&amp;VAR:QUERY=RkZfTkVUX0lOQyhBTk4sLTIsLCxSUCk=&amp;WINDOW=FIRST_POPUP&amp;HEIGHT=450&amp;WIDTH=450&amp;START_MAXIMI","ZED=FALSE&amp;VAR:CALENDAR=FIVEDAY&amp;VAR:SYMBOL=002826&amp;VAR:INDEX=0"}</definedName>
    <definedName name="_2640__FDSAUDITLINK__" localSheetId="11" hidden="1">{"fdsup://directions/FAT Viewer?action=UPDATE&amp;creator=factset&amp;DYN_ARGS=TRUE&amp;DOC_NAME=FAT:FQL_AUDITING_CLIENT_TEMPLATE.FAT&amp;display_string=Audit&amp;VAR:KEY=HIPKFKFCXK&amp;VAR:QUERY=RkZfQ0FQRVgoQU5OLC0yLCwsUlAp&amp;WINDOW=FIRST_POPUP&amp;HEIGHT=450&amp;WIDTH=450&amp;START_MAXIMIZED=","FALSE&amp;VAR:CALENDAR=US&amp;VAR:SYMBOL=744897&amp;VAR:INDEX=0"}</definedName>
    <definedName name="_2640__FDSAUDITLINK__" localSheetId="3" hidden="1">{"fdsup://directions/FAT Viewer?action=UPDATE&amp;creator=factset&amp;DYN_ARGS=TRUE&amp;DOC_NAME=FAT:FQL_AUDITING_CLIENT_TEMPLATE.FAT&amp;display_string=Audit&amp;VAR:KEY=HIPKFKFCXK&amp;VAR:QUERY=RkZfQ0FQRVgoQU5OLC0yLCwsUlAp&amp;WINDOW=FIRST_POPUP&amp;HEIGHT=450&amp;WIDTH=450&amp;START_MAXIMIZED=","FALSE&amp;VAR:CALENDAR=US&amp;VAR:SYMBOL=744897&amp;VAR:INDEX=0"}</definedName>
    <definedName name="_2640__FDSAUDITLINK__" hidden="1">{"fdsup://directions/FAT Viewer?action=UPDATE&amp;creator=factset&amp;DYN_ARGS=TRUE&amp;DOC_NAME=FAT:FQL_AUDITING_CLIENT_TEMPLATE.FAT&amp;display_string=Audit&amp;VAR:KEY=HIPKFKFCXK&amp;VAR:QUERY=RkZfQ0FQRVgoQU5OLC0yLCwsUlAp&amp;WINDOW=FIRST_POPUP&amp;HEIGHT=450&amp;WIDTH=450&amp;START_MAXIMIZED=","FALSE&amp;VAR:CALENDAR=US&amp;VAR:SYMBOL=744897&amp;VAR:INDEX=0"}</definedName>
    <definedName name="_2641__FDSAUDITLINK__" localSheetId="11" hidden="1">{"fdsup://directions/FAT Viewer?action=UPDATE&amp;creator=factset&amp;DYN_ARGS=TRUE&amp;DOC_NAME=FAT:FQL_AUDITING_CLIENT_TEMPLATE.FAT&amp;display_string=Audit&amp;VAR:KEY=FMZEFIXCDY&amp;VAR:QUERY=RkZfTkVUX0lOQyhBTk4sLTEsLCxSUCk=&amp;WINDOW=FIRST_POPUP&amp;HEIGHT=450&amp;WIDTH=450&amp;START_MAXIMI","ZED=FALSE&amp;VAR:CALENDAR=US&amp;VAR:SYMBOL=744897&amp;VAR:INDEX=0"}</definedName>
    <definedName name="_2641__FDSAUDITLINK__" localSheetId="3" hidden="1">{"fdsup://directions/FAT Viewer?action=UPDATE&amp;creator=factset&amp;DYN_ARGS=TRUE&amp;DOC_NAME=FAT:FQL_AUDITING_CLIENT_TEMPLATE.FAT&amp;display_string=Audit&amp;VAR:KEY=FMZEFIXCDY&amp;VAR:QUERY=RkZfTkVUX0lOQyhBTk4sLTEsLCxSUCk=&amp;WINDOW=FIRST_POPUP&amp;HEIGHT=450&amp;WIDTH=450&amp;START_MAXIMI","ZED=FALSE&amp;VAR:CALENDAR=US&amp;VAR:SYMBOL=744897&amp;VAR:INDEX=0"}</definedName>
    <definedName name="_2641__FDSAUDITLINK__" hidden="1">{"fdsup://directions/FAT Viewer?action=UPDATE&amp;creator=factset&amp;DYN_ARGS=TRUE&amp;DOC_NAME=FAT:FQL_AUDITING_CLIENT_TEMPLATE.FAT&amp;display_string=Audit&amp;VAR:KEY=FMZEFIXCDY&amp;VAR:QUERY=RkZfTkVUX0lOQyhBTk4sLTEsLCxSUCk=&amp;WINDOW=FIRST_POPUP&amp;HEIGHT=450&amp;WIDTH=450&amp;START_MAXIMI","ZED=FALSE&amp;VAR:CALENDAR=US&amp;VAR:SYMBOL=744897&amp;VAR:INDEX=0"}</definedName>
    <definedName name="_2642__FDSAUDITLINK__" localSheetId="11" hidden="1">{"fdsup://directions/FAT Viewer?action=UPDATE&amp;creator=factset&amp;DYN_ARGS=TRUE&amp;DOC_NAME=FAT:FQL_AUDITING_CLIENT_TEMPLATE.FAT&amp;display_string=Audit&amp;VAR:KEY=XOLQFKFGJI&amp;VAR:QUERY=RkZfTkVUX0lOQyhBTk4sLTIsLCxSUCk=&amp;WINDOW=FIRST_POPUP&amp;HEIGHT=450&amp;WIDTH=450&amp;START_MAXIMI","ZED=FALSE&amp;VAR:CALENDAR=US&amp;VAR:SYMBOL=744897&amp;VAR:INDEX=0"}</definedName>
    <definedName name="_2642__FDSAUDITLINK__" localSheetId="3" hidden="1">{"fdsup://directions/FAT Viewer?action=UPDATE&amp;creator=factset&amp;DYN_ARGS=TRUE&amp;DOC_NAME=FAT:FQL_AUDITING_CLIENT_TEMPLATE.FAT&amp;display_string=Audit&amp;VAR:KEY=XOLQFKFGJI&amp;VAR:QUERY=RkZfTkVUX0lOQyhBTk4sLTIsLCxSUCk=&amp;WINDOW=FIRST_POPUP&amp;HEIGHT=450&amp;WIDTH=450&amp;START_MAXIMI","ZED=FALSE&amp;VAR:CALENDAR=US&amp;VAR:SYMBOL=744897&amp;VAR:INDEX=0"}</definedName>
    <definedName name="_2642__FDSAUDITLINK__" hidden="1">{"fdsup://directions/FAT Viewer?action=UPDATE&amp;creator=factset&amp;DYN_ARGS=TRUE&amp;DOC_NAME=FAT:FQL_AUDITING_CLIENT_TEMPLATE.FAT&amp;display_string=Audit&amp;VAR:KEY=XOLQFKFGJI&amp;VAR:QUERY=RkZfTkVUX0lOQyhBTk4sLTIsLCxSUCk=&amp;WINDOW=FIRST_POPUP&amp;HEIGHT=450&amp;WIDTH=450&amp;START_MAXIMI","ZED=FALSE&amp;VAR:CALENDAR=US&amp;VAR:SYMBOL=744897&amp;VAR:INDEX=0"}</definedName>
    <definedName name="_2643__FDSAUDITLINK__" localSheetId="11" hidden="1">{"fdsup://directions/FAT Viewer?action=UPDATE&amp;creator=factset&amp;DYN_ARGS=TRUE&amp;DOC_NAME=FAT:FQL_AUDITING_CLIENT_TEMPLATE.FAT&amp;display_string=Audit&amp;VAR:KEY=PSJMLSFSXG&amp;VAR:QUERY=RkZfRUJJVChBTk4sLTEsLCxSUCk=&amp;WINDOW=FIRST_POPUP&amp;HEIGHT=450&amp;WIDTH=450&amp;START_MAXIMIZED=","FALSE&amp;VAR:CALENDAR=US&amp;VAR:SYMBOL=744897&amp;VAR:INDEX=0"}</definedName>
    <definedName name="_2643__FDSAUDITLINK__" localSheetId="3" hidden="1">{"fdsup://directions/FAT Viewer?action=UPDATE&amp;creator=factset&amp;DYN_ARGS=TRUE&amp;DOC_NAME=FAT:FQL_AUDITING_CLIENT_TEMPLATE.FAT&amp;display_string=Audit&amp;VAR:KEY=PSJMLSFSXG&amp;VAR:QUERY=RkZfRUJJVChBTk4sLTEsLCxSUCk=&amp;WINDOW=FIRST_POPUP&amp;HEIGHT=450&amp;WIDTH=450&amp;START_MAXIMIZED=","FALSE&amp;VAR:CALENDAR=US&amp;VAR:SYMBOL=744897&amp;VAR:INDEX=0"}</definedName>
    <definedName name="_2643__FDSAUDITLINK__" hidden="1">{"fdsup://directions/FAT Viewer?action=UPDATE&amp;creator=factset&amp;DYN_ARGS=TRUE&amp;DOC_NAME=FAT:FQL_AUDITING_CLIENT_TEMPLATE.FAT&amp;display_string=Audit&amp;VAR:KEY=PSJMLSFSXG&amp;VAR:QUERY=RkZfRUJJVChBTk4sLTEsLCxSUCk=&amp;WINDOW=FIRST_POPUP&amp;HEIGHT=450&amp;WIDTH=450&amp;START_MAXIMIZED=","FALSE&amp;VAR:CALENDAR=US&amp;VAR:SYMBOL=744897&amp;VAR:INDEX=0"}</definedName>
    <definedName name="_2644__FDSAUDITLINK__" localSheetId="11" hidden="1">{"fdsup://directions/FAT Viewer?action=UPDATE&amp;creator=factset&amp;DYN_ARGS=TRUE&amp;DOC_NAME=FAT:FQL_AUDITING_CLIENT_TEMPLATE.FAT&amp;display_string=Audit&amp;VAR:KEY=FQVELOJWRW&amp;VAR:QUERY=RkZfRUJJVChBTk4sLTIsLCxSUCk=&amp;WINDOW=FIRST_POPUP&amp;HEIGHT=450&amp;WIDTH=450&amp;START_MAXIMIZED=","FALSE&amp;VAR:CALENDAR=US&amp;VAR:SYMBOL=744897&amp;VAR:INDEX=0"}</definedName>
    <definedName name="_2644__FDSAUDITLINK__" localSheetId="3" hidden="1">{"fdsup://directions/FAT Viewer?action=UPDATE&amp;creator=factset&amp;DYN_ARGS=TRUE&amp;DOC_NAME=FAT:FQL_AUDITING_CLIENT_TEMPLATE.FAT&amp;display_string=Audit&amp;VAR:KEY=FQVELOJWRW&amp;VAR:QUERY=RkZfRUJJVChBTk4sLTIsLCxSUCk=&amp;WINDOW=FIRST_POPUP&amp;HEIGHT=450&amp;WIDTH=450&amp;START_MAXIMIZED=","FALSE&amp;VAR:CALENDAR=US&amp;VAR:SYMBOL=744897&amp;VAR:INDEX=0"}</definedName>
    <definedName name="_2644__FDSAUDITLINK__" hidden="1">{"fdsup://directions/FAT Viewer?action=UPDATE&amp;creator=factset&amp;DYN_ARGS=TRUE&amp;DOC_NAME=FAT:FQL_AUDITING_CLIENT_TEMPLATE.FAT&amp;display_string=Audit&amp;VAR:KEY=FQVELOJWRW&amp;VAR:QUERY=RkZfRUJJVChBTk4sLTIsLCxSUCk=&amp;WINDOW=FIRST_POPUP&amp;HEIGHT=450&amp;WIDTH=450&amp;START_MAXIMIZED=","FALSE&amp;VAR:CALENDAR=US&amp;VAR:SYMBOL=744897&amp;VAR:INDEX=0"}</definedName>
    <definedName name="_2645__FDSAUDITLINK__" localSheetId="11" hidden="1">{"fdsup://directions/FAT Viewer?action=UPDATE&amp;creator=factset&amp;DYN_ARGS=TRUE&amp;DOC_NAME=FAT:FQL_AUDITING_CLIENT_TEMPLATE.FAT&amp;display_string=Audit&amp;VAR:KEY=JYTSNCHONM&amp;VAR:QUERY=RkZfRUJJVERBKEFOTiwtMSwsLFJQKQ==&amp;WINDOW=FIRST_POPUP&amp;HEIGHT=450&amp;WIDTH=450&amp;START_MAXIMI","ZED=FALSE&amp;VAR:CALENDAR=US&amp;VAR:SYMBOL=744897&amp;VAR:INDEX=0"}</definedName>
    <definedName name="_2645__FDSAUDITLINK__" localSheetId="3" hidden="1">{"fdsup://directions/FAT Viewer?action=UPDATE&amp;creator=factset&amp;DYN_ARGS=TRUE&amp;DOC_NAME=FAT:FQL_AUDITING_CLIENT_TEMPLATE.FAT&amp;display_string=Audit&amp;VAR:KEY=JYTSNCHONM&amp;VAR:QUERY=RkZfRUJJVERBKEFOTiwtMSwsLFJQKQ==&amp;WINDOW=FIRST_POPUP&amp;HEIGHT=450&amp;WIDTH=450&amp;START_MAXIMI","ZED=FALSE&amp;VAR:CALENDAR=US&amp;VAR:SYMBOL=744897&amp;VAR:INDEX=0"}</definedName>
    <definedName name="_2645__FDSAUDITLINK__" hidden="1">{"fdsup://directions/FAT Viewer?action=UPDATE&amp;creator=factset&amp;DYN_ARGS=TRUE&amp;DOC_NAME=FAT:FQL_AUDITING_CLIENT_TEMPLATE.FAT&amp;display_string=Audit&amp;VAR:KEY=JYTSNCHONM&amp;VAR:QUERY=RkZfRUJJVERBKEFOTiwtMSwsLFJQKQ==&amp;WINDOW=FIRST_POPUP&amp;HEIGHT=450&amp;WIDTH=450&amp;START_MAXIMI","ZED=FALSE&amp;VAR:CALENDAR=US&amp;VAR:SYMBOL=744897&amp;VAR:INDEX=0"}</definedName>
    <definedName name="_2646__FDSAUDITLINK__" localSheetId="11" hidden="1">{"fdsup://directions/FAT Viewer?action=UPDATE&amp;creator=factset&amp;DYN_ARGS=TRUE&amp;DOC_NAME=FAT:FQL_AUDITING_CLIENT_TEMPLATE.FAT&amp;display_string=Audit&amp;VAR:KEY=TWPYFGHEVG&amp;VAR:QUERY=RkZfRUJJVERBKEFOTiwtMiwsLFJQKQ==&amp;WINDOW=FIRST_POPUP&amp;HEIGHT=450&amp;WIDTH=450&amp;START_MAXIMI","ZED=FALSE&amp;VAR:CALENDAR=US&amp;VAR:SYMBOL=744897&amp;VAR:INDEX=0"}</definedName>
    <definedName name="_2646__FDSAUDITLINK__" localSheetId="3" hidden="1">{"fdsup://directions/FAT Viewer?action=UPDATE&amp;creator=factset&amp;DYN_ARGS=TRUE&amp;DOC_NAME=FAT:FQL_AUDITING_CLIENT_TEMPLATE.FAT&amp;display_string=Audit&amp;VAR:KEY=TWPYFGHEVG&amp;VAR:QUERY=RkZfRUJJVERBKEFOTiwtMiwsLFJQKQ==&amp;WINDOW=FIRST_POPUP&amp;HEIGHT=450&amp;WIDTH=450&amp;START_MAXIMI","ZED=FALSE&amp;VAR:CALENDAR=US&amp;VAR:SYMBOL=744897&amp;VAR:INDEX=0"}</definedName>
    <definedName name="_2646__FDSAUDITLINK__" hidden="1">{"fdsup://directions/FAT Viewer?action=UPDATE&amp;creator=factset&amp;DYN_ARGS=TRUE&amp;DOC_NAME=FAT:FQL_AUDITING_CLIENT_TEMPLATE.FAT&amp;display_string=Audit&amp;VAR:KEY=TWPYFGHEVG&amp;VAR:QUERY=RkZfRUJJVERBKEFOTiwtMiwsLFJQKQ==&amp;WINDOW=FIRST_POPUP&amp;HEIGHT=450&amp;WIDTH=450&amp;START_MAXIMI","ZED=FALSE&amp;VAR:CALENDAR=US&amp;VAR:SYMBOL=744897&amp;VAR:INDEX=0"}</definedName>
    <definedName name="_2647__FDSAUDITLINK__" localSheetId="11" hidden="1">{"fdsup://Directions/FactSet Auditing Viewer?action=AUDIT_VALUE&amp;DB=129&amp;ID1=744897&amp;VALUEID=01001&amp;SDATE=2008&amp;PERIODTYPE=ANN_STD&amp;window=popup_no_bar&amp;width=385&amp;height=120&amp;START_MAXIMIZED=FALSE&amp;creator=factset&amp;display_string=Audit"}</definedName>
    <definedName name="_2647__FDSAUDITLINK__" localSheetId="3" hidden="1">{"fdsup://Directions/FactSet Auditing Viewer?action=AUDIT_VALUE&amp;DB=129&amp;ID1=744897&amp;VALUEID=01001&amp;SDATE=2008&amp;PERIODTYPE=ANN_STD&amp;window=popup_no_bar&amp;width=385&amp;height=120&amp;START_MAXIMIZED=FALSE&amp;creator=factset&amp;display_string=Audit"}</definedName>
    <definedName name="_2647__FDSAUDITLINK__" hidden="1">{"fdsup://Directions/FactSet Auditing Viewer?action=AUDIT_VALUE&amp;DB=129&amp;ID1=744897&amp;VALUEID=01001&amp;SDATE=2008&amp;PERIODTYPE=ANN_STD&amp;window=popup_no_bar&amp;width=385&amp;height=120&amp;START_MAXIMIZED=FALSE&amp;creator=factset&amp;display_string=Audit"}</definedName>
    <definedName name="_2648__FDSAUDITLINK__" localSheetId="11" hidden="1">{"fdsup://directions/FAT Viewer?action=UPDATE&amp;creator=factset&amp;DYN_ARGS=TRUE&amp;DOC_NAME=FAT:FQL_AUDITING_CLIENT_TEMPLATE.FAT&amp;display_string=Audit&amp;VAR:KEY=JIPCHAHITM&amp;VAR:QUERY=RkZfQ0FQRVgoQU5OLDAsLCxSUCk=&amp;WINDOW=FIRST_POPUP&amp;HEIGHT=450&amp;WIDTH=450&amp;START_MAXIMIZED=","FALSE&amp;VAR:CALENDAR=US&amp;VAR:SYMBOL=315758&amp;VAR:INDEX=0"}</definedName>
    <definedName name="_2648__FDSAUDITLINK__" localSheetId="3" hidden="1">{"fdsup://directions/FAT Viewer?action=UPDATE&amp;creator=factset&amp;DYN_ARGS=TRUE&amp;DOC_NAME=FAT:FQL_AUDITING_CLIENT_TEMPLATE.FAT&amp;display_string=Audit&amp;VAR:KEY=JIPCHAHITM&amp;VAR:QUERY=RkZfQ0FQRVgoQU5OLDAsLCxSUCk=&amp;WINDOW=FIRST_POPUP&amp;HEIGHT=450&amp;WIDTH=450&amp;START_MAXIMIZED=","FALSE&amp;VAR:CALENDAR=US&amp;VAR:SYMBOL=315758&amp;VAR:INDEX=0"}</definedName>
    <definedName name="_2648__FDSAUDITLINK__" hidden="1">{"fdsup://directions/FAT Viewer?action=UPDATE&amp;creator=factset&amp;DYN_ARGS=TRUE&amp;DOC_NAME=FAT:FQL_AUDITING_CLIENT_TEMPLATE.FAT&amp;display_string=Audit&amp;VAR:KEY=JIPCHAHITM&amp;VAR:QUERY=RkZfQ0FQRVgoQU5OLDAsLCxSUCk=&amp;WINDOW=FIRST_POPUP&amp;HEIGHT=450&amp;WIDTH=450&amp;START_MAXIMIZED=","FALSE&amp;VAR:CALENDAR=US&amp;VAR:SYMBOL=315758&amp;VAR:INDEX=0"}</definedName>
    <definedName name="_2649__FDSAUDITLINK__" localSheetId="11" hidden="1">{"fdsup://directions/FAT Viewer?action=UPDATE&amp;creator=factset&amp;DYN_ARGS=TRUE&amp;DOC_NAME=FAT:FQL_AUDITING_CLIENT_TEMPLATE.FAT&amp;display_string=Audit&amp;VAR:KEY=BUVWNYPKTQ&amp;VAR:QUERY=RkZfQ0FQRVgoQU5OLC0xLCwsUlAp&amp;WINDOW=FIRST_POPUP&amp;HEIGHT=450&amp;WIDTH=450&amp;START_MAXIMIZED=","FALSE&amp;VAR:CALENDAR=US&amp;VAR:SYMBOL=315758&amp;VAR:INDEX=0"}</definedName>
    <definedName name="_2649__FDSAUDITLINK__" localSheetId="3" hidden="1">{"fdsup://directions/FAT Viewer?action=UPDATE&amp;creator=factset&amp;DYN_ARGS=TRUE&amp;DOC_NAME=FAT:FQL_AUDITING_CLIENT_TEMPLATE.FAT&amp;display_string=Audit&amp;VAR:KEY=BUVWNYPKTQ&amp;VAR:QUERY=RkZfQ0FQRVgoQU5OLC0xLCwsUlAp&amp;WINDOW=FIRST_POPUP&amp;HEIGHT=450&amp;WIDTH=450&amp;START_MAXIMIZED=","FALSE&amp;VAR:CALENDAR=US&amp;VAR:SYMBOL=315758&amp;VAR:INDEX=0"}</definedName>
    <definedName name="_2649__FDSAUDITLINK__" hidden="1">{"fdsup://directions/FAT Viewer?action=UPDATE&amp;creator=factset&amp;DYN_ARGS=TRUE&amp;DOC_NAME=FAT:FQL_AUDITING_CLIENT_TEMPLATE.FAT&amp;display_string=Audit&amp;VAR:KEY=BUVWNYPKTQ&amp;VAR:QUERY=RkZfQ0FQRVgoQU5OLC0xLCwsUlAp&amp;WINDOW=FIRST_POPUP&amp;HEIGHT=450&amp;WIDTH=450&amp;START_MAXIMIZED=","FALSE&amp;VAR:CALENDAR=US&amp;VAR:SYMBOL=315758&amp;VAR:INDEX=0"}</definedName>
    <definedName name="_265__FDSAUDITLINK__" localSheetId="11" hidden="1">{"fdsup://directions/FAT Viewer?action=UPDATE&amp;creator=factset&amp;DYN_ARGS=TRUE&amp;DOC_NAME=FAT:FQL_AUDITING_CLIENT_TEMPLATE.FAT&amp;display_string=Audit&amp;VAR:KEY=DSZYZAXAFO&amp;VAR:QUERY=RkZfRUJJVF9PUEVSKEFOTiwtMiwsLFJQKQ==&amp;WINDOW=FIRST_POPUP&amp;HEIGHT=450&amp;WIDTH=450&amp;START_MA","XIMIZED=FALSE&amp;VAR:CALENDAR=FIVEDAY&amp;VAR:SYMBOL=002826&amp;VAR:INDEX=0"}</definedName>
    <definedName name="_265__FDSAUDITLINK__" localSheetId="3" hidden="1">{"fdsup://directions/FAT Viewer?action=UPDATE&amp;creator=factset&amp;DYN_ARGS=TRUE&amp;DOC_NAME=FAT:FQL_AUDITING_CLIENT_TEMPLATE.FAT&amp;display_string=Audit&amp;VAR:KEY=DSZYZAXAFO&amp;VAR:QUERY=RkZfRUJJVF9PUEVSKEFOTiwtMiwsLFJQKQ==&amp;WINDOW=FIRST_POPUP&amp;HEIGHT=450&amp;WIDTH=450&amp;START_MA","XIMIZED=FALSE&amp;VAR:CALENDAR=FIVEDAY&amp;VAR:SYMBOL=002826&amp;VAR:INDEX=0"}</definedName>
    <definedName name="_265__FDSAUDITLINK__" hidden="1">{"fdsup://directions/FAT Viewer?action=UPDATE&amp;creator=factset&amp;DYN_ARGS=TRUE&amp;DOC_NAME=FAT:FQL_AUDITING_CLIENT_TEMPLATE.FAT&amp;display_string=Audit&amp;VAR:KEY=DSZYZAXAFO&amp;VAR:QUERY=RkZfRUJJVF9PUEVSKEFOTiwtMiwsLFJQKQ==&amp;WINDOW=FIRST_POPUP&amp;HEIGHT=450&amp;WIDTH=450&amp;START_MA","XIMIZED=FALSE&amp;VAR:CALENDAR=FIVEDAY&amp;VAR:SYMBOL=002826&amp;VAR:INDEX=0"}</definedName>
    <definedName name="_2650__FDSAUDITLINK__" localSheetId="11" hidden="1">{"fdsup://directions/FAT Viewer?action=UPDATE&amp;creator=factset&amp;DYN_ARGS=TRUE&amp;DOC_NAME=FAT:FQL_AUDITING_CLIENT_TEMPLATE.FAT&amp;display_string=Audit&amp;VAR:KEY=TAVKFABUXI&amp;VAR:QUERY=RkZfQ0FQRVgoQU5OLC0yLCwsUlAp&amp;WINDOW=FIRST_POPUP&amp;HEIGHT=450&amp;WIDTH=450&amp;START_MAXIMIZED=","FALSE&amp;VAR:CALENDAR=US&amp;VAR:SYMBOL=315758&amp;VAR:INDEX=0"}</definedName>
    <definedName name="_2650__FDSAUDITLINK__" localSheetId="3" hidden="1">{"fdsup://directions/FAT Viewer?action=UPDATE&amp;creator=factset&amp;DYN_ARGS=TRUE&amp;DOC_NAME=FAT:FQL_AUDITING_CLIENT_TEMPLATE.FAT&amp;display_string=Audit&amp;VAR:KEY=TAVKFABUXI&amp;VAR:QUERY=RkZfQ0FQRVgoQU5OLC0yLCwsUlAp&amp;WINDOW=FIRST_POPUP&amp;HEIGHT=450&amp;WIDTH=450&amp;START_MAXIMIZED=","FALSE&amp;VAR:CALENDAR=US&amp;VAR:SYMBOL=315758&amp;VAR:INDEX=0"}</definedName>
    <definedName name="_2650__FDSAUDITLINK__" hidden="1">{"fdsup://directions/FAT Viewer?action=UPDATE&amp;creator=factset&amp;DYN_ARGS=TRUE&amp;DOC_NAME=FAT:FQL_AUDITING_CLIENT_TEMPLATE.FAT&amp;display_string=Audit&amp;VAR:KEY=TAVKFABUXI&amp;VAR:QUERY=RkZfQ0FQRVgoQU5OLC0yLCwsUlAp&amp;WINDOW=FIRST_POPUP&amp;HEIGHT=450&amp;WIDTH=450&amp;START_MAXIMIZED=","FALSE&amp;VAR:CALENDAR=US&amp;VAR:SYMBOL=315758&amp;VAR:INDEX=0"}</definedName>
    <definedName name="_2651__FDSAUDITLINK__" localSheetId="11" hidden="1">{"fdsup://directions/FAT Viewer?action=UPDATE&amp;creator=factset&amp;DYN_ARGS=TRUE&amp;DOC_NAME=FAT:FQL_AUDITING_CLIENT_TEMPLATE.FAT&amp;display_string=Audit&amp;VAR:KEY=HKNYFQHWNW&amp;VAR:QUERY=RkZfTkVUX0lOQyhBTk4sLTEsLCxSUCk=&amp;WINDOW=FIRST_POPUP&amp;HEIGHT=450&amp;WIDTH=450&amp;START_MAXIMI","ZED=FALSE&amp;VAR:CALENDAR=US&amp;VAR:SYMBOL=315758&amp;VAR:INDEX=0"}</definedName>
    <definedName name="_2651__FDSAUDITLINK__" localSheetId="3" hidden="1">{"fdsup://directions/FAT Viewer?action=UPDATE&amp;creator=factset&amp;DYN_ARGS=TRUE&amp;DOC_NAME=FAT:FQL_AUDITING_CLIENT_TEMPLATE.FAT&amp;display_string=Audit&amp;VAR:KEY=HKNYFQHWNW&amp;VAR:QUERY=RkZfTkVUX0lOQyhBTk4sLTEsLCxSUCk=&amp;WINDOW=FIRST_POPUP&amp;HEIGHT=450&amp;WIDTH=450&amp;START_MAXIMI","ZED=FALSE&amp;VAR:CALENDAR=US&amp;VAR:SYMBOL=315758&amp;VAR:INDEX=0"}</definedName>
    <definedName name="_2651__FDSAUDITLINK__" hidden="1">{"fdsup://directions/FAT Viewer?action=UPDATE&amp;creator=factset&amp;DYN_ARGS=TRUE&amp;DOC_NAME=FAT:FQL_AUDITING_CLIENT_TEMPLATE.FAT&amp;display_string=Audit&amp;VAR:KEY=HKNYFQHWNW&amp;VAR:QUERY=RkZfTkVUX0lOQyhBTk4sLTEsLCxSUCk=&amp;WINDOW=FIRST_POPUP&amp;HEIGHT=450&amp;WIDTH=450&amp;START_MAXIMI","ZED=FALSE&amp;VAR:CALENDAR=US&amp;VAR:SYMBOL=315758&amp;VAR:INDEX=0"}</definedName>
    <definedName name="_2652__FDSAUDITLINK__" localSheetId="11" hidden="1">{"fdsup://directions/FAT Viewer?action=UPDATE&amp;creator=factset&amp;DYN_ARGS=TRUE&amp;DOC_NAME=FAT:FQL_AUDITING_CLIENT_TEMPLATE.FAT&amp;display_string=Audit&amp;VAR:KEY=TCNQRYDGVW&amp;VAR:QUERY=RkZfTkVUX0lOQyhBTk4sLTIsLCxSUCk=&amp;WINDOW=FIRST_POPUP&amp;HEIGHT=450&amp;WIDTH=450&amp;START_MAXIMI","ZED=FALSE&amp;VAR:CALENDAR=US&amp;VAR:SYMBOL=315758&amp;VAR:INDEX=0"}</definedName>
    <definedName name="_2652__FDSAUDITLINK__" localSheetId="3" hidden="1">{"fdsup://directions/FAT Viewer?action=UPDATE&amp;creator=factset&amp;DYN_ARGS=TRUE&amp;DOC_NAME=FAT:FQL_AUDITING_CLIENT_TEMPLATE.FAT&amp;display_string=Audit&amp;VAR:KEY=TCNQRYDGVW&amp;VAR:QUERY=RkZfTkVUX0lOQyhBTk4sLTIsLCxSUCk=&amp;WINDOW=FIRST_POPUP&amp;HEIGHT=450&amp;WIDTH=450&amp;START_MAXIMI","ZED=FALSE&amp;VAR:CALENDAR=US&amp;VAR:SYMBOL=315758&amp;VAR:INDEX=0"}</definedName>
    <definedName name="_2652__FDSAUDITLINK__" hidden="1">{"fdsup://directions/FAT Viewer?action=UPDATE&amp;creator=factset&amp;DYN_ARGS=TRUE&amp;DOC_NAME=FAT:FQL_AUDITING_CLIENT_TEMPLATE.FAT&amp;display_string=Audit&amp;VAR:KEY=TCNQRYDGVW&amp;VAR:QUERY=RkZfTkVUX0lOQyhBTk4sLTIsLCxSUCk=&amp;WINDOW=FIRST_POPUP&amp;HEIGHT=450&amp;WIDTH=450&amp;START_MAXIMI","ZED=FALSE&amp;VAR:CALENDAR=US&amp;VAR:SYMBOL=315758&amp;VAR:INDEX=0"}</definedName>
    <definedName name="_2653__FDSAUDITLINK__" localSheetId="11" hidden="1">{"fdsup://directions/FAT Viewer?action=UPDATE&amp;creator=factset&amp;DYN_ARGS=TRUE&amp;DOC_NAME=FAT:FQL_AUDITING_CLIENT_TEMPLATE.FAT&amp;display_string=Audit&amp;VAR:KEY=VEJYHQFOVU&amp;VAR:QUERY=RkZfRUJJVChBTk4sLTEsLCxSUCk=&amp;WINDOW=FIRST_POPUP&amp;HEIGHT=450&amp;WIDTH=450&amp;START_MAXIMIZED=","FALSE&amp;VAR:CALENDAR=US&amp;VAR:SYMBOL=315758&amp;VAR:INDEX=0"}</definedName>
    <definedName name="_2653__FDSAUDITLINK__" localSheetId="3" hidden="1">{"fdsup://directions/FAT Viewer?action=UPDATE&amp;creator=factset&amp;DYN_ARGS=TRUE&amp;DOC_NAME=FAT:FQL_AUDITING_CLIENT_TEMPLATE.FAT&amp;display_string=Audit&amp;VAR:KEY=VEJYHQFOVU&amp;VAR:QUERY=RkZfRUJJVChBTk4sLTEsLCxSUCk=&amp;WINDOW=FIRST_POPUP&amp;HEIGHT=450&amp;WIDTH=450&amp;START_MAXIMIZED=","FALSE&amp;VAR:CALENDAR=US&amp;VAR:SYMBOL=315758&amp;VAR:INDEX=0"}</definedName>
    <definedName name="_2653__FDSAUDITLINK__" hidden="1">{"fdsup://directions/FAT Viewer?action=UPDATE&amp;creator=factset&amp;DYN_ARGS=TRUE&amp;DOC_NAME=FAT:FQL_AUDITING_CLIENT_TEMPLATE.FAT&amp;display_string=Audit&amp;VAR:KEY=VEJYHQFOVU&amp;VAR:QUERY=RkZfRUJJVChBTk4sLTEsLCxSUCk=&amp;WINDOW=FIRST_POPUP&amp;HEIGHT=450&amp;WIDTH=450&amp;START_MAXIMIZED=","FALSE&amp;VAR:CALENDAR=US&amp;VAR:SYMBOL=315758&amp;VAR:INDEX=0"}</definedName>
    <definedName name="_2654__FDSAUDITLINK__" localSheetId="11" hidden="1">{"fdsup://directions/FAT Viewer?action=UPDATE&amp;creator=factset&amp;DYN_ARGS=TRUE&amp;DOC_NAME=FAT:FQL_AUDITING_CLIENT_TEMPLATE.FAT&amp;display_string=Audit&amp;VAR:KEY=DONQZKPWZK&amp;VAR:QUERY=RkZfRUJJVChBTk4sLTIsLCxSUCk=&amp;WINDOW=FIRST_POPUP&amp;HEIGHT=450&amp;WIDTH=450&amp;START_MAXIMIZED=","FALSE&amp;VAR:CALENDAR=US&amp;VAR:SYMBOL=315758&amp;VAR:INDEX=0"}</definedName>
    <definedName name="_2654__FDSAUDITLINK__" localSheetId="3" hidden="1">{"fdsup://directions/FAT Viewer?action=UPDATE&amp;creator=factset&amp;DYN_ARGS=TRUE&amp;DOC_NAME=FAT:FQL_AUDITING_CLIENT_TEMPLATE.FAT&amp;display_string=Audit&amp;VAR:KEY=DONQZKPWZK&amp;VAR:QUERY=RkZfRUJJVChBTk4sLTIsLCxSUCk=&amp;WINDOW=FIRST_POPUP&amp;HEIGHT=450&amp;WIDTH=450&amp;START_MAXIMIZED=","FALSE&amp;VAR:CALENDAR=US&amp;VAR:SYMBOL=315758&amp;VAR:INDEX=0"}</definedName>
    <definedName name="_2654__FDSAUDITLINK__" hidden="1">{"fdsup://directions/FAT Viewer?action=UPDATE&amp;creator=factset&amp;DYN_ARGS=TRUE&amp;DOC_NAME=FAT:FQL_AUDITING_CLIENT_TEMPLATE.FAT&amp;display_string=Audit&amp;VAR:KEY=DONQZKPWZK&amp;VAR:QUERY=RkZfRUJJVChBTk4sLTIsLCxSUCk=&amp;WINDOW=FIRST_POPUP&amp;HEIGHT=450&amp;WIDTH=450&amp;START_MAXIMIZED=","FALSE&amp;VAR:CALENDAR=US&amp;VAR:SYMBOL=315758&amp;VAR:INDEX=0"}</definedName>
    <definedName name="_2655__FDSAUDITLINK__" localSheetId="11" hidden="1">{"fdsup://directions/FAT Viewer?action=UPDATE&amp;creator=factset&amp;DYN_ARGS=TRUE&amp;DOC_NAME=FAT:FQL_AUDITING_CLIENT_TEMPLATE.FAT&amp;display_string=Audit&amp;VAR:KEY=JYRMZAJMBG&amp;VAR:QUERY=RkZfRUJJVERBKEFOTiwtMSwsLFJQKQ==&amp;WINDOW=FIRST_POPUP&amp;HEIGHT=450&amp;WIDTH=450&amp;START_MAXIMI","ZED=FALSE&amp;VAR:CALENDAR=US&amp;VAR:SYMBOL=315758&amp;VAR:INDEX=0"}</definedName>
    <definedName name="_2655__FDSAUDITLINK__" localSheetId="3" hidden="1">{"fdsup://directions/FAT Viewer?action=UPDATE&amp;creator=factset&amp;DYN_ARGS=TRUE&amp;DOC_NAME=FAT:FQL_AUDITING_CLIENT_TEMPLATE.FAT&amp;display_string=Audit&amp;VAR:KEY=JYRMZAJMBG&amp;VAR:QUERY=RkZfRUJJVERBKEFOTiwtMSwsLFJQKQ==&amp;WINDOW=FIRST_POPUP&amp;HEIGHT=450&amp;WIDTH=450&amp;START_MAXIMI","ZED=FALSE&amp;VAR:CALENDAR=US&amp;VAR:SYMBOL=315758&amp;VAR:INDEX=0"}</definedName>
    <definedName name="_2655__FDSAUDITLINK__" hidden="1">{"fdsup://directions/FAT Viewer?action=UPDATE&amp;creator=factset&amp;DYN_ARGS=TRUE&amp;DOC_NAME=FAT:FQL_AUDITING_CLIENT_TEMPLATE.FAT&amp;display_string=Audit&amp;VAR:KEY=JYRMZAJMBG&amp;VAR:QUERY=RkZfRUJJVERBKEFOTiwtMSwsLFJQKQ==&amp;WINDOW=FIRST_POPUP&amp;HEIGHT=450&amp;WIDTH=450&amp;START_MAXIMI","ZED=FALSE&amp;VAR:CALENDAR=US&amp;VAR:SYMBOL=315758&amp;VAR:INDEX=0"}</definedName>
    <definedName name="_2656__FDSAUDITLINK__" localSheetId="11" hidden="1">{"fdsup://directions/FAT Viewer?action=UPDATE&amp;creator=factset&amp;DYN_ARGS=TRUE&amp;DOC_NAME=FAT:FQL_AUDITING_CLIENT_TEMPLATE.FAT&amp;display_string=Audit&amp;VAR:KEY=JQLGJKXUJU&amp;VAR:QUERY=RkZfRUJJVERBKEFOTiwtMiwsLFJQKQ==&amp;WINDOW=FIRST_POPUP&amp;HEIGHT=450&amp;WIDTH=450&amp;START_MAXIMI","ZED=FALSE&amp;VAR:CALENDAR=US&amp;VAR:SYMBOL=315758&amp;VAR:INDEX=0"}</definedName>
    <definedName name="_2656__FDSAUDITLINK__" localSheetId="3" hidden="1">{"fdsup://directions/FAT Viewer?action=UPDATE&amp;creator=factset&amp;DYN_ARGS=TRUE&amp;DOC_NAME=FAT:FQL_AUDITING_CLIENT_TEMPLATE.FAT&amp;display_string=Audit&amp;VAR:KEY=JQLGJKXUJU&amp;VAR:QUERY=RkZfRUJJVERBKEFOTiwtMiwsLFJQKQ==&amp;WINDOW=FIRST_POPUP&amp;HEIGHT=450&amp;WIDTH=450&amp;START_MAXIMI","ZED=FALSE&amp;VAR:CALENDAR=US&amp;VAR:SYMBOL=315758&amp;VAR:INDEX=0"}</definedName>
    <definedName name="_2656__FDSAUDITLINK__" hidden="1">{"fdsup://directions/FAT Viewer?action=UPDATE&amp;creator=factset&amp;DYN_ARGS=TRUE&amp;DOC_NAME=FAT:FQL_AUDITING_CLIENT_TEMPLATE.FAT&amp;display_string=Audit&amp;VAR:KEY=JQLGJKXUJU&amp;VAR:QUERY=RkZfRUJJVERBKEFOTiwtMiwsLFJQKQ==&amp;WINDOW=FIRST_POPUP&amp;HEIGHT=450&amp;WIDTH=450&amp;START_MAXIMI","ZED=FALSE&amp;VAR:CALENDAR=US&amp;VAR:SYMBOL=315758&amp;VAR:INDEX=0"}</definedName>
    <definedName name="_2657__FDSAUDITLINK__" localSheetId="11" hidden="1">{"fdsup://Directions/FactSet Auditing Viewer?action=AUDIT_VALUE&amp;DB=129&amp;ID1=315758&amp;VALUEID=01001&amp;SDATE=2008&amp;PERIODTYPE=ANN_STD&amp;window=popup_no_bar&amp;width=385&amp;height=120&amp;START_MAXIMIZED=FALSE&amp;creator=factset&amp;display_string=Audit"}</definedName>
    <definedName name="_2657__FDSAUDITLINK__" localSheetId="3" hidden="1">{"fdsup://Directions/FactSet Auditing Viewer?action=AUDIT_VALUE&amp;DB=129&amp;ID1=315758&amp;VALUEID=01001&amp;SDATE=2008&amp;PERIODTYPE=ANN_STD&amp;window=popup_no_bar&amp;width=385&amp;height=120&amp;START_MAXIMIZED=FALSE&amp;creator=factset&amp;display_string=Audit"}</definedName>
    <definedName name="_2657__FDSAUDITLINK__" hidden="1">{"fdsup://Directions/FactSet Auditing Viewer?action=AUDIT_VALUE&amp;DB=129&amp;ID1=315758&amp;VALUEID=01001&amp;SDATE=2008&amp;PERIODTYPE=ANN_STD&amp;window=popup_no_bar&amp;width=385&amp;height=120&amp;START_MAXIMIZED=FALSE&amp;creator=factset&amp;display_string=Audit"}</definedName>
    <definedName name="_2658__FDSAUDITLINK__" localSheetId="11" hidden="1">{"fdsup://directions/FAT Viewer?action=UPDATE&amp;creator=factset&amp;DYN_ARGS=TRUE&amp;DOC_NAME=FAT:FQL_AUDITING_CLIENT_TEMPLATE.FAT&amp;display_string=Audit&amp;VAR:KEY=XUXEFGNSNU&amp;VAR:QUERY=RkZfQ0FQRVgoQU5OLDAsLCxSUCk=&amp;WINDOW=FIRST_POPUP&amp;HEIGHT=450&amp;WIDTH=450&amp;START_MAXIMIZED=","FALSE&amp;VAR:CALENDAR=US&amp;VAR:SYMBOL=*BBD.B&amp;VAR:INDEX=0"}</definedName>
    <definedName name="_2658__FDSAUDITLINK__" localSheetId="3" hidden="1">{"fdsup://directions/FAT Viewer?action=UPDATE&amp;creator=factset&amp;DYN_ARGS=TRUE&amp;DOC_NAME=FAT:FQL_AUDITING_CLIENT_TEMPLATE.FAT&amp;display_string=Audit&amp;VAR:KEY=XUXEFGNSNU&amp;VAR:QUERY=RkZfQ0FQRVgoQU5OLDAsLCxSUCk=&amp;WINDOW=FIRST_POPUP&amp;HEIGHT=450&amp;WIDTH=450&amp;START_MAXIMIZED=","FALSE&amp;VAR:CALENDAR=US&amp;VAR:SYMBOL=*BBD.B&amp;VAR:INDEX=0"}</definedName>
    <definedName name="_2658__FDSAUDITLINK__" hidden="1">{"fdsup://directions/FAT Viewer?action=UPDATE&amp;creator=factset&amp;DYN_ARGS=TRUE&amp;DOC_NAME=FAT:FQL_AUDITING_CLIENT_TEMPLATE.FAT&amp;display_string=Audit&amp;VAR:KEY=XUXEFGNSNU&amp;VAR:QUERY=RkZfQ0FQRVgoQU5OLDAsLCxSUCk=&amp;WINDOW=FIRST_POPUP&amp;HEIGHT=450&amp;WIDTH=450&amp;START_MAXIMIZED=","FALSE&amp;VAR:CALENDAR=US&amp;VAR:SYMBOL=*BBD.B&amp;VAR:INDEX=0"}</definedName>
    <definedName name="_2659__FDSAUDITLINK__" localSheetId="11" hidden="1">{"fdsup://directions/FAT Viewer?action=UPDATE&amp;creator=factset&amp;DYN_ARGS=TRUE&amp;DOC_NAME=FAT:FQL_AUDITING_CLIENT_TEMPLATE.FAT&amp;display_string=Audit&amp;VAR:KEY=NCVCRUTEVA&amp;VAR:QUERY=RkZfQ0FQRVgoQU5OLC0xLCwsUlAp&amp;WINDOW=FIRST_POPUP&amp;HEIGHT=450&amp;WIDTH=450&amp;START_MAXIMIZED=","FALSE&amp;VAR:CALENDAR=US&amp;VAR:SYMBOL=*BBD.B&amp;VAR:INDEX=0"}</definedName>
    <definedName name="_2659__FDSAUDITLINK__" localSheetId="3" hidden="1">{"fdsup://directions/FAT Viewer?action=UPDATE&amp;creator=factset&amp;DYN_ARGS=TRUE&amp;DOC_NAME=FAT:FQL_AUDITING_CLIENT_TEMPLATE.FAT&amp;display_string=Audit&amp;VAR:KEY=NCVCRUTEVA&amp;VAR:QUERY=RkZfQ0FQRVgoQU5OLC0xLCwsUlAp&amp;WINDOW=FIRST_POPUP&amp;HEIGHT=450&amp;WIDTH=450&amp;START_MAXIMIZED=","FALSE&amp;VAR:CALENDAR=US&amp;VAR:SYMBOL=*BBD.B&amp;VAR:INDEX=0"}</definedName>
    <definedName name="_2659__FDSAUDITLINK__" hidden="1">{"fdsup://directions/FAT Viewer?action=UPDATE&amp;creator=factset&amp;DYN_ARGS=TRUE&amp;DOC_NAME=FAT:FQL_AUDITING_CLIENT_TEMPLATE.FAT&amp;display_string=Audit&amp;VAR:KEY=NCVCRUTEVA&amp;VAR:QUERY=RkZfQ0FQRVgoQU5OLC0xLCwsUlAp&amp;WINDOW=FIRST_POPUP&amp;HEIGHT=450&amp;WIDTH=450&amp;START_MAXIMIZED=","FALSE&amp;VAR:CALENDAR=US&amp;VAR:SYMBOL=*BBD.B&amp;VAR:INDEX=0"}</definedName>
    <definedName name="_266__FDSAUDITLINK__" localSheetId="11" hidden="1">{"fdsup://directions/FAT Viewer?action=UPDATE&amp;creator=factset&amp;DYN_ARGS=TRUE&amp;DOC_NAME=FAT:FQL_AUDITING_CLIENT_TEMPLATE.FAT&amp;display_string=Audit&amp;VAR:KEY=PMNYPMDYLU&amp;VAR:QUERY=RkZfRUJJVERBX09QRVIoQU5OLC0yLCwsUlAp&amp;WINDOW=FIRST_POPUP&amp;HEIGHT=450&amp;WIDTH=450&amp;START_MA","XIMIZED=FALSE&amp;VAR:CALENDAR=FIVEDAY&amp;VAR:SYMBOL=002826&amp;VAR:INDEX=0"}</definedName>
    <definedName name="_266__FDSAUDITLINK__" localSheetId="3" hidden="1">{"fdsup://directions/FAT Viewer?action=UPDATE&amp;creator=factset&amp;DYN_ARGS=TRUE&amp;DOC_NAME=FAT:FQL_AUDITING_CLIENT_TEMPLATE.FAT&amp;display_string=Audit&amp;VAR:KEY=PMNYPMDYLU&amp;VAR:QUERY=RkZfRUJJVERBX09QRVIoQU5OLC0yLCwsUlAp&amp;WINDOW=FIRST_POPUP&amp;HEIGHT=450&amp;WIDTH=450&amp;START_MA","XIMIZED=FALSE&amp;VAR:CALENDAR=FIVEDAY&amp;VAR:SYMBOL=002826&amp;VAR:INDEX=0"}</definedName>
    <definedName name="_266__FDSAUDITLINK__" hidden="1">{"fdsup://directions/FAT Viewer?action=UPDATE&amp;creator=factset&amp;DYN_ARGS=TRUE&amp;DOC_NAME=FAT:FQL_AUDITING_CLIENT_TEMPLATE.FAT&amp;display_string=Audit&amp;VAR:KEY=PMNYPMDYLU&amp;VAR:QUERY=RkZfRUJJVERBX09QRVIoQU5OLC0yLCwsUlAp&amp;WINDOW=FIRST_POPUP&amp;HEIGHT=450&amp;WIDTH=450&amp;START_MA","XIMIZED=FALSE&amp;VAR:CALENDAR=FIVEDAY&amp;VAR:SYMBOL=002826&amp;VAR:INDEX=0"}</definedName>
    <definedName name="_2660__FDSAUDITLINK__" localSheetId="11" hidden="1">{"fdsup://directions/FAT Viewer?action=UPDATE&amp;creator=factset&amp;DYN_ARGS=TRUE&amp;DOC_NAME=FAT:FQL_AUDITING_CLIENT_TEMPLATE.FAT&amp;display_string=Audit&amp;VAR:KEY=BSDILGDWDG&amp;VAR:QUERY=RkZfQ0FQRVgoQU5OLC0yLCwsUlAp&amp;WINDOW=FIRST_POPUP&amp;HEIGHT=450&amp;WIDTH=450&amp;START_MAXIMIZED=","FALSE&amp;VAR:CALENDAR=US&amp;VAR:SYMBOL=*BBD.B&amp;VAR:INDEX=0"}</definedName>
    <definedName name="_2660__FDSAUDITLINK__" localSheetId="3" hidden="1">{"fdsup://directions/FAT Viewer?action=UPDATE&amp;creator=factset&amp;DYN_ARGS=TRUE&amp;DOC_NAME=FAT:FQL_AUDITING_CLIENT_TEMPLATE.FAT&amp;display_string=Audit&amp;VAR:KEY=BSDILGDWDG&amp;VAR:QUERY=RkZfQ0FQRVgoQU5OLC0yLCwsUlAp&amp;WINDOW=FIRST_POPUP&amp;HEIGHT=450&amp;WIDTH=450&amp;START_MAXIMIZED=","FALSE&amp;VAR:CALENDAR=US&amp;VAR:SYMBOL=*BBD.B&amp;VAR:INDEX=0"}</definedName>
    <definedName name="_2660__FDSAUDITLINK__" hidden="1">{"fdsup://directions/FAT Viewer?action=UPDATE&amp;creator=factset&amp;DYN_ARGS=TRUE&amp;DOC_NAME=FAT:FQL_AUDITING_CLIENT_TEMPLATE.FAT&amp;display_string=Audit&amp;VAR:KEY=BSDILGDWDG&amp;VAR:QUERY=RkZfQ0FQRVgoQU5OLC0yLCwsUlAp&amp;WINDOW=FIRST_POPUP&amp;HEIGHT=450&amp;WIDTH=450&amp;START_MAXIMIZED=","FALSE&amp;VAR:CALENDAR=US&amp;VAR:SYMBOL=*BBD.B&amp;VAR:INDEX=0"}</definedName>
    <definedName name="_2661__FDSAUDITLINK__" localSheetId="11" hidden="1">{"fdsup://directions/FAT Viewer?action=UPDATE&amp;creator=factset&amp;DYN_ARGS=TRUE&amp;DOC_NAME=FAT:FQL_AUDITING_CLIENT_TEMPLATE.FAT&amp;display_string=Audit&amp;VAR:KEY=BQZKBGPEDE&amp;VAR:QUERY=RkZfTkVUX0lOQyhBTk4sLTIsLCxSUCk=&amp;WINDOW=FIRST_POPUP&amp;HEIGHT=450&amp;WIDTH=450&amp;START_MAXIMI","ZED=FALSE&amp;VAR:CALENDAR=US&amp;VAR:SYMBOL=*BBD.B&amp;VAR:INDEX=0"}</definedName>
    <definedName name="_2661__FDSAUDITLINK__" localSheetId="3" hidden="1">{"fdsup://directions/FAT Viewer?action=UPDATE&amp;creator=factset&amp;DYN_ARGS=TRUE&amp;DOC_NAME=FAT:FQL_AUDITING_CLIENT_TEMPLATE.FAT&amp;display_string=Audit&amp;VAR:KEY=BQZKBGPEDE&amp;VAR:QUERY=RkZfTkVUX0lOQyhBTk4sLTIsLCxSUCk=&amp;WINDOW=FIRST_POPUP&amp;HEIGHT=450&amp;WIDTH=450&amp;START_MAXIMI","ZED=FALSE&amp;VAR:CALENDAR=US&amp;VAR:SYMBOL=*BBD.B&amp;VAR:INDEX=0"}</definedName>
    <definedName name="_2661__FDSAUDITLINK__" hidden="1">{"fdsup://directions/FAT Viewer?action=UPDATE&amp;creator=factset&amp;DYN_ARGS=TRUE&amp;DOC_NAME=FAT:FQL_AUDITING_CLIENT_TEMPLATE.FAT&amp;display_string=Audit&amp;VAR:KEY=BQZKBGPEDE&amp;VAR:QUERY=RkZfTkVUX0lOQyhBTk4sLTIsLCxSUCk=&amp;WINDOW=FIRST_POPUP&amp;HEIGHT=450&amp;WIDTH=450&amp;START_MAXIMI","ZED=FALSE&amp;VAR:CALENDAR=US&amp;VAR:SYMBOL=*BBD.B&amp;VAR:INDEX=0"}</definedName>
    <definedName name="_2662__FDSAUDITLINK__" localSheetId="11" hidden="1">{"fdsup://directions/FAT Viewer?action=UPDATE&amp;creator=factset&amp;DYN_ARGS=TRUE&amp;DOC_NAME=FAT:FQL_AUDITING_CLIENT_TEMPLATE.FAT&amp;display_string=Audit&amp;VAR:KEY=FSZAHUDOFE&amp;VAR:QUERY=RkZfRUJJVChBTk4sLTIsLCxSUCk=&amp;WINDOW=FIRST_POPUP&amp;HEIGHT=450&amp;WIDTH=450&amp;START_MAXIMIZED=","FALSE&amp;VAR:CALENDAR=US&amp;VAR:SYMBOL=*BBD.B&amp;VAR:INDEX=0"}</definedName>
    <definedName name="_2662__FDSAUDITLINK__" localSheetId="3" hidden="1">{"fdsup://directions/FAT Viewer?action=UPDATE&amp;creator=factset&amp;DYN_ARGS=TRUE&amp;DOC_NAME=FAT:FQL_AUDITING_CLIENT_TEMPLATE.FAT&amp;display_string=Audit&amp;VAR:KEY=FSZAHUDOFE&amp;VAR:QUERY=RkZfRUJJVChBTk4sLTIsLCxSUCk=&amp;WINDOW=FIRST_POPUP&amp;HEIGHT=450&amp;WIDTH=450&amp;START_MAXIMIZED=","FALSE&amp;VAR:CALENDAR=US&amp;VAR:SYMBOL=*BBD.B&amp;VAR:INDEX=0"}</definedName>
    <definedName name="_2662__FDSAUDITLINK__" hidden="1">{"fdsup://directions/FAT Viewer?action=UPDATE&amp;creator=factset&amp;DYN_ARGS=TRUE&amp;DOC_NAME=FAT:FQL_AUDITING_CLIENT_TEMPLATE.FAT&amp;display_string=Audit&amp;VAR:KEY=FSZAHUDOFE&amp;VAR:QUERY=RkZfRUJJVChBTk4sLTIsLCxSUCk=&amp;WINDOW=FIRST_POPUP&amp;HEIGHT=450&amp;WIDTH=450&amp;START_MAXIMIZED=","FALSE&amp;VAR:CALENDAR=US&amp;VAR:SYMBOL=*BBD.B&amp;VAR:INDEX=0"}</definedName>
    <definedName name="_2663__FDSAUDITLINK__" localSheetId="11" hidden="1">{"fdsup://directions/FAT Viewer?action=UPDATE&amp;creator=factset&amp;DYN_ARGS=TRUE&amp;DOC_NAME=FAT:FQL_AUDITING_CLIENT_TEMPLATE.FAT&amp;display_string=Audit&amp;VAR:KEY=NSRYHKLMNQ&amp;VAR:QUERY=RkZfRUJJVERBKEFOTiwtMiwsLFJQKQ==&amp;WINDOW=FIRST_POPUP&amp;HEIGHT=450&amp;WIDTH=450&amp;START_MAXIMI","ZED=FALSE&amp;VAR:CALENDAR=US&amp;VAR:SYMBOL=*BBD.B&amp;VAR:INDEX=0"}</definedName>
    <definedName name="_2663__FDSAUDITLINK__" localSheetId="3" hidden="1">{"fdsup://directions/FAT Viewer?action=UPDATE&amp;creator=factset&amp;DYN_ARGS=TRUE&amp;DOC_NAME=FAT:FQL_AUDITING_CLIENT_TEMPLATE.FAT&amp;display_string=Audit&amp;VAR:KEY=NSRYHKLMNQ&amp;VAR:QUERY=RkZfRUJJVERBKEFOTiwtMiwsLFJQKQ==&amp;WINDOW=FIRST_POPUP&amp;HEIGHT=450&amp;WIDTH=450&amp;START_MAXIMI","ZED=FALSE&amp;VAR:CALENDAR=US&amp;VAR:SYMBOL=*BBD.B&amp;VAR:INDEX=0"}</definedName>
    <definedName name="_2663__FDSAUDITLINK__" hidden="1">{"fdsup://directions/FAT Viewer?action=UPDATE&amp;creator=factset&amp;DYN_ARGS=TRUE&amp;DOC_NAME=FAT:FQL_AUDITING_CLIENT_TEMPLATE.FAT&amp;display_string=Audit&amp;VAR:KEY=NSRYHKLMNQ&amp;VAR:QUERY=RkZfRUJJVERBKEFOTiwtMiwsLFJQKQ==&amp;WINDOW=FIRST_POPUP&amp;HEIGHT=450&amp;WIDTH=450&amp;START_MAXIMI","ZED=FALSE&amp;VAR:CALENDAR=US&amp;VAR:SYMBOL=*BBD.B&amp;VAR:INDEX=0"}</definedName>
    <definedName name="_2664__FDSAUDITLINK__" localSheetId="11" hidden="1">{"fdsup://Directions/FactSet Auditing Viewer?action=AUDIT_VALUE&amp;DB=129&amp;ID1=210972&amp;VALUEID=01001&amp;SDATE=2007&amp;PERIODTYPE=ANN_STD&amp;window=popup_no_bar&amp;width=385&amp;height=120&amp;START_MAXIMIZED=FALSE&amp;creator=factset&amp;display_string=Audit"}</definedName>
    <definedName name="_2664__FDSAUDITLINK__" localSheetId="3" hidden="1">{"fdsup://Directions/FactSet Auditing Viewer?action=AUDIT_VALUE&amp;DB=129&amp;ID1=210972&amp;VALUEID=01001&amp;SDATE=2007&amp;PERIODTYPE=ANN_STD&amp;window=popup_no_bar&amp;width=385&amp;height=120&amp;START_MAXIMIZED=FALSE&amp;creator=factset&amp;display_string=Audit"}</definedName>
    <definedName name="_2664__FDSAUDITLINK__" hidden="1">{"fdsup://Directions/FactSet Auditing Viewer?action=AUDIT_VALUE&amp;DB=129&amp;ID1=210972&amp;VALUEID=01001&amp;SDATE=2007&amp;PERIODTYPE=ANN_STD&amp;window=popup_no_bar&amp;width=385&amp;height=120&amp;START_MAXIMIZED=FALSE&amp;creator=factset&amp;display_string=Audit"}</definedName>
    <definedName name="_2665__FDSAUDITLINK__" localSheetId="11" hidden="1">{"fdsup://directions/FAT Viewer?action=UPDATE&amp;creator=factset&amp;DYN_ARGS=TRUE&amp;DOC_NAME=FAT:FQL_AUDITING_CLIENT_TEMPLATE.FAT&amp;display_string=Audit&amp;VAR:KEY=NAJUPKHYFI&amp;VAR:QUERY=RkZfQ0FQRVgoQU5OLDAsLCxSUCk=&amp;WINDOW=FIRST_POPUP&amp;HEIGHT=450&amp;WIDTH=450&amp;START_MAXIMIZED=","FALSE&amp;VAR:CALENDAR=US&amp;VAR:SYMBOL=B0DJ8Q&amp;VAR:INDEX=0"}</definedName>
    <definedName name="_2665__FDSAUDITLINK__" localSheetId="3" hidden="1">{"fdsup://directions/FAT Viewer?action=UPDATE&amp;creator=factset&amp;DYN_ARGS=TRUE&amp;DOC_NAME=FAT:FQL_AUDITING_CLIENT_TEMPLATE.FAT&amp;display_string=Audit&amp;VAR:KEY=NAJUPKHYFI&amp;VAR:QUERY=RkZfQ0FQRVgoQU5OLDAsLCxSUCk=&amp;WINDOW=FIRST_POPUP&amp;HEIGHT=450&amp;WIDTH=450&amp;START_MAXIMIZED=","FALSE&amp;VAR:CALENDAR=US&amp;VAR:SYMBOL=B0DJ8Q&amp;VAR:INDEX=0"}</definedName>
    <definedName name="_2665__FDSAUDITLINK__" hidden="1">{"fdsup://directions/FAT Viewer?action=UPDATE&amp;creator=factset&amp;DYN_ARGS=TRUE&amp;DOC_NAME=FAT:FQL_AUDITING_CLIENT_TEMPLATE.FAT&amp;display_string=Audit&amp;VAR:KEY=NAJUPKHYFI&amp;VAR:QUERY=RkZfQ0FQRVgoQU5OLDAsLCxSUCk=&amp;WINDOW=FIRST_POPUP&amp;HEIGHT=450&amp;WIDTH=450&amp;START_MAXIMIZED=","FALSE&amp;VAR:CALENDAR=US&amp;VAR:SYMBOL=B0DJ8Q&amp;VAR:INDEX=0"}</definedName>
    <definedName name="_2666__FDSAUDITLINK__" localSheetId="11" hidden="1">{"fdsup://directions/FAT Viewer?action=UPDATE&amp;creator=factset&amp;DYN_ARGS=TRUE&amp;DOC_NAME=FAT:FQL_AUDITING_CLIENT_TEMPLATE.FAT&amp;display_string=Audit&amp;VAR:KEY=JIXOLOPAPO&amp;VAR:QUERY=RkZfQ0FQRVgoQU5OLC0xLCwsUlAp&amp;WINDOW=FIRST_POPUP&amp;HEIGHT=450&amp;WIDTH=450&amp;START_MAXIMIZED=","FALSE&amp;VAR:CALENDAR=US&amp;VAR:SYMBOL=B0DJ8Q&amp;VAR:INDEX=0"}</definedName>
    <definedName name="_2666__FDSAUDITLINK__" localSheetId="3" hidden="1">{"fdsup://directions/FAT Viewer?action=UPDATE&amp;creator=factset&amp;DYN_ARGS=TRUE&amp;DOC_NAME=FAT:FQL_AUDITING_CLIENT_TEMPLATE.FAT&amp;display_string=Audit&amp;VAR:KEY=JIXOLOPAPO&amp;VAR:QUERY=RkZfQ0FQRVgoQU5OLC0xLCwsUlAp&amp;WINDOW=FIRST_POPUP&amp;HEIGHT=450&amp;WIDTH=450&amp;START_MAXIMIZED=","FALSE&amp;VAR:CALENDAR=US&amp;VAR:SYMBOL=B0DJ8Q&amp;VAR:INDEX=0"}</definedName>
    <definedName name="_2666__FDSAUDITLINK__" hidden="1">{"fdsup://directions/FAT Viewer?action=UPDATE&amp;creator=factset&amp;DYN_ARGS=TRUE&amp;DOC_NAME=FAT:FQL_AUDITING_CLIENT_TEMPLATE.FAT&amp;display_string=Audit&amp;VAR:KEY=JIXOLOPAPO&amp;VAR:QUERY=RkZfQ0FQRVgoQU5OLC0xLCwsUlAp&amp;WINDOW=FIRST_POPUP&amp;HEIGHT=450&amp;WIDTH=450&amp;START_MAXIMIZED=","FALSE&amp;VAR:CALENDAR=US&amp;VAR:SYMBOL=B0DJ8Q&amp;VAR:INDEX=0"}</definedName>
    <definedName name="_2667__FDSAUDITLINK__" localSheetId="11" hidden="1">{"fdsup://directions/FAT Viewer?action=UPDATE&amp;creator=factset&amp;DYN_ARGS=TRUE&amp;DOC_NAME=FAT:FQL_AUDITING_CLIENT_TEMPLATE.FAT&amp;display_string=Audit&amp;VAR:KEY=LIXYXMRQJG&amp;VAR:QUERY=RkZfQ0FQRVgoQU5OLC0yLCwsUlAp&amp;WINDOW=FIRST_POPUP&amp;HEIGHT=450&amp;WIDTH=450&amp;START_MAXIMIZED=","FALSE&amp;VAR:CALENDAR=US&amp;VAR:SYMBOL=B0DJ8Q&amp;VAR:INDEX=0"}</definedName>
    <definedName name="_2667__FDSAUDITLINK__" localSheetId="3" hidden="1">{"fdsup://directions/FAT Viewer?action=UPDATE&amp;creator=factset&amp;DYN_ARGS=TRUE&amp;DOC_NAME=FAT:FQL_AUDITING_CLIENT_TEMPLATE.FAT&amp;display_string=Audit&amp;VAR:KEY=LIXYXMRQJG&amp;VAR:QUERY=RkZfQ0FQRVgoQU5OLC0yLCwsUlAp&amp;WINDOW=FIRST_POPUP&amp;HEIGHT=450&amp;WIDTH=450&amp;START_MAXIMIZED=","FALSE&amp;VAR:CALENDAR=US&amp;VAR:SYMBOL=B0DJ8Q&amp;VAR:INDEX=0"}</definedName>
    <definedName name="_2667__FDSAUDITLINK__" hidden="1">{"fdsup://directions/FAT Viewer?action=UPDATE&amp;creator=factset&amp;DYN_ARGS=TRUE&amp;DOC_NAME=FAT:FQL_AUDITING_CLIENT_TEMPLATE.FAT&amp;display_string=Audit&amp;VAR:KEY=LIXYXMRQJG&amp;VAR:QUERY=RkZfQ0FQRVgoQU5OLC0yLCwsUlAp&amp;WINDOW=FIRST_POPUP&amp;HEIGHT=450&amp;WIDTH=450&amp;START_MAXIMIZED=","FALSE&amp;VAR:CALENDAR=US&amp;VAR:SYMBOL=B0DJ8Q&amp;VAR:INDEX=0"}</definedName>
    <definedName name="_2668__FDSAUDITLINK__" localSheetId="11" hidden="1">{"fdsup://directions/FAT Viewer?action=UPDATE&amp;creator=factset&amp;DYN_ARGS=TRUE&amp;DOC_NAME=FAT:FQL_AUDITING_CLIENT_TEMPLATE.FAT&amp;display_string=Audit&amp;VAR:KEY=JQRQPMLWTG&amp;VAR:QUERY=RkZfTkVUX0lOQyhBTk4sLTEsLCxSUCk=&amp;WINDOW=FIRST_POPUP&amp;HEIGHT=450&amp;WIDTH=450&amp;START_MAXIMI","ZED=FALSE&amp;VAR:CALENDAR=US&amp;VAR:SYMBOL=B0DJ8Q&amp;VAR:INDEX=0"}</definedName>
    <definedName name="_2668__FDSAUDITLINK__" localSheetId="3" hidden="1">{"fdsup://directions/FAT Viewer?action=UPDATE&amp;creator=factset&amp;DYN_ARGS=TRUE&amp;DOC_NAME=FAT:FQL_AUDITING_CLIENT_TEMPLATE.FAT&amp;display_string=Audit&amp;VAR:KEY=JQRQPMLWTG&amp;VAR:QUERY=RkZfTkVUX0lOQyhBTk4sLTEsLCxSUCk=&amp;WINDOW=FIRST_POPUP&amp;HEIGHT=450&amp;WIDTH=450&amp;START_MAXIMI","ZED=FALSE&amp;VAR:CALENDAR=US&amp;VAR:SYMBOL=B0DJ8Q&amp;VAR:INDEX=0"}</definedName>
    <definedName name="_2668__FDSAUDITLINK__" hidden="1">{"fdsup://directions/FAT Viewer?action=UPDATE&amp;creator=factset&amp;DYN_ARGS=TRUE&amp;DOC_NAME=FAT:FQL_AUDITING_CLIENT_TEMPLATE.FAT&amp;display_string=Audit&amp;VAR:KEY=JQRQPMLWTG&amp;VAR:QUERY=RkZfTkVUX0lOQyhBTk4sLTEsLCxSUCk=&amp;WINDOW=FIRST_POPUP&amp;HEIGHT=450&amp;WIDTH=450&amp;START_MAXIMI","ZED=FALSE&amp;VAR:CALENDAR=US&amp;VAR:SYMBOL=B0DJ8Q&amp;VAR:INDEX=0"}</definedName>
    <definedName name="_2669__FDSAUDITLINK__" localSheetId="11" hidden="1">{"fdsup://directions/FAT Viewer?action=UPDATE&amp;creator=factset&amp;DYN_ARGS=TRUE&amp;DOC_NAME=FAT:FQL_AUDITING_CLIENT_TEMPLATE.FAT&amp;display_string=Audit&amp;VAR:KEY=HKVORAPYZQ&amp;VAR:QUERY=RkZfTkVUX0lOQyhBTk4sLTIsLCxSUCk=&amp;WINDOW=FIRST_POPUP&amp;HEIGHT=450&amp;WIDTH=450&amp;START_MAXIMI","ZED=FALSE&amp;VAR:CALENDAR=US&amp;VAR:SYMBOL=B0DJ8Q&amp;VAR:INDEX=0"}</definedName>
    <definedName name="_2669__FDSAUDITLINK__" localSheetId="3" hidden="1">{"fdsup://directions/FAT Viewer?action=UPDATE&amp;creator=factset&amp;DYN_ARGS=TRUE&amp;DOC_NAME=FAT:FQL_AUDITING_CLIENT_TEMPLATE.FAT&amp;display_string=Audit&amp;VAR:KEY=HKVORAPYZQ&amp;VAR:QUERY=RkZfTkVUX0lOQyhBTk4sLTIsLCxSUCk=&amp;WINDOW=FIRST_POPUP&amp;HEIGHT=450&amp;WIDTH=450&amp;START_MAXIMI","ZED=FALSE&amp;VAR:CALENDAR=US&amp;VAR:SYMBOL=B0DJ8Q&amp;VAR:INDEX=0"}</definedName>
    <definedName name="_2669__FDSAUDITLINK__" hidden="1">{"fdsup://directions/FAT Viewer?action=UPDATE&amp;creator=factset&amp;DYN_ARGS=TRUE&amp;DOC_NAME=FAT:FQL_AUDITING_CLIENT_TEMPLATE.FAT&amp;display_string=Audit&amp;VAR:KEY=HKVORAPYZQ&amp;VAR:QUERY=RkZfTkVUX0lOQyhBTk4sLTIsLCxSUCk=&amp;WINDOW=FIRST_POPUP&amp;HEIGHT=450&amp;WIDTH=450&amp;START_MAXIMI","ZED=FALSE&amp;VAR:CALENDAR=US&amp;VAR:SYMBOL=B0DJ8Q&amp;VAR:INDEX=0"}</definedName>
    <definedName name="_267__FDSAUDITLINK__" localSheetId="11" hidden="1">{"fdsup://directions/FAT Viewer?action=UPDATE&amp;creator=factset&amp;DYN_ARGS=TRUE&amp;DOC_NAME=FAT:FQL_AUDITING_CLIENT_TEMPLATE.FAT&amp;display_string=Audit&amp;VAR:KEY=LSJETOHCDU&amp;VAR:QUERY=RkZfQ0FQRVgoQU5OLC0xLCwsUlAp&amp;WINDOW=FIRST_POPUP&amp;HEIGHT=450&amp;WIDTH=450&amp;START_MAXIMIZED=","FALSE&amp;VAR:CALENDAR=FIVEDAY&amp;VAR:SYMBOL=015281&amp;VAR:INDEX=0"}</definedName>
    <definedName name="_267__FDSAUDITLINK__" localSheetId="3" hidden="1">{"fdsup://directions/FAT Viewer?action=UPDATE&amp;creator=factset&amp;DYN_ARGS=TRUE&amp;DOC_NAME=FAT:FQL_AUDITING_CLIENT_TEMPLATE.FAT&amp;display_string=Audit&amp;VAR:KEY=LSJETOHCDU&amp;VAR:QUERY=RkZfQ0FQRVgoQU5OLC0xLCwsUlAp&amp;WINDOW=FIRST_POPUP&amp;HEIGHT=450&amp;WIDTH=450&amp;START_MAXIMIZED=","FALSE&amp;VAR:CALENDAR=FIVEDAY&amp;VAR:SYMBOL=015281&amp;VAR:INDEX=0"}</definedName>
    <definedName name="_267__FDSAUDITLINK__" hidden="1">{"fdsup://directions/FAT Viewer?action=UPDATE&amp;creator=factset&amp;DYN_ARGS=TRUE&amp;DOC_NAME=FAT:FQL_AUDITING_CLIENT_TEMPLATE.FAT&amp;display_string=Audit&amp;VAR:KEY=LSJETOHCDU&amp;VAR:QUERY=RkZfQ0FQRVgoQU5OLC0xLCwsUlAp&amp;WINDOW=FIRST_POPUP&amp;HEIGHT=450&amp;WIDTH=450&amp;START_MAXIMIZED=","FALSE&amp;VAR:CALENDAR=FIVEDAY&amp;VAR:SYMBOL=015281&amp;VAR:INDEX=0"}</definedName>
    <definedName name="_2670__FDSAUDITLINK__" localSheetId="11" hidden="1">{"fdsup://directions/FAT Viewer?action=UPDATE&amp;creator=factset&amp;DYN_ARGS=TRUE&amp;DOC_NAME=FAT:FQL_AUDITING_CLIENT_TEMPLATE.FAT&amp;display_string=Audit&amp;VAR:KEY=DADERQHENK&amp;VAR:QUERY=RkZfRUJJVChBTk4sLTEsLCxSUCk=&amp;WINDOW=FIRST_POPUP&amp;HEIGHT=450&amp;WIDTH=450&amp;START_MAXIMIZED=","FALSE&amp;VAR:CALENDAR=US&amp;VAR:SYMBOL=B0DJ8Q&amp;VAR:INDEX=0"}</definedName>
    <definedName name="_2670__FDSAUDITLINK__" localSheetId="3" hidden="1">{"fdsup://directions/FAT Viewer?action=UPDATE&amp;creator=factset&amp;DYN_ARGS=TRUE&amp;DOC_NAME=FAT:FQL_AUDITING_CLIENT_TEMPLATE.FAT&amp;display_string=Audit&amp;VAR:KEY=DADERQHENK&amp;VAR:QUERY=RkZfRUJJVChBTk4sLTEsLCxSUCk=&amp;WINDOW=FIRST_POPUP&amp;HEIGHT=450&amp;WIDTH=450&amp;START_MAXIMIZED=","FALSE&amp;VAR:CALENDAR=US&amp;VAR:SYMBOL=B0DJ8Q&amp;VAR:INDEX=0"}</definedName>
    <definedName name="_2670__FDSAUDITLINK__" hidden="1">{"fdsup://directions/FAT Viewer?action=UPDATE&amp;creator=factset&amp;DYN_ARGS=TRUE&amp;DOC_NAME=FAT:FQL_AUDITING_CLIENT_TEMPLATE.FAT&amp;display_string=Audit&amp;VAR:KEY=DADERQHENK&amp;VAR:QUERY=RkZfRUJJVChBTk4sLTEsLCxSUCk=&amp;WINDOW=FIRST_POPUP&amp;HEIGHT=450&amp;WIDTH=450&amp;START_MAXIMIZED=","FALSE&amp;VAR:CALENDAR=US&amp;VAR:SYMBOL=B0DJ8Q&amp;VAR:INDEX=0"}</definedName>
    <definedName name="_2671__FDSAUDITLINK__" localSheetId="11" hidden="1">{"fdsup://directions/FAT Viewer?action=UPDATE&amp;creator=factset&amp;DYN_ARGS=TRUE&amp;DOC_NAME=FAT:FQL_AUDITING_CLIENT_TEMPLATE.FAT&amp;display_string=Audit&amp;VAR:KEY=NENAXEHSVQ&amp;VAR:QUERY=RkZfRUJJVChBTk4sLTIsLCxSUCk=&amp;WINDOW=FIRST_POPUP&amp;HEIGHT=450&amp;WIDTH=450&amp;START_MAXIMIZED=","FALSE&amp;VAR:CALENDAR=US&amp;VAR:SYMBOL=B0DJ8Q&amp;VAR:INDEX=0"}</definedName>
    <definedName name="_2671__FDSAUDITLINK__" localSheetId="3" hidden="1">{"fdsup://directions/FAT Viewer?action=UPDATE&amp;creator=factset&amp;DYN_ARGS=TRUE&amp;DOC_NAME=FAT:FQL_AUDITING_CLIENT_TEMPLATE.FAT&amp;display_string=Audit&amp;VAR:KEY=NENAXEHSVQ&amp;VAR:QUERY=RkZfRUJJVChBTk4sLTIsLCxSUCk=&amp;WINDOW=FIRST_POPUP&amp;HEIGHT=450&amp;WIDTH=450&amp;START_MAXIMIZED=","FALSE&amp;VAR:CALENDAR=US&amp;VAR:SYMBOL=B0DJ8Q&amp;VAR:INDEX=0"}</definedName>
    <definedName name="_2671__FDSAUDITLINK__" hidden="1">{"fdsup://directions/FAT Viewer?action=UPDATE&amp;creator=factset&amp;DYN_ARGS=TRUE&amp;DOC_NAME=FAT:FQL_AUDITING_CLIENT_TEMPLATE.FAT&amp;display_string=Audit&amp;VAR:KEY=NENAXEHSVQ&amp;VAR:QUERY=RkZfRUJJVChBTk4sLTIsLCxSUCk=&amp;WINDOW=FIRST_POPUP&amp;HEIGHT=450&amp;WIDTH=450&amp;START_MAXIMIZED=","FALSE&amp;VAR:CALENDAR=US&amp;VAR:SYMBOL=B0DJ8Q&amp;VAR:INDEX=0"}</definedName>
    <definedName name="_2672__FDSAUDITLINK__" localSheetId="11" hidden="1">{"fdsup://directions/FAT Viewer?action=UPDATE&amp;creator=factset&amp;DYN_ARGS=TRUE&amp;DOC_NAME=FAT:FQL_AUDITING_CLIENT_TEMPLATE.FAT&amp;display_string=Audit&amp;VAR:KEY=LSPGFGVGNY&amp;VAR:QUERY=RkZfRUJJVERBKEFOTiwtMSwsLFJQKQ==&amp;WINDOW=FIRST_POPUP&amp;HEIGHT=450&amp;WIDTH=450&amp;START_MAXIMI","ZED=FALSE&amp;VAR:CALENDAR=US&amp;VAR:SYMBOL=B0DJ8Q&amp;VAR:INDEX=0"}</definedName>
    <definedName name="_2672__FDSAUDITLINK__" localSheetId="3" hidden="1">{"fdsup://directions/FAT Viewer?action=UPDATE&amp;creator=factset&amp;DYN_ARGS=TRUE&amp;DOC_NAME=FAT:FQL_AUDITING_CLIENT_TEMPLATE.FAT&amp;display_string=Audit&amp;VAR:KEY=LSPGFGVGNY&amp;VAR:QUERY=RkZfRUJJVERBKEFOTiwtMSwsLFJQKQ==&amp;WINDOW=FIRST_POPUP&amp;HEIGHT=450&amp;WIDTH=450&amp;START_MAXIMI","ZED=FALSE&amp;VAR:CALENDAR=US&amp;VAR:SYMBOL=B0DJ8Q&amp;VAR:INDEX=0"}</definedName>
    <definedName name="_2672__FDSAUDITLINK__" hidden="1">{"fdsup://directions/FAT Viewer?action=UPDATE&amp;creator=factset&amp;DYN_ARGS=TRUE&amp;DOC_NAME=FAT:FQL_AUDITING_CLIENT_TEMPLATE.FAT&amp;display_string=Audit&amp;VAR:KEY=LSPGFGVGNY&amp;VAR:QUERY=RkZfRUJJVERBKEFOTiwtMSwsLFJQKQ==&amp;WINDOW=FIRST_POPUP&amp;HEIGHT=450&amp;WIDTH=450&amp;START_MAXIMI","ZED=FALSE&amp;VAR:CALENDAR=US&amp;VAR:SYMBOL=B0DJ8Q&amp;VAR:INDEX=0"}</definedName>
    <definedName name="_2673__FDSAUDITLINK__" localSheetId="11" hidden="1">{"fdsup://directions/FAT Viewer?action=UPDATE&amp;creator=factset&amp;DYN_ARGS=TRUE&amp;DOC_NAME=FAT:FQL_AUDITING_CLIENT_TEMPLATE.FAT&amp;display_string=Audit&amp;VAR:KEY=ZUZUDKXWHA&amp;VAR:QUERY=RkZfRUJJVERBKEFOTiwtMiwsLFJQKQ==&amp;WINDOW=FIRST_POPUP&amp;HEIGHT=450&amp;WIDTH=450&amp;START_MAXIMI","ZED=FALSE&amp;VAR:CALENDAR=US&amp;VAR:SYMBOL=B0DJ8Q&amp;VAR:INDEX=0"}</definedName>
    <definedName name="_2673__FDSAUDITLINK__" localSheetId="3" hidden="1">{"fdsup://directions/FAT Viewer?action=UPDATE&amp;creator=factset&amp;DYN_ARGS=TRUE&amp;DOC_NAME=FAT:FQL_AUDITING_CLIENT_TEMPLATE.FAT&amp;display_string=Audit&amp;VAR:KEY=ZUZUDKXWHA&amp;VAR:QUERY=RkZfRUJJVERBKEFOTiwtMiwsLFJQKQ==&amp;WINDOW=FIRST_POPUP&amp;HEIGHT=450&amp;WIDTH=450&amp;START_MAXIMI","ZED=FALSE&amp;VAR:CALENDAR=US&amp;VAR:SYMBOL=B0DJ8Q&amp;VAR:INDEX=0"}</definedName>
    <definedName name="_2673__FDSAUDITLINK__" hidden="1">{"fdsup://directions/FAT Viewer?action=UPDATE&amp;creator=factset&amp;DYN_ARGS=TRUE&amp;DOC_NAME=FAT:FQL_AUDITING_CLIENT_TEMPLATE.FAT&amp;display_string=Audit&amp;VAR:KEY=ZUZUDKXWHA&amp;VAR:QUERY=RkZfRUJJVERBKEFOTiwtMiwsLFJQKQ==&amp;WINDOW=FIRST_POPUP&amp;HEIGHT=450&amp;WIDTH=450&amp;START_MAXIMI","ZED=FALSE&amp;VAR:CALENDAR=US&amp;VAR:SYMBOL=B0DJ8Q&amp;VAR:INDEX=0"}</definedName>
    <definedName name="_2674__FDSAUDITLINK__" localSheetId="11" hidden="1">{"fdsup://Directions/FactSet Auditing Viewer?action=AUDIT_VALUE&amp;DB=129&amp;ID1=B0DJ8Q&amp;VALUEID=01001&amp;SDATE=2007&amp;PERIODTYPE=ANN_STD&amp;window=popup_no_bar&amp;width=385&amp;height=120&amp;START_MAXIMIZED=FALSE&amp;creator=factset&amp;display_string=Audit"}</definedName>
    <definedName name="_2674__FDSAUDITLINK__" localSheetId="3" hidden="1">{"fdsup://Directions/FactSet Auditing Viewer?action=AUDIT_VALUE&amp;DB=129&amp;ID1=B0DJ8Q&amp;VALUEID=01001&amp;SDATE=2007&amp;PERIODTYPE=ANN_STD&amp;window=popup_no_bar&amp;width=385&amp;height=120&amp;START_MAXIMIZED=FALSE&amp;creator=factset&amp;display_string=Audit"}</definedName>
    <definedName name="_2674__FDSAUDITLINK__" hidden="1">{"fdsup://Directions/FactSet Auditing Viewer?action=AUDIT_VALUE&amp;DB=129&amp;ID1=B0DJ8Q&amp;VALUEID=01001&amp;SDATE=2007&amp;PERIODTYPE=ANN_STD&amp;window=popup_no_bar&amp;width=385&amp;height=120&amp;START_MAXIMIZED=FALSE&amp;creator=factset&amp;display_string=Audit"}</definedName>
    <definedName name="_2675__FDSAUDITLINK__" localSheetId="11" hidden="1">{"fdsup://Directions/FactSet Auditing Viewer?action=AUDIT_VALUE&amp;DB=129&amp;ID1=B29630&amp;VALUEID=01001&amp;SDATE=2009&amp;PERIODTYPE=ANN_STD&amp;window=popup_no_bar&amp;width=385&amp;height=120&amp;START_MAXIMIZED=FALSE&amp;creator=factset&amp;display_string=Audit"}</definedName>
    <definedName name="_2675__FDSAUDITLINK__" localSheetId="3" hidden="1">{"fdsup://Directions/FactSet Auditing Viewer?action=AUDIT_VALUE&amp;DB=129&amp;ID1=B29630&amp;VALUEID=01001&amp;SDATE=2009&amp;PERIODTYPE=ANN_STD&amp;window=popup_no_bar&amp;width=385&amp;height=120&amp;START_MAXIMIZED=FALSE&amp;creator=factset&amp;display_string=Audit"}</definedName>
    <definedName name="_2675__FDSAUDITLINK__" hidden="1">{"fdsup://Directions/FactSet Auditing Viewer?action=AUDIT_VALUE&amp;DB=129&amp;ID1=B29630&amp;VALUEID=01001&amp;SDATE=2009&amp;PERIODTYPE=ANN_STD&amp;window=popup_no_bar&amp;width=385&amp;height=120&amp;START_MAXIMIZED=FALSE&amp;creator=factset&amp;display_string=Audit"}</definedName>
    <definedName name="_2676__FDSAUDITLINK__" localSheetId="11" hidden="1">{"fdsup://Directions/FactSet Auditing Viewer?action=AUDIT_VALUE&amp;DB=129&amp;ID1=646557&amp;VALUEID=01001&amp;SDATE=2008&amp;PERIODTYPE=ANN_STD&amp;window=popup_no_bar&amp;width=385&amp;height=120&amp;START_MAXIMIZED=FALSE&amp;creator=factset&amp;display_string=Audit"}</definedName>
    <definedName name="_2676__FDSAUDITLINK__" localSheetId="3" hidden="1">{"fdsup://Directions/FactSet Auditing Viewer?action=AUDIT_VALUE&amp;DB=129&amp;ID1=646557&amp;VALUEID=01001&amp;SDATE=2008&amp;PERIODTYPE=ANN_STD&amp;window=popup_no_bar&amp;width=385&amp;height=120&amp;START_MAXIMIZED=FALSE&amp;creator=factset&amp;display_string=Audit"}</definedName>
    <definedName name="_2676__FDSAUDITLINK__" hidden="1">{"fdsup://Directions/FactSet Auditing Viewer?action=AUDIT_VALUE&amp;DB=129&amp;ID1=646557&amp;VALUEID=01001&amp;SDATE=2008&amp;PERIODTYPE=ANN_STD&amp;window=popup_no_bar&amp;width=385&amp;height=120&amp;START_MAXIMIZED=FALSE&amp;creator=factset&amp;display_string=Audit"}</definedName>
    <definedName name="_2677__FDSAUDITLINK__" localSheetId="11" hidden="1">{"fdsup://Directions/FactSet Auditing Viewer?action=AUDIT_VALUE&amp;DB=129&amp;ID1=691487&amp;VALUEID=01001&amp;SDATE=2008&amp;PERIODTYPE=ANN_STD&amp;window=popup_no_bar&amp;width=385&amp;height=120&amp;START_MAXIMIZED=FALSE&amp;creator=factset&amp;display_string=Audit"}</definedName>
    <definedName name="_2677__FDSAUDITLINK__" localSheetId="3" hidden="1">{"fdsup://Directions/FactSet Auditing Viewer?action=AUDIT_VALUE&amp;DB=129&amp;ID1=691487&amp;VALUEID=01001&amp;SDATE=2008&amp;PERIODTYPE=ANN_STD&amp;window=popup_no_bar&amp;width=385&amp;height=120&amp;START_MAXIMIZED=FALSE&amp;creator=factset&amp;display_string=Audit"}</definedName>
    <definedName name="_2677__FDSAUDITLINK__" hidden="1">{"fdsup://Directions/FactSet Auditing Viewer?action=AUDIT_VALUE&amp;DB=129&amp;ID1=691487&amp;VALUEID=01001&amp;SDATE=2008&amp;PERIODTYPE=ANN_STD&amp;window=popup_no_bar&amp;width=385&amp;height=120&amp;START_MAXIMIZED=FALSE&amp;creator=factset&amp;display_string=Audit"}</definedName>
    <definedName name="_2678__FDSAUDITLINK__" localSheetId="11" hidden="1">{"fdsup://Directions/FactSet Auditing Viewer?action=AUDIT_VALUE&amp;DB=129&amp;ID1=634922&amp;VALUEID=01001&amp;SDATE=2008&amp;PERIODTYPE=ANN_STD&amp;window=popup_no_bar&amp;width=385&amp;height=120&amp;START_MAXIMIZED=FALSE&amp;creator=factset&amp;display_string=Audit"}</definedName>
    <definedName name="_2678__FDSAUDITLINK__" localSheetId="3" hidden="1">{"fdsup://Directions/FactSet Auditing Viewer?action=AUDIT_VALUE&amp;DB=129&amp;ID1=634922&amp;VALUEID=01001&amp;SDATE=2008&amp;PERIODTYPE=ANN_STD&amp;window=popup_no_bar&amp;width=385&amp;height=120&amp;START_MAXIMIZED=FALSE&amp;creator=factset&amp;display_string=Audit"}</definedName>
    <definedName name="_2678__FDSAUDITLINK__" hidden="1">{"fdsup://Directions/FactSet Auditing Viewer?action=AUDIT_VALUE&amp;DB=129&amp;ID1=634922&amp;VALUEID=01001&amp;SDATE=2008&amp;PERIODTYPE=ANN_STD&amp;window=popup_no_bar&amp;width=385&amp;height=120&amp;START_MAXIMIZED=FALSE&amp;creator=factset&amp;display_string=Audit"}</definedName>
    <definedName name="_2679__FDSAUDITLINK__" localSheetId="11" hidden="1">{"fdsup://Directions/FactSet Auditing Viewer?action=AUDIT_VALUE&amp;DB=129&amp;ID1=655116&amp;VALUEID=01001&amp;SDATE=2008&amp;PERIODTYPE=ANN_STD&amp;window=popup_no_bar&amp;width=385&amp;height=120&amp;START_MAXIMIZED=FALSE&amp;creator=factset&amp;display_string=Audit"}</definedName>
    <definedName name="_2679__FDSAUDITLINK__" localSheetId="3" hidden="1">{"fdsup://Directions/FactSet Auditing Viewer?action=AUDIT_VALUE&amp;DB=129&amp;ID1=655116&amp;VALUEID=01001&amp;SDATE=2008&amp;PERIODTYPE=ANN_STD&amp;window=popup_no_bar&amp;width=385&amp;height=120&amp;START_MAXIMIZED=FALSE&amp;creator=factset&amp;display_string=Audit"}</definedName>
    <definedName name="_2679__FDSAUDITLINK__" hidden="1">{"fdsup://Directions/FactSet Auditing Viewer?action=AUDIT_VALUE&amp;DB=129&amp;ID1=655116&amp;VALUEID=01001&amp;SDATE=2008&amp;PERIODTYPE=ANN_STD&amp;window=popup_no_bar&amp;width=385&amp;height=120&amp;START_MAXIMIZED=FALSE&amp;creator=factset&amp;display_string=Audit"}</definedName>
    <definedName name="_268__FDSAUDITLINK__" localSheetId="11" hidden="1">{"fdsup://directions/FAT Viewer?action=UPDATE&amp;creator=factset&amp;DYN_ARGS=TRUE&amp;DOC_NAME=FAT:FQL_AUDITING_CLIENT_TEMPLATE.FAT&amp;display_string=Audit&amp;VAR:KEY=HKPEJYZWLI&amp;VAR:QUERY=RkZfQ0FQRVgoQU5OLC0yLCwsUlAp&amp;WINDOW=FIRST_POPUP&amp;HEIGHT=450&amp;WIDTH=450&amp;START_MAXIMIZED=","FALSE&amp;VAR:CALENDAR=FIVEDAY&amp;VAR:SYMBOL=015281&amp;VAR:INDEX=0"}</definedName>
    <definedName name="_268__FDSAUDITLINK__" localSheetId="3" hidden="1">{"fdsup://directions/FAT Viewer?action=UPDATE&amp;creator=factset&amp;DYN_ARGS=TRUE&amp;DOC_NAME=FAT:FQL_AUDITING_CLIENT_TEMPLATE.FAT&amp;display_string=Audit&amp;VAR:KEY=HKPEJYZWLI&amp;VAR:QUERY=RkZfQ0FQRVgoQU5OLC0yLCwsUlAp&amp;WINDOW=FIRST_POPUP&amp;HEIGHT=450&amp;WIDTH=450&amp;START_MAXIMIZED=","FALSE&amp;VAR:CALENDAR=FIVEDAY&amp;VAR:SYMBOL=015281&amp;VAR:INDEX=0"}</definedName>
    <definedName name="_268__FDSAUDITLINK__" hidden="1">{"fdsup://directions/FAT Viewer?action=UPDATE&amp;creator=factset&amp;DYN_ARGS=TRUE&amp;DOC_NAME=FAT:FQL_AUDITING_CLIENT_TEMPLATE.FAT&amp;display_string=Audit&amp;VAR:KEY=HKPEJYZWLI&amp;VAR:QUERY=RkZfQ0FQRVgoQU5OLC0yLCwsUlAp&amp;WINDOW=FIRST_POPUP&amp;HEIGHT=450&amp;WIDTH=450&amp;START_MAXIMIZED=","FALSE&amp;VAR:CALENDAR=FIVEDAY&amp;VAR:SYMBOL=015281&amp;VAR:INDEX=0"}</definedName>
    <definedName name="_2680__FDSAUDITLINK__" localSheetId="11" hidden="1">{"fdsup://Directions/FactSet Auditing Viewer?action=AUDIT_VALUE&amp;DB=129&amp;ID1=656247&amp;VALUEID=01001&amp;SDATE=2008&amp;PERIODTYPE=ANN_STD&amp;window=popup_no_bar&amp;width=385&amp;height=120&amp;START_MAXIMIZED=FALSE&amp;creator=factset&amp;display_string=Audit"}</definedName>
    <definedName name="_2680__FDSAUDITLINK__" localSheetId="3" hidden="1">{"fdsup://Directions/FactSet Auditing Viewer?action=AUDIT_VALUE&amp;DB=129&amp;ID1=656247&amp;VALUEID=01001&amp;SDATE=2008&amp;PERIODTYPE=ANN_STD&amp;window=popup_no_bar&amp;width=385&amp;height=120&amp;START_MAXIMIZED=FALSE&amp;creator=factset&amp;display_string=Audit"}</definedName>
    <definedName name="_2680__FDSAUDITLINK__" hidden="1">{"fdsup://Directions/FactSet Auditing Viewer?action=AUDIT_VALUE&amp;DB=129&amp;ID1=656247&amp;VALUEID=01001&amp;SDATE=2008&amp;PERIODTYPE=ANN_STD&amp;window=popup_no_bar&amp;width=385&amp;height=120&amp;START_MAXIMIZED=FALSE&amp;creator=factset&amp;display_string=Audit"}</definedName>
    <definedName name="_2681__FDSAUDITLINK__" localSheetId="11" hidden="1">{"fdsup://Directions/FactSet Auditing Viewer?action=AUDIT_VALUE&amp;DB=129&amp;ID1=651122&amp;VALUEID=01001&amp;SDATE=2009&amp;PERIODTYPE=ANN_STD&amp;window=popup_no_bar&amp;width=385&amp;height=120&amp;START_MAXIMIZED=FALSE&amp;creator=factset&amp;display_string=Audit"}</definedName>
    <definedName name="_2681__FDSAUDITLINK__" localSheetId="3" hidden="1">{"fdsup://Directions/FactSet Auditing Viewer?action=AUDIT_VALUE&amp;DB=129&amp;ID1=651122&amp;VALUEID=01001&amp;SDATE=2009&amp;PERIODTYPE=ANN_STD&amp;window=popup_no_bar&amp;width=385&amp;height=120&amp;START_MAXIMIZED=FALSE&amp;creator=factset&amp;display_string=Audit"}</definedName>
    <definedName name="_2681__FDSAUDITLINK__" hidden="1">{"fdsup://Directions/FactSet Auditing Viewer?action=AUDIT_VALUE&amp;DB=129&amp;ID1=651122&amp;VALUEID=01001&amp;SDATE=2009&amp;PERIODTYPE=ANN_STD&amp;window=popup_no_bar&amp;width=385&amp;height=120&amp;START_MAXIMIZED=FALSE&amp;creator=factset&amp;display_string=Audit"}</definedName>
    <definedName name="_2682__FDSAUDITLINK__" localSheetId="11" hidden="1">{"fdsup://Directions/FactSet Auditing Viewer?action=AUDIT_VALUE&amp;DB=129&amp;ID1=651122&amp;VALUEID=01001&amp;SDATE=2008&amp;PERIODTYPE=ANN_STD&amp;window=popup_no_bar&amp;width=385&amp;height=120&amp;START_MAXIMIZED=FALSE&amp;creator=factset&amp;display_string=Audit"}</definedName>
    <definedName name="_2682__FDSAUDITLINK__" localSheetId="3" hidden="1">{"fdsup://Directions/FactSet Auditing Viewer?action=AUDIT_VALUE&amp;DB=129&amp;ID1=651122&amp;VALUEID=01001&amp;SDATE=2008&amp;PERIODTYPE=ANN_STD&amp;window=popup_no_bar&amp;width=385&amp;height=120&amp;START_MAXIMIZED=FALSE&amp;creator=factset&amp;display_string=Audit"}</definedName>
    <definedName name="_2682__FDSAUDITLINK__" hidden="1">{"fdsup://Directions/FactSet Auditing Viewer?action=AUDIT_VALUE&amp;DB=129&amp;ID1=651122&amp;VALUEID=01001&amp;SDATE=2008&amp;PERIODTYPE=ANN_STD&amp;window=popup_no_bar&amp;width=385&amp;height=120&amp;START_MAXIMIZED=FALSE&amp;creator=factset&amp;display_string=Audit"}</definedName>
    <definedName name="_2683__FDSAUDITLINK__" localSheetId="11" hidden="1">{"fdsup://Directions/FactSet Auditing Viewer?action=AUDIT_VALUE&amp;DB=129&amp;ID1=660047&amp;VALUEID=01001&amp;SDATE=2008&amp;PERIODTYPE=ANN_STD&amp;window=popup_no_bar&amp;width=385&amp;height=120&amp;START_MAXIMIZED=FALSE&amp;creator=factset&amp;display_string=Audit"}</definedName>
    <definedName name="_2683__FDSAUDITLINK__" localSheetId="3" hidden="1">{"fdsup://Directions/FactSet Auditing Viewer?action=AUDIT_VALUE&amp;DB=129&amp;ID1=660047&amp;VALUEID=01001&amp;SDATE=2008&amp;PERIODTYPE=ANN_STD&amp;window=popup_no_bar&amp;width=385&amp;height=120&amp;START_MAXIMIZED=FALSE&amp;creator=factset&amp;display_string=Audit"}</definedName>
    <definedName name="_2683__FDSAUDITLINK__" hidden="1">{"fdsup://Directions/FactSet Auditing Viewer?action=AUDIT_VALUE&amp;DB=129&amp;ID1=660047&amp;VALUEID=01001&amp;SDATE=2008&amp;PERIODTYPE=ANN_STD&amp;window=popup_no_bar&amp;width=385&amp;height=120&amp;START_MAXIMIZED=FALSE&amp;creator=factset&amp;display_string=Audit"}</definedName>
    <definedName name="_2684__FDSAUDITLINK__" localSheetId="11" hidden="1">{"fdsup://Directions/FactSet Auditing Viewer?action=AUDIT_VALUE&amp;DB=129&amp;ID1=B15CDJ&amp;VALUEID=01001&amp;SDATE=2008&amp;PERIODTYPE=ANN_STD&amp;window=popup_no_bar&amp;width=385&amp;height=120&amp;START_MAXIMIZED=FALSE&amp;creator=factset&amp;display_string=Audit"}</definedName>
    <definedName name="_2684__FDSAUDITLINK__" localSheetId="3" hidden="1">{"fdsup://Directions/FactSet Auditing Viewer?action=AUDIT_VALUE&amp;DB=129&amp;ID1=B15CDJ&amp;VALUEID=01001&amp;SDATE=2008&amp;PERIODTYPE=ANN_STD&amp;window=popup_no_bar&amp;width=385&amp;height=120&amp;START_MAXIMIZED=FALSE&amp;creator=factset&amp;display_string=Audit"}</definedName>
    <definedName name="_2684__FDSAUDITLINK__" hidden="1">{"fdsup://Directions/FactSet Auditing Viewer?action=AUDIT_VALUE&amp;DB=129&amp;ID1=B15CDJ&amp;VALUEID=01001&amp;SDATE=2008&amp;PERIODTYPE=ANN_STD&amp;window=popup_no_bar&amp;width=385&amp;height=120&amp;START_MAXIMIZED=FALSE&amp;creator=factset&amp;display_string=Audit"}</definedName>
    <definedName name="_2685__FDSAUDITLINK__" localSheetId="11" hidden="1">{"fdsup://Directions/FactSet Auditing Viewer?action=AUDIT_VALUE&amp;DB=129&amp;ID1=B15CDJ&amp;VALUEID=01001&amp;SDATE=2007&amp;PERIODTYPE=ANN_STD&amp;window=popup_no_bar&amp;width=385&amp;height=120&amp;START_MAXIMIZED=FALSE&amp;creator=factset&amp;display_string=Audit"}</definedName>
    <definedName name="_2685__FDSAUDITLINK__" localSheetId="3" hidden="1">{"fdsup://Directions/FactSet Auditing Viewer?action=AUDIT_VALUE&amp;DB=129&amp;ID1=B15CDJ&amp;VALUEID=01001&amp;SDATE=2007&amp;PERIODTYPE=ANN_STD&amp;window=popup_no_bar&amp;width=385&amp;height=120&amp;START_MAXIMIZED=FALSE&amp;creator=factset&amp;display_string=Audit"}</definedName>
    <definedName name="_2685__FDSAUDITLINK__" hidden="1">{"fdsup://Directions/FactSet Auditing Viewer?action=AUDIT_VALUE&amp;DB=129&amp;ID1=B15CDJ&amp;VALUEID=01001&amp;SDATE=2007&amp;PERIODTYPE=ANN_STD&amp;window=popup_no_bar&amp;width=385&amp;height=120&amp;START_MAXIMIZED=FALSE&amp;creator=factset&amp;display_string=Audit"}</definedName>
    <definedName name="_2686__FDSAUDITLINK__" localSheetId="11" hidden="1">{"fdsup://Directions/FactSet Auditing Viewer?action=AUDIT_VALUE&amp;DB=129&amp;ID1=B23XW7&amp;VALUEID=01001&amp;SDATE=2008&amp;PERIODTYPE=ANN_STD&amp;window=popup_no_bar&amp;width=385&amp;height=120&amp;START_MAXIMIZED=FALSE&amp;creator=factset&amp;display_string=Audit"}</definedName>
    <definedName name="_2686__FDSAUDITLINK__" localSheetId="3" hidden="1">{"fdsup://Directions/FactSet Auditing Viewer?action=AUDIT_VALUE&amp;DB=129&amp;ID1=B23XW7&amp;VALUEID=01001&amp;SDATE=2008&amp;PERIODTYPE=ANN_STD&amp;window=popup_no_bar&amp;width=385&amp;height=120&amp;START_MAXIMIZED=FALSE&amp;creator=factset&amp;display_string=Audit"}</definedName>
    <definedName name="_2686__FDSAUDITLINK__" hidden="1">{"fdsup://Directions/FactSet Auditing Viewer?action=AUDIT_VALUE&amp;DB=129&amp;ID1=B23XW7&amp;VALUEID=01001&amp;SDATE=2008&amp;PERIODTYPE=ANN_STD&amp;window=popup_no_bar&amp;width=385&amp;height=120&amp;START_MAXIMIZED=FALSE&amp;creator=factset&amp;display_string=Audit"}</definedName>
    <definedName name="_2687__FDSAUDITLINK__" localSheetId="11" hidden="1">{"fdsup://Directions/FactSet Auditing Viewer?action=AUDIT_VALUE&amp;DB=129&amp;ID1=615694&amp;VALUEID=01001&amp;SDATE=2008&amp;PERIODTYPE=ANN_STD&amp;window=popup_no_bar&amp;width=385&amp;height=120&amp;START_MAXIMIZED=FALSE&amp;creator=factset&amp;display_string=Audit"}</definedName>
    <definedName name="_2687__FDSAUDITLINK__" localSheetId="3" hidden="1">{"fdsup://Directions/FactSet Auditing Viewer?action=AUDIT_VALUE&amp;DB=129&amp;ID1=615694&amp;VALUEID=01001&amp;SDATE=2008&amp;PERIODTYPE=ANN_STD&amp;window=popup_no_bar&amp;width=385&amp;height=120&amp;START_MAXIMIZED=FALSE&amp;creator=factset&amp;display_string=Audit"}</definedName>
    <definedName name="_2687__FDSAUDITLINK__" hidden="1">{"fdsup://Directions/FactSet Auditing Viewer?action=AUDIT_VALUE&amp;DB=129&amp;ID1=615694&amp;VALUEID=01001&amp;SDATE=2008&amp;PERIODTYPE=ANN_STD&amp;window=popup_no_bar&amp;width=385&amp;height=120&amp;START_MAXIMIZED=FALSE&amp;creator=factset&amp;display_string=Audit"}</definedName>
    <definedName name="_2688__FDSAUDITLINK__" localSheetId="11" hidden="1">{"fdsup://Directions/FactSet Auditing Viewer?action=AUDIT_VALUE&amp;DB=129&amp;ID1=674198&amp;VALUEID=01001&amp;SDATE=2008&amp;PERIODTYPE=ANN_STD&amp;window=popup_no_bar&amp;width=385&amp;height=120&amp;START_MAXIMIZED=FALSE&amp;creator=factset&amp;display_string=Audit"}</definedName>
    <definedName name="_2688__FDSAUDITLINK__" localSheetId="3" hidden="1">{"fdsup://Directions/FactSet Auditing Viewer?action=AUDIT_VALUE&amp;DB=129&amp;ID1=674198&amp;VALUEID=01001&amp;SDATE=2008&amp;PERIODTYPE=ANN_STD&amp;window=popup_no_bar&amp;width=385&amp;height=120&amp;START_MAXIMIZED=FALSE&amp;creator=factset&amp;display_string=Audit"}</definedName>
    <definedName name="_2688__FDSAUDITLINK__" hidden="1">{"fdsup://Directions/FactSet Auditing Viewer?action=AUDIT_VALUE&amp;DB=129&amp;ID1=674198&amp;VALUEID=01001&amp;SDATE=2008&amp;PERIODTYPE=ANN_STD&amp;window=popup_no_bar&amp;width=385&amp;height=120&amp;START_MAXIMIZED=FALSE&amp;creator=factset&amp;display_string=Audit"}</definedName>
    <definedName name="_2689__FDSAUDITLINK__" localSheetId="11" hidden="1">{"fdsup://Directions/FactSet Auditing Viewer?action=AUDIT_VALUE&amp;DB=129&amp;ID1=610620&amp;VALUEID=01001&amp;SDATE=2008&amp;PERIODTYPE=ANN_STD&amp;window=popup_no_bar&amp;width=385&amp;height=120&amp;START_MAXIMIZED=FALSE&amp;creator=factset&amp;display_string=Audit"}</definedName>
    <definedName name="_2689__FDSAUDITLINK__" localSheetId="3" hidden="1">{"fdsup://Directions/FactSet Auditing Viewer?action=AUDIT_VALUE&amp;DB=129&amp;ID1=610620&amp;VALUEID=01001&amp;SDATE=2008&amp;PERIODTYPE=ANN_STD&amp;window=popup_no_bar&amp;width=385&amp;height=120&amp;START_MAXIMIZED=FALSE&amp;creator=factset&amp;display_string=Audit"}</definedName>
    <definedName name="_2689__FDSAUDITLINK__" hidden="1">{"fdsup://Directions/FactSet Auditing Viewer?action=AUDIT_VALUE&amp;DB=129&amp;ID1=610620&amp;VALUEID=01001&amp;SDATE=2008&amp;PERIODTYPE=ANN_STD&amp;window=popup_no_bar&amp;width=385&amp;height=120&amp;START_MAXIMIZED=FALSE&amp;creator=factset&amp;display_string=Audit"}</definedName>
    <definedName name="_269__FDSAUDITLINK__" localSheetId="11" hidden="1">{"fdsup://directions/FAT Viewer?action=UPDATE&amp;creator=factset&amp;DYN_ARGS=TRUE&amp;DOC_NAME=FAT:FQL_AUDITING_CLIENT_TEMPLATE.FAT&amp;display_string=Audit&amp;VAR:KEY=ZKHOVERYNK&amp;VAR:QUERY=RkZfTkVUX0lOQyhBTk4sLTEsLCxSUCk=&amp;WINDOW=FIRST_POPUP&amp;HEIGHT=450&amp;WIDTH=450&amp;START_MAXIMI","ZED=FALSE&amp;VAR:CALENDAR=FIVEDAY&amp;VAR:SYMBOL=015281&amp;VAR:INDEX=0"}</definedName>
    <definedName name="_269__FDSAUDITLINK__" localSheetId="3" hidden="1">{"fdsup://directions/FAT Viewer?action=UPDATE&amp;creator=factset&amp;DYN_ARGS=TRUE&amp;DOC_NAME=FAT:FQL_AUDITING_CLIENT_TEMPLATE.FAT&amp;display_string=Audit&amp;VAR:KEY=ZKHOVERYNK&amp;VAR:QUERY=RkZfTkVUX0lOQyhBTk4sLTEsLCxSUCk=&amp;WINDOW=FIRST_POPUP&amp;HEIGHT=450&amp;WIDTH=450&amp;START_MAXIMI","ZED=FALSE&amp;VAR:CALENDAR=FIVEDAY&amp;VAR:SYMBOL=015281&amp;VAR:INDEX=0"}</definedName>
    <definedName name="_269__FDSAUDITLINK__" hidden="1">{"fdsup://directions/FAT Viewer?action=UPDATE&amp;creator=factset&amp;DYN_ARGS=TRUE&amp;DOC_NAME=FAT:FQL_AUDITING_CLIENT_TEMPLATE.FAT&amp;display_string=Audit&amp;VAR:KEY=ZKHOVERYNK&amp;VAR:QUERY=RkZfTkVUX0lOQyhBTk4sLTEsLCxSUCk=&amp;WINDOW=FIRST_POPUP&amp;HEIGHT=450&amp;WIDTH=450&amp;START_MAXIMI","ZED=FALSE&amp;VAR:CALENDAR=FIVEDAY&amp;VAR:SYMBOL=015281&amp;VAR:INDEX=0"}</definedName>
    <definedName name="_2690__FDSAUDITLINK__" localSheetId="11" hidden="1">{"fdsup://Directions/FactSet Auditing Viewer?action=AUDIT_VALUE&amp;DB=129&amp;ID1=B29630&amp;VALUEID=01001&amp;SDATE=2008&amp;PERIODTYPE=ANN_STD&amp;window=popup_no_bar&amp;width=385&amp;height=120&amp;START_MAXIMIZED=FALSE&amp;creator=factset&amp;display_string=Audit"}</definedName>
    <definedName name="_2690__FDSAUDITLINK__" localSheetId="3" hidden="1">{"fdsup://Directions/FactSet Auditing Viewer?action=AUDIT_VALUE&amp;DB=129&amp;ID1=B29630&amp;VALUEID=01001&amp;SDATE=2008&amp;PERIODTYPE=ANN_STD&amp;window=popup_no_bar&amp;width=385&amp;height=120&amp;START_MAXIMIZED=FALSE&amp;creator=factset&amp;display_string=Audit"}</definedName>
    <definedName name="_2690__FDSAUDITLINK__" hidden="1">{"fdsup://Directions/FactSet Auditing Viewer?action=AUDIT_VALUE&amp;DB=129&amp;ID1=B29630&amp;VALUEID=01001&amp;SDATE=2008&amp;PERIODTYPE=ANN_STD&amp;window=popup_no_bar&amp;width=385&amp;height=120&amp;START_MAXIMIZED=FALSE&amp;creator=factset&amp;display_string=Audit"}</definedName>
    <definedName name="_2691__FDSAUDITLINK__" localSheetId="11" hidden="1">{"fdsup://Directions/FactSet Auditing Viewer?action=AUDIT_VALUE&amp;DB=129&amp;ID1=617449&amp;VALUEID=01001&amp;SDATE=2008&amp;PERIODTYPE=ANN_STD&amp;window=popup_no_bar&amp;width=385&amp;height=120&amp;START_MAXIMIZED=FALSE&amp;creator=factset&amp;display_string=Audit"}</definedName>
    <definedName name="_2691__FDSAUDITLINK__" localSheetId="3" hidden="1">{"fdsup://Directions/FactSet Auditing Viewer?action=AUDIT_VALUE&amp;DB=129&amp;ID1=617449&amp;VALUEID=01001&amp;SDATE=2008&amp;PERIODTYPE=ANN_STD&amp;window=popup_no_bar&amp;width=385&amp;height=120&amp;START_MAXIMIZED=FALSE&amp;creator=factset&amp;display_string=Audit"}</definedName>
    <definedName name="_2691__FDSAUDITLINK__" hidden="1">{"fdsup://Directions/FactSet Auditing Viewer?action=AUDIT_VALUE&amp;DB=129&amp;ID1=617449&amp;VALUEID=01001&amp;SDATE=2008&amp;PERIODTYPE=ANN_STD&amp;window=popup_no_bar&amp;width=385&amp;height=120&amp;START_MAXIMIZED=FALSE&amp;creator=factset&amp;display_string=Audit"}</definedName>
    <definedName name="_2692__FDSAUDITLINK__" localSheetId="11" hidden="1">{"fdsup://Directions/FactSet Auditing Viewer?action=AUDIT_VALUE&amp;DB=129&amp;ID1=617449&amp;VALUEID=01001&amp;SDATE=2007&amp;PERIODTYPE=ANN_STD&amp;window=popup_no_bar&amp;width=385&amp;height=120&amp;START_MAXIMIZED=FALSE&amp;creator=factset&amp;display_string=Audit"}</definedName>
    <definedName name="_2692__FDSAUDITLINK__" localSheetId="3" hidden="1">{"fdsup://Directions/FactSet Auditing Viewer?action=AUDIT_VALUE&amp;DB=129&amp;ID1=617449&amp;VALUEID=01001&amp;SDATE=2007&amp;PERIODTYPE=ANN_STD&amp;window=popup_no_bar&amp;width=385&amp;height=120&amp;START_MAXIMIZED=FALSE&amp;creator=factset&amp;display_string=Audit"}</definedName>
    <definedName name="_2692__FDSAUDITLINK__" hidden="1">{"fdsup://Directions/FactSet Auditing Viewer?action=AUDIT_VALUE&amp;DB=129&amp;ID1=617449&amp;VALUEID=01001&amp;SDATE=2007&amp;PERIODTYPE=ANN_STD&amp;window=popup_no_bar&amp;width=385&amp;height=120&amp;START_MAXIMIZED=FALSE&amp;creator=factset&amp;display_string=Audit"}</definedName>
    <definedName name="_2693__FDSAUDITLINK__" localSheetId="11" hidden="1">{"fdsup://Directions/FactSet Auditing Viewer?action=AUDIT_VALUE&amp;DB=129&amp;ID1=015281&amp;VALUEID=01001&amp;SDATE=2008&amp;PERIODTYPE=ANN_STD&amp;window=popup_no_bar&amp;width=385&amp;height=120&amp;START_MAXIMIZED=FALSE&amp;creator=factset&amp;display_string=Audit"}</definedName>
    <definedName name="_2693__FDSAUDITLINK__" localSheetId="3" hidden="1">{"fdsup://Directions/FactSet Auditing Viewer?action=AUDIT_VALUE&amp;DB=129&amp;ID1=015281&amp;VALUEID=01001&amp;SDATE=2008&amp;PERIODTYPE=ANN_STD&amp;window=popup_no_bar&amp;width=385&amp;height=120&amp;START_MAXIMIZED=FALSE&amp;creator=factset&amp;display_string=Audit"}</definedName>
    <definedName name="_2693__FDSAUDITLINK__" hidden="1">{"fdsup://Directions/FactSet Auditing Viewer?action=AUDIT_VALUE&amp;DB=129&amp;ID1=015281&amp;VALUEID=01001&amp;SDATE=2008&amp;PERIODTYPE=ANN_STD&amp;window=popup_no_bar&amp;width=385&amp;height=120&amp;START_MAXIMIZED=FALSE&amp;creator=factset&amp;display_string=Audit"}</definedName>
    <definedName name="_2694__FDSAUDITLINK__" localSheetId="11" hidden="1">{"fdsup://Directions/FactSet Auditing Viewer?action=AUDIT_VALUE&amp;DB=129&amp;ID1=015281&amp;VALUEID=01001&amp;SDATE=2007&amp;PERIODTYPE=ANN_STD&amp;window=popup_no_bar&amp;width=385&amp;height=120&amp;START_MAXIMIZED=FALSE&amp;creator=factset&amp;display_string=Audit"}</definedName>
    <definedName name="_2694__FDSAUDITLINK__" localSheetId="3" hidden="1">{"fdsup://Directions/FactSet Auditing Viewer?action=AUDIT_VALUE&amp;DB=129&amp;ID1=015281&amp;VALUEID=01001&amp;SDATE=2007&amp;PERIODTYPE=ANN_STD&amp;window=popup_no_bar&amp;width=385&amp;height=120&amp;START_MAXIMIZED=FALSE&amp;creator=factset&amp;display_string=Audit"}</definedName>
    <definedName name="_2694__FDSAUDITLINK__" hidden="1">{"fdsup://Directions/FactSet Auditing Viewer?action=AUDIT_VALUE&amp;DB=129&amp;ID1=015281&amp;VALUEID=01001&amp;SDATE=2007&amp;PERIODTYPE=ANN_STD&amp;window=popup_no_bar&amp;width=385&amp;height=120&amp;START_MAXIMIZED=FALSE&amp;creator=factset&amp;display_string=Audit"}</definedName>
    <definedName name="_2695__FDSAUDITLINK__" localSheetId="11" hidden="1">{"fdsup://Directions/FactSet Auditing Viewer?action=AUDIT_VALUE&amp;DB=129&amp;ID1=74762E10&amp;VALUEID=01001&amp;SDATE=2008&amp;PERIODTYPE=ANN_STD&amp;window=popup_no_bar&amp;width=385&amp;height=120&amp;START_MAXIMIZED=FALSE&amp;creator=factset&amp;display_string=Audit"}</definedName>
    <definedName name="_2695__FDSAUDITLINK__" localSheetId="3" hidden="1">{"fdsup://Directions/FactSet Auditing Viewer?action=AUDIT_VALUE&amp;DB=129&amp;ID1=74762E10&amp;VALUEID=01001&amp;SDATE=2008&amp;PERIODTYPE=ANN_STD&amp;window=popup_no_bar&amp;width=385&amp;height=120&amp;START_MAXIMIZED=FALSE&amp;creator=factset&amp;display_string=Audit"}</definedName>
    <definedName name="_2695__FDSAUDITLINK__" hidden="1">{"fdsup://Directions/FactSet Auditing Viewer?action=AUDIT_VALUE&amp;DB=129&amp;ID1=74762E10&amp;VALUEID=01001&amp;SDATE=2008&amp;PERIODTYPE=ANN_STD&amp;window=popup_no_bar&amp;width=385&amp;height=120&amp;START_MAXIMIZED=FALSE&amp;creator=factset&amp;display_string=Audit"}</definedName>
    <definedName name="_2696__FDSAUDITLINK__" localSheetId="11" hidden="1">{"fdsup://Directions/FactSet Auditing Viewer?action=AUDIT_VALUE&amp;DB=129&amp;ID1=74762E10&amp;VALUEID=01001&amp;SDATE=2007&amp;PERIODTYPE=ANN_STD&amp;window=popup_no_bar&amp;width=385&amp;height=120&amp;START_MAXIMIZED=FALSE&amp;creator=factset&amp;display_string=Audit"}</definedName>
    <definedName name="_2696__FDSAUDITLINK__" localSheetId="3" hidden="1">{"fdsup://Directions/FactSet Auditing Viewer?action=AUDIT_VALUE&amp;DB=129&amp;ID1=74762E10&amp;VALUEID=01001&amp;SDATE=2007&amp;PERIODTYPE=ANN_STD&amp;window=popup_no_bar&amp;width=385&amp;height=120&amp;START_MAXIMIZED=FALSE&amp;creator=factset&amp;display_string=Audit"}</definedName>
    <definedName name="_2696__FDSAUDITLINK__" hidden="1">{"fdsup://Directions/FactSet Auditing Viewer?action=AUDIT_VALUE&amp;DB=129&amp;ID1=74762E10&amp;VALUEID=01001&amp;SDATE=2007&amp;PERIODTYPE=ANN_STD&amp;window=popup_no_bar&amp;width=385&amp;height=120&amp;START_MAXIMIZED=FALSE&amp;creator=factset&amp;display_string=Audit"}</definedName>
    <definedName name="_2697__FDSAUDITLINK__" localSheetId="11" hidden="1">{"fdsup://Directions/FactSet Auditing Viewer?action=AUDIT_VALUE&amp;DB=129&amp;ID1=046574&amp;VALUEID=01001&amp;SDATE=2008&amp;PERIODTYPE=ANN_STD&amp;window=popup_no_bar&amp;width=385&amp;height=120&amp;START_MAXIMIZED=FALSE&amp;creator=factset&amp;display_string=Audit"}</definedName>
    <definedName name="_2697__FDSAUDITLINK__" localSheetId="3" hidden="1">{"fdsup://Directions/FactSet Auditing Viewer?action=AUDIT_VALUE&amp;DB=129&amp;ID1=046574&amp;VALUEID=01001&amp;SDATE=2008&amp;PERIODTYPE=ANN_STD&amp;window=popup_no_bar&amp;width=385&amp;height=120&amp;START_MAXIMIZED=FALSE&amp;creator=factset&amp;display_string=Audit"}</definedName>
    <definedName name="_2697__FDSAUDITLINK__" hidden="1">{"fdsup://Directions/FactSet Auditing Viewer?action=AUDIT_VALUE&amp;DB=129&amp;ID1=046574&amp;VALUEID=01001&amp;SDATE=2008&amp;PERIODTYPE=ANN_STD&amp;window=popup_no_bar&amp;width=385&amp;height=120&amp;START_MAXIMIZED=FALSE&amp;creator=factset&amp;display_string=Audit"}</definedName>
    <definedName name="_2698__FDSAUDITLINK__" localSheetId="11" hidden="1">{"fdsup://Directions/FactSet Auditing Viewer?action=AUDIT_VALUE&amp;DB=129&amp;ID1=H2717810&amp;VALUEID=01001&amp;SDATE=2008&amp;PERIODTYPE=ANN_STD&amp;window=popup_no_bar&amp;width=385&amp;height=120&amp;START_MAXIMIZED=FALSE&amp;creator=factset&amp;display_string=Audit"}</definedName>
    <definedName name="_2698__FDSAUDITLINK__" localSheetId="3" hidden="1">{"fdsup://Directions/FactSet Auditing Viewer?action=AUDIT_VALUE&amp;DB=129&amp;ID1=H2717810&amp;VALUEID=01001&amp;SDATE=2008&amp;PERIODTYPE=ANN_STD&amp;window=popup_no_bar&amp;width=385&amp;height=120&amp;START_MAXIMIZED=FALSE&amp;creator=factset&amp;display_string=Audit"}</definedName>
    <definedName name="_2698__FDSAUDITLINK__" hidden="1">{"fdsup://Directions/FactSet Auditing Viewer?action=AUDIT_VALUE&amp;DB=129&amp;ID1=H2717810&amp;VALUEID=01001&amp;SDATE=2008&amp;PERIODTYPE=ANN_STD&amp;window=popup_no_bar&amp;width=385&amp;height=120&amp;START_MAXIMIZED=FALSE&amp;creator=factset&amp;display_string=Audit"}</definedName>
    <definedName name="_2699__FDSAUDITLINK__" localSheetId="11" hidden="1">{"fdsup://Directions/FactSet Auditing Viewer?action=AUDIT_VALUE&amp;DB=129&amp;ID1=H2717810&amp;VALUEID=01001&amp;SDATE=2007&amp;PERIODTYPE=ANN_STD&amp;window=popup_no_bar&amp;width=385&amp;height=120&amp;START_MAXIMIZED=FALSE&amp;creator=factset&amp;display_string=Audit"}</definedName>
    <definedName name="_2699__FDSAUDITLINK__" localSheetId="3" hidden="1">{"fdsup://Directions/FactSet Auditing Viewer?action=AUDIT_VALUE&amp;DB=129&amp;ID1=H2717810&amp;VALUEID=01001&amp;SDATE=2007&amp;PERIODTYPE=ANN_STD&amp;window=popup_no_bar&amp;width=385&amp;height=120&amp;START_MAXIMIZED=FALSE&amp;creator=factset&amp;display_string=Audit"}</definedName>
    <definedName name="_2699__FDSAUDITLINK__" hidden="1">{"fdsup://Directions/FactSet Auditing Viewer?action=AUDIT_VALUE&amp;DB=129&amp;ID1=H2717810&amp;VALUEID=01001&amp;SDATE=2007&amp;PERIODTYPE=ANN_STD&amp;window=popup_no_bar&amp;width=385&amp;height=120&amp;START_MAXIMIZED=FALSE&amp;creator=factset&amp;display_string=Audit"}</definedName>
    <definedName name="_27__FDSAUDITLINK__" localSheetId="11" hidden="1">{"fdsup://directions/FAT Viewer?action=UPDATE&amp;creator=factset&amp;DYN_ARGS=TRUE&amp;DOC_NAME=FAT:FQL_AUDITING_CLIENT_TEMPLATE.FAT&amp;display_string=Audit&amp;VAR:KEY=EVMZKZKRGJ&amp;VAR:QUERY=RkZfQ0FQRVgoQU5OLC0yLCwsUlAp&amp;WINDOW=FIRST_POPUP&amp;HEIGHT=450&amp;WIDTH=450&amp;START_MAXIMIZED=","FALSE&amp;VAR:CALENDAR=US&amp;VAR:SYMBOL=B07LZ3&amp;VAR:INDEX=0"}</definedName>
    <definedName name="_27__FDSAUDITLINK__" localSheetId="3" hidden="1">{"fdsup://directions/FAT Viewer?action=UPDATE&amp;creator=factset&amp;DYN_ARGS=TRUE&amp;DOC_NAME=FAT:FQL_AUDITING_CLIENT_TEMPLATE.FAT&amp;display_string=Audit&amp;VAR:KEY=EVMZKZKRGJ&amp;VAR:QUERY=RkZfQ0FQRVgoQU5OLC0yLCwsUlAp&amp;WINDOW=FIRST_POPUP&amp;HEIGHT=450&amp;WIDTH=450&amp;START_MAXIMIZED=","FALSE&amp;VAR:CALENDAR=US&amp;VAR:SYMBOL=B07LZ3&amp;VAR:INDEX=0"}</definedName>
    <definedName name="_27__FDSAUDITLINK__" hidden="1">{"fdsup://directions/FAT Viewer?action=UPDATE&amp;creator=factset&amp;DYN_ARGS=TRUE&amp;DOC_NAME=FAT:FQL_AUDITING_CLIENT_TEMPLATE.FAT&amp;display_string=Audit&amp;VAR:KEY=EVMZKZKRGJ&amp;VAR:QUERY=RkZfQ0FQRVgoQU5OLC0yLCwsUlAp&amp;WINDOW=FIRST_POPUP&amp;HEIGHT=450&amp;WIDTH=450&amp;START_MAXIMIZED=","FALSE&amp;VAR:CALENDAR=US&amp;VAR:SYMBOL=B07LZ3&amp;VAR:INDEX=0"}</definedName>
    <definedName name="_270__FDSAUDITLINK__" localSheetId="11" hidden="1">{"fdsup://directions/FAT Viewer?action=UPDATE&amp;creator=factset&amp;DYN_ARGS=TRUE&amp;DOC_NAME=FAT:FQL_AUDITING_CLIENT_TEMPLATE.FAT&amp;display_string=Audit&amp;VAR:KEY=BSDWPWXMZE&amp;VAR:QUERY=RkZfTkVUX0lOQyhBTk4sLTIsLCxSUCk=&amp;WINDOW=FIRST_POPUP&amp;HEIGHT=450&amp;WIDTH=450&amp;START_MAXIMI","ZED=FALSE&amp;VAR:CALENDAR=FIVEDAY&amp;VAR:SYMBOL=015281&amp;VAR:INDEX=0"}</definedName>
    <definedName name="_270__FDSAUDITLINK__" localSheetId="3" hidden="1">{"fdsup://directions/FAT Viewer?action=UPDATE&amp;creator=factset&amp;DYN_ARGS=TRUE&amp;DOC_NAME=FAT:FQL_AUDITING_CLIENT_TEMPLATE.FAT&amp;display_string=Audit&amp;VAR:KEY=BSDWPWXMZE&amp;VAR:QUERY=RkZfTkVUX0lOQyhBTk4sLTIsLCxSUCk=&amp;WINDOW=FIRST_POPUP&amp;HEIGHT=450&amp;WIDTH=450&amp;START_MAXIMI","ZED=FALSE&amp;VAR:CALENDAR=FIVEDAY&amp;VAR:SYMBOL=015281&amp;VAR:INDEX=0"}</definedName>
    <definedName name="_270__FDSAUDITLINK__" hidden="1">{"fdsup://directions/FAT Viewer?action=UPDATE&amp;creator=factset&amp;DYN_ARGS=TRUE&amp;DOC_NAME=FAT:FQL_AUDITING_CLIENT_TEMPLATE.FAT&amp;display_string=Audit&amp;VAR:KEY=BSDWPWXMZE&amp;VAR:QUERY=RkZfTkVUX0lOQyhBTk4sLTIsLCxSUCk=&amp;WINDOW=FIRST_POPUP&amp;HEIGHT=450&amp;WIDTH=450&amp;START_MAXIMI","ZED=FALSE&amp;VAR:CALENDAR=FIVEDAY&amp;VAR:SYMBOL=015281&amp;VAR:INDEX=0"}</definedName>
    <definedName name="_2700__FDSAUDITLINK__" localSheetId="11" hidden="1">{"fdsup://Directions/FactSet Auditing Viewer?action=AUDIT_VALUE&amp;DB=129&amp;ID1=82028010&amp;VALUEID=01001&amp;SDATE=2008&amp;PERIODTYPE=ANN_STD&amp;window=popup_no_bar&amp;width=385&amp;height=120&amp;START_MAXIMIZED=FALSE&amp;creator=factset&amp;display_string=Audit"}</definedName>
    <definedName name="_2700__FDSAUDITLINK__" localSheetId="3" hidden="1">{"fdsup://Directions/FactSet Auditing Viewer?action=AUDIT_VALUE&amp;DB=129&amp;ID1=82028010&amp;VALUEID=01001&amp;SDATE=2008&amp;PERIODTYPE=ANN_STD&amp;window=popup_no_bar&amp;width=385&amp;height=120&amp;START_MAXIMIZED=FALSE&amp;creator=factset&amp;display_string=Audit"}</definedName>
    <definedName name="_2700__FDSAUDITLINK__" hidden="1">{"fdsup://Directions/FactSet Auditing Viewer?action=AUDIT_VALUE&amp;DB=129&amp;ID1=82028010&amp;VALUEID=01001&amp;SDATE=2008&amp;PERIODTYPE=ANN_STD&amp;window=popup_no_bar&amp;width=385&amp;height=120&amp;START_MAXIMIZED=FALSE&amp;creator=factset&amp;display_string=Audit"}</definedName>
    <definedName name="_2701__FDSAUDITLINK__" localSheetId="11" hidden="1">{"fdsup://Directions/FactSet Auditing Viewer?action=AUDIT_VALUE&amp;DB=129&amp;ID1=82028010&amp;VALUEID=01001&amp;SDATE=2007&amp;PERIODTYPE=ANN_STD&amp;window=popup_no_bar&amp;width=385&amp;height=120&amp;START_MAXIMIZED=FALSE&amp;creator=factset&amp;display_string=Audit"}</definedName>
    <definedName name="_2701__FDSAUDITLINK__" localSheetId="3" hidden="1">{"fdsup://Directions/FactSet Auditing Viewer?action=AUDIT_VALUE&amp;DB=129&amp;ID1=82028010&amp;VALUEID=01001&amp;SDATE=2007&amp;PERIODTYPE=ANN_STD&amp;window=popup_no_bar&amp;width=385&amp;height=120&amp;START_MAXIMIZED=FALSE&amp;creator=factset&amp;display_string=Audit"}</definedName>
    <definedName name="_2701__FDSAUDITLINK__" hidden="1">{"fdsup://Directions/FactSet Auditing Viewer?action=AUDIT_VALUE&amp;DB=129&amp;ID1=82028010&amp;VALUEID=01001&amp;SDATE=2007&amp;PERIODTYPE=ANN_STD&amp;window=popup_no_bar&amp;width=385&amp;height=120&amp;START_MAXIMIZED=FALSE&amp;creator=factset&amp;display_string=Audit"}</definedName>
    <definedName name="_2702__FDSAUDITLINK__" localSheetId="11" hidden="1">{"fdsup://Directions/FactSet Auditing Viewer?action=AUDIT_VALUE&amp;DB=129&amp;ID1=29084Q10&amp;VALUEID=01001&amp;SDATE=2007&amp;PERIODTYPE=ANN_STD&amp;window=popup_no_bar&amp;width=385&amp;height=120&amp;START_MAXIMIZED=FALSE&amp;creator=factset&amp;display_string=Audit"}</definedName>
    <definedName name="_2702__FDSAUDITLINK__" localSheetId="3" hidden="1">{"fdsup://Directions/FactSet Auditing Viewer?action=AUDIT_VALUE&amp;DB=129&amp;ID1=29084Q10&amp;VALUEID=01001&amp;SDATE=2007&amp;PERIODTYPE=ANN_STD&amp;window=popup_no_bar&amp;width=385&amp;height=120&amp;START_MAXIMIZED=FALSE&amp;creator=factset&amp;display_string=Audit"}</definedName>
    <definedName name="_2702__FDSAUDITLINK__" hidden="1">{"fdsup://Directions/FactSet Auditing Viewer?action=AUDIT_VALUE&amp;DB=129&amp;ID1=29084Q10&amp;VALUEID=01001&amp;SDATE=2007&amp;PERIODTYPE=ANN_STD&amp;window=popup_no_bar&amp;width=385&amp;height=120&amp;START_MAXIMIZED=FALSE&amp;creator=factset&amp;display_string=Audit"}</definedName>
    <definedName name="_2703__FDSAUDITLINK__" localSheetId="11" hidden="1">{"fdsup://Directions/FactSet Auditing Viewer?action=AUDIT_VALUE&amp;DB=129&amp;ID1=505158&amp;VALUEID=01001&amp;SDATE=2007&amp;PERIODTYPE=ANN_STD&amp;window=popup_no_bar&amp;width=385&amp;height=120&amp;START_MAXIMIZED=FALSE&amp;creator=factset&amp;display_string=Audit"}</definedName>
    <definedName name="_2703__FDSAUDITLINK__" localSheetId="3" hidden="1">{"fdsup://Directions/FactSet Auditing Viewer?action=AUDIT_VALUE&amp;DB=129&amp;ID1=505158&amp;VALUEID=01001&amp;SDATE=2007&amp;PERIODTYPE=ANN_STD&amp;window=popup_no_bar&amp;width=385&amp;height=120&amp;START_MAXIMIZED=FALSE&amp;creator=factset&amp;display_string=Audit"}</definedName>
    <definedName name="_2703__FDSAUDITLINK__" hidden="1">{"fdsup://Directions/FactSet Auditing Viewer?action=AUDIT_VALUE&amp;DB=129&amp;ID1=505158&amp;VALUEID=01001&amp;SDATE=2007&amp;PERIODTYPE=ANN_STD&amp;window=popup_no_bar&amp;width=385&amp;height=120&amp;START_MAXIMIZED=FALSE&amp;creator=factset&amp;display_string=Audit"}</definedName>
    <definedName name="_2704__FDSAUDITLINK__" localSheetId="11" hidden="1">{"fdsup://Directions/FactSet Auditing Viewer?action=AUDIT_VALUE&amp;DB=129&amp;ID1=58003710&amp;VALUEID=01001&amp;SDATE=2008&amp;PERIODTYPE=ANN_STD&amp;window=popup_no_bar&amp;width=385&amp;height=120&amp;START_MAXIMIZED=FALSE&amp;creator=factset&amp;display_string=Audit"}</definedName>
    <definedName name="_2704__FDSAUDITLINK__" localSheetId="3" hidden="1">{"fdsup://Directions/FactSet Auditing Viewer?action=AUDIT_VALUE&amp;DB=129&amp;ID1=58003710&amp;VALUEID=01001&amp;SDATE=2008&amp;PERIODTYPE=ANN_STD&amp;window=popup_no_bar&amp;width=385&amp;height=120&amp;START_MAXIMIZED=FALSE&amp;creator=factset&amp;display_string=Audit"}</definedName>
    <definedName name="_2704__FDSAUDITLINK__" hidden="1">{"fdsup://Directions/FactSet Auditing Viewer?action=AUDIT_VALUE&amp;DB=129&amp;ID1=58003710&amp;VALUEID=01001&amp;SDATE=2008&amp;PERIODTYPE=ANN_STD&amp;window=popup_no_bar&amp;width=385&amp;height=120&amp;START_MAXIMIZED=FALSE&amp;creator=factset&amp;display_string=Audit"}</definedName>
    <definedName name="_2705__FDSAUDITLINK__" localSheetId="11" hidden="1">{"fdsup://Directions/FactSet Auditing Viewer?action=AUDIT_VALUE&amp;DB=129&amp;ID1=58003710&amp;VALUEID=01001&amp;SDATE=2007&amp;PERIODTYPE=ANN_STD&amp;window=popup_no_bar&amp;width=385&amp;height=120&amp;START_MAXIMIZED=FALSE&amp;creator=factset&amp;display_string=Audit"}</definedName>
    <definedName name="_2705__FDSAUDITLINK__" localSheetId="3" hidden="1">{"fdsup://Directions/FactSet Auditing Viewer?action=AUDIT_VALUE&amp;DB=129&amp;ID1=58003710&amp;VALUEID=01001&amp;SDATE=2007&amp;PERIODTYPE=ANN_STD&amp;window=popup_no_bar&amp;width=385&amp;height=120&amp;START_MAXIMIZED=FALSE&amp;creator=factset&amp;display_string=Audit"}</definedName>
    <definedName name="_2705__FDSAUDITLINK__" hidden="1">{"fdsup://Directions/FactSet Auditing Viewer?action=AUDIT_VALUE&amp;DB=129&amp;ID1=58003710&amp;VALUEID=01001&amp;SDATE=2007&amp;PERIODTYPE=ANN_STD&amp;window=popup_no_bar&amp;width=385&amp;height=120&amp;START_MAXIMIZED=FALSE&amp;creator=factset&amp;display_string=Audit"}</definedName>
    <definedName name="_2706__FDSAUDITLINK__" localSheetId="11" hidden="1">{"fdsup://Directions/FactSet Auditing Viewer?action=AUDIT_VALUE&amp;DB=129&amp;ID1=017260&amp;VALUEID=01001&amp;SDATE=2008&amp;PERIODTYPE=ANN_STD&amp;window=popup_no_bar&amp;width=385&amp;height=120&amp;START_MAXIMIZED=FALSE&amp;creator=factset&amp;display_string=Audit"}</definedName>
    <definedName name="_2706__FDSAUDITLINK__" localSheetId="3" hidden="1">{"fdsup://Directions/FactSet Auditing Viewer?action=AUDIT_VALUE&amp;DB=129&amp;ID1=017260&amp;VALUEID=01001&amp;SDATE=2008&amp;PERIODTYPE=ANN_STD&amp;window=popup_no_bar&amp;width=385&amp;height=120&amp;START_MAXIMIZED=FALSE&amp;creator=factset&amp;display_string=Audit"}</definedName>
    <definedName name="_2706__FDSAUDITLINK__" hidden="1">{"fdsup://Directions/FactSet Auditing Viewer?action=AUDIT_VALUE&amp;DB=129&amp;ID1=017260&amp;VALUEID=01001&amp;SDATE=2008&amp;PERIODTYPE=ANN_STD&amp;window=popup_no_bar&amp;width=385&amp;height=120&amp;START_MAXIMIZED=FALSE&amp;creator=factset&amp;display_string=Audit"}</definedName>
    <definedName name="_2707__FDSAUDITLINK__" localSheetId="11" hidden="1">{"fdsup://Directions/FactSet Auditing Viewer?action=AUDIT_VALUE&amp;DB=129&amp;ID1=017260&amp;VALUEID=01001&amp;SDATE=2007&amp;PERIODTYPE=ANN_STD&amp;window=popup_no_bar&amp;width=385&amp;height=120&amp;START_MAXIMIZED=FALSE&amp;creator=factset&amp;display_string=Audit"}</definedName>
    <definedName name="_2707__FDSAUDITLINK__" localSheetId="3" hidden="1">{"fdsup://Directions/FactSet Auditing Viewer?action=AUDIT_VALUE&amp;DB=129&amp;ID1=017260&amp;VALUEID=01001&amp;SDATE=2007&amp;PERIODTYPE=ANN_STD&amp;window=popup_no_bar&amp;width=385&amp;height=120&amp;START_MAXIMIZED=FALSE&amp;creator=factset&amp;display_string=Audit"}</definedName>
    <definedName name="_2707__FDSAUDITLINK__" hidden="1">{"fdsup://Directions/FactSet Auditing Viewer?action=AUDIT_VALUE&amp;DB=129&amp;ID1=017260&amp;VALUEID=01001&amp;SDATE=2007&amp;PERIODTYPE=ANN_STD&amp;window=popup_no_bar&amp;width=385&amp;height=120&amp;START_MAXIMIZED=FALSE&amp;creator=factset&amp;display_string=Audit"}</definedName>
    <definedName name="_2708__FDSAUDITLINK__" localSheetId="11" hidden="1">{"fdsup://Directions/FactSet Auditing Viewer?action=AUDIT_VALUE&amp;DB=129&amp;ID1=57632310&amp;VALUEID=01001&amp;SDATE=2008&amp;PERIODTYPE=ANN_STD&amp;window=popup_no_bar&amp;width=385&amp;height=120&amp;START_MAXIMIZED=FALSE&amp;creator=factset&amp;display_string=Audit"}</definedName>
    <definedName name="_2708__FDSAUDITLINK__" localSheetId="3" hidden="1">{"fdsup://Directions/FactSet Auditing Viewer?action=AUDIT_VALUE&amp;DB=129&amp;ID1=57632310&amp;VALUEID=01001&amp;SDATE=2008&amp;PERIODTYPE=ANN_STD&amp;window=popup_no_bar&amp;width=385&amp;height=120&amp;START_MAXIMIZED=FALSE&amp;creator=factset&amp;display_string=Audit"}</definedName>
    <definedName name="_2708__FDSAUDITLINK__" hidden="1">{"fdsup://Directions/FactSet Auditing Viewer?action=AUDIT_VALUE&amp;DB=129&amp;ID1=57632310&amp;VALUEID=01001&amp;SDATE=2008&amp;PERIODTYPE=ANN_STD&amp;window=popup_no_bar&amp;width=385&amp;height=120&amp;START_MAXIMIZED=FALSE&amp;creator=factset&amp;display_string=Audit"}</definedName>
    <definedName name="_2709__FDSAUDITLINK__" localSheetId="11" hidden="1">{"fdsup://Directions/FactSet Auditing Viewer?action=AUDIT_VALUE&amp;DB=129&amp;ID1=57632310&amp;VALUEID=01001&amp;SDATE=2007&amp;PERIODTYPE=ANN_STD&amp;window=popup_no_bar&amp;width=385&amp;height=120&amp;START_MAXIMIZED=FALSE&amp;creator=factset&amp;display_string=Audit"}</definedName>
    <definedName name="_2709__FDSAUDITLINK__" localSheetId="3" hidden="1">{"fdsup://Directions/FactSet Auditing Viewer?action=AUDIT_VALUE&amp;DB=129&amp;ID1=57632310&amp;VALUEID=01001&amp;SDATE=2007&amp;PERIODTYPE=ANN_STD&amp;window=popup_no_bar&amp;width=385&amp;height=120&amp;START_MAXIMIZED=FALSE&amp;creator=factset&amp;display_string=Audit"}</definedName>
    <definedName name="_2709__FDSAUDITLINK__" hidden="1">{"fdsup://Directions/FactSet Auditing Viewer?action=AUDIT_VALUE&amp;DB=129&amp;ID1=57632310&amp;VALUEID=01001&amp;SDATE=2007&amp;PERIODTYPE=ANN_STD&amp;window=popup_no_bar&amp;width=385&amp;height=120&amp;START_MAXIMIZED=FALSE&amp;creator=factset&amp;display_string=Audit"}</definedName>
    <definedName name="_271__FDSAUDITLINK__" localSheetId="11" hidden="1">{"fdsup://directions/FAT Viewer?action=UPDATE&amp;creator=factset&amp;DYN_ARGS=TRUE&amp;DOC_NAME=FAT:FQL_AUDITING_CLIENT_TEMPLATE.FAT&amp;display_string=Audit&amp;VAR:KEY=NQHUXSXOJC&amp;VAR:QUERY=RkZfRUJJVChBTk4sLTEsLCxSUCk=&amp;WINDOW=FIRST_POPUP&amp;HEIGHT=450&amp;WIDTH=450&amp;START_MAXIMIZED=","FALSE&amp;VAR:CALENDAR=FIVEDAY&amp;VAR:SYMBOL=015281&amp;VAR:INDEX=0"}</definedName>
    <definedName name="_271__FDSAUDITLINK__" localSheetId="3" hidden="1">{"fdsup://directions/FAT Viewer?action=UPDATE&amp;creator=factset&amp;DYN_ARGS=TRUE&amp;DOC_NAME=FAT:FQL_AUDITING_CLIENT_TEMPLATE.FAT&amp;display_string=Audit&amp;VAR:KEY=NQHUXSXOJC&amp;VAR:QUERY=RkZfRUJJVChBTk4sLTEsLCxSUCk=&amp;WINDOW=FIRST_POPUP&amp;HEIGHT=450&amp;WIDTH=450&amp;START_MAXIMIZED=","FALSE&amp;VAR:CALENDAR=FIVEDAY&amp;VAR:SYMBOL=015281&amp;VAR:INDEX=0"}</definedName>
    <definedName name="_271__FDSAUDITLINK__" hidden="1">{"fdsup://directions/FAT Viewer?action=UPDATE&amp;creator=factset&amp;DYN_ARGS=TRUE&amp;DOC_NAME=FAT:FQL_AUDITING_CLIENT_TEMPLATE.FAT&amp;display_string=Audit&amp;VAR:KEY=NQHUXSXOJC&amp;VAR:QUERY=RkZfRUJJVChBTk4sLTEsLCxSUCk=&amp;WINDOW=FIRST_POPUP&amp;HEIGHT=450&amp;WIDTH=450&amp;START_MAXIMIZED=","FALSE&amp;VAR:CALENDAR=FIVEDAY&amp;VAR:SYMBOL=015281&amp;VAR:INDEX=0"}</definedName>
    <definedName name="_2710__FDSAUDITLINK__" localSheetId="11" hidden="1">{"fdsup://Directions/FactSet Auditing Viewer?action=AUDIT_VALUE&amp;DB=129&amp;ID1=26747510&amp;VALUEID=01001&amp;SDATE=2009&amp;PERIODTYPE=ANN_STD&amp;window=popup_no_bar&amp;width=385&amp;height=120&amp;START_MAXIMIZED=FALSE&amp;creator=factset&amp;display_string=Audit"}</definedName>
    <definedName name="_2710__FDSAUDITLINK__" localSheetId="3" hidden="1">{"fdsup://Directions/FactSet Auditing Viewer?action=AUDIT_VALUE&amp;DB=129&amp;ID1=26747510&amp;VALUEID=01001&amp;SDATE=2009&amp;PERIODTYPE=ANN_STD&amp;window=popup_no_bar&amp;width=385&amp;height=120&amp;START_MAXIMIZED=FALSE&amp;creator=factset&amp;display_string=Audit"}</definedName>
    <definedName name="_2710__FDSAUDITLINK__" hidden="1">{"fdsup://Directions/FactSet Auditing Viewer?action=AUDIT_VALUE&amp;DB=129&amp;ID1=26747510&amp;VALUEID=01001&amp;SDATE=2009&amp;PERIODTYPE=ANN_STD&amp;window=popup_no_bar&amp;width=385&amp;height=120&amp;START_MAXIMIZED=FALSE&amp;creator=factset&amp;display_string=Audit"}</definedName>
    <definedName name="_2711__FDSAUDITLINK__" localSheetId="11" hidden="1">{"fdsup://Directions/FactSet Auditing Viewer?action=AUDIT_VALUE&amp;DB=129&amp;ID1=26747510&amp;VALUEID=01001&amp;SDATE=2008&amp;PERIODTYPE=ANN_STD&amp;window=popup_no_bar&amp;width=385&amp;height=120&amp;START_MAXIMIZED=FALSE&amp;creator=factset&amp;display_string=Audit"}</definedName>
    <definedName name="_2711__FDSAUDITLINK__" localSheetId="3" hidden="1">{"fdsup://Directions/FactSet Auditing Viewer?action=AUDIT_VALUE&amp;DB=129&amp;ID1=26747510&amp;VALUEID=01001&amp;SDATE=2008&amp;PERIODTYPE=ANN_STD&amp;window=popup_no_bar&amp;width=385&amp;height=120&amp;START_MAXIMIZED=FALSE&amp;creator=factset&amp;display_string=Audit"}</definedName>
    <definedName name="_2711__FDSAUDITLINK__" hidden="1">{"fdsup://Directions/FactSet Auditing Viewer?action=AUDIT_VALUE&amp;DB=129&amp;ID1=26747510&amp;VALUEID=01001&amp;SDATE=2008&amp;PERIODTYPE=ANN_STD&amp;window=popup_no_bar&amp;width=385&amp;height=120&amp;START_MAXIMIZED=FALSE&amp;creator=factset&amp;display_string=Audit"}</definedName>
    <definedName name="_2712__FDSAUDITLINK__" localSheetId="11" hidden="1">{"fdsup://Directions/FactSet Auditing Viewer?action=AUDIT_VALUE&amp;DB=129&amp;ID1=38732810&amp;VALUEID=01001&amp;SDATE=2008&amp;PERIODTYPE=ANN_STD&amp;window=popup_no_bar&amp;width=385&amp;height=120&amp;START_MAXIMIZED=FALSE&amp;creator=factset&amp;display_string=Audit"}</definedName>
    <definedName name="_2712__FDSAUDITLINK__" localSheetId="3" hidden="1">{"fdsup://Directions/FactSet Auditing Viewer?action=AUDIT_VALUE&amp;DB=129&amp;ID1=38732810&amp;VALUEID=01001&amp;SDATE=2008&amp;PERIODTYPE=ANN_STD&amp;window=popup_no_bar&amp;width=385&amp;height=120&amp;START_MAXIMIZED=FALSE&amp;creator=factset&amp;display_string=Audit"}</definedName>
    <definedName name="_2712__FDSAUDITLINK__" hidden="1">{"fdsup://Directions/FactSet Auditing Viewer?action=AUDIT_VALUE&amp;DB=129&amp;ID1=38732810&amp;VALUEID=01001&amp;SDATE=2008&amp;PERIODTYPE=ANN_STD&amp;window=popup_no_bar&amp;width=385&amp;height=120&amp;START_MAXIMIZED=FALSE&amp;creator=factset&amp;display_string=Audit"}</definedName>
    <definedName name="_2713__FDSAUDITLINK__" localSheetId="11" hidden="1">{"fdsup://Directions/FactSet Auditing Viewer?action=AUDIT_VALUE&amp;DB=129&amp;ID1=38732810&amp;VALUEID=01001&amp;SDATE=2007&amp;PERIODTYPE=ANN_STD&amp;window=popup_no_bar&amp;width=385&amp;height=120&amp;START_MAXIMIZED=FALSE&amp;creator=factset&amp;display_string=Audit"}</definedName>
    <definedName name="_2713__FDSAUDITLINK__" localSheetId="3" hidden="1">{"fdsup://Directions/FactSet Auditing Viewer?action=AUDIT_VALUE&amp;DB=129&amp;ID1=38732810&amp;VALUEID=01001&amp;SDATE=2007&amp;PERIODTYPE=ANN_STD&amp;window=popup_no_bar&amp;width=385&amp;height=120&amp;START_MAXIMIZED=FALSE&amp;creator=factset&amp;display_string=Audit"}</definedName>
    <definedName name="_2713__FDSAUDITLINK__" hidden="1">{"fdsup://Directions/FactSet Auditing Viewer?action=AUDIT_VALUE&amp;DB=129&amp;ID1=38732810&amp;VALUEID=01001&amp;SDATE=2007&amp;PERIODTYPE=ANN_STD&amp;window=popup_no_bar&amp;width=385&amp;height=120&amp;START_MAXIMIZED=FALSE&amp;creator=factset&amp;display_string=Audit"}</definedName>
    <definedName name="_2714__FDSAUDITLINK__" localSheetId="11" hidden="1">{"fdsup://Directions/FactSet Auditing Viewer?action=AUDIT_VALUE&amp;DB=129&amp;ID1=276388&amp;VALUEID=01001&amp;SDATE=2008&amp;PERIODTYPE=ANN_STD&amp;window=popup_no_bar&amp;width=385&amp;height=120&amp;START_MAXIMIZED=FALSE&amp;creator=factset&amp;display_string=Audit"}</definedName>
    <definedName name="_2714__FDSAUDITLINK__" localSheetId="3" hidden="1">{"fdsup://Directions/FactSet Auditing Viewer?action=AUDIT_VALUE&amp;DB=129&amp;ID1=276388&amp;VALUEID=01001&amp;SDATE=2008&amp;PERIODTYPE=ANN_STD&amp;window=popup_no_bar&amp;width=385&amp;height=120&amp;START_MAXIMIZED=FALSE&amp;creator=factset&amp;display_string=Audit"}</definedName>
    <definedName name="_2714__FDSAUDITLINK__" hidden="1">{"fdsup://Directions/FactSet Auditing Viewer?action=AUDIT_VALUE&amp;DB=129&amp;ID1=276388&amp;VALUEID=01001&amp;SDATE=2008&amp;PERIODTYPE=ANN_STD&amp;window=popup_no_bar&amp;width=385&amp;height=120&amp;START_MAXIMIZED=FALSE&amp;creator=factset&amp;display_string=Audit"}</definedName>
    <definedName name="_2715__FDSAUDITLINK__" localSheetId="11" hidden="1">{"fdsup://Directions/FactSet Auditing Viewer?action=AUDIT_VALUE&amp;DB=129&amp;ID1=276388&amp;VALUEID=01001&amp;SDATE=2007&amp;PERIODTYPE=ANN_STD&amp;window=popup_no_bar&amp;width=385&amp;height=120&amp;START_MAXIMIZED=FALSE&amp;creator=factset&amp;display_string=Audit"}</definedName>
    <definedName name="_2715__FDSAUDITLINK__" localSheetId="3" hidden="1">{"fdsup://Directions/FactSet Auditing Viewer?action=AUDIT_VALUE&amp;DB=129&amp;ID1=276388&amp;VALUEID=01001&amp;SDATE=2007&amp;PERIODTYPE=ANN_STD&amp;window=popup_no_bar&amp;width=385&amp;height=120&amp;START_MAXIMIZED=FALSE&amp;creator=factset&amp;display_string=Audit"}</definedName>
    <definedName name="_2715__FDSAUDITLINK__" hidden="1">{"fdsup://Directions/FactSet Auditing Viewer?action=AUDIT_VALUE&amp;DB=129&amp;ID1=276388&amp;VALUEID=01001&amp;SDATE=2007&amp;PERIODTYPE=ANN_STD&amp;window=popup_no_bar&amp;width=385&amp;height=120&amp;START_MAXIMIZED=FALSE&amp;creator=factset&amp;display_string=Audit"}</definedName>
    <definedName name="_2716__FDSAUDITLINK__" localSheetId="11" hidden="1">{"fdsup://Directions/FactSet Auditing Viewer?action=AUDIT_VALUE&amp;DB=129&amp;ID1=16725010&amp;VALUEID=01001&amp;SDATE=2007&amp;PERIODTYPE=ANN_STD&amp;window=popup_no_bar&amp;width=385&amp;height=120&amp;START_MAXIMIZED=FALSE&amp;creator=factset&amp;display_string=Audit"}</definedName>
    <definedName name="_2716__FDSAUDITLINK__" localSheetId="3" hidden="1">{"fdsup://Directions/FactSet Auditing Viewer?action=AUDIT_VALUE&amp;DB=129&amp;ID1=16725010&amp;VALUEID=01001&amp;SDATE=2007&amp;PERIODTYPE=ANN_STD&amp;window=popup_no_bar&amp;width=385&amp;height=120&amp;START_MAXIMIZED=FALSE&amp;creator=factset&amp;display_string=Audit"}</definedName>
    <definedName name="_2716__FDSAUDITLINK__" hidden="1">{"fdsup://Directions/FactSet Auditing Viewer?action=AUDIT_VALUE&amp;DB=129&amp;ID1=16725010&amp;VALUEID=01001&amp;SDATE=2007&amp;PERIODTYPE=ANN_STD&amp;window=popup_no_bar&amp;width=385&amp;height=120&amp;START_MAXIMIZED=FALSE&amp;creator=factset&amp;display_string=Audit"}</definedName>
    <definedName name="_2717__FDSAUDITLINK__" localSheetId="11" hidden="1">{"fdsup://Directions/FactSet Auditing Viewer?action=AUDIT_VALUE&amp;DB=129&amp;ID1=B1VLVW&amp;VALUEID=01001&amp;SDATE=2008&amp;PERIODTYPE=ANN_STD&amp;window=popup_no_bar&amp;width=385&amp;height=120&amp;START_MAXIMIZED=FALSE&amp;creator=factset&amp;display_string=Audit"}</definedName>
    <definedName name="_2717__FDSAUDITLINK__" localSheetId="3" hidden="1">{"fdsup://Directions/FactSet Auditing Viewer?action=AUDIT_VALUE&amp;DB=129&amp;ID1=B1VLVW&amp;VALUEID=01001&amp;SDATE=2008&amp;PERIODTYPE=ANN_STD&amp;window=popup_no_bar&amp;width=385&amp;height=120&amp;START_MAXIMIZED=FALSE&amp;creator=factset&amp;display_string=Audit"}</definedName>
    <definedName name="_2717__FDSAUDITLINK__" hidden="1">{"fdsup://Directions/FactSet Auditing Viewer?action=AUDIT_VALUE&amp;DB=129&amp;ID1=B1VLVW&amp;VALUEID=01001&amp;SDATE=2008&amp;PERIODTYPE=ANN_STD&amp;window=popup_no_bar&amp;width=385&amp;height=120&amp;START_MAXIMIZED=FALSE&amp;creator=factset&amp;display_string=Audit"}</definedName>
    <definedName name="_2718__FDSAUDITLINK__" localSheetId="11" hidden="1">{"fdsup://Directions/FactSet Auditing Viewer?action=AUDIT_VALUE&amp;DB=129&amp;ID1=B1VLVW&amp;VALUEID=01001&amp;SDATE=2007&amp;PERIODTYPE=ANN_STD&amp;window=popup_no_bar&amp;width=385&amp;height=120&amp;START_MAXIMIZED=FALSE&amp;creator=factset&amp;display_string=Audit"}</definedName>
    <definedName name="_2718__FDSAUDITLINK__" localSheetId="3" hidden="1">{"fdsup://Directions/FactSet Auditing Viewer?action=AUDIT_VALUE&amp;DB=129&amp;ID1=B1VLVW&amp;VALUEID=01001&amp;SDATE=2007&amp;PERIODTYPE=ANN_STD&amp;window=popup_no_bar&amp;width=385&amp;height=120&amp;START_MAXIMIZED=FALSE&amp;creator=factset&amp;display_string=Audit"}</definedName>
    <definedName name="_2718__FDSAUDITLINK__" hidden="1">{"fdsup://Directions/FactSet Auditing Viewer?action=AUDIT_VALUE&amp;DB=129&amp;ID1=B1VLVW&amp;VALUEID=01001&amp;SDATE=2007&amp;PERIODTYPE=ANN_STD&amp;window=popup_no_bar&amp;width=385&amp;height=120&amp;START_MAXIMIZED=FALSE&amp;creator=factset&amp;display_string=Audit"}</definedName>
    <definedName name="_2719__FDSAUDITLINK__" localSheetId="11" hidden="1">{"fdsup://Directions/FactSet Auditing Viewer?action=AUDIT_VALUE&amp;DB=129&amp;ID1=B0H2K5&amp;VALUEID=01001&amp;SDATE=2008&amp;PERIODTYPE=ANN_STD&amp;window=popup_no_bar&amp;width=385&amp;height=120&amp;START_MAXIMIZED=FALSE&amp;creator=factset&amp;display_string=Audit"}</definedName>
    <definedName name="_2719__FDSAUDITLINK__" localSheetId="3" hidden="1">{"fdsup://Directions/FactSet Auditing Viewer?action=AUDIT_VALUE&amp;DB=129&amp;ID1=B0H2K5&amp;VALUEID=01001&amp;SDATE=2008&amp;PERIODTYPE=ANN_STD&amp;window=popup_no_bar&amp;width=385&amp;height=120&amp;START_MAXIMIZED=FALSE&amp;creator=factset&amp;display_string=Audit"}</definedName>
    <definedName name="_2719__FDSAUDITLINK__" hidden="1">{"fdsup://Directions/FactSet Auditing Viewer?action=AUDIT_VALUE&amp;DB=129&amp;ID1=B0H2K5&amp;VALUEID=01001&amp;SDATE=2008&amp;PERIODTYPE=ANN_STD&amp;window=popup_no_bar&amp;width=385&amp;height=120&amp;START_MAXIMIZED=FALSE&amp;creator=factset&amp;display_string=Audit"}</definedName>
    <definedName name="_272__FDSAUDITLINK__" localSheetId="11" hidden="1">{"fdsup://directions/FAT Viewer?action=UPDATE&amp;creator=factset&amp;DYN_ARGS=TRUE&amp;DOC_NAME=FAT:FQL_AUDITING_CLIENT_TEMPLATE.FAT&amp;display_string=Audit&amp;VAR:KEY=TKFAHIZCJC&amp;VAR:QUERY=RkZfRUJJVChBTk4sLTIsLCxSUCk=&amp;WINDOW=FIRST_POPUP&amp;HEIGHT=450&amp;WIDTH=450&amp;START_MAXIMIZED=","FALSE&amp;VAR:CALENDAR=FIVEDAY&amp;VAR:SYMBOL=015281&amp;VAR:INDEX=0"}</definedName>
    <definedName name="_272__FDSAUDITLINK__" localSheetId="3" hidden="1">{"fdsup://directions/FAT Viewer?action=UPDATE&amp;creator=factset&amp;DYN_ARGS=TRUE&amp;DOC_NAME=FAT:FQL_AUDITING_CLIENT_TEMPLATE.FAT&amp;display_string=Audit&amp;VAR:KEY=TKFAHIZCJC&amp;VAR:QUERY=RkZfRUJJVChBTk4sLTIsLCxSUCk=&amp;WINDOW=FIRST_POPUP&amp;HEIGHT=450&amp;WIDTH=450&amp;START_MAXIMIZED=","FALSE&amp;VAR:CALENDAR=FIVEDAY&amp;VAR:SYMBOL=015281&amp;VAR:INDEX=0"}</definedName>
    <definedName name="_272__FDSAUDITLINK__" hidden="1">{"fdsup://directions/FAT Viewer?action=UPDATE&amp;creator=factset&amp;DYN_ARGS=TRUE&amp;DOC_NAME=FAT:FQL_AUDITING_CLIENT_TEMPLATE.FAT&amp;display_string=Audit&amp;VAR:KEY=TKFAHIZCJC&amp;VAR:QUERY=RkZfRUJJVChBTk4sLTIsLCxSUCk=&amp;WINDOW=FIRST_POPUP&amp;HEIGHT=450&amp;WIDTH=450&amp;START_MAXIMIZED=","FALSE&amp;VAR:CALENDAR=FIVEDAY&amp;VAR:SYMBOL=015281&amp;VAR:INDEX=0"}</definedName>
    <definedName name="_2720__FDSAUDITLINK__" localSheetId="11" hidden="1">{"fdsup://Directions/FactSet Auditing Viewer?action=AUDIT_VALUE&amp;DB=129&amp;ID1=487416&amp;VALUEID=01001&amp;SDATE=2008&amp;PERIODTYPE=ANN_STD&amp;window=popup_no_bar&amp;width=385&amp;height=120&amp;START_MAXIMIZED=FALSE&amp;creator=factset&amp;display_string=Audit"}</definedName>
    <definedName name="_2720__FDSAUDITLINK__" localSheetId="3" hidden="1">{"fdsup://Directions/FactSet Auditing Viewer?action=AUDIT_VALUE&amp;DB=129&amp;ID1=487416&amp;VALUEID=01001&amp;SDATE=2008&amp;PERIODTYPE=ANN_STD&amp;window=popup_no_bar&amp;width=385&amp;height=120&amp;START_MAXIMIZED=FALSE&amp;creator=factset&amp;display_string=Audit"}</definedName>
    <definedName name="_2720__FDSAUDITLINK__" hidden="1">{"fdsup://Directions/FactSet Auditing Viewer?action=AUDIT_VALUE&amp;DB=129&amp;ID1=487416&amp;VALUEID=01001&amp;SDATE=2008&amp;PERIODTYPE=ANN_STD&amp;window=popup_no_bar&amp;width=385&amp;height=120&amp;START_MAXIMIZED=FALSE&amp;creator=factset&amp;display_string=Audit"}</definedName>
    <definedName name="_2721__FDSAUDITLINK__" localSheetId="11" hidden="1">{"fdsup://Directions/FactSet Auditing Viewer?action=AUDIT_VALUE&amp;DB=129&amp;ID1=487416&amp;VALUEID=01001&amp;SDATE=2007&amp;PERIODTYPE=ANN_STD&amp;window=popup_no_bar&amp;width=385&amp;height=120&amp;START_MAXIMIZED=FALSE&amp;creator=factset&amp;display_string=Audit"}</definedName>
    <definedName name="_2721__FDSAUDITLINK__" localSheetId="3" hidden="1">{"fdsup://Directions/FactSet Auditing Viewer?action=AUDIT_VALUE&amp;DB=129&amp;ID1=487416&amp;VALUEID=01001&amp;SDATE=2007&amp;PERIODTYPE=ANN_STD&amp;window=popup_no_bar&amp;width=385&amp;height=120&amp;START_MAXIMIZED=FALSE&amp;creator=factset&amp;display_string=Audit"}</definedName>
    <definedName name="_2721__FDSAUDITLINK__" hidden="1">{"fdsup://Directions/FactSet Auditing Viewer?action=AUDIT_VALUE&amp;DB=129&amp;ID1=487416&amp;VALUEID=01001&amp;SDATE=2007&amp;PERIODTYPE=ANN_STD&amp;window=popup_no_bar&amp;width=385&amp;height=120&amp;START_MAXIMIZED=FALSE&amp;creator=factset&amp;display_string=Audit"}</definedName>
    <definedName name="_2722__FDSAUDITLINK__" localSheetId="11" hidden="1">{"fdsup://Directions/FactSet Auditing Viewer?action=AUDIT_VALUE&amp;DB=129&amp;ID1=476876&amp;VALUEID=01001&amp;SDATE=2007&amp;PERIODTYPE=ANN_STD&amp;window=popup_no_bar&amp;width=385&amp;height=120&amp;START_MAXIMIZED=FALSE&amp;creator=factset&amp;display_string=Audit"}</definedName>
    <definedName name="_2722__FDSAUDITLINK__" localSheetId="3" hidden="1">{"fdsup://Directions/FactSet Auditing Viewer?action=AUDIT_VALUE&amp;DB=129&amp;ID1=476876&amp;VALUEID=01001&amp;SDATE=2007&amp;PERIODTYPE=ANN_STD&amp;window=popup_no_bar&amp;width=385&amp;height=120&amp;START_MAXIMIZED=FALSE&amp;creator=factset&amp;display_string=Audit"}</definedName>
    <definedName name="_2722__FDSAUDITLINK__" hidden="1">{"fdsup://Directions/FactSet Auditing Viewer?action=AUDIT_VALUE&amp;DB=129&amp;ID1=476876&amp;VALUEID=01001&amp;SDATE=2007&amp;PERIODTYPE=ANN_STD&amp;window=popup_no_bar&amp;width=385&amp;height=120&amp;START_MAXIMIZED=FALSE&amp;creator=factset&amp;display_string=Audit"}</definedName>
    <definedName name="_2723__FDSAUDITLINK__" localSheetId="11" hidden="1">{"fdsup://Directions/FactSet Auditing Viewer?action=AUDIT_VALUE&amp;DB=129&amp;ID1=34341210&amp;VALUEID=01001&amp;SDATE=2008&amp;PERIODTYPE=ANN_STD&amp;window=popup_no_bar&amp;width=385&amp;height=120&amp;START_MAXIMIZED=FALSE&amp;creator=factset&amp;display_string=Audit"}</definedName>
    <definedName name="_2723__FDSAUDITLINK__" localSheetId="3" hidden="1">{"fdsup://Directions/FactSet Auditing Viewer?action=AUDIT_VALUE&amp;DB=129&amp;ID1=34341210&amp;VALUEID=01001&amp;SDATE=2008&amp;PERIODTYPE=ANN_STD&amp;window=popup_no_bar&amp;width=385&amp;height=120&amp;START_MAXIMIZED=FALSE&amp;creator=factset&amp;display_string=Audit"}</definedName>
    <definedName name="_2723__FDSAUDITLINK__" hidden="1">{"fdsup://Directions/FactSet Auditing Viewer?action=AUDIT_VALUE&amp;DB=129&amp;ID1=34341210&amp;VALUEID=01001&amp;SDATE=2008&amp;PERIODTYPE=ANN_STD&amp;window=popup_no_bar&amp;width=385&amp;height=120&amp;START_MAXIMIZED=FALSE&amp;creator=factset&amp;display_string=Audit"}</definedName>
    <definedName name="_2724__FDSAUDITLINK__" localSheetId="11" hidden="1">{"fdsup://Directions/FactSet Auditing Viewer?action=AUDIT_VALUE&amp;DB=129&amp;ID1=34341210&amp;VALUEID=01001&amp;SDATE=2007&amp;PERIODTYPE=ANN_STD&amp;window=popup_no_bar&amp;width=385&amp;height=120&amp;START_MAXIMIZED=FALSE&amp;creator=factset&amp;display_string=Audit"}</definedName>
    <definedName name="_2724__FDSAUDITLINK__" localSheetId="3" hidden="1">{"fdsup://Directions/FactSet Auditing Viewer?action=AUDIT_VALUE&amp;DB=129&amp;ID1=34341210&amp;VALUEID=01001&amp;SDATE=2007&amp;PERIODTYPE=ANN_STD&amp;window=popup_no_bar&amp;width=385&amp;height=120&amp;START_MAXIMIZED=FALSE&amp;creator=factset&amp;display_string=Audit"}</definedName>
    <definedName name="_2724__FDSAUDITLINK__" hidden="1">{"fdsup://Directions/FactSet Auditing Viewer?action=AUDIT_VALUE&amp;DB=129&amp;ID1=34341210&amp;VALUEID=01001&amp;SDATE=2007&amp;PERIODTYPE=ANN_STD&amp;window=popup_no_bar&amp;width=385&amp;height=120&amp;START_MAXIMIZED=FALSE&amp;creator=factset&amp;display_string=Audit"}</definedName>
    <definedName name="_2725__FDSAUDITLINK__" localSheetId="11" hidden="1">{"fdsup://Directions/FactSet Auditing Viewer?action=AUDIT_VALUE&amp;DB=129&amp;ID1=576920&amp;VALUEID=01001&amp;SDATE=2008&amp;PERIODTYPE=ANN_STD&amp;window=popup_no_bar&amp;width=385&amp;height=120&amp;START_MAXIMIZED=FALSE&amp;creator=factset&amp;display_string=Audit"}</definedName>
    <definedName name="_2725__FDSAUDITLINK__" localSheetId="3" hidden="1">{"fdsup://Directions/FactSet Auditing Viewer?action=AUDIT_VALUE&amp;DB=129&amp;ID1=576920&amp;VALUEID=01001&amp;SDATE=2008&amp;PERIODTYPE=ANN_STD&amp;window=popup_no_bar&amp;width=385&amp;height=120&amp;START_MAXIMIZED=FALSE&amp;creator=factset&amp;display_string=Audit"}</definedName>
    <definedName name="_2725__FDSAUDITLINK__" hidden="1">{"fdsup://Directions/FactSet Auditing Viewer?action=AUDIT_VALUE&amp;DB=129&amp;ID1=576920&amp;VALUEID=01001&amp;SDATE=2008&amp;PERIODTYPE=ANN_STD&amp;window=popup_no_bar&amp;width=385&amp;height=120&amp;START_MAXIMIZED=FALSE&amp;creator=factset&amp;display_string=Audit"}</definedName>
    <definedName name="_2726__FDSAUDITLINK__" localSheetId="11" hidden="1">{"fdsup://Directions/FactSet Auditing Viewer?action=AUDIT_VALUE&amp;DB=129&amp;ID1=576920&amp;VALUEID=01001&amp;SDATE=2007&amp;PERIODTYPE=ANN_STD&amp;window=popup_no_bar&amp;width=385&amp;height=120&amp;START_MAXIMIZED=FALSE&amp;creator=factset&amp;display_string=Audit"}</definedName>
    <definedName name="_2726__FDSAUDITLINK__" localSheetId="3" hidden="1">{"fdsup://Directions/FactSet Auditing Viewer?action=AUDIT_VALUE&amp;DB=129&amp;ID1=576920&amp;VALUEID=01001&amp;SDATE=2007&amp;PERIODTYPE=ANN_STD&amp;window=popup_no_bar&amp;width=385&amp;height=120&amp;START_MAXIMIZED=FALSE&amp;creator=factset&amp;display_string=Audit"}</definedName>
    <definedName name="_2726__FDSAUDITLINK__" hidden="1">{"fdsup://Directions/FactSet Auditing Viewer?action=AUDIT_VALUE&amp;DB=129&amp;ID1=576920&amp;VALUEID=01001&amp;SDATE=2007&amp;PERIODTYPE=ANN_STD&amp;window=popup_no_bar&amp;width=385&amp;height=120&amp;START_MAXIMIZED=FALSE&amp;creator=factset&amp;display_string=Audit"}</definedName>
    <definedName name="_2727__FDSAUDITLINK__" localSheetId="11" hidden="1">{"fdsup://Directions/FactSet Auditing Viewer?action=AUDIT_VALUE&amp;DB=129&amp;ID1=90323610&amp;VALUEID=01001&amp;SDATE=2008&amp;PERIODTYPE=ANN_STD&amp;window=popup_no_bar&amp;width=385&amp;height=120&amp;START_MAXIMIZED=FALSE&amp;creator=factset&amp;display_string=Audit"}</definedName>
    <definedName name="_2727__FDSAUDITLINK__" localSheetId="3" hidden="1">{"fdsup://Directions/FactSet Auditing Viewer?action=AUDIT_VALUE&amp;DB=129&amp;ID1=90323610&amp;VALUEID=01001&amp;SDATE=2008&amp;PERIODTYPE=ANN_STD&amp;window=popup_no_bar&amp;width=385&amp;height=120&amp;START_MAXIMIZED=FALSE&amp;creator=factset&amp;display_string=Audit"}</definedName>
    <definedName name="_2727__FDSAUDITLINK__" hidden="1">{"fdsup://Directions/FactSet Auditing Viewer?action=AUDIT_VALUE&amp;DB=129&amp;ID1=90323610&amp;VALUEID=01001&amp;SDATE=2008&amp;PERIODTYPE=ANN_STD&amp;window=popup_no_bar&amp;width=385&amp;height=120&amp;START_MAXIMIZED=FALSE&amp;creator=factset&amp;display_string=Audit"}</definedName>
    <definedName name="_2728__FDSAUDITLINK__" localSheetId="11" hidden="1">{"fdsup://Directions/FactSet Auditing Viewer?action=AUDIT_VALUE&amp;DB=129&amp;ID1=90323610&amp;VALUEID=01001&amp;SDATE=2007&amp;PERIODTYPE=ANN_STD&amp;window=popup_no_bar&amp;width=385&amp;height=120&amp;START_MAXIMIZED=FALSE&amp;creator=factset&amp;display_string=Audit"}</definedName>
    <definedName name="_2728__FDSAUDITLINK__" localSheetId="3" hidden="1">{"fdsup://Directions/FactSet Auditing Viewer?action=AUDIT_VALUE&amp;DB=129&amp;ID1=90323610&amp;VALUEID=01001&amp;SDATE=2007&amp;PERIODTYPE=ANN_STD&amp;window=popup_no_bar&amp;width=385&amp;height=120&amp;START_MAXIMIZED=FALSE&amp;creator=factset&amp;display_string=Audit"}</definedName>
    <definedName name="_2728__FDSAUDITLINK__" hidden="1">{"fdsup://Directions/FactSet Auditing Viewer?action=AUDIT_VALUE&amp;DB=129&amp;ID1=90323610&amp;VALUEID=01001&amp;SDATE=2007&amp;PERIODTYPE=ANN_STD&amp;window=popup_no_bar&amp;width=385&amp;height=120&amp;START_MAXIMIZED=FALSE&amp;creator=factset&amp;display_string=Audit"}</definedName>
    <definedName name="_2729__FDSAUDITLINK__" localSheetId="11" hidden="1">{"fdsup://Directions/FactSet Auditing Viewer?action=AUDIT_VALUE&amp;DB=129&amp;ID1=B0WM2V&amp;VALUEID=01001&amp;SDATE=2008&amp;PERIODTYPE=ANN_STD&amp;window=popup_no_bar&amp;width=385&amp;height=120&amp;START_MAXIMIZED=FALSE&amp;creator=factset&amp;display_string=Audit"}</definedName>
    <definedName name="_2729__FDSAUDITLINK__" localSheetId="3" hidden="1">{"fdsup://Directions/FactSet Auditing Viewer?action=AUDIT_VALUE&amp;DB=129&amp;ID1=B0WM2V&amp;VALUEID=01001&amp;SDATE=2008&amp;PERIODTYPE=ANN_STD&amp;window=popup_no_bar&amp;width=385&amp;height=120&amp;START_MAXIMIZED=FALSE&amp;creator=factset&amp;display_string=Audit"}</definedName>
    <definedName name="_2729__FDSAUDITLINK__" hidden="1">{"fdsup://Directions/FactSet Auditing Viewer?action=AUDIT_VALUE&amp;DB=129&amp;ID1=B0WM2V&amp;VALUEID=01001&amp;SDATE=2008&amp;PERIODTYPE=ANN_STD&amp;window=popup_no_bar&amp;width=385&amp;height=120&amp;START_MAXIMIZED=FALSE&amp;creator=factset&amp;display_string=Audit"}</definedName>
    <definedName name="_273__FDSAUDITLINK__" localSheetId="11" hidden="1">{"fdsup://directions/FAT Viewer?action=UPDATE&amp;creator=factset&amp;DYN_ARGS=TRUE&amp;DOC_NAME=FAT:FQL_AUDITING_CLIENT_TEMPLATE.FAT&amp;display_string=Audit&amp;VAR:KEY=ZYLEXSBONE&amp;VAR:QUERY=RkZfRUJJVERBKEFOTiwtMSwsLFJQKQ==&amp;WINDOW=FIRST_POPUP&amp;HEIGHT=450&amp;WIDTH=450&amp;START_MAXIMI","ZED=FALSE&amp;VAR:CALENDAR=FIVEDAY&amp;VAR:SYMBOL=015281&amp;VAR:INDEX=0"}</definedName>
    <definedName name="_273__FDSAUDITLINK__" localSheetId="3" hidden="1">{"fdsup://directions/FAT Viewer?action=UPDATE&amp;creator=factset&amp;DYN_ARGS=TRUE&amp;DOC_NAME=FAT:FQL_AUDITING_CLIENT_TEMPLATE.FAT&amp;display_string=Audit&amp;VAR:KEY=ZYLEXSBONE&amp;VAR:QUERY=RkZfRUJJVERBKEFOTiwtMSwsLFJQKQ==&amp;WINDOW=FIRST_POPUP&amp;HEIGHT=450&amp;WIDTH=450&amp;START_MAXIMI","ZED=FALSE&amp;VAR:CALENDAR=FIVEDAY&amp;VAR:SYMBOL=015281&amp;VAR:INDEX=0"}</definedName>
    <definedName name="_273__FDSAUDITLINK__" hidden="1">{"fdsup://directions/FAT Viewer?action=UPDATE&amp;creator=factset&amp;DYN_ARGS=TRUE&amp;DOC_NAME=FAT:FQL_AUDITING_CLIENT_TEMPLATE.FAT&amp;display_string=Audit&amp;VAR:KEY=ZYLEXSBONE&amp;VAR:QUERY=RkZfRUJJVERBKEFOTiwtMSwsLFJQKQ==&amp;WINDOW=FIRST_POPUP&amp;HEIGHT=450&amp;WIDTH=450&amp;START_MAXIMI","ZED=FALSE&amp;VAR:CALENDAR=FIVEDAY&amp;VAR:SYMBOL=015281&amp;VAR:INDEX=0"}</definedName>
    <definedName name="_2730__FDSAUDITLINK__" localSheetId="11" hidden="1">{"fdsup://Directions/FactSet Auditing Viewer?action=AUDIT_VALUE&amp;DB=129&amp;ID1=B0WM2V&amp;VALUEID=01001&amp;SDATE=2007&amp;PERIODTYPE=ANN_STD&amp;window=popup_no_bar&amp;width=385&amp;height=120&amp;START_MAXIMIZED=FALSE&amp;creator=factset&amp;display_string=Audit"}</definedName>
    <definedName name="_2730__FDSAUDITLINK__" localSheetId="3" hidden="1">{"fdsup://Directions/FactSet Auditing Viewer?action=AUDIT_VALUE&amp;DB=129&amp;ID1=B0WM2V&amp;VALUEID=01001&amp;SDATE=2007&amp;PERIODTYPE=ANN_STD&amp;window=popup_no_bar&amp;width=385&amp;height=120&amp;START_MAXIMIZED=FALSE&amp;creator=factset&amp;display_string=Audit"}</definedName>
    <definedName name="_2730__FDSAUDITLINK__" hidden="1">{"fdsup://Directions/FactSet Auditing Viewer?action=AUDIT_VALUE&amp;DB=129&amp;ID1=B0WM2V&amp;VALUEID=01001&amp;SDATE=2007&amp;PERIODTYPE=ANN_STD&amp;window=popup_no_bar&amp;width=385&amp;height=120&amp;START_MAXIMIZED=FALSE&amp;creator=factset&amp;display_string=Audit"}</definedName>
    <definedName name="_2731__FDSAUDITLINK__" localSheetId="11" hidden="1">{"fdsup://Directions/FactSet Auditing Viewer?action=AUDIT_VALUE&amp;DB=129&amp;ID1=46981410&amp;VALUEID=01001&amp;SDATE=2008&amp;PERIODTYPE=ANN_STD&amp;window=popup_no_bar&amp;width=385&amp;height=120&amp;START_MAXIMIZED=FALSE&amp;creator=factset&amp;display_string=Audit"}</definedName>
    <definedName name="_2731__FDSAUDITLINK__" localSheetId="3" hidden="1">{"fdsup://Directions/FactSet Auditing Viewer?action=AUDIT_VALUE&amp;DB=129&amp;ID1=46981410&amp;VALUEID=01001&amp;SDATE=2008&amp;PERIODTYPE=ANN_STD&amp;window=popup_no_bar&amp;width=385&amp;height=120&amp;START_MAXIMIZED=FALSE&amp;creator=factset&amp;display_string=Audit"}</definedName>
    <definedName name="_2731__FDSAUDITLINK__" hidden="1">{"fdsup://Directions/FactSet Auditing Viewer?action=AUDIT_VALUE&amp;DB=129&amp;ID1=46981410&amp;VALUEID=01001&amp;SDATE=2008&amp;PERIODTYPE=ANN_STD&amp;window=popup_no_bar&amp;width=385&amp;height=120&amp;START_MAXIMIZED=FALSE&amp;creator=factset&amp;display_string=Audit"}</definedName>
    <definedName name="_2732__FDSAUDITLINK__" localSheetId="11" hidden="1">{"fdsup://Directions/FactSet Auditing Viewer?action=AUDIT_VALUE&amp;DB=129&amp;ID1=46981410&amp;VALUEID=01001&amp;SDATE=2007&amp;PERIODTYPE=ANN_STD&amp;window=popup_no_bar&amp;width=385&amp;height=120&amp;START_MAXIMIZED=FALSE&amp;creator=factset&amp;display_string=Audit"}</definedName>
    <definedName name="_2732__FDSAUDITLINK__" localSheetId="3" hidden="1">{"fdsup://Directions/FactSet Auditing Viewer?action=AUDIT_VALUE&amp;DB=129&amp;ID1=46981410&amp;VALUEID=01001&amp;SDATE=2007&amp;PERIODTYPE=ANN_STD&amp;window=popup_no_bar&amp;width=385&amp;height=120&amp;START_MAXIMIZED=FALSE&amp;creator=factset&amp;display_string=Audit"}</definedName>
    <definedName name="_2732__FDSAUDITLINK__" hidden="1">{"fdsup://Directions/FactSet Auditing Viewer?action=AUDIT_VALUE&amp;DB=129&amp;ID1=46981410&amp;VALUEID=01001&amp;SDATE=2007&amp;PERIODTYPE=ANN_STD&amp;window=popup_no_bar&amp;width=385&amp;height=120&amp;START_MAXIMIZED=FALSE&amp;creator=factset&amp;display_string=Audit"}</definedName>
    <definedName name="_2733__FDSAUDITLINK__" localSheetId="11" hidden="1">{"fdsup://Directions/FactSet Auditing Viewer?action=AUDIT_VALUE&amp;DB=129&amp;ID1=48242W10&amp;VALUEID=01001&amp;SDATE=2008&amp;PERIODTYPE=ANN_STD&amp;window=popup_no_bar&amp;width=385&amp;height=120&amp;START_MAXIMIZED=FALSE&amp;creator=factset&amp;display_string=Audit"}</definedName>
    <definedName name="_2733__FDSAUDITLINK__" localSheetId="3" hidden="1">{"fdsup://Directions/FactSet Auditing Viewer?action=AUDIT_VALUE&amp;DB=129&amp;ID1=48242W10&amp;VALUEID=01001&amp;SDATE=2008&amp;PERIODTYPE=ANN_STD&amp;window=popup_no_bar&amp;width=385&amp;height=120&amp;START_MAXIMIZED=FALSE&amp;creator=factset&amp;display_string=Audit"}</definedName>
    <definedName name="_2733__FDSAUDITLINK__" hidden="1">{"fdsup://Directions/FactSet Auditing Viewer?action=AUDIT_VALUE&amp;DB=129&amp;ID1=48242W10&amp;VALUEID=01001&amp;SDATE=2008&amp;PERIODTYPE=ANN_STD&amp;window=popup_no_bar&amp;width=385&amp;height=120&amp;START_MAXIMIZED=FALSE&amp;creator=factset&amp;display_string=Audit"}</definedName>
    <definedName name="_2734__FDSAUDITLINK__" localSheetId="11" hidden="1">{"fdsup://Directions/FactSet Auditing Viewer?action=AUDIT_VALUE&amp;DB=129&amp;ID1=48242W10&amp;VALUEID=01001&amp;SDATE=2007&amp;PERIODTYPE=ANN_STD&amp;window=popup_no_bar&amp;width=385&amp;height=120&amp;START_MAXIMIZED=FALSE&amp;creator=factset&amp;display_string=Audit"}</definedName>
    <definedName name="_2734__FDSAUDITLINK__" localSheetId="3" hidden="1">{"fdsup://Directions/FactSet Auditing Viewer?action=AUDIT_VALUE&amp;DB=129&amp;ID1=48242W10&amp;VALUEID=01001&amp;SDATE=2007&amp;PERIODTYPE=ANN_STD&amp;window=popup_no_bar&amp;width=385&amp;height=120&amp;START_MAXIMIZED=FALSE&amp;creator=factset&amp;display_string=Audit"}</definedName>
    <definedName name="_2734__FDSAUDITLINK__" hidden="1">{"fdsup://Directions/FactSet Auditing Viewer?action=AUDIT_VALUE&amp;DB=129&amp;ID1=48242W10&amp;VALUEID=01001&amp;SDATE=2007&amp;PERIODTYPE=ANN_STD&amp;window=popup_no_bar&amp;width=385&amp;height=120&amp;START_MAXIMIZED=FALSE&amp;creator=factset&amp;display_string=Audit"}</definedName>
    <definedName name="_2735__FDSAUDITLINK__" localSheetId="11" hidden="1">{"fdsup://Directions/FactSet Auditing Viewer?action=AUDIT_VALUE&amp;DB=129&amp;ID1=00766T10&amp;VALUEID=01001&amp;SDATE=2008&amp;PERIODTYPE=ANN_STD&amp;window=popup_no_bar&amp;width=385&amp;height=120&amp;START_MAXIMIZED=FALSE&amp;creator=factset&amp;display_string=Audit"}</definedName>
    <definedName name="_2735__FDSAUDITLINK__" localSheetId="3" hidden="1">{"fdsup://Directions/FactSet Auditing Viewer?action=AUDIT_VALUE&amp;DB=129&amp;ID1=00766T10&amp;VALUEID=01001&amp;SDATE=2008&amp;PERIODTYPE=ANN_STD&amp;window=popup_no_bar&amp;width=385&amp;height=120&amp;START_MAXIMIZED=FALSE&amp;creator=factset&amp;display_string=Audit"}</definedName>
    <definedName name="_2735__FDSAUDITLINK__" hidden="1">{"fdsup://Directions/FactSet Auditing Viewer?action=AUDIT_VALUE&amp;DB=129&amp;ID1=00766T10&amp;VALUEID=01001&amp;SDATE=2008&amp;PERIODTYPE=ANN_STD&amp;window=popup_no_bar&amp;width=385&amp;height=120&amp;START_MAXIMIZED=FALSE&amp;creator=factset&amp;display_string=Audit"}</definedName>
    <definedName name="_2736__FDSAUDITLINK__" localSheetId="11" hidden="1">{"fdsup://Directions/FactSet Auditing Viewer?action=AUDIT_VALUE&amp;DB=129&amp;ID1=00766T10&amp;VALUEID=01001&amp;SDATE=2007&amp;PERIODTYPE=ANN_STD&amp;window=popup_no_bar&amp;width=385&amp;height=120&amp;START_MAXIMIZED=FALSE&amp;creator=factset&amp;display_string=Audit"}</definedName>
    <definedName name="_2736__FDSAUDITLINK__" localSheetId="3" hidden="1">{"fdsup://Directions/FactSet Auditing Viewer?action=AUDIT_VALUE&amp;DB=129&amp;ID1=00766T10&amp;VALUEID=01001&amp;SDATE=2007&amp;PERIODTYPE=ANN_STD&amp;window=popup_no_bar&amp;width=385&amp;height=120&amp;START_MAXIMIZED=FALSE&amp;creator=factset&amp;display_string=Audit"}</definedName>
    <definedName name="_2736__FDSAUDITLINK__" hidden="1">{"fdsup://Directions/FactSet Auditing Viewer?action=AUDIT_VALUE&amp;DB=129&amp;ID1=00766T10&amp;VALUEID=01001&amp;SDATE=2007&amp;PERIODTYPE=ANN_STD&amp;window=popup_no_bar&amp;width=385&amp;height=120&amp;START_MAXIMIZED=FALSE&amp;creator=factset&amp;display_string=Audit"}</definedName>
    <definedName name="_2737__FDSAUDITLINK__" localSheetId="11" hidden="1">{"fdsup://Directions/FactSet Auditing Viewer?action=AUDIT_VALUE&amp;DB=129&amp;ID1=B0N3K5&amp;VALUEID=01001&amp;SDATE=2009&amp;PERIODTYPE=ANN_STD&amp;window=popup_no_bar&amp;width=385&amp;height=120&amp;START_MAXIMIZED=FALSE&amp;creator=factset&amp;display_string=Audit"}</definedName>
    <definedName name="_2737__FDSAUDITLINK__" localSheetId="3" hidden="1">{"fdsup://Directions/FactSet Auditing Viewer?action=AUDIT_VALUE&amp;DB=129&amp;ID1=B0N3K5&amp;VALUEID=01001&amp;SDATE=2009&amp;PERIODTYPE=ANN_STD&amp;window=popup_no_bar&amp;width=385&amp;height=120&amp;START_MAXIMIZED=FALSE&amp;creator=factset&amp;display_string=Audit"}</definedName>
    <definedName name="_2737__FDSAUDITLINK__" hidden="1">{"fdsup://Directions/FactSet Auditing Viewer?action=AUDIT_VALUE&amp;DB=129&amp;ID1=B0N3K5&amp;VALUEID=01001&amp;SDATE=2009&amp;PERIODTYPE=ANN_STD&amp;window=popup_no_bar&amp;width=385&amp;height=120&amp;START_MAXIMIZED=FALSE&amp;creator=factset&amp;display_string=Audit"}</definedName>
    <definedName name="_2738__FDSAUDITLINK__" localSheetId="11" hidden="1">{"fdsup://Directions/FactSet Auditing Viewer?action=AUDIT_VALUE&amp;DB=129&amp;ID1=B0N3K5&amp;VALUEID=01001&amp;SDATE=2008&amp;PERIODTYPE=ANN_STD&amp;window=popup_no_bar&amp;width=385&amp;height=120&amp;START_MAXIMIZED=FALSE&amp;creator=factset&amp;display_string=Audit"}</definedName>
    <definedName name="_2738__FDSAUDITLINK__" localSheetId="3" hidden="1">{"fdsup://Directions/FactSet Auditing Viewer?action=AUDIT_VALUE&amp;DB=129&amp;ID1=B0N3K5&amp;VALUEID=01001&amp;SDATE=2008&amp;PERIODTYPE=ANN_STD&amp;window=popup_no_bar&amp;width=385&amp;height=120&amp;START_MAXIMIZED=FALSE&amp;creator=factset&amp;display_string=Audit"}</definedName>
    <definedName name="_2738__FDSAUDITLINK__" hidden="1">{"fdsup://Directions/FactSet Auditing Viewer?action=AUDIT_VALUE&amp;DB=129&amp;ID1=B0N3K5&amp;VALUEID=01001&amp;SDATE=2008&amp;PERIODTYPE=ANN_STD&amp;window=popup_no_bar&amp;width=385&amp;height=120&amp;START_MAXIMIZED=FALSE&amp;creator=factset&amp;display_string=Audit"}</definedName>
    <definedName name="_2739__FDSAUDITLINK__" localSheetId="11" hidden="1">{"fdsup://Directions/FactSet Auditing Viewer?action=AUDIT_VALUE&amp;DB=129&amp;ID1=B16FTB&amp;VALUEID=01001&amp;SDATE=2007&amp;PERIODTYPE=ANN_STD&amp;window=popup_no_bar&amp;width=385&amp;height=120&amp;START_MAXIMIZED=FALSE&amp;creator=factset&amp;display_string=Audit"}</definedName>
    <definedName name="_2739__FDSAUDITLINK__" localSheetId="3" hidden="1">{"fdsup://Directions/FactSet Auditing Viewer?action=AUDIT_VALUE&amp;DB=129&amp;ID1=B16FTB&amp;VALUEID=01001&amp;SDATE=2007&amp;PERIODTYPE=ANN_STD&amp;window=popup_no_bar&amp;width=385&amp;height=120&amp;START_MAXIMIZED=FALSE&amp;creator=factset&amp;display_string=Audit"}</definedName>
    <definedName name="_2739__FDSAUDITLINK__" hidden="1">{"fdsup://Directions/FactSet Auditing Viewer?action=AUDIT_VALUE&amp;DB=129&amp;ID1=B16FTB&amp;VALUEID=01001&amp;SDATE=2007&amp;PERIODTYPE=ANN_STD&amp;window=popup_no_bar&amp;width=385&amp;height=120&amp;START_MAXIMIZED=FALSE&amp;creator=factset&amp;display_string=Audit"}</definedName>
    <definedName name="_274__FDSAUDITLINK__" localSheetId="11" hidden="1">{"fdsup://directions/FAT Viewer?action=UPDATE&amp;creator=factset&amp;DYN_ARGS=TRUE&amp;DOC_NAME=FAT:FQL_AUDITING_CLIENT_TEMPLATE.FAT&amp;display_string=Audit&amp;VAR:KEY=BCFILUNWNA&amp;VAR:QUERY=RkZfRUJJVERBKEFOTiwtMiwsLFJQKQ==&amp;WINDOW=FIRST_POPUP&amp;HEIGHT=450&amp;WIDTH=450&amp;START_MAXIMI","ZED=FALSE&amp;VAR:CALENDAR=FIVEDAY&amp;VAR:SYMBOL=015281&amp;VAR:INDEX=0"}</definedName>
    <definedName name="_274__FDSAUDITLINK__" localSheetId="3" hidden="1">{"fdsup://directions/FAT Viewer?action=UPDATE&amp;creator=factset&amp;DYN_ARGS=TRUE&amp;DOC_NAME=FAT:FQL_AUDITING_CLIENT_TEMPLATE.FAT&amp;display_string=Audit&amp;VAR:KEY=BCFILUNWNA&amp;VAR:QUERY=RkZfRUJJVERBKEFOTiwtMiwsLFJQKQ==&amp;WINDOW=FIRST_POPUP&amp;HEIGHT=450&amp;WIDTH=450&amp;START_MAXIMI","ZED=FALSE&amp;VAR:CALENDAR=FIVEDAY&amp;VAR:SYMBOL=015281&amp;VAR:INDEX=0"}</definedName>
    <definedName name="_274__FDSAUDITLINK__" hidden="1">{"fdsup://directions/FAT Viewer?action=UPDATE&amp;creator=factset&amp;DYN_ARGS=TRUE&amp;DOC_NAME=FAT:FQL_AUDITING_CLIENT_TEMPLATE.FAT&amp;display_string=Audit&amp;VAR:KEY=BCFILUNWNA&amp;VAR:QUERY=RkZfRUJJVERBKEFOTiwtMiwsLFJQKQ==&amp;WINDOW=FIRST_POPUP&amp;HEIGHT=450&amp;WIDTH=450&amp;START_MAXIMI","ZED=FALSE&amp;VAR:CALENDAR=FIVEDAY&amp;VAR:SYMBOL=015281&amp;VAR:INDEX=0"}</definedName>
    <definedName name="_2740__FDSAUDITLINK__" localSheetId="11" hidden="1">{"fdsup://Directions/FactSet Auditing Viewer?action=AUDIT_VALUE&amp;DB=129&amp;ID1=B0DJ8Q&amp;VALUEID=01001&amp;SDATE=2007&amp;PERIODTYPE=ANN_STD&amp;window=popup_no_bar&amp;width=385&amp;height=120&amp;START_MAXIMIZED=FALSE&amp;creator=factset&amp;display_string=Audit"}</definedName>
    <definedName name="_2740__FDSAUDITLINK__" localSheetId="3" hidden="1">{"fdsup://Directions/FactSet Auditing Viewer?action=AUDIT_VALUE&amp;DB=129&amp;ID1=B0DJ8Q&amp;VALUEID=01001&amp;SDATE=2007&amp;PERIODTYPE=ANN_STD&amp;window=popup_no_bar&amp;width=385&amp;height=120&amp;START_MAXIMIZED=FALSE&amp;creator=factset&amp;display_string=Audit"}</definedName>
    <definedName name="_2740__FDSAUDITLINK__" hidden="1">{"fdsup://Directions/FactSet Auditing Viewer?action=AUDIT_VALUE&amp;DB=129&amp;ID1=B0DJ8Q&amp;VALUEID=01001&amp;SDATE=2007&amp;PERIODTYPE=ANN_STD&amp;window=popup_no_bar&amp;width=385&amp;height=120&amp;START_MAXIMIZED=FALSE&amp;creator=factset&amp;display_string=Audit"}</definedName>
    <definedName name="_2741__FDSAUDITLINK__" localSheetId="11" hidden="1">{"fdsup://Directions/FactSet Auditing Viewer?action=AUDIT_VALUE&amp;DB=129&amp;ID1=89652210&amp;VALUEID=01001&amp;SDATE=2008&amp;PERIODTYPE=ANN_STD&amp;window=popup_no_bar&amp;width=385&amp;height=120&amp;START_MAXIMIZED=FALSE&amp;creator=factset&amp;display_string=Audit"}</definedName>
    <definedName name="_2741__FDSAUDITLINK__" localSheetId="3" hidden="1">{"fdsup://Directions/FactSet Auditing Viewer?action=AUDIT_VALUE&amp;DB=129&amp;ID1=89652210&amp;VALUEID=01001&amp;SDATE=2008&amp;PERIODTYPE=ANN_STD&amp;window=popup_no_bar&amp;width=385&amp;height=120&amp;START_MAXIMIZED=FALSE&amp;creator=factset&amp;display_string=Audit"}</definedName>
    <definedName name="_2741__FDSAUDITLINK__" hidden="1">{"fdsup://Directions/FactSet Auditing Viewer?action=AUDIT_VALUE&amp;DB=129&amp;ID1=89652210&amp;VALUEID=01001&amp;SDATE=2008&amp;PERIODTYPE=ANN_STD&amp;window=popup_no_bar&amp;width=385&amp;height=120&amp;START_MAXIMIZED=FALSE&amp;creator=factset&amp;display_string=Audit"}</definedName>
    <definedName name="_2742__FDSAUDITLINK__" localSheetId="11" hidden="1">{"fdsup://Directions/FactSet Auditing Viewer?action=AUDIT_VALUE&amp;DB=129&amp;ID1=89652210&amp;VALUEID=01001&amp;SDATE=2007&amp;PERIODTYPE=ANN_STD&amp;window=popup_no_bar&amp;width=385&amp;height=120&amp;START_MAXIMIZED=FALSE&amp;creator=factset&amp;display_string=Audit"}</definedName>
    <definedName name="_2742__FDSAUDITLINK__" localSheetId="3" hidden="1">{"fdsup://Directions/FactSet Auditing Viewer?action=AUDIT_VALUE&amp;DB=129&amp;ID1=89652210&amp;VALUEID=01001&amp;SDATE=2007&amp;PERIODTYPE=ANN_STD&amp;window=popup_no_bar&amp;width=385&amp;height=120&amp;START_MAXIMIZED=FALSE&amp;creator=factset&amp;display_string=Audit"}</definedName>
    <definedName name="_2742__FDSAUDITLINK__" hidden="1">{"fdsup://Directions/FactSet Auditing Viewer?action=AUDIT_VALUE&amp;DB=129&amp;ID1=89652210&amp;VALUEID=01001&amp;SDATE=2007&amp;PERIODTYPE=ANN_STD&amp;window=popup_no_bar&amp;width=385&amp;height=120&amp;START_MAXIMIZED=FALSE&amp;creator=factset&amp;display_string=Audit"}</definedName>
    <definedName name="_2743__FDSAUDITLINK__" localSheetId="11" hidden="1">{"fdsup://Directions/FactSet Auditing Viewer?action=AUDIT_VALUE&amp;DB=129&amp;ID1=634922&amp;VALUEID=01001&amp;SDATE=2008&amp;PERIODTYPE=ANN_STD&amp;window=popup_no_bar&amp;width=385&amp;height=120&amp;START_MAXIMIZED=FALSE&amp;creator=factset&amp;display_string=Audit"}</definedName>
    <definedName name="_2743__FDSAUDITLINK__" localSheetId="3" hidden="1">{"fdsup://Directions/FactSet Auditing Viewer?action=AUDIT_VALUE&amp;DB=129&amp;ID1=634922&amp;VALUEID=01001&amp;SDATE=2008&amp;PERIODTYPE=ANN_STD&amp;window=popup_no_bar&amp;width=385&amp;height=120&amp;START_MAXIMIZED=FALSE&amp;creator=factset&amp;display_string=Audit"}</definedName>
    <definedName name="_2743__FDSAUDITLINK__" hidden="1">{"fdsup://Directions/FactSet Auditing Viewer?action=AUDIT_VALUE&amp;DB=129&amp;ID1=634922&amp;VALUEID=01001&amp;SDATE=2008&amp;PERIODTYPE=ANN_STD&amp;window=popup_no_bar&amp;width=385&amp;height=120&amp;START_MAXIMIZED=FALSE&amp;creator=factset&amp;display_string=Audit"}</definedName>
    <definedName name="_2744__FDSAUDITLINK__" localSheetId="11" hidden="1">{"fdsup://directions/FAT Viewer?action=UPDATE&amp;creator=factset&amp;DYN_ARGS=TRUE&amp;DOC_NAME=FAT:FQL_AUDITING_CLIENT_TEMPLATE.FAT&amp;display_string=Audit&amp;VAR:KEY=LOBUFKLUDA&amp;VAR:QUERY=RkZfRUJJVERBKEFOTiwtMiwsLFJQKQ==&amp;WINDOW=FIRST_POPUP&amp;HEIGHT=450&amp;WIDTH=450&amp;START_MAXIMI","ZED=FALSE&amp;VAR:CALENDAR=US&amp;VAR:SYMBOL=634922&amp;VAR:INDEX=0"}</definedName>
    <definedName name="_2744__FDSAUDITLINK__" localSheetId="3" hidden="1">{"fdsup://directions/FAT Viewer?action=UPDATE&amp;creator=factset&amp;DYN_ARGS=TRUE&amp;DOC_NAME=FAT:FQL_AUDITING_CLIENT_TEMPLATE.FAT&amp;display_string=Audit&amp;VAR:KEY=LOBUFKLUDA&amp;VAR:QUERY=RkZfRUJJVERBKEFOTiwtMiwsLFJQKQ==&amp;WINDOW=FIRST_POPUP&amp;HEIGHT=450&amp;WIDTH=450&amp;START_MAXIMI","ZED=FALSE&amp;VAR:CALENDAR=US&amp;VAR:SYMBOL=634922&amp;VAR:INDEX=0"}</definedName>
    <definedName name="_2744__FDSAUDITLINK__" hidden="1">{"fdsup://directions/FAT Viewer?action=UPDATE&amp;creator=factset&amp;DYN_ARGS=TRUE&amp;DOC_NAME=FAT:FQL_AUDITING_CLIENT_TEMPLATE.FAT&amp;display_string=Audit&amp;VAR:KEY=LOBUFKLUDA&amp;VAR:QUERY=RkZfRUJJVERBKEFOTiwtMiwsLFJQKQ==&amp;WINDOW=FIRST_POPUP&amp;HEIGHT=450&amp;WIDTH=450&amp;START_MAXIMI","ZED=FALSE&amp;VAR:CALENDAR=US&amp;VAR:SYMBOL=634922&amp;VAR:INDEX=0"}</definedName>
    <definedName name="_2745__FDSAUDITLINK__" localSheetId="11" hidden="1">{"fdsup://directions/FAT Viewer?action=UPDATE&amp;creator=factset&amp;DYN_ARGS=TRUE&amp;DOC_NAME=FAT:FQL_AUDITING_CLIENT_TEMPLATE.FAT&amp;display_string=Audit&amp;VAR:KEY=HMLSTKVQLS&amp;VAR:QUERY=RkZfRUJJVChBTk4sLTIsLCxSUCk=&amp;WINDOW=FIRST_POPUP&amp;HEIGHT=450&amp;WIDTH=450&amp;START_MAXIMIZED=","FALSE&amp;VAR:CALENDAR=US&amp;VAR:SYMBOL=634922&amp;VAR:INDEX=0"}</definedName>
    <definedName name="_2745__FDSAUDITLINK__" localSheetId="3" hidden="1">{"fdsup://directions/FAT Viewer?action=UPDATE&amp;creator=factset&amp;DYN_ARGS=TRUE&amp;DOC_NAME=FAT:FQL_AUDITING_CLIENT_TEMPLATE.FAT&amp;display_string=Audit&amp;VAR:KEY=HMLSTKVQLS&amp;VAR:QUERY=RkZfRUJJVChBTk4sLTIsLCxSUCk=&amp;WINDOW=FIRST_POPUP&amp;HEIGHT=450&amp;WIDTH=450&amp;START_MAXIMIZED=","FALSE&amp;VAR:CALENDAR=US&amp;VAR:SYMBOL=634922&amp;VAR:INDEX=0"}</definedName>
    <definedName name="_2745__FDSAUDITLINK__" hidden="1">{"fdsup://directions/FAT Viewer?action=UPDATE&amp;creator=factset&amp;DYN_ARGS=TRUE&amp;DOC_NAME=FAT:FQL_AUDITING_CLIENT_TEMPLATE.FAT&amp;display_string=Audit&amp;VAR:KEY=HMLSTKVQLS&amp;VAR:QUERY=RkZfRUJJVChBTk4sLTIsLCxSUCk=&amp;WINDOW=FIRST_POPUP&amp;HEIGHT=450&amp;WIDTH=450&amp;START_MAXIMIZED=","FALSE&amp;VAR:CALENDAR=US&amp;VAR:SYMBOL=634922&amp;VAR:INDEX=0"}</definedName>
    <definedName name="_2746__FDSAUDITLINK__" localSheetId="11" hidden="1">{"fdsup://directions/FAT Viewer?action=UPDATE&amp;creator=factset&amp;DYN_ARGS=TRUE&amp;DOC_NAME=FAT:FQL_AUDITING_CLIENT_TEMPLATE.FAT&amp;display_string=Audit&amp;VAR:KEY=ZUVEXKXGNU&amp;VAR:QUERY=RkZfTkVUX0lOQyhBTk4sLTIsLCxSUCk=&amp;WINDOW=FIRST_POPUP&amp;HEIGHT=450&amp;WIDTH=450&amp;START_MAXIMI","ZED=FALSE&amp;VAR:CALENDAR=US&amp;VAR:SYMBOL=634922&amp;VAR:INDEX=0"}</definedName>
    <definedName name="_2746__FDSAUDITLINK__" localSheetId="3" hidden="1">{"fdsup://directions/FAT Viewer?action=UPDATE&amp;creator=factset&amp;DYN_ARGS=TRUE&amp;DOC_NAME=FAT:FQL_AUDITING_CLIENT_TEMPLATE.FAT&amp;display_string=Audit&amp;VAR:KEY=ZUVEXKXGNU&amp;VAR:QUERY=RkZfTkVUX0lOQyhBTk4sLTIsLCxSUCk=&amp;WINDOW=FIRST_POPUP&amp;HEIGHT=450&amp;WIDTH=450&amp;START_MAXIMI","ZED=FALSE&amp;VAR:CALENDAR=US&amp;VAR:SYMBOL=634922&amp;VAR:INDEX=0"}</definedName>
    <definedName name="_2746__FDSAUDITLINK__" hidden="1">{"fdsup://directions/FAT Viewer?action=UPDATE&amp;creator=factset&amp;DYN_ARGS=TRUE&amp;DOC_NAME=FAT:FQL_AUDITING_CLIENT_TEMPLATE.FAT&amp;display_string=Audit&amp;VAR:KEY=ZUVEXKXGNU&amp;VAR:QUERY=RkZfTkVUX0lOQyhBTk4sLTIsLCxSUCk=&amp;WINDOW=FIRST_POPUP&amp;HEIGHT=450&amp;WIDTH=450&amp;START_MAXIMI","ZED=FALSE&amp;VAR:CALENDAR=US&amp;VAR:SYMBOL=634922&amp;VAR:INDEX=0"}</definedName>
    <definedName name="_2747__FDSAUDITLINK__" localSheetId="11" hidden="1">{"fdsup://directions/FAT Viewer?action=UPDATE&amp;creator=factset&amp;DYN_ARGS=TRUE&amp;DOC_NAME=FAT:FQL_AUDITING_CLIENT_TEMPLATE.FAT&amp;display_string=Audit&amp;VAR:KEY=VWTQDORCTM&amp;VAR:QUERY=RkZfTkVUX0lOQyhBTk4sLTEsLCxSUCk=&amp;WINDOW=FIRST_POPUP&amp;HEIGHT=450&amp;WIDTH=450&amp;START_MAXIMI","ZED=FALSE&amp;VAR:CALENDAR=US&amp;VAR:SYMBOL=634922&amp;VAR:INDEX=0"}</definedName>
    <definedName name="_2747__FDSAUDITLINK__" localSheetId="3" hidden="1">{"fdsup://directions/FAT Viewer?action=UPDATE&amp;creator=factset&amp;DYN_ARGS=TRUE&amp;DOC_NAME=FAT:FQL_AUDITING_CLIENT_TEMPLATE.FAT&amp;display_string=Audit&amp;VAR:KEY=VWTQDORCTM&amp;VAR:QUERY=RkZfTkVUX0lOQyhBTk4sLTEsLCxSUCk=&amp;WINDOW=FIRST_POPUP&amp;HEIGHT=450&amp;WIDTH=450&amp;START_MAXIMI","ZED=FALSE&amp;VAR:CALENDAR=US&amp;VAR:SYMBOL=634922&amp;VAR:INDEX=0"}</definedName>
    <definedName name="_2747__FDSAUDITLINK__" hidden="1">{"fdsup://directions/FAT Viewer?action=UPDATE&amp;creator=factset&amp;DYN_ARGS=TRUE&amp;DOC_NAME=FAT:FQL_AUDITING_CLIENT_TEMPLATE.FAT&amp;display_string=Audit&amp;VAR:KEY=VWTQDORCTM&amp;VAR:QUERY=RkZfTkVUX0lOQyhBTk4sLTEsLCxSUCk=&amp;WINDOW=FIRST_POPUP&amp;HEIGHT=450&amp;WIDTH=450&amp;START_MAXIMI","ZED=FALSE&amp;VAR:CALENDAR=US&amp;VAR:SYMBOL=634922&amp;VAR:INDEX=0"}</definedName>
    <definedName name="_2748__FDSAUDITLINK__" localSheetId="11" hidden="1">{"fdsup://directions/FAT Viewer?action=UPDATE&amp;creator=factset&amp;DYN_ARGS=TRUE&amp;DOC_NAME=FAT:FQL_AUDITING_CLIENT_TEMPLATE.FAT&amp;display_string=Audit&amp;VAR:KEY=FIPWXANATI&amp;VAR:QUERY=RkZfQ0FQRVgoQU5OLC0yLCwsUlAp&amp;WINDOW=FIRST_POPUP&amp;HEIGHT=450&amp;WIDTH=450&amp;START_MAXIMIZED=","FALSE&amp;VAR:CALENDAR=US&amp;VAR:SYMBOL=634922&amp;VAR:INDEX=0"}</definedName>
    <definedName name="_2748__FDSAUDITLINK__" localSheetId="3" hidden="1">{"fdsup://directions/FAT Viewer?action=UPDATE&amp;creator=factset&amp;DYN_ARGS=TRUE&amp;DOC_NAME=FAT:FQL_AUDITING_CLIENT_TEMPLATE.FAT&amp;display_string=Audit&amp;VAR:KEY=FIPWXANATI&amp;VAR:QUERY=RkZfQ0FQRVgoQU5OLC0yLCwsUlAp&amp;WINDOW=FIRST_POPUP&amp;HEIGHT=450&amp;WIDTH=450&amp;START_MAXIMIZED=","FALSE&amp;VAR:CALENDAR=US&amp;VAR:SYMBOL=634922&amp;VAR:INDEX=0"}</definedName>
    <definedName name="_2748__FDSAUDITLINK__" hidden="1">{"fdsup://directions/FAT Viewer?action=UPDATE&amp;creator=factset&amp;DYN_ARGS=TRUE&amp;DOC_NAME=FAT:FQL_AUDITING_CLIENT_TEMPLATE.FAT&amp;display_string=Audit&amp;VAR:KEY=FIPWXANATI&amp;VAR:QUERY=RkZfQ0FQRVgoQU5OLC0yLCwsUlAp&amp;WINDOW=FIRST_POPUP&amp;HEIGHT=450&amp;WIDTH=450&amp;START_MAXIMIZED=","FALSE&amp;VAR:CALENDAR=US&amp;VAR:SYMBOL=634922&amp;VAR:INDEX=0"}</definedName>
    <definedName name="_2749__FDSAUDITLINK__" localSheetId="11" hidden="1">{"fdsup://Directions/FactSet Auditing Viewer?action=AUDIT_VALUE&amp;DB=129&amp;ID1=B2RK00&amp;VALUEID=01001&amp;SDATE=2008&amp;PERIODTYPE=ANN_STD&amp;window=popup_no_bar&amp;width=385&amp;height=120&amp;START_MAXIMIZED=FALSE&amp;creator=factset&amp;display_string=Audit"}</definedName>
    <definedName name="_2749__FDSAUDITLINK__" localSheetId="3" hidden="1">{"fdsup://Directions/FactSet Auditing Viewer?action=AUDIT_VALUE&amp;DB=129&amp;ID1=B2RK00&amp;VALUEID=01001&amp;SDATE=2008&amp;PERIODTYPE=ANN_STD&amp;window=popup_no_bar&amp;width=385&amp;height=120&amp;START_MAXIMIZED=FALSE&amp;creator=factset&amp;display_string=Audit"}</definedName>
    <definedName name="_2749__FDSAUDITLINK__" hidden="1">{"fdsup://Directions/FactSet Auditing Viewer?action=AUDIT_VALUE&amp;DB=129&amp;ID1=B2RK00&amp;VALUEID=01001&amp;SDATE=2008&amp;PERIODTYPE=ANN_STD&amp;window=popup_no_bar&amp;width=385&amp;height=120&amp;START_MAXIMIZED=FALSE&amp;creator=factset&amp;display_string=Audit"}</definedName>
    <definedName name="_275__FDSAUDITLINK__" localSheetId="11" hidden="1">{"fdsup://directions/FAT Viewer?action=UPDATE&amp;creator=factset&amp;DYN_ARGS=TRUE&amp;DOC_NAME=FAT:FQL_AUDITING_CLIENT_TEMPLATE.FAT&amp;display_string=Audit&amp;VAR:KEY=FUXURANYBQ&amp;VAR:QUERY=RkZfQ0FQRVgoQU5OLC0yLCwsUlAp&amp;WINDOW=FIRST_POPUP&amp;HEIGHT=450&amp;WIDTH=450&amp;START_MAXIMIZED=","FALSE&amp;VAR:CALENDAR=FIVEDAY&amp;VAR:SYMBOL=605991&amp;VAR:INDEX=0"}</definedName>
    <definedName name="_275__FDSAUDITLINK__" localSheetId="3" hidden="1">{"fdsup://directions/FAT Viewer?action=UPDATE&amp;creator=factset&amp;DYN_ARGS=TRUE&amp;DOC_NAME=FAT:FQL_AUDITING_CLIENT_TEMPLATE.FAT&amp;display_string=Audit&amp;VAR:KEY=FUXURANYBQ&amp;VAR:QUERY=RkZfQ0FQRVgoQU5OLC0yLCwsUlAp&amp;WINDOW=FIRST_POPUP&amp;HEIGHT=450&amp;WIDTH=450&amp;START_MAXIMIZED=","FALSE&amp;VAR:CALENDAR=FIVEDAY&amp;VAR:SYMBOL=605991&amp;VAR:INDEX=0"}</definedName>
    <definedName name="_275__FDSAUDITLINK__" hidden="1">{"fdsup://directions/FAT Viewer?action=UPDATE&amp;creator=factset&amp;DYN_ARGS=TRUE&amp;DOC_NAME=FAT:FQL_AUDITING_CLIENT_TEMPLATE.FAT&amp;display_string=Audit&amp;VAR:KEY=FUXURANYBQ&amp;VAR:QUERY=RkZfQ0FQRVgoQU5OLC0yLCwsUlAp&amp;WINDOW=FIRST_POPUP&amp;HEIGHT=450&amp;WIDTH=450&amp;START_MAXIMIZED=","FALSE&amp;VAR:CALENDAR=FIVEDAY&amp;VAR:SYMBOL=605991&amp;VAR:INDEX=0"}</definedName>
    <definedName name="_2750__FDSAUDITLINK__" localSheetId="11" hidden="1">{"fdsup://Directions/FactSet Auditing Viewer?action=AUDIT_VALUE&amp;DB=129&amp;ID1=B29633&amp;VALUEID=01001&amp;SDATE=2009&amp;PERIODTYPE=ANN_STD&amp;window=popup_no_bar&amp;width=385&amp;height=120&amp;START_MAXIMIZED=FALSE&amp;creator=factset&amp;display_string=Audit"}</definedName>
    <definedName name="_2750__FDSAUDITLINK__" localSheetId="3" hidden="1">{"fdsup://Directions/FactSet Auditing Viewer?action=AUDIT_VALUE&amp;DB=129&amp;ID1=B29633&amp;VALUEID=01001&amp;SDATE=2009&amp;PERIODTYPE=ANN_STD&amp;window=popup_no_bar&amp;width=385&amp;height=120&amp;START_MAXIMIZED=FALSE&amp;creator=factset&amp;display_string=Audit"}</definedName>
    <definedName name="_2750__FDSAUDITLINK__" hidden="1">{"fdsup://Directions/FactSet Auditing Viewer?action=AUDIT_VALUE&amp;DB=129&amp;ID1=B29633&amp;VALUEID=01001&amp;SDATE=2009&amp;PERIODTYPE=ANN_STD&amp;window=popup_no_bar&amp;width=385&amp;height=120&amp;START_MAXIMIZED=FALSE&amp;creator=factset&amp;display_string=Audit"}</definedName>
    <definedName name="_2751__FDSAUDITLINK__" localSheetId="11" hidden="1">{"fdsup://Directions/FactSet Auditing Viewer?action=AUDIT_VALUE&amp;DB=129&amp;ID1=B29633&amp;VALUEID=01001&amp;SDATE=2008&amp;PERIODTYPE=ANN_STD&amp;window=popup_no_bar&amp;width=385&amp;height=120&amp;START_MAXIMIZED=FALSE&amp;creator=factset&amp;display_string=Audit"}</definedName>
    <definedName name="_2751__FDSAUDITLINK__" localSheetId="3" hidden="1">{"fdsup://Directions/FactSet Auditing Viewer?action=AUDIT_VALUE&amp;DB=129&amp;ID1=B29633&amp;VALUEID=01001&amp;SDATE=2008&amp;PERIODTYPE=ANN_STD&amp;window=popup_no_bar&amp;width=385&amp;height=120&amp;START_MAXIMIZED=FALSE&amp;creator=factset&amp;display_string=Audit"}</definedName>
    <definedName name="_2751__FDSAUDITLINK__" hidden="1">{"fdsup://Directions/FactSet Auditing Viewer?action=AUDIT_VALUE&amp;DB=129&amp;ID1=B29633&amp;VALUEID=01001&amp;SDATE=2008&amp;PERIODTYPE=ANN_STD&amp;window=popup_no_bar&amp;width=385&amp;height=120&amp;START_MAXIMIZED=FALSE&amp;creator=factset&amp;display_string=Audit"}</definedName>
    <definedName name="_2752__FDSAUDITLINK__" localSheetId="11" hidden="1">{"fdsup://Directions/FactSet Auditing Viewer?action=AUDIT_VALUE&amp;DB=129&amp;ID1=646557&amp;VALUEID=01001&amp;SDATE=2009&amp;PERIODTYPE=ANN_STD&amp;window=popup_no_bar&amp;width=385&amp;height=120&amp;START_MAXIMIZED=FALSE&amp;creator=factset&amp;display_string=Audit"}</definedName>
    <definedName name="_2752__FDSAUDITLINK__" localSheetId="3" hidden="1">{"fdsup://Directions/FactSet Auditing Viewer?action=AUDIT_VALUE&amp;DB=129&amp;ID1=646557&amp;VALUEID=01001&amp;SDATE=2009&amp;PERIODTYPE=ANN_STD&amp;window=popup_no_bar&amp;width=385&amp;height=120&amp;START_MAXIMIZED=FALSE&amp;creator=factset&amp;display_string=Audit"}</definedName>
    <definedName name="_2752__FDSAUDITLINK__" hidden="1">{"fdsup://Directions/FactSet Auditing Viewer?action=AUDIT_VALUE&amp;DB=129&amp;ID1=646557&amp;VALUEID=01001&amp;SDATE=2009&amp;PERIODTYPE=ANN_STD&amp;window=popup_no_bar&amp;width=385&amp;height=120&amp;START_MAXIMIZED=FALSE&amp;creator=factset&amp;display_string=Audit"}</definedName>
    <definedName name="_2753__FDSAUDITLINK__" localSheetId="11" hidden="1">{"fdsup://Directions/FactSet Auditing Viewer?action=AUDIT_VALUE&amp;DB=129&amp;ID1=646557&amp;VALUEID=01001&amp;SDATE=2008&amp;PERIODTYPE=ANN_STD&amp;window=popup_no_bar&amp;width=385&amp;height=120&amp;START_MAXIMIZED=FALSE&amp;creator=factset&amp;display_string=Audit"}</definedName>
    <definedName name="_2753__FDSAUDITLINK__" localSheetId="3" hidden="1">{"fdsup://Directions/FactSet Auditing Viewer?action=AUDIT_VALUE&amp;DB=129&amp;ID1=646557&amp;VALUEID=01001&amp;SDATE=2008&amp;PERIODTYPE=ANN_STD&amp;window=popup_no_bar&amp;width=385&amp;height=120&amp;START_MAXIMIZED=FALSE&amp;creator=factset&amp;display_string=Audit"}</definedName>
    <definedName name="_2753__FDSAUDITLINK__" hidden="1">{"fdsup://Directions/FactSet Auditing Viewer?action=AUDIT_VALUE&amp;DB=129&amp;ID1=646557&amp;VALUEID=01001&amp;SDATE=2008&amp;PERIODTYPE=ANN_STD&amp;window=popup_no_bar&amp;width=385&amp;height=120&amp;START_MAXIMIZED=FALSE&amp;creator=factset&amp;display_string=Audit"}</definedName>
    <definedName name="_2754__FDSAUDITLINK__" localSheetId="11" hidden="1">{"fdsup://Directions/FactSet Auditing Viewer?action=AUDIT_VALUE&amp;DB=129&amp;ID1=691487&amp;VALUEID=01001&amp;SDATE=2009&amp;PERIODTYPE=ANN_STD&amp;window=popup_no_bar&amp;width=385&amp;height=120&amp;START_MAXIMIZED=FALSE&amp;creator=factset&amp;display_string=Audit"}</definedName>
    <definedName name="_2754__FDSAUDITLINK__" localSheetId="3" hidden="1">{"fdsup://Directions/FactSet Auditing Viewer?action=AUDIT_VALUE&amp;DB=129&amp;ID1=691487&amp;VALUEID=01001&amp;SDATE=2009&amp;PERIODTYPE=ANN_STD&amp;window=popup_no_bar&amp;width=385&amp;height=120&amp;START_MAXIMIZED=FALSE&amp;creator=factset&amp;display_string=Audit"}</definedName>
    <definedName name="_2754__FDSAUDITLINK__" hidden="1">{"fdsup://Directions/FactSet Auditing Viewer?action=AUDIT_VALUE&amp;DB=129&amp;ID1=691487&amp;VALUEID=01001&amp;SDATE=2009&amp;PERIODTYPE=ANN_STD&amp;window=popup_no_bar&amp;width=385&amp;height=120&amp;START_MAXIMIZED=FALSE&amp;creator=factset&amp;display_string=Audit"}</definedName>
    <definedName name="_2755__FDSAUDITLINK__" localSheetId="11" hidden="1">{"fdsup://Directions/FactSet Auditing Viewer?action=AUDIT_VALUE&amp;DB=129&amp;ID1=691487&amp;VALUEID=01001&amp;SDATE=2008&amp;PERIODTYPE=ANN_STD&amp;window=popup_no_bar&amp;width=385&amp;height=120&amp;START_MAXIMIZED=FALSE&amp;creator=factset&amp;display_string=Audit"}</definedName>
    <definedName name="_2755__FDSAUDITLINK__" localSheetId="3" hidden="1">{"fdsup://Directions/FactSet Auditing Viewer?action=AUDIT_VALUE&amp;DB=129&amp;ID1=691487&amp;VALUEID=01001&amp;SDATE=2008&amp;PERIODTYPE=ANN_STD&amp;window=popup_no_bar&amp;width=385&amp;height=120&amp;START_MAXIMIZED=FALSE&amp;creator=factset&amp;display_string=Audit"}</definedName>
    <definedName name="_2755__FDSAUDITLINK__" hidden="1">{"fdsup://Directions/FactSet Auditing Viewer?action=AUDIT_VALUE&amp;DB=129&amp;ID1=691487&amp;VALUEID=01001&amp;SDATE=2008&amp;PERIODTYPE=ANN_STD&amp;window=popup_no_bar&amp;width=385&amp;height=120&amp;START_MAXIMIZED=FALSE&amp;creator=factset&amp;display_string=Audit"}</definedName>
    <definedName name="_2756__FDSAUDITLINK__" localSheetId="11" hidden="1">{"fdsup://Directions/FactSet Auditing Viewer?action=AUDIT_VALUE&amp;DB=129&amp;ID1=634922&amp;VALUEID=01001&amp;SDATE=2009&amp;PERIODTYPE=ANN_STD&amp;window=popup_no_bar&amp;width=385&amp;height=120&amp;START_MAXIMIZED=FALSE&amp;creator=factset&amp;display_string=Audit"}</definedName>
    <definedName name="_2756__FDSAUDITLINK__" localSheetId="3" hidden="1">{"fdsup://Directions/FactSet Auditing Viewer?action=AUDIT_VALUE&amp;DB=129&amp;ID1=634922&amp;VALUEID=01001&amp;SDATE=2009&amp;PERIODTYPE=ANN_STD&amp;window=popup_no_bar&amp;width=385&amp;height=120&amp;START_MAXIMIZED=FALSE&amp;creator=factset&amp;display_string=Audit"}</definedName>
    <definedName name="_2756__FDSAUDITLINK__" hidden="1">{"fdsup://Directions/FactSet Auditing Viewer?action=AUDIT_VALUE&amp;DB=129&amp;ID1=634922&amp;VALUEID=01001&amp;SDATE=2009&amp;PERIODTYPE=ANN_STD&amp;window=popup_no_bar&amp;width=385&amp;height=120&amp;START_MAXIMIZED=FALSE&amp;creator=factset&amp;display_string=Audit"}</definedName>
    <definedName name="_2757__FDSAUDITLINK__" localSheetId="11" hidden="1">{"fdsup://Directions/FactSet Auditing Viewer?action=AUDIT_VALUE&amp;DB=129&amp;ID1=634922&amp;VALUEID=01001&amp;SDATE=2008&amp;PERIODTYPE=ANN_STD&amp;window=popup_no_bar&amp;width=385&amp;height=120&amp;START_MAXIMIZED=FALSE&amp;creator=factset&amp;display_string=Audit"}</definedName>
    <definedName name="_2757__FDSAUDITLINK__" localSheetId="3" hidden="1">{"fdsup://Directions/FactSet Auditing Viewer?action=AUDIT_VALUE&amp;DB=129&amp;ID1=634922&amp;VALUEID=01001&amp;SDATE=2008&amp;PERIODTYPE=ANN_STD&amp;window=popup_no_bar&amp;width=385&amp;height=120&amp;START_MAXIMIZED=FALSE&amp;creator=factset&amp;display_string=Audit"}</definedName>
    <definedName name="_2757__FDSAUDITLINK__" hidden="1">{"fdsup://Directions/FactSet Auditing Viewer?action=AUDIT_VALUE&amp;DB=129&amp;ID1=634922&amp;VALUEID=01001&amp;SDATE=2008&amp;PERIODTYPE=ANN_STD&amp;window=popup_no_bar&amp;width=385&amp;height=120&amp;START_MAXIMIZED=FALSE&amp;creator=factset&amp;display_string=Audit"}</definedName>
    <definedName name="_2758__FDSAUDITLINK__" localSheetId="11" hidden="1">{"fdsup://Directions/FactSet Auditing Viewer?action=AUDIT_VALUE&amp;DB=129&amp;ID1=655116&amp;VALUEID=01001&amp;SDATE=2009&amp;PERIODTYPE=ANN_STD&amp;window=popup_no_bar&amp;width=385&amp;height=120&amp;START_MAXIMIZED=FALSE&amp;creator=factset&amp;display_string=Audit"}</definedName>
    <definedName name="_2758__FDSAUDITLINK__" localSheetId="3" hidden="1">{"fdsup://Directions/FactSet Auditing Viewer?action=AUDIT_VALUE&amp;DB=129&amp;ID1=655116&amp;VALUEID=01001&amp;SDATE=2009&amp;PERIODTYPE=ANN_STD&amp;window=popup_no_bar&amp;width=385&amp;height=120&amp;START_MAXIMIZED=FALSE&amp;creator=factset&amp;display_string=Audit"}</definedName>
    <definedName name="_2758__FDSAUDITLINK__" hidden="1">{"fdsup://Directions/FactSet Auditing Viewer?action=AUDIT_VALUE&amp;DB=129&amp;ID1=655116&amp;VALUEID=01001&amp;SDATE=2009&amp;PERIODTYPE=ANN_STD&amp;window=popup_no_bar&amp;width=385&amp;height=120&amp;START_MAXIMIZED=FALSE&amp;creator=factset&amp;display_string=Audit"}</definedName>
    <definedName name="_2759__FDSAUDITLINK__" localSheetId="11" hidden="1">{"fdsup://Directions/FactSet Auditing Viewer?action=AUDIT_VALUE&amp;DB=129&amp;ID1=655116&amp;VALUEID=01001&amp;SDATE=2008&amp;PERIODTYPE=ANN_STD&amp;window=popup_no_bar&amp;width=385&amp;height=120&amp;START_MAXIMIZED=FALSE&amp;creator=factset&amp;display_string=Audit"}</definedName>
    <definedName name="_2759__FDSAUDITLINK__" localSheetId="3" hidden="1">{"fdsup://Directions/FactSet Auditing Viewer?action=AUDIT_VALUE&amp;DB=129&amp;ID1=655116&amp;VALUEID=01001&amp;SDATE=2008&amp;PERIODTYPE=ANN_STD&amp;window=popup_no_bar&amp;width=385&amp;height=120&amp;START_MAXIMIZED=FALSE&amp;creator=factset&amp;display_string=Audit"}</definedName>
    <definedName name="_2759__FDSAUDITLINK__" hidden="1">{"fdsup://Directions/FactSet Auditing Viewer?action=AUDIT_VALUE&amp;DB=129&amp;ID1=655116&amp;VALUEID=01001&amp;SDATE=2008&amp;PERIODTYPE=ANN_STD&amp;window=popup_no_bar&amp;width=385&amp;height=120&amp;START_MAXIMIZED=FALSE&amp;creator=factset&amp;display_string=Audit"}</definedName>
    <definedName name="_276__FDSAUDITLINK__" localSheetId="11" hidden="1">{"fdsup://directions/FAT Viewer?action=UPDATE&amp;creator=factset&amp;DYN_ARGS=TRUE&amp;DOC_NAME=FAT:FQL_AUDITING_CLIENT_TEMPLATE.FAT&amp;display_string=Audit&amp;VAR:KEY=NWVYNAVGHM&amp;VAR:QUERY=RkZfTkVUX0lOQyhBTk4sLTIsLCxSUCk=&amp;WINDOW=FIRST_POPUP&amp;HEIGHT=450&amp;WIDTH=450&amp;START_MAXIMI","ZED=FALSE&amp;VAR:CALENDAR=FIVEDAY&amp;VAR:SYMBOL=605991&amp;VAR:INDEX=0"}</definedName>
    <definedName name="_276__FDSAUDITLINK__" localSheetId="3" hidden="1">{"fdsup://directions/FAT Viewer?action=UPDATE&amp;creator=factset&amp;DYN_ARGS=TRUE&amp;DOC_NAME=FAT:FQL_AUDITING_CLIENT_TEMPLATE.FAT&amp;display_string=Audit&amp;VAR:KEY=NWVYNAVGHM&amp;VAR:QUERY=RkZfTkVUX0lOQyhBTk4sLTIsLCxSUCk=&amp;WINDOW=FIRST_POPUP&amp;HEIGHT=450&amp;WIDTH=450&amp;START_MAXIMI","ZED=FALSE&amp;VAR:CALENDAR=FIVEDAY&amp;VAR:SYMBOL=605991&amp;VAR:INDEX=0"}</definedName>
    <definedName name="_276__FDSAUDITLINK__" hidden="1">{"fdsup://directions/FAT Viewer?action=UPDATE&amp;creator=factset&amp;DYN_ARGS=TRUE&amp;DOC_NAME=FAT:FQL_AUDITING_CLIENT_TEMPLATE.FAT&amp;display_string=Audit&amp;VAR:KEY=NWVYNAVGHM&amp;VAR:QUERY=RkZfTkVUX0lOQyhBTk4sLTIsLCxSUCk=&amp;WINDOW=FIRST_POPUP&amp;HEIGHT=450&amp;WIDTH=450&amp;START_MAXIMI","ZED=FALSE&amp;VAR:CALENDAR=FIVEDAY&amp;VAR:SYMBOL=605991&amp;VAR:INDEX=0"}</definedName>
    <definedName name="_2760__FDSAUDITLINK__" localSheetId="11" hidden="1">{"fdsup://Directions/FactSet Auditing Viewer?action=AUDIT_VALUE&amp;DB=129&amp;ID1=656247&amp;VALUEID=01001&amp;SDATE=2009&amp;PERIODTYPE=ANN_STD&amp;window=popup_no_bar&amp;width=385&amp;height=120&amp;START_MAXIMIZED=FALSE&amp;creator=factset&amp;display_string=Audit"}</definedName>
    <definedName name="_2760__FDSAUDITLINK__" localSheetId="3" hidden="1">{"fdsup://Directions/FactSet Auditing Viewer?action=AUDIT_VALUE&amp;DB=129&amp;ID1=656247&amp;VALUEID=01001&amp;SDATE=2009&amp;PERIODTYPE=ANN_STD&amp;window=popup_no_bar&amp;width=385&amp;height=120&amp;START_MAXIMIZED=FALSE&amp;creator=factset&amp;display_string=Audit"}</definedName>
    <definedName name="_2760__FDSAUDITLINK__" hidden="1">{"fdsup://Directions/FactSet Auditing Viewer?action=AUDIT_VALUE&amp;DB=129&amp;ID1=656247&amp;VALUEID=01001&amp;SDATE=2009&amp;PERIODTYPE=ANN_STD&amp;window=popup_no_bar&amp;width=385&amp;height=120&amp;START_MAXIMIZED=FALSE&amp;creator=factset&amp;display_string=Audit"}</definedName>
    <definedName name="_2761__FDSAUDITLINK__" localSheetId="11" hidden="1">{"fdsup://Directions/FactSet Auditing Viewer?action=AUDIT_VALUE&amp;DB=129&amp;ID1=656247&amp;VALUEID=01001&amp;SDATE=2008&amp;PERIODTYPE=ANN_STD&amp;window=popup_no_bar&amp;width=385&amp;height=120&amp;START_MAXIMIZED=FALSE&amp;creator=factset&amp;display_string=Audit"}</definedName>
    <definedName name="_2761__FDSAUDITLINK__" localSheetId="3" hidden="1">{"fdsup://Directions/FactSet Auditing Viewer?action=AUDIT_VALUE&amp;DB=129&amp;ID1=656247&amp;VALUEID=01001&amp;SDATE=2008&amp;PERIODTYPE=ANN_STD&amp;window=popup_no_bar&amp;width=385&amp;height=120&amp;START_MAXIMIZED=FALSE&amp;creator=factset&amp;display_string=Audit"}</definedName>
    <definedName name="_2761__FDSAUDITLINK__" hidden="1">{"fdsup://Directions/FactSet Auditing Viewer?action=AUDIT_VALUE&amp;DB=129&amp;ID1=656247&amp;VALUEID=01001&amp;SDATE=2008&amp;PERIODTYPE=ANN_STD&amp;window=popup_no_bar&amp;width=385&amp;height=120&amp;START_MAXIMIZED=FALSE&amp;creator=factset&amp;display_string=Audit"}</definedName>
    <definedName name="_2762__FDSAUDITLINK__" localSheetId="11" hidden="1">{"fdsup://Directions/FactSet Auditing Viewer?action=AUDIT_VALUE&amp;DB=129&amp;ID1=651122&amp;VALUEID=01001&amp;SDATE=2009&amp;PERIODTYPE=ANN_STD&amp;window=popup_no_bar&amp;width=385&amp;height=120&amp;START_MAXIMIZED=FALSE&amp;creator=factset&amp;display_string=Audit"}</definedName>
    <definedName name="_2762__FDSAUDITLINK__" localSheetId="3" hidden="1">{"fdsup://Directions/FactSet Auditing Viewer?action=AUDIT_VALUE&amp;DB=129&amp;ID1=651122&amp;VALUEID=01001&amp;SDATE=2009&amp;PERIODTYPE=ANN_STD&amp;window=popup_no_bar&amp;width=385&amp;height=120&amp;START_MAXIMIZED=FALSE&amp;creator=factset&amp;display_string=Audit"}</definedName>
    <definedName name="_2762__FDSAUDITLINK__" hidden="1">{"fdsup://Directions/FactSet Auditing Viewer?action=AUDIT_VALUE&amp;DB=129&amp;ID1=651122&amp;VALUEID=01001&amp;SDATE=2009&amp;PERIODTYPE=ANN_STD&amp;window=popup_no_bar&amp;width=385&amp;height=120&amp;START_MAXIMIZED=FALSE&amp;creator=factset&amp;display_string=Audit"}</definedName>
    <definedName name="_2763__FDSAUDITLINK__" localSheetId="11" hidden="1">{"fdsup://Directions/FactSet Auditing Viewer?action=AUDIT_VALUE&amp;DB=129&amp;ID1=651122&amp;VALUEID=01001&amp;SDATE=2008&amp;PERIODTYPE=ANN_STD&amp;window=popup_no_bar&amp;width=385&amp;height=120&amp;START_MAXIMIZED=FALSE&amp;creator=factset&amp;display_string=Audit"}</definedName>
    <definedName name="_2763__FDSAUDITLINK__" localSheetId="3" hidden="1">{"fdsup://Directions/FactSet Auditing Viewer?action=AUDIT_VALUE&amp;DB=129&amp;ID1=651122&amp;VALUEID=01001&amp;SDATE=2008&amp;PERIODTYPE=ANN_STD&amp;window=popup_no_bar&amp;width=385&amp;height=120&amp;START_MAXIMIZED=FALSE&amp;creator=factset&amp;display_string=Audit"}</definedName>
    <definedName name="_2763__FDSAUDITLINK__" hidden="1">{"fdsup://Directions/FactSet Auditing Viewer?action=AUDIT_VALUE&amp;DB=129&amp;ID1=651122&amp;VALUEID=01001&amp;SDATE=2008&amp;PERIODTYPE=ANN_STD&amp;window=popup_no_bar&amp;width=385&amp;height=120&amp;START_MAXIMIZED=FALSE&amp;creator=factset&amp;display_string=Audit"}</definedName>
    <definedName name="_2764__FDSAUDITLINK__" localSheetId="11" hidden="1">{"fdsup://Directions/FactSet Auditing Viewer?action=AUDIT_VALUE&amp;DB=129&amp;ID1=660047&amp;VALUEID=01001&amp;SDATE=2009&amp;PERIODTYPE=ANN_STD&amp;window=popup_no_bar&amp;width=385&amp;height=120&amp;START_MAXIMIZED=FALSE&amp;creator=factset&amp;display_string=Audit"}</definedName>
    <definedName name="_2764__FDSAUDITLINK__" localSheetId="3" hidden="1">{"fdsup://Directions/FactSet Auditing Viewer?action=AUDIT_VALUE&amp;DB=129&amp;ID1=660047&amp;VALUEID=01001&amp;SDATE=2009&amp;PERIODTYPE=ANN_STD&amp;window=popup_no_bar&amp;width=385&amp;height=120&amp;START_MAXIMIZED=FALSE&amp;creator=factset&amp;display_string=Audit"}</definedName>
    <definedName name="_2764__FDSAUDITLINK__" hidden="1">{"fdsup://Directions/FactSet Auditing Viewer?action=AUDIT_VALUE&amp;DB=129&amp;ID1=660047&amp;VALUEID=01001&amp;SDATE=2009&amp;PERIODTYPE=ANN_STD&amp;window=popup_no_bar&amp;width=385&amp;height=120&amp;START_MAXIMIZED=FALSE&amp;creator=factset&amp;display_string=Audit"}</definedName>
    <definedName name="_2765__FDSAUDITLINK__" localSheetId="11" hidden="1">{"fdsup://Directions/FactSet Auditing Viewer?action=AUDIT_VALUE&amp;DB=129&amp;ID1=660047&amp;VALUEID=01001&amp;SDATE=2008&amp;PERIODTYPE=ANN_STD&amp;window=popup_no_bar&amp;width=385&amp;height=120&amp;START_MAXIMIZED=FALSE&amp;creator=factset&amp;display_string=Audit"}</definedName>
    <definedName name="_2765__FDSAUDITLINK__" localSheetId="3" hidden="1">{"fdsup://Directions/FactSet Auditing Viewer?action=AUDIT_VALUE&amp;DB=129&amp;ID1=660047&amp;VALUEID=01001&amp;SDATE=2008&amp;PERIODTYPE=ANN_STD&amp;window=popup_no_bar&amp;width=385&amp;height=120&amp;START_MAXIMIZED=FALSE&amp;creator=factset&amp;display_string=Audit"}</definedName>
    <definedName name="_2765__FDSAUDITLINK__" hidden="1">{"fdsup://Directions/FactSet Auditing Viewer?action=AUDIT_VALUE&amp;DB=129&amp;ID1=660047&amp;VALUEID=01001&amp;SDATE=2008&amp;PERIODTYPE=ANN_STD&amp;window=popup_no_bar&amp;width=385&amp;height=120&amp;START_MAXIMIZED=FALSE&amp;creator=factset&amp;display_string=Audit"}</definedName>
    <definedName name="_2766__FDSAUDITLINK__" localSheetId="11" hidden="1">{"fdsup://Directions/FactSet Auditing Viewer?action=AUDIT_VALUE&amp;DB=129&amp;ID1=B15CDJ&amp;VALUEID=01001&amp;SDATE=2008&amp;PERIODTYPE=ANN_STD&amp;window=popup_no_bar&amp;width=385&amp;height=120&amp;START_MAXIMIZED=FALSE&amp;creator=factset&amp;display_string=Audit"}</definedName>
    <definedName name="_2766__FDSAUDITLINK__" localSheetId="3" hidden="1">{"fdsup://Directions/FactSet Auditing Viewer?action=AUDIT_VALUE&amp;DB=129&amp;ID1=B15CDJ&amp;VALUEID=01001&amp;SDATE=2008&amp;PERIODTYPE=ANN_STD&amp;window=popup_no_bar&amp;width=385&amp;height=120&amp;START_MAXIMIZED=FALSE&amp;creator=factset&amp;display_string=Audit"}</definedName>
    <definedName name="_2766__FDSAUDITLINK__" hidden="1">{"fdsup://Directions/FactSet Auditing Viewer?action=AUDIT_VALUE&amp;DB=129&amp;ID1=B15CDJ&amp;VALUEID=01001&amp;SDATE=2008&amp;PERIODTYPE=ANN_STD&amp;window=popup_no_bar&amp;width=385&amp;height=120&amp;START_MAXIMIZED=FALSE&amp;creator=factset&amp;display_string=Audit"}</definedName>
    <definedName name="_2767__FDSAUDITLINK__" localSheetId="11" hidden="1">{"fdsup://Directions/FactSet Auditing Viewer?action=AUDIT_VALUE&amp;DB=129&amp;ID1=B15CDJ&amp;VALUEID=01001&amp;SDATE=2007&amp;PERIODTYPE=ANN_STD&amp;window=popup_no_bar&amp;width=385&amp;height=120&amp;START_MAXIMIZED=FALSE&amp;creator=factset&amp;display_string=Audit"}</definedName>
    <definedName name="_2767__FDSAUDITLINK__" localSheetId="3" hidden="1">{"fdsup://Directions/FactSet Auditing Viewer?action=AUDIT_VALUE&amp;DB=129&amp;ID1=B15CDJ&amp;VALUEID=01001&amp;SDATE=2007&amp;PERIODTYPE=ANN_STD&amp;window=popup_no_bar&amp;width=385&amp;height=120&amp;START_MAXIMIZED=FALSE&amp;creator=factset&amp;display_string=Audit"}</definedName>
    <definedName name="_2767__FDSAUDITLINK__" hidden="1">{"fdsup://Directions/FactSet Auditing Viewer?action=AUDIT_VALUE&amp;DB=129&amp;ID1=B15CDJ&amp;VALUEID=01001&amp;SDATE=2007&amp;PERIODTYPE=ANN_STD&amp;window=popup_no_bar&amp;width=385&amp;height=120&amp;START_MAXIMIZED=FALSE&amp;creator=factset&amp;display_string=Audit"}</definedName>
    <definedName name="_2768__FDSAUDITLINK__" localSheetId="11" hidden="1">{"fdsup://Directions/FactSet Auditing Viewer?action=AUDIT_VALUE&amp;DB=129&amp;ID1=B23XW7&amp;VALUEID=01001&amp;SDATE=2009&amp;PERIODTYPE=ANN_STD&amp;window=popup_no_bar&amp;width=385&amp;height=120&amp;START_MAXIMIZED=FALSE&amp;creator=factset&amp;display_string=Audit"}</definedName>
    <definedName name="_2768__FDSAUDITLINK__" localSheetId="3" hidden="1">{"fdsup://Directions/FactSet Auditing Viewer?action=AUDIT_VALUE&amp;DB=129&amp;ID1=B23XW7&amp;VALUEID=01001&amp;SDATE=2009&amp;PERIODTYPE=ANN_STD&amp;window=popup_no_bar&amp;width=385&amp;height=120&amp;START_MAXIMIZED=FALSE&amp;creator=factset&amp;display_string=Audit"}</definedName>
    <definedName name="_2768__FDSAUDITLINK__" hidden="1">{"fdsup://Directions/FactSet Auditing Viewer?action=AUDIT_VALUE&amp;DB=129&amp;ID1=B23XW7&amp;VALUEID=01001&amp;SDATE=2009&amp;PERIODTYPE=ANN_STD&amp;window=popup_no_bar&amp;width=385&amp;height=120&amp;START_MAXIMIZED=FALSE&amp;creator=factset&amp;display_string=Audit"}</definedName>
    <definedName name="_2769__FDSAUDITLINK__" localSheetId="11" hidden="1">{"fdsup://Directions/FactSet Auditing Viewer?action=AUDIT_VALUE&amp;DB=129&amp;ID1=B23XW7&amp;VALUEID=01001&amp;SDATE=2008&amp;PERIODTYPE=ANN_STD&amp;window=popup_no_bar&amp;width=385&amp;height=120&amp;START_MAXIMIZED=FALSE&amp;creator=factset&amp;display_string=Audit"}</definedName>
    <definedName name="_2769__FDSAUDITLINK__" localSheetId="3" hidden="1">{"fdsup://Directions/FactSet Auditing Viewer?action=AUDIT_VALUE&amp;DB=129&amp;ID1=B23XW7&amp;VALUEID=01001&amp;SDATE=2008&amp;PERIODTYPE=ANN_STD&amp;window=popup_no_bar&amp;width=385&amp;height=120&amp;START_MAXIMIZED=FALSE&amp;creator=factset&amp;display_string=Audit"}</definedName>
    <definedName name="_2769__FDSAUDITLINK__" hidden="1">{"fdsup://Directions/FactSet Auditing Viewer?action=AUDIT_VALUE&amp;DB=129&amp;ID1=B23XW7&amp;VALUEID=01001&amp;SDATE=2008&amp;PERIODTYPE=ANN_STD&amp;window=popup_no_bar&amp;width=385&amp;height=120&amp;START_MAXIMIZED=FALSE&amp;creator=factset&amp;display_string=Audit"}</definedName>
    <definedName name="_277__FDSAUDITLINK__" localSheetId="11" hidden="1">{"fdsup://directions/FAT Viewer?action=UPDATE&amp;creator=factset&amp;DYN_ARGS=TRUE&amp;DOC_NAME=FAT:FQL_AUDITING_CLIENT_TEMPLATE.FAT&amp;display_string=Audit&amp;VAR:KEY=RMPIDWTSDA&amp;VAR:QUERY=RkZfRUJJVChBTk4sLTIsLCxSUCk=&amp;WINDOW=FIRST_POPUP&amp;HEIGHT=450&amp;WIDTH=450&amp;START_MAXIMIZED=","FALSE&amp;VAR:CALENDAR=FIVEDAY&amp;VAR:SYMBOL=605991&amp;VAR:INDEX=0"}</definedName>
    <definedName name="_277__FDSAUDITLINK__" localSheetId="3" hidden="1">{"fdsup://directions/FAT Viewer?action=UPDATE&amp;creator=factset&amp;DYN_ARGS=TRUE&amp;DOC_NAME=FAT:FQL_AUDITING_CLIENT_TEMPLATE.FAT&amp;display_string=Audit&amp;VAR:KEY=RMPIDWTSDA&amp;VAR:QUERY=RkZfRUJJVChBTk4sLTIsLCxSUCk=&amp;WINDOW=FIRST_POPUP&amp;HEIGHT=450&amp;WIDTH=450&amp;START_MAXIMIZED=","FALSE&amp;VAR:CALENDAR=FIVEDAY&amp;VAR:SYMBOL=605991&amp;VAR:INDEX=0"}</definedName>
    <definedName name="_277__FDSAUDITLINK__" hidden="1">{"fdsup://directions/FAT Viewer?action=UPDATE&amp;creator=factset&amp;DYN_ARGS=TRUE&amp;DOC_NAME=FAT:FQL_AUDITING_CLIENT_TEMPLATE.FAT&amp;display_string=Audit&amp;VAR:KEY=RMPIDWTSDA&amp;VAR:QUERY=RkZfRUJJVChBTk4sLTIsLCxSUCk=&amp;WINDOW=FIRST_POPUP&amp;HEIGHT=450&amp;WIDTH=450&amp;START_MAXIMIZED=","FALSE&amp;VAR:CALENDAR=FIVEDAY&amp;VAR:SYMBOL=605991&amp;VAR:INDEX=0"}</definedName>
    <definedName name="_2770__FDSAUDITLINK__" localSheetId="11" hidden="1">{"fdsup://Directions/FactSet Auditing Viewer?action=AUDIT_VALUE&amp;DB=129&amp;ID1=615694&amp;VALUEID=01001&amp;SDATE=2009&amp;PERIODTYPE=ANN_STD&amp;window=popup_no_bar&amp;width=385&amp;height=120&amp;START_MAXIMIZED=FALSE&amp;creator=factset&amp;display_string=Audit"}</definedName>
    <definedName name="_2770__FDSAUDITLINK__" localSheetId="3" hidden="1">{"fdsup://Directions/FactSet Auditing Viewer?action=AUDIT_VALUE&amp;DB=129&amp;ID1=615694&amp;VALUEID=01001&amp;SDATE=2009&amp;PERIODTYPE=ANN_STD&amp;window=popup_no_bar&amp;width=385&amp;height=120&amp;START_MAXIMIZED=FALSE&amp;creator=factset&amp;display_string=Audit"}</definedName>
    <definedName name="_2770__FDSAUDITLINK__" hidden="1">{"fdsup://Directions/FactSet Auditing Viewer?action=AUDIT_VALUE&amp;DB=129&amp;ID1=615694&amp;VALUEID=01001&amp;SDATE=2009&amp;PERIODTYPE=ANN_STD&amp;window=popup_no_bar&amp;width=385&amp;height=120&amp;START_MAXIMIZED=FALSE&amp;creator=factset&amp;display_string=Audit"}</definedName>
    <definedName name="_2771__FDSAUDITLINK__" localSheetId="11" hidden="1">{"fdsup://Directions/FactSet Auditing Viewer?action=AUDIT_VALUE&amp;DB=129&amp;ID1=615694&amp;VALUEID=01001&amp;SDATE=2008&amp;PERIODTYPE=ANN_STD&amp;window=popup_no_bar&amp;width=385&amp;height=120&amp;START_MAXIMIZED=FALSE&amp;creator=factset&amp;display_string=Audit"}</definedName>
    <definedName name="_2771__FDSAUDITLINK__" localSheetId="3" hidden="1">{"fdsup://Directions/FactSet Auditing Viewer?action=AUDIT_VALUE&amp;DB=129&amp;ID1=615694&amp;VALUEID=01001&amp;SDATE=2008&amp;PERIODTYPE=ANN_STD&amp;window=popup_no_bar&amp;width=385&amp;height=120&amp;START_MAXIMIZED=FALSE&amp;creator=factset&amp;display_string=Audit"}</definedName>
    <definedName name="_2771__FDSAUDITLINK__" hidden="1">{"fdsup://Directions/FactSet Auditing Viewer?action=AUDIT_VALUE&amp;DB=129&amp;ID1=615694&amp;VALUEID=01001&amp;SDATE=2008&amp;PERIODTYPE=ANN_STD&amp;window=popup_no_bar&amp;width=385&amp;height=120&amp;START_MAXIMIZED=FALSE&amp;creator=factset&amp;display_string=Audit"}</definedName>
    <definedName name="_2772__FDSAUDITLINK__" localSheetId="11" hidden="1">{"fdsup://Directions/FactSet Auditing Viewer?action=AUDIT_VALUE&amp;DB=129&amp;ID1=674198&amp;VALUEID=01001&amp;SDATE=2009&amp;PERIODTYPE=ANN_STD&amp;window=popup_no_bar&amp;width=385&amp;height=120&amp;START_MAXIMIZED=FALSE&amp;creator=factset&amp;display_string=Audit"}</definedName>
    <definedName name="_2772__FDSAUDITLINK__" localSheetId="3" hidden="1">{"fdsup://Directions/FactSet Auditing Viewer?action=AUDIT_VALUE&amp;DB=129&amp;ID1=674198&amp;VALUEID=01001&amp;SDATE=2009&amp;PERIODTYPE=ANN_STD&amp;window=popup_no_bar&amp;width=385&amp;height=120&amp;START_MAXIMIZED=FALSE&amp;creator=factset&amp;display_string=Audit"}</definedName>
    <definedName name="_2772__FDSAUDITLINK__" hidden="1">{"fdsup://Directions/FactSet Auditing Viewer?action=AUDIT_VALUE&amp;DB=129&amp;ID1=674198&amp;VALUEID=01001&amp;SDATE=2009&amp;PERIODTYPE=ANN_STD&amp;window=popup_no_bar&amp;width=385&amp;height=120&amp;START_MAXIMIZED=FALSE&amp;creator=factset&amp;display_string=Audit"}</definedName>
    <definedName name="_2773__FDSAUDITLINK__" localSheetId="11" hidden="1">{"fdsup://Directions/FactSet Auditing Viewer?action=AUDIT_VALUE&amp;DB=129&amp;ID1=674198&amp;VALUEID=01001&amp;SDATE=2008&amp;PERIODTYPE=ANN_STD&amp;window=popup_no_bar&amp;width=385&amp;height=120&amp;START_MAXIMIZED=FALSE&amp;creator=factset&amp;display_string=Audit"}</definedName>
    <definedName name="_2773__FDSAUDITLINK__" localSheetId="3" hidden="1">{"fdsup://Directions/FactSet Auditing Viewer?action=AUDIT_VALUE&amp;DB=129&amp;ID1=674198&amp;VALUEID=01001&amp;SDATE=2008&amp;PERIODTYPE=ANN_STD&amp;window=popup_no_bar&amp;width=385&amp;height=120&amp;START_MAXIMIZED=FALSE&amp;creator=factset&amp;display_string=Audit"}</definedName>
    <definedName name="_2773__FDSAUDITLINK__" hidden="1">{"fdsup://Directions/FactSet Auditing Viewer?action=AUDIT_VALUE&amp;DB=129&amp;ID1=674198&amp;VALUEID=01001&amp;SDATE=2008&amp;PERIODTYPE=ANN_STD&amp;window=popup_no_bar&amp;width=385&amp;height=120&amp;START_MAXIMIZED=FALSE&amp;creator=factset&amp;display_string=Audit"}</definedName>
    <definedName name="_2774__FDSAUDITLINK__" localSheetId="11" hidden="1">{"fdsup://Directions/FactSet Auditing Viewer?action=AUDIT_VALUE&amp;DB=129&amp;ID1=610620&amp;VALUEID=01001&amp;SDATE=2008&amp;PERIODTYPE=ANN_STD&amp;window=popup_no_bar&amp;width=385&amp;height=120&amp;START_MAXIMIZED=FALSE&amp;creator=factset&amp;display_string=Audit"}</definedName>
    <definedName name="_2774__FDSAUDITLINK__" localSheetId="3" hidden="1">{"fdsup://Directions/FactSet Auditing Viewer?action=AUDIT_VALUE&amp;DB=129&amp;ID1=610620&amp;VALUEID=01001&amp;SDATE=2008&amp;PERIODTYPE=ANN_STD&amp;window=popup_no_bar&amp;width=385&amp;height=120&amp;START_MAXIMIZED=FALSE&amp;creator=factset&amp;display_string=Audit"}</definedName>
    <definedName name="_2774__FDSAUDITLINK__" hidden="1">{"fdsup://Directions/FactSet Auditing Viewer?action=AUDIT_VALUE&amp;DB=129&amp;ID1=610620&amp;VALUEID=01001&amp;SDATE=2008&amp;PERIODTYPE=ANN_STD&amp;window=popup_no_bar&amp;width=385&amp;height=120&amp;START_MAXIMIZED=FALSE&amp;creator=factset&amp;display_string=Audit"}</definedName>
    <definedName name="_2775__FDSAUDITLINK__" localSheetId="11" hidden="1">{"fdsup://Directions/FactSet Auditing Viewer?action=AUDIT_VALUE&amp;DB=129&amp;ID1=B29630&amp;VALUEID=01001&amp;SDATE=2010&amp;PERIODTYPE=ANN_STD&amp;window=popup_no_bar&amp;width=385&amp;height=120&amp;START_MAXIMIZED=FALSE&amp;creator=factset&amp;display_string=Audit"}</definedName>
    <definedName name="_2775__FDSAUDITLINK__" localSheetId="3" hidden="1">{"fdsup://Directions/FactSet Auditing Viewer?action=AUDIT_VALUE&amp;DB=129&amp;ID1=B29630&amp;VALUEID=01001&amp;SDATE=2010&amp;PERIODTYPE=ANN_STD&amp;window=popup_no_bar&amp;width=385&amp;height=120&amp;START_MAXIMIZED=FALSE&amp;creator=factset&amp;display_string=Audit"}</definedName>
    <definedName name="_2775__FDSAUDITLINK__" hidden="1">{"fdsup://Directions/FactSet Auditing Viewer?action=AUDIT_VALUE&amp;DB=129&amp;ID1=B29630&amp;VALUEID=01001&amp;SDATE=2010&amp;PERIODTYPE=ANN_STD&amp;window=popup_no_bar&amp;width=385&amp;height=120&amp;START_MAXIMIZED=FALSE&amp;creator=factset&amp;display_string=Audit"}</definedName>
    <definedName name="_2776__FDSAUDITLINK__" localSheetId="11" hidden="1">{"fdsup://Directions/FactSet Auditing Viewer?action=AUDIT_VALUE&amp;DB=129&amp;ID1=B29630&amp;VALUEID=01001&amp;SDATE=2009&amp;PERIODTYPE=ANN_STD&amp;window=popup_no_bar&amp;width=385&amp;height=120&amp;START_MAXIMIZED=FALSE&amp;creator=factset&amp;display_string=Audit"}</definedName>
    <definedName name="_2776__FDSAUDITLINK__" localSheetId="3" hidden="1">{"fdsup://Directions/FactSet Auditing Viewer?action=AUDIT_VALUE&amp;DB=129&amp;ID1=B29630&amp;VALUEID=01001&amp;SDATE=2009&amp;PERIODTYPE=ANN_STD&amp;window=popup_no_bar&amp;width=385&amp;height=120&amp;START_MAXIMIZED=FALSE&amp;creator=factset&amp;display_string=Audit"}</definedName>
    <definedName name="_2776__FDSAUDITLINK__" hidden="1">{"fdsup://Directions/FactSet Auditing Viewer?action=AUDIT_VALUE&amp;DB=129&amp;ID1=B29630&amp;VALUEID=01001&amp;SDATE=2009&amp;PERIODTYPE=ANN_STD&amp;window=popup_no_bar&amp;width=385&amp;height=120&amp;START_MAXIMIZED=FALSE&amp;creator=factset&amp;display_string=Audit"}</definedName>
    <definedName name="_2777__FDSAUDITLINK__" localSheetId="11" hidden="1">{"fdsup://Directions/FactSet Auditing Viewer?action=AUDIT_VALUE&amp;DB=129&amp;ID1=617449&amp;VALUEID=01001&amp;SDATE=2008&amp;PERIODTYPE=ANN_STD&amp;window=popup_no_bar&amp;width=385&amp;height=120&amp;START_MAXIMIZED=FALSE&amp;creator=factset&amp;display_string=Audit"}</definedName>
    <definedName name="_2777__FDSAUDITLINK__" localSheetId="3" hidden="1">{"fdsup://Directions/FactSet Auditing Viewer?action=AUDIT_VALUE&amp;DB=129&amp;ID1=617449&amp;VALUEID=01001&amp;SDATE=2008&amp;PERIODTYPE=ANN_STD&amp;window=popup_no_bar&amp;width=385&amp;height=120&amp;START_MAXIMIZED=FALSE&amp;creator=factset&amp;display_string=Audit"}</definedName>
    <definedName name="_2777__FDSAUDITLINK__" hidden="1">{"fdsup://Directions/FactSet Auditing Viewer?action=AUDIT_VALUE&amp;DB=129&amp;ID1=617449&amp;VALUEID=01001&amp;SDATE=2008&amp;PERIODTYPE=ANN_STD&amp;window=popup_no_bar&amp;width=385&amp;height=120&amp;START_MAXIMIZED=FALSE&amp;creator=factset&amp;display_string=Audit"}</definedName>
    <definedName name="_2778__FDSAUDITLINK__" localSheetId="11" hidden="1">{"fdsup://Directions/FactSet Auditing Viewer?action=AUDIT_VALUE&amp;DB=129&amp;ID1=617449&amp;VALUEID=01001&amp;SDATE=2007&amp;PERIODTYPE=ANN_STD&amp;window=popup_no_bar&amp;width=385&amp;height=120&amp;START_MAXIMIZED=FALSE&amp;creator=factset&amp;display_string=Audit"}</definedName>
    <definedName name="_2778__FDSAUDITLINK__" localSheetId="3" hidden="1">{"fdsup://Directions/FactSet Auditing Viewer?action=AUDIT_VALUE&amp;DB=129&amp;ID1=617449&amp;VALUEID=01001&amp;SDATE=2007&amp;PERIODTYPE=ANN_STD&amp;window=popup_no_bar&amp;width=385&amp;height=120&amp;START_MAXIMIZED=FALSE&amp;creator=factset&amp;display_string=Audit"}</definedName>
    <definedName name="_2778__FDSAUDITLINK__" hidden="1">{"fdsup://Directions/FactSet Auditing Viewer?action=AUDIT_VALUE&amp;DB=129&amp;ID1=617449&amp;VALUEID=01001&amp;SDATE=2007&amp;PERIODTYPE=ANN_STD&amp;window=popup_no_bar&amp;width=385&amp;height=120&amp;START_MAXIMIZED=FALSE&amp;creator=factset&amp;display_string=Audit"}</definedName>
    <definedName name="_2779__FDSAUDITLINK__" localSheetId="11" hidden="1">{"fdsup://Directions/FactSet Auditing Viewer?action=AUDIT_VALUE&amp;DB=129&amp;ID1=015281&amp;VALUEID=01001&amp;SDATE=2008&amp;PERIODTYPE=ANN_STD&amp;window=popup_no_bar&amp;width=385&amp;height=120&amp;START_MAXIMIZED=FALSE&amp;creator=factset&amp;display_string=Audit"}</definedName>
    <definedName name="_2779__FDSAUDITLINK__" localSheetId="3" hidden="1">{"fdsup://Directions/FactSet Auditing Viewer?action=AUDIT_VALUE&amp;DB=129&amp;ID1=015281&amp;VALUEID=01001&amp;SDATE=2008&amp;PERIODTYPE=ANN_STD&amp;window=popup_no_bar&amp;width=385&amp;height=120&amp;START_MAXIMIZED=FALSE&amp;creator=factset&amp;display_string=Audit"}</definedName>
    <definedName name="_2779__FDSAUDITLINK__" hidden="1">{"fdsup://Directions/FactSet Auditing Viewer?action=AUDIT_VALUE&amp;DB=129&amp;ID1=015281&amp;VALUEID=01001&amp;SDATE=2008&amp;PERIODTYPE=ANN_STD&amp;window=popup_no_bar&amp;width=385&amp;height=120&amp;START_MAXIMIZED=FALSE&amp;creator=factset&amp;display_string=Audit"}</definedName>
    <definedName name="_278__FDSAUDITLINK__" localSheetId="11" hidden="1">{"fdsup://directions/FAT Viewer?action=UPDATE&amp;creator=factset&amp;DYN_ARGS=TRUE&amp;DOC_NAME=FAT:FQL_AUDITING_CLIENT_TEMPLATE.FAT&amp;display_string=Audit&amp;VAR:KEY=JUHMJENAXG&amp;VAR:QUERY=RkZfRUJJVERBKEFOTiwtMiwsLFJQKQ==&amp;WINDOW=FIRST_POPUP&amp;HEIGHT=450&amp;WIDTH=450&amp;START_MAXIMI","ZED=FALSE&amp;VAR:CALENDAR=FIVEDAY&amp;VAR:SYMBOL=605991&amp;VAR:INDEX=0"}</definedName>
    <definedName name="_278__FDSAUDITLINK__" localSheetId="3" hidden="1">{"fdsup://directions/FAT Viewer?action=UPDATE&amp;creator=factset&amp;DYN_ARGS=TRUE&amp;DOC_NAME=FAT:FQL_AUDITING_CLIENT_TEMPLATE.FAT&amp;display_string=Audit&amp;VAR:KEY=JUHMJENAXG&amp;VAR:QUERY=RkZfRUJJVERBKEFOTiwtMiwsLFJQKQ==&amp;WINDOW=FIRST_POPUP&amp;HEIGHT=450&amp;WIDTH=450&amp;START_MAXIMI","ZED=FALSE&amp;VAR:CALENDAR=FIVEDAY&amp;VAR:SYMBOL=605991&amp;VAR:INDEX=0"}</definedName>
    <definedName name="_278__FDSAUDITLINK__" hidden="1">{"fdsup://directions/FAT Viewer?action=UPDATE&amp;creator=factset&amp;DYN_ARGS=TRUE&amp;DOC_NAME=FAT:FQL_AUDITING_CLIENT_TEMPLATE.FAT&amp;display_string=Audit&amp;VAR:KEY=JUHMJENAXG&amp;VAR:QUERY=RkZfRUJJVERBKEFOTiwtMiwsLFJQKQ==&amp;WINDOW=FIRST_POPUP&amp;HEIGHT=450&amp;WIDTH=450&amp;START_MAXIMI","ZED=FALSE&amp;VAR:CALENDAR=FIVEDAY&amp;VAR:SYMBOL=605991&amp;VAR:INDEX=0"}</definedName>
    <definedName name="_2780__FDSAUDITLINK__" localSheetId="11" hidden="1">{"fdsup://Directions/FactSet Auditing Viewer?action=AUDIT_VALUE&amp;DB=129&amp;ID1=015281&amp;VALUEID=01001&amp;SDATE=2007&amp;PERIODTYPE=ANN_STD&amp;window=popup_no_bar&amp;width=385&amp;height=120&amp;START_MAXIMIZED=FALSE&amp;creator=factset&amp;display_string=Audit"}</definedName>
    <definedName name="_2780__FDSAUDITLINK__" localSheetId="3" hidden="1">{"fdsup://Directions/FactSet Auditing Viewer?action=AUDIT_VALUE&amp;DB=129&amp;ID1=015281&amp;VALUEID=01001&amp;SDATE=2007&amp;PERIODTYPE=ANN_STD&amp;window=popup_no_bar&amp;width=385&amp;height=120&amp;START_MAXIMIZED=FALSE&amp;creator=factset&amp;display_string=Audit"}</definedName>
    <definedName name="_2780__FDSAUDITLINK__" hidden="1">{"fdsup://Directions/FactSet Auditing Viewer?action=AUDIT_VALUE&amp;DB=129&amp;ID1=015281&amp;VALUEID=01001&amp;SDATE=2007&amp;PERIODTYPE=ANN_STD&amp;window=popup_no_bar&amp;width=385&amp;height=120&amp;START_MAXIMIZED=FALSE&amp;creator=factset&amp;display_string=Audit"}</definedName>
    <definedName name="_2781__FDSAUDITLINK__" localSheetId="11" hidden="1">{"fdsup://Directions/FactSet Auditing Viewer?action=AUDIT_VALUE&amp;DB=129&amp;ID1=74762E10&amp;VALUEID=01001&amp;SDATE=2008&amp;PERIODTYPE=ANN_STD&amp;window=popup_no_bar&amp;width=385&amp;height=120&amp;START_MAXIMIZED=FALSE&amp;creator=factset&amp;display_string=Audit"}</definedName>
    <definedName name="_2781__FDSAUDITLINK__" localSheetId="3" hidden="1">{"fdsup://Directions/FactSet Auditing Viewer?action=AUDIT_VALUE&amp;DB=129&amp;ID1=74762E10&amp;VALUEID=01001&amp;SDATE=2008&amp;PERIODTYPE=ANN_STD&amp;window=popup_no_bar&amp;width=385&amp;height=120&amp;START_MAXIMIZED=FALSE&amp;creator=factset&amp;display_string=Audit"}</definedName>
    <definedName name="_2781__FDSAUDITLINK__" hidden="1">{"fdsup://Directions/FactSet Auditing Viewer?action=AUDIT_VALUE&amp;DB=129&amp;ID1=74762E10&amp;VALUEID=01001&amp;SDATE=2008&amp;PERIODTYPE=ANN_STD&amp;window=popup_no_bar&amp;width=385&amp;height=120&amp;START_MAXIMIZED=FALSE&amp;creator=factset&amp;display_string=Audit"}</definedName>
    <definedName name="_2782__FDSAUDITLINK__" localSheetId="11" hidden="1">{"fdsup://Directions/FactSet Auditing Viewer?action=AUDIT_VALUE&amp;DB=129&amp;ID1=74762E10&amp;VALUEID=01001&amp;SDATE=2007&amp;PERIODTYPE=ANN_STD&amp;window=popup_no_bar&amp;width=385&amp;height=120&amp;START_MAXIMIZED=FALSE&amp;creator=factset&amp;display_string=Audit"}</definedName>
    <definedName name="_2782__FDSAUDITLINK__" localSheetId="3" hidden="1">{"fdsup://Directions/FactSet Auditing Viewer?action=AUDIT_VALUE&amp;DB=129&amp;ID1=74762E10&amp;VALUEID=01001&amp;SDATE=2007&amp;PERIODTYPE=ANN_STD&amp;window=popup_no_bar&amp;width=385&amp;height=120&amp;START_MAXIMIZED=FALSE&amp;creator=factset&amp;display_string=Audit"}</definedName>
    <definedName name="_2782__FDSAUDITLINK__" hidden="1">{"fdsup://Directions/FactSet Auditing Viewer?action=AUDIT_VALUE&amp;DB=129&amp;ID1=74762E10&amp;VALUEID=01001&amp;SDATE=2007&amp;PERIODTYPE=ANN_STD&amp;window=popup_no_bar&amp;width=385&amp;height=120&amp;START_MAXIMIZED=FALSE&amp;creator=factset&amp;display_string=Audit"}</definedName>
    <definedName name="_2783__FDSAUDITLINK__" localSheetId="11" hidden="1">{"fdsup://Directions/FactSet Auditing Viewer?action=AUDIT_VALUE&amp;DB=129&amp;ID1=046574&amp;VALUEID=01001&amp;SDATE=2008&amp;PERIODTYPE=ANN_STD&amp;window=popup_no_bar&amp;width=385&amp;height=120&amp;START_MAXIMIZED=FALSE&amp;creator=factset&amp;display_string=Audit"}</definedName>
    <definedName name="_2783__FDSAUDITLINK__" localSheetId="3" hidden="1">{"fdsup://Directions/FactSet Auditing Viewer?action=AUDIT_VALUE&amp;DB=129&amp;ID1=046574&amp;VALUEID=01001&amp;SDATE=2008&amp;PERIODTYPE=ANN_STD&amp;window=popup_no_bar&amp;width=385&amp;height=120&amp;START_MAXIMIZED=FALSE&amp;creator=factset&amp;display_string=Audit"}</definedName>
    <definedName name="_2783__FDSAUDITLINK__" hidden="1">{"fdsup://Directions/FactSet Auditing Viewer?action=AUDIT_VALUE&amp;DB=129&amp;ID1=046574&amp;VALUEID=01001&amp;SDATE=2008&amp;PERIODTYPE=ANN_STD&amp;window=popup_no_bar&amp;width=385&amp;height=120&amp;START_MAXIMIZED=FALSE&amp;creator=factset&amp;display_string=Audit"}</definedName>
    <definedName name="_2784__FDSAUDITLINK__" localSheetId="11" hidden="1">{"fdsup://Directions/FactSet Auditing Viewer?action=AUDIT_VALUE&amp;DB=129&amp;ID1=H2717810&amp;VALUEID=01001&amp;SDATE=2008&amp;PERIODTYPE=ANN_STD&amp;window=popup_no_bar&amp;width=385&amp;height=120&amp;START_MAXIMIZED=FALSE&amp;creator=factset&amp;display_string=Audit"}</definedName>
    <definedName name="_2784__FDSAUDITLINK__" localSheetId="3" hidden="1">{"fdsup://Directions/FactSet Auditing Viewer?action=AUDIT_VALUE&amp;DB=129&amp;ID1=H2717810&amp;VALUEID=01001&amp;SDATE=2008&amp;PERIODTYPE=ANN_STD&amp;window=popup_no_bar&amp;width=385&amp;height=120&amp;START_MAXIMIZED=FALSE&amp;creator=factset&amp;display_string=Audit"}</definedName>
    <definedName name="_2784__FDSAUDITLINK__" hidden="1">{"fdsup://Directions/FactSet Auditing Viewer?action=AUDIT_VALUE&amp;DB=129&amp;ID1=H2717810&amp;VALUEID=01001&amp;SDATE=2008&amp;PERIODTYPE=ANN_STD&amp;window=popup_no_bar&amp;width=385&amp;height=120&amp;START_MAXIMIZED=FALSE&amp;creator=factset&amp;display_string=Audit"}</definedName>
    <definedName name="_2785__FDSAUDITLINK__" localSheetId="11" hidden="1">{"fdsup://Directions/FactSet Auditing Viewer?action=AUDIT_VALUE&amp;DB=129&amp;ID1=H2717810&amp;VALUEID=01001&amp;SDATE=2007&amp;PERIODTYPE=ANN_STD&amp;window=popup_no_bar&amp;width=385&amp;height=120&amp;START_MAXIMIZED=FALSE&amp;creator=factset&amp;display_string=Audit"}</definedName>
    <definedName name="_2785__FDSAUDITLINK__" localSheetId="3" hidden="1">{"fdsup://Directions/FactSet Auditing Viewer?action=AUDIT_VALUE&amp;DB=129&amp;ID1=H2717810&amp;VALUEID=01001&amp;SDATE=2007&amp;PERIODTYPE=ANN_STD&amp;window=popup_no_bar&amp;width=385&amp;height=120&amp;START_MAXIMIZED=FALSE&amp;creator=factset&amp;display_string=Audit"}</definedName>
    <definedName name="_2785__FDSAUDITLINK__" hidden="1">{"fdsup://Directions/FactSet Auditing Viewer?action=AUDIT_VALUE&amp;DB=129&amp;ID1=H2717810&amp;VALUEID=01001&amp;SDATE=2007&amp;PERIODTYPE=ANN_STD&amp;window=popup_no_bar&amp;width=385&amp;height=120&amp;START_MAXIMIZED=FALSE&amp;creator=factset&amp;display_string=Audit"}</definedName>
    <definedName name="_2786__FDSAUDITLINK__" localSheetId="11" hidden="1">{"fdsup://Directions/FactSet Auditing Viewer?action=AUDIT_VALUE&amp;DB=129&amp;ID1=82028010&amp;VALUEID=01001&amp;SDATE=2008&amp;PERIODTYPE=ANN_STD&amp;window=popup_no_bar&amp;width=385&amp;height=120&amp;START_MAXIMIZED=FALSE&amp;creator=factset&amp;display_string=Audit"}</definedName>
    <definedName name="_2786__FDSAUDITLINK__" localSheetId="3" hidden="1">{"fdsup://Directions/FactSet Auditing Viewer?action=AUDIT_VALUE&amp;DB=129&amp;ID1=82028010&amp;VALUEID=01001&amp;SDATE=2008&amp;PERIODTYPE=ANN_STD&amp;window=popup_no_bar&amp;width=385&amp;height=120&amp;START_MAXIMIZED=FALSE&amp;creator=factset&amp;display_string=Audit"}</definedName>
    <definedName name="_2786__FDSAUDITLINK__" hidden="1">{"fdsup://Directions/FactSet Auditing Viewer?action=AUDIT_VALUE&amp;DB=129&amp;ID1=82028010&amp;VALUEID=01001&amp;SDATE=2008&amp;PERIODTYPE=ANN_STD&amp;window=popup_no_bar&amp;width=385&amp;height=120&amp;START_MAXIMIZED=FALSE&amp;creator=factset&amp;display_string=Audit"}</definedName>
    <definedName name="_2787__FDSAUDITLINK__" localSheetId="11" hidden="1">{"fdsup://Directions/FactSet Auditing Viewer?action=AUDIT_VALUE&amp;DB=129&amp;ID1=82028010&amp;VALUEID=01001&amp;SDATE=2007&amp;PERIODTYPE=ANN_STD&amp;window=popup_no_bar&amp;width=385&amp;height=120&amp;START_MAXIMIZED=FALSE&amp;creator=factset&amp;display_string=Audit"}</definedName>
    <definedName name="_2787__FDSAUDITLINK__" localSheetId="3" hidden="1">{"fdsup://Directions/FactSet Auditing Viewer?action=AUDIT_VALUE&amp;DB=129&amp;ID1=82028010&amp;VALUEID=01001&amp;SDATE=2007&amp;PERIODTYPE=ANN_STD&amp;window=popup_no_bar&amp;width=385&amp;height=120&amp;START_MAXIMIZED=FALSE&amp;creator=factset&amp;display_string=Audit"}</definedName>
    <definedName name="_2787__FDSAUDITLINK__" hidden="1">{"fdsup://Directions/FactSet Auditing Viewer?action=AUDIT_VALUE&amp;DB=129&amp;ID1=82028010&amp;VALUEID=01001&amp;SDATE=2007&amp;PERIODTYPE=ANN_STD&amp;window=popup_no_bar&amp;width=385&amp;height=120&amp;START_MAXIMIZED=FALSE&amp;creator=factset&amp;display_string=Audit"}</definedName>
    <definedName name="_2788__FDSAUDITLINK__" localSheetId="11" hidden="1">{"fdsup://Directions/FactSet Auditing Viewer?action=AUDIT_VALUE&amp;DB=129&amp;ID1=29084Q10&amp;VALUEID=01001&amp;SDATE=2007&amp;PERIODTYPE=ANN_STD&amp;window=popup_no_bar&amp;width=385&amp;height=120&amp;START_MAXIMIZED=FALSE&amp;creator=factset&amp;display_string=Audit"}</definedName>
    <definedName name="_2788__FDSAUDITLINK__" localSheetId="3" hidden="1">{"fdsup://Directions/FactSet Auditing Viewer?action=AUDIT_VALUE&amp;DB=129&amp;ID1=29084Q10&amp;VALUEID=01001&amp;SDATE=2007&amp;PERIODTYPE=ANN_STD&amp;window=popup_no_bar&amp;width=385&amp;height=120&amp;START_MAXIMIZED=FALSE&amp;creator=factset&amp;display_string=Audit"}</definedName>
    <definedName name="_2788__FDSAUDITLINK__" hidden="1">{"fdsup://Directions/FactSet Auditing Viewer?action=AUDIT_VALUE&amp;DB=129&amp;ID1=29084Q10&amp;VALUEID=01001&amp;SDATE=2007&amp;PERIODTYPE=ANN_STD&amp;window=popup_no_bar&amp;width=385&amp;height=120&amp;START_MAXIMIZED=FALSE&amp;creator=factset&amp;display_string=Audit"}</definedName>
    <definedName name="_2789__FDSAUDITLINK__" localSheetId="11" hidden="1">{"fdsup://Directions/FactSet Auditing Viewer?action=AUDIT_VALUE&amp;DB=129&amp;ID1=505158&amp;VALUEID=01001&amp;SDATE=2007&amp;PERIODTYPE=ANN_STD&amp;window=popup_no_bar&amp;width=385&amp;height=120&amp;START_MAXIMIZED=FALSE&amp;creator=factset&amp;display_string=Audit"}</definedName>
    <definedName name="_2789__FDSAUDITLINK__" localSheetId="3" hidden="1">{"fdsup://Directions/FactSet Auditing Viewer?action=AUDIT_VALUE&amp;DB=129&amp;ID1=505158&amp;VALUEID=01001&amp;SDATE=2007&amp;PERIODTYPE=ANN_STD&amp;window=popup_no_bar&amp;width=385&amp;height=120&amp;START_MAXIMIZED=FALSE&amp;creator=factset&amp;display_string=Audit"}</definedName>
    <definedName name="_2789__FDSAUDITLINK__" hidden="1">{"fdsup://Directions/FactSet Auditing Viewer?action=AUDIT_VALUE&amp;DB=129&amp;ID1=505158&amp;VALUEID=01001&amp;SDATE=2007&amp;PERIODTYPE=ANN_STD&amp;window=popup_no_bar&amp;width=385&amp;height=120&amp;START_MAXIMIZED=FALSE&amp;creator=factset&amp;display_string=Audit"}</definedName>
    <definedName name="_279__FDSAUDITLINK__" localSheetId="11" hidden="1">{"fdsup://directions/FAT Viewer?action=UPDATE&amp;creator=factset&amp;DYN_ARGS=TRUE&amp;DOC_NAME=FAT:FQL_AUDITING_CLIENT_TEMPLATE.FAT&amp;display_string=Audit&amp;VAR:KEY=NIZYREHEBE&amp;VAR:QUERY=RkZfQ0FQRVgoQU5OLC0xLCwsUlAp&amp;WINDOW=FIRST_POPUP&amp;HEIGHT=450&amp;WIDTH=450&amp;START_MAXIMIZED=","FALSE&amp;VAR:CALENDAR=FIVEDAY&amp;VAR:SYMBOL=B1FVDW&amp;VAR:INDEX=0"}</definedName>
    <definedName name="_279__FDSAUDITLINK__" localSheetId="3" hidden="1">{"fdsup://directions/FAT Viewer?action=UPDATE&amp;creator=factset&amp;DYN_ARGS=TRUE&amp;DOC_NAME=FAT:FQL_AUDITING_CLIENT_TEMPLATE.FAT&amp;display_string=Audit&amp;VAR:KEY=NIZYREHEBE&amp;VAR:QUERY=RkZfQ0FQRVgoQU5OLC0xLCwsUlAp&amp;WINDOW=FIRST_POPUP&amp;HEIGHT=450&amp;WIDTH=450&amp;START_MAXIMIZED=","FALSE&amp;VAR:CALENDAR=FIVEDAY&amp;VAR:SYMBOL=B1FVDW&amp;VAR:INDEX=0"}</definedName>
    <definedName name="_279__FDSAUDITLINK__" hidden="1">{"fdsup://directions/FAT Viewer?action=UPDATE&amp;creator=factset&amp;DYN_ARGS=TRUE&amp;DOC_NAME=FAT:FQL_AUDITING_CLIENT_TEMPLATE.FAT&amp;display_string=Audit&amp;VAR:KEY=NIZYREHEBE&amp;VAR:QUERY=RkZfQ0FQRVgoQU5OLC0xLCwsUlAp&amp;WINDOW=FIRST_POPUP&amp;HEIGHT=450&amp;WIDTH=450&amp;START_MAXIMIZED=","FALSE&amp;VAR:CALENDAR=FIVEDAY&amp;VAR:SYMBOL=B1FVDW&amp;VAR:INDEX=0"}</definedName>
    <definedName name="_2790__FDSAUDITLINK__" localSheetId="11" hidden="1">{"fdsup://Directions/FactSet Auditing Viewer?action=AUDIT_VALUE&amp;DB=129&amp;ID1=58003710&amp;VALUEID=01001&amp;SDATE=2008&amp;PERIODTYPE=ANN_STD&amp;window=popup_no_bar&amp;width=385&amp;height=120&amp;START_MAXIMIZED=FALSE&amp;creator=factset&amp;display_string=Audit"}</definedName>
    <definedName name="_2790__FDSAUDITLINK__" localSheetId="3" hidden="1">{"fdsup://Directions/FactSet Auditing Viewer?action=AUDIT_VALUE&amp;DB=129&amp;ID1=58003710&amp;VALUEID=01001&amp;SDATE=2008&amp;PERIODTYPE=ANN_STD&amp;window=popup_no_bar&amp;width=385&amp;height=120&amp;START_MAXIMIZED=FALSE&amp;creator=factset&amp;display_string=Audit"}</definedName>
    <definedName name="_2790__FDSAUDITLINK__" hidden="1">{"fdsup://Directions/FactSet Auditing Viewer?action=AUDIT_VALUE&amp;DB=129&amp;ID1=58003710&amp;VALUEID=01001&amp;SDATE=2008&amp;PERIODTYPE=ANN_STD&amp;window=popup_no_bar&amp;width=385&amp;height=120&amp;START_MAXIMIZED=FALSE&amp;creator=factset&amp;display_string=Audit"}</definedName>
    <definedName name="_2791__FDSAUDITLINK__" localSheetId="11" hidden="1">{"fdsup://Directions/FactSet Auditing Viewer?action=AUDIT_VALUE&amp;DB=129&amp;ID1=58003710&amp;VALUEID=01001&amp;SDATE=2007&amp;PERIODTYPE=ANN_STD&amp;window=popup_no_bar&amp;width=385&amp;height=120&amp;START_MAXIMIZED=FALSE&amp;creator=factset&amp;display_string=Audit"}</definedName>
    <definedName name="_2791__FDSAUDITLINK__" localSheetId="3" hidden="1">{"fdsup://Directions/FactSet Auditing Viewer?action=AUDIT_VALUE&amp;DB=129&amp;ID1=58003710&amp;VALUEID=01001&amp;SDATE=2007&amp;PERIODTYPE=ANN_STD&amp;window=popup_no_bar&amp;width=385&amp;height=120&amp;START_MAXIMIZED=FALSE&amp;creator=factset&amp;display_string=Audit"}</definedName>
    <definedName name="_2791__FDSAUDITLINK__" hidden="1">{"fdsup://Directions/FactSet Auditing Viewer?action=AUDIT_VALUE&amp;DB=129&amp;ID1=58003710&amp;VALUEID=01001&amp;SDATE=2007&amp;PERIODTYPE=ANN_STD&amp;window=popup_no_bar&amp;width=385&amp;height=120&amp;START_MAXIMIZED=FALSE&amp;creator=factset&amp;display_string=Audit"}</definedName>
    <definedName name="_2792__FDSAUDITLINK__" localSheetId="11" hidden="1">{"fdsup://Directions/FactSet Auditing Viewer?action=AUDIT_VALUE&amp;DB=129&amp;ID1=017260&amp;VALUEID=01001&amp;SDATE=2008&amp;PERIODTYPE=ANN_STD&amp;window=popup_no_bar&amp;width=385&amp;height=120&amp;START_MAXIMIZED=FALSE&amp;creator=factset&amp;display_string=Audit"}</definedName>
    <definedName name="_2792__FDSAUDITLINK__" localSheetId="3" hidden="1">{"fdsup://Directions/FactSet Auditing Viewer?action=AUDIT_VALUE&amp;DB=129&amp;ID1=017260&amp;VALUEID=01001&amp;SDATE=2008&amp;PERIODTYPE=ANN_STD&amp;window=popup_no_bar&amp;width=385&amp;height=120&amp;START_MAXIMIZED=FALSE&amp;creator=factset&amp;display_string=Audit"}</definedName>
    <definedName name="_2792__FDSAUDITLINK__" hidden="1">{"fdsup://Directions/FactSet Auditing Viewer?action=AUDIT_VALUE&amp;DB=129&amp;ID1=017260&amp;VALUEID=01001&amp;SDATE=2008&amp;PERIODTYPE=ANN_STD&amp;window=popup_no_bar&amp;width=385&amp;height=120&amp;START_MAXIMIZED=FALSE&amp;creator=factset&amp;display_string=Audit"}</definedName>
    <definedName name="_2793__FDSAUDITLINK__" localSheetId="11" hidden="1">{"fdsup://Directions/FactSet Auditing Viewer?action=AUDIT_VALUE&amp;DB=129&amp;ID1=017260&amp;VALUEID=01001&amp;SDATE=2007&amp;PERIODTYPE=ANN_STD&amp;window=popup_no_bar&amp;width=385&amp;height=120&amp;START_MAXIMIZED=FALSE&amp;creator=factset&amp;display_string=Audit"}</definedName>
    <definedName name="_2793__FDSAUDITLINK__" localSheetId="3" hidden="1">{"fdsup://Directions/FactSet Auditing Viewer?action=AUDIT_VALUE&amp;DB=129&amp;ID1=017260&amp;VALUEID=01001&amp;SDATE=2007&amp;PERIODTYPE=ANN_STD&amp;window=popup_no_bar&amp;width=385&amp;height=120&amp;START_MAXIMIZED=FALSE&amp;creator=factset&amp;display_string=Audit"}</definedName>
    <definedName name="_2793__FDSAUDITLINK__" hidden="1">{"fdsup://Directions/FactSet Auditing Viewer?action=AUDIT_VALUE&amp;DB=129&amp;ID1=017260&amp;VALUEID=01001&amp;SDATE=2007&amp;PERIODTYPE=ANN_STD&amp;window=popup_no_bar&amp;width=385&amp;height=120&amp;START_MAXIMIZED=FALSE&amp;creator=factset&amp;display_string=Audit"}</definedName>
    <definedName name="_2794__FDSAUDITLINK__" localSheetId="11" hidden="1">{"fdsup://Directions/FactSet Auditing Viewer?action=AUDIT_VALUE&amp;DB=129&amp;ID1=57632310&amp;VALUEID=01001&amp;SDATE=2008&amp;PERIODTYPE=ANN_STD&amp;window=popup_no_bar&amp;width=385&amp;height=120&amp;START_MAXIMIZED=FALSE&amp;creator=factset&amp;display_string=Audit"}</definedName>
    <definedName name="_2794__FDSAUDITLINK__" localSheetId="3" hidden="1">{"fdsup://Directions/FactSet Auditing Viewer?action=AUDIT_VALUE&amp;DB=129&amp;ID1=57632310&amp;VALUEID=01001&amp;SDATE=2008&amp;PERIODTYPE=ANN_STD&amp;window=popup_no_bar&amp;width=385&amp;height=120&amp;START_MAXIMIZED=FALSE&amp;creator=factset&amp;display_string=Audit"}</definedName>
    <definedName name="_2794__FDSAUDITLINK__" hidden="1">{"fdsup://Directions/FactSet Auditing Viewer?action=AUDIT_VALUE&amp;DB=129&amp;ID1=57632310&amp;VALUEID=01001&amp;SDATE=2008&amp;PERIODTYPE=ANN_STD&amp;window=popup_no_bar&amp;width=385&amp;height=120&amp;START_MAXIMIZED=FALSE&amp;creator=factset&amp;display_string=Audit"}</definedName>
    <definedName name="_2795__FDSAUDITLINK__" localSheetId="11" hidden="1">{"fdsup://Directions/FactSet Auditing Viewer?action=AUDIT_VALUE&amp;DB=129&amp;ID1=57632310&amp;VALUEID=01001&amp;SDATE=2007&amp;PERIODTYPE=ANN_STD&amp;window=popup_no_bar&amp;width=385&amp;height=120&amp;START_MAXIMIZED=FALSE&amp;creator=factset&amp;display_string=Audit"}</definedName>
    <definedName name="_2795__FDSAUDITLINK__" localSheetId="3" hidden="1">{"fdsup://Directions/FactSet Auditing Viewer?action=AUDIT_VALUE&amp;DB=129&amp;ID1=57632310&amp;VALUEID=01001&amp;SDATE=2007&amp;PERIODTYPE=ANN_STD&amp;window=popup_no_bar&amp;width=385&amp;height=120&amp;START_MAXIMIZED=FALSE&amp;creator=factset&amp;display_string=Audit"}</definedName>
    <definedName name="_2795__FDSAUDITLINK__" hidden="1">{"fdsup://Directions/FactSet Auditing Viewer?action=AUDIT_VALUE&amp;DB=129&amp;ID1=57632310&amp;VALUEID=01001&amp;SDATE=2007&amp;PERIODTYPE=ANN_STD&amp;window=popup_no_bar&amp;width=385&amp;height=120&amp;START_MAXIMIZED=FALSE&amp;creator=factset&amp;display_string=Audit"}</definedName>
    <definedName name="_2796__FDSAUDITLINK__" localSheetId="11" hidden="1">{"fdsup://Directions/FactSet Auditing Viewer?action=AUDIT_VALUE&amp;DB=129&amp;ID1=26747510&amp;VALUEID=01001&amp;SDATE=2009&amp;PERIODTYPE=ANN_STD&amp;window=popup_no_bar&amp;width=385&amp;height=120&amp;START_MAXIMIZED=FALSE&amp;creator=factset&amp;display_string=Audit"}</definedName>
    <definedName name="_2796__FDSAUDITLINK__" localSheetId="3" hidden="1">{"fdsup://Directions/FactSet Auditing Viewer?action=AUDIT_VALUE&amp;DB=129&amp;ID1=26747510&amp;VALUEID=01001&amp;SDATE=2009&amp;PERIODTYPE=ANN_STD&amp;window=popup_no_bar&amp;width=385&amp;height=120&amp;START_MAXIMIZED=FALSE&amp;creator=factset&amp;display_string=Audit"}</definedName>
    <definedName name="_2796__FDSAUDITLINK__" hidden="1">{"fdsup://Directions/FactSet Auditing Viewer?action=AUDIT_VALUE&amp;DB=129&amp;ID1=26747510&amp;VALUEID=01001&amp;SDATE=2009&amp;PERIODTYPE=ANN_STD&amp;window=popup_no_bar&amp;width=385&amp;height=120&amp;START_MAXIMIZED=FALSE&amp;creator=factset&amp;display_string=Audit"}</definedName>
    <definedName name="_2797__FDSAUDITLINK__" localSheetId="11" hidden="1">{"fdsup://Directions/FactSet Auditing Viewer?action=AUDIT_VALUE&amp;DB=129&amp;ID1=26747510&amp;VALUEID=01001&amp;SDATE=2008&amp;PERIODTYPE=ANN_STD&amp;window=popup_no_bar&amp;width=385&amp;height=120&amp;START_MAXIMIZED=FALSE&amp;creator=factset&amp;display_string=Audit"}</definedName>
    <definedName name="_2797__FDSAUDITLINK__" localSheetId="3" hidden="1">{"fdsup://Directions/FactSet Auditing Viewer?action=AUDIT_VALUE&amp;DB=129&amp;ID1=26747510&amp;VALUEID=01001&amp;SDATE=2008&amp;PERIODTYPE=ANN_STD&amp;window=popup_no_bar&amp;width=385&amp;height=120&amp;START_MAXIMIZED=FALSE&amp;creator=factset&amp;display_string=Audit"}</definedName>
    <definedName name="_2797__FDSAUDITLINK__" hidden="1">{"fdsup://Directions/FactSet Auditing Viewer?action=AUDIT_VALUE&amp;DB=129&amp;ID1=26747510&amp;VALUEID=01001&amp;SDATE=2008&amp;PERIODTYPE=ANN_STD&amp;window=popup_no_bar&amp;width=385&amp;height=120&amp;START_MAXIMIZED=FALSE&amp;creator=factset&amp;display_string=Audit"}</definedName>
    <definedName name="_2798__FDSAUDITLINK__" localSheetId="11" hidden="1">{"fdsup://Directions/FactSet Auditing Viewer?action=AUDIT_VALUE&amp;DB=129&amp;ID1=38732810&amp;VALUEID=01001&amp;SDATE=2008&amp;PERIODTYPE=ANN_STD&amp;window=popup_no_bar&amp;width=385&amp;height=120&amp;START_MAXIMIZED=FALSE&amp;creator=factset&amp;display_string=Audit"}</definedName>
    <definedName name="_2798__FDSAUDITLINK__" localSheetId="3" hidden="1">{"fdsup://Directions/FactSet Auditing Viewer?action=AUDIT_VALUE&amp;DB=129&amp;ID1=38732810&amp;VALUEID=01001&amp;SDATE=2008&amp;PERIODTYPE=ANN_STD&amp;window=popup_no_bar&amp;width=385&amp;height=120&amp;START_MAXIMIZED=FALSE&amp;creator=factset&amp;display_string=Audit"}</definedName>
    <definedName name="_2798__FDSAUDITLINK__" hidden="1">{"fdsup://Directions/FactSet Auditing Viewer?action=AUDIT_VALUE&amp;DB=129&amp;ID1=38732810&amp;VALUEID=01001&amp;SDATE=2008&amp;PERIODTYPE=ANN_STD&amp;window=popup_no_bar&amp;width=385&amp;height=120&amp;START_MAXIMIZED=FALSE&amp;creator=factset&amp;display_string=Audit"}</definedName>
    <definedName name="_2799__FDSAUDITLINK__" localSheetId="11" hidden="1">{"fdsup://Directions/FactSet Auditing Viewer?action=AUDIT_VALUE&amp;DB=129&amp;ID1=38732810&amp;VALUEID=01001&amp;SDATE=2007&amp;PERIODTYPE=ANN_STD&amp;window=popup_no_bar&amp;width=385&amp;height=120&amp;START_MAXIMIZED=FALSE&amp;creator=factset&amp;display_string=Audit"}</definedName>
    <definedName name="_2799__FDSAUDITLINK__" localSheetId="3" hidden="1">{"fdsup://Directions/FactSet Auditing Viewer?action=AUDIT_VALUE&amp;DB=129&amp;ID1=38732810&amp;VALUEID=01001&amp;SDATE=2007&amp;PERIODTYPE=ANN_STD&amp;window=popup_no_bar&amp;width=385&amp;height=120&amp;START_MAXIMIZED=FALSE&amp;creator=factset&amp;display_string=Audit"}</definedName>
    <definedName name="_2799__FDSAUDITLINK__" hidden="1">{"fdsup://Directions/FactSet Auditing Viewer?action=AUDIT_VALUE&amp;DB=129&amp;ID1=38732810&amp;VALUEID=01001&amp;SDATE=2007&amp;PERIODTYPE=ANN_STD&amp;window=popup_no_bar&amp;width=385&amp;height=120&amp;START_MAXIMIZED=FALSE&amp;creator=factset&amp;display_string=Audit"}</definedName>
    <definedName name="_28__FDSAUDITLINK__" localSheetId="11" hidden="1">{"fdsup://Directions/FactSet Auditing Viewer?action=AUDIT_VALUE&amp;DB=129&amp;ID1=B29633&amp;VALUEID=01001&amp;SDATE=2009&amp;PERIODTYPE=ANN_STD&amp;SCFT=3&amp;window=popup_no_bar&amp;width=385&amp;height=120&amp;START_MAXIMIZED=FALSE&amp;creator=factset&amp;display_string=Audit"}</definedName>
    <definedName name="_28__FDSAUDITLINK__" localSheetId="3" hidden="1">{"fdsup://Directions/FactSet Auditing Viewer?action=AUDIT_VALUE&amp;DB=129&amp;ID1=B29633&amp;VALUEID=01001&amp;SDATE=2009&amp;PERIODTYPE=ANN_STD&amp;SCFT=3&amp;window=popup_no_bar&amp;width=385&amp;height=120&amp;START_MAXIMIZED=FALSE&amp;creator=factset&amp;display_string=Audit"}</definedName>
    <definedName name="_28__FDSAUDITLINK__" hidden="1">{"fdsup://Directions/FactSet Auditing Viewer?action=AUDIT_VALUE&amp;DB=129&amp;ID1=B29633&amp;VALUEID=01001&amp;SDATE=2009&amp;PERIODTYPE=ANN_STD&amp;SCFT=3&amp;window=popup_no_bar&amp;width=385&amp;height=120&amp;START_MAXIMIZED=FALSE&amp;creator=factset&amp;display_string=Audit"}</definedName>
    <definedName name="_280__FDSAUDITLINK__" localSheetId="11" hidden="1">{"fdsup://directions/FAT Viewer?action=UPDATE&amp;creator=factset&amp;DYN_ARGS=TRUE&amp;DOC_NAME=FAT:FQL_AUDITING_CLIENT_TEMPLATE.FAT&amp;display_string=Audit&amp;VAR:KEY=NSFGJCNOXC&amp;VAR:QUERY=RkZfQ0FQRVgoQU5OLC0yLCwsUlAp&amp;WINDOW=FIRST_POPUP&amp;HEIGHT=450&amp;WIDTH=450&amp;START_MAXIMIZED=","FALSE&amp;VAR:CALENDAR=FIVEDAY&amp;VAR:SYMBOL=B1FVDW&amp;VAR:INDEX=0"}</definedName>
    <definedName name="_280__FDSAUDITLINK__" localSheetId="3" hidden="1">{"fdsup://directions/FAT Viewer?action=UPDATE&amp;creator=factset&amp;DYN_ARGS=TRUE&amp;DOC_NAME=FAT:FQL_AUDITING_CLIENT_TEMPLATE.FAT&amp;display_string=Audit&amp;VAR:KEY=NSFGJCNOXC&amp;VAR:QUERY=RkZfQ0FQRVgoQU5OLC0yLCwsUlAp&amp;WINDOW=FIRST_POPUP&amp;HEIGHT=450&amp;WIDTH=450&amp;START_MAXIMIZED=","FALSE&amp;VAR:CALENDAR=FIVEDAY&amp;VAR:SYMBOL=B1FVDW&amp;VAR:INDEX=0"}</definedName>
    <definedName name="_280__FDSAUDITLINK__" hidden="1">{"fdsup://directions/FAT Viewer?action=UPDATE&amp;creator=factset&amp;DYN_ARGS=TRUE&amp;DOC_NAME=FAT:FQL_AUDITING_CLIENT_TEMPLATE.FAT&amp;display_string=Audit&amp;VAR:KEY=NSFGJCNOXC&amp;VAR:QUERY=RkZfQ0FQRVgoQU5OLC0yLCwsUlAp&amp;WINDOW=FIRST_POPUP&amp;HEIGHT=450&amp;WIDTH=450&amp;START_MAXIMIZED=","FALSE&amp;VAR:CALENDAR=FIVEDAY&amp;VAR:SYMBOL=B1FVDW&amp;VAR:INDEX=0"}</definedName>
    <definedName name="_2800__FDSAUDITLINK__" localSheetId="11" hidden="1">{"fdsup://Directions/FactSet Auditing Viewer?action=AUDIT_VALUE&amp;DB=129&amp;ID1=276388&amp;VALUEID=01001&amp;SDATE=2008&amp;PERIODTYPE=ANN_STD&amp;window=popup_no_bar&amp;width=385&amp;height=120&amp;START_MAXIMIZED=FALSE&amp;creator=factset&amp;display_string=Audit"}</definedName>
    <definedName name="_2800__FDSAUDITLINK__" localSheetId="3" hidden="1">{"fdsup://Directions/FactSet Auditing Viewer?action=AUDIT_VALUE&amp;DB=129&amp;ID1=276388&amp;VALUEID=01001&amp;SDATE=2008&amp;PERIODTYPE=ANN_STD&amp;window=popup_no_bar&amp;width=385&amp;height=120&amp;START_MAXIMIZED=FALSE&amp;creator=factset&amp;display_string=Audit"}</definedName>
    <definedName name="_2800__FDSAUDITLINK__" hidden="1">{"fdsup://Directions/FactSet Auditing Viewer?action=AUDIT_VALUE&amp;DB=129&amp;ID1=276388&amp;VALUEID=01001&amp;SDATE=2008&amp;PERIODTYPE=ANN_STD&amp;window=popup_no_bar&amp;width=385&amp;height=120&amp;START_MAXIMIZED=FALSE&amp;creator=factset&amp;display_string=Audit"}</definedName>
    <definedName name="_2801__FDSAUDITLINK__" localSheetId="11" hidden="1">{"fdsup://Directions/FactSet Auditing Viewer?action=AUDIT_VALUE&amp;DB=129&amp;ID1=276388&amp;VALUEID=01001&amp;SDATE=2007&amp;PERIODTYPE=ANN_STD&amp;window=popup_no_bar&amp;width=385&amp;height=120&amp;START_MAXIMIZED=FALSE&amp;creator=factset&amp;display_string=Audit"}</definedName>
    <definedName name="_2801__FDSAUDITLINK__" localSheetId="3" hidden="1">{"fdsup://Directions/FactSet Auditing Viewer?action=AUDIT_VALUE&amp;DB=129&amp;ID1=276388&amp;VALUEID=01001&amp;SDATE=2007&amp;PERIODTYPE=ANN_STD&amp;window=popup_no_bar&amp;width=385&amp;height=120&amp;START_MAXIMIZED=FALSE&amp;creator=factset&amp;display_string=Audit"}</definedName>
    <definedName name="_2801__FDSAUDITLINK__" hidden="1">{"fdsup://Directions/FactSet Auditing Viewer?action=AUDIT_VALUE&amp;DB=129&amp;ID1=276388&amp;VALUEID=01001&amp;SDATE=2007&amp;PERIODTYPE=ANN_STD&amp;window=popup_no_bar&amp;width=385&amp;height=120&amp;START_MAXIMIZED=FALSE&amp;creator=factset&amp;display_string=Audit"}</definedName>
    <definedName name="_2802__FDSAUDITLINK__" localSheetId="11" hidden="1">{"fdsup://Directions/FactSet Auditing Viewer?action=AUDIT_VALUE&amp;DB=129&amp;ID1=16725010&amp;VALUEID=01001&amp;SDATE=2007&amp;PERIODTYPE=ANN_STD&amp;window=popup_no_bar&amp;width=385&amp;height=120&amp;START_MAXIMIZED=FALSE&amp;creator=factset&amp;display_string=Audit"}</definedName>
    <definedName name="_2802__FDSAUDITLINK__" localSheetId="3" hidden="1">{"fdsup://Directions/FactSet Auditing Viewer?action=AUDIT_VALUE&amp;DB=129&amp;ID1=16725010&amp;VALUEID=01001&amp;SDATE=2007&amp;PERIODTYPE=ANN_STD&amp;window=popup_no_bar&amp;width=385&amp;height=120&amp;START_MAXIMIZED=FALSE&amp;creator=factset&amp;display_string=Audit"}</definedName>
    <definedName name="_2802__FDSAUDITLINK__" hidden="1">{"fdsup://Directions/FactSet Auditing Viewer?action=AUDIT_VALUE&amp;DB=129&amp;ID1=16725010&amp;VALUEID=01001&amp;SDATE=2007&amp;PERIODTYPE=ANN_STD&amp;window=popup_no_bar&amp;width=385&amp;height=120&amp;START_MAXIMIZED=FALSE&amp;creator=factset&amp;display_string=Audit"}</definedName>
    <definedName name="_2803__FDSAUDITLINK__" localSheetId="11" hidden="1">{"fdsup://Directions/FactSet Auditing Viewer?action=AUDIT_VALUE&amp;DB=129&amp;ID1=B1VLVW&amp;VALUEID=01001&amp;SDATE=2008&amp;PERIODTYPE=ANN_STD&amp;window=popup_no_bar&amp;width=385&amp;height=120&amp;START_MAXIMIZED=FALSE&amp;creator=factset&amp;display_string=Audit"}</definedName>
    <definedName name="_2803__FDSAUDITLINK__" localSheetId="3" hidden="1">{"fdsup://Directions/FactSet Auditing Viewer?action=AUDIT_VALUE&amp;DB=129&amp;ID1=B1VLVW&amp;VALUEID=01001&amp;SDATE=2008&amp;PERIODTYPE=ANN_STD&amp;window=popup_no_bar&amp;width=385&amp;height=120&amp;START_MAXIMIZED=FALSE&amp;creator=factset&amp;display_string=Audit"}</definedName>
    <definedName name="_2803__FDSAUDITLINK__" hidden="1">{"fdsup://Directions/FactSet Auditing Viewer?action=AUDIT_VALUE&amp;DB=129&amp;ID1=B1VLVW&amp;VALUEID=01001&amp;SDATE=2008&amp;PERIODTYPE=ANN_STD&amp;window=popup_no_bar&amp;width=385&amp;height=120&amp;START_MAXIMIZED=FALSE&amp;creator=factset&amp;display_string=Audit"}</definedName>
    <definedName name="_2804__FDSAUDITLINK__" localSheetId="11" hidden="1">{"fdsup://Directions/FactSet Auditing Viewer?action=AUDIT_VALUE&amp;DB=129&amp;ID1=B1VLVW&amp;VALUEID=01001&amp;SDATE=2007&amp;PERIODTYPE=ANN_STD&amp;window=popup_no_bar&amp;width=385&amp;height=120&amp;START_MAXIMIZED=FALSE&amp;creator=factset&amp;display_string=Audit"}</definedName>
    <definedName name="_2804__FDSAUDITLINK__" localSheetId="3" hidden="1">{"fdsup://Directions/FactSet Auditing Viewer?action=AUDIT_VALUE&amp;DB=129&amp;ID1=B1VLVW&amp;VALUEID=01001&amp;SDATE=2007&amp;PERIODTYPE=ANN_STD&amp;window=popup_no_bar&amp;width=385&amp;height=120&amp;START_MAXIMIZED=FALSE&amp;creator=factset&amp;display_string=Audit"}</definedName>
    <definedName name="_2804__FDSAUDITLINK__" hidden="1">{"fdsup://Directions/FactSet Auditing Viewer?action=AUDIT_VALUE&amp;DB=129&amp;ID1=B1VLVW&amp;VALUEID=01001&amp;SDATE=2007&amp;PERIODTYPE=ANN_STD&amp;window=popup_no_bar&amp;width=385&amp;height=120&amp;START_MAXIMIZED=FALSE&amp;creator=factset&amp;display_string=Audit"}</definedName>
    <definedName name="_2805__FDSAUDITLINK__" localSheetId="11" hidden="1">{"fdsup://Directions/FactSet Auditing Viewer?action=AUDIT_VALUE&amp;DB=129&amp;ID1=B0H2K5&amp;VALUEID=01001&amp;SDATE=2008&amp;PERIODTYPE=ANN_STD&amp;window=popup_no_bar&amp;width=385&amp;height=120&amp;START_MAXIMIZED=FALSE&amp;creator=factset&amp;display_string=Audit"}</definedName>
    <definedName name="_2805__FDSAUDITLINK__" localSheetId="3" hidden="1">{"fdsup://Directions/FactSet Auditing Viewer?action=AUDIT_VALUE&amp;DB=129&amp;ID1=B0H2K5&amp;VALUEID=01001&amp;SDATE=2008&amp;PERIODTYPE=ANN_STD&amp;window=popup_no_bar&amp;width=385&amp;height=120&amp;START_MAXIMIZED=FALSE&amp;creator=factset&amp;display_string=Audit"}</definedName>
    <definedName name="_2805__FDSAUDITLINK__" hidden="1">{"fdsup://Directions/FactSet Auditing Viewer?action=AUDIT_VALUE&amp;DB=129&amp;ID1=B0H2K5&amp;VALUEID=01001&amp;SDATE=2008&amp;PERIODTYPE=ANN_STD&amp;window=popup_no_bar&amp;width=385&amp;height=120&amp;START_MAXIMIZED=FALSE&amp;creator=factset&amp;display_string=Audit"}</definedName>
    <definedName name="_2806__FDSAUDITLINK__" localSheetId="11" hidden="1">{"fdsup://Directions/FactSet Auditing Viewer?action=AUDIT_VALUE&amp;DB=129&amp;ID1=487416&amp;VALUEID=01001&amp;SDATE=2008&amp;PERIODTYPE=ANN_STD&amp;window=popup_no_bar&amp;width=385&amp;height=120&amp;START_MAXIMIZED=FALSE&amp;creator=factset&amp;display_string=Audit"}</definedName>
    <definedName name="_2806__FDSAUDITLINK__" localSheetId="3" hidden="1">{"fdsup://Directions/FactSet Auditing Viewer?action=AUDIT_VALUE&amp;DB=129&amp;ID1=487416&amp;VALUEID=01001&amp;SDATE=2008&amp;PERIODTYPE=ANN_STD&amp;window=popup_no_bar&amp;width=385&amp;height=120&amp;START_MAXIMIZED=FALSE&amp;creator=factset&amp;display_string=Audit"}</definedName>
    <definedName name="_2806__FDSAUDITLINK__" hidden="1">{"fdsup://Directions/FactSet Auditing Viewer?action=AUDIT_VALUE&amp;DB=129&amp;ID1=487416&amp;VALUEID=01001&amp;SDATE=2008&amp;PERIODTYPE=ANN_STD&amp;window=popup_no_bar&amp;width=385&amp;height=120&amp;START_MAXIMIZED=FALSE&amp;creator=factset&amp;display_string=Audit"}</definedName>
    <definedName name="_2807__FDSAUDITLINK__" localSheetId="11" hidden="1">{"fdsup://Directions/FactSet Auditing Viewer?action=AUDIT_VALUE&amp;DB=129&amp;ID1=487416&amp;VALUEID=01001&amp;SDATE=2007&amp;PERIODTYPE=ANN_STD&amp;window=popup_no_bar&amp;width=385&amp;height=120&amp;START_MAXIMIZED=FALSE&amp;creator=factset&amp;display_string=Audit"}</definedName>
    <definedName name="_2807__FDSAUDITLINK__" localSheetId="3" hidden="1">{"fdsup://Directions/FactSet Auditing Viewer?action=AUDIT_VALUE&amp;DB=129&amp;ID1=487416&amp;VALUEID=01001&amp;SDATE=2007&amp;PERIODTYPE=ANN_STD&amp;window=popup_no_bar&amp;width=385&amp;height=120&amp;START_MAXIMIZED=FALSE&amp;creator=factset&amp;display_string=Audit"}</definedName>
    <definedName name="_2807__FDSAUDITLINK__" hidden="1">{"fdsup://Directions/FactSet Auditing Viewer?action=AUDIT_VALUE&amp;DB=129&amp;ID1=487416&amp;VALUEID=01001&amp;SDATE=2007&amp;PERIODTYPE=ANN_STD&amp;window=popup_no_bar&amp;width=385&amp;height=120&amp;START_MAXIMIZED=FALSE&amp;creator=factset&amp;display_string=Audit"}</definedName>
    <definedName name="_2808__FDSAUDITLINK__" localSheetId="11" hidden="1">{"fdsup://Directions/FactSet Auditing Viewer?action=AUDIT_VALUE&amp;DB=129&amp;ID1=476876&amp;VALUEID=01001&amp;SDATE=2007&amp;PERIODTYPE=ANN_STD&amp;window=popup_no_bar&amp;width=385&amp;height=120&amp;START_MAXIMIZED=FALSE&amp;creator=factset&amp;display_string=Audit"}</definedName>
    <definedName name="_2808__FDSAUDITLINK__" localSheetId="3" hidden="1">{"fdsup://Directions/FactSet Auditing Viewer?action=AUDIT_VALUE&amp;DB=129&amp;ID1=476876&amp;VALUEID=01001&amp;SDATE=2007&amp;PERIODTYPE=ANN_STD&amp;window=popup_no_bar&amp;width=385&amp;height=120&amp;START_MAXIMIZED=FALSE&amp;creator=factset&amp;display_string=Audit"}</definedName>
    <definedName name="_2808__FDSAUDITLINK__" hidden="1">{"fdsup://Directions/FactSet Auditing Viewer?action=AUDIT_VALUE&amp;DB=129&amp;ID1=476876&amp;VALUEID=01001&amp;SDATE=2007&amp;PERIODTYPE=ANN_STD&amp;window=popup_no_bar&amp;width=385&amp;height=120&amp;START_MAXIMIZED=FALSE&amp;creator=factset&amp;display_string=Audit"}</definedName>
    <definedName name="_2809__FDSAUDITLINK__" localSheetId="11" hidden="1">{"fdsup://Directions/FactSet Auditing Viewer?action=AUDIT_VALUE&amp;DB=129&amp;ID1=34341210&amp;VALUEID=01001&amp;SDATE=2008&amp;PERIODTYPE=ANN_STD&amp;window=popup_no_bar&amp;width=385&amp;height=120&amp;START_MAXIMIZED=FALSE&amp;creator=factset&amp;display_string=Audit"}</definedName>
    <definedName name="_2809__FDSAUDITLINK__" localSheetId="3" hidden="1">{"fdsup://Directions/FactSet Auditing Viewer?action=AUDIT_VALUE&amp;DB=129&amp;ID1=34341210&amp;VALUEID=01001&amp;SDATE=2008&amp;PERIODTYPE=ANN_STD&amp;window=popup_no_bar&amp;width=385&amp;height=120&amp;START_MAXIMIZED=FALSE&amp;creator=factset&amp;display_string=Audit"}</definedName>
    <definedName name="_2809__FDSAUDITLINK__" hidden="1">{"fdsup://Directions/FactSet Auditing Viewer?action=AUDIT_VALUE&amp;DB=129&amp;ID1=34341210&amp;VALUEID=01001&amp;SDATE=2008&amp;PERIODTYPE=ANN_STD&amp;window=popup_no_bar&amp;width=385&amp;height=120&amp;START_MAXIMIZED=FALSE&amp;creator=factset&amp;display_string=Audit"}</definedName>
    <definedName name="_281__FDSAUDITLINK__" localSheetId="11" hidden="1">{"fdsup://directions/FAT Viewer?action=UPDATE&amp;creator=factset&amp;DYN_ARGS=TRUE&amp;DOC_NAME=FAT:FQL_AUDITING_CLIENT_TEMPLATE.FAT&amp;display_string=Audit&amp;VAR:KEY=LQPCZMVYFE&amp;VAR:QUERY=RkZfTkVUX0lOQyhBTk4sLTEsLCxSUCk=&amp;WINDOW=FIRST_POPUP&amp;HEIGHT=450&amp;WIDTH=450&amp;START_MAXIMI","ZED=FALSE&amp;VAR:CALENDAR=FIVEDAY&amp;VAR:SYMBOL=B1FVDW&amp;VAR:INDEX=0"}</definedName>
    <definedName name="_281__FDSAUDITLINK__" localSheetId="3" hidden="1">{"fdsup://directions/FAT Viewer?action=UPDATE&amp;creator=factset&amp;DYN_ARGS=TRUE&amp;DOC_NAME=FAT:FQL_AUDITING_CLIENT_TEMPLATE.FAT&amp;display_string=Audit&amp;VAR:KEY=LQPCZMVYFE&amp;VAR:QUERY=RkZfTkVUX0lOQyhBTk4sLTEsLCxSUCk=&amp;WINDOW=FIRST_POPUP&amp;HEIGHT=450&amp;WIDTH=450&amp;START_MAXIMI","ZED=FALSE&amp;VAR:CALENDAR=FIVEDAY&amp;VAR:SYMBOL=B1FVDW&amp;VAR:INDEX=0"}</definedName>
    <definedName name="_281__FDSAUDITLINK__" hidden="1">{"fdsup://directions/FAT Viewer?action=UPDATE&amp;creator=factset&amp;DYN_ARGS=TRUE&amp;DOC_NAME=FAT:FQL_AUDITING_CLIENT_TEMPLATE.FAT&amp;display_string=Audit&amp;VAR:KEY=LQPCZMVYFE&amp;VAR:QUERY=RkZfTkVUX0lOQyhBTk4sLTEsLCxSUCk=&amp;WINDOW=FIRST_POPUP&amp;HEIGHT=450&amp;WIDTH=450&amp;START_MAXIMI","ZED=FALSE&amp;VAR:CALENDAR=FIVEDAY&amp;VAR:SYMBOL=B1FVDW&amp;VAR:INDEX=0"}</definedName>
    <definedName name="_2810__FDSAUDITLINK__" localSheetId="11" hidden="1">{"fdsup://Directions/FactSet Auditing Viewer?action=AUDIT_VALUE&amp;DB=129&amp;ID1=34341210&amp;VALUEID=01001&amp;SDATE=2007&amp;PERIODTYPE=ANN_STD&amp;window=popup_no_bar&amp;width=385&amp;height=120&amp;START_MAXIMIZED=FALSE&amp;creator=factset&amp;display_string=Audit"}</definedName>
    <definedName name="_2810__FDSAUDITLINK__" localSheetId="3" hidden="1">{"fdsup://Directions/FactSet Auditing Viewer?action=AUDIT_VALUE&amp;DB=129&amp;ID1=34341210&amp;VALUEID=01001&amp;SDATE=2007&amp;PERIODTYPE=ANN_STD&amp;window=popup_no_bar&amp;width=385&amp;height=120&amp;START_MAXIMIZED=FALSE&amp;creator=factset&amp;display_string=Audit"}</definedName>
    <definedName name="_2810__FDSAUDITLINK__" hidden="1">{"fdsup://Directions/FactSet Auditing Viewer?action=AUDIT_VALUE&amp;DB=129&amp;ID1=34341210&amp;VALUEID=01001&amp;SDATE=2007&amp;PERIODTYPE=ANN_STD&amp;window=popup_no_bar&amp;width=385&amp;height=120&amp;START_MAXIMIZED=FALSE&amp;creator=factset&amp;display_string=Audit"}</definedName>
    <definedName name="_2811__FDSAUDITLINK__" localSheetId="11" hidden="1">{"fdsup://Directions/FactSet Auditing Viewer?action=AUDIT_VALUE&amp;DB=129&amp;ID1=576920&amp;VALUEID=01001&amp;SDATE=2008&amp;PERIODTYPE=ANN_STD&amp;window=popup_no_bar&amp;width=385&amp;height=120&amp;START_MAXIMIZED=FALSE&amp;creator=factset&amp;display_string=Audit"}</definedName>
    <definedName name="_2811__FDSAUDITLINK__" localSheetId="3" hidden="1">{"fdsup://Directions/FactSet Auditing Viewer?action=AUDIT_VALUE&amp;DB=129&amp;ID1=576920&amp;VALUEID=01001&amp;SDATE=2008&amp;PERIODTYPE=ANN_STD&amp;window=popup_no_bar&amp;width=385&amp;height=120&amp;START_MAXIMIZED=FALSE&amp;creator=factset&amp;display_string=Audit"}</definedName>
    <definedName name="_2811__FDSAUDITLINK__" hidden="1">{"fdsup://Directions/FactSet Auditing Viewer?action=AUDIT_VALUE&amp;DB=129&amp;ID1=576920&amp;VALUEID=01001&amp;SDATE=2008&amp;PERIODTYPE=ANN_STD&amp;window=popup_no_bar&amp;width=385&amp;height=120&amp;START_MAXIMIZED=FALSE&amp;creator=factset&amp;display_string=Audit"}</definedName>
    <definedName name="_2812__FDSAUDITLINK__" localSheetId="11" hidden="1">{"fdsup://Directions/FactSet Auditing Viewer?action=AUDIT_VALUE&amp;DB=129&amp;ID1=576920&amp;VALUEID=01001&amp;SDATE=2007&amp;PERIODTYPE=ANN_STD&amp;window=popup_no_bar&amp;width=385&amp;height=120&amp;START_MAXIMIZED=FALSE&amp;creator=factset&amp;display_string=Audit"}</definedName>
    <definedName name="_2812__FDSAUDITLINK__" localSheetId="3" hidden="1">{"fdsup://Directions/FactSet Auditing Viewer?action=AUDIT_VALUE&amp;DB=129&amp;ID1=576920&amp;VALUEID=01001&amp;SDATE=2007&amp;PERIODTYPE=ANN_STD&amp;window=popup_no_bar&amp;width=385&amp;height=120&amp;START_MAXIMIZED=FALSE&amp;creator=factset&amp;display_string=Audit"}</definedName>
    <definedName name="_2812__FDSAUDITLINK__" hidden="1">{"fdsup://Directions/FactSet Auditing Viewer?action=AUDIT_VALUE&amp;DB=129&amp;ID1=576920&amp;VALUEID=01001&amp;SDATE=2007&amp;PERIODTYPE=ANN_STD&amp;window=popup_no_bar&amp;width=385&amp;height=120&amp;START_MAXIMIZED=FALSE&amp;creator=factset&amp;display_string=Audit"}</definedName>
    <definedName name="_2813__FDSAUDITLINK__" localSheetId="11" hidden="1">{"fdsup://Directions/FactSet Auditing Viewer?action=AUDIT_VALUE&amp;DB=129&amp;ID1=90323610&amp;VALUEID=01001&amp;SDATE=2008&amp;PERIODTYPE=ANN_STD&amp;window=popup_no_bar&amp;width=385&amp;height=120&amp;START_MAXIMIZED=FALSE&amp;creator=factset&amp;display_string=Audit"}</definedName>
    <definedName name="_2813__FDSAUDITLINK__" localSheetId="3" hidden="1">{"fdsup://Directions/FactSet Auditing Viewer?action=AUDIT_VALUE&amp;DB=129&amp;ID1=90323610&amp;VALUEID=01001&amp;SDATE=2008&amp;PERIODTYPE=ANN_STD&amp;window=popup_no_bar&amp;width=385&amp;height=120&amp;START_MAXIMIZED=FALSE&amp;creator=factset&amp;display_string=Audit"}</definedName>
    <definedName name="_2813__FDSAUDITLINK__" hidden="1">{"fdsup://Directions/FactSet Auditing Viewer?action=AUDIT_VALUE&amp;DB=129&amp;ID1=90323610&amp;VALUEID=01001&amp;SDATE=2008&amp;PERIODTYPE=ANN_STD&amp;window=popup_no_bar&amp;width=385&amp;height=120&amp;START_MAXIMIZED=FALSE&amp;creator=factset&amp;display_string=Audit"}</definedName>
    <definedName name="_2814__FDSAUDITLINK__" localSheetId="11" hidden="1">{"fdsup://Directions/FactSet Auditing Viewer?action=AUDIT_VALUE&amp;DB=129&amp;ID1=90323610&amp;VALUEID=01001&amp;SDATE=2007&amp;PERIODTYPE=ANN_STD&amp;window=popup_no_bar&amp;width=385&amp;height=120&amp;START_MAXIMIZED=FALSE&amp;creator=factset&amp;display_string=Audit"}</definedName>
    <definedName name="_2814__FDSAUDITLINK__" localSheetId="3" hidden="1">{"fdsup://Directions/FactSet Auditing Viewer?action=AUDIT_VALUE&amp;DB=129&amp;ID1=90323610&amp;VALUEID=01001&amp;SDATE=2007&amp;PERIODTYPE=ANN_STD&amp;window=popup_no_bar&amp;width=385&amp;height=120&amp;START_MAXIMIZED=FALSE&amp;creator=factset&amp;display_string=Audit"}</definedName>
    <definedName name="_2814__FDSAUDITLINK__" hidden="1">{"fdsup://Directions/FactSet Auditing Viewer?action=AUDIT_VALUE&amp;DB=129&amp;ID1=90323610&amp;VALUEID=01001&amp;SDATE=2007&amp;PERIODTYPE=ANN_STD&amp;window=popup_no_bar&amp;width=385&amp;height=120&amp;START_MAXIMIZED=FALSE&amp;creator=factset&amp;display_string=Audit"}</definedName>
    <definedName name="_2815__FDSAUDITLINK__" localSheetId="11" hidden="1">{"fdsup://Directions/FactSet Auditing Viewer?action=AUDIT_VALUE&amp;DB=129&amp;ID1=B0WM2V&amp;VALUEID=01001&amp;SDATE=2008&amp;PERIODTYPE=ANN_STD&amp;window=popup_no_bar&amp;width=385&amp;height=120&amp;START_MAXIMIZED=FALSE&amp;creator=factset&amp;display_string=Audit"}</definedName>
    <definedName name="_2815__FDSAUDITLINK__" localSheetId="3" hidden="1">{"fdsup://Directions/FactSet Auditing Viewer?action=AUDIT_VALUE&amp;DB=129&amp;ID1=B0WM2V&amp;VALUEID=01001&amp;SDATE=2008&amp;PERIODTYPE=ANN_STD&amp;window=popup_no_bar&amp;width=385&amp;height=120&amp;START_MAXIMIZED=FALSE&amp;creator=factset&amp;display_string=Audit"}</definedName>
    <definedName name="_2815__FDSAUDITLINK__" hidden="1">{"fdsup://Directions/FactSet Auditing Viewer?action=AUDIT_VALUE&amp;DB=129&amp;ID1=B0WM2V&amp;VALUEID=01001&amp;SDATE=2008&amp;PERIODTYPE=ANN_STD&amp;window=popup_no_bar&amp;width=385&amp;height=120&amp;START_MAXIMIZED=FALSE&amp;creator=factset&amp;display_string=Audit"}</definedName>
    <definedName name="_2816__FDSAUDITLINK__" localSheetId="11" hidden="1">{"fdsup://Directions/FactSet Auditing Viewer?action=AUDIT_VALUE&amp;DB=129&amp;ID1=B0WM2V&amp;VALUEID=01001&amp;SDATE=2007&amp;PERIODTYPE=ANN_STD&amp;window=popup_no_bar&amp;width=385&amp;height=120&amp;START_MAXIMIZED=FALSE&amp;creator=factset&amp;display_string=Audit"}</definedName>
    <definedName name="_2816__FDSAUDITLINK__" localSheetId="3" hidden="1">{"fdsup://Directions/FactSet Auditing Viewer?action=AUDIT_VALUE&amp;DB=129&amp;ID1=B0WM2V&amp;VALUEID=01001&amp;SDATE=2007&amp;PERIODTYPE=ANN_STD&amp;window=popup_no_bar&amp;width=385&amp;height=120&amp;START_MAXIMIZED=FALSE&amp;creator=factset&amp;display_string=Audit"}</definedName>
    <definedName name="_2816__FDSAUDITLINK__" hidden="1">{"fdsup://Directions/FactSet Auditing Viewer?action=AUDIT_VALUE&amp;DB=129&amp;ID1=B0WM2V&amp;VALUEID=01001&amp;SDATE=2007&amp;PERIODTYPE=ANN_STD&amp;window=popup_no_bar&amp;width=385&amp;height=120&amp;START_MAXIMIZED=FALSE&amp;creator=factset&amp;display_string=Audit"}</definedName>
    <definedName name="_2817__FDSAUDITLINK__" localSheetId="11" hidden="1">{"fdsup://Directions/FactSet Auditing Viewer?action=AUDIT_VALUE&amp;DB=129&amp;ID1=46981410&amp;VALUEID=01001&amp;SDATE=2008&amp;PERIODTYPE=ANN_STD&amp;window=popup_no_bar&amp;width=385&amp;height=120&amp;START_MAXIMIZED=FALSE&amp;creator=factset&amp;display_string=Audit"}</definedName>
    <definedName name="_2817__FDSAUDITLINK__" localSheetId="3" hidden="1">{"fdsup://Directions/FactSet Auditing Viewer?action=AUDIT_VALUE&amp;DB=129&amp;ID1=46981410&amp;VALUEID=01001&amp;SDATE=2008&amp;PERIODTYPE=ANN_STD&amp;window=popup_no_bar&amp;width=385&amp;height=120&amp;START_MAXIMIZED=FALSE&amp;creator=factset&amp;display_string=Audit"}</definedName>
    <definedName name="_2817__FDSAUDITLINK__" hidden="1">{"fdsup://Directions/FactSet Auditing Viewer?action=AUDIT_VALUE&amp;DB=129&amp;ID1=46981410&amp;VALUEID=01001&amp;SDATE=2008&amp;PERIODTYPE=ANN_STD&amp;window=popup_no_bar&amp;width=385&amp;height=120&amp;START_MAXIMIZED=FALSE&amp;creator=factset&amp;display_string=Audit"}</definedName>
    <definedName name="_2818__FDSAUDITLINK__" localSheetId="11" hidden="1">{"fdsup://Directions/FactSet Auditing Viewer?action=AUDIT_VALUE&amp;DB=129&amp;ID1=46981410&amp;VALUEID=01001&amp;SDATE=2007&amp;PERIODTYPE=ANN_STD&amp;window=popup_no_bar&amp;width=385&amp;height=120&amp;START_MAXIMIZED=FALSE&amp;creator=factset&amp;display_string=Audit"}</definedName>
    <definedName name="_2818__FDSAUDITLINK__" localSheetId="3" hidden="1">{"fdsup://Directions/FactSet Auditing Viewer?action=AUDIT_VALUE&amp;DB=129&amp;ID1=46981410&amp;VALUEID=01001&amp;SDATE=2007&amp;PERIODTYPE=ANN_STD&amp;window=popup_no_bar&amp;width=385&amp;height=120&amp;START_MAXIMIZED=FALSE&amp;creator=factset&amp;display_string=Audit"}</definedName>
    <definedName name="_2818__FDSAUDITLINK__" hidden="1">{"fdsup://Directions/FactSet Auditing Viewer?action=AUDIT_VALUE&amp;DB=129&amp;ID1=46981410&amp;VALUEID=01001&amp;SDATE=2007&amp;PERIODTYPE=ANN_STD&amp;window=popup_no_bar&amp;width=385&amp;height=120&amp;START_MAXIMIZED=FALSE&amp;creator=factset&amp;display_string=Audit"}</definedName>
    <definedName name="_2819__FDSAUDITLINK__" localSheetId="11" hidden="1">{"fdsup://Directions/FactSet Auditing Viewer?action=AUDIT_VALUE&amp;DB=129&amp;ID1=48242W10&amp;VALUEID=01001&amp;SDATE=2008&amp;PERIODTYPE=ANN_STD&amp;window=popup_no_bar&amp;width=385&amp;height=120&amp;START_MAXIMIZED=FALSE&amp;creator=factset&amp;display_string=Audit"}</definedName>
    <definedName name="_2819__FDSAUDITLINK__" localSheetId="3" hidden="1">{"fdsup://Directions/FactSet Auditing Viewer?action=AUDIT_VALUE&amp;DB=129&amp;ID1=48242W10&amp;VALUEID=01001&amp;SDATE=2008&amp;PERIODTYPE=ANN_STD&amp;window=popup_no_bar&amp;width=385&amp;height=120&amp;START_MAXIMIZED=FALSE&amp;creator=factset&amp;display_string=Audit"}</definedName>
    <definedName name="_2819__FDSAUDITLINK__" hidden="1">{"fdsup://Directions/FactSet Auditing Viewer?action=AUDIT_VALUE&amp;DB=129&amp;ID1=48242W10&amp;VALUEID=01001&amp;SDATE=2008&amp;PERIODTYPE=ANN_STD&amp;window=popup_no_bar&amp;width=385&amp;height=120&amp;START_MAXIMIZED=FALSE&amp;creator=factset&amp;display_string=Audit"}</definedName>
    <definedName name="_282__FDSAUDITLINK__" localSheetId="11" hidden="1">{"fdsup://directions/FAT Viewer?action=UPDATE&amp;creator=factset&amp;DYN_ARGS=TRUE&amp;DOC_NAME=FAT:FQL_AUDITING_CLIENT_TEMPLATE.FAT&amp;display_string=Audit&amp;VAR:KEY=TWROFIJSFM&amp;VAR:QUERY=RkZfTkVUX0lOQyhBTk4sLTIsLCxSUCk=&amp;WINDOW=FIRST_POPUP&amp;HEIGHT=450&amp;WIDTH=450&amp;START_MAXIMI","ZED=FALSE&amp;VAR:CALENDAR=FIVEDAY&amp;VAR:SYMBOL=B1FVDW&amp;VAR:INDEX=0"}</definedName>
    <definedName name="_282__FDSAUDITLINK__" localSheetId="3" hidden="1">{"fdsup://directions/FAT Viewer?action=UPDATE&amp;creator=factset&amp;DYN_ARGS=TRUE&amp;DOC_NAME=FAT:FQL_AUDITING_CLIENT_TEMPLATE.FAT&amp;display_string=Audit&amp;VAR:KEY=TWROFIJSFM&amp;VAR:QUERY=RkZfTkVUX0lOQyhBTk4sLTIsLCxSUCk=&amp;WINDOW=FIRST_POPUP&amp;HEIGHT=450&amp;WIDTH=450&amp;START_MAXIMI","ZED=FALSE&amp;VAR:CALENDAR=FIVEDAY&amp;VAR:SYMBOL=B1FVDW&amp;VAR:INDEX=0"}</definedName>
    <definedName name="_282__FDSAUDITLINK__" hidden="1">{"fdsup://directions/FAT Viewer?action=UPDATE&amp;creator=factset&amp;DYN_ARGS=TRUE&amp;DOC_NAME=FAT:FQL_AUDITING_CLIENT_TEMPLATE.FAT&amp;display_string=Audit&amp;VAR:KEY=TWROFIJSFM&amp;VAR:QUERY=RkZfTkVUX0lOQyhBTk4sLTIsLCxSUCk=&amp;WINDOW=FIRST_POPUP&amp;HEIGHT=450&amp;WIDTH=450&amp;START_MAXIMI","ZED=FALSE&amp;VAR:CALENDAR=FIVEDAY&amp;VAR:SYMBOL=B1FVDW&amp;VAR:INDEX=0"}</definedName>
    <definedName name="_2820__FDSAUDITLINK__" localSheetId="11" hidden="1">{"fdsup://Directions/FactSet Auditing Viewer?action=AUDIT_VALUE&amp;DB=129&amp;ID1=48242W10&amp;VALUEID=01001&amp;SDATE=2007&amp;PERIODTYPE=ANN_STD&amp;window=popup_no_bar&amp;width=385&amp;height=120&amp;START_MAXIMIZED=FALSE&amp;creator=factset&amp;display_string=Audit"}</definedName>
    <definedName name="_2820__FDSAUDITLINK__" localSheetId="3" hidden="1">{"fdsup://Directions/FactSet Auditing Viewer?action=AUDIT_VALUE&amp;DB=129&amp;ID1=48242W10&amp;VALUEID=01001&amp;SDATE=2007&amp;PERIODTYPE=ANN_STD&amp;window=popup_no_bar&amp;width=385&amp;height=120&amp;START_MAXIMIZED=FALSE&amp;creator=factset&amp;display_string=Audit"}</definedName>
    <definedName name="_2820__FDSAUDITLINK__" hidden="1">{"fdsup://Directions/FactSet Auditing Viewer?action=AUDIT_VALUE&amp;DB=129&amp;ID1=48242W10&amp;VALUEID=01001&amp;SDATE=2007&amp;PERIODTYPE=ANN_STD&amp;window=popup_no_bar&amp;width=385&amp;height=120&amp;START_MAXIMIZED=FALSE&amp;creator=factset&amp;display_string=Audit"}</definedName>
    <definedName name="_2821__FDSAUDITLINK__" localSheetId="11" hidden="1">{"fdsup://Directions/FactSet Auditing Viewer?action=AUDIT_VALUE&amp;DB=129&amp;ID1=00766T10&amp;VALUEID=01001&amp;SDATE=2008&amp;PERIODTYPE=ANN_STD&amp;window=popup_no_bar&amp;width=385&amp;height=120&amp;START_MAXIMIZED=FALSE&amp;creator=factset&amp;display_string=Audit"}</definedName>
    <definedName name="_2821__FDSAUDITLINK__" localSheetId="3" hidden="1">{"fdsup://Directions/FactSet Auditing Viewer?action=AUDIT_VALUE&amp;DB=129&amp;ID1=00766T10&amp;VALUEID=01001&amp;SDATE=2008&amp;PERIODTYPE=ANN_STD&amp;window=popup_no_bar&amp;width=385&amp;height=120&amp;START_MAXIMIZED=FALSE&amp;creator=factset&amp;display_string=Audit"}</definedName>
    <definedName name="_2821__FDSAUDITLINK__" hidden="1">{"fdsup://Directions/FactSet Auditing Viewer?action=AUDIT_VALUE&amp;DB=129&amp;ID1=00766T10&amp;VALUEID=01001&amp;SDATE=2008&amp;PERIODTYPE=ANN_STD&amp;window=popup_no_bar&amp;width=385&amp;height=120&amp;START_MAXIMIZED=FALSE&amp;creator=factset&amp;display_string=Audit"}</definedName>
    <definedName name="_2822__FDSAUDITLINK__" localSheetId="11" hidden="1">{"fdsup://Directions/FactSet Auditing Viewer?action=AUDIT_VALUE&amp;DB=129&amp;ID1=00766T10&amp;VALUEID=01001&amp;SDATE=2007&amp;PERIODTYPE=ANN_STD&amp;window=popup_no_bar&amp;width=385&amp;height=120&amp;START_MAXIMIZED=FALSE&amp;creator=factset&amp;display_string=Audit"}</definedName>
    <definedName name="_2822__FDSAUDITLINK__" localSheetId="3" hidden="1">{"fdsup://Directions/FactSet Auditing Viewer?action=AUDIT_VALUE&amp;DB=129&amp;ID1=00766T10&amp;VALUEID=01001&amp;SDATE=2007&amp;PERIODTYPE=ANN_STD&amp;window=popup_no_bar&amp;width=385&amp;height=120&amp;START_MAXIMIZED=FALSE&amp;creator=factset&amp;display_string=Audit"}</definedName>
    <definedName name="_2822__FDSAUDITLINK__" hidden="1">{"fdsup://Directions/FactSet Auditing Viewer?action=AUDIT_VALUE&amp;DB=129&amp;ID1=00766T10&amp;VALUEID=01001&amp;SDATE=2007&amp;PERIODTYPE=ANN_STD&amp;window=popup_no_bar&amp;width=385&amp;height=120&amp;START_MAXIMIZED=FALSE&amp;creator=factset&amp;display_string=Audit"}</definedName>
    <definedName name="_2823__FDSAUDITLINK__" localSheetId="11" hidden="1">{"fdsup://Directions/FactSet Auditing Viewer?action=AUDIT_VALUE&amp;DB=129&amp;ID1=B0N3K5&amp;VALUEID=01001&amp;SDATE=2009&amp;PERIODTYPE=ANN_STD&amp;window=popup_no_bar&amp;width=385&amp;height=120&amp;START_MAXIMIZED=FALSE&amp;creator=factset&amp;display_string=Audit"}</definedName>
    <definedName name="_2823__FDSAUDITLINK__" localSheetId="3" hidden="1">{"fdsup://Directions/FactSet Auditing Viewer?action=AUDIT_VALUE&amp;DB=129&amp;ID1=B0N3K5&amp;VALUEID=01001&amp;SDATE=2009&amp;PERIODTYPE=ANN_STD&amp;window=popup_no_bar&amp;width=385&amp;height=120&amp;START_MAXIMIZED=FALSE&amp;creator=factset&amp;display_string=Audit"}</definedName>
    <definedName name="_2823__FDSAUDITLINK__" hidden="1">{"fdsup://Directions/FactSet Auditing Viewer?action=AUDIT_VALUE&amp;DB=129&amp;ID1=B0N3K5&amp;VALUEID=01001&amp;SDATE=2009&amp;PERIODTYPE=ANN_STD&amp;window=popup_no_bar&amp;width=385&amp;height=120&amp;START_MAXIMIZED=FALSE&amp;creator=factset&amp;display_string=Audit"}</definedName>
    <definedName name="_2824__FDSAUDITLINK__" localSheetId="11" hidden="1">{"fdsup://Directions/FactSet Auditing Viewer?action=AUDIT_VALUE&amp;DB=129&amp;ID1=B0N3K5&amp;VALUEID=01001&amp;SDATE=2008&amp;PERIODTYPE=ANN_STD&amp;window=popup_no_bar&amp;width=385&amp;height=120&amp;START_MAXIMIZED=FALSE&amp;creator=factset&amp;display_string=Audit"}</definedName>
    <definedName name="_2824__FDSAUDITLINK__" localSheetId="3" hidden="1">{"fdsup://Directions/FactSet Auditing Viewer?action=AUDIT_VALUE&amp;DB=129&amp;ID1=B0N3K5&amp;VALUEID=01001&amp;SDATE=2008&amp;PERIODTYPE=ANN_STD&amp;window=popup_no_bar&amp;width=385&amp;height=120&amp;START_MAXIMIZED=FALSE&amp;creator=factset&amp;display_string=Audit"}</definedName>
    <definedName name="_2824__FDSAUDITLINK__" hidden="1">{"fdsup://Directions/FactSet Auditing Viewer?action=AUDIT_VALUE&amp;DB=129&amp;ID1=B0N3K5&amp;VALUEID=01001&amp;SDATE=2008&amp;PERIODTYPE=ANN_STD&amp;window=popup_no_bar&amp;width=385&amp;height=120&amp;START_MAXIMIZED=FALSE&amp;creator=factset&amp;display_string=Audit"}</definedName>
    <definedName name="_2825__FDSAUDITLINK__" localSheetId="11" hidden="1">{"fdsup://Directions/FactSet Auditing Viewer?action=AUDIT_VALUE&amp;DB=129&amp;ID1=B16FTB&amp;VALUEID=01001&amp;SDATE=2007&amp;PERIODTYPE=ANN_STD&amp;window=popup_no_bar&amp;width=385&amp;height=120&amp;START_MAXIMIZED=FALSE&amp;creator=factset&amp;display_string=Audit"}</definedName>
    <definedName name="_2825__FDSAUDITLINK__" localSheetId="3" hidden="1">{"fdsup://Directions/FactSet Auditing Viewer?action=AUDIT_VALUE&amp;DB=129&amp;ID1=B16FTB&amp;VALUEID=01001&amp;SDATE=2007&amp;PERIODTYPE=ANN_STD&amp;window=popup_no_bar&amp;width=385&amp;height=120&amp;START_MAXIMIZED=FALSE&amp;creator=factset&amp;display_string=Audit"}</definedName>
    <definedName name="_2825__FDSAUDITLINK__" hidden="1">{"fdsup://Directions/FactSet Auditing Viewer?action=AUDIT_VALUE&amp;DB=129&amp;ID1=B16FTB&amp;VALUEID=01001&amp;SDATE=2007&amp;PERIODTYPE=ANN_STD&amp;window=popup_no_bar&amp;width=385&amp;height=120&amp;START_MAXIMIZED=FALSE&amp;creator=factset&amp;display_string=Audit"}</definedName>
    <definedName name="_2826__FDSAUDITLINK__" localSheetId="11" hidden="1">{"fdsup://Directions/FactSet Auditing Viewer?action=AUDIT_VALUE&amp;DB=129&amp;ID1=744897&amp;VALUEID=01001&amp;SDATE=2008&amp;PERIODTYPE=ANN_STD&amp;window=popup_no_bar&amp;width=385&amp;height=120&amp;START_MAXIMIZED=FALSE&amp;creator=factset&amp;display_string=Audit"}</definedName>
    <definedName name="_2826__FDSAUDITLINK__" localSheetId="3" hidden="1">{"fdsup://Directions/FactSet Auditing Viewer?action=AUDIT_VALUE&amp;DB=129&amp;ID1=744897&amp;VALUEID=01001&amp;SDATE=2008&amp;PERIODTYPE=ANN_STD&amp;window=popup_no_bar&amp;width=385&amp;height=120&amp;START_MAXIMIZED=FALSE&amp;creator=factset&amp;display_string=Audit"}</definedName>
    <definedName name="_2826__FDSAUDITLINK__" hidden="1">{"fdsup://Directions/FactSet Auditing Viewer?action=AUDIT_VALUE&amp;DB=129&amp;ID1=744897&amp;VALUEID=01001&amp;SDATE=2008&amp;PERIODTYPE=ANN_STD&amp;window=popup_no_bar&amp;width=385&amp;height=120&amp;START_MAXIMIZED=FALSE&amp;creator=factset&amp;display_string=Audit"}</definedName>
    <definedName name="_2827__FDSAUDITLINK__" localSheetId="11" hidden="1">{"fdsup://Directions/FactSet Auditing Viewer?action=AUDIT_VALUE&amp;DB=129&amp;ID1=315758&amp;VALUEID=01001&amp;SDATE=2008&amp;PERIODTYPE=ANN_STD&amp;window=popup_no_bar&amp;width=385&amp;height=120&amp;START_MAXIMIZED=FALSE&amp;creator=factset&amp;display_string=Audit"}</definedName>
    <definedName name="_2827__FDSAUDITLINK__" localSheetId="3" hidden="1">{"fdsup://Directions/FactSet Auditing Viewer?action=AUDIT_VALUE&amp;DB=129&amp;ID1=315758&amp;VALUEID=01001&amp;SDATE=2008&amp;PERIODTYPE=ANN_STD&amp;window=popup_no_bar&amp;width=385&amp;height=120&amp;START_MAXIMIZED=FALSE&amp;creator=factset&amp;display_string=Audit"}</definedName>
    <definedName name="_2827__FDSAUDITLINK__" hidden="1">{"fdsup://Directions/FactSet Auditing Viewer?action=AUDIT_VALUE&amp;DB=129&amp;ID1=315758&amp;VALUEID=01001&amp;SDATE=2008&amp;PERIODTYPE=ANN_STD&amp;window=popup_no_bar&amp;width=385&amp;height=120&amp;START_MAXIMIZED=FALSE&amp;creator=factset&amp;display_string=Audit"}</definedName>
    <definedName name="_2828__FDSAUDITLINK__" localSheetId="11" hidden="1">{"fdsup://Directions/FactSet Auditing Viewer?action=AUDIT_VALUE&amp;DB=129&amp;ID1=210972&amp;VALUEID=01001&amp;SDATE=2007&amp;PERIODTYPE=ANN_STD&amp;window=popup_no_bar&amp;width=385&amp;height=120&amp;START_MAXIMIZED=FALSE&amp;creator=factset&amp;display_string=Audit"}</definedName>
    <definedName name="_2828__FDSAUDITLINK__" localSheetId="3" hidden="1">{"fdsup://Directions/FactSet Auditing Viewer?action=AUDIT_VALUE&amp;DB=129&amp;ID1=210972&amp;VALUEID=01001&amp;SDATE=2007&amp;PERIODTYPE=ANN_STD&amp;window=popup_no_bar&amp;width=385&amp;height=120&amp;START_MAXIMIZED=FALSE&amp;creator=factset&amp;display_string=Audit"}</definedName>
    <definedName name="_2828__FDSAUDITLINK__" hidden="1">{"fdsup://Directions/FactSet Auditing Viewer?action=AUDIT_VALUE&amp;DB=129&amp;ID1=210972&amp;VALUEID=01001&amp;SDATE=2007&amp;PERIODTYPE=ANN_STD&amp;window=popup_no_bar&amp;width=385&amp;height=120&amp;START_MAXIMIZED=FALSE&amp;creator=factset&amp;display_string=Audit"}</definedName>
    <definedName name="_2829__FDSAUDITLINK__" localSheetId="11" hidden="1">{"fdsup://Directions/FactSet Auditing Viewer?action=AUDIT_VALUE&amp;DB=129&amp;ID1=89652210&amp;VALUEID=01001&amp;SDATE=2008&amp;PERIODTYPE=ANN_STD&amp;window=popup_no_bar&amp;width=385&amp;height=120&amp;START_MAXIMIZED=FALSE&amp;creator=factset&amp;display_string=Audit"}</definedName>
    <definedName name="_2829__FDSAUDITLINK__" localSheetId="3" hidden="1">{"fdsup://Directions/FactSet Auditing Viewer?action=AUDIT_VALUE&amp;DB=129&amp;ID1=89652210&amp;VALUEID=01001&amp;SDATE=2008&amp;PERIODTYPE=ANN_STD&amp;window=popup_no_bar&amp;width=385&amp;height=120&amp;START_MAXIMIZED=FALSE&amp;creator=factset&amp;display_string=Audit"}</definedName>
    <definedName name="_2829__FDSAUDITLINK__" hidden="1">{"fdsup://Directions/FactSet Auditing Viewer?action=AUDIT_VALUE&amp;DB=129&amp;ID1=89652210&amp;VALUEID=01001&amp;SDATE=2008&amp;PERIODTYPE=ANN_STD&amp;window=popup_no_bar&amp;width=385&amp;height=120&amp;START_MAXIMIZED=FALSE&amp;creator=factset&amp;display_string=Audit"}</definedName>
    <definedName name="_283__FDSAUDITLINK__" localSheetId="11" hidden="1">{"fdsup://directions/FAT Viewer?action=UPDATE&amp;creator=factset&amp;DYN_ARGS=TRUE&amp;DOC_NAME=FAT:FQL_AUDITING_CLIENT_TEMPLATE.FAT&amp;display_string=Audit&amp;VAR:KEY=DUREDIREHM&amp;VAR:QUERY=RkZfRUJJVChBTk4sLTEsLCxSUCk=&amp;WINDOW=FIRST_POPUP&amp;HEIGHT=450&amp;WIDTH=450&amp;START_MAXIMIZED=","FALSE&amp;VAR:CALENDAR=FIVEDAY&amp;VAR:SYMBOL=B1FVDW&amp;VAR:INDEX=0"}</definedName>
    <definedName name="_283__FDSAUDITLINK__" localSheetId="3" hidden="1">{"fdsup://directions/FAT Viewer?action=UPDATE&amp;creator=factset&amp;DYN_ARGS=TRUE&amp;DOC_NAME=FAT:FQL_AUDITING_CLIENT_TEMPLATE.FAT&amp;display_string=Audit&amp;VAR:KEY=DUREDIREHM&amp;VAR:QUERY=RkZfRUJJVChBTk4sLTEsLCxSUCk=&amp;WINDOW=FIRST_POPUP&amp;HEIGHT=450&amp;WIDTH=450&amp;START_MAXIMIZED=","FALSE&amp;VAR:CALENDAR=FIVEDAY&amp;VAR:SYMBOL=B1FVDW&amp;VAR:INDEX=0"}</definedName>
    <definedName name="_283__FDSAUDITLINK__" hidden="1">{"fdsup://directions/FAT Viewer?action=UPDATE&amp;creator=factset&amp;DYN_ARGS=TRUE&amp;DOC_NAME=FAT:FQL_AUDITING_CLIENT_TEMPLATE.FAT&amp;display_string=Audit&amp;VAR:KEY=DUREDIREHM&amp;VAR:QUERY=RkZfRUJJVChBTk4sLTEsLCxSUCk=&amp;WINDOW=FIRST_POPUP&amp;HEIGHT=450&amp;WIDTH=450&amp;START_MAXIMIZED=","FALSE&amp;VAR:CALENDAR=FIVEDAY&amp;VAR:SYMBOL=B1FVDW&amp;VAR:INDEX=0"}</definedName>
    <definedName name="_2830__FDSAUDITLINK__" localSheetId="11" hidden="1">{"fdsup://Directions/FactSet Auditing Viewer?action=AUDIT_VALUE&amp;DB=129&amp;ID1=89652210&amp;VALUEID=01001&amp;SDATE=2007&amp;PERIODTYPE=ANN_STD&amp;window=popup_no_bar&amp;width=385&amp;height=120&amp;START_MAXIMIZED=FALSE&amp;creator=factset&amp;display_string=Audit"}</definedName>
    <definedName name="_2830__FDSAUDITLINK__" localSheetId="3" hidden="1">{"fdsup://Directions/FactSet Auditing Viewer?action=AUDIT_VALUE&amp;DB=129&amp;ID1=89652210&amp;VALUEID=01001&amp;SDATE=2007&amp;PERIODTYPE=ANN_STD&amp;window=popup_no_bar&amp;width=385&amp;height=120&amp;START_MAXIMIZED=FALSE&amp;creator=factset&amp;display_string=Audit"}</definedName>
    <definedName name="_2830__FDSAUDITLINK__" hidden="1">{"fdsup://Directions/FactSet Auditing Viewer?action=AUDIT_VALUE&amp;DB=129&amp;ID1=89652210&amp;VALUEID=01001&amp;SDATE=2007&amp;PERIODTYPE=ANN_STD&amp;window=popup_no_bar&amp;width=385&amp;height=120&amp;START_MAXIMIZED=FALSE&amp;creator=factset&amp;display_string=Audit"}</definedName>
    <definedName name="_2831__FDSAUDITLINK__" localSheetId="11" hidden="1">{"fdsup://directions/FAT Viewer?action=UPDATE&amp;creator=factset&amp;DYN_ARGS=TRUE&amp;DOC_NAME=FAT:FQL_AUDITING_CLIENT_TEMPLATE.FAT&amp;display_string=Audit&amp;VAR:KEY=FCFGJYXARU&amp;VAR:QUERY=RkZfQ0FQRVgoQU5OLDAsLCxSUCk=&amp;WINDOW=FIRST_POPUP&amp;HEIGHT=450&amp;WIDTH=450&amp;START_MAXIMIZED=","FALSE&amp;VAR:CALENDAR=US&amp;VAR:SYMBOL=05615F10&amp;VAR:INDEX=0"}</definedName>
    <definedName name="_2831__FDSAUDITLINK__" localSheetId="3" hidden="1">{"fdsup://directions/FAT Viewer?action=UPDATE&amp;creator=factset&amp;DYN_ARGS=TRUE&amp;DOC_NAME=FAT:FQL_AUDITING_CLIENT_TEMPLATE.FAT&amp;display_string=Audit&amp;VAR:KEY=FCFGJYXARU&amp;VAR:QUERY=RkZfQ0FQRVgoQU5OLDAsLCxSUCk=&amp;WINDOW=FIRST_POPUP&amp;HEIGHT=450&amp;WIDTH=450&amp;START_MAXIMIZED=","FALSE&amp;VAR:CALENDAR=US&amp;VAR:SYMBOL=05615F10&amp;VAR:INDEX=0"}</definedName>
    <definedName name="_2831__FDSAUDITLINK__" hidden="1">{"fdsup://directions/FAT Viewer?action=UPDATE&amp;creator=factset&amp;DYN_ARGS=TRUE&amp;DOC_NAME=FAT:FQL_AUDITING_CLIENT_TEMPLATE.FAT&amp;display_string=Audit&amp;VAR:KEY=FCFGJYXARU&amp;VAR:QUERY=RkZfQ0FQRVgoQU5OLDAsLCxSUCk=&amp;WINDOW=FIRST_POPUP&amp;HEIGHT=450&amp;WIDTH=450&amp;START_MAXIMIZED=","FALSE&amp;VAR:CALENDAR=US&amp;VAR:SYMBOL=05615F10&amp;VAR:INDEX=0"}</definedName>
    <definedName name="_2832__FDSAUDITLINK__" localSheetId="11" hidden="1">{"fdsup://directions/FAT Viewer?action=UPDATE&amp;creator=factset&amp;DYN_ARGS=TRUE&amp;DOC_NAME=FAT:FQL_AUDITING_CLIENT_TEMPLATE.FAT&amp;display_string=Audit&amp;VAR:KEY=ZQZEJEVAHO&amp;VAR:QUERY=RkZfQ0FQRVgoQU5OLC0xLCwsUlAp&amp;WINDOW=FIRST_POPUP&amp;HEIGHT=450&amp;WIDTH=450&amp;START_MAXIMIZED=","FALSE&amp;VAR:CALENDAR=US&amp;VAR:SYMBOL=05615F10&amp;VAR:INDEX=0"}</definedName>
    <definedName name="_2832__FDSAUDITLINK__" localSheetId="3" hidden="1">{"fdsup://directions/FAT Viewer?action=UPDATE&amp;creator=factset&amp;DYN_ARGS=TRUE&amp;DOC_NAME=FAT:FQL_AUDITING_CLIENT_TEMPLATE.FAT&amp;display_string=Audit&amp;VAR:KEY=ZQZEJEVAHO&amp;VAR:QUERY=RkZfQ0FQRVgoQU5OLC0xLCwsUlAp&amp;WINDOW=FIRST_POPUP&amp;HEIGHT=450&amp;WIDTH=450&amp;START_MAXIMIZED=","FALSE&amp;VAR:CALENDAR=US&amp;VAR:SYMBOL=05615F10&amp;VAR:INDEX=0"}</definedName>
    <definedName name="_2832__FDSAUDITLINK__" hidden="1">{"fdsup://directions/FAT Viewer?action=UPDATE&amp;creator=factset&amp;DYN_ARGS=TRUE&amp;DOC_NAME=FAT:FQL_AUDITING_CLIENT_TEMPLATE.FAT&amp;display_string=Audit&amp;VAR:KEY=ZQZEJEVAHO&amp;VAR:QUERY=RkZfQ0FQRVgoQU5OLC0xLCwsUlAp&amp;WINDOW=FIRST_POPUP&amp;HEIGHT=450&amp;WIDTH=450&amp;START_MAXIMIZED=","FALSE&amp;VAR:CALENDAR=US&amp;VAR:SYMBOL=05615F10&amp;VAR:INDEX=0"}</definedName>
    <definedName name="_2833__FDSAUDITLINK__" localSheetId="11" hidden="1">{"fdsup://directions/FAT Viewer?action=UPDATE&amp;creator=factset&amp;DYN_ARGS=TRUE&amp;DOC_NAME=FAT:FQL_AUDITING_CLIENT_TEMPLATE.FAT&amp;display_string=Audit&amp;VAR:KEY=RGXYDEPEHO&amp;VAR:QUERY=RkZfQ0FQRVgoQU5OLC0yLCwsUlAp&amp;WINDOW=FIRST_POPUP&amp;HEIGHT=450&amp;WIDTH=450&amp;START_MAXIMIZED=","FALSE&amp;VAR:CALENDAR=US&amp;VAR:SYMBOL=05615F10&amp;VAR:INDEX=0"}</definedName>
    <definedName name="_2833__FDSAUDITLINK__" localSheetId="3" hidden="1">{"fdsup://directions/FAT Viewer?action=UPDATE&amp;creator=factset&amp;DYN_ARGS=TRUE&amp;DOC_NAME=FAT:FQL_AUDITING_CLIENT_TEMPLATE.FAT&amp;display_string=Audit&amp;VAR:KEY=RGXYDEPEHO&amp;VAR:QUERY=RkZfQ0FQRVgoQU5OLC0yLCwsUlAp&amp;WINDOW=FIRST_POPUP&amp;HEIGHT=450&amp;WIDTH=450&amp;START_MAXIMIZED=","FALSE&amp;VAR:CALENDAR=US&amp;VAR:SYMBOL=05615F10&amp;VAR:INDEX=0"}</definedName>
    <definedName name="_2833__FDSAUDITLINK__" hidden="1">{"fdsup://directions/FAT Viewer?action=UPDATE&amp;creator=factset&amp;DYN_ARGS=TRUE&amp;DOC_NAME=FAT:FQL_AUDITING_CLIENT_TEMPLATE.FAT&amp;display_string=Audit&amp;VAR:KEY=RGXYDEPEHO&amp;VAR:QUERY=RkZfQ0FQRVgoQU5OLC0yLCwsUlAp&amp;WINDOW=FIRST_POPUP&amp;HEIGHT=450&amp;WIDTH=450&amp;START_MAXIMIZED=","FALSE&amp;VAR:CALENDAR=US&amp;VAR:SYMBOL=05615F10&amp;VAR:INDEX=0"}</definedName>
    <definedName name="_2834__FDSAUDITLINK__" localSheetId="11" hidden="1">{"fdsup://directions/FAT Viewer?action=UPDATE&amp;creator=factset&amp;DYN_ARGS=TRUE&amp;DOC_NAME=FAT:FQL_AUDITING_CLIENT_TEMPLATE.FAT&amp;display_string=Audit&amp;VAR:KEY=VUHYZOTQXC&amp;VAR:QUERY=RkZfTkVUX0lOQyhBTk4sLTEsLCxSUCk=&amp;WINDOW=FIRST_POPUP&amp;HEIGHT=450&amp;WIDTH=450&amp;START_MAXIMI","ZED=FALSE&amp;VAR:CALENDAR=US&amp;VAR:SYMBOL=05615F10&amp;VAR:INDEX=0"}</definedName>
    <definedName name="_2834__FDSAUDITLINK__" localSheetId="3" hidden="1">{"fdsup://directions/FAT Viewer?action=UPDATE&amp;creator=factset&amp;DYN_ARGS=TRUE&amp;DOC_NAME=FAT:FQL_AUDITING_CLIENT_TEMPLATE.FAT&amp;display_string=Audit&amp;VAR:KEY=VUHYZOTQXC&amp;VAR:QUERY=RkZfTkVUX0lOQyhBTk4sLTEsLCxSUCk=&amp;WINDOW=FIRST_POPUP&amp;HEIGHT=450&amp;WIDTH=450&amp;START_MAXIMI","ZED=FALSE&amp;VAR:CALENDAR=US&amp;VAR:SYMBOL=05615F10&amp;VAR:INDEX=0"}</definedName>
    <definedName name="_2834__FDSAUDITLINK__" hidden="1">{"fdsup://directions/FAT Viewer?action=UPDATE&amp;creator=factset&amp;DYN_ARGS=TRUE&amp;DOC_NAME=FAT:FQL_AUDITING_CLIENT_TEMPLATE.FAT&amp;display_string=Audit&amp;VAR:KEY=VUHYZOTQXC&amp;VAR:QUERY=RkZfTkVUX0lOQyhBTk4sLTEsLCxSUCk=&amp;WINDOW=FIRST_POPUP&amp;HEIGHT=450&amp;WIDTH=450&amp;START_MAXIMI","ZED=FALSE&amp;VAR:CALENDAR=US&amp;VAR:SYMBOL=05615F10&amp;VAR:INDEX=0"}</definedName>
    <definedName name="_2835__FDSAUDITLINK__" localSheetId="11" hidden="1">{"fdsup://directions/FAT Viewer?action=UPDATE&amp;creator=factset&amp;DYN_ARGS=TRUE&amp;DOC_NAME=FAT:FQL_AUDITING_CLIENT_TEMPLATE.FAT&amp;display_string=Audit&amp;VAR:KEY=LORGPIRYPY&amp;VAR:QUERY=RkZfTkVUX0lOQyhBTk4sLTIsLCxSUCk=&amp;WINDOW=FIRST_POPUP&amp;HEIGHT=450&amp;WIDTH=450&amp;START_MAXIMI","ZED=FALSE&amp;VAR:CALENDAR=US&amp;VAR:SYMBOL=05615F10&amp;VAR:INDEX=0"}</definedName>
    <definedName name="_2835__FDSAUDITLINK__" localSheetId="3" hidden="1">{"fdsup://directions/FAT Viewer?action=UPDATE&amp;creator=factset&amp;DYN_ARGS=TRUE&amp;DOC_NAME=FAT:FQL_AUDITING_CLIENT_TEMPLATE.FAT&amp;display_string=Audit&amp;VAR:KEY=LORGPIRYPY&amp;VAR:QUERY=RkZfTkVUX0lOQyhBTk4sLTIsLCxSUCk=&amp;WINDOW=FIRST_POPUP&amp;HEIGHT=450&amp;WIDTH=450&amp;START_MAXIMI","ZED=FALSE&amp;VAR:CALENDAR=US&amp;VAR:SYMBOL=05615F10&amp;VAR:INDEX=0"}</definedName>
    <definedName name="_2835__FDSAUDITLINK__" hidden="1">{"fdsup://directions/FAT Viewer?action=UPDATE&amp;creator=factset&amp;DYN_ARGS=TRUE&amp;DOC_NAME=FAT:FQL_AUDITING_CLIENT_TEMPLATE.FAT&amp;display_string=Audit&amp;VAR:KEY=LORGPIRYPY&amp;VAR:QUERY=RkZfTkVUX0lOQyhBTk4sLTIsLCxSUCk=&amp;WINDOW=FIRST_POPUP&amp;HEIGHT=450&amp;WIDTH=450&amp;START_MAXIMI","ZED=FALSE&amp;VAR:CALENDAR=US&amp;VAR:SYMBOL=05615F10&amp;VAR:INDEX=0"}</definedName>
    <definedName name="_2836__FDSAUDITLINK__" localSheetId="11" hidden="1">{"fdsup://directions/FAT Viewer?action=UPDATE&amp;creator=factset&amp;DYN_ARGS=TRUE&amp;DOC_NAME=FAT:FQL_AUDITING_CLIENT_TEMPLATE.FAT&amp;display_string=Audit&amp;VAR:KEY=HIFSLCVKZA&amp;VAR:QUERY=RkZfRUJJVChBTk4sLTEsLCxSUCk=&amp;WINDOW=FIRST_POPUP&amp;HEIGHT=450&amp;WIDTH=450&amp;START_MAXIMIZED=","FALSE&amp;VAR:CALENDAR=US&amp;VAR:SYMBOL=05615F10&amp;VAR:INDEX=0"}</definedName>
    <definedName name="_2836__FDSAUDITLINK__" localSheetId="3" hidden="1">{"fdsup://directions/FAT Viewer?action=UPDATE&amp;creator=factset&amp;DYN_ARGS=TRUE&amp;DOC_NAME=FAT:FQL_AUDITING_CLIENT_TEMPLATE.FAT&amp;display_string=Audit&amp;VAR:KEY=HIFSLCVKZA&amp;VAR:QUERY=RkZfRUJJVChBTk4sLTEsLCxSUCk=&amp;WINDOW=FIRST_POPUP&amp;HEIGHT=450&amp;WIDTH=450&amp;START_MAXIMIZED=","FALSE&amp;VAR:CALENDAR=US&amp;VAR:SYMBOL=05615F10&amp;VAR:INDEX=0"}</definedName>
    <definedName name="_2836__FDSAUDITLINK__" hidden="1">{"fdsup://directions/FAT Viewer?action=UPDATE&amp;creator=factset&amp;DYN_ARGS=TRUE&amp;DOC_NAME=FAT:FQL_AUDITING_CLIENT_TEMPLATE.FAT&amp;display_string=Audit&amp;VAR:KEY=HIFSLCVKZA&amp;VAR:QUERY=RkZfRUJJVChBTk4sLTEsLCxSUCk=&amp;WINDOW=FIRST_POPUP&amp;HEIGHT=450&amp;WIDTH=450&amp;START_MAXIMIZED=","FALSE&amp;VAR:CALENDAR=US&amp;VAR:SYMBOL=05615F10&amp;VAR:INDEX=0"}</definedName>
    <definedName name="_2837__FDSAUDITLINK__" localSheetId="11" hidden="1">{"fdsup://directions/FAT Viewer?action=UPDATE&amp;creator=factset&amp;DYN_ARGS=TRUE&amp;DOC_NAME=FAT:FQL_AUDITING_CLIENT_TEMPLATE.FAT&amp;display_string=Audit&amp;VAR:KEY=HEZMROVMXE&amp;VAR:QUERY=RkZfRUJJVChBTk4sLTIsLCxSUCk=&amp;WINDOW=FIRST_POPUP&amp;HEIGHT=450&amp;WIDTH=450&amp;START_MAXIMIZED=","FALSE&amp;VAR:CALENDAR=US&amp;VAR:SYMBOL=05615F10&amp;VAR:INDEX=0"}</definedName>
    <definedName name="_2837__FDSAUDITLINK__" localSheetId="3" hidden="1">{"fdsup://directions/FAT Viewer?action=UPDATE&amp;creator=factset&amp;DYN_ARGS=TRUE&amp;DOC_NAME=FAT:FQL_AUDITING_CLIENT_TEMPLATE.FAT&amp;display_string=Audit&amp;VAR:KEY=HEZMROVMXE&amp;VAR:QUERY=RkZfRUJJVChBTk4sLTIsLCxSUCk=&amp;WINDOW=FIRST_POPUP&amp;HEIGHT=450&amp;WIDTH=450&amp;START_MAXIMIZED=","FALSE&amp;VAR:CALENDAR=US&amp;VAR:SYMBOL=05615F10&amp;VAR:INDEX=0"}</definedName>
    <definedName name="_2837__FDSAUDITLINK__" hidden="1">{"fdsup://directions/FAT Viewer?action=UPDATE&amp;creator=factset&amp;DYN_ARGS=TRUE&amp;DOC_NAME=FAT:FQL_AUDITING_CLIENT_TEMPLATE.FAT&amp;display_string=Audit&amp;VAR:KEY=HEZMROVMXE&amp;VAR:QUERY=RkZfRUJJVChBTk4sLTIsLCxSUCk=&amp;WINDOW=FIRST_POPUP&amp;HEIGHT=450&amp;WIDTH=450&amp;START_MAXIMIZED=","FALSE&amp;VAR:CALENDAR=US&amp;VAR:SYMBOL=05615F10&amp;VAR:INDEX=0"}</definedName>
    <definedName name="_2838__FDSAUDITLINK__" localSheetId="11" hidden="1">{"fdsup://directions/FAT Viewer?action=UPDATE&amp;creator=factset&amp;DYN_ARGS=TRUE&amp;DOC_NAME=FAT:FQL_AUDITING_CLIENT_TEMPLATE.FAT&amp;display_string=Audit&amp;VAR:KEY=TATCVIZSRE&amp;VAR:QUERY=RkZfRUJJVERBKEFOTiwtMSwsLFJQKQ==&amp;WINDOW=FIRST_POPUP&amp;HEIGHT=450&amp;WIDTH=450&amp;START_MAXIMI","ZED=FALSE&amp;VAR:CALENDAR=US&amp;VAR:SYMBOL=05615F10&amp;VAR:INDEX=0"}</definedName>
    <definedName name="_2838__FDSAUDITLINK__" localSheetId="3" hidden="1">{"fdsup://directions/FAT Viewer?action=UPDATE&amp;creator=factset&amp;DYN_ARGS=TRUE&amp;DOC_NAME=FAT:FQL_AUDITING_CLIENT_TEMPLATE.FAT&amp;display_string=Audit&amp;VAR:KEY=TATCVIZSRE&amp;VAR:QUERY=RkZfRUJJVERBKEFOTiwtMSwsLFJQKQ==&amp;WINDOW=FIRST_POPUP&amp;HEIGHT=450&amp;WIDTH=450&amp;START_MAXIMI","ZED=FALSE&amp;VAR:CALENDAR=US&amp;VAR:SYMBOL=05615F10&amp;VAR:INDEX=0"}</definedName>
    <definedName name="_2838__FDSAUDITLINK__" hidden="1">{"fdsup://directions/FAT Viewer?action=UPDATE&amp;creator=factset&amp;DYN_ARGS=TRUE&amp;DOC_NAME=FAT:FQL_AUDITING_CLIENT_TEMPLATE.FAT&amp;display_string=Audit&amp;VAR:KEY=TATCVIZSRE&amp;VAR:QUERY=RkZfRUJJVERBKEFOTiwtMSwsLFJQKQ==&amp;WINDOW=FIRST_POPUP&amp;HEIGHT=450&amp;WIDTH=450&amp;START_MAXIMI","ZED=FALSE&amp;VAR:CALENDAR=US&amp;VAR:SYMBOL=05615F10&amp;VAR:INDEX=0"}</definedName>
    <definedName name="_2839__FDSAUDITLINK__" localSheetId="11" hidden="1">{"fdsup://directions/FAT Viewer?action=UPDATE&amp;creator=factset&amp;DYN_ARGS=TRUE&amp;DOC_NAME=FAT:FQL_AUDITING_CLIENT_TEMPLATE.FAT&amp;display_string=Audit&amp;VAR:KEY=LMXKVUJYHQ&amp;VAR:QUERY=RkZfRUJJVERBKEFOTiwtMiwsLFJQKQ==&amp;WINDOW=FIRST_POPUP&amp;HEIGHT=450&amp;WIDTH=450&amp;START_MAXIMI","ZED=FALSE&amp;VAR:CALENDAR=US&amp;VAR:SYMBOL=05615F10&amp;VAR:INDEX=0"}</definedName>
    <definedName name="_2839__FDSAUDITLINK__" localSheetId="3" hidden="1">{"fdsup://directions/FAT Viewer?action=UPDATE&amp;creator=factset&amp;DYN_ARGS=TRUE&amp;DOC_NAME=FAT:FQL_AUDITING_CLIENT_TEMPLATE.FAT&amp;display_string=Audit&amp;VAR:KEY=LMXKVUJYHQ&amp;VAR:QUERY=RkZfRUJJVERBKEFOTiwtMiwsLFJQKQ==&amp;WINDOW=FIRST_POPUP&amp;HEIGHT=450&amp;WIDTH=450&amp;START_MAXIMI","ZED=FALSE&amp;VAR:CALENDAR=US&amp;VAR:SYMBOL=05615F10&amp;VAR:INDEX=0"}</definedName>
    <definedName name="_2839__FDSAUDITLINK__" hidden="1">{"fdsup://directions/FAT Viewer?action=UPDATE&amp;creator=factset&amp;DYN_ARGS=TRUE&amp;DOC_NAME=FAT:FQL_AUDITING_CLIENT_TEMPLATE.FAT&amp;display_string=Audit&amp;VAR:KEY=LMXKVUJYHQ&amp;VAR:QUERY=RkZfRUJJVERBKEFOTiwtMiwsLFJQKQ==&amp;WINDOW=FIRST_POPUP&amp;HEIGHT=450&amp;WIDTH=450&amp;START_MAXIMI","ZED=FALSE&amp;VAR:CALENDAR=US&amp;VAR:SYMBOL=05615F10&amp;VAR:INDEX=0"}</definedName>
    <definedName name="_284__FDSAUDITLINK__" localSheetId="11" hidden="1">{"fdsup://directions/FAT Viewer?action=UPDATE&amp;creator=factset&amp;DYN_ARGS=TRUE&amp;DOC_NAME=FAT:FQL_AUDITING_CLIENT_TEMPLATE.FAT&amp;display_string=Audit&amp;VAR:KEY=TMVMHIFMLG&amp;VAR:QUERY=RkZfRUJJVChBTk4sLTIsLCxSUCk=&amp;WINDOW=FIRST_POPUP&amp;HEIGHT=450&amp;WIDTH=450&amp;START_MAXIMIZED=","FALSE&amp;VAR:CALENDAR=FIVEDAY&amp;VAR:SYMBOL=B1FVDW&amp;VAR:INDEX=0"}</definedName>
    <definedName name="_284__FDSAUDITLINK__" localSheetId="3" hidden="1">{"fdsup://directions/FAT Viewer?action=UPDATE&amp;creator=factset&amp;DYN_ARGS=TRUE&amp;DOC_NAME=FAT:FQL_AUDITING_CLIENT_TEMPLATE.FAT&amp;display_string=Audit&amp;VAR:KEY=TMVMHIFMLG&amp;VAR:QUERY=RkZfRUJJVChBTk4sLTIsLCxSUCk=&amp;WINDOW=FIRST_POPUP&amp;HEIGHT=450&amp;WIDTH=450&amp;START_MAXIMIZED=","FALSE&amp;VAR:CALENDAR=FIVEDAY&amp;VAR:SYMBOL=B1FVDW&amp;VAR:INDEX=0"}</definedName>
    <definedName name="_284__FDSAUDITLINK__" hidden="1">{"fdsup://directions/FAT Viewer?action=UPDATE&amp;creator=factset&amp;DYN_ARGS=TRUE&amp;DOC_NAME=FAT:FQL_AUDITING_CLIENT_TEMPLATE.FAT&amp;display_string=Audit&amp;VAR:KEY=TMVMHIFMLG&amp;VAR:QUERY=RkZfRUJJVChBTk4sLTIsLCxSUCk=&amp;WINDOW=FIRST_POPUP&amp;HEIGHT=450&amp;WIDTH=450&amp;START_MAXIMIZED=","FALSE&amp;VAR:CALENDAR=FIVEDAY&amp;VAR:SYMBOL=B1FVDW&amp;VAR:INDEX=0"}</definedName>
    <definedName name="_2840__FDSAUDITLINK__" localSheetId="11" hidden="1">{"fdsup://Directions/FactSet Auditing Viewer?action=AUDIT_VALUE&amp;DB=129&amp;ID1=617449&amp;VALUEID=01001&amp;SDATE=2008&amp;PERIODTYPE=ANN_STD&amp;window=popup_no_bar&amp;width=385&amp;height=120&amp;START_MAXIMIZED=FALSE&amp;creator=factset&amp;display_string=Audit"}</definedName>
    <definedName name="_2840__FDSAUDITLINK__" localSheetId="3" hidden="1">{"fdsup://Directions/FactSet Auditing Viewer?action=AUDIT_VALUE&amp;DB=129&amp;ID1=617449&amp;VALUEID=01001&amp;SDATE=2008&amp;PERIODTYPE=ANN_STD&amp;window=popup_no_bar&amp;width=385&amp;height=120&amp;START_MAXIMIZED=FALSE&amp;creator=factset&amp;display_string=Audit"}</definedName>
    <definedName name="_2840__FDSAUDITLINK__" hidden="1">{"fdsup://Directions/FactSet Auditing Viewer?action=AUDIT_VALUE&amp;DB=129&amp;ID1=617449&amp;VALUEID=01001&amp;SDATE=2008&amp;PERIODTYPE=ANN_STD&amp;window=popup_no_bar&amp;width=385&amp;height=120&amp;START_MAXIMIZED=FALSE&amp;creator=factset&amp;display_string=Audit"}</definedName>
    <definedName name="_2841__FDSAUDITLINK__" localSheetId="11" hidden="1">{"fdsup://Directions/FactSet Auditing Viewer?action=AUDIT_VALUE&amp;DB=129&amp;ID1=617449&amp;VALUEID=01001&amp;SDATE=2007&amp;PERIODTYPE=ANN_STD&amp;window=popup_no_bar&amp;width=385&amp;height=120&amp;START_MAXIMIZED=FALSE&amp;creator=factset&amp;display_string=Audit"}</definedName>
    <definedName name="_2841__FDSAUDITLINK__" localSheetId="3" hidden="1">{"fdsup://Directions/FactSet Auditing Viewer?action=AUDIT_VALUE&amp;DB=129&amp;ID1=617449&amp;VALUEID=01001&amp;SDATE=2007&amp;PERIODTYPE=ANN_STD&amp;window=popup_no_bar&amp;width=385&amp;height=120&amp;START_MAXIMIZED=FALSE&amp;creator=factset&amp;display_string=Audit"}</definedName>
    <definedName name="_2841__FDSAUDITLINK__" hidden="1">{"fdsup://Directions/FactSet Auditing Viewer?action=AUDIT_VALUE&amp;DB=129&amp;ID1=617449&amp;VALUEID=01001&amp;SDATE=2007&amp;PERIODTYPE=ANN_STD&amp;window=popup_no_bar&amp;width=385&amp;height=120&amp;START_MAXIMIZED=FALSE&amp;creator=factset&amp;display_string=Audit"}</definedName>
    <definedName name="_2842__FDSAUDITLINK__" localSheetId="11" hidden="1">{"fdsup://Directions/FactSet Auditing Viewer?action=AUDIT_VALUE&amp;DB=129&amp;ID1=89652210&amp;VALUEID=01001&amp;SDATE=2008&amp;PERIODTYPE=ANN_STD&amp;window=popup_no_bar&amp;width=385&amp;height=120&amp;START_MAXIMIZED=FALSE&amp;creator=factset&amp;display_string=Audit"}</definedName>
    <definedName name="_2842__FDSAUDITLINK__" localSheetId="3" hidden="1">{"fdsup://Directions/FactSet Auditing Viewer?action=AUDIT_VALUE&amp;DB=129&amp;ID1=89652210&amp;VALUEID=01001&amp;SDATE=2008&amp;PERIODTYPE=ANN_STD&amp;window=popup_no_bar&amp;width=385&amp;height=120&amp;START_MAXIMIZED=FALSE&amp;creator=factset&amp;display_string=Audit"}</definedName>
    <definedName name="_2842__FDSAUDITLINK__" hidden="1">{"fdsup://Directions/FactSet Auditing Viewer?action=AUDIT_VALUE&amp;DB=129&amp;ID1=89652210&amp;VALUEID=01001&amp;SDATE=2008&amp;PERIODTYPE=ANN_STD&amp;window=popup_no_bar&amp;width=385&amp;height=120&amp;START_MAXIMIZED=FALSE&amp;creator=factset&amp;display_string=Audit"}</definedName>
    <definedName name="_2843__FDSAUDITLINK__" localSheetId="11" hidden="1">{"fdsup://Directions/FactSet Auditing Viewer?action=AUDIT_VALUE&amp;DB=129&amp;ID1=89652210&amp;VALUEID=01001&amp;SDATE=2007&amp;PERIODTYPE=ANN_STD&amp;window=popup_no_bar&amp;width=385&amp;height=120&amp;START_MAXIMIZED=FALSE&amp;creator=factset&amp;display_string=Audit"}</definedName>
    <definedName name="_2843__FDSAUDITLINK__" localSheetId="3" hidden="1">{"fdsup://Directions/FactSet Auditing Viewer?action=AUDIT_VALUE&amp;DB=129&amp;ID1=89652210&amp;VALUEID=01001&amp;SDATE=2007&amp;PERIODTYPE=ANN_STD&amp;window=popup_no_bar&amp;width=385&amp;height=120&amp;START_MAXIMIZED=FALSE&amp;creator=factset&amp;display_string=Audit"}</definedName>
    <definedName name="_2843__FDSAUDITLINK__" hidden="1">{"fdsup://Directions/FactSet Auditing Viewer?action=AUDIT_VALUE&amp;DB=129&amp;ID1=89652210&amp;VALUEID=01001&amp;SDATE=2007&amp;PERIODTYPE=ANN_STD&amp;window=popup_no_bar&amp;width=385&amp;height=120&amp;START_MAXIMIZED=FALSE&amp;creator=factset&amp;display_string=Audit"}</definedName>
    <definedName name="_2844__FDSAUDITLINK__" localSheetId="11" hidden="1">{"fdsup://directions/FAT Viewer?action=UPDATE&amp;creator=factset&amp;DYN_ARGS=TRUE&amp;DOC_NAME=FAT:FQL_AUDITING_CLIENT_TEMPLATE.FAT&amp;display_string=Audit&amp;VAR:KEY=LMPSFATADQ&amp;VAR:QUERY=RkZfQ0FQRVgoQU5OLC0xLCwsUlAp&amp;WINDOW=FIRST_POPUP&amp;HEIGHT=450&amp;WIDTH=450&amp;START_MAXIMIZED=","FALSE&amp;VAR:CALENDAR=FIVEDAY&amp;VAR:SYMBOL=B1Z71X&amp;VAR:INDEX=0"}</definedName>
    <definedName name="_2844__FDSAUDITLINK__" localSheetId="3" hidden="1">{"fdsup://directions/FAT Viewer?action=UPDATE&amp;creator=factset&amp;DYN_ARGS=TRUE&amp;DOC_NAME=FAT:FQL_AUDITING_CLIENT_TEMPLATE.FAT&amp;display_string=Audit&amp;VAR:KEY=LMPSFATADQ&amp;VAR:QUERY=RkZfQ0FQRVgoQU5OLC0xLCwsUlAp&amp;WINDOW=FIRST_POPUP&amp;HEIGHT=450&amp;WIDTH=450&amp;START_MAXIMIZED=","FALSE&amp;VAR:CALENDAR=FIVEDAY&amp;VAR:SYMBOL=B1Z71X&amp;VAR:INDEX=0"}</definedName>
    <definedName name="_2844__FDSAUDITLINK__" hidden="1">{"fdsup://directions/FAT Viewer?action=UPDATE&amp;creator=factset&amp;DYN_ARGS=TRUE&amp;DOC_NAME=FAT:FQL_AUDITING_CLIENT_TEMPLATE.FAT&amp;display_string=Audit&amp;VAR:KEY=LMPSFATADQ&amp;VAR:QUERY=RkZfQ0FQRVgoQU5OLC0xLCwsUlAp&amp;WINDOW=FIRST_POPUP&amp;HEIGHT=450&amp;WIDTH=450&amp;START_MAXIMIZED=","FALSE&amp;VAR:CALENDAR=FIVEDAY&amp;VAR:SYMBOL=B1Z71X&amp;VAR:INDEX=0"}</definedName>
    <definedName name="_2845__FDSAUDITLINK__" localSheetId="11" hidden="1">{"fdsup://directions/FAT Viewer?action=UPDATE&amp;creator=factset&amp;DYN_ARGS=TRUE&amp;DOC_NAME=FAT:FQL_AUDITING_CLIENT_TEMPLATE.FAT&amp;display_string=Audit&amp;VAR:KEY=FWFGJALEJM&amp;VAR:QUERY=RkZfQ0FQRVgoQU5OLC0xLCwsUlAp&amp;WINDOW=FIRST_POPUP&amp;HEIGHT=450&amp;WIDTH=450&amp;START_MAXIMIZED=","FALSE&amp;VAR:CALENDAR=FIVEDAY&amp;VAR:SYMBOL=616618&amp;VAR:INDEX=0"}</definedName>
    <definedName name="_2845__FDSAUDITLINK__" localSheetId="3" hidden="1">{"fdsup://directions/FAT Viewer?action=UPDATE&amp;creator=factset&amp;DYN_ARGS=TRUE&amp;DOC_NAME=FAT:FQL_AUDITING_CLIENT_TEMPLATE.FAT&amp;display_string=Audit&amp;VAR:KEY=FWFGJALEJM&amp;VAR:QUERY=RkZfQ0FQRVgoQU5OLC0xLCwsUlAp&amp;WINDOW=FIRST_POPUP&amp;HEIGHT=450&amp;WIDTH=450&amp;START_MAXIMIZED=","FALSE&amp;VAR:CALENDAR=FIVEDAY&amp;VAR:SYMBOL=616618&amp;VAR:INDEX=0"}</definedName>
    <definedName name="_2845__FDSAUDITLINK__" hidden="1">{"fdsup://directions/FAT Viewer?action=UPDATE&amp;creator=factset&amp;DYN_ARGS=TRUE&amp;DOC_NAME=FAT:FQL_AUDITING_CLIENT_TEMPLATE.FAT&amp;display_string=Audit&amp;VAR:KEY=FWFGJALEJM&amp;VAR:QUERY=RkZfQ0FQRVgoQU5OLC0xLCwsUlAp&amp;WINDOW=FIRST_POPUP&amp;HEIGHT=450&amp;WIDTH=450&amp;START_MAXIMIZED=","FALSE&amp;VAR:CALENDAR=FIVEDAY&amp;VAR:SYMBOL=616618&amp;VAR:INDEX=0"}</definedName>
    <definedName name="_2846__FDSAUDITLINK__" localSheetId="11" hidden="1">{"fdsup://directions/FAT Viewer?action=UPDATE&amp;creator=factset&amp;DYN_ARGS=TRUE&amp;DOC_NAME=FAT:FQL_AUDITING_CLIENT_TEMPLATE.FAT&amp;display_string=Audit&amp;VAR:KEY=DWPONWXGRA&amp;VAR:QUERY=RkZfQ0FQRVgoQU5OLDAsLCxSUCk=&amp;WINDOW=FIRST_POPUP&amp;HEIGHT=450&amp;WIDTH=450&amp;START_MAXIMIZED=","FALSE&amp;VAR:CALENDAR=US&amp;VAR:SYMBOL=B23XW7&amp;VAR:INDEX=0"}</definedName>
    <definedName name="_2846__FDSAUDITLINK__" localSheetId="3" hidden="1">{"fdsup://directions/FAT Viewer?action=UPDATE&amp;creator=factset&amp;DYN_ARGS=TRUE&amp;DOC_NAME=FAT:FQL_AUDITING_CLIENT_TEMPLATE.FAT&amp;display_string=Audit&amp;VAR:KEY=DWPONWXGRA&amp;VAR:QUERY=RkZfQ0FQRVgoQU5OLDAsLCxSUCk=&amp;WINDOW=FIRST_POPUP&amp;HEIGHT=450&amp;WIDTH=450&amp;START_MAXIMIZED=","FALSE&amp;VAR:CALENDAR=US&amp;VAR:SYMBOL=B23XW7&amp;VAR:INDEX=0"}</definedName>
    <definedName name="_2846__FDSAUDITLINK__" hidden="1">{"fdsup://directions/FAT Viewer?action=UPDATE&amp;creator=factset&amp;DYN_ARGS=TRUE&amp;DOC_NAME=FAT:FQL_AUDITING_CLIENT_TEMPLATE.FAT&amp;display_string=Audit&amp;VAR:KEY=DWPONWXGRA&amp;VAR:QUERY=RkZfQ0FQRVgoQU5OLDAsLCxSUCk=&amp;WINDOW=FIRST_POPUP&amp;HEIGHT=450&amp;WIDTH=450&amp;START_MAXIMIZED=","FALSE&amp;VAR:CALENDAR=US&amp;VAR:SYMBOL=B23XW7&amp;VAR:INDEX=0"}</definedName>
    <definedName name="_2847__FDSAUDITLINK__" localSheetId="11" hidden="1">{"fdsup://directions/FAT Viewer?action=UPDATE&amp;creator=factset&amp;DYN_ARGS=TRUE&amp;DOC_NAME=FAT:FQL_AUDITING_CLIENT_TEMPLATE.FAT&amp;display_string=Audit&amp;VAR:KEY=ZYXKZMVOFY&amp;VAR:QUERY=RkZfQ0FQRVgoQU5OLC0xLCwsUlAp&amp;WINDOW=FIRST_POPUP&amp;HEIGHT=450&amp;WIDTH=450&amp;START_MAXIMIZED=","FALSE&amp;VAR:CALENDAR=US&amp;VAR:SYMBOL=B23XW7&amp;VAR:INDEX=0"}</definedName>
    <definedName name="_2847__FDSAUDITLINK__" localSheetId="3" hidden="1">{"fdsup://directions/FAT Viewer?action=UPDATE&amp;creator=factset&amp;DYN_ARGS=TRUE&amp;DOC_NAME=FAT:FQL_AUDITING_CLIENT_TEMPLATE.FAT&amp;display_string=Audit&amp;VAR:KEY=ZYXKZMVOFY&amp;VAR:QUERY=RkZfQ0FQRVgoQU5OLC0xLCwsUlAp&amp;WINDOW=FIRST_POPUP&amp;HEIGHT=450&amp;WIDTH=450&amp;START_MAXIMIZED=","FALSE&amp;VAR:CALENDAR=US&amp;VAR:SYMBOL=B23XW7&amp;VAR:INDEX=0"}</definedName>
    <definedName name="_2847__FDSAUDITLINK__" hidden="1">{"fdsup://directions/FAT Viewer?action=UPDATE&amp;creator=factset&amp;DYN_ARGS=TRUE&amp;DOC_NAME=FAT:FQL_AUDITING_CLIENT_TEMPLATE.FAT&amp;display_string=Audit&amp;VAR:KEY=ZYXKZMVOFY&amp;VAR:QUERY=RkZfQ0FQRVgoQU5OLC0xLCwsUlAp&amp;WINDOW=FIRST_POPUP&amp;HEIGHT=450&amp;WIDTH=450&amp;START_MAXIMIZED=","FALSE&amp;VAR:CALENDAR=US&amp;VAR:SYMBOL=B23XW7&amp;VAR:INDEX=0"}</definedName>
    <definedName name="_2848__FDSAUDITLINK__" localSheetId="11" hidden="1">{"fdsup://directions/FAT Viewer?action=UPDATE&amp;creator=factset&amp;DYN_ARGS=TRUE&amp;DOC_NAME=FAT:FQL_AUDITING_CLIENT_TEMPLATE.FAT&amp;display_string=Audit&amp;VAR:KEY=PYBYBOFQFW&amp;VAR:QUERY=RkZfQ0FQRVgoQU5OLC0yLCwsUlAp&amp;WINDOW=FIRST_POPUP&amp;HEIGHT=450&amp;WIDTH=450&amp;START_MAXIMIZED=","FALSE&amp;VAR:CALENDAR=US&amp;VAR:SYMBOL=B23XW7&amp;VAR:INDEX=0"}</definedName>
    <definedName name="_2848__FDSAUDITLINK__" localSheetId="3" hidden="1">{"fdsup://directions/FAT Viewer?action=UPDATE&amp;creator=factset&amp;DYN_ARGS=TRUE&amp;DOC_NAME=FAT:FQL_AUDITING_CLIENT_TEMPLATE.FAT&amp;display_string=Audit&amp;VAR:KEY=PYBYBOFQFW&amp;VAR:QUERY=RkZfQ0FQRVgoQU5OLC0yLCwsUlAp&amp;WINDOW=FIRST_POPUP&amp;HEIGHT=450&amp;WIDTH=450&amp;START_MAXIMIZED=","FALSE&amp;VAR:CALENDAR=US&amp;VAR:SYMBOL=B23XW7&amp;VAR:INDEX=0"}</definedName>
    <definedName name="_2848__FDSAUDITLINK__" hidden="1">{"fdsup://directions/FAT Viewer?action=UPDATE&amp;creator=factset&amp;DYN_ARGS=TRUE&amp;DOC_NAME=FAT:FQL_AUDITING_CLIENT_TEMPLATE.FAT&amp;display_string=Audit&amp;VAR:KEY=PYBYBOFQFW&amp;VAR:QUERY=RkZfQ0FQRVgoQU5OLC0yLCwsUlAp&amp;WINDOW=FIRST_POPUP&amp;HEIGHT=450&amp;WIDTH=450&amp;START_MAXIMIZED=","FALSE&amp;VAR:CALENDAR=US&amp;VAR:SYMBOL=B23XW7&amp;VAR:INDEX=0"}</definedName>
    <definedName name="_2849__FDSAUDITLINK__" localSheetId="11" hidden="1">{"fdsup://directions/FAT Viewer?action=UPDATE&amp;creator=factset&amp;DYN_ARGS=TRUE&amp;DOC_NAME=FAT:FQL_AUDITING_CLIENT_TEMPLATE.FAT&amp;display_string=Audit&amp;VAR:KEY=HEJEFEDOBM&amp;VAR:QUERY=RkZfTkVUX0lOQyhBTk4sMCwsLFJQKQ==&amp;WINDOW=FIRST_POPUP&amp;HEIGHT=450&amp;WIDTH=450&amp;START_MAXIMI","ZED=FALSE&amp;VAR:CALENDAR=US&amp;VAR:SYMBOL=B23XW7&amp;VAR:INDEX=0"}</definedName>
    <definedName name="_2849__FDSAUDITLINK__" localSheetId="3" hidden="1">{"fdsup://directions/FAT Viewer?action=UPDATE&amp;creator=factset&amp;DYN_ARGS=TRUE&amp;DOC_NAME=FAT:FQL_AUDITING_CLIENT_TEMPLATE.FAT&amp;display_string=Audit&amp;VAR:KEY=HEJEFEDOBM&amp;VAR:QUERY=RkZfTkVUX0lOQyhBTk4sMCwsLFJQKQ==&amp;WINDOW=FIRST_POPUP&amp;HEIGHT=450&amp;WIDTH=450&amp;START_MAXIMI","ZED=FALSE&amp;VAR:CALENDAR=US&amp;VAR:SYMBOL=B23XW7&amp;VAR:INDEX=0"}</definedName>
    <definedName name="_2849__FDSAUDITLINK__" hidden="1">{"fdsup://directions/FAT Viewer?action=UPDATE&amp;creator=factset&amp;DYN_ARGS=TRUE&amp;DOC_NAME=FAT:FQL_AUDITING_CLIENT_TEMPLATE.FAT&amp;display_string=Audit&amp;VAR:KEY=HEJEFEDOBM&amp;VAR:QUERY=RkZfTkVUX0lOQyhBTk4sMCwsLFJQKQ==&amp;WINDOW=FIRST_POPUP&amp;HEIGHT=450&amp;WIDTH=450&amp;START_MAXIMI","ZED=FALSE&amp;VAR:CALENDAR=US&amp;VAR:SYMBOL=B23XW7&amp;VAR:INDEX=0"}</definedName>
    <definedName name="_285__FDSAUDITLINK__" localSheetId="11" hidden="1">{"fdsup://directions/FAT Viewer?action=UPDATE&amp;creator=factset&amp;DYN_ARGS=TRUE&amp;DOC_NAME=FAT:FQL_AUDITING_CLIENT_TEMPLATE.FAT&amp;display_string=Audit&amp;VAR:KEY=RMZGXMZGJS&amp;VAR:QUERY=RkZfRUJJVERBKEFOTiwtMSwsLFJQKQ==&amp;WINDOW=FIRST_POPUP&amp;HEIGHT=450&amp;WIDTH=450&amp;START_MAXIMI","ZED=FALSE&amp;VAR:CALENDAR=FIVEDAY&amp;VAR:SYMBOL=B1FVDW&amp;VAR:INDEX=0"}</definedName>
    <definedName name="_285__FDSAUDITLINK__" localSheetId="3" hidden="1">{"fdsup://directions/FAT Viewer?action=UPDATE&amp;creator=factset&amp;DYN_ARGS=TRUE&amp;DOC_NAME=FAT:FQL_AUDITING_CLIENT_TEMPLATE.FAT&amp;display_string=Audit&amp;VAR:KEY=RMZGXMZGJS&amp;VAR:QUERY=RkZfRUJJVERBKEFOTiwtMSwsLFJQKQ==&amp;WINDOW=FIRST_POPUP&amp;HEIGHT=450&amp;WIDTH=450&amp;START_MAXIMI","ZED=FALSE&amp;VAR:CALENDAR=FIVEDAY&amp;VAR:SYMBOL=B1FVDW&amp;VAR:INDEX=0"}</definedName>
    <definedName name="_285__FDSAUDITLINK__" hidden="1">{"fdsup://directions/FAT Viewer?action=UPDATE&amp;creator=factset&amp;DYN_ARGS=TRUE&amp;DOC_NAME=FAT:FQL_AUDITING_CLIENT_TEMPLATE.FAT&amp;display_string=Audit&amp;VAR:KEY=RMZGXMZGJS&amp;VAR:QUERY=RkZfRUJJVERBKEFOTiwtMSwsLFJQKQ==&amp;WINDOW=FIRST_POPUP&amp;HEIGHT=450&amp;WIDTH=450&amp;START_MAXIMI","ZED=FALSE&amp;VAR:CALENDAR=FIVEDAY&amp;VAR:SYMBOL=B1FVDW&amp;VAR:INDEX=0"}</definedName>
    <definedName name="_2850__FDSAUDITLINK__" localSheetId="11" hidden="1">{"fdsup://directions/FAT Viewer?action=UPDATE&amp;creator=factset&amp;DYN_ARGS=TRUE&amp;DOC_NAME=FAT:FQL_AUDITING_CLIENT_TEMPLATE.FAT&amp;display_string=Audit&amp;VAR:KEY=TUDYPKTQZQ&amp;VAR:QUERY=RkZfTkVUX0lOQyhBTk4sLTEsLCxSUCk=&amp;WINDOW=FIRST_POPUP&amp;HEIGHT=450&amp;WIDTH=450&amp;START_MAXIMI","ZED=FALSE&amp;VAR:CALENDAR=US&amp;VAR:SYMBOL=B23XW7&amp;VAR:INDEX=0"}</definedName>
    <definedName name="_2850__FDSAUDITLINK__" localSheetId="3" hidden="1">{"fdsup://directions/FAT Viewer?action=UPDATE&amp;creator=factset&amp;DYN_ARGS=TRUE&amp;DOC_NAME=FAT:FQL_AUDITING_CLIENT_TEMPLATE.FAT&amp;display_string=Audit&amp;VAR:KEY=TUDYPKTQZQ&amp;VAR:QUERY=RkZfTkVUX0lOQyhBTk4sLTEsLCxSUCk=&amp;WINDOW=FIRST_POPUP&amp;HEIGHT=450&amp;WIDTH=450&amp;START_MAXIMI","ZED=FALSE&amp;VAR:CALENDAR=US&amp;VAR:SYMBOL=B23XW7&amp;VAR:INDEX=0"}</definedName>
    <definedName name="_2850__FDSAUDITLINK__" hidden="1">{"fdsup://directions/FAT Viewer?action=UPDATE&amp;creator=factset&amp;DYN_ARGS=TRUE&amp;DOC_NAME=FAT:FQL_AUDITING_CLIENT_TEMPLATE.FAT&amp;display_string=Audit&amp;VAR:KEY=TUDYPKTQZQ&amp;VAR:QUERY=RkZfTkVUX0lOQyhBTk4sLTEsLCxSUCk=&amp;WINDOW=FIRST_POPUP&amp;HEIGHT=450&amp;WIDTH=450&amp;START_MAXIMI","ZED=FALSE&amp;VAR:CALENDAR=US&amp;VAR:SYMBOL=B23XW7&amp;VAR:INDEX=0"}</definedName>
    <definedName name="_2851__FDSAUDITLINK__" localSheetId="11" hidden="1">{"fdsup://directions/FAT Viewer?action=UPDATE&amp;creator=factset&amp;DYN_ARGS=TRUE&amp;DOC_NAME=FAT:FQL_AUDITING_CLIENT_TEMPLATE.FAT&amp;display_string=Audit&amp;VAR:KEY=TERAXQRGRO&amp;VAR:QUERY=RkZfTkVUX0lOQyhBTk4sLTIsLCxSUCk=&amp;WINDOW=FIRST_POPUP&amp;HEIGHT=450&amp;WIDTH=450&amp;START_MAXIMI","ZED=FALSE&amp;VAR:CALENDAR=US&amp;VAR:SYMBOL=B23XW7&amp;VAR:INDEX=0"}</definedName>
    <definedName name="_2851__FDSAUDITLINK__" localSheetId="3" hidden="1">{"fdsup://directions/FAT Viewer?action=UPDATE&amp;creator=factset&amp;DYN_ARGS=TRUE&amp;DOC_NAME=FAT:FQL_AUDITING_CLIENT_TEMPLATE.FAT&amp;display_string=Audit&amp;VAR:KEY=TERAXQRGRO&amp;VAR:QUERY=RkZfTkVUX0lOQyhBTk4sLTIsLCxSUCk=&amp;WINDOW=FIRST_POPUP&amp;HEIGHT=450&amp;WIDTH=450&amp;START_MAXIMI","ZED=FALSE&amp;VAR:CALENDAR=US&amp;VAR:SYMBOL=B23XW7&amp;VAR:INDEX=0"}</definedName>
    <definedName name="_2851__FDSAUDITLINK__" hidden="1">{"fdsup://directions/FAT Viewer?action=UPDATE&amp;creator=factset&amp;DYN_ARGS=TRUE&amp;DOC_NAME=FAT:FQL_AUDITING_CLIENT_TEMPLATE.FAT&amp;display_string=Audit&amp;VAR:KEY=TERAXQRGRO&amp;VAR:QUERY=RkZfTkVUX0lOQyhBTk4sLTIsLCxSUCk=&amp;WINDOW=FIRST_POPUP&amp;HEIGHT=450&amp;WIDTH=450&amp;START_MAXIMI","ZED=FALSE&amp;VAR:CALENDAR=US&amp;VAR:SYMBOL=B23XW7&amp;VAR:INDEX=0"}</definedName>
    <definedName name="_2852__FDSAUDITLINK__" localSheetId="11" hidden="1">{"fdsup://directions/FAT Viewer?action=UPDATE&amp;creator=factset&amp;DYN_ARGS=TRUE&amp;DOC_NAME=FAT:FQL_AUDITING_CLIENT_TEMPLATE.FAT&amp;display_string=Audit&amp;VAR:KEY=RKLOHIVYZC&amp;VAR:QUERY=RkZfRUJJVChBTk4sMCwsLFJQKQ==&amp;WINDOW=FIRST_POPUP&amp;HEIGHT=450&amp;WIDTH=450&amp;START_MAXIMIZED=","FALSE&amp;VAR:CALENDAR=US&amp;VAR:SYMBOL=B23XW7&amp;VAR:INDEX=0"}</definedName>
    <definedName name="_2852__FDSAUDITLINK__" localSheetId="3" hidden="1">{"fdsup://directions/FAT Viewer?action=UPDATE&amp;creator=factset&amp;DYN_ARGS=TRUE&amp;DOC_NAME=FAT:FQL_AUDITING_CLIENT_TEMPLATE.FAT&amp;display_string=Audit&amp;VAR:KEY=RKLOHIVYZC&amp;VAR:QUERY=RkZfRUJJVChBTk4sMCwsLFJQKQ==&amp;WINDOW=FIRST_POPUP&amp;HEIGHT=450&amp;WIDTH=450&amp;START_MAXIMIZED=","FALSE&amp;VAR:CALENDAR=US&amp;VAR:SYMBOL=B23XW7&amp;VAR:INDEX=0"}</definedName>
    <definedName name="_2852__FDSAUDITLINK__" hidden="1">{"fdsup://directions/FAT Viewer?action=UPDATE&amp;creator=factset&amp;DYN_ARGS=TRUE&amp;DOC_NAME=FAT:FQL_AUDITING_CLIENT_TEMPLATE.FAT&amp;display_string=Audit&amp;VAR:KEY=RKLOHIVYZC&amp;VAR:QUERY=RkZfRUJJVChBTk4sMCwsLFJQKQ==&amp;WINDOW=FIRST_POPUP&amp;HEIGHT=450&amp;WIDTH=450&amp;START_MAXIMIZED=","FALSE&amp;VAR:CALENDAR=US&amp;VAR:SYMBOL=B23XW7&amp;VAR:INDEX=0"}</definedName>
    <definedName name="_2853__FDSAUDITLINK__" localSheetId="11" hidden="1">{"fdsup://directions/FAT Viewer?action=UPDATE&amp;creator=factset&amp;DYN_ARGS=TRUE&amp;DOC_NAME=FAT:FQL_AUDITING_CLIENT_TEMPLATE.FAT&amp;display_string=Audit&amp;VAR:KEY=RAZQLWLYXS&amp;VAR:QUERY=RkZfRUJJVChBTk4sLTEsLCxSUCk=&amp;WINDOW=FIRST_POPUP&amp;HEIGHT=450&amp;WIDTH=450&amp;START_MAXIMIZED=","FALSE&amp;VAR:CALENDAR=US&amp;VAR:SYMBOL=B23XW7&amp;VAR:INDEX=0"}</definedName>
    <definedName name="_2853__FDSAUDITLINK__" localSheetId="3" hidden="1">{"fdsup://directions/FAT Viewer?action=UPDATE&amp;creator=factset&amp;DYN_ARGS=TRUE&amp;DOC_NAME=FAT:FQL_AUDITING_CLIENT_TEMPLATE.FAT&amp;display_string=Audit&amp;VAR:KEY=RAZQLWLYXS&amp;VAR:QUERY=RkZfRUJJVChBTk4sLTEsLCxSUCk=&amp;WINDOW=FIRST_POPUP&amp;HEIGHT=450&amp;WIDTH=450&amp;START_MAXIMIZED=","FALSE&amp;VAR:CALENDAR=US&amp;VAR:SYMBOL=B23XW7&amp;VAR:INDEX=0"}</definedName>
    <definedName name="_2853__FDSAUDITLINK__" hidden="1">{"fdsup://directions/FAT Viewer?action=UPDATE&amp;creator=factset&amp;DYN_ARGS=TRUE&amp;DOC_NAME=FAT:FQL_AUDITING_CLIENT_TEMPLATE.FAT&amp;display_string=Audit&amp;VAR:KEY=RAZQLWLYXS&amp;VAR:QUERY=RkZfRUJJVChBTk4sLTEsLCxSUCk=&amp;WINDOW=FIRST_POPUP&amp;HEIGHT=450&amp;WIDTH=450&amp;START_MAXIMIZED=","FALSE&amp;VAR:CALENDAR=US&amp;VAR:SYMBOL=B23XW7&amp;VAR:INDEX=0"}</definedName>
    <definedName name="_2854__FDSAUDITLINK__" localSheetId="11" hidden="1">{"fdsup://directions/FAT Viewer?action=UPDATE&amp;creator=factset&amp;DYN_ARGS=TRUE&amp;DOC_NAME=FAT:FQL_AUDITING_CLIENT_TEMPLATE.FAT&amp;display_string=Audit&amp;VAR:KEY=BGHQPQBUHA&amp;VAR:QUERY=RkZfRUJJVChBTk4sLTIsLCxSUCk=&amp;WINDOW=FIRST_POPUP&amp;HEIGHT=450&amp;WIDTH=450&amp;START_MAXIMIZED=","FALSE&amp;VAR:CALENDAR=US&amp;VAR:SYMBOL=B23XW7&amp;VAR:INDEX=0"}</definedName>
    <definedName name="_2854__FDSAUDITLINK__" localSheetId="3" hidden="1">{"fdsup://directions/FAT Viewer?action=UPDATE&amp;creator=factset&amp;DYN_ARGS=TRUE&amp;DOC_NAME=FAT:FQL_AUDITING_CLIENT_TEMPLATE.FAT&amp;display_string=Audit&amp;VAR:KEY=BGHQPQBUHA&amp;VAR:QUERY=RkZfRUJJVChBTk4sLTIsLCxSUCk=&amp;WINDOW=FIRST_POPUP&amp;HEIGHT=450&amp;WIDTH=450&amp;START_MAXIMIZED=","FALSE&amp;VAR:CALENDAR=US&amp;VAR:SYMBOL=B23XW7&amp;VAR:INDEX=0"}</definedName>
    <definedName name="_2854__FDSAUDITLINK__" hidden="1">{"fdsup://directions/FAT Viewer?action=UPDATE&amp;creator=factset&amp;DYN_ARGS=TRUE&amp;DOC_NAME=FAT:FQL_AUDITING_CLIENT_TEMPLATE.FAT&amp;display_string=Audit&amp;VAR:KEY=BGHQPQBUHA&amp;VAR:QUERY=RkZfRUJJVChBTk4sLTIsLCxSUCk=&amp;WINDOW=FIRST_POPUP&amp;HEIGHT=450&amp;WIDTH=450&amp;START_MAXIMIZED=","FALSE&amp;VAR:CALENDAR=US&amp;VAR:SYMBOL=B23XW7&amp;VAR:INDEX=0"}</definedName>
    <definedName name="_2855__FDSAUDITLINK__" localSheetId="11" hidden="1">{"fdsup://directions/FAT Viewer?action=UPDATE&amp;creator=factset&amp;DYN_ARGS=TRUE&amp;DOC_NAME=FAT:FQL_AUDITING_CLIENT_TEMPLATE.FAT&amp;display_string=Audit&amp;VAR:KEY=XSFOFADAPM&amp;VAR:QUERY=RkZfRUJJVERBKEFOTiwwLCwsUlAp&amp;WINDOW=FIRST_POPUP&amp;HEIGHT=450&amp;WIDTH=450&amp;START_MAXIMIZED=","FALSE&amp;VAR:CALENDAR=US&amp;VAR:SYMBOL=B23XW7&amp;VAR:INDEX=0"}</definedName>
    <definedName name="_2855__FDSAUDITLINK__" localSheetId="3" hidden="1">{"fdsup://directions/FAT Viewer?action=UPDATE&amp;creator=factset&amp;DYN_ARGS=TRUE&amp;DOC_NAME=FAT:FQL_AUDITING_CLIENT_TEMPLATE.FAT&amp;display_string=Audit&amp;VAR:KEY=XSFOFADAPM&amp;VAR:QUERY=RkZfRUJJVERBKEFOTiwwLCwsUlAp&amp;WINDOW=FIRST_POPUP&amp;HEIGHT=450&amp;WIDTH=450&amp;START_MAXIMIZED=","FALSE&amp;VAR:CALENDAR=US&amp;VAR:SYMBOL=B23XW7&amp;VAR:INDEX=0"}</definedName>
    <definedName name="_2855__FDSAUDITLINK__" hidden="1">{"fdsup://directions/FAT Viewer?action=UPDATE&amp;creator=factset&amp;DYN_ARGS=TRUE&amp;DOC_NAME=FAT:FQL_AUDITING_CLIENT_TEMPLATE.FAT&amp;display_string=Audit&amp;VAR:KEY=XSFOFADAPM&amp;VAR:QUERY=RkZfRUJJVERBKEFOTiwwLCwsUlAp&amp;WINDOW=FIRST_POPUP&amp;HEIGHT=450&amp;WIDTH=450&amp;START_MAXIMIZED=","FALSE&amp;VAR:CALENDAR=US&amp;VAR:SYMBOL=B23XW7&amp;VAR:INDEX=0"}</definedName>
    <definedName name="_2856__FDSAUDITLINK__" localSheetId="11" hidden="1">{"fdsup://directions/FAT Viewer?action=UPDATE&amp;creator=factset&amp;DYN_ARGS=TRUE&amp;DOC_NAME=FAT:FQL_AUDITING_CLIENT_TEMPLATE.FAT&amp;display_string=Audit&amp;VAR:KEY=TQTSBCHKRK&amp;VAR:QUERY=RkZfRUJJVERBKEFOTiwtMSwsLFJQKQ==&amp;WINDOW=FIRST_POPUP&amp;HEIGHT=450&amp;WIDTH=450&amp;START_MAXIMI","ZED=FALSE&amp;VAR:CALENDAR=US&amp;VAR:SYMBOL=B23XW7&amp;VAR:INDEX=0"}</definedName>
    <definedName name="_2856__FDSAUDITLINK__" localSheetId="3" hidden="1">{"fdsup://directions/FAT Viewer?action=UPDATE&amp;creator=factset&amp;DYN_ARGS=TRUE&amp;DOC_NAME=FAT:FQL_AUDITING_CLIENT_TEMPLATE.FAT&amp;display_string=Audit&amp;VAR:KEY=TQTSBCHKRK&amp;VAR:QUERY=RkZfRUJJVERBKEFOTiwtMSwsLFJQKQ==&amp;WINDOW=FIRST_POPUP&amp;HEIGHT=450&amp;WIDTH=450&amp;START_MAXIMI","ZED=FALSE&amp;VAR:CALENDAR=US&amp;VAR:SYMBOL=B23XW7&amp;VAR:INDEX=0"}</definedName>
    <definedName name="_2856__FDSAUDITLINK__" hidden="1">{"fdsup://directions/FAT Viewer?action=UPDATE&amp;creator=factset&amp;DYN_ARGS=TRUE&amp;DOC_NAME=FAT:FQL_AUDITING_CLIENT_TEMPLATE.FAT&amp;display_string=Audit&amp;VAR:KEY=TQTSBCHKRK&amp;VAR:QUERY=RkZfRUJJVERBKEFOTiwtMSwsLFJQKQ==&amp;WINDOW=FIRST_POPUP&amp;HEIGHT=450&amp;WIDTH=450&amp;START_MAXIMI","ZED=FALSE&amp;VAR:CALENDAR=US&amp;VAR:SYMBOL=B23XW7&amp;VAR:INDEX=0"}</definedName>
    <definedName name="_2857__FDSAUDITLINK__" localSheetId="11" hidden="1">{"fdsup://directions/FAT Viewer?action=UPDATE&amp;creator=factset&amp;DYN_ARGS=TRUE&amp;DOC_NAME=FAT:FQL_AUDITING_CLIENT_TEMPLATE.FAT&amp;display_string=Audit&amp;VAR:KEY=JKTCPKPCVW&amp;VAR:QUERY=RkZfRUJJVERBKEFOTiwtMiwsLFJQKQ==&amp;WINDOW=FIRST_POPUP&amp;HEIGHT=450&amp;WIDTH=450&amp;START_MAXIMI","ZED=FALSE&amp;VAR:CALENDAR=US&amp;VAR:SYMBOL=B23XW7&amp;VAR:INDEX=0"}</definedName>
    <definedName name="_2857__FDSAUDITLINK__" localSheetId="3" hidden="1">{"fdsup://directions/FAT Viewer?action=UPDATE&amp;creator=factset&amp;DYN_ARGS=TRUE&amp;DOC_NAME=FAT:FQL_AUDITING_CLIENT_TEMPLATE.FAT&amp;display_string=Audit&amp;VAR:KEY=JKTCPKPCVW&amp;VAR:QUERY=RkZfRUJJVERBKEFOTiwtMiwsLFJQKQ==&amp;WINDOW=FIRST_POPUP&amp;HEIGHT=450&amp;WIDTH=450&amp;START_MAXIMI","ZED=FALSE&amp;VAR:CALENDAR=US&amp;VAR:SYMBOL=B23XW7&amp;VAR:INDEX=0"}</definedName>
    <definedName name="_2857__FDSAUDITLINK__" hidden="1">{"fdsup://directions/FAT Viewer?action=UPDATE&amp;creator=factset&amp;DYN_ARGS=TRUE&amp;DOC_NAME=FAT:FQL_AUDITING_CLIENT_TEMPLATE.FAT&amp;display_string=Audit&amp;VAR:KEY=JKTCPKPCVW&amp;VAR:QUERY=RkZfRUJJVERBKEFOTiwtMiwsLFJQKQ==&amp;WINDOW=FIRST_POPUP&amp;HEIGHT=450&amp;WIDTH=450&amp;START_MAXIMI","ZED=FALSE&amp;VAR:CALENDAR=US&amp;VAR:SYMBOL=B23XW7&amp;VAR:INDEX=0"}</definedName>
    <definedName name="_2858__FDSAUDITLINK__" localSheetId="11" hidden="1">{"fdsup://Directions/FactSet Auditing Viewer?action=AUDIT_VALUE&amp;DB=129&amp;ID1=B23XW7&amp;VALUEID=01001&amp;SDATE=2010&amp;PERIODTYPE=ANN_STD&amp;window=popup_no_bar&amp;width=385&amp;height=120&amp;START_MAXIMIZED=FALSE&amp;creator=factset&amp;display_string=Audit"}</definedName>
    <definedName name="_2858__FDSAUDITLINK__" localSheetId="3" hidden="1">{"fdsup://Directions/FactSet Auditing Viewer?action=AUDIT_VALUE&amp;DB=129&amp;ID1=B23XW7&amp;VALUEID=01001&amp;SDATE=2010&amp;PERIODTYPE=ANN_STD&amp;window=popup_no_bar&amp;width=385&amp;height=120&amp;START_MAXIMIZED=FALSE&amp;creator=factset&amp;display_string=Audit"}</definedName>
    <definedName name="_2858__FDSAUDITLINK__" hidden="1">{"fdsup://Directions/FactSet Auditing Viewer?action=AUDIT_VALUE&amp;DB=129&amp;ID1=B23XW7&amp;VALUEID=01001&amp;SDATE=2010&amp;PERIODTYPE=ANN_STD&amp;window=popup_no_bar&amp;width=385&amp;height=120&amp;START_MAXIMIZED=FALSE&amp;creator=factset&amp;display_string=Audit"}</definedName>
    <definedName name="_2859__FDSAUDITLINK__" localSheetId="11" hidden="1">{"fdsup://Directions/FactSet Auditing Viewer?action=AUDIT_VALUE&amp;DB=129&amp;ID1=B23XW7&amp;VALUEID=01001&amp;SDATE=2009&amp;PERIODTYPE=ANN_STD&amp;window=popup_no_bar&amp;width=385&amp;height=120&amp;START_MAXIMIZED=FALSE&amp;creator=factset&amp;display_string=Audit"}</definedName>
    <definedName name="_2859__FDSAUDITLINK__" localSheetId="3" hidden="1">{"fdsup://Directions/FactSet Auditing Viewer?action=AUDIT_VALUE&amp;DB=129&amp;ID1=B23XW7&amp;VALUEID=01001&amp;SDATE=2009&amp;PERIODTYPE=ANN_STD&amp;window=popup_no_bar&amp;width=385&amp;height=120&amp;START_MAXIMIZED=FALSE&amp;creator=factset&amp;display_string=Audit"}</definedName>
    <definedName name="_2859__FDSAUDITLINK__" hidden="1">{"fdsup://Directions/FactSet Auditing Viewer?action=AUDIT_VALUE&amp;DB=129&amp;ID1=B23XW7&amp;VALUEID=01001&amp;SDATE=2009&amp;PERIODTYPE=ANN_STD&amp;window=popup_no_bar&amp;width=385&amp;height=120&amp;START_MAXIMIZED=FALSE&amp;creator=factset&amp;display_string=Audit"}</definedName>
    <definedName name="_286__FDSAUDITLINK__" localSheetId="11" hidden="1">{"fdsup://directions/FAT Viewer?action=UPDATE&amp;creator=factset&amp;DYN_ARGS=TRUE&amp;DOC_NAME=FAT:FQL_AUDITING_CLIENT_TEMPLATE.FAT&amp;display_string=Audit&amp;VAR:KEY=TUFABETWXI&amp;VAR:QUERY=RkZfRUJJVERBKEFOTiwtMiwsLFJQKQ==&amp;WINDOW=FIRST_POPUP&amp;HEIGHT=450&amp;WIDTH=450&amp;START_MAXIMI","ZED=FALSE&amp;VAR:CALENDAR=FIVEDAY&amp;VAR:SYMBOL=B1FVDW&amp;VAR:INDEX=0"}</definedName>
    <definedName name="_286__FDSAUDITLINK__" localSheetId="3" hidden="1">{"fdsup://directions/FAT Viewer?action=UPDATE&amp;creator=factset&amp;DYN_ARGS=TRUE&amp;DOC_NAME=FAT:FQL_AUDITING_CLIENT_TEMPLATE.FAT&amp;display_string=Audit&amp;VAR:KEY=TUFABETWXI&amp;VAR:QUERY=RkZfRUJJVERBKEFOTiwtMiwsLFJQKQ==&amp;WINDOW=FIRST_POPUP&amp;HEIGHT=450&amp;WIDTH=450&amp;START_MAXIMI","ZED=FALSE&amp;VAR:CALENDAR=FIVEDAY&amp;VAR:SYMBOL=B1FVDW&amp;VAR:INDEX=0"}</definedName>
    <definedName name="_286__FDSAUDITLINK__" hidden="1">{"fdsup://directions/FAT Viewer?action=UPDATE&amp;creator=factset&amp;DYN_ARGS=TRUE&amp;DOC_NAME=FAT:FQL_AUDITING_CLIENT_TEMPLATE.FAT&amp;display_string=Audit&amp;VAR:KEY=TUFABETWXI&amp;VAR:QUERY=RkZfRUJJVERBKEFOTiwtMiwsLFJQKQ==&amp;WINDOW=FIRST_POPUP&amp;HEIGHT=450&amp;WIDTH=450&amp;START_MAXIMI","ZED=FALSE&amp;VAR:CALENDAR=FIVEDAY&amp;VAR:SYMBOL=B1FVDW&amp;VAR:INDEX=0"}</definedName>
    <definedName name="_2860__FDSAUDITLINK__" localSheetId="11" hidden="1">{"fdsup://Directions/FactSet Auditing Viewer?action=AUDIT_VALUE&amp;DB=129&amp;ID1=B23XW7&amp;VALUEID=01001&amp;SDATE=2008&amp;PERIODTYPE=ANN_STD&amp;window=popup_no_bar&amp;width=385&amp;height=120&amp;START_MAXIMIZED=FALSE&amp;creator=factset&amp;display_string=Audit"}</definedName>
    <definedName name="_2860__FDSAUDITLINK__" localSheetId="3" hidden="1">{"fdsup://Directions/FactSet Auditing Viewer?action=AUDIT_VALUE&amp;DB=129&amp;ID1=B23XW7&amp;VALUEID=01001&amp;SDATE=2008&amp;PERIODTYPE=ANN_STD&amp;window=popup_no_bar&amp;width=385&amp;height=120&amp;START_MAXIMIZED=FALSE&amp;creator=factset&amp;display_string=Audit"}</definedName>
    <definedName name="_2860__FDSAUDITLINK__" hidden="1">{"fdsup://Directions/FactSet Auditing Viewer?action=AUDIT_VALUE&amp;DB=129&amp;ID1=B23XW7&amp;VALUEID=01001&amp;SDATE=2008&amp;PERIODTYPE=ANN_STD&amp;window=popup_no_bar&amp;width=385&amp;height=120&amp;START_MAXIMIZED=FALSE&amp;creator=factset&amp;display_string=Audit"}</definedName>
    <definedName name="_2861__FDSAUDITLINK__" localSheetId="11" hidden="1">{"fdsup://directions/FAT Viewer?action=UPDATE&amp;creator=factset&amp;DYN_ARGS=TRUE&amp;DOC_NAME=FAT:FQL_AUDITING_CLIENT_TEMPLATE.FAT&amp;display_string=Audit&amp;VAR:KEY=ZKHCVOVMNI&amp;VAR:QUERY=RkZfQ0FQRVgoQU5OLDAsLCxSUCk=&amp;WINDOW=FIRST_POPUP&amp;HEIGHT=450&amp;WIDTH=450&amp;START_MAXIMIZED=","FALSE&amp;VAR:CALENDAR=US&amp;VAR:SYMBOL=B06GQ4&amp;VAR:INDEX=0"}</definedName>
    <definedName name="_2861__FDSAUDITLINK__" localSheetId="3" hidden="1">{"fdsup://directions/FAT Viewer?action=UPDATE&amp;creator=factset&amp;DYN_ARGS=TRUE&amp;DOC_NAME=FAT:FQL_AUDITING_CLIENT_TEMPLATE.FAT&amp;display_string=Audit&amp;VAR:KEY=ZKHCVOVMNI&amp;VAR:QUERY=RkZfQ0FQRVgoQU5OLDAsLCxSUCk=&amp;WINDOW=FIRST_POPUP&amp;HEIGHT=450&amp;WIDTH=450&amp;START_MAXIMIZED=","FALSE&amp;VAR:CALENDAR=US&amp;VAR:SYMBOL=B06GQ4&amp;VAR:INDEX=0"}</definedName>
    <definedName name="_2861__FDSAUDITLINK__" hidden="1">{"fdsup://directions/FAT Viewer?action=UPDATE&amp;creator=factset&amp;DYN_ARGS=TRUE&amp;DOC_NAME=FAT:FQL_AUDITING_CLIENT_TEMPLATE.FAT&amp;display_string=Audit&amp;VAR:KEY=ZKHCVOVMNI&amp;VAR:QUERY=RkZfQ0FQRVgoQU5OLDAsLCxSUCk=&amp;WINDOW=FIRST_POPUP&amp;HEIGHT=450&amp;WIDTH=450&amp;START_MAXIMIZED=","FALSE&amp;VAR:CALENDAR=US&amp;VAR:SYMBOL=B06GQ4&amp;VAR:INDEX=0"}</definedName>
    <definedName name="_2862__FDSAUDITLINK__" localSheetId="11" hidden="1">{"fdsup://directions/FAT Viewer?action=UPDATE&amp;creator=factset&amp;DYN_ARGS=TRUE&amp;DOC_NAME=FAT:FQL_AUDITING_CLIENT_TEMPLATE.FAT&amp;display_string=Audit&amp;VAR:KEY=DUTCFOTCDA&amp;VAR:QUERY=RkZfQ0FQRVgoQU5OLC0xLCwsUlAp&amp;WINDOW=FIRST_POPUP&amp;HEIGHT=450&amp;WIDTH=450&amp;START_MAXIMIZED=","FALSE&amp;VAR:CALENDAR=US&amp;VAR:SYMBOL=B06GQ4&amp;VAR:INDEX=0"}</definedName>
    <definedName name="_2862__FDSAUDITLINK__" localSheetId="3" hidden="1">{"fdsup://directions/FAT Viewer?action=UPDATE&amp;creator=factset&amp;DYN_ARGS=TRUE&amp;DOC_NAME=FAT:FQL_AUDITING_CLIENT_TEMPLATE.FAT&amp;display_string=Audit&amp;VAR:KEY=DUTCFOTCDA&amp;VAR:QUERY=RkZfQ0FQRVgoQU5OLC0xLCwsUlAp&amp;WINDOW=FIRST_POPUP&amp;HEIGHT=450&amp;WIDTH=450&amp;START_MAXIMIZED=","FALSE&amp;VAR:CALENDAR=US&amp;VAR:SYMBOL=B06GQ4&amp;VAR:INDEX=0"}</definedName>
    <definedName name="_2862__FDSAUDITLINK__" hidden="1">{"fdsup://directions/FAT Viewer?action=UPDATE&amp;creator=factset&amp;DYN_ARGS=TRUE&amp;DOC_NAME=FAT:FQL_AUDITING_CLIENT_TEMPLATE.FAT&amp;display_string=Audit&amp;VAR:KEY=DUTCFOTCDA&amp;VAR:QUERY=RkZfQ0FQRVgoQU5OLC0xLCwsUlAp&amp;WINDOW=FIRST_POPUP&amp;HEIGHT=450&amp;WIDTH=450&amp;START_MAXIMIZED=","FALSE&amp;VAR:CALENDAR=US&amp;VAR:SYMBOL=B06GQ4&amp;VAR:INDEX=0"}</definedName>
    <definedName name="_2863__FDSAUDITLINK__" localSheetId="11" hidden="1">{"fdsup://directions/FAT Viewer?action=UPDATE&amp;creator=factset&amp;DYN_ARGS=TRUE&amp;DOC_NAME=FAT:FQL_AUDITING_CLIENT_TEMPLATE.FAT&amp;display_string=Audit&amp;VAR:KEY=NODYRIPKBW&amp;VAR:QUERY=RkZfQ0FQRVgoQU5OLC0yLCwsUlAp&amp;WINDOW=FIRST_POPUP&amp;HEIGHT=450&amp;WIDTH=450&amp;START_MAXIMIZED=","FALSE&amp;VAR:CALENDAR=US&amp;VAR:SYMBOL=B06GQ4&amp;VAR:INDEX=0"}</definedName>
    <definedName name="_2863__FDSAUDITLINK__" localSheetId="3" hidden="1">{"fdsup://directions/FAT Viewer?action=UPDATE&amp;creator=factset&amp;DYN_ARGS=TRUE&amp;DOC_NAME=FAT:FQL_AUDITING_CLIENT_TEMPLATE.FAT&amp;display_string=Audit&amp;VAR:KEY=NODYRIPKBW&amp;VAR:QUERY=RkZfQ0FQRVgoQU5OLC0yLCwsUlAp&amp;WINDOW=FIRST_POPUP&amp;HEIGHT=450&amp;WIDTH=450&amp;START_MAXIMIZED=","FALSE&amp;VAR:CALENDAR=US&amp;VAR:SYMBOL=B06GQ4&amp;VAR:INDEX=0"}</definedName>
    <definedName name="_2863__FDSAUDITLINK__" hidden="1">{"fdsup://directions/FAT Viewer?action=UPDATE&amp;creator=factset&amp;DYN_ARGS=TRUE&amp;DOC_NAME=FAT:FQL_AUDITING_CLIENT_TEMPLATE.FAT&amp;display_string=Audit&amp;VAR:KEY=NODYRIPKBW&amp;VAR:QUERY=RkZfQ0FQRVgoQU5OLC0yLCwsUlAp&amp;WINDOW=FIRST_POPUP&amp;HEIGHT=450&amp;WIDTH=450&amp;START_MAXIMIZED=","FALSE&amp;VAR:CALENDAR=US&amp;VAR:SYMBOL=B06GQ4&amp;VAR:INDEX=0"}</definedName>
    <definedName name="_2864__FDSAUDITLINK__" localSheetId="11" hidden="1">{"fdsup://directions/FAT Viewer?action=UPDATE&amp;creator=factset&amp;DYN_ARGS=TRUE&amp;DOC_NAME=FAT:FQL_AUDITING_CLIENT_TEMPLATE.FAT&amp;display_string=Audit&amp;VAR:KEY=TEZQTKPERW&amp;VAR:QUERY=RkZfTkVUX0lOQyhBTk4sMCwsLFJQKQ==&amp;WINDOW=FIRST_POPUP&amp;HEIGHT=450&amp;WIDTH=450&amp;START_MAXIMI","ZED=FALSE&amp;VAR:CALENDAR=US&amp;VAR:SYMBOL=B06GQ4&amp;VAR:INDEX=0"}</definedName>
    <definedName name="_2864__FDSAUDITLINK__" localSheetId="3" hidden="1">{"fdsup://directions/FAT Viewer?action=UPDATE&amp;creator=factset&amp;DYN_ARGS=TRUE&amp;DOC_NAME=FAT:FQL_AUDITING_CLIENT_TEMPLATE.FAT&amp;display_string=Audit&amp;VAR:KEY=TEZQTKPERW&amp;VAR:QUERY=RkZfTkVUX0lOQyhBTk4sMCwsLFJQKQ==&amp;WINDOW=FIRST_POPUP&amp;HEIGHT=450&amp;WIDTH=450&amp;START_MAXIMI","ZED=FALSE&amp;VAR:CALENDAR=US&amp;VAR:SYMBOL=B06GQ4&amp;VAR:INDEX=0"}</definedName>
    <definedName name="_2864__FDSAUDITLINK__" hidden="1">{"fdsup://directions/FAT Viewer?action=UPDATE&amp;creator=factset&amp;DYN_ARGS=TRUE&amp;DOC_NAME=FAT:FQL_AUDITING_CLIENT_TEMPLATE.FAT&amp;display_string=Audit&amp;VAR:KEY=TEZQTKPERW&amp;VAR:QUERY=RkZfTkVUX0lOQyhBTk4sMCwsLFJQKQ==&amp;WINDOW=FIRST_POPUP&amp;HEIGHT=450&amp;WIDTH=450&amp;START_MAXIMI","ZED=FALSE&amp;VAR:CALENDAR=US&amp;VAR:SYMBOL=B06GQ4&amp;VAR:INDEX=0"}</definedName>
    <definedName name="_2865__FDSAUDITLINK__" localSheetId="11" hidden="1">{"fdsup://directions/FAT Viewer?action=UPDATE&amp;creator=factset&amp;DYN_ARGS=TRUE&amp;DOC_NAME=FAT:FQL_AUDITING_CLIENT_TEMPLATE.FAT&amp;display_string=Audit&amp;VAR:KEY=PQTAVSFSBY&amp;VAR:QUERY=RkZfTkVUX0lOQyhBTk4sLTEsLCxSUCk=&amp;WINDOW=FIRST_POPUP&amp;HEIGHT=450&amp;WIDTH=450&amp;START_MAXIMI","ZED=FALSE&amp;VAR:CALENDAR=US&amp;VAR:SYMBOL=B06GQ4&amp;VAR:INDEX=0"}</definedName>
    <definedName name="_2865__FDSAUDITLINK__" localSheetId="3" hidden="1">{"fdsup://directions/FAT Viewer?action=UPDATE&amp;creator=factset&amp;DYN_ARGS=TRUE&amp;DOC_NAME=FAT:FQL_AUDITING_CLIENT_TEMPLATE.FAT&amp;display_string=Audit&amp;VAR:KEY=PQTAVSFSBY&amp;VAR:QUERY=RkZfTkVUX0lOQyhBTk4sLTEsLCxSUCk=&amp;WINDOW=FIRST_POPUP&amp;HEIGHT=450&amp;WIDTH=450&amp;START_MAXIMI","ZED=FALSE&amp;VAR:CALENDAR=US&amp;VAR:SYMBOL=B06GQ4&amp;VAR:INDEX=0"}</definedName>
    <definedName name="_2865__FDSAUDITLINK__" hidden="1">{"fdsup://directions/FAT Viewer?action=UPDATE&amp;creator=factset&amp;DYN_ARGS=TRUE&amp;DOC_NAME=FAT:FQL_AUDITING_CLIENT_TEMPLATE.FAT&amp;display_string=Audit&amp;VAR:KEY=PQTAVSFSBY&amp;VAR:QUERY=RkZfTkVUX0lOQyhBTk4sLTEsLCxSUCk=&amp;WINDOW=FIRST_POPUP&amp;HEIGHT=450&amp;WIDTH=450&amp;START_MAXIMI","ZED=FALSE&amp;VAR:CALENDAR=US&amp;VAR:SYMBOL=B06GQ4&amp;VAR:INDEX=0"}</definedName>
    <definedName name="_2866__FDSAUDITLINK__" localSheetId="11" hidden="1">{"fdsup://directions/FAT Viewer?action=UPDATE&amp;creator=factset&amp;DYN_ARGS=TRUE&amp;DOC_NAME=FAT:FQL_AUDITING_CLIENT_TEMPLATE.FAT&amp;display_string=Audit&amp;VAR:KEY=JUTAXGLQHY&amp;VAR:QUERY=RkZfTkVUX0lOQyhBTk4sLTIsLCxSUCk=&amp;WINDOW=FIRST_POPUP&amp;HEIGHT=450&amp;WIDTH=450&amp;START_MAXIMI","ZED=FALSE&amp;VAR:CALENDAR=US&amp;VAR:SYMBOL=B06GQ4&amp;VAR:INDEX=0"}</definedName>
    <definedName name="_2866__FDSAUDITLINK__" localSheetId="3" hidden="1">{"fdsup://directions/FAT Viewer?action=UPDATE&amp;creator=factset&amp;DYN_ARGS=TRUE&amp;DOC_NAME=FAT:FQL_AUDITING_CLIENT_TEMPLATE.FAT&amp;display_string=Audit&amp;VAR:KEY=JUTAXGLQHY&amp;VAR:QUERY=RkZfTkVUX0lOQyhBTk4sLTIsLCxSUCk=&amp;WINDOW=FIRST_POPUP&amp;HEIGHT=450&amp;WIDTH=450&amp;START_MAXIMI","ZED=FALSE&amp;VAR:CALENDAR=US&amp;VAR:SYMBOL=B06GQ4&amp;VAR:INDEX=0"}</definedName>
    <definedName name="_2866__FDSAUDITLINK__" hidden="1">{"fdsup://directions/FAT Viewer?action=UPDATE&amp;creator=factset&amp;DYN_ARGS=TRUE&amp;DOC_NAME=FAT:FQL_AUDITING_CLIENT_TEMPLATE.FAT&amp;display_string=Audit&amp;VAR:KEY=JUTAXGLQHY&amp;VAR:QUERY=RkZfTkVUX0lOQyhBTk4sLTIsLCxSUCk=&amp;WINDOW=FIRST_POPUP&amp;HEIGHT=450&amp;WIDTH=450&amp;START_MAXIMI","ZED=FALSE&amp;VAR:CALENDAR=US&amp;VAR:SYMBOL=B06GQ4&amp;VAR:INDEX=0"}</definedName>
    <definedName name="_2867__FDSAUDITLINK__" localSheetId="11" hidden="1">{"fdsup://directions/FAT Viewer?action=UPDATE&amp;creator=factset&amp;DYN_ARGS=TRUE&amp;DOC_NAME=FAT:FQL_AUDITING_CLIENT_TEMPLATE.FAT&amp;display_string=Audit&amp;VAR:KEY=PITMLINKLK&amp;VAR:QUERY=RkZfRUJJVChBTk4sMCwsLFJQKQ==&amp;WINDOW=FIRST_POPUP&amp;HEIGHT=450&amp;WIDTH=450&amp;START_MAXIMIZED=","FALSE&amp;VAR:CALENDAR=US&amp;VAR:SYMBOL=B06GQ4&amp;VAR:INDEX=0"}</definedName>
    <definedName name="_2867__FDSAUDITLINK__" localSheetId="3" hidden="1">{"fdsup://directions/FAT Viewer?action=UPDATE&amp;creator=factset&amp;DYN_ARGS=TRUE&amp;DOC_NAME=FAT:FQL_AUDITING_CLIENT_TEMPLATE.FAT&amp;display_string=Audit&amp;VAR:KEY=PITMLINKLK&amp;VAR:QUERY=RkZfRUJJVChBTk4sMCwsLFJQKQ==&amp;WINDOW=FIRST_POPUP&amp;HEIGHT=450&amp;WIDTH=450&amp;START_MAXIMIZED=","FALSE&amp;VAR:CALENDAR=US&amp;VAR:SYMBOL=B06GQ4&amp;VAR:INDEX=0"}</definedName>
    <definedName name="_2867__FDSAUDITLINK__" hidden="1">{"fdsup://directions/FAT Viewer?action=UPDATE&amp;creator=factset&amp;DYN_ARGS=TRUE&amp;DOC_NAME=FAT:FQL_AUDITING_CLIENT_TEMPLATE.FAT&amp;display_string=Audit&amp;VAR:KEY=PITMLINKLK&amp;VAR:QUERY=RkZfRUJJVChBTk4sMCwsLFJQKQ==&amp;WINDOW=FIRST_POPUP&amp;HEIGHT=450&amp;WIDTH=450&amp;START_MAXIMIZED=","FALSE&amp;VAR:CALENDAR=US&amp;VAR:SYMBOL=B06GQ4&amp;VAR:INDEX=0"}</definedName>
    <definedName name="_2868__FDSAUDITLINK__" localSheetId="11" hidden="1">{"fdsup://directions/FAT Viewer?action=UPDATE&amp;creator=factset&amp;DYN_ARGS=TRUE&amp;DOC_NAME=FAT:FQL_AUDITING_CLIENT_TEMPLATE.FAT&amp;display_string=Audit&amp;VAR:KEY=LEJMZGFUZE&amp;VAR:QUERY=RkZfRUJJVChBTk4sLTEsLCxSUCk=&amp;WINDOW=FIRST_POPUP&amp;HEIGHT=450&amp;WIDTH=450&amp;START_MAXIMIZED=","FALSE&amp;VAR:CALENDAR=US&amp;VAR:SYMBOL=B06GQ4&amp;VAR:INDEX=0"}</definedName>
    <definedName name="_2868__FDSAUDITLINK__" localSheetId="3" hidden="1">{"fdsup://directions/FAT Viewer?action=UPDATE&amp;creator=factset&amp;DYN_ARGS=TRUE&amp;DOC_NAME=FAT:FQL_AUDITING_CLIENT_TEMPLATE.FAT&amp;display_string=Audit&amp;VAR:KEY=LEJMZGFUZE&amp;VAR:QUERY=RkZfRUJJVChBTk4sLTEsLCxSUCk=&amp;WINDOW=FIRST_POPUP&amp;HEIGHT=450&amp;WIDTH=450&amp;START_MAXIMIZED=","FALSE&amp;VAR:CALENDAR=US&amp;VAR:SYMBOL=B06GQ4&amp;VAR:INDEX=0"}</definedName>
    <definedName name="_2868__FDSAUDITLINK__" hidden="1">{"fdsup://directions/FAT Viewer?action=UPDATE&amp;creator=factset&amp;DYN_ARGS=TRUE&amp;DOC_NAME=FAT:FQL_AUDITING_CLIENT_TEMPLATE.FAT&amp;display_string=Audit&amp;VAR:KEY=LEJMZGFUZE&amp;VAR:QUERY=RkZfRUJJVChBTk4sLTEsLCxSUCk=&amp;WINDOW=FIRST_POPUP&amp;HEIGHT=450&amp;WIDTH=450&amp;START_MAXIMIZED=","FALSE&amp;VAR:CALENDAR=US&amp;VAR:SYMBOL=B06GQ4&amp;VAR:INDEX=0"}</definedName>
    <definedName name="_2869__FDSAUDITLINK__" localSheetId="11" hidden="1">{"fdsup://directions/FAT Viewer?action=UPDATE&amp;creator=factset&amp;DYN_ARGS=TRUE&amp;DOC_NAME=FAT:FQL_AUDITING_CLIENT_TEMPLATE.FAT&amp;display_string=Audit&amp;VAR:KEY=NSXMTAHCZQ&amp;VAR:QUERY=RkZfRUJJVChBTk4sLTIsLCxSUCk=&amp;WINDOW=FIRST_POPUP&amp;HEIGHT=450&amp;WIDTH=450&amp;START_MAXIMIZED=","FALSE&amp;VAR:CALENDAR=US&amp;VAR:SYMBOL=B06GQ4&amp;VAR:INDEX=0"}</definedName>
    <definedName name="_2869__FDSAUDITLINK__" localSheetId="3" hidden="1">{"fdsup://directions/FAT Viewer?action=UPDATE&amp;creator=factset&amp;DYN_ARGS=TRUE&amp;DOC_NAME=FAT:FQL_AUDITING_CLIENT_TEMPLATE.FAT&amp;display_string=Audit&amp;VAR:KEY=NSXMTAHCZQ&amp;VAR:QUERY=RkZfRUJJVChBTk4sLTIsLCxSUCk=&amp;WINDOW=FIRST_POPUP&amp;HEIGHT=450&amp;WIDTH=450&amp;START_MAXIMIZED=","FALSE&amp;VAR:CALENDAR=US&amp;VAR:SYMBOL=B06GQ4&amp;VAR:INDEX=0"}</definedName>
    <definedName name="_2869__FDSAUDITLINK__" hidden="1">{"fdsup://directions/FAT Viewer?action=UPDATE&amp;creator=factset&amp;DYN_ARGS=TRUE&amp;DOC_NAME=FAT:FQL_AUDITING_CLIENT_TEMPLATE.FAT&amp;display_string=Audit&amp;VAR:KEY=NSXMTAHCZQ&amp;VAR:QUERY=RkZfRUJJVChBTk4sLTIsLCxSUCk=&amp;WINDOW=FIRST_POPUP&amp;HEIGHT=450&amp;WIDTH=450&amp;START_MAXIMIZED=","FALSE&amp;VAR:CALENDAR=US&amp;VAR:SYMBOL=B06GQ4&amp;VAR:INDEX=0"}</definedName>
    <definedName name="_287__FDSAUDITLINK__" localSheetId="11" hidden="1">{"fdsup://directions/FAT Viewer?action=UPDATE&amp;creator=factset&amp;DYN_ARGS=TRUE&amp;DOC_NAME=FAT:FQL_AUDITING_CLIENT_TEMPLATE.FAT&amp;display_string=Audit&amp;VAR:KEY=BALGZCVQZC&amp;VAR:QUERY=RkZfQ0FQRVgoQU5OLC0yLCwsUlAp&amp;WINDOW=FIRST_POPUP&amp;HEIGHT=450&amp;WIDTH=450&amp;START_MAXIMIZED=","FALSE&amp;VAR:CALENDAR=FIVEDAY&amp;VAR:SYMBOL=653718&amp;VAR:INDEX=0"}</definedName>
    <definedName name="_287__FDSAUDITLINK__" localSheetId="3" hidden="1">{"fdsup://directions/FAT Viewer?action=UPDATE&amp;creator=factset&amp;DYN_ARGS=TRUE&amp;DOC_NAME=FAT:FQL_AUDITING_CLIENT_TEMPLATE.FAT&amp;display_string=Audit&amp;VAR:KEY=BALGZCVQZC&amp;VAR:QUERY=RkZfQ0FQRVgoQU5OLC0yLCwsUlAp&amp;WINDOW=FIRST_POPUP&amp;HEIGHT=450&amp;WIDTH=450&amp;START_MAXIMIZED=","FALSE&amp;VAR:CALENDAR=FIVEDAY&amp;VAR:SYMBOL=653718&amp;VAR:INDEX=0"}</definedName>
    <definedName name="_287__FDSAUDITLINK__" hidden="1">{"fdsup://directions/FAT Viewer?action=UPDATE&amp;creator=factset&amp;DYN_ARGS=TRUE&amp;DOC_NAME=FAT:FQL_AUDITING_CLIENT_TEMPLATE.FAT&amp;display_string=Audit&amp;VAR:KEY=BALGZCVQZC&amp;VAR:QUERY=RkZfQ0FQRVgoQU5OLC0yLCwsUlAp&amp;WINDOW=FIRST_POPUP&amp;HEIGHT=450&amp;WIDTH=450&amp;START_MAXIMIZED=","FALSE&amp;VAR:CALENDAR=FIVEDAY&amp;VAR:SYMBOL=653718&amp;VAR:INDEX=0"}</definedName>
    <definedName name="_2870__FDSAUDITLINK__" localSheetId="11" hidden="1">{"fdsup://directions/FAT Viewer?action=UPDATE&amp;creator=factset&amp;DYN_ARGS=TRUE&amp;DOC_NAME=FAT:FQL_AUDITING_CLIENT_TEMPLATE.FAT&amp;display_string=Audit&amp;VAR:KEY=FEBQVCDYZS&amp;VAR:QUERY=RkZfRUJJVERBKEFOTiwwLCwsUlAp&amp;WINDOW=FIRST_POPUP&amp;HEIGHT=450&amp;WIDTH=450&amp;START_MAXIMIZED=","FALSE&amp;VAR:CALENDAR=US&amp;VAR:SYMBOL=B06GQ4&amp;VAR:INDEX=0"}</definedName>
    <definedName name="_2870__FDSAUDITLINK__" localSheetId="3" hidden="1">{"fdsup://directions/FAT Viewer?action=UPDATE&amp;creator=factset&amp;DYN_ARGS=TRUE&amp;DOC_NAME=FAT:FQL_AUDITING_CLIENT_TEMPLATE.FAT&amp;display_string=Audit&amp;VAR:KEY=FEBQVCDYZS&amp;VAR:QUERY=RkZfRUJJVERBKEFOTiwwLCwsUlAp&amp;WINDOW=FIRST_POPUP&amp;HEIGHT=450&amp;WIDTH=450&amp;START_MAXIMIZED=","FALSE&amp;VAR:CALENDAR=US&amp;VAR:SYMBOL=B06GQ4&amp;VAR:INDEX=0"}</definedName>
    <definedName name="_2870__FDSAUDITLINK__" hidden="1">{"fdsup://directions/FAT Viewer?action=UPDATE&amp;creator=factset&amp;DYN_ARGS=TRUE&amp;DOC_NAME=FAT:FQL_AUDITING_CLIENT_TEMPLATE.FAT&amp;display_string=Audit&amp;VAR:KEY=FEBQVCDYZS&amp;VAR:QUERY=RkZfRUJJVERBKEFOTiwwLCwsUlAp&amp;WINDOW=FIRST_POPUP&amp;HEIGHT=450&amp;WIDTH=450&amp;START_MAXIMIZED=","FALSE&amp;VAR:CALENDAR=US&amp;VAR:SYMBOL=B06GQ4&amp;VAR:INDEX=0"}</definedName>
    <definedName name="_2871__FDSAUDITLINK__" localSheetId="11" hidden="1">{"fdsup://directions/FAT Viewer?action=UPDATE&amp;creator=factset&amp;DYN_ARGS=TRUE&amp;DOC_NAME=FAT:FQL_AUDITING_CLIENT_TEMPLATE.FAT&amp;display_string=Audit&amp;VAR:KEY=PWJQHQJMZC&amp;VAR:QUERY=RkZfRUJJVERBKEFOTiwtMSwsLFJQKQ==&amp;WINDOW=FIRST_POPUP&amp;HEIGHT=450&amp;WIDTH=450&amp;START_MAXIMI","ZED=FALSE&amp;VAR:CALENDAR=US&amp;VAR:SYMBOL=B06GQ4&amp;VAR:INDEX=0"}</definedName>
    <definedName name="_2871__FDSAUDITLINK__" localSheetId="3" hidden="1">{"fdsup://directions/FAT Viewer?action=UPDATE&amp;creator=factset&amp;DYN_ARGS=TRUE&amp;DOC_NAME=FAT:FQL_AUDITING_CLIENT_TEMPLATE.FAT&amp;display_string=Audit&amp;VAR:KEY=PWJQHQJMZC&amp;VAR:QUERY=RkZfRUJJVERBKEFOTiwtMSwsLFJQKQ==&amp;WINDOW=FIRST_POPUP&amp;HEIGHT=450&amp;WIDTH=450&amp;START_MAXIMI","ZED=FALSE&amp;VAR:CALENDAR=US&amp;VAR:SYMBOL=B06GQ4&amp;VAR:INDEX=0"}</definedName>
    <definedName name="_2871__FDSAUDITLINK__" hidden="1">{"fdsup://directions/FAT Viewer?action=UPDATE&amp;creator=factset&amp;DYN_ARGS=TRUE&amp;DOC_NAME=FAT:FQL_AUDITING_CLIENT_TEMPLATE.FAT&amp;display_string=Audit&amp;VAR:KEY=PWJQHQJMZC&amp;VAR:QUERY=RkZfRUJJVERBKEFOTiwtMSwsLFJQKQ==&amp;WINDOW=FIRST_POPUP&amp;HEIGHT=450&amp;WIDTH=450&amp;START_MAXIMI","ZED=FALSE&amp;VAR:CALENDAR=US&amp;VAR:SYMBOL=B06GQ4&amp;VAR:INDEX=0"}</definedName>
    <definedName name="_2872__FDSAUDITLINK__" localSheetId="11" hidden="1">{"fdsup://directions/FAT Viewer?action=UPDATE&amp;creator=factset&amp;DYN_ARGS=TRUE&amp;DOC_NAME=FAT:FQL_AUDITING_CLIENT_TEMPLATE.FAT&amp;display_string=Audit&amp;VAR:KEY=DUHIVYRSDY&amp;VAR:QUERY=RkZfRUJJVERBKEFOTiwtMiwsLFJQKQ==&amp;WINDOW=FIRST_POPUP&amp;HEIGHT=450&amp;WIDTH=450&amp;START_MAXIMI","ZED=FALSE&amp;VAR:CALENDAR=US&amp;VAR:SYMBOL=B06GQ4&amp;VAR:INDEX=0"}</definedName>
    <definedName name="_2872__FDSAUDITLINK__" localSheetId="3" hidden="1">{"fdsup://directions/FAT Viewer?action=UPDATE&amp;creator=factset&amp;DYN_ARGS=TRUE&amp;DOC_NAME=FAT:FQL_AUDITING_CLIENT_TEMPLATE.FAT&amp;display_string=Audit&amp;VAR:KEY=DUHIVYRSDY&amp;VAR:QUERY=RkZfRUJJVERBKEFOTiwtMiwsLFJQKQ==&amp;WINDOW=FIRST_POPUP&amp;HEIGHT=450&amp;WIDTH=450&amp;START_MAXIMI","ZED=FALSE&amp;VAR:CALENDAR=US&amp;VAR:SYMBOL=B06GQ4&amp;VAR:INDEX=0"}</definedName>
    <definedName name="_2872__FDSAUDITLINK__" hidden="1">{"fdsup://directions/FAT Viewer?action=UPDATE&amp;creator=factset&amp;DYN_ARGS=TRUE&amp;DOC_NAME=FAT:FQL_AUDITING_CLIENT_TEMPLATE.FAT&amp;display_string=Audit&amp;VAR:KEY=DUHIVYRSDY&amp;VAR:QUERY=RkZfRUJJVERBKEFOTiwtMiwsLFJQKQ==&amp;WINDOW=FIRST_POPUP&amp;HEIGHT=450&amp;WIDTH=450&amp;START_MAXIMI","ZED=FALSE&amp;VAR:CALENDAR=US&amp;VAR:SYMBOL=B06GQ4&amp;VAR:INDEX=0"}</definedName>
    <definedName name="_2873__FDSAUDITLINK__" localSheetId="11" hidden="1">{"fdsup://Directions/FactSet Auditing Viewer?action=AUDIT_VALUE&amp;DB=129&amp;ID1=B06GQ4&amp;VALUEID=01001&amp;SDATE=2010&amp;PERIODTYPE=ANN_STD&amp;window=popup_no_bar&amp;width=385&amp;height=120&amp;START_MAXIMIZED=FALSE&amp;creator=factset&amp;display_string=Audit"}</definedName>
    <definedName name="_2873__FDSAUDITLINK__" localSheetId="3" hidden="1">{"fdsup://Directions/FactSet Auditing Viewer?action=AUDIT_VALUE&amp;DB=129&amp;ID1=B06GQ4&amp;VALUEID=01001&amp;SDATE=2010&amp;PERIODTYPE=ANN_STD&amp;window=popup_no_bar&amp;width=385&amp;height=120&amp;START_MAXIMIZED=FALSE&amp;creator=factset&amp;display_string=Audit"}</definedName>
    <definedName name="_2873__FDSAUDITLINK__" hidden="1">{"fdsup://Directions/FactSet Auditing Viewer?action=AUDIT_VALUE&amp;DB=129&amp;ID1=B06GQ4&amp;VALUEID=01001&amp;SDATE=2010&amp;PERIODTYPE=ANN_STD&amp;window=popup_no_bar&amp;width=385&amp;height=120&amp;START_MAXIMIZED=FALSE&amp;creator=factset&amp;display_string=Audit"}</definedName>
    <definedName name="_2874__FDSAUDITLINK__" localSheetId="11" hidden="1">{"fdsup://Directions/FactSet Auditing Viewer?action=AUDIT_VALUE&amp;DB=129&amp;ID1=B06GQ4&amp;VALUEID=01001&amp;SDATE=2009&amp;PERIODTYPE=ANN_STD&amp;window=popup_no_bar&amp;width=385&amp;height=120&amp;START_MAXIMIZED=FALSE&amp;creator=factset&amp;display_string=Audit"}</definedName>
    <definedName name="_2874__FDSAUDITLINK__" localSheetId="3" hidden="1">{"fdsup://Directions/FactSet Auditing Viewer?action=AUDIT_VALUE&amp;DB=129&amp;ID1=B06GQ4&amp;VALUEID=01001&amp;SDATE=2009&amp;PERIODTYPE=ANN_STD&amp;window=popup_no_bar&amp;width=385&amp;height=120&amp;START_MAXIMIZED=FALSE&amp;creator=factset&amp;display_string=Audit"}</definedName>
    <definedName name="_2874__FDSAUDITLINK__" hidden="1">{"fdsup://Directions/FactSet Auditing Viewer?action=AUDIT_VALUE&amp;DB=129&amp;ID1=B06GQ4&amp;VALUEID=01001&amp;SDATE=2009&amp;PERIODTYPE=ANN_STD&amp;window=popup_no_bar&amp;width=385&amp;height=120&amp;START_MAXIMIZED=FALSE&amp;creator=factset&amp;display_string=Audit"}</definedName>
    <definedName name="_2875__FDSAUDITLINK__" localSheetId="11" hidden="1">{"fdsup://directions/FAT Viewer?action=UPDATE&amp;creator=factset&amp;DYN_ARGS=TRUE&amp;DOC_NAME=FAT:FQL_AUDITING_CLIENT_TEMPLATE.FAT&amp;display_string=Audit&amp;VAR:KEY=TKVYTSLWNE&amp;VAR:QUERY=RkZfQ0FQRVgoQU5OLDAsLCxSUCk=&amp;WINDOW=FIRST_POPUP&amp;HEIGHT=450&amp;WIDTH=450&amp;START_MAXIMIZED=","FALSE&amp;VAR:CALENDAR=US&amp;VAR:SYMBOL=B1HN46&amp;VAR:INDEX=0"}</definedName>
    <definedName name="_2875__FDSAUDITLINK__" localSheetId="3" hidden="1">{"fdsup://directions/FAT Viewer?action=UPDATE&amp;creator=factset&amp;DYN_ARGS=TRUE&amp;DOC_NAME=FAT:FQL_AUDITING_CLIENT_TEMPLATE.FAT&amp;display_string=Audit&amp;VAR:KEY=TKVYTSLWNE&amp;VAR:QUERY=RkZfQ0FQRVgoQU5OLDAsLCxSUCk=&amp;WINDOW=FIRST_POPUP&amp;HEIGHT=450&amp;WIDTH=450&amp;START_MAXIMIZED=","FALSE&amp;VAR:CALENDAR=US&amp;VAR:SYMBOL=B1HN46&amp;VAR:INDEX=0"}</definedName>
    <definedName name="_2875__FDSAUDITLINK__" hidden="1">{"fdsup://directions/FAT Viewer?action=UPDATE&amp;creator=factset&amp;DYN_ARGS=TRUE&amp;DOC_NAME=FAT:FQL_AUDITING_CLIENT_TEMPLATE.FAT&amp;display_string=Audit&amp;VAR:KEY=TKVYTSLWNE&amp;VAR:QUERY=RkZfQ0FQRVgoQU5OLDAsLCxSUCk=&amp;WINDOW=FIRST_POPUP&amp;HEIGHT=450&amp;WIDTH=450&amp;START_MAXIMIZED=","FALSE&amp;VAR:CALENDAR=US&amp;VAR:SYMBOL=B1HN46&amp;VAR:INDEX=0"}</definedName>
    <definedName name="_2876__FDSAUDITLINK__" localSheetId="11" hidden="1">{"fdsup://directions/FAT Viewer?action=UPDATE&amp;creator=factset&amp;DYN_ARGS=TRUE&amp;DOC_NAME=FAT:FQL_AUDITING_CLIENT_TEMPLATE.FAT&amp;display_string=Audit&amp;VAR:KEY=RYNMLIFQTK&amp;VAR:QUERY=RkZfQ0FQRVgoQU5OLC0xLCwsUlAp&amp;WINDOW=FIRST_POPUP&amp;HEIGHT=450&amp;WIDTH=450&amp;START_MAXIMIZED=","FALSE&amp;VAR:CALENDAR=US&amp;VAR:SYMBOL=B1HN46&amp;VAR:INDEX=0"}</definedName>
    <definedName name="_2876__FDSAUDITLINK__" localSheetId="3" hidden="1">{"fdsup://directions/FAT Viewer?action=UPDATE&amp;creator=factset&amp;DYN_ARGS=TRUE&amp;DOC_NAME=FAT:FQL_AUDITING_CLIENT_TEMPLATE.FAT&amp;display_string=Audit&amp;VAR:KEY=RYNMLIFQTK&amp;VAR:QUERY=RkZfQ0FQRVgoQU5OLC0xLCwsUlAp&amp;WINDOW=FIRST_POPUP&amp;HEIGHT=450&amp;WIDTH=450&amp;START_MAXIMIZED=","FALSE&amp;VAR:CALENDAR=US&amp;VAR:SYMBOL=B1HN46&amp;VAR:INDEX=0"}</definedName>
    <definedName name="_2876__FDSAUDITLINK__" hidden="1">{"fdsup://directions/FAT Viewer?action=UPDATE&amp;creator=factset&amp;DYN_ARGS=TRUE&amp;DOC_NAME=FAT:FQL_AUDITING_CLIENT_TEMPLATE.FAT&amp;display_string=Audit&amp;VAR:KEY=RYNMLIFQTK&amp;VAR:QUERY=RkZfQ0FQRVgoQU5OLC0xLCwsUlAp&amp;WINDOW=FIRST_POPUP&amp;HEIGHT=450&amp;WIDTH=450&amp;START_MAXIMIZED=","FALSE&amp;VAR:CALENDAR=US&amp;VAR:SYMBOL=B1HN46&amp;VAR:INDEX=0"}</definedName>
    <definedName name="_2877__FDSAUDITLINK__" localSheetId="11" hidden="1">{"fdsup://directions/FAT Viewer?action=UPDATE&amp;creator=factset&amp;DYN_ARGS=TRUE&amp;DOC_NAME=FAT:FQL_AUDITING_CLIENT_TEMPLATE.FAT&amp;display_string=Audit&amp;VAR:KEY=BSZIHAVWXW&amp;VAR:QUERY=RkZfQ0FQRVgoQU5OLC0yLCwsUlAp&amp;WINDOW=FIRST_POPUP&amp;HEIGHT=450&amp;WIDTH=450&amp;START_MAXIMIZED=","FALSE&amp;VAR:CALENDAR=US&amp;VAR:SYMBOL=B1HN46&amp;VAR:INDEX=0"}</definedName>
    <definedName name="_2877__FDSAUDITLINK__" localSheetId="3" hidden="1">{"fdsup://directions/FAT Viewer?action=UPDATE&amp;creator=factset&amp;DYN_ARGS=TRUE&amp;DOC_NAME=FAT:FQL_AUDITING_CLIENT_TEMPLATE.FAT&amp;display_string=Audit&amp;VAR:KEY=BSZIHAVWXW&amp;VAR:QUERY=RkZfQ0FQRVgoQU5OLC0yLCwsUlAp&amp;WINDOW=FIRST_POPUP&amp;HEIGHT=450&amp;WIDTH=450&amp;START_MAXIMIZED=","FALSE&amp;VAR:CALENDAR=US&amp;VAR:SYMBOL=B1HN46&amp;VAR:INDEX=0"}</definedName>
    <definedName name="_2877__FDSAUDITLINK__" hidden="1">{"fdsup://directions/FAT Viewer?action=UPDATE&amp;creator=factset&amp;DYN_ARGS=TRUE&amp;DOC_NAME=FAT:FQL_AUDITING_CLIENT_TEMPLATE.FAT&amp;display_string=Audit&amp;VAR:KEY=BSZIHAVWXW&amp;VAR:QUERY=RkZfQ0FQRVgoQU5OLC0yLCwsUlAp&amp;WINDOW=FIRST_POPUP&amp;HEIGHT=450&amp;WIDTH=450&amp;START_MAXIMIZED=","FALSE&amp;VAR:CALENDAR=US&amp;VAR:SYMBOL=B1HN46&amp;VAR:INDEX=0"}</definedName>
    <definedName name="_2878__FDSAUDITLINK__" localSheetId="11" hidden="1">{"fdsup://directions/FAT Viewer?action=UPDATE&amp;creator=factset&amp;DYN_ARGS=TRUE&amp;DOC_NAME=FAT:FQL_AUDITING_CLIENT_TEMPLATE.FAT&amp;display_string=Audit&amp;VAR:KEY=HOLQTYXILE&amp;VAR:QUERY=RkZfTkVUX0lOQyhBTk4sMCwsLFJQKQ==&amp;WINDOW=FIRST_POPUP&amp;HEIGHT=450&amp;WIDTH=450&amp;START_MAXIMI","ZED=FALSE&amp;VAR:CALENDAR=US&amp;VAR:SYMBOL=B1HN46&amp;VAR:INDEX=0"}</definedName>
    <definedName name="_2878__FDSAUDITLINK__" localSheetId="3" hidden="1">{"fdsup://directions/FAT Viewer?action=UPDATE&amp;creator=factset&amp;DYN_ARGS=TRUE&amp;DOC_NAME=FAT:FQL_AUDITING_CLIENT_TEMPLATE.FAT&amp;display_string=Audit&amp;VAR:KEY=HOLQTYXILE&amp;VAR:QUERY=RkZfTkVUX0lOQyhBTk4sMCwsLFJQKQ==&amp;WINDOW=FIRST_POPUP&amp;HEIGHT=450&amp;WIDTH=450&amp;START_MAXIMI","ZED=FALSE&amp;VAR:CALENDAR=US&amp;VAR:SYMBOL=B1HN46&amp;VAR:INDEX=0"}</definedName>
    <definedName name="_2878__FDSAUDITLINK__" hidden="1">{"fdsup://directions/FAT Viewer?action=UPDATE&amp;creator=factset&amp;DYN_ARGS=TRUE&amp;DOC_NAME=FAT:FQL_AUDITING_CLIENT_TEMPLATE.FAT&amp;display_string=Audit&amp;VAR:KEY=HOLQTYXILE&amp;VAR:QUERY=RkZfTkVUX0lOQyhBTk4sMCwsLFJQKQ==&amp;WINDOW=FIRST_POPUP&amp;HEIGHT=450&amp;WIDTH=450&amp;START_MAXIMI","ZED=FALSE&amp;VAR:CALENDAR=US&amp;VAR:SYMBOL=B1HN46&amp;VAR:INDEX=0"}</definedName>
    <definedName name="_2879__FDSAUDITLINK__" localSheetId="11" hidden="1">{"fdsup://directions/FAT Viewer?action=UPDATE&amp;creator=factset&amp;DYN_ARGS=TRUE&amp;DOC_NAME=FAT:FQL_AUDITING_CLIENT_TEMPLATE.FAT&amp;display_string=Audit&amp;VAR:KEY=RWVETSTWTY&amp;VAR:QUERY=RkZfTkVUX0lOQyhBTk4sLTEsLCxSUCk=&amp;WINDOW=FIRST_POPUP&amp;HEIGHT=450&amp;WIDTH=450&amp;START_MAXIMI","ZED=FALSE&amp;VAR:CALENDAR=US&amp;VAR:SYMBOL=B1HN46&amp;VAR:INDEX=0"}</definedName>
    <definedName name="_2879__FDSAUDITLINK__" localSheetId="3" hidden="1">{"fdsup://directions/FAT Viewer?action=UPDATE&amp;creator=factset&amp;DYN_ARGS=TRUE&amp;DOC_NAME=FAT:FQL_AUDITING_CLIENT_TEMPLATE.FAT&amp;display_string=Audit&amp;VAR:KEY=RWVETSTWTY&amp;VAR:QUERY=RkZfTkVUX0lOQyhBTk4sLTEsLCxSUCk=&amp;WINDOW=FIRST_POPUP&amp;HEIGHT=450&amp;WIDTH=450&amp;START_MAXIMI","ZED=FALSE&amp;VAR:CALENDAR=US&amp;VAR:SYMBOL=B1HN46&amp;VAR:INDEX=0"}</definedName>
    <definedName name="_2879__FDSAUDITLINK__" hidden="1">{"fdsup://directions/FAT Viewer?action=UPDATE&amp;creator=factset&amp;DYN_ARGS=TRUE&amp;DOC_NAME=FAT:FQL_AUDITING_CLIENT_TEMPLATE.FAT&amp;display_string=Audit&amp;VAR:KEY=RWVETSTWTY&amp;VAR:QUERY=RkZfTkVUX0lOQyhBTk4sLTEsLCxSUCk=&amp;WINDOW=FIRST_POPUP&amp;HEIGHT=450&amp;WIDTH=450&amp;START_MAXIMI","ZED=FALSE&amp;VAR:CALENDAR=US&amp;VAR:SYMBOL=B1HN46&amp;VAR:INDEX=0"}</definedName>
    <definedName name="_288__FDSAUDITLINK__" localSheetId="11" hidden="1">{"fdsup://directions/FAT Viewer?action=UPDATE&amp;creator=factset&amp;DYN_ARGS=TRUE&amp;DOC_NAME=FAT:FQL_AUDITING_CLIENT_TEMPLATE.FAT&amp;display_string=Audit&amp;VAR:KEY=TSTYDABQHK&amp;VAR:QUERY=RkZfTkVUX0lOQyhBTk4sLTEsLCxSUCk=&amp;WINDOW=FIRST_POPUP&amp;HEIGHT=450&amp;WIDTH=450&amp;START_MAXIMI","ZED=FALSE&amp;VAR:CALENDAR=FIVEDAY&amp;VAR:SYMBOL=653718&amp;VAR:INDEX=0"}</definedName>
    <definedName name="_288__FDSAUDITLINK__" localSheetId="3" hidden="1">{"fdsup://directions/FAT Viewer?action=UPDATE&amp;creator=factset&amp;DYN_ARGS=TRUE&amp;DOC_NAME=FAT:FQL_AUDITING_CLIENT_TEMPLATE.FAT&amp;display_string=Audit&amp;VAR:KEY=TSTYDABQHK&amp;VAR:QUERY=RkZfTkVUX0lOQyhBTk4sLTEsLCxSUCk=&amp;WINDOW=FIRST_POPUP&amp;HEIGHT=450&amp;WIDTH=450&amp;START_MAXIMI","ZED=FALSE&amp;VAR:CALENDAR=FIVEDAY&amp;VAR:SYMBOL=653718&amp;VAR:INDEX=0"}</definedName>
    <definedName name="_288__FDSAUDITLINK__" hidden="1">{"fdsup://directions/FAT Viewer?action=UPDATE&amp;creator=factset&amp;DYN_ARGS=TRUE&amp;DOC_NAME=FAT:FQL_AUDITING_CLIENT_TEMPLATE.FAT&amp;display_string=Audit&amp;VAR:KEY=TSTYDABQHK&amp;VAR:QUERY=RkZfTkVUX0lOQyhBTk4sLTEsLCxSUCk=&amp;WINDOW=FIRST_POPUP&amp;HEIGHT=450&amp;WIDTH=450&amp;START_MAXIMI","ZED=FALSE&amp;VAR:CALENDAR=FIVEDAY&amp;VAR:SYMBOL=653718&amp;VAR:INDEX=0"}</definedName>
    <definedName name="_2880__FDSAUDITLINK__" localSheetId="11" hidden="1">{"fdsup://directions/FAT Viewer?action=UPDATE&amp;creator=factset&amp;DYN_ARGS=TRUE&amp;DOC_NAME=FAT:FQL_AUDITING_CLIENT_TEMPLATE.FAT&amp;display_string=Audit&amp;VAR:KEY=NALSRSPYZS&amp;VAR:QUERY=RkZfTkVUX0lOQyhBTk4sLTIsLCxSUCk=&amp;WINDOW=FIRST_POPUP&amp;HEIGHT=450&amp;WIDTH=450&amp;START_MAXIMI","ZED=FALSE&amp;VAR:CALENDAR=US&amp;VAR:SYMBOL=B1HN46&amp;VAR:INDEX=0"}</definedName>
    <definedName name="_2880__FDSAUDITLINK__" localSheetId="3" hidden="1">{"fdsup://directions/FAT Viewer?action=UPDATE&amp;creator=factset&amp;DYN_ARGS=TRUE&amp;DOC_NAME=FAT:FQL_AUDITING_CLIENT_TEMPLATE.FAT&amp;display_string=Audit&amp;VAR:KEY=NALSRSPYZS&amp;VAR:QUERY=RkZfTkVUX0lOQyhBTk4sLTIsLCxSUCk=&amp;WINDOW=FIRST_POPUP&amp;HEIGHT=450&amp;WIDTH=450&amp;START_MAXIMI","ZED=FALSE&amp;VAR:CALENDAR=US&amp;VAR:SYMBOL=B1HN46&amp;VAR:INDEX=0"}</definedName>
    <definedName name="_2880__FDSAUDITLINK__" hidden="1">{"fdsup://directions/FAT Viewer?action=UPDATE&amp;creator=factset&amp;DYN_ARGS=TRUE&amp;DOC_NAME=FAT:FQL_AUDITING_CLIENT_TEMPLATE.FAT&amp;display_string=Audit&amp;VAR:KEY=NALSRSPYZS&amp;VAR:QUERY=RkZfTkVUX0lOQyhBTk4sLTIsLCxSUCk=&amp;WINDOW=FIRST_POPUP&amp;HEIGHT=450&amp;WIDTH=450&amp;START_MAXIMI","ZED=FALSE&amp;VAR:CALENDAR=US&amp;VAR:SYMBOL=B1HN46&amp;VAR:INDEX=0"}</definedName>
    <definedName name="_2881__FDSAUDITLINK__" localSheetId="11" hidden="1">{"fdsup://directions/FAT Viewer?action=UPDATE&amp;creator=factset&amp;DYN_ARGS=TRUE&amp;DOC_NAME=FAT:FQL_AUDITING_CLIENT_TEMPLATE.FAT&amp;display_string=Audit&amp;VAR:KEY=PWXEFINSTC&amp;VAR:QUERY=RkZfRUJJVChBTk4sMCwsLFJQKQ==&amp;WINDOW=FIRST_POPUP&amp;HEIGHT=450&amp;WIDTH=450&amp;START_MAXIMIZED=","FALSE&amp;VAR:CALENDAR=US&amp;VAR:SYMBOL=B1HN46&amp;VAR:INDEX=0"}</definedName>
    <definedName name="_2881__FDSAUDITLINK__" localSheetId="3" hidden="1">{"fdsup://directions/FAT Viewer?action=UPDATE&amp;creator=factset&amp;DYN_ARGS=TRUE&amp;DOC_NAME=FAT:FQL_AUDITING_CLIENT_TEMPLATE.FAT&amp;display_string=Audit&amp;VAR:KEY=PWXEFINSTC&amp;VAR:QUERY=RkZfRUJJVChBTk4sMCwsLFJQKQ==&amp;WINDOW=FIRST_POPUP&amp;HEIGHT=450&amp;WIDTH=450&amp;START_MAXIMIZED=","FALSE&amp;VAR:CALENDAR=US&amp;VAR:SYMBOL=B1HN46&amp;VAR:INDEX=0"}</definedName>
    <definedName name="_2881__FDSAUDITLINK__" hidden="1">{"fdsup://directions/FAT Viewer?action=UPDATE&amp;creator=factset&amp;DYN_ARGS=TRUE&amp;DOC_NAME=FAT:FQL_AUDITING_CLIENT_TEMPLATE.FAT&amp;display_string=Audit&amp;VAR:KEY=PWXEFINSTC&amp;VAR:QUERY=RkZfRUJJVChBTk4sMCwsLFJQKQ==&amp;WINDOW=FIRST_POPUP&amp;HEIGHT=450&amp;WIDTH=450&amp;START_MAXIMIZED=","FALSE&amp;VAR:CALENDAR=US&amp;VAR:SYMBOL=B1HN46&amp;VAR:INDEX=0"}</definedName>
    <definedName name="_2882__FDSAUDITLINK__" localSheetId="11" hidden="1">{"fdsup://directions/FAT Viewer?action=UPDATE&amp;creator=factset&amp;DYN_ARGS=TRUE&amp;DOC_NAME=FAT:FQL_AUDITING_CLIENT_TEMPLATE.FAT&amp;display_string=Audit&amp;VAR:KEY=NIZOHYZIRG&amp;VAR:QUERY=RkZfRUJJVChBTk4sLTEsLCxSUCk=&amp;WINDOW=FIRST_POPUP&amp;HEIGHT=450&amp;WIDTH=450&amp;START_MAXIMIZED=","FALSE&amp;VAR:CALENDAR=US&amp;VAR:SYMBOL=B1HN46&amp;VAR:INDEX=0"}</definedName>
    <definedName name="_2882__FDSAUDITLINK__" localSheetId="3" hidden="1">{"fdsup://directions/FAT Viewer?action=UPDATE&amp;creator=factset&amp;DYN_ARGS=TRUE&amp;DOC_NAME=FAT:FQL_AUDITING_CLIENT_TEMPLATE.FAT&amp;display_string=Audit&amp;VAR:KEY=NIZOHYZIRG&amp;VAR:QUERY=RkZfRUJJVChBTk4sLTEsLCxSUCk=&amp;WINDOW=FIRST_POPUP&amp;HEIGHT=450&amp;WIDTH=450&amp;START_MAXIMIZED=","FALSE&amp;VAR:CALENDAR=US&amp;VAR:SYMBOL=B1HN46&amp;VAR:INDEX=0"}</definedName>
    <definedName name="_2882__FDSAUDITLINK__" hidden="1">{"fdsup://directions/FAT Viewer?action=UPDATE&amp;creator=factset&amp;DYN_ARGS=TRUE&amp;DOC_NAME=FAT:FQL_AUDITING_CLIENT_TEMPLATE.FAT&amp;display_string=Audit&amp;VAR:KEY=NIZOHYZIRG&amp;VAR:QUERY=RkZfRUJJVChBTk4sLTEsLCxSUCk=&amp;WINDOW=FIRST_POPUP&amp;HEIGHT=450&amp;WIDTH=450&amp;START_MAXIMIZED=","FALSE&amp;VAR:CALENDAR=US&amp;VAR:SYMBOL=B1HN46&amp;VAR:INDEX=0"}</definedName>
    <definedName name="_2883__FDSAUDITLINK__" localSheetId="11" hidden="1">{"fdsup://directions/FAT Viewer?action=UPDATE&amp;creator=factset&amp;DYN_ARGS=TRUE&amp;DOC_NAME=FAT:FQL_AUDITING_CLIENT_TEMPLATE.FAT&amp;display_string=Audit&amp;VAR:KEY=PGXKDIBYJQ&amp;VAR:QUERY=RkZfRUJJVChBTk4sLTIsLCxSUCk=&amp;WINDOW=FIRST_POPUP&amp;HEIGHT=450&amp;WIDTH=450&amp;START_MAXIMIZED=","FALSE&amp;VAR:CALENDAR=US&amp;VAR:SYMBOL=B1HN46&amp;VAR:INDEX=0"}</definedName>
    <definedName name="_2883__FDSAUDITLINK__" localSheetId="3" hidden="1">{"fdsup://directions/FAT Viewer?action=UPDATE&amp;creator=factset&amp;DYN_ARGS=TRUE&amp;DOC_NAME=FAT:FQL_AUDITING_CLIENT_TEMPLATE.FAT&amp;display_string=Audit&amp;VAR:KEY=PGXKDIBYJQ&amp;VAR:QUERY=RkZfRUJJVChBTk4sLTIsLCxSUCk=&amp;WINDOW=FIRST_POPUP&amp;HEIGHT=450&amp;WIDTH=450&amp;START_MAXIMIZED=","FALSE&amp;VAR:CALENDAR=US&amp;VAR:SYMBOL=B1HN46&amp;VAR:INDEX=0"}</definedName>
    <definedName name="_2883__FDSAUDITLINK__" hidden="1">{"fdsup://directions/FAT Viewer?action=UPDATE&amp;creator=factset&amp;DYN_ARGS=TRUE&amp;DOC_NAME=FAT:FQL_AUDITING_CLIENT_TEMPLATE.FAT&amp;display_string=Audit&amp;VAR:KEY=PGXKDIBYJQ&amp;VAR:QUERY=RkZfRUJJVChBTk4sLTIsLCxSUCk=&amp;WINDOW=FIRST_POPUP&amp;HEIGHT=450&amp;WIDTH=450&amp;START_MAXIMIZED=","FALSE&amp;VAR:CALENDAR=US&amp;VAR:SYMBOL=B1HN46&amp;VAR:INDEX=0"}</definedName>
    <definedName name="_2884__FDSAUDITLINK__" localSheetId="11" hidden="1">{"fdsup://directions/FAT Viewer?action=UPDATE&amp;creator=factset&amp;DYN_ARGS=TRUE&amp;DOC_NAME=FAT:FQL_AUDITING_CLIENT_TEMPLATE.FAT&amp;display_string=Audit&amp;VAR:KEY=ZERCLILGBW&amp;VAR:QUERY=RkZfRUJJVERBKEFOTiwwLCwsUlAp&amp;WINDOW=FIRST_POPUP&amp;HEIGHT=450&amp;WIDTH=450&amp;START_MAXIMIZED=","FALSE&amp;VAR:CALENDAR=US&amp;VAR:SYMBOL=B1HN46&amp;VAR:INDEX=0"}</definedName>
    <definedName name="_2884__FDSAUDITLINK__" localSheetId="3" hidden="1">{"fdsup://directions/FAT Viewer?action=UPDATE&amp;creator=factset&amp;DYN_ARGS=TRUE&amp;DOC_NAME=FAT:FQL_AUDITING_CLIENT_TEMPLATE.FAT&amp;display_string=Audit&amp;VAR:KEY=ZERCLILGBW&amp;VAR:QUERY=RkZfRUJJVERBKEFOTiwwLCwsUlAp&amp;WINDOW=FIRST_POPUP&amp;HEIGHT=450&amp;WIDTH=450&amp;START_MAXIMIZED=","FALSE&amp;VAR:CALENDAR=US&amp;VAR:SYMBOL=B1HN46&amp;VAR:INDEX=0"}</definedName>
    <definedName name="_2884__FDSAUDITLINK__" hidden="1">{"fdsup://directions/FAT Viewer?action=UPDATE&amp;creator=factset&amp;DYN_ARGS=TRUE&amp;DOC_NAME=FAT:FQL_AUDITING_CLIENT_TEMPLATE.FAT&amp;display_string=Audit&amp;VAR:KEY=ZERCLILGBW&amp;VAR:QUERY=RkZfRUJJVERBKEFOTiwwLCwsUlAp&amp;WINDOW=FIRST_POPUP&amp;HEIGHT=450&amp;WIDTH=450&amp;START_MAXIMIZED=","FALSE&amp;VAR:CALENDAR=US&amp;VAR:SYMBOL=B1HN46&amp;VAR:INDEX=0"}</definedName>
    <definedName name="_2885__FDSAUDITLINK__" localSheetId="11" hidden="1">{"fdsup://directions/FAT Viewer?action=UPDATE&amp;creator=factset&amp;DYN_ARGS=TRUE&amp;DOC_NAME=FAT:FQL_AUDITING_CLIENT_TEMPLATE.FAT&amp;display_string=Audit&amp;VAR:KEY=LOJKPWZWDO&amp;VAR:QUERY=RkZfRUJJVERBKEFOTiwtMSwsLFJQKQ==&amp;WINDOW=FIRST_POPUP&amp;HEIGHT=450&amp;WIDTH=450&amp;START_MAXIMI","ZED=FALSE&amp;VAR:CALENDAR=US&amp;VAR:SYMBOL=B1HN46&amp;VAR:INDEX=0"}</definedName>
    <definedName name="_2885__FDSAUDITLINK__" localSheetId="3" hidden="1">{"fdsup://directions/FAT Viewer?action=UPDATE&amp;creator=factset&amp;DYN_ARGS=TRUE&amp;DOC_NAME=FAT:FQL_AUDITING_CLIENT_TEMPLATE.FAT&amp;display_string=Audit&amp;VAR:KEY=LOJKPWZWDO&amp;VAR:QUERY=RkZfRUJJVERBKEFOTiwtMSwsLFJQKQ==&amp;WINDOW=FIRST_POPUP&amp;HEIGHT=450&amp;WIDTH=450&amp;START_MAXIMI","ZED=FALSE&amp;VAR:CALENDAR=US&amp;VAR:SYMBOL=B1HN46&amp;VAR:INDEX=0"}</definedName>
    <definedName name="_2885__FDSAUDITLINK__" hidden="1">{"fdsup://directions/FAT Viewer?action=UPDATE&amp;creator=factset&amp;DYN_ARGS=TRUE&amp;DOC_NAME=FAT:FQL_AUDITING_CLIENT_TEMPLATE.FAT&amp;display_string=Audit&amp;VAR:KEY=LOJKPWZWDO&amp;VAR:QUERY=RkZfRUJJVERBKEFOTiwtMSwsLFJQKQ==&amp;WINDOW=FIRST_POPUP&amp;HEIGHT=450&amp;WIDTH=450&amp;START_MAXIMI","ZED=FALSE&amp;VAR:CALENDAR=US&amp;VAR:SYMBOL=B1HN46&amp;VAR:INDEX=0"}</definedName>
    <definedName name="_2886__FDSAUDITLINK__" localSheetId="11" hidden="1">{"fdsup://directions/FAT Viewer?action=UPDATE&amp;creator=factset&amp;DYN_ARGS=TRUE&amp;DOC_NAME=FAT:FQL_AUDITING_CLIENT_TEMPLATE.FAT&amp;display_string=Audit&amp;VAR:KEY=XYPGZAHODQ&amp;VAR:QUERY=RkZfRUJJVERBKEFOTiwtMiwsLFJQKQ==&amp;WINDOW=FIRST_POPUP&amp;HEIGHT=450&amp;WIDTH=450&amp;START_MAXIMI","ZED=FALSE&amp;VAR:CALENDAR=US&amp;VAR:SYMBOL=B1HN46&amp;VAR:INDEX=0"}</definedName>
    <definedName name="_2886__FDSAUDITLINK__" localSheetId="3" hidden="1">{"fdsup://directions/FAT Viewer?action=UPDATE&amp;creator=factset&amp;DYN_ARGS=TRUE&amp;DOC_NAME=FAT:FQL_AUDITING_CLIENT_TEMPLATE.FAT&amp;display_string=Audit&amp;VAR:KEY=XYPGZAHODQ&amp;VAR:QUERY=RkZfRUJJVERBKEFOTiwtMiwsLFJQKQ==&amp;WINDOW=FIRST_POPUP&amp;HEIGHT=450&amp;WIDTH=450&amp;START_MAXIMI","ZED=FALSE&amp;VAR:CALENDAR=US&amp;VAR:SYMBOL=B1HN46&amp;VAR:INDEX=0"}</definedName>
    <definedName name="_2886__FDSAUDITLINK__" hidden="1">{"fdsup://directions/FAT Viewer?action=UPDATE&amp;creator=factset&amp;DYN_ARGS=TRUE&amp;DOC_NAME=FAT:FQL_AUDITING_CLIENT_TEMPLATE.FAT&amp;display_string=Audit&amp;VAR:KEY=XYPGZAHODQ&amp;VAR:QUERY=RkZfRUJJVERBKEFOTiwtMiwsLFJQKQ==&amp;WINDOW=FIRST_POPUP&amp;HEIGHT=450&amp;WIDTH=450&amp;START_MAXIMI","ZED=FALSE&amp;VAR:CALENDAR=US&amp;VAR:SYMBOL=B1HN46&amp;VAR:INDEX=0"}</definedName>
    <definedName name="_2887__FDSAUDITLINK__" localSheetId="11" hidden="1">{"fdsup://Directions/FactSet Auditing Viewer?action=AUDIT_VALUE&amp;DB=129&amp;ID1=B1HN46&amp;VALUEID=01001&amp;SDATE=2010&amp;PERIODTYPE=ANN_STD&amp;window=popup_no_bar&amp;width=385&amp;height=120&amp;START_MAXIMIZED=FALSE&amp;creator=factset&amp;display_string=Audit"}</definedName>
    <definedName name="_2887__FDSAUDITLINK__" localSheetId="3" hidden="1">{"fdsup://Directions/FactSet Auditing Viewer?action=AUDIT_VALUE&amp;DB=129&amp;ID1=B1HN46&amp;VALUEID=01001&amp;SDATE=2010&amp;PERIODTYPE=ANN_STD&amp;window=popup_no_bar&amp;width=385&amp;height=120&amp;START_MAXIMIZED=FALSE&amp;creator=factset&amp;display_string=Audit"}</definedName>
    <definedName name="_2887__FDSAUDITLINK__" hidden="1">{"fdsup://Directions/FactSet Auditing Viewer?action=AUDIT_VALUE&amp;DB=129&amp;ID1=B1HN46&amp;VALUEID=01001&amp;SDATE=2010&amp;PERIODTYPE=ANN_STD&amp;window=popup_no_bar&amp;width=385&amp;height=120&amp;START_MAXIMIZED=FALSE&amp;creator=factset&amp;display_string=Audit"}</definedName>
    <definedName name="_2888__FDSAUDITLINK__" localSheetId="11" hidden="1">{"fdsup://Directions/FactSet Auditing Viewer?action=AUDIT_VALUE&amp;DB=129&amp;ID1=B1HN46&amp;VALUEID=01001&amp;SDATE=2009&amp;PERIODTYPE=ANN_STD&amp;window=popup_no_bar&amp;width=385&amp;height=120&amp;START_MAXIMIZED=FALSE&amp;creator=factset&amp;display_string=Audit"}</definedName>
    <definedName name="_2888__FDSAUDITLINK__" localSheetId="3" hidden="1">{"fdsup://Directions/FactSet Auditing Viewer?action=AUDIT_VALUE&amp;DB=129&amp;ID1=B1HN46&amp;VALUEID=01001&amp;SDATE=2009&amp;PERIODTYPE=ANN_STD&amp;window=popup_no_bar&amp;width=385&amp;height=120&amp;START_MAXIMIZED=FALSE&amp;creator=factset&amp;display_string=Audit"}</definedName>
    <definedName name="_2888__FDSAUDITLINK__" hidden="1">{"fdsup://Directions/FactSet Auditing Viewer?action=AUDIT_VALUE&amp;DB=129&amp;ID1=B1HN46&amp;VALUEID=01001&amp;SDATE=2009&amp;PERIODTYPE=ANN_STD&amp;window=popup_no_bar&amp;width=385&amp;height=120&amp;START_MAXIMIZED=FALSE&amp;creator=factset&amp;display_string=Audit"}</definedName>
    <definedName name="_2889__FDSAUDITLINK__" localSheetId="11" hidden="1">{"fdsup://directions/FAT Viewer?action=UPDATE&amp;creator=factset&amp;DYN_ARGS=TRUE&amp;DOC_NAME=FAT:FQL_AUDITING_CLIENT_TEMPLATE.FAT&amp;display_string=Audit&amp;VAR:KEY=ZKBWPIBGRM&amp;VAR:QUERY=RkZfQ0FQRVgoQU5OLDAsLCxSUCk=&amp;WINDOW=FIRST_POPUP&amp;HEIGHT=450&amp;WIDTH=450&amp;START_MAXIMIZED=","FALSE&amp;VAR:CALENDAR=US&amp;VAR:SYMBOL=620780&amp;VAR:INDEX=0"}</definedName>
    <definedName name="_2889__FDSAUDITLINK__" localSheetId="3" hidden="1">{"fdsup://directions/FAT Viewer?action=UPDATE&amp;creator=factset&amp;DYN_ARGS=TRUE&amp;DOC_NAME=FAT:FQL_AUDITING_CLIENT_TEMPLATE.FAT&amp;display_string=Audit&amp;VAR:KEY=ZKBWPIBGRM&amp;VAR:QUERY=RkZfQ0FQRVgoQU5OLDAsLCxSUCk=&amp;WINDOW=FIRST_POPUP&amp;HEIGHT=450&amp;WIDTH=450&amp;START_MAXIMIZED=","FALSE&amp;VAR:CALENDAR=US&amp;VAR:SYMBOL=620780&amp;VAR:INDEX=0"}</definedName>
    <definedName name="_2889__FDSAUDITLINK__" hidden="1">{"fdsup://directions/FAT Viewer?action=UPDATE&amp;creator=factset&amp;DYN_ARGS=TRUE&amp;DOC_NAME=FAT:FQL_AUDITING_CLIENT_TEMPLATE.FAT&amp;display_string=Audit&amp;VAR:KEY=ZKBWPIBGRM&amp;VAR:QUERY=RkZfQ0FQRVgoQU5OLDAsLCxSUCk=&amp;WINDOW=FIRST_POPUP&amp;HEIGHT=450&amp;WIDTH=450&amp;START_MAXIMIZED=","FALSE&amp;VAR:CALENDAR=US&amp;VAR:SYMBOL=620780&amp;VAR:INDEX=0"}</definedName>
    <definedName name="_289__FDSAUDITLINK__" localSheetId="11" hidden="1">{"fdsup://directions/FAT Viewer?action=UPDATE&amp;creator=factset&amp;DYN_ARGS=TRUE&amp;DOC_NAME=FAT:FQL_AUDITING_CLIENT_TEMPLATE.FAT&amp;display_string=Audit&amp;VAR:KEY=DWJIZMZWJY&amp;VAR:QUERY=RkZfTkVUX0lOQyhBTk4sLTIsLCxSUCk=&amp;WINDOW=FIRST_POPUP&amp;HEIGHT=450&amp;WIDTH=450&amp;START_MAXIMI","ZED=FALSE&amp;VAR:CALENDAR=FIVEDAY&amp;VAR:SYMBOL=653718&amp;VAR:INDEX=0"}</definedName>
    <definedName name="_289__FDSAUDITLINK__" localSheetId="3" hidden="1">{"fdsup://directions/FAT Viewer?action=UPDATE&amp;creator=factset&amp;DYN_ARGS=TRUE&amp;DOC_NAME=FAT:FQL_AUDITING_CLIENT_TEMPLATE.FAT&amp;display_string=Audit&amp;VAR:KEY=DWJIZMZWJY&amp;VAR:QUERY=RkZfTkVUX0lOQyhBTk4sLTIsLCxSUCk=&amp;WINDOW=FIRST_POPUP&amp;HEIGHT=450&amp;WIDTH=450&amp;START_MAXIMI","ZED=FALSE&amp;VAR:CALENDAR=FIVEDAY&amp;VAR:SYMBOL=653718&amp;VAR:INDEX=0"}</definedName>
    <definedName name="_289__FDSAUDITLINK__" hidden="1">{"fdsup://directions/FAT Viewer?action=UPDATE&amp;creator=factset&amp;DYN_ARGS=TRUE&amp;DOC_NAME=FAT:FQL_AUDITING_CLIENT_TEMPLATE.FAT&amp;display_string=Audit&amp;VAR:KEY=DWJIZMZWJY&amp;VAR:QUERY=RkZfTkVUX0lOQyhBTk4sLTIsLCxSUCk=&amp;WINDOW=FIRST_POPUP&amp;HEIGHT=450&amp;WIDTH=450&amp;START_MAXIMI","ZED=FALSE&amp;VAR:CALENDAR=FIVEDAY&amp;VAR:SYMBOL=653718&amp;VAR:INDEX=0"}</definedName>
    <definedName name="_2890__FDSAUDITLINK__" localSheetId="11" hidden="1">{"fdsup://directions/FAT Viewer?action=UPDATE&amp;creator=factset&amp;DYN_ARGS=TRUE&amp;DOC_NAME=FAT:FQL_AUDITING_CLIENT_TEMPLATE.FAT&amp;display_string=Audit&amp;VAR:KEY=JQHSNQDQZQ&amp;VAR:QUERY=RkZfQ0FQRVgoQU5OLC0xLCwsUlAp&amp;WINDOW=FIRST_POPUP&amp;HEIGHT=450&amp;WIDTH=450&amp;START_MAXIMIZED=","FALSE&amp;VAR:CALENDAR=US&amp;VAR:SYMBOL=620780&amp;VAR:INDEX=0"}</definedName>
    <definedName name="_2890__FDSAUDITLINK__" localSheetId="3" hidden="1">{"fdsup://directions/FAT Viewer?action=UPDATE&amp;creator=factset&amp;DYN_ARGS=TRUE&amp;DOC_NAME=FAT:FQL_AUDITING_CLIENT_TEMPLATE.FAT&amp;display_string=Audit&amp;VAR:KEY=JQHSNQDQZQ&amp;VAR:QUERY=RkZfQ0FQRVgoQU5OLC0xLCwsUlAp&amp;WINDOW=FIRST_POPUP&amp;HEIGHT=450&amp;WIDTH=450&amp;START_MAXIMIZED=","FALSE&amp;VAR:CALENDAR=US&amp;VAR:SYMBOL=620780&amp;VAR:INDEX=0"}</definedName>
    <definedName name="_2890__FDSAUDITLINK__" hidden="1">{"fdsup://directions/FAT Viewer?action=UPDATE&amp;creator=factset&amp;DYN_ARGS=TRUE&amp;DOC_NAME=FAT:FQL_AUDITING_CLIENT_TEMPLATE.FAT&amp;display_string=Audit&amp;VAR:KEY=JQHSNQDQZQ&amp;VAR:QUERY=RkZfQ0FQRVgoQU5OLC0xLCwsUlAp&amp;WINDOW=FIRST_POPUP&amp;HEIGHT=450&amp;WIDTH=450&amp;START_MAXIMIZED=","FALSE&amp;VAR:CALENDAR=US&amp;VAR:SYMBOL=620780&amp;VAR:INDEX=0"}</definedName>
    <definedName name="_2891__FDSAUDITLINK__" localSheetId="11" hidden="1">{"fdsup://directions/FAT Viewer?action=UPDATE&amp;creator=factset&amp;DYN_ARGS=TRUE&amp;DOC_NAME=FAT:FQL_AUDITING_CLIENT_TEMPLATE.FAT&amp;display_string=Audit&amp;VAR:KEY=JOZIBQLANM&amp;VAR:QUERY=RkZfQ0FQRVgoQU5OLC0yLCwsUlAp&amp;WINDOW=FIRST_POPUP&amp;HEIGHT=450&amp;WIDTH=450&amp;START_MAXIMIZED=","FALSE&amp;VAR:CALENDAR=US&amp;VAR:SYMBOL=620780&amp;VAR:INDEX=0"}</definedName>
    <definedName name="_2891__FDSAUDITLINK__" localSheetId="3" hidden="1">{"fdsup://directions/FAT Viewer?action=UPDATE&amp;creator=factset&amp;DYN_ARGS=TRUE&amp;DOC_NAME=FAT:FQL_AUDITING_CLIENT_TEMPLATE.FAT&amp;display_string=Audit&amp;VAR:KEY=JOZIBQLANM&amp;VAR:QUERY=RkZfQ0FQRVgoQU5OLC0yLCwsUlAp&amp;WINDOW=FIRST_POPUP&amp;HEIGHT=450&amp;WIDTH=450&amp;START_MAXIMIZED=","FALSE&amp;VAR:CALENDAR=US&amp;VAR:SYMBOL=620780&amp;VAR:INDEX=0"}</definedName>
    <definedName name="_2891__FDSAUDITLINK__" hidden="1">{"fdsup://directions/FAT Viewer?action=UPDATE&amp;creator=factset&amp;DYN_ARGS=TRUE&amp;DOC_NAME=FAT:FQL_AUDITING_CLIENT_TEMPLATE.FAT&amp;display_string=Audit&amp;VAR:KEY=JOZIBQLANM&amp;VAR:QUERY=RkZfQ0FQRVgoQU5OLC0yLCwsUlAp&amp;WINDOW=FIRST_POPUP&amp;HEIGHT=450&amp;WIDTH=450&amp;START_MAXIMIZED=","FALSE&amp;VAR:CALENDAR=US&amp;VAR:SYMBOL=620780&amp;VAR:INDEX=0"}</definedName>
    <definedName name="_2892__FDSAUDITLINK__" localSheetId="11" hidden="1">{"fdsup://directions/FAT Viewer?action=UPDATE&amp;creator=factset&amp;DYN_ARGS=TRUE&amp;DOC_NAME=FAT:FQL_AUDITING_CLIENT_TEMPLATE.FAT&amp;display_string=Audit&amp;VAR:KEY=FERKBEVYTS&amp;VAR:QUERY=RkZfTkVUX0lOQyhBTk4sMCwsLFJQKQ==&amp;WINDOW=FIRST_POPUP&amp;HEIGHT=450&amp;WIDTH=450&amp;START_MAXIMI","ZED=FALSE&amp;VAR:CALENDAR=US&amp;VAR:SYMBOL=620780&amp;VAR:INDEX=0"}</definedName>
    <definedName name="_2892__FDSAUDITLINK__" localSheetId="3" hidden="1">{"fdsup://directions/FAT Viewer?action=UPDATE&amp;creator=factset&amp;DYN_ARGS=TRUE&amp;DOC_NAME=FAT:FQL_AUDITING_CLIENT_TEMPLATE.FAT&amp;display_string=Audit&amp;VAR:KEY=FERKBEVYTS&amp;VAR:QUERY=RkZfTkVUX0lOQyhBTk4sMCwsLFJQKQ==&amp;WINDOW=FIRST_POPUP&amp;HEIGHT=450&amp;WIDTH=450&amp;START_MAXIMI","ZED=FALSE&amp;VAR:CALENDAR=US&amp;VAR:SYMBOL=620780&amp;VAR:INDEX=0"}</definedName>
    <definedName name="_2892__FDSAUDITLINK__" hidden="1">{"fdsup://directions/FAT Viewer?action=UPDATE&amp;creator=factset&amp;DYN_ARGS=TRUE&amp;DOC_NAME=FAT:FQL_AUDITING_CLIENT_TEMPLATE.FAT&amp;display_string=Audit&amp;VAR:KEY=FERKBEVYTS&amp;VAR:QUERY=RkZfTkVUX0lOQyhBTk4sMCwsLFJQKQ==&amp;WINDOW=FIRST_POPUP&amp;HEIGHT=450&amp;WIDTH=450&amp;START_MAXIMI","ZED=FALSE&amp;VAR:CALENDAR=US&amp;VAR:SYMBOL=620780&amp;VAR:INDEX=0"}</definedName>
    <definedName name="_2893__FDSAUDITLINK__" localSheetId="11" hidden="1">{"fdsup://directions/FAT Viewer?action=UPDATE&amp;creator=factset&amp;DYN_ARGS=TRUE&amp;DOC_NAME=FAT:FQL_AUDITING_CLIENT_TEMPLATE.FAT&amp;display_string=Audit&amp;VAR:KEY=FMZQLCFOPY&amp;VAR:QUERY=RkZfTkVUX0lOQyhBTk4sLTEsLCxSUCk=&amp;WINDOW=FIRST_POPUP&amp;HEIGHT=450&amp;WIDTH=450&amp;START_MAXIMI","ZED=FALSE&amp;VAR:CALENDAR=US&amp;VAR:SYMBOL=620780&amp;VAR:INDEX=0"}</definedName>
    <definedName name="_2893__FDSAUDITLINK__" localSheetId="3" hidden="1">{"fdsup://directions/FAT Viewer?action=UPDATE&amp;creator=factset&amp;DYN_ARGS=TRUE&amp;DOC_NAME=FAT:FQL_AUDITING_CLIENT_TEMPLATE.FAT&amp;display_string=Audit&amp;VAR:KEY=FMZQLCFOPY&amp;VAR:QUERY=RkZfTkVUX0lOQyhBTk4sLTEsLCxSUCk=&amp;WINDOW=FIRST_POPUP&amp;HEIGHT=450&amp;WIDTH=450&amp;START_MAXIMI","ZED=FALSE&amp;VAR:CALENDAR=US&amp;VAR:SYMBOL=620780&amp;VAR:INDEX=0"}</definedName>
    <definedName name="_2893__FDSAUDITLINK__" hidden="1">{"fdsup://directions/FAT Viewer?action=UPDATE&amp;creator=factset&amp;DYN_ARGS=TRUE&amp;DOC_NAME=FAT:FQL_AUDITING_CLIENT_TEMPLATE.FAT&amp;display_string=Audit&amp;VAR:KEY=FMZQLCFOPY&amp;VAR:QUERY=RkZfTkVUX0lOQyhBTk4sLTEsLCxSUCk=&amp;WINDOW=FIRST_POPUP&amp;HEIGHT=450&amp;WIDTH=450&amp;START_MAXIMI","ZED=FALSE&amp;VAR:CALENDAR=US&amp;VAR:SYMBOL=620780&amp;VAR:INDEX=0"}</definedName>
    <definedName name="_2894__FDSAUDITLINK__" localSheetId="11" hidden="1">{"fdsup://directions/FAT Viewer?action=UPDATE&amp;creator=factset&amp;DYN_ARGS=TRUE&amp;DOC_NAME=FAT:FQL_AUDITING_CLIENT_TEMPLATE.FAT&amp;display_string=Audit&amp;VAR:KEY=BYVGTEBONW&amp;VAR:QUERY=RkZfTkVUX0lOQyhBTk4sLTIsLCxSUCk=&amp;WINDOW=FIRST_POPUP&amp;HEIGHT=450&amp;WIDTH=450&amp;START_MAXIMI","ZED=FALSE&amp;VAR:CALENDAR=US&amp;VAR:SYMBOL=620780&amp;VAR:INDEX=0"}</definedName>
    <definedName name="_2894__FDSAUDITLINK__" localSheetId="3" hidden="1">{"fdsup://directions/FAT Viewer?action=UPDATE&amp;creator=factset&amp;DYN_ARGS=TRUE&amp;DOC_NAME=FAT:FQL_AUDITING_CLIENT_TEMPLATE.FAT&amp;display_string=Audit&amp;VAR:KEY=BYVGTEBONW&amp;VAR:QUERY=RkZfTkVUX0lOQyhBTk4sLTIsLCxSUCk=&amp;WINDOW=FIRST_POPUP&amp;HEIGHT=450&amp;WIDTH=450&amp;START_MAXIMI","ZED=FALSE&amp;VAR:CALENDAR=US&amp;VAR:SYMBOL=620780&amp;VAR:INDEX=0"}</definedName>
    <definedName name="_2894__FDSAUDITLINK__" hidden="1">{"fdsup://directions/FAT Viewer?action=UPDATE&amp;creator=factset&amp;DYN_ARGS=TRUE&amp;DOC_NAME=FAT:FQL_AUDITING_CLIENT_TEMPLATE.FAT&amp;display_string=Audit&amp;VAR:KEY=BYVGTEBONW&amp;VAR:QUERY=RkZfTkVUX0lOQyhBTk4sLTIsLCxSUCk=&amp;WINDOW=FIRST_POPUP&amp;HEIGHT=450&amp;WIDTH=450&amp;START_MAXIMI","ZED=FALSE&amp;VAR:CALENDAR=US&amp;VAR:SYMBOL=620780&amp;VAR:INDEX=0"}</definedName>
    <definedName name="_2895__FDSAUDITLINK__" localSheetId="11" hidden="1">{"fdsup://directions/FAT Viewer?action=UPDATE&amp;creator=factset&amp;DYN_ARGS=TRUE&amp;DOC_NAME=FAT:FQL_AUDITING_CLIENT_TEMPLATE.FAT&amp;display_string=Audit&amp;VAR:KEY=DMROZSJAZW&amp;VAR:QUERY=RkZfRUJJVChBTk4sMCwsLFJQKQ==&amp;WINDOW=FIRST_POPUP&amp;HEIGHT=450&amp;WIDTH=450&amp;START_MAXIMIZED=","FALSE&amp;VAR:CALENDAR=US&amp;VAR:SYMBOL=620780&amp;VAR:INDEX=0"}</definedName>
    <definedName name="_2895__FDSAUDITLINK__" localSheetId="3" hidden="1">{"fdsup://directions/FAT Viewer?action=UPDATE&amp;creator=factset&amp;DYN_ARGS=TRUE&amp;DOC_NAME=FAT:FQL_AUDITING_CLIENT_TEMPLATE.FAT&amp;display_string=Audit&amp;VAR:KEY=DMROZSJAZW&amp;VAR:QUERY=RkZfRUJJVChBTk4sMCwsLFJQKQ==&amp;WINDOW=FIRST_POPUP&amp;HEIGHT=450&amp;WIDTH=450&amp;START_MAXIMIZED=","FALSE&amp;VAR:CALENDAR=US&amp;VAR:SYMBOL=620780&amp;VAR:INDEX=0"}</definedName>
    <definedName name="_2895__FDSAUDITLINK__" hidden="1">{"fdsup://directions/FAT Viewer?action=UPDATE&amp;creator=factset&amp;DYN_ARGS=TRUE&amp;DOC_NAME=FAT:FQL_AUDITING_CLIENT_TEMPLATE.FAT&amp;display_string=Audit&amp;VAR:KEY=DMROZSJAZW&amp;VAR:QUERY=RkZfRUJJVChBTk4sMCwsLFJQKQ==&amp;WINDOW=FIRST_POPUP&amp;HEIGHT=450&amp;WIDTH=450&amp;START_MAXIMIZED=","FALSE&amp;VAR:CALENDAR=US&amp;VAR:SYMBOL=620780&amp;VAR:INDEX=0"}</definedName>
    <definedName name="_2896__FDSAUDITLINK__" localSheetId="11" hidden="1">{"fdsup://directions/FAT Viewer?action=UPDATE&amp;creator=factset&amp;DYN_ARGS=TRUE&amp;DOC_NAME=FAT:FQL_AUDITING_CLIENT_TEMPLATE.FAT&amp;display_string=Audit&amp;VAR:KEY=ZKJAFKJGDK&amp;VAR:QUERY=RkZfRUJJVChBTk4sLTEsLCxSUCk=&amp;WINDOW=FIRST_POPUP&amp;HEIGHT=450&amp;WIDTH=450&amp;START_MAXIMIZED=","FALSE&amp;VAR:CALENDAR=US&amp;VAR:SYMBOL=620780&amp;VAR:INDEX=0"}</definedName>
    <definedName name="_2896__FDSAUDITLINK__" localSheetId="3" hidden="1">{"fdsup://directions/FAT Viewer?action=UPDATE&amp;creator=factset&amp;DYN_ARGS=TRUE&amp;DOC_NAME=FAT:FQL_AUDITING_CLIENT_TEMPLATE.FAT&amp;display_string=Audit&amp;VAR:KEY=ZKJAFKJGDK&amp;VAR:QUERY=RkZfRUJJVChBTk4sLTEsLCxSUCk=&amp;WINDOW=FIRST_POPUP&amp;HEIGHT=450&amp;WIDTH=450&amp;START_MAXIMIZED=","FALSE&amp;VAR:CALENDAR=US&amp;VAR:SYMBOL=620780&amp;VAR:INDEX=0"}</definedName>
    <definedName name="_2896__FDSAUDITLINK__" hidden="1">{"fdsup://directions/FAT Viewer?action=UPDATE&amp;creator=factset&amp;DYN_ARGS=TRUE&amp;DOC_NAME=FAT:FQL_AUDITING_CLIENT_TEMPLATE.FAT&amp;display_string=Audit&amp;VAR:KEY=ZKJAFKJGDK&amp;VAR:QUERY=RkZfRUJJVChBTk4sLTEsLCxSUCk=&amp;WINDOW=FIRST_POPUP&amp;HEIGHT=450&amp;WIDTH=450&amp;START_MAXIMIZED=","FALSE&amp;VAR:CALENDAR=US&amp;VAR:SYMBOL=620780&amp;VAR:INDEX=0"}</definedName>
    <definedName name="_2897__FDSAUDITLINK__" localSheetId="11" hidden="1">{"fdsup://directions/FAT Viewer?action=UPDATE&amp;creator=factset&amp;DYN_ARGS=TRUE&amp;DOC_NAME=FAT:FQL_AUDITING_CLIENT_TEMPLATE.FAT&amp;display_string=Audit&amp;VAR:KEY=PIRKLAFGVC&amp;VAR:QUERY=RkZfRUJJVChBTk4sLTIsLCxSUCk=&amp;WINDOW=FIRST_POPUP&amp;HEIGHT=450&amp;WIDTH=450&amp;START_MAXIMIZED=","FALSE&amp;VAR:CALENDAR=US&amp;VAR:SYMBOL=620780&amp;VAR:INDEX=0"}</definedName>
    <definedName name="_2897__FDSAUDITLINK__" localSheetId="3" hidden="1">{"fdsup://directions/FAT Viewer?action=UPDATE&amp;creator=factset&amp;DYN_ARGS=TRUE&amp;DOC_NAME=FAT:FQL_AUDITING_CLIENT_TEMPLATE.FAT&amp;display_string=Audit&amp;VAR:KEY=PIRKLAFGVC&amp;VAR:QUERY=RkZfRUJJVChBTk4sLTIsLCxSUCk=&amp;WINDOW=FIRST_POPUP&amp;HEIGHT=450&amp;WIDTH=450&amp;START_MAXIMIZED=","FALSE&amp;VAR:CALENDAR=US&amp;VAR:SYMBOL=620780&amp;VAR:INDEX=0"}</definedName>
    <definedName name="_2897__FDSAUDITLINK__" hidden="1">{"fdsup://directions/FAT Viewer?action=UPDATE&amp;creator=factset&amp;DYN_ARGS=TRUE&amp;DOC_NAME=FAT:FQL_AUDITING_CLIENT_TEMPLATE.FAT&amp;display_string=Audit&amp;VAR:KEY=PIRKLAFGVC&amp;VAR:QUERY=RkZfRUJJVChBTk4sLTIsLCxSUCk=&amp;WINDOW=FIRST_POPUP&amp;HEIGHT=450&amp;WIDTH=450&amp;START_MAXIMIZED=","FALSE&amp;VAR:CALENDAR=US&amp;VAR:SYMBOL=620780&amp;VAR:INDEX=0"}</definedName>
    <definedName name="_2898__FDSAUDITLINK__" localSheetId="11" hidden="1">{"fdsup://directions/FAT Viewer?action=UPDATE&amp;creator=factset&amp;DYN_ARGS=TRUE&amp;DOC_NAME=FAT:FQL_AUDITING_CLIENT_TEMPLATE.FAT&amp;display_string=Audit&amp;VAR:KEY=FGHYREFIDU&amp;VAR:QUERY=RkZfRUJJVERBKEFOTiwwLCwsUlAp&amp;WINDOW=FIRST_POPUP&amp;HEIGHT=450&amp;WIDTH=450&amp;START_MAXIMIZED=","FALSE&amp;VAR:CALENDAR=US&amp;VAR:SYMBOL=620780&amp;VAR:INDEX=0"}</definedName>
    <definedName name="_2898__FDSAUDITLINK__" localSheetId="3" hidden="1">{"fdsup://directions/FAT Viewer?action=UPDATE&amp;creator=factset&amp;DYN_ARGS=TRUE&amp;DOC_NAME=FAT:FQL_AUDITING_CLIENT_TEMPLATE.FAT&amp;display_string=Audit&amp;VAR:KEY=FGHYREFIDU&amp;VAR:QUERY=RkZfRUJJVERBKEFOTiwwLCwsUlAp&amp;WINDOW=FIRST_POPUP&amp;HEIGHT=450&amp;WIDTH=450&amp;START_MAXIMIZED=","FALSE&amp;VAR:CALENDAR=US&amp;VAR:SYMBOL=620780&amp;VAR:INDEX=0"}</definedName>
    <definedName name="_2898__FDSAUDITLINK__" hidden="1">{"fdsup://directions/FAT Viewer?action=UPDATE&amp;creator=factset&amp;DYN_ARGS=TRUE&amp;DOC_NAME=FAT:FQL_AUDITING_CLIENT_TEMPLATE.FAT&amp;display_string=Audit&amp;VAR:KEY=FGHYREFIDU&amp;VAR:QUERY=RkZfRUJJVERBKEFOTiwwLCwsUlAp&amp;WINDOW=FIRST_POPUP&amp;HEIGHT=450&amp;WIDTH=450&amp;START_MAXIMIZED=","FALSE&amp;VAR:CALENDAR=US&amp;VAR:SYMBOL=620780&amp;VAR:INDEX=0"}</definedName>
    <definedName name="_2899__FDSAUDITLINK__" localSheetId="11" hidden="1">{"fdsup://directions/FAT Viewer?action=UPDATE&amp;creator=factset&amp;DYN_ARGS=TRUE&amp;DOC_NAME=FAT:FQL_AUDITING_CLIENT_TEMPLATE.FAT&amp;display_string=Audit&amp;VAR:KEY=PQBGDGLSBU&amp;VAR:QUERY=RkZfRUJJVERBKEFOTiwtMSwsLFJQKQ==&amp;WINDOW=FIRST_POPUP&amp;HEIGHT=450&amp;WIDTH=450&amp;START_MAXIMI","ZED=FALSE&amp;VAR:CALENDAR=US&amp;VAR:SYMBOL=620780&amp;VAR:INDEX=0"}</definedName>
    <definedName name="_2899__FDSAUDITLINK__" localSheetId="3" hidden="1">{"fdsup://directions/FAT Viewer?action=UPDATE&amp;creator=factset&amp;DYN_ARGS=TRUE&amp;DOC_NAME=FAT:FQL_AUDITING_CLIENT_TEMPLATE.FAT&amp;display_string=Audit&amp;VAR:KEY=PQBGDGLSBU&amp;VAR:QUERY=RkZfRUJJVERBKEFOTiwtMSwsLFJQKQ==&amp;WINDOW=FIRST_POPUP&amp;HEIGHT=450&amp;WIDTH=450&amp;START_MAXIMI","ZED=FALSE&amp;VAR:CALENDAR=US&amp;VAR:SYMBOL=620780&amp;VAR:INDEX=0"}</definedName>
    <definedName name="_2899__FDSAUDITLINK__" hidden="1">{"fdsup://directions/FAT Viewer?action=UPDATE&amp;creator=factset&amp;DYN_ARGS=TRUE&amp;DOC_NAME=FAT:FQL_AUDITING_CLIENT_TEMPLATE.FAT&amp;display_string=Audit&amp;VAR:KEY=PQBGDGLSBU&amp;VAR:QUERY=RkZfRUJJVERBKEFOTiwtMSwsLFJQKQ==&amp;WINDOW=FIRST_POPUP&amp;HEIGHT=450&amp;WIDTH=450&amp;START_MAXIMI","ZED=FALSE&amp;VAR:CALENDAR=US&amp;VAR:SYMBOL=620780&amp;VAR:INDEX=0"}</definedName>
    <definedName name="_29__FDSAUDITLINK__" localSheetId="11" hidden="1">{"fdsup://Directions/FactSet Auditing Viewer?action=AUDIT_VALUE&amp;DB=129&amp;ID1=B29633&amp;VALUEID=01001&amp;SDATE=2008&amp;PERIODTYPE=ANN_STD&amp;SCFT=3&amp;window=popup_no_bar&amp;width=385&amp;height=120&amp;START_MAXIMIZED=FALSE&amp;creator=factset&amp;display_string=Audit"}</definedName>
    <definedName name="_29__FDSAUDITLINK__" localSheetId="3" hidden="1">{"fdsup://Directions/FactSet Auditing Viewer?action=AUDIT_VALUE&amp;DB=129&amp;ID1=B29633&amp;VALUEID=01001&amp;SDATE=2008&amp;PERIODTYPE=ANN_STD&amp;SCFT=3&amp;window=popup_no_bar&amp;width=385&amp;height=120&amp;START_MAXIMIZED=FALSE&amp;creator=factset&amp;display_string=Audit"}</definedName>
    <definedName name="_29__FDSAUDITLINK__" hidden="1">{"fdsup://Directions/FactSet Auditing Viewer?action=AUDIT_VALUE&amp;DB=129&amp;ID1=B29633&amp;VALUEID=01001&amp;SDATE=2008&amp;PERIODTYPE=ANN_STD&amp;SCFT=3&amp;window=popup_no_bar&amp;width=385&amp;height=120&amp;START_MAXIMIZED=FALSE&amp;creator=factset&amp;display_string=Audit"}</definedName>
    <definedName name="_290__FDSAUDITLINK__" localSheetId="11" hidden="1">{"fdsup://directions/FAT Viewer?action=UPDATE&amp;creator=factset&amp;DYN_ARGS=TRUE&amp;DOC_NAME=FAT:FQL_AUDITING_CLIENT_TEMPLATE.FAT&amp;display_string=Audit&amp;VAR:KEY=FMJKLGFGPG&amp;VAR:QUERY=RkZfRUJJVChBTk4sLTEsLCxSUCk=&amp;WINDOW=FIRST_POPUP&amp;HEIGHT=450&amp;WIDTH=450&amp;START_MAXIMIZED=","FALSE&amp;VAR:CALENDAR=FIVEDAY&amp;VAR:SYMBOL=653718&amp;VAR:INDEX=0"}</definedName>
    <definedName name="_290__FDSAUDITLINK__" localSheetId="3" hidden="1">{"fdsup://directions/FAT Viewer?action=UPDATE&amp;creator=factset&amp;DYN_ARGS=TRUE&amp;DOC_NAME=FAT:FQL_AUDITING_CLIENT_TEMPLATE.FAT&amp;display_string=Audit&amp;VAR:KEY=FMJKLGFGPG&amp;VAR:QUERY=RkZfRUJJVChBTk4sLTEsLCxSUCk=&amp;WINDOW=FIRST_POPUP&amp;HEIGHT=450&amp;WIDTH=450&amp;START_MAXIMIZED=","FALSE&amp;VAR:CALENDAR=FIVEDAY&amp;VAR:SYMBOL=653718&amp;VAR:INDEX=0"}</definedName>
    <definedName name="_290__FDSAUDITLINK__" hidden="1">{"fdsup://directions/FAT Viewer?action=UPDATE&amp;creator=factset&amp;DYN_ARGS=TRUE&amp;DOC_NAME=FAT:FQL_AUDITING_CLIENT_TEMPLATE.FAT&amp;display_string=Audit&amp;VAR:KEY=FMJKLGFGPG&amp;VAR:QUERY=RkZfRUJJVChBTk4sLTEsLCxSUCk=&amp;WINDOW=FIRST_POPUP&amp;HEIGHT=450&amp;WIDTH=450&amp;START_MAXIMIZED=","FALSE&amp;VAR:CALENDAR=FIVEDAY&amp;VAR:SYMBOL=653718&amp;VAR:INDEX=0"}</definedName>
    <definedName name="_2900__FDSAUDITLINK__" localSheetId="11" hidden="1">{"fdsup://directions/FAT Viewer?action=UPDATE&amp;creator=factset&amp;DYN_ARGS=TRUE&amp;DOC_NAME=FAT:FQL_AUDITING_CLIENT_TEMPLATE.FAT&amp;display_string=Audit&amp;VAR:KEY=HYTCNIHAZY&amp;VAR:QUERY=RkZfRUJJVERBKEFOTiwtMiwsLFJQKQ==&amp;WINDOW=FIRST_POPUP&amp;HEIGHT=450&amp;WIDTH=450&amp;START_MAXIMI","ZED=FALSE&amp;VAR:CALENDAR=US&amp;VAR:SYMBOL=620780&amp;VAR:INDEX=0"}</definedName>
    <definedName name="_2900__FDSAUDITLINK__" localSheetId="3" hidden="1">{"fdsup://directions/FAT Viewer?action=UPDATE&amp;creator=factset&amp;DYN_ARGS=TRUE&amp;DOC_NAME=FAT:FQL_AUDITING_CLIENT_TEMPLATE.FAT&amp;display_string=Audit&amp;VAR:KEY=HYTCNIHAZY&amp;VAR:QUERY=RkZfRUJJVERBKEFOTiwtMiwsLFJQKQ==&amp;WINDOW=FIRST_POPUP&amp;HEIGHT=450&amp;WIDTH=450&amp;START_MAXIMI","ZED=FALSE&amp;VAR:CALENDAR=US&amp;VAR:SYMBOL=620780&amp;VAR:INDEX=0"}</definedName>
    <definedName name="_2900__FDSAUDITLINK__" hidden="1">{"fdsup://directions/FAT Viewer?action=UPDATE&amp;creator=factset&amp;DYN_ARGS=TRUE&amp;DOC_NAME=FAT:FQL_AUDITING_CLIENT_TEMPLATE.FAT&amp;display_string=Audit&amp;VAR:KEY=HYTCNIHAZY&amp;VAR:QUERY=RkZfRUJJVERBKEFOTiwtMiwsLFJQKQ==&amp;WINDOW=FIRST_POPUP&amp;HEIGHT=450&amp;WIDTH=450&amp;START_MAXIMI","ZED=FALSE&amp;VAR:CALENDAR=US&amp;VAR:SYMBOL=620780&amp;VAR:INDEX=0"}</definedName>
    <definedName name="_2901__FDSAUDITLINK__" localSheetId="11" hidden="1">{"fdsup://Directions/FactSet Auditing Viewer?action=AUDIT_VALUE&amp;DB=129&amp;ID1=620780&amp;VALUEID=01001&amp;SDATE=2010&amp;PERIODTYPE=ANN_STD&amp;window=popup_no_bar&amp;width=385&amp;height=120&amp;START_MAXIMIZED=FALSE&amp;creator=factset&amp;display_string=Audit"}</definedName>
    <definedName name="_2901__FDSAUDITLINK__" localSheetId="3" hidden="1">{"fdsup://Directions/FactSet Auditing Viewer?action=AUDIT_VALUE&amp;DB=129&amp;ID1=620780&amp;VALUEID=01001&amp;SDATE=2010&amp;PERIODTYPE=ANN_STD&amp;window=popup_no_bar&amp;width=385&amp;height=120&amp;START_MAXIMIZED=FALSE&amp;creator=factset&amp;display_string=Audit"}</definedName>
    <definedName name="_2901__FDSAUDITLINK__" hidden="1">{"fdsup://Directions/FactSet Auditing Viewer?action=AUDIT_VALUE&amp;DB=129&amp;ID1=620780&amp;VALUEID=01001&amp;SDATE=2010&amp;PERIODTYPE=ANN_STD&amp;window=popup_no_bar&amp;width=385&amp;height=120&amp;START_MAXIMIZED=FALSE&amp;creator=factset&amp;display_string=Audit"}</definedName>
    <definedName name="_2902__FDSAUDITLINK__" localSheetId="11" hidden="1">{"fdsup://Directions/FactSet Auditing Viewer?action=AUDIT_VALUE&amp;DB=129&amp;ID1=620780&amp;VALUEID=01001&amp;SDATE=2009&amp;PERIODTYPE=ANN_STD&amp;window=popup_no_bar&amp;width=385&amp;height=120&amp;START_MAXIMIZED=FALSE&amp;creator=factset&amp;display_string=Audit"}</definedName>
    <definedName name="_2902__FDSAUDITLINK__" localSheetId="3" hidden="1">{"fdsup://Directions/FactSet Auditing Viewer?action=AUDIT_VALUE&amp;DB=129&amp;ID1=620780&amp;VALUEID=01001&amp;SDATE=2009&amp;PERIODTYPE=ANN_STD&amp;window=popup_no_bar&amp;width=385&amp;height=120&amp;START_MAXIMIZED=FALSE&amp;creator=factset&amp;display_string=Audit"}</definedName>
    <definedName name="_2902__FDSAUDITLINK__" hidden="1">{"fdsup://Directions/FactSet Auditing Viewer?action=AUDIT_VALUE&amp;DB=129&amp;ID1=620780&amp;VALUEID=01001&amp;SDATE=2009&amp;PERIODTYPE=ANN_STD&amp;window=popup_no_bar&amp;width=385&amp;height=120&amp;START_MAXIMIZED=FALSE&amp;creator=factset&amp;display_string=Audit"}</definedName>
    <definedName name="_2903__FDSAUDITLINK__" localSheetId="11" hidden="1">{"fdsup://Directions/FactSet Auditing Viewer?action=AUDIT_VALUE&amp;DB=129&amp;ID1=620780&amp;VALUEID=01001&amp;SDATE=2008&amp;PERIODTYPE=ANN_STD&amp;window=popup_no_bar&amp;width=385&amp;height=120&amp;START_MAXIMIZED=FALSE&amp;creator=factset&amp;display_string=Audit"}</definedName>
    <definedName name="_2903__FDSAUDITLINK__" localSheetId="3" hidden="1">{"fdsup://Directions/FactSet Auditing Viewer?action=AUDIT_VALUE&amp;DB=129&amp;ID1=620780&amp;VALUEID=01001&amp;SDATE=2008&amp;PERIODTYPE=ANN_STD&amp;window=popup_no_bar&amp;width=385&amp;height=120&amp;START_MAXIMIZED=FALSE&amp;creator=factset&amp;display_string=Audit"}</definedName>
    <definedName name="_2903__FDSAUDITLINK__" hidden="1">{"fdsup://Directions/FactSet Auditing Viewer?action=AUDIT_VALUE&amp;DB=129&amp;ID1=620780&amp;VALUEID=01001&amp;SDATE=2008&amp;PERIODTYPE=ANN_STD&amp;window=popup_no_bar&amp;width=385&amp;height=120&amp;START_MAXIMIZED=FALSE&amp;creator=factset&amp;display_string=Audit"}</definedName>
    <definedName name="_2904__FDSAUDITLINK__" localSheetId="11" hidden="1">{"fdsup://directions/FAT Viewer?action=UPDATE&amp;creator=factset&amp;DYN_ARGS=TRUE&amp;DOC_NAME=FAT:FQL_AUDITING_CLIENT_TEMPLATE.FAT&amp;display_string=Audit&amp;VAR:KEY=ZSXALYVEJQ&amp;VAR:QUERY=RkZfQ0FQRVgoQU5OLDAsLCxSUCk=&amp;WINDOW=FIRST_POPUP&amp;HEIGHT=450&amp;WIDTH=450&amp;START_MAXIMIZED=","FALSE&amp;VAR:CALENDAR=US&amp;VAR:SYMBOL=B0N3K5&amp;VAR:INDEX=0"}</definedName>
    <definedName name="_2904__FDSAUDITLINK__" localSheetId="3" hidden="1">{"fdsup://directions/FAT Viewer?action=UPDATE&amp;creator=factset&amp;DYN_ARGS=TRUE&amp;DOC_NAME=FAT:FQL_AUDITING_CLIENT_TEMPLATE.FAT&amp;display_string=Audit&amp;VAR:KEY=ZSXALYVEJQ&amp;VAR:QUERY=RkZfQ0FQRVgoQU5OLDAsLCxSUCk=&amp;WINDOW=FIRST_POPUP&amp;HEIGHT=450&amp;WIDTH=450&amp;START_MAXIMIZED=","FALSE&amp;VAR:CALENDAR=US&amp;VAR:SYMBOL=B0N3K5&amp;VAR:INDEX=0"}</definedName>
    <definedName name="_2904__FDSAUDITLINK__" hidden="1">{"fdsup://directions/FAT Viewer?action=UPDATE&amp;creator=factset&amp;DYN_ARGS=TRUE&amp;DOC_NAME=FAT:FQL_AUDITING_CLIENT_TEMPLATE.FAT&amp;display_string=Audit&amp;VAR:KEY=ZSXALYVEJQ&amp;VAR:QUERY=RkZfQ0FQRVgoQU5OLDAsLCxSUCk=&amp;WINDOW=FIRST_POPUP&amp;HEIGHT=450&amp;WIDTH=450&amp;START_MAXIMIZED=","FALSE&amp;VAR:CALENDAR=US&amp;VAR:SYMBOL=B0N3K5&amp;VAR:INDEX=0"}</definedName>
    <definedName name="_2905__FDSAUDITLINK__" localSheetId="11" hidden="1">{"fdsup://directions/FAT Viewer?action=UPDATE&amp;creator=factset&amp;DYN_ARGS=TRUE&amp;DOC_NAME=FAT:FQL_AUDITING_CLIENT_TEMPLATE.FAT&amp;display_string=Audit&amp;VAR:KEY=LMBAZQDQRM&amp;VAR:QUERY=RkZfQ0FQRVgoQU5OLC0xLCwsUlAp&amp;WINDOW=FIRST_POPUP&amp;HEIGHT=450&amp;WIDTH=450&amp;START_MAXIMIZED=","FALSE&amp;VAR:CALENDAR=US&amp;VAR:SYMBOL=B0N3K5&amp;VAR:INDEX=0"}</definedName>
    <definedName name="_2905__FDSAUDITLINK__" localSheetId="3" hidden="1">{"fdsup://directions/FAT Viewer?action=UPDATE&amp;creator=factset&amp;DYN_ARGS=TRUE&amp;DOC_NAME=FAT:FQL_AUDITING_CLIENT_TEMPLATE.FAT&amp;display_string=Audit&amp;VAR:KEY=LMBAZQDQRM&amp;VAR:QUERY=RkZfQ0FQRVgoQU5OLC0xLCwsUlAp&amp;WINDOW=FIRST_POPUP&amp;HEIGHT=450&amp;WIDTH=450&amp;START_MAXIMIZED=","FALSE&amp;VAR:CALENDAR=US&amp;VAR:SYMBOL=B0N3K5&amp;VAR:INDEX=0"}</definedName>
    <definedName name="_2905__FDSAUDITLINK__" hidden="1">{"fdsup://directions/FAT Viewer?action=UPDATE&amp;creator=factset&amp;DYN_ARGS=TRUE&amp;DOC_NAME=FAT:FQL_AUDITING_CLIENT_TEMPLATE.FAT&amp;display_string=Audit&amp;VAR:KEY=LMBAZQDQRM&amp;VAR:QUERY=RkZfQ0FQRVgoQU5OLC0xLCwsUlAp&amp;WINDOW=FIRST_POPUP&amp;HEIGHT=450&amp;WIDTH=450&amp;START_MAXIMIZED=","FALSE&amp;VAR:CALENDAR=US&amp;VAR:SYMBOL=B0N3K5&amp;VAR:INDEX=0"}</definedName>
    <definedName name="_2906__FDSAUDITLINK__" localSheetId="11" hidden="1">{"fdsup://directions/FAT Viewer?action=UPDATE&amp;creator=factset&amp;DYN_ARGS=TRUE&amp;DOC_NAME=FAT:FQL_AUDITING_CLIENT_TEMPLATE.FAT&amp;display_string=Audit&amp;VAR:KEY=FABODEJEFK&amp;VAR:QUERY=RkZfQ0FQRVgoQU5OLC0yLCwsUlAp&amp;WINDOW=FIRST_POPUP&amp;HEIGHT=450&amp;WIDTH=450&amp;START_MAXIMIZED=","FALSE&amp;VAR:CALENDAR=US&amp;VAR:SYMBOL=B0N3K5&amp;VAR:INDEX=0"}</definedName>
    <definedName name="_2906__FDSAUDITLINK__" localSheetId="3" hidden="1">{"fdsup://directions/FAT Viewer?action=UPDATE&amp;creator=factset&amp;DYN_ARGS=TRUE&amp;DOC_NAME=FAT:FQL_AUDITING_CLIENT_TEMPLATE.FAT&amp;display_string=Audit&amp;VAR:KEY=FABODEJEFK&amp;VAR:QUERY=RkZfQ0FQRVgoQU5OLC0yLCwsUlAp&amp;WINDOW=FIRST_POPUP&amp;HEIGHT=450&amp;WIDTH=450&amp;START_MAXIMIZED=","FALSE&amp;VAR:CALENDAR=US&amp;VAR:SYMBOL=B0N3K5&amp;VAR:INDEX=0"}</definedName>
    <definedName name="_2906__FDSAUDITLINK__" hidden="1">{"fdsup://directions/FAT Viewer?action=UPDATE&amp;creator=factset&amp;DYN_ARGS=TRUE&amp;DOC_NAME=FAT:FQL_AUDITING_CLIENT_TEMPLATE.FAT&amp;display_string=Audit&amp;VAR:KEY=FABODEJEFK&amp;VAR:QUERY=RkZfQ0FQRVgoQU5OLC0yLCwsUlAp&amp;WINDOW=FIRST_POPUP&amp;HEIGHT=450&amp;WIDTH=450&amp;START_MAXIMIZED=","FALSE&amp;VAR:CALENDAR=US&amp;VAR:SYMBOL=B0N3K5&amp;VAR:INDEX=0"}</definedName>
    <definedName name="_2907__FDSAUDITLINK__" localSheetId="11" hidden="1">{"fdsup://directions/FAT Viewer?action=UPDATE&amp;creator=factset&amp;DYN_ARGS=TRUE&amp;DOC_NAME=FAT:FQL_AUDITING_CLIENT_TEMPLATE.FAT&amp;display_string=Audit&amp;VAR:KEY=RYXCNYHQJO&amp;VAR:QUERY=RkZfTkVUX0lOQyhBTk4sLTEsLCxSUCk=&amp;WINDOW=FIRST_POPUP&amp;HEIGHT=450&amp;WIDTH=450&amp;START_MAXIMI","ZED=FALSE&amp;VAR:CALENDAR=US&amp;VAR:SYMBOL=B0N3K5&amp;VAR:INDEX=0"}</definedName>
    <definedName name="_2907__FDSAUDITLINK__" localSheetId="3" hidden="1">{"fdsup://directions/FAT Viewer?action=UPDATE&amp;creator=factset&amp;DYN_ARGS=TRUE&amp;DOC_NAME=FAT:FQL_AUDITING_CLIENT_TEMPLATE.FAT&amp;display_string=Audit&amp;VAR:KEY=RYXCNYHQJO&amp;VAR:QUERY=RkZfTkVUX0lOQyhBTk4sLTEsLCxSUCk=&amp;WINDOW=FIRST_POPUP&amp;HEIGHT=450&amp;WIDTH=450&amp;START_MAXIMI","ZED=FALSE&amp;VAR:CALENDAR=US&amp;VAR:SYMBOL=B0N3K5&amp;VAR:INDEX=0"}</definedName>
    <definedName name="_2907__FDSAUDITLINK__" hidden="1">{"fdsup://directions/FAT Viewer?action=UPDATE&amp;creator=factset&amp;DYN_ARGS=TRUE&amp;DOC_NAME=FAT:FQL_AUDITING_CLIENT_TEMPLATE.FAT&amp;display_string=Audit&amp;VAR:KEY=RYXCNYHQJO&amp;VAR:QUERY=RkZfTkVUX0lOQyhBTk4sLTEsLCxSUCk=&amp;WINDOW=FIRST_POPUP&amp;HEIGHT=450&amp;WIDTH=450&amp;START_MAXIMI","ZED=FALSE&amp;VAR:CALENDAR=US&amp;VAR:SYMBOL=B0N3K5&amp;VAR:INDEX=0"}</definedName>
    <definedName name="_2908__FDSAUDITLINK__" localSheetId="11" hidden="1">{"fdsup://directions/FAT Viewer?action=UPDATE&amp;creator=factset&amp;DYN_ARGS=TRUE&amp;DOC_NAME=FAT:FQL_AUDITING_CLIENT_TEMPLATE.FAT&amp;display_string=Audit&amp;VAR:KEY=DYXWBSXONO&amp;VAR:QUERY=RkZfTkVUX0lOQyhBTk4sLTIsLCxSUCk=&amp;WINDOW=FIRST_POPUP&amp;HEIGHT=450&amp;WIDTH=450&amp;START_MAXIMI","ZED=FALSE&amp;VAR:CALENDAR=US&amp;VAR:SYMBOL=B0N3K5&amp;VAR:INDEX=0"}</definedName>
    <definedName name="_2908__FDSAUDITLINK__" localSheetId="3" hidden="1">{"fdsup://directions/FAT Viewer?action=UPDATE&amp;creator=factset&amp;DYN_ARGS=TRUE&amp;DOC_NAME=FAT:FQL_AUDITING_CLIENT_TEMPLATE.FAT&amp;display_string=Audit&amp;VAR:KEY=DYXWBSXONO&amp;VAR:QUERY=RkZfTkVUX0lOQyhBTk4sLTIsLCxSUCk=&amp;WINDOW=FIRST_POPUP&amp;HEIGHT=450&amp;WIDTH=450&amp;START_MAXIMI","ZED=FALSE&amp;VAR:CALENDAR=US&amp;VAR:SYMBOL=B0N3K5&amp;VAR:INDEX=0"}</definedName>
    <definedName name="_2908__FDSAUDITLINK__" hidden="1">{"fdsup://directions/FAT Viewer?action=UPDATE&amp;creator=factset&amp;DYN_ARGS=TRUE&amp;DOC_NAME=FAT:FQL_AUDITING_CLIENT_TEMPLATE.FAT&amp;display_string=Audit&amp;VAR:KEY=DYXWBSXONO&amp;VAR:QUERY=RkZfTkVUX0lOQyhBTk4sLTIsLCxSUCk=&amp;WINDOW=FIRST_POPUP&amp;HEIGHT=450&amp;WIDTH=450&amp;START_MAXIMI","ZED=FALSE&amp;VAR:CALENDAR=US&amp;VAR:SYMBOL=B0N3K5&amp;VAR:INDEX=0"}</definedName>
    <definedName name="_2909__FDSAUDITLINK__" localSheetId="11" hidden="1">{"fdsup://directions/FAT Viewer?action=UPDATE&amp;creator=factset&amp;DYN_ARGS=TRUE&amp;DOC_NAME=FAT:FQL_AUDITING_CLIENT_TEMPLATE.FAT&amp;display_string=Audit&amp;VAR:KEY=PAJIVWLSBU&amp;VAR:QUERY=RkZfRUJJVF9PUEVSKEFOTiwtMSwsLFJQKQ==&amp;WINDOW=FIRST_POPUP&amp;HEIGHT=450&amp;WIDTH=450&amp;START_MA","XIMIZED=FALSE&amp;VAR:CALENDAR=US&amp;VAR:SYMBOL=B0N3K5&amp;VAR:INDEX=0"}</definedName>
    <definedName name="_2909__FDSAUDITLINK__" localSheetId="3" hidden="1">{"fdsup://directions/FAT Viewer?action=UPDATE&amp;creator=factset&amp;DYN_ARGS=TRUE&amp;DOC_NAME=FAT:FQL_AUDITING_CLIENT_TEMPLATE.FAT&amp;display_string=Audit&amp;VAR:KEY=PAJIVWLSBU&amp;VAR:QUERY=RkZfRUJJVF9PUEVSKEFOTiwtMSwsLFJQKQ==&amp;WINDOW=FIRST_POPUP&amp;HEIGHT=450&amp;WIDTH=450&amp;START_MA","XIMIZED=FALSE&amp;VAR:CALENDAR=US&amp;VAR:SYMBOL=B0N3K5&amp;VAR:INDEX=0"}</definedName>
    <definedName name="_2909__FDSAUDITLINK__" hidden="1">{"fdsup://directions/FAT Viewer?action=UPDATE&amp;creator=factset&amp;DYN_ARGS=TRUE&amp;DOC_NAME=FAT:FQL_AUDITING_CLIENT_TEMPLATE.FAT&amp;display_string=Audit&amp;VAR:KEY=PAJIVWLSBU&amp;VAR:QUERY=RkZfRUJJVF9PUEVSKEFOTiwtMSwsLFJQKQ==&amp;WINDOW=FIRST_POPUP&amp;HEIGHT=450&amp;WIDTH=450&amp;START_MA","XIMIZED=FALSE&amp;VAR:CALENDAR=US&amp;VAR:SYMBOL=B0N3K5&amp;VAR:INDEX=0"}</definedName>
    <definedName name="_291__FDSAUDITLINK__" localSheetId="11" hidden="1">{"fdsup://directions/FAT Viewer?action=UPDATE&amp;creator=factset&amp;DYN_ARGS=TRUE&amp;DOC_NAME=FAT:FQL_AUDITING_CLIENT_TEMPLATE.FAT&amp;display_string=Audit&amp;VAR:KEY=VMVITULQVM&amp;VAR:QUERY=RkZfRUJJVChBTk4sLTIsLCxSUCk=&amp;WINDOW=FIRST_POPUP&amp;HEIGHT=450&amp;WIDTH=450&amp;START_MAXIMIZED=","FALSE&amp;VAR:CALENDAR=FIVEDAY&amp;VAR:SYMBOL=653718&amp;VAR:INDEX=0"}</definedName>
    <definedName name="_291__FDSAUDITLINK__" localSheetId="3" hidden="1">{"fdsup://directions/FAT Viewer?action=UPDATE&amp;creator=factset&amp;DYN_ARGS=TRUE&amp;DOC_NAME=FAT:FQL_AUDITING_CLIENT_TEMPLATE.FAT&amp;display_string=Audit&amp;VAR:KEY=VMVITULQVM&amp;VAR:QUERY=RkZfRUJJVChBTk4sLTIsLCxSUCk=&amp;WINDOW=FIRST_POPUP&amp;HEIGHT=450&amp;WIDTH=450&amp;START_MAXIMIZED=","FALSE&amp;VAR:CALENDAR=FIVEDAY&amp;VAR:SYMBOL=653718&amp;VAR:INDEX=0"}</definedName>
    <definedName name="_291__FDSAUDITLINK__" hidden="1">{"fdsup://directions/FAT Viewer?action=UPDATE&amp;creator=factset&amp;DYN_ARGS=TRUE&amp;DOC_NAME=FAT:FQL_AUDITING_CLIENT_TEMPLATE.FAT&amp;display_string=Audit&amp;VAR:KEY=VMVITULQVM&amp;VAR:QUERY=RkZfRUJJVChBTk4sLTIsLCxSUCk=&amp;WINDOW=FIRST_POPUP&amp;HEIGHT=450&amp;WIDTH=450&amp;START_MAXIMIZED=","FALSE&amp;VAR:CALENDAR=FIVEDAY&amp;VAR:SYMBOL=653718&amp;VAR:INDEX=0"}</definedName>
    <definedName name="_2910__FDSAUDITLINK__" localSheetId="11" hidden="1">{"fdsup://directions/FAT Viewer?action=UPDATE&amp;creator=factset&amp;DYN_ARGS=TRUE&amp;DOC_NAME=FAT:FQL_AUDITING_CLIENT_TEMPLATE.FAT&amp;display_string=Audit&amp;VAR:KEY=VGHGNQLQXC&amp;VAR:QUERY=RkZfRUJJVChBTk4sLTIsLCxSUCk=&amp;WINDOW=FIRST_POPUP&amp;HEIGHT=450&amp;WIDTH=450&amp;START_MAXIMIZED=","FALSE&amp;VAR:CALENDAR=US&amp;VAR:SYMBOL=B0N3K5&amp;VAR:INDEX=0"}</definedName>
    <definedName name="_2910__FDSAUDITLINK__" localSheetId="3" hidden="1">{"fdsup://directions/FAT Viewer?action=UPDATE&amp;creator=factset&amp;DYN_ARGS=TRUE&amp;DOC_NAME=FAT:FQL_AUDITING_CLIENT_TEMPLATE.FAT&amp;display_string=Audit&amp;VAR:KEY=VGHGNQLQXC&amp;VAR:QUERY=RkZfRUJJVChBTk4sLTIsLCxSUCk=&amp;WINDOW=FIRST_POPUP&amp;HEIGHT=450&amp;WIDTH=450&amp;START_MAXIMIZED=","FALSE&amp;VAR:CALENDAR=US&amp;VAR:SYMBOL=B0N3K5&amp;VAR:INDEX=0"}</definedName>
    <definedName name="_2910__FDSAUDITLINK__" hidden="1">{"fdsup://directions/FAT Viewer?action=UPDATE&amp;creator=factset&amp;DYN_ARGS=TRUE&amp;DOC_NAME=FAT:FQL_AUDITING_CLIENT_TEMPLATE.FAT&amp;display_string=Audit&amp;VAR:KEY=VGHGNQLQXC&amp;VAR:QUERY=RkZfRUJJVChBTk4sLTIsLCxSUCk=&amp;WINDOW=FIRST_POPUP&amp;HEIGHT=450&amp;WIDTH=450&amp;START_MAXIMIZED=","FALSE&amp;VAR:CALENDAR=US&amp;VAR:SYMBOL=B0N3K5&amp;VAR:INDEX=0"}</definedName>
    <definedName name="_2911__FDSAUDITLINK__" localSheetId="11" hidden="1">{"fdsup://directions/FAT Viewer?action=UPDATE&amp;creator=factset&amp;DYN_ARGS=TRUE&amp;DOC_NAME=FAT:FQL_AUDITING_CLIENT_TEMPLATE.FAT&amp;display_string=Audit&amp;VAR:KEY=XKTMZQNOTI&amp;VAR:QUERY=RkZfRUJJVERBX09QRVIoQU5OLC0xLCwsUlAp&amp;WINDOW=FIRST_POPUP&amp;HEIGHT=450&amp;WIDTH=450&amp;START_MA","XIMIZED=FALSE&amp;VAR:CALENDAR=US&amp;VAR:SYMBOL=B0N3K5&amp;VAR:INDEX=0"}</definedName>
    <definedName name="_2911__FDSAUDITLINK__" localSheetId="3" hidden="1">{"fdsup://directions/FAT Viewer?action=UPDATE&amp;creator=factset&amp;DYN_ARGS=TRUE&amp;DOC_NAME=FAT:FQL_AUDITING_CLIENT_TEMPLATE.FAT&amp;display_string=Audit&amp;VAR:KEY=XKTMZQNOTI&amp;VAR:QUERY=RkZfRUJJVERBX09QRVIoQU5OLC0xLCwsUlAp&amp;WINDOW=FIRST_POPUP&amp;HEIGHT=450&amp;WIDTH=450&amp;START_MA","XIMIZED=FALSE&amp;VAR:CALENDAR=US&amp;VAR:SYMBOL=B0N3K5&amp;VAR:INDEX=0"}</definedName>
    <definedName name="_2911__FDSAUDITLINK__" hidden="1">{"fdsup://directions/FAT Viewer?action=UPDATE&amp;creator=factset&amp;DYN_ARGS=TRUE&amp;DOC_NAME=FAT:FQL_AUDITING_CLIENT_TEMPLATE.FAT&amp;display_string=Audit&amp;VAR:KEY=XKTMZQNOTI&amp;VAR:QUERY=RkZfRUJJVERBX09QRVIoQU5OLC0xLCwsUlAp&amp;WINDOW=FIRST_POPUP&amp;HEIGHT=450&amp;WIDTH=450&amp;START_MA","XIMIZED=FALSE&amp;VAR:CALENDAR=US&amp;VAR:SYMBOL=B0N3K5&amp;VAR:INDEX=0"}</definedName>
    <definedName name="_2912__FDSAUDITLINK__" localSheetId="11" hidden="1">{"fdsup://directions/FAT Viewer?action=UPDATE&amp;creator=factset&amp;DYN_ARGS=TRUE&amp;DOC_NAME=FAT:FQL_AUDITING_CLIENT_TEMPLATE.FAT&amp;display_string=Audit&amp;VAR:KEY=FWZWHULMZO&amp;VAR:QUERY=RkZfRUJJVERBKEFOTiwtMiwsLFJQKQ==&amp;WINDOW=FIRST_POPUP&amp;HEIGHT=450&amp;WIDTH=450&amp;START_MAXIMI","ZED=FALSE&amp;VAR:CALENDAR=US&amp;VAR:SYMBOL=B0N3K5&amp;VAR:INDEX=0"}</definedName>
    <definedName name="_2912__FDSAUDITLINK__" localSheetId="3" hidden="1">{"fdsup://directions/FAT Viewer?action=UPDATE&amp;creator=factset&amp;DYN_ARGS=TRUE&amp;DOC_NAME=FAT:FQL_AUDITING_CLIENT_TEMPLATE.FAT&amp;display_string=Audit&amp;VAR:KEY=FWZWHULMZO&amp;VAR:QUERY=RkZfRUJJVERBKEFOTiwtMiwsLFJQKQ==&amp;WINDOW=FIRST_POPUP&amp;HEIGHT=450&amp;WIDTH=450&amp;START_MAXIMI","ZED=FALSE&amp;VAR:CALENDAR=US&amp;VAR:SYMBOL=B0N3K5&amp;VAR:INDEX=0"}</definedName>
    <definedName name="_2912__FDSAUDITLINK__" hidden="1">{"fdsup://directions/FAT Viewer?action=UPDATE&amp;creator=factset&amp;DYN_ARGS=TRUE&amp;DOC_NAME=FAT:FQL_AUDITING_CLIENT_TEMPLATE.FAT&amp;display_string=Audit&amp;VAR:KEY=FWZWHULMZO&amp;VAR:QUERY=RkZfRUJJVERBKEFOTiwtMiwsLFJQKQ==&amp;WINDOW=FIRST_POPUP&amp;HEIGHT=450&amp;WIDTH=450&amp;START_MAXIMI","ZED=FALSE&amp;VAR:CALENDAR=US&amp;VAR:SYMBOL=B0N3K5&amp;VAR:INDEX=0"}</definedName>
    <definedName name="_2913__FDSAUDITLINK__" localSheetId="11" hidden="1">{"fdsup://Directions/FactSet Auditing Viewer?action=AUDIT_VALUE&amp;DB=129&amp;ID1=B0N3K5&amp;VALUEID=01001&amp;SDATE=2009&amp;PERIODTYPE=ANN_STD&amp;window=popup_no_bar&amp;width=385&amp;height=120&amp;START_MAXIMIZED=FALSE&amp;creator=factset&amp;display_string=Audit"}</definedName>
    <definedName name="_2913__FDSAUDITLINK__" localSheetId="3" hidden="1">{"fdsup://Directions/FactSet Auditing Viewer?action=AUDIT_VALUE&amp;DB=129&amp;ID1=B0N3K5&amp;VALUEID=01001&amp;SDATE=2009&amp;PERIODTYPE=ANN_STD&amp;window=popup_no_bar&amp;width=385&amp;height=120&amp;START_MAXIMIZED=FALSE&amp;creator=factset&amp;display_string=Audit"}</definedName>
    <definedName name="_2913__FDSAUDITLINK__" hidden="1">{"fdsup://Directions/FactSet Auditing Viewer?action=AUDIT_VALUE&amp;DB=129&amp;ID1=B0N3K5&amp;VALUEID=01001&amp;SDATE=2009&amp;PERIODTYPE=ANN_STD&amp;window=popup_no_bar&amp;width=385&amp;height=120&amp;START_MAXIMIZED=FALSE&amp;creator=factset&amp;display_string=Audit"}</definedName>
    <definedName name="_2914__FDSAUDITLINK__" localSheetId="11" hidden="1">{"fdsup://Directions/FactSet Auditing Viewer?action=AUDIT_VALUE&amp;DB=129&amp;ID1=B0N3K5&amp;VALUEID=01001&amp;SDATE=2008&amp;PERIODTYPE=ANN_STD&amp;window=popup_no_bar&amp;width=385&amp;height=120&amp;START_MAXIMIZED=FALSE&amp;creator=factset&amp;display_string=Audit"}</definedName>
    <definedName name="_2914__FDSAUDITLINK__" localSheetId="3" hidden="1">{"fdsup://Directions/FactSet Auditing Viewer?action=AUDIT_VALUE&amp;DB=129&amp;ID1=B0N3K5&amp;VALUEID=01001&amp;SDATE=2008&amp;PERIODTYPE=ANN_STD&amp;window=popup_no_bar&amp;width=385&amp;height=120&amp;START_MAXIMIZED=FALSE&amp;creator=factset&amp;display_string=Audit"}</definedName>
    <definedName name="_2914__FDSAUDITLINK__" hidden="1">{"fdsup://Directions/FactSet Auditing Viewer?action=AUDIT_VALUE&amp;DB=129&amp;ID1=B0N3K5&amp;VALUEID=01001&amp;SDATE=2008&amp;PERIODTYPE=ANN_STD&amp;window=popup_no_bar&amp;width=385&amp;height=120&amp;START_MAXIMIZED=FALSE&amp;creator=factset&amp;display_string=Audit"}</definedName>
    <definedName name="_2915__FDSAUDITLINK__" localSheetId="11" hidden="1">{"fdsup://directions/FAT Viewer?action=UPDATE&amp;creator=factset&amp;DYN_ARGS=TRUE&amp;DOC_NAME=FAT:FQL_AUDITING_CLIENT_TEMPLATE.FAT&amp;display_string=Audit&amp;VAR:KEY=NUVAHAPEBA&amp;VAR:QUERY=RkZfQ0FQRVgoQU5OLDAsLCxSUCk=&amp;WINDOW=FIRST_POPUP&amp;HEIGHT=450&amp;WIDTH=450&amp;START_MAXIMIZED=","FALSE&amp;VAR:CALENDAR=US&amp;VAR:SYMBOL=B16FTB&amp;VAR:INDEX=0"}</definedName>
    <definedName name="_2915__FDSAUDITLINK__" localSheetId="3" hidden="1">{"fdsup://directions/FAT Viewer?action=UPDATE&amp;creator=factset&amp;DYN_ARGS=TRUE&amp;DOC_NAME=FAT:FQL_AUDITING_CLIENT_TEMPLATE.FAT&amp;display_string=Audit&amp;VAR:KEY=NUVAHAPEBA&amp;VAR:QUERY=RkZfQ0FQRVgoQU5OLDAsLCxSUCk=&amp;WINDOW=FIRST_POPUP&amp;HEIGHT=450&amp;WIDTH=450&amp;START_MAXIMIZED=","FALSE&amp;VAR:CALENDAR=US&amp;VAR:SYMBOL=B16FTB&amp;VAR:INDEX=0"}</definedName>
    <definedName name="_2915__FDSAUDITLINK__" hidden="1">{"fdsup://directions/FAT Viewer?action=UPDATE&amp;creator=factset&amp;DYN_ARGS=TRUE&amp;DOC_NAME=FAT:FQL_AUDITING_CLIENT_TEMPLATE.FAT&amp;display_string=Audit&amp;VAR:KEY=NUVAHAPEBA&amp;VAR:QUERY=RkZfQ0FQRVgoQU5OLDAsLCxSUCk=&amp;WINDOW=FIRST_POPUP&amp;HEIGHT=450&amp;WIDTH=450&amp;START_MAXIMIZED=","FALSE&amp;VAR:CALENDAR=US&amp;VAR:SYMBOL=B16FTB&amp;VAR:INDEX=0"}</definedName>
    <definedName name="_2916__FDSAUDITLINK__" localSheetId="11" hidden="1">{"fdsup://directions/FAT Viewer?action=UPDATE&amp;creator=factset&amp;DYN_ARGS=TRUE&amp;DOC_NAME=FAT:FQL_AUDITING_CLIENT_TEMPLATE.FAT&amp;display_string=Audit&amp;VAR:KEY=TAFQDYZQNG&amp;VAR:QUERY=RkZfQ0FQRVgoQU5OLC0xLCwsUlAp&amp;WINDOW=FIRST_POPUP&amp;HEIGHT=450&amp;WIDTH=450&amp;START_MAXIMIZED=","FALSE&amp;VAR:CALENDAR=US&amp;VAR:SYMBOL=B16FTB&amp;VAR:INDEX=0"}</definedName>
    <definedName name="_2916__FDSAUDITLINK__" localSheetId="3" hidden="1">{"fdsup://directions/FAT Viewer?action=UPDATE&amp;creator=factset&amp;DYN_ARGS=TRUE&amp;DOC_NAME=FAT:FQL_AUDITING_CLIENT_TEMPLATE.FAT&amp;display_string=Audit&amp;VAR:KEY=TAFQDYZQNG&amp;VAR:QUERY=RkZfQ0FQRVgoQU5OLC0xLCwsUlAp&amp;WINDOW=FIRST_POPUP&amp;HEIGHT=450&amp;WIDTH=450&amp;START_MAXIMIZED=","FALSE&amp;VAR:CALENDAR=US&amp;VAR:SYMBOL=B16FTB&amp;VAR:INDEX=0"}</definedName>
    <definedName name="_2916__FDSAUDITLINK__" hidden="1">{"fdsup://directions/FAT Viewer?action=UPDATE&amp;creator=factset&amp;DYN_ARGS=TRUE&amp;DOC_NAME=FAT:FQL_AUDITING_CLIENT_TEMPLATE.FAT&amp;display_string=Audit&amp;VAR:KEY=TAFQDYZQNG&amp;VAR:QUERY=RkZfQ0FQRVgoQU5OLC0xLCwsUlAp&amp;WINDOW=FIRST_POPUP&amp;HEIGHT=450&amp;WIDTH=450&amp;START_MAXIMIZED=","FALSE&amp;VAR:CALENDAR=US&amp;VAR:SYMBOL=B16FTB&amp;VAR:INDEX=0"}</definedName>
    <definedName name="_2917__FDSAUDITLINK__" localSheetId="11" hidden="1">{"fdsup://directions/FAT Viewer?action=UPDATE&amp;creator=factset&amp;DYN_ARGS=TRUE&amp;DOC_NAME=FAT:FQL_AUDITING_CLIENT_TEMPLATE.FAT&amp;display_string=Audit&amp;VAR:KEY=FMFCPMBEBG&amp;VAR:QUERY=RkZfQ0FQRVgoQU5OLC0yLCwsUlAp&amp;WINDOW=FIRST_POPUP&amp;HEIGHT=450&amp;WIDTH=450&amp;START_MAXIMIZED=","FALSE&amp;VAR:CALENDAR=US&amp;VAR:SYMBOL=B16FTB&amp;VAR:INDEX=0"}</definedName>
    <definedName name="_2917__FDSAUDITLINK__" localSheetId="3" hidden="1">{"fdsup://directions/FAT Viewer?action=UPDATE&amp;creator=factset&amp;DYN_ARGS=TRUE&amp;DOC_NAME=FAT:FQL_AUDITING_CLIENT_TEMPLATE.FAT&amp;display_string=Audit&amp;VAR:KEY=FMFCPMBEBG&amp;VAR:QUERY=RkZfQ0FQRVgoQU5OLC0yLCwsUlAp&amp;WINDOW=FIRST_POPUP&amp;HEIGHT=450&amp;WIDTH=450&amp;START_MAXIMIZED=","FALSE&amp;VAR:CALENDAR=US&amp;VAR:SYMBOL=B16FTB&amp;VAR:INDEX=0"}</definedName>
    <definedName name="_2917__FDSAUDITLINK__" hidden="1">{"fdsup://directions/FAT Viewer?action=UPDATE&amp;creator=factset&amp;DYN_ARGS=TRUE&amp;DOC_NAME=FAT:FQL_AUDITING_CLIENT_TEMPLATE.FAT&amp;display_string=Audit&amp;VAR:KEY=FMFCPMBEBG&amp;VAR:QUERY=RkZfQ0FQRVgoQU5OLC0yLCwsUlAp&amp;WINDOW=FIRST_POPUP&amp;HEIGHT=450&amp;WIDTH=450&amp;START_MAXIMIZED=","FALSE&amp;VAR:CALENDAR=US&amp;VAR:SYMBOL=B16FTB&amp;VAR:INDEX=0"}</definedName>
    <definedName name="_2918__FDSAUDITLINK__" localSheetId="11" hidden="1">{"fdsup://directions/FAT Viewer?action=UPDATE&amp;creator=factset&amp;DYN_ARGS=TRUE&amp;DOC_NAME=FAT:FQL_AUDITING_CLIENT_TEMPLATE.FAT&amp;display_string=Audit&amp;VAR:KEY=TEFQDYNYFU&amp;VAR:QUERY=RkZfTkVUX0lOQyhBTk4sLTEsLCxSUCk=&amp;WINDOW=FIRST_POPUP&amp;HEIGHT=450&amp;WIDTH=450&amp;START_MAXIMI","ZED=FALSE&amp;VAR:CALENDAR=US&amp;VAR:SYMBOL=B16FTB&amp;VAR:INDEX=0"}</definedName>
    <definedName name="_2918__FDSAUDITLINK__" localSheetId="3" hidden="1">{"fdsup://directions/FAT Viewer?action=UPDATE&amp;creator=factset&amp;DYN_ARGS=TRUE&amp;DOC_NAME=FAT:FQL_AUDITING_CLIENT_TEMPLATE.FAT&amp;display_string=Audit&amp;VAR:KEY=TEFQDYNYFU&amp;VAR:QUERY=RkZfTkVUX0lOQyhBTk4sLTEsLCxSUCk=&amp;WINDOW=FIRST_POPUP&amp;HEIGHT=450&amp;WIDTH=450&amp;START_MAXIMI","ZED=FALSE&amp;VAR:CALENDAR=US&amp;VAR:SYMBOL=B16FTB&amp;VAR:INDEX=0"}</definedName>
    <definedName name="_2918__FDSAUDITLINK__" hidden="1">{"fdsup://directions/FAT Viewer?action=UPDATE&amp;creator=factset&amp;DYN_ARGS=TRUE&amp;DOC_NAME=FAT:FQL_AUDITING_CLIENT_TEMPLATE.FAT&amp;display_string=Audit&amp;VAR:KEY=TEFQDYNYFU&amp;VAR:QUERY=RkZfTkVUX0lOQyhBTk4sLTEsLCxSUCk=&amp;WINDOW=FIRST_POPUP&amp;HEIGHT=450&amp;WIDTH=450&amp;START_MAXIMI","ZED=FALSE&amp;VAR:CALENDAR=US&amp;VAR:SYMBOL=B16FTB&amp;VAR:INDEX=0"}</definedName>
    <definedName name="_2919__FDSAUDITLINK__" localSheetId="11" hidden="1">{"fdsup://directions/FAT Viewer?action=UPDATE&amp;creator=factset&amp;DYN_ARGS=TRUE&amp;DOC_NAME=FAT:FQL_AUDITING_CLIENT_TEMPLATE.FAT&amp;display_string=Audit&amp;VAR:KEY=NABYJARGXE&amp;VAR:QUERY=RkZfTkVUX0lOQyhBTk4sLTIsLCxSUCk=&amp;WINDOW=FIRST_POPUP&amp;HEIGHT=450&amp;WIDTH=450&amp;START_MAXIMI","ZED=FALSE&amp;VAR:CALENDAR=US&amp;VAR:SYMBOL=B16FTB&amp;VAR:INDEX=0"}</definedName>
    <definedName name="_2919__FDSAUDITLINK__" localSheetId="3" hidden="1">{"fdsup://directions/FAT Viewer?action=UPDATE&amp;creator=factset&amp;DYN_ARGS=TRUE&amp;DOC_NAME=FAT:FQL_AUDITING_CLIENT_TEMPLATE.FAT&amp;display_string=Audit&amp;VAR:KEY=NABYJARGXE&amp;VAR:QUERY=RkZfTkVUX0lOQyhBTk4sLTIsLCxSUCk=&amp;WINDOW=FIRST_POPUP&amp;HEIGHT=450&amp;WIDTH=450&amp;START_MAXIMI","ZED=FALSE&amp;VAR:CALENDAR=US&amp;VAR:SYMBOL=B16FTB&amp;VAR:INDEX=0"}</definedName>
    <definedName name="_2919__FDSAUDITLINK__" hidden="1">{"fdsup://directions/FAT Viewer?action=UPDATE&amp;creator=factset&amp;DYN_ARGS=TRUE&amp;DOC_NAME=FAT:FQL_AUDITING_CLIENT_TEMPLATE.FAT&amp;display_string=Audit&amp;VAR:KEY=NABYJARGXE&amp;VAR:QUERY=RkZfTkVUX0lOQyhBTk4sLTIsLCxSUCk=&amp;WINDOW=FIRST_POPUP&amp;HEIGHT=450&amp;WIDTH=450&amp;START_MAXIMI","ZED=FALSE&amp;VAR:CALENDAR=US&amp;VAR:SYMBOL=B16FTB&amp;VAR:INDEX=0"}</definedName>
    <definedName name="_292__FDSAUDITLINK__" localSheetId="11" hidden="1">{"fdsup://directions/FAT Viewer?action=UPDATE&amp;creator=factset&amp;DYN_ARGS=TRUE&amp;DOC_NAME=FAT:FQL_AUDITING_CLIENT_TEMPLATE.FAT&amp;display_string=Audit&amp;VAR:KEY=ZSVKVINODO&amp;VAR:QUERY=RkZfRUJJVERBKEFOTiwtMSwsLFJQKQ==&amp;WINDOW=FIRST_POPUP&amp;HEIGHT=450&amp;WIDTH=450&amp;START_MAXIMI","ZED=FALSE&amp;VAR:CALENDAR=FIVEDAY&amp;VAR:SYMBOL=653718&amp;VAR:INDEX=0"}</definedName>
    <definedName name="_292__FDSAUDITLINK__" localSheetId="3" hidden="1">{"fdsup://directions/FAT Viewer?action=UPDATE&amp;creator=factset&amp;DYN_ARGS=TRUE&amp;DOC_NAME=FAT:FQL_AUDITING_CLIENT_TEMPLATE.FAT&amp;display_string=Audit&amp;VAR:KEY=ZSVKVINODO&amp;VAR:QUERY=RkZfRUJJVERBKEFOTiwtMSwsLFJQKQ==&amp;WINDOW=FIRST_POPUP&amp;HEIGHT=450&amp;WIDTH=450&amp;START_MAXIMI","ZED=FALSE&amp;VAR:CALENDAR=FIVEDAY&amp;VAR:SYMBOL=653718&amp;VAR:INDEX=0"}</definedName>
    <definedName name="_292__FDSAUDITLINK__" hidden="1">{"fdsup://directions/FAT Viewer?action=UPDATE&amp;creator=factset&amp;DYN_ARGS=TRUE&amp;DOC_NAME=FAT:FQL_AUDITING_CLIENT_TEMPLATE.FAT&amp;display_string=Audit&amp;VAR:KEY=ZSVKVINODO&amp;VAR:QUERY=RkZfRUJJVERBKEFOTiwtMSwsLFJQKQ==&amp;WINDOW=FIRST_POPUP&amp;HEIGHT=450&amp;WIDTH=450&amp;START_MAXIMI","ZED=FALSE&amp;VAR:CALENDAR=FIVEDAY&amp;VAR:SYMBOL=653718&amp;VAR:INDEX=0"}</definedName>
    <definedName name="_2920__FDSAUDITLINK__" localSheetId="11" hidden="1">{"fdsup://directions/FAT Viewer?action=UPDATE&amp;creator=factset&amp;DYN_ARGS=TRUE&amp;DOC_NAME=FAT:FQL_AUDITING_CLIENT_TEMPLATE.FAT&amp;display_string=Audit&amp;VAR:KEY=RCNEBAZUJS&amp;VAR:QUERY=RkZfRUJJVChBTk4sLTEsLCxSUCk=&amp;WINDOW=FIRST_POPUP&amp;HEIGHT=450&amp;WIDTH=450&amp;START_MAXIMIZED=","FALSE&amp;VAR:CALENDAR=US&amp;VAR:SYMBOL=B16FTB&amp;VAR:INDEX=0"}</definedName>
    <definedName name="_2920__FDSAUDITLINK__" localSheetId="3" hidden="1">{"fdsup://directions/FAT Viewer?action=UPDATE&amp;creator=factset&amp;DYN_ARGS=TRUE&amp;DOC_NAME=FAT:FQL_AUDITING_CLIENT_TEMPLATE.FAT&amp;display_string=Audit&amp;VAR:KEY=RCNEBAZUJS&amp;VAR:QUERY=RkZfRUJJVChBTk4sLTEsLCxSUCk=&amp;WINDOW=FIRST_POPUP&amp;HEIGHT=450&amp;WIDTH=450&amp;START_MAXIMIZED=","FALSE&amp;VAR:CALENDAR=US&amp;VAR:SYMBOL=B16FTB&amp;VAR:INDEX=0"}</definedName>
    <definedName name="_2920__FDSAUDITLINK__" hidden="1">{"fdsup://directions/FAT Viewer?action=UPDATE&amp;creator=factset&amp;DYN_ARGS=TRUE&amp;DOC_NAME=FAT:FQL_AUDITING_CLIENT_TEMPLATE.FAT&amp;display_string=Audit&amp;VAR:KEY=RCNEBAZUJS&amp;VAR:QUERY=RkZfRUJJVChBTk4sLTEsLCxSUCk=&amp;WINDOW=FIRST_POPUP&amp;HEIGHT=450&amp;WIDTH=450&amp;START_MAXIMIZED=","FALSE&amp;VAR:CALENDAR=US&amp;VAR:SYMBOL=B16FTB&amp;VAR:INDEX=0"}</definedName>
    <definedName name="_2921__FDSAUDITLINK__" localSheetId="11" hidden="1">{"fdsup://directions/FAT Viewer?action=UPDATE&amp;creator=factset&amp;DYN_ARGS=TRUE&amp;DOC_NAME=FAT:FQL_AUDITING_CLIENT_TEMPLATE.FAT&amp;display_string=Audit&amp;VAR:KEY=POZCHUFITE&amp;VAR:QUERY=RkZfRUJJVChBTk4sLTIsLCxSUCk=&amp;WINDOW=FIRST_POPUP&amp;HEIGHT=450&amp;WIDTH=450&amp;START_MAXIMIZED=","FALSE&amp;VAR:CALENDAR=US&amp;VAR:SYMBOL=B16FTB&amp;VAR:INDEX=0"}</definedName>
    <definedName name="_2921__FDSAUDITLINK__" localSheetId="3" hidden="1">{"fdsup://directions/FAT Viewer?action=UPDATE&amp;creator=factset&amp;DYN_ARGS=TRUE&amp;DOC_NAME=FAT:FQL_AUDITING_CLIENT_TEMPLATE.FAT&amp;display_string=Audit&amp;VAR:KEY=POZCHUFITE&amp;VAR:QUERY=RkZfRUJJVChBTk4sLTIsLCxSUCk=&amp;WINDOW=FIRST_POPUP&amp;HEIGHT=450&amp;WIDTH=450&amp;START_MAXIMIZED=","FALSE&amp;VAR:CALENDAR=US&amp;VAR:SYMBOL=B16FTB&amp;VAR:INDEX=0"}</definedName>
    <definedName name="_2921__FDSAUDITLINK__" hidden="1">{"fdsup://directions/FAT Viewer?action=UPDATE&amp;creator=factset&amp;DYN_ARGS=TRUE&amp;DOC_NAME=FAT:FQL_AUDITING_CLIENT_TEMPLATE.FAT&amp;display_string=Audit&amp;VAR:KEY=POZCHUFITE&amp;VAR:QUERY=RkZfRUJJVChBTk4sLTIsLCxSUCk=&amp;WINDOW=FIRST_POPUP&amp;HEIGHT=450&amp;WIDTH=450&amp;START_MAXIMIZED=","FALSE&amp;VAR:CALENDAR=US&amp;VAR:SYMBOL=B16FTB&amp;VAR:INDEX=0"}</definedName>
    <definedName name="_2922__FDSAUDITLINK__" localSheetId="11" hidden="1">{"fdsup://directions/FAT Viewer?action=UPDATE&amp;creator=factset&amp;DYN_ARGS=TRUE&amp;DOC_NAME=FAT:FQL_AUDITING_CLIENT_TEMPLATE.FAT&amp;display_string=Audit&amp;VAR:KEY=RKNSNEVGJU&amp;VAR:QUERY=RkZfRUJJVERBKEFOTiwtMSwsLFJQKQ==&amp;WINDOW=FIRST_POPUP&amp;HEIGHT=450&amp;WIDTH=450&amp;START_MAXIMI","ZED=FALSE&amp;VAR:CALENDAR=US&amp;VAR:SYMBOL=B16FTB&amp;VAR:INDEX=0"}</definedName>
    <definedName name="_2922__FDSAUDITLINK__" localSheetId="3" hidden="1">{"fdsup://directions/FAT Viewer?action=UPDATE&amp;creator=factset&amp;DYN_ARGS=TRUE&amp;DOC_NAME=FAT:FQL_AUDITING_CLIENT_TEMPLATE.FAT&amp;display_string=Audit&amp;VAR:KEY=RKNSNEVGJU&amp;VAR:QUERY=RkZfRUJJVERBKEFOTiwtMSwsLFJQKQ==&amp;WINDOW=FIRST_POPUP&amp;HEIGHT=450&amp;WIDTH=450&amp;START_MAXIMI","ZED=FALSE&amp;VAR:CALENDAR=US&amp;VAR:SYMBOL=B16FTB&amp;VAR:INDEX=0"}</definedName>
    <definedName name="_2922__FDSAUDITLINK__" hidden="1">{"fdsup://directions/FAT Viewer?action=UPDATE&amp;creator=factset&amp;DYN_ARGS=TRUE&amp;DOC_NAME=FAT:FQL_AUDITING_CLIENT_TEMPLATE.FAT&amp;display_string=Audit&amp;VAR:KEY=RKNSNEVGJU&amp;VAR:QUERY=RkZfRUJJVERBKEFOTiwtMSwsLFJQKQ==&amp;WINDOW=FIRST_POPUP&amp;HEIGHT=450&amp;WIDTH=450&amp;START_MAXIMI","ZED=FALSE&amp;VAR:CALENDAR=US&amp;VAR:SYMBOL=B16FTB&amp;VAR:INDEX=0"}</definedName>
    <definedName name="_2923__FDSAUDITLINK__" localSheetId="11" hidden="1">{"fdsup://directions/FAT Viewer?action=UPDATE&amp;creator=factset&amp;DYN_ARGS=TRUE&amp;DOC_NAME=FAT:FQL_AUDITING_CLIENT_TEMPLATE.FAT&amp;display_string=Audit&amp;VAR:KEY=TSPMRSNEFE&amp;VAR:QUERY=RkZfRUJJVERBKEFOTiwtMiwsLFJQKQ==&amp;WINDOW=FIRST_POPUP&amp;HEIGHT=450&amp;WIDTH=450&amp;START_MAXIMI","ZED=FALSE&amp;VAR:CALENDAR=US&amp;VAR:SYMBOL=B16FTB&amp;VAR:INDEX=0"}</definedName>
    <definedName name="_2923__FDSAUDITLINK__" localSheetId="3" hidden="1">{"fdsup://directions/FAT Viewer?action=UPDATE&amp;creator=factset&amp;DYN_ARGS=TRUE&amp;DOC_NAME=FAT:FQL_AUDITING_CLIENT_TEMPLATE.FAT&amp;display_string=Audit&amp;VAR:KEY=TSPMRSNEFE&amp;VAR:QUERY=RkZfRUJJVERBKEFOTiwtMiwsLFJQKQ==&amp;WINDOW=FIRST_POPUP&amp;HEIGHT=450&amp;WIDTH=450&amp;START_MAXIMI","ZED=FALSE&amp;VAR:CALENDAR=US&amp;VAR:SYMBOL=B16FTB&amp;VAR:INDEX=0"}</definedName>
    <definedName name="_2923__FDSAUDITLINK__" hidden="1">{"fdsup://directions/FAT Viewer?action=UPDATE&amp;creator=factset&amp;DYN_ARGS=TRUE&amp;DOC_NAME=FAT:FQL_AUDITING_CLIENT_TEMPLATE.FAT&amp;display_string=Audit&amp;VAR:KEY=TSPMRSNEFE&amp;VAR:QUERY=RkZfRUJJVERBKEFOTiwtMiwsLFJQKQ==&amp;WINDOW=FIRST_POPUP&amp;HEIGHT=450&amp;WIDTH=450&amp;START_MAXIMI","ZED=FALSE&amp;VAR:CALENDAR=US&amp;VAR:SYMBOL=B16FTB&amp;VAR:INDEX=0"}</definedName>
    <definedName name="_2924__FDSAUDITLINK__" localSheetId="11" hidden="1">{"fdsup://Directions/FactSet Auditing Viewer?action=AUDIT_VALUE&amp;DB=129&amp;ID1=B16FTB&amp;VALUEID=01001&amp;SDATE=2007&amp;PERIODTYPE=ANN_STD&amp;window=popup_no_bar&amp;width=385&amp;height=120&amp;START_MAXIMIZED=FALSE&amp;creator=factset&amp;display_string=Audit"}</definedName>
    <definedName name="_2924__FDSAUDITLINK__" localSheetId="3" hidden="1">{"fdsup://Directions/FactSet Auditing Viewer?action=AUDIT_VALUE&amp;DB=129&amp;ID1=B16FTB&amp;VALUEID=01001&amp;SDATE=2007&amp;PERIODTYPE=ANN_STD&amp;window=popup_no_bar&amp;width=385&amp;height=120&amp;START_MAXIMIZED=FALSE&amp;creator=factset&amp;display_string=Audit"}</definedName>
    <definedName name="_2924__FDSAUDITLINK__" hidden="1">{"fdsup://Directions/FactSet Auditing Viewer?action=AUDIT_VALUE&amp;DB=129&amp;ID1=B16FTB&amp;VALUEID=01001&amp;SDATE=2007&amp;PERIODTYPE=ANN_STD&amp;window=popup_no_bar&amp;width=385&amp;height=120&amp;START_MAXIMIZED=FALSE&amp;creator=factset&amp;display_string=Audit"}</definedName>
    <definedName name="_2925__FDSAUDITLINK__" localSheetId="11" hidden="1">{"fdsup://directions/FAT Viewer?action=UPDATE&amp;creator=factset&amp;DYN_ARGS=TRUE&amp;DOC_NAME=FAT:FQL_AUDITING_CLIENT_TEMPLATE.FAT&amp;display_string=Audit&amp;VAR:KEY=FWBWZCTOFI&amp;VAR:QUERY=RkZfQ0FQRVgoQU5OLDAsLCxSUCk=&amp;WINDOW=FIRST_POPUP&amp;HEIGHT=450&amp;WIDTH=450&amp;START_MAXIMIZED=","FALSE&amp;VAR:CALENDAR=US&amp;VAR:SYMBOL=616618&amp;VAR:INDEX=0"}</definedName>
    <definedName name="_2925__FDSAUDITLINK__" localSheetId="3" hidden="1">{"fdsup://directions/FAT Viewer?action=UPDATE&amp;creator=factset&amp;DYN_ARGS=TRUE&amp;DOC_NAME=FAT:FQL_AUDITING_CLIENT_TEMPLATE.FAT&amp;display_string=Audit&amp;VAR:KEY=FWBWZCTOFI&amp;VAR:QUERY=RkZfQ0FQRVgoQU5OLDAsLCxSUCk=&amp;WINDOW=FIRST_POPUP&amp;HEIGHT=450&amp;WIDTH=450&amp;START_MAXIMIZED=","FALSE&amp;VAR:CALENDAR=US&amp;VAR:SYMBOL=616618&amp;VAR:INDEX=0"}</definedName>
    <definedName name="_2925__FDSAUDITLINK__" hidden="1">{"fdsup://directions/FAT Viewer?action=UPDATE&amp;creator=factset&amp;DYN_ARGS=TRUE&amp;DOC_NAME=FAT:FQL_AUDITING_CLIENT_TEMPLATE.FAT&amp;display_string=Audit&amp;VAR:KEY=FWBWZCTOFI&amp;VAR:QUERY=RkZfQ0FQRVgoQU5OLDAsLCxSUCk=&amp;WINDOW=FIRST_POPUP&amp;HEIGHT=450&amp;WIDTH=450&amp;START_MAXIMIZED=","FALSE&amp;VAR:CALENDAR=US&amp;VAR:SYMBOL=616618&amp;VAR:INDEX=0"}</definedName>
    <definedName name="_2926__FDSAUDITLINK__" localSheetId="11" hidden="1">{"fdsup://directions/FAT Viewer?action=UPDATE&amp;creator=factset&amp;DYN_ARGS=TRUE&amp;DOC_NAME=FAT:FQL_AUDITING_CLIENT_TEMPLATE.FAT&amp;display_string=Audit&amp;VAR:KEY=TAXUJWJMVO&amp;VAR:QUERY=RkZfQ0FQRVgoQU5OLC0xLCwsUlAp&amp;WINDOW=FIRST_POPUP&amp;HEIGHT=450&amp;WIDTH=450&amp;START_MAXIMIZED=","FALSE&amp;VAR:CALENDAR=US&amp;VAR:SYMBOL=616618&amp;VAR:INDEX=0"}</definedName>
    <definedName name="_2926__FDSAUDITLINK__" localSheetId="3" hidden="1">{"fdsup://directions/FAT Viewer?action=UPDATE&amp;creator=factset&amp;DYN_ARGS=TRUE&amp;DOC_NAME=FAT:FQL_AUDITING_CLIENT_TEMPLATE.FAT&amp;display_string=Audit&amp;VAR:KEY=TAXUJWJMVO&amp;VAR:QUERY=RkZfQ0FQRVgoQU5OLC0xLCwsUlAp&amp;WINDOW=FIRST_POPUP&amp;HEIGHT=450&amp;WIDTH=450&amp;START_MAXIMIZED=","FALSE&amp;VAR:CALENDAR=US&amp;VAR:SYMBOL=616618&amp;VAR:INDEX=0"}</definedName>
    <definedName name="_2926__FDSAUDITLINK__" hidden="1">{"fdsup://directions/FAT Viewer?action=UPDATE&amp;creator=factset&amp;DYN_ARGS=TRUE&amp;DOC_NAME=FAT:FQL_AUDITING_CLIENT_TEMPLATE.FAT&amp;display_string=Audit&amp;VAR:KEY=TAXUJWJMVO&amp;VAR:QUERY=RkZfQ0FQRVgoQU5OLC0xLCwsUlAp&amp;WINDOW=FIRST_POPUP&amp;HEIGHT=450&amp;WIDTH=450&amp;START_MAXIMIZED=","FALSE&amp;VAR:CALENDAR=US&amp;VAR:SYMBOL=616618&amp;VAR:INDEX=0"}</definedName>
    <definedName name="_2927__FDSAUDITLINK__" localSheetId="11" hidden="1">{"fdsup://directions/FAT Viewer?action=UPDATE&amp;creator=factset&amp;DYN_ARGS=TRUE&amp;DOC_NAME=FAT:FQL_AUDITING_CLIENT_TEMPLATE.FAT&amp;display_string=Audit&amp;VAR:KEY=RKLSXKRONK&amp;VAR:QUERY=RkZfQ0FQRVgoQU5OLC0yLCwsUlAp&amp;WINDOW=FIRST_POPUP&amp;HEIGHT=450&amp;WIDTH=450&amp;START_MAXIMIZED=","FALSE&amp;VAR:CALENDAR=US&amp;VAR:SYMBOL=616618&amp;VAR:INDEX=0"}</definedName>
    <definedName name="_2927__FDSAUDITLINK__" localSheetId="3" hidden="1">{"fdsup://directions/FAT Viewer?action=UPDATE&amp;creator=factset&amp;DYN_ARGS=TRUE&amp;DOC_NAME=FAT:FQL_AUDITING_CLIENT_TEMPLATE.FAT&amp;display_string=Audit&amp;VAR:KEY=RKLSXKRONK&amp;VAR:QUERY=RkZfQ0FQRVgoQU5OLC0yLCwsUlAp&amp;WINDOW=FIRST_POPUP&amp;HEIGHT=450&amp;WIDTH=450&amp;START_MAXIMIZED=","FALSE&amp;VAR:CALENDAR=US&amp;VAR:SYMBOL=616618&amp;VAR:INDEX=0"}</definedName>
    <definedName name="_2927__FDSAUDITLINK__" hidden="1">{"fdsup://directions/FAT Viewer?action=UPDATE&amp;creator=factset&amp;DYN_ARGS=TRUE&amp;DOC_NAME=FAT:FQL_AUDITING_CLIENT_TEMPLATE.FAT&amp;display_string=Audit&amp;VAR:KEY=RKLSXKRONK&amp;VAR:QUERY=RkZfQ0FQRVgoQU5OLC0yLCwsUlAp&amp;WINDOW=FIRST_POPUP&amp;HEIGHT=450&amp;WIDTH=450&amp;START_MAXIMIZED=","FALSE&amp;VAR:CALENDAR=US&amp;VAR:SYMBOL=616618&amp;VAR:INDEX=0"}</definedName>
    <definedName name="_2928__FDSAUDITLINK__" localSheetId="11" hidden="1">{"fdsup://directions/FAT Viewer?action=UPDATE&amp;creator=factset&amp;DYN_ARGS=TRUE&amp;DOC_NAME=FAT:FQL_AUDITING_CLIENT_TEMPLATE.FAT&amp;display_string=Audit&amp;VAR:KEY=JIDATWZWVK&amp;VAR:QUERY=RkZfTkVUX0lOQyhBTk4sLTEsLCxSUCk=&amp;WINDOW=FIRST_POPUP&amp;HEIGHT=450&amp;WIDTH=450&amp;START_MAXIMI","ZED=FALSE&amp;VAR:CALENDAR=US&amp;VAR:SYMBOL=616618&amp;VAR:INDEX=0"}</definedName>
    <definedName name="_2928__FDSAUDITLINK__" localSheetId="3" hidden="1">{"fdsup://directions/FAT Viewer?action=UPDATE&amp;creator=factset&amp;DYN_ARGS=TRUE&amp;DOC_NAME=FAT:FQL_AUDITING_CLIENT_TEMPLATE.FAT&amp;display_string=Audit&amp;VAR:KEY=JIDATWZWVK&amp;VAR:QUERY=RkZfTkVUX0lOQyhBTk4sLTEsLCxSUCk=&amp;WINDOW=FIRST_POPUP&amp;HEIGHT=450&amp;WIDTH=450&amp;START_MAXIMI","ZED=FALSE&amp;VAR:CALENDAR=US&amp;VAR:SYMBOL=616618&amp;VAR:INDEX=0"}</definedName>
    <definedName name="_2928__FDSAUDITLINK__" hidden="1">{"fdsup://directions/FAT Viewer?action=UPDATE&amp;creator=factset&amp;DYN_ARGS=TRUE&amp;DOC_NAME=FAT:FQL_AUDITING_CLIENT_TEMPLATE.FAT&amp;display_string=Audit&amp;VAR:KEY=JIDATWZWVK&amp;VAR:QUERY=RkZfTkVUX0lOQyhBTk4sLTEsLCxSUCk=&amp;WINDOW=FIRST_POPUP&amp;HEIGHT=450&amp;WIDTH=450&amp;START_MAXIMI","ZED=FALSE&amp;VAR:CALENDAR=US&amp;VAR:SYMBOL=616618&amp;VAR:INDEX=0"}</definedName>
    <definedName name="_2929__FDSAUDITLINK__" localSheetId="11" hidden="1">{"fdsup://directions/FAT Viewer?action=UPDATE&amp;creator=factset&amp;DYN_ARGS=TRUE&amp;DOC_NAME=FAT:FQL_AUDITING_CLIENT_TEMPLATE.FAT&amp;display_string=Audit&amp;VAR:KEY=FSHUBSREZA&amp;VAR:QUERY=RkZfTkVUX0lOQyhBTk4sLTIsLCxSUCk=&amp;WINDOW=FIRST_POPUP&amp;HEIGHT=450&amp;WIDTH=450&amp;START_MAXIMI","ZED=FALSE&amp;VAR:CALENDAR=US&amp;VAR:SYMBOL=616618&amp;VAR:INDEX=0"}</definedName>
    <definedName name="_2929__FDSAUDITLINK__" localSheetId="3" hidden="1">{"fdsup://directions/FAT Viewer?action=UPDATE&amp;creator=factset&amp;DYN_ARGS=TRUE&amp;DOC_NAME=FAT:FQL_AUDITING_CLIENT_TEMPLATE.FAT&amp;display_string=Audit&amp;VAR:KEY=FSHUBSREZA&amp;VAR:QUERY=RkZfTkVUX0lOQyhBTk4sLTIsLCxSUCk=&amp;WINDOW=FIRST_POPUP&amp;HEIGHT=450&amp;WIDTH=450&amp;START_MAXIMI","ZED=FALSE&amp;VAR:CALENDAR=US&amp;VAR:SYMBOL=616618&amp;VAR:INDEX=0"}</definedName>
    <definedName name="_2929__FDSAUDITLINK__" hidden="1">{"fdsup://directions/FAT Viewer?action=UPDATE&amp;creator=factset&amp;DYN_ARGS=TRUE&amp;DOC_NAME=FAT:FQL_AUDITING_CLIENT_TEMPLATE.FAT&amp;display_string=Audit&amp;VAR:KEY=FSHUBSREZA&amp;VAR:QUERY=RkZfTkVUX0lOQyhBTk4sLTIsLCxSUCk=&amp;WINDOW=FIRST_POPUP&amp;HEIGHT=450&amp;WIDTH=450&amp;START_MAXIMI","ZED=FALSE&amp;VAR:CALENDAR=US&amp;VAR:SYMBOL=616618&amp;VAR:INDEX=0"}</definedName>
    <definedName name="_293__FDSAUDITLINK__" localSheetId="11" hidden="1">{"fdsup://directions/FAT Viewer?action=UPDATE&amp;creator=factset&amp;DYN_ARGS=TRUE&amp;DOC_NAME=FAT:FQL_AUDITING_CLIENT_TEMPLATE.FAT&amp;display_string=Audit&amp;VAR:KEY=ZWFQBERIZQ&amp;VAR:QUERY=RkZfRUJJVERBKEFOTiwtMiwsLFJQKQ==&amp;WINDOW=FIRST_POPUP&amp;HEIGHT=450&amp;WIDTH=450&amp;START_MAXIMI","ZED=FALSE&amp;VAR:CALENDAR=FIVEDAY&amp;VAR:SYMBOL=653718&amp;VAR:INDEX=0"}</definedName>
    <definedName name="_293__FDSAUDITLINK__" localSheetId="3" hidden="1">{"fdsup://directions/FAT Viewer?action=UPDATE&amp;creator=factset&amp;DYN_ARGS=TRUE&amp;DOC_NAME=FAT:FQL_AUDITING_CLIENT_TEMPLATE.FAT&amp;display_string=Audit&amp;VAR:KEY=ZWFQBERIZQ&amp;VAR:QUERY=RkZfRUJJVERBKEFOTiwtMiwsLFJQKQ==&amp;WINDOW=FIRST_POPUP&amp;HEIGHT=450&amp;WIDTH=450&amp;START_MAXIMI","ZED=FALSE&amp;VAR:CALENDAR=FIVEDAY&amp;VAR:SYMBOL=653718&amp;VAR:INDEX=0"}</definedName>
    <definedName name="_293__FDSAUDITLINK__" hidden="1">{"fdsup://directions/FAT Viewer?action=UPDATE&amp;creator=factset&amp;DYN_ARGS=TRUE&amp;DOC_NAME=FAT:FQL_AUDITING_CLIENT_TEMPLATE.FAT&amp;display_string=Audit&amp;VAR:KEY=ZWFQBERIZQ&amp;VAR:QUERY=RkZfRUJJVERBKEFOTiwtMiwsLFJQKQ==&amp;WINDOW=FIRST_POPUP&amp;HEIGHT=450&amp;WIDTH=450&amp;START_MAXIMI","ZED=FALSE&amp;VAR:CALENDAR=FIVEDAY&amp;VAR:SYMBOL=653718&amp;VAR:INDEX=0"}</definedName>
    <definedName name="_2930__FDSAUDITLINK__" localSheetId="11" hidden="1">{"fdsup://directions/FAT Viewer?action=UPDATE&amp;creator=factset&amp;DYN_ARGS=TRUE&amp;DOC_NAME=FAT:FQL_AUDITING_CLIENT_TEMPLATE.FAT&amp;display_string=Audit&amp;VAR:KEY=BGXSVSBCBS&amp;VAR:QUERY=RkZfRUJJVChBTk4sLTEsLCxSUCk=&amp;WINDOW=FIRST_POPUP&amp;HEIGHT=450&amp;WIDTH=450&amp;START_MAXIMIZED=","FALSE&amp;VAR:CALENDAR=US&amp;VAR:SYMBOL=616618&amp;VAR:INDEX=0"}</definedName>
    <definedName name="_2930__FDSAUDITLINK__" localSheetId="3" hidden="1">{"fdsup://directions/FAT Viewer?action=UPDATE&amp;creator=factset&amp;DYN_ARGS=TRUE&amp;DOC_NAME=FAT:FQL_AUDITING_CLIENT_TEMPLATE.FAT&amp;display_string=Audit&amp;VAR:KEY=BGXSVSBCBS&amp;VAR:QUERY=RkZfRUJJVChBTk4sLTEsLCxSUCk=&amp;WINDOW=FIRST_POPUP&amp;HEIGHT=450&amp;WIDTH=450&amp;START_MAXIMIZED=","FALSE&amp;VAR:CALENDAR=US&amp;VAR:SYMBOL=616618&amp;VAR:INDEX=0"}</definedName>
    <definedName name="_2930__FDSAUDITLINK__" hidden="1">{"fdsup://directions/FAT Viewer?action=UPDATE&amp;creator=factset&amp;DYN_ARGS=TRUE&amp;DOC_NAME=FAT:FQL_AUDITING_CLIENT_TEMPLATE.FAT&amp;display_string=Audit&amp;VAR:KEY=BGXSVSBCBS&amp;VAR:QUERY=RkZfRUJJVChBTk4sLTEsLCxSUCk=&amp;WINDOW=FIRST_POPUP&amp;HEIGHT=450&amp;WIDTH=450&amp;START_MAXIMIZED=","FALSE&amp;VAR:CALENDAR=US&amp;VAR:SYMBOL=616618&amp;VAR:INDEX=0"}</definedName>
    <definedName name="_2931__FDSAUDITLINK__" localSheetId="11" hidden="1">{"fdsup://directions/FAT Viewer?action=UPDATE&amp;creator=factset&amp;DYN_ARGS=TRUE&amp;DOC_NAME=FAT:FQL_AUDITING_CLIENT_TEMPLATE.FAT&amp;display_string=Audit&amp;VAR:KEY=JKXSRYNORU&amp;VAR:QUERY=RkZfRUJJVChBTk4sLTIsLCxSUCk=&amp;WINDOW=FIRST_POPUP&amp;HEIGHT=450&amp;WIDTH=450&amp;START_MAXIMIZED=","FALSE&amp;VAR:CALENDAR=US&amp;VAR:SYMBOL=616618&amp;VAR:INDEX=0"}</definedName>
    <definedName name="_2931__FDSAUDITLINK__" localSheetId="3" hidden="1">{"fdsup://directions/FAT Viewer?action=UPDATE&amp;creator=factset&amp;DYN_ARGS=TRUE&amp;DOC_NAME=FAT:FQL_AUDITING_CLIENT_TEMPLATE.FAT&amp;display_string=Audit&amp;VAR:KEY=JKXSRYNORU&amp;VAR:QUERY=RkZfRUJJVChBTk4sLTIsLCxSUCk=&amp;WINDOW=FIRST_POPUP&amp;HEIGHT=450&amp;WIDTH=450&amp;START_MAXIMIZED=","FALSE&amp;VAR:CALENDAR=US&amp;VAR:SYMBOL=616618&amp;VAR:INDEX=0"}</definedName>
    <definedName name="_2931__FDSAUDITLINK__" hidden="1">{"fdsup://directions/FAT Viewer?action=UPDATE&amp;creator=factset&amp;DYN_ARGS=TRUE&amp;DOC_NAME=FAT:FQL_AUDITING_CLIENT_TEMPLATE.FAT&amp;display_string=Audit&amp;VAR:KEY=JKXSRYNORU&amp;VAR:QUERY=RkZfRUJJVChBTk4sLTIsLCxSUCk=&amp;WINDOW=FIRST_POPUP&amp;HEIGHT=450&amp;WIDTH=450&amp;START_MAXIMIZED=","FALSE&amp;VAR:CALENDAR=US&amp;VAR:SYMBOL=616618&amp;VAR:INDEX=0"}</definedName>
    <definedName name="_2932__FDSAUDITLINK__" localSheetId="11" hidden="1">{"fdsup://directions/FAT Viewer?action=UPDATE&amp;creator=factset&amp;DYN_ARGS=TRUE&amp;DOC_NAME=FAT:FQL_AUDITING_CLIENT_TEMPLATE.FAT&amp;display_string=Audit&amp;VAR:KEY=LEXYHCFEBE&amp;VAR:QUERY=RkZfRUJJVERBKEFOTiwtMSwsLFJQKQ==&amp;WINDOW=FIRST_POPUP&amp;HEIGHT=450&amp;WIDTH=450&amp;START_MAXIMI","ZED=FALSE&amp;VAR:CALENDAR=US&amp;VAR:SYMBOL=616618&amp;VAR:INDEX=0"}</definedName>
    <definedName name="_2932__FDSAUDITLINK__" localSheetId="3" hidden="1">{"fdsup://directions/FAT Viewer?action=UPDATE&amp;creator=factset&amp;DYN_ARGS=TRUE&amp;DOC_NAME=FAT:FQL_AUDITING_CLIENT_TEMPLATE.FAT&amp;display_string=Audit&amp;VAR:KEY=LEXYHCFEBE&amp;VAR:QUERY=RkZfRUJJVERBKEFOTiwtMSwsLFJQKQ==&amp;WINDOW=FIRST_POPUP&amp;HEIGHT=450&amp;WIDTH=450&amp;START_MAXIMI","ZED=FALSE&amp;VAR:CALENDAR=US&amp;VAR:SYMBOL=616618&amp;VAR:INDEX=0"}</definedName>
    <definedName name="_2932__FDSAUDITLINK__" hidden="1">{"fdsup://directions/FAT Viewer?action=UPDATE&amp;creator=factset&amp;DYN_ARGS=TRUE&amp;DOC_NAME=FAT:FQL_AUDITING_CLIENT_TEMPLATE.FAT&amp;display_string=Audit&amp;VAR:KEY=LEXYHCFEBE&amp;VAR:QUERY=RkZfRUJJVERBKEFOTiwtMSwsLFJQKQ==&amp;WINDOW=FIRST_POPUP&amp;HEIGHT=450&amp;WIDTH=450&amp;START_MAXIMI","ZED=FALSE&amp;VAR:CALENDAR=US&amp;VAR:SYMBOL=616618&amp;VAR:INDEX=0"}</definedName>
    <definedName name="_2933__FDSAUDITLINK__" localSheetId="11" hidden="1">{"fdsup://directions/FAT Viewer?action=UPDATE&amp;creator=factset&amp;DYN_ARGS=TRUE&amp;DOC_NAME=FAT:FQL_AUDITING_CLIENT_TEMPLATE.FAT&amp;display_string=Audit&amp;VAR:KEY=RCJQBGFUHI&amp;VAR:QUERY=RkZfRUJJVERBKEFOTiwtMiwsLFJQKQ==&amp;WINDOW=FIRST_POPUP&amp;HEIGHT=450&amp;WIDTH=450&amp;START_MAXIMI","ZED=FALSE&amp;VAR:CALENDAR=US&amp;VAR:SYMBOL=616618&amp;VAR:INDEX=0"}</definedName>
    <definedName name="_2933__FDSAUDITLINK__" localSheetId="3" hidden="1">{"fdsup://directions/FAT Viewer?action=UPDATE&amp;creator=factset&amp;DYN_ARGS=TRUE&amp;DOC_NAME=FAT:FQL_AUDITING_CLIENT_TEMPLATE.FAT&amp;display_string=Audit&amp;VAR:KEY=RCJQBGFUHI&amp;VAR:QUERY=RkZfRUJJVERBKEFOTiwtMiwsLFJQKQ==&amp;WINDOW=FIRST_POPUP&amp;HEIGHT=450&amp;WIDTH=450&amp;START_MAXIMI","ZED=FALSE&amp;VAR:CALENDAR=US&amp;VAR:SYMBOL=616618&amp;VAR:INDEX=0"}</definedName>
    <definedName name="_2933__FDSAUDITLINK__" hidden="1">{"fdsup://directions/FAT Viewer?action=UPDATE&amp;creator=factset&amp;DYN_ARGS=TRUE&amp;DOC_NAME=FAT:FQL_AUDITING_CLIENT_TEMPLATE.FAT&amp;display_string=Audit&amp;VAR:KEY=RCJQBGFUHI&amp;VAR:QUERY=RkZfRUJJVERBKEFOTiwtMiwsLFJQKQ==&amp;WINDOW=FIRST_POPUP&amp;HEIGHT=450&amp;WIDTH=450&amp;START_MAXIMI","ZED=FALSE&amp;VAR:CALENDAR=US&amp;VAR:SYMBOL=616618&amp;VAR:INDEX=0"}</definedName>
    <definedName name="_2934__FDSAUDITLINK__" localSheetId="11" hidden="1">{"fdsup://Directions/FactSet Auditing Viewer?action=AUDIT_VALUE&amp;DB=129&amp;ID1=616618&amp;VALUEID=01001&amp;SDATE=2009&amp;PERIODTYPE=ANN_STD&amp;window=popup_no_bar&amp;width=385&amp;height=120&amp;START_MAXIMIZED=FALSE&amp;creator=factset&amp;display_string=Audit"}</definedName>
    <definedName name="_2934__FDSAUDITLINK__" localSheetId="3" hidden="1">{"fdsup://Directions/FactSet Auditing Viewer?action=AUDIT_VALUE&amp;DB=129&amp;ID1=616618&amp;VALUEID=01001&amp;SDATE=2009&amp;PERIODTYPE=ANN_STD&amp;window=popup_no_bar&amp;width=385&amp;height=120&amp;START_MAXIMIZED=FALSE&amp;creator=factset&amp;display_string=Audit"}</definedName>
    <definedName name="_2934__FDSAUDITLINK__" hidden="1">{"fdsup://Directions/FactSet Auditing Viewer?action=AUDIT_VALUE&amp;DB=129&amp;ID1=616618&amp;VALUEID=01001&amp;SDATE=2009&amp;PERIODTYPE=ANN_STD&amp;window=popup_no_bar&amp;width=385&amp;height=120&amp;START_MAXIMIZED=FALSE&amp;creator=factset&amp;display_string=Audit"}</definedName>
    <definedName name="_2935__FDSAUDITLINK__" localSheetId="11" hidden="1">{"fdsup://Directions/FactSet Auditing Viewer?action=AUDIT_VALUE&amp;DB=129&amp;ID1=616618&amp;VALUEID=01001&amp;SDATE=2008&amp;PERIODTYPE=ANN_STD&amp;window=popup_no_bar&amp;width=385&amp;height=120&amp;START_MAXIMIZED=FALSE&amp;creator=factset&amp;display_string=Audit"}</definedName>
    <definedName name="_2935__FDSAUDITLINK__" localSheetId="3" hidden="1">{"fdsup://Directions/FactSet Auditing Viewer?action=AUDIT_VALUE&amp;DB=129&amp;ID1=616618&amp;VALUEID=01001&amp;SDATE=2008&amp;PERIODTYPE=ANN_STD&amp;window=popup_no_bar&amp;width=385&amp;height=120&amp;START_MAXIMIZED=FALSE&amp;creator=factset&amp;display_string=Audit"}</definedName>
    <definedName name="_2935__FDSAUDITLINK__" hidden="1">{"fdsup://Directions/FactSet Auditing Viewer?action=AUDIT_VALUE&amp;DB=129&amp;ID1=616618&amp;VALUEID=01001&amp;SDATE=2008&amp;PERIODTYPE=ANN_STD&amp;window=popup_no_bar&amp;width=385&amp;height=120&amp;START_MAXIMIZED=FALSE&amp;creator=factset&amp;display_string=Audit"}</definedName>
    <definedName name="_2936__FDSAUDITLINK__" localSheetId="11" hidden="1">{"fdsup://directions/FAT Viewer?action=UPDATE&amp;creator=factset&amp;DYN_ARGS=TRUE&amp;DOC_NAME=FAT:FQL_AUDITING_CLIENT_TEMPLATE.FAT&amp;display_string=Audit&amp;VAR:KEY=PQVITEFSBY&amp;VAR:QUERY=RkZfQ0FQRVgoQU5OLDAsLCxSUCk=&amp;WINDOW=FIRST_POPUP&amp;HEIGHT=450&amp;WIDTH=450&amp;START_MAXIMIZED=","FALSE&amp;VAR:CALENDAR=US&amp;VAR:SYMBOL=B1Z71X&amp;VAR:INDEX=0"}</definedName>
    <definedName name="_2936__FDSAUDITLINK__" localSheetId="3" hidden="1">{"fdsup://directions/FAT Viewer?action=UPDATE&amp;creator=factset&amp;DYN_ARGS=TRUE&amp;DOC_NAME=FAT:FQL_AUDITING_CLIENT_TEMPLATE.FAT&amp;display_string=Audit&amp;VAR:KEY=PQVITEFSBY&amp;VAR:QUERY=RkZfQ0FQRVgoQU5OLDAsLCxSUCk=&amp;WINDOW=FIRST_POPUP&amp;HEIGHT=450&amp;WIDTH=450&amp;START_MAXIMIZED=","FALSE&amp;VAR:CALENDAR=US&amp;VAR:SYMBOL=B1Z71X&amp;VAR:INDEX=0"}</definedName>
    <definedName name="_2936__FDSAUDITLINK__" hidden="1">{"fdsup://directions/FAT Viewer?action=UPDATE&amp;creator=factset&amp;DYN_ARGS=TRUE&amp;DOC_NAME=FAT:FQL_AUDITING_CLIENT_TEMPLATE.FAT&amp;display_string=Audit&amp;VAR:KEY=PQVITEFSBY&amp;VAR:QUERY=RkZfQ0FQRVgoQU5OLDAsLCxSUCk=&amp;WINDOW=FIRST_POPUP&amp;HEIGHT=450&amp;WIDTH=450&amp;START_MAXIMIZED=","FALSE&amp;VAR:CALENDAR=US&amp;VAR:SYMBOL=B1Z71X&amp;VAR:INDEX=0"}</definedName>
    <definedName name="_2937__FDSAUDITLINK__" localSheetId="11" hidden="1">{"fdsup://directions/FAT Viewer?action=UPDATE&amp;creator=factset&amp;DYN_ARGS=TRUE&amp;DOC_NAME=FAT:FQL_AUDITING_CLIENT_TEMPLATE.FAT&amp;display_string=Audit&amp;VAR:KEY=DQLKFKNIRG&amp;VAR:QUERY=RkZfQ0FQRVgoQU5OLC0xLCwsUlAp&amp;WINDOW=FIRST_POPUP&amp;HEIGHT=450&amp;WIDTH=450&amp;START_MAXIMIZED=","FALSE&amp;VAR:CALENDAR=US&amp;VAR:SYMBOL=B1Z71X&amp;VAR:INDEX=0"}</definedName>
    <definedName name="_2937__FDSAUDITLINK__" localSheetId="3" hidden="1">{"fdsup://directions/FAT Viewer?action=UPDATE&amp;creator=factset&amp;DYN_ARGS=TRUE&amp;DOC_NAME=FAT:FQL_AUDITING_CLIENT_TEMPLATE.FAT&amp;display_string=Audit&amp;VAR:KEY=DQLKFKNIRG&amp;VAR:QUERY=RkZfQ0FQRVgoQU5OLC0xLCwsUlAp&amp;WINDOW=FIRST_POPUP&amp;HEIGHT=450&amp;WIDTH=450&amp;START_MAXIMIZED=","FALSE&amp;VAR:CALENDAR=US&amp;VAR:SYMBOL=B1Z71X&amp;VAR:INDEX=0"}</definedName>
    <definedName name="_2937__FDSAUDITLINK__" hidden="1">{"fdsup://directions/FAT Viewer?action=UPDATE&amp;creator=factset&amp;DYN_ARGS=TRUE&amp;DOC_NAME=FAT:FQL_AUDITING_CLIENT_TEMPLATE.FAT&amp;display_string=Audit&amp;VAR:KEY=DQLKFKNIRG&amp;VAR:QUERY=RkZfQ0FQRVgoQU5OLC0xLCwsUlAp&amp;WINDOW=FIRST_POPUP&amp;HEIGHT=450&amp;WIDTH=450&amp;START_MAXIMIZED=","FALSE&amp;VAR:CALENDAR=US&amp;VAR:SYMBOL=B1Z71X&amp;VAR:INDEX=0"}</definedName>
    <definedName name="_2938__FDSAUDITLINK__" localSheetId="11" hidden="1">{"fdsup://directions/FAT Viewer?action=UPDATE&amp;creator=factset&amp;DYN_ARGS=TRUE&amp;DOC_NAME=FAT:FQL_AUDITING_CLIENT_TEMPLATE.FAT&amp;display_string=Audit&amp;VAR:KEY=VCLCTEXITU&amp;VAR:QUERY=RkZfQ0FQRVgoQU5OLC0yLCwsUlAp&amp;WINDOW=FIRST_POPUP&amp;HEIGHT=450&amp;WIDTH=450&amp;START_MAXIMIZED=","FALSE&amp;VAR:CALENDAR=US&amp;VAR:SYMBOL=B1Z71X&amp;VAR:INDEX=0"}</definedName>
    <definedName name="_2938__FDSAUDITLINK__" localSheetId="3" hidden="1">{"fdsup://directions/FAT Viewer?action=UPDATE&amp;creator=factset&amp;DYN_ARGS=TRUE&amp;DOC_NAME=FAT:FQL_AUDITING_CLIENT_TEMPLATE.FAT&amp;display_string=Audit&amp;VAR:KEY=VCLCTEXITU&amp;VAR:QUERY=RkZfQ0FQRVgoQU5OLC0yLCwsUlAp&amp;WINDOW=FIRST_POPUP&amp;HEIGHT=450&amp;WIDTH=450&amp;START_MAXIMIZED=","FALSE&amp;VAR:CALENDAR=US&amp;VAR:SYMBOL=B1Z71X&amp;VAR:INDEX=0"}</definedName>
    <definedName name="_2938__FDSAUDITLINK__" hidden="1">{"fdsup://directions/FAT Viewer?action=UPDATE&amp;creator=factset&amp;DYN_ARGS=TRUE&amp;DOC_NAME=FAT:FQL_AUDITING_CLIENT_TEMPLATE.FAT&amp;display_string=Audit&amp;VAR:KEY=VCLCTEXITU&amp;VAR:QUERY=RkZfQ0FQRVgoQU5OLC0yLCwsUlAp&amp;WINDOW=FIRST_POPUP&amp;HEIGHT=450&amp;WIDTH=450&amp;START_MAXIMIZED=","FALSE&amp;VAR:CALENDAR=US&amp;VAR:SYMBOL=B1Z71X&amp;VAR:INDEX=0"}</definedName>
    <definedName name="_2939__FDSAUDITLINK__" localSheetId="11" hidden="1">{"fdsup://directions/FAT Viewer?action=UPDATE&amp;creator=factset&amp;DYN_ARGS=TRUE&amp;DOC_NAME=FAT:FQL_AUDITING_CLIENT_TEMPLATE.FAT&amp;display_string=Audit&amp;VAR:KEY=VGNSNMNANU&amp;VAR:QUERY=RkZfTkVUX0lOQyhBTk4sLTEsLCxSUCk=&amp;WINDOW=FIRST_POPUP&amp;HEIGHT=450&amp;WIDTH=450&amp;START_MAXIMI","ZED=FALSE&amp;VAR:CALENDAR=US&amp;VAR:SYMBOL=B1Z71X&amp;VAR:INDEX=0"}</definedName>
    <definedName name="_2939__FDSAUDITLINK__" localSheetId="3" hidden="1">{"fdsup://directions/FAT Viewer?action=UPDATE&amp;creator=factset&amp;DYN_ARGS=TRUE&amp;DOC_NAME=FAT:FQL_AUDITING_CLIENT_TEMPLATE.FAT&amp;display_string=Audit&amp;VAR:KEY=VGNSNMNANU&amp;VAR:QUERY=RkZfTkVUX0lOQyhBTk4sLTEsLCxSUCk=&amp;WINDOW=FIRST_POPUP&amp;HEIGHT=450&amp;WIDTH=450&amp;START_MAXIMI","ZED=FALSE&amp;VAR:CALENDAR=US&amp;VAR:SYMBOL=B1Z71X&amp;VAR:INDEX=0"}</definedName>
    <definedName name="_2939__FDSAUDITLINK__" hidden="1">{"fdsup://directions/FAT Viewer?action=UPDATE&amp;creator=factset&amp;DYN_ARGS=TRUE&amp;DOC_NAME=FAT:FQL_AUDITING_CLIENT_TEMPLATE.FAT&amp;display_string=Audit&amp;VAR:KEY=VGNSNMNANU&amp;VAR:QUERY=RkZfTkVUX0lOQyhBTk4sLTEsLCxSUCk=&amp;WINDOW=FIRST_POPUP&amp;HEIGHT=450&amp;WIDTH=450&amp;START_MAXIMI","ZED=FALSE&amp;VAR:CALENDAR=US&amp;VAR:SYMBOL=B1Z71X&amp;VAR:INDEX=0"}</definedName>
    <definedName name="_294__FDSAUDITLINK__" localSheetId="11" hidden="1">{"fdsup://directions/FAT Viewer?action=UPDATE&amp;creator=factset&amp;DYN_ARGS=TRUE&amp;DOC_NAME=FAT:FQL_AUDITING_CLIENT_TEMPLATE.FAT&amp;display_string=Audit&amp;VAR:KEY=FIZMPANOLO&amp;VAR:QUERY=RkZfQ0FQRVgoQU5OLC0yLCwsUlAp&amp;WINDOW=FIRST_POPUP&amp;HEIGHT=450&amp;WIDTH=450&amp;START_MAXIMIZED=","FALSE&amp;VAR:CALENDAR=FIVEDAY&amp;VAR:SYMBOL=B3MLDS&amp;VAR:INDEX=0"}</definedName>
    <definedName name="_294__FDSAUDITLINK__" localSheetId="3" hidden="1">{"fdsup://directions/FAT Viewer?action=UPDATE&amp;creator=factset&amp;DYN_ARGS=TRUE&amp;DOC_NAME=FAT:FQL_AUDITING_CLIENT_TEMPLATE.FAT&amp;display_string=Audit&amp;VAR:KEY=FIZMPANOLO&amp;VAR:QUERY=RkZfQ0FQRVgoQU5OLC0yLCwsUlAp&amp;WINDOW=FIRST_POPUP&amp;HEIGHT=450&amp;WIDTH=450&amp;START_MAXIMIZED=","FALSE&amp;VAR:CALENDAR=FIVEDAY&amp;VAR:SYMBOL=B3MLDS&amp;VAR:INDEX=0"}</definedName>
    <definedName name="_294__FDSAUDITLINK__" hidden="1">{"fdsup://directions/FAT Viewer?action=UPDATE&amp;creator=factset&amp;DYN_ARGS=TRUE&amp;DOC_NAME=FAT:FQL_AUDITING_CLIENT_TEMPLATE.FAT&amp;display_string=Audit&amp;VAR:KEY=FIZMPANOLO&amp;VAR:QUERY=RkZfQ0FQRVgoQU5OLC0yLCwsUlAp&amp;WINDOW=FIRST_POPUP&amp;HEIGHT=450&amp;WIDTH=450&amp;START_MAXIMIZED=","FALSE&amp;VAR:CALENDAR=FIVEDAY&amp;VAR:SYMBOL=B3MLDS&amp;VAR:INDEX=0"}</definedName>
    <definedName name="_2940__FDSAUDITLINK__" localSheetId="11" hidden="1">{"fdsup://directions/FAT Viewer?action=UPDATE&amp;creator=factset&amp;DYN_ARGS=TRUE&amp;DOC_NAME=FAT:FQL_AUDITING_CLIENT_TEMPLATE.FAT&amp;display_string=Audit&amp;VAR:KEY=JQZOXOZCHQ&amp;VAR:QUERY=RkZfTkVUX0lOQyhBTk4sLTIsLCxSUCk=&amp;WINDOW=FIRST_POPUP&amp;HEIGHT=450&amp;WIDTH=450&amp;START_MAXIMI","ZED=FALSE&amp;VAR:CALENDAR=US&amp;VAR:SYMBOL=B1Z71X&amp;VAR:INDEX=0"}</definedName>
    <definedName name="_2940__FDSAUDITLINK__" localSheetId="3" hidden="1">{"fdsup://directions/FAT Viewer?action=UPDATE&amp;creator=factset&amp;DYN_ARGS=TRUE&amp;DOC_NAME=FAT:FQL_AUDITING_CLIENT_TEMPLATE.FAT&amp;display_string=Audit&amp;VAR:KEY=JQZOXOZCHQ&amp;VAR:QUERY=RkZfTkVUX0lOQyhBTk4sLTIsLCxSUCk=&amp;WINDOW=FIRST_POPUP&amp;HEIGHT=450&amp;WIDTH=450&amp;START_MAXIMI","ZED=FALSE&amp;VAR:CALENDAR=US&amp;VAR:SYMBOL=B1Z71X&amp;VAR:INDEX=0"}</definedName>
    <definedName name="_2940__FDSAUDITLINK__" hidden="1">{"fdsup://directions/FAT Viewer?action=UPDATE&amp;creator=factset&amp;DYN_ARGS=TRUE&amp;DOC_NAME=FAT:FQL_AUDITING_CLIENT_TEMPLATE.FAT&amp;display_string=Audit&amp;VAR:KEY=JQZOXOZCHQ&amp;VAR:QUERY=RkZfTkVUX0lOQyhBTk4sLTIsLCxSUCk=&amp;WINDOW=FIRST_POPUP&amp;HEIGHT=450&amp;WIDTH=450&amp;START_MAXIMI","ZED=FALSE&amp;VAR:CALENDAR=US&amp;VAR:SYMBOL=B1Z71X&amp;VAR:INDEX=0"}</definedName>
    <definedName name="_2941__FDSAUDITLINK__" localSheetId="11" hidden="1">{"fdsup://directions/FAT Viewer?action=UPDATE&amp;creator=factset&amp;DYN_ARGS=TRUE&amp;DOC_NAME=FAT:FQL_AUDITING_CLIENT_TEMPLATE.FAT&amp;display_string=Audit&amp;VAR:KEY=RQDYLWTANQ&amp;VAR:QUERY=RkZfRUJJVChBTk4sLTEsLCxSUCk=&amp;WINDOW=FIRST_POPUP&amp;HEIGHT=450&amp;WIDTH=450&amp;START_MAXIMIZED=","FALSE&amp;VAR:CALENDAR=US&amp;VAR:SYMBOL=B1Z71X&amp;VAR:INDEX=0"}</definedName>
    <definedName name="_2941__FDSAUDITLINK__" localSheetId="3" hidden="1">{"fdsup://directions/FAT Viewer?action=UPDATE&amp;creator=factset&amp;DYN_ARGS=TRUE&amp;DOC_NAME=FAT:FQL_AUDITING_CLIENT_TEMPLATE.FAT&amp;display_string=Audit&amp;VAR:KEY=RQDYLWTANQ&amp;VAR:QUERY=RkZfRUJJVChBTk4sLTEsLCxSUCk=&amp;WINDOW=FIRST_POPUP&amp;HEIGHT=450&amp;WIDTH=450&amp;START_MAXIMIZED=","FALSE&amp;VAR:CALENDAR=US&amp;VAR:SYMBOL=B1Z71X&amp;VAR:INDEX=0"}</definedName>
    <definedName name="_2941__FDSAUDITLINK__" hidden="1">{"fdsup://directions/FAT Viewer?action=UPDATE&amp;creator=factset&amp;DYN_ARGS=TRUE&amp;DOC_NAME=FAT:FQL_AUDITING_CLIENT_TEMPLATE.FAT&amp;display_string=Audit&amp;VAR:KEY=RQDYLWTANQ&amp;VAR:QUERY=RkZfRUJJVChBTk4sLTEsLCxSUCk=&amp;WINDOW=FIRST_POPUP&amp;HEIGHT=450&amp;WIDTH=450&amp;START_MAXIMIZED=","FALSE&amp;VAR:CALENDAR=US&amp;VAR:SYMBOL=B1Z71X&amp;VAR:INDEX=0"}</definedName>
    <definedName name="_2942__FDSAUDITLINK__" localSheetId="11" hidden="1">{"fdsup://directions/FAT Viewer?action=UPDATE&amp;creator=factset&amp;DYN_ARGS=TRUE&amp;DOC_NAME=FAT:FQL_AUDITING_CLIENT_TEMPLATE.FAT&amp;display_string=Audit&amp;VAR:KEY=DEDKTKJGFG&amp;VAR:QUERY=RkZfRUJJVChBTk4sLTIsLCxSUCk=&amp;WINDOW=FIRST_POPUP&amp;HEIGHT=450&amp;WIDTH=450&amp;START_MAXIMIZED=","FALSE&amp;VAR:CALENDAR=US&amp;VAR:SYMBOL=B1Z71X&amp;VAR:INDEX=0"}</definedName>
    <definedName name="_2942__FDSAUDITLINK__" localSheetId="3" hidden="1">{"fdsup://directions/FAT Viewer?action=UPDATE&amp;creator=factset&amp;DYN_ARGS=TRUE&amp;DOC_NAME=FAT:FQL_AUDITING_CLIENT_TEMPLATE.FAT&amp;display_string=Audit&amp;VAR:KEY=DEDKTKJGFG&amp;VAR:QUERY=RkZfRUJJVChBTk4sLTIsLCxSUCk=&amp;WINDOW=FIRST_POPUP&amp;HEIGHT=450&amp;WIDTH=450&amp;START_MAXIMIZED=","FALSE&amp;VAR:CALENDAR=US&amp;VAR:SYMBOL=B1Z71X&amp;VAR:INDEX=0"}</definedName>
    <definedName name="_2942__FDSAUDITLINK__" hidden="1">{"fdsup://directions/FAT Viewer?action=UPDATE&amp;creator=factset&amp;DYN_ARGS=TRUE&amp;DOC_NAME=FAT:FQL_AUDITING_CLIENT_TEMPLATE.FAT&amp;display_string=Audit&amp;VAR:KEY=DEDKTKJGFG&amp;VAR:QUERY=RkZfRUJJVChBTk4sLTIsLCxSUCk=&amp;WINDOW=FIRST_POPUP&amp;HEIGHT=450&amp;WIDTH=450&amp;START_MAXIMIZED=","FALSE&amp;VAR:CALENDAR=US&amp;VAR:SYMBOL=B1Z71X&amp;VAR:INDEX=0"}</definedName>
    <definedName name="_2943__FDSAUDITLINK__" localSheetId="11" hidden="1">{"fdsup://directions/FAT Viewer?action=UPDATE&amp;creator=factset&amp;DYN_ARGS=TRUE&amp;DOC_NAME=FAT:FQL_AUDITING_CLIENT_TEMPLATE.FAT&amp;display_string=Audit&amp;VAR:KEY=PONKZQTCXW&amp;VAR:QUERY=RkZfRUJJVERBKEFOTiwtMSwsLFJQKQ==&amp;WINDOW=FIRST_POPUP&amp;HEIGHT=450&amp;WIDTH=450&amp;START_MAXIMI","ZED=FALSE&amp;VAR:CALENDAR=US&amp;VAR:SYMBOL=B1Z71X&amp;VAR:INDEX=0"}</definedName>
    <definedName name="_2943__FDSAUDITLINK__" localSheetId="3" hidden="1">{"fdsup://directions/FAT Viewer?action=UPDATE&amp;creator=factset&amp;DYN_ARGS=TRUE&amp;DOC_NAME=FAT:FQL_AUDITING_CLIENT_TEMPLATE.FAT&amp;display_string=Audit&amp;VAR:KEY=PONKZQTCXW&amp;VAR:QUERY=RkZfRUJJVERBKEFOTiwtMSwsLFJQKQ==&amp;WINDOW=FIRST_POPUP&amp;HEIGHT=450&amp;WIDTH=450&amp;START_MAXIMI","ZED=FALSE&amp;VAR:CALENDAR=US&amp;VAR:SYMBOL=B1Z71X&amp;VAR:INDEX=0"}</definedName>
    <definedName name="_2943__FDSAUDITLINK__" hidden="1">{"fdsup://directions/FAT Viewer?action=UPDATE&amp;creator=factset&amp;DYN_ARGS=TRUE&amp;DOC_NAME=FAT:FQL_AUDITING_CLIENT_TEMPLATE.FAT&amp;display_string=Audit&amp;VAR:KEY=PONKZQTCXW&amp;VAR:QUERY=RkZfRUJJVERBKEFOTiwtMSwsLFJQKQ==&amp;WINDOW=FIRST_POPUP&amp;HEIGHT=450&amp;WIDTH=450&amp;START_MAXIMI","ZED=FALSE&amp;VAR:CALENDAR=US&amp;VAR:SYMBOL=B1Z71X&amp;VAR:INDEX=0"}</definedName>
    <definedName name="_2944__FDSAUDITLINK__" localSheetId="11" hidden="1">{"fdsup://directions/FAT Viewer?action=UPDATE&amp;creator=factset&amp;DYN_ARGS=TRUE&amp;DOC_NAME=FAT:FQL_AUDITING_CLIENT_TEMPLATE.FAT&amp;display_string=Audit&amp;VAR:KEY=RWZKDSJUFW&amp;VAR:QUERY=RkZfRUJJVERBKEFOTiwtMiwsLFJQKQ==&amp;WINDOW=FIRST_POPUP&amp;HEIGHT=450&amp;WIDTH=450&amp;START_MAXIMI","ZED=FALSE&amp;VAR:CALENDAR=US&amp;VAR:SYMBOL=B1Z71X&amp;VAR:INDEX=0"}</definedName>
    <definedName name="_2944__FDSAUDITLINK__" localSheetId="3" hidden="1">{"fdsup://directions/FAT Viewer?action=UPDATE&amp;creator=factset&amp;DYN_ARGS=TRUE&amp;DOC_NAME=FAT:FQL_AUDITING_CLIENT_TEMPLATE.FAT&amp;display_string=Audit&amp;VAR:KEY=RWZKDSJUFW&amp;VAR:QUERY=RkZfRUJJVERBKEFOTiwtMiwsLFJQKQ==&amp;WINDOW=FIRST_POPUP&amp;HEIGHT=450&amp;WIDTH=450&amp;START_MAXIMI","ZED=FALSE&amp;VAR:CALENDAR=US&amp;VAR:SYMBOL=B1Z71X&amp;VAR:INDEX=0"}</definedName>
    <definedName name="_2944__FDSAUDITLINK__" hidden="1">{"fdsup://directions/FAT Viewer?action=UPDATE&amp;creator=factset&amp;DYN_ARGS=TRUE&amp;DOC_NAME=FAT:FQL_AUDITING_CLIENT_TEMPLATE.FAT&amp;display_string=Audit&amp;VAR:KEY=RWZKDSJUFW&amp;VAR:QUERY=RkZfRUJJVERBKEFOTiwtMiwsLFJQKQ==&amp;WINDOW=FIRST_POPUP&amp;HEIGHT=450&amp;WIDTH=450&amp;START_MAXIMI","ZED=FALSE&amp;VAR:CALENDAR=US&amp;VAR:SYMBOL=B1Z71X&amp;VAR:INDEX=0"}</definedName>
    <definedName name="_2945__FDSAUDITLINK__" localSheetId="11" hidden="1">{"fdsup://Directions/FactSet Auditing Viewer?action=AUDIT_VALUE&amp;DB=129&amp;ID1=B1Z71X&amp;VALUEID=01001&amp;SDATE=2009&amp;PERIODTYPE=ANN_STD&amp;window=popup_no_bar&amp;width=385&amp;height=120&amp;START_MAXIMIZED=FALSE&amp;creator=factset&amp;display_string=Audit"}</definedName>
    <definedName name="_2945__FDSAUDITLINK__" localSheetId="3" hidden="1">{"fdsup://Directions/FactSet Auditing Viewer?action=AUDIT_VALUE&amp;DB=129&amp;ID1=B1Z71X&amp;VALUEID=01001&amp;SDATE=2009&amp;PERIODTYPE=ANN_STD&amp;window=popup_no_bar&amp;width=385&amp;height=120&amp;START_MAXIMIZED=FALSE&amp;creator=factset&amp;display_string=Audit"}</definedName>
    <definedName name="_2945__FDSAUDITLINK__" hidden="1">{"fdsup://Directions/FactSet Auditing Viewer?action=AUDIT_VALUE&amp;DB=129&amp;ID1=B1Z71X&amp;VALUEID=01001&amp;SDATE=2009&amp;PERIODTYPE=ANN_STD&amp;window=popup_no_bar&amp;width=385&amp;height=120&amp;START_MAXIMIZED=FALSE&amp;creator=factset&amp;display_string=Audit"}</definedName>
    <definedName name="_2946__FDSAUDITLINK__" localSheetId="11" hidden="1">{"fdsup://Directions/FactSet Auditing Viewer?action=AUDIT_VALUE&amp;DB=129&amp;ID1=B1Z71X&amp;VALUEID=01001&amp;SDATE=2008&amp;PERIODTYPE=ANN_STD&amp;window=popup_no_bar&amp;width=385&amp;height=120&amp;START_MAXIMIZED=FALSE&amp;creator=factset&amp;display_string=Audit"}</definedName>
    <definedName name="_2946__FDSAUDITLINK__" localSheetId="3" hidden="1">{"fdsup://Directions/FactSet Auditing Viewer?action=AUDIT_VALUE&amp;DB=129&amp;ID1=B1Z71X&amp;VALUEID=01001&amp;SDATE=2008&amp;PERIODTYPE=ANN_STD&amp;window=popup_no_bar&amp;width=385&amp;height=120&amp;START_MAXIMIZED=FALSE&amp;creator=factset&amp;display_string=Audit"}</definedName>
    <definedName name="_2946__FDSAUDITLINK__" hidden="1">{"fdsup://Directions/FactSet Auditing Viewer?action=AUDIT_VALUE&amp;DB=129&amp;ID1=B1Z71X&amp;VALUEID=01001&amp;SDATE=2008&amp;PERIODTYPE=ANN_STD&amp;window=popup_no_bar&amp;width=385&amp;height=120&amp;START_MAXIMIZED=FALSE&amp;creator=factset&amp;display_string=Audit"}</definedName>
    <definedName name="_2947__FDSAUDITLINK__" localSheetId="11" hidden="1">{"fdsup://directions/FAT Viewer?action=UPDATE&amp;creator=factset&amp;DYN_ARGS=TRUE&amp;DOC_NAME=FAT:FQL_AUDITING_CLIENT_TEMPLATE.FAT&amp;display_string=Audit&amp;VAR:KEY=DIDWDIDQDK&amp;VAR:QUERY=RkZfQ0FQRVgoQU5OLDAsLCxSUCk=&amp;WINDOW=FIRST_POPUP&amp;HEIGHT=450&amp;WIDTH=450&amp;START_MAXIMIZED=","FALSE&amp;VAR:CALENDAR=US&amp;VAR:SYMBOL=683640&amp;VAR:INDEX=0"}</definedName>
    <definedName name="_2947__FDSAUDITLINK__" localSheetId="3" hidden="1">{"fdsup://directions/FAT Viewer?action=UPDATE&amp;creator=factset&amp;DYN_ARGS=TRUE&amp;DOC_NAME=FAT:FQL_AUDITING_CLIENT_TEMPLATE.FAT&amp;display_string=Audit&amp;VAR:KEY=DIDWDIDQDK&amp;VAR:QUERY=RkZfQ0FQRVgoQU5OLDAsLCxSUCk=&amp;WINDOW=FIRST_POPUP&amp;HEIGHT=450&amp;WIDTH=450&amp;START_MAXIMIZED=","FALSE&amp;VAR:CALENDAR=US&amp;VAR:SYMBOL=683640&amp;VAR:INDEX=0"}</definedName>
    <definedName name="_2947__FDSAUDITLINK__" hidden="1">{"fdsup://directions/FAT Viewer?action=UPDATE&amp;creator=factset&amp;DYN_ARGS=TRUE&amp;DOC_NAME=FAT:FQL_AUDITING_CLIENT_TEMPLATE.FAT&amp;display_string=Audit&amp;VAR:KEY=DIDWDIDQDK&amp;VAR:QUERY=RkZfQ0FQRVgoQU5OLDAsLCxSUCk=&amp;WINDOW=FIRST_POPUP&amp;HEIGHT=450&amp;WIDTH=450&amp;START_MAXIMIZED=","FALSE&amp;VAR:CALENDAR=US&amp;VAR:SYMBOL=683640&amp;VAR:INDEX=0"}</definedName>
    <definedName name="_2948__FDSAUDITLINK__" localSheetId="11" hidden="1">{"fdsup://directions/FAT Viewer?action=UPDATE&amp;creator=factset&amp;DYN_ARGS=TRUE&amp;DOC_NAME=FAT:FQL_AUDITING_CLIENT_TEMPLATE.FAT&amp;display_string=Audit&amp;VAR:KEY=DSVGBADGPO&amp;VAR:QUERY=RkZfQ0FQRVgoQU5OLC0xLCwsUlAp&amp;WINDOW=FIRST_POPUP&amp;HEIGHT=450&amp;WIDTH=450&amp;START_MAXIMIZED=","FALSE&amp;VAR:CALENDAR=US&amp;VAR:SYMBOL=683640&amp;VAR:INDEX=0"}</definedName>
    <definedName name="_2948__FDSAUDITLINK__" localSheetId="3" hidden="1">{"fdsup://directions/FAT Viewer?action=UPDATE&amp;creator=factset&amp;DYN_ARGS=TRUE&amp;DOC_NAME=FAT:FQL_AUDITING_CLIENT_TEMPLATE.FAT&amp;display_string=Audit&amp;VAR:KEY=DSVGBADGPO&amp;VAR:QUERY=RkZfQ0FQRVgoQU5OLC0xLCwsUlAp&amp;WINDOW=FIRST_POPUP&amp;HEIGHT=450&amp;WIDTH=450&amp;START_MAXIMIZED=","FALSE&amp;VAR:CALENDAR=US&amp;VAR:SYMBOL=683640&amp;VAR:INDEX=0"}</definedName>
    <definedName name="_2948__FDSAUDITLINK__" hidden="1">{"fdsup://directions/FAT Viewer?action=UPDATE&amp;creator=factset&amp;DYN_ARGS=TRUE&amp;DOC_NAME=FAT:FQL_AUDITING_CLIENT_TEMPLATE.FAT&amp;display_string=Audit&amp;VAR:KEY=DSVGBADGPO&amp;VAR:QUERY=RkZfQ0FQRVgoQU5OLC0xLCwsUlAp&amp;WINDOW=FIRST_POPUP&amp;HEIGHT=450&amp;WIDTH=450&amp;START_MAXIMIZED=","FALSE&amp;VAR:CALENDAR=US&amp;VAR:SYMBOL=683640&amp;VAR:INDEX=0"}</definedName>
    <definedName name="_2949__FDSAUDITLINK__" localSheetId="11" hidden="1">{"fdsup://directions/FAT Viewer?action=UPDATE&amp;creator=factset&amp;DYN_ARGS=TRUE&amp;DOC_NAME=FAT:FQL_AUDITING_CLIENT_TEMPLATE.FAT&amp;display_string=Audit&amp;VAR:KEY=VITELAZYPA&amp;VAR:QUERY=RkZfQ0FQRVgoQU5OLC0yLCwsUlAp&amp;WINDOW=FIRST_POPUP&amp;HEIGHT=450&amp;WIDTH=450&amp;START_MAXIMIZED=","FALSE&amp;VAR:CALENDAR=US&amp;VAR:SYMBOL=683640&amp;VAR:INDEX=0"}</definedName>
    <definedName name="_2949__FDSAUDITLINK__" localSheetId="3" hidden="1">{"fdsup://directions/FAT Viewer?action=UPDATE&amp;creator=factset&amp;DYN_ARGS=TRUE&amp;DOC_NAME=FAT:FQL_AUDITING_CLIENT_TEMPLATE.FAT&amp;display_string=Audit&amp;VAR:KEY=VITELAZYPA&amp;VAR:QUERY=RkZfQ0FQRVgoQU5OLC0yLCwsUlAp&amp;WINDOW=FIRST_POPUP&amp;HEIGHT=450&amp;WIDTH=450&amp;START_MAXIMIZED=","FALSE&amp;VAR:CALENDAR=US&amp;VAR:SYMBOL=683640&amp;VAR:INDEX=0"}</definedName>
    <definedName name="_2949__FDSAUDITLINK__" hidden="1">{"fdsup://directions/FAT Viewer?action=UPDATE&amp;creator=factset&amp;DYN_ARGS=TRUE&amp;DOC_NAME=FAT:FQL_AUDITING_CLIENT_TEMPLATE.FAT&amp;display_string=Audit&amp;VAR:KEY=VITELAZYPA&amp;VAR:QUERY=RkZfQ0FQRVgoQU5OLC0yLCwsUlAp&amp;WINDOW=FIRST_POPUP&amp;HEIGHT=450&amp;WIDTH=450&amp;START_MAXIMIZED=","FALSE&amp;VAR:CALENDAR=US&amp;VAR:SYMBOL=683640&amp;VAR:INDEX=0"}</definedName>
    <definedName name="_295__FDSAUDITLINK__" localSheetId="11" hidden="1">{"fdsup://directions/FAT Viewer?action=UPDATE&amp;creator=factset&amp;DYN_ARGS=TRUE&amp;DOC_NAME=FAT:FQL_AUDITING_CLIENT_TEMPLATE.FAT&amp;display_string=Audit&amp;VAR:KEY=DYPCNUPAHK&amp;VAR:QUERY=RkZfTkVUX0lOQyhBTk4sLTEsLCxSUCk=&amp;WINDOW=FIRST_POPUP&amp;HEIGHT=450&amp;WIDTH=450&amp;START_MAXIMI","ZED=FALSE&amp;VAR:CALENDAR=FIVEDAY&amp;VAR:SYMBOL=B3MLDS&amp;VAR:INDEX=0"}</definedName>
    <definedName name="_295__FDSAUDITLINK__" localSheetId="3" hidden="1">{"fdsup://directions/FAT Viewer?action=UPDATE&amp;creator=factset&amp;DYN_ARGS=TRUE&amp;DOC_NAME=FAT:FQL_AUDITING_CLIENT_TEMPLATE.FAT&amp;display_string=Audit&amp;VAR:KEY=DYPCNUPAHK&amp;VAR:QUERY=RkZfTkVUX0lOQyhBTk4sLTEsLCxSUCk=&amp;WINDOW=FIRST_POPUP&amp;HEIGHT=450&amp;WIDTH=450&amp;START_MAXIMI","ZED=FALSE&amp;VAR:CALENDAR=FIVEDAY&amp;VAR:SYMBOL=B3MLDS&amp;VAR:INDEX=0"}</definedName>
    <definedName name="_295__FDSAUDITLINK__" hidden="1">{"fdsup://directions/FAT Viewer?action=UPDATE&amp;creator=factset&amp;DYN_ARGS=TRUE&amp;DOC_NAME=FAT:FQL_AUDITING_CLIENT_TEMPLATE.FAT&amp;display_string=Audit&amp;VAR:KEY=DYPCNUPAHK&amp;VAR:QUERY=RkZfTkVUX0lOQyhBTk4sLTEsLCxSUCk=&amp;WINDOW=FIRST_POPUP&amp;HEIGHT=450&amp;WIDTH=450&amp;START_MAXIMI","ZED=FALSE&amp;VAR:CALENDAR=FIVEDAY&amp;VAR:SYMBOL=B3MLDS&amp;VAR:INDEX=0"}</definedName>
    <definedName name="_2950__FDSAUDITLINK__" localSheetId="11" hidden="1">{"fdsup://directions/FAT Viewer?action=UPDATE&amp;creator=factset&amp;DYN_ARGS=TRUE&amp;DOC_NAME=FAT:FQL_AUDITING_CLIENT_TEMPLATE.FAT&amp;display_string=Audit&amp;VAR:KEY=PWZQXGVGHW&amp;VAR:QUERY=RkZfTkVUX0lOQyhBTk4sLTEsLCxSUCk=&amp;WINDOW=FIRST_POPUP&amp;HEIGHT=450&amp;WIDTH=450&amp;START_MAXIMI","ZED=FALSE&amp;VAR:CALENDAR=US&amp;VAR:SYMBOL=683640&amp;VAR:INDEX=0"}</definedName>
    <definedName name="_2950__FDSAUDITLINK__" localSheetId="3" hidden="1">{"fdsup://directions/FAT Viewer?action=UPDATE&amp;creator=factset&amp;DYN_ARGS=TRUE&amp;DOC_NAME=FAT:FQL_AUDITING_CLIENT_TEMPLATE.FAT&amp;display_string=Audit&amp;VAR:KEY=PWZQXGVGHW&amp;VAR:QUERY=RkZfTkVUX0lOQyhBTk4sLTEsLCxSUCk=&amp;WINDOW=FIRST_POPUP&amp;HEIGHT=450&amp;WIDTH=450&amp;START_MAXIMI","ZED=FALSE&amp;VAR:CALENDAR=US&amp;VAR:SYMBOL=683640&amp;VAR:INDEX=0"}</definedName>
    <definedName name="_2950__FDSAUDITLINK__" hidden="1">{"fdsup://directions/FAT Viewer?action=UPDATE&amp;creator=factset&amp;DYN_ARGS=TRUE&amp;DOC_NAME=FAT:FQL_AUDITING_CLIENT_TEMPLATE.FAT&amp;display_string=Audit&amp;VAR:KEY=PWZQXGVGHW&amp;VAR:QUERY=RkZfTkVUX0lOQyhBTk4sLTEsLCxSUCk=&amp;WINDOW=FIRST_POPUP&amp;HEIGHT=450&amp;WIDTH=450&amp;START_MAXIMI","ZED=FALSE&amp;VAR:CALENDAR=US&amp;VAR:SYMBOL=683640&amp;VAR:INDEX=0"}</definedName>
    <definedName name="_2951__FDSAUDITLINK__" localSheetId="11" hidden="1">{"fdsup://directions/FAT Viewer?action=UPDATE&amp;creator=factset&amp;DYN_ARGS=TRUE&amp;DOC_NAME=FAT:FQL_AUDITING_CLIENT_TEMPLATE.FAT&amp;display_string=Audit&amp;VAR:KEY=DQHAXERORM&amp;VAR:QUERY=RkZfTkVUX0lOQyhBTk4sLTIsLCxSUCk=&amp;WINDOW=FIRST_POPUP&amp;HEIGHT=450&amp;WIDTH=450&amp;START_MAXIMI","ZED=FALSE&amp;VAR:CALENDAR=US&amp;VAR:SYMBOL=683640&amp;VAR:INDEX=0"}</definedName>
    <definedName name="_2951__FDSAUDITLINK__" localSheetId="3" hidden="1">{"fdsup://directions/FAT Viewer?action=UPDATE&amp;creator=factset&amp;DYN_ARGS=TRUE&amp;DOC_NAME=FAT:FQL_AUDITING_CLIENT_TEMPLATE.FAT&amp;display_string=Audit&amp;VAR:KEY=DQHAXERORM&amp;VAR:QUERY=RkZfTkVUX0lOQyhBTk4sLTIsLCxSUCk=&amp;WINDOW=FIRST_POPUP&amp;HEIGHT=450&amp;WIDTH=450&amp;START_MAXIMI","ZED=FALSE&amp;VAR:CALENDAR=US&amp;VAR:SYMBOL=683640&amp;VAR:INDEX=0"}</definedName>
    <definedName name="_2951__FDSAUDITLINK__" hidden="1">{"fdsup://directions/FAT Viewer?action=UPDATE&amp;creator=factset&amp;DYN_ARGS=TRUE&amp;DOC_NAME=FAT:FQL_AUDITING_CLIENT_TEMPLATE.FAT&amp;display_string=Audit&amp;VAR:KEY=DQHAXERORM&amp;VAR:QUERY=RkZfTkVUX0lOQyhBTk4sLTIsLCxSUCk=&amp;WINDOW=FIRST_POPUP&amp;HEIGHT=450&amp;WIDTH=450&amp;START_MAXIMI","ZED=FALSE&amp;VAR:CALENDAR=US&amp;VAR:SYMBOL=683640&amp;VAR:INDEX=0"}</definedName>
    <definedName name="_2952__FDSAUDITLINK__" localSheetId="11" hidden="1">{"fdsup://directions/FAT Viewer?action=UPDATE&amp;creator=factset&amp;DYN_ARGS=TRUE&amp;DOC_NAME=FAT:FQL_AUDITING_CLIENT_TEMPLATE.FAT&amp;display_string=Audit&amp;VAR:KEY=FKLOLCVSJS&amp;VAR:QUERY=RkZfRUJJVChBTk4sLTEsLCxSUCk=&amp;WINDOW=FIRST_POPUP&amp;HEIGHT=450&amp;WIDTH=450&amp;START_MAXIMIZED=","FALSE&amp;VAR:CALENDAR=US&amp;VAR:SYMBOL=683640&amp;VAR:INDEX=0"}</definedName>
    <definedName name="_2952__FDSAUDITLINK__" localSheetId="3" hidden="1">{"fdsup://directions/FAT Viewer?action=UPDATE&amp;creator=factset&amp;DYN_ARGS=TRUE&amp;DOC_NAME=FAT:FQL_AUDITING_CLIENT_TEMPLATE.FAT&amp;display_string=Audit&amp;VAR:KEY=FKLOLCVSJS&amp;VAR:QUERY=RkZfRUJJVChBTk4sLTEsLCxSUCk=&amp;WINDOW=FIRST_POPUP&amp;HEIGHT=450&amp;WIDTH=450&amp;START_MAXIMIZED=","FALSE&amp;VAR:CALENDAR=US&amp;VAR:SYMBOL=683640&amp;VAR:INDEX=0"}</definedName>
    <definedName name="_2952__FDSAUDITLINK__" hidden="1">{"fdsup://directions/FAT Viewer?action=UPDATE&amp;creator=factset&amp;DYN_ARGS=TRUE&amp;DOC_NAME=FAT:FQL_AUDITING_CLIENT_TEMPLATE.FAT&amp;display_string=Audit&amp;VAR:KEY=FKLOLCVSJS&amp;VAR:QUERY=RkZfRUJJVChBTk4sLTEsLCxSUCk=&amp;WINDOW=FIRST_POPUP&amp;HEIGHT=450&amp;WIDTH=450&amp;START_MAXIMIZED=","FALSE&amp;VAR:CALENDAR=US&amp;VAR:SYMBOL=683640&amp;VAR:INDEX=0"}</definedName>
    <definedName name="_2953__FDSAUDITLINK__" localSheetId="11" hidden="1">{"fdsup://directions/FAT Viewer?action=UPDATE&amp;creator=factset&amp;DYN_ARGS=TRUE&amp;DOC_NAME=FAT:FQL_AUDITING_CLIENT_TEMPLATE.FAT&amp;display_string=Audit&amp;VAR:KEY=ZYVYBMPATA&amp;VAR:QUERY=RkZfRUJJVChBTk4sLTIsLCxSUCk=&amp;WINDOW=FIRST_POPUP&amp;HEIGHT=450&amp;WIDTH=450&amp;START_MAXIMIZED=","FALSE&amp;VAR:CALENDAR=US&amp;VAR:SYMBOL=683640&amp;VAR:INDEX=0"}</definedName>
    <definedName name="_2953__FDSAUDITLINK__" localSheetId="3" hidden="1">{"fdsup://directions/FAT Viewer?action=UPDATE&amp;creator=factset&amp;DYN_ARGS=TRUE&amp;DOC_NAME=FAT:FQL_AUDITING_CLIENT_TEMPLATE.FAT&amp;display_string=Audit&amp;VAR:KEY=ZYVYBMPATA&amp;VAR:QUERY=RkZfRUJJVChBTk4sLTIsLCxSUCk=&amp;WINDOW=FIRST_POPUP&amp;HEIGHT=450&amp;WIDTH=450&amp;START_MAXIMIZED=","FALSE&amp;VAR:CALENDAR=US&amp;VAR:SYMBOL=683640&amp;VAR:INDEX=0"}</definedName>
    <definedName name="_2953__FDSAUDITLINK__" hidden="1">{"fdsup://directions/FAT Viewer?action=UPDATE&amp;creator=factset&amp;DYN_ARGS=TRUE&amp;DOC_NAME=FAT:FQL_AUDITING_CLIENT_TEMPLATE.FAT&amp;display_string=Audit&amp;VAR:KEY=ZYVYBMPATA&amp;VAR:QUERY=RkZfRUJJVChBTk4sLTIsLCxSUCk=&amp;WINDOW=FIRST_POPUP&amp;HEIGHT=450&amp;WIDTH=450&amp;START_MAXIMIZED=","FALSE&amp;VAR:CALENDAR=US&amp;VAR:SYMBOL=683640&amp;VAR:INDEX=0"}</definedName>
    <definedName name="_2954__FDSAUDITLINK__" localSheetId="11" hidden="1">{"fdsup://directions/FAT Viewer?action=UPDATE&amp;creator=factset&amp;DYN_ARGS=TRUE&amp;DOC_NAME=FAT:FQL_AUDITING_CLIENT_TEMPLATE.FAT&amp;display_string=Audit&amp;VAR:KEY=VMTSHYNSPM&amp;VAR:QUERY=RkZfRUJJVERBKEFOTiwtMSwsLFJQKQ==&amp;WINDOW=FIRST_POPUP&amp;HEIGHT=450&amp;WIDTH=450&amp;START_MAXIMI","ZED=FALSE&amp;VAR:CALENDAR=US&amp;VAR:SYMBOL=683640&amp;VAR:INDEX=0"}</definedName>
    <definedName name="_2954__FDSAUDITLINK__" localSheetId="3" hidden="1">{"fdsup://directions/FAT Viewer?action=UPDATE&amp;creator=factset&amp;DYN_ARGS=TRUE&amp;DOC_NAME=FAT:FQL_AUDITING_CLIENT_TEMPLATE.FAT&amp;display_string=Audit&amp;VAR:KEY=VMTSHYNSPM&amp;VAR:QUERY=RkZfRUJJVERBKEFOTiwtMSwsLFJQKQ==&amp;WINDOW=FIRST_POPUP&amp;HEIGHT=450&amp;WIDTH=450&amp;START_MAXIMI","ZED=FALSE&amp;VAR:CALENDAR=US&amp;VAR:SYMBOL=683640&amp;VAR:INDEX=0"}</definedName>
    <definedName name="_2954__FDSAUDITLINK__" hidden="1">{"fdsup://directions/FAT Viewer?action=UPDATE&amp;creator=factset&amp;DYN_ARGS=TRUE&amp;DOC_NAME=FAT:FQL_AUDITING_CLIENT_TEMPLATE.FAT&amp;display_string=Audit&amp;VAR:KEY=VMTSHYNSPM&amp;VAR:QUERY=RkZfRUJJVERBKEFOTiwtMSwsLFJQKQ==&amp;WINDOW=FIRST_POPUP&amp;HEIGHT=450&amp;WIDTH=450&amp;START_MAXIMI","ZED=FALSE&amp;VAR:CALENDAR=US&amp;VAR:SYMBOL=683640&amp;VAR:INDEX=0"}</definedName>
    <definedName name="_2955__FDSAUDITLINK__" localSheetId="11" hidden="1">{"fdsup://directions/FAT Viewer?action=UPDATE&amp;creator=factset&amp;DYN_ARGS=TRUE&amp;DOC_NAME=FAT:FQL_AUDITING_CLIENT_TEMPLATE.FAT&amp;display_string=Audit&amp;VAR:KEY=FUNYJGXIZW&amp;VAR:QUERY=RkZfRUJJVERBKEFOTiwtMiwsLFJQKQ==&amp;WINDOW=FIRST_POPUP&amp;HEIGHT=450&amp;WIDTH=450&amp;START_MAXIMI","ZED=FALSE&amp;VAR:CALENDAR=US&amp;VAR:SYMBOL=683640&amp;VAR:INDEX=0"}</definedName>
    <definedName name="_2955__FDSAUDITLINK__" localSheetId="3" hidden="1">{"fdsup://directions/FAT Viewer?action=UPDATE&amp;creator=factset&amp;DYN_ARGS=TRUE&amp;DOC_NAME=FAT:FQL_AUDITING_CLIENT_TEMPLATE.FAT&amp;display_string=Audit&amp;VAR:KEY=FUNYJGXIZW&amp;VAR:QUERY=RkZfRUJJVERBKEFOTiwtMiwsLFJQKQ==&amp;WINDOW=FIRST_POPUP&amp;HEIGHT=450&amp;WIDTH=450&amp;START_MAXIMI","ZED=FALSE&amp;VAR:CALENDAR=US&amp;VAR:SYMBOL=683640&amp;VAR:INDEX=0"}</definedName>
    <definedName name="_2955__FDSAUDITLINK__" hidden="1">{"fdsup://directions/FAT Viewer?action=UPDATE&amp;creator=factset&amp;DYN_ARGS=TRUE&amp;DOC_NAME=FAT:FQL_AUDITING_CLIENT_TEMPLATE.FAT&amp;display_string=Audit&amp;VAR:KEY=FUNYJGXIZW&amp;VAR:QUERY=RkZfRUJJVERBKEFOTiwtMiwsLFJQKQ==&amp;WINDOW=FIRST_POPUP&amp;HEIGHT=450&amp;WIDTH=450&amp;START_MAXIMI","ZED=FALSE&amp;VAR:CALENDAR=US&amp;VAR:SYMBOL=683640&amp;VAR:INDEX=0"}</definedName>
    <definedName name="_2956__FDSAUDITLINK__" localSheetId="11" hidden="1">{"fdsup://Directions/FactSet Auditing Viewer?action=AUDIT_VALUE&amp;DB=129&amp;ID1=683640&amp;VALUEID=01001&amp;SDATE=2008&amp;PERIODTYPE=ANN_STD&amp;window=popup_no_bar&amp;width=385&amp;height=120&amp;START_MAXIMIZED=FALSE&amp;creator=factset&amp;display_string=Audit"}</definedName>
    <definedName name="_2956__FDSAUDITLINK__" localSheetId="3" hidden="1">{"fdsup://Directions/FactSet Auditing Viewer?action=AUDIT_VALUE&amp;DB=129&amp;ID1=683640&amp;VALUEID=01001&amp;SDATE=2008&amp;PERIODTYPE=ANN_STD&amp;window=popup_no_bar&amp;width=385&amp;height=120&amp;START_MAXIMIZED=FALSE&amp;creator=factset&amp;display_string=Audit"}</definedName>
    <definedName name="_2956__FDSAUDITLINK__" hidden="1">{"fdsup://Directions/FactSet Auditing Viewer?action=AUDIT_VALUE&amp;DB=129&amp;ID1=683640&amp;VALUEID=01001&amp;SDATE=2008&amp;PERIODTYPE=ANN_STD&amp;window=popup_no_bar&amp;width=385&amp;height=120&amp;START_MAXIMIZED=FALSE&amp;creator=factset&amp;display_string=Audit"}</definedName>
    <definedName name="_2957__FDSAUDITLINK__" localSheetId="11" hidden="1">{"fdsup://directions/FAT Viewer?action=UPDATE&amp;creator=factset&amp;DYN_ARGS=TRUE&amp;DOC_NAME=FAT:FQL_AUDITING_CLIENT_TEMPLATE.FAT&amp;display_string=Audit&amp;VAR:KEY=LUFCZGFIFY&amp;VAR:QUERY=RkZfQ0FQRVgoQU5OLDAsLCxSUCk=&amp;WINDOW=FIRST_POPUP&amp;HEIGHT=450&amp;WIDTH=450&amp;START_MAXIMIZED=","FALSE&amp;VAR:CALENDAR=US&amp;VAR:SYMBOL=B00T06&amp;VAR:INDEX=0"}</definedName>
    <definedName name="_2957__FDSAUDITLINK__" localSheetId="3" hidden="1">{"fdsup://directions/FAT Viewer?action=UPDATE&amp;creator=factset&amp;DYN_ARGS=TRUE&amp;DOC_NAME=FAT:FQL_AUDITING_CLIENT_TEMPLATE.FAT&amp;display_string=Audit&amp;VAR:KEY=LUFCZGFIFY&amp;VAR:QUERY=RkZfQ0FQRVgoQU5OLDAsLCxSUCk=&amp;WINDOW=FIRST_POPUP&amp;HEIGHT=450&amp;WIDTH=450&amp;START_MAXIMIZED=","FALSE&amp;VAR:CALENDAR=US&amp;VAR:SYMBOL=B00T06&amp;VAR:INDEX=0"}</definedName>
    <definedName name="_2957__FDSAUDITLINK__" hidden="1">{"fdsup://directions/FAT Viewer?action=UPDATE&amp;creator=factset&amp;DYN_ARGS=TRUE&amp;DOC_NAME=FAT:FQL_AUDITING_CLIENT_TEMPLATE.FAT&amp;display_string=Audit&amp;VAR:KEY=LUFCZGFIFY&amp;VAR:QUERY=RkZfQ0FQRVgoQU5OLDAsLCxSUCk=&amp;WINDOW=FIRST_POPUP&amp;HEIGHT=450&amp;WIDTH=450&amp;START_MAXIMIZED=","FALSE&amp;VAR:CALENDAR=US&amp;VAR:SYMBOL=B00T06&amp;VAR:INDEX=0"}</definedName>
    <definedName name="_2958__FDSAUDITLINK__" localSheetId="11" hidden="1">{"fdsup://directions/FAT Viewer?action=UPDATE&amp;creator=factset&amp;DYN_ARGS=TRUE&amp;DOC_NAME=FAT:FQL_AUDITING_CLIENT_TEMPLATE.FAT&amp;display_string=Audit&amp;VAR:KEY=PENUDWFGJY&amp;VAR:QUERY=RkZfQ0FQRVgoQU5OLC0xLCwsUlAp&amp;WINDOW=FIRST_POPUP&amp;HEIGHT=450&amp;WIDTH=450&amp;START_MAXIMIZED=","FALSE&amp;VAR:CALENDAR=US&amp;VAR:SYMBOL=B00T06&amp;VAR:INDEX=0"}</definedName>
    <definedName name="_2958__FDSAUDITLINK__" localSheetId="3" hidden="1">{"fdsup://directions/FAT Viewer?action=UPDATE&amp;creator=factset&amp;DYN_ARGS=TRUE&amp;DOC_NAME=FAT:FQL_AUDITING_CLIENT_TEMPLATE.FAT&amp;display_string=Audit&amp;VAR:KEY=PENUDWFGJY&amp;VAR:QUERY=RkZfQ0FQRVgoQU5OLC0xLCwsUlAp&amp;WINDOW=FIRST_POPUP&amp;HEIGHT=450&amp;WIDTH=450&amp;START_MAXIMIZED=","FALSE&amp;VAR:CALENDAR=US&amp;VAR:SYMBOL=B00T06&amp;VAR:INDEX=0"}</definedName>
    <definedName name="_2958__FDSAUDITLINK__" hidden="1">{"fdsup://directions/FAT Viewer?action=UPDATE&amp;creator=factset&amp;DYN_ARGS=TRUE&amp;DOC_NAME=FAT:FQL_AUDITING_CLIENT_TEMPLATE.FAT&amp;display_string=Audit&amp;VAR:KEY=PENUDWFGJY&amp;VAR:QUERY=RkZfQ0FQRVgoQU5OLC0xLCwsUlAp&amp;WINDOW=FIRST_POPUP&amp;HEIGHT=450&amp;WIDTH=450&amp;START_MAXIMIZED=","FALSE&amp;VAR:CALENDAR=US&amp;VAR:SYMBOL=B00T06&amp;VAR:INDEX=0"}</definedName>
    <definedName name="_2959__FDSAUDITLINK__" localSheetId="11" hidden="1">{"fdsup://directions/FAT Viewer?action=UPDATE&amp;creator=factset&amp;DYN_ARGS=TRUE&amp;DOC_NAME=FAT:FQL_AUDITING_CLIENT_TEMPLATE.FAT&amp;display_string=Audit&amp;VAR:KEY=HOJITMHETU&amp;VAR:QUERY=RkZfQ0FQRVgoQU5OLC0yLCwsUlAp&amp;WINDOW=FIRST_POPUP&amp;HEIGHT=450&amp;WIDTH=450&amp;START_MAXIMIZED=","FALSE&amp;VAR:CALENDAR=US&amp;VAR:SYMBOL=B00T06&amp;VAR:INDEX=0"}</definedName>
    <definedName name="_2959__FDSAUDITLINK__" localSheetId="3" hidden="1">{"fdsup://directions/FAT Viewer?action=UPDATE&amp;creator=factset&amp;DYN_ARGS=TRUE&amp;DOC_NAME=FAT:FQL_AUDITING_CLIENT_TEMPLATE.FAT&amp;display_string=Audit&amp;VAR:KEY=HOJITMHETU&amp;VAR:QUERY=RkZfQ0FQRVgoQU5OLC0yLCwsUlAp&amp;WINDOW=FIRST_POPUP&amp;HEIGHT=450&amp;WIDTH=450&amp;START_MAXIMIZED=","FALSE&amp;VAR:CALENDAR=US&amp;VAR:SYMBOL=B00T06&amp;VAR:INDEX=0"}</definedName>
    <definedName name="_2959__FDSAUDITLINK__" hidden="1">{"fdsup://directions/FAT Viewer?action=UPDATE&amp;creator=factset&amp;DYN_ARGS=TRUE&amp;DOC_NAME=FAT:FQL_AUDITING_CLIENT_TEMPLATE.FAT&amp;display_string=Audit&amp;VAR:KEY=HOJITMHETU&amp;VAR:QUERY=RkZfQ0FQRVgoQU5OLC0yLCwsUlAp&amp;WINDOW=FIRST_POPUP&amp;HEIGHT=450&amp;WIDTH=450&amp;START_MAXIMIZED=","FALSE&amp;VAR:CALENDAR=US&amp;VAR:SYMBOL=B00T06&amp;VAR:INDEX=0"}</definedName>
    <definedName name="_296__FDSAUDITLINK__" localSheetId="11" hidden="1">{"fdsup://directions/FAT Viewer?action=UPDATE&amp;creator=factset&amp;DYN_ARGS=TRUE&amp;DOC_NAME=FAT:FQL_AUDITING_CLIENT_TEMPLATE.FAT&amp;display_string=Audit&amp;VAR:KEY=ZALYPYPUXW&amp;VAR:QUERY=RkZfTkVUX0lOQyhBTk4sLTIsLCxSUCk=&amp;WINDOW=FIRST_POPUP&amp;HEIGHT=450&amp;WIDTH=450&amp;START_MAXIMI","ZED=FALSE&amp;VAR:CALENDAR=FIVEDAY&amp;VAR:SYMBOL=B3MLDS&amp;VAR:INDEX=0"}</definedName>
    <definedName name="_296__FDSAUDITLINK__" localSheetId="3" hidden="1">{"fdsup://directions/FAT Viewer?action=UPDATE&amp;creator=factset&amp;DYN_ARGS=TRUE&amp;DOC_NAME=FAT:FQL_AUDITING_CLIENT_TEMPLATE.FAT&amp;display_string=Audit&amp;VAR:KEY=ZALYPYPUXW&amp;VAR:QUERY=RkZfTkVUX0lOQyhBTk4sLTIsLCxSUCk=&amp;WINDOW=FIRST_POPUP&amp;HEIGHT=450&amp;WIDTH=450&amp;START_MAXIMI","ZED=FALSE&amp;VAR:CALENDAR=FIVEDAY&amp;VAR:SYMBOL=B3MLDS&amp;VAR:INDEX=0"}</definedName>
    <definedName name="_296__FDSAUDITLINK__" hidden="1">{"fdsup://directions/FAT Viewer?action=UPDATE&amp;creator=factset&amp;DYN_ARGS=TRUE&amp;DOC_NAME=FAT:FQL_AUDITING_CLIENT_TEMPLATE.FAT&amp;display_string=Audit&amp;VAR:KEY=ZALYPYPUXW&amp;VAR:QUERY=RkZfTkVUX0lOQyhBTk4sLTIsLCxSUCk=&amp;WINDOW=FIRST_POPUP&amp;HEIGHT=450&amp;WIDTH=450&amp;START_MAXIMI","ZED=FALSE&amp;VAR:CALENDAR=FIVEDAY&amp;VAR:SYMBOL=B3MLDS&amp;VAR:INDEX=0"}</definedName>
    <definedName name="_2960__FDSAUDITLINK__" localSheetId="11" hidden="1">{"fdsup://directions/FAT Viewer?action=UPDATE&amp;creator=factset&amp;DYN_ARGS=TRUE&amp;DOC_NAME=FAT:FQL_AUDITING_CLIENT_TEMPLATE.FAT&amp;display_string=Audit&amp;VAR:KEY=RWDIPCPWHY&amp;VAR:QUERY=RkZfTkVUX0lOQyhBTk4sLTEsLCxSUCk=&amp;WINDOW=FIRST_POPUP&amp;HEIGHT=450&amp;WIDTH=450&amp;START_MAXIMI","ZED=FALSE&amp;VAR:CALENDAR=US&amp;VAR:SYMBOL=B00T06&amp;VAR:INDEX=0"}</definedName>
    <definedName name="_2960__FDSAUDITLINK__" localSheetId="3" hidden="1">{"fdsup://directions/FAT Viewer?action=UPDATE&amp;creator=factset&amp;DYN_ARGS=TRUE&amp;DOC_NAME=FAT:FQL_AUDITING_CLIENT_TEMPLATE.FAT&amp;display_string=Audit&amp;VAR:KEY=RWDIPCPWHY&amp;VAR:QUERY=RkZfTkVUX0lOQyhBTk4sLTEsLCxSUCk=&amp;WINDOW=FIRST_POPUP&amp;HEIGHT=450&amp;WIDTH=450&amp;START_MAXIMI","ZED=FALSE&amp;VAR:CALENDAR=US&amp;VAR:SYMBOL=B00T06&amp;VAR:INDEX=0"}</definedName>
    <definedName name="_2960__FDSAUDITLINK__" hidden="1">{"fdsup://directions/FAT Viewer?action=UPDATE&amp;creator=factset&amp;DYN_ARGS=TRUE&amp;DOC_NAME=FAT:FQL_AUDITING_CLIENT_TEMPLATE.FAT&amp;display_string=Audit&amp;VAR:KEY=RWDIPCPWHY&amp;VAR:QUERY=RkZfTkVUX0lOQyhBTk4sLTEsLCxSUCk=&amp;WINDOW=FIRST_POPUP&amp;HEIGHT=450&amp;WIDTH=450&amp;START_MAXIMI","ZED=FALSE&amp;VAR:CALENDAR=US&amp;VAR:SYMBOL=B00T06&amp;VAR:INDEX=0"}</definedName>
    <definedName name="_2961__FDSAUDITLINK__" localSheetId="11" hidden="1">{"fdsup://directions/FAT Viewer?action=UPDATE&amp;creator=factset&amp;DYN_ARGS=TRUE&amp;DOC_NAME=FAT:FQL_AUDITING_CLIENT_TEMPLATE.FAT&amp;display_string=Audit&amp;VAR:KEY=HAVSJGHQBK&amp;VAR:QUERY=RkZfTkVUX0lOQyhBTk4sLTIsLCxSUCk=&amp;WINDOW=FIRST_POPUP&amp;HEIGHT=450&amp;WIDTH=450&amp;START_MAXIMI","ZED=FALSE&amp;VAR:CALENDAR=US&amp;VAR:SYMBOL=B00T06&amp;VAR:INDEX=0"}</definedName>
    <definedName name="_2961__FDSAUDITLINK__" localSheetId="3" hidden="1">{"fdsup://directions/FAT Viewer?action=UPDATE&amp;creator=factset&amp;DYN_ARGS=TRUE&amp;DOC_NAME=FAT:FQL_AUDITING_CLIENT_TEMPLATE.FAT&amp;display_string=Audit&amp;VAR:KEY=HAVSJGHQBK&amp;VAR:QUERY=RkZfTkVUX0lOQyhBTk4sLTIsLCxSUCk=&amp;WINDOW=FIRST_POPUP&amp;HEIGHT=450&amp;WIDTH=450&amp;START_MAXIMI","ZED=FALSE&amp;VAR:CALENDAR=US&amp;VAR:SYMBOL=B00T06&amp;VAR:INDEX=0"}</definedName>
    <definedName name="_2961__FDSAUDITLINK__" hidden="1">{"fdsup://directions/FAT Viewer?action=UPDATE&amp;creator=factset&amp;DYN_ARGS=TRUE&amp;DOC_NAME=FAT:FQL_AUDITING_CLIENT_TEMPLATE.FAT&amp;display_string=Audit&amp;VAR:KEY=HAVSJGHQBK&amp;VAR:QUERY=RkZfTkVUX0lOQyhBTk4sLTIsLCxSUCk=&amp;WINDOW=FIRST_POPUP&amp;HEIGHT=450&amp;WIDTH=450&amp;START_MAXIMI","ZED=FALSE&amp;VAR:CALENDAR=US&amp;VAR:SYMBOL=B00T06&amp;VAR:INDEX=0"}</definedName>
    <definedName name="_2962__FDSAUDITLINK__" localSheetId="11" hidden="1">{"fdsup://directions/FAT Viewer?action=UPDATE&amp;creator=factset&amp;DYN_ARGS=TRUE&amp;DOC_NAME=FAT:FQL_AUDITING_CLIENT_TEMPLATE.FAT&amp;display_string=Audit&amp;VAR:KEY=TMFANKNMPA&amp;VAR:QUERY=RkZfRUJJVChBTk4sLTEsLCxSUCk=&amp;WINDOW=FIRST_POPUP&amp;HEIGHT=450&amp;WIDTH=450&amp;START_MAXIMIZED=","FALSE&amp;VAR:CALENDAR=US&amp;VAR:SYMBOL=B00T06&amp;VAR:INDEX=0"}</definedName>
    <definedName name="_2962__FDSAUDITLINK__" localSheetId="3" hidden="1">{"fdsup://directions/FAT Viewer?action=UPDATE&amp;creator=factset&amp;DYN_ARGS=TRUE&amp;DOC_NAME=FAT:FQL_AUDITING_CLIENT_TEMPLATE.FAT&amp;display_string=Audit&amp;VAR:KEY=TMFANKNMPA&amp;VAR:QUERY=RkZfRUJJVChBTk4sLTEsLCxSUCk=&amp;WINDOW=FIRST_POPUP&amp;HEIGHT=450&amp;WIDTH=450&amp;START_MAXIMIZED=","FALSE&amp;VAR:CALENDAR=US&amp;VAR:SYMBOL=B00T06&amp;VAR:INDEX=0"}</definedName>
    <definedName name="_2962__FDSAUDITLINK__" hidden="1">{"fdsup://directions/FAT Viewer?action=UPDATE&amp;creator=factset&amp;DYN_ARGS=TRUE&amp;DOC_NAME=FAT:FQL_AUDITING_CLIENT_TEMPLATE.FAT&amp;display_string=Audit&amp;VAR:KEY=TMFANKNMPA&amp;VAR:QUERY=RkZfRUJJVChBTk4sLTEsLCxSUCk=&amp;WINDOW=FIRST_POPUP&amp;HEIGHT=450&amp;WIDTH=450&amp;START_MAXIMIZED=","FALSE&amp;VAR:CALENDAR=US&amp;VAR:SYMBOL=B00T06&amp;VAR:INDEX=0"}</definedName>
    <definedName name="_2963__FDSAUDITLINK__" localSheetId="11" hidden="1">{"fdsup://directions/FAT Viewer?action=UPDATE&amp;creator=factset&amp;DYN_ARGS=TRUE&amp;DOC_NAME=FAT:FQL_AUDITING_CLIENT_TEMPLATE.FAT&amp;display_string=Audit&amp;VAR:KEY=LMVUZSJATI&amp;VAR:QUERY=RkZfRUJJVChBTk4sLTIsLCxSUCk=&amp;WINDOW=FIRST_POPUP&amp;HEIGHT=450&amp;WIDTH=450&amp;START_MAXIMIZED=","FALSE&amp;VAR:CALENDAR=US&amp;VAR:SYMBOL=B00T06&amp;VAR:INDEX=0"}</definedName>
    <definedName name="_2963__FDSAUDITLINK__" localSheetId="3" hidden="1">{"fdsup://directions/FAT Viewer?action=UPDATE&amp;creator=factset&amp;DYN_ARGS=TRUE&amp;DOC_NAME=FAT:FQL_AUDITING_CLIENT_TEMPLATE.FAT&amp;display_string=Audit&amp;VAR:KEY=LMVUZSJATI&amp;VAR:QUERY=RkZfRUJJVChBTk4sLTIsLCxSUCk=&amp;WINDOW=FIRST_POPUP&amp;HEIGHT=450&amp;WIDTH=450&amp;START_MAXIMIZED=","FALSE&amp;VAR:CALENDAR=US&amp;VAR:SYMBOL=B00T06&amp;VAR:INDEX=0"}</definedName>
    <definedName name="_2963__FDSAUDITLINK__" hidden="1">{"fdsup://directions/FAT Viewer?action=UPDATE&amp;creator=factset&amp;DYN_ARGS=TRUE&amp;DOC_NAME=FAT:FQL_AUDITING_CLIENT_TEMPLATE.FAT&amp;display_string=Audit&amp;VAR:KEY=LMVUZSJATI&amp;VAR:QUERY=RkZfRUJJVChBTk4sLTIsLCxSUCk=&amp;WINDOW=FIRST_POPUP&amp;HEIGHT=450&amp;WIDTH=450&amp;START_MAXIMIZED=","FALSE&amp;VAR:CALENDAR=US&amp;VAR:SYMBOL=B00T06&amp;VAR:INDEX=0"}</definedName>
    <definedName name="_2964__FDSAUDITLINK__" localSheetId="11" hidden="1">{"fdsup://directions/FAT Viewer?action=UPDATE&amp;creator=factset&amp;DYN_ARGS=TRUE&amp;DOC_NAME=FAT:FQL_AUDITING_CLIENT_TEMPLATE.FAT&amp;display_string=Audit&amp;VAR:KEY=XEVYZKXAVI&amp;VAR:QUERY=RkZfRUJJVERBKEFOTiwtMSwsLFJQKQ==&amp;WINDOW=FIRST_POPUP&amp;HEIGHT=450&amp;WIDTH=450&amp;START_MAXIMI","ZED=FALSE&amp;VAR:CALENDAR=US&amp;VAR:SYMBOL=B00T06&amp;VAR:INDEX=0"}</definedName>
    <definedName name="_2964__FDSAUDITLINK__" localSheetId="3" hidden="1">{"fdsup://directions/FAT Viewer?action=UPDATE&amp;creator=factset&amp;DYN_ARGS=TRUE&amp;DOC_NAME=FAT:FQL_AUDITING_CLIENT_TEMPLATE.FAT&amp;display_string=Audit&amp;VAR:KEY=XEVYZKXAVI&amp;VAR:QUERY=RkZfRUJJVERBKEFOTiwtMSwsLFJQKQ==&amp;WINDOW=FIRST_POPUP&amp;HEIGHT=450&amp;WIDTH=450&amp;START_MAXIMI","ZED=FALSE&amp;VAR:CALENDAR=US&amp;VAR:SYMBOL=B00T06&amp;VAR:INDEX=0"}</definedName>
    <definedName name="_2964__FDSAUDITLINK__" hidden="1">{"fdsup://directions/FAT Viewer?action=UPDATE&amp;creator=factset&amp;DYN_ARGS=TRUE&amp;DOC_NAME=FAT:FQL_AUDITING_CLIENT_TEMPLATE.FAT&amp;display_string=Audit&amp;VAR:KEY=XEVYZKXAVI&amp;VAR:QUERY=RkZfRUJJVERBKEFOTiwtMSwsLFJQKQ==&amp;WINDOW=FIRST_POPUP&amp;HEIGHT=450&amp;WIDTH=450&amp;START_MAXIMI","ZED=FALSE&amp;VAR:CALENDAR=US&amp;VAR:SYMBOL=B00T06&amp;VAR:INDEX=0"}</definedName>
    <definedName name="_2965__FDSAUDITLINK__" localSheetId="11" hidden="1">{"fdsup://directions/FAT Viewer?action=UPDATE&amp;creator=factset&amp;DYN_ARGS=TRUE&amp;DOC_NAME=FAT:FQL_AUDITING_CLIENT_TEMPLATE.FAT&amp;display_string=Audit&amp;VAR:KEY=BKLOTUXQFG&amp;VAR:QUERY=RkZfRUJJVERBKEFOTiwtMiwsLFJQKQ==&amp;WINDOW=FIRST_POPUP&amp;HEIGHT=450&amp;WIDTH=450&amp;START_MAXIMI","ZED=FALSE&amp;VAR:CALENDAR=US&amp;VAR:SYMBOL=B00T06&amp;VAR:INDEX=0"}</definedName>
    <definedName name="_2965__FDSAUDITLINK__" localSheetId="3" hidden="1">{"fdsup://directions/FAT Viewer?action=UPDATE&amp;creator=factset&amp;DYN_ARGS=TRUE&amp;DOC_NAME=FAT:FQL_AUDITING_CLIENT_TEMPLATE.FAT&amp;display_string=Audit&amp;VAR:KEY=BKLOTUXQFG&amp;VAR:QUERY=RkZfRUJJVERBKEFOTiwtMiwsLFJQKQ==&amp;WINDOW=FIRST_POPUP&amp;HEIGHT=450&amp;WIDTH=450&amp;START_MAXIMI","ZED=FALSE&amp;VAR:CALENDAR=US&amp;VAR:SYMBOL=B00T06&amp;VAR:INDEX=0"}</definedName>
    <definedName name="_2965__FDSAUDITLINK__" hidden="1">{"fdsup://directions/FAT Viewer?action=UPDATE&amp;creator=factset&amp;DYN_ARGS=TRUE&amp;DOC_NAME=FAT:FQL_AUDITING_CLIENT_TEMPLATE.FAT&amp;display_string=Audit&amp;VAR:KEY=BKLOTUXQFG&amp;VAR:QUERY=RkZfRUJJVERBKEFOTiwtMiwsLFJQKQ==&amp;WINDOW=FIRST_POPUP&amp;HEIGHT=450&amp;WIDTH=450&amp;START_MAXIMI","ZED=FALSE&amp;VAR:CALENDAR=US&amp;VAR:SYMBOL=B00T06&amp;VAR:INDEX=0"}</definedName>
    <definedName name="_2966__FDSAUDITLINK__" localSheetId="11" hidden="1">{"fdsup://Directions/FactSet Auditing Viewer?action=AUDIT_VALUE&amp;DB=129&amp;ID1=B00T06&amp;VALUEID=01001&amp;SDATE=2009&amp;PERIODTYPE=ANN_STD&amp;window=popup_no_bar&amp;width=385&amp;height=120&amp;START_MAXIMIZED=FALSE&amp;creator=factset&amp;display_string=Audit"}</definedName>
    <definedName name="_2966__FDSAUDITLINK__" localSheetId="3" hidden="1">{"fdsup://Directions/FactSet Auditing Viewer?action=AUDIT_VALUE&amp;DB=129&amp;ID1=B00T06&amp;VALUEID=01001&amp;SDATE=2009&amp;PERIODTYPE=ANN_STD&amp;window=popup_no_bar&amp;width=385&amp;height=120&amp;START_MAXIMIZED=FALSE&amp;creator=factset&amp;display_string=Audit"}</definedName>
    <definedName name="_2966__FDSAUDITLINK__" hidden="1">{"fdsup://Directions/FactSet Auditing Viewer?action=AUDIT_VALUE&amp;DB=129&amp;ID1=B00T06&amp;VALUEID=01001&amp;SDATE=2009&amp;PERIODTYPE=ANN_STD&amp;window=popup_no_bar&amp;width=385&amp;height=120&amp;START_MAXIMIZED=FALSE&amp;creator=factset&amp;display_string=Audit"}</definedName>
    <definedName name="_2967__FDSAUDITLINK__" localSheetId="11" hidden="1">{"fdsup://Directions/FactSet Auditing Viewer?action=AUDIT_VALUE&amp;DB=129&amp;ID1=B00T06&amp;VALUEID=01001&amp;SDATE=2008&amp;PERIODTYPE=ANN_STD&amp;window=popup_no_bar&amp;width=385&amp;height=120&amp;START_MAXIMIZED=FALSE&amp;creator=factset&amp;display_string=Audit"}</definedName>
    <definedName name="_2967__FDSAUDITLINK__" localSheetId="3" hidden="1">{"fdsup://Directions/FactSet Auditing Viewer?action=AUDIT_VALUE&amp;DB=129&amp;ID1=B00T06&amp;VALUEID=01001&amp;SDATE=2008&amp;PERIODTYPE=ANN_STD&amp;window=popup_no_bar&amp;width=385&amp;height=120&amp;START_MAXIMIZED=FALSE&amp;creator=factset&amp;display_string=Audit"}</definedName>
    <definedName name="_2967__FDSAUDITLINK__" hidden="1">{"fdsup://Directions/FactSet Auditing Viewer?action=AUDIT_VALUE&amp;DB=129&amp;ID1=B00T06&amp;VALUEID=01001&amp;SDATE=2008&amp;PERIODTYPE=ANN_STD&amp;window=popup_no_bar&amp;width=385&amp;height=120&amp;START_MAXIMIZED=FALSE&amp;creator=factset&amp;display_string=Audit"}</definedName>
    <definedName name="_2968__FDSAUDITLINK__" localSheetId="11" hidden="1">{"fdsup://directions/FAT Viewer?action=UPDATE&amp;creator=factset&amp;DYN_ARGS=TRUE&amp;DOC_NAME=FAT:FQL_AUDITING_CLIENT_TEMPLATE.FAT&amp;display_string=Audit&amp;VAR:KEY=BQNUJWFSTC&amp;VAR:QUERY=RkZfQ0FQRVgoQU5OLDAsLCxSUCk=&amp;WINDOW=FIRST_POPUP&amp;HEIGHT=450&amp;WIDTH=450&amp;START_MAXIMIZED=","FALSE&amp;VAR:CALENDAR=US&amp;VAR:SYMBOL=B1GFB5&amp;VAR:INDEX=0"}</definedName>
    <definedName name="_2968__FDSAUDITLINK__" localSheetId="3" hidden="1">{"fdsup://directions/FAT Viewer?action=UPDATE&amp;creator=factset&amp;DYN_ARGS=TRUE&amp;DOC_NAME=FAT:FQL_AUDITING_CLIENT_TEMPLATE.FAT&amp;display_string=Audit&amp;VAR:KEY=BQNUJWFSTC&amp;VAR:QUERY=RkZfQ0FQRVgoQU5OLDAsLCxSUCk=&amp;WINDOW=FIRST_POPUP&amp;HEIGHT=450&amp;WIDTH=450&amp;START_MAXIMIZED=","FALSE&amp;VAR:CALENDAR=US&amp;VAR:SYMBOL=B1GFB5&amp;VAR:INDEX=0"}</definedName>
    <definedName name="_2968__FDSAUDITLINK__" hidden="1">{"fdsup://directions/FAT Viewer?action=UPDATE&amp;creator=factset&amp;DYN_ARGS=TRUE&amp;DOC_NAME=FAT:FQL_AUDITING_CLIENT_TEMPLATE.FAT&amp;display_string=Audit&amp;VAR:KEY=BQNUJWFSTC&amp;VAR:QUERY=RkZfQ0FQRVgoQU5OLDAsLCxSUCk=&amp;WINDOW=FIRST_POPUP&amp;HEIGHT=450&amp;WIDTH=450&amp;START_MAXIMIZED=","FALSE&amp;VAR:CALENDAR=US&amp;VAR:SYMBOL=B1GFB5&amp;VAR:INDEX=0"}</definedName>
    <definedName name="_2969__FDSAUDITLINK__" localSheetId="11" hidden="1">{"fdsup://directions/FAT Viewer?action=UPDATE&amp;creator=factset&amp;DYN_ARGS=TRUE&amp;DOC_NAME=FAT:FQL_AUDITING_CLIENT_TEMPLATE.FAT&amp;display_string=Audit&amp;VAR:KEY=PCLSDMDINM&amp;VAR:QUERY=RkZfQ0FQRVgoQU5OLC0xLCwsUlAp&amp;WINDOW=FIRST_POPUP&amp;HEIGHT=450&amp;WIDTH=450&amp;START_MAXIMIZED=","FALSE&amp;VAR:CALENDAR=US&amp;VAR:SYMBOL=B1GFB5&amp;VAR:INDEX=0"}</definedName>
    <definedName name="_2969__FDSAUDITLINK__" localSheetId="3" hidden="1">{"fdsup://directions/FAT Viewer?action=UPDATE&amp;creator=factset&amp;DYN_ARGS=TRUE&amp;DOC_NAME=FAT:FQL_AUDITING_CLIENT_TEMPLATE.FAT&amp;display_string=Audit&amp;VAR:KEY=PCLSDMDINM&amp;VAR:QUERY=RkZfQ0FQRVgoQU5OLC0xLCwsUlAp&amp;WINDOW=FIRST_POPUP&amp;HEIGHT=450&amp;WIDTH=450&amp;START_MAXIMIZED=","FALSE&amp;VAR:CALENDAR=US&amp;VAR:SYMBOL=B1GFB5&amp;VAR:INDEX=0"}</definedName>
    <definedName name="_2969__FDSAUDITLINK__" hidden="1">{"fdsup://directions/FAT Viewer?action=UPDATE&amp;creator=factset&amp;DYN_ARGS=TRUE&amp;DOC_NAME=FAT:FQL_AUDITING_CLIENT_TEMPLATE.FAT&amp;display_string=Audit&amp;VAR:KEY=PCLSDMDINM&amp;VAR:QUERY=RkZfQ0FQRVgoQU5OLC0xLCwsUlAp&amp;WINDOW=FIRST_POPUP&amp;HEIGHT=450&amp;WIDTH=450&amp;START_MAXIMIZED=","FALSE&amp;VAR:CALENDAR=US&amp;VAR:SYMBOL=B1GFB5&amp;VAR:INDEX=0"}</definedName>
    <definedName name="_297__FDSAUDITLINK__" localSheetId="11" hidden="1">{"fdsup://directions/FAT Viewer?action=UPDATE&amp;creator=factset&amp;DYN_ARGS=TRUE&amp;DOC_NAME=FAT:FQL_AUDITING_CLIENT_TEMPLATE.FAT&amp;display_string=Audit&amp;VAR:KEY=LEZKNMJKLK&amp;VAR:QUERY=RkZfRUJJVChBTk4sLTEsLCxSUCk=&amp;WINDOW=FIRST_POPUP&amp;HEIGHT=450&amp;WIDTH=450&amp;START_MAXIMIZED=","FALSE&amp;VAR:CALENDAR=FIVEDAY&amp;VAR:SYMBOL=B3MLDS&amp;VAR:INDEX=0"}</definedName>
    <definedName name="_297__FDSAUDITLINK__" localSheetId="3" hidden="1">{"fdsup://directions/FAT Viewer?action=UPDATE&amp;creator=factset&amp;DYN_ARGS=TRUE&amp;DOC_NAME=FAT:FQL_AUDITING_CLIENT_TEMPLATE.FAT&amp;display_string=Audit&amp;VAR:KEY=LEZKNMJKLK&amp;VAR:QUERY=RkZfRUJJVChBTk4sLTEsLCxSUCk=&amp;WINDOW=FIRST_POPUP&amp;HEIGHT=450&amp;WIDTH=450&amp;START_MAXIMIZED=","FALSE&amp;VAR:CALENDAR=FIVEDAY&amp;VAR:SYMBOL=B3MLDS&amp;VAR:INDEX=0"}</definedName>
    <definedName name="_297__FDSAUDITLINK__" hidden="1">{"fdsup://directions/FAT Viewer?action=UPDATE&amp;creator=factset&amp;DYN_ARGS=TRUE&amp;DOC_NAME=FAT:FQL_AUDITING_CLIENT_TEMPLATE.FAT&amp;display_string=Audit&amp;VAR:KEY=LEZKNMJKLK&amp;VAR:QUERY=RkZfRUJJVChBTk4sLTEsLCxSUCk=&amp;WINDOW=FIRST_POPUP&amp;HEIGHT=450&amp;WIDTH=450&amp;START_MAXIMIZED=","FALSE&amp;VAR:CALENDAR=FIVEDAY&amp;VAR:SYMBOL=B3MLDS&amp;VAR:INDEX=0"}</definedName>
    <definedName name="_2970__FDSAUDITLINK__" localSheetId="11" hidden="1">{"fdsup://directions/FAT Viewer?action=UPDATE&amp;creator=factset&amp;DYN_ARGS=TRUE&amp;DOC_NAME=FAT:FQL_AUDITING_CLIENT_TEMPLATE.FAT&amp;display_string=Audit&amp;VAR:KEY=PQNMBITADA&amp;VAR:QUERY=RkZfQ0FQRVgoQU5OLC0yLCwsUlAp&amp;WINDOW=FIRST_POPUP&amp;HEIGHT=450&amp;WIDTH=450&amp;START_MAXIMIZED=","FALSE&amp;VAR:CALENDAR=US&amp;VAR:SYMBOL=B1GFB5&amp;VAR:INDEX=0"}</definedName>
    <definedName name="_2970__FDSAUDITLINK__" localSheetId="3" hidden="1">{"fdsup://directions/FAT Viewer?action=UPDATE&amp;creator=factset&amp;DYN_ARGS=TRUE&amp;DOC_NAME=FAT:FQL_AUDITING_CLIENT_TEMPLATE.FAT&amp;display_string=Audit&amp;VAR:KEY=PQNMBITADA&amp;VAR:QUERY=RkZfQ0FQRVgoQU5OLC0yLCwsUlAp&amp;WINDOW=FIRST_POPUP&amp;HEIGHT=450&amp;WIDTH=450&amp;START_MAXIMIZED=","FALSE&amp;VAR:CALENDAR=US&amp;VAR:SYMBOL=B1GFB5&amp;VAR:INDEX=0"}</definedName>
    <definedName name="_2970__FDSAUDITLINK__" hidden="1">{"fdsup://directions/FAT Viewer?action=UPDATE&amp;creator=factset&amp;DYN_ARGS=TRUE&amp;DOC_NAME=FAT:FQL_AUDITING_CLIENT_TEMPLATE.FAT&amp;display_string=Audit&amp;VAR:KEY=PQNMBITADA&amp;VAR:QUERY=RkZfQ0FQRVgoQU5OLC0yLCwsUlAp&amp;WINDOW=FIRST_POPUP&amp;HEIGHT=450&amp;WIDTH=450&amp;START_MAXIMIZED=","FALSE&amp;VAR:CALENDAR=US&amp;VAR:SYMBOL=B1GFB5&amp;VAR:INDEX=0"}</definedName>
    <definedName name="_2971__FDSAUDITLINK__" localSheetId="11" hidden="1">{"fdsup://directions/FAT Viewer?action=UPDATE&amp;creator=factset&amp;DYN_ARGS=TRUE&amp;DOC_NAME=FAT:FQL_AUDITING_CLIENT_TEMPLATE.FAT&amp;display_string=Audit&amp;VAR:KEY=XYDKTIPIRE&amp;VAR:QUERY=RkZfTkVUX0lOQyhBTk4sLTEsLCxSUCk=&amp;WINDOW=FIRST_POPUP&amp;HEIGHT=450&amp;WIDTH=450&amp;START_MAXIMI","ZED=FALSE&amp;VAR:CALENDAR=US&amp;VAR:SYMBOL=B1GFB5&amp;VAR:INDEX=0"}</definedName>
    <definedName name="_2971__FDSAUDITLINK__" localSheetId="3" hidden="1">{"fdsup://directions/FAT Viewer?action=UPDATE&amp;creator=factset&amp;DYN_ARGS=TRUE&amp;DOC_NAME=FAT:FQL_AUDITING_CLIENT_TEMPLATE.FAT&amp;display_string=Audit&amp;VAR:KEY=XYDKTIPIRE&amp;VAR:QUERY=RkZfTkVUX0lOQyhBTk4sLTEsLCxSUCk=&amp;WINDOW=FIRST_POPUP&amp;HEIGHT=450&amp;WIDTH=450&amp;START_MAXIMI","ZED=FALSE&amp;VAR:CALENDAR=US&amp;VAR:SYMBOL=B1GFB5&amp;VAR:INDEX=0"}</definedName>
    <definedName name="_2971__FDSAUDITLINK__" hidden="1">{"fdsup://directions/FAT Viewer?action=UPDATE&amp;creator=factset&amp;DYN_ARGS=TRUE&amp;DOC_NAME=FAT:FQL_AUDITING_CLIENT_TEMPLATE.FAT&amp;display_string=Audit&amp;VAR:KEY=XYDKTIPIRE&amp;VAR:QUERY=RkZfTkVUX0lOQyhBTk4sLTEsLCxSUCk=&amp;WINDOW=FIRST_POPUP&amp;HEIGHT=450&amp;WIDTH=450&amp;START_MAXIMI","ZED=FALSE&amp;VAR:CALENDAR=US&amp;VAR:SYMBOL=B1GFB5&amp;VAR:INDEX=0"}</definedName>
    <definedName name="_2972__FDSAUDITLINK__" localSheetId="11" hidden="1">{"fdsup://directions/FAT Viewer?action=UPDATE&amp;creator=factset&amp;DYN_ARGS=TRUE&amp;DOC_NAME=FAT:FQL_AUDITING_CLIENT_TEMPLATE.FAT&amp;display_string=Audit&amp;VAR:KEY=RCHMTOTYTQ&amp;VAR:QUERY=RkZfTkVUX0lOQyhBTk4sLTIsLCxSUCk=&amp;WINDOW=FIRST_POPUP&amp;HEIGHT=450&amp;WIDTH=450&amp;START_MAXIMI","ZED=FALSE&amp;VAR:CALENDAR=US&amp;VAR:SYMBOL=B1GFB5&amp;VAR:INDEX=0"}</definedName>
    <definedName name="_2972__FDSAUDITLINK__" localSheetId="3" hidden="1">{"fdsup://directions/FAT Viewer?action=UPDATE&amp;creator=factset&amp;DYN_ARGS=TRUE&amp;DOC_NAME=FAT:FQL_AUDITING_CLIENT_TEMPLATE.FAT&amp;display_string=Audit&amp;VAR:KEY=RCHMTOTYTQ&amp;VAR:QUERY=RkZfTkVUX0lOQyhBTk4sLTIsLCxSUCk=&amp;WINDOW=FIRST_POPUP&amp;HEIGHT=450&amp;WIDTH=450&amp;START_MAXIMI","ZED=FALSE&amp;VAR:CALENDAR=US&amp;VAR:SYMBOL=B1GFB5&amp;VAR:INDEX=0"}</definedName>
    <definedName name="_2972__FDSAUDITLINK__" hidden="1">{"fdsup://directions/FAT Viewer?action=UPDATE&amp;creator=factset&amp;DYN_ARGS=TRUE&amp;DOC_NAME=FAT:FQL_AUDITING_CLIENT_TEMPLATE.FAT&amp;display_string=Audit&amp;VAR:KEY=RCHMTOTYTQ&amp;VAR:QUERY=RkZfTkVUX0lOQyhBTk4sLTIsLCxSUCk=&amp;WINDOW=FIRST_POPUP&amp;HEIGHT=450&amp;WIDTH=450&amp;START_MAXIMI","ZED=FALSE&amp;VAR:CALENDAR=US&amp;VAR:SYMBOL=B1GFB5&amp;VAR:INDEX=0"}</definedName>
    <definedName name="_2973__FDSAUDITLINK__" localSheetId="11" hidden="1">{"fdsup://directions/FAT Viewer?action=UPDATE&amp;creator=factset&amp;DYN_ARGS=TRUE&amp;DOC_NAME=FAT:FQL_AUDITING_CLIENT_TEMPLATE.FAT&amp;display_string=Audit&amp;VAR:KEY=ZMLOZCLKXO&amp;VAR:QUERY=RkZfRUJJVChBTk4sLTEsLCxSUCk=&amp;WINDOW=FIRST_POPUP&amp;HEIGHT=450&amp;WIDTH=450&amp;START_MAXIMIZED=","FALSE&amp;VAR:CALENDAR=US&amp;VAR:SYMBOL=B1GFB5&amp;VAR:INDEX=0"}</definedName>
    <definedName name="_2973__FDSAUDITLINK__" localSheetId="3" hidden="1">{"fdsup://directions/FAT Viewer?action=UPDATE&amp;creator=factset&amp;DYN_ARGS=TRUE&amp;DOC_NAME=FAT:FQL_AUDITING_CLIENT_TEMPLATE.FAT&amp;display_string=Audit&amp;VAR:KEY=ZMLOZCLKXO&amp;VAR:QUERY=RkZfRUJJVChBTk4sLTEsLCxSUCk=&amp;WINDOW=FIRST_POPUP&amp;HEIGHT=450&amp;WIDTH=450&amp;START_MAXIMIZED=","FALSE&amp;VAR:CALENDAR=US&amp;VAR:SYMBOL=B1GFB5&amp;VAR:INDEX=0"}</definedName>
    <definedName name="_2973__FDSAUDITLINK__" hidden="1">{"fdsup://directions/FAT Viewer?action=UPDATE&amp;creator=factset&amp;DYN_ARGS=TRUE&amp;DOC_NAME=FAT:FQL_AUDITING_CLIENT_TEMPLATE.FAT&amp;display_string=Audit&amp;VAR:KEY=ZMLOZCLKXO&amp;VAR:QUERY=RkZfRUJJVChBTk4sLTEsLCxSUCk=&amp;WINDOW=FIRST_POPUP&amp;HEIGHT=450&amp;WIDTH=450&amp;START_MAXIMIZED=","FALSE&amp;VAR:CALENDAR=US&amp;VAR:SYMBOL=B1GFB5&amp;VAR:INDEX=0"}</definedName>
    <definedName name="_2974__FDSAUDITLINK__" localSheetId="11" hidden="1">{"fdsup://directions/FAT Viewer?action=UPDATE&amp;creator=factset&amp;DYN_ARGS=TRUE&amp;DOC_NAME=FAT:FQL_AUDITING_CLIENT_TEMPLATE.FAT&amp;display_string=Audit&amp;VAR:KEY=XWXAHADUDC&amp;VAR:QUERY=RkZfRUJJVChBTk4sLTIsLCxSUCk=&amp;WINDOW=FIRST_POPUP&amp;HEIGHT=450&amp;WIDTH=450&amp;START_MAXIMIZED=","FALSE&amp;VAR:CALENDAR=US&amp;VAR:SYMBOL=B1GFB5&amp;VAR:INDEX=0"}</definedName>
    <definedName name="_2974__FDSAUDITLINK__" localSheetId="3" hidden="1">{"fdsup://directions/FAT Viewer?action=UPDATE&amp;creator=factset&amp;DYN_ARGS=TRUE&amp;DOC_NAME=FAT:FQL_AUDITING_CLIENT_TEMPLATE.FAT&amp;display_string=Audit&amp;VAR:KEY=XWXAHADUDC&amp;VAR:QUERY=RkZfRUJJVChBTk4sLTIsLCxSUCk=&amp;WINDOW=FIRST_POPUP&amp;HEIGHT=450&amp;WIDTH=450&amp;START_MAXIMIZED=","FALSE&amp;VAR:CALENDAR=US&amp;VAR:SYMBOL=B1GFB5&amp;VAR:INDEX=0"}</definedName>
    <definedName name="_2974__FDSAUDITLINK__" hidden="1">{"fdsup://directions/FAT Viewer?action=UPDATE&amp;creator=factset&amp;DYN_ARGS=TRUE&amp;DOC_NAME=FAT:FQL_AUDITING_CLIENT_TEMPLATE.FAT&amp;display_string=Audit&amp;VAR:KEY=XWXAHADUDC&amp;VAR:QUERY=RkZfRUJJVChBTk4sLTIsLCxSUCk=&amp;WINDOW=FIRST_POPUP&amp;HEIGHT=450&amp;WIDTH=450&amp;START_MAXIMIZED=","FALSE&amp;VAR:CALENDAR=US&amp;VAR:SYMBOL=B1GFB5&amp;VAR:INDEX=0"}</definedName>
    <definedName name="_2975__FDSAUDITLINK__" localSheetId="11" hidden="1">{"fdsup://directions/FAT Viewer?action=UPDATE&amp;creator=factset&amp;DYN_ARGS=TRUE&amp;DOC_NAME=FAT:FQL_AUDITING_CLIENT_TEMPLATE.FAT&amp;display_string=Audit&amp;VAR:KEY=DKHOJCREDS&amp;VAR:QUERY=RkZfRUJJVERBKEFOTiwtMSwsLFJQKQ==&amp;WINDOW=FIRST_POPUP&amp;HEIGHT=450&amp;WIDTH=450&amp;START_MAXIMI","ZED=FALSE&amp;VAR:CALENDAR=US&amp;VAR:SYMBOL=B1GFB5&amp;VAR:INDEX=0"}</definedName>
    <definedName name="_2975__FDSAUDITLINK__" localSheetId="3" hidden="1">{"fdsup://directions/FAT Viewer?action=UPDATE&amp;creator=factset&amp;DYN_ARGS=TRUE&amp;DOC_NAME=FAT:FQL_AUDITING_CLIENT_TEMPLATE.FAT&amp;display_string=Audit&amp;VAR:KEY=DKHOJCREDS&amp;VAR:QUERY=RkZfRUJJVERBKEFOTiwtMSwsLFJQKQ==&amp;WINDOW=FIRST_POPUP&amp;HEIGHT=450&amp;WIDTH=450&amp;START_MAXIMI","ZED=FALSE&amp;VAR:CALENDAR=US&amp;VAR:SYMBOL=B1GFB5&amp;VAR:INDEX=0"}</definedName>
    <definedName name="_2975__FDSAUDITLINK__" hidden="1">{"fdsup://directions/FAT Viewer?action=UPDATE&amp;creator=factset&amp;DYN_ARGS=TRUE&amp;DOC_NAME=FAT:FQL_AUDITING_CLIENT_TEMPLATE.FAT&amp;display_string=Audit&amp;VAR:KEY=DKHOJCREDS&amp;VAR:QUERY=RkZfRUJJVERBKEFOTiwtMSwsLFJQKQ==&amp;WINDOW=FIRST_POPUP&amp;HEIGHT=450&amp;WIDTH=450&amp;START_MAXIMI","ZED=FALSE&amp;VAR:CALENDAR=US&amp;VAR:SYMBOL=B1GFB5&amp;VAR:INDEX=0"}</definedName>
    <definedName name="_2976__FDSAUDITLINK__" localSheetId="11" hidden="1">{"fdsup://directions/FAT Viewer?action=UPDATE&amp;creator=factset&amp;DYN_ARGS=TRUE&amp;DOC_NAME=FAT:FQL_AUDITING_CLIENT_TEMPLATE.FAT&amp;display_string=Audit&amp;VAR:KEY=FEDIJOTOXQ&amp;VAR:QUERY=RkZfRUJJVERBKEFOTiwtMiwsLFJQKQ==&amp;WINDOW=FIRST_POPUP&amp;HEIGHT=450&amp;WIDTH=450&amp;START_MAXIMI","ZED=FALSE&amp;VAR:CALENDAR=US&amp;VAR:SYMBOL=B1GFB5&amp;VAR:INDEX=0"}</definedName>
    <definedName name="_2976__FDSAUDITLINK__" localSheetId="3" hidden="1">{"fdsup://directions/FAT Viewer?action=UPDATE&amp;creator=factset&amp;DYN_ARGS=TRUE&amp;DOC_NAME=FAT:FQL_AUDITING_CLIENT_TEMPLATE.FAT&amp;display_string=Audit&amp;VAR:KEY=FEDIJOTOXQ&amp;VAR:QUERY=RkZfRUJJVERBKEFOTiwtMiwsLFJQKQ==&amp;WINDOW=FIRST_POPUP&amp;HEIGHT=450&amp;WIDTH=450&amp;START_MAXIMI","ZED=FALSE&amp;VAR:CALENDAR=US&amp;VAR:SYMBOL=B1GFB5&amp;VAR:INDEX=0"}</definedName>
    <definedName name="_2976__FDSAUDITLINK__" hidden="1">{"fdsup://directions/FAT Viewer?action=UPDATE&amp;creator=factset&amp;DYN_ARGS=TRUE&amp;DOC_NAME=FAT:FQL_AUDITING_CLIENT_TEMPLATE.FAT&amp;display_string=Audit&amp;VAR:KEY=FEDIJOTOXQ&amp;VAR:QUERY=RkZfRUJJVERBKEFOTiwtMiwsLFJQKQ==&amp;WINDOW=FIRST_POPUP&amp;HEIGHT=450&amp;WIDTH=450&amp;START_MAXIMI","ZED=FALSE&amp;VAR:CALENDAR=US&amp;VAR:SYMBOL=B1GFB5&amp;VAR:INDEX=0"}</definedName>
    <definedName name="_2977__FDSAUDITLINK__" localSheetId="11" hidden="1">{"fdsup://Directions/FactSet Auditing Viewer?action=AUDIT_VALUE&amp;DB=129&amp;ID1=B1GFB5&amp;VALUEID=01001&amp;SDATE=2009&amp;PERIODTYPE=ANN_STD&amp;window=popup_no_bar&amp;width=385&amp;height=120&amp;START_MAXIMIZED=FALSE&amp;creator=factset&amp;display_string=Audit"}</definedName>
    <definedName name="_2977__FDSAUDITLINK__" localSheetId="3" hidden="1">{"fdsup://Directions/FactSet Auditing Viewer?action=AUDIT_VALUE&amp;DB=129&amp;ID1=B1GFB5&amp;VALUEID=01001&amp;SDATE=2009&amp;PERIODTYPE=ANN_STD&amp;window=popup_no_bar&amp;width=385&amp;height=120&amp;START_MAXIMIZED=FALSE&amp;creator=factset&amp;display_string=Audit"}</definedName>
    <definedName name="_2977__FDSAUDITLINK__" hidden="1">{"fdsup://Directions/FactSet Auditing Viewer?action=AUDIT_VALUE&amp;DB=129&amp;ID1=B1GFB5&amp;VALUEID=01001&amp;SDATE=2009&amp;PERIODTYPE=ANN_STD&amp;window=popup_no_bar&amp;width=385&amp;height=120&amp;START_MAXIMIZED=FALSE&amp;creator=factset&amp;display_string=Audit"}</definedName>
    <definedName name="_2978__FDSAUDITLINK__" localSheetId="11" hidden="1">{"fdsup://Directions/FactSet Auditing Viewer?action=AUDIT_VALUE&amp;DB=129&amp;ID1=B1GFB5&amp;VALUEID=01001&amp;SDATE=2008&amp;PERIODTYPE=ANN_STD&amp;window=popup_no_bar&amp;width=385&amp;height=120&amp;START_MAXIMIZED=FALSE&amp;creator=factset&amp;display_string=Audit"}</definedName>
    <definedName name="_2978__FDSAUDITLINK__" localSheetId="3" hidden="1">{"fdsup://Directions/FactSet Auditing Viewer?action=AUDIT_VALUE&amp;DB=129&amp;ID1=B1GFB5&amp;VALUEID=01001&amp;SDATE=2008&amp;PERIODTYPE=ANN_STD&amp;window=popup_no_bar&amp;width=385&amp;height=120&amp;START_MAXIMIZED=FALSE&amp;creator=factset&amp;display_string=Audit"}</definedName>
    <definedName name="_2978__FDSAUDITLINK__" hidden="1">{"fdsup://Directions/FactSet Auditing Viewer?action=AUDIT_VALUE&amp;DB=129&amp;ID1=B1GFB5&amp;VALUEID=01001&amp;SDATE=2008&amp;PERIODTYPE=ANN_STD&amp;window=popup_no_bar&amp;width=385&amp;height=120&amp;START_MAXIMIZED=FALSE&amp;creator=factset&amp;display_string=Audit"}</definedName>
    <definedName name="_2979__FDSAUDITLINK__" localSheetId="11" hidden="1">{"fdsup://directions/FAT Viewer?action=UPDATE&amp;creator=factset&amp;DYN_ARGS=TRUE&amp;DOC_NAME=FAT:FQL_AUDITING_CLIENT_TEMPLATE.FAT&amp;display_string=Audit&amp;VAR:KEY=FKXCRSFYJS&amp;VAR:QUERY=RkZfQ0FQRVgoQU5OLDAsLCxSUCk=&amp;WINDOW=FIRST_POPUP&amp;HEIGHT=450&amp;WIDTH=450&amp;START_MAXIMIZED=","FALSE&amp;VAR:CALENDAR=US&amp;VAR:SYMBOL=646215&amp;VAR:INDEX=0"}</definedName>
    <definedName name="_2979__FDSAUDITLINK__" localSheetId="3" hidden="1">{"fdsup://directions/FAT Viewer?action=UPDATE&amp;creator=factset&amp;DYN_ARGS=TRUE&amp;DOC_NAME=FAT:FQL_AUDITING_CLIENT_TEMPLATE.FAT&amp;display_string=Audit&amp;VAR:KEY=FKXCRSFYJS&amp;VAR:QUERY=RkZfQ0FQRVgoQU5OLDAsLCxSUCk=&amp;WINDOW=FIRST_POPUP&amp;HEIGHT=450&amp;WIDTH=450&amp;START_MAXIMIZED=","FALSE&amp;VAR:CALENDAR=US&amp;VAR:SYMBOL=646215&amp;VAR:INDEX=0"}</definedName>
    <definedName name="_2979__FDSAUDITLINK__" hidden="1">{"fdsup://directions/FAT Viewer?action=UPDATE&amp;creator=factset&amp;DYN_ARGS=TRUE&amp;DOC_NAME=FAT:FQL_AUDITING_CLIENT_TEMPLATE.FAT&amp;display_string=Audit&amp;VAR:KEY=FKXCRSFYJS&amp;VAR:QUERY=RkZfQ0FQRVgoQU5OLDAsLCxSUCk=&amp;WINDOW=FIRST_POPUP&amp;HEIGHT=450&amp;WIDTH=450&amp;START_MAXIMIZED=","FALSE&amp;VAR:CALENDAR=US&amp;VAR:SYMBOL=646215&amp;VAR:INDEX=0"}</definedName>
    <definedName name="_298__FDSAUDITLINK__" localSheetId="11" hidden="1">{"fdsup://directions/FAT Viewer?action=UPDATE&amp;creator=factset&amp;DYN_ARGS=TRUE&amp;DOC_NAME=FAT:FQL_AUDITING_CLIENT_TEMPLATE.FAT&amp;display_string=Audit&amp;VAR:KEY=RETOLEDWJG&amp;VAR:QUERY=RkZfRUJJVChBTk4sLTIsLCxSUCk=&amp;WINDOW=FIRST_POPUP&amp;HEIGHT=450&amp;WIDTH=450&amp;START_MAXIMIZED=","FALSE&amp;VAR:CALENDAR=FIVEDAY&amp;VAR:SYMBOL=B3MLDS&amp;VAR:INDEX=0"}</definedName>
    <definedName name="_298__FDSAUDITLINK__" localSheetId="3" hidden="1">{"fdsup://directions/FAT Viewer?action=UPDATE&amp;creator=factset&amp;DYN_ARGS=TRUE&amp;DOC_NAME=FAT:FQL_AUDITING_CLIENT_TEMPLATE.FAT&amp;display_string=Audit&amp;VAR:KEY=RETOLEDWJG&amp;VAR:QUERY=RkZfRUJJVChBTk4sLTIsLCxSUCk=&amp;WINDOW=FIRST_POPUP&amp;HEIGHT=450&amp;WIDTH=450&amp;START_MAXIMIZED=","FALSE&amp;VAR:CALENDAR=FIVEDAY&amp;VAR:SYMBOL=B3MLDS&amp;VAR:INDEX=0"}</definedName>
    <definedName name="_298__FDSAUDITLINK__" hidden="1">{"fdsup://directions/FAT Viewer?action=UPDATE&amp;creator=factset&amp;DYN_ARGS=TRUE&amp;DOC_NAME=FAT:FQL_AUDITING_CLIENT_TEMPLATE.FAT&amp;display_string=Audit&amp;VAR:KEY=RETOLEDWJG&amp;VAR:QUERY=RkZfRUJJVChBTk4sLTIsLCxSUCk=&amp;WINDOW=FIRST_POPUP&amp;HEIGHT=450&amp;WIDTH=450&amp;START_MAXIMIZED=","FALSE&amp;VAR:CALENDAR=FIVEDAY&amp;VAR:SYMBOL=B3MLDS&amp;VAR:INDEX=0"}</definedName>
    <definedName name="_2980__FDSAUDITLINK__" localSheetId="11" hidden="1">{"fdsup://directions/FAT Viewer?action=UPDATE&amp;creator=factset&amp;DYN_ARGS=TRUE&amp;DOC_NAME=FAT:FQL_AUDITING_CLIENT_TEMPLATE.FAT&amp;display_string=Audit&amp;VAR:KEY=NWHSHMVCLC&amp;VAR:QUERY=RkZfQ0FQRVgoQU5OLC0xLCwsUlAp&amp;WINDOW=FIRST_POPUP&amp;HEIGHT=450&amp;WIDTH=450&amp;START_MAXIMIZED=","FALSE&amp;VAR:CALENDAR=US&amp;VAR:SYMBOL=646215&amp;VAR:INDEX=0"}</definedName>
    <definedName name="_2980__FDSAUDITLINK__" localSheetId="3" hidden="1">{"fdsup://directions/FAT Viewer?action=UPDATE&amp;creator=factset&amp;DYN_ARGS=TRUE&amp;DOC_NAME=FAT:FQL_AUDITING_CLIENT_TEMPLATE.FAT&amp;display_string=Audit&amp;VAR:KEY=NWHSHMVCLC&amp;VAR:QUERY=RkZfQ0FQRVgoQU5OLC0xLCwsUlAp&amp;WINDOW=FIRST_POPUP&amp;HEIGHT=450&amp;WIDTH=450&amp;START_MAXIMIZED=","FALSE&amp;VAR:CALENDAR=US&amp;VAR:SYMBOL=646215&amp;VAR:INDEX=0"}</definedName>
    <definedName name="_2980__FDSAUDITLINK__" hidden="1">{"fdsup://directions/FAT Viewer?action=UPDATE&amp;creator=factset&amp;DYN_ARGS=TRUE&amp;DOC_NAME=FAT:FQL_AUDITING_CLIENT_TEMPLATE.FAT&amp;display_string=Audit&amp;VAR:KEY=NWHSHMVCLC&amp;VAR:QUERY=RkZfQ0FQRVgoQU5OLC0xLCwsUlAp&amp;WINDOW=FIRST_POPUP&amp;HEIGHT=450&amp;WIDTH=450&amp;START_MAXIMIZED=","FALSE&amp;VAR:CALENDAR=US&amp;VAR:SYMBOL=646215&amp;VAR:INDEX=0"}</definedName>
    <definedName name="_2981__FDSAUDITLINK__" localSheetId="11" hidden="1">{"fdsup://directions/FAT Viewer?action=UPDATE&amp;creator=factset&amp;DYN_ARGS=TRUE&amp;DOC_NAME=FAT:FQL_AUDITING_CLIENT_TEMPLATE.FAT&amp;display_string=Audit&amp;VAR:KEY=BMRMHOPQPQ&amp;VAR:QUERY=RkZfQ0FQRVgoQU5OLC0yLCwsUlAp&amp;WINDOW=FIRST_POPUP&amp;HEIGHT=450&amp;WIDTH=450&amp;START_MAXIMIZED=","FALSE&amp;VAR:CALENDAR=US&amp;VAR:SYMBOL=646215&amp;VAR:INDEX=0"}</definedName>
    <definedName name="_2981__FDSAUDITLINK__" localSheetId="3" hidden="1">{"fdsup://directions/FAT Viewer?action=UPDATE&amp;creator=factset&amp;DYN_ARGS=TRUE&amp;DOC_NAME=FAT:FQL_AUDITING_CLIENT_TEMPLATE.FAT&amp;display_string=Audit&amp;VAR:KEY=BMRMHOPQPQ&amp;VAR:QUERY=RkZfQ0FQRVgoQU5OLC0yLCwsUlAp&amp;WINDOW=FIRST_POPUP&amp;HEIGHT=450&amp;WIDTH=450&amp;START_MAXIMIZED=","FALSE&amp;VAR:CALENDAR=US&amp;VAR:SYMBOL=646215&amp;VAR:INDEX=0"}</definedName>
    <definedName name="_2981__FDSAUDITLINK__" hidden="1">{"fdsup://directions/FAT Viewer?action=UPDATE&amp;creator=factset&amp;DYN_ARGS=TRUE&amp;DOC_NAME=FAT:FQL_AUDITING_CLIENT_TEMPLATE.FAT&amp;display_string=Audit&amp;VAR:KEY=BMRMHOPQPQ&amp;VAR:QUERY=RkZfQ0FQRVgoQU5OLC0yLCwsUlAp&amp;WINDOW=FIRST_POPUP&amp;HEIGHT=450&amp;WIDTH=450&amp;START_MAXIMIZED=","FALSE&amp;VAR:CALENDAR=US&amp;VAR:SYMBOL=646215&amp;VAR:INDEX=0"}</definedName>
    <definedName name="_2982__FDSAUDITLINK__" localSheetId="11" hidden="1">{"fdsup://directions/FAT Viewer?action=UPDATE&amp;creator=factset&amp;DYN_ARGS=TRUE&amp;DOC_NAME=FAT:FQL_AUDITING_CLIENT_TEMPLATE.FAT&amp;display_string=Audit&amp;VAR:KEY=PAXYRWHABI&amp;VAR:QUERY=RkZfTkVUX0lOQyhBTk4sLTEsLCxSUCk=&amp;WINDOW=FIRST_POPUP&amp;HEIGHT=450&amp;WIDTH=450&amp;START_MAXIMI","ZED=FALSE&amp;VAR:CALENDAR=US&amp;VAR:SYMBOL=646215&amp;VAR:INDEX=0"}</definedName>
    <definedName name="_2982__FDSAUDITLINK__" localSheetId="3" hidden="1">{"fdsup://directions/FAT Viewer?action=UPDATE&amp;creator=factset&amp;DYN_ARGS=TRUE&amp;DOC_NAME=FAT:FQL_AUDITING_CLIENT_TEMPLATE.FAT&amp;display_string=Audit&amp;VAR:KEY=PAXYRWHABI&amp;VAR:QUERY=RkZfTkVUX0lOQyhBTk4sLTEsLCxSUCk=&amp;WINDOW=FIRST_POPUP&amp;HEIGHT=450&amp;WIDTH=450&amp;START_MAXIMI","ZED=FALSE&amp;VAR:CALENDAR=US&amp;VAR:SYMBOL=646215&amp;VAR:INDEX=0"}</definedName>
    <definedName name="_2982__FDSAUDITLINK__" hidden="1">{"fdsup://directions/FAT Viewer?action=UPDATE&amp;creator=factset&amp;DYN_ARGS=TRUE&amp;DOC_NAME=FAT:FQL_AUDITING_CLIENT_TEMPLATE.FAT&amp;display_string=Audit&amp;VAR:KEY=PAXYRWHABI&amp;VAR:QUERY=RkZfTkVUX0lOQyhBTk4sLTEsLCxSUCk=&amp;WINDOW=FIRST_POPUP&amp;HEIGHT=450&amp;WIDTH=450&amp;START_MAXIMI","ZED=FALSE&amp;VAR:CALENDAR=US&amp;VAR:SYMBOL=646215&amp;VAR:INDEX=0"}</definedName>
    <definedName name="_2983__FDSAUDITLINK__" localSheetId="11" hidden="1">{"fdsup://directions/FAT Viewer?action=UPDATE&amp;creator=factset&amp;DYN_ARGS=TRUE&amp;DOC_NAME=FAT:FQL_AUDITING_CLIENT_TEMPLATE.FAT&amp;display_string=Audit&amp;VAR:KEY=DGTMBCJATU&amp;VAR:QUERY=RkZfTkVUX0lOQyhBTk4sLTIsLCxSUCk=&amp;WINDOW=FIRST_POPUP&amp;HEIGHT=450&amp;WIDTH=450&amp;START_MAXIMI","ZED=FALSE&amp;VAR:CALENDAR=US&amp;VAR:SYMBOL=646215&amp;VAR:INDEX=0"}</definedName>
    <definedName name="_2983__FDSAUDITLINK__" localSheetId="3" hidden="1">{"fdsup://directions/FAT Viewer?action=UPDATE&amp;creator=factset&amp;DYN_ARGS=TRUE&amp;DOC_NAME=FAT:FQL_AUDITING_CLIENT_TEMPLATE.FAT&amp;display_string=Audit&amp;VAR:KEY=DGTMBCJATU&amp;VAR:QUERY=RkZfTkVUX0lOQyhBTk4sLTIsLCxSUCk=&amp;WINDOW=FIRST_POPUP&amp;HEIGHT=450&amp;WIDTH=450&amp;START_MAXIMI","ZED=FALSE&amp;VAR:CALENDAR=US&amp;VAR:SYMBOL=646215&amp;VAR:INDEX=0"}</definedName>
    <definedName name="_2983__FDSAUDITLINK__" hidden="1">{"fdsup://directions/FAT Viewer?action=UPDATE&amp;creator=factset&amp;DYN_ARGS=TRUE&amp;DOC_NAME=FAT:FQL_AUDITING_CLIENT_TEMPLATE.FAT&amp;display_string=Audit&amp;VAR:KEY=DGTMBCJATU&amp;VAR:QUERY=RkZfTkVUX0lOQyhBTk4sLTIsLCxSUCk=&amp;WINDOW=FIRST_POPUP&amp;HEIGHT=450&amp;WIDTH=450&amp;START_MAXIMI","ZED=FALSE&amp;VAR:CALENDAR=US&amp;VAR:SYMBOL=646215&amp;VAR:INDEX=0"}</definedName>
    <definedName name="_2984__FDSAUDITLINK__" localSheetId="11" hidden="1">{"fdsup://directions/FAT Viewer?action=UPDATE&amp;creator=factset&amp;DYN_ARGS=TRUE&amp;DOC_NAME=FAT:FQL_AUDITING_CLIENT_TEMPLATE.FAT&amp;display_string=Audit&amp;VAR:KEY=XAJQHQVALO&amp;VAR:QUERY=RkZfRUJJVChBTk4sLTEsLCxSUCk=&amp;WINDOW=FIRST_POPUP&amp;HEIGHT=450&amp;WIDTH=450&amp;START_MAXIMIZED=","FALSE&amp;VAR:CALENDAR=US&amp;VAR:SYMBOL=646215&amp;VAR:INDEX=0"}</definedName>
    <definedName name="_2984__FDSAUDITLINK__" localSheetId="3" hidden="1">{"fdsup://directions/FAT Viewer?action=UPDATE&amp;creator=factset&amp;DYN_ARGS=TRUE&amp;DOC_NAME=FAT:FQL_AUDITING_CLIENT_TEMPLATE.FAT&amp;display_string=Audit&amp;VAR:KEY=XAJQHQVALO&amp;VAR:QUERY=RkZfRUJJVChBTk4sLTEsLCxSUCk=&amp;WINDOW=FIRST_POPUP&amp;HEIGHT=450&amp;WIDTH=450&amp;START_MAXIMIZED=","FALSE&amp;VAR:CALENDAR=US&amp;VAR:SYMBOL=646215&amp;VAR:INDEX=0"}</definedName>
    <definedName name="_2984__FDSAUDITLINK__" hidden="1">{"fdsup://directions/FAT Viewer?action=UPDATE&amp;creator=factset&amp;DYN_ARGS=TRUE&amp;DOC_NAME=FAT:FQL_AUDITING_CLIENT_TEMPLATE.FAT&amp;display_string=Audit&amp;VAR:KEY=XAJQHQVALO&amp;VAR:QUERY=RkZfRUJJVChBTk4sLTEsLCxSUCk=&amp;WINDOW=FIRST_POPUP&amp;HEIGHT=450&amp;WIDTH=450&amp;START_MAXIMIZED=","FALSE&amp;VAR:CALENDAR=US&amp;VAR:SYMBOL=646215&amp;VAR:INDEX=0"}</definedName>
    <definedName name="_2985__FDSAUDITLINK__" localSheetId="11" hidden="1">{"fdsup://directions/FAT Viewer?action=UPDATE&amp;creator=factset&amp;DYN_ARGS=TRUE&amp;DOC_NAME=FAT:FQL_AUDITING_CLIENT_TEMPLATE.FAT&amp;display_string=Audit&amp;VAR:KEY=DEZCZSFQBE&amp;VAR:QUERY=RkZfRUJJVChBTk4sLTIsLCxSUCk=&amp;WINDOW=FIRST_POPUP&amp;HEIGHT=450&amp;WIDTH=450&amp;START_MAXIMIZED=","FALSE&amp;VAR:CALENDAR=US&amp;VAR:SYMBOL=646215&amp;VAR:INDEX=0"}</definedName>
    <definedName name="_2985__FDSAUDITLINK__" localSheetId="3" hidden="1">{"fdsup://directions/FAT Viewer?action=UPDATE&amp;creator=factset&amp;DYN_ARGS=TRUE&amp;DOC_NAME=FAT:FQL_AUDITING_CLIENT_TEMPLATE.FAT&amp;display_string=Audit&amp;VAR:KEY=DEZCZSFQBE&amp;VAR:QUERY=RkZfRUJJVChBTk4sLTIsLCxSUCk=&amp;WINDOW=FIRST_POPUP&amp;HEIGHT=450&amp;WIDTH=450&amp;START_MAXIMIZED=","FALSE&amp;VAR:CALENDAR=US&amp;VAR:SYMBOL=646215&amp;VAR:INDEX=0"}</definedName>
    <definedName name="_2985__FDSAUDITLINK__" hidden="1">{"fdsup://directions/FAT Viewer?action=UPDATE&amp;creator=factset&amp;DYN_ARGS=TRUE&amp;DOC_NAME=FAT:FQL_AUDITING_CLIENT_TEMPLATE.FAT&amp;display_string=Audit&amp;VAR:KEY=DEZCZSFQBE&amp;VAR:QUERY=RkZfRUJJVChBTk4sLTIsLCxSUCk=&amp;WINDOW=FIRST_POPUP&amp;HEIGHT=450&amp;WIDTH=450&amp;START_MAXIMIZED=","FALSE&amp;VAR:CALENDAR=US&amp;VAR:SYMBOL=646215&amp;VAR:INDEX=0"}</definedName>
    <definedName name="_2986__FDSAUDITLINK__" localSheetId="11" hidden="1">{"fdsup://directions/FAT Viewer?action=UPDATE&amp;creator=factset&amp;DYN_ARGS=TRUE&amp;DOC_NAME=FAT:FQL_AUDITING_CLIENT_TEMPLATE.FAT&amp;display_string=Audit&amp;VAR:KEY=DWVQBYBOVI&amp;VAR:QUERY=RkZfRUJJVERBKEFOTiwtMSwsLFJQKQ==&amp;WINDOW=FIRST_POPUP&amp;HEIGHT=450&amp;WIDTH=450&amp;START_MAXIMI","ZED=FALSE&amp;VAR:CALENDAR=US&amp;VAR:SYMBOL=646215&amp;VAR:INDEX=0"}</definedName>
    <definedName name="_2986__FDSAUDITLINK__" localSheetId="3" hidden="1">{"fdsup://directions/FAT Viewer?action=UPDATE&amp;creator=factset&amp;DYN_ARGS=TRUE&amp;DOC_NAME=FAT:FQL_AUDITING_CLIENT_TEMPLATE.FAT&amp;display_string=Audit&amp;VAR:KEY=DWVQBYBOVI&amp;VAR:QUERY=RkZfRUJJVERBKEFOTiwtMSwsLFJQKQ==&amp;WINDOW=FIRST_POPUP&amp;HEIGHT=450&amp;WIDTH=450&amp;START_MAXIMI","ZED=FALSE&amp;VAR:CALENDAR=US&amp;VAR:SYMBOL=646215&amp;VAR:INDEX=0"}</definedName>
    <definedName name="_2986__FDSAUDITLINK__" hidden="1">{"fdsup://directions/FAT Viewer?action=UPDATE&amp;creator=factset&amp;DYN_ARGS=TRUE&amp;DOC_NAME=FAT:FQL_AUDITING_CLIENT_TEMPLATE.FAT&amp;display_string=Audit&amp;VAR:KEY=DWVQBYBOVI&amp;VAR:QUERY=RkZfRUJJVERBKEFOTiwtMSwsLFJQKQ==&amp;WINDOW=FIRST_POPUP&amp;HEIGHT=450&amp;WIDTH=450&amp;START_MAXIMI","ZED=FALSE&amp;VAR:CALENDAR=US&amp;VAR:SYMBOL=646215&amp;VAR:INDEX=0"}</definedName>
    <definedName name="_2987__FDSAUDITLINK__" localSheetId="11" hidden="1">{"fdsup://directions/FAT Viewer?action=UPDATE&amp;creator=factset&amp;DYN_ARGS=TRUE&amp;DOC_NAME=FAT:FQL_AUDITING_CLIENT_TEMPLATE.FAT&amp;display_string=Audit&amp;VAR:KEY=LWZIBUDEBE&amp;VAR:QUERY=RkZfRUJJVERBKEFOTiwtMiwsLFJQKQ==&amp;WINDOW=FIRST_POPUP&amp;HEIGHT=450&amp;WIDTH=450&amp;START_MAXIMI","ZED=FALSE&amp;VAR:CALENDAR=US&amp;VAR:SYMBOL=646215&amp;VAR:INDEX=0"}</definedName>
    <definedName name="_2987__FDSAUDITLINK__" localSheetId="3" hidden="1">{"fdsup://directions/FAT Viewer?action=UPDATE&amp;creator=factset&amp;DYN_ARGS=TRUE&amp;DOC_NAME=FAT:FQL_AUDITING_CLIENT_TEMPLATE.FAT&amp;display_string=Audit&amp;VAR:KEY=LWZIBUDEBE&amp;VAR:QUERY=RkZfRUJJVERBKEFOTiwtMiwsLFJQKQ==&amp;WINDOW=FIRST_POPUP&amp;HEIGHT=450&amp;WIDTH=450&amp;START_MAXIMI","ZED=FALSE&amp;VAR:CALENDAR=US&amp;VAR:SYMBOL=646215&amp;VAR:INDEX=0"}</definedName>
    <definedName name="_2987__FDSAUDITLINK__" hidden="1">{"fdsup://directions/FAT Viewer?action=UPDATE&amp;creator=factset&amp;DYN_ARGS=TRUE&amp;DOC_NAME=FAT:FQL_AUDITING_CLIENT_TEMPLATE.FAT&amp;display_string=Audit&amp;VAR:KEY=LWZIBUDEBE&amp;VAR:QUERY=RkZfRUJJVERBKEFOTiwtMiwsLFJQKQ==&amp;WINDOW=FIRST_POPUP&amp;HEIGHT=450&amp;WIDTH=450&amp;START_MAXIMI","ZED=FALSE&amp;VAR:CALENDAR=US&amp;VAR:SYMBOL=646215&amp;VAR:INDEX=0"}</definedName>
    <definedName name="_2988__FDSAUDITLINK__" localSheetId="11" hidden="1">{"fdsup://Directions/FactSet Auditing Viewer?action=AUDIT_VALUE&amp;DB=129&amp;ID1=646215&amp;VALUEID=01001&amp;SDATE=2008&amp;PERIODTYPE=ANN_STD&amp;window=popup_no_bar&amp;width=385&amp;height=120&amp;START_MAXIMIZED=FALSE&amp;creator=factset&amp;display_string=Audit"}</definedName>
    <definedName name="_2988__FDSAUDITLINK__" localSheetId="3" hidden="1">{"fdsup://Directions/FactSet Auditing Viewer?action=AUDIT_VALUE&amp;DB=129&amp;ID1=646215&amp;VALUEID=01001&amp;SDATE=2008&amp;PERIODTYPE=ANN_STD&amp;window=popup_no_bar&amp;width=385&amp;height=120&amp;START_MAXIMIZED=FALSE&amp;creator=factset&amp;display_string=Audit"}</definedName>
    <definedName name="_2988__FDSAUDITLINK__" hidden="1">{"fdsup://Directions/FactSet Auditing Viewer?action=AUDIT_VALUE&amp;DB=129&amp;ID1=646215&amp;VALUEID=01001&amp;SDATE=2008&amp;PERIODTYPE=ANN_STD&amp;window=popup_no_bar&amp;width=385&amp;height=120&amp;START_MAXIMIZED=FALSE&amp;creator=factset&amp;display_string=Audit"}</definedName>
    <definedName name="_2989__FDSAUDITLINK__" localSheetId="11" hidden="1">{"fdsup://directions/FAT Viewer?action=UPDATE&amp;creator=factset&amp;DYN_ARGS=TRUE&amp;DOC_NAME=FAT:FQL_AUDITING_CLIENT_TEMPLATE.FAT&amp;display_string=Audit&amp;VAR:KEY=ZGZCVAVQPS&amp;VAR:QUERY=RkZfQ0FQRVgoQU5OLDAsLCxSUCk=&amp;WINDOW=FIRST_POPUP&amp;HEIGHT=450&amp;WIDTH=450&amp;START_MAXIMIZED=","FALSE&amp;VAR:CALENDAR=US&amp;VAR:SYMBOL=B04443&amp;VAR:INDEX=0"}</definedName>
    <definedName name="_2989__FDSAUDITLINK__" localSheetId="3" hidden="1">{"fdsup://directions/FAT Viewer?action=UPDATE&amp;creator=factset&amp;DYN_ARGS=TRUE&amp;DOC_NAME=FAT:FQL_AUDITING_CLIENT_TEMPLATE.FAT&amp;display_string=Audit&amp;VAR:KEY=ZGZCVAVQPS&amp;VAR:QUERY=RkZfQ0FQRVgoQU5OLDAsLCxSUCk=&amp;WINDOW=FIRST_POPUP&amp;HEIGHT=450&amp;WIDTH=450&amp;START_MAXIMIZED=","FALSE&amp;VAR:CALENDAR=US&amp;VAR:SYMBOL=B04443&amp;VAR:INDEX=0"}</definedName>
    <definedName name="_2989__FDSAUDITLINK__" hidden="1">{"fdsup://directions/FAT Viewer?action=UPDATE&amp;creator=factset&amp;DYN_ARGS=TRUE&amp;DOC_NAME=FAT:FQL_AUDITING_CLIENT_TEMPLATE.FAT&amp;display_string=Audit&amp;VAR:KEY=ZGZCVAVQPS&amp;VAR:QUERY=RkZfQ0FQRVgoQU5OLDAsLCxSUCk=&amp;WINDOW=FIRST_POPUP&amp;HEIGHT=450&amp;WIDTH=450&amp;START_MAXIMIZED=","FALSE&amp;VAR:CALENDAR=US&amp;VAR:SYMBOL=B04443&amp;VAR:INDEX=0"}</definedName>
    <definedName name="_299__FDSAUDITLINK__" localSheetId="11" hidden="1">{"fdsup://directions/FAT Viewer?action=UPDATE&amp;creator=factset&amp;DYN_ARGS=TRUE&amp;DOC_NAME=FAT:FQL_AUDITING_CLIENT_TEMPLATE.FAT&amp;display_string=Audit&amp;VAR:KEY=FEJUTUPOHA&amp;VAR:QUERY=RkZfRUJJVERBKEFOTiwtMSwsLFJQKQ==&amp;WINDOW=FIRST_POPUP&amp;HEIGHT=450&amp;WIDTH=450&amp;START_MAXIMI","ZED=FALSE&amp;VAR:CALENDAR=FIVEDAY&amp;VAR:SYMBOL=B3MLDS&amp;VAR:INDEX=0"}</definedName>
    <definedName name="_299__FDSAUDITLINK__" localSheetId="3" hidden="1">{"fdsup://directions/FAT Viewer?action=UPDATE&amp;creator=factset&amp;DYN_ARGS=TRUE&amp;DOC_NAME=FAT:FQL_AUDITING_CLIENT_TEMPLATE.FAT&amp;display_string=Audit&amp;VAR:KEY=FEJUTUPOHA&amp;VAR:QUERY=RkZfRUJJVERBKEFOTiwtMSwsLFJQKQ==&amp;WINDOW=FIRST_POPUP&amp;HEIGHT=450&amp;WIDTH=450&amp;START_MAXIMI","ZED=FALSE&amp;VAR:CALENDAR=FIVEDAY&amp;VAR:SYMBOL=B3MLDS&amp;VAR:INDEX=0"}</definedName>
    <definedName name="_299__FDSAUDITLINK__" hidden="1">{"fdsup://directions/FAT Viewer?action=UPDATE&amp;creator=factset&amp;DYN_ARGS=TRUE&amp;DOC_NAME=FAT:FQL_AUDITING_CLIENT_TEMPLATE.FAT&amp;display_string=Audit&amp;VAR:KEY=FEJUTUPOHA&amp;VAR:QUERY=RkZfRUJJVERBKEFOTiwtMSwsLFJQKQ==&amp;WINDOW=FIRST_POPUP&amp;HEIGHT=450&amp;WIDTH=450&amp;START_MAXIMI","ZED=FALSE&amp;VAR:CALENDAR=FIVEDAY&amp;VAR:SYMBOL=B3MLDS&amp;VAR:INDEX=0"}</definedName>
    <definedName name="_2990__FDSAUDITLINK__" localSheetId="11" hidden="1">{"fdsup://directions/FAT Viewer?action=UPDATE&amp;creator=factset&amp;DYN_ARGS=TRUE&amp;DOC_NAME=FAT:FQL_AUDITING_CLIENT_TEMPLATE.FAT&amp;display_string=Audit&amp;VAR:KEY=PYNOVELMXC&amp;VAR:QUERY=RkZfQ0FQRVgoQU5OLC0xLCwsUlAp&amp;WINDOW=FIRST_POPUP&amp;HEIGHT=450&amp;WIDTH=450&amp;START_MAXIMIZED=","FALSE&amp;VAR:CALENDAR=US&amp;VAR:SYMBOL=B04443&amp;VAR:INDEX=0"}</definedName>
    <definedName name="_2990__FDSAUDITLINK__" localSheetId="3" hidden="1">{"fdsup://directions/FAT Viewer?action=UPDATE&amp;creator=factset&amp;DYN_ARGS=TRUE&amp;DOC_NAME=FAT:FQL_AUDITING_CLIENT_TEMPLATE.FAT&amp;display_string=Audit&amp;VAR:KEY=PYNOVELMXC&amp;VAR:QUERY=RkZfQ0FQRVgoQU5OLC0xLCwsUlAp&amp;WINDOW=FIRST_POPUP&amp;HEIGHT=450&amp;WIDTH=450&amp;START_MAXIMIZED=","FALSE&amp;VAR:CALENDAR=US&amp;VAR:SYMBOL=B04443&amp;VAR:INDEX=0"}</definedName>
    <definedName name="_2990__FDSAUDITLINK__" hidden="1">{"fdsup://directions/FAT Viewer?action=UPDATE&amp;creator=factset&amp;DYN_ARGS=TRUE&amp;DOC_NAME=FAT:FQL_AUDITING_CLIENT_TEMPLATE.FAT&amp;display_string=Audit&amp;VAR:KEY=PYNOVELMXC&amp;VAR:QUERY=RkZfQ0FQRVgoQU5OLC0xLCwsUlAp&amp;WINDOW=FIRST_POPUP&amp;HEIGHT=450&amp;WIDTH=450&amp;START_MAXIMIZED=","FALSE&amp;VAR:CALENDAR=US&amp;VAR:SYMBOL=B04443&amp;VAR:INDEX=0"}</definedName>
    <definedName name="_2991__FDSAUDITLINK__" localSheetId="11" hidden="1">{"fdsup://directions/FAT Viewer?action=UPDATE&amp;creator=factset&amp;DYN_ARGS=TRUE&amp;DOC_NAME=FAT:FQL_AUDITING_CLIENT_TEMPLATE.FAT&amp;display_string=Audit&amp;VAR:KEY=PCBCRATQVG&amp;VAR:QUERY=RkZfQ0FQRVgoQU5OLC0yLCwsUlAp&amp;WINDOW=FIRST_POPUP&amp;HEIGHT=450&amp;WIDTH=450&amp;START_MAXIMIZED=","FALSE&amp;VAR:CALENDAR=US&amp;VAR:SYMBOL=B04443&amp;VAR:INDEX=0"}</definedName>
    <definedName name="_2991__FDSAUDITLINK__" localSheetId="3" hidden="1">{"fdsup://directions/FAT Viewer?action=UPDATE&amp;creator=factset&amp;DYN_ARGS=TRUE&amp;DOC_NAME=FAT:FQL_AUDITING_CLIENT_TEMPLATE.FAT&amp;display_string=Audit&amp;VAR:KEY=PCBCRATQVG&amp;VAR:QUERY=RkZfQ0FQRVgoQU5OLC0yLCwsUlAp&amp;WINDOW=FIRST_POPUP&amp;HEIGHT=450&amp;WIDTH=450&amp;START_MAXIMIZED=","FALSE&amp;VAR:CALENDAR=US&amp;VAR:SYMBOL=B04443&amp;VAR:INDEX=0"}</definedName>
    <definedName name="_2991__FDSAUDITLINK__" hidden="1">{"fdsup://directions/FAT Viewer?action=UPDATE&amp;creator=factset&amp;DYN_ARGS=TRUE&amp;DOC_NAME=FAT:FQL_AUDITING_CLIENT_TEMPLATE.FAT&amp;display_string=Audit&amp;VAR:KEY=PCBCRATQVG&amp;VAR:QUERY=RkZfQ0FQRVgoQU5OLC0yLCwsUlAp&amp;WINDOW=FIRST_POPUP&amp;HEIGHT=450&amp;WIDTH=450&amp;START_MAXIMIZED=","FALSE&amp;VAR:CALENDAR=US&amp;VAR:SYMBOL=B04443&amp;VAR:INDEX=0"}</definedName>
    <definedName name="_2992__FDSAUDITLINK__" localSheetId="11" hidden="1">{"fdsup://directions/FAT Viewer?action=UPDATE&amp;creator=factset&amp;DYN_ARGS=TRUE&amp;DOC_NAME=FAT:FQL_AUDITING_CLIENT_TEMPLATE.FAT&amp;display_string=Audit&amp;VAR:KEY=RCBSVWXWBA&amp;VAR:QUERY=RkZfTkVUX0lOQyhBTk4sLTEsLCxSUCk=&amp;WINDOW=FIRST_POPUP&amp;HEIGHT=450&amp;WIDTH=450&amp;START_MAXIMI","ZED=FALSE&amp;VAR:CALENDAR=US&amp;VAR:SYMBOL=B04443&amp;VAR:INDEX=0"}</definedName>
    <definedName name="_2992__FDSAUDITLINK__" localSheetId="3" hidden="1">{"fdsup://directions/FAT Viewer?action=UPDATE&amp;creator=factset&amp;DYN_ARGS=TRUE&amp;DOC_NAME=FAT:FQL_AUDITING_CLIENT_TEMPLATE.FAT&amp;display_string=Audit&amp;VAR:KEY=RCBSVWXWBA&amp;VAR:QUERY=RkZfTkVUX0lOQyhBTk4sLTEsLCxSUCk=&amp;WINDOW=FIRST_POPUP&amp;HEIGHT=450&amp;WIDTH=450&amp;START_MAXIMI","ZED=FALSE&amp;VAR:CALENDAR=US&amp;VAR:SYMBOL=B04443&amp;VAR:INDEX=0"}</definedName>
    <definedName name="_2992__FDSAUDITLINK__" hidden="1">{"fdsup://directions/FAT Viewer?action=UPDATE&amp;creator=factset&amp;DYN_ARGS=TRUE&amp;DOC_NAME=FAT:FQL_AUDITING_CLIENT_TEMPLATE.FAT&amp;display_string=Audit&amp;VAR:KEY=RCBSVWXWBA&amp;VAR:QUERY=RkZfTkVUX0lOQyhBTk4sLTEsLCxSUCk=&amp;WINDOW=FIRST_POPUP&amp;HEIGHT=450&amp;WIDTH=450&amp;START_MAXIMI","ZED=FALSE&amp;VAR:CALENDAR=US&amp;VAR:SYMBOL=B04443&amp;VAR:INDEX=0"}</definedName>
    <definedName name="_2993__FDSAUDITLINK__" localSheetId="11" hidden="1">{"fdsup://directions/FAT Viewer?action=UPDATE&amp;creator=factset&amp;DYN_ARGS=TRUE&amp;DOC_NAME=FAT:FQL_AUDITING_CLIENT_TEMPLATE.FAT&amp;display_string=Audit&amp;VAR:KEY=VIFMVQRKJU&amp;VAR:QUERY=RkZfTkVUX0lOQyhBTk4sLTIsLCxSUCk=&amp;WINDOW=FIRST_POPUP&amp;HEIGHT=450&amp;WIDTH=450&amp;START_MAXIMI","ZED=FALSE&amp;VAR:CALENDAR=US&amp;VAR:SYMBOL=B04443&amp;VAR:INDEX=0"}</definedName>
    <definedName name="_2993__FDSAUDITLINK__" localSheetId="3" hidden="1">{"fdsup://directions/FAT Viewer?action=UPDATE&amp;creator=factset&amp;DYN_ARGS=TRUE&amp;DOC_NAME=FAT:FQL_AUDITING_CLIENT_TEMPLATE.FAT&amp;display_string=Audit&amp;VAR:KEY=VIFMVQRKJU&amp;VAR:QUERY=RkZfTkVUX0lOQyhBTk4sLTIsLCxSUCk=&amp;WINDOW=FIRST_POPUP&amp;HEIGHT=450&amp;WIDTH=450&amp;START_MAXIMI","ZED=FALSE&amp;VAR:CALENDAR=US&amp;VAR:SYMBOL=B04443&amp;VAR:INDEX=0"}</definedName>
    <definedName name="_2993__FDSAUDITLINK__" hidden="1">{"fdsup://directions/FAT Viewer?action=UPDATE&amp;creator=factset&amp;DYN_ARGS=TRUE&amp;DOC_NAME=FAT:FQL_AUDITING_CLIENT_TEMPLATE.FAT&amp;display_string=Audit&amp;VAR:KEY=VIFMVQRKJU&amp;VAR:QUERY=RkZfTkVUX0lOQyhBTk4sLTIsLCxSUCk=&amp;WINDOW=FIRST_POPUP&amp;HEIGHT=450&amp;WIDTH=450&amp;START_MAXIMI","ZED=FALSE&amp;VAR:CALENDAR=US&amp;VAR:SYMBOL=B04443&amp;VAR:INDEX=0"}</definedName>
    <definedName name="_2994__FDSAUDITLINK__" localSheetId="11" hidden="1">{"fdsup://directions/FAT Viewer?action=UPDATE&amp;creator=factset&amp;DYN_ARGS=TRUE&amp;DOC_NAME=FAT:FQL_AUDITING_CLIENT_TEMPLATE.FAT&amp;display_string=Audit&amp;VAR:KEY=DKNKJEXCZY&amp;VAR:QUERY=RkZfRUJJVF9PUEVSKEFOTiwtMSwsLFJQKQ==&amp;WINDOW=FIRST_POPUP&amp;HEIGHT=450&amp;WIDTH=450&amp;START_MA","XIMIZED=FALSE&amp;VAR:CALENDAR=US&amp;VAR:SYMBOL=B04443&amp;VAR:INDEX=0"}</definedName>
    <definedName name="_2994__FDSAUDITLINK__" localSheetId="3" hidden="1">{"fdsup://directions/FAT Viewer?action=UPDATE&amp;creator=factset&amp;DYN_ARGS=TRUE&amp;DOC_NAME=FAT:FQL_AUDITING_CLIENT_TEMPLATE.FAT&amp;display_string=Audit&amp;VAR:KEY=DKNKJEXCZY&amp;VAR:QUERY=RkZfRUJJVF9PUEVSKEFOTiwtMSwsLFJQKQ==&amp;WINDOW=FIRST_POPUP&amp;HEIGHT=450&amp;WIDTH=450&amp;START_MA","XIMIZED=FALSE&amp;VAR:CALENDAR=US&amp;VAR:SYMBOL=B04443&amp;VAR:INDEX=0"}</definedName>
    <definedName name="_2994__FDSAUDITLINK__" hidden="1">{"fdsup://directions/FAT Viewer?action=UPDATE&amp;creator=factset&amp;DYN_ARGS=TRUE&amp;DOC_NAME=FAT:FQL_AUDITING_CLIENT_TEMPLATE.FAT&amp;display_string=Audit&amp;VAR:KEY=DKNKJEXCZY&amp;VAR:QUERY=RkZfRUJJVF9PUEVSKEFOTiwtMSwsLFJQKQ==&amp;WINDOW=FIRST_POPUP&amp;HEIGHT=450&amp;WIDTH=450&amp;START_MA","XIMIZED=FALSE&amp;VAR:CALENDAR=US&amp;VAR:SYMBOL=B04443&amp;VAR:INDEX=0"}</definedName>
    <definedName name="_2995__FDSAUDITLINK__" localSheetId="11" hidden="1">{"fdsup://directions/FAT Viewer?action=UPDATE&amp;creator=factset&amp;DYN_ARGS=TRUE&amp;DOC_NAME=FAT:FQL_AUDITING_CLIENT_TEMPLATE.FAT&amp;display_string=Audit&amp;VAR:KEY=LCBOZSLKVU&amp;VAR:QUERY=RkZfRUJJVChBTk4sLTIsLCxSUCk=&amp;WINDOW=FIRST_POPUP&amp;HEIGHT=450&amp;WIDTH=450&amp;START_MAXIMIZED=","FALSE&amp;VAR:CALENDAR=US&amp;VAR:SYMBOL=B04443&amp;VAR:INDEX=0"}</definedName>
    <definedName name="_2995__FDSAUDITLINK__" localSheetId="3" hidden="1">{"fdsup://directions/FAT Viewer?action=UPDATE&amp;creator=factset&amp;DYN_ARGS=TRUE&amp;DOC_NAME=FAT:FQL_AUDITING_CLIENT_TEMPLATE.FAT&amp;display_string=Audit&amp;VAR:KEY=LCBOZSLKVU&amp;VAR:QUERY=RkZfRUJJVChBTk4sLTIsLCxSUCk=&amp;WINDOW=FIRST_POPUP&amp;HEIGHT=450&amp;WIDTH=450&amp;START_MAXIMIZED=","FALSE&amp;VAR:CALENDAR=US&amp;VAR:SYMBOL=B04443&amp;VAR:INDEX=0"}</definedName>
    <definedName name="_2995__FDSAUDITLINK__" hidden="1">{"fdsup://directions/FAT Viewer?action=UPDATE&amp;creator=factset&amp;DYN_ARGS=TRUE&amp;DOC_NAME=FAT:FQL_AUDITING_CLIENT_TEMPLATE.FAT&amp;display_string=Audit&amp;VAR:KEY=LCBOZSLKVU&amp;VAR:QUERY=RkZfRUJJVChBTk4sLTIsLCxSUCk=&amp;WINDOW=FIRST_POPUP&amp;HEIGHT=450&amp;WIDTH=450&amp;START_MAXIMIZED=","FALSE&amp;VAR:CALENDAR=US&amp;VAR:SYMBOL=B04443&amp;VAR:INDEX=0"}</definedName>
    <definedName name="_2996__FDSAUDITLINK__" localSheetId="11" hidden="1">{"fdsup://directions/FAT Viewer?action=UPDATE&amp;creator=factset&amp;DYN_ARGS=TRUE&amp;DOC_NAME=FAT:FQL_AUDITING_CLIENT_TEMPLATE.FAT&amp;display_string=Audit&amp;VAR:KEY=JSFORAVELY&amp;VAR:QUERY=RkZfRUJJVERBX09QRVIoQU5OLC0xLCwsUlAp&amp;WINDOW=FIRST_POPUP&amp;HEIGHT=450&amp;WIDTH=450&amp;START_MA","XIMIZED=FALSE&amp;VAR:CALENDAR=US&amp;VAR:SYMBOL=B04443&amp;VAR:INDEX=0"}</definedName>
    <definedName name="_2996__FDSAUDITLINK__" localSheetId="3" hidden="1">{"fdsup://directions/FAT Viewer?action=UPDATE&amp;creator=factset&amp;DYN_ARGS=TRUE&amp;DOC_NAME=FAT:FQL_AUDITING_CLIENT_TEMPLATE.FAT&amp;display_string=Audit&amp;VAR:KEY=JSFORAVELY&amp;VAR:QUERY=RkZfRUJJVERBX09QRVIoQU5OLC0xLCwsUlAp&amp;WINDOW=FIRST_POPUP&amp;HEIGHT=450&amp;WIDTH=450&amp;START_MA","XIMIZED=FALSE&amp;VAR:CALENDAR=US&amp;VAR:SYMBOL=B04443&amp;VAR:INDEX=0"}</definedName>
    <definedName name="_2996__FDSAUDITLINK__" hidden="1">{"fdsup://directions/FAT Viewer?action=UPDATE&amp;creator=factset&amp;DYN_ARGS=TRUE&amp;DOC_NAME=FAT:FQL_AUDITING_CLIENT_TEMPLATE.FAT&amp;display_string=Audit&amp;VAR:KEY=JSFORAVELY&amp;VAR:QUERY=RkZfRUJJVERBX09QRVIoQU5OLC0xLCwsUlAp&amp;WINDOW=FIRST_POPUP&amp;HEIGHT=450&amp;WIDTH=450&amp;START_MA","XIMIZED=FALSE&amp;VAR:CALENDAR=US&amp;VAR:SYMBOL=B04443&amp;VAR:INDEX=0"}</definedName>
    <definedName name="_2997__FDSAUDITLINK__" localSheetId="11" hidden="1">{"fdsup://directions/FAT Viewer?action=UPDATE&amp;creator=factset&amp;DYN_ARGS=TRUE&amp;DOC_NAME=FAT:FQL_AUDITING_CLIENT_TEMPLATE.FAT&amp;display_string=Audit&amp;VAR:KEY=RCXWBKXSRW&amp;VAR:QUERY=RkZfRUJJVERBKEFOTiwtMiwsLFJQKQ==&amp;WINDOW=FIRST_POPUP&amp;HEIGHT=450&amp;WIDTH=450&amp;START_MAXIMI","ZED=FALSE&amp;VAR:CALENDAR=US&amp;VAR:SYMBOL=B04443&amp;VAR:INDEX=0"}</definedName>
    <definedName name="_2997__FDSAUDITLINK__" localSheetId="3" hidden="1">{"fdsup://directions/FAT Viewer?action=UPDATE&amp;creator=factset&amp;DYN_ARGS=TRUE&amp;DOC_NAME=FAT:FQL_AUDITING_CLIENT_TEMPLATE.FAT&amp;display_string=Audit&amp;VAR:KEY=RCXWBKXSRW&amp;VAR:QUERY=RkZfRUJJVERBKEFOTiwtMiwsLFJQKQ==&amp;WINDOW=FIRST_POPUP&amp;HEIGHT=450&amp;WIDTH=450&amp;START_MAXIMI","ZED=FALSE&amp;VAR:CALENDAR=US&amp;VAR:SYMBOL=B04443&amp;VAR:INDEX=0"}</definedName>
    <definedName name="_2997__FDSAUDITLINK__" hidden="1">{"fdsup://directions/FAT Viewer?action=UPDATE&amp;creator=factset&amp;DYN_ARGS=TRUE&amp;DOC_NAME=FAT:FQL_AUDITING_CLIENT_TEMPLATE.FAT&amp;display_string=Audit&amp;VAR:KEY=RCXWBKXSRW&amp;VAR:QUERY=RkZfRUJJVERBKEFOTiwtMiwsLFJQKQ==&amp;WINDOW=FIRST_POPUP&amp;HEIGHT=450&amp;WIDTH=450&amp;START_MAXIMI","ZED=FALSE&amp;VAR:CALENDAR=US&amp;VAR:SYMBOL=B04443&amp;VAR:INDEX=0"}</definedName>
    <definedName name="_2998__FDSAUDITLINK__" localSheetId="11" hidden="1">{"fdsup://Directions/FactSet Auditing Viewer?action=AUDIT_VALUE&amp;DB=129&amp;ID1=B04443&amp;VALUEID=01001&amp;SDATE=2009&amp;PERIODTYPE=ANN_STD&amp;window=popup_no_bar&amp;width=385&amp;height=120&amp;START_MAXIMIZED=FALSE&amp;creator=factset&amp;display_string=Audit"}</definedName>
    <definedName name="_2998__FDSAUDITLINK__" localSheetId="3" hidden="1">{"fdsup://Directions/FactSet Auditing Viewer?action=AUDIT_VALUE&amp;DB=129&amp;ID1=B04443&amp;VALUEID=01001&amp;SDATE=2009&amp;PERIODTYPE=ANN_STD&amp;window=popup_no_bar&amp;width=385&amp;height=120&amp;START_MAXIMIZED=FALSE&amp;creator=factset&amp;display_string=Audit"}</definedName>
    <definedName name="_2998__FDSAUDITLINK__" hidden="1">{"fdsup://Directions/FactSet Auditing Viewer?action=AUDIT_VALUE&amp;DB=129&amp;ID1=B04443&amp;VALUEID=01001&amp;SDATE=2009&amp;PERIODTYPE=ANN_STD&amp;window=popup_no_bar&amp;width=385&amp;height=120&amp;START_MAXIMIZED=FALSE&amp;creator=factset&amp;display_string=Audit"}</definedName>
    <definedName name="_2999__FDSAUDITLINK__" localSheetId="11" hidden="1">{"fdsup://Directions/FactSet Auditing Viewer?action=AUDIT_VALUE&amp;DB=129&amp;ID1=B04443&amp;VALUEID=01001&amp;SDATE=2008&amp;PERIODTYPE=ANN_STD&amp;window=popup_no_bar&amp;width=385&amp;height=120&amp;START_MAXIMIZED=FALSE&amp;creator=factset&amp;display_string=Audit"}</definedName>
    <definedName name="_2999__FDSAUDITLINK__" localSheetId="3" hidden="1">{"fdsup://Directions/FactSet Auditing Viewer?action=AUDIT_VALUE&amp;DB=129&amp;ID1=B04443&amp;VALUEID=01001&amp;SDATE=2008&amp;PERIODTYPE=ANN_STD&amp;window=popup_no_bar&amp;width=385&amp;height=120&amp;START_MAXIMIZED=FALSE&amp;creator=factset&amp;display_string=Audit"}</definedName>
    <definedName name="_2999__FDSAUDITLINK__" hidden="1">{"fdsup://Directions/FactSet Auditing Viewer?action=AUDIT_VALUE&amp;DB=129&amp;ID1=B04443&amp;VALUEID=01001&amp;SDATE=2008&amp;PERIODTYPE=ANN_STD&amp;window=popup_no_bar&amp;width=385&amp;height=120&amp;START_MAXIMIZED=FALSE&amp;creator=factset&amp;display_string=Audit"}</definedName>
    <definedName name="_3__123Graph_BCHART_3" hidden="1">#REF!</definedName>
    <definedName name="_3__FDSAUDITLINK__" localSheetId="11" hidden="1">{"fdsup://directions/FAT Viewer?action=UPDATE&amp;creator=factset&amp;DYN_ARGS=TRUE&amp;DOC_NAME=FAT:FQL_AUDITING_CLIENT_TEMPLATE.FAT&amp;display_string=Audit&amp;VAR:KEY=ILGXONENKF&amp;VAR:QUERY=RkZfQ0FQRVgoQU5OLC0yLCwsUlAp&amp;WINDOW=FIRST_POPUP&amp;HEIGHT=450&amp;WIDTH=450&amp;START_MAXIMIZED=","FALSE&amp;VAR:CALENDAR=US&amp;VAR:SYMBOL=B29633&amp;VAR:INDEX=0"}</definedName>
    <definedName name="_3__FDSAUDITLINK__" localSheetId="3" hidden="1">{"fdsup://directions/FAT Viewer?action=UPDATE&amp;creator=factset&amp;DYN_ARGS=TRUE&amp;DOC_NAME=FAT:FQL_AUDITING_CLIENT_TEMPLATE.FAT&amp;display_string=Audit&amp;VAR:KEY=ILGXONENKF&amp;VAR:QUERY=RkZfQ0FQRVgoQU5OLC0yLCwsUlAp&amp;WINDOW=FIRST_POPUP&amp;HEIGHT=450&amp;WIDTH=450&amp;START_MAXIMIZED=","FALSE&amp;VAR:CALENDAR=US&amp;VAR:SYMBOL=B29633&amp;VAR:INDEX=0"}</definedName>
    <definedName name="_3__FDSAUDITLINK__" hidden="1">{"fdsup://directions/FAT Viewer?action=UPDATE&amp;creator=factset&amp;DYN_ARGS=TRUE&amp;DOC_NAME=FAT:FQL_AUDITING_CLIENT_TEMPLATE.FAT&amp;display_string=Audit&amp;VAR:KEY=ILGXONENKF&amp;VAR:QUERY=RkZfQ0FQRVgoQU5OLC0yLCwsUlAp&amp;WINDOW=FIRST_POPUP&amp;HEIGHT=450&amp;WIDTH=450&amp;START_MAXIMIZED=","FALSE&amp;VAR:CALENDAR=US&amp;VAR:SYMBOL=B29633&amp;VAR:INDEX=0"}</definedName>
    <definedName name="_30__FDSAUDITLINK__" localSheetId="11" hidden="1">{"fdsup://directions/FAT Viewer?action=UPDATE&amp;creator=factset&amp;DYN_ARGS=TRUE&amp;DOC_NAME=FAT:FQL_AUDITING_CLIENT_TEMPLATE.FAT&amp;display_string=Audit&amp;VAR:KEY=ADQZCJCVYB&amp;VAR:QUERY=RkZfQ0FQRVgoQU5OLC0yLCwsUlAp&amp;WINDOW=FIRST_POPUP&amp;HEIGHT=450&amp;WIDTH=450&amp;START_MAXIMIZED=","FALSE&amp;VAR:CALENDAR=FIVEDAY&amp;VAR:SYMBOL=B07LZ3&amp;VAR:INDEX=0"}</definedName>
    <definedName name="_30__FDSAUDITLINK__" localSheetId="3" hidden="1">{"fdsup://directions/FAT Viewer?action=UPDATE&amp;creator=factset&amp;DYN_ARGS=TRUE&amp;DOC_NAME=FAT:FQL_AUDITING_CLIENT_TEMPLATE.FAT&amp;display_string=Audit&amp;VAR:KEY=ADQZCJCVYB&amp;VAR:QUERY=RkZfQ0FQRVgoQU5OLC0yLCwsUlAp&amp;WINDOW=FIRST_POPUP&amp;HEIGHT=450&amp;WIDTH=450&amp;START_MAXIMIZED=","FALSE&amp;VAR:CALENDAR=FIVEDAY&amp;VAR:SYMBOL=B07LZ3&amp;VAR:INDEX=0"}</definedName>
    <definedName name="_30__FDSAUDITLINK__" hidden="1">{"fdsup://directions/FAT Viewer?action=UPDATE&amp;creator=factset&amp;DYN_ARGS=TRUE&amp;DOC_NAME=FAT:FQL_AUDITING_CLIENT_TEMPLATE.FAT&amp;display_string=Audit&amp;VAR:KEY=ADQZCJCVYB&amp;VAR:QUERY=RkZfQ0FQRVgoQU5OLC0yLCwsUlAp&amp;WINDOW=FIRST_POPUP&amp;HEIGHT=450&amp;WIDTH=450&amp;START_MAXIMIZED=","FALSE&amp;VAR:CALENDAR=FIVEDAY&amp;VAR:SYMBOL=B07LZ3&amp;VAR:INDEX=0"}</definedName>
    <definedName name="_300__FDSAUDITLINK__" localSheetId="11" hidden="1">{"fdsup://directions/FAT Viewer?action=UPDATE&amp;creator=factset&amp;DYN_ARGS=TRUE&amp;DOC_NAME=FAT:FQL_AUDITING_CLIENT_TEMPLATE.FAT&amp;display_string=Audit&amp;VAR:KEY=LSPOJUTYTO&amp;VAR:QUERY=RkZfRUJJVERBKEFOTiwtMiwsLFJQKQ==&amp;WINDOW=FIRST_POPUP&amp;HEIGHT=450&amp;WIDTH=450&amp;START_MAXIMI","ZED=FALSE&amp;VAR:CALENDAR=FIVEDAY&amp;VAR:SYMBOL=B3MLDS&amp;VAR:INDEX=0"}</definedName>
    <definedName name="_300__FDSAUDITLINK__" localSheetId="3" hidden="1">{"fdsup://directions/FAT Viewer?action=UPDATE&amp;creator=factset&amp;DYN_ARGS=TRUE&amp;DOC_NAME=FAT:FQL_AUDITING_CLIENT_TEMPLATE.FAT&amp;display_string=Audit&amp;VAR:KEY=LSPOJUTYTO&amp;VAR:QUERY=RkZfRUJJVERBKEFOTiwtMiwsLFJQKQ==&amp;WINDOW=FIRST_POPUP&amp;HEIGHT=450&amp;WIDTH=450&amp;START_MAXIMI","ZED=FALSE&amp;VAR:CALENDAR=FIVEDAY&amp;VAR:SYMBOL=B3MLDS&amp;VAR:INDEX=0"}</definedName>
    <definedName name="_300__FDSAUDITLINK__" hidden="1">{"fdsup://directions/FAT Viewer?action=UPDATE&amp;creator=factset&amp;DYN_ARGS=TRUE&amp;DOC_NAME=FAT:FQL_AUDITING_CLIENT_TEMPLATE.FAT&amp;display_string=Audit&amp;VAR:KEY=LSPOJUTYTO&amp;VAR:QUERY=RkZfRUJJVERBKEFOTiwtMiwsLFJQKQ==&amp;WINDOW=FIRST_POPUP&amp;HEIGHT=450&amp;WIDTH=450&amp;START_MAXIMI","ZED=FALSE&amp;VAR:CALENDAR=FIVEDAY&amp;VAR:SYMBOL=B3MLDS&amp;VAR:INDEX=0"}</definedName>
    <definedName name="_3000__FDSAUDITLINK__" localSheetId="11" hidden="1">{"fdsup://directions/FAT Viewer?action=UPDATE&amp;creator=factset&amp;DYN_ARGS=TRUE&amp;DOC_NAME=FAT:FQL_AUDITING_CLIENT_TEMPLATE.FAT&amp;display_string=Audit&amp;VAR:KEY=TGPEZUHMHW&amp;VAR:QUERY=RkZfQ0FQRVgoQU5OLDAsLCxSUCk=&amp;WINDOW=FIRST_POPUP&amp;HEIGHT=450&amp;WIDTH=450&amp;START_MAXIMIZED=","FALSE&amp;VAR:CALENDAR=US&amp;VAR:SYMBOL=B154TW&amp;VAR:INDEX=0"}</definedName>
    <definedName name="_3000__FDSAUDITLINK__" localSheetId="3" hidden="1">{"fdsup://directions/FAT Viewer?action=UPDATE&amp;creator=factset&amp;DYN_ARGS=TRUE&amp;DOC_NAME=FAT:FQL_AUDITING_CLIENT_TEMPLATE.FAT&amp;display_string=Audit&amp;VAR:KEY=TGPEZUHMHW&amp;VAR:QUERY=RkZfQ0FQRVgoQU5OLDAsLCxSUCk=&amp;WINDOW=FIRST_POPUP&amp;HEIGHT=450&amp;WIDTH=450&amp;START_MAXIMIZED=","FALSE&amp;VAR:CALENDAR=US&amp;VAR:SYMBOL=B154TW&amp;VAR:INDEX=0"}</definedName>
    <definedName name="_3000__FDSAUDITLINK__" hidden="1">{"fdsup://directions/FAT Viewer?action=UPDATE&amp;creator=factset&amp;DYN_ARGS=TRUE&amp;DOC_NAME=FAT:FQL_AUDITING_CLIENT_TEMPLATE.FAT&amp;display_string=Audit&amp;VAR:KEY=TGPEZUHMHW&amp;VAR:QUERY=RkZfQ0FQRVgoQU5OLDAsLCxSUCk=&amp;WINDOW=FIRST_POPUP&amp;HEIGHT=450&amp;WIDTH=450&amp;START_MAXIMIZED=","FALSE&amp;VAR:CALENDAR=US&amp;VAR:SYMBOL=B154TW&amp;VAR:INDEX=0"}</definedName>
    <definedName name="_3001__FDSAUDITLINK__" localSheetId="11" hidden="1">{"fdsup://directions/FAT Viewer?action=UPDATE&amp;creator=factset&amp;DYN_ARGS=TRUE&amp;DOC_NAME=FAT:FQL_AUDITING_CLIENT_TEMPLATE.FAT&amp;display_string=Audit&amp;VAR:KEY=PWVEVUJQJW&amp;VAR:QUERY=RkZfQ0FQRVgoQU5OLC0xLCwsUlAp&amp;WINDOW=FIRST_POPUP&amp;HEIGHT=450&amp;WIDTH=450&amp;START_MAXIMIZED=","FALSE&amp;VAR:CALENDAR=US&amp;VAR:SYMBOL=B154TW&amp;VAR:INDEX=0"}</definedName>
    <definedName name="_3001__FDSAUDITLINK__" localSheetId="3" hidden="1">{"fdsup://directions/FAT Viewer?action=UPDATE&amp;creator=factset&amp;DYN_ARGS=TRUE&amp;DOC_NAME=FAT:FQL_AUDITING_CLIENT_TEMPLATE.FAT&amp;display_string=Audit&amp;VAR:KEY=PWVEVUJQJW&amp;VAR:QUERY=RkZfQ0FQRVgoQU5OLC0xLCwsUlAp&amp;WINDOW=FIRST_POPUP&amp;HEIGHT=450&amp;WIDTH=450&amp;START_MAXIMIZED=","FALSE&amp;VAR:CALENDAR=US&amp;VAR:SYMBOL=B154TW&amp;VAR:INDEX=0"}</definedName>
    <definedName name="_3001__FDSAUDITLINK__" hidden="1">{"fdsup://directions/FAT Viewer?action=UPDATE&amp;creator=factset&amp;DYN_ARGS=TRUE&amp;DOC_NAME=FAT:FQL_AUDITING_CLIENT_TEMPLATE.FAT&amp;display_string=Audit&amp;VAR:KEY=PWVEVUJQJW&amp;VAR:QUERY=RkZfQ0FQRVgoQU5OLC0xLCwsUlAp&amp;WINDOW=FIRST_POPUP&amp;HEIGHT=450&amp;WIDTH=450&amp;START_MAXIMIZED=","FALSE&amp;VAR:CALENDAR=US&amp;VAR:SYMBOL=B154TW&amp;VAR:INDEX=0"}</definedName>
    <definedName name="_3002__FDSAUDITLINK__" localSheetId="11" hidden="1">{"fdsup://directions/FAT Viewer?action=UPDATE&amp;creator=factset&amp;DYN_ARGS=TRUE&amp;DOC_NAME=FAT:FQL_AUDITING_CLIENT_TEMPLATE.FAT&amp;display_string=Audit&amp;VAR:KEY=ROHETEJADO&amp;VAR:QUERY=RkZfQ0FQRVgoQU5OLC0yLCwsUlAp&amp;WINDOW=FIRST_POPUP&amp;HEIGHT=450&amp;WIDTH=450&amp;START_MAXIMIZED=","FALSE&amp;VAR:CALENDAR=US&amp;VAR:SYMBOL=B154TW&amp;VAR:INDEX=0"}</definedName>
    <definedName name="_3002__FDSAUDITLINK__" localSheetId="3" hidden="1">{"fdsup://directions/FAT Viewer?action=UPDATE&amp;creator=factset&amp;DYN_ARGS=TRUE&amp;DOC_NAME=FAT:FQL_AUDITING_CLIENT_TEMPLATE.FAT&amp;display_string=Audit&amp;VAR:KEY=ROHETEJADO&amp;VAR:QUERY=RkZfQ0FQRVgoQU5OLC0yLCwsUlAp&amp;WINDOW=FIRST_POPUP&amp;HEIGHT=450&amp;WIDTH=450&amp;START_MAXIMIZED=","FALSE&amp;VAR:CALENDAR=US&amp;VAR:SYMBOL=B154TW&amp;VAR:INDEX=0"}</definedName>
    <definedName name="_3002__FDSAUDITLINK__" hidden="1">{"fdsup://directions/FAT Viewer?action=UPDATE&amp;creator=factset&amp;DYN_ARGS=TRUE&amp;DOC_NAME=FAT:FQL_AUDITING_CLIENT_TEMPLATE.FAT&amp;display_string=Audit&amp;VAR:KEY=ROHETEJADO&amp;VAR:QUERY=RkZfQ0FQRVgoQU5OLC0yLCwsUlAp&amp;WINDOW=FIRST_POPUP&amp;HEIGHT=450&amp;WIDTH=450&amp;START_MAXIMIZED=","FALSE&amp;VAR:CALENDAR=US&amp;VAR:SYMBOL=B154TW&amp;VAR:INDEX=0"}</definedName>
    <definedName name="_3003__FDSAUDITLINK__" localSheetId="11" hidden="1">{"fdsup://directions/FAT Viewer?action=UPDATE&amp;creator=factset&amp;DYN_ARGS=TRUE&amp;DOC_NAME=FAT:FQL_AUDITING_CLIENT_TEMPLATE.FAT&amp;display_string=Audit&amp;VAR:KEY=HOZUPKTYHS&amp;VAR:QUERY=RkZfTkVUX0lOQyhBTk4sLTEsLCxSUCk=&amp;WINDOW=FIRST_POPUP&amp;HEIGHT=450&amp;WIDTH=450&amp;START_MAXIMI","ZED=FALSE&amp;VAR:CALENDAR=US&amp;VAR:SYMBOL=B154TW&amp;VAR:INDEX=0"}</definedName>
    <definedName name="_3003__FDSAUDITLINK__" localSheetId="3" hidden="1">{"fdsup://directions/FAT Viewer?action=UPDATE&amp;creator=factset&amp;DYN_ARGS=TRUE&amp;DOC_NAME=FAT:FQL_AUDITING_CLIENT_TEMPLATE.FAT&amp;display_string=Audit&amp;VAR:KEY=HOZUPKTYHS&amp;VAR:QUERY=RkZfTkVUX0lOQyhBTk4sLTEsLCxSUCk=&amp;WINDOW=FIRST_POPUP&amp;HEIGHT=450&amp;WIDTH=450&amp;START_MAXIMI","ZED=FALSE&amp;VAR:CALENDAR=US&amp;VAR:SYMBOL=B154TW&amp;VAR:INDEX=0"}</definedName>
    <definedName name="_3003__FDSAUDITLINK__" hidden="1">{"fdsup://directions/FAT Viewer?action=UPDATE&amp;creator=factset&amp;DYN_ARGS=TRUE&amp;DOC_NAME=FAT:FQL_AUDITING_CLIENT_TEMPLATE.FAT&amp;display_string=Audit&amp;VAR:KEY=HOZUPKTYHS&amp;VAR:QUERY=RkZfTkVUX0lOQyhBTk4sLTEsLCxSUCk=&amp;WINDOW=FIRST_POPUP&amp;HEIGHT=450&amp;WIDTH=450&amp;START_MAXIMI","ZED=FALSE&amp;VAR:CALENDAR=US&amp;VAR:SYMBOL=B154TW&amp;VAR:INDEX=0"}</definedName>
    <definedName name="_3004__FDSAUDITLINK__" localSheetId="11" hidden="1">{"fdsup://directions/FAT Viewer?action=UPDATE&amp;creator=factset&amp;DYN_ARGS=TRUE&amp;DOC_NAME=FAT:FQL_AUDITING_CLIENT_TEMPLATE.FAT&amp;display_string=Audit&amp;VAR:KEY=LGPUNYXGFC&amp;VAR:QUERY=RkZfTkVUX0lOQyhBTk4sLTIsLCxSUCk=&amp;WINDOW=FIRST_POPUP&amp;HEIGHT=450&amp;WIDTH=450&amp;START_MAXIMI","ZED=FALSE&amp;VAR:CALENDAR=US&amp;VAR:SYMBOL=B154TW&amp;VAR:INDEX=0"}</definedName>
    <definedName name="_3004__FDSAUDITLINK__" localSheetId="3" hidden="1">{"fdsup://directions/FAT Viewer?action=UPDATE&amp;creator=factset&amp;DYN_ARGS=TRUE&amp;DOC_NAME=FAT:FQL_AUDITING_CLIENT_TEMPLATE.FAT&amp;display_string=Audit&amp;VAR:KEY=LGPUNYXGFC&amp;VAR:QUERY=RkZfTkVUX0lOQyhBTk4sLTIsLCxSUCk=&amp;WINDOW=FIRST_POPUP&amp;HEIGHT=450&amp;WIDTH=450&amp;START_MAXIMI","ZED=FALSE&amp;VAR:CALENDAR=US&amp;VAR:SYMBOL=B154TW&amp;VAR:INDEX=0"}</definedName>
    <definedName name="_3004__FDSAUDITLINK__" hidden="1">{"fdsup://directions/FAT Viewer?action=UPDATE&amp;creator=factset&amp;DYN_ARGS=TRUE&amp;DOC_NAME=FAT:FQL_AUDITING_CLIENT_TEMPLATE.FAT&amp;display_string=Audit&amp;VAR:KEY=LGPUNYXGFC&amp;VAR:QUERY=RkZfTkVUX0lOQyhBTk4sLTIsLCxSUCk=&amp;WINDOW=FIRST_POPUP&amp;HEIGHT=450&amp;WIDTH=450&amp;START_MAXIMI","ZED=FALSE&amp;VAR:CALENDAR=US&amp;VAR:SYMBOL=B154TW&amp;VAR:INDEX=0"}</definedName>
    <definedName name="_3005__FDSAUDITLINK__" localSheetId="11" hidden="1">{"fdsup://directions/FAT Viewer?action=UPDATE&amp;creator=factset&amp;DYN_ARGS=TRUE&amp;DOC_NAME=FAT:FQL_AUDITING_CLIENT_TEMPLATE.FAT&amp;display_string=Audit&amp;VAR:KEY=NMNCPMRMPU&amp;VAR:QUERY=RkZfRUJJVChBTk4sLTEsLCxSUCk=&amp;WINDOW=FIRST_POPUP&amp;HEIGHT=450&amp;WIDTH=450&amp;START_MAXIMIZED=","FALSE&amp;VAR:CALENDAR=US&amp;VAR:SYMBOL=B154TW&amp;VAR:INDEX=0"}</definedName>
    <definedName name="_3005__FDSAUDITLINK__" localSheetId="3" hidden="1">{"fdsup://directions/FAT Viewer?action=UPDATE&amp;creator=factset&amp;DYN_ARGS=TRUE&amp;DOC_NAME=FAT:FQL_AUDITING_CLIENT_TEMPLATE.FAT&amp;display_string=Audit&amp;VAR:KEY=NMNCPMRMPU&amp;VAR:QUERY=RkZfRUJJVChBTk4sLTEsLCxSUCk=&amp;WINDOW=FIRST_POPUP&amp;HEIGHT=450&amp;WIDTH=450&amp;START_MAXIMIZED=","FALSE&amp;VAR:CALENDAR=US&amp;VAR:SYMBOL=B154TW&amp;VAR:INDEX=0"}</definedName>
    <definedName name="_3005__FDSAUDITLINK__" hidden="1">{"fdsup://directions/FAT Viewer?action=UPDATE&amp;creator=factset&amp;DYN_ARGS=TRUE&amp;DOC_NAME=FAT:FQL_AUDITING_CLIENT_TEMPLATE.FAT&amp;display_string=Audit&amp;VAR:KEY=NMNCPMRMPU&amp;VAR:QUERY=RkZfRUJJVChBTk4sLTEsLCxSUCk=&amp;WINDOW=FIRST_POPUP&amp;HEIGHT=450&amp;WIDTH=450&amp;START_MAXIMIZED=","FALSE&amp;VAR:CALENDAR=US&amp;VAR:SYMBOL=B154TW&amp;VAR:INDEX=0"}</definedName>
    <definedName name="_3006__FDSAUDITLINK__" localSheetId="11" hidden="1">{"fdsup://directions/FAT Viewer?action=UPDATE&amp;creator=factset&amp;DYN_ARGS=TRUE&amp;DOC_NAME=FAT:FQL_AUDITING_CLIENT_TEMPLATE.FAT&amp;display_string=Audit&amp;VAR:KEY=RGVKJYZAXA&amp;VAR:QUERY=RkZfRUJJVChBTk4sLTIsLCxSUCk=&amp;WINDOW=FIRST_POPUP&amp;HEIGHT=450&amp;WIDTH=450&amp;START_MAXIMIZED=","FALSE&amp;VAR:CALENDAR=US&amp;VAR:SYMBOL=B154TW&amp;VAR:INDEX=0"}</definedName>
    <definedName name="_3006__FDSAUDITLINK__" localSheetId="3" hidden="1">{"fdsup://directions/FAT Viewer?action=UPDATE&amp;creator=factset&amp;DYN_ARGS=TRUE&amp;DOC_NAME=FAT:FQL_AUDITING_CLIENT_TEMPLATE.FAT&amp;display_string=Audit&amp;VAR:KEY=RGVKJYZAXA&amp;VAR:QUERY=RkZfRUJJVChBTk4sLTIsLCxSUCk=&amp;WINDOW=FIRST_POPUP&amp;HEIGHT=450&amp;WIDTH=450&amp;START_MAXIMIZED=","FALSE&amp;VAR:CALENDAR=US&amp;VAR:SYMBOL=B154TW&amp;VAR:INDEX=0"}</definedName>
    <definedName name="_3006__FDSAUDITLINK__" hidden="1">{"fdsup://directions/FAT Viewer?action=UPDATE&amp;creator=factset&amp;DYN_ARGS=TRUE&amp;DOC_NAME=FAT:FQL_AUDITING_CLIENT_TEMPLATE.FAT&amp;display_string=Audit&amp;VAR:KEY=RGVKJYZAXA&amp;VAR:QUERY=RkZfRUJJVChBTk4sLTIsLCxSUCk=&amp;WINDOW=FIRST_POPUP&amp;HEIGHT=450&amp;WIDTH=450&amp;START_MAXIMIZED=","FALSE&amp;VAR:CALENDAR=US&amp;VAR:SYMBOL=B154TW&amp;VAR:INDEX=0"}</definedName>
    <definedName name="_3007__FDSAUDITLINK__" localSheetId="11" hidden="1">{"fdsup://directions/FAT Viewer?action=UPDATE&amp;creator=factset&amp;DYN_ARGS=TRUE&amp;DOC_NAME=FAT:FQL_AUDITING_CLIENT_TEMPLATE.FAT&amp;display_string=Audit&amp;VAR:KEY=ZETMJUPSFG&amp;VAR:QUERY=RkZfRUJJVERBKEFOTiwtMSwsLFJQKQ==&amp;WINDOW=FIRST_POPUP&amp;HEIGHT=450&amp;WIDTH=450&amp;START_MAXIMI","ZED=FALSE&amp;VAR:CALENDAR=US&amp;VAR:SYMBOL=B154TW&amp;VAR:INDEX=0"}</definedName>
    <definedName name="_3007__FDSAUDITLINK__" localSheetId="3" hidden="1">{"fdsup://directions/FAT Viewer?action=UPDATE&amp;creator=factset&amp;DYN_ARGS=TRUE&amp;DOC_NAME=FAT:FQL_AUDITING_CLIENT_TEMPLATE.FAT&amp;display_string=Audit&amp;VAR:KEY=ZETMJUPSFG&amp;VAR:QUERY=RkZfRUJJVERBKEFOTiwtMSwsLFJQKQ==&amp;WINDOW=FIRST_POPUP&amp;HEIGHT=450&amp;WIDTH=450&amp;START_MAXIMI","ZED=FALSE&amp;VAR:CALENDAR=US&amp;VAR:SYMBOL=B154TW&amp;VAR:INDEX=0"}</definedName>
    <definedName name="_3007__FDSAUDITLINK__" hidden="1">{"fdsup://directions/FAT Viewer?action=UPDATE&amp;creator=factset&amp;DYN_ARGS=TRUE&amp;DOC_NAME=FAT:FQL_AUDITING_CLIENT_TEMPLATE.FAT&amp;display_string=Audit&amp;VAR:KEY=ZETMJUPSFG&amp;VAR:QUERY=RkZfRUJJVERBKEFOTiwtMSwsLFJQKQ==&amp;WINDOW=FIRST_POPUP&amp;HEIGHT=450&amp;WIDTH=450&amp;START_MAXIMI","ZED=FALSE&amp;VAR:CALENDAR=US&amp;VAR:SYMBOL=B154TW&amp;VAR:INDEX=0"}</definedName>
    <definedName name="_3008__FDSAUDITLINK__" localSheetId="11" hidden="1">{"fdsup://directions/FAT Viewer?action=UPDATE&amp;creator=factset&amp;DYN_ARGS=TRUE&amp;DOC_NAME=FAT:FQL_AUDITING_CLIENT_TEMPLATE.FAT&amp;display_string=Audit&amp;VAR:KEY=ZWXCLGHAJG&amp;VAR:QUERY=RkZfRUJJVERBKEFOTiwtMiwsLFJQKQ==&amp;WINDOW=FIRST_POPUP&amp;HEIGHT=450&amp;WIDTH=450&amp;START_MAXIMI","ZED=FALSE&amp;VAR:CALENDAR=US&amp;VAR:SYMBOL=B154TW&amp;VAR:INDEX=0"}</definedName>
    <definedName name="_3008__FDSAUDITLINK__" localSheetId="3" hidden="1">{"fdsup://directions/FAT Viewer?action=UPDATE&amp;creator=factset&amp;DYN_ARGS=TRUE&amp;DOC_NAME=FAT:FQL_AUDITING_CLIENT_TEMPLATE.FAT&amp;display_string=Audit&amp;VAR:KEY=ZWXCLGHAJG&amp;VAR:QUERY=RkZfRUJJVERBKEFOTiwtMiwsLFJQKQ==&amp;WINDOW=FIRST_POPUP&amp;HEIGHT=450&amp;WIDTH=450&amp;START_MAXIMI","ZED=FALSE&amp;VAR:CALENDAR=US&amp;VAR:SYMBOL=B154TW&amp;VAR:INDEX=0"}</definedName>
    <definedName name="_3008__FDSAUDITLINK__" hidden="1">{"fdsup://directions/FAT Viewer?action=UPDATE&amp;creator=factset&amp;DYN_ARGS=TRUE&amp;DOC_NAME=FAT:FQL_AUDITING_CLIENT_TEMPLATE.FAT&amp;display_string=Audit&amp;VAR:KEY=ZWXCLGHAJG&amp;VAR:QUERY=RkZfRUJJVERBKEFOTiwtMiwsLFJQKQ==&amp;WINDOW=FIRST_POPUP&amp;HEIGHT=450&amp;WIDTH=450&amp;START_MAXIMI","ZED=FALSE&amp;VAR:CALENDAR=US&amp;VAR:SYMBOL=B154TW&amp;VAR:INDEX=0"}</definedName>
    <definedName name="_3009__FDSAUDITLINK__" localSheetId="11" hidden="1">{"fdsup://Directions/FactSet Auditing Viewer?action=AUDIT_VALUE&amp;DB=129&amp;ID1=B154TW&amp;VALUEID=01001&amp;SDATE=2009&amp;PERIODTYPE=ANN_STD&amp;window=popup_no_bar&amp;width=385&amp;height=120&amp;START_MAXIMIZED=FALSE&amp;creator=factset&amp;display_string=Audit"}</definedName>
    <definedName name="_3009__FDSAUDITLINK__" localSheetId="3" hidden="1">{"fdsup://Directions/FactSet Auditing Viewer?action=AUDIT_VALUE&amp;DB=129&amp;ID1=B154TW&amp;VALUEID=01001&amp;SDATE=2009&amp;PERIODTYPE=ANN_STD&amp;window=popup_no_bar&amp;width=385&amp;height=120&amp;START_MAXIMIZED=FALSE&amp;creator=factset&amp;display_string=Audit"}</definedName>
    <definedName name="_3009__FDSAUDITLINK__" hidden="1">{"fdsup://Directions/FactSet Auditing Viewer?action=AUDIT_VALUE&amp;DB=129&amp;ID1=B154TW&amp;VALUEID=01001&amp;SDATE=2009&amp;PERIODTYPE=ANN_STD&amp;window=popup_no_bar&amp;width=385&amp;height=120&amp;START_MAXIMIZED=FALSE&amp;creator=factset&amp;display_string=Audit"}</definedName>
    <definedName name="_301__FDSAUDITLINK__" localSheetId="11" hidden="1">{"fdsup://directions/FAT Viewer?action=UPDATE&amp;creator=factset&amp;DYN_ARGS=TRUE&amp;DOC_NAME=FAT:FQL_AUDITING_CLIENT_TEMPLATE.FAT&amp;display_string=Audit&amp;VAR:KEY=VIPIVWNMPO&amp;VAR:QUERY=RkZfQ0FQRVgoQU5OLC0yLCwsUlAp&amp;WINDOW=FIRST_POPUP&amp;HEIGHT=450&amp;WIDTH=450&amp;START_MAXIMIZED=","FALSE&amp;VAR:CALENDAR=FIVEDAY&amp;VAR:SYMBOL=B1PPRK&amp;VAR:INDEX=0"}</definedName>
    <definedName name="_301__FDSAUDITLINK__" localSheetId="3" hidden="1">{"fdsup://directions/FAT Viewer?action=UPDATE&amp;creator=factset&amp;DYN_ARGS=TRUE&amp;DOC_NAME=FAT:FQL_AUDITING_CLIENT_TEMPLATE.FAT&amp;display_string=Audit&amp;VAR:KEY=VIPIVWNMPO&amp;VAR:QUERY=RkZfQ0FQRVgoQU5OLC0yLCwsUlAp&amp;WINDOW=FIRST_POPUP&amp;HEIGHT=450&amp;WIDTH=450&amp;START_MAXIMIZED=","FALSE&amp;VAR:CALENDAR=FIVEDAY&amp;VAR:SYMBOL=B1PPRK&amp;VAR:INDEX=0"}</definedName>
    <definedName name="_301__FDSAUDITLINK__" hidden="1">{"fdsup://directions/FAT Viewer?action=UPDATE&amp;creator=factset&amp;DYN_ARGS=TRUE&amp;DOC_NAME=FAT:FQL_AUDITING_CLIENT_TEMPLATE.FAT&amp;display_string=Audit&amp;VAR:KEY=VIPIVWNMPO&amp;VAR:QUERY=RkZfQ0FQRVgoQU5OLC0yLCwsUlAp&amp;WINDOW=FIRST_POPUP&amp;HEIGHT=450&amp;WIDTH=450&amp;START_MAXIMIZED=","FALSE&amp;VAR:CALENDAR=FIVEDAY&amp;VAR:SYMBOL=B1PPRK&amp;VAR:INDEX=0"}</definedName>
    <definedName name="_3010__FDSAUDITLINK__" localSheetId="11" hidden="1">{"fdsup://Directions/FactSet Auditing Viewer?action=AUDIT_VALUE&amp;DB=129&amp;ID1=B154TW&amp;VALUEID=01001&amp;SDATE=2008&amp;PERIODTYPE=ANN_STD&amp;window=popup_no_bar&amp;width=385&amp;height=120&amp;START_MAXIMIZED=FALSE&amp;creator=factset&amp;display_string=Audit"}</definedName>
    <definedName name="_3010__FDSAUDITLINK__" localSheetId="3" hidden="1">{"fdsup://Directions/FactSet Auditing Viewer?action=AUDIT_VALUE&amp;DB=129&amp;ID1=B154TW&amp;VALUEID=01001&amp;SDATE=2008&amp;PERIODTYPE=ANN_STD&amp;window=popup_no_bar&amp;width=385&amp;height=120&amp;START_MAXIMIZED=FALSE&amp;creator=factset&amp;display_string=Audit"}</definedName>
    <definedName name="_3010__FDSAUDITLINK__" hidden="1">{"fdsup://Directions/FactSet Auditing Viewer?action=AUDIT_VALUE&amp;DB=129&amp;ID1=B154TW&amp;VALUEID=01001&amp;SDATE=2008&amp;PERIODTYPE=ANN_STD&amp;window=popup_no_bar&amp;width=385&amp;height=120&amp;START_MAXIMIZED=FALSE&amp;creator=factset&amp;display_string=Audit"}</definedName>
    <definedName name="_3011__FDSAUDITLINK__" localSheetId="11" hidden="1">{"fdsup://directions/FAT Viewer?action=UPDATE&amp;creator=factset&amp;DYN_ARGS=TRUE&amp;DOC_NAME=FAT:FQL_AUDITING_CLIENT_TEMPLATE.FAT&amp;display_string=Audit&amp;VAR:KEY=DIPORWHEPA&amp;VAR:QUERY=RkZfQ0FQRVgoQU5OLDAsLCxSUCk=&amp;WINDOW=FIRST_POPUP&amp;HEIGHT=450&amp;WIDTH=450&amp;START_MAXIMIZED=","FALSE&amp;VAR:CALENDAR=US&amp;VAR:SYMBOL=671963&amp;VAR:INDEX=0"}</definedName>
    <definedName name="_3011__FDSAUDITLINK__" localSheetId="3" hidden="1">{"fdsup://directions/FAT Viewer?action=UPDATE&amp;creator=factset&amp;DYN_ARGS=TRUE&amp;DOC_NAME=FAT:FQL_AUDITING_CLIENT_TEMPLATE.FAT&amp;display_string=Audit&amp;VAR:KEY=DIPORWHEPA&amp;VAR:QUERY=RkZfQ0FQRVgoQU5OLDAsLCxSUCk=&amp;WINDOW=FIRST_POPUP&amp;HEIGHT=450&amp;WIDTH=450&amp;START_MAXIMIZED=","FALSE&amp;VAR:CALENDAR=US&amp;VAR:SYMBOL=671963&amp;VAR:INDEX=0"}</definedName>
    <definedName name="_3011__FDSAUDITLINK__" hidden="1">{"fdsup://directions/FAT Viewer?action=UPDATE&amp;creator=factset&amp;DYN_ARGS=TRUE&amp;DOC_NAME=FAT:FQL_AUDITING_CLIENT_TEMPLATE.FAT&amp;display_string=Audit&amp;VAR:KEY=DIPORWHEPA&amp;VAR:QUERY=RkZfQ0FQRVgoQU5OLDAsLCxSUCk=&amp;WINDOW=FIRST_POPUP&amp;HEIGHT=450&amp;WIDTH=450&amp;START_MAXIMIZED=","FALSE&amp;VAR:CALENDAR=US&amp;VAR:SYMBOL=671963&amp;VAR:INDEX=0"}</definedName>
    <definedName name="_3012__FDSAUDITLINK__" localSheetId="11" hidden="1">{"fdsup://directions/FAT Viewer?action=UPDATE&amp;creator=factset&amp;DYN_ARGS=TRUE&amp;DOC_NAME=FAT:FQL_AUDITING_CLIENT_TEMPLATE.FAT&amp;display_string=Audit&amp;VAR:KEY=HADWBSPEDM&amp;VAR:QUERY=RkZfQ0FQRVgoQU5OLC0xLCwsUlAp&amp;WINDOW=FIRST_POPUP&amp;HEIGHT=450&amp;WIDTH=450&amp;START_MAXIMIZED=","FALSE&amp;VAR:CALENDAR=US&amp;VAR:SYMBOL=671963&amp;VAR:INDEX=0"}</definedName>
    <definedName name="_3012__FDSAUDITLINK__" localSheetId="3" hidden="1">{"fdsup://directions/FAT Viewer?action=UPDATE&amp;creator=factset&amp;DYN_ARGS=TRUE&amp;DOC_NAME=FAT:FQL_AUDITING_CLIENT_TEMPLATE.FAT&amp;display_string=Audit&amp;VAR:KEY=HADWBSPEDM&amp;VAR:QUERY=RkZfQ0FQRVgoQU5OLC0xLCwsUlAp&amp;WINDOW=FIRST_POPUP&amp;HEIGHT=450&amp;WIDTH=450&amp;START_MAXIMIZED=","FALSE&amp;VAR:CALENDAR=US&amp;VAR:SYMBOL=671963&amp;VAR:INDEX=0"}</definedName>
    <definedName name="_3012__FDSAUDITLINK__" hidden="1">{"fdsup://directions/FAT Viewer?action=UPDATE&amp;creator=factset&amp;DYN_ARGS=TRUE&amp;DOC_NAME=FAT:FQL_AUDITING_CLIENT_TEMPLATE.FAT&amp;display_string=Audit&amp;VAR:KEY=HADWBSPEDM&amp;VAR:QUERY=RkZfQ0FQRVgoQU5OLC0xLCwsUlAp&amp;WINDOW=FIRST_POPUP&amp;HEIGHT=450&amp;WIDTH=450&amp;START_MAXIMIZED=","FALSE&amp;VAR:CALENDAR=US&amp;VAR:SYMBOL=671963&amp;VAR:INDEX=0"}</definedName>
    <definedName name="_3013__FDSAUDITLINK__" localSheetId="11" hidden="1">{"fdsup://directions/FAT Viewer?action=UPDATE&amp;creator=factset&amp;DYN_ARGS=TRUE&amp;DOC_NAME=FAT:FQL_AUDITING_CLIENT_TEMPLATE.FAT&amp;display_string=Audit&amp;VAR:KEY=PWHUPQZSPK&amp;VAR:QUERY=RkZfQ0FQRVgoQU5OLC0yLCwsUlAp&amp;WINDOW=FIRST_POPUP&amp;HEIGHT=450&amp;WIDTH=450&amp;START_MAXIMIZED=","FALSE&amp;VAR:CALENDAR=US&amp;VAR:SYMBOL=671963&amp;VAR:INDEX=0"}</definedName>
    <definedName name="_3013__FDSAUDITLINK__" localSheetId="3" hidden="1">{"fdsup://directions/FAT Viewer?action=UPDATE&amp;creator=factset&amp;DYN_ARGS=TRUE&amp;DOC_NAME=FAT:FQL_AUDITING_CLIENT_TEMPLATE.FAT&amp;display_string=Audit&amp;VAR:KEY=PWHUPQZSPK&amp;VAR:QUERY=RkZfQ0FQRVgoQU5OLC0yLCwsUlAp&amp;WINDOW=FIRST_POPUP&amp;HEIGHT=450&amp;WIDTH=450&amp;START_MAXIMIZED=","FALSE&amp;VAR:CALENDAR=US&amp;VAR:SYMBOL=671963&amp;VAR:INDEX=0"}</definedName>
    <definedName name="_3013__FDSAUDITLINK__" hidden="1">{"fdsup://directions/FAT Viewer?action=UPDATE&amp;creator=factset&amp;DYN_ARGS=TRUE&amp;DOC_NAME=FAT:FQL_AUDITING_CLIENT_TEMPLATE.FAT&amp;display_string=Audit&amp;VAR:KEY=PWHUPQZSPK&amp;VAR:QUERY=RkZfQ0FQRVgoQU5OLC0yLCwsUlAp&amp;WINDOW=FIRST_POPUP&amp;HEIGHT=450&amp;WIDTH=450&amp;START_MAXIMIZED=","FALSE&amp;VAR:CALENDAR=US&amp;VAR:SYMBOL=671963&amp;VAR:INDEX=0"}</definedName>
    <definedName name="_3014__FDSAUDITLINK__" localSheetId="11" hidden="1">{"fdsup://directions/FAT Viewer?action=UPDATE&amp;creator=factset&amp;DYN_ARGS=TRUE&amp;DOC_NAME=FAT:FQL_AUDITING_CLIENT_TEMPLATE.FAT&amp;display_string=Audit&amp;VAR:KEY=DALCRGXEZK&amp;VAR:QUERY=RkZfTkVUX0lOQyhBTk4sLTEsLCxSUCk=&amp;WINDOW=FIRST_POPUP&amp;HEIGHT=450&amp;WIDTH=450&amp;START_MAXIMI","ZED=FALSE&amp;VAR:CALENDAR=US&amp;VAR:SYMBOL=671963&amp;VAR:INDEX=0"}</definedName>
    <definedName name="_3014__FDSAUDITLINK__" localSheetId="3" hidden="1">{"fdsup://directions/FAT Viewer?action=UPDATE&amp;creator=factset&amp;DYN_ARGS=TRUE&amp;DOC_NAME=FAT:FQL_AUDITING_CLIENT_TEMPLATE.FAT&amp;display_string=Audit&amp;VAR:KEY=DALCRGXEZK&amp;VAR:QUERY=RkZfTkVUX0lOQyhBTk4sLTEsLCxSUCk=&amp;WINDOW=FIRST_POPUP&amp;HEIGHT=450&amp;WIDTH=450&amp;START_MAXIMI","ZED=FALSE&amp;VAR:CALENDAR=US&amp;VAR:SYMBOL=671963&amp;VAR:INDEX=0"}</definedName>
    <definedName name="_3014__FDSAUDITLINK__" hidden="1">{"fdsup://directions/FAT Viewer?action=UPDATE&amp;creator=factset&amp;DYN_ARGS=TRUE&amp;DOC_NAME=FAT:FQL_AUDITING_CLIENT_TEMPLATE.FAT&amp;display_string=Audit&amp;VAR:KEY=DALCRGXEZK&amp;VAR:QUERY=RkZfTkVUX0lOQyhBTk4sLTEsLCxSUCk=&amp;WINDOW=FIRST_POPUP&amp;HEIGHT=450&amp;WIDTH=450&amp;START_MAXIMI","ZED=FALSE&amp;VAR:CALENDAR=US&amp;VAR:SYMBOL=671963&amp;VAR:INDEX=0"}</definedName>
    <definedName name="_3015__FDSAUDITLINK__" localSheetId="11" hidden="1">{"fdsup://directions/FAT Viewer?action=UPDATE&amp;creator=factset&amp;DYN_ARGS=TRUE&amp;DOC_NAME=FAT:FQL_AUDITING_CLIENT_TEMPLATE.FAT&amp;display_string=Audit&amp;VAR:KEY=TMXKJGBWJY&amp;VAR:QUERY=RkZfTkVUX0lOQyhBTk4sLTIsLCxSUCk=&amp;WINDOW=FIRST_POPUP&amp;HEIGHT=450&amp;WIDTH=450&amp;START_MAXIMI","ZED=FALSE&amp;VAR:CALENDAR=US&amp;VAR:SYMBOL=671963&amp;VAR:INDEX=0"}</definedName>
    <definedName name="_3015__FDSAUDITLINK__" localSheetId="3" hidden="1">{"fdsup://directions/FAT Viewer?action=UPDATE&amp;creator=factset&amp;DYN_ARGS=TRUE&amp;DOC_NAME=FAT:FQL_AUDITING_CLIENT_TEMPLATE.FAT&amp;display_string=Audit&amp;VAR:KEY=TMXKJGBWJY&amp;VAR:QUERY=RkZfTkVUX0lOQyhBTk4sLTIsLCxSUCk=&amp;WINDOW=FIRST_POPUP&amp;HEIGHT=450&amp;WIDTH=450&amp;START_MAXIMI","ZED=FALSE&amp;VAR:CALENDAR=US&amp;VAR:SYMBOL=671963&amp;VAR:INDEX=0"}</definedName>
    <definedName name="_3015__FDSAUDITLINK__" hidden="1">{"fdsup://directions/FAT Viewer?action=UPDATE&amp;creator=factset&amp;DYN_ARGS=TRUE&amp;DOC_NAME=FAT:FQL_AUDITING_CLIENT_TEMPLATE.FAT&amp;display_string=Audit&amp;VAR:KEY=TMXKJGBWJY&amp;VAR:QUERY=RkZfTkVUX0lOQyhBTk4sLTIsLCxSUCk=&amp;WINDOW=FIRST_POPUP&amp;HEIGHT=450&amp;WIDTH=450&amp;START_MAXIMI","ZED=FALSE&amp;VAR:CALENDAR=US&amp;VAR:SYMBOL=671963&amp;VAR:INDEX=0"}</definedName>
    <definedName name="_3016__FDSAUDITLINK__" localSheetId="11" hidden="1">{"fdsup://directions/FAT Viewer?action=UPDATE&amp;creator=factset&amp;DYN_ARGS=TRUE&amp;DOC_NAME=FAT:FQL_AUDITING_CLIENT_TEMPLATE.FAT&amp;display_string=Audit&amp;VAR:KEY=XGTSTSZYPO&amp;VAR:QUERY=RkZfRUJJVChBTk4sLTEsLCxSUCk=&amp;WINDOW=FIRST_POPUP&amp;HEIGHT=450&amp;WIDTH=450&amp;START_MAXIMIZED=","FALSE&amp;VAR:CALENDAR=US&amp;VAR:SYMBOL=671963&amp;VAR:INDEX=0"}</definedName>
    <definedName name="_3016__FDSAUDITLINK__" localSheetId="3" hidden="1">{"fdsup://directions/FAT Viewer?action=UPDATE&amp;creator=factset&amp;DYN_ARGS=TRUE&amp;DOC_NAME=FAT:FQL_AUDITING_CLIENT_TEMPLATE.FAT&amp;display_string=Audit&amp;VAR:KEY=XGTSTSZYPO&amp;VAR:QUERY=RkZfRUJJVChBTk4sLTEsLCxSUCk=&amp;WINDOW=FIRST_POPUP&amp;HEIGHT=450&amp;WIDTH=450&amp;START_MAXIMIZED=","FALSE&amp;VAR:CALENDAR=US&amp;VAR:SYMBOL=671963&amp;VAR:INDEX=0"}</definedName>
    <definedName name="_3016__FDSAUDITLINK__" hidden="1">{"fdsup://directions/FAT Viewer?action=UPDATE&amp;creator=factset&amp;DYN_ARGS=TRUE&amp;DOC_NAME=FAT:FQL_AUDITING_CLIENT_TEMPLATE.FAT&amp;display_string=Audit&amp;VAR:KEY=XGTSTSZYPO&amp;VAR:QUERY=RkZfRUJJVChBTk4sLTEsLCxSUCk=&amp;WINDOW=FIRST_POPUP&amp;HEIGHT=450&amp;WIDTH=450&amp;START_MAXIMIZED=","FALSE&amp;VAR:CALENDAR=US&amp;VAR:SYMBOL=671963&amp;VAR:INDEX=0"}</definedName>
    <definedName name="_3017__FDSAUDITLINK__" localSheetId="11" hidden="1">{"fdsup://directions/FAT Viewer?action=UPDATE&amp;creator=factset&amp;DYN_ARGS=TRUE&amp;DOC_NAME=FAT:FQL_AUDITING_CLIENT_TEMPLATE.FAT&amp;display_string=Audit&amp;VAR:KEY=XOTIPMRWNI&amp;VAR:QUERY=RkZfRUJJVChBTk4sLTIsLCxSUCk=&amp;WINDOW=FIRST_POPUP&amp;HEIGHT=450&amp;WIDTH=450&amp;START_MAXIMIZED=","FALSE&amp;VAR:CALENDAR=US&amp;VAR:SYMBOL=671963&amp;VAR:INDEX=0"}</definedName>
    <definedName name="_3017__FDSAUDITLINK__" localSheetId="3" hidden="1">{"fdsup://directions/FAT Viewer?action=UPDATE&amp;creator=factset&amp;DYN_ARGS=TRUE&amp;DOC_NAME=FAT:FQL_AUDITING_CLIENT_TEMPLATE.FAT&amp;display_string=Audit&amp;VAR:KEY=XOTIPMRWNI&amp;VAR:QUERY=RkZfRUJJVChBTk4sLTIsLCxSUCk=&amp;WINDOW=FIRST_POPUP&amp;HEIGHT=450&amp;WIDTH=450&amp;START_MAXIMIZED=","FALSE&amp;VAR:CALENDAR=US&amp;VAR:SYMBOL=671963&amp;VAR:INDEX=0"}</definedName>
    <definedName name="_3017__FDSAUDITLINK__" hidden="1">{"fdsup://directions/FAT Viewer?action=UPDATE&amp;creator=factset&amp;DYN_ARGS=TRUE&amp;DOC_NAME=FAT:FQL_AUDITING_CLIENT_TEMPLATE.FAT&amp;display_string=Audit&amp;VAR:KEY=XOTIPMRWNI&amp;VAR:QUERY=RkZfRUJJVChBTk4sLTIsLCxSUCk=&amp;WINDOW=FIRST_POPUP&amp;HEIGHT=450&amp;WIDTH=450&amp;START_MAXIMIZED=","FALSE&amp;VAR:CALENDAR=US&amp;VAR:SYMBOL=671963&amp;VAR:INDEX=0"}</definedName>
    <definedName name="_3018__FDSAUDITLINK__" localSheetId="11" hidden="1">{"fdsup://directions/FAT Viewer?action=UPDATE&amp;creator=factset&amp;DYN_ARGS=TRUE&amp;DOC_NAME=FAT:FQL_AUDITING_CLIENT_TEMPLATE.FAT&amp;display_string=Audit&amp;VAR:KEY=XGHYTSTCPC&amp;VAR:QUERY=RkZfRUJJVERBKEFOTiwtMSwsLFJQKQ==&amp;WINDOW=FIRST_POPUP&amp;HEIGHT=450&amp;WIDTH=450&amp;START_MAXIMI","ZED=FALSE&amp;VAR:CALENDAR=US&amp;VAR:SYMBOL=671963&amp;VAR:INDEX=0"}</definedName>
    <definedName name="_3018__FDSAUDITLINK__" localSheetId="3" hidden="1">{"fdsup://directions/FAT Viewer?action=UPDATE&amp;creator=factset&amp;DYN_ARGS=TRUE&amp;DOC_NAME=FAT:FQL_AUDITING_CLIENT_TEMPLATE.FAT&amp;display_string=Audit&amp;VAR:KEY=XGHYTSTCPC&amp;VAR:QUERY=RkZfRUJJVERBKEFOTiwtMSwsLFJQKQ==&amp;WINDOW=FIRST_POPUP&amp;HEIGHT=450&amp;WIDTH=450&amp;START_MAXIMI","ZED=FALSE&amp;VAR:CALENDAR=US&amp;VAR:SYMBOL=671963&amp;VAR:INDEX=0"}</definedName>
    <definedName name="_3018__FDSAUDITLINK__" hidden="1">{"fdsup://directions/FAT Viewer?action=UPDATE&amp;creator=factset&amp;DYN_ARGS=TRUE&amp;DOC_NAME=FAT:FQL_AUDITING_CLIENT_TEMPLATE.FAT&amp;display_string=Audit&amp;VAR:KEY=XGHYTSTCPC&amp;VAR:QUERY=RkZfRUJJVERBKEFOTiwtMSwsLFJQKQ==&amp;WINDOW=FIRST_POPUP&amp;HEIGHT=450&amp;WIDTH=450&amp;START_MAXIMI","ZED=FALSE&amp;VAR:CALENDAR=US&amp;VAR:SYMBOL=671963&amp;VAR:INDEX=0"}</definedName>
    <definedName name="_3019__FDSAUDITLINK__" localSheetId="11" hidden="1">{"fdsup://directions/FAT Viewer?action=UPDATE&amp;creator=factset&amp;DYN_ARGS=TRUE&amp;DOC_NAME=FAT:FQL_AUDITING_CLIENT_TEMPLATE.FAT&amp;display_string=Audit&amp;VAR:KEY=BOXSPCNKZY&amp;VAR:QUERY=RkZfRUJJVERBKEFOTiwtMiwsLFJQKQ==&amp;WINDOW=FIRST_POPUP&amp;HEIGHT=450&amp;WIDTH=450&amp;START_MAXIMI","ZED=FALSE&amp;VAR:CALENDAR=US&amp;VAR:SYMBOL=671963&amp;VAR:INDEX=0"}</definedName>
    <definedName name="_3019__FDSAUDITLINK__" localSheetId="3" hidden="1">{"fdsup://directions/FAT Viewer?action=UPDATE&amp;creator=factset&amp;DYN_ARGS=TRUE&amp;DOC_NAME=FAT:FQL_AUDITING_CLIENT_TEMPLATE.FAT&amp;display_string=Audit&amp;VAR:KEY=BOXSPCNKZY&amp;VAR:QUERY=RkZfRUJJVERBKEFOTiwtMiwsLFJQKQ==&amp;WINDOW=FIRST_POPUP&amp;HEIGHT=450&amp;WIDTH=450&amp;START_MAXIMI","ZED=FALSE&amp;VAR:CALENDAR=US&amp;VAR:SYMBOL=671963&amp;VAR:INDEX=0"}</definedName>
    <definedName name="_3019__FDSAUDITLINK__" hidden="1">{"fdsup://directions/FAT Viewer?action=UPDATE&amp;creator=factset&amp;DYN_ARGS=TRUE&amp;DOC_NAME=FAT:FQL_AUDITING_CLIENT_TEMPLATE.FAT&amp;display_string=Audit&amp;VAR:KEY=BOXSPCNKZY&amp;VAR:QUERY=RkZfRUJJVERBKEFOTiwtMiwsLFJQKQ==&amp;WINDOW=FIRST_POPUP&amp;HEIGHT=450&amp;WIDTH=450&amp;START_MAXIMI","ZED=FALSE&amp;VAR:CALENDAR=US&amp;VAR:SYMBOL=671963&amp;VAR:INDEX=0"}</definedName>
    <definedName name="_302__FDSAUDITLINK__" localSheetId="11" hidden="1">{"fdsup://directions/FAT Viewer?action=UPDATE&amp;creator=factset&amp;DYN_ARGS=TRUE&amp;DOC_NAME=FAT:FQL_AUDITING_CLIENT_TEMPLATE.FAT&amp;display_string=Audit&amp;VAR:KEY=PYRSPYXIFO&amp;VAR:QUERY=RkZfTkVUX0lOQyhBTk4sLTIsLCxSUCk=&amp;WINDOW=FIRST_POPUP&amp;HEIGHT=450&amp;WIDTH=450&amp;START_MAXIMI","ZED=FALSE&amp;VAR:CALENDAR=FIVEDAY&amp;VAR:SYMBOL=B1PPRK&amp;VAR:INDEX=0"}</definedName>
    <definedName name="_302__FDSAUDITLINK__" localSheetId="3" hidden="1">{"fdsup://directions/FAT Viewer?action=UPDATE&amp;creator=factset&amp;DYN_ARGS=TRUE&amp;DOC_NAME=FAT:FQL_AUDITING_CLIENT_TEMPLATE.FAT&amp;display_string=Audit&amp;VAR:KEY=PYRSPYXIFO&amp;VAR:QUERY=RkZfTkVUX0lOQyhBTk4sLTIsLCxSUCk=&amp;WINDOW=FIRST_POPUP&amp;HEIGHT=450&amp;WIDTH=450&amp;START_MAXIMI","ZED=FALSE&amp;VAR:CALENDAR=FIVEDAY&amp;VAR:SYMBOL=B1PPRK&amp;VAR:INDEX=0"}</definedName>
    <definedName name="_302__FDSAUDITLINK__" hidden="1">{"fdsup://directions/FAT Viewer?action=UPDATE&amp;creator=factset&amp;DYN_ARGS=TRUE&amp;DOC_NAME=FAT:FQL_AUDITING_CLIENT_TEMPLATE.FAT&amp;display_string=Audit&amp;VAR:KEY=PYRSPYXIFO&amp;VAR:QUERY=RkZfTkVUX0lOQyhBTk4sLTIsLCxSUCk=&amp;WINDOW=FIRST_POPUP&amp;HEIGHT=450&amp;WIDTH=450&amp;START_MAXIMI","ZED=FALSE&amp;VAR:CALENDAR=FIVEDAY&amp;VAR:SYMBOL=B1PPRK&amp;VAR:INDEX=0"}</definedName>
    <definedName name="_3020__FDSAUDITLINK__" localSheetId="11" hidden="1">{"fdsup://Directions/FactSet Auditing Viewer?action=AUDIT_VALUE&amp;DB=129&amp;ID1=671963&amp;VALUEID=01001&amp;SDATE=2009&amp;PERIODTYPE=ANN_STD&amp;window=popup_no_bar&amp;width=385&amp;height=120&amp;START_MAXIMIZED=FALSE&amp;creator=factset&amp;display_string=Audit"}</definedName>
    <definedName name="_3020__FDSAUDITLINK__" localSheetId="3" hidden="1">{"fdsup://Directions/FactSet Auditing Viewer?action=AUDIT_VALUE&amp;DB=129&amp;ID1=671963&amp;VALUEID=01001&amp;SDATE=2009&amp;PERIODTYPE=ANN_STD&amp;window=popup_no_bar&amp;width=385&amp;height=120&amp;START_MAXIMIZED=FALSE&amp;creator=factset&amp;display_string=Audit"}</definedName>
    <definedName name="_3020__FDSAUDITLINK__" hidden="1">{"fdsup://Directions/FactSet Auditing Viewer?action=AUDIT_VALUE&amp;DB=129&amp;ID1=671963&amp;VALUEID=01001&amp;SDATE=2009&amp;PERIODTYPE=ANN_STD&amp;window=popup_no_bar&amp;width=385&amp;height=120&amp;START_MAXIMIZED=FALSE&amp;creator=factset&amp;display_string=Audit"}</definedName>
    <definedName name="_3021__FDSAUDITLINK__" localSheetId="11" hidden="1">{"fdsup://Directions/FactSet Auditing Viewer?action=AUDIT_VALUE&amp;DB=129&amp;ID1=671963&amp;VALUEID=01001&amp;SDATE=2008&amp;PERIODTYPE=ANN_STD&amp;window=popup_no_bar&amp;width=385&amp;height=120&amp;START_MAXIMIZED=FALSE&amp;creator=factset&amp;display_string=Audit"}</definedName>
    <definedName name="_3021__FDSAUDITLINK__" localSheetId="3" hidden="1">{"fdsup://Directions/FactSet Auditing Viewer?action=AUDIT_VALUE&amp;DB=129&amp;ID1=671963&amp;VALUEID=01001&amp;SDATE=2008&amp;PERIODTYPE=ANN_STD&amp;window=popup_no_bar&amp;width=385&amp;height=120&amp;START_MAXIMIZED=FALSE&amp;creator=factset&amp;display_string=Audit"}</definedName>
    <definedName name="_3021__FDSAUDITLINK__" hidden="1">{"fdsup://Directions/FactSet Auditing Viewer?action=AUDIT_VALUE&amp;DB=129&amp;ID1=671963&amp;VALUEID=01001&amp;SDATE=2008&amp;PERIODTYPE=ANN_STD&amp;window=popup_no_bar&amp;width=385&amp;height=120&amp;START_MAXIMIZED=FALSE&amp;creator=factset&amp;display_string=Audit"}</definedName>
    <definedName name="_3022__FDSAUDITLINK__" localSheetId="11" hidden="1">{"fdsup://directions/FAT Viewer?action=UPDATE&amp;creator=factset&amp;DYN_ARGS=TRUE&amp;DOC_NAME=FAT:FQL_AUDITING_CLIENT_TEMPLATE.FAT&amp;display_string=Audit&amp;VAR:KEY=HCJMDURINQ&amp;VAR:QUERY=RkZfQ0FQRVgoQU5OLDAsLCxSUCk=&amp;WINDOW=FIRST_POPUP&amp;HEIGHT=450&amp;WIDTH=450&amp;START_MAXIMIZED=","FALSE&amp;VAR:CALENDAR=US&amp;VAR:SYMBOL=B2RK00&amp;VAR:INDEX=0"}</definedName>
    <definedName name="_3022__FDSAUDITLINK__" localSheetId="3" hidden="1">{"fdsup://directions/FAT Viewer?action=UPDATE&amp;creator=factset&amp;DYN_ARGS=TRUE&amp;DOC_NAME=FAT:FQL_AUDITING_CLIENT_TEMPLATE.FAT&amp;display_string=Audit&amp;VAR:KEY=HCJMDURINQ&amp;VAR:QUERY=RkZfQ0FQRVgoQU5OLDAsLCxSUCk=&amp;WINDOW=FIRST_POPUP&amp;HEIGHT=450&amp;WIDTH=450&amp;START_MAXIMIZED=","FALSE&amp;VAR:CALENDAR=US&amp;VAR:SYMBOL=B2RK00&amp;VAR:INDEX=0"}</definedName>
    <definedName name="_3022__FDSAUDITLINK__" hidden="1">{"fdsup://directions/FAT Viewer?action=UPDATE&amp;creator=factset&amp;DYN_ARGS=TRUE&amp;DOC_NAME=FAT:FQL_AUDITING_CLIENT_TEMPLATE.FAT&amp;display_string=Audit&amp;VAR:KEY=HCJMDURINQ&amp;VAR:QUERY=RkZfQ0FQRVgoQU5OLDAsLCxSUCk=&amp;WINDOW=FIRST_POPUP&amp;HEIGHT=450&amp;WIDTH=450&amp;START_MAXIMIZED=","FALSE&amp;VAR:CALENDAR=US&amp;VAR:SYMBOL=B2RK00&amp;VAR:INDEX=0"}</definedName>
    <definedName name="_3023__FDSAUDITLINK__" localSheetId="11" hidden="1">{"fdsup://directions/FAT Viewer?action=UPDATE&amp;creator=factset&amp;DYN_ARGS=TRUE&amp;DOC_NAME=FAT:FQL_AUDITING_CLIENT_TEMPLATE.FAT&amp;display_string=Audit&amp;VAR:KEY=VGJQVSJAXY&amp;VAR:QUERY=RkZfQ0FQRVgoQU5OLC0xLCwsUlAp&amp;WINDOW=FIRST_POPUP&amp;HEIGHT=450&amp;WIDTH=450&amp;START_MAXIMIZED=","FALSE&amp;VAR:CALENDAR=US&amp;VAR:SYMBOL=B2RK00&amp;VAR:INDEX=0"}</definedName>
    <definedName name="_3023__FDSAUDITLINK__" localSheetId="3" hidden="1">{"fdsup://directions/FAT Viewer?action=UPDATE&amp;creator=factset&amp;DYN_ARGS=TRUE&amp;DOC_NAME=FAT:FQL_AUDITING_CLIENT_TEMPLATE.FAT&amp;display_string=Audit&amp;VAR:KEY=VGJQVSJAXY&amp;VAR:QUERY=RkZfQ0FQRVgoQU5OLC0xLCwsUlAp&amp;WINDOW=FIRST_POPUP&amp;HEIGHT=450&amp;WIDTH=450&amp;START_MAXIMIZED=","FALSE&amp;VAR:CALENDAR=US&amp;VAR:SYMBOL=B2RK00&amp;VAR:INDEX=0"}</definedName>
    <definedName name="_3023__FDSAUDITLINK__" hidden="1">{"fdsup://directions/FAT Viewer?action=UPDATE&amp;creator=factset&amp;DYN_ARGS=TRUE&amp;DOC_NAME=FAT:FQL_AUDITING_CLIENT_TEMPLATE.FAT&amp;display_string=Audit&amp;VAR:KEY=VGJQVSJAXY&amp;VAR:QUERY=RkZfQ0FQRVgoQU5OLC0xLCwsUlAp&amp;WINDOW=FIRST_POPUP&amp;HEIGHT=450&amp;WIDTH=450&amp;START_MAXIMIZED=","FALSE&amp;VAR:CALENDAR=US&amp;VAR:SYMBOL=B2RK00&amp;VAR:INDEX=0"}</definedName>
    <definedName name="_3024__FDSAUDITLINK__" localSheetId="11" hidden="1">{"fdsup://directions/FAT Viewer?action=UPDATE&amp;creator=factset&amp;DYN_ARGS=TRUE&amp;DOC_NAME=FAT:FQL_AUDITING_CLIENT_TEMPLATE.FAT&amp;display_string=Audit&amp;VAR:KEY=RMLWJUFQFM&amp;VAR:QUERY=RkZfQ0FQRVgoQU5OLC0yLCwsUlAp&amp;WINDOW=FIRST_POPUP&amp;HEIGHT=450&amp;WIDTH=450&amp;START_MAXIMIZED=","FALSE&amp;VAR:CALENDAR=US&amp;VAR:SYMBOL=B2RK00&amp;VAR:INDEX=0"}</definedName>
    <definedName name="_3024__FDSAUDITLINK__" localSheetId="3" hidden="1">{"fdsup://directions/FAT Viewer?action=UPDATE&amp;creator=factset&amp;DYN_ARGS=TRUE&amp;DOC_NAME=FAT:FQL_AUDITING_CLIENT_TEMPLATE.FAT&amp;display_string=Audit&amp;VAR:KEY=RMLWJUFQFM&amp;VAR:QUERY=RkZfQ0FQRVgoQU5OLC0yLCwsUlAp&amp;WINDOW=FIRST_POPUP&amp;HEIGHT=450&amp;WIDTH=450&amp;START_MAXIMIZED=","FALSE&amp;VAR:CALENDAR=US&amp;VAR:SYMBOL=B2RK00&amp;VAR:INDEX=0"}</definedName>
    <definedName name="_3024__FDSAUDITLINK__" hidden="1">{"fdsup://directions/FAT Viewer?action=UPDATE&amp;creator=factset&amp;DYN_ARGS=TRUE&amp;DOC_NAME=FAT:FQL_AUDITING_CLIENT_TEMPLATE.FAT&amp;display_string=Audit&amp;VAR:KEY=RMLWJUFQFM&amp;VAR:QUERY=RkZfQ0FQRVgoQU5OLC0yLCwsUlAp&amp;WINDOW=FIRST_POPUP&amp;HEIGHT=450&amp;WIDTH=450&amp;START_MAXIMIZED=","FALSE&amp;VAR:CALENDAR=US&amp;VAR:SYMBOL=B2RK00&amp;VAR:INDEX=0"}</definedName>
    <definedName name="_3025__FDSAUDITLINK__" localSheetId="11" hidden="1">{"fdsup://directions/FAT Viewer?action=UPDATE&amp;creator=factset&amp;DYN_ARGS=TRUE&amp;DOC_NAME=FAT:FQL_AUDITING_CLIENT_TEMPLATE.FAT&amp;display_string=Audit&amp;VAR:KEY=ZSBQHSHWVI&amp;VAR:QUERY=RkZfTkVUX0lOQyhBTk4sLTIsLCxSUCk=&amp;WINDOW=FIRST_POPUP&amp;HEIGHT=450&amp;WIDTH=450&amp;START_MAXIMI","ZED=FALSE&amp;VAR:CALENDAR=US&amp;VAR:SYMBOL=B2RK00&amp;VAR:INDEX=0"}</definedName>
    <definedName name="_3025__FDSAUDITLINK__" localSheetId="3" hidden="1">{"fdsup://directions/FAT Viewer?action=UPDATE&amp;creator=factset&amp;DYN_ARGS=TRUE&amp;DOC_NAME=FAT:FQL_AUDITING_CLIENT_TEMPLATE.FAT&amp;display_string=Audit&amp;VAR:KEY=ZSBQHSHWVI&amp;VAR:QUERY=RkZfTkVUX0lOQyhBTk4sLTIsLCxSUCk=&amp;WINDOW=FIRST_POPUP&amp;HEIGHT=450&amp;WIDTH=450&amp;START_MAXIMI","ZED=FALSE&amp;VAR:CALENDAR=US&amp;VAR:SYMBOL=B2RK00&amp;VAR:INDEX=0"}</definedName>
    <definedName name="_3025__FDSAUDITLINK__" hidden="1">{"fdsup://directions/FAT Viewer?action=UPDATE&amp;creator=factset&amp;DYN_ARGS=TRUE&amp;DOC_NAME=FAT:FQL_AUDITING_CLIENT_TEMPLATE.FAT&amp;display_string=Audit&amp;VAR:KEY=ZSBQHSHWVI&amp;VAR:QUERY=RkZfTkVUX0lOQyhBTk4sLTIsLCxSUCk=&amp;WINDOW=FIRST_POPUP&amp;HEIGHT=450&amp;WIDTH=450&amp;START_MAXIMI","ZED=FALSE&amp;VAR:CALENDAR=US&amp;VAR:SYMBOL=B2RK00&amp;VAR:INDEX=0"}</definedName>
    <definedName name="_3026__FDSAUDITLINK__" localSheetId="11" hidden="1">{"fdsup://directions/FAT Viewer?action=UPDATE&amp;creator=factset&amp;DYN_ARGS=TRUE&amp;DOC_NAME=FAT:FQL_AUDITING_CLIENT_TEMPLATE.FAT&amp;display_string=Audit&amp;VAR:KEY=HUNKNUHUBW&amp;VAR:QUERY=RkZfRUJJVChBTk4sLTIsLCxSUCk=&amp;WINDOW=FIRST_POPUP&amp;HEIGHT=450&amp;WIDTH=450&amp;START_MAXIMIZED=","FALSE&amp;VAR:CALENDAR=US&amp;VAR:SYMBOL=B2RK00&amp;VAR:INDEX=0"}</definedName>
    <definedName name="_3026__FDSAUDITLINK__" localSheetId="3" hidden="1">{"fdsup://directions/FAT Viewer?action=UPDATE&amp;creator=factset&amp;DYN_ARGS=TRUE&amp;DOC_NAME=FAT:FQL_AUDITING_CLIENT_TEMPLATE.FAT&amp;display_string=Audit&amp;VAR:KEY=HUNKNUHUBW&amp;VAR:QUERY=RkZfRUJJVChBTk4sLTIsLCxSUCk=&amp;WINDOW=FIRST_POPUP&amp;HEIGHT=450&amp;WIDTH=450&amp;START_MAXIMIZED=","FALSE&amp;VAR:CALENDAR=US&amp;VAR:SYMBOL=B2RK00&amp;VAR:INDEX=0"}</definedName>
    <definedName name="_3026__FDSAUDITLINK__" hidden="1">{"fdsup://directions/FAT Viewer?action=UPDATE&amp;creator=factset&amp;DYN_ARGS=TRUE&amp;DOC_NAME=FAT:FQL_AUDITING_CLIENT_TEMPLATE.FAT&amp;display_string=Audit&amp;VAR:KEY=HUNKNUHUBW&amp;VAR:QUERY=RkZfRUJJVChBTk4sLTIsLCxSUCk=&amp;WINDOW=FIRST_POPUP&amp;HEIGHT=450&amp;WIDTH=450&amp;START_MAXIMIZED=","FALSE&amp;VAR:CALENDAR=US&amp;VAR:SYMBOL=B2RK00&amp;VAR:INDEX=0"}</definedName>
    <definedName name="_3027__FDSAUDITLINK__" localSheetId="11" hidden="1">{"fdsup://directions/FAT Viewer?action=UPDATE&amp;creator=factset&amp;DYN_ARGS=TRUE&amp;DOC_NAME=FAT:FQL_AUDITING_CLIENT_TEMPLATE.FAT&amp;display_string=Audit&amp;VAR:KEY=PGNURMZMBC&amp;VAR:QUERY=RkZfRUJJVERBKEFOTiwtMiwsLFJQKQ==&amp;WINDOW=FIRST_POPUP&amp;HEIGHT=450&amp;WIDTH=450&amp;START_MAXIMI","ZED=FALSE&amp;VAR:CALENDAR=US&amp;VAR:SYMBOL=B2RK00&amp;VAR:INDEX=0"}</definedName>
    <definedName name="_3027__FDSAUDITLINK__" localSheetId="3" hidden="1">{"fdsup://directions/FAT Viewer?action=UPDATE&amp;creator=factset&amp;DYN_ARGS=TRUE&amp;DOC_NAME=FAT:FQL_AUDITING_CLIENT_TEMPLATE.FAT&amp;display_string=Audit&amp;VAR:KEY=PGNURMZMBC&amp;VAR:QUERY=RkZfRUJJVERBKEFOTiwtMiwsLFJQKQ==&amp;WINDOW=FIRST_POPUP&amp;HEIGHT=450&amp;WIDTH=450&amp;START_MAXIMI","ZED=FALSE&amp;VAR:CALENDAR=US&amp;VAR:SYMBOL=B2RK00&amp;VAR:INDEX=0"}</definedName>
    <definedName name="_3027__FDSAUDITLINK__" hidden="1">{"fdsup://directions/FAT Viewer?action=UPDATE&amp;creator=factset&amp;DYN_ARGS=TRUE&amp;DOC_NAME=FAT:FQL_AUDITING_CLIENT_TEMPLATE.FAT&amp;display_string=Audit&amp;VAR:KEY=PGNURMZMBC&amp;VAR:QUERY=RkZfRUJJVERBKEFOTiwtMiwsLFJQKQ==&amp;WINDOW=FIRST_POPUP&amp;HEIGHT=450&amp;WIDTH=450&amp;START_MAXIMI","ZED=FALSE&amp;VAR:CALENDAR=US&amp;VAR:SYMBOL=B2RK00&amp;VAR:INDEX=0"}</definedName>
    <definedName name="_3028__FDSAUDITLINK__" localSheetId="11" hidden="1">{"fdsup://Directions/FactSet Auditing Viewer?action=AUDIT_VALUE&amp;DB=129&amp;ID1=B2RK00&amp;VALUEID=01001&amp;SDATE=2008&amp;PERIODTYPE=ANN_STD&amp;window=popup_no_bar&amp;width=385&amp;height=120&amp;START_MAXIMIZED=FALSE&amp;creator=factset&amp;display_string=Audit"}</definedName>
    <definedName name="_3028__FDSAUDITLINK__" localSheetId="3" hidden="1">{"fdsup://Directions/FactSet Auditing Viewer?action=AUDIT_VALUE&amp;DB=129&amp;ID1=B2RK00&amp;VALUEID=01001&amp;SDATE=2008&amp;PERIODTYPE=ANN_STD&amp;window=popup_no_bar&amp;width=385&amp;height=120&amp;START_MAXIMIZED=FALSE&amp;creator=factset&amp;display_string=Audit"}</definedName>
    <definedName name="_3028__FDSAUDITLINK__" hidden="1">{"fdsup://Directions/FactSet Auditing Viewer?action=AUDIT_VALUE&amp;DB=129&amp;ID1=B2RK00&amp;VALUEID=01001&amp;SDATE=2008&amp;PERIODTYPE=ANN_STD&amp;window=popup_no_bar&amp;width=385&amp;height=120&amp;START_MAXIMIZED=FALSE&amp;creator=factset&amp;display_string=Audit"}</definedName>
    <definedName name="_3029__FDSAUDITLINK__" localSheetId="11" hidden="1">{"fdsup://directions/FAT Viewer?action=UPDATE&amp;creator=factset&amp;DYN_ARGS=TRUE&amp;DOC_NAME=FAT:FQL_AUDITING_CLIENT_TEMPLATE.FAT&amp;display_string=Audit&amp;VAR:KEY=VMLCVELQBI&amp;VAR:QUERY=RkZfQ0FQRVgoQU5OLDAsLCxSUCk=&amp;WINDOW=FIRST_POPUP&amp;HEIGHT=450&amp;WIDTH=450&amp;START_MAXIMIZED=","FALSE&amp;VAR:CALENDAR=US&amp;VAR:SYMBOL=B29633&amp;VAR:INDEX=0"}</definedName>
    <definedName name="_3029__FDSAUDITLINK__" localSheetId="3" hidden="1">{"fdsup://directions/FAT Viewer?action=UPDATE&amp;creator=factset&amp;DYN_ARGS=TRUE&amp;DOC_NAME=FAT:FQL_AUDITING_CLIENT_TEMPLATE.FAT&amp;display_string=Audit&amp;VAR:KEY=VMLCVELQBI&amp;VAR:QUERY=RkZfQ0FQRVgoQU5OLDAsLCxSUCk=&amp;WINDOW=FIRST_POPUP&amp;HEIGHT=450&amp;WIDTH=450&amp;START_MAXIMIZED=","FALSE&amp;VAR:CALENDAR=US&amp;VAR:SYMBOL=B29633&amp;VAR:INDEX=0"}</definedName>
    <definedName name="_3029__FDSAUDITLINK__" hidden="1">{"fdsup://directions/FAT Viewer?action=UPDATE&amp;creator=factset&amp;DYN_ARGS=TRUE&amp;DOC_NAME=FAT:FQL_AUDITING_CLIENT_TEMPLATE.FAT&amp;display_string=Audit&amp;VAR:KEY=VMLCVELQBI&amp;VAR:QUERY=RkZfQ0FQRVgoQU5OLDAsLCxSUCk=&amp;WINDOW=FIRST_POPUP&amp;HEIGHT=450&amp;WIDTH=450&amp;START_MAXIMIZED=","FALSE&amp;VAR:CALENDAR=US&amp;VAR:SYMBOL=B29633&amp;VAR:INDEX=0"}</definedName>
    <definedName name="_303__FDSAUDITLINK__" localSheetId="11" hidden="1">{"fdsup://directions/FAT Viewer?action=UPDATE&amp;creator=factset&amp;DYN_ARGS=TRUE&amp;DOC_NAME=FAT:FQL_AUDITING_CLIENT_TEMPLATE.FAT&amp;display_string=Audit&amp;VAR:KEY=RQJSBSTENU&amp;VAR:QUERY=RkZfRUJJVChBTk4sLTIsLCxSUCk=&amp;WINDOW=FIRST_POPUP&amp;HEIGHT=450&amp;WIDTH=450&amp;START_MAXIMIZED=","FALSE&amp;VAR:CALENDAR=FIVEDAY&amp;VAR:SYMBOL=B1PPRK&amp;VAR:INDEX=0"}</definedName>
    <definedName name="_303__FDSAUDITLINK__" localSheetId="3" hidden="1">{"fdsup://directions/FAT Viewer?action=UPDATE&amp;creator=factset&amp;DYN_ARGS=TRUE&amp;DOC_NAME=FAT:FQL_AUDITING_CLIENT_TEMPLATE.FAT&amp;display_string=Audit&amp;VAR:KEY=RQJSBSTENU&amp;VAR:QUERY=RkZfRUJJVChBTk4sLTIsLCxSUCk=&amp;WINDOW=FIRST_POPUP&amp;HEIGHT=450&amp;WIDTH=450&amp;START_MAXIMIZED=","FALSE&amp;VAR:CALENDAR=FIVEDAY&amp;VAR:SYMBOL=B1PPRK&amp;VAR:INDEX=0"}</definedName>
    <definedName name="_303__FDSAUDITLINK__" hidden="1">{"fdsup://directions/FAT Viewer?action=UPDATE&amp;creator=factset&amp;DYN_ARGS=TRUE&amp;DOC_NAME=FAT:FQL_AUDITING_CLIENT_TEMPLATE.FAT&amp;display_string=Audit&amp;VAR:KEY=RQJSBSTENU&amp;VAR:QUERY=RkZfRUJJVChBTk4sLTIsLCxSUCk=&amp;WINDOW=FIRST_POPUP&amp;HEIGHT=450&amp;WIDTH=450&amp;START_MAXIMIZED=","FALSE&amp;VAR:CALENDAR=FIVEDAY&amp;VAR:SYMBOL=B1PPRK&amp;VAR:INDEX=0"}</definedName>
    <definedName name="_3030__FDSAUDITLINK__" localSheetId="11" hidden="1">{"fdsup://directions/FAT Viewer?action=UPDATE&amp;creator=factset&amp;DYN_ARGS=TRUE&amp;DOC_NAME=FAT:FQL_AUDITING_CLIENT_TEMPLATE.FAT&amp;display_string=Audit&amp;VAR:KEY=RGPSVSNOBG&amp;VAR:QUERY=RkZfQ0FQRVgoQU5OLC0xLCwsUlAp&amp;WINDOW=FIRST_POPUP&amp;HEIGHT=450&amp;WIDTH=450&amp;START_MAXIMIZED=","FALSE&amp;VAR:CALENDAR=US&amp;VAR:SYMBOL=B29633&amp;VAR:INDEX=0"}</definedName>
    <definedName name="_3030__FDSAUDITLINK__" localSheetId="3" hidden="1">{"fdsup://directions/FAT Viewer?action=UPDATE&amp;creator=factset&amp;DYN_ARGS=TRUE&amp;DOC_NAME=FAT:FQL_AUDITING_CLIENT_TEMPLATE.FAT&amp;display_string=Audit&amp;VAR:KEY=RGPSVSNOBG&amp;VAR:QUERY=RkZfQ0FQRVgoQU5OLC0xLCwsUlAp&amp;WINDOW=FIRST_POPUP&amp;HEIGHT=450&amp;WIDTH=450&amp;START_MAXIMIZED=","FALSE&amp;VAR:CALENDAR=US&amp;VAR:SYMBOL=B29633&amp;VAR:INDEX=0"}</definedName>
    <definedName name="_3030__FDSAUDITLINK__" hidden="1">{"fdsup://directions/FAT Viewer?action=UPDATE&amp;creator=factset&amp;DYN_ARGS=TRUE&amp;DOC_NAME=FAT:FQL_AUDITING_CLIENT_TEMPLATE.FAT&amp;display_string=Audit&amp;VAR:KEY=RGPSVSNOBG&amp;VAR:QUERY=RkZfQ0FQRVgoQU5OLC0xLCwsUlAp&amp;WINDOW=FIRST_POPUP&amp;HEIGHT=450&amp;WIDTH=450&amp;START_MAXIMIZED=","FALSE&amp;VAR:CALENDAR=US&amp;VAR:SYMBOL=B29633&amp;VAR:INDEX=0"}</definedName>
    <definedName name="_3031__FDSAUDITLINK__" localSheetId="11" hidden="1">{"fdsup://directions/FAT Viewer?action=UPDATE&amp;creator=factset&amp;DYN_ARGS=TRUE&amp;DOC_NAME=FAT:FQL_AUDITING_CLIENT_TEMPLATE.FAT&amp;display_string=Audit&amp;VAR:KEY=NOPGPYLEDO&amp;VAR:QUERY=RkZfQ0FQRVgoQU5OLC0yLCwsUlAp&amp;WINDOW=FIRST_POPUP&amp;HEIGHT=450&amp;WIDTH=450&amp;START_MAXIMIZED=","FALSE&amp;VAR:CALENDAR=US&amp;VAR:SYMBOL=B29633&amp;VAR:INDEX=0"}</definedName>
    <definedName name="_3031__FDSAUDITLINK__" localSheetId="3" hidden="1">{"fdsup://directions/FAT Viewer?action=UPDATE&amp;creator=factset&amp;DYN_ARGS=TRUE&amp;DOC_NAME=FAT:FQL_AUDITING_CLIENT_TEMPLATE.FAT&amp;display_string=Audit&amp;VAR:KEY=NOPGPYLEDO&amp;VAR:QUERY=RkZfQ0FQRVgoQU5OLC0yLCwsUlAp&amp;WINDOW=FIRST_POPUP&amp;HEIGHT=450&amp;WIDTH=450&amp;START_MAXIMIZED=","FALSE&amp;VAR:CALENDAR=US&amp;VAR:SYMBOL=B29633&amp;VAR:INDEX=0"}</definedName>
    <definedName name="_3031__FDSAUDITLINK__" hidden="1">{"fdsup://directions/FAT Viewer?action=UPDATE&amp;creator=factset&amp;DYN_ARGS=TRUE&amp;DOC_NAME=FAT:FQL_AUDITING_CLIENT_TEMPLATE.FAT&amp;display_string=Audit&amp;VAR:KEY=NOPGPYLEDO&amp;VAR:QUERY=RkZfQ0FQRVgoQU5OLC0yLCwsUlAp&amp;WINDOW=FIRST_POPUP&amp;HEIGHT=450&amp;WIDTH=450&amp;START_MAXIMIZED=","FALSE&amp;VAR:CALENDAR=US&amp;VAR:SYMBOL=B29633&amp;VAR:INDEX=0"}</definedName>
    <definedName name="_3032__FDSAUDITLINK__" localSheetId="11" hidden="1">{"fdsup://directions/FAT Viewer?action=UPDATE&amp;creator=factset&amp;DYN_ARGS=TRUE&amp;DOC_NAME=FAT:FQL_AUDITING_CLIENT_TEMPLATE.FAT&amp;display_string=Audit&amp;VAR:KEY=TQDYFELQNK&amp;VAR:QUERY=RkZfTkVUX0lOQyhBTk4sLTEsLCxSUCk=&amp;WINDOW=FIRST_POPUP&amp;HEIGHT=450&amp;WIDTH=450&amp;START_MAXIMI","ZED=FALSE&amp;VAR:CALENDAR=US&amp;VAR:SYMBOL=B29633&amp;VAR:INDEX=0"}</definedName>
    <definedName name="_3032__FDSAUDITLINK__" localSheetId="3" hidden="1">{"fdsup://directions/FAT Viewer?action=UPDATE&amp;creator=factset&amp;DYN_ARGS=TRUE&amp;DOC_NAME=FAT:FQL_AUDITING_CLIENT_TEMPLATE.FAT&amp;display_string=Audit&amp;VAR:KEY=TQDYFELQNK&amp;VAR:QUERY=RkZfTkVUX0lOQyhBTk4sLTEsLCxSUCk=&amp;WINDOW=FIRST_POPUP&amp;HEIGHT=450&amp;WIDTH=450&amp;START_MAXIMI","ZED=FALSE&amp;VAR:CALENDAR=US&amp;VAR:SYMBOL=B29633&amp;VAR:INDEX=0"}</definedName>
    <definedName name="_3032__FDSAUDITLINK__" hidden="1">{"fdsup://directions/FAT Viewer?action=UPDATE&amp;creator=factset&amp;DYN_ARGS=TRUE&amp;DOC_NAME=FAT:FQL_AUDITING_CLIENT_TEMPLATE.FAT&amp;display_string=Audit&amp;VAR:KEY=TQDYFELQNK&amp;VAR:QUERY=RkZfTkVUX0lOQyhBTk4sLTEsLCxSUCk=&amp;WINDOW=FIRST_POPUP&amp;HEIGHT=450&amp;WIDTH=450&amp;START_MAXIMI","ZED=FALSE&amp;VAR:CALENDAR=US&amp;VAR:SYMBOL=B29633&amp;VAR:INDEX=0"}</definedName>
    <definedName name="_3033__FDSAUDITLINK__" localSheetId="11" hidden="1">{"fdsup://directions/FAT Viewer?action=UPDATE&amp;creator=factset&amp;DYN_ARGS=TRUE&amp;DOC_NAME=FAT:FQL_AUDITING_CLIENT_TEMPLATE.FAT&amp;display_string=Audit&amp;VAR:KEY=JWXMXYVEFQ&amp;VAR:QUERY=RkZfTkVUX0lOQyhBTk4sLTIsLCxSUCk=&amp;WINDOW=FIRST_POPUP&amp;HEIGHT=450&amp;WIDTH=450&amp;START_MAXIMI","ZED=FALSE&amp;VAR:CALENDAR=US&amp;VAR:SYMBOL=B29633&amp;VAR:INDEX=0"}</definedName>
    <definedName name="_3033__FDSAUDITLINK__" localSheetId="3" hidden="1">{"fdsup://directions/FAT Viewer?action=UPDATE&amp;creator=factset&amp;DYN_ARGS=TRUE&amp;DOC_NAME=FAT:FQL_AUDITING_CLIENT_TEMPLATE.FAT&amp;display_string=Audit&amp;VAR:KEY=JWXMXYVEFQ&amp;VAR:QUERY=RkZfTkVUX0lOQyhBTk4sLTIsLCxSUCk=&amp;WINDOW=FIRST_POPUP&amp;HEIGHT=450&amp;WIDTH=450&amp;START_MAXIMI","ZED=FALSE&amp;VAR:CALENDAR=US&amp;VAR:SYMBOL=B29633&amp;VAR:INDEX=0"}</definedName>
    <definedName name="_3033__FDSAUDITLINK__" hidden="1">{"fdsup://directions/FAT Viewer?action=UPDATE&amp;creator=factset&amp;DYN_ARGS=TRUE&amp;DOC_NAME=FAT:FQL_AUDITING_CLIENT_TEMPLATE.FAT&amp;display_string=Audit&amp;VAR:KEY=JWXMXYVEFQ&amp;VAR:QUERY=RkZfTkVUX0lOQyhBTk4sLTIsLCxSUCk=&amp;WINDOW=FIRST_POPUP&amp;HEIGHT=450&amp;WIDTH=450&amp;START_MAXIMI","ZED=FALSE&amp;VAR:CALENDAR=US&amp;VAR:SYMBOL=B29633&amp;VAR:INDEX=0"}</definedName>
    <definedName name="_3034__FDSAUDITLINK__" localSheetId="11" hidden="1">{"fdsup://directions/FAT Viewer?action=UPDATE&amp;creator=factset&amp;DYN_ARGS=TRUE&amp;DOC_NAME=FAT:FQL_AUDITING_CLIENT_TEMPLATE.FAT&amp;display_string=Audit&amp;VAR:KEY=HYROBYZATS&amp;VAR:QUERY=RkZfRUJJVChBTk4sLTEsLCxSUCk=&amp;WINDOW=FIRST_POPUP&amp;HEIGHT=450&amp;WIDTH=450&amp;START_MAXIMIZED=","FALSE&amp;VAR:CALENDAR=US&amp;VAR:SYMBOL=B29633&amp;VAR:INDEX=0"}</definedName>
    <definedName name="_3034__FDSAUDITLINK__" localSheetId="3" hidden="1">{"fdsup://directions/FAT Viewer?action=UPDATE&amp;creator=factset&amp;DYN_ARGS=TRUE&amp;DOC_NAME=FAT:FQL_AUDITING_CLIENT_TEMPLATE.FAT&amp;display_string=Audit&amp;VAR:KEY=HYROBYZATS&amp;VAR:QUERY=RkZfRUJJVChBTk4sLTEsLCxSUCk=&amp;WINDOW=FIRST_POPUP&amp;HEIGHT=450&amp;WIDTH=450&amp;START_MAXIMIZED=","FALSE&amp;VAR:CALENDAR=US&amp;VAR:SYMBOL=B29633&amp;VAR:INDEX=0"}</definedName>
    <definedName name="_3034__FDSAUDITLINK__" hidden="1">{"fdsup://directions/FAT Viewer?action=UPDATE&amp;creator=factset&amp;DYN_ARGS=TRUE&amp;DOC_NAME=FAT:FQL_AUDITING_CLIENT_TEMPLATE.FAT&amp;display_string=Audit&amp;VAR:KEY=HYROBYZATS&amp;VAR:QUERY=RkZfRUJJVChBTk4sLTEsLCxSUCk=&amp;WINDOW=FIRST_POPUP&amp;HEIGHT=450&amp;WIDTH=450&amp;START_MAXIMIZED=","FALSE&amp;VAR:CALENDAR=US&amp;VAR:SYMBOL=B29633&amp;VAR:INDEX=0"}</definedName>
    <definedName name="_3035__FDSAUDITLINK__" localSheetId="11" hidden="1">{"fdsup://directions/FAT Viewer?action=UPDATE&amp;creator=factset&amp;DYN_ARGS=TRUE&amp;DOC_NAME=FAT:FQL_AUDITING_CLIENT_TEMPLATE.FAT&amp;display_string=Audit&amp;VAR:KEY=JWRKJYBKJE&amp;VAR:QUERY=RkZfRUJJVChBTk4sLTIsLCxSUCk=&amp;WINDOW=FIRST_POPUP&amp;HEIGHT=450&amp;WIDTH=450&amp;START_MAXIMIZED=","FALSE&amp;VAR:CALENDAR=US&amp;VAR:SYMBOL=B29633&amp;VAR:INDEX=0"}</definedName>
    <definedName name="_3035__FDSAUDITLINK__" localSheetId="3" hidden="1">{"fdsup://directions/FAT Viewer?action=UPDATE&amp;creator=factset&amp;DYN_ARGS=TRUE&amp;DOC_NAME=FAT:FQL_AUDITING_CLIENT_TEMPLATE.FAT&amp;display_string=Audit&amp;VAR:KEY=JWRKJYBKJE&amp;VAR:QUERY=RkZfRUJJVChBTk4sLTIsLCxSUCk=&amp;WINDOW=FIRST_POPUP&amp;HEIGHT=450&amp;WIDTH=450&amp;START_MAXIMIZED=","FALSE&amp;VAR:CALENDAR=US&amp;VAR:SYMBOL=B29633&amp;VAR:INDEX=0"}</definedName>
    <definedName name="_3035__FDSAUDITLINK__" hidden="1">{"fdsup://directions/FAT Viewer?action=UPDATE&amp;creator=factset&amp;DYN_ARGS=TRUE&amp;DOC_NAME=FAT:FQL_AUDITING_CLIENT_TEMPLATE.FAT&amp;display_string=Audit&amp;VAR:KEY=JWRKJYBKJE&amp;VAR:QUERY=RkZfRUJJVChBTk4sLTIsLCxSUCk=&amp;WINDOW=FIRST_POPUP&amp;HEIGHT=450&amp;WIDTH=450&amp;START_MAXIMIZED=","FALSE&amp;VAR:CALENDAR=US&amp;VAR:SYMBOL=B29633&amp;VAR:INDEX=0"}</definedName>
    <definedName name="_3036__FDSAUDITLINK__" localSheetId="11" hidden="1">{"fdsup://directions/FAT Viewer?action=UPDATE&amp;creator=factset&amp;DYN_ARGS=TRUE&amp;DOC_NAME=FAT:FQL_AUDITING_CLIENT_TEMPLATE.FAT&amp;display_string=Audit&amp;VAR:KEY=XKJGLQLEXS&amp;VAR:QUERY=RkZfRUJJVERBKEFOTiwtMSwsLFJQKQ==&amp;WINDOW=FIRST_POPUP&amp;HEIGHT=450&amp;WIDTH=450&amp;START_MAXIMI","ZED=FALSE&amp;VAR:CALENDAR=US&amp;VAR:SYMBOL=B29633&amp;VAR:INDEX=0"}</definedName>
    <definedName name="_3036__FDSAUDITLINK__" localSheetId="3" hidden="1">{"fdsup://directions/FAT Viewer?action=UPDATE&amp;creator=factset&amp;DYN_ARGS=TRUE&amp;DOC_NAME=FAT:FQL_AUDITING_CLIENT_TEMPLATE.FAT&amp;display_string=Audit&amp;VAR:KEY=XKJGLQLEXS&amp;VAR:QUERY=RkZfRUJJVERBKEFOTiwtMSwsLFJQKQ==&amp;WINDOW=FIRST_POPUP&amp;HEIGHT=450&amp;WIDTH=450&amp;START_MAXIMI","ZED=FALSE&amp;VAR:CALENDAR=US&amp;VAR:SYMBOL=B29633&amp;VAR:INDEX=0"}</definedName>
    <definedName name="_3036__FDSAUDITLINK__" hidden="1">{"fdsup://directions/FAT Viewer?action=UPDATE&amp;creator=factset&amp;DYN_ARGS=TRUE&amp;DOC_NAME=FAT:FQL_AUDITING_CLIENT_TEMPLATE.FAT&amp;display_string=Audit&amp;VAR:KEY=XKJGLQLEXS&amp;VAR:QUERY=RkZfRUJJVERBKEFOTiwtMSwsLFJQKQ==&amp;WINDOW=FIRST_POPUP&amp;HEIGHT=450&amp;WIDTH=450&amp;START_MAXIMI","ZED=FALSE&amp;VAR:CALENDAR=US&amp;VAR:SYMBOL=B29633&amp;VAR:INDEX=0"}</definedName>
    <definedName name="_3037__FDSAUDITLINK__" localSheetId="11" hidden="1">{"fdsup://directions/FAT Viewer?action=UPDATE&amp;creator=factset&amp;DYN_ARGS=TRUE&amp;DOC_NAME=FAT:FQL_AUDITING_CLIENT_TEMPLATE.FAT&amp;display_string=Audit&amp;VAR:KEY=VMHMBKZIHC&amp;VAR:QUERY=RkZfRUJJVERBKEFOTiwtMiwsLFJQKQ==&amp;WINDOW=FIRST_POPUP&amp;HEIGHT=450&amp;WIDTH=450&amp;START_MAXIMI","ZED=FALSE&amp;VAR:CALENDAR=US&amp;VAR:SYMBOL=B29633&amp;VAR:INDEX=0"}</definedName>
    <definedName name="_3037__FDSAUDITLINK__" localSheetId="3" hidden="1">{"fdsup://directions/FAT Viewer?action=UPDATE&amp;creator=factset&amp;DYN_ARGS=TRUE&amp;DOC_NAME=FAT:FQL_AUDITING_CLIENT_TEMPLATE.FAT&amp;display_string=Audit&amp;VAR:KEY=VMHMBKZIHC&amp;VAR:QUERY=RkZfRUJJVERBKEFOTiwtMiwsLFJQKQ==&amp;WINDOW=FIRST_POPUP&amp;HEIGHT=450&amp;WIDTH=450&amp;START_MAXIMI","ZED=FALSE&amp;VAR:CALENDAR=US&amp;VAR:SYMBOL=B29633&amp;VAR:INDEX=0"}</definedName>
    <definedName name="_3037__FDSAUDITLINK__" hidden="1">{"fdsup://directions/FAT Viewer?action=UPDATE&amp;creator=factset&amp;DYN_ARGS=TRUE&amp;DOC_NAME=FAT:FQL_AUDITING_CLIENT_TEMPLATE.FAT&amp;display_string=Audit&amp;VAR:KEY=VMHMBKZIHC&amp;VAR:QUERY=RkZfRUJJVERBKEFOTiwtMiwsLFJQKQ==&amp;WINDOW=FIRST_POPUP&amp;HEIGHT=450&amp;WIDTH=450&amp;START_MAXIMI","ZED=FALSE&amp;VAR:CALENDAR=US&amp;VAR:SYMBOL=B29633&amp;VAR:INDEX=0"}</definedName>
    <definedName name="_3038__FDSAUDITLINK__" localSheetId="11" hidden="1">{"fdsup://Directions/FactSet Auditing Viewer?action=AUDIT_VALUE&amp;DB=129&amp;ID1=B29633&amp;VALUEID=01001&amp;SDATE=2009&amp;PERIODTYPE=ANN_STD&amp;window=popup_no_bar&amp;width=385&amp;height=120&amp;START_MAXIMIZED=FALSE&amp;creator=factset&amp;display_string=Audit"}</definedName>
    <definedName name="_3038__FDSAUDITLINK__" localSheetId="3" hidden="1">{"fdsup://Directions/FactSet Auditing Viewer?action=AUDIT_VALUE&amp;DB=129&amp;ID1=B29633&amp;VALUEID=01001&amp;SDATE=2009&amp;PERIODTYPE=ANN_STD&amp;window=popup_no_bar&amp;width=385&amp;height=120&amp;START_MAXIMIZED=FALSE&amp;creator=factset&amp;display_string=Audit"}</definedName>
    <definedName name="_3038__FDSAUDITLINK__" hidden="1">{"fdsup://Directions/FactSet Auditing Viewer?action=AUDIT_VALUE&amp;DB=129&amp;ID1=B29633&amp;VALUEID=01001&amp;SDATE=2009&amp;PERIODTYPE=ANN_STD&amp;window=popup_no_bar&amp;width=385&amp;height=120&amp;START_MAXIMIZED=FALSE&amp;creator=factset&amp;display_string=Audit"}</definedName>
    <definedName name="_3039__FDSAUDITLINK__" localSheetId="11" hidden="1">{"fdsup://Directions/FactSet Auditing Viewer?action=AUDIT_VALUE&amp;DB=129&amp;ID1=B29633&amp;VALUEID=01001&amp;SDATE=2008&amp;PERIODTYPE=ANN_STD&amp;window=popup_no_bar&amp;width=385&amp;height=120&amp;START_MAXIMIZED=FALSE&amp;creator=factset&amp;display_string=Audit"}</definedName>
    <definedName name="_3039__FDSAUDITLINK__" localSheetId="3" hidden="1">{"fdsup://Directions/FactSet Auditing Viewer?action=AUDIT_VALUE&amp;DB=129&amp;ID1=B29633&amp;VALUEID=01001&amp;SDATE=2008&amp;PERIODTYPE=ANN_STD&amp;window=popup_no_bar&amp;width=385&amp;height=120&amp;START_MAXIMIZED=FALSE&amp;creator=factset&amp;display_string=Audit"}</definedName>
    <definedName name="_3039__FDSAUDITLINK__" hidden="1">{"fdsup://Directions/FactSet Auditing Viewer?action=AUDIT_VALUE&amp;DB=129&amp;ID1=B29633&amp;VALUEID=01001&amp;SDATE=2008&amp;PERIODTYPE=ANN_STD&amp;window=popup_no_bar&amp;width=385&amp;height=120&amp;START_MAXIMIZED=FALSE&amp;creator=factset&amp;display_string=Audit"}</definedName>
    <definedName name="_304__FDSAUDITLINK__" localSheetId="11" hidden="1">{"fdsup://directions/FAT Viewer?action=UPDATE&amp;creator=factset&amp;DYN_ARGS=TRUE&amp;DOC_NAME=FAT:FQL_AUDITING_CLIENT_TEMPLATE.FAT&amp;display_string=Audit&amp;VAR:KEY=ZOLCXEXUFG&amp;VAR:QUERY=RkZfRUJJVERBKEFOTiwtMSwsLFJQKQ==&amp;WINDOW=FIRST_POPUP&amp;HEIGHT=450&amp;WIDTH=450&amp;START_MAXIMI","ZED=FALSE&amp;VAR:CALENDAR=FIVEDAY&amp;VAR:SYMBOL=B1PPRK&amp;VAR:INDEX=0"}</definedName>
    <definedName name="_304__FDSAUDITLINK__" localSheetId="3" hidden="1">{"fdsup://directions/FAT Viewer?action=UPDATE&amp;creator=factset&amp;DYN_ARGS=TRUE&amp;DOC_NAME=FAT:FQL_AUDITING_CLIENT_TEMPLATE.FAT&amp;display_string=Audit&amp;VAR:KEY=ZOLCXEXUFG&amp;VAR:QUERY=RkZfRUJJVERBKEFOTiwtMSwsLFJQKQ==&amp;WINDOW=FIRST_POPUP&amp;HEIGHT=450&amp;WIDTH=450&amp;START_MAXIMI","ZED=FALSE&amp;VAR:CALENDAR=FIVEDAY&amp;VAR:SYMBOL=B1PPRK&amp;VAR:INDEX=0"}</definedName>
    <definedName name="_304__FDSAUDITLINK__" hidden="1">{"fdsup://directions/FAT Viewer?action=UPDATE&amp;creator=factset&amp;DYN_ARGS=TRUE&amp;DOC_NAME=FAT:FQL_AUDITING_CLIENT_TEMPLATE.FAT&amp;display_string=Audit&amp;VAR:KEY=ZOLCXEXUFG&amp;VAR:QUERY=RkZfRUJJVERBKEFOTiwtMSwsLFJQKQ==&amp;WINDOW=FIRST_POPUP&amp;HEIGHT=450&amp;WIDTH=450&amp;START_MAXIMI","ZED=FALSE&amp;VAR:CALENDAR=FIVEDAY&amp;VAR:SYMBOL=B1PPRK&amp;VAR:INDEX=0"}</definedName>
    <definedName name="_3040__FDSAUDITLINK__" localSheetId="11" hidden="1">{"fdsup://directions/FAT Viewer?action=UPDATE&amp;creator=factset&amp;DYN_ARGS=TRUE&amp;DOC_NAME=FAT:FQL_AUDITING_CLIENT_TEMPLATE.FAT&amp;display_string=Audit&amp;VAR:KEY=NQPYPYZELQ&amp;VAR:QUERY=RkZfQ0FQRVgoQU5OLDAsLCxSUCk=&amp;WINDOW=FIRST_POPUP&amp;HEIGHT=450&amp;WIDTH=450&amp;START_MAXIMIZED=","FALSE&amp;VAR:CALENDAR=US&amp;VAR:SYMBOL=646557&amp;VAR:INDEX=0"}</definedName>
    <definedName name="_3040__FDSAUDITLINK__" localSheetId="3" hidden="1">{"fdsup://directions/FAT Viewer?action=UPDATE&amp;creator=factset&amp;DYN_ARGS=TRUE&amp;DOC_NAME=FAT:FQL_AUDITING_CLIENT_TEMPLATE.FAT&amp;display_string=Audit&amp;VAR:KEY=NQPYPYZELQ&amp;VAR:QUERY=RkZfQ0FQRVgoQU5OLDAsLCxSUCk=&amp;WINDOW=FIRST_POPUP&amp;HEIGHT=450&amp;WIDTH=450&amp;START_MAXIMIZED=","FALSE&amp;VAR:CALENDAR=US&amp;VAR:SYMBOL=646557&amp;VAR:INDEX=0"}</definedName>
    <definedName name="_3040__FDSAUDITLINK__" hidden="1">{"fdsup://directions/FAT Viewer?action=UPDATE&amp;creator=factset&amp;DYN_ARGS=TRUE&amp;DOC_NAME=FAT:FQL_AUDITING_CLIENT_TEMPLATE.FAT&amp;display_string=Audit&amp;VAR:KEY=NQPYPYZELQ&amp;VAR:QUERY=RkZfQ0FQRVgoQU5OLDAsLCxSUCk=&amp;WINDOW=FIRST_POPUP&amp;HEIGHT=450&amp;WIDTH=450&amp;START_MAXIMIZED=","FALSE&amp;VAR:CALENDAR=US&amp;VAR:SYMBOL=646557&amp;VAR:INDEX=0"}</definedName>
    <definedName name="_3041__FDSAUDITLINK__" localSheetId="11" hidden="1">{"fdsup://directions/FAT Viewer?action=UPDATE&amp;creator=factset&amp;DYN_ARGS=TRUE&amp;DOC_NAME=FAT:FQL_AUDITING_CLIENT_TEMPLATE.FAT&amp;display_string=Audit&amp;VAR:KEY=RKFSBABUDA&amp;VAR:QUERY=RkZfQ0FQRVgoQU5OLC0xLCwsUlAp&amp;WINDOW=FIRST_POPUP&amp;HEIGHT=450&amp;WIDTH=450&amp;START_MAXIMIZED=","FALSE&amp;VAR:CALENDAR=US&amp;VAR:SYMBOL=646557&amp;VAR:INDEX=0"}</definedName>
    <definedName name="_3041__FDSAUDITLINK__" localSheetId="3" hidden="1">{"fdsup://directions/FAT Viewer?action=UPDATE&amp;creator=factset&amp;DYN_ARGS=TRUE&amp;DOC_NAME=FAT:FQL_AUDITING_CLIENT_TEMPLATE.FAT&amp;display_string=Audit&amp;VAR:KEY=RKFSBABUDA&amp;VAR:QUERY=RkZfQ0FQRVgoQU5OLC0xLCwsUlAp&amp;WINDOW=FIRST_POPUP&amp;HEIGHT=450&amp;WIDTH=450&amp;START_MAXIMIZED=","FALSE&amp;VAR:CALENDAR=US&amp;VAR:SYMBOL=646557&amp;VAR:INDEX=0"}</definedName>
    <definedName name="_3041__FDSAUDITLINK__" hidden="1">{"fdsup://directions/FAT Viewer?action=UPDATE&amp;creator=factset&amp;DYN_ARGS=TRUE&amp;DOC_NAME=FAT:FQL_AUDITING_CLIENT_TEMPLATE.FAT&amp;display_string=Audit&amp;VAR:KEY=RKFSBABUDA&amp;VAR:QUERY=RkZfQ0FQRVgoQU5OLC0xLCwsUlAp&amp;WINDOW=FIRST_POPUP&amp;HEIGHT=450&amp;WIDTH=450&amp;START_MAXIMIZED=","FALSE&amp;VAR:CALENDAR=US&amp;VAR:SYMBOL=646557&amp;VAR:INDEX=0"}</definedName>
    <definedName name="_3042__FDSAUDITLINK__" localSheetId="11" hidden="1">{"fdsup://directions/FAT Viewer?action=UPDATE&amp;creator=factset&amp;DYN_ARGS=TRUE&amp;DOC_NAME=FAT:FQL_AUDITING_CLIENT_TEMPLATE.FAT&amp;display_string=Audit&amp;VAR:KEY=LENWJSLKZI&amp;VAR:QUERY=RkZfQ0FQRVgoQU5OLC0yLCwsUlAp&amp;WINDOW=FIRST_POPUP&amp;HEIGHT=450&amp;WIDTH=450&amp;START_MAXIMIZED=","FALSE&amp;VAR:CALENDAR=US&amp;VAR:SYMBOL=646557&amp;VAR:INDEX=0"}</definedName>
    <definedName name="_3042__FDSAUDITLINK__" localSheetId="3" hidden="1">{"fdsup://directions/FAT Viewer?action=UPDATE&amp;creator=factset&amp;DYN_ARGS=TRUE&amp;DOC_NAME=FAT:FQL_AUDITING_CLIENT_TEMPLATE.FAT&amp;display_string=Audit&amp;VAR:KEY=LENWJSLKZI&amp;VAR:QUERY=RkZfQ0FQRVgoQU5OLC0yLCwsUlAp&amp;WINDOW=FIRST_POPUP&amp;HEIGHT=450&amp;WIDTH=450&amp;START_MAXIMIZED=","FALSE&amp;VAR:CALENDAR=US&amp;VAR:SYMBOL=646557&amp;VAR:INDEX=0"}</definedName>
    <definedName name="_3042__FDSAUDITLINK__" hidden="1">{"fdsup://directions/FAT Viewer?action=UPDATE&amp;creator=factset&amp;DYN_ARGS=TRUE&amp;DOC_NAME=FAT:FQL_AUDITING_CLIENT_TEMPLATE.FAT&amp;display_string=Audit&amp;VAR:KEY=LENWJSLKZI&amp;VAR:QUERY=RkZfQ0FQRVgoQU5OLC0yLCwsUlAp&amp;WINDOW=FIRST_POPUP&amp;HEIGHT=450&amp;WIDTH=450&amp;START_MAXIMIZED=","FALSE&amp;VAR:CALENDAR=US&amp;VAR:SYMBOL=646557&amp;VAR:INDEX=0"}</definedName>
    <definedName name="_3043__FDSAUDITLINK__" localSheetId="11" hidden="1">{"fdsup://directions/FAT Viewer?action=UPDATE&amp;creator=factset&amp;DYN_ARGS=TRUE&amp;DOC_NAME=FAT:FQL_AUDITING_CLIENT_TEMPLATE.FAT&amp;display_string=Audit&amp;VAR:KEY=DGXOPETYXY&amp;VAR:QUERY=RkZfTkVUX0lOQyhBTk4sLTEsLCxSUCk=&amp;WINDOW=FIRST_POPUP&amp;HEIGHT=450&amp;WIDTH=450&amp;START_MAXIMI","ZED=FALSE&amp;VAR:CALENDAR=US&amp;VAR:SYMBOL=646557&amp;VAR:INDEX=0"}</definedName>
    <definedName name="_3043__FDSAUDITLINK__" localSheetId="3" hidden="1">{"fdsup://directions/FAT Viewer?action=UPDATE&amp;creator=factset&amp;DYN_ARGS=TRUE&amp;DOC_NAME=FAT:FQL_AUDITING_CLIENT_TEMPLATE.FAT&amp;display_string=Audit&amp;VAR:KEY=DGXOPETYXY&amp;VAR:QUERY=RkZfTkVUX0lOQyhBTk4sLTEsLCxSUCk=&amp;WINDOW=FIRST_POPUP&amp;HEIGHT=450&amp;WIDTH=450&amp;START_MAXIMI","ZED=FALSE&amp;VAR:CALENDAR=US&amp;VAR:SYMBOL=646557&amp;VAR:INDEX=0"}</definedName>
    <definedName name="_3043__FDSAUDITLINK__" hidden="1">{"fdsup://directions/FAT Viewer?action=UPDATE&amp;creator=factset&amp;DYN_ARGS=TRUE&amp;DOC_NAME=FAT:FQL_AUDITING_CLIENT_TEMPLATE.FAT&amp;display_string=Audit&amp;VAR:KEY=DGXOPETYXY&amp;VAR:QUERY=RkZfTkVUX0lOQyhBTk4sLTEsLCxSUCk=&amp;WINDOW=FIRST_POPUP&amp;HEIGHT=450&amp;WIDTH=450&amp;START_MAXIMI","ZED=FALSE&amp;VAR:CALENDAR=US&amp;VAR:SYMBOL=646557&amp;VAR:INDEX=0"}</definedName>
    <definedName name="_3044__FDSAUDITLINK__" localSheetId="11" hidden="1">{"fdsup://directions/FAT Viewer?action=UPDATE&amp;creator=factset&amp;DYN_ARGS=TRUE&amp;DOC_NAME=FAT:FQL_AUDITING_CLIENT_TEMPLATE.FAT&amp;display_string=Audit&amp;VAR:KEY=TENAZOJAVS&amp;VAR:QUERY=RkZfTkVUX0lOQyhBTk4sLTIsLCxSUCk=&amp;WINDOW=FIRST_POPUP&amp;HEIGHT=450&amp;WIDTH=450&amp;START_MAXIMI","ZED=FALSE&amp;VAR:CALENDAR=US&amp;VAR:SYMBOL=646557&amp;VAR:INDEX=0"}</definedName>
    <definedName name="_3044__FDSAUDITLINK__" localSheetId="3" hidden="1">{"fdsup://directions/FAT Viewer?action=UPDATE&amp;creator=factset&amp;DYN_ARGS=TRUE&amp;DOC_NAME=FAT:FQL_AUDITING_CLIENT_TEMPLATE.FAT&amp;display_string=Audit&amp;VAR:KEY=TENAZOJAVS&amp;VAR:QUERY=RkZfTkVUX0lOQyhBTk4sLTIsLCxSUCk=&amp;WINDOW=FIRST_POPUP&amp;HEIGHT=450&amp;WIDTH=450&amp;START_MAXIMI","ZED=FALSE&amp;VAR:CALENDAR=US&amp;VAR:SYMBOL=646557&amp;VAR:INDEX=0"}</definedName>
    <definedName name="_3044__FDSAUDITLINK__" hidden="1">{"fdsup://directions/FAT Viewer?action=UPDATE&amp;creator=factset&amp;DYN_ARGS=TRUE&amp;DOC_NAME=FAT:FQL_AUDITING_CLIENT_TEMPLATE.FAT&amp;display_string=Audit&amp;VAR:KEY=TENAZOJAVS&amp;VAR:QUERY=RkZfTkVUX0lOQyhBTk4sLTIsLCxSUCk=&amp;WINDOW=FIRST_POPUP&amp;HEIGHT=450&amp;WIDTH=450&amp;START_MAXIMI","ZED=FALSE&amp;VAR:CALENDAR=US&amp;VAR:SYMBOL=646557&amp;VAR:INDEX=0"}</definedName>
    <definedName name="_3045__FDSAUDITLINK__" localSheetId="11" hidden="1">{"fdsup://directions/FAT Viewer?action=UPDATE&amp;creator=factset&amp;DYN_ARGS=TRUE&amp;DOC_NAME=FAT:FQL_AUDITING_CLIENT_TEMPLATE.FAT&amp;display_string=Audit&amp;VAR:KEY=NEDWZITCDG&amp;VAR:QUERY=RkZfRUJJVChBTk4sLTEsLCxSUCk=&amp;WINDOW=FIRST_POPUP&amp;HEIGHT=450&amp;WIDTH=450&amp;START_MAXIMIZED=","FALSE&amp;VAR:CALENDAR=US&amp;VAR:SYMBOL=646557&amp;VAR:INDEX=0"}</definedName>
    <definedName name="_3045__FDSAUDITLINK__" localSheetId="3" hidden="1">{"fdsup://directions/FAT Viewer?action=UPDATE&amp;creator=factset&amp;DYN_ARGS=TRUE&amp;DOC_NAME=FAT:FQL_AUDITING_CLIENT_TEMPLATE.FAT&amp;display_string=Audit&amp;VAR:KEY=NEDWZITCDG&amp;VAR:QUERY=RkZfRUJJVChBTk4sLTEsLCxSUCk=&amp;WINDOW=FIRST_POPUP&amp;HEIGHT=450&amp;WIDTH=450&amp;START_MAXIMIZED=","FALSE&amp;VAR:CALENDAR=US&amp;VAR:SYMBOL=646557&amp;VAR:INDEX=0"}</definedName>
    <definedName name="_3045__FDSAUDITLINK__" hidden="1">{"fdsup://directions/FAT Viewer?action=UPDATE&amp;creator=factset&amp;DYN_ARGS=TRUE&amp;DOC_NAME=FAT:FQL_AUDITING_CLIENT_TEMPLATE.FAT&amp;display_string=Audit&amp;VAR:KEY=NEDWZITCDG&amp;VAR:QUERY=RkZfRUJJVChBTk4sLTEsLCxSUCk=&amp;WINDOW=FIRST_POPUP&amp;HEIGHT=450&amp;WIDTH=450&amp;START_MAXIMIZED=","FALSE&amp;VAR:CALENDAR=US&amp;VAR:SYMBOL=646557&amp;VAR:INDEX=0"}</definedName>
    <definedName name="_3046__FDSAUDITLINK__" localSheetId="11" hidden="1">{"fdsup://directions/FAT Viewer?action=UPDATE&amp;creator=factset&amp;DYN_ARGS=TRUE&amp;DOC_NAME=FAT:FQL_AUDITING_CLIENT_TEMPLATE.FAT&amp;display_string=Audit&amp;VAR:KEY=XABANWVCRE&amp;VAR:QUERY=RkZfRUJJVChBTk4sLTIsLCxSUCk=&amp;WINDOW=FIRST_POPUP&amp;HEIGHT=450&amp;WIDTH=450&amp;START_MAXIMIZED=","FALSE&amp;VAR:CALENDAR=US&amp;VAR:SYMBOL=646557&amp;VAR:INDEX=0"}</definedName>
    <definedName name="_3046__FDSAUDITLINK__" localSheetId="3" hidden="1">{"fdsup://directions/FAT Viewer?action=UPDATE&amp;creator=factset&amp;DYN_ARGS=TRUE&amp;DOC_NAME=FAT:FQL_AUDITING_CLIENT_TEMPLATE.FAT&amp;display_string=Audit&amp;VAR:KEY=XABANWVCRE&amp;VAR:QUERY=RkZfRUJJVChBTk4sLTIsLCxSUCk=&amp;WINDOW=FIRST_POPUP&amp;HEIGHT=450&amp;WIDTH=450&amp;START_MAXIMIZED=","FALSE&amp;VAR:CALENDAR=US&amp;VAR:SYMBOL=646557&amp;VAR:INDEX=0"}</definedName>
    <definedName name="_3046__FDSAUDITLINK__" hidden="1">{"fdsup://directions/FAT Viewer?action=UPDATE&amp;creator=factset&amp;DYN_ARGS=TRUE&amp;DOC_NAME=FAT:FQL_AUDITING_CLIENT_TEMPLATE.FAT&amp;display_string=Audit&amp;VAR:KEY=XABANWVCRE&amp;VAR:QUERY=RkZfRUJJVChBTk4sLTIsLCxSUCk=&amp;WINDOW=FIRST_POPUP&amp;HEIGHT=450&amp;WIDTH=450&amp;START_MAXIMIZED=","FALSE&amp;VAR:CALENDAR=US&amp;VAR:SYMBOL=646557&amp;VAR:INDEX=0"}</definedName>
    <definedName name="_3047__FDSAUDITLINK__" localSheetId="11" hidden="1">{"fdsup://directions/FAT Viewer?action=UPDATE&amp;creator=factset&amp;DYN_ARGS=TRUE&amp;DOC_NAME=FAT:FQL_AUDITING_CLIENT_TEMPLATE.FAT&amp;display_string=Audit&amp;VAR:KEY=REJATAJEJO&amp;VAR:QUERY=RkZfRUJJVERBKEFOTiwtMSwsLFJQKQ==&amp;WINDOW=FIRST_POPUP&amp;HEIGHT=450&amp;WIDTH=450&amp;START_MAXIMI","ZED=FALSE&amp;VAR:CALENDAR=US&amp;VAR:SYMBOL=646557&amp;VAR:INDEX=0"}</definedName>
    <definedName name="_3047__FDSAUDITLINK__" localSheetId="3" hidden="1">{"fdsup://directions/FAT Viewer?action=UPDATE&amp;creator=factset&amp;DYN_ARGS=TRUE&amp;DOC_NAME=FAT:FQL_AUDITING_CLIENT_TEMPLATE.FAT&amp;display_string=Audit&amp;VAR:KEY=REJATAJEJO&amp;VAR:QUERY=RkZfRUJJVERBKEFOTiwtMSwsLFJQKQ==&amp;WINDOW=FIRST_POPUP&amp;HEIGHT=450&amp;WIDTH=450&amp;START_MAXIMI","ZED=FALSE&amp;VAR:CALENDAR=US&amp;VAR:SYMBOL=646557&amp;VAR:INDEX=0"}</definedName>
    <definedName name="_3047__FDSAUDITLINK__" hidden="1">{"fdsup://directions/FAT Viewer?action=UPDATE&amp;creator=factset&amp;DYN_ARGS=TRUE&amp;DOC_NAME=FAT:FQL_AUDITING_CLIENT_TEMPLATE.FAT&amp;display_string=Audit&amp;VAR:KEY=REJATAJEJO&amp;VAR:QUERY=RkZfRUJJVERBKEFOTiwtMSwsLFJQKQ==&amp;WINDOW=FIRST_POPUP&amp;HEIGHT=450&amp;WIDTH=450&amp;START_MAXIMI","ZED=FALSE&amp;VAR:CALENDAR=US&amp;VAR:SYMBOL=646557&amp;VAR:INDEX=0"}</definedName>
    <definedName name="_3048__FDSAUDITLINK__" localSheetId="11" hidden="1">{"fdsup://directions/FAT Viewer?action=UPDATE&amp;creator=factset&amp;DYN_ARGS=TRUE&amp;DOC_NAME=FAT:FQL_AUDITING_CLIENT_TEMPLATE.FAT&amp;display_string=Audit&amp;VAR:KEY=HMRKBOPUHW&amp;VAR:QUERY=RkZfRUJJVERBKEFOTiwtMiwsLFJQKQ==&amp;WINDOW=FIRST_POPUP&amp;HEIGHT=450&amp;WIDTH=450&amp;START_MAXIMI","ZED=FALSE&amp;VAR:CALENDAR=US&amp;VAR:SYMBOL=646557&amp;VAR:INDEX=0"}</definedName>
    <definedName name="_3048__FDSAUDITLINK__" localSheetId="3" hidden="1">{"fdsup://directions/FAT Viewer?action=UPDATE&amp;creator=factset&amp;DYN_ARGS=TRUE&amp;DOC_NAME=FAT:FQL_AUDITING_CLIENT_TEMPLATE.FAT&amp;display_string=Audit&amp;VAR:KEY=HMRKBOPUHW&amp;VAR:QUERY=RkZfRUJJVERBKEFOTiwtMiwsLFJQKQ==&amp;WINDOW=FIRST_POPUP&amp;HEIGHT=450&amp;WIDTH=450&amp;START_MAXIMI","ZED=FALSE&amp;VAR:CALENDAR=US&amp;VAR:SYMBOL=646557&amp;VAR:INDEX=0"}</definedName>
    <definedName name="_3048__FDSAUDITLINK__" hidden="1">{"fdsup://directions/FAT Viewer?action=UPDATE&amp;creator=factset&amp;DYN_ARGS=TRUE&amp;DOC_NAME=FAT:FQL_AUDITING_CLIENT_TEMPLATE.FAT&amp;display_string=Audit&amp;VAR:KEY=HMRKBOPUHW&amp;VAR:QUERY=RkZfRUJJVERBKEFOTiwtMiwsLFJQKQ==&amp;WINDOW=FIRST_POPUP&amp;HEIGHT=450&amp;WIDTH=450&amp;START_MAXIMI","ZED=FALSE&amp;VAR:CALENDAR=US&amp;VAR:SYMBOL=646557&amp;VAR:INDEX=0"}</definedName>
    <definedName name="_3049__FDSAUDITLINK__" localSheetId="11" hidden="1">{"fdsup://Directions/FactSet Auditing Viewer?action=AUDIT_VALUE&amp;DB=129&amp;ID1=646557&amp;VALUEID=01001&amp;SDATE=2009&amp;PERIODTYPE=ANN_STD&amp;window=popup_no_bar&amp;width=385&amp;height=120&amp;START_MAXIMIZED=FALSE&amp;creator=factset&amp;display_string=Audit"}</definedName>
    <definedName name="_3049__FDSAUDITLINK__" localSheetId="3" hidden="1">{"fdsup://Directions/FactSet Auditing Viewer?action=AUDIT_VALUE&amp;DB=129&amp;ID1=646557&amp;VALUEID=01001&amp;SDATE=2009&amp;PERIODTYPE=ANN_STD&amp;window=popup_no_bar&amp;width=385&amp;height=120&amp;START_MAXIMIZED=FALSE&amp;creator=factset&amp;display_string=Audit"}</definedName>
    <definedName name="_3049__FDSAUDITLINK__" hidden="1">{"fdsup://Directions/FactSet Auditing Viewer?action=AUDIT_VALUE&amp;DB=129&amp;ID1=646557&amp;VALUEID=01001&amp;SDATE=2009&amp;PERIODTYPE=ANN_STD&amp;window=popup_no_bar&amp;width=385&amp;height=120&amp;START_MAXIMIZED=FALSE&amp;creator=factset&amp;display_string=Audit"}</definedName>
    <definedName name="_305__FDSAUDITLINK__" localSheetId="11" hidden="1">{"fdsup://directions/FAT Viewer?action=UPDATE&amp;creator=factset&amp;DYN_ARGS=TRUE&amp;DOC_NAME=FAT:FQL_AUDITING_CLIENT_TEMPLATE.FAT&amp;display_string=Audit&amp;VAR:KEY=HQLGXCTOFA&amp;VAR:QUERY=RkZfRUJJVERBKEFOTiwtMiwsLFJQKQ==&amp;WINDOW=FIRST_POPUP&amp;HEIGHT=450&amp;WIDTH=450&amp;START_MAXIMI","ZED=FALSE&amp;VAR:CALENDAR=FIVEDAY&amp;VAR:SYMBOL=B1PPRK&amp;VAR:INDEX=0"}</definedName>
    <definedName name="_305__FDSAUDITLINK__" localSheetId="3" hidden="1">{"fdsup://directions/FAT Viewer?action=UPDATE&amp;creator=factset&amp;DYN_ARGS=TRUE&amp;DOC_NAME=FAT:FQL_AUDITING_CLIENT_TEMPLATE.FAT&amp;display_string=Audit&amp;VAR:KEY=HQLGXCTOFA&amp;VAR:QUERY=RkZfRUJJVERBKEFOTiwtMiwsLFJQKQ==&amp;WINDOW=FIRST_POPUP&amp;HEIGHT=450&amp;WIDTH=450&amp;START_MAXIMI","ZED=FALSE&amp;VAR:CALENDAR=FIVEDAY&amp;VAR:SYMBOL=B1PPRK&amp;VAR:INDEX=0"}</definedName>
    <definedName name="_305__FDSAUDITLINK__" hidden="1">{"fdsup://directions/FAT Viewer?action=UPDATE&amp;creator=factset&amp;DYN_ARGS=TRUE&amp;DOC_NAME=FAT:FQL_AUDITING_CLIENT_TEMPLATE.FAT&amp;display_string=Audit&amp;VAR:KEY=HQLGXCTOFA&amp;VAR:QUERY=RkZfRUJJVERBKEFOTiwtMiwsLFJQKQ==&amp;WINDOW=FIRST_POPUP&amp;HEIGHT=450&amp;WIDTH=450&amp;START_MAXIMI","ZED=FALSE&amp;VAR:CALENDAR=FIVEDAY&amp;VAR:SYMBOL=B1PPRK&amp;VAR:INDEX=0"}</definedName>
    <definedName name="_3050__FDSAUDITLINK__" localSheetId="11" hidden="1">{"fdsup://Directions/FactSet Auditing Viewer?action=AUDIT_VALUE&amp;DB=129&amp;ID1=646557&amp;VALUEID=01001&amp;SDATE=2008&amp;PERIODTYPE=ANN_STD&amp;window=popup_no_bar&amp;width=385&amp;height=120&amp;START_MAXIMIZED=FALSE&amp;creator=factset&amp;display_string=Audit"}</definedName>
    <definedName name="_3050__FDSAUDITLINK__" localSheetId="3" hidden="1">{"fdsup://Directions/FactSet Auditing Viewer?action=AUDIT_VALUE&amp;DB=129&amp;ID1=646557&amp;VALUEID=01001&amp;SDATE=2008&amp;PERIODTYPE=ANN_STD&amp;window=popup_no_bar&amp;width=385&amp;height=120&amp;START_MAXIMIZED=FALSE&amp;creator=factset&amp;display_string=Audit"}</definedName>
    <definedName name="_3050__FDSAUDITLINK__" hidden="1">{"fdsup://Directions/FactSet Auditing Viewer?action=AUDIT_VALUE&amp;DB=129&amp;ID1=646557&amp;VALUEID=01001&amp;SDATE=2008&amp;PERIODTYPE=ANN_STD&amp;window=popup_no_bar&amp;width=385&amp;height=120&amp;START_MAXIMIZED=FALSE&amp;creator=factset&amp;display_string=Audit"}</definedName>
    <definedName name="_3051__FDSAUDITLINK__" localSheetId="11" hidden="1">{"fdsup://directions/FAT Viewer?action=UPDATE&amp;creator=factset&amp;DYN_ARGS=TRUE&amp;DOC_NAME=FAT:FQL_AUDITING_CLIENT_TEMPLATE.FAT&amp;display_string=Audit&amp;VAR:KEY=TIXSXOTKTI&amp;VAR:QUERY=RkZfQ0FQRVgoQU5OLDAsLCxSUCk=&amp;WINDOW=FIRST_POPUP&amp;HEIGHT=450&amp;WIDTH=450&amp;START_MAXIMIZED=","FALSE&amp;VAR:CALENDAR=US&amp;VAR:SYMBOL=691487&amp;VAR:INDEX=0"}</definedName>
    <definedName name="_3051__FDSAUDITLINK__" localSheetId="3" hidden="1">{"fdsup://directions/FAT Viewer?action=UPDATE&amp;creator=factset&amp;DYN_ARGS=TRUE&amp;DOC_NAME=FAT:FQL_AUDITING_CLIENT_TEMPLATE.FAT&amp;display_string=Audit&amp;VAR:KEY=TIXSXOTKTI&amp;VAR:QUERY=RkZfQ0FQRVgoQU5OLDAsLCxSUCk=&amp;WINDOW=FIRST_POPUP&amp;HEIGHT=450&amp;WIDTH=450&amp;START_MAXIMIZED=","FALSE&amp;VAR:CALENDAR=US&amp;VAR:SYMBOL=691487&amp;VAR:INDEX=0"}</definedName>
    <definedName name="_3051__FDSAUDITLINK__" hidden="1">{"fdsup://directions/FAT Viewer?action=UPDATE&amp;creator=factset&amp;DYN_ARGS=TRUE&amp;DOC_NAME=FAT:FQL_AUDITING_CLIENT_TEMPLATE.FAT&amp;display_string=Audit&amp;VAR:KEY=TIXSXOTKTI&amp;VAR:QUERY=RkZfQ0FQRVgoQU5OLDAsLCxSUCk=&amp;WINDOW=FIRST_POPUP&amp;HEIGHT=450&amp;WIDTH=450&amp;START_MAXIMIZED=","FALSE&amp;VAR:CALENDAR=US&amp;VAR:SYMBOL=691487&amp;VAR:INDEX=0"}</definedName>
    <definedName name="_3052__FDSAUDITLINK__" localSheetId="11" hidden="1">{"fdsup://directions/FAT Viewer?action=UPDATE&amp;creator=factset&amp;DYN_ARGS=TRUE&amp;DOC_NAME=FAT:FQL_AUDITING_CLIENT_TEMPLATE.FAT&amp;display_string=Audit&amp;VAR:KEY=HSJGVCFCXU&amp;VAR:QUERY=RkZfQ0FQRVgoQU5OLC0xLCwsUlAp&amp;WINDOW=FIRST_POPUP&amp;HEIGHT=450&amp;WIDTH=450&amp;START_MAXIMIZED=","FALSE&amp;VAR:CALENDAR=US&amp;VAR:SYMBOL=691487&amp;VAR:INDEX=0"}</definedName>
    <definedName name="_3052__FDSAUDITLINK__" localSheetId="3" hidden="1">{"fdsup://directions/FAT Viewer?action=UPDATE&amp;creator=factset&amp;DYN_ARGS=TRUE&amp;DOC_NAME=FAT:FQL_AUDITING_CLIENT_TEMPLATE.FAT&amp;display_string=Audit&amp;VAR:KEY=HSJGVCFCXU&amp;VAR:QUERY=RkZfQ0FQRVgoQU5OLC0xLCwsUlAp&amp;WINDOW=FIRST_POPUP&amp;HEIGHT=450&amp;WIDTH=450&amp;START_MAXIMIZED=","FALSE&amp;VAR:CALENDAR=US&amp;VAR:SYMBOL=691487&amp;VAR:INDEX=0"}</definedName>
    <definedName name="_3052__FDSAUDITLINK__" hidden="1">{"fdsup://directions/FAT Viewer?action=UPDATE&amp;creator=factset&amp;DYN_ARGS=TRUE&amp;DOC_NAME=FAT:FQL_AUDITING_CLIENT_TEMPLATE.FAT&amp;display_string=Audit&amp;VAR:KEY=HSJGVCFCXU&amp;VAR:QUERY=RkZfQ0FQRVgoQU5OLC0xLCwsUlAp&amp;WINDOW=FIRST_POPUP&amp;HEIGHT=450&amp;WIDTH=450&amp;START_MAXIMIZED=","FALSE&amp;VAR:CALENDAR=US&amp;VAR:SYMBOL=691487&amp;VAR:INDEX=0"}</definedName>
    <definedName name="_3053__FDSAUDITLINK__" localSheetId="11" hidden="1">{"fdsup://directions/FAT Viewer?action=UPDATE&amp;creator=factset&amp;DYN_ARGS=TRUE&amp;DOC_NAME=FAT:FQL_AUDITING_CLIENT_TEMPLATE.FAT&amp;display_string=Audit&amp;VAR:KEY=FOZCDARYNA&amp;VAR:QUERY=RkZfQ0FQRVgoQU5OLC0yLCwsUlAp&amp;WINDOW=FIRST_POPUP&amp;HEIGHT=450&amp;WIDTH=450&amp;START_MAXIMIZED=","FALSE&amp;VAR:CALENDAR=US&amp;VAR:SYMBOL=691487&amp;VAR:INDEX=0"}</definedName>
    <definedName name="_3053__FDSAUDITLINK__" localSheetId="3" hidden="1">{"fdsup://directions/FAT Viewer?action=UPDATE&amp;creator=factset&amp;DYN_ARGS=TRUE&amp;DOC_NAME=FAT:FQL_AUDITING_CLIENT_TEMPLATE.FAT&amp;display_string=Audit&amp;VAR:KEY=FOZCDARYNA&amp;VAR:QUERY=RkZfQ0FQRVgoQU5OLC0yLCwsUlAp&amp;WINDOW=FIRST_POPUP&amp;HEIGHT=450&amp;WIDTH=450&amp;START_MAXIMIZED=","FALSE&amp;VAR:CALENDAR=US&amp;VAR:SYMBOL=691487&amp;VAR:INDEX=0"}</definedName>
    <definedName name="_3053__FDSAUDITLINK__" hidden="1">{"fdsup://directions/FAT Viewer?action=UPDATE&amp;creator=factset&amp;DYN_ARGS=TRUE&amp;DOC_NAME=FAT:FQL_AUDITING_CLIENT_TEMPLATE.FAT&amp;display_string=Audit&amp;VAR:KEY=FOZCDARYNA&amp;VAR:QUERY=RkZfQ0FQRVgoQU5OLC0yLCwsUlAp&amp;WINDOW=FIRST_POPUP&amp;HEIGHT=450&amp;WIDTH=450&amp;START_MAXIMIZED=","FALSE&amp;VAR:CALENDAR=US&amp;VAR:SYMBOL=691487&amp;VAR:INDEX=0"}</definedName>
    <definedName name="_3054__FDSAUDITLINK__" localSheetId="11" hidden="1">{"fdsup://directions/FAT Viewer?action=UPDATE&amp;creator=factset&amp;DYN_ARGS=TRUE&amp;DOC_NAME=FAT:FQL_AUDITING_CLIENT_TEMPLATE.FAT&amp;display_string=Audit&amp;VAR:KEY=FQRURGVQFO&amp;VAR:QUERY=RkZfTkVUX0lOQyhBTk4sLTEsLCxSUCk=&amp;WINDOW=FIRST_POPUP&amp;HEIGHT=450&amp;WIDTH=450&amp;START_MAXIMI","ZED=FALSE&amp;VAR:CALENDAR=US&amp;VAR:SYMBOL=691487&amp;VAR:INDEX=0"}</definedName>
    <definedName name="_3054__FDSAUDITLINK__" localSheetId="3" hidden="1">{"fdsup://directions/FAT Viewer?action=UPDATE&amp;creator=factset&amp;DYN_ARGS=TRUE&amp;DOC_NAME=FAT:FQL_AUDITING_CLIENT_TEMPLATE.FAT&amp;display_string=Audit&amp;VAR:KEY=FQRURGVQFO&amp;VAR:QUERY=RkZfTkVUX0lOQyhBTk4sLTEsLCxSUCk=&amp;WINDOW=FIRST_POPUP&amp;HEIGHT=450&amp;WIDTH=450&amp;START_MAXIMI","ZED=FALSE&amp;VAR:CALENDAR=US&amp;VAR:SYMBOL=691487&amp;VAR:INDEX=0"}</definedName>
    <definedName name="_3054__FDSAUDITLINK__" hidden="1">{"fdsup://directions/FAT Viewer?action=UPDATE&amp;creator=factset&amp;DYN_ARGS=TRUE&amp;DOC_NAME=FAT:FQL_AUDITING_CLIENT_TEMPLATE.FAT&amp;display_string=Audit&amp;VAR:KEY=FQRURGVQFO&amp;VAR:QUERY=RkZfTkVUX0lOQyhBTk4sLTEsLCxSUCk=&amp;WINDOW=FIRST_POPUP&amp;HEIGHT=450&amp;WIDTH=450&amp;START_MAXIMI","ZED=FALSE&amp;VAR:CALENDAR=US&amp;VAR:SYMBOL=691487&amp;VAR:INDEX=0"}</definedName>
    <definedName name="_3055__FDSAUDITLINK__" localSheetId="11" hidden="1">{"fdsup://directions/FAT Viewer?action=UPDATE&amp;creator=factset&amp;DYN_ARGS=TRUE&amp;DOC_NAME=FAT:FQL_AUDITING_CLIENT_TEMPLATE.FAT&amp;display_string=Audit&amp;VAR:KEY=BINMDYHOJG&amp;VAR:QUERY=RkZfTkVUX0lOQyhBTk4sLTIsLCxSUCk=&amp;WINDOW=FIRST_POPUP&amp;HEIGHT=450&amp;WIDTH=450&amp;START_MAXIMI","ZED=FALSE&amp;VAR:CALENDAR=US&amp;VAR:SYMBOL=691487&amp;VAR:INDEX=0"}</definedName>
    <definedName name="_3055__FDSAUDITLINK__" localSheetId="3" hidden="1">{"fdsup://directions/FAT Viewer?action=UPDATE&amp;creator=factset&amp;DYN_ARGS=TRUE&amp;DOC_NAME=FAT:FQL_AUDITING_CLIENT_TEMPLATE.FAT&amp;display_string=Audit&amp;VAR:KEY=BINMDYHOJG&amp;VAR:QUERY=RkZfTkVUX0lOQyhBTk4sLTIsLCxSUCk=&amp;WINDOW=FIRST_POPUP&amp;HEIGHT=450&amp;WIDTH=450&amp;START_MAXIMI","ZED=FALSE&amp;VAR:CALENDAR=US&amp;VAR:SYMBOL=691487&amp;VAR:INDEX=0"}</definedName>
    <definedName name="_3055__FDSAUDITLINK__" hidden="1">{"fdsup://directions/FAT Viewer?action=UPDATE&amp;creator=factset&amp;DYN_ARGS=TRUE&amp;DOC_NAME=FAT:FQL_AUDITING_CLIENT_TEMPLATE.FAT&amp;display_string=Audit&amp;VAR:KEY=BINMDYHOJG&amp;VAR:QUERY=RkZfTkVUX0lOQyhBTk4sLTIsLCxSUCk=&amp;WINDOW=FIRST_POPUP&amp;HEIGHT=450&amp;WIDTH=450&amp;START_MAXIMI","ZED=FALSE&amp;VAR:CALENDAR=US&amp;VAR:SYMBOL=691487&amp;VAR:INDEX=0"}</definedName>
    <definedName name="_3056__FDSAUDITLINK__" localSheetId="11" hidden="1">{"fdsup://directions/FAT Viewer?action=UPDATE&amp;creator=factset&amp;DYN_ARGS=TRUE&amp;DOC_NAME=FAT:FQL_AUDITING_CLIENT_TEMPLATE.FAT&amp;display_string=Audit&amp;VAR:KEY=RKHQJCNIJO&amp;VAR:QUERY=RkZfRUJJVChBTk4sLTEsLCxSUCk=&amp;WINDOW=FIRST_POPUP&amp;HEIGHT=450&amp;WIDTH=450&amp;START_MAXIMIZED=","FALSE&amp;VAR:CALENDAR=US&amp;VAR:SYMBOL=691487&amp;VAR:INDEX=0"}</definedName>
    <definedName name="_3056__FDSAUDITLINK__" localSheetId="3" hidden="1">{"fdsup://directions/FAT Viewer?action=UPDATE&amp;creator=factset&amp;DYN_ARGS=TRUE&amp;DOC_NAME=FAT:FQL_AUDITING_CLIENT_TEMPLATE.FAT&amp;display_string=Audit&amp;VAR:KEY=RKHQJCNIJO&amp;VAR:QUERY=RkZfRUJJVChBTk4sLTEsLCxSUCk=&amp;WINDOW=FIRST_POPUP&amp;HEIGHT=450&amp;WIDTH=450&amp;START_MAXIMIZED=","FALSE&amp;VAR:CALENDAR=US&amp;VAR:SYMBOL=691487&amp;VAR:INDEX=0"}</definedName>
    <definedName name="_3056__FDSAUDITLINK__" hidden="1">{"fdsup://directions/FAT Viewer?action=UPDATE&amp;creator=factset&amp;DYN_ARGS=TRUE&amp;DOC_NAME=FAT:FQL_AUDITING_CLIENT_TEMPLATE.FAT&amp;display_string=Audit&amp;VAR:KEY=RKHQJCNIJO&amp;VAR:QUERY=RkZfRUJJVChBTk4sLTEsLCxSUCk=&amp;WINDOW=FIRST_POPUP&amp;HEIGHT=450&amp;WIDTH=450&amp;START_MAXIMIZED=","FALSE&amp;VAR:CALENDAR=US&amp;VAR:SYMBOL=691487&amp;VAR:INDEX=0"}</definedName>
    <definedName name="_3057__FDSAUDITLINK__" localSheetId="11" hidden="1">{"fdsup://directions/FAT Viewer?action=UPDATE&amp;creator=factset&amp;DYN_ARGS=TRUE&amp;DOC_NAME=FAT:FQL_AUDITING_CLIENT_TEMPLATE.FAT&amp;display_string=Audit&amp;VAR:KEY=XCPGJQXGXM&amp;VAR:QUERY=RkZfRUJJVChBTk4sLTIsLCxSUCk=&amp;WINDOW=FIRST_POPUP&amp;HEIGHT=450&amp;WIDTH=450&amp;START_MAXIMIZED=","FALSE&amp;VAR:CALENDAR=US&amp;VAR:SYMBOL=691487&amp;VAR:INDEX=0"}</definedName>
    <definedName name="_3057__FDSAUDITLINK__" localSheetId="3" hidden="1">{"fdsup://directions/FAT Viewer?action=UPDATE&amp;creator=factset&amp;DYN_ARGS=TRUE&amp;DOC_NAME=FAT:FQL_AUDITING_CLIENT_TEMPLATE.FAT&amp;display_string=Audit&amp;VAR:KEY=XCPGJQXGXM&amp;VAR:QUERY=RkZfRUJJVChBTk4sLTIsLCxSUCk=&amp;WINDOW=FIRST_POPUP&amp;HEIGHT=450&amp;WIDTH=450&amp;START_MAXIMIZED=","FALSE&amp;VAR:CALENDAR=US&amp;VAR:SYMBOL=691487&amp;VAR:INDEX=0"}</definedName>
    <definedName name="_3057__FDSAUDITLINK__" hidden="1">{"fdsup://directions/FAT Viewer?action=UPDATE&amp;creator=factset&amp;DYN_ARGS=TRUE&amp;DOC_NAME=FAT:FQL_AUDITING_CLIENT_TEMPLATE.FAT&amp;display_string=Audit&amp;VAR:KEY=XCPGJQXGXM&amp;VAR:QUERY=RkZfRUJJVChBTk4sLTIsLCxSUCk=&amp;WINDOW=FIRST_POPUP&amp;HEIGHT=450&amp;WIDTH=450&amp;START_MAXIMIZED=","FALSE&amp;VAR:CALENDAR=US&amp;VAR:SYMBOL=691487&amp;VAR:INDEX=0"}</definedName>
    <definedName name="_3058__FDSAUDITLINK__" localSheetId="11" hidden="1">{"fdsup://directions/FAT Viewer?action=UPDATE&amp;creator=factset&amp;DYN_ARGS=TRUE&amp;DOC_NAME=FAT:FQL_AUDITING_CLIENT_TEMPLATE.FAT&amp;display_string=Audit&amp;VAR:KEY=TUVCDCRKNM&amp;VAR:QUERY=RkZfRUJJVERBKEFOTiwtMSwsLFJQKQ==&amp;WINDOW=FIRST_POPUP&amp;HEIGHT=450&amp;WIDTH=450&amp;START_MAXIMI","ZED=FALSE&amp;VAR:CALENDAR=US&amp;VAR:SYMBOL=691487&amp;VAR:INDEX=0"}</definedName>
    <definedName name="_3058__FDSAUDITLINK__" localSheetId="3" hidden="1">{"fdsup://directions/FAT Viewer?action=UPDATE&amp;creator=factset&amp;DYN_ARGS=TRUE&amp;DOC_NAME=FAT:FQL_AUDITING_CLIENT_TEMPLATE.FAT&amp;display_string=Audit&amp;VAR:KEY=TUVCDCRKNM&amp;VAR:QUERY=RkZfRUJJVERBKEFOTiwtMSwsLFJQKQ==&amp;WINDOW=FIRST_POPUP&amp;HEIGHT=450&amp;WIDTH=450&amp;START_MAXIMI","ZED=FALSE&amp;VAR:CALENDAR=US&amp;VAR:SYMBOL=691487&amp;VAR:INDEX=0"}</definedName>
    <definedName name="_3058__FDSAUDITLINK__" hidden="1">{"fdsup://directions/FAT Viewer?action=UPDATE&amp;creator=factset&amp;DYN_ARGS=TRUE&amp;DOC_NAME=FAT:FQL_AUDITING_CLIENT_TEMPLATE.FAT&amp;display_string=Audit&amp;VAR:KEY=TUVCDCRKNM&amp;VAR:QUERY=RkZfRUJJVERBKEFOTiwtMSwsLFJQKQ==&amp;WINDOW=FIRST_POPUP&amp;HEIGHT=450&amp;WIDTH=450&amp;START_MAXIMI","ZED=FALSE&amp;VAR:CALENDAR=US&amp;VAR:SYMBOL=691487&amp;VAR:INDEX=0"}</definedName>
    <definedName name="_3059__FDSAUDITLINK__" localSheetId="11" hidden="1">{"fdsup://directions/FAT Viewer?action=UPDATE&amp;creator=factset&amp;DYN_ARGS=TRUE&amp;DOC_NAME=FAT:FQL_AUDITING_CLIENT_TEMPLATE.FAT&amp;display_string=Audit&amp;VAR:KEY=XSTMFMDMHY&amp;VAR:QUERY=RkZfRUJJVERBKEFOTiwtMiwsLFJQKQ==&amp;WINDOW=FIRST_POPUP&amp;HEIGHT=450&amp;WIDTH=450&amp;START_MAXIMI","ZED=FALSE&amp;VAR:CALENDAR=US&amp;VAR:SYMBOL=691487&amp;VAR:INDEX=0"}</definedName>
    <definedName name="_3059__FDSAUDITLINK__" localSheetId="3" hidden="1">{"fdsup://directions/FAT Viewer?action=UPDATE&amp;creator=factset&amp;DYN_ARGS=TRUE&amp;DOC_NAME=FAT:FQL_AUDITING_CLIENT_TEMPLATE.FAT&amp;display_string=Audit&amp;VAR:KEY=XSTMFMDMHY&amp;VAR:QUERY=RkZfRUJJVERBKEFOTiwtMiwsLFJQKQ==&amp;WINDOW=FIRST_POPUP&amp;HEIGHT=450&amp;WIDTH=450&amp;START_MAXIMI","ZED=FALSE&amp;VAR:CALENDAR=US&amp;VAR:SYMBOL=691487&amp;VAR:INDEX=0"}</definedName>
    <definedName name="_3059__FDSAUDITLINK__" hidden="1">{"fdsup://directions/FAT Viewer?action=UPDATE&amp;creator=factset&amp;DYN_ARGS=TRUE&amp;DOC_NAME=FAT:FQL_AUDITING_CLIENT_TEMPLATE.FAT&amp;display_string=Audit&amp;VAR:KEY=XSTMFMDMHY&amp;VAR:QUERY=RkZfRUJJVERBKEFOTiwtMiwsLFJQKQ==&amp;WINDOW=FIRST_POPUP&amp;HEIGHT=450&amp;WIDTH=450&amp;START_MAXIMI","ZED=FALSE&amp;VAR:CALENDAR=US&amp;VAR:SYMBOL=691487&amp;VAR:INDEX=0"}</definedName>
    <definedName name="_306__FDSAUDITLINK__" localSheetId="11" hidden="1">{"fdsup://directions/FAT Viewer?action=UPDATE&amp;creator=factset&amp;DYN_ARGS=TRUE&amp;DOC_NAME=FAT:FQL_AUDITING_CLIENT_TEMPLATE.FAT&amp;display_string=Audit&amp;VAR:KEY=HMLUFYXOPI&amp;VAR:QUERY=RkZfQ0FQRVgoQU5OLC0xLCwsUlAp&amp;WINDOW=FIRST_POPUP&amp;HEIGHT=450&amp;WIDTH=450&amp;START_MAXIMIZED=","FALSE&amp;VAR:CALENDAR=FIVEDAY&amp;VAR:SYMBOL=634185&amp;VAR:INDEX=0"}</definedName>
    <definedName name="_306__FDSAUDITLINK__" localSheetId="3" hidden="1">{"fdsup://directions/FAT Viewer?action=UPDATE&amp;creator=factset&amp;DYN_ARGS=TRUE&amp;DOC_NAME=FAT:FQL_AUDITING_CLIENT_TEMPLATE.FAT&amp;display_string=Audit&amp;VAR:KEY=HMLUFYXOPI&amp;VAR:QUERY=RkZfQ0FQRVgoQU5OLC0xLCwsUlAp&amp;WINDOW=FIRST_POPUP&amp;HEIGHT=450&amp;WIDTH=450&amp;START_MAXIMIZED=","FALSE&amp;VAR:CALENDAR=FIVEDAY&amp;VAR:SYMBOL=634185&amp;VAR:INDEX=0"}</definedName>
    <definedName name="_306__FDSAUDITLINK__" hidden="1">{"fdsup://directions/FAT Viewer?action=UPDATE&amp;creator=factset&amp;DYN_ARGS=TRUE&amp;DOC_NAME=FAT:FQL_AUDITING_CLIENT_TEMPLATE.FAT&amp;display_string=Audit&amp;VAR:KEY=HMLUFYXOPI&amp;VAR:QUERY=RkZfQ0FQRVgoQU5OLC0xLCwsUlAp&amp;WINDOW=FIRST_POPUP&amp;HEIGHT=450&amp;WIDTH=450&amp;START_MAXIMIZED=","FALSE&amp;VAR:CALENDAR=FIVEDAY&amp;VAR:SYMBOL=634185&amp;VAR:INDEX=0"}</definedName>
    <definedName name="_3060__FDSAUDITLINK__" localSheetId="11" hidden="1">{"fdsup://Directions/FactSet Auditing Viewer?action=AUDIT_VALUE&amp;DB=129&amp;ID1=691487&amp;VALUEID=01001&amp;SDATE=2009&amp;PERIODTYPE=ANN_STD&amp;window=popup_no_bar&amp;width=385&amp;height=120&amp;START_MAXIMIZED=FALSE&amp;creator=factset&amp;display_string=Audit"}</definedName>
    <definedName name="_3060__FDSAUDITLINK__" localSheetId="3" hidden="1">{"fdsup://Directions/FactSet Auditing Viewer?action=AUDIT_VALUE&amp;DB=129&amp;ID1=691487&amp;VALUEID=01001&amp;SDATE=2009&amp;PERIODTYPE=ANN_STD&amp;window=popup_no_bar&amp;width=385&amp;height=120&amp;START_MAXIMIZED=FALSE&amp;creator=factset&amp;display_string=Audit"}</definedName>
    <definedName name="_3060__FDSAUDITLINK__" hidden="1">{"fdsup://Directions/FactSet Auditing Viewer?action=AUDIT_VALUE&amp;DB=129&amp;ID1=691487&amp;VALUEID=01001&amp;SDATE=2009&amp;PERIODTYPE=ANN_STD&amp;window=popup_no_bar&amp;width=385&amp;height=120&amp;START_MAXIMIZED=FALSE&amp;creator=factset&amp;display_string=Audit"}</definedName>
    <definedName name="_3061__FDSAUDITLINK__" localSheetId="11" hidden="1">{"fdsup://Directions/FactSet Auditing Viewer?action=AUDIT_VALUE&amp;DB=129&amp;ID1=691487&amp;VALUEID=01001&amp;SDATE=2008&amp;PERIODTYPE=ANN_STD&amp;window=popup_no_bar&amp;width=385&amp;height=120&amp;START_MAXIMIZED=FALSE&amp;creator=factset&amp;display_string=Audit"}</definedName>
    <definedName name="_3061__FDSAUDITLINK__" localSheetId="3" hidden="1">{"fdsup://Directions/FactSet Auditing Viewer?action=AUDIT_VALUE&amp;DB=129&amp;ID1=691487&amp;VALUEID=01001&amp;SDATE=2008&amp;PERIODTYPE=ANN_STD&amp;window=popup_no_bar&amp;width=385&amp;height=120&amp;START_MAXIMIZED=FALSE&amp;creator=factset&amp;display_string=Audit"}</definedName>
    <definedName name="_3061__FDSAUDITLINK__" hidden="1">{"fdsup://Directions/FactSet Auditing Viewer?action=AUDIT_VALUE&amp;DB=129&amp;ID1=691487&amp;VALUEID=01001&amp;SDATE=2008&amp;PERIODTYPE=ANN_STD&amp;window=popup_no_bar&amp;width=385&amp;height=120&amp;START_MAXIMIZED=FALSE&amp;creator=factset&amp;display_string=Audit"}</definedName>
    <definedName name="_3062__FDSAUDITLINK__" localSheetId="11" hidden="1">{"fdsup://directions/FAT Viewer?action=UPDATE&amp;creator=factset&amp;DYN_ARGS=TRUE&amp;DOC_NAME=FAT:FQL_AUDITING_CLIENT_TEMPLATE.FAT&amp;display_string=Audit&amp;VAR:KEY=LOXYFYFARS&amp;VAR:QUERY=RkZfQ0FQRVgoQU5OLDAsLCxSUCk=&amp;WINDOW=FIRST_POPUP&amp;HEIGHT=450&amp;WIDTH=450&amp;START_MAXIMIZED=","FALSE&amp;VAR:CALENDAR=US&amp;VAR:SYMBOL=634922&amp;VAR:INDEX=0"}</definedName>
    <definedName name="_3062__FDSAUDITLINK__" localSheetId="3" hidden="1">{"fdsup://directions/FAT Viewer?action=UPDATE&amp;creator=factset&amp;DYN_ARGS=TRUE&amp;DOC_NAME=FAT:FQL_AUDITING_CLIENT_TEMPLATE.FAT&amp;display_string=Audit&amp;VAR:KEY=LOXYFYFARS&amp;VAR:QUERY=RkZfQ0FQRVgoQU5OLDAsLCxSUCk=&amp;WINDOW=FIRST_POPUP&amp;HEIGHT=450&amp;WIDTH=450&amp;START_MAXIMIZED=","FALSE&amp;VAR:CALENDAR=US&amp;VAR:SYMBOL=634922&amp;VAR:INDEX=0"}</definedName>
    <definedName name="_3062__FDSAUDITLINK__" hidden="1">{"fdsup://directions/FAT Viewer?action=UPDATE&amp;creator=factset&amp;DYN_ARGS=TRUE&amp;DOC_NAME=FAT:FQL_AUDITING_CLIENT_TEMPLATE.FAT&amp;display_string=Audit&amp;VAR:KEY=LOXYFYFARS&amp;VAR:QUERY=RkZfQ0FQRVgoQU5OLDAsLCxSUCk=&amp;WINDOW=FIRST_POPUP&amp;HEIGHT=450&amp;WIDTH=450&amp;START_MAXIMIZED=","FALSE&amp;VAR:CALENDAR=US&amp;VAR:SYMBOL=634922&amp;VAR:INDEX=0"}</definedName>
    <definedName name="_3063__FDSAUDITLINK__" localSheetId="11" hidden="1">{"fdsup://directions/FAT Viewer?action=UPDATE&amp;creator=factset&amp;DYN_ARGS=TRUE&amp;DOC_NAME=FAT:FQL_AUDITING_CLIENT_TEMPLATE.FAT&amp;display_string=Audit&amp;VAR:KEY=XQLQXQPKPK&amp;VAR:QUERY=RkZfQ0FQRVgoQU5OLC0xLCwsUlAp&amp;WINDOW=FIRST_POPUP&amp;HEIGHT=450&amp;WIDTH=450&amp;START_MAXIMIZED=","FALSE&amp;VAR:CALENDAR=US&amp;VAR:SYMBOL=634922&amp;VAR:INDEX=0"}</definedName>
    <definedName name="_3063__FDSAUDITLINK__" localSheetId="3" hidden="1">{"fdsup://directions/FAT Viewer?action=UPDATE&amp;creator=factset&amp;DYN_ARGS=TRUE&amp;DOC_NAME=FAT:FQL_AUDITING_CLIENT_TEMPLATE.FAT&amp;display_string=Audit&amp;VAR:KEY=XQLQXQPKPK&amp;VAR:QUERY=RkZfQ0FQRVgoQU5OLC0xLCwsUlAp&amp;WINDOW=FIRST_POPUP&amp;HEIGHT=450&amp;WIDTH=450&amp;START_MAXIMIZED=","FALSE&amp;VAR:CALENDAR=US&amp;VAR:SYMBOL=634922&amp;VAR:INDEX=0"}</definedName>
    <definedName name="_3063__FDSAUDITLINK__" hidden="1">{"fdsup://directions/FAT Viewer?action=UPDATE&amp;creator=factset&amp;DYN_ARGS=TRUE&amp;DOC_NAME=FAT:FQL_AUDITING_CLIENT_TEMPLATE.FAT&amp;display_string=Audit&amp;VAR:KEY=XQLQXQPKPK&amp;VAR:QUERY=RkZfQ0FQRVgoQU5OLC0xLCwsUlAp&amp;WINDOW=FIRST_POPUP&amp;HEIGHT=450&amp;WIDTH=450&amp;START_MAXIMIZED=","FALSE&amp;VAR:CALENDAR=US&amp;VAR:SYMBOL=634922&amp;VAR:INDEX=0"}</definedName>
    <definedName name="_3064__FDSAUDITLINK__" localSheetId="11" hidden="1">{"fdsup://directions/FAT Viewer?action=UPDATE&amp;creator=factset&amp;DYN_ARGS=TRUE&amp;DOC_NAME=FAT:FQL_AUDITING_CLIENT_TEMPLATE.FAT&amp;display_string=Audit&amp;VAR:KEY=DGFIPWTEBC&amp;VAR:QUERY=RkZfQ0FQRVgoQU5OLC0yLCwsUlAp&amp;WINDOW=FIRST_POPUP&amp;HEIGHT=450&amp;WIDTH=450&amp;START_MAXIMIZED=","FALSE&amp;VAR:CALENDAR=US&amp;VAR:SYMBOL=634922&amp;VAR:INDEX=0"}</definedName>
    <definedName name="_3064__FDSAUDITLINK__" localSheetId="3" hidden="1">{"fdsup://directions/FAT Viewer?action=UPDATE&amp;creator=factset&amp;DYN_ARGS=TRUE&amp;DOC_NAME=FAT:FQL_AUDITING_CLIENT_TEMPLATE.FAT&amp;display_string=Audit&amp;VAR:KEY=DGFIPWTEBC&amp;VAR:QUERY=RkZfQ0FQRVgoQU5OLC0yLCwsUlAp&amp;WINDOW=FIRST_POPUP&amp;HEIGHT=450&amp;WIDTH=450&amp;START_MAXIMIZED=","FALSE&amp;VAR:CALENDAR=US&amp;VAR:SYMBOL=634922&amp;VAR:INDEX=0"}</definedName>
    <definedName name="_3064__FDSAUDITLINK__" hidden="1">{"fdsup://directions/FAT Viewer?action=UPDATE&amp;creator=factset&amp;DYN_ARGS=TRUE&amp;DOC_NAME=FAT:FQL_AUDITING_CLIENT_TEMPLATE.FAT&amp;display_string=Audit&amp;VAR:KEY=DGFIPWTEBC&amp;VAR:QUERY=RkZfQ0FQRVgoQU5OLC0yLCwsUlAp&amp;WINDOW=FIRST_POPUP&amp;HEIGHT=450&amp;WIDTH=450&amp;START_MAXIMIZED=","FALSE&amp;VAR:CALENDAR=US&amp;VAR:SYMBOL=634922&amp;VAR:INDEX=0"}</definedName>
    <definedName name="_3065__FDSAUDITLINK__" localSheetId="11" hidden="1">{"fdsup://directions/FAT Viewer?action=UPDATE&amp;creator=factset&amp;DYN_ARGS=TRUE&amp;DOC_NAME=FAT:FQL_AUDITING_CLIENT_TEMPLATE.FAT&amp;display_string=Audit&amp;VAR:KEY=FWTYLEHSXS&amp;VAR:QUERY=RkZfTkVUX0lOQyhBTk4sLTEsLCxSUCk=&amp;WINDOW=FIRST_POPUP&amp;HEIGHT=450&amp;WIDTH=450&amp;START_MAXIMI","ZED=FALSE&amp;VAR:CALENDAR=US&amp;VAR:SYMBOL=634922&amp;VAR:INDEX=0"}</definedName>
    <definedName name="_3065__FDSAUDITLINK__" localSheetId="3" hidden="1">{"fdsup://directions/FAT Viewer?action=UPDATE&amp;creator=factset&amp;DYN_ARGS=TRUE&amp;DOC_NAME=FAT:FQL_AUDITING_CLIENT_TEMPLATE.FAT&amp;display_string=Audit&amp;VAR:KEY=FWTYLEHSXS&amp;VAR:QUERY=RkZfTkVUX0lOQyhBTk4sLTEsLCxSUCk=&amp;WINDOW=FIRST_POPUP&amp;HEIGHT=450&amp;WIDTH=450&amp;START_MAXIMI","ZED=FALSE&amp;VAR:CALENDAR=US&amp;VAR:SYMBOL=634922&amp;VAR:INDEX=0"}</definedName>
    <definedName name="_3065__FDSAUDITLINK__" hidden="1">{"fdsup://directions/FAT Viewer?action=UPDATE&amp;creator=factset&amp;DYN_ARGS=TRUE&amp;DOC_NAME=FAT:FQL_AUDITING_CLIENT_TEMPLATE.FAT&amp;display_string=Audit&amp;VAR:KEY=FWTYLEHSXS&amp;VAR:QUERY=RkZfTkVUX0lOQyhBTk4sLTEsLCxSUCk=&amp;WINDOW=FIRST_POPUP&amp;HEIGHT=450&amp;WIDTH=450&amp;START_MAXIMI","ZED=FALSE&amp;VAR:CALENDAR=US&amp;VAR:SYMBOL=634922&amp;VAR:INDEX=0"}</definedName>
    <definedName name="_3066__FDSAUDITLINK__" localSheetId="11" hidden="1">{"fdsup://directions/FAT Viewer?action=UPDATE&amp;creator=factset&amp;DYN_ARGS=TRUE&amp;DOC_NAME=FAT:FQL_AUDITING_CLIENT_TEMPLATE.FAT&amp;display_string=Audit&amp;VAR:KEY=JYZKVCXGTI&amp;VAR:QUERY=RkZfTkVUX0lOQyhBTk4sLTIsLCxSUCk=&amp;WINDOW=FIRST_POPUP&amp;HEIGHT=450&amp;WIDTH=450&amp;START_MAXIMI","ZED=FALSE&amp;VAR:CALENDAR=US&amp;VAR:SYMBOL=634922&amp;VAR:INDEX=0"}</definedName>
    <definedName name="_3066__FDSAUDITLINK__" localSheetId="3" hidden="1">{"fdsup://directions/FAT Viewer?action=UPDATE&amp;creator=factset&amp;DYN_ARGS=TRUE&amp;DOC_NAME=FAT:FQL_AUDITING_CLIENT_TEMPLATE.FAT&amp;display_string=Audit&amp;VAR:KEY=JYZKVCXGTI&amp;VAR:QUERY=RkZfTkVUX0lOQyhBTk4sLTIsLCxSUCk=&amp;WINDOW=FIRST_POPUP&amp;HEIGHT=450&amp;WIDTH=450&amp;START_MAXIMI","ZED=FALSE&amp;VAR:CALENDAR=US&amp;VAR:SYMBOL=634922&amp;VAR:INDEX=0"}</definedName>
    <definedName name="_3066__FDSAUDITLINK__" hidden="1">{"fdsup://directions/FAT Viewer?action=UPDATE&amp;creator=factset&amp;DYN_ARGS=TRUE&amp;DOC_NAME=FAT:FQL_AUDITING_CLIENT_TEMPLATE.FAT&amp;display_string=Audit&amp;VAR:KEY=JYZKVCXGTI&amp;VAR:QUERY=RkZfTkVUX0lOQyhBTk4sLTIsLCxSUCk=&amp;WINDOW=FIRST_POPUP&amp;HEIGHT=450&amp;WIDTH=450&amp;START_MAXIMI","ZED=FALSE&amp;VAR:CALENDAR=US&amp;VAR:SYMBOL=634922&amp;VAR:INDEX=0"}</definedName>
    <definedName name="_3067__FDSAUDITLINK__" localSheetId="11" hidden="1">{"fdsup://directions/FAT Viewer?action=UPDATE&amp;creator=factset&amp;DYN_ARGS=TRUE&amp;DOC_NAME=FAT:FQL_AUDITING_CLIENT_TEMPLATE.FAT&amp;display_string=Audit&amp;VAR:KEY=DGJQNALGTA&amp;VAR:QUERY=RkZfRUJJVF9PUEVSKEFOTiwtMSwsLFJQKQ==&amp;WINDOW=FIRST_POPUP&amp;HEIGHT=450&amp;WIDTH=450&amp;START_MA","XIMIZED=FALSE&amp;VAR:CALENDAR=US&amp;VAR:SYMBOL=634922&amp;VAR:INDEX=0"}</definedName>
    <definedName name="_3067__FDSAUDITLINK__" localSheetId="3" hidden="1">{"fdsup://directions/FAT Viewer?action=UPDATE&amp;creator=factset&amp;DYN_ARGS=TRUE&amp;DOC_NAME=FAT:FQL_AUDITING_CLIENT_TEMPLATE.FAT&amp;display_string=Audit&amp;VAR:KEY=DGJQNALGTA&amp;VAR:QUERY=RkZfRUJJVF9PUEVSKEFOTiwtMSwsLFJQKQ==&amp;WINDOW=FIRST_POPUP&amp;HEIGHT=450&amp;WIDTH=450&amp;START_MA","XIMIZED=FALSE&amp;VAR:CALENDAR=US&amp;VAR:SYMBOL=634922&amp;VAR:INDEX=0"}</definedName>
    <definedName name="_3067__FDSAUDITLINK__" hidden="1">{"fdsup://directions/FAT Viewer?action=UPDATE&amp;creator=factset&amp;DYN_ARGS=TRUE&amp;DOC_NAME=FAT:FQL_AUDITING_CLIENT_TEMPLATE.FAT&amp;display_string=Audit&amp;VAR:KEY=DGJQNALGTA&amp;VAR:QUERY=RkZfRUJJVF9PUEVSKEFOTiwtMSwsLFJQKQ==&amp;WINDOW=FIRST_POPUP&amp;HEIGHT=450&amp;WIDTH=450&amp;START_MA","XIMIZED=FALSE&amp;VAR:CALENDAR=US&amp;VAR:SYMBOL=634922&amp;VAR:INDEX=0"}</definedName>
    <definedName name="_3068__FDSAUDITLINK__" localSheetId="11" hidden="1">{"fdsup://directions/FAT Viewer?action=UPDATE&amp;creator=factset&amp;DYN_ARGS=TRUE&amp;DOC_NAME=FAT:FQL_AUDITING_CLIENT_TEMPLATE.FAT&amp;display_string=Audit&amp;VAR:KEY=NYPYJEDCPK&amp;VAR:QUERY=RkZfRUJJVChBTk4sLTIsLCxSUCk=&amp;WINDOW=FIRST_POPUP&amp;HEIGHT=450&amp;WIDTH=450&amp;START_MAXIMIZED=","FALSE&amp;VAR:CALENDAR=US&amp;VAR:SYMBOL=634922&amp;VAR:INDEX=0"}</definedName>
    <definedName name="_3068__FDSAUDITLINK__" localSheetId="3" hidden="1">{"fdsup://directions/FAT Viewer?action=UPDATE&amp;creator=factset&amp;DYN_ARGS=TRUE&amp;DOC_NAME=FAT:FQL_AUDITING_CLIENT_TEMPLATE.FAT&amp;display_string=Audit&amp;VAR:KEY=NYPYJEDCPK&amp;VAR:QUERY=RkZfRUJJVChBTk4sLTIsLCxSUCk=&amp;WINDOW=FIRST_POPUP&amp;HEIGHT=450&amp;WIDTH=450&amp;START_MAXIMIZED=","FALSE&amp;VAR:CALENDAR=US&amp;VAR:SYMBOL=634922&amp;VAR:INDEX=0"}</definedName>
    <definedName name="_3068__FDSAUDITLINK__" hidden="1">{"fdsup://directions/FAT Viewer?action=UPDATE&amp;creator=factset&amp;DYN_ARGS=TRUE&amp;DOC_NAME=FAT:FQL_AUDITING_CLIENT_TEMPLATE.FAT&amp;display_string=Audit&amp;VAR:KEY=NYPYJEDCPK&amp;VAR:QUERY=RkZfRUJJVChBTk4sLTIsLCxSUCk=&amp;WINDOW=FIRST_POPUP&amp;HEIGHT=450&amp;WIDTH=450&amp;START_MAXIMIZED=","FALSE&amp;VAR:CALENDAR=US&amp;VAR:SYMBOL=634922&amp;VAR:INDEX=0"}</definedName>
    <definedName name="_3069__FDSAUDITLINK__" localSheetId="11" hidden="1">{"fdsup://directions/FAT Viewer?action=UPDATE&amp;creator=factset&amp;DYN_ARGS=TRUE&amp;DOC_NAME=FAT:FQL_AUDITING_CLIENT_TEMPLATE.FAT&amp;display_string=Audit&amp;VAR:KEY=RORWLQZMFK&amp;VAR:QUERY=RkZfRUJJVERBX09QRVIoQU5OLC0xLCwsUlAp&amp;WINDOW=FIRST_POPUP&amp;HEIGHT=450&amp;WIDTH=450&amp;START_MA","XIMIZED=FALSE&amp;VAR:CALENDAR=US&amp;VAR:SYMBOL=634922&amp;VAR:INDEX=0"}</definedName>
    <definedName name="_3069__FDSAUDITLINK__" localSheetId="3" hidden="1">{"fdsup://directions/FAT Viewer?action=UPDATE&amp;creator=factset&amp;DYN_ARGS=TRUE&amp;DOC_NAME=FAT:FQL_AUDITING_CLIENT_TEMPLATE.FAT&amp;display_string=Audit&amp;VAR:KEY=RORWLQZMFK&amp;VAR:QUERY=RkZfRUJJVERBX09QRVIoQU5OLC0xLCwsUlAp&amp;WINDOW=FIRST_POPUP&amp;HEIGHT=450&amp;WIDTH=450&amp;START_MA","XIMIZED=FALSE&amp;VAR:CALENDAR=US&amp;VAR:SYMBOL=634922&amp;VAR:INDEX=0"}</definedName>
    <definedName name="_3069__FDSAUDITLINK__" hidden="1">{"fdsup://directions/FAT Viewer?action=UPDATE&amp;creator=factset&amp;DYN_ARGS=TRUE&amp;DOC_NAME=FAT:FQL_AUDITING_CLIENT_TEMPLATE.FAT&amp;display_string=Audit&amp;VAR:KEY=RORWLQZMFK&amp;VAR:QUERY=RkZfRUJJVERBX09QRVIoQU5OLC0xLCwsUlAp&amp;WINDOW=FIRST_POPUP&amp;HEIGHT=450&amp;WIDTH=450&amp;START_MA","XIMIZED=FALSE&amp;VAR:CALENDAR=US&amp;VAR:SYMBOL=634922&amp;VAR:INDEX=0"}</definedName>
    <definedName name="_307__FDSAUDITLINK__" localSheetId="11" hidden="1">{"fdsup://directions/FAT Viewer?action=UPDATE&amp;creator=factset&amp;DYN_ARGS=TRUE&amp;DOC_NAME=FAT:FQL_AUDITING_CLIENT_TEMPLATE.FAT&amp;display_string=Audit&amp;VAR:KEY=PEHWNSLARK&amp;VAR:QUERY=RkZfQ0FQRVgoQU5OLC0yLCwsUlAp&amp;WINDOW=FIRST_POPUP&amp;HEIGHT=450&amp;WIDTH=450&amp;START_MAXIMIZED=","FALSE&amp;VAR:CALENDAR=FIVEDAY&amp;VAR:SYMBOL=634185&amp;VAR:INDEX=0"}</definedName>
    <definedName name="_307__FDSAUDITLINK__" localSheetId="3" hidden="1">{"fdsup://directions/FAT Viewer?action=UPDATE&amp;creator=factset&amp;DYN_ARGS=TRUE&amp;DOC_NAME=FAT:FQL_AUDITING_CLIENT_TEMPLATE.FAT&amp;display_string=Audit&amp;VAR:KEY=PEHWNSLARK&amp;VAR:QUERY=RkZfQ0FQRVgoQU5OLC0yLCwsUlAp&amp;WINDOW=FIRST_POPUP&amp;HEIGHT=450&amp;WIDTH=450&amp;START_MAXIMIZED=","FALSE&amp;VAR:CALENDAR=FIVEDAY&amp;VAR:SYMBOL=634185&amp;VAR:INDEX=0"}</definedName>
    <definedName name="_307__FDSAUDITLINK__" hidden="1">{"fdsup://directions/FAT Viewer?action=UPDATE&amp;creator=factset&amp;DYN_ARGS=TRUE&amp;DOC_NAME=FAT:FQL_AUDITING_CLIENT_TEMPLATE.FAT&amp;display_string=Audit&amp;VAR:KEY=PEHWNSLARK&amp;VAR:QUERY=RkZfQ0FQRVgoQU5OLC0yLCwsUlAp&amp;WINDOW=FIRST_POPUP&amp;HEIGHT=450&amp;WIDTH=450&amp;START_MAXIMIZED=","FALSE&amp;VAR:CALENDAR=FIVEDAY&amp;VAR:SYMBOL=634185&amp;VAR:INDEX=0"}</definedName>
    <definedName name="_3070__FDSAUDITLINK__" localSheetId="11" hidden="1">{"fdsup://directions/FAT Viewer?action=UPDATE&amp;creator=factset&amp;DYN_ARGS=TRUE&amp;DOC_NAME=FAT:FQL_AUDITING_CLIENT_TEMPLATE.FAT&amp;display_string=Audit&amp;VAR:KEY=ZOLKXULEBC&amp;VAR:QUERY=RkZfRUJJVERBKEFOTiwtMiwsLFJQKQ==&amp;WINDOW=FIRST_POPUP&amp;HEIGHT=450&amp;WIDTH=450&amp;START_MAXIMI","ZED=FALSE&amp;VAR:CALENDAR=US&amp;VAR:SYMBOL=634922&amp;VAR:INDEX=0"}</definedName>
    <definedName name="_3070__FDSAUDITLINK__" localSheetId="3" hidden="1">{"fdsup://directions/FAT Viewer?action=UPDATE&amp;creator=factset&amp;DYN_ARGS=TRUE&amp;DOC_NAME=FAT:FQL_AUDITING_CLIENT_TEMPLATE.FAT&amp;display_string=Audit&amp;VAR:KEY=ZOLKXULEBC&amp;VAR:QUERY=RkZfRUJJVERBKEFOTiwtMiwsLFJQKQ==&amp;WINDOW=FIRST_POPUP&amp;HEIGHT=450&amp;WIDTH=450&amp;START_MAXIMI","ZED=FALSE&amp;VAR:CALENDAR=US&amp;VAR:SYMBOL=634922&amp;VAR:INDEX=0"}</definedName>
    <definedName name="_3070__FDSAUDITLINK__" hidden="1">{"fdsup://directions/FAT Viewer?action=UPDATE&amp;creator=factset&amp;DYN_ARGS=TRUE&amp;DOC_NAME=FAT:FQL_AUDITING_CLIENT_TEMPLATE.FAT&amp;display_string=Audit&amp;VAR:KEY=ZOLKXULEBC&amp;VAR:QUERY=RkZfRUJJVERBKEFOTiwtMiwsLFJQKQ==&amp;WINDOW=FIRST_POPUP&amp;HEIGHT=450&amp;WIDTH=450&amp;START_MAXIMI","ZED=FALSE&amp;VAR:CALENDAR=US&amp;VAR:SYMBOL=634922&amp;VAR:INDEX=0"}</definedName>
    <definedName name="_3071__FDSAUDITLINK__" localSheetId="11" hidden="1">{"fdsup://Directions/FactSet Auditing Viewer?action=AUDIT_VALUE&amp;DB=129&amp;ID1=634922&amp;VALUEID=01001&amp;SDATE=2009&amp;PERIODTYPE=ANN_STD&amp;window=popup_no_bar&amp;width=385&amp;height=120&amp;START_MAXIMIZED=FALSE&amp;creator=factset&amp;display_string=Audit"}</definedName>
    <definedName name="_3071__FDSAUDITLINK__" localSheetId="3" hidden="1">{"fdsup://Directions/FactSet Auditing Viewer?action=AUDIT_VALUE&amp;DB=129&amp;ID1=634922&amp;VALUEID=01001&amp;SDATE=2009&amp;PERIODTYPE=ANN_STD&amp;window=popup_no_bar&amp;width=385&amp;height=120&amp;START_MAXIMIZED=FALSE&amp;creator=factset&amp;display_string=Audit"}</definedName>
    <definedName name="_3071__FDSAUDITLINK__" hidden="1">{"fdsup://Directions/FactSet Auditing Viewer?action=AUDIT_VALUE&amp;DB=129&amp;ID1=634922&amp;VALUEID=01001&amp;SDATE=2009&amp;PERIODTYPE=ANN_STD&amp;window=popup_no_bar&amp;width=385&amp;height=120&amp;START_MAXIMIZED=FALSE&amp;creator=factset&amp;display_string=Audit"}</definedName>
    <definedName name="_3072__FDSAUDITLINK__" localSheetId="11" hidden="1">{"fdsup://Directions/FactSet Auditing Viewer?action=AUDIT_VALUE&amp;DB=129&amp;ID1=634922&amp;VALUEID=01001&amp;SDATE=2008&amp;PERIODTYPE=ANN_STD&amp;window=popup_no_bar&amp;width=385&amp;height=120&amp;START_MAXIMIZED=FALSE&amp;creator=factset&amp;display_string=Audit"}</definedName>
    <definedName name="_3072__FDSAUDITLINK__" localSheetId="3" hidden="1">{"fdsup://Directions/FactSet Auditing Viewer?action=AUDIT_VALUE&amp;DB=129&amp;ID1=634922&amp;VALUEID=01001&amp;SDATE=2008&amp;PERIODTYPE=ANN_STD&amp;window=popup_no_bar&amp;width=385&amp;height=120&amp;START_MAXIMIZED=FALSE&amp;creator=factset&amp;display_string=Audit"}</definedName>
    <definedName name="_3072__FDSAUDITLINK__" hidden="1">{"fdsup://Directions/FactSet Auditing Viewer?action=AUDIT_VALUE&amp;DB=129&amp;ID1=634922&amp;VALUEID=01001&amp;SDATE=2008&amp;PERIODTYPE=ANN_STD&amp;window=popup_no_bar&amp;width=385&amp;height=120&amp;START_MAXIMIZED=FALSE&amp;creator=factset&amp;display_string=Audit"}</definedName>
    <definedName name="_3073__FDSAUDITLINK__" localSheetId="11" hidden="1">{"fdsup://directions/FAT Viewer?action=UPDATE&amp;creator=factset&amp;DYN_ARGS=TRUE&amp;DOC_NAME=FAT:FQL_AUDITING_CLIENT_TEMPLATE.FAT&amp;display_string=Audit&amp;VAR:KEY=PQNSLMPQTC&amp;VAR:QUERY=RkZfQ0FQRVgoQU5OLDAsLCxSUCk=&amp;WINDOW=FIRST_POPUP&amp;HEIGHT=450&amp;WIDTH=450&amp;START_MAXIMIZED=","FALSE&amp;VAR:CALENDAR=US&amp;VAR:SYMBOL=655116&amp;VAR:INDEX=0"}</definedName>
    <definedName name="_3073__FDSAUDITLINK__" localSheetId="3" hidden="1">{"fdsup://directions/FAT Viewer?action=UPDATE&amp;creator=factset&amp;DYN_ARGS=TRUE&amp;DOC_NAME=FAT:FQL_AUDITING_CLIENT_TEMPLATE.FAT&amp;display_string=Audit&amp;VAR:KEY=PQNSLMPQTC&amp;VAR:QUERY=RkZfQ0FQRVgoQU5OLDAsLCxSUCk=&amp;WINDOW=FIRST_POPUP&amp;HEIGHT=450&amp;WIDTH=450&amp;START_MAXIMIZED=","FALSE&amp;VAR:CALENDAR=US&amp;VAR:SYMBOL=655116&amp;VAR:INDEX=0"}</definedName>
    <definedName name="_3073__FDSAUDITLINK__" hidden="1">{"fdsup://directions/FAT Viewer?action=UPDATE&amp;creator=factset&amp;DYN_ARGS=TRUE&amp;DOC_NAME=FAT:FQL_AUDITING_CLIENT_TEMPLATE.FAT&amp;display_string=Audit&amp;VAR:KEY=PQNSLMPQTC&amp;VAR:QUERY=RkZfQ0FQRVgoQU5OLDAsLCxSUCk=&amp;WINDOW=FIRST_POPUP&amp;HEIGHT=450&amp;WIDTH=450&amp;START_MAXIMIZED=","FALSE&amp;VAR:CALENDAR=US&amp;VAR:SYMBOL=655116&amp;VAR:INDEX=0"}</definedName>
    <definedName name="_3074__FDSAUDITLINK__" localSheetId="11" hidden="1">{"fdsup://directions/FAT Viewer?action=UPDATE&amp;creator=factset&amp;DYN_ARGS=TRUE&amp;DOC_NAME=FAT:FQL_AUDITING_CLIENT_TEMPLATE.FAT&amp;display_string=Audit&amp;VAR:KEY=FCXGNOBMFI&amp;VAR:QUERY=RkZfQ0FQRVgoQU5OLC0xLCwsUlAp&amp;WINDOW=FIRST_POPUP&amp;HEIGHT=450&amp;WIDTH=450&amp;START_MAXIMIZED=","FALSE&amp;VAR:CALENDAR=US&amp;VAR:SYMBOL=655116&amp;VAR:INDEX=0"}</definedName>
    <definedName name="_3074__FDSAUDITLINK__" localSheetId="3" hidden="1">{"fdsup://directions/FAT Viewer?action=UPDATE&amp;creator=factset&amp;DYN_ARGS=TRUE&amp;DOC_NAME=FAT:FQL_AUDITING_CLIENT_TEMPLATE.FAT&amp;display_string=Audit&amp;VAR:KEY=FCXGNOBMFI&amp;VAR:QUERY=RkZfQ0FQRVgoQU5OLC0xLCwsUlAp&amp;WINDOW=FIRST_POPUP&amp;HEIGHT=450&amp;WIDTH=450&amp;START_MAXIMIZED=","FALSE&amp;VAR:CALENDAR=US&amp;VAR:SYMBOL=655116&amp;VAR:INDEX=0"}</definedName>
    <definedName name="_3074__FDSAUDITLINK__" hidden="1">{"fdsup://directions/FAT Viewer?action=UPDATE&amp;creator=factset&amp;DYN_ARGS=TRUE&amp;DOC_NAME=FAT:FQL_AUDITING_CLIENT_TEMPLATE.FAT&amp;display_string=Audit&amp;VAR:KEY=FCXGNOBMFI&amp;VAR:QUERY=RkZfQ0FQRVgoQU5OLC0xLCwsUlAp&amp;WINDOW=FIRST_POPUP&amp;HEIGHT=450&amp;WIDTH=450&amp;START_MAXIMIZED=","FALSE&amp;VAR:CALENDAR=US&amp;VAR:SYMBOL=655116&amp;VAR:INDEX=0"}</definedName>
    <definedName name="_3075__FDSAUDITLINK__" localSheetId="11" hidden="1">{"fdsup://directions/FAT Viewer?action=UPDATE&amp;creator=factset&amp;DYN_ARGS=TRUE&amp;DOC_NAME=FAT:FQL_AUDITING_CLIENT_TEMPLATE.FAT&amp;display_string=Audit&amp;VAR:KEY=TAJIDUVSLM&amp;VAR:QUERY=RkZfQ0FQRVgoQU5OLC0yLCwsUlAp&amp;WINDOW=FIRST_POPUP&amp;HEIGHT=450&amp;WIDTH=450&amp;START_MAXIMIZED=","FALSE&amp;VAR:CALENDAR=US&amp;VAR:SYMBOL=655116&amp;VAR:INDEX=0"}</definedName>
    <definedName name="_3075__FDSAUDITLINK__" localSheetId="3" hidden="1">{"fdsup://directions/FAT Viewer?action=UPDATE&amp;creator=factset&amp;DYN_ARGS=TRUE&amp;DOC_NAME=FAT:FQL_AUDITING_CLIENT_TEMPLATE.FAT&amp;display_string=Audit&amp;VAR:KEY=TAJIDUVSLM&amp;VAR:QUERY=RkZfQ0FQRVgoQU5OLC0yLCwsUlAp&amp;WINDOW=FIRST_POPUP&amp;HEIGHT=450&amp;WIDTH=450&amp;START_MAXIMIZED=","FALSE&amp;VAR:CALENDAR=US&amp;VAR:SYMBOL=655116&amp;VAR:INDEX=0"}</definedName>
    <definedName name="_3075__FDSAUDITLINK__" hidden="1">{"fdsup://directions/FAT Viewer?action=UPDATE&amp;creator=factset&amp;DYN_ARGS=TRUE&amp;DOC_NAME=FAT:FQL_AUDITING_CLIENT_TEMPLATE.FAT&amp;display_string=Audit&amp;VAR:KEY=TAJIDUVSLM&amp;VAR:QUERY=RkZfQ0FQRVgoQU5OLC0yLCwsUlAp&amp;WINDOW=FIRST_POPUP&amp;HEIGHT=450&amp;WIDTH=450&amp;START_MAXIMIZED=","FALSE&amp;VAR:CALENDAR=US&amp;VAR:SYMBOL=655116&amp;VAR:INDEX=0"}</definedName>
    <definedName name="_3076__FDSAUDITLINK__" localSheetId="11" hidden="1">{"fdsup://directions/FAT Viewer?action=UPDATE&amp;creator=factset&amp;DYN_ARGS=TRUE&amp;DOC_NAME=FAT:FQL_AUDITING_CLIENT_TEMPLATE.FAT&amp;display_string=Audit&amp;VAR:KEY=XYTYTEVYZW&amp;VAR:QUERY=RkZfTkVUX0lOQyhBTk4sLTEsLCxSUCk=&amp;WINDOW=FIRST_POPUP&amp;HEIGHT=450&amp;WIDTH=450&amp;START_MAXIMI","ZED=FALSE&amp;VAR:CALENDAR=US&amp;VAR:SYMBOL=655116&amp;VAR:INDEX=0"}</definedName>
    <definedName name="_3076__FDSAUDITLINK__" localSheetId="3" hidden="1">{"fdsup://directions/FAT Viewer?action=UPDATE&amp;creator=factset&amp;DYN_ARGS=TRUE&amp;DOC_NAME=FAT:FQL_AUDITING_CLIENT_TEMPLATE.FAT&amp;display_string=Audit&amp;VAR:KEY=XYTYTEVYZW&amp;VAR:QUERY=RkZfTkVUX0lOQyhBTk4sLTEsLCxSUCk=&amp;WINDOW=FIRST_POPUP&amp;HEIGHT=450&amp;WIDTH=450&amp;START_MAXIMI","ZED=FALSE&amp;VAR:CALENDAR=US&amp;VAR:SYMBOL=655116&amp;VAR:INDEX=0"}</definedName>
    <definedName name="_3076__FDSAUDITLINK__" hidden="1">{"fdsup://directions/FAT Viewer?action=UPDATE&amp;creator=factset&amp;DYN_ARGS=TRUE&amp;DOC_NAME=FAT:FQL_AUDITING_CLIENT_TEMPLATE.FAT&amp;display_string=Audit&amp;VAR:KEY=XYTYTEVYZW&amp;VAR:QUERY=RkZfTkVUX0lOQyhBTk4sLTEsLCxSUCk=&amp;WINDOW=FIRST_POPUP&amp;HEIGHT=450&amp;WIDTH=450&amp;START_MAXIMI","ZED=FALSE&amp;VAR:CALENDAR=US&amp;VAR:SYMBOL=655116&amp;VAR:INDEX=0"}</definedName>
    <definedName name="_3077__FDSAUDITLINK__" localSheetId="11" hidden="1">{"fdsup://directions/FAT Viewer?action=UPDATE&amp;creator=factset&amp;DYN_ARGS=TRUE&amp;DOC_NAME=FAT:FQL_AUDITING_CLIENT_TEMPLATE.FAT&amp;display_string=Audit&amp;VAR:KEY=LMJIHSBMLO&amp;VAR:QUERY=RkZfTkVUX0lOQyhBTk4sLTIsLCxSUCk=&amp;WINDOW=FIRST_POPUP&amp;HEIGHT=450&amp;WIDTH=450&amp;START_MAXIMI","ZED=FALSE&amp;VAR:CALENDAR=US&amp;VAR:SYMBOL=655116&amp;VAR:INDEX=0"}</definedName>
    <definedName name="_3077__FDSAUDITLINK__" localSheetId="3" hidden="1">{"fdsup://directions/FAT Viewer?action=UPDATE&amp;creator=factset&amp;DYN_ARGS=TRUE&amp;DOC_NAME=FAT:FQL_AUDITING_CLIENT_TEMPLATE.FAT&amp;display_string=Audit&amp;VAR:KEY=LMJIHSBMLO&amp;VAR:QUERY=RkZfTkVUX0lOQyhBTk4sLTIsLCxSUCk=&amp;WINDOW=FIRST_POPUP&amp;HEIGHT=450&amp;WIDTH=450&amp;START_MAXIMI","ZED=FALSE&amp;VAR:CALENDAR=US&amp;VAR:SYMBOL=655116&amp;VAR:INDEX=0"}</definedName>
    <definedName name="_3077__FDSAUDITLINK__" hidden="1">{"fdsup://directions/FAT Viewer?action=UPDATE&amp;creator=factset&amp;DYN_ARGS=TRUE&amp;DOC_NAME=FAT:FQL_AUDITING_CLIENT_TEMPLATE.FAT&amp;display_string=Audit&amp;VAR:KEY=LMJIHSBMLO&amp;VAR:QUERY=RkZfTkVUX0lOQyhBTk4sLTIsLCxSUCk=&amp;WINDOW=FIRST_POPUP&amp;HEIGHT=450&amp;WIDTH=450&amp;START_MAXIMI","ZED=FALSE&amp;VAR:CALENDAR=US&amp;VAR:SYMBOL=655116&amp;VAR:INDEX=0"}</definedName>
    <definedName name="_3078__FDSAUDITLINK__" localSheetId="11" hidden="1">{"fdsup://directions/FAT Viewer?action=UPDATE&amp;creator=factset&amp;DYN_ARGS=TRUE&amp;DOC_NAME=FAT:FQL_AUDITING_CLIENT_TEMPLATE.FAT&amp;display_string=Audit&amp;VAR:KEY=NSNIJEXEZA&amp;VAR:QUERY=RkZfRUJJVChBTk4sLTEsLCxSUCk=&amp;WINDOW=FIRST_POPUP&amp;HEIGHT=450&amp;WIDTH=450&amp;START_MAXIMIZED=","FALSE&amp;VAR:CALENDAR=US&amp;VAR:SYMBOL=655116&amp;VAR:INDEX=0"}</definedName>
    <definedName name="_3078__FDSAUDITLINK__" localSheetId="3" hidden="1">{"fdsup://directions/FAT Viewer?action=UPDATE&amp;creator=factset&amp;DYN_ARGS=TRUE&amp;DOC_NAME=FAT:FQL_AUDITING_CLIENT_TEMPLATE.FAT&amp;display_string=Audit&amp;VAR:KEY=NSNIJEXEZA&amp;VAR:QUERY=RkZfRUJJVChBTk4sLTEsLCxSUCk=&amp;WINDOW=FIRST_POPUP&amp;HEIGHT=450&amp;WIDTH=450&amp;START_MAXIMIZED=","FALSE&amp;VAR:CALENDAR=US&amp;VAR:SYMBOL=655116&amp;VAR:INDEX=0"}</definedName>
    <definedName name="_3078__FDSAUDITLINK__" hidden="1">{"fdsup://directions/FAT Viewer?action=UPDATE&amp;creator=factset&amp;DYN_ARGS=TRUE&amp;DOC_NAME=FAT:FQL_AUDITING_CLIENT_TEMPLATE.FAT&amp;display_string=Audit&amp;VAR:KEY=NSNIJEXEZA&amp;VAR:QUERY=RkZfRUJJVChBTk4sLTEsLCxSUCk=&amp;WINDOW=FIRST_POPUP&amp;HEIGHT=450&amp;WIDTH=450&amp;START_MAXIMIZED=","FALSE&amp;VAR:CALENDAR=US&amp;VAR:SYMBOL=655116&amp;VAR:INDEX=0"}</definedName>
    <definedName name="_3079__FDSAUDITLINK__" localSheetId="11" hidden="1">{"fdsup://directions/FAT Viewer?action=UPDATE&amp;creator=factset&amp;DYN_ARGS=TRUE&amp;DOC_NAME=FAT:FQL_AUDITING_CLIENT_TEMPLATE.FAT&amp;display_string=Audit&amp;VAR:KEY=LIVEHSDERM&amp;VAR:QUERY=RkZfRUJJVChBTk4sLTIsLCxSUCk=&amp;WINDOW=FIRST_POPUP&amp;HEIGHT=450&amp;WIDTH=450&amp;START_MAXIMIZED=","FALSE&amp;VAR:CALENDAR=US&amp;VAR:SYMBOL=655116&amp;VAR:INDEX=0"}</definedName>
    <definedName name="_3079__FDSAUDITLINK__" localSheetId="3" hidden="1">{"fdsup://directions/FAT Viewer?action=UPDATE&amp;creator=factset&amp;DYN_ARGS=TRUE&amp;DOC_NAME=FAT:FQL_AUDITING_CLIENT_TEMPLATE.FAT&amp;display_string=Audit&amp;VAR:KEY=LIVEHSDERM&amp;VAR:QUERY=RkZfRUJJVChBTk4sLTIsLCxSUCk=&amp;WINDOW=FIRST_POPUP&amp;HEIGHT=450&amp;WIDTH=450&amp;START_MAXIMIZED=","FALSE&amp;VAR:CALENDAR=US&amp;VAR:SYMBOL=655116&amp;VAR:INDEX=0"}</definedName>
    <definedName name="_3079__FDSAUDITLINK__" hidden="1">{"fdsup://directions/FAT Viewer?action=UPDATE&amp;creator=factset&amp;DYN_ARGS=TRUE&amp;DOC_NAME=FAT:FQL_AUDITING_CLIENT_TEMPLATE.FAT&amp;display_string=Audit&amp;VAR:KEY=LIVEHSDERM&amp;VAR:QUERY=RkZfRUJJVChBTk4sLTIsLCxSUCk=&amp;WINDOW=FIRST_POPUP&amp;HEIGHT=450&amp;WIDTH=450&amp;START_MAXIMIZED=","FALSE&amp;VAR:CALENDAR=US&amp;VAR:SYMBOL=655116&amp;VAR:INDEX=0"}</definedName>
    <definedName name="_308__FDSAUDITLINK__" localSheetId="11" hidden="1">{"fdsup://directions/FAT Viewer?action=UPDATE&amp;creator=factset&amp;DYN_ARGS=TRUE&amp;DOC_NAME=FAT:FQL_AUDITING_CLIENT_TEMPLATE.FAT&amp;display_string=Audit&amp;VAR:KEY=NKTAXSVEJU&amp;VAR:QUERY=RkZfTkVUX0lOQyhBTk4sLTEsLCxSUCk=&amp;WINDOW=FIRST_POPUP&amp;HEIGHT=450&amp;WIDTH=450&amp;START_MAXIMI","ZED=FALSE&amp;VAR:CALENDAR=FIVEDAY&amp;VAR:SYMBOL=634185&amp;VAR:INDEX=0"}</definedName>
    <definedName name="_308__FDSAUDITLINK__" localSheetId="3" hidden="1">{"fdsup://directions/FAT Viewer?action=UPDATE&amp;creator=factset&amp;DYN_ARGS=TRUE&amp;DOC_NAME=FAT:FQL_AUDITING_CLIENT_TEMPLATE.FAT&amp;display_string=Audit&amp;VAR:KEY=NKTAXSVEJU&amp;VAR:QUERY=RkZfTkVUX0lOQyhBTk4sLTEsLCxSUCk=&amp;WINDOW=FIRST_POPUP&amp;HEIGHT=450&amp;WIDTH=450&amp;START_MAXIMI","ZED=FALSE&amp;VAR:CALENDAR=FIVEDAY&amp;VAR:SYMBOL=634185&amp;VAR:INDEX=0"}</definedName>
    <definedName name="_308__FDSAUDITLINK__" hidden="1">{"fdsup://directions/FAT Viewer?action=UPDATE&amp;creator=factset&amp;DYN_ARGS=TRUE&amp;DOC_NAME=FAT:FQL_AUDITING_CLIENT_TEMPLATE.FAT&amp;display_string=Audit&amp;VAR:KEY=NKTAXSVEJU&amp;VAR:QUERY=RkZfTkVUX0lOQyhBTk4sLTEsLCxSUCk=&amp;WINDOW=FIRST_POPUP&amp;HEIGHT=450&amp;WIDTH=450&amp;START_MAXIMI","ZED=FALSE&amp;VAR:CALENDAR=FIVEDAY&amp;VAR:SYMBOL=634185&amp;VAR:INDEX=0"}</definedName>
    <definedName name="_3080__FDSAUDITLINK__" localSheetId="11" hidden="1">{"fdsup://directions/FAT Viewer?action=UPDATE&amp;creator=factset&amp;DYN_ARGS=TRUE&amp;DOC_NAME=FAT:FQL_AUDITING_CLIENT_TEMPLATE.FAT&amp;display_string=Audit&amp;VAR:KEY=FSTYDQVOVS&amp;VAR:QUERY=RkZfRUJJVERBKEFOTiwtMSwsLFJQKQ==&amp;WINDOW=FIRST_POPUP&amp;HEIGHT=450&amp;WIDTH=450&amp;START_MAXIMI","ZED=FALSE&amp;VAR:CALENDAR=US&amp;VAR:SYMBOL=655116&amp;VAR:INDEX=0"}</definedName>
    <definedName name="_3080__FDSAUDITLINK__" localSheetId="3" hidden="1">{"fdsup://directions/FAT Viewer?action=UPDATE&amp;creator=factset&amp;DYN_ARGS=TRUE&amp;DOC_NAME=FAT:FQL_AUDITING_CLIENT_TEMPLATE.FAT&amp;display_string=Audit&amp;VAR:KEY=FSTYDQVOVS&amp;VAR:QUERY=RkZfRUJJVERBKEFOTiwtMSwsLFJQKQ==&amp;WINDOW=FIRST_POPUP&amp;HEIGHT=450&amp;WIDTH=450&amp;START_MAXIMI","ZED=FALSE&amp;VAR:CALENDAR=US&amp;VAR:SYMBOL=655116&amp;VAR:INDEX=0"}</definedName>
    <definedName name="_3080__FDSAUDITLINK__" hidden="1">{"fdsup://directions/FAT Viewer?action=UPDATE&amp;creator=factset&amp;DYN_ARGS=TRUE&amp;DOC_NAME=FAT:FQL_AUDITING_CLIENT_TEMPLATE.FAT&amp;display_string=Audit&amp;VAR:KEY=FSTYDQVOVS&amp;VAR:QUERY=RkZfRUJJVERBKEFOTiwtMSwsLFJQKQ==&amp;WINDOW=FIRST_POPUP&amp;HEIGHT=450&amp;WIDTH=450&amp;START_MAXIMI","ZED=FALSE&amp;VAR:CALENDAR=US&amp;VAR:SYMBOL=655116&amp;VAR:INDEX=0"}</definedName>
    <definedName name="_3081__FDSAUDITLINK__" localSheetId="11" hidden="1">{"fdsup://directions/FAT Viewer?action=UPDATE&amp;creator=factset&amp;DYN_ARGS=TRUE&amp;DOC_NAME=FAT:FQL_AUDITING_CLIENT_TEMPLATE.FAT&amp;display_string=Audit&amp;VAR:KEY=RSBOLEJOZY&amp;VAR:QUERY=RkZfRUJJVERBKEFOTiwtMiwsLFJQKQ==&amp;WINDOW=FIRST_POPUP&amp;HEIGHT=450&amp;WIDTH=450&amp;START_MAXIMI","ZED=FALSE&amp;VAR:CALENDAR=US&amp;VAR:SYMBOL=655116&amp;VAR:INDEX=0"}</definedName>
    <definedName name="_3081__FDSAUDITLINK__" localSheetId="3" hidden="1">{"fdsup://directions/FAT Viewer?action=UPDATE&amp;creator=factset&amp;DYN_ARGS=TRUE&amp;DOC_NAME=FAT:FQL_AUDITING_CLIENT_TEMPLATE.FAT&amp;display_string=Audit&amp;VAR:KEY=RSBOLEJOZY&amp;VAR:QUERY=RkZfRUJJVERBKEFOTiwtMiwsLFJQKQ==&amp;WINDOW=FIRST_POPUP&amp;HEIGHT=450&amp;WIDTH=450&amp;START_MAXIMI","ZED=FALSE&amp;VAR:CALENDAR=US&amp;VAR:SYMBOL=655116&amp;VAR:INDEX=0"}</definedName>
    <definedName name="_3081__FDSAUDITLINK__" hidden="1">{"fdsup://directions/FAT Viewer?action=UPDATE&amp;creator=factset&amp;DYN_ARGS=TRUE&amp;DOC_NAME=FAT:FQL_AUDITING_CLIENT_TEMPLATE.FAT&amp;display_string=Audit&amp;VAR:KEY=RSBOLEJOZY&amp;VAR:QUERY=RkZfRUJJVERBKEFOTiwtMiwsLFJQKQ==&amp;WINDOW=FIRST_POPUP&amp;HEIGHT=450&amp;WIDTH=450&amp;START_MAXIMI","ZED=FALSE&amp;VAR:CALENDAR=US&amp;VAR:SYMBOL=655116&amp;VAR:INDEX=0"}</definedName>
    <definedName name="_3082__FDSAUDITLINK__" localSheetId="11" hidden="1">{"fdsup://Directions/FactSet Auditing Viewer?action=AUDIT_VALUE&amp;DB=129&amp;ID1=655116&amp;VALUEID=01001&amp;SDATE=2009&amp;PERIODTYPE=ANN_STD&amp;window=popup_no_bar&amp;width=385&amp;height=120&amp;START_MAXIMIZED=FALSE&amp;creator=factset&amp;display_string=Audit"}</definedName>
    <definedName name="_3082__FDSAUDITLINK__" localSheetId="3" hidden="1">{"fdsup://Directions/FactSet Auditing Viewer?action=AUDIT_VALUE&amp;DB=129&amp;ID1=655116&amp;VALUEID=01001&amp;SDATE=2009&amp;PERIODTYPE=ANN_STD&amp;window=popup_no_bar&amp;width=385&amp;height=120&amp;START_MAXIMIZED=FALSE&amp;creator=factset&amp;display_string=Audit"}</definedName>
    <definedName name="_3082__FDSAUDITLINK__" hidden="1">{"fdsup://Directions/FactSet Auditing Viewer?action=AUDIT_VALUE&amp;DB=129&amp;ID1=655116&amp;VALUEID=01001&amp;SDATE=2009&amp;PERIODTYPE=ANN_STD&amp;window=popup_no_bar&amp;width=385&amp;height=120&amp;START_MAXIMIZED=FALSE&amp;creator=factset&amp;display_string=Audit"}</definedName>
    <definedName name="_3083__FDSAUDITLINK__" localSheetId="11" hidden="1">{"fdsup://Directions/FactSet Auditing Viewer?action=AUDIT_VALUE&amp;DB=129&amp;ID1=655116&amp;VALUEID=01001&amp;SDATE=2008&amp;PERIODTYPE=ANN_STD&amp;window=popup_no_bar&amp;width=385&amp;height=120&amp;START_MAXIMIZED=FALSE&amp;creator=factset&amp;display_string=Audit"}</definedName>
    <definedName name="_3083__FDSAUDITLINK__" localSheetId="3" hidden="1">{"fdsup://Directions/FactSet Auditing Viewer?action=AUDIT_VALUE&amp;DB=129&amp;ID1=655116&amp;VALUEID=01001&amp;SDATE=2008&amp;PERIODTYPE=ANN_STD&amp;window=popup_no_bar&amp;width=385&amp;height=120&amp;START_MAXIMIZED=FALSE&amp;creator=factset&amp;display_string=Audit"}</definedName>
    <definedName name="_3083__FDSAUDITLINK__" hidden="1">{"fdsup://Directions/FactSet Auditing Viewer?action=AUDIT_VALUE&amp;DB=129&amp;ID1=655116&amp;VALUEID=01001&amp;SDATE=2008&amp;PERIODTYPE=ANN_STD&amp;window=popup_no_bar&amp;width=385&amp;height=120&amp;START_MAXIMIZED=FALSE&amp;creator=factset&amp;display_string=Audit"}</definedName>
    <definedName name="_3084__FDSAUDITLINK__" localSheetId="11" hidden="1">{"fdsup://directions/FAT Viewer?action=UPDATE&amp;creator=factset&amp;DYN_ARGS=TRUE&amp;DOC_NAME=FAT:FQL_AUDITING_CLIENT_TEMPLATE.FAT&amp;display_string=Audit&amp;VAR:KEY=BGFKLADENW&amp;VAR:QUERY=RkZfQ0FQRVgoQU5OLDAsLCxSUCk=&amp;WINDOW=FIRST_POPUP&amp;HEIGHT=450&amp;WIDTH=450&amp;START_MAXIMIZED=","FALSE&amp;VAR:CALENDAR=US&amp;VAR:SYMBOL=656247&amp;VAR:INDEX=0"}</definedName>
    <definedName name="_3084__FDSAUDITLINK__" localSheetId="3" hidden="1">{"fdsup://directions/FAT Viewer?action=UPDATE&amp;creator=factset&amp;DYN_ARGS=TRUE&amp;DOC_NAME=FAT:FQL_AUDITING_CLIENT_TEMPLATE.FAT&amp;display_string=Audit&amp;VAR:KEY=BGFKLADENW&amp;VAR:QUERY=RkZfQ0FQRVgoQU5OLDAsLCxSUCk=&amp;WINDOW=FIRST_POPUP&amp;HEIGHT=450&amp;WIDTH=450&amp;START_MAXIMIZED=","FALSE&amp;VAR:CALENDAR=US&amp;VAR:SYMBOL=656247&amp;VAR:INDEX=0"}</definedName>
    <definedName name="_3084__FDSAUDITLINK__" hidden="1">{"fdsup://directions/FAT Viewer?action=UPDATE&amp;creator=factset&amp;DYN_ARGS=TRUE&amp;DOC_NAME=FAT:FQL_AUDITING_CLIENT_TEMPLATE.FAT&amp;display_string=Audit&amp;VAR:KEY=BGFKLADENW&amp;VAR:QUERY=RkZfQ0FQRVgoQU5OLDAsLCxSUCk=&amp;WINDOW=FIRST_POPUP&amp;HEIGHT=450&amp;WIDTH=450&amp;START_MAXIMIZED=","FALSE&amp;VAR:CALENDAR=US&amp;VAR:SYMBOL=656247&amp;VAR:INDEX=0"}</definedName>
    <definedName name="_3085__FDSAUDITLINK__" localSheetId="11" hidden="1">{"fdsup://directions/FAT Viewer?action=UPDATE&amp;creator=factset&amp;DYN_ARGS=TRUE&amp;DOC_NAME=FAT:FQL_AUDITING_CLIENT_TEMPLATE.FAT&amp;display_string=Audit&amp;VAR:KEY=TMZOJCJUNS&amp;VAR:QUERY=RkZfQ0FQRVgoQU5OLC0xLCwsUlAp&amp;WINDOW=FIRST_POPUP&amp;HEIGHT=450&amp;WIDTH=450&amp;START_MAXIMIZED=","FALSE&amp;VAR:CALENDAR=US&amp;VAR:SYMBOL=656247&amp;VAR:INDEX=0"}</definedName>
    <definedName name="_3085__FDSAUDITLINK__" localSheetId="3" hidden="1">{"fdsup://directions/FAT Viewer?action=UPDATE&amp;creator=factset&amp;DYN_ARGS=TRUE&amp;DOC_NAME=FAT:FQL_AUDITING_CLIENT_TEMPLATE.FAT&amp;display_string=Audit&amp;VAR:KEY=TMZOJCJUNS&amp;VAR:QUERY=RkZfQ0FQRVgoQU5OLC0xLCwsUlAp&amp;WINDOW=FIRST_POPUP&amp;HEIGHT=450&amp;WIDTH=450&amp;START_MAXIMIZED=","FALSE&amp;VAR:CALENDAR=US&amp;VAR:SYMBOL=656247&amp;VAR:INDEX=0"}</definedName>
    <definedName name="_3085__FDSAUDITLINK__" hidden="1">{"fdsup://directions/FAT Viewer?action=UPDATE&amp;creator=factset&amp;DYN_ARGS=TRUE&amp;DOC_NAME=FAT:FQL_AUDITING_CLIENT_TEMPLATE.FAT&amp;display_string=Audit&amp;VAR:KEY=TMZOJCJUNS&amp;VAR:QUERY=RkZfQ0FQRVgoQU5OLC0xLCwsUlAp&amp;WINDOW=FIRST_POPUP&amp;HEIGHT=450&amp;WIDTH=450&amp;START_MAXIMIZED=","FALSE&amp;VAR:CALENDAR=US&amp;VAR:SYMBOL=656247&amp;VAR:INDEX=0"}</definedName>
    <definedName name="_3086__FDSAUDITLINK__" localSheetId="11" hidden="1">{"fdsup://directions/FAT Viewer?action=UPDATE&amp;creator=factset&amp;DYN_ARGS=TRUE&amp;DOC_NAME=FAT:FQL_AUDITING_CLIENT_TEMPLATE.FAT&amp;display_string=Audit&amp;VAR:KEY=XMXMVORSHS&amp;VAR:QUERY=RkZfQ0FQRVgoQU5OLC0yLCwsUlAp&amp;WINDOW=FIRST_POPUP&amp;HEIGHT=450&amp;WIDTH=450&amp;START_MAXIMIZED=","FALSE&amp;VAR:CALENDAR=US&amp;VAR:SYMBOL=656247&amp;VAR:INDEX=0"}</definedName>
    <definedName name="_3086__FDSAUDITLINK__" localSheetId="3" hidden="1">{"fdsup://directions/FAT Viewer?action=UPDATE&amp;creator=factset&amp;DYN_ARGS=TRUE&amp;DOC_NAME=FAT:FQL_AUDITING_CLIENT_TEMPLATE.FAT&amp;display_string=Audit&amp;VAR:KEY=XMXMVORSHS&amp;VAR:QUERY=RkZfQ0FQRVgoQU5OLC0yLCwsUlAp&amp;WINDOW=FIRST_POPUP&amp;HEIGHT=450&amp;WIDTH=450&amp;START_MAXIMIZED=","FALSE&amp;VAR:CALENDAR=US&amp;VAR:SYMBOL=656247&amp;VAR:INDEX=0"}</definedName>
    <definedName name="_3086__FDSAUDITLINK__" hidden="1">{"fdsup://directions/FAT Viewer?action=UPDATE&amp;creator=factset&amp;DYN_ARGS=TRUE&amp;DOC_NAME=FAT:FQL_AUDITING_CLIENT_TEMPLATE.FAT&amp;display_string=Audit&amp;VAR:KEY=XMXMVORSHS&amp;VAR:QUERY=RkZfQ0FQRVgoQU5OLC0yLCwsUlAp&amp;WINDOW=FIRST_POPUP&amp;HEIGHT=450&amp;WIDTH=450&amp;START_MAXIMIZED=","FALSE&amp;VAR:CALENDAR=US&amp;VAR:SYMBOL=656247&amp;VAR:INDEX=0"}</definedName>
    <definedName name="_3087__FDSAUDITLINK__" localSheetId="11" hidden="1">{"fdsup://directions/FAT Viewer?action=UPDATE&amp;creator=factset&amp;DYN_ARGS=TRUE&amp;DOC_NAME=FAT:FQL_AUDITING_CLIENT_TEMPLATE.FAT&amp;display_string=Audit&amp;VAR:KEY=XSNGPONMLU&amp;VAR:QUERY=RkZfTkVUX0lOQyhBTk4sLTEsLCxSUCk=&amp;WINDOW=FIRST_POPUP&amp;HEIGHT=450&amp;WIDTH=450&amp;START_MAXIMI","ZED=FALSE&amp;VAR:CALENDAR=US&amp;VAR:SYMBOL=656247&amp;VAR:INDEX=0"}</definedName>
    <definedName name="_3087__FDSAUDITLINK__" localSheetId="3" hidden="1">{"fdsup://directions/FAT Viewer?action=UPDATE&amp;creator=factset&amp;DYN_ARGS=TRUE&amp;DOC_NAME=FAT:FQL_AUDITING_CLIENT_TEMPLATE.FAT&amp;display_string=Audit&amp;VAR:KEY=XSNGPONMLU&amp;VAR:QUERY=RkZfTkVUX0lOQyhBTk4sLTEsLCxSUCk=&amp;WINDOW=FIRST_POPUP&amp;HEIGHT=450&amp;WIDTH=450&amp;START_MAXIMI","ZED=FALSE&amp;VAR:CALENDAR=US&amp;VAR:SYMBOL=656247&amp;VAR:INDEX=0"}</definedName>
    <definedName name="_3087__FDSAUDITLINK__" hidden="1">{"fdsup://directions/FAT Viewer?action=UPDATE&amp;creator=factset&amp;DYN_ARGS=TRUE&amp;DOC_NAME=FAT:FQL_AUDITING_CLIENT_TEMPLATE.FAT&amp;display_string=Audit&amp;VAR:KEY=XSNGPONMLU&amp;VAR:QUERY=RkZfTkVUX0lOQyhBTk4sLTEsLCxSUCk=&amp;WINDOW=FIRST_POPUP&amp;HEIGHT=450&amp;WIDTH=450&amp;START_MAXIMI","ZED=FALSE&amp;VAR:CALENDAR=US&amp;VAR:SYMBOL=656247&amp;VAR:INDEX=0"}</definedName>
    <definedName name="_3088__FDSAUDITLINK__" localSheetId="11" hidden="1">{"fdsup://directions/FAT Viewer?action=UPDATE&amp;creator=factset&amp;DYN_ARGS=TRUE&amp;DOC_NAME=FAT:FQL_AUDITING_CLIENT_TEMPLATE.FAT&amp;display_string=Audit&amp;VAR:KEY=TERSHURADO&amp;VAR:QUERY=RkZfTkVUX0lOQyhBTk4sLTIsLCxSUCk=&amp;WINDOW=FIRST_POPUP&amp;HEIGHT=450&amp;WIDTH=450&amp;START_MAXIMI","ZED=FALSE&amp;VAR:CALENDAR=US&amp;VAR:SYMBOL=656247&amp;VAR:INDEX=0"}</definedName>
    <definedName name="_3088__FDSAUDITLINK__" localSheetId="3" hidden="1">{"fdsup://directions/FAT Viewer?action=UPDATE&amp;creator=factset&amp;DYN_ARGS=TRUE&amp;DOC_NAME=FAT:FQL_AUDITING_CLIENT_TEMPLATE.FAT&amp;display_string=Audit&amp;VAR:KEY=TERSHURADO&amp;VAR:QUERY=RkZfTkVUX0lOQyhBTk4sLTIsLCxSUCk=&amp;WINDOW=FIRST_POPUP&amp;HEIGHT=450&amp;WIDTH=450&amp;START_MAXIMI","ZED=FALSE&amp;VAR:CALENDAR=US&amp;VAR:SYMBOL=656247&amp;VAR:INDEX=0"}</definedName>
    <definedName name="_3088__FDSAUDITLINK__" hidden="1">{"fdsup://directions/FAT Viewer?action=UPDATE&amp;creator=factset&amp;DYN_ARGS=TRUE&amp;DOC_NAME=FAT:FQL_AUDITING_CLIENT_TEMPLATE.FAT&amp;display_string=Audit&amp;VAR:KEY=TERSHURADO&amp;VAR:QUERY=RkZfTkVUX0lOQyhBTk4sLTIsLCxSUCk=&amp;WINDOW=FIRST_POPUP&amp;HEIGHT=450&amp;WIDTH=450&amp;START_MAXIMI","ZED=FALSE&amp;VAR:CALENDAR=US&amp;VAR:SYMBOL=656247&amp;VAR:INDEX=0"}</definedName>
    <definedName name="_3089__FDSAUDITLINK__" localSheetId="11" hidden="1">{"fdsup://directions/FAT Viewer?action=UPDATE&amp;creator=factset&amp;DYN_ARGS=TRUE&amp;DOC_NAME=FAT:FQL_AUDITING_CLIENT_TEMPLATE.FAT&amp;display_string=Audit&amp;VAR:KEY=VKNOLINAJA&amp;VAR:QUERY=RkZfRUJJVChBTk4sLTEsLCxSUCk=&amp;WINDOW=FIRST_POPUP&amp;HEIGHT=450&amp;WIDTH=450&amp;START_MAXIMIZED=","FALSE&amp;VAR:CALENDAR=US&amp;VAR:SYMBOL=656247&amp;VAR:INDEX=0"}</definedName>
    <definedName name="_3089__FDSAUDITLINK__" localSheetId="3" hidden="1">{"fdsup://directions/FAT Viewer?action=UPDATE&amp;creator=factset&amp;DYN_ARGS=TRUE&amp;DOC_NAME=FAT:FQL_AUDITING_CLIENT_TEMPLATE.FAT&amp;display_string=Audit&amp;VAR:KEY=VKNOLINAJA&amp;VAR:QUERY=RkZfRUJJVChBTk4sLTEsLCxSUCk=&amp;WINDOW=FIRST_POPUP&amp;HEIGHT=450&amp;WIDTH=450&amp;START_MAXIMIZED=","FALSE&amp;VAR:CALENDAR=US&amp;VAR:SYMBOL=656247&amp;VAR:INDEX=0"}</definedName>
    <definedName name="_3089__FDSAUDITLINK__" hidden="1">{"fdsup://directions/FAT Viewer?action=UPDATE&amp;creator=factset&amp;DYN_ARGS=TRUE&amp;DOC_NAME=FAT:FQL_AUDITING_CLIENT_TEMPLATE.FAT&amp;display_string=Audit&amp;VAR:KEY=VKNOLINAJA&amp;VAR:QUERY=RkZfRUJJVChBTk4sLTEsLCxSUCk=&amp;WINDOW=FIRST_POPUP&amp;HEIGHT=450&amp;WIDTH=450&amp;START_MAXIMIZED=","FALSE&amp;VAR:CALENDAR=US&amp;VAR:SYMBOL=656247&amp;VAR:INDEX=0"}</definedName>
    <definedName name="_309__FDSAUDITLINK__" localSheetId="11" hidden="1">{"fdsup://directions/FAT Viewer?action=UPDATE&amp;creator=factset&amp;DYN_ARGS=TRUE&amp;DOC_NAME=FAT:FQL_AUDITING_CLIENT_TEMPLATE.FAT&amp;display_string=Audit&amp;VAR:KEY=DELUFCFMHI&amp;VAR:QUERY=RkZfTkVUX0lOQyhBTk4sLTIsLCxSUCk=&amp;WINDOW=FIRST_POPUP&amp;HEIGHT=450&amp;WIDTH=450&amp;START_MAXIMI","ZED=FALSE&amp;VAR:CALENDAR=FIVEDAY&amp;VAR:SYMBOL=634185&amp;VAR:INDEX=0"}</definedName>
    <definedName name="_309__FDSAUDITLINK__" localSheetId="3" hidden="1">{"fdsup://directions/FAT Viewer?action=UPDATE&amp;creator=factset&amp;DYN_ARGS=TRUE&amp;DOC_NAME=FAT:FQL_AUDITING_CLIENT_TEMPLATE.FAT&amp;display_string=Audit&amp;VAR:KEY=DELUFCFMHI&amp;VAR:QUERY=RkZfTkVUX0lOQyhBTk4sLTIsLCxSUCk=&amp;WINDOW=FIRST_POPUP&amp;HEIGHT=450&amp;WIDTH=450&amp;START_MAXIMI","ZED=FALSE&amp;VAR:CALENDAR=FIVEDAY&amp;VAR:SYMBOL=634185&amp;VAR:INDEX=0"}</definedName>
    <definedName name="_309__FDSAUDITLINK__" hidden="1">{"fdsup://directions/FAT Viewer?action=UPDATE&amp;creator=factset&amp;DYN_ARGS=TRUE&amp;DOC_NAME=FAT:FQL_AUDITING_CLIENT_TEMPLATE.FAT&amp;display_string=Audit&amp;VAR:KEY=DELUFCFMHI&amp;VAR:QUERY=RkZfTkVUX0lOQyhBTk4sLTIsLCxSUCk=&amp;WINDOW=FIRST_POPUP&amp;HEIGHT=450&amp;WIDTH=450&amp;START_MAXIMI","ZED=FALSE&amp;VAR:CALENDAR=FIVEDAY&amp;VAR:SYMBOL=634185&amp;VAR:INDEX=0"}</definedName>
    <definedName name="_3090__FDSAUDITLINK__" localSheetId="11" hidden="1">{"fdsup://directions/FAT Viewer?action=UPDATE&amp;creator=factset&amp;DYN_ARGS=TRUE&amp;DOC_NAME=FAT:FQL_AUDITING_CLIENT_TEMPLATE.FAT&amp;display_string=Audit&amp;VAR:KEY=NWZMNEZWJS&amp;VAR:QUERY=RkZfRUJJVChBTk4sLTIsLCxSUCk=&amp;WINDOW=FIRST_POPUP&amp;HEIGHT=450&amp;WIDTH=450&amp;START_MAXIMIZED=","FALSE&amp;VAR:CALENDAR=US&amp;VAR:SYMBOL=656247&amp;VAR:INDEX=0"}</definedName>
    <definedName name="_3090__FDSAUDITLINK__" localSheetId="3" hidden="1">{"fdsup://directions/FAT Viewer?action=UPDATE&amp;creator=factset&amp;DYN_ARGS=TRUE&amp;DOC_NAME=FAT:FQL_AUDITING_CLIENT_TEMPLATE.FAT&amp;display_string=Audit&amp;VAR:KEY=NWZMNEZWJS&amp;VAR:QUERY=RkZfRUJJVChBTk4sLTIsLCxSUCk=&amp;WINDOW=FIRST_POPUP&amp;HEIGHT=450&amp;WIDTH=450&amp;START_MAXIMIZED=","FALSE&amp;VAR:CALENDAR=US&amp;VAR:SYMBOL=656247&amp;VAR:INDEX=0"}</definedName>
    <definedName name="_3090__FDSAUDITLINK__" hidden="1">{"fdsup://directions/FAT Viewer?action=UPDATE&amp;creator=factset&amp;DYN_ARGS=TRUE&amp;DOC_NAME=FAT:FQL_AUDITING_CLIENT_TEMPLATE.FAT&amp;display_string=Audit&amp;VAR:KEY=NWZMNEZWJS&amp;VAR:QUERY=RkZfRUJJVChBTk4sLTIsLCxSUCk=&amp;WINDOW=FIRST_POPUP&amp;HEIGHT=450&amp;WIDTH=450&amp;START_MAXIMIZED=","FALSE&amp;VAR:CALENDAR=US&amp;VAR:SYMBOL=656247&amp;VAR:INDEX=0"}</definedName>
    <definedName name="_3091__FDSAUDITLINK__" localSheetId="11" hidden="1">{"fdsup://directions/FAT Viewer?action=UPDATE&amp;creator=factset&amp;DYN_ARGS=TRUE&amp;DOC_NAME=FAT:FQL_AUDITING_CLIENT_TEMPLATE.FAT&amp;display_string=Audit&amp;VAR:KEY=HMHYLQVYZQ&amp;VAR:QUERY=RkZfRUJJVERBKEFOTiwtMSwsLFJQKQ==&amp;WINDOW=FIRST_POPUP&amp;HEIGHT=450&amp;WIDTH=450&amp;START_MAXIMI","ZED=FALSE&amp;VAR:CALENDAR=US&amp;VAR:SYMBOL=656247&amp;VAR:INDEX=0"}</definedName>
    <definedName name="_3091__FDSAUDITLINK__" localSheetId="3" hidden="1">{"fdsup://directions/FAT Viewer?action=UPDATE&amp;creator=factset&amp;DYN_ARGS=TRUE&amp;DOC_NAME=FAT:FQL_AUDITING_CLIENT_TEMPLATE.FAT&amp;display_string=Audit&amp;VAR:KEY=HMHYLQVYZQ&amp;VAR:QUERY=RkZfRUJJVERBKEFOTiwtMSwsLFJQKQ==&amp;WINDOW=FIRST_POPUP&amp;HEIGHT=450&amp;WIDTH=450&amp;START_MAXIMI","ZED=FALSE&amp;VAR:CALENDAR=US&amp;VAR:SYMBOL=656247&amp;VAR:INDEX=0"}</definedName>
    <definedName name="_3091__FDSAUDITLINK__" hidden="1">{"fdsup://directions/FAT Viewer?action=UPDATE&amp;creator=factset&amp;DYN_ARGS=TRUE&amp;DOC_NAME=FAT:FQL_AUDITING_CLIENT_TEMPLATE.FAT&amp;display_string=Audit&amp;VAR:KEY=HMHYLQVYZQ&amp;VAR:QUERY=RkZfRUJJVERBKEFOTiwtMSwsLFJQKQ==&amp;WINDOW=FIRST_POPUP&amp;HEIGHT=450&amp;WIDTH=450&amp;START_MAXIMI","ZED=FALSE&amp;VAR:CALENDAR=US&amp;VAR:SYMBOL=656247&amp;VAR:INDEX=0"}</definedName>
    <definedName name="_3092__FDSAUDITLINK__" localSheetId="11" hidden="1">{"fdsup://directions/FAT Viewer?action=UPDATE&amp;creator=factset&amp;DYN_ARGS=TRUE&amp;DOC_NAME=FAT:FQL_AUDITING_CLIENT_TEMPLATE.FAT&amp;display_string=Audit&amp;VAR:KEY=RETGNQXCVS&amp;VAR:QUERY=RkZfRUJJVERBKEFOTiwtMiwsLFJQKQ==&amp;WINDOW=FIRST_POPUP&amp;HEIGHT=450&amp;WIDTH=450&amp;START_MAXIMI","ZED=FALSE&amp;VAR:CALENDAR=US&amp;VAR:SYMBOL=656247&amp;VAR:INDEX=0"}</definedName>
    <definedName name="_3092__FDSAUDITLINK__" localSheetId="3" hidden="1">{"fdsup://directions/FAT Viewer?action=UPDATE&amp;creator=factset&amp;DYN_ARGS=TRUE&amp;DOC_NAME=FAT:FQL_AUDITING_CLIENT_TEMPLATE.FAT&amp;display_string=Audit&amp;VAR:KEY=RETGNQXCVS&amp;VAR:QUERY=RkZfRUJJVERBKEFOTiwtMiwsLFJQKQ==&amp;WINDOW=FIRST_POPUP&amp;HEIGHT=450&amp;WIDTH=450&amp;START_MAXIMI","ZED=FALSE&amp;VAR:CALENDAR=US&amp;VAR:SYMBOL=656247&amp;VAR:INDEX=0"}</definedName>
    <definedName name="_3092__FDSAUDITLINK__" hidden="1">{"fdsup://directions/FAT Viewer?action=UPDATE&amp;creator=factset&amp;DYN_ARGS=TRUE&amp;DOC_NAME=FAT:FQL_AUDITING_CLIENT_TEMPLATE.FAT&amp;display_string=Audit&amp;VAR:KEY=RETGNQXCVS&amp;VAR:QUERY=RkZfRUJJVERBKEFOTiwtMiwsLFJQKQ==&amp;WINDOW=FIRST_POPUP&amp;HEIGHT=450&amp;WIDTH=450&amp;START_MAXIMI","ZED=FALSE&amp;VAR:CALENDAR=US&amp;VAR:SYMBOL=656247&amp;VAR:INDEX=0"}</definedName>
    <definedName name="_3093__FDSAUDITLINK__" localSheetId="11" hidden="1">{"fdsup://Directions/FactSet Auditing Viewer?action=AUDIT_VALUE&amp;DB=129&amp;ID1=656247&amp;VALUEID=01001&amp;SDATE=2009&amp;PERIODTYPE=ANN_STD&amp;window=popup_no_bar&amp;width=385&amp;height=120&amp;START_MAXIMIZED=FALSE&amp;creator=factset&amp;display_string=Audit"}</definedName>
    <definedName name="_3093__FDSAUDITLINK__" localSheetId="3" hidden="1">{"fdsup://Directions/FactSet Auditing Viewer?action=AUDIT_VALUE&amp;DB=129&amp;ID1=656247&amp;VALUEID=01001&amp;SDATE=2009&amp;PERIODTYPE=ANN_STD&amp;window=popup_no_bar&amp;width=385&amp;height=120&amp;START_MAXIMIZED=FALSE&amp;creator=factset&amp;display_string=Audit"}</definedName>
    <definedName name="_3093__FDSAUDITLINK__" hidden="1">{"fdsup://Directions/FactSet Auditing Viewer?action=AUDIT_VALUE&amp;DB=129&amp;ID1=656247&amp;VALUEID=01001&amp;SDATE=2009&amp;PERIODTYPE=ANN_STD&amp;window=popup_no_bar&amp;width=385&amp;height=120&amp;START_MAXIMIZED=FALSE&amp;creator=factset&amp;display_string=Audit"}</definedName>
    <definedName name="_3094__FDSAUDITLINK__" localSheetId="11" hidden="1">{"fdsup://Directions/FactSet Auditing Viewer?action=AUDIT_VALUE&amp;DB=129&amp;ID1=656247&amp;VALUEID=01001&amp;SDATE=2008&amp;PERIODTYPE=ANN_STD&amp;window=popup_no_bar&amp;width=385&amp;height=120&amp;START_MAXIMIZED=FALSE&amp;creator=factset&amp;display_string=Audit"}</definedName>
    <definedName name="_3094__FDSAUDITLINK__" localSheetId="3" hidden="1">{"fdsup://Directions/FactSet Auditing Viewer?action=AUDIT_VALUE&amp;DB=129&amp;ID1=656247&amp;VALUEID=01001&amp;SDATE=2008&amp;PERIODTYPE=ANN_STD&amp;window=popup_no_bar&amp;width=385&amp;height=120&amp;START_MAXIMIZED=FALSE&amp;creator=factset&amp;display_string=Audit"}</definedName>
    <definedName name="_3094__FDSAUDITLINK__" hidden="1">{"fdsup://Directions/FactSet Auditing Viewer?action=AUDIT_VALUE&amp;DB=129&amp;ID1=656247&amp;VALUEID=01001&amp;SDATE=2008&amp;PERIODTYPE=ANN_STD&amp;window=popup_no_bar&amp;width=385&amp;height=120&amp;START_MAXIMIZED=FALSE&amp;creator=factset&amp;display_string=Audit"}</definedName>
    <definedName name="_3095__FDSAUDITLINK__" localSheetId="11" hidden="1">{"fdsup://directions/FAT Viewer?action=UPDATE&amp;creator=factset&amp;DYN_ARGS=TRUE&amp;DOC_NAME=FAT:FQL_AUDITING_CLIENT_TEMPLATE.FAT&amp;display_string=Audit&amp;VAR:KEY=LEXCXWLIFK&amp;VAR:QUERY=RkZfQ0FQRVgoQU5OLDAsLCxSUCk=&amp;WINDOW=FIRST_POPUP&amp;HEIGHT=450&amp;WIDTH=450&amp;START_MAXIMIZED=","FALSE&amp;VAR:CALENDAR=US&amp;VAR:SYMBOL=651122&amp;VAR:INDEX=0"}</definedName>
    <definedName name="_3095__FDSAUDITLINK__" localSheetId="3" hidden="1">{"fdsup://directions/FAT Viewer?action=UPDATE&amp;creator=factset&amp;DYN_ARGS=TRUE&amp;DOC_NAME=FAT:FQL_AUDITING_CLIENT_TEMPLATE.FAT&amp;display_string=Audit&amp;VAR:KEY=LEXCXWLIFK&amp;VAR:QUERY=RkZfQ0FQRVgoQU5OLDAsLCxSUCk=&amp;WINDOW=FIRST_POPUP&amp;HEIGHT=450&amp;WIDTH=450&amp;START_MAXIMIZED=","FALSE&amp;VAR:CALENDAR=US&amp;VAR:SYMBOL=651122&amp;VAR:INDEX=0"}</definedName>
    <definedName name="_3095__FDSAUDITLINK__" hidden="1">{"fdsup://directions/FAT Viewer?action=UPDATE&amp;creator=factset&amp;DYN_ARGS=TRUE&amp;DOC_NAME=FAT:FQL_AUDITING_CLIENT_TEMPLATE.FAT&amp;display_string=Audit&amp;VAR:KEY=LEXCXWLIFK&amp;VAR:QUERY=RkZfQ0FQRVgoQU5OLDAsLCxSUCk=&amp;WINDOW=FIRST_POPUP&amp;HEIGHT=450&amp;WIDTH=450&amp;START_MAXIMIZED=","FALSE&amp;VAR:CALENDAR=US&amp;VAR:SYMBOL=651122&amp;VAR:INDEX=0"}</definedName>
    <definedName name="_3096__FDSAUDITLINK__" localSheetId="11" hidden="1">{"fdsup://directions/FAT Viewer?action=UPDATE&amp;creator=factset&amp;DYN_ARGS=TRUE&amp;DOC_NAME=FAT:FQL_AUDITING_CLIENT_TEMPLATE.FAT&amp;display_string=Audit&amp;VAR:KEY=XAPCXITORQ&amp;VAR:QUERY=RkZfQ0FQRVgoQU5OLC0xLCwsUlAp&amp;WINDOW=FIRST_POPUP&amp;HEIGHT=450&amp;WIDTH=450&amp;START_MAXIMIZED=","FALSE&amp;VAR:CALENDAR=US&amp;VAR:SYMBOL=651122&amp;VAR:INDEX=0"}</definedName>
    <definedName name="_3096__FDSAUDITLINK__" localSheetId="3" hidden="1">{"fdsup://directions/FAT Viewer?action=UPDATE&amp;creator=factset&amp;DYN_ARGS=TRUE&amp;DOC_NAME=FAT:FQL_AUDITING_CLIENT_TEMPLATE.FAT&amp;display_string=Audit&amp;VAR:KEY=XAPCXITORQ&amp;VAR:QUERY=RkZfQ0FQRVgoQU5OLC0xLCwsUlAp&amp;WINDOW=FIRST_POPUP&amp;HEIGHT=450&amp;WIDTH=450&amp;START_MAXIMIZED=","FALSE&amp;VAR:CALENDAR=US&amp;VAR:SYMBOL=651122&amp;VAR:INDEX=0"}</definedName>
    <definedName name="_3096__FDSAUDITLINK__" hidden="1">{"fdsup://directions/FAT Viewer?action=UPDATE&amp;creator=factset&amp;DYN_ARGS=TRUE&amp;DOC_NAME=FAT:FQL_AUDITING_CLIENT_TEMPLATE.FAT&amp;display_string=Audit&amp;VAR:KEY=XAPCXITORQ&amp;VAR:QUERY=RkZfQ0FQRVgoQU5OLC0xLCwsUlAp&amp;WINDOW=FIRST_POPUP&amp;HEIGHT=450&amp;WIDTH=450&amp;START_MAXIMIZED=","FALSE&amp;VAR:CALENDAR=US&amp;VAR:SYMBOL=651122&amp;VAR:INDEX=0"}</definedName>
    <definedName name="_3097__FDSAUDITLINK__" localSheetId="11" hidden="1">{"fdsup://directions/FAT Viewer?action=UPDATE&amp;creator=factset&amp;DYN_ARGS=TRUE&amp;DOC_NAME=FAT:FQL_AUDITING_CLIENT_TEMPLATE.FAT&amp;display_string=Audit&amp;VAR:KEY=VSZOREHABE&amp;VAR:QUERY=RkZfQ0FQRVgoQU5OLC0yLCwsUlAp&amp;WINDOW=FIRST_POPUP&amp;HEIGHT=450&amp;WIDTH=450&amp;START_MAXIMIZED=","FALSE&amp;VAR:CALENDAR=US&amp;VAR:SYMBOL=651122&amp;VAR:INDEX=0"}</definedName>
    <definedName name="_3097__FDSAUDITLINK__" localSheetId="3" hidden="1">{"fdsup://directions/FAT Viewer?action=UPDATE&amp;creator=factset&amp;DYN_ARGS=TRUE&amp;DOC_NAME=FAT:FQL_AUDITING_CLIENT_TEMPLATE.FAT&amp;display_string=Audit&amp;VAR:KEY=VSZOREHABE&amp;VAR:QUERY=RkZfQ0FQRVgoQU5OLC0yLCwsUlAp&amp;WINDOW=FIRST_POPUP&amp;HEIGHT=450&amp;WIDTH=450&amp;START_MAXIMIZED=","FALSE&amp;VAR:CALENDAR=US&amp;VAR:SYMBOL=651122&amp;VAR:INDEX=0"}</definedName>
    <definedName name="_3097__FDSAUDITLINK__" hidden="1">{"fdsup://directions/FAT Viewer?action=UPDATE&amp;creator=factset&amp;DYN_ARGS=TRUE&amp;DOC_NAME=FAT:FQL_AUDITING_CLIENT_TEMPLATE.FAT&amp;display_string=Audit&amp;VAR:KEY=VSZOREHABE&amp;VAR:QUERY=RkZfQ0FQRVgoQU5OLC0yLCwsUlAp&amp;WINDOW=FIRST_POPUP&amp;HEIGHT=450&amp;WIDTH=450&amp;START_MAXIMIZED=","FALSE&amp;VAR:CALENDAR=US&amp;VAR:SYMBOL=651122&amp;VAR:INDEX=0"}</definedName>
    <definedName name="_3098__FDSAUDITLINK__" localSheetId="11" hidden="1">{"fdsup://directions/FAT Viewer?action=UPDATE&amp;creator=factset&amp;DYN_ARGS=TRUE&amp;DOC_NAME=FAT:FQL_AUDITING_CLIENT_TEMPLATE.FAT&amp;display_string=Audit&amp;VAR:KEY=TEBMJCBGJC&amp;VAR:QUERY=RkZfTkVUX0lOQyhBTk4sLTEsLCxSUCk=&amp;WINDOW=FIRST_POPUP&amp;HEIGHT=450&amp;WIDTH=450&amp;START_MAXIMI","ZED=FALSE&amp;VAR:CALENDAR=US&amp;VAR:SYMBOL=651122&amp;VAR:INDEX=0"}</definedName>
    <definedName name="_3098__FDSAUDITLINK__" localSheetId="3" hidden="1">{"fdsup://directions/FAT Viewer?action=UPDATE&amp;creator=factset&amp;DYN_ARGS=TRUE&amp;DOC_NAME=FAT:FQL_AUDITING_CLIENT_TEMPLATE.FAT&amp;display_string=Audit&amp;VAR:KEY=TEBMJCBGJC&amp;VAR:QUERY=RkZfTkVUX0lOQyhBTk4sLTEsLCxSUCk=&amp;WINDOW=FIRST_POPUP&amp;HEIGHT=450&amp;WIDTH=450&amp;START_MAXIMI","ZED=FALSE&amp;VAR:CALENDAR=US&amp;VAR:SYMBOL=651122&amp;VAR:INDEX=0"}</definedName>
    <definedName name="_3098__FDSAUDITLINK__" hidden="1">{"fdsup://directions/FAT Viewer?action=UPDATE&amp;creator=factset&amp;DYN_ARGS=TRUE&amp;DOC_NAME=FAT:FQL_AUDITING_CLIENT_TEMPLATE.FAT&amp;display_string=Audit&amp;VAR:KEY=TEBMJCBGJC&amp;VAR:QUERY=RkZfTkVUX0lOQyhBTk4sLTEsLCxSUCk=&amp;WINDOW=FIRST_POPUP&amp;HEIGHT=450&amp;WIDTH=450&amp;START_MAXIMI","ZED=FALSE&amp;VAR:CALENDAR=US&amp;VAR:SYMBOL=651122&amp;VAR:INDEX=0"}</definedName>
    <definedName name="_3099__FDSAUDITLINK__" localSheetId="11" hidden="1">{"fdsup://directions/FAT Viewer?action=UPDATE&amp;creator=factset&amp;DYN_ARGS=TRUE&amp;DOC_NAME=FAT:FQL_AUDITING_CLIENT_TEMPLATE.FAT&amp;display_string=Audit&amp;VAR:KEY=VWBIVGVMRK&amp;VAR:QUERY=RkZfTkVUX0lOQyhBTk4sLTIsLCxSUCk=&amp;WINDOW=FIRST_POPUP&amp;HEIGHT=450&amp;WIDTH=450&amp;START_MAXIMI","ZED=FALSE&amp;VAR:CALENDAR=US&amp;VAR:SYMBOL=651122&amp;VAR:INDEX=0"}</definedName>
    <definedName name="_3099__FDSAUDITLINK__" localSheetId="3" hidden="1">{"fdsup://directions/FAT Viewer?action=UPDATE&amp;creator=factset&amp;DYN_ARGS=TRUE&amp;DOC_NAME=FAT:FQL_AUDITING_CLIENT_TEMPLATE.FAT&amp;display_string=Audit&amp;VAR:KEY=VWBIVGVMRK&amp;VAR:QUERY=RkZfTkVUX0lOQyhBTk4sLTIsLCxSUCk=&amp;WINDOW=FIRST_POPUP&amp;HEIGHT=450&amp;WIDTH=450&amp;START_MAXIMI","ZED=FALSE&amp;VAR:CALENDAR=US&amp;VAR:SYMBOL=651122&amp;VAR:INDEX=0"}</definedName>
    <definedName name="_3099__FDSAUDITLINK__" hidden="1">{"fdsup://directions/FAT Viewer?action=UPDATE&amp;creator=factset&amp;DYN_ARGS=TRUE&amp;DOC_NAME=FAT:FQL_AUDITING_CLIENT_TEMPLATE.FAT&amp;display_string=Audit&amp;VAR:KEY=VWBIVGVMRK&amp;VAR:QUERY=RkZfTkVUX0lOQyhBTk4sLTIsLCxSUCk=&amp;WINDOW=FIRST_POPUP&amp;HEIGHT=450&amp;WIDTH=450&amp;START_MAXIMI","ZED=FALSE&amp;VAR:CALENDAR=US&amp;VAR:SYMBOL=651122&amp;VAR:INDEX=0"}</definedName>
    <definedName name="_310__FDSAUDITLINK__" localSheetId="11" hidden="1">{"fdsup://directions/FAT Viewer?action=UPDATE&amp;creator=factset&amp;DYN_ARGS=TRUE&amp;DOC_NAME=FAT:FQL_AUDITING_CLIENT_TEMPLATE.FAT&amp;display_string=Audit&amp;VAR:KEY=ZYXSRSLABY&amp;VAR:QUERY=RkZfRUJJVChBTk4sLTEsLCxSUCk=&amp;WINDOW=FIRST_POPUP&amp;HEIGHT=450&amp;WIDTH=450&amp;START_MAXIMIZED=","FALSE&amp;VAR:CALENDAR=FIVEDAY&amp;VAR:SYMBOL=634185&amp;VAR:INDEX=0"}</definedName>
    <definedName name="_310__FDSAUDITLINK__" localSheetId="3" hidden="1">{"fdsup://directions/FAT Viewer?action=UPDATE&amp;creator=factset&amp;DYN_ARGS=TRUE&amp;DOC_NAME=FAT:FQL_AUDITING_CLIENT_TEMPLATE.FAT&amp;display_string=Audit&amp;VAR:KEY=ZYXSRSLABY&amp;VAR:QUERY=RkZfRUJJVChBTk4sLTEsLCxSUCk=&amp;WINDOW=FIRST_POPUP&amp;HEIGHT=450&amp;WIDTH=450&amp;START_MAXIMIZED=","FALSE&amp;VAR:CALENDAR=FIVEDAY&amp;VAR:SYMBOL=634185&amp;VAR:INDEX=0"}</definedName>
    <definedName name="_310__FDSAUDITLINK__" hidden="1">{"fdsup://directions/FAT Viewer?action=UPDATE&amp;creator=factset&amp;DYN_ARGS=TRUE&amp;DOC_NAME=FAT:FQL_AUDITING_CLIENT_TEMPLATE.FAT&amp;display_string=Audit&amp;VAR:KEY=ZYXSRSLABY&amp;VAR:QUERY=RkZfRUJJVChBTk4sLTEsLCxSUCk=&amp;WINDOW=FIRST_POPUP&amp;HEIGHT=450&amp;WIDTH=450&amp;START_MAXIMIZED=","FALSE&amp;VAR:CALENDAR=FIVEDAY&amp;VAR:SYMBOL=634185&amp;VAR:INDEX=0"}</definedName>
    <definedName name="_3100__FDSAUDITLINK__" localSheetId="11" hidden="1">{"fdsup://directions/FAT Viewer?action=UPDATE&amp;creator=factset&amp;DYN_ARGS=TRUE&amp;DOC_NAME=FAT:FQL_AUDITING_CLIENT_TEMPLATE.FAT&amp;display_string=Audit&amp;VAR:KEY=NAJGRWJGTW&amp;VAR:QUERY=RkZfRUJJVChBTk4sLTEsLCxSUCk=&amp;WINDOW=FIRST_POPUP&amp;HEIGHT=450&amp;WIDTH=450&amp;START_MAXIMIZED=","FALSE&amp;VAR:CALENDAR=US&amp;VAR:SYMBOL=651122&amp;VAR:INDEX=0"}</definedName>
    <definedName name="_3100__FDSAUDITLINK__" localSheetId="3" hidden="1">{"fdsup://directions/FAT Viewer?action=UPDATE&amp;creator=factset&amp;DYN_ARGS=TRUE&amp;DOC_NAME=FAT:FQL_AUDITING_CLIENT_TEMPLATE.FAT&amp;display_string=Audit&amp;VAR:KEY=NAJGRWJGTW&amp;VAR:QUERY=RkZfRUJJVChBTk4sLTEsLCxSUCk=&amp;WINDOW=FIRST_POPUP&amp;HEIGHT=450&amp;WIDTH=450&amp;START_MAXIMIZED=","FALSE&amp;VAR:CALENDAR=US&amp;VAR:SYMBOL=651122&amp;VAR:INDEX=0"}</definedName>
    <definedName name="_3100__FDSAUDITLINK__" hidden="1">{"fdsup://directions/FAT Viewer?action=UPDATE&amp;creator=factset&amp;DYN_ARGS=TRUE&amp;DOC_NAME=FAT:FQL_AUDITING_CLIENT_TEMPLATE.FAT&amp;display_string=Audit&amp;VAR:KEY=NAJGRWJGTW&amp;VAR:QUERY=RkZfRUJJVChBTk4sLTEsLCxSUCk=&amp;WINDOW=FIRST_POPUP&amp;HEIGHT=450&amp;WIDTH=450&amp;START_MAXIMIZED=","FALSE&amp;VAR:CALENDAR=US&amp;VAR:SYMBOL=651122&amp;VAR:INDEX=0"}</definedName>
    <definedName name="_3101__FDSAUDITLINK__" localSheetId="11" hidden="1">{"fdsup://directions/FAT Viewer?action=UPDATE&amp;creator=factset&amp;DYN_ARGS=TRUE&amp;DOC_NAME=FAT:FQL_AUDITING_CLIENT_TEMPLATE.FAT&amp;display_string=Audit&amp;VAR:KEY=HAJCVAJOLS&amp;VAR:QUERY=RkZfRUJJVChBTk4sLTIsLCxSUCk=&amp;WINDOW=FIRST_POPUP&amp;HEIGHT=450&amp;WIDTH=450&amp;START_MAXIMIZED=","FALSE&amp;VAR:CALENDAR=US&amp;VAR:SYMBOL=651122&amp;VAR:INDEX=0"}</definedName>
    <definedName name="_3101__FDSAUDITLINK__" localSheetId="3" hidden="1">{"fdsup://directions/FAT Viewer?action=UPDATE&amp;creator=factset&amp;DYN_ARGS=TRUE&amp;DOC_NAME=FAT:FQL_AUDITING_CLIENT_TEMPLATE.FAT&amp;display_string=Audit&amp;VAR:KEY=HAJCVAJOLS&amp;VAR:QUERY=RkZfRUJJVChBTk4sLTIsLCxSUCk=&amp;WINDOW=FIRST_POPUP&amp;HEIGHT=450&amp;WIDTH=450&amp;START_MAXIMIZED=","FALSE&amp;VAR:CALENDAR=US&amp;VAR:SYMBOL=651122&amp;VAR:INDEX=0"}</definedName>
    <definedName name="_3101__FDSAUDITLINK__" hidden="1">{"fdsup://directions/FAT Viewer?action=UPDATE&amp;creator=factset&amp;DYN_ARGS=TRUE&amp;DOC_NAME=FAT:FQL_AUDITING_CLIENT_TEMPLATE.FAT&amp;display_string=Audit&amp;VAR:KEY=HAJCVAJOLS&amp;VAR:QUERY=RkZfRUJJVChBTk4sLTIsLCxSUCk=&amp;WINDOW=FIRST_POPUP&amp;HEIGHT=450&amp;WIDTH=450&amp;START_MAXIMIZED=","FALSE&amp;VAR:CALENDAR=US&amp;VAR:SYMBOL=651122&amp;VAR:INDEX=0"}</definedName>
    <definedName name="_3102__FDSAUDITLINK__" localSheetId="11" hidden="1">{"fdsup://directions/FAT Viewer?action=UPDATE&amp;creator=factset&amp;DYN_ARGS=TRUE&amp;DOC_NAME=FAT:FQL_AUDITING_CLIENT_TEMPLATE.FAT&amp;display_string=Audit&amp;VAR:KEY=JKHSZGLCJW&amp;VAR:QUERY=RkZfRUJJVERBKEFOTiwtMSwsLFJQKQ==&amp;WINDOW=FIRST_POPUP&amp;HEIGHT=450&amp;WIDTH=450&amp;START_MAXIMI","ZED=FALSE&amp;VAR:CALENDAR=US&amp;VAR:SYMBOL=651122&amp;VAR:INDEX=0"}</definedName>
    <definedName name="_3102__FDSAUDITLINK__" localSheetId="3" hidden="1">{"fdsup://directions/FAT Viewer?action=UPDATE&amp;creator=factset&amp;DYN_ARGS=TRUE&amp;DOC_NAME=FAT:FQL_AUDITING_CLIENT_TEMPLATE.FAT&amp;display_string=Audit&amp;VAR:KEY=JKHSZGLCJW&amp;VAR:QUERY=RkZfRUJJVERBKEFOTiwtMSwsLFJQKQ==&amp;WINDOW=FIRST_POPUP&amp;HEIGHT=450&amp;WIDTH=450&amp;START_MAXIMI","ZED=FALSE&amp;VAR:CALENDAR=US&amp;VAR:SYMBOL=651122&amp;VAR:INDEX=0"}</definedName>
    <definedName name="_3102__FDSAUDITLINK__" hidden="1">{"fdsup://directions/FAT Viewer?action=UPDATE&amp;creator=factset&amp;DYN_ARGS=TRUE&amp;DOC_NAME=FAT:FQL_AUDITING_CLIENT_TEMPLATE.FAT&amp;display_string=Audit&amp;VAR:KEY=JKHSZGLCJW&amp;VAR:QUERY=RkZfRUJJVERBKEFOTiwtMSwsLFJQKQ==&amp;WINDOW=FIRST_POPUP&amp;HEIGHT=450&amp;WIDTH=450&amp;START_MAXIMI","ZED=FALSE&amp;VAR:CALENDAR=US&amp;VAR:SYMBOL=651122&amp;VAR:INDEX=0"}</definedName>
    <definedName name="_3103__FDSAUDITLINK__" localSheetId="11" hidden="1">{"fdsup://directions/FAT Viewer?action=UPDATE&amp;creator=factset&amp;DYN_ARGS=TRUE&amp;DOC_NAME=FAT:FQL_AUDITING_CLIENT_TEMPLATE.FAT&amp;display_string=Audit&amp;VAR:KEY=HSVQZGXEDG&amp;VAR:QUERY=RkZfRUJJVERBKEFOTiwtMiwsLFJQKQ==&amp;WINDOW=FIRST_POPUP&amp;HEIGHT=450&amp;WIDTH=450&amp;START_MAXIMI","ZED=FALSE&amp;VAR:CALENDAR=US&amp;VAR:SYMBOL=651122&amp;VAR:INDEX=0"}</definedName>
    <definedName name="_3103__FDSAUDITLINK__" localSheetId="3" hidden="1">{"fdsup://directions/FAT Viewer?action=UPDATE&amp;creator=factset&amp;DYN_ARGS=TRUE&amp;DOC_NAME=FAT:FQL_AUDITING_CLIENT_TEMPLATE.FAT&amp;display_string=Audit&amp;VAR:KEY=HSVQZGXEDG&amp;VAR:QUERY=RkZfRUJJVERBKEFOTiwtMiwsLFJQKQ==&amp;WINDOW=FIRST_POPUP&amp;HEIGHT=450&amp;WIDTH=450&amp;START_MAXIMI","ZED=FALSE&amp;VAR:CALENDAR=US&amp;VAR:SYMBOL=651122&amp;VAR:INDEX=0"}</definedName>
    <definedName name="_3103__FDSAUDITLINK__" hidden="1">{"fdsup://directions/FAT Viewer?action=UPDATE&amp;creator=factset&amp;DYN_ARGS=TRUE&amp;DOC_NAME=FAT:FQL_AUDITING_CLIENT_TEMPLATE.FAT&amp;display_string=Audit&amp;VAR:KEY=HSVQZGXEDG&amp;VAR:QUERY=RkZfRUJJVERBKEFOTiwtMiwsLFJQKQ==&amp;WINDOW=FIRST_POPUP&amp;HEIGHT=450&amp;WIDTH=450&amp;START_MAXIMI","ZED=FALSE&amp;VAR:CALENDAR=US&amp;VAR:SYMBOL=651122&amp;VAR:INDEX=0"}</definedName>
    <definedName name="_3104__FDSAUDITLINK__" localSheetId="11" hidden="1">{"fdsup://Directions/FactSet Auditing Viewer?action=AUDIT_VALUE&amp;DB=129&amp;ID1=651122&amp;VALUEID=01001&amp;SDATE=2009&amp;PERIODTYPE=ANN_STD&amp;window=popup_no_bar&amp;width=385&amp;height=120&amp;START_MAXIMIZED=FALSE&amp;creator=factset&amp;display_string=Audit"}</definedName>
    <definedName name="_3104__FDSAUDITLINK__" localSheetId="3" hidden="1">{"fdsup://Directions/FactSet Auditing Viewer?action=AUDIT_VALUE&amp;DB=129&amp;ID1=651122&amp;VALUEID=01001&amp;SDATE=2009&amp;PERIODTYPE=ANN_STD&amp;window=popup_no_bar&amp;width=385&amp;height=120&amp;START_MAXIMIZED=FALSE&amp;creator=factset&amp;display_string=Audit"}</definedName>
    <definedName name="_3104__FDSAUDITLINK__" hidden="1">{"fdsup://Directions/FactSet Auditing Viewer?action=AUDIT_VALUE&amp;DB=129&amp;ID1=651122&amp;VALUEID=01001&amp;SDATE=2009&amp;PERIODTYPE=ANN_STD&amp;window=popup_no_bar&amp;width=385&amp;height=120&amp;START_MAXIMIZED=FALSE&amp;creator=factset&amp;display_string=Audit"}</definedName>
    <definedName name="_3105__FDSAUDITLINK__" localSheetId="11" hidden="1">{"fdsup://Directions/FactSet Auditing Viewer?action=AUDIT_VALUE&amp;DB=129&amp;ID1=651122&amp;VALUEID=01001&amp;SDATE=2008&amp;PERIODTYPE=ANN_STD&amp;window=popup_no_bar&amp;width=385&amp;height=120&amp;START_MAXIMIZED=FALSE&amp;creator=factset&amp;display_string=Audit"}</definedName>
    <definedName name="_3105__FDSAUDITLINK__" localSheetId="3" hidden="1">{"fdsup://Directions/FactSet Auditing Viewer?action=AUDIT_VALUE&amp;DB=129&amp;ID1=651122&amp;VALUEID=01001&amp;SDATE=2008&amp;PERIODTYPE=ANN_STD&amp;window=popup_no_bar&amp;width=385&amp;height=120&amp;START_MAXIMIZED=FALSE&amp;creator=factset&amp;display_string=Audit"}</definedName>
    <definedName name="_3105__FDSAUDITLINK__" hidden="1">{"fdsup://Directions/FactSet Auditing Viewer?action=AUDIT_VALUE&amp;DB=129&amp;ID1=651122&amp;VALUEID=01001&amp;SDATE=2008&amp;PERIODTYPE=ANN_STD&amp;window=popup_no_bar&amp;width=385&amp;height=120&amp;START_MAXIMIZED=FALSE&amp;creator=factset&amp;display_string=Audit"}</definedName>
    <definedName name="_3106__FDSAUDITLINK__" localSheetId="11" hidden="1">{"fdsup://directions/FAT Viewer?action=UPDATE&amp;creator=factset&amp;DYN_ARGS=TRUE&amp;DOC_NAME=FAT:FQL_AUDITING_CLIENT_TEMPLATE.FAT&amp;display_string=Audit&amp;VAR:KEY=TIZUHMRYVW&amp;VAR:QUERY=RkZfQ0FQRVgoQU5OLDAsLCxSUCk=&amp;WINDOW=FIRST_POPUP&amp;HEIGHT=450&amp;WIDTH=450&amp;START_MAXIMIZED=","FALSE&amp;VAR:CALENDAR=US&amp;VAR:SYMBOL=660047&amp;VAR:INDEX=0"}</definedName>
    <definedName name="_3106__FDSAUDITLINK__" localSheetId="3" hidden="1">{"fdsup://directions/FAT Viewer?action=UPDATE&amp;creator=factset&amp;DYN_ARGS=TRUE&amp;DOC_NAME=FAT:FQL_AUDITING_CLIENT_TEMPLATE.FAT&amp;display_string=Audit&amp;VAR:KEY=TIZUHMRYVW&amp;VAR:QUERY=RkZfQ0FQRVgoQU5OLDAsLCxSUCk=&amp;WINDOW=FIRST_POPUP&amp;HEIGHT=450&amp;WIDTH=450&amp;START_MAXIMIZED=","FALSE&amp;VAR:CALENDAR=US&amp;VAR:SYMBOL=660047&amp;VAR:INDEX=0"}</definedName>
    <definedName name="_3106__FDSAUDITLINK__" hidden="1">{"fdsup://directions/FAT Viewer?action=UPDATE&amp;creator=factset&amp;DYN_ARGS=TRUE&amp;DOC_NAME=FAT:FQL_AUDITING_CLIENT_TEMPLATE.FAT&amp;display_string=Audit&amp;VAR:KEY=TIZUHMRYVW&amp;VAR:QUERY=RkZfQ0FQRVgoQU5OLDAsLCxSUCk=&amp;WINDOW=FIRST_POPUP&amp;HEIGHT=450&amp;WIDTH=450&amp;START_MAXIMIZED=","FALSE&amp;VAR:CALENDAR=US&amp;VAR:SYMBOL=660047&amp;VAR:INDEX=0"}</definedName>
    <definedName name="_3107__FDSAUDITLINK__" localSheetId="11" hidden="1">{"fdsup://directions/FAT Viewer?action=UPDATE&amp;creator=factset&amp;DYN_ARGS=TRUE&amp;DOC_NAME=FAT:FQL_AUDITING_CLIENT_TEMPLATE.FAT&amp;display_string=Audit&amp;VAR:KEY=JYTELOVEBA&amp;VAR:QUERY=RkZfQ0FQRVgoQU5OLC0xLCwsUlAp&amp;WINDOW=FIRST_POPUP&amp;HEIGHT=450&amp;WIDTH=450&amp;START_MAXIMIZED=","FALSE&amp;VAR:CALENDAR=US&amp;VAR:SYMBOL=660047&amp;VAR:INDEX=0"}</definedName>
    <definedName name="_3107__FDSAUDITLINK__" localSheetId="3" hidden="1">{"fdsup://directions/FAT Viewer?action=UPDATE&amp;creator=factset&amp;DYN_ARGS=TRUE&amp;DOC_NAME=FAT:FQL_AUDITING_CLIENT_TEMPLATE.FAT&amp;display_string=Audit&amp;VAR:KEY=JYTELOVEBA&amp;VAR:QUERY=RkZfQ0FQRVgoQU5OLC0xLCwsUlAp&amp;WINDOW=FIRST_POPUP&amp;HEIGHT=450&amp;WIDTH=450&amp;START_MAXIMIZED=","FALSE&amp;VAR:CALENDAR=US&amp;VAR:SYMBOL=660047&amp;VAR:INDEX=0"}</definedName>
    <definedName name="_3107__FDSAUDITLINK__" hidden="1">{"fdsup://directions/FAT Viewer?action=UPDATE&amp;creator=factset&amp;DYN_ARGS=TRUE&amp;DOC_NAME=FAT:FQL_AUDITING_CLIENT_TEMPLATE.FAT&amp;display_string=Audit&amp;VAR:KEY=JYTELOVEBA&amp;VAR:QUERY=RkZfQ0FQRVgoQU5OLC0xLCwsUlAp&amp;WINDOW=FIRST_POPUP&amp;HEIGHT=450&amp;WIDTH=450&amp;START_MAXIMIZED=","FALSE&amp;VAR:CALENDAR=US&amp;VAR:SYMBOL=660047&amp;VAR:INDEX=0"}</definedName>
    <definedName name="_3108__FDSAUDITLINK__" localSheetId="11" hidden="1">{"fdsup://directions/FAT Viewer?action=UPDATE&amp;creator=factset&amp;DYN_ARGS=TRUE&amp;DOC_NAME=FAT:FQL_AUDITING_CLIENT_TEMPLATE.FAT&amp;display_string=Audit&amp;VAR:KEY=VYDAJWHGDA&amp;VAR:QUERY=RkZfQ0FQRVgoQU5OLC0yLCwsUlAp&amp;WINDOW=FIRST_POPUP&amp;HEIGHT=450&amp;WIDTH=450&amp;START_MAXIMIZED=","FALSE&amp;VAR:CALENDAR=US&amp;VAR:SYMBOL=660047&amp;VAR:INDEX=0"}</definedName>
    <definedName name="_3108__FDSAUDITLINK__" localSheetId="3" hidden="1">{"fdsup://directions/FAT Viewer?action=UPDATE&amp;creator=factset&amp;DYN_ARGS=TRUE&amp;DOC_NAME=FAT:FQL_AUDITING_CLIENT_TEMPLATE.FAT&amp;display_string=Audit&amp;VAR:KEY=VYDAJWHGDA&amp;VAR:QUERY=RkZfQ0FQRVgoQU5OLC0yLCwsUlAp&amp;WINDOW=FIRST_POPUP&amp;HEIGHT=450&amp;WIDTH=450&amp;START_MAXIMIZED=","FALSE&amp;VAR:CALENDAR=US&amp;VAR:SYMBOL=660047&amp;VAR:INDEX=0"}</definedName>
    <definedName name="_3108__FDSAUDITLINK__" hidden="1">{"fdsup://directions/FAT Viewer?action=UPDATE&amp;creator=factset&amp;DYN_ARGS=TRUE&amp;DOC_NAME=FAT:FQL_AUDITING_CLIENT_TEMPLATE.FAT&amp;display_string=Audit&amp;VAR:KEY=VYDAJWHGDA&amp;VAR:QUERY=RkZfQ0FQRVgoQU5OLC0yLCwsUlAp&amp;WINDOW=FIRST_POPUP&amp;HEIGHT=450&amp;WIDTH=450&amp;START_MAXIMIZED=","FALSE&amp;VAR:CALENDAR=US&amp;VAR:SYMBOL=660047&amp;VAR:INDEX=0"}</definedName>
    <definedName name="_3109__FDSAUDITLINK__" localSheetId="11" hidden="1">{"fdsup://directions/FAT Viewer?action=UPDATE&amp;creator=factset&amp;DYN_ARGS=TRUE&amp;DOC_NAME=FAT:FQL_AUDITING_CLIENT_TEMPLATE.FAT&amp;display_string=Audit&amp;VAR:KEY=NMJYRGRKBC&amp;VAR:QUERY=RkZfTkVUX0lOQyhBTk4sLTEsLCxSUCk=&amp;WINDOW=FIRST_POPUP&amp;HEIGHT=450&amp;WIDTH=450&amp;START_MAXIMI","ZED=FALSE&amp;VAR:CALENDAR=US&amp;VAR:SYMBOL=660047&amp;VAR:INDEX=0"}</definedName>
    <definedName name="_3109__FDSAUDITLINK__" localSheetId="3" hidden="1">{"fdsup://directions/FAT Viewer?action=UPDATE&amp;creator=factset&amp;DYN_ARGS=TRUE&amp;DOC_NAME=FAT:FQL_AUDITING_CLIENT_TEMPLATE.FAT&amp;display_string=Audit&amp;VAR:KEY=NMJYRGRKBC&amp;VAR:QUERY=RkZfTkVUX0lOQyhBTk4sLTEsLCxSUCk=&amp;WINDOW=FIRST_POPUP&amp;HEIGHT=450&amp;WIDTH=450&amp;START_MAXIMI","ZED=FALSE&amp;VAR:CALENDAR=US&amp;VAR:SYMBOL=660047&amp;VAR:INDEX=0"}</definedName>
    <definedName name="_3109__FDSAUDITLINK__" hidden="1">{"fdsup://directions/FAT Viewer?action=UPDATE&amp;creator=factset&amp;DYN_ARGS=TRUE&amp;DOC_NAME=FAT:FQL_AUDITING_CLIENT_TEMPLATE.FAT&amp;display_string=Audit&amp;VAR:KEY=NMJYRGRKBC&amp;VAR:QUERY=RkZfTkVUX0lOQyhBTk4sLTEsLCxSUCk=&amp;WINDOW=FIRST_POPUP&amp;HEIGHT=450&amp;WIDTH=450&amp;START_MAXIMI","ZED=FALSE&amp;VAR:CALENDAR=US&amp;VAR:SYMBOL=660047&amp;VAR:INDEX=0"}</definedName>
    <definedName name="_311__FDSAUDITLINK__" localSheetId="11" hidden="1">{"fdsup://directions/FAT Viewer?action=UPDATE&amp;creator=factset&amp;DYN_ARGS=TRUE&amp;DOC_NAME=FAT:FQL_AUDITING_CLIENT_TEMPLATE.FAT&amp;display_string=Audit&amp;VAR:KEY=TUZKHYDIHU&amp;VAR:QUERY=RkZfRUJJVChBTk4sLTIsLCxSUCk=&amp;WINDOW=FIRST_POPUP&amp;HEIGHT=450&amp;WIDTH=450&amp;START_MAXIMIZED=","FALSE&amp;VAR:CALENDAR=FIVEDAY&amp;VAR:SYMBOL=634185&amp;VAR:INDEX=0"}</definedName>
    <definedName name="_311__FDSAUDITLINK__" localSheetId="3" hidden="1">{"fdsup://directions/FAT Viewer?action=UPDATE&amp;creator=factset&amp;DYN_ARGS=TRUE&amp;DOC_NAME=FAT:FQL_AUDITING_CLIENT_TEMPLATE.FAT&amp;display_string=Audit&amp;VAR:KEY=TUZKHYDIHU&amp;VAR:QUERY=RkZfRUJJVChBTk4sLTIsLCxSUCk=&amp;WINDOW=FIRST_POPUP&amp;HEIGHT=450&amp;WIDTH=450&amp;START_MAXIMIZED=","FALSE&amp;VAR:CALENDAR=FIVEDAY&amp;VAR:SYMBOL=634185&amp;VAR:INDEX=0"}</definedName>
    <definedName name="_311__FDSAUDITLINK__" hidden="1">{"fdsup://directions/FAT Viewer?action=UPDATE&amp;creator=factset&amp;DYN_ARGS=TRUE&amp;DOC_NAME=FAT:FQL_AUDITING_CLIENT_TEMPLATE.FAT&amp;display_string=Audit&amp;VAR:KEY=TUZKHYDIHU&amp;VAR:QUERY=RkZfRUJJVChBTk4sLTIsLCxSUCk=&amp;WINDOW=FIRST_POPUP&amp;HEIGHT=450&amp;WIDTH=450&amp;START_MAXIMIZED=","FALSE&amp;VAR:CALENDAR=FIVEDAY&amp;VAR:SYMBOL=634185&amp;VAR:INDEX=0"}</definedName>
    <definedName name="_3110__FDSAUDITLINK__" localSheetId="11" hidden="1">{"fdsup://directions/FAT Viewer?action=UPDATE&amp;creator=factset&amp;DYN_ARGS=TRUE&amp;DOC_NAME=FAT:FQL_AUDITING_CLIENT_TEMPLATE.FAT&amp;display_string=Audit&amp;VAR:KEY=XCVCFUVGZO&amp;VAR:QUERY=RkZfTkVUX0lOQyhBTk4sLTIsLCxSUCk=&amp;WINDOW=FIRST_POPUP&amp;HEIGHT=450&amp;WIDTH=450&amp;START_MAXIMI","ZED=FALSE&amp;VAR:CALENDAR=US&amp;VAR:SYMBOL=660047&amp;VAR:INDEX=0"}</definedName>
    <definedName name="_3110__FDSAUDITLINK__" localSheetId="3" hidden="1">{"fdsup://directions/FAT Viewer?action=UPDATE&amp;creator=factset&amp;DYN_ARGS=TRUE&amp;DOC_NAME=FAT:FQL_AUDITING_CLIENT_TEMPLATE.FAT&amp;display_string=Audit&amp;VAR:KEY=XCVCFUVGZO&amp;VAR:QUERY=RkZfTkVUX0lOQyhBTk4sLTIsLCxSUCk=&amp;WINDOW=FIRST_POPUP&amp;HEIGHT=450&amp;WIDTH=450&amp;START_MAXIMI","ZED=FALSE&amp;VAR:CALENDAR=US&amp;VAR:SYMBOL=660047&amp;VAR:INDEX=0"}</definedName>
    <definedName name="_3110__FDSAUDITLINK__" hidden="1">{"fdsup://directions/FAT Viewer?action=UPDATE&amp;creator=factset&amp;DYN_ARGS=TRUE&amp;DOC_NAME=FAT:FQL_AUDITING_CLIENT_TEMPLATE.FAT&amp;display_string=Audit&amp;VAR:KEY=XCVCFUVGZO&amp;VAR:QUERY=RkZfTkVUX0lOQyhBTk4sLTIsLCxSUCk=&amp;WINDOW=FIRST_POPUP&amp;HEIGHT=450&amp;WIDTH=450&amp;START_MAXIMI","ZED=FALSE&amp;VAR:CALENDAR=US&amp;VAR:SYMBOL=660047&amp;VAR:INDEX=0"}</definedName>
    <definedName name="_3111__FDSAUDITLINK__" localSheetId="11" hidden="1">{"fdsup://directions/FAT Viewer?action=UPDATE&amp;creator=factset&amp;DYN_ARGS=TRUE&amp;DOC_NAME=FAT:FQL_AUDITING_CLIENT_TEMPLATE.FAT&amp;display_string=Audit&amp;VAR:KEY=LANYFAFSFM&amp;VAR:QUERY=RkZfRUJJVChBTk4sLTEsLCxSUCk=&amp;WINDOW=FIRST_POPUP&amp;HEIGHT=450&amp;WIDTH=450&amp;START_MAXIMIZED=","FALSE&amp;VAR:CALENDAR=US&amp;VAR:SYMBOL=660047&amp;VAR:INDEX=0"}</definedName>
    <definedName name="_3111__FDSAUDITLINK__" localSheetId="3" hidden="1">{"fdsup://directions/FAT Viewer?action=UPDATE&amp;creator=factset&amp;DYN_ARGS=TRUE&amp;DOC_NAME=FAT:FQL_AUDITING_CLIENT_TEMPLATE.FAT&amp;display_string=Audit&amp;VAR:KEY=LANYFAFSFM&amp;VAR:QUERY=RkZfRUJJVChBTk4sLTEsLCxSUCk=&amp;WINDOW=FIRST_POPUP&amp;HEIGHT=450&amp;WIDTH=450&amp;START_MAXIMIZED=","FALSE&amp;VAR:CALENDAR=US&amp;VAR:SYMBOL=660047&amp;VAR:INDEX=0"}</definedName>
    <definedName name="_3111__FDSAUDITLINK__" hidden="1">{"fdsup://directions/FAT Viewer?action=UPDATE&amp;creator=factset&amp;DYN_ARGS=TRUE&amp;DOC_NAME=FAT:FQL_AUDITING_CLIENT_TEMPLATE.FAT&amp;display_string=Audit&amp;VAR:KEY=LANYFAFSFM&amp;VAR:QUERY=RkZfRUJJVChBTk4sLTEsLCxSUCk=&amp;WINDOW=FIRST_POPUP&amp;HEIGHT=450&amp;WIDTH=450&amp;START_MAXIMIZED=","FALSE&amp;VAR:CALENDAR=US&amp;VAR:SYMBOL=660047&amp;VAR:INDEX=0"}</definedName>
    <definedName name="_3112__FDSAUDITLINK__" localSheetId="11" hidden="1">{"fdsup://directions/FAT Viewer?action=UPDATE&amp;creator=factset&amp;DYN_ARGS=TRUE&amp;DOC_NAME=FAT:FQL_AUDITING_CLIENT_TEMPLATE.FAT&amp;display_string=Audit&amp;VAR:KEY=LITEXSPWXO&amp;VAR:QUERY=RkZfRUJJVChBTk4sLTIsLCxSUCk=&amp;WINDOW=FIRST_POPUP&amp;HEIGHT=450&amp;WIDTH=450&amp;START_MAXIMIZED=","FALSE&amp;VAR:CALENDAR=US&amp;VAR:SYMBOL=660047&amp;VAR:INDEX=0"}</definedName>
    <definedName name="_3112__FDSAUDITLINK__" localSheetId="3" hidden="1">{"fdsup://directions/FAT Viewer?action=UPDATE&amp;creator=factset&amp;DYN_ARGS=TRUE&amp;DOC_NAME=FAT:FQL_AUDITING_CLIENT_TEMPLATE.FAT&amp;display_string=Audit&amp;VAR:KEY=LITEXSPWXO&amp;VAR:QUERY=RkZfRUJJVChBTk4sLTIsLCxSUCk=&amp;WINDOW=FIRST_POPUP&amp;HEIGHT=450&amp;WIDTH=450&amp;START_MAXIMIZED=","FALSE&amp;VAR:CALENDAR=US&amp;VAR:SYMBOL=660047&amp;VAR:INDEX=0"}</definedName>
    <definedName name="_3112__FDSAUDITLINK__" hidden="1">{"fdsup://directions/FAT Viewer?action=UPDATE&amp;creator=factset&amp;DYN_ARGS=TRUE&amp;DOC_NAME=FAT:FQL_AUDITING_CLIENT_TEMPLATE.FAT&amp;display_string=Audit&amp;VAR:KEY=LITEXSPWXO&amp;VAR:QUERY=RkZfRUJJVChBTk4sLTIsLCxSUCk=&amp;WINDOW=FIRST_POPUP&amp;HEIGHT=450&amp;WIDTH=450&amp;START_MAXIMIZED=","FALSE&amp;VAR:CALENDAR=US&amp;VAR:SYMBOL=660047&amp;VAR:INDEX=0"}</definedName>
    <definedName name="_3113__FDSAUDITLINK__" localSheetId="11" hidden="1">{"fdsup://directions/FAT Viewer?action=UPDATE&amp;creator=factset&amp;DYN_ARGS=TRUE&amp;DOC_NAME=FAT:FQL_AUDITING_CLIENT_TEMPLATE.FAT&amp;display_string=Audit&amp;VAR:KEY=LERGTMFSXO&amp;VAR:QUERY=RkZfRUJJVERBKEFOTiwtMSwsLFJQKQ==&amp;WINDOW=FIRST_POPUP&amp;HEIGHT=450&amp;WIDTH=450&amp;START_MAXIMI","ZED=FALSE&amp;VAR:CALENDAR=US&amp;VAR:SYMBOL=660047&amp;VAR:INDEX=0"}</definedName>
    <definedName name="_3113__FDSAUDITLINK__" localSheetId="3" hidden="1">{"fdsup://directions/FAT Viewer?action=UPDATE&amp;creator=factset&amp;DYN_ARGS=TRUE&amp;DOC_NAME=FAT:FQL_AUDITING_CLIENT_TEMPLATE.FAT&amp;display_string=Audit&amp;VAR:KEY=LERGTMFSXO&amp;VAR:QUERY=RkZfRUJJVERBKEFOTiwtMSwsLFJQKQ==&amp;WINDOW=FIRST_POPUP&amp;HEIGHT=450&amp;WIDTH=450&amp;START_MAXIMI","ZED=FALSE&amp;VAR:CALENDAR=US&amp;VAR:SYMBOL=660047&amp;VAR:INDEX=0"}</definedName>
    <definedName name="_3113__FDSAUDITLINK__" hidden="1">{"fdsup://directions/FAT Viewer?action=UPDATE&amp;creator=factset&amp;DYN_ARGS=TRUE&amp;DOC_NAME=FAT:FQL_AUDITING_CLIENT_TEMPLATE.FAT&amp;display_string=Audit&amp;VAR:KEY=LERGTMFSXO&amp;VAR:QUERY=RkZfRUJJVERBKEFOTiwtMSwsLFJQKQ==&amp;WINDOW=FIRST_POPUP&amp;HEIGHT=450&amp;WIDTH=450&amp;START_MAXIMI","ZED=FALSE&amp;VAR:CALENDAR=US&amp;VAR:SYMBOL=660047&amp;VAR:INDEX=0"}</definedName>
    <definedName name="_3114__FDSAUDITLINK__" localSheetId="11" hidden="1">{"fdsup://directions/FAT Viewer?action=UPDATE&amp;creator=factset&amp;DYN_ARGS=TRUE&amp;DOC_NAME=FAT:FQL_AUDITING_CLIENT_TEMPLATE.FAT&amp;display_string=Audit&amp;VAR:KEY=RSLQLKBCPY&amp;VAR:QUERY=RkZfRUJJVERBKEFOTiwtMiwsLFJQKQ==&amp;WINDOW=FIRST_POPUP&amp;HEIGHT=450&amp;WIDTH=450&amp;START_MAXIMI","ZED=FALSE&amp;VAR:CALENDAR=US&amp;VAR:SYMBOL=660047&amp;VAR:INDEX=0"}</definedName>
    <definedName name="_3114__FDSAUDITLINK__" localSheetId="3" hidden="1">{"fdsup://directions/FAT Viewer?action=UPDATE&amp;creator=factset&amp;DYN_ARGS=TRUE&amp;DOC_NAME=FAT:FQL_AUDITING_CLIENT_TEMPLATE.FAT&amp;display_string=Audit&amp;VAR:KEY=RSLQLKBCPY&amp;VAR:QUERY=RkZfRUJJVERBKEFOTiwtMiwsLFJQKQ==&amp;WINDOW=FIRST_POPUP&amp;HEIGHT=450&amp;WIDTH=450&amp;START_MAXIMI","ZED=FALSE&amp;VAR:CALENDAR=US&amp;VAR:SYMBOL=660047&amp;VAR:INDEX=0"}</definedName>
    <definedName name="_3114__FDSAUDITLINK__" hidden="1">{"fdsup://directions/FAT Viewer?action=UPDATE&amp;creator=factset&amp;DYN_ARGS=TRUE&amp;DOC_NAME=FAT:FQL_AUDITING_CLIENT_TEMPLATE.FAT&amp;display_string=Audit&amp;VAR:KEY=RSLQLKBCPY&amp;VAR:QUERY=RkZfRUJJVERBKEFOTiwtMiwsLFJQKQ==&amp;WINDOW=FIRST_POPUP&amp;HEIGHT=450&amp;WIDTH=450&amp;START_MAXIMI","ZED=FALSE&amp;VAR:CALENDAR=US&amp;VAR:SYMBOL=660047&amp;VAR:INDEX=0"}</definedName>
    <definedName name="_3115__FDSAUDITLINK__" localSheetId="11" hidden="1">{"fdsup://Directions/FactSet Auditing Viewer?action=AUDIT_VALUE&amp;DB=129&amp;ID1=660047&amp;VALUEID=01001&amp;SDATE=2009&amp;PERIODTYPE=ANN_STD&amp;window=popup_no_bar&amp;width=385&amp;height=120&amp;START_MAXIMIZED=FALSE&amp;creator=factset&amp;display_string=Audit"}</definedName>
    <definedName name="_3115__FDSAUDITLINK__" localSheetId="3" hidden="1">{"fdsup://Directions/FactSet Auditing Viewer?action=AUDIT_VALUE&amp;DB=129&amp;ID1=660047&amp;VALUEID=01001&amp;SDATE=2009&amp;PERIODTYPE=ANN_STD&amp;window=popup_no_bar&amp;width=385&amp;height=120&amp;START_MAXIMIZED=FALSE&amp;creator=factset&amp;display_string=Audit"}</definedName>
    <definedName name="_3115__FDSAUDITLINK__" hidden="1">{"fdsup://Directions/FactSet Auditing Viewer?action=AUDIT_VALUE&amp;DB=129&amp;ID1=660047&amp;VALUEID=01001&amp;SDATE=2009&amp;PERIODTYPE=ANN_STD&amp;window=popup_no_bar&amp;width=385&amp;height=120&amp;START_MAXIMIZED=FALSE&amp;creator=factset&amp;display_string=Audit"}</definedName>
    <definedName name="_3116__FDSAUDITLINK__" localSheetId="11" hidden="1">{"fdsup://Directions/FactSet Auditing Viewer?action=AUDIT_VALUE&amp;DB=129&amp;ID1=660047&amp;VALUEID=01001&amp;SDATE=2008&amp;PERIODTYPE=ANN_STD&amp;window=popup_no_bar&amp;width=385&amp;height=120&amp;START_MAXIMIZED=FALSE&amp;creator=factset&amp;display_string=Audit"}</definedName>
    <definedName name="_3116__FDSAUDITLINK__" localSheetId="3" hidden="1">{"fdsup://Directions/FactSet Auditing Viewer?action=AUDIT_VALUE&amp;DB=129&amp;ID1=660047&amp;VALUEID=01001&amp;SDATE=2008&amp;PERIODTYPE=ANN_STD&amp;window=popup_no_bar&amp;width=385&amp;height=120&amp;START_MAXIMIZED=FALSE&amp;creator=factset&amp;display_string=Audit"}</definedName>
    <definedName name="_3116__FDSAUDITLINK__" hidden="1">{"fdsup://Directions/FactSet Auditing Viewer?action=AUDIT_VALUE&amp;DB=129&amp;ID1=660047&amp;VALUEID=01001&amp;SDATE=2008&amp;PERIODTYPE=ANN_STD&amp;window=popup_no_bar&amp;width=385&amp;height=120&amp;START_MAXIMIZED=FALSE&amp;creator=factset&amp;display_string=Audit"}</definedName>
    <definedName name="_3117__FDSAUDITLINK__" localSheetId="11" hidden="1">{"fdsup://directions/FAT Viewer?action=UPDATE&amp;creator=factset&amp;DYN_ARGS=TRUE&amp;DOC_NAME=FAT:FQL_AUDITING_CLIENT_TEMPLATE.FAT&amp;display_string=Audit&amp;VAR:KEY=RCLOVQXOJM&amp;VAR:QUERY=RkZfQ0FQRVgoQU5OLDAsLCxSUCk=&amp;WINDOW=FIRST_POPUP&amp;HEIGHT=450&amp;WIDTH=450&amp;START_MAXIMIZED=","FALSE&amp;VAR:CALENDAR=US&amp;VAR:SYMBOL=B15CDJ&amp;VAR:INDEX=0"}</definedName>
    <definedName name="_3117__FDSAUDITLINK__" localSheetId="3" hidden="1">{"fdsup://directions/FAT Viewer?action=UPDATE&amp;creator=factset&amp;DYN_ARGS=TRUE&amp;DOC_NAME=FAT:FQL_AUDITING_CLIENT_TEMPLATE.FAT&amp;display_string=Audit&amp;VAR:KEY=RCLOVQXOJM&amp;VAR:QUERY=RkZfQ0FQRVgoQU5OLDAsLCxSUCk=&amp;WINDOW=FIRST_POPUP&amp;HEIGHT=450&amp;WIDTH=450&amp;START_MAXIMIZED=","FALSE&amp;VAR:CALENDAR=US&amp;VAR:SYMBOL=B15CDJ&amp;VAR:INDEX=0"}</definedName>
    <definedName name="_3117__FDSAUDITLINK__" hidden="1">{"fdsup://directions/FAT Viewer?action=UPDATE&amp;creator=factset&amp;DYN_ARGS=TRUE&amp;DOC_NAME=FAT:FQL_AUDITING_CLIENT_TEMPLATE.FAT&amp;display_string=Audit&amp;VAR:KEY=RCLOVQXOJM&amp;VAR:QUERY=RkZfQ0FQRVgoQU5OLDAsLCxSUCk=&amp;WINDOW=FIRST_POPUP&amp;HEIGHT=450&amp;WIDTH=450&amp;START_MAXIMIZED=","FALSE&amp;VAR:CALENDAR=US&amp;VAR:SYMBOL=B15CDJ&amp;VAR:INDEX=0"}</definedName>
    <definedName name="_3118__FDSAUDITLINK__" localSheetId="11" hidden="1">{"fdsup://directions/FAT Viewer?action=UPDATE&amp;creator=factset&amp;DYN_ARGS=TRUE&amp;DOC_NAME=FAT:FQL_AUDITING_CLIENT_TEMPLATE.FAT&amp;display_string=Audit&amp;VAR:KEY=FURSFEBKNW&amp;VAR:QUERY=RkZfQ0FQRVgoQU5OLC0xLCwsUlAp&amp;WINDOW=FIRST_POPUP&amp;HEIGHT=450&amp;WIDTH=450&amp;START_MAXIMIZED=","FALSE&amp;VAR:CALENDAR=US&amp;VAR:SYMBOL=B15CDJ&amp;VAR:INDEX=0"}</definedName>
    <definedName name="_3118__FDSAUDITLINK__" localSheetId="3" hidden="1">{"fdsup://directions/FAT Viewer?action=UPDATE&amp;creator=factset&amp;DYN_ARGS=TRUE&amp;DOC_NAME=FAT:FQL_AUDITING_CLIENT_TEMPLATE.FAT&amp;display_string=Audit&amp;VAR:KEY=FURSFEBKNW&amp;VAR:QUERY=RkZfQ0FQRVgoQU5OLC0xLCwsUlAp&amp;WINDOW=FIRST_POPUP&amp;HEIGHT=450&amp;WIDTH=450&amp;START_MAXIMIZED=","FALSE&amp;VAR:CALENDAR=US&amp;VAR:SYMBOL=B15CDJ&amp;VAR:INDEX=0"}</definedName>
    <definedName name="_3118__FDSAUDITLINK__" hidden="1">{"fdsup://directions/FAT Viewer?action=UPDATE&amp;creator=factset&amp;DYN_ARGS=TRUE&amp;DOC_NAME=FAT:FQL_AUDITING_CLIENT_TEMPLATE.FAT&amp;display_string=Audit&amp;VAR:KEY=FURSFEBKNW&amp;VAR:QUERY=RkZfQ0FQRVgoQU5OLC0xLCwsUlAp&amp;WINDOW=FIRST_POPUP&amp;HEIGHT=450&amp;WIDTH=450&amp;START_MAXIMIZED=","FALSE&amp;VAR:CALENDAR=US&amp;VAR:SYMBOL=B15CDJ&amp;VAR:INDEX=0"}</definedName>
    <definedName name="_3119__FDSAUDITLINK__" localSheetId="11" hidden="1">{"fdsup://directions/FAT Viewer?action=UPDATE&amp;creator=factset&amp;DYN_ARGS=TRUE&amp;DOC_NAME=FAT:FQL_AUDITING_CLIENT_TEMPLATE.FAT&amp;display_string=Audit&amp;VAR:KEY=HUFYZMHKHM&amp;VAR:QUERY=RkZfQ0FQRVgoQU5OLC0yLCwsUlAp&amp;WINDOW=FIRST_POPUP&amp;HEIGHT=450&amp;WIDTH=450&amp;START_MAXIMIZED=","FALSE&amp;VAR:CALENDAR=US&amp;VAR:SYMBOL=B15CDJ&amp;VAR:INDEX=0"}</definedName>
    <definedName name="_3119__FDSAUDITLINK__" localSheetId="3" hidden="1">{"fdsup://directions/FAT Viewer?action=UPDATE&amp;creator=factset&amp;DYN_ARGS=TRUE&amp;DOC_NAME=FAT:FQL_AUDITING_CLIENT_TEMPLATE.FAT&amp;display_string=Audit&amp;VAR:KEY=HUFYZMHKHM&amp;VAR:QUERY=RkZfQ0FQRVgoQU5OLC0yLCwsUlAp&amp;WINDOW=FIRST_POPUP&amp;HEIGHT=450&amp;WIDTH=450&amp;START_MAXIMIZED=","FALSE&amp;VAR:CALENDAR=US&amp;VAR:SYMBOL=B15CDJ&amp;VAR:INDEX=0"}</definedName>
    <definedName name="_3119__FDSAUDITLINK__" hidden="1">{"fdsup://directions/FAT Viewer?action=UPDATE&amp;creator=factset&amp;DYN_ARGS=TRUE&amp;DOC_NAME=FAT:FQL_AUDITING_CLIENT_TEMPLATE.FAT&amp;display_string=Audit&amp;VAR:KEY=HUFYZMHKHM&amp;VAR:QUERY=RkZfQ0FQRVgoQU5OLC0yLCwsUlAp&amp;WINDOW=FIRST_POPUP&amp;HEIGHT=450&amp;WIDTH=450&amp;START_MAXIMIZED=","FALSE&amp;VAR:CALENDAR=US&amp;VAR:SYMBOL=B15CDJ&amp;VAR:INDEX=0"}</definedName>
    <definedName name="_312__FDSAUDITLINK__" localSheetId="11" hidden="1">{"fdsup://directions/FAT Viewer?action=UPDATE&amp;creator=factset&amp;DYN_ARGS=TRUE&amp;DOC_NAME=FAT:FQL_AUDITING_CLIENT_TEMPLATE.FAT&amp;display_string=Audit&amp;VAR:KEY=DQFKNCBSTA&amp;VAR:QUERY=RkZfRUJJVERBKEFOTiwtMSwsLFJQKQ==&amp;WINDOW=FIRST_POPUP&amp;HEIGHT=450&amp;WIDTH=450&amp;START_MAXIMI","ZED=FALSE&amp;VAR:CALENDAR=FIVEDAY&amp;VAR:SYMBOL=634185&amp;VAR:INDEX=0"}</definedName>
    <definedName name="_312__FDSAUDITLINK__" localSheetId="3" hidden="1">{"fdsup://directions/FAT Viewer?action=UPDATE&amp;creator=factset&amp;DYN_ARGS=TRUE&amp;DOC_NAME=FAT:FQL_AUDITING_CLIENT_TEMPLATE.FAT&amp;display_string=Audit&amp;VAR:KEY=DQFKNCBSTA&amp;VAR:QUERY=RkZfRUJJVERBKEFOTiwtMSwsLFJQKQ==&amp;WINDOW=FIRST_POPUP&amp;HEIGHT=450&amp;WIDTH=450&amp;START_MAXIMI","ZED=FALSE&amp;VAR:CALENDAR=FIVEDAY&amp;VAR:SYMBOL=634185&amp;VAR:INDEX=0"}</definedName>
    <definedName name="_312__FDSAUDITLINK__" hidden="1">{"fdsup://directions/FAT Viewer?action=UPDATE&amp;creator=factset&amp;DYN_ARGS=TRUE&amp;DOC_NAME=FAT:FQL_AUDITING_CLIENT_TEMPLATE.FAT&amp;display_string=Audit&amp;VAR:KEY=DQFKNCBSTA&amp;VAR:QUERY=RkZfRUJJVERBKEFOTiwtMSwsLFJQKQ==&amp;WINDOW=FIRST_POPUP&amp;HEIGHT=450&amp;WIDTH=450&amp;START_MAXIMI","ZED=FALSE&amp;VAR:CALENDAR=FIVEDAY&amp;VAR:SYMBOL=634185&amp;VAR:INDEX=0"}</definedName>
    <definedName name="_3120__FDSAUDITLINK__" localSheetId="11" hidden="1">{"fdsup://directions/FAT Viewer?action=UPDATE&amp;creator=factset&amp;DYN_ARGS=TRUE&amp;DOC_NAME=FAT:FQL_AUDITING_CLIENT_TEMPLATE.FAT&amp;display_string=Audit&amp;VAR:KEY=NWHILABABE&amp;VAR:QUERY=RkZfTkVUX0lOQyhBTk4sLTEsLCxSUCk=&amp;WINDOW=FIRST_POPUP&amp;HEIGHT=450&amp;WIDTH=450&amp;START_MAXIMI","ZED=FALSE&amp;VAR:CALENDAR=US&amp;VAR:SYMBOL=B15CDJ&amp;VAR:INDEX=0"}</definedName>
    <definedName name="_3120__FDSAUDITLINK__" localSheetId="3" hidden="1">{"fdsup://directions/FAT Viewer?action=UPDATE&amp;creator=factset&amp;DYN_ARGS=TRUE&amp;DOC_NAME=FAT:FQL_AUDITING_CLIENT_TEMPLATE.FAT&amp;display_string=Audit&amp;VAR:KEY=NWHILABABE&amp;VAR:QUERY=RkZfTkVUX0lOQyhBTk4sLTEsLCxSUCk=&amp;WINDOW=FIRST_POPUP&amp;HEIGHT=450&amp;WIDTH=450&amp;START_MAXIMI","ZED=FALSE&amp;VAR:CALENDAR=US&amp;VAR:SYMBOL=B15CDJ&amp;VAR:INDEX=0"}</definedName>
    <definedName name="_3120__FDSAUDITLINK__" hidden="1">{"fdsup://directions/FAT Viewer?action=UPDATE&amp;creator=factset&amp;DYN_ARGS=TRUE&amp;DOC_NAME=FAT:FQL_AUDITING_CLIENT_TEMPLATE.FAT&amp;display_string=Audit&amp;VAR:KEY=NWHILABABE&amp;VAR:QUERY=RkZfTkVUX0lOQyhBTk4sLTEsLCxSUCk=&amp;WINDOW=FIRST_POPUP&amp;HEIGHT=450&amp;WIDTH=450&amp;START_MAXIMI","ZED=FALSE&amp;VAR:CALENDAR=US&amp;VAR:SYMBOL=B15CDJ&amp;VAR:INDEX=0"}</definedName>
    <definedName name="_3121__FDSAUDITLINK__" localSheetId="11" hidden="1">{"fdsup://directions/FAT Viewer?action=UPDATE&amp;creator=factset&amp;DYN_ARGS=TRUE&amp;DOC_NAME=FAT:FQL_AUDITING_CLIENT_TEMPLATE.FAT&amp;display_string=Audit&amp;VAR:KEY=VCTIHADEDO&amp;VAR:QUERY=RkZfTkVUX0lOQyhBTk4sLTIsLCxSUCk=&amp;WINDOW=FIRST_POPUP&amp;HEIGHT=450&amp;WIDTH=450&amp;START_MAXIMI","ZED=FALSE&amp;VAR:CALENDAR=US&amp;VAR:SYMBOL=B15CDJ&amp;VAR:INDEX=0"}</definedName>
    <definedName name="_3121__FDSAUDITLINK__" localSheetId="3" hidden="1">{"fdsup://directions/FAT Viewer?action=UPDATE&amp;creator=factset&amp;DYN_ARGS=TRUE&amp;DOC_NAME=FAT:FQL_AUDITING_CLIENT_TEMPLATE.FAT&amp;display_string=Audit&amp;VAR:KEY=VCTIHADEDO&amp;VAR:QUERY=RkZfTkVUX0lOQyhBTk4sLTIsLCxSUCk=&amp;WINDOW=FIRST_POPUP&amp;HEIGHT=450&amp;WIDTH=450&amp;START_MAXIMI","ZED=FALSE&amp;VAR:CALENDAR=US&amp;VAR:SYMBOL=B15CDJ&amp;VAR:INDEX=0"}</definedName>
    <definedName name="_3121__FDSAUDITLINK__" hidden="1">{"fdsup://directions/FAT Viewer?action=UPDATE&amp;creator=factset&amp;DYN_ARGS=TRUE&amp;DOC_NAME=FAT:FQL_AUDITING_CLIENT_TEMPLATE.FAT&amp;display_string=Audit&amp;VAR:KEY=VCTIHADEDO&amp;VAR:QUERY=RkZfTkVUX0lOQyhBTk4sLTIsLCxSUCk=&amp;WINDOW=FIRST_POPUP&amp;HEIGHT=450&amp;WIDTH=450&amp;START_MAXIMI","ZED=FALSE&amp;VAR:CALENDAR=US&amp;VAR:SYMBOL=B15CDJ&amp;VAR:INDEX=0"}</definedName>
    <definedName name="_3122__FDSAUDITLINK__" localSheetId="11" hidden="1">{"fdsup://directions/FAT Viewer?action=UPDATE&amp;creator=factset&amp;DYN_ARGS=TRUE&amp;DOC_NAME=FAT:FQL_AUDITING_CLIENT_TEMPLATE.FAT&amp;display_string=Audit&amp;VAR:KEY=FMJEZMJMJC&amp;VAR:QUERY=RkZfRUJJVChBTk4sLTEsLCxSUCk=&amp;WINDOW=FIRST_POPUP&amp;HEIGHT=450&amp;WIDTH=450&amp;START_MAXIMIZED=","FALSE&amp;VAR:CALENDAR=US&amp;VAR:SYMBOL=B15CDJ&amp;VAR:INDEX=0"}</definedName>
    <definedName name="_3122__FDSAUDITLINK__" localSheetId="3" hidden="1">{"fdsup://directions/FAT Viewer?action=UPDATE&amp;creator=factset&amp;DYN_ARGS=TRUE&amp;DOC_NAME=FAT:FQL_AUDITING_CLIENT_TEMPLATE.FAT&amp;display_string=Audit&amp;VAR:KEY=FMJEZMJMJC&amp;VAR:QUERY=RkZfRUJJVChBTk4sLTEsLCxSUCk=&amp;WINDOW=FIRST_POPUP&amp;HEIGHT=450&amp;WIDTH=450&amp;START_MAXIMIZED=","FALSE&amp;VAR:CALENDAR=US&amp;VAR:SYMBOL=B15CDJ&amp;VAR:INDEX=0"}</definedName>
    <definedName name="_3122__FDSAUDITLINK__" hidden="1">{"fdsup://directions/FAT Viewer?action=UPDATE&amp;creator=factset&amp;DYN_ARGS=TRUE&amp;DOC_NAME=FAT:FQL_AUDITING_CLIENT_TEMPLATE.FAT&amp;display_string=Audit&amp;VAR:KEY=FMJEZMJMJC&amp;VAR:QUERY=RkZfRUJJVChBTk4sLTEsLCxSUCk=&amp;WINDOW=FIRST_POPUP&amp;HEIGHT=450&amp;WIDTH=450&amp;START_MAXIMIZED=","FALSE&amp;VAR:CALENDAR=US&amp;VAR:SYMBOL=B15CDJ&amp;VAR:INDEX=0"}</definedName>
    <definedName name="_3123__FDSAUDITLINK__" localSheetId="11" hidden="1">{"fdsup://directions/FAT Viewer?action=UPDATE&amp;creator=factset&amp;DYN_ARGS=TRUE&amp;DOC_NAME=FAT:FQL_AUDITING_CLIENT_TEMPLATE.FAT&amp;display_string=Audit&amp;VAR:KEY=ZUZEDYHGZM&amp;VAR:QUERY=RkZfRUJJVChBTk4sLTIsLCxSUCk=&amp;WINDOW=FIRST_POPUP&amp;HEIGHT=450&amp;WIDTH=450&amp;START_MAXIMIZED=","FALSE&amp;VAR:CALENDAR=US&amp;VAR:SYMBOL=B15CDJ&amp;VAR:INDEX=0"}</definedName>
    <definedName name="_3123__FDSAUDITLINK__" localSheetId="3" hidden="1">{"fdsup://directions/FAT Viewer?action=UPDATE&amp;creator=factset&amp;DYN_ARGS=TRUE&amp;DOC_NAME=FAT:FQL_AUDITING_CLIENT_TEMPLATE.FAT&amp;display_string=Audit&amp;VAR:KEY=ZUZEDYHGZM&amp;VAR:QUERY=RkZfRUJJVChBTk4sLTIsLCxSUCk=&amp;WINDOW=FIRST_POPUP&amp;HEIGHT=450&amp;WIDTH=450&amp;START_MAXIMIZED=","FALSE&amp;VAR:CALENDAR=US&amp;VAR:SYMBOL=B15CDJ&amp;VAR:INDEX=0"}</definedName>
    <definedName name="_3123__FDSAUDITLINK__" hidden="1">{"fdsup://directions/FAT Viewer?action=UPDATE&amp;creator=factset&amp;DYN_ARGS=TRUE&amp;DOC_NAME=FAT:FQL_AUDITING_CLIENT_TEMPLATE.FAT&amp;display_string=Audit&amp;VAR:KEY=ZUZEDYHGZM&amp;VAR:QUERY=RkZfRUJJVChBTk4sLTIsLCxSUCk=&amp;WINDOW=FIRST_POPUP&amp;HEIGHT=450&amp;WIDTH=450&amp;START_MAXIMIZED=","FALSE&amp;VAR:CALENDAR=US&amp;VAR:SYMBOL=B15CDJ&amp;VAR:INDEX=0"}</definedName>
    <definedName name="_3124__FDSAUDITLINK__" localSheetId="11" hidden="1">{"fdsup://directions/FAT Viewer?action=UPDATE&amp;creator=factset&amp;DYN_ARGS=TRUE&amp;DOC_NAME=FAT:FQL_AUDITING_CLIENT_TEMPLATE.FAT&amp;display_string=Audit&amp;VAR:KEY=PYLMDYVMLU&amp;VAR:QUERY=RkZfRUJJVERBKEFOTiwtMSwsLFJQKQ==&amp;WINDOW=FIRST_POPUP&amp;HEIGHT=450&amp;WIDTH=450&amp;START_MAXIMI","ZED=FALSE&amp;VAR:CALENDAR=US&amp;VAR:SYMBOL=B15CDJ&amp;VAR:INDEX=0"}</definedName>
    <definedName name="_3124__FDSAUDITLINK__" localSheetId="3" hidden="1">{"fdsup://directions/FAT Viewer?action=UPDATE&amp;creator=factset&amp;DYN_ARGS=TRUE&amp;DOC_NAME=FAT:FQL_AUDITING_CLIENT_TEMPLATE.FAT&amp;display_string=Audit&amp;VAR:KEY=PYLMDYVMLU&amp;VAR:QUERY=RkZfRUJJVERBKEFOTiwtMSwsLFJQKQ==&amp;WINDOW=FIRST_POPUP&amp;HEIGHT=450&amp;WIDTH=450&amp;START_MAXIMI","ZED=FALSE&amp;VAR:CALENDAR=US&amp;VAR:SYMBOL=B15CDJ&amp;VAR:INDEX=0"}</definedName>
    <definedName name="_3124__FDSAUDITLINK__" hidden="1">{"fdsup://directions/FAT Viewer?action=UPDATE&amp;creator=factset&amp;DYN_ARGS=TRUE&amp;DOC_NAME=FAT:FQL_AUDITING_CLIENT_TEMPLATE.FAT&amp;display_string=Audit&amp;VAR:KEY=PYLMDYVMLU&amp;VAR:QUERY=RkZfRUJJVERBKEFOTiwtMSwsLFJQKQ==&amp;WINDOW=FIRST_POPUP&amp;HEIGHT=450&amp;WIDTH=450&amp;START_MAXIMI","ZED=FALSE&amp;VAR:CALENDAR=US&amp;VAR:SYMBOL=B15CDJ&amp;VAR:INDEX=0"}</definedName>
    <definedName name="_3125__FDSAUDITLINK__" localSheetId="11" hidden="1">{"fdsup://directions/FAT Viewer?action=UPDATE&amp;creator=factset&amp;DYN_ARGS=TRUE&amp;DOC_NAME=FAT:FQL_AUDITING_CLIENT_TEMPLATE.FAT&amp;display_string=Audit&amp;VAR:KEY=BYDWFYBSRW&amp;VAR:QUERY=RkZfRUJJVERBKEFOTiwtMiwsLFJQKQ==&amp;WINDOW=FIRST_POPUP&amp;HEIGHT=450&amp;WIDTH=450&amp;START_MAXIMI","ZED=FALSE&amp;VAR:CALENDAR=US&amp;VAR:SYMBOL=B15CDJ&amp;VAR:INDEX=0"}</definedName>
    <definedName name="_3125__FDSAUDITLINK__" localSheetId="3" hidden="1">{"fdsup://directions/FAT Viewer?action=UPDATE&amp;creator=factset&amp;DYN_ARGS=TRUE&amp;DOC_NAME=FAT:FQL_AUDITING_CLIENT_TEMPLATE.FAT&amp;display_string=Audit&amp;VAR:KEY=BYDWFYBSRW&amp;VAR:QUERY=RkZfRUJJVERBKEFOTiwtMiwsLFJQKQ==&amp;WINDOW=FIRST_POPUP&amp;HEIGHT=450&amp;WIDTH=450&amp;START_MAXIMI","ZED=FALSE&amp;VAR:CALENDAR=US&amp;VAR:SYMBOL=B15CDJ&amp;VAR:INDEX=0"}</definedName>
    <definedName name="_3125__FDSAUDITLINK__" hidden="1">{"fdsup://directions/FAT Viewer?action=UPDATE&amp;creator=factset&amp;DYN_ARGS=TRUE&amp;DOC_NAME=FAT:FQL_AUDITING_CLIENT_TEMPLATE.FAT&amp;display_string=Audit&amp;VAR:KEY=BYDWFYBSRW&amp;VAR:QUERY=RkZfRUJJVERBKEFOTiwtMiwsLFJQKQ==&amp;WINDOW=FIRST_POPUP&amp;HEIGHT=450&amp;WIDTH=450&amp;START_MAXIMI","ZED=FALSE&amp;VAR:CALENDAR=US&amp;VAR:SYMBOL=B15CDJ&amp;VAR:INDEX=0"}</definedName>
    <definedName name="_3126__FDSAUDITLINK__" localSheetId="11" hidden="1">{"fdsup://Directions/FactSet Auditing Viewer?action=AUDIT_VALUE&amp;DB=129&amp;ID1=B15CDJ&amp;VALUEID=01001&amp;SDATE=2008&amp;PERIODTYPE=ANN_STD&amp;window=popup_no_bar&amp;width=385&amp;height=120&amp;START_MAXIMIZED=FALSE&amp;creator=factset&amp;display_string=Audit"}</definedName>
    <definedName name="_3126__FDSAUDITLINK__" localSheetId="3" hidden="1">{"fdsup://Directions/FactSet Auditing Viewer?action=AUDIT_VALUE&amp;DB=129&amp;ID1=B15CDJ&amp;VALUEID=01001&amp;SDATE=2008&amp;PERIODTYPE=ANN_STD&amp;window=popup_no_bar&amp;width=385&amp;height=120&amp;START_MAXIMIZED=FALSE&amp;creator=factset&amp;display_string=Audit"}</definedName>
    <definedName name="_3126__FDSAUDITLINK__" hidden="1">{"fdsup://Directions/FactSet Auditing Viewer?action=AUDIT_VALUE&amp;DB=129&amp;ID1=B15CDJ&amp;VALUEID=01001&amp;SDATE=2008&amp;PERIODTYPE=ANN_STD&amp;window=popup_no_bar&amp;width=385&amp;height=120&amp;START_MAXIMIZED=FALSE&amp;creator=factset&amp;display_string=Audit"}</definedName>
    <definedName name="_3127__FDSAUDITLINK__" localSheetId="11" hidden="1">{"fdsup://Directions/FactSet Auditing Viewer?action=AUDIT_VALUE&amp;DB=129&amp;ID1=B15CDJ&amp;VALUEID=01001&amp;SDATE=2007&amp;PERIODTYPE=ANN_STD&amp;window=popup_no_bar&amp;width=385&amp;height=120&amp;START_MAXIMIZED=FALSE&amp;creator=factset&amp;display_string=Audit"}</definedName>
    <definedName name="_3127__FDSAUDITLINK__" localSheetId="3" hidden="1">{"fdsup://Directions/FactSet Auditing Viewer?action=AUDIT_VALUE&amp;DB=129&amp;ID1=B15CDJ&amp;VALUEID=01001&amp;SDATE=2007&amp;PERIODTYPE=ANN_STD&amp;window=popup_no_bar&amp;width=385&amp;height=120&amp;START_MAXIMIZED=FALSE&amp;creator=factset&amp;display_string=Audit"}</definedName>
    <definedName name="_3127__FDSAUDITLINK__" hidden="1">{"fdsup://Directions/FactSet Auditing Viewer?action=AUDIT_VALUE&amp;DB=129&amp;ID1=B15CDJ&amp;VALUEID=01001&amp;SDATE=2007&amp;PERIODTYPE=ANN_STD&amp;window=popup_no_bar&amp;width=385&amp;height=120&amp;START_MAXIMIZED=FALSE&amp;creator=factset&amp;display_string=Audit"}</definedName>
    <definedName name="_3128__FDSAUDITLINK__" localSheetId="11" hidden="1">{"fdsup://directions/FAT Viewer?action=UPDATE&amp;creator=factset&amp;DYN_ARGS=TRUE&amp;DOC_NAME=FAT:FQL_AUDITING_CLIENT_TEMPLATE.FAT&amp;display_string=Audit&amp;VAR:KEY=JMTSTIDWBM&amp;VAR:QUERY=RkZfQ0FQRVgoQU5OLDAsLCxSUCk=&amp;WINDOW=FIRST_POPUP&amp;HEIGHT=450&amp;WIDTH=450&amp;START_MAXIMIZED=","FALSE&amp;VAR:CALENDAR=US&amp;VAR:SYMBOL=615694&amp;VAR:INDEX=0"}</definedName>
    <definedName name="_3128__FDSAUDITLINK__" localSheetId="3" hidden="1">{"fdsup://directions/FAT Viewer?action=UPDATE&amp;creator=factset&amp;DYN_ARGS=TRUE&amp;DOC_NAME=FAT:FQL_AUDITING_CLIENT_TEMPLATE.FAT&amp;display_string=Audit&amp;VAR:KEY=JMTSTIDWBM&amp;VAR:QUERY=RkZfQ0FQRVgoQU5OLDAsLCxSUCk=&amp;WINDOW=FIRST_POPUP&amp;HEIGHT=450&amp;WIDTH=450&amp;START_MAXIMIZED=","FALSE&amp;VAR:CALENDAR=US&amp;VAR:SYMBOL=615694&amp;VAR:INDEX=0"}</definedName>
    <definedName name="_3128__FDSAUDITLINK__" hidden="1">{"fdsup://directions/FAT Viewer?action=UPDATE&amp;creator=factset&amp;DYN_ARGS=TRUE&amp;DOC_NAME=FAT:FQL_AUDITING_CLIENT_TEMPLATE.FAT&amp;display_string=Audit&amp;VAR:KEY=JMTSTIDWBM&amp;VAR:QUERY=RkZfQ0FQRVgoQU5OLDAsLCxSUCk=&amp;WINDOW=FIRST_POPUP&amp;HEIGHT=450&amp;WIDTH=450&amp;START_MAXIMIZED=","FALSE&amp;VAR:CALENDAR=US&amp;VAR:SYMBOL=615694&amp;VAR:INDEX=0"}</definedName>
    <definedName name="_3129__FDSAUDITLINK__" localSheetId="11" hidden="1">{"fdsup://directions/FAT Viewer?action=UPDATE&amp;creator=factset&amp;DYN_ARGS=TRUE&amp;DOC_NAME=FAT:FQL_AUDITING_CLIENT_TEMPLATE.FAT&amp;display_string=Audit&amp;VAR:KEY=NIHSDQLETA&amp;VAR:QUERY=RkZfQ0FQRVgoQU5OLC0xLCwsUlAp&amp;WINDOW=FIRST_POPUP&amp;HEIGHT=450&amp;WIDTH=450&amp;START_MAXIMIZED=","FALSE&amp;VAR:CALENDAR=US&amp;VAR:SYMBOL=615694&amp;VAR:INDEX=0"}</definedName>
    <definedName name="_3129__FDSAUDITLINK__" localSheetId="3" hidden="1">{"fdsup://directions/FAT Viewer?action=UPDATE&amp;creator=factset&amp;DYN_ARGS=TRUE&amp;DOC_NAME=FAT:FQL_AUDITING_CLIENT_TEMPLATE.FAT&amp;display_string=Audit&amp;VAR:KEY=NIHSDQLETA&amp;VAR:QUERY=RkZfQ0FQRVgoQU5OLC0xLCwsUlAp&amp;WINDOW=FIRST_POPUP&amp;HEIGHT=450&amp;WIDTH=450&amp;START_MAXIMIZED=","FALSE&amp;VAR:CALENDAR=US&amp;VAR:SYMBOL=615694&amp;VAR:INDEX=0"}</definedName>
    <definedName name="_3129__FDSAUDITLINK__" hidden="1">{"fdsup://directions/FAT Viewer?action=UPDATE&amp;creator=factset&amp;DYN_ARGS=TRUE&amp;DOC_NAME=FAT:FQL_AUDITING_CLIENT_TEMPLATE.FAT&amp;display_string=Audit&amp;VAR:KEY=NIHSDQLETA&amp;VAR:QUERY=RkZfQ0FQRVgoQU5OLC0xLCwsUlAp&amp;WINDOW=FIRST_POPUP&amp;HEIGHT=450&amp;WIDTH=450&amp;START_MAXIMIZED=","FALSE&amp;VAR:CALENDAR=US&amp;VAR:SYMBOL=615694&amp;VAR:INDEX=0"}</definedName>
    <definedName name="_313__FDSAUDITLINK__" localSheetId="11" hidden="1">{"fdsup://directions/FAT Viewer?action=UPDATE&amp;creator=factset&amp;DYN_ARGS=TRUE&amp;DOC_NAME=FAT:FQL_AUDITING_CLIENT_TEMPLATE.FAT&amp;display_string=Audit&amp;VAR:KEY=HOZODERINE&amp;VAR:QUERY=RkZfRUJJVERBKEFOTiwtMiwsLFJQKQ==&amp;WINDOW=FIRST_POPUP&amp;HEIGHT=450&amp;WIDTH=450&amp;START_MAXIMI","ZED=FALSE&amp;VAR:CALENDAR=FIVEDAY&amp;VAR:SYMBOL=634185&amp;VAR:INDEX=0"}</definedName>
    <definedName name="_313__FDSAUDITLINK__" localSheetId="3" hidden="1">{"fdsup://directions/FAT Viewer?action=UPDATE&amp;creator=factset&amp;DYN_ARGS=TRUE&amp;DOC_NAME=FAT:FQL_AUDITING_CLIENT_TEMPLATE.FAT&amp;display_string=Audit&amp;VAR:KEY=HOZODERINE&amp;VAR:QUERY=RkZfRUJJVERBKEFOTiwtMiwsLFJQKQ==&amp;WINDOW=FIRST_POPUP&amp;HEIGHT=450&amp;WIDTH=450&amp;START_MAXIMI","ZED=FALSE&amp;VAR:CALENDAR=FIVEDAY&amp;VAR:SYMBOL=634185&amp;VAR:INDEX=0"}</definedName>
    <definedName name="_313__FDSAUDITLINK__" hidden="1">{"fdsup://directions/FAT Viewer?action=UPDATE&amp;creator=factset&amp;DYN_ARGS=TRUE&amp;DOC_NAME=FAT:FQL_AUDITING_CLIENT_TEMPLATE.FAT&amp;display_string=Audit&amp;VAR:KEY=HOZODERINE&amp;VAR:QUERY=RkZfRUJJVERBKEFOTiwtMiwsLFJQKQ==&amp;WINDOW=FIRST_POPUP&amp;HEIGHT=450&amp;WIDTH=450&amp;START_MAXIMI","ZED=FALSE&amp;VAR:CALENDAR=FIVEDAY&amp;VAR:SYMBOL=634185&amp;VAR:INDEX=0"}</definedName>
    <definedName name="_3130__FDSAUDITLINK__" localSheetId="11" hidden="1">{"fdsup://directions/FAT Viewer?action=UPDATE&amp;creator=factset&amp;DYN_ARGS=TRUE&amp;DOC_NAME=FAT:FQL_AUDITING_CLIENT_TEMPLATE.FAT&amp;display_string=Audit&amp;VAR:KEY=ZOZGXMLEFA&amp;VAR:QUERY=RkZfQ0FQRVgoQU5OLC0yLCwsUlAp&amp;WINDOW=FIRST_POPUP&amp;HEIGHT=450&amp;WIDTH=450&amp;START_MAXIMIZED=","FALSE&amp;VAR:CALENDAR=US&amp;VAR:SYMBOL=615694&amp;VAR:INDEX=0"}</definedName>
    <definedName name="_3130__FDSAUDITLINK__" localSheetId="3" hidden="1">{"fdsup://directions/FAT Viewer?action=UPDATE&amp;creator=factset&amp;DYN_ARGS=TRUE&amp;DOC_NAME=FAT:FQL_AUDITING_CLIENT_TEMPLATE.FAT&amp;display_string=Audit&amp;VAR:KEY=ZOZGXMLEFA&amp;VAR:QUERY=RkZfQ0FQRVgoQU5OLC0yLCwsUlAp&amp;WINDOW=FIRST_POPUP&amp;HEIGHT=450&amp;WIDTH=450&amp;START_MAXIMIZED=","FALSE&amp;VAR:CALENDAR=US&amp;VAR:SYMBOL=615694&amp;VAR:INDEX=0"}</definedName>
    <definedName name="_3130__FDSAUDITLINK__" hidden="1">{"fdsup://directions/FAT Viewer?action=UPDATE&amp;creator=factset&amp;DYN_ARGS=TRUE&amp;DOC_NAME=FAT:FQL_AUDITING_CLIENT_TEMPLATE.FAT&amp;display_string=Audit&amp;VAR:KEY=ZOZGXMLEFA&amp;VAR:QUERY=RkZfQ0FQRVgoQU5OLC0yLCwsUlAp&amp;WINDOW=FIRST_POPUP&amp;HEIGHT=450&amp;WIDTH=450&amp;START_MAXIMIZED=","FALSE&amp;VAR:CALENDAR=US&amp;VAR:SYMBOL=615694&amp;VAR:INDEX=0"}</definedName>
    <definedName name="_3131__FDSAUDITLINK__" localSheetId="11" hidden="1">{"fdsup://directions/FAT Viewer?action=UPDATE&amp;creator=factset&amp;DYN_ARGS=TRUE&amp;DOC_NAME=FAT:FQL_AUDITING_CLIENT_TEMPLATE.FAT&amp;display_string=Audit&amp;VAR:KEY=LQNAPCPKRI&amp;VAR:QUERY=RkZfTkVUX0lOQyhBTk4sLTEsLCxSUCk=&amp;WINDOW=FIRST_POPUP&amp;HEIGHT=450&amp;WIDTH=450&amp;START_MAXIMI","ZED=FALSE&amp;VAR:CALENDAR=US&amp;VAR:SYMBOL=615694&amp;VAR:INDEX=0"}</definedName>
    <definedName name="_3131__FDSAUDITLINK__" localSheetId="3" hidden="1">{"fdsup://directions/FAT Viewer?action=UPDATE&amp;creator=factset&amp;DYN_ARGS=TRUE&amp;DOC_NAME=FAT:FQL_AUDITING_CLIENT_TEMPLATE.FAT&amp;display_string=Audit&amp;VAR:KEY=LQNAPCPKRI&amp;VAR:QUERY=RkZfTkVUX0lOQyhBTk4sLTEsLCxSUCk=&amp;WINDOW=FIRST_POPUP&amp;HEIGHT=450&amp;WIDTH=450&amp;START_MAXIMI","ZED=FALSE&amp;VAR:CALENDAR=US&amp;VAR:SYMBOL=615694&amp;VAR:INDEX=0"}</definedName>
    <definedName name="_3131__FDSAUDITLINK__" hidden="1">{"fdsup://directions/FAT Viewer?action=UPDATE&amp;creator=factset&amp;DYN_ARGS=TRUE&amp;DOC_NAME=FAT:FQL_AUDITING_CLIENT_TEMPLATE.FAT&amp;display_string=Audit&amp;VAR:KEY=LQNAPCPKRI&amp;VAR:QUERY=RkZfTkVUX0lOQyhBTk4sLTEsLCxSUCk=&amp;WINDOW=FIRST_POPUP&amp;HEIGHT=450&amp;WIDTH=450&amp;START_MAXIMI","ZED=FALSE&amp;VAR:CALENDAR=US&amp;VAR:SYMBOL=615694&amp;VAR:INDEX=0"}</definedName>
    <definedName name="_3132__FDSAUDITLINK__" localSheetId="11" hidden="1">{"fdsup://directions/FAT Viewer?action=UPDATE&amp;creator=factset&amp;DYN_ARGS=TRUE&amp;DOC_NAME=FAT:FQL_AUDITING_CLIENT_TEMPLATE.FAT&amp;display_string=Audit&amp;VAR:KEY=VKNOLEFCZE&amp;VAR:QUERY=RkZfTkVUX0lOQyhBTk4sLTIsLCxSUCk=&amp;WINDOW=FIRST_POPUP&amp;HEIGHT=450&amp;WIDTH=450&amp;START_MAXIMI","ZED=FALSE&amp;VAR:CALENDAR=US&amp;VAR:SYMBOL=615694&amp;VAR:INDEX=0"}</definedName>
    <definedName name="_3132__FDSAUDITLINK__" localSheetId="3" hidden="1">{"fdsup://directions/FAT Viewer?action=UPDATE&amp;creator=factset&amp;DYN_ARGS=TRUE&amp;DOC_NAME=FAT:FQL_AUDITING_CLIENT_TEMPLATE.FAT&amp;display_string=Audit&amp;VAR:KEY=VKNOLEFCZE&amp;VAR:QUERY=RkZfTkVUX0lOQyhBTk4sLTIsLCxSUCk=&amp;WINDOW=FIRST_POPUP&amp;HEIGHT=450&amp;WIDTH=450&amp;START_MAXIMI","ZED=FALSE&amp;VAR:CALENDAR=US&amp;VAR:SYMBOL=615694&amp;VAR:INDEX=0"}</definedName>
    <definedName name="_3132__FDSAUDITLINK__" hidden="1">{"fdsup://directions/FAT Viewer?action=UPDATE&amp;creator=factset&amp;DYN_ARGS=TRUE&amp;DOC_NAME=FAT:FQL_AUDITING_CLIENT_TEMPLATE.FAT&amp;display_string=Audit&amp;VAR:KEY=VKNOLEFCZE&amp;VAR:QUERY=RkZfTkVUX0lOQyhBTk4sLTIsLCxSUCk=&amp;WINDOW=FIRST_POPUP&amp;HEIGHT=450&amp;WIDTH=450&amp;START_MAXIMI","ZED=FALSE&amp;VAR:CALENDAR=US&amp;VAR:SYMBOL=615694&amp;VAR:INDEX=0"}</definedName>
    <definedName name="_3133__FDSAUDITLINK__" localSheetId="11" hidden="1">{"fdsup://directions/FAT Viewer?action=UPDATE&amp;creator=factset&amp;DYN_ARGS=TRUE&amp;DOC_NAME=FAT:FQL_AUDITING_CLIENT_TEMPLATE.FAT&amp;display_string=Audit&amp;VAR:KEY=DULQTQDWXG&amp;VAR:QUERY=RkZfRUJJVChBTk4sLTEsLCxSUCk=&amp;WINDOW=FIRST_POPUP&amp;HEIGHT=450&amp;WIDTH=450&amp;START_MAXIMIZED=","FALSE&amp;VAR:CALENDAR=US&amp;VAR:SYMBOL=615694&amp;VAR:INDEX=0"}</definedName>
    <definedName name="_3133__FDSAUDITLINK__" localSheetId="3" hidden="1">{"fdsup://directions/FAT Viewer?action=UPDATE&amp;creator=factset&amp;DYN_ARGS=TRUE&amp;DOC_NAME=FAT:FQL_AUDITING_CLIENT_TEMPLATE.FAT&amp;display_string=Audit&amp;VAR:KEY=DULQTQDWXG&amp;VAR:QUERY=RkZfRUJJVChBTk4sLTEsLCxSUCk=&amp;WINDOW=FIRST_POPUP&amp;HEIGHT=450&amp;WIDTH=450&amp;START_MAXIMIZED=","FALSE&amp;VAR:CALENDAR=US&amp;VAR:SYMBOL=615694&amp;VAR:INDEX=0"}</definedName>
    <definedName name="_3133__FDSAUDITLINK__" hidden="1">{"fdsup://directions/FAT Viewer?action=UPDATE&amp;creator=factset&amp;DYN_ARGS=TRUE&amp;DOC_NAME=FAT:FQL_AUDITING_CLIENT_TEMPLATE.FAT&amp;display_string=Audit&amp;VAR:KEY=DULQTQDWXG&amp;VAR:QUERY=RkZfRUJJVChBTk4sLTEsLCxSUCk=&amp;WINDOW=FIRST_POPUP&amp;HEIGHT=450&amp;WIDTH=450&amp;START_MAXIMIZED=","FALSE&amp;VAR:CALENDAR=US&amp;VAR:SYMBOL=615694&amp;VAR:INDEX=0"}</definedName>
    <definedName name="_3134__FDSAUDITLINK__" localSheetId="11" hidden="1">{"fdsup://directions/FAT Viewer?action=UPDATE&amp;creator=factset&amp;DYN_ARGS=TRUE&amp;DOC_NAME=FAT:FQL_AUDITING_CLIENT_TEMPLATE.FAT&amp;display_string=Audit&amp;VAR:KEY=RIRQJSZSLQ&amp;VAR:QUERY=RkZfRUJJVChBTk4sLTIsLCxSUCk=&amp;WINDOW=FIRST_POPUP&amp;HEIGHT=450&amp;WIDTH=450&amp;START_MAXIMIZED=","FALSE&amp;VAR:CALENDAR=US&amp;VAR:SYMBOL=615694&amp;VAR:INDEX=0"}</definedName>
    <definedName name="_3134__FDSAUDITLINK__" localSheetId="3" hidden="1">{"fdsup://directions/FAT Viewer?action=UPDATE&amp;creator=factset&amp;DYN_ARGS=TRUE&amp;DOC_NAME=FAT:FQL_AUDITING_CLIENT_TEMPLATE.FAT&amp;display_string=Audit&amp;VAR:KEY=RIRQJSZSLQ&amp;VAR:QUERY=RkZfRUJJVChBTk4sLTIsLCxSUCk=&amp;WINDOW=FIRST_POPUP&amp;HEIGHT=450&amp;WIDTH=450&amp;START_MAXIMIZED=","FALSE&amp;VAR:CALENDAR=US&amp;VAR:SYMBOL=615694&amp;VAR:INDEX=0"}</definedName>
    <definedName name="_3134__FDSAUDITLINK__" hidden="1">{"fdsup://directions/FAT Viewer?action=UPDATE&amp;creator=factset&amp;DYN_ARGS=TRUE&amp;DOC_NAME=FAT:FQL_AUDITING_CLIENT_TEMPLATE.FAT&amp;display_string=Audit&amp;VAR:KEY=RIRQJSZSLQ&amp;VAR:QUERY=RkZfRUJJVChBTk4sLTIsLCxSUCk=&amp;WINDOW=FIRST_POPUP&amp;HEIGHT=450&amp;WIDTH=450&amp;START_MAXIMIZED=","FALSE&amp;VAR:CALENDAR=US&amp;VAR:SYMBOL=615694&amp;VAR:INDEX=0"}</definedName>
    <definedName name="_3135__FDSAUDITLINK__" localSheetId="11" hidden="1">{"fdsup://directions/FAT Viewer?action=UPDATE&amp;creator=factset&amp;DYN_ARGS=TRUE&amp;DOC_NAME=FAT:FQL_AUDITING_CLIENT_TEMPLATE.FAT&amp;display_string=Audit&amp;VAR:KEY=FEZYDKHMHE&amp;VAR:QUERY=RkZfRUJJVERBKEFOTiwtMSwsLFJQKQ==&amp;WINDOW=FIRST_POPUP&amp;HEIGHT=450&amp;WIDTH=450&amp;START_MAXIMI","ZED=FALSE&amp;VAR:CALENDAR=US&amp;VAR:SYMBOL=615694&amp;VAR:INDEX=0"}</definedName>
    <definedName name="_3135__FDSAUDITLINK__" localSheetId="3" hidden="1">{"fdsup://directions/FAT Viewer?action=UPDATE&amp;creator=factset&amp;DYN_ARGS=TRUE&amp;DOC_NAME=FAT:FQL_AUDITING_CLIENT_TEMPLATE.FAT&amp;display_string=Audit&amp;VAR:KEY=FEZYDKHMHE&amp;VAR:QUERY=RkZfRUJJVERBKEFOTiwtMSwsLFJQKQ==&amp;WINDOW=FIRST_POPUP&amp;HEIGHT=450&amp;WIDTH=450&amp;START_MAXIMI","ZED=FALSE&amp;VAR:CALENDAR=US&amp;VAR:SYMBOL=615694&amp;VAR:INDEX=0"}</definedName>
    <definedName name="_3135__FDSAUDITLINK__" hidden="1">{"fdsup://directions/FAT Viewer?action=UPDATE&amp;creator=factset&amp;DYN_ARGS=TRUE&amp;DOC_NAME=FAT:FQL_AUDITING_CLIENT_TEMPLATE.FAT&amp;display_string=Audit&amp;VAR:KEY=FEZYDKHMHE&amp;VAR:QUERY=RkZfRUJJVERBKEFOTiwtMSwsLFJQKQ==&amp;WINDOW=FIRST_POPUP&amp;HEIGHT=450&amp;WIDTH=450&amp;START_MAXIMI","ZED=FALSE&amp;VAR:CALENDAR=US&amp;VAR:SYMBOL=615694&amp;VAR:INDEX=0"}</definedName>
    <definedName name="_3136__FDSAUDITLINK__" localSheetId="11" hidden="1">{"fdsup://directions/FAT Viewer?action=UPDATE&amp;creator=factset&amp;DYN_ARGS=TRUE&amp;DOC_NAME=FAT:FQL_AUDITING_CLIENT_TEMPLATE.FAT&amp;display_string=Audit&amp;VAR:KEY=XQXIVWLELI&amp;VAR:QUERY=RkZfRUJJVERBKEFOTiwtMiwsLFJQKQ==&amp;WINDOW=FIRST_POPUP&amp;HEIGHT=450&amp;WIDTH=450&amp;START_MAXIMI","ZED=FALSE&amp;VAR:CALENDAR=US&amp;VAR:SYMBOL=615694&amp;VAR:INDEX=0"}</definedName>
    <definedName name="_3136__FDSAUDITLINK__" localSheetId="3" hidden="1">{"fdsup://directions/FAT Viewer?action=UPDATE&amp;creator=factset&amp;DYN_ARGS=TRUE&amp;DOC_NAME=FAT:FQL_AUDITING_CLIENT_TEMPLATE.FAT&amp;display_string=Audit&amp;VAR:KEY=XQXIVWLELI&amp;VAR:QUERY=RkZfRUJJVERBKEFOTiwtMiwsLFJQKQ==&amp;WINDOW=FIRST_POPUP&amp;HEIGHT=450&amp;WIDTH=450&amp;START_MAXIMI","ZED=FALSE&amp;VAR:CALENDAR=US&amp;VAR:SYMBOL=615694&amp;VAR:INDEX=0"}</definedName>
    <definedName name="_3136__FDSAUDITLINK__" hidden="1">{"fdsup://directions/FAT Viewer?action=UPDATE&amp;creator=factset&amp;DYN_ARGS=TRUE&amp;DOC_NAME=FAT:FQL_AUDITING_CLIENT_TEMPLATE.FAT&amp;display_string=Audit&amp;VAR:KEY=XQXIVWLELI&amp;VAR:QUERY=RkZfRUJJVERBKEFOTiwtMiwsLFJQKQ==&amp;WINDOW=FIRST_POPUP&amp;HEIGHT=450&amp;WIDTH=450&amp;START_MAXIMI","ZED=FALSE&amp;VAR:CALENDAR=US&amp;VAR:SYMBOL=615694&amp;VAR:INDEX=0"}</definedName>
    <definedName name="_3137__FDSAUDITLINK__" localSheetId="11" hidden="1">{"fdsup://Directions/FactSet Auditing Viewer?action=AUDIT_VALUE&amp;DB=129&amp;ID1=615694&amp;VALUEID=01001&amp;SDATE=2009&amp;PERIODTYPE=ANN_STD&amp;window=popup_no_bar&amp;width=385&amp;height=120&amp;START_MAXIMIZED=FALSE&amp;creator=factset&amp;display_string=Audit"}</definedName>
    <definedName name="_3137__FDSAUDITLINK__" localSheetId="3" hidden="1">{"fdsup://Directions/FactSet Auditing Viewer?action=AUDIT_VALUE&amp;DB=129&amp;ID1=615694&amp;VALUEID=01001&amp;SDATE=2009&amp;PERIODTYPE=ANN_STD&amp;window=popup_no_bar&amp;width=385&amp;height=120&amp;START_MAXIMIZED=FALSE&amp;creator=factset&amp;display_string=Audit"}</definedName>
    <definedName name="_3137__FDSAUDITLINK__" hidden="1">{"fdsup://Directions/FactSet Auditing Viewer?action=AUDIT_VALUE&amp;DB=129&amp;ID1=615694&amp;VALUEID=01001&amp;SDATE=2009&amp;PERIODTYPE=ANN_STD&amp;window=popup_no_bar&amp;width=385&amp;height=120&amp;START_MAXIMIZED=FALSE&amp;creator=factset&amp;display_string=Audit"}</definedName>
    <definedName name="_3138__FDSAUDITLINK__" localSheetId="11" hidden="1">{"fdsup://Directions/FactSet Auditing Viewer?action=AUDIT_VALUE&amp;DB=129&amp;ID1=615694&amp;VALUEID=01001&amp;SDATE=2008&amp;PERIODTYPE=ANN_STD&amp;window=popup_no_bar&amp;width=385&amp;height=120&amp;START_MAXIMIZED=FALSE&amp;creator=factset&amp;display_string=Audit"}</definedName>
    <definedName name="_3138__FDSAUDITLINK__" localSheetId="3" hidden="1">{"fdsup://Directions/FactSet Auditing Viewer?action=AUDIT_VALUE&amp;DB=129&amp;ID1=615694&amp;VALUEID=01001&amp;SDATE=2008&amp;PERIODTYPE=ANN_STD&amp;window=popup_no_bar&amp;width=385&amp;height=120&amp;START_MAXIMIZED=FALSE&amp;creator=factset&amp;display_string=Audit"}</definedName>
    <definedName name="_3138__FDSAUDITLINK__" hidden="1">{"fdsup://Directions/FactSet Auditing Viewer?action=AUDIT_VALUE&amp;DB=129&amp;ID1=615694&amp;VALUEID=01001&amp;SDATE=2008&amp;PERIODTYPE=ANN_STD&amp;window=popup_no_bar&amp;width=385&amp;height=120&amp;START_MAXIMIZED=FALSE&amp;creator=factset&amp;display_string=Audit"}</definedName>
    <definedName name="_3139__FDSAUDITLINK__" localSheetId="11" hidden="1">{"fdsup://directions/FAT Viewer?action=UPDATE&amp;creator=factset&amp;DYN_ARGS=TRUE&amp;DOC_NAME=FAT:FQL_AUDITING_CLIENT_TEMPLATE.FAT&amp;display_string=Audit&amp;VAR:KEY=BSBSFEVODQ&amp;VAR:QUERY=RkZfQ0FQRVgoQU5OLDAsLCxSUCk=&amp;WINDOW=FIRST_POPUP&amp;HEIGHT=450&amp;WIDTH=450&amp;START_MAXIMIZED=","FALSE&amp;VAR:CALENDAR=US&amp;VAR:SYMBOL=674198&amp;VAR:INDEX=0"}</definedName>
    <definedName name="_3139__FDSAUDITLINK__" localSheetId="3" hidden="1">{"fdsup://directions/FAT Viewer?action=UPDATE&amp;creator=factset&amp;DYN_ARGS=TRUE&amp;DOC_NAME=FAT:FQL_AUDITING_CLIENT_TEMPLATE.FAT&amp;display_string=Audit&amp;VAR:KEY=BSBSFEVODQ&amp;VAR:QUERY=RkZfQ0FQRVgoQU5OLDAsLCxSUCk=&amp;WINDOW=FIRST_POPUP&amp;HEIGHT=450&amp;WIDTH=450&amp;START_MAXIMIZED=","FALSE&amp;VAR:CALENDAR=US&amp;VAR:SYMBOL=674198&amp;VAR:INDEX=0"}</definedName>
    <definedName name="_3139__FDSAUDITLINK__" hidden="1">{"fdsup://directions/FAT Viewer?action=UPDATE&amp;creator=factset&amp;DYN_ARGS=TRUE&amp;DOC_NAME=FAT:FQL_AUDITING_CLIENT_TEMPLATE.FAT&amp;display_string=Audit&amp;VAR:KEY=BSBSFEVODQ&amp;VAR:QUERY=RkZfQ0FQRVgoQU5OLDAsLCxSUCk=&amp;WINDOW=FIRST_POPUP&amp;HEIGHT=450&amp;WIDTH=450&amp;START_MAXIMIZED=","FALSE&amp;VAR:CALENDAR=US&amp;VAR:SYMBOL=674198&amp;VAR:INDEX=0"}</definedName>
    <definedName name="_314__FDSAUDITLINK__" localSheetId="11" hidden="1">{"fdsup://directions/FAT Viewer?action=UPDATE&amp;creator=factset&amp;DYN_ARGS=TRUE&amp;DOC_NAME=FAT:FQL_AUDITING_CLIENT_TEMPLATE.FAT&amp;display_string=Audit&amp;VAR:KEY=NERIDSTYTY&amp;VAR:QUERY=RkZfQ0FQRVgoQU5OLC0yLCwsUlAp&amp;WINDOW=FIRST_POPUP&amp;HEIGHT=450&amp;WIDTH=450&amp;START_MAXIMIZED=","FALSE&amp;VAR:CALENDAR=FIVEDAY&amp;VAR:SYMBOL=615675&amp;VAR:INDEX=0"}</definedName>
    <definedName name="_314__FDSAUDITLINK__" localSheetId="3" hidden="1">{"fdsup://directions/FAT Viewer?action=UPDATE&amp;creator=factset&amp;DYN_ARGS=TRUE&amp;DOC_NAME=FAT:FQL_AUDITING_CLIENT_TEMPLATE.FAT&amp;display_string=Audit&amp;VAR:KEY=NERIDSTYTY&amp;VAR:QUERY=RkZfQ0FQRVgoQU5OLC0yLCwsUlAp&amp;WINDOW=FIRST_POPUP&amp;HEIGHT=450&amp;WIDTH=450&amp;START_MAXIMIZED=","FALSE&amp;VAR:CALENDAR=FIVEDAY&amp;VAR:SYMBOL=615675&amp;VAR:INDEX=0"}</definedName>
    <definedName name="_314__FDSAUDITLINK__" hidden="1">{"fdsup://directions/FAT Viewer?action=UPDATE&amp;creator=factset&amp;DYN_ARGS=TRUE&amp;DOC_NAME=FAT:FQL_AUDITING_CLIENT_TEMPLATE.FAT&amp;display_string=Audit&amp;VAR:KEY=NERIDSTYTY&amp;VAR:QUERY=RkZfQ0FQRVgoQU5OLC0yLCwsUlAp&amp;WINDOW=FIRST_POPUP&amp;HEIGHT=450&amp;WIDTH=450&amp;START_MAXIMIZED=","FALSE&amp;VAR:CALENDAR=FIVEDAY&amp;VAR:SYMBOL=615675&amp;VAR:INDEX=0"}</definedName>
    <definedName name="_3140__FDSAUDITLINK__" localSheetId="11" hidden="1">{"fdsup://directions/FAT Viewer?action=UPDATE&amp;creator=factset&amp;DYN_ARGS=TRUE&amp;DOC_NAME=FAT:FQL_AUDITING_CLIENT_TEMPLATE.FAT&amp;display_string=Audit&amp;VAR:KEY=VWJUZCNKRI&amp;VAR:QUERY=RkZfQ0FQRVgoQU5OLC0xLCwsUlAp&amp;WINDOW=FIRST_POPUP&amp;HEIGHT=450&amp;WIDTH=450&amp;START_MAXIMIZED=","FALSE&amp;VAR:CALENDAR=US&amp;VAR:SYMBOL=674198&amp;VAR:INDEX=0"}</definedName>
    <definedName name="_3140__FDSAUDITLINK__" localSheetId="3" hidden="1">{"fdsup://directions/FAT Viewer?action=UPDATE&amp;creator=factset&amp;DYN_ARGS=TRUE&amp;DOC_NAME=FAT:FQL_AUDITING_CLIENT_TEMPLATE.FAT&amp;display_string=Audit&amp;VAR:KEY=VWJUZCNKRI&amp;VAR:QUERY=RkZfQ0FQRVgoQU5OLC0xLCwsUlAp&amp;WINDOW=FIRST_POPUP&amp;HEIGHT=450&amp;WIDTH=450&amp;START_MAXIMIZED=","FALSE&amp;VAR:CALENDAR=US&amp;VAR:SYMBOL=674198&amp;VAR:INDEX=0"}</definedName>
    <definedName name="_3140__FDSAUDITLINK__" hidden="1">{"fdsup://directions/FAT Viewer?action=UPDATE&amp;creator=factset&amp;DYN_ARGS=TRUE&amp;DOC_NAME=FAT:FQL_AUDITING_CLIENT_TEMPLATE.FAT&amp;display_string=Audit&amp;VAR:KEY=VWJUZCNKRI&amp;VAR:QUERY=RkZfQ0FQRVgoQU5OLC0xLCwsUlAp&amp;WINDOW=FIRST_POPUP&amp;HEIGHT=450&amp;WIDTH=450&amp;START_MAXIMIZED=","FALSE&amp;VAR:CALENDAR=US&amp;VAR:SYMBOL=674198&amp;VAR:INDEX=0"}</definedName>
    <definedName name="_3141__FDSAUDITLINK__" localSheetId="11" hidden="1">{"fdsup://directions/FAT Viewer?action=UPDATE&amp;creator=factset&amp;DYN_ARGS=TRUE&amp;DOC_NAME=FAT:FQL_AUDITING_CLIENT_TEMPLATE.FAT&amp;display_string=Audit&amp;VAR:KEY=TAPCLCTKJW&amp;VAR:QUERY=RkZfQ0FQRVgoQU5OLC0yLCwsUlAp&amp;WINDOW=FIRST_POPUP&amp;HEIGHT=450&amp;WIDTH=450&amp;START_MAXIMIZED=","FALSE&amp;VAR:CALENDAR=US&amp;VAR:SYMBOL=674198&amp;VAR:INDEX=0"}</definedName>
    <definedName name="_3141__FDSAUDITLINK__" localSheetId="3" hidden="1">{"fdsup://directions/FAT Viewer?action=UPDATE&amp;creator=factset&amp;DYN_ARGS=TRUE&amp;DOC_NAME=FAT:FQL_AUDITING_CLIENT_TEMPLATE.FAT&amp;display_string=Audit&amp;VAR:KEY=TAPCLCTKJW&amp;VAR:QUERY=RkZfQ0FQRVgoQU5OLC0yLCwsUlAp&amp;WINDOW=FIRST_POPUP&amp;HEIGHT=450&amp;WIDTH=450&amp;START_MAXIMIZED=","FALSE&amp;VAR:CALENDAR=US&amp;VAR:SYMBOL=674198&amp;VAR:INDEX=0"}</definedName>
    <definedName name="_3141__FDSAUDITLINK__" hidden="1">{"fdsup://directions/FAT Viewer?action=UPDATE&amp;creator=factset&amp;DYN_ARGS=TRUE&amp;DOC_NAME=FAT:FQL_AUDITING_CLIENT_TEMPLATE.FAT&amp;display_string=Audit&amp;VAR:KEY=TAPCLCTKJW&amp;VAR:QUERY=RkZfQ0FQRVgoQU5OLC0yLCwsUlAp&amp;WINDOW=FIRST_POPUP&amp;HEIGHT=450&amp;WIDTH=450&amp;START_MAXIMIZED=","FALSE&amp;VAR:CALENDAR=US&amp;VAR:SYMBOL=674198&amp;VAR:INDEX=0"}</definedName>
    <definedName name="_3142__FDSAUDITLINK__" localSheetId="11" hidden="1">{"fdsup://directions/FAT Viewer?action=UPDATE&amp;creator=factset&amp;DYN_ARGS=TRUE&amp;DOC_NAME=FAT:FQL_AUDITING_CLIENT_TEMPLATE.FAT&amp;display_string=Audit&amp;VAR:KEY=PSXQPQVYPY&amp;VAR:QUERY=RkZfTkVUX0lOQyhBTk4sLTEsLCxSUCk=&amp;WINDOW=FIRST_POPUP&amp;HEIGHT=450&amp;WIDTH=450&amp;START_MAXIMI","ZED=FALSE&amp;VAR:CALENDAR=US&amp;VAR:SYMBOL=674198&amp;VAR:INDEX=0"}</definedName>
    <definedName name="_3142__FDSAUDITLINK__" localSheetId="3" hidden="1">{"fdsup://directions/FAT Viewer?action=UPDATE&amp;creator=factset&amp;DYN_ARGS=TRUE&amp;DOC_NAME=FAT:FQL_AUDITING_CLIENT_TEMPLATE.FAT&amp;display_string=Audit&amp;VAR:KEY=PSXQPQVYPY&amp;VAR:QUERY=RkZfTkVUX0lOQyhBTk4sLTEsLCxSUCk=&amp;WINDOW=FIRST_POPUP&amp;HEIGHT=450&amp;WIDTH=450&amp;START_MAXIMI","ZED=FALSE&amp;VAR:CALENDAR=US&amp;VAR:SYMBOL=674198&amp;VAR:INDEX=0"}</definedName>
    <definedName name="_3142__FDSAUDITLINK__" hidden="1">{"fdsup://directions/FAT Viewer?action=UPDATE&amp;creator=factset&amp;DYN_ARGS=TRUE&amp;DOC_NAME=FAT:FQL_AUDITING_CLIENT_TEMPLATE.FAT&amp;display_string=Audit&amp;VAR:KEY=PSXQPQVYPY&amp;VAR:QUERY=RkZfTkVUX0lOQyhBTk4sLTEsLCxSUCk=&amp;WINDOW=FIRST_POPUP&amp;HEIGHT=450&amp;WIDTH=450&amp;START_MAXIMI","ZED=FALSE&amp;VAR:CALENDAR=US&amp;VAR:SYMBOL=674198&amp;VAR:INDEX=0"}</definedName>
    <definedName name="_3143__FDSAUDITLINK__" localSheetId="11" hidden="1">{"fdsup://directions/FAT Viewer?action=UPDATE&amp;creator=factset&amp;DYN_ARGS=TRUE&amp;DOC_NAME=FAT:FQL_AUDITING_CLIENT_TEMPLATE.FAT&amp;display_string=Audit&amp;VAR:KEY=TEHINARMBY&amp;VAR:QUERY=RkZfTkVUX0lOQyhBTk4sLTIsLCxSUCk=&amp;WINDOW=FIRST_POPUP&amp;HEIGHT=450&amp;WIDTH=450&amp;START_MAXIMI","ZED=FALSE&amp;VAR:CALENDAR=US&amp;VAR:SYMBOL=674198&amp;VAR:INDEX=0"}</definedName>
    <definedName name="_3143__FDSAUDITLINK__" localSheetId="3" hidden="1">{"fdsup://directions/FAT Viewer?action=UPDATE&amp;creator=factset&amp;DYN_ARGS=TRUE&amp;DOC_NAME=FAT:FQL_AUDITING_CLIENT_TEMPLATE.FAT&amp;display_string=Audit&amp;VAR:KEY=TEHINARMBY&amp;VAR:QUERY=RkZfTkVUX0lOQyhBTk4sLTIsLCxSUCk=&amp;WINDOW=FIRST_POPUP&amp;HEIGHT=450&amp;WIDTH=450&amp;START_MAXIMI","ZED=FALSE&amp;VAR:CALENDAR=US&amp;VAR:SYMBOL=674198&amp;VAR:INDEX=0"}</definedName>
    <definedName name="_3143__FDSAUDITLINK__" hidden="1">{"fdsup://directions/FAT Viewer?action=UPDATE&amp;creator=factset&amp;DYN_ARGS=TRUE&amp;DOC_NAME=FAT:FQL_AUDITING_CLIENT_TEMPLATE.FAT&amp;display_string=Audit&amp;VAR:KEY=TEHINARMBY&amp;VAR:QUERY=RkZfTkVUX0lOQyhBTk4sLTIsLCxSUCk=&amp;WINDOW=FIRST_POPUP&amp;HEIGHT=450&amp;WIDTH=450&amp;START_MAXIMI","ZED=FALSE&amp;VAR:CALENDAR=US&amp;VAR:SYMBOL=674198&amp;VAR:INDEX=0"}</definedName>
    <definedName name="_3144__FDSAUDITLINK__" localSheetId="11" hidden="1">{"fdsup://directions/FAT Viewer?action=UPDATE&amp;creator=factset&amp;DYN_ARGS=TRUE&amp;DOC_NAME=FAT:FQL_AUDITING_CLIENT_TEMPLATE.FAT&amp;display_string=Audit&amp;VAR:KEY=XWTSFCJOXK&amp;VAR:QUERY=RkZfRUJJVChBTk4sLTEsLCxSUCk=&amp;WINDOW=FIRST_POPUP&amp;HEIGHT=450&amp;WIDTH=450&amp;START_MAXIMIZED=","FALSE&amp;VAR:CALENDAR=US&amp;VAR:SYMBOL=674198&amp;VAR:INDEX=0"}</definedName>
    <definedName name="_3144__FDSAUDITLINK__" localSheetId="3" hidden="1">{"fdsup://directions/FAT Viewer?action=UPDATE&amp;creator=factset&amp;DYN_ARGS=TRUE&amp;DOC_NAME=FAT:FQL_AUDITING_CLIENT_TEMPLATE.FAT&amp;display_string=Audit&amp;VAR:KEY=XWTSFCJOXK&amp;VAR:QUERY=RkZfRUJJVChBTk4sLTEsLCxSUCk=&amp;WINDOW=FIRST_POPUP&amp;HEIGHT=450&amp;WIDTH=450&amp;START_MAXIMIZED=","FALSE&amp;VAR:CALENDAR=US&amp;VAR:SYMBOL=674198&amp;VAR:INDEX=0"}</definedName>
    <definedName name="_3144__FDSAUDITLINK__" hidden="1">{"fdsup://directions/FAT Viewer?action=UPDATE&amp;creator=factset&amp;DYN_ARGS=TRUE&amp;DOC_NAME=FAT:FQL_AUDITING_CLIENT_TEMPLATE.FAT&amp;display_string=Audit&amp;VAR:KEY=XWTSFCJOXK&amp;VAR:QUERY=RkZfRUJJVChBTk4sLTEsLCxSUCk=&amp;WINDOW=FIRST_POPUP&amp;HEIGHT=450&amp;WIDTH=450&amp;START_MAXIMIZED=","FALSE&amp;VAR:CALENDAR=US&amp;VAR:SYMBOL=674198&amp;VAR:INDEX=0"}</definedName>
    <definedName name="_3145__FDSAUDITLINK__" localSheetId="11" hidden="1">{"fdsup://directions/FAT Viewer?action=UPDATE&amp;creator=factset&amp;DYN_ARGS=TRUE&amp;DOC_NAME=FAT:FQL_AUDITING_CLIENT_TEMPLATE.FAT&amp;display_string=Audit&amp;VAR:KEY=LMTIFQNMLO&amp;VAR:QUERY=RkZfRUJJVChBTk4sLTIsLCxSUCk=&amp;WINDOW=FIRST_POPUP&amp;HEIGHT=450&amp;WIDTH=450&amp;START_MAXIMIZED=","FALSE&amp;VAR:CALENDAR=US&amp;VAR:SYMBOL=674198&amp;VAR:INDEX=0"}</definedName>
    <definedName name="_3145__FDSAUDITLINK__" localSheetId="3" hidden="1">{"fdsup://directions/FAT Viewer?action=UPDATE&amp;creator=factset&amp;DYN_ARGS=TRUE&amp;DOC_NAME=FAT:FQL_AUDITING_CLIENT_TEMPLATE.FAT&amp;display_string=Audit&amp;VAR:KEY=LMTIFQNMLO&amp;VAR:QUERY=RkZfRUJJVChBTk4sLTIsLCxSUCk=&amp;WINDOW=FIRST_POPUP&amp;HEIGHT=450&amp;WIDTH=450&amp;START_MAXIMIZED=","FALSE&amp;VAR:CALENDAR=US&amp;VAR:SYMBOL=674198&amp;VAR:INDEX=0"}</definedName>
    <definedName name="_3145__FDSAUDITLINK__" hidden="1">{"fdsup://directions/FAT Viewer?action=UPDATE&amp;creator=factset&amp;DYN_ARGS=TRUE&amp;DOC_NAME=FAT:FQL_AUDITING_CLIENT_TEMPLATE.FAT&amp;display_string=Audit&amp;VAR:KEY=LMTIFQNMLO&amp;VAR:QUERY=RkZfRUJJVChBTk4sLTIsLCxSUCk=&amp;WINDOW=FIRST_POPUP&amp;HEIGHT=450&amp;WIDTH=450&amp;START_MAXIMIZED=","FALSE&amp;VAR:CALENDAR=US&amp;VAR:SYMBOL=674198&amp;VAR:INDEX=0"}</definedName>
    <definedName name="_3146__FDSAUDITLINK__" localSheetId="11" hidden="1">{"fdsup://directions/FAT Viewer?action=UPDATE&amp;creator=factset&amp;DYN_ARGS=TRUE&amp;DOC_NAME=FAT:FQL_AUDITING_CLIENT_TEMPLATE.FAT&amp;display_string=Audit&amp;VAR:KEY=HGNSXORSBK&amp;VAR:QUERY=RkZfRUJJVERBKEFOTiwtMSwsLFJQKQ==&amp;WINDOW=FIRST_POPUP&amp;HEIGHT=450&amp;WIDTH=450&amp;START_MAXIMI","ZED=FALSE&amp;VAR:CALENDAR=US&amp;VAR:SYMBOL=674198&amp;VAR:INDEX=0"}</definedName>
    <definedName name="_3146__FDSAUDITLINK__" localSheetId="3" hidden="1">{"fdsup://directions/FAT Viewer?action=UPDATE&amp;creator=factset&amp;DYN_ARGS=TRUE&amp;DOC_NAME=FAT:FQL_AUDITING_CLIENT_TEMPLATE.FAT&amp;display_string=Audit&amp;VAR:KEY=HGNSXORSBK&amp;VAR:QUERY=RkZfRUJJVERBKEFOTiwtMSwsLFJQKQ==&amp;WINDOW=FIRST_POPUP&amp;HEIGHT=450&amp;WIDTH=450&amp;START_MAXIMI","ZED=FALSE&amp;VAR:CALENDAR=US&amp;VAR:SYMBOL=674198&amp;VAR:INDEX=0"}</definedName>
    <definedName name="_3146__FDSAUDITLINK__" hidden="1">{"fdsup://directions/FAT Viewer?action=UPDATE&amp;creator=factset&amp;DYN_ARGS=TRUE&amp;DOC_NAME=FAT:FQL_AUDITING_CLIENT_TEMPLATE.FAT&amp;display_string=Audit&amp;VAR:KEY=HGNSXORSBK&amp;VAR:QUERY=RkZfRUJJVERBKEFOTiwtMSwsLFJQKQ==&amp;WINDOW=FIRST_POPUP&amp;HEIGHT=450&amp;WIDTH=450&amp;START_MAXIMI","ZED=FALSE&amp;VAR:CALENDAR=US&amp;VAR:SYMBOL=674198&amp;VAR:INDEX=0"}</definedName>
    <definedName name="_3147__FDSAUDITLINK__" localSheetId="11" hidden="1">{"fdsup://directions/FAT Viewer?action=UPDATE&amp;creator=factset&amp;DYN_ARGS=TRUE&amp;DOC_NAME=FAT:FQL_AUDITING_CLIENT_TEMPLATE.FAT&amp;display_string=Audit&amp;VAR:KEY=NSXETWZCPQ&amp;VAR:QUERY=RkZfRUJJVERBKEFOTiwtMiwsLFJQKQ==&amp;WINDOW=FIRST_POPUP&amp;HEIGHT=450&amp;WIDTH=450&amp;START_MAXIMI","ZED=FALSE&amp;VAR:CALENDAR=US&amp;VAR:SYMBOL=674198&amp;VAR:INDEX=0"}</definedName>
    <definedName name="_3147__FDSAUDITLINK__" localSheetId="3" hidden="1">{"fdsup://directions/FAT Viewer?action=UPDATE&amp;creator=factset&amp;DYN_ARGS=TRUE&amp;DOC_NAME=FAT:FQL_AUDITING_CLIENT_TEMPLATE.FAT&amp;display_string=Audit&amp;VAR:KEY=NSXETWZCPQ&amp;VAR:QUERY=RkZfRUJJVERBKEFOTiwtMiwsLFJQKQ==&amp;WINDOW=FIRST_POPUP&amp;HEIGHT=450&amp;WIDTH=450&amp;START_MAXIMI","ZED=FALSE&amp;VAR:CALENDAR=US&amp;VAR:SYMBOL=674198&amp;VAR:INDEX=0"}</definedName>
    <definedName name="_3147__FDSAUDITLINK__" hidden="1">{"fdsup://directions/FAT Viewer?action=UPDATE&amp;creator=factset&amp;DYN_ARGS=TRUE&amp;DOC_NAME=FAT:FQL_AUDITING_CLIENT_TEMPLATE.FAT&amp;display_string=Audit&amp;VAR:KEY=NSXETWZCPQ&amp;VAR:QUERY=RkZfRUJJVERBKEFOTiwtMiwsLFJQKQ==&amp;WINDOW=FIRST_POPUP&amp;HEIGHT=450&amp;WIDTH=450&amp;START_MAXIMI","ZED=FALSE&amp;VAR:CALENDAR=US&amp;VAR:SYMBOL=674198&amp;VAR:INDEX=0"}</definedName>
    <definedName name="_3148__FDSAUDITLINK__" localSheetId="11" hidden="1">{"fdsup://Directions/FactSet Auditing Viewer?action=AUDIT_VALUE&amp;DB=129&amp;ID1=674198&amp;VALUEID=01001&amp;SDATE=2009&amp;PERIODTYPE=ANN_STD&amp;window=popup_no_bar&amp;width=385&amp;height=120&amp;START_MAXIMIZED=FALSE&amp;creator=factset&amp;display_string=Audit"}</definedName>
    <definedName name="_3148__FDSAUDITLINK__" localSheetId="3" hidden="1">{"fdsup://Directions/FactSet Auditing Viewer?action=AUDIT_VALUE&amp;DB=129&amp;ID1=674198&amp;VALUEID=01001&amp;SDATE=2009&amp;PERIODTYPE=ANN_STD&amp;window=popup_no_bar&amp;width=385&amp;height=120&amp;START_MAXIMIZED=FALSE&amp;creator=factset&amp;display_string=Audit"}</definedName>
    <definedName name="_3148__FDSAUDITLINK__" hidden="1">{"fdsup://Directions/FactSet Auditing Viewer?action=AUDIT_VALUE&amp;DB=129&amp;ID1=674198&amp;VALUEID=01001&amp;SDATE=2009&amp;PERIODTYPE=ANN_STD&amp;window=popup_no_bar&amp;width=385&amp;height=120&amp;START_MAXIMIZED=FALSE&amp;creator=factset&amp;display_string=Audit"}</definedName>
    <definedName name="_3149__FDSAUDITLINK__" localSheetId="11" hidden="1">{"fdsup://Directions/FactSet Auditing Viewer?action=AUDIT_VALUE&amp;DB=129&amp;ID1=674198&amp;VALUEID=01001&amp;SDATE=2008&amp;PERIODTYPE=ANN_STD&amp;window=popup_no_bar&amp;width=385&amp;height=120&amp;START_MAXIMIZED=FALSE&amp;creator=factset&amp;display_string=Audit"}</definedName>
    <definedName name="_3149__FDSAUDITLINK__" localSheetId="3" hidden="1">{"fdsup://Directions/FactSet Auditing Viewer?action=AUDIT_VALUE&amp;DB=129&amp;ID1=674198&amp;VALUEID=01001&amp;SDATE=2008&amp;PERIODTYPE=ANN_STD&amp;window=popup_no_bar&amp;width=385&amp;height=120&amp;START_MAXIMIZED=FALSE&amp;creator=factset&amp;display_string=Audit"}</definedName>
    <definedName name="_3149__FDSAUDITLINK__" hidden="1">{"fdsup://Directions/FactSet Auditing Viewer?action=AUDIT_VALUE&amp;DB=129&amp;ID1=674198&amp;VALUEID=01001&amp;SDATE=2008&amp;PERIODTYPE=ANN_STD&amp;window=popup_no_bar&amp;width=385&amp;height=120&amp;START_MAXIMIZED=FALSE&amp;creator=factset&amp;display_string=Audit"}</definedName>
    <definedName name="_315__FDSAUDITLINK__" localSheetId="11" hidden="1">{"fdsup://directions/FAT Viewer?action=UPDATE&amp;creator=factset&amp;DYN_ARGS=TRUE&amp;DOC_NAME=FAT:FQL_AUDITING_CLIENT_TEMPLATE.FAT&amp;display_string=Audit&amp;VAR:KEY=DSDCXKBEHE&amp;VAR:QUERY=RkZfTkVUX0lOQyhBTk4sLTIsLCxSUCk=&amp;WINDOW=FIRST_POPUP&amp;HEIGHT=450&amp;WIDTH=450&amp;START_MAXIMI","ZED=FALSE&amp;VAR:CALENDAR=FIVEDAY&amp;VAR:SYMBOL=615675&amp;VAR:INDEX=0"}</definedName>
    <definedName name="_315__FDSAUDITLINK__" localSheetId="3" hidden="1">{"fdsup://directions/FAT Viewer?action=UPDATE&amp;creator=factset&amp;DYN_ARGS=TRUE&amp;DOC_NAME=FAT:FQL_AUDITING_CLIENT_TEMPLATE.FAT&amp;display_string=Audit&amp;VAR:KEY=DSDCXKBEHE&amp;VAR:QUERY=RkZfTkVUX0lOQyhBTk4sLTIsLCxSUCk=&amp;WINDOW=FIRST_POPUP&amp;HEIGHT=450&amp;WIDTH=450&amp;START_MAXIMI","ZED=FALSE&amp;VAR:CALENDAR=FIVEDAY&amp;VAR:SYMBOL=615675&amp;VAR:INDEX=0"}</definedName>
    <definedName name="_315__FDSAUDITLINK__" hidden="1">{"fdsup://directions/FAT Viewer?action=UPDATE&amp;creator=factset&amp;DYN_ARGS=TRUE&amp;DOC_NAME=FAT:FQL_AUDITING_CLIENT_TEMPLATE.FAT&amp;display_string=Audit&amp;VAR:KEY=DSDCXKBEHE&amp;VAR:QUERY=RkZfTkVUX0lOQyhBTk4sLTIsLCxSUCk=&amp;WINDOW=FIRST_POPUP&amp;HEIGHT=450&amp;WIDTH=450&amp;START_MAXIMI","ZED=FALSE&amp;VAR:CALENDAR=FIVEDAY&amp;VAR:SYMBOL=615675&amp;VAR:INDEX=0"}</definedName>
    <definedName name="_3150__FDSAUDITLINK__" localSheetId="11" hidden="1">{"fdsup://directions/FAT Viewer?action=UPDATE&amp;creator=factset&amp;DYN_ARGS=TRUE&amp;DOC_NAME=FAT:FQL_AUDITING_CLIENT_TEMPLATE.FAT&amp;display_string=Audit&amp;VAR:KEY=HIFQPGDIVS&amp;VAR:QUERY=RkZfQ0FQRVgoQU5OLDAsLCxSUCk=&amp;WINDOW=FIRST_POPUP&amp;HEIGHT=450&amp;WIDTH=450&amp;START_MAXIMIZED=","FALSE&amp;VAR:CALENDAR=US&amp;VAR:SYMBOL=610620&amp;VAR:INDEX=0"}</definedName>
    <definedName name="_3150__FDSAUDITLINK__" localSheetId="3" hidden="1">{"fdsup://directions/FAT Viewer?action=UPDATE&amp;creator=factset&amp;DYN_ARGS=TRUE&amp;DOC_NAME=FAT:FQL_AUDITING_CLIENT_TEMPLATE.FAT&amp;display_string=Audit&amp;VAR:KEY=HIFQPGDIVS&amp;VAR:QUERY=RkZfQ0FQRVgoQU5OLDAsLCxSUCk=&amp;WINDOW=FIRST_POPUP&amp;HEIGHT=450&amp;WIDTH=450&amp;START_MAXIMIZED=","FALSE&amp;VAR:CALENDAR=US&amp;VAR:SYMBOL=610620&amp;VAR:INDEX=0"}</definedName>
    <definedName name="_3150__FDSAUDITLINK__" hidden="1">{"fdsup://directions/FAT Viewer?action=UPDATE&amp;creator=factset&amp;DYN_ARGS=TRUE&amp;DOC_NAME=FAT:FQL_AUDITING_CLIENT_TEMPLATE.FAT&amp;display_string=Audit&amp;VAR:KEY=HIFQPGDIVS&amp;VAR:QUERY=RkZfQ0FQRVgoQU5OLDAsLCxSUCk=&amp;WINDOW=FIRST_POPUP&amp;HEIGHT=450&amp;WIDTH=450&amp;START_MAXIMIZED=","FALSE&amp;VAR:CALENDAR=US&amp;VAR:SYMBOL=610620&amp;VAR:INDEX=0"}</definedName>
    <definedName name="_3151__FDSAUDITLINK__" localSheetId="11" hidden="1">{"fdsup://directions/FAT Viewer?action=UPDATE&amp;creator=factset&amp;DYN_ARGS=TRUE&amp;DOC_NAME=FAT:FQL_AUDITING_CLIENT_TEMPLATE.FAT&amp;display_string=Audit&amp;VAR:KEY=VARSXODSFQ&amp;VAR:QUERY=RkZfQ0FQRVgoQU5OLC0xLCwsUlAp&amp;WINDOW=FIRST_POPUP&amp;HEIGHT=450&amp;WIDTH=450&amp;START_MAXIMIZED=","FALSE&amp;VAR:CALENDAR=US&amp;VAR:SYMBOL=610620&amp;VAR:INDEX=0"}</definedName>
    <definedName name="_3151__FDSAUDITLINK__" localSheetId="3" hidden="1">{"fdsup://directions/FAT Viewer?action=UPDATE&amp;creator=factset&amp;DYN_ARGS=TRUE&amp;DOC_NAME=FAT:FQL_AUDITING_CLIENT_TEMPLATE.FAT&amp;display_string=Audit&amp;VAR:KEY=VARSXODSFQ&amp;VAR:QUERY=RkZfQ0FQRVgoQU5OLC0xLCwsUlAp&amp;WINDOW=FIRST_POPUP&amp;HEIGHT=450&amp;WIDTH=450&amp;START_MAXIMIZED=","FALSE&amp;VAR:CALENDAR=US&amp;VAR:SYMBOL=610620&amp;VAR:INDEX=0"}</definedName>
    <definedName name="_3151__FDSAUDITLINK__" hidden="1">{"fdsup://directions/FAT Viewer?action=UPDATE&amp;creator=factset&amp;DYN_ARGS=TRUE&amp;DOC_NAME=FAT:FQL_AUDITING_CLIENT_TEMPLATE.FAT&amp;display_string=Audit&amp;VAR:KEY=VARSXODSFQ&amp;VAR:QUERY=RkZfQ0FQRVgoQU5OLC0xLCwsUlAp&amp;WINDOW=FIRST_POPUP&amp;HEIGHT=450&amp;WIDTH=450&amp;START_MAXIMIZED=","FALSE&amp;VAR:CALENDAR=US&amp;VAR:SYMBOL=610620&amp;VAR:INDEX=0"}</definedName>
    <definedName name="_3152__FDSAUDITLINK__" localSheetId="11" hidden="1">{"fdsup://directions/FAT Viewer?action=UPDATE&amp;creator=factset&amp;DYN_ARGS=TRUE&amp;DOC_NAME=FAT:FQL_AUDITING_CLIENT_TEMPLATE.FAT&amp;display_string=Audit&amp;VAR:KEY=RORULQPIHU&amp;VAR:QUERY=RkZfQ0FQRVgoQU5OLC0yLCwsUlAp&amp;WINDOW=FIRST_POPUP&amp;HEIGHT=450&amp;WIDTH=450&amp;START_MAXIMIZED=","FALSE&amp;VAR:CALENDAR=US&amp;VAR:SYMBOL=610620&amp;VAR:INDEX=0"}</definedName>
    <definedName name="_3152__FDSAUDITLINK__" localSheetId="3" hidden="1">{"fdsup://directions/FAT Viewer?action=UPDATE&amp;creator=factset&amp;DYN_ARGS=TRUE&amp;DOC_NAME=FAT:FQL_AUDITING_CLIENT_TEMPLATE.FAT&amp;display_string=Audit&amp;VAR:KEY=RORULQPIHU&amp;VAR:QUERY=RkZfQ0FQRVgoQU5OLC0yLCwsUlAp&amp;WINDOW=FIRST_POPUP&amp;HEIGHT=450&amp;WIDTH=450&amp;START_MAXIMIZED=","FALSE&amp;VAR:CALENDAR=US&amp;VAR:SYMBOL=610620&amp;VAR:INDEX=0"}</definedName>
    <definedName name="_3152__FDSAUDITLINK__" hidden="1">{"fdsup://directions/FAT Viewer?action=UPDATE&amp;creator=factset&amp;DYN_ARGS=TRUE&amp;DOC_NAME=FAT:FQL_AUDITING_CLIENT_TEMPLATE.FAT&amp;display_string=Audit&amp;VAR:KEY=RORULQPIHU&amp;VAR:QUERY=RkZfQ0FQRVgoQU5OLC0yLCwsUlAp&amp;WINDOW=FIRST_POPUP&amp;HEIGHT=450&amp;WIDTH=450&amp;START_MAXIMIZED=","FALSE&amp;VAR:CALENDAR=US&amp;VAR:SYMBOL=610620&amp;VAR:INDEX=0"}</definedName>
    <definedName name="_3153__FDSAUDITLINK__" localSheetId="11" hidden="1">{"fdsup://directions/FAT Viewer?action=UPDATE&amp;creator=factset&amp;DYN_ARGS=TRUE&amp;DOC_NAME=FAT:FQL_AUDITING_CLIENT_TEMPLATE.FAT&amp;display_string=Audit&amp;VAR:KEY=FKRGHMRGDE&amp;VAR:QUERY=RkZfTkVUX0lOQyhBTk4sLTEsLCxSUCk=&amp;WINDOW=FIRST_POPUP&amp;HEIGHT=450&amp;WIDTH=450&amp;START_MAXIMI","ZED=FALSE&amp;VAR:CALENDAR=US&amp;VAR:SYMBOL=610620&amp;VAR:INDEX=0"}</definedName>
    <definedName name="_3153__FDSAUDITLINK__" localSheetId="3" hidden="1">{"fdsup://directions/FAT Viewer?action=UPDATE&amp;creator=factset&amp;DYN_ARGS=TRUE&amp;DOC_NAME=FAT:FQL_AUDITING_CLIENT_TEMPLATE.FAT&amp;display_string=Audit&amp;VAR:KEY=FKRGHMRGDE&amp;VAR:QUERY=RkZfTkVUX0lOQyhBTk4sLTEsLCxSUCk=&amp;WINDOW=FIRST_POPUP&amp;HEIGHT=450&amp;WIDTH=450&amp;START_MAXIMI","ZED=FALSE&amp;VAR:CALENDAR=US&amp;VAR:SYMBOL=610620&amp;VAR:INDEX=0"}</definedName>
    <definedName name="_3153__FDSAUDITLINK__" hidden="1">{"fdsup://directions/FAT Viewer?action=UPDATE&amp;creator=factset&amp;DYN_ARGS=TRUE&amp;DOC_NAME=FAT:FQL_AUDITING_CLIENT_TEMPLATE.FAT&amp;display_string=Audit&amp;VAR:KEY=FKRGHMRGDE&amp;VAR:QUERY=RkZfTkVUX0lOQyhBTk4sLTEsLCxSUCk=&amp;WINDOW=FIRST_POPUP&amp;HEIGHT=450&amp;WIDTH=450&amp;START_MAXIMI","ZED=FALSE&amp;VAR:CALENDAR=US&amp;VAR:SYMBOL=610620&amp;VAR:INDEX=0"}</definedName>
    <definedName name="_3154__FDSAUDITLINK__" localSheetId="11" hidden="1">{"fdsup://directions/FAT Viewer?action=UPDATE&amp;creator=factset&amp;DYN_ARGS=TRUE&amp;DOC_NAME=FAT:FQL_AUDITING_CLIENT_TEMPLATE.FAT&amp;display_string=Audit&amp;VAR:KEY=XONKNCBSRC&amp;VAR:QUERY=RkZfTkVUX0lOQyhBTk4sLTIsLCxSUCk=&amp;WINDOW=FIRST_POPUP&amp;HEIGHT=450&amp;WIDTH=450&amp;START_MAXIMI","ZED=FALSE&amp;VAR:CALENDAR=US&amp;VAR:SYMBOL=610620&amp;VAR:INDEX=0"}</definedName>
    <definedName name="_3154__FDSAUDITLINK__" localSheetId="3" hidden="1">{"fdsup://directions/FAT Viewer?action=UPDATE&amp;creator=factset&amp;DYN_ARGS=TRUE&amp;DOC_NAME=FAT:FQL_AUDITING_CLIENT_TEMPLATE.FAT&amp;display_string=Audit&amp;VAR:KEY=XONKNCBSRC&amp;VAR:QUERY=RkZfTkVUX0lOQyhBTk4sLTIsLCxSUCk=&amp;WINDOW=FIRST_POPUP&amp;HEIGHT=450&amp;WIDTH=450&amp;START_MAXIMI","ZED=FALSE&amp;VAR:CALENDAR=US&amp;VAR:SYMBOL=610620&amp;VAR:INDEX=0"}</definedName>
    <definedName name="_3154__FDSAUDITLINK__" hidden="1">{"fdsup://directions/FAT Viewer?action=UPDATE&amp;creator=factset&amp;DYN_ARGS=TRUE&amp;DOC_NAME=FAT:FQL_AUDITING_CLIENT_TEMPLATE.FAT&amp;display_string=Audit&amp;VAR:KEY=XONKNCBSRC&amp;VAR:QUERY=RkZfTkVUX0lOQyhBTk4sLTIsLCxSUCk=&amp;WINDOW=FIRST_POPUP&amp;HEIGHT=450&amp;WIDTH=450&amp;START_MAXIMI","ZED=FALSE&amp;VAR:CALENDAR=US&amp;VAR:SYMBOL=610620&amp;VAR:INDEX=0"}</definedName>
    <definedName name="_3155__FDSAUDITLINK__" localSheetId="11" hidden="1">{"fdsup://directions/FAT Viewer?action=UPDATE&amp;creator=factset&amp;DYN_ARGS=TRUE&amp;DOC_NAME=FAT:FQL_AUDITING_CLIENT_TEMPLATE.FAT&amp;display_string=Audit&amp;VAR:KEY=LQZMXGFGLY&amp;VAR:QUERY=RkZfRUJJVChBTk4sLTEsLCxSUCk=&amp;WINDOW=FIRST_POPUP&amp;HEIGHT=450&amp;WIDTH=450&amp;START_MAXIMIZED=","FALSE&amp;VAR:CALENDAR=US&amp;VAR:SYMBOL=610620&amp;VAR:INDEX=0"}</definedName>
    <definedName name="_3155__FDSAUDITLINK__" localSheetId="3" hidden="1">{"fdsup://directions/FAT Viewer?action=UPDATE&amp;creator=factset&amp;DYN_ARGS=TRUE&amp;DOC_NAME=FAT:FQL_AUDITING_CLIENT_TEMPLATE.FAT&amp;display_string=Audit&amp;VAR:KEY=LQZMXGFGLY&amp;VAR:QUERY=RkZfRUJJVChBTk4sLTEsLCxSUCk=&amp;WINDOW=FIRST_POPUP&amp;HEIGHT=450&amp;WIDTH=450&amp;START_MAXIMIZED=","FALSE&amp;VAR:CALENDAR=US&amp;VAR:SYMBOL=610620&amp;VAR:INDEX=0"}</definedName>
    <definedName name="_3155__FDSAUDITLINK__" hidden="1">{"fdsup://directions/FAT Viewer?action=UPDATE&amp;creator=factset&amp;DYN_ARGS=TRUE&amp;DOC_NAME=FAT:FQL_AUDITING_CLIENT_TEMPLATE.FAT&amp;display_string=Audit&amp;VAR:KEY=LQZMXGFGLY&amp;VAR:QUERY=RkZfRUJJVChBTk4sLTEsLCxSUCk=&amp;WINDOW=FIRST_POPUP&amp;HEIGHT=450&amp;WIDTH=450&amp;START_MAXIMIZED=","FALSE&amp;VAR:CALENDAR=US&amp;VAR:SYMBOL=610620&amp;VAR:INDEX=0"}</definedName>
    <definedName name="_3156__FDSAUDITLINK__" localSheetId="11" hidden="1">{"fdsup://directions/FAT Viewer?action=UPDATE&amp;creator=factset&amp;DYN_ARGS=TRUE&amp;DOC_NAME=FAT:FQL_AUDITING_CLIENT_TEMPLATE.FAT&amp;display_string=Audit&amp;VAR:KEY=JMBMNQTGJI&amp;VAR:QUERY=RkZfRUJJVChBTk4sLTIsLCxSUCk=&amp;WINDOW=FIRST_POPUP&amp;HEIGHT=450&amp;WIDTH=450&amp;START_MAXIMIZED=","FALSE&amp;VAR:CALENDAR=US&amp;VAR:SYMBOL=610620&amp;VAR:INDEX=0"}</definedName>
    <definedName name="_3156__FDSAUDITLINK__" localSheetId="3" hidden="1">{"fdsup://directions/FAT Viewer?action=UPDATE&amp;creator=factset&amp;DYN_ARGS=TRUE&amp;DOC_NAME=FAT:FQL_AUDITING_CLIENT_TEMPLATE.FAT&amp;display_string=Audit&amp;VAR:KEY=JMBMNQTGJI&amp;VAR:QUERY=RkZfRUJJVChBTk4sLTIsLCxSUCk=&amp;WINDOW=FIRST_POPUP&amp;HEIGHT=450&amp;WIDTH=450&amp;START_MAXIMIZED=","FALSE&amp;VAR:CALENDAR=US&amp;VAR:SYMBOL=610620&amp;VAR:INDEX=0"}</definedName>
    <definedName name="_3156__FDSAUDITLINK__" hidden="1">{"fdsup://directions/FAT Viewer?action=UPDATE&amp;creator=factset&amp;DYN_ARGS=TRUE&amp;DOC_NAME=FAT:FQL_AUDITING_CLIENT_TEMPLATE.FAT&amp;display_string=Audit&amp;VAR:KEY=JMBMNQTGJI&amp;VAR:QUERY=RkZfRUJJVChBTk4sLTIsLCxSUCk=&amp;WINDOW=FIRST_POPUP&amp;HEIGHT=450&amp;WIDTH=450&amp;START_MAXIMIZED=","FALSE&amp;VAR:CALENDAR=US&amp;VAR:SYMBOL=610620&amp;VAR:INDEX=0"}</definedName>
    <definedName name="_3157__FDSAUDITLINK__" localSheetId="11" hidden="1">{"fdsup://directions/FAT Viewer?action=UPDATE&amp;creator=factset&amp;DYN_ARGS=TRUE&amp;DOC_NAME=FAT:FQL_AUDITING_CLIENT_TEMPLATE.FAT&amp;display_string=Audit&amp;VAR:KEY=JEZIFMJOVW&amp;VAR:QUERY=RkZfRUJJVERBKEFOTiwtMSwsLFJQKQ==&amp;WINDOW=FIRST_POPUP&amp;HEIGHT=450&amp;WIDTH=450&amp;START_MAXIMI","ZED=FALSE&amp;VAR:CALENDAR=US&amp;VAR:SYMBOL=610620&amp;VAR:INDEX=0"}</definedName>
    <definedName name="_3157__FDSAUDITLINK__" localSheetId="3" hidden="1">{"fdsup://directions/FAT Viewer?action=UPDATE&amp;creator=factset&amp;DYN_ARGS=TRUE&amp;DOC_NAME=FAT:FQL_AUDITING_CLIENT_TEMPLATE.FAT&amp;display_string=Audit&amp;VAR:KEY=JEZIFMJOVW&amp;VAR:QUERY=RkZfRUJJVERBKEFOTiwtMSwsLFJQKQ==&amp;WINDOW=FIRST_POPUP&amp;HEIGHT=450&amp;WIDTH=450&amp;START_MAXIMI","ZED=FALSE&amp;VAR:CALENDAR=US&amp;VAR:SYMBOL=610620&amp;VAR:INDEX=0"}</definedName>
    <definedName name="_3157__FDSAUDITLINK__" hidden="1">{"fdsup://directions/FAT Viewer?action=UPDATE&amp;creator=factset&amp;DYN_ARGS=TRUE&amp;DOC_NAME=FAT:FQL_AUDITING_CLIENT_TEMPLATE.FAT&amp;display_string=Audit&amp;VAR:KEY=JEZIFMJOVW&amp;VAR:QUERY=RkZfRUJJVERBKEFOTiwtMSwsLFJQKQ==&amp;WINDOW=FIRST_POPUP&amp;HEIGHT=450&amp;WIDTH=450&amp;START_MAXIMI","ZED=FALSE&amp;VAR:CALENDAR=US&amp;VAR:SYMBOL=610620&amp;VAR:INDEX=0"}</definedName>
    <definedName name="_3158__FDSAUDITLINK__" localSheetId="11" hidden="1">{"fdsup://directions/FAT Viewer?action=UPDATE&amp;creator=factset&amp;DYN_ARGS=TRUE&amp;DOC_NAME=FAT:FQL_AUDITING_CLIENT_TEMPLATE.FAT&amp;display_string=Audit&amp;VAR:KEY=PURAJCXGXW&amp;VAR:QUERY=RkZfRUJJVERBKEFOTiwtMiwsLFJQKQ==&amp;WINDOW=FIRST_POPUP&amp;HEIGHT=450&amp;WIDTH=450&amp;START_MAXIMI","ZED=FALSE&amp;VAR:CALENDAR=US&amp;VAR:SYMBOL=610620&amp;VAR:INDEX=0"}</definedName>
    <definedName name="_3158__FDSAUDITLINK__" localSheetId="3" hidden="1">{"fdsup://directions/FAT Viewer?action=UPDATE&amp;creator=factset&amp;DYN_ARGS=TRUE&amp;DOC_NAME=FAT:FQL_AUDITING_CLIENT_TEMPLATE.FAT&amp;display_string=Audit&amp;VAR:KEY=PURAJCXGXW&amp;VAR:QUERY=RkZfRUJJVERBKEFOTiwtMiwsLFJQKQ==&amp;WINDOW=FIRST_POPUP&amp;HEIGHT=450&amp;WIDTH=450&amp;START_MAXIMI","ZED=FALSE&amp;VAR:CALENDAR=US&amp;VAR:SYMBOL=610620&amp;VAR:INDEX=0"}</definedName>
    <definedName name="_3158__FDSAUDITLINK__" hidden="1">{"fdsup://directions/FAT Viewer?action=UPDATE&amp;creator=factset&amp;DYN_ARGS=TRUE&amp;DOC_NAME=FAT:FQL_AUDITING_CLIENT_TEMPLATE.FAT&amp;display_string=Audit&amp;VAR:KEY=PURAJCXGXW&amp;VAR:QUERY=RkZfRUJJVERBKEFOTiwtMiwsLFJQKQ==&amp;WINDOW=FIRST_POPUP&amp;HEIGHT=450&amp;WIDTH=450&amp;START_MAXIMI","ZED=FALSE&amp;VAR:CALENDAR=US&amp;VAR:SYMBOL=610620&amp;VAR:INDEX=0"}</definedName>
    <definedName name="_3159__FDSAUDITLINK__" localSheetId="11" hidden="1">{"fdsup://Directions/FactSet Auditing Viewer?action=AUDIT_VALUE&amp;DB=129&amp;ID1=610620&amp;VALUEID=01001&amp;SDATE=2009&amp;PERIODTYPE=ANN_STD&amp;window=popup_no_bar&amp;width=385&amp;height=120&amp;START_MAXIMIZED=FALSE&amp;creator=factset&amp;display_string=Audit"}</definedName>
    <definedName name="_3159__FDSAUDITLINK__" localSheetId="3" hidden="1">{"fdsup://Directions/FactSet Auditing Viewer?action=AUDIT_VALUE&amp;DB=129&amp;ID1=610620&amp;VALUEID=01001&amp;SDATE=2009&amp;PERIODTYPE=ANN_STD&amp;window=popup_no_bar&amp;width=385&amp;height=120&amp;START_MAXIMIZED=FALSE&amp;creator=factset&amp;display_string=Audit"}</definedName>
    <definedName name="_3159__FDSAUDITLINK__" hidden="1">{"fdsup://Directions/FactSet Auditing Viewer?action=AUDIT_VALUE&amp;DB=129&amp;ID1=610620&amp;VALUEID=01001&amp;SDATE=2009&amp;PERIODTYPE=ANN_STD&amp;window=popup_no_bar&amp;width=385&amp;height=120&amp;START_MAXIMIZED=FALSE&amp;creator=factset&amp;display_string=Audit"}</definedName>
    <definedName name="_316__FDSAUDITLINK__" localSheetId="11" hidden="1">{"fdsup://directions/FAT Viewer?action=UPDATE&amp;creator=factset&amp;DYN_ARGS=TRUE&amp;DOC_NAME=FAT:FQL_AUDITING_CLIENT_TEMPLATE.FAT&amp;display_string=Audit&amp;VAR:KEY=LOFSPIDKTU&amp;VAR:QUERY=RkZfRUJJVChBTk4sLTIsLCxSUCk=&amp;WINDOW=FIRST_POPUP&amp;HEIGHT=450&amp;WIDTH=450&amp;START_MAXIMIZED=","FALSE&amp;VAR:CALENDAR=FIVEDAY&amp;VAR:SYMBOL=615675&amp;VAR:INDEX=0"}</definedName>
    <definedName name="_316__FDSAUDITLINK__" localSheetId="3" hidden="1">{"fdsup://directions/FAT Viewer?action=UPDATE&amp;creator=factset&amp;DYN_ARGS=TRUE&amp;DOC_NAME=FAT:FQL_AUDITING_CLIENT_TEMPLATE.FAT&amp;display_string=Audit&amp;VAR:KEY=LOFSPIDKTU&amp;VAR:QUERY=RkZfRUJJVChBTk4sLTIsLCxSUCk=&amp;WINDOW=FIRST_POPUP&amp;HEIGHT=450&amp;WIDTH=450&amp;START_MAXIMIZED=","FALSE&amp;VAR:CALENDAR=FIVEDAY&amp;VAR:SYMBOL=615675&amp;VAR:INDEX=0"}</definedName>
    <definedName name="_316__FDSAUDITLINK__" hidden="1">{"fdsup://directions/FAT Viewer?action=UPDATE&amp;creator=factset&amp;DYN_ARGS=TRUE&amp;DOC_NAME=FAT:FQL_AUDITING_CLIENT_TEMPLATE.FAT&amp;display_string=Audit&amp;VAR:KEY=LOFSPIDKTU&amp;VAR:QUERY=RkZfRUJJVChBTk4sLTIsLCxSUCk=&amp;WINDOW=FIRST_POPUP&amp;HEIGHT=450&amp;WIDTH=450&amp;START_MAXIMIZED=","FALSE&amp;VAR:CALENDAR=FIVEDAY&amp;VAR:SYMBOL=615675&amp;VAR:INDEX=0"}</definedName>
    <definedName name="_3160__FDSAUDITLINK__" localSheetId="11" hidden="1">{"fdsup://Directions/FactSet Auditing Viewer?action=AUDIT_VALUE&amp;DB=129&amp;ID1=610620&amp;VALUEID=01001&amp;SDATE=2008&amp;PERIODTYPE=ANN_STD&amp;window=popup_no_bar&amp;width=385&amp;height=120&amp;START_MAXIMIZED=FALSE&amp;creator=factset&amp;display_string=Audit"}</definedName>
    <definedName name="_3160__FDSAUDITLINK__" localSheetId="3" hidden="1">{"fdsup://Directions/FactSet Auditing Viewer?action=AUDIT_VALUE&amp;DB=129&amp;ID1=610620&amp;VALUEID=01001&amp;SDATE=2008&amp;PERIODTYPE=ANN_STD&amp;window=popup_no_bar&amp;width=385&amp;height=120&amp;START_MAXIMIZED=FALSE&amp;creator=factset&amp;display_string=Audit"}</definedName>
    <definedName name="_3160__FDSAUDITLINK__" hidden="1">{"fdsup://Directions/FactSet Auditing Viewer?action=AUDIT_VALUE&amp;DB=129&amp;ID1=610620&amp;VALUEID=01001&amp;SDATE=2008&amp;PERIODTYPE=ANN_STD&amp;window=popup_no_bar&amp;width=385&amp;height=120&amp;START_MAXIMIZED=FALSE&amp;creator=factset&amp;display_string=Audit"}</definedName>
    <definedName name="_3161__FDSAUDITLINK__" localSheetId="11" hidden="1">{"fdsup://directions/FAT Viewer?action=UPDATE&amp;creator=factset&amp;DYN_ARGS=TRUE&amp;DOC_NAME=FAT:FQL_AUDITING_CLIENT_TEMPLATE.FAT&amp;display_string=Audit&amp;VAR:KEY=NGBOJERMPE&amp;VAR:QUERY=RkZfQ0FQRVgoQU5OLDAsLCxSUCk=&amp;WINDOW=FIRST_POPUP&amp;HEIGHT=450&amp;WIDTH=450&amp;START_MAXIMIZED=","FALSE&amp;VAR:CALENDAR=US&amp;VAR:SYMBOL=B29630&amp;VAR:INDEX=0"}</definedName>
    <definedName name="_3161__FDSAUDITLINK__" localSheetId="3" hidden="1">{"fdsup://directions/FAT Viewer?action=UPDATE&amp;creator=factset&amp;DYN_ARGS=TRUE&amp;DOC_NAME=FAT:FQL_AUDITING_CLIENT_TEMPLATE.FAT&amp;display_string=Audit&amp;VAR:KEY=NGBOJERMPE&amp;VAR:QUERY=RkZfQ0FQRVgoQU5OLDAsLCxSUCk=&amp;WINDOW=FIRST_POPUP&amp;HEIGHT=450&amp;WIDTH=450&amp;START_MAXIMIZED=","FALSE&amp;VAR:CALENDAR=US&amp;VAR:SYMBOL=B29630&amp;VAR:INDEX=0"}</definedName>
    <definedName name="_3161__FDSAUDITLINK__" hidden="1">{"fdsup://directions/FAT Viewer?action=UPDATE&amp;creator=factset&amp;DYN_ARGS=TRUE&amp;DOC_NAME=FAT:FQL_AUDITING_CLIENT_TEMPLATE.FAT&amp;display_string=Audit&amp;VAR:KEY=NGBOJERMPE&amp;VAR:QUERY=RkZfQ0FQRVgoQU5OLDAsLCxSUCk=&amp;WINDOW=FIRST_POPUP&amp;HEIGHT=450&amp;WIDTH=450&amp;START_MAXIMIZED=","FALSE&amp;VAR:CALENDAR=US&amp;VAR:SYMBOL=B29630&amp;VAR:INDEX=0"}</definedName>
    <definedName name="_3162__FDSAUDITLINK__" localSheetId="11" hidden="1">{"fdsup://directions/FAT Viewer?action=UPDATE&amp;creator=factset&amp;DYN_ARGS=TRUE&amp;DOC_NAME=FAT:FQL_AUDITING_CLIENT_TEMPLATE.FAT&amp;display_string=Audit&amp;VAR:KEY=LYZUPWZAVY&amp;VAR:QUERY=RkZfQ0FQRVgoQU5OLC0xLCwsUlAp&amp;WINDOW=FIRST_POPUP&amp;HEIGHT=450&amp;WIDTH=450&amp;START_MAXIMIZED=","FALSE&amp;VAR:CALENDAR=US&amp;VAR:SYMBOL=B29630&amp;VAR:INDEX=0"}</definedName>
    <definedName name="_3162__FDSAUDITLINK__" localSheetId="3" hidden="1">{"fdsup://directions/FAT Viewer?action=UPDATE&amp;creator=factset&amp;DYN_ARGS=TRUE&amp;DOC_NAME=FAT:FQL_AUDITING_CLIENT_TEMPLATE.FAT&amp;display_string=Audit&amp;VAR:KEY=LYZUPWZAVY&amp;VAR:QUERY=RkZfQ0FQRVgoQU5OLC0xLCwsUlAp&amp;WINDOW=FIRST_POPUP&amp;HEIGHT=450&amp;WIDTH=450&amp;START_MAXIMIZED=","FALSE&amp;VAR:CALENDAR=US&amp;VAR:SYMBOL=B29630&amp;VAR:INDEX=0"}</definedName>
    <definedName name="_3162__FDSAUDITLINK__" hidden="1">{"fdsup://directions/FAT Viewer?action=UPDATE&amp;creator=factset&amp;DYN_ARGS=TRUE&amp;DOC_NAME=FAT:FQL_AUDITING_CLIENT_TEMPLATE.FAT&amp;display_string=Audit&amp;VAR:KEY=LYZUPWZAVY&amp;VAR:QUERY=RkZfQ0FQRVgoQU5OLC0xLCwsUlAp&amp;WINDOW=FIRST_POPUP&amp;HEIGHT=450&amp;WIDTH=450&amp;START_MAXIMIZED=","FALSE&amp;VAR:CALENDAR=US&amp;VAR:SYMBOL=B29630&amp;VAR:INDEX=0"}</definedName>
    <definedName name="_3163__FDSAUDITLINK__" localSheetId="11" hidden="1">{"fdsup://directions/FAT Viewer?action=UPDATE&amp;creator=factset&amp;DYN_ARGS=TRUE&amp;DOC_NAME=FAT:FQL_AUDITING_CLIENT_TEMPLATE.FAT&amp;display_string=Audit&amp;VAR:KEY=JSVEREDIJK&amp;VAR:QUERY=RkZfQ0FQRVgoQU5OLC0yLCwsUlAp&amp;WINDOW=FIRST_POPUP&amp;HEIGHT=450&amp;WIDTH=450&amp;START_MAXIMIZED=","FALSE&amp;VAR:CALENDAR=US&amp;VAR:SYMBOL=B29630&amp;VAR:INDEX=0"}</definedName>
    <definedName name="_3163__FDSAUDITLINK__" localSheetId="3" hidden="1">{"fdsup://directions/FAT Viewer?action=UPDATE&amp;creator=factset&amp;DYN_ARGS=TRUE&amp;DOC_NAME=FAT:FQL_AUDITING_CLIENT_TEMPLATE.FAT&amp;display_string=Audit&amp;VAR:KEY=JSVEREDIJK&amp;VAR:QUERY=RkZfQ0FQRVgoQU5OLC0yLCwsUlAp&amp;WINDOW=FIRST_POPUP&amp;HEIGHT=450&amp;WIDTH=450&amp;START_MAXIMIZED=","FALSE&amp;VAR:CALENDAR=US&amp;VAR:SYMBOL=B29630&amp;VAR:INDEX=0"}</definedName>
    <definedName name="_3163__FDSAUDITLINK__" hidden="1">{"fdsup://directions/FAT Viewer?action=UPDATE&amp;creator=factset&amp;DYN_ARGS=TRUE&amp;DOC_NAME=FAT:FQL_AUDITING_CLIENT_TEMPLATE.FAT&amp;display_string=Audit&amp;VAR:KEY=JSVEREDIJK&amp;VAR:QUERY=RkZfQ0FQRVgoQU5OLC0yLCwsUlAp&amp;WINDOW=FIRST_POPUP&amp;HEIGHT=450&amp;WIDTH=450&amp;START_MAXIMIZED=","FALSE&amp;VAR:CALENDAR=US&amp;VAR:SYMBOL=B29630&amp;VAR:INDEX=0"}</definedName>
    <definedName name="_3164__FDSAUDITLINK__" localSheetId="11" hidden="1">{"fdsup://directions/FAT Viewer?action=UPDATE&amp;creator=factset&amp;DYN_ARGS=TRUE&amp;DOC_NAME=FAT:FQL_AUDITING_CLIENT_TEMPLATE.FAT&amp;display_string=Audit&amp;VAR:KEY=JAZUTCTYFM&amp;VAR:QUERY=RkZfTkVUX0lOQyhBTk4sMCwsLFJQKQ==&amp;WINDOW=FIRST_POPUP&amp;HEIGHT=450&amp;WIDTH=450&amp;START_MAXIMI","ZED=FALSE&amp;VAR:CALENDAR=US&amp;VAR:SYMBOL=B29630&amp;VAR:INDEX=0"}</definedName>
    <definedName name="_3164__FDSAUDITLINK__" localSheetId="3" hidden="1">{"fdsup://directions/FAT Viewer?action=UPDATE&amp;creator=factset&amp;DYN_ARGS=TRUE&amp;DOC_NAME=FAT:FQL_AUDITING_CLIENT_TEMPLATE.FAT&amp;display_string=Audit&amp;VAR:KEY=JAZUTCTYFM&amp;VAR:QUERY=RkZfTkVUX0lOQyhBTk4sMCwsLFJQKQ==&amp;WINDOW=FIRST_POPUP&amp;HEIGHT=450&amp;WIDTH=450&amp;START_MAXIMI","ZED=FALSE&amp;VAR:CALENDAR=US&amp;VAR:SYMBOL=B29630&amp;VAR:INDEX=0"}</definedName>
    <definedName name="_3164__FDSAUDITLINK__" hidden="1">{"fdsup://directions/FAT Viewer?action=UPDATE&amp;creator=factset&amp;DYN_ARGS=TRUE&amp;DOC_NAME=FAT:FQL_AUDITING_CLIENT_TEMPLATE.FAT&amp;display_string=Audit&amp;VAR:KEY=JAZUTCTYFM&amp;VAR:QUERY=RkZfTkVUX0lOQyhBTk4sMCwsLFJQKQ==&amp;WINDOW=FIRST_POPUP&amp;HEIGHT=450&amp;WIDTH=450&amp;START_MAXIMI","ZED=FALSE&amp;VAR:CALENDAR=US&amp;VAR:SYMBOL=B29630&amp;VAR:INDEX=0"}</definedName>
    <definedName name="_3165__FDSAUDITLINK__" localSheetId="11" hidden="1">{"fdsup://directions/FAT Viewer?action=UPDATE&amp;creator=factset&amp;DYN_ARGS=TRUE&amp;DOC_NAME=FAT:FQL_AUDITING_CLIENT_TEMPLATE.FAT&amp;display_string=Audit&amp;VAR:KEY=RKDKXYHMVM&amp;VAR:QUERY=RkZfTkVUX0lOQyhBTk4sLTEsLCxSUCk=&amp;WINDOW=FIRST_POPUP&amp;HEIGHT=450&amp;WIDTH=450&amp;START_MAXIMI","ZED=FALSE&amp;VAR:CALENDAR=US&amp;VAR:SYMBOL=B29630&amp;VAR:INDEX=0"}</definedName>
    <definedName name="_3165__FDSAUDITLINK__" localSheetId="3" hidden="1">{"fdsup://directions/FAT Viewer?action=UPDATE&amp;creator=factset&amp;DYN_ARGS=TRUE&amp;DOC_NAME=FAT:FQL_AUDITING_CLIENT_TEMPLATE.FAT&amp;display_string=Audit&amp;VAR:KEY=RKDKXYHMVM&amp;VAR:QUERY=RkZfTkVUX0lOQyhBTk4sLTEsLCxSUCk=&amp;WINDOW=FIRST_POPUP&amp;HEIGHT=450&amp;WIDTH=450&amp;START_MAXIMI","ZED=FALSE&amp;VAR:CALENDAR=US&amp;VAR:SYMBOL=B29630&amp;VAR:INDEX=0"}</definedName>
    <definedName name="_3165__FDSAUDITLINK__" hidden="1">{"fdsup://directions/FAT Viewer?action=UPDATE&amp;creator=factset&amp;DYN_ARGS=TRUE&amp;DOC_NAME=FAT:FQL_AUDITING_CLIENT_TEMPLATE.FAT&amp;display_string=Audit&amp;VAR:KEY=RKDKXYHMVM&amp;VAR:QUERY=RkZfTkVUX0lOQyhBTk4sLTEsLCxSUCk=&amp;WINDOW=FIRST_POPUP&amp;HEIGHT=450&amp;WIDTH=450&amp;START_MAXIMI","ZED=FALSE&amp;VAR:CALENDAR=US&amp;VAR:SYMBOL=B29630&amp;VAR:INDEX=0"}</definedName>
    <definedName name="_3166__FDSAUDITLINK__" localSheetId="11" hidden="1">{"fdsup://directions/FAT Viewer?action=UPDATE&amp;creator=factset&amp;DYN_ARGS=TRUE&amp;DOC_NAME=FAT:FQL_AUDITING_CLIENT_TEMPLATE.FAT&amp;display_string=Audit&amp;VAR:KEY=VOZQDCFIJA&amp;VAR:QUERY=RkZfTkVUX0lOQyhBTk4sLTIsLCxSUCk=&amp;WINDOW=FIRST_POPUP&amp;HEIGHT=450&amp;WIDTH=450&amp;START_MAXIMI","ZED=FALSE&amp;VAR:CALENDAR=US&amp;VAR:SYMBOL=B29630&amp;VAR:INDEX=0"}</definedName>
    <definedName name="_3166__FDSAUDITLINK__" localSheetId="3" hidden="1">{"fdsup://directions/FAT Viewer?action=UPDATE&amp;creator=factset&amp;DYN_ARGS=TRUE&amp;DOC_NAME=FAT:FQL_AUDITING_CLIENT_TEMPLATE.FAT&amp;display_string=Audit&amp;VAR:KEY=VOZQDCFIJA&amp;VAR:QUERY=RkZfTkVUX0lOQyhBTk4sLTIsLCxSUCk=&amp;WINDOW=FIRST_POPUP&amp;HEIGHT=450&amp;WIDTH=450&amp;START_MAXIMI","ZED=FALSE&amp;VAR:CALENDAR=US&amp;VAR:SYMBOL=B29630&amp;VAR:INDEX=0"}</definedName>
    <definedName name="_3166__FDSAUDITLINK__" hidden="1">{"fdsup://directions/FAT Viewer?action=UPDATE&amp;creator=factset&amp;DYN_ARGS=TRUE&amp;DOC_NAME=FAT:FQL_AUDITING_CLIENT_TEMPLATE.FAT&amp;display_string=Audit&amp;VAR:KEY=VOZQDCFIJA&amp;VAR:QUERY=RkZfTkVUX0lOQyhBTk4sLTIsLCxSUCk=&amp;WINDOW=FIRST_POPUP&amp;HEIGHT=450&amp;WIDTH=450&amp;START_MAXIMI","ZED=FALSE&amp;VAR:CALENDAR=US&amp;VAR:SYMBOL=B29630&amp;VAR:INDEX=0"}</definedName>
    <definedName name="_3167__FDSAUDITLINK__" localSheetId="11" hidden="1">{"fdsup://directions/FAT Viewer?action=UPDATE&amp;creator=factset&amp;DYN_ARGS=TRUE&amp;DOC_NAME=FAT:FQL_AUDITING_CLIENT_TEMPLATE.FAT&amp;display_string=Audit&amp;VAR:KEY=PWROPSVKJU&amp;VAR:QUERY=RkZfRUJJVChBTk4sMCwsLFJQKQ==&amp;WINDOW=FIRST_POPUP&amp;HEIGHT=450&amp;WIDTH=450&amp;START_MAXIMIZED=","FALSE&amp;VAR:CALENDAR=US&amp;VAR:SYMBOL=B29630&amp;VAR:INDEX=0"}</definedName>
    <definedName name="_3167__FDSAUDITLINK__" localSheetId="3" hidden="1">{"fdsup://directions/FAT Viewer?action=UPDATE&amp;creator=factset&amp;DYN_ARGS=TRUE&amp;DOC_NAME=FAT:FQL_AUDITING_CLIENT_TEMPLATE.FAT&amp;display_string=Audit&amp;VAR:KEY=PWROPSVKJU&amp;VAR:QUERY=RkZfRUJJVChBTk4sMCwsLFJQKQ==&amp;WINDOW=FIRST_POPUP&amp;HEIGHT=450&amp;WIDTH=450&amp;START_MAXIMIZED=","FALSE&amp;VAR:CALENDAR=US&amp;VAR:SYMBOL=B29630&amp;VAR:INDEX=0"}</definedName>
    <definedName name="_3167__FDSAUDITLINK__" hidden="1">{"fdsup://directions/FAT Viewer?action=UPDATE&amp;creator=factset&amp;DYN_ARGS=TRUE&amp;DOC_NAME=FAT:FQL_AUDITING_CLIENT_TEMPLATE.FAT&amp;display_string=Audit&amp;VAR:KEY=PWROPSVKJU&amp;VAR:QUERY=RkZfRUJJVChBTk4sMCwsLFJQKQ==&amp;WINDOW=FIRST_POPUP&amp;HEIGHT=450&amp;WIDTH=450&amp;START_MAXIMIZED=","FALSE&amp;VAR:CALENDAR=US&amp;VAR:SYMBOL=B29630&amp;VAR:INDEX=0"}</definedName>
    <definedName name="_3168__FDSAUDITLINK__" localSheetId="11" hidden="1">{"fdsup://directions/FAT Viewer?action=UPDATE&amp;creator=factset&amp;DYN_ARGS=TRUE&amp;DOC_NAME=FAT:FQL_AUDITING_CLIENT_TEMPLATE.FAT&amp;display_string=Audit&amp;VAR:KEY=JCFELKVAZI&amp;VAR:QUERY=RkZfRUJJVChBTk4sLTEsLCxSUCk=&amp;WINDOW=FIRST_POPUP&amp;HEIGHT=450&amp;WIDTH=450&amp;START_MAXIMIZED=","FALSE&amp;VAR:CALENDAR=US&amp;VAR:SYMBOL=B29630&amp;VAR:INDEX=0"}</definedName>
    <definedName name="_3168__FDSAUDITLINK__" localSheetId="3" hidden="1">{"fdsup://directions/FAT Viewer?action=UPDATE&amp;creator=factset&amp;DYN_ARGS=TRUE&amp;DOC_NAME=FAT:FQL_AUDITING_CLIENT_TEMPLATE.FAT&amp;display_string=Audit&amp;VAR:KEY=JCFELKVAZI&amp;VAR:QUERY=RkZfRUJJVChBTk4sLTEsLCxSUCk=&amp;WINDOW=FIRST_POPUP&amp;HEIGHT=450&amp;WIDTH=450&amp;START_MAXIMIZED=","FALSE&amp;VAR:CALENDAR=US&amp;VAR:SYMBOL=B29630&amp;VAR:INDEX=0"}</definedName>
    <definedName name="_3168__FDSAUDITLINK__" hidden="1">{"fdsup://directions/FAT Viewer?action=UPDATE&amp;creator=factset&amp;DYN_ARGS=TRUE&amp;DOC_NAME=FAT:FQL_AUDITING_CLIENT_TEMPLATE.FAT&amp;display_string=Audit&amp;VAR:KEY=JCFELKVAZI&amp;VAR:QUERY=RkZfRUJJVChBTk4sLTEsLCxSUCk=&amp;WINDOW=FIRST_POPUP&amp;HEIGHT=450&amp;WIDTH=450&amp;START_MAXIMIZED=","FALSE&amp;VAR:CALENDAR=US&amp;VAR:SYMBOL=B29630&amp;VAR:INDEX=0"}</definedName>
    <definedName name="_3169__FDSAUDITLINK__" localSheetId="11" hidden="1">{"fdsup://directions/FAT Viewer?action=UPDATE&amp;creator=factset&amp;DYN_ARGS=TRUE&amp;DOC_NAME=FAT:FQL_AUDITING_CLIENT_TEMPLATE.FAT&amp;display_string=Audit&amp;VAR:KEY=TWNSXCJSRA&amp;VAR:QUERY=RkZfRUJJVChBTk4sLTIsLCxSUCk=&amp;WINDOW=FIRST_POPUP&amp;HEIGHT=450&amp;WIDTH=450&amp;START_MAXIMIZED=","FALSE&amp;VAR:CALENDAR=US&amp;VAR:SYMBOL=B29630&amp;VAR:INDEX=0"}</definedName>
    <definedName name="_3169__FDSAUDITLINK__" localSheetId="3" hidden="1">{"fdsup://directions/FAT Viewer?action=UPDATE&amp;creator=factset&amp;DYN_ARGS=TRUE&amp;DOC_NAME=FAT:FQL_AUDITING_CLIENT_TEMPLATE.FAT&amp;display_string=Audit&amp;VAR:KEY=TWNSXCJSRA&amp;VAR:QUERY=RkZfRUJJVChBTk4sLTIsLCxSUCk=&amp;WINDOW=FIRST_POPUP&amp;HEIGHT=450&amp;WIDTH=450&amp;START_MAXIMIZED=","FALSE&amp;VAR:CALENDAR=US&amp;VAR:SYMBOL=B29630&amp;VAR:INDEX=0"}</definedName>
    <definedName name="_3169__FDSAUDITLINK__" hidden="1">{"fdsup://directions/FAT Viewer?action=UPDATE&amp;creator=factset&amp;DYN_ARGS=TRUE&amp;DOC_NAME=FAT:FQL_AUDITING_CLIENT_TEMPLATE.FAT&amp;display_string=Audit&amp;VAR:KEY=TWNSXCJSRA&amp;VAR:QUERY=RkZfRUJJVChBTk4sLTIsLCxSUCk=&amp;WINDOW=FIRST_POPUP&amp;HEIGHT=450&amp;WIDTH=450&amp;START_MAXIMIZED=","FALSE&amp;VAR:CALENDAR=US&amp;VAR:SYMBOL=B29630&amp;VAR:INDEX=0"}</definedName>
    <definedName name="_317__FDSAUDITLINK__" localSheetId="11" hidden="1">{"fdsup://directions/FAT Viewer?action=UPDATE&amp;creator=factset&amp;DYN_ARGS=TRUE&amp;DOC_NAME=FAT:FQL_AUDITING_CLIENT_TEMPLATE.FAT&amp;display_string=Audit&amp;VAR:KEY=RULSLWLSPA&amp;VAR:QUERY=RkZfRUJJVERBKEFOTiwtMiwsLFJQKQ==&amp;WINDOW=FIRST_POPUP&amp;HEIGHT=450&amp;WIDTH=450&amp;START_MAXIMI","ZED=FALSE&amp;VAR:CALENDAR=FIVEDAY&amp;VAR:SYMBOL=615675&amp;VAR:INDEX=0"}</definedName>
    <definedName name="_317__FDSAUDITLINK__" localSheetId="3" hidden="1">{"fdsup://directions/FAT Viewer?action=UPDATE&amp;creator=factset&amp;DYN_ARGS=TRUE&amp;DOC_NAME=FAT:FQL_AUDITING_CLIENT_TEMPLATE.FAT&amp;display_string=Audit&amp;VAR:KEY=RULSLWLSPA&amp;VAR:QUERY=RkZfRUJJVERBKEFOTiwtMiwsLFJQKQ==&amp;WINDOW=FIRST_POPUP&amp;HEIGHT=450&amp;WIDTH=450&amp;START_MAXIMI","ZED=FALSE&amp;VAR:CALENDAR=FIVEDAY&amp;VAR:SYMBOL=615675&amp;VAR:INDEX=0"}</definedName>
    <definedName name="_317__FDSAUDITLINK__" hidden="1">{"fdsup://directions/FAT Viewer?action=UPDATE&amp;creator=factset&amp;DYN_ARGS=TRUE&amp;DOC_NAME=FAT:FQL_AUDITING_CLIENT_TEMPLATE.FAT&amp;display_string=Audit&amp;VAR:KEY=RULSLWLSPA&amp;VAR:QUERY=RkZfRUJJVERBKEFOTiwtMiwsLFJQKQ==&amp;WINDOW=FIRST_POPUP&amp;HEIGHT=450&amp;WIDTH=450&amp;START_MAXIMI","ZED=FALSE&amp;VAR:CALENDAR=FIVEDAY&amp;VAR:SYMBOL=615675&amp;VAR:INDEX=0"}</definedName>
    <definedName name="_3170__FDSAUDITLINK__" localSheetId="11" hidden="1">{"fdsup://directions/FAT Viewer?action=UPDATE&amp;creator=factset&amp;DYN_ARGS=TRUE&amp;DOC_NAME=FAT:FQL_AUDITING_CLIENT_TEMPLATE.FAT&amp;display_string=Audit&amp;VAR:KEY=TEXYRKHKLE&amp;VAR:QUERY=RkZfRUJJVERBKEFOTiwwLCwsUlAp&amp;WINDOW=FIRST_POPUP&amp;HEIGHT=450&amp;WIDTH=450&amp;START_MAXIMIZED=","FALSE&amp;VAR:CALENDAR=US&amp;VAR:SYMBOL=B29630&amp;VAR:INDEX=0"}</definedName>
    <definedName name="_3170__FDSAUDITLINK__" localSheetId="3" hidden="1">{"fdsup://directions/FAT Viewer?action=UPDATE&amp;creator=factset&amp;DYN_ARGS=TRUE&amp;DOC_NAME=FAT:FQL_AUDITING_CLIENT_TEMPLATE.FAT&amp;display_string=Audit&amp;VAR:KEY=TEXYRKHKLE&amp;VAR:QUERY=RkZfRUJJVERBKEFOTiwwLCwsUlAp&amp;WINDOW=FIRST_POPUP&amp;HEIGHT=450&amp;WIDTH=450&amp;START_MAXIMIZED=","FALSE&amp;VAR:CALENDAR=US&amp;VAR:SYMBOL=B29630&amp;VAR:INDEX=0"}</definedName>
    <definedName name="_3170__FDSAUDITLINK__" hidden="1">{"fdsup://directions/FAT Viewer?action=UPDATE&amp;creator=factset&amp;DYN_ARGS=TRUE&amp;DOC_NAME=FAT:FQL_AUDITING_CLIENT_TEMPLATE.FAT&amp;display_string=Audit&amp;VAR:KEY=TEXYRKHKLE&amp;VAR:QUERY=RkZfRUJJVERBKEFOTiwwLCwsUlAp&amp;WINDOW=FIRST_POPUP&amp;HEIGHT=450&amp;WIDTH=450&amp;START_MAXIMIZED=","FALSE&amp;VAR:CALENDAR=US&amp;VAR:SYMBOL=B29630&amp;VAR:INDEX=0"}</definedName>
    <definedName name="_3171__FDSAUDITLINK__" localSheetId="11" hidden="1">{"fdsup://directions/FAT Viewer?action=UPDATE&amp;creator=factset&amp;DYN_ARGS=TRUE&amp;DOC_NAME=FAT:FQL_AUDITING_CLIENT_TEMPLATE.FAT&amp;display_string=Audit&amp;VAR:KEY=FGHMTIFETE&amp;VAR:QUERY=RkZfRUJJVERBKEFOTiwtMSwsLFJQKQ==&amp;WINDOW=FIRST_POPUP&amp;HEIGHT=450&amp;WIDTH=450&amp;START_MAXIMI","ZED=FALSE&amp;VAR:CALENDAR=US&amp;VAR:SYMBOL=B29630&amp;VAR:INDEX=0"}</definedName>
    <definedName name="_3171__FDSAUDITLINK__" localSheetId="3" hidden="1">{"fdsup://directions/FAT Viewer?action=UPDATE&amp;creator=factset&amp;DYN_ARGS=TRUE&amp;DOC_NAME=FAT:FQL_AUDITING_CLIENT_TEMPLATE.FAT&amp;display_string=Audit&amp;VAR:KEY=FGHMTIFETE&amp;VAR:QUERY=RkZfRUJJVERBKEFOTiwtMSwsLFJQKQ==&amp;WINDOW=FIRST_POPUP&amp;HEIGHT=450&amp;WIDTH=450&amp;START_MAXIMI","ZED=FALSE&amp;VAR:CALENDAR=US&amp;VAR:SYMBOL=B29630&amp;VAR:INDEX=0"}</definedName>
    <definedName name="_3171__FDSAUDITLINK__" hidden="1">{"fdsup://directions/FAT Viewer?action=UPDATE&amp;creator=factset&amp;DYN_ARGS=TRUE&amp;DOC_NAME=FAT:FQL_AUDITING_CLIENT_TEMPLATE.FAT&amp;display_string=Audit&amp;VAR:KEY=FGHMTIFETE&amp;VAR:QUERY=RkZfRUJJVERBKEFOTiwtMSwsLFJQKQ==&amp;WINDOW=FIRST_POPUP&amp;HEIGHT=450&amp;WIDTH=450&amp;START_MAXIMI","ZED=FALSE&amp;VAR:CALENDAR=US&amp;VAR:SYMBOL=B29630&amp;VAR:INDEX=0"}</definedName>
    <definedName name="_3172__FDSAUDITLINK__" localSheetId="11" hidden="1">{"fdsup://directions/FAT Viewer?action=UPDATE&amp;creator=factset&amp;DYN_ARGS=TRUE&amp;DOC_NAME=FAT:FQL_AUDITING_CLIENT_TEMPLATE.FAT&amp;display_string=Audit&amp;VAR:KEY=FQLGPWJIBK&amp;VAR:QUERY=RkZfRUJJVERBKEFOTiwtMiwsLFJQKQ==&amp;WINDOW=FIRST_POPUP&amp;HEIGHT=450&amp;WIDTH=450&amp;START_MAXIMI","ZED=FALSE&amp;VAR:CALENDAR=US&amp;VAR:SYMBOL=B29630&amp;VAR:INDEX=0"}</definedName>
    <definedName name="_3172__FDSAUDITLINK__" localSheetId="3" hidden="1">{"fdsup://directions/FAT Viewer?action=UPDATE&amp;creator=factset&amp;DYN_ARGS=TRUE&amp;DOC_NAME=FAT:FQL_AUDITING_CLIENT_TEMPLATE.FAT&amp;display_string=Audit&amp;VAR:KEY=FQLGPWJIBK&amp;VAR:QUERY=RkZfRUJJVERBKEFOTiwtMiwsLFJQKQ==&amp;WINDOW=FIRST_POPUP&amp;HEIGHT=450&amp;WIDTH=450&amp;START_MAXIMI","ZED=FALSE&amp;VAR:CALENDAR=US&amp;VAR:SYMBOL=B29630&amp;VAR:INDEX=0"}</definedName>
    <definedName name="_3172__FDSAUDITLINK__" hidden="1">{"fdsup://directions/FAT Viewer?action=UPDATE&amp;creator=factset&amp;DYN_ARGS=TRUE&amp;DOC_NAME=FAT:FQL_AUDITING_CLIENT_TEMPLATE.FAT&amp;display_string=Audit&amp;VAR:KEY=FQLGPWJIBK&amp;VAR:QUERY=RkZfRUJJVERBKEFOTiwtMiwsLFJQKQ==&amp;WINDOW=FIRST_POPUP&amp;HEIGHT=450&amp;WIDTH=450&amp;START_MAXIMI","ZED=FALSE&amp;VAR:CALENDAR=US&amp;VAR:SYMBOL=B29630&amp;VAR:INDEX=0"}</definedName>
    <definedName name="_3173__FDSAUDITLINK__" localSheetId="11" hidden="1">{"fdsup://Directions/FactSet Auditing Viewer?action=AUDIT_VALUE&amp;DB=129&amp;ID1=B29630&amp;VALUEID=01001&amp;SDATE=2010&amp;PERIODTYPE=ANN_STD&amp;window=popup_no_bar&amp;width=385&amp;height=120&amp;START_MAXIMIZED=FALSE&amp;creator=factset&amp;display_string=Audit"}</definedName>
    <definedName name="_3173__FDSAUDITLINK__" localSheetId="3" hidden="1">{"fdsup://Directions/FactSet Auditing Viewer?action=AUDIT_VALUE&amp;DB=129&amp;ID1=B29630&amp;VALUEID=01001&amp;SDATE=2010&amp;PERIODTYPE=ANN_STD&amp;window=popup_no_bar&amp;width=385&amp;height=120&amp;START_MAXIMIZED=FALSE&amp;creator=factset&amp;display_string=Audit"}</definedName>
    <definedName name="_3173__FDSAUDITLINK__" hidden="1">{"fdsup://Directions/FactSet Auditing Viewer?action=AUDIT_VALUE&amp;DB=129&amp;ID1=B29630&amp;VALUEID=01001&amp;SDATE=2010&amp;PERIODTYPE=ANN_STD&amp;window=popup_no_bar&amp;width=385&amp;height=120&amp;START_MAXIMIZED=FALSE&amp;creator=factset&amp;display_string=Audit"}</definedName>
    <definedName name="_3174__FDSAUDITLINK__" localSheetId="11" hidden="1">{"fdsup://Directions/FactSet Auditing Viewer?action=AUDIT_VALUE&amp;DB=129&amp;ID1=B29630&amp;VALUEID=01001&amp;SDATE=2009&amp;PERIODTYPE=ANN_STD&amp;window=popup_no_bar&amp;width=385&amp;height=120&amp;START_MAXIMIZED=FALSE&amp;creator=factset&amp;display_string=Audit"}</definedName>
    <definedName name="_3174__FDSAUDITLINK__" localSheetId="3" hidden="1">{"fdsup://Directions/FactSet Auditing Viewer?action=AUDIT_VALUE&amp;DB=129&amp;ID1=B29630&amp;VALUEID=01001&amp;SDATE=2009&amp;PERIODTYPE=ANN_STD&amp;window=popup_no_bar&amp;width=385&amp;height=120&amp;START_MAXIMIZED=FALSE&amp;creator=factset&amp;display_string=Audit"}</definedName>
    <definedName name="_3174__FDSAUDITLINK__" hidden="1">{"fdsup://Directions/FactSet Auditing Viewer?action=AUDIT_VALUE&amp;DB=129&amp;ID1=B29630&amp;VALUEID=01001&amp;SDATE=2009&amp;PERIODTYPE=ANN_STD&amp;window=popup_no_bar&amp;width=385&amp;height=120&amp;START_MAXIMIZED=FALSE&amp;creator=factset&amp;display_string=Audit"}</definedName>
    <definedName name="_3175__FDSAUDITLINK__" localSheetId="11" hidden="1">{"fdsup://directions/FAT Viewer?action=UPDATE&amp;creator=factset&amp;DYN_ARGS=TRUE&amp;DOC_NAME=FAT:FQL_AUDITING_CLIENT_TEMPLATE.FAT&amp;display_string=Audit&amp;VAR:KEY=VQRONIFCZK&amp;VAR:QUERY=RkZfQ0FQRVgoQU5OLDAsLCxSUCk=&amp;WINDOW=FIRST_POPUP&amp;HEIGHT=450&amp;WIDTH=450&amp;START_MAXIMIZED=","FALSE&amp;VAR:CALENDAR=US&amp;VAR:SYMBOL=6174493&amp;VAR:INDEX=0"}</definedName>
    <definedName name="_3175__FDSAUDITLINK__" localSheetId="3" hidden="1">{"fdsup://directions/FAT Viewer?action=UPDATE&amp;creator=factset&amp;DYN_ARGS=TRUE&amp;DOC_NAME=FAT:FQL_AUDITING_CLIENT_TEMPLATE.FAT&amp;display_string=Audit&amp;VAR:KEY=VQRONIFCZK&amp;VAR:QUERY=RkZfQ0FQRVgoQU5OLDAsLCxSUCk=&amp;WINDOW=FIRST_POPUP&amp;HEIGHT=450&amp;WIDTH=450&amp;START_MAXIMIZED=","FALSE&amp;VAR:CALENDAR=US&amp;VAR:SYMBOL=6174493&amp;VAR:INDEX=0"}</definedName>
    <definedName name="_3175__FDSAUDITLINK__" hidden="1">{"fdsup://directions/FAT Viewer?action=UPDATE&amp;creator=factset&amp;DYN_ARGS=TRUE&amp;DOC_NAME=FAT:FQL_AUDITING_CLIENT_TEMPLATE.FAT&amp;display_string=Audit&amp;VAR:KEY=VQRONIFCZK&amp;VAR:QUERY=RkZfQ0FQRVgoQU5OLDAsLCxSUCk=&amp;WINDOW=FIRST_POPUP&amp;HEIGHT=450&amp;WIDTH=450&amp;START_MAXIMIZED=","FALSE&amp;VAR:CALENDAR=US&amp;VAR:SYMBOL=6174493&amp;VAR:INDEX=0"}</definedName>
    <definedName name="_3176__FDSAUDITLINK__" localSheetId="11" hidden="1">{"fdsup://directions/FAT Viewer?action=UPDATE&amp;creator=factset&amp;DYN_ARGS=TRUE&amp;DOC_NAME=FAT:FQL_AUDITING_CLIENT_TEMPLATE.FAT&amp;display_string=Audit&amp;VAR:KEY=XYBMNUPGVI&amp;VAR:QUERY=RkZfQ0FQRVgoQU5OLC0xLCwsUlAp&amp;WINDOW=FIRST_POPUP&amp;HEIGHT=450&amp;WIDTH=450&amp;START_MAXIMIZED=","FALSE&amp;VAR:CALENDAR=US&amp;VAR:SYMBOL=6174493&amp;VAR:INDEX=0"}</definedName>
    <definedName name="_3176__FDSAUDITLINK__" localSheetId="3" hidden="1">{"fdsup://directions/FAT Viewer?action=UPDATE&amp;creator=factset&amp;DYN_ARGS=TRUE&amp;DOC_NAME=FAT:FQL_AUDITING_CLIENT_TEMPLATE.FAT&amp;display_string=Audit&amp;VAR:KEY=XYBMNUPGVI&amp;VAR:QUERY=RkZfQ0FQRVgoQU5OLC0xLCwsUlAp&amp;WINDOW=FIRST_POPUP&amp;HEIGHT=450&amp;WIDTH=450&amp;START_MAXIMIZED=","FALSE&amp;VAR:CALENDAR=US&amp;VAR:SYMBOL=6174493&amp;VAR:INDEX=0"}</definedName>
    <definedName name="_3176__FDSAUDITLINK__" hidden="1">{"fdsup://directions/FAT Viewer?action=UPDATE&amp;creator=factset&amp;DYN_ARGS=TRUE&amp;DOC_NAME=FAT:FQL_AUDITING_CLIENT_TEMPLATE.FAT&amp;display_string=Audit&amp;VAR:KEY=XYBMNUPGVI&amp;VAR:QUERY=RkZfQ0FQRVgoQU5OLC0xLCwsUlAp&amp;WINDOW=FIRST_POPUP&amp;HEIGHT=450&amp;WIDTH=450&amp;START_MAXIMIZED=","FALSE&amp;VAR:CALENDAR=US&amp;VAR:SYMBOL=6174493&amp;VAR:INDEX=0"}</definedName>
    <definedName name="_3177__FDSAUDITLINK__" localSheetId="11" hidden="1">{"fdsup://directions/FAT Viewer?action=UPDATE&amp;creator=factset&amp;DYN_ARGS=TRUE&amp;DOC_NAME=FAT:FQL_AUDITING_CLIENT_TEMPLATE.FAT&amp;display_string=Audit&amp;VAR:KEY=NARKLSBMLU&amp;VAR:QUERY=RkZfQ0FQRVgoQU5OLC0yLCwsUlAp&amp;WINDOW=FIRST_POPUP&amp;HEIGHT=450&amp;WIDTH=450&amp;START_MAXIMIZED=","FALSE&amp;VAR:CALENDAR=US&amp;VAR:SYMBOL=6174493&amp;VAR:INDEX=0"}</definedName>
    <definedName name="_3177__FDSAUDITLINK__" localSheetId="3" hidden="1">{"fdsup://directions/FAT Viewer?action=UPDATE&amp;creator=factset&amp;DYN_ARGS=TRUE&amp;DOC_NAME=FAT:FQL_AUDITING_CLIENT_TEMPLATE.FAT&amp;display_string=Audit&amp;VAR:KEY=NARKLSBMLU&amp;VAR:QUERY=RkZfQ0FQRVgoQU5OLC0yLCwsUlAp&amp;WINDOW=FIRST_POPUP&amp;HEIGHT=450&amp;WIDTH=450&amp;START_MAXIMIZED=","FALSE&amp;VAR:CALENDAR=US&amp;VAR:SYMBOL=6174493&amp;VAR:INDEX=0"}</definedName>
    <definedName name="_3177__FDSAUDITLINK__" hidden="1">{"fdsup://directions/FAT Viewer?action=UPDATE&amp;creator=factset&amp;DYN_ARGS=TRUE&amp;DOC_NAME=FAT:FQL_AUDITING_CLIENT_TEMPLATE.FAT&amp;display_string=Audit&amp;VAR:KEY=NARKLSBMLU&amp;VAR:QUERY=RkZfQ0FQRVgoQU5OLC0yLCwsUlAp&amp;WINDOW=FIRST_POPUP&amp;HEIGHT=450&amp;WIDTH=450&amp;START_MAXIMIZED=","FALSE&amp;VAR:CALENDAR=US&amp;VAR:SYMBOL=6174493&amp;VAR:INDEX=0"}</definedName>
    <definedName name="_3178__FDSAUDITLINK__" localSheetId="11" hidden="1">{"fdsup://directions/FAT Viewer?action=UPDATE&amp;creator=factset&amp;DYN_ARGS=TRUE&amp;DOC_NAME=FAT:FQL_AUDITING_CLIENT_TEMPLATE.FAT&amp;display_string=Audit&amp;VAR:KEY=HGZWVAFEHM&amp;VAR:QUERY=RkZfTkVUX0lOQyhBTk4sLTEsLCxSUCk=&amp;WINDOW=FIRST_POPUP&amp;HEIGHT=450&amp;WIDTH=450&amp;START_MAXIMI","ZED=FALSE&amp;VAR:CALENDAR=US&amp;VAR:SYMBOL=6174493&amp;VAR:INDEX=0"}</definedName>
    <definedName name="_3178__FDSAUDITLINK__" localSheetId="3" hidden="1">{"fdsup://directions/FAT Viewer?action=UPDATE&amp;creator=factset&amp;DYN_ARGS=TRUE&amp;DOC_NAME=FAT:FQL_AUDITING_CLIENT_TEMPLATE.FAT&amp;display_string=Audit&amp;VAR:KEY=HGZWVAFEHM&amp;VAR:QUERY=RkZfTkVUX0lOQyhBTk4sLTEsLCxSUCk=&amp;WINDOW=FIRST_POPUP&amp;HEIGHT=450&amp;WIDTH=450&amp;START_MAXIMI","ZED=FALSE&amp;VAR:CALENDAR=US&amp;VAR:SYMBOL=6174493&amp;VAR:INDEX=0"}</definedName>
    <definedName name="_3178__FDSAUDITLINK__" hidden="1">{"fdsup://directions/FAT Viewer?action=UPDATE&amp;creator=factset&amp;DYN_ARGS=TRUE&amp;DOC_NAME=FAT:FQL_AUDITING_CLIENT_TEMPLATE.FAT&amp;display_string=Audit&amp;VAR:KEY=HGZWVAFEHM&amp;VAR:QUERY=RkZfTkVUX0lOQyhBTk4sLTEsLCxSUCk=&amp;WINDOW=FIRST_POPUP&amp;HEIGHT=450&amp;WIDTH=450&amp;START_MAXIMI","ZED=FALSE&amp;VAR:CALENDAR=US&amp;VAR:SYMBOL=6174493&amp;VAR:INDEX=0"}</definedName>
    <definedName name="_3179__FDSAUDITLINK__" localSheetId="11" hidden="1">{"fdsup://directions/FAT Viewer?action=UPDATE&amp;creator=factset&amp;DYN_ARGS=TRUE&amp;DOC_NAME=FAT:FQL_AUDITING_CLIENT_TEMPLATE.FAT&amp;display_string=Audit&amp;VAR:KEY=FSNKRWNGRW&amp;VAR:QUERY=RkZfTkVUX0lOQyhBTk4sLTIsLCxSUCk=&amp;WINDOW=FIRST_POPUP&amp;HEIGHT=450&amp;WIDTH=450&amp;START_MAXIMI","ZED=FALSE&amp;VAR:CALENDAR=US&amp;VAR:SYMBOL=6174493&amp;VAR:INDEX=0"}</definedName>
    <definedName name="_3179__FDSAUDITLINK__" localSheetId="3" hidden="1">{"fdsup://directions/FAT Viewer?action=UPDATE&amp;creator=factset&amp;DYN_ARGS=TRUE&amp;DOC_NAME=FAT:FQL_AUDITING_CLIENT_TEMPLATE.FAT&amp;display_string=Audit&amp;VAR:KEY=FSNKRWNGRW&amp;VAR:QUERY=RkZfTkVUX0lOQyhBTk4sLTIsLCxSUCk=&amp;WINDOW=FIRST_POPUP&amp;HEIGHT=450&amp;WIDTH=450&amp;START_MAXIMI","ZED=FALSE&amp;VAR:CALENDAR=US&amp;VAR:SYMBOL=6174493&amp;VAR:INDEX=0"}</definedName>
    <definedName name="_3179__FDSAUDITLINK__" hidden="1">{"fdsup://directions/FAT Viewer?action=UPDATE&amp;creator=factset&amp;DYN_ARGS=TRUE&amp;DOC_NAME=FAT:FQL_AUDITING_CLIENT_TEMPLATE.FAT&amp;display_string=Audit&amp;VAR:KEY=FSNKRWNGRW&amp;VAR:QUERY=RkZfTkVUX0lOQyhBTk4sLTIsLCxSUCk=&amp;WINDOW=FIRST_POPUP&amp;HEIGHT=450&amp;WIDTH=450&amp;START_MAXIMI","ZED=FALSE&amp;VAR:CALENDAR=US&amp;VAR:SYMBOL=6174493&amp;VAR:INDEX=0"}</definedName>
    <definedName name="_318__FDSAUDITLINK__" localSheetId="11" hidden="1">{"fdsup://directions/FAT Viewer?action=UPDATE&amp;creator=factset&amp;DYN_ARGS=TRUE&amp;DOC_NAME=FAT:FQL_AUDITING_CLIENT_TEMPLATE.FAT&amp;display_string=Audit&amp;VAR:KEY=BEVWZUTSVQ&amp;VAR:QUERY=RkZfQ0FQRVgoQU5OLC0xLCwsUlAp&amp;WINDOW=FIRST_POPUP&amp;HEIGHT=450&amp;WIDTH=450&amp;START_MAXIMIZED=","FALSE&amp;VAR:CALENDAR=FIVEDAY&amp;VAR:SYMBOL=669196&amp;VAR:INDEX=0"}</definedName>
    <definedName name="_318__FDSAUDITLINK__" localSheetId="3" hidden="1">{"fdsup://directions/FAT Viewer?action=UPDATE&amp;creator=factset&amp;DYN_ARGS=TRUE&amp;DOC_NAME=FAT:FQL_AUDITING_CLIENT_TEMPLATE.FAT&amp;display_string=Audit&amp;VAR:KEY=BEVWZUTSVQ&amp;VAR:QUERY=RkZfQ0FQRVgoQU5OLC0xLCwsUlAp&amp;WINDOW=FIRST_POPUP&amp;HEIGHT=450&amp;WIDTH=450&amp;START_MAXIMIZED=","FALSE&amp;VAR:CALENDAR=FIVEDAY&amp;VAR:SYMBOL=669196&amp;VAR:INDEX=0"}</definedName>
    <definedName name="_318__FDSAUDITLINK__" hidden="1">{"fdsup://directions/FAT Viewer?action=UPDATE&amp;creator=factset&amp;DYN_ARGS=TRUE&amp;DOC_NAME=FAT:FQL_AUDITING_CLIENT_TEMPLATE.FAT&amp;display_string=Audit&amp;VAR:KEY=BEVWZUTSVQ&amp;VAR:QUERY=RkZfQ0FQRVgoQU5OLC0xLCwsUlAp&amp;WINDOW=FIRST_POPUP&amp;HEIGHT=450&amp;WIDTH=450&amp;START_MAXIMIZED=","FALSE&amp;VAR:CALENDAR=FIVEDAY&amp;VAR:SYMBOL=669196&amp;VAR:INDEX=0"}</definedName>
    <definedName name="_3180__FDSAUDITLINK__" localSheetId="11" hidden="1">{"fdsup://directions/FAT Viewer?action=UPDATE&amp;creator=factset&amp;DYN_ARGS=TRUE&amp;DOC_NAME=FAT:FQL_AUDITING_CLIENT_TEMPLATE.FAT&amp;display_string=Audit&amp;VAR:KEY=RUFSDKNOLC&amp;VAR:QUERY=RkZfRUJJVChBTk4sLTEsLCxSUCk=&amp;WINDOW=FIRST_POPUP&amp;HEIGHT=450&amp;WIDTH=450&amp;START_MAXIMIZED=","FALSE&amp;VAR:CALENDAR=US&amp;VAR:SYMBOL=6174493&amp;VAR:INDEX=0"}</definedName>
    <definedName name="_3180__FDSAUDITLINK__" localSheetId="3" hidden="1">{"fdsup://directions/FAT Viewer?action=UPDATE&amp;creator=factset&amp;DYN_ARGS=TRUE&amp;DOC_NAME=FAT:FQL_AUDITING_CLIENT_TEMPLATE.FAT&amp;display_string=Audit&amp;VAR:KEY=RUFSDKNOLC&amp;VAR:QUERY=RkZfRUJJVChBTk4sLTEsLCxSUCk=&amp;WINDOW=FIRST_POPUP&amp;HEIGHT=450&amp;WIDTH=450&amp;START_MAXIMIZED=","FALSE&amp;VAR:CALENDAR=US&amp;VAR:SYMBOL=6174493&amp;VAR:INDEX=0"}</definedName>
    <definedName name="_3180__FDSAUDITLINK__" hidden="1">{"fdsup://directions/FAT Viewer?action=UPDATE&amp;creator=factset&amp;DYN_ARGS=TRUE&amp;DOC_NAME=FAT:FQL_AUDITING_CLIENT_TEMPLATE.FAT&amp;display_string=Audit&amp;VAR:KEY=RUFSDKNOLC&amp;VAR:QUERY=RkZfRUJJVChBTk4sLTEsLCxSUCk=&amp;WINDOW=FIRST_POPUP&amp;HEIGHT=450&amp;WIDTH=450&amp;START_MAXIMIZED=","FALSE&amp;VAR:CALENDAR=US&amp;VAR:SYMBOL=6174493&amp;VAR:INDEX=0"}</definedName>
    <definedName name="_3181__FDSAUDITLINK__" localSheetId="11" hidden="1">{"fdsup://directions/FAT Viewer?action=UPDATE&amp;creator=factset&amp;DYN_ARGS=TRUE&amp;DOC_NAME=FAT:FQL_AUDITING_CLIENT_TEMPLATE.FAT&amp;display_string=Audit&amp;VAR:KEY=FEREPIHCNW&amp;VAR:QUERY=RkZfRUJJVChBTk4sLTIsLCxSUCk=&amp;WINDOW=FIRST_POPUP&amp;HEIGHT=450&amp;WIDTH=450&amp;START_MAXIMIZED=","FALSE&amp;VAR:CALENDAR=US&amp;VAR:SYMBOL=6174493&amp;VAR:INDEX=0"}</definedName>
    <definedName name="_3181__FDSAUDITLINK__" localSheetId="3" hidden="1">{"fdsup://directions/FAT Viewer?action=UPDATE&amp;creator=factset&amp;DYN_ARGS=TRUE&amp;DOC_NAME=FAT:FQL_AUDITING_CLIENT_TEMPLATE.FAT&amp;display_string=Audit&amp;VAR:KEY=FEREPIHCNW&amp;VAR:QUERY=RkZfRUJJVChBTk4sLTIsLCxSUCk=&amp;WINDOW=FIRST_POPUP&amp;HEIGHT=450&amp;WIDTH=450&amp;START_MAXIMIZED=","FALSE&amp;VAR:CALENDAR=US&amp;VAR:SYMBOL=6174493&amp;VAR:INDEX=0"}</definedName>
    <definedName name="_3181__FDSAUDITLINK__" hidden="1">{"fdsup://directions/FAT Viewer?action=UPDATE&amp;creator=factset&amp;DYN_ARGS=TRUE&amp;DOC_NAME=FAT:FQL_AUDITING_CLIENT_TEMPLATE.FAT&amp;display_string=Audit&amp;VAR:KEY=FEREPIHCNW&amp;VAR:QUERY=RkZfRUJJVChBTk4sLTIsLCxSUCk=&amp;WINDOW=FIRST_POPUP&amp;HEIGHT=450&amp;WIDTH=450&amp;START_MAXIMIZED=","FALSE&amp;VAR:CALENDAR=US&amp;VAR:SYMBOL=6174493&amp;VAR:INDEX=0"}</definedName>
    <definedName name="_3182__FDSAUDITLINK__" localSheetId="11" hidden="1">{"fdsup://directions/FAT Viewer?action=UPDATE&amp;creator=factset&amp;DYN_ARGS=TRUE&amp;DOC_NAME=FAT:FQL_AUDITING_CLIENT_TEMPLATE.FAT&amp;display_string=Audit&amp;VAR:KEY=RWFEVYJOZM&amp;VAR:QUERY=RkZfRUJJVERBKEFOTiwtMSwsLFJQKQ==&amp;WINDOW=FIRST_POPUP&amp;HEIGHT=450&amp;WIDTH=450&amp;START_MAXIMI","ZED=FALSE&amp;VAR:CALENDAR=US&amp;VAR:SYMBOL=6174493&amp;VAR:INDEX=0"}</definedName>
    <definedName name="_3182__FDSAUDITLINK__" localSheetId="3" hidden="1">{"fdsup://directions/FAT Viewer?action=UPDATE&amp;creator=factset&amp;DYN_ARGS=TRUE&amp;DOC_NAME=FAT:FQL_AUDITING_CLIENT_TEMPLATE.FAT&amp;display_string=Audit&amp;VAR:KEY=RWFEVYJOZM&amp;VAR:QUERY=RkZfRUJJVERBKEFOTiwtMSwsLFJQKQ==&amp;WINDOW=FIRST_POPUP&amp;HEIGHT=450&amp;WIDTH=450&amp;START_MAXIMI","ZED=FALSE&amp;VAR:CALENDAR=US&amp;VAR:SYMBOL=6174493&amp;VAR:INDEX=0"}</definedName>
    <definedName name="_3182__FDSAUDITLINK__" hidden="1">{"fdsup://directions/FAT Viewer?action=UPDATE&amp;creator=factset&amp;DYN_ARGS=TRUE&amp;DOC_NAME=FAT:FQL_AUDITING_CLIENT_TEMPLATE.FAT&amp;display_string=Audit&amp;VAR:KEY=RWFEVYJOZM&amp;VAR:QUERY=RkZfRUJJVERBKEFOTiwtMSwsLFJQKQ==&amp;WINDOW=FIRST_POPUP&amp;HEIGHT=450&amp;WIDTH=450&amp;START_MAXIMI","ZED=FALSE&amp;VAR:CALENDAR=US&amp;VAR:SYMBOL=6174493&amp;VAR:INDEX=0"}</definedName>
    <definedName name="_3183__FDSAUDITLINK__" localSheetId="11" hidden="1">{"fdsup://directions/FAT Viewer?action=UPDATE&amp;creator=factset&amp;DYN_ARGS=TRUE&amp;DOC_NAME=FAT:FQL_AUDITING_CLIENT_TEMPLATE.FAT&amp;display_string=Audit&amp;VAR:KEY=HWNIPEXGPW&amp;VAR:QUERY=RkZfRUJJVERBKEFOTiwtMiwsLFJQKQ==&amp;WINDOW=FIRST_POPUP&amp;HEIGHT=450&amp;WIDTH=450&amp;START_MAXIMI","ZED=FALSE&amp;VAR:CALENDAR=US&amp;VAR:SYMBOL=6174493&amp;VAR:INDEX=0"}</definedName>
    <definedName name="_3183__FDSAUDITLINK__" localSheetId="3" hidden="1">{"fdsup://directions/FAT Viewer?action=UPDATE&amp;creator=factset&amp;DYN_ARGS=TRUE&amp;DOC_NAME=FAT:FQL_AUDITING_CLIENT_TEMPLATE.FAT&amp;display_string=Audit&amp;VAR:KEY=HWNIPEXGPW&amp;VAR:QUERY=RkZfRUJJVERBKEFOTiwtMiwsLFJQKQ==&amp;WINDOW=FIRST_POPUP&amp;HEIGHT=450&amp;WIDTH=450&amp;START_MAXIMI","ZED=FALSE&amp;VAR:CALENDAR=US&amp;VAR:SYMBOL=6174493&amp;VAR:INDEX=0"}</definedName>
    <definedName name="_3183__FDSAUDITLINK__" hidden="1">{"fdsup://directions/FAT Viewer?action=UPDATE&amp;creator=factset&amp;DYN_ARGS=TRUE&amp;DOC_NAME=FAT:FQL_AUDITING_CLIENT_TEMPLATE.FAT&amp;display_string=Audit&amp;VAR:KEY=HWNIPEXGPW&amp;VAR:QUERY=RkZfRUJJVERBKEFOTiwtMiwsLFJQKQ==&amp;WINDOW=FIRST_POPUP&amp;HEIGHT=450&amp;WIDTH=450&amp;START_MAXIMI","ZED=FALSE&amp;VAR:CALENDAR=US&amp;VAR:SYMBOL=6174493&amp;VAR:INDEX=0"}</definedName>
    <definedName name="_3184__FDSAUDITLINK__" localSheetId="11" hidden="1">{"fdsup://Directions/FactSet Auditing Viewer?action=AUDIT_VALUE&amp;DB=129&amp;ID1=617449&amp;VALUEID=01001&amp;SDATE=2008&amp;PERIODTYPE=ANN_STD&amp;window=popup_no_bar&amp;width=385&amp;height=120&amp;START_MAXIMIZED=FALSE&amp;creator=factset&amp;display_string=Audit"}</definedName>
    <definedName name="_3184__FDSAUDITLINK__" localSheetId="3" hidden="1">{"fdsup://Directions/FactSet Auditing Viewer?action=AUDIT_VALUE&amp;DB=129&amp;ID1=617449&amp;VALUEID=01001&amp;SDATE=2008&amp;PERIODTYPE=ANN_STD&amp;window=popup_no_bar&amp;width=385&amp;height=120&amp;START_MAXIMIZED=FALSE&amp;creator=factset&amp;display_string=Audit"}</definedName>
    <definedName name="_3184__FDSAUDITLINK__" hidden="1">{"fdsup://Directions/FactSet Auditing Viewer?action=AUDIT_VALUE&amp;DB=129&amp;ID1=617449&amp;VALUEID=01001&amp;SDATE=2008&amp;PERIODTYPE=ANN_STD&amp;window=popup_no_bar&amp;width=385&amp;height=120&amp;START_MAXIMIZED=FALSE&amp;creator=factset&amp;display_string=Audit"}</definedName>
    <definedName name="_3185__FDSAUDITLINK__" localSheetId="11" hidden="1">{"fdsup://Directions/FactSet Auditing Viewer?action=AUDIT_VALUE&amp;DB=129&amp;ID1=617449&amp;VALUEID=01001&amp;SDATE=2007&amp;PERIODTYPE=ANN_STD&amp;window=popup_no_bar&amp;width=385&amp;height=120&amp;START_MAXIMIZED=FALSE&amp;creator=factset&amp;display_string=Audit"}</definedName>
    <definedName name="_3185__FDSAUDITLINK__" localSheetId="3" hidden="1">{"fdsup://Directions/FactSet Auditing Viewer?action=AUDIT_VALUE&amp;DB=129&amp;ID1=617449&amp;VALUEID=01001&amp;SDATE=2007&amp;PERIODTYPE=ANN_STD&amp;window=popup_no_bar&amp;width=385&amp;height=120&amp;START_MAXIMIZED=FALSE&amp;creator=factset&amp;display_string=Audit"}</definedName>
    <definedName name="_3185__FDSAUDITLINK__" hidden="1">{"fdsup://Directions/FactSet Auditing Viewer?action=AUDIT_VALUE&amp;DB=129&amp;ID1=617449&amp;VALUEID=01001&amp;SDATE=2007&amp;PERIODTYPE=ANN_STD&amp;window=popup_no_bar&amp;width=385&amp;height=120&amp;START_MAXIMIZED=FALSE&amp;creator=factset&amp;display_string=Audit"}</definedName>
    <definedName name="_3186__FDSAUDITLINK__" localSheetId="11" hidden="1">{"fdsup://directions/FAT Viewer?action=UPDATE&amp;creator=factset&amp;DYN_ARGS=TRUE&amp;DOC_NAME=FAT:FQL_AUDITING_CLIENT_TEMPLATE.FAT&amp;display_string=Audit&amp;VAR:KEY=XIVGJQTWPI&amp;VAR:QUERY=RkZfQ0FQRVgoQU5OLDAsLCxSUCk=&amp;WINDOW=FIRST_POPUP&amp;HEIGHT=450&amp;WIDTH=450&amp;START_MAXIMIZED=","FALSE&amp;VAR:CALENDAR=US&amp;VAR:SYMBOL=015281&amp;VAR:INDEX=0"}</definedName>
    <definedName name="_3186__FDSAUDITLINK__" localSheetId="3" hidden="1">{"fdsup://directions/FAT Viewer?action=UPDATE&amp;creator=factset&amp;DYN_ARGS=TRUE&amp;DOC_NAME=FAT:FQL_AUDITING_CLIENT_TEMPLATE.FAT&amp;display_string=Audit&amp;VAR:KEY=XIVGJQTWPI&amp;VAR:QUERY=RkZfQ0FQRVgoQU5OLDAsLCxSUCk=&amp;WINDOW=FIRST_POPUP&amp;HEIGHT=450&amp;WIDTH=450&amp;START_MAXIMIZED=","FALSE&amp;VAR:CALENDAR=US&amp;VAR:SYMBOL=015281&amp;VAR:INDEX=0"}</definedName>
    <definedName name="_3186__FDSAUDITLINK__" hidden="1">{"fdsup://directions/FAT Viewer?action=UPDATE&amp;creator=factset&amp;DYN_ARGS=TRUE&amp;DOC_NAME=FAT:FQL_AUDITING_CLIENT_TEMPLATE.FAT&amp;display_string=Audit&amp;VAR:KEY=XIVGJQTWPI&amp;VAR:QUERY=RkZfQ0FQRVgoQU5OLDAsLCxSUCk=&amp;WINDOW=FIRST_POPUP&amp;HEIGHT=450&amp;WIDTH=450&amp;START_MAXIMIZED=","FALSE&amp;VAR:CALENDAR=US&amp;VAR:SYMBOL=015281&amp;VAR:INDEX=0"}</definedName>
    <definedName name="_3187__FDSAUDITLINK__" localSheetId="11" hidden="1">{"fdsup://directions/FAT Viewer?action=UPDATE&amp;creator=factset&amp;DYN_ARGS=TRUE&amp;DOC_NAME=FAT:FQL_AUDITING_CLIENT_TEMPLATE.FAT&amp;display_string=Audit&amp;VAR:KEY=FCLKZMVKVI&amp;VAR:QUERY=RkZfQ0FQRVgoQU5OLC0xLCwsUlAp&amp;WINDOW=FIRST_POPUP&amp;HEIGHT=450&amp;WIDTH=450&amp;START_MAXIMIZED=","FALSE&amp;VAR:CALENDAR=US&amp;VAR:SYMBOL=015281&amp;VAR:INDEX=0"}</definedName>
    <definedName name="_3187__FDSAUDITLINK__" localSheetId="3" hidden="1">{"fdsup://directions/FAT Viewer?action=UPDATE&amp;creator=factset&amp;DYN_ARGS=TRUE&amp;DOC_NAME=FAT:FQL_AUDITING_CLIENT_TEMPLATE.FAT&amp;display_string=Audit&amp;VAR:KEY=FCLKZMVKVI&amp;VAR:QUERY=RkZfQ0FQRVgoQU5OLC0xLCwsUlAp&amp;WINDOW=FIRST_POPUP&amp;HEIGHT=450&amp;WIDTH=450&amp;START_MAXIMIZED=","FALSE&amp;VAR:CALENDAR=US&amp;VAR:SYMBOL=015281&amp;VAR:INDEX=0"}</definedName>
    <definedName name="_3187__FDSAUDITLINK__" hidden="1">{"fdsup://directions/FAT Viewer?action=UPDATE&amp;creator=factset&amp;DYN_ARGS=TRUE&amp;DOC_NAME=FAT:FQL_AUDITING_CLIENT_TEMPLATE.FAT&amp;display_string=Audit&amp;VAR:KEY=FCLKZMVKVI&amp;VAR:QUERY=RkZfQ0FQRVgoQU5OLC0xLCwsUlAp&amp;WINDOW=FIRST_POPUP&amp;HEIGHT=450&amp;WIDTH=450&amp;START_MAXIMIZED=","FALSE&amp;VAR:CALENDAR=US&amp;VAR:SYMBOL=015281&amp;VAR:INDEX=0"}</definedName>
    <definedName name="_3188__FDSAUDITLINK__" localSheetId="11" hidden="1">{"fdsup://directions/FAT Viewer?action=UPDATE&amp;creator=factset&amp;DYN_ARGS=TRUE&amp;DOC_NAME=FAT:FQL_AUDITING_CLIENT_TEMPLATE.FAT&amp;display_string=Audit&amp;VAR:KEY=HCDERGVWXS&amp;VAR:QUERY=RkZfQ0FQRVgoQU5OLC0yLCwsUlAp&amp;WINDOW=FIRST_POPUP&amp;HEIGHT=450&amp;WIDTH=450&amp;START_MAXIMIZED=","FALSE&amp;VAR:CALENDAR=US&amp;VAR:SYMBOL=015281&amp;VAR:INDEX=0"}</definedName>
    <definedName name="_3188__FDSAUDITLINK__" localSheetId="3" hidden="1">{"fdsup://directions/FAT Viewer?action=UPDATE&amp;creator=factset&amp;DYN_ARGS=TRUE&amp;DOC_NAME=FAT:FQL_AUDITING_CLIENT_TEMPLATE.FAT&amp;display_string=Audit&amp;VAR:KEY=HCDERGVWXS&amp;VAR:QUERY=RkZfQ0FQRVgoQU5OLC0yLCwsUlAp&amp;WINDOW=FIRST_POPUP&amp;HEIGHT=450&amp;WIDTH=450&amp;START_MAXIMIZED=","FALSE&amp;VAR:CALENDAR=US&amp;VAR:SYMBOL=015281&amp;VAR:INDEX=0"}</definedName>
    <definedName name="_3188__FDSAUDITLINK__" hidden="1">{"fdsup://directions/FAT Viewer?action=UPDATE&amp;creator=factset&amp;DYN_ARGS=TRUE&amp;DOC_NAME=FAT:FQL_AUDITING_CLIENT_TEMPLATE.FAT&amp;display_string=Audit&amp;VAR:KEY=HCDERGVWXS&amp;VAR:QUERY=RkZfQ0FQRVgoQU5OLC0yLCwsUlAp&amp;WINDOW=FIRST_POPUP&amp;HEIGHT=450&amp;WIDTH=450&amp;START_MAXIMIZED=","FALSE&amp;VAR:CALENDAR=US&amp;VAR:SYMBOL=015281&amp;VAR:INDEX=0"}</definedName>
    <definedName name="_3189__FDSAUDITLINK__" localSheetId="11" hidden="1">{"fdsup://directions/FAT Viewer?action=UPDATE&amp;creator=factset&amp;DYN_ARGS=TRUE&amp;DOC_NAME=FAT:FQL_AUDITING_CLIENT_TEMPLATE.FAT&amp;display_string=Audit&amp;VAR:KEY=PWBCHUNANK&amp;VAR:QUERY=RkZfTkVUX0lOQyhBTk4sLTEsLCxSUCk=&amp;WINDOW=FIRST_POPUP&amp;HEIGHT=450&amp;WIDTH=450&amp;START_MAXIMI","ZED=FALSE&amp;VAR:CALENDAR=US&amp;VAR:SYMBOL=015281&amp;VAR:INDEX=0"}</definedName>
    <definedName name="_3189__FDSAUDITLINK__" localSheetId="3" hidden="1">{"fdsup://directions/FAT Viewer?action=UPDATE&amp;creator=factset&amp;DYN_ARGS=TRUE&amp;DOC_NAME=FAT:FQL_AUDITING_CLIENT_TEMPLATE.FAT&amp;display_string=Audit&amp;VAR:KEY=PWBCHUNANK&amp;VAR:QUERY=RkZfTkVUX0lOQyhBTk4sLTEsLCxSUCk=&amp;WINDOW=FIRST_POPUP&amp;HEIGHT=450&amp;WIDTH=450&amp;START_MAXIMI","ZED=FALSE&amp;VAR:CALENDAR=US&amp;VAR:SYMBOL=015281&amp;VAR:INDEX=0"}</definedName>
    <definedName name="_3189__FDSAUDITLINK__" hidden="1">{"fdsup://directions/FAT Viewer?action=UPDATE&amp;creator=factset&amp;DYN_ARGS=TRUE&amp;DOC_NAME=FAT:FQL_AUDITING_CLIENT_TEMPLATE.FAT&amp;display_string=Audit&amp;VAR:KEY=PWBCHUNANK&amp;VAR:QUERY=RkZfTkVUX0lOQyhBTk4sLTEsLCxSUCk=&amp;WINDOW=FIRST_POPUP&amp;HEIGHT=450&amp;WIDTH=450&amp;START_MAXIMI","ZED=FALSE&amp;VAR:CALENDAR=US&amp;VAR:SYMBOL=015281&amp;VAR:INDEX=0"}</definedName>
    <definedName name="_319__FDSAUDITLINK__" localSheetId="11" hidden="1">{"fdsup://directions/FAT Viewer?action=UPDATE&amp;creator=factset&amp;DYN_ARGS=TRUE&amp;DOC_NAME=FAT:FQL_AUDITING_CLIENT_TEMPLATE.FAT&amp;display_string=Audit&amp;VAR:KEY=DUJIFGTCHC&amp;VAR:QUERY=RkZfQ0FQRVgoQU5OLC0yLCwsUlAp&amp;WINDOW=FIRST_POPUP&amp;HEIGHT=450&amp;WIDTH=450&amp;START_MAXIMIZED=","FALSE&amp;VAR:CALENDAR=FIVEDAY&amp;VAR:SYMBOL=669196&amp;VAR:INDEX=0"}</definedName>
    <definedName name="_319__FDSAUDITLINK__" localSheetId="3" hidden="1">{"fdsup://directions/FAT Viewer?action=UPDATE&amp;creator=factset&amp;DYN_ARGS=TRUE&amp;DOC_NAME=FAT:FQL_AUDITING_CLIENT_TEMPLATE.FAT&amp;display_string=Audit&amp;VAR:KEY=DUJIFGTCHC&amp;VAR:QUERY=RkZfQ0FQRVgoQU5OLC0yLCwsUlAp&amp;WINDOW=FIRST_POPUP&amp;HEIGHT=450&amp;WIDTH=450&amp;START_MAXIMIZED=","FALSE&amp;VAR:CALENDAR=FIVEDAY&amp;VAR:SYMBOL=669196&amp;VAR:INDEX=0"}</definedName>
    <definedName name="_319__FDSAUDITLINK__" hidden="1">{"fdsup://directions/FAT Viewer?action=UPDATE&amp;creator=factset&amp;DYN_ARGS=TRUE&amp;DOC_NAME=FAT:FQL_AUDITING_CLIENT_TEMPLATE.FAT&amp;display_string=Audit&amp;VAR:KEY=DUJIFGTCHC&amp;VAR:QUERY=RkZfQ0FQRVgoQU5OLC0yLCwsUlAp&amp;WINDOW=FIRST_POPUP&amp;HEIGHT=450&amp;WIDTH=450&amp;START_MAXIMIZED=","FALSE&amp;VAR:CALENDAR=FIVEDAY&amp;VAR:SYMBOL=669196&amp;VAR:INDEX=0"}</definedName>
    <definedName name="_3190__FDSAUDITLINK__" localSheetId="11" hidden="1">{"fdsup://directions/FAT Viewer?action=UPDATE&amp;creator=factset&amp;DYN_ARGS=TRUE&amp;DOC_NAME=FAT:FQL_AUDITING_CLIENT_TEMPLATE.FAT&amp;display_string=Audit&amp;VAR:KEY=TURILIPKZK&amp;VAR:QUERY=RkZfTkVUX0lOQyhBTk4sLTIsLCxSUCk=&amp;WINDOW=FIRST_POPUP&amp;HEIGHT=450&amp;WIDTH=450&amp;START_MAXIMI","ZED=FALSE&amp;VAR:CALENDAR=US&amp;VAR:SYMBOL=015281&amp;VAR:INDEX=0"}</definedName>
    <definedName name="_3190__FDSAUDITLINK__" localSheetId="3" hidden="1">{"fdsup://directions/FAT Viewer?action=UPDATE&amp;creator=factset&amp;DYN_ARGS=TRUE&amp;DOC_NAME=FAT:FQL_AUDITING_CLIENT_TEMPLATE.FAT&amp;display_string=Audit&amp;VAR:KEY=TURILIPKZK&amp;VAR:QUERY=RkZfTkVUX0lOQyhBTk4sLTIsLCxSUCk=&amp;WINDOW=FIRST_POPUP&amp;HEIGHT=450&amp;WIDTH=450&amp;START_MAXIMI","ZED=FALSE&amp;VAR:CALENDAR=US&amp;VAR:SYMBOL=015281&amp;VAR:INDEX=0"}</definedName>
    <definedName name="_3190__FDSAUDITLINK__" hidden="1">{"fdsup://directions/FAT Viewer?action=UPDATE&amp;creator=factset&amp;DYN_ARGS=TRUE&amp;DOC_NAME=FAT:FQL_AUDITING_CLIENT_TEMPLATE.FAT&amp;display_string=Audit&amp;VAR:KEY=TURILIPKZK&amp;VAR:QUERY=RkZfTkVUX0lOQyhBTk4sLTIsLCxSUCk=&amp;WINDOW=FIRST_POPUP&amp;HEIGHT=450&amp;WIDTH=450&amp;START_MAXIMI","ZED=FALSE&amp;VAR:CALENDAR=US&amp;VAR:SYMBOL=015281&amp;VAR:INDEX=0"}</definedName>
    <definedName name="_3191__FDSAUDITLINK__" localSheetId="11" hidden="1">{"fdsup://directions/FAT Viewer?action=UPDATE&amp;creator=factset&amp;DYN_ARGS=TRUE&amp;DOC_NAME=FAT:FQL_AUDITING_CLIENT_TEMPLATE.FAT&amp;display_string=Audit&amp;VAR:KEY=DMTSFINKBK&amp;VAR:QUERY=RkZfRUJJVChBTk4sLTEsLCxSUCk=&amp;WINDOW=FIRST_POPUP&amp;HEIGHT=450&amp;WIDTH=450&amp;START_MAXIMIZED=","FALSE&amp;VAR:CALENDAR=US&amp;VAR:SYMBOL=015281&amp;VAR:INDEX=0"}</definedName>
    <definedName name="_3191__FDSAUDITLINK__" localSheetId="3" hidden="1">{"fdsup://directions/FAT Viewer?action=UPDATE&amp;creator=factset&amp;DYN_ARGS=TRUE&amp;DOC_NAME=FAT:FQL_AUDITING_CLIENT_TEMPLATE.FAT&amp;display_string=Audit&amp;VAR:KEY=DMTSFINKBK&amp;VAR:QUERY=RkZfRUJJVChBTk4sLTEsLCxSUCk=&amp;WINDOW=FIRST_POPUP&amp;HEIGHT=450&amp;WIDTH=450&amp;START_MAXIMIZED=","FALSE&amp;VAR:CALENDAR=US&amp;VAR:SYMBOL=015281&amp;VAR:INDEX=0"}</definedName>
    <definedName name="_3191__FDSAUDITLINK__" hidden="1">{"fdsup://directions/FAT Viewer?action=UPDATE&amp;creator=factset&amp;DYN_ARGS=TRUE&amp;DOC_NAME=FAT:FQL_AUDITING_CLIENT_TEMPLATE.FAT&amp;display_string=Audit&amp;VAR:KEY=DMTSFINKBK&amp;VAR:QUERY=RkZfRUJJVChBTk4sLTEsLCxSUCk=&amp;WINDOW=FIRST_POPUP&amp;HEIGHT=450&amp;WIDTH=450&amp;START_MAXIMIZED=","FALSE&amp;VAR:CALENDAR=US&amp;VAR:SYMBOL=015281&amp;VAR:INDEX=0"}</definedName>
    <definedName name="_3192__FDSAUDITLINK__" localSheetId="11" hidden="1">{"fdsup://directions/FAT Viewer?action=UPDATE&amp;creator=factset&amp;DYN_ARGS=TRUE&amp;DOC_NAME=FAT:FQL_AUDITING_CLIENT_TEMPLATE.FAT&amp;display_string=Audit&amp;VAR:KEY=BOLCRCZYFI&amp;VAR:QUERY=RkZfRUJJVChBTk4sLTIsLCxSUCk=&amp;WINDOW=FIRST_POPUP&amp;HEIGHT=450&amp;WIDTH=450&amp;START_MAXIMIZED=","FALSE&amp;VAR:CALENDAR=US&amp;VAR:SYMBOL=015281&amp;VAR:INDEX=0"}</definedName>
    <definedName name="_3192__FDSAUDITLINK__" localSheetId="3" hidden="1">{"fdsup://directions/FAT Viewer?action=UPDATE&amp;creator=factset&amp;DYN_ARGS=TRUE&amp;DOC_NAME=FAT:FQL_AUDITING_CLIENT_TEMPLATE.FAT&amp;display_string=Audit&amp;VAR:KEY=BOLCRCZYFI&amp;VAR:QUERY=RkZfRUJJVChBTk4sLTIsLCxSUCk=&amp;WINDOW=FIRST_POPUP&amp;HEIGHT=450&amp;WIDTH=450&amp;START_MAXIMIZED=","FALSE&amp;VAR:CALENDAR=US&amp;VAR:SYMBOL=015281&amp;VAR:INDEX=0"}</definedName>
    <definedName name="_3192__FDSAUDITLINK__" hidden="1">{"fdsup://directions/FAT Viewer?action=UPDATE&amp;creator=factset&amp;DYN_ARGS=TRUE&amp;DOC_NAME=FAT:FQL_AUDITING_CLIENT_TEMPLATE.FAT&amp;display_string=Audit&amp;VAR:KEY=BOLCRCZYFI&amp;VAR:QUERY=RkZfRUJJVChBTk4sLTIsLCxSUCk=&amp;WINDOW=FIRST_POPUP&amp;HEIGHT=450&amp;WIDTH=450&amp;START_MAXIMIZED=","FALSE&amp;VAR:CALENDAR=US&amp;VAR:SYMBOL=015281&amp;VAR:INDEX=0"}</definedName>
    <definedName name="_3193__FDSAUDITLINK__" localSheetId="11" hidden="1">{"fdsup://directions/FAT Viewer?action=UPDATE&amp;creator=factset&amp;DYN_ARGS=TRUE&amp;DOC_NAME=FAT:FQL_AUDITING_CLIENT_TEMPLATE.FAT&amp;display_string=Audit&amp;VAR:KEY=LURYBWDQTO&amp;VAR:QUERY=RkZfRUJJVERBKEFOTiwtMSwsLFJQKQ==&amp;WINDOW=FIRST_POPUP&amp;HEIGHT=450&amp;WIDTH=450&amp;START_MAXIMI","ZED=FALSE&amp;VAR:CALENDAR=US&amp;VAR:SYMBOL=015281&amp;VAR:INDEX=0"}</definedName>
    <definedName name="_3193__FDSAUDITLINK__" localSheetId="3" hidden="1">{"fdsup://directions/FAT Viewer?action=UPDATE&amp;creator=factset&amp;DYN_ARGS=TRUE&amp;DOC_NAME=FAT:FQL_AUDITING_CLIENT_TEMPLATE.FAT&amp;display_string=Audit&amp;VAR:KEY=LURYBWDQTO&amp;VAR:QUERY=RkZfRUJJVERBKEFOTiwtMSwsLFJQKQ==&amp;WINDOW=FIRST_POPUP&amp;HEIGHT=450&amp;WIDTH=450&amp;START_MAXIMI","ZED=FALSE&amp;VAR:CALENDAR=US&amp;VAR:SYMBOL=015281&amp;VAR:INDEX=0"}</definedName>
    <definedName name="_3193__FDSAUDITLINK__" hidden="1">{"fdsup://directions/FAT Viewer?action=UPDATE&amp;creator=factset&amp;DYN_ARGS=TRUE&amp;DOC_NAME=FAT:FQL_AUDITING_CLIENT_TEMPLATE.FAT&amp;display_string=Audit&amp;VAR:KEY=LURYBWDQTO&amp;VAR:QUERY=RkZfRUJJVERBKEFOTiwtMSwsLFJQKQ==&amp;WINDOW=FIRST_POPUP&amp;HEIGHT=450&amp;WIDTH=450&amp;START_MAXIMI","ZED=FALSE&amp;VAR:CALENDAR=US&amp;VAR:SYMBOL=015281&amp;VAR:INDEX=0"}</definedName>
    <definedName name="_3194__FDSAUDITLINK__" localSheetId="11" hidden="1">{"fdsup://directions/FAT Viewer?action=UPDATE&amp;creator=factset&amp;DYN_ARGS=TRUE&amp;DOC_NAME=FAT:FQL_AUDITING_CLIENT_TEMPLATE.FAT&amp;display_string=Audit&amp;VAR:KEY=PMFQFMTEDC&amp;VAR:QUERY=RkZfRUJJVERBKEFOTiwtMiwsLFJQKQ==&amp;WINDOW=FIRST_POPUP&amp;HEIGHT=450&amp;WIDTH=450&amp;START_MAXIMI","ZED=FALSE&amp;VAR:CALENDAR=US&amp;VAR:SYMBOL=015281&amp;VAR:INDEX=0"}</definedName>
    <definedName name="_3194__FDSAUDITLINK__" localSheetId="3" hidden="1">{"fdsup://directions/FAT Viewer?action=UPDATE&amp;creator=factset&amp;DYN_ARGS=TRUE&amp;DOC_NAME=FAT:FQL_AUDITING_CLIENT_TEMPLATE.FAT&amp;display_string=Audit&amp;VAR:KEY=PMFQFMTEDC&amp;VAR:QUERY=RkZfRUJJVERBKEFOTiwtMiwsLFJQKQ==&amp;WINDOW=FIRST_POPUP&amp;HEIGHT=450&amp;WIDTH=450&amp;START_MAXIMI","ZED=FALSE&amp;VAR:CALENDAR=US&amp;VAR:SYMBOL=015281&amp;VAR:INDEX=0"}</definedName>
    <definedName name="_3194__FDSAUDITLINK__" hidden="1">{"fdsup://directions/FAT Viewer?action=UPDATE&amp;creator=factset&amp;DYN_ARGS=TRUE&amp;DOC_NAME=FAT:FQL_AUDITING_CLIENT_TEMPLATE.FAT&amp;display_string=Audit&amp;VAR:KEY=PMFQFMTEDC&amp;VAR:QUERY=RkZfRUJJVERBKEFOTiwtMiwsLFJQKQ==&amp;WINDOW=FIRST_POPUP&amp;HEIGHT=450&amp;WIDTH=450&amp;START_MAXIMI","ZED=FALSE&amp;VAR:CALENDAR=US&amp;VAR:SYMBOL=015281&amp;VAR:INDEX=0"}</definedName>
    <definedName name="_3195__FDSAUDITLINK__" localSheetId="11" hidden="1">{"fdsup://Directions/FactSet Auditing Viewer?action=AUDIT_VALUE&amp;DB=129&amp;ID1=015281&amp;VALUEID=01001&amp;SDATE=2008&amp;PERIODTYPE=ANN_STD&amp;window=popup_no_bar&amp;width=385&amp;height=120&amp;START_MAXIMIZED=FALSE&amp;creator=factset&amp;display_string=Audit"}</definedName>
    <definedName name="_3195__FDSAUDITLINK__" localSheetId="3" hidden="1">{"fdsup://Directions/FactSet Auditing Viewer?action=AUDIT_VALUE&amp;DB=129&amp;ID1=015281&amp;VALUEID=01001&amp;SDATE=2008&amp;PERIODTYPE=ANN_STD&amp;window=popup_no_bar&amp;width=385&amp;height=120&amp;START_MAXIMIZED=FALSE&amp;creator=factset&amp;display_string=Audit"}</definedName>
    <definedName name="_3195__FDSAUDITLINK__" hidden="1">{"fdsup://Directions/FactSet Auditing Viewer?action=AUDIT_VALUE&amp;DB=129&amp;ID1=015281&amp;VALUEID=01001&amp;SDATE=2008&amp;PERIODTYPE=ANN_STD&amp;window=popup_no_bar&amp;width=385&amp;height=120&amp;START_MAXIMIZED=FALSE&amp;creator=factset&amp;display_string=Audit"}</definedName>
    <definedName name="_3196__FDSAUDITLINK__" localSheetId="11" hidden="1">{"fdsup://Directions/FactSet Auditing Viewer?action=AUDIT_VALUE&amp;DB=129&amp;ID1=015281&amp;VALUEID=01001&amp;SDATE=2007&amp;PERIODTYPE=ANN_STD&amp;window=popup_no_bar&amp;width=385&amp;height=120&amp;START_MAXIMIZED=FALSE&amp;creator=factset&amp;display_string=Audit"}</definedName>
    <definedName name="_3196__FDSAUDITLINK__" localSheetId="3" hidden="1">{"fdsup://Directions/FactSet Auditing Viewer?action=AUDIT_VALUE&amp;DB=129&amp;ID1=015281&amp;VALUEID=01001&amp;SDATE=2007&amp;PERIODTYPE=ANN_STD&amp;window=popup_no_bar&amp;width=385&amp;height=120&amp;START_MAXIMIZED=FALSE&amp;creator=factset&amp;display_string=Audit"}</definedName>
    <definedName name="_3196__FDSAUDITLINK__" hidden="1">{"fdsup://Directions/FactSet Auditing Viewer?action=AUDIT_VALUE&amp;DB=129&amp;ID1=015281&amp;VALUEID=01001&amp;SDATE=2007&amp;PERIODTYPE=ANN_STD&amp;window=popup_no_bar&amp;width=385&amp;height=120&amp;START_MAXIMIZED=FALSE&amp;creator=factset&amp;display_string=Audit"}</definedName>
    <definedName name="_3197__FDSAUDITLINK__" localSheetId="11" hidden="1">{"fdsup://directions/FAT Viewer?action=UPDATE&amp;creator=factset&amp;DYN_ARGS=TRUE&amp;DOC_NAME=FAT:FQL_AUDITING_CLIENT_TEMPLATE.FAT&amp;display_string=Audit&amp;VAR:KEY=ZUZYVYPQBU&amp;VAR:QUERY=RkZfQ0FQRVgoQU5OLDAsLCxSUCk=&amp;WINDOW=FIRST_POPUP&amp;HEIGHT=450&amp;WIDTH=450&amp;START_MAXIMIZED=","FALSE&amp;VAR:CALENDAR=US&amp;VAR:SYMBOL=002826&amp;VAR:INDEX=0"}</definedName>
    <definedName name="_3197__FDSAUDITLINK__" localSheetId="3" hidden="1">{"fdsup://directions/FAT Viewer?action=UPDATE&amp;creator=factset&amp;DYN_ARGS=TRUE&amp;DOC_NAME=FAT:FQL_AUDITING_CLIENT_TEMPLATE.FAT&amp;display_string=Audit&amp;VAR:KEY=ZUZYVYPQBU&amp;VAR:QUERY=RkZfQ0FQRVgoQU5OLDAsLCxSUCk=&amp;WINDOW=FIRST_POPUP&amp;HEIGHT=450&amp;WIDTH=450&amp;START_MAXIMIZED=","FALSE&amp;VAR:CALENDAR=US&amp;VAR:SYMBOL=002826&amp;VAR:INDEX=0"}</definedName>
    <definedName name="_3197__FDSAUDITLINK__" hidden="1">{"fdsup://directions/FAT Viewer?action=UPDATE&amp;creator=factset&amp;DYN_ARGS=TRUE&amp;DOC_NAME=FAT:FQL_AUDITING_CLIENT_TEMPLATE.FAT&amp;display_string=Audit&amp;VAR:KEY=ZUZYVYPQBU&amp;VAR:QUERY=RkZfQ0FQRVgoQU5OLDAsLCxSUCk=&amp;WINDOW=FIRST_POPUP&amp;HEIGHT=450&amp;WIDTH=450&amp;START_MAXIMIZED=","FALSE&amp;VAR:CALENDAR=US&amp;VAR:SYMBOL=002826&amp;VAR:INDEX=0"}</definedName>
    <definedName name="_3198__FDSAUDITLINK__" localSheetId="11" hidden="1">{"fdsup://directions/FAT Viewer?action=UPDATE&amp;creator=factset&amp;DYN_ARGS=TRUE&amp;DOC_NAME=FAT:FQL_AUDITING_CLIENT_TEMPLATE.FAT&amp;display_string=Audit&amp;VAR:KEY=ZITOTOTYJK&amp;VAR:QUERY=RkZfQ0FQRVgoQU5OLC0xLCwsUlAp&amp;WINDOW=FIRST_POPUP&amp;HEIGHT=450&amp;WIDTH=450&amp;START_MAXIMIZED=","FALSE&amp;VAR:CALENDAR=US&amp;VAR:SYMBOL=002826&amp;VAR:INDEX=0"}</definedName>
    <definedName name="_3198__FDSAUDITLINK__" localSheetId="3" hidden="1">{"fdsup://directions/FAT Viewer?action=UPDATE&amp;creator=factset&amp;DYN_ARGS=TRUE&amp;DOC_NAME=FAT:FQL_AUDITING_CLIENT_TEMPLATE.FAT&amp;display_string=Audit&amp;VAR:KEY=ZITOTOTYJK&amp;VAR:QUERY=RkZfQ0FQRVgoQU5OLC0xLCwsUlAp&amp;WINDOW=FIRST_POPUP&amp;HEIGHT=450&amp;WIDTH=450&amp;START_MAXIMIZED=","FALSE&amp;VAR:CALENDAR=US&amp;VAR:SYMBOL=002826&amp;VAR:INDEX=0"}</definedName>
    <definedName name="_3198__FDSAUDITLINK__" hidden="1">{"fdsup://directions/FAT Viewer?action=UPDATE&amp;creator=factset&amp;DYN_ARGS=TRUE&amp;DOC_NAME=FAT:FQL_AUDITING_CLIENT_TEMPLATE.FAT&amp;display_string=Audit&amp;VAR:KEY=ZITOTOTYJK&amp;VAR:QUERY=RkZfQ0FQRVgoQU5OLC0xLCwsUlAp&amp;WINDOW=FIRST_POPUP&amp;HEIGHT=450&amp;WIDTH=450&amp;START_MAXIMIZED=","FALSE&amp;VAR:CALENDAR=US&amp;VAR:SYMBOL=002826&amp;VAR:INDEX=0"}</definedName>
    <definedName name="_3199__FDSAUDITLINK__" localSheetId="11" hidden="1">{"fdsup://directions/FAT Viewer?action=UPDATE&amp;creator=factset&amp;DYN_ARGS=TRUE&amp;DOC_NAME=FAT:FQL_AUDITING_CLIENT_TEMPLATE.FAT&amp;display_string=Audit&amp;VAR:KEY=HIRIVURMPE&amp;VAR:QUERY=RkZfQ0FQRVgoQU5OLC0yLCwsUlAp&amp;WINDOW=FIRST_POPUP&amp;HEIGHT=450&amp;WIDTH=450&amp;START_MAXIMIZED=","FALSE&amp;VAR:CALENDAR=US&amp;VAR:SYMBOL=002826&amp;VAR:INDEX=0"}</definedName>
    <definedName name="_3199__FDSAUDITLINK__" localSheetId="3" hidden="1">{"fdsup://directions/FAT Viewer?action=UPDATE&amp;creator=factset&amp;DYN_ARGS=TRUE&amp;DOC_NAME=FAT:FQL_AUDITING_CLIENT_TEMPLATE.FAT&amp;display_string=Audit&amp;VAR:KEY=HIRIVURMPE&amp;VAR:QUERY=RkZfQ0FQRVgoQU5OLC0yLCwsUlAp&amp;WINDOW=FIRST_POPUP&amp;HEIGHT=450&amp;WIDTH=450&amp;START_MAXIMIZED=","FALSE&amp;VAR:CALENDAR=US&amp;VAR:SYMBOL=002826&amp;VAR:INDEX=0"}</definedName>
    <definedName name="_3199__FDSAUDITLINK__" hidden="1">{"fdsup://directions/FAT Viewer?action=UPDATE&amp;creator=factset&amp;DYN_ARGS=TRUE&amp;DOC_NAME=FAT:FQL_AUDITING_CLIENT_TEMPLATE.FAT&amp;display_string=Audit&amp;VAR:KEY=HIRIVURMPE&amp;VAR:QUERY=RkZfQ0FQRVgoQU5OLC0yLCwsUlAp&amp;WINDOW=FIRST_POPUP&amp;HEIGHT=450&amp;WIDTH=450&amp;START_MAXIMIZED=","FALSE&amp;VAR:CALENDAR=US&amp;VAR:SYMBOL=002826&amp;VAR:INDEX=0"}</definedName>
    <definedName name="_32__FDSAUDITLINK__" localSheetId="11" hidden="1">{"fdsup://directions/FAT Viewer?action=UPDATE&amp;creator=factset&amp;DYN_ARGS=TRUE&amp;DOC_NAME=FAT:FQL_AUDITING_CLIENT_TEMPLATE.FAT&amp;display_string=Audit&amp;VAR:KEY=NKXAFCTGTA&amp;VAR:QUERY=RkZfTkVUX0lOQyhBTk4sLTIsLCxSUCk=&amp;WINDOW=FIRST_POPUP&amp;HEIGHT=450&amp;WIDTH=450&amp;START_MAXIMI","ZED=FALSE&amp;VAR:CALENDAR=US&amp;VAR:SYMBOL=B07LZ3&amp;VAR:INDEX=0"}</definedName>
    <definedName name="_32__FDSAUDITLINK__" localSheetId="3" hidden="1">{"fdsup://directions/FAT Viewer?action=UPDATE&amp;creator=factset&amp;DYN_ARGS=TRUE&amp;DOC_NAME=FAT:FQL_AUDITING_CLIENT_TEMPLATE.FAT&amp;display_string=Audit&amp;VAR:KEY=NKXAFCTGTA&amp;VAR:QUERY=RkZfTkVUX0lOQyhBTk4sLTIsLCxSUCk=&amp;WINDOW=FIRST_POPUP&amp;HEIGHT=450&amp;WIDTH=450&amp;START_MAXIMI","ZED=FALSE&amp;VAR:CALENDAR=US&amp;VAR:SYMBOL=B07LZ3&amp;VAR:INDEX=0"}</definedName>
    <definedName name="_32__FDSAUDITLINK__" hidden="1">{"fdsup://directions/FAT Viewer?action=UPDATE&amp;creator=factset&amp;DYN_ARGS=TRUE&amp;DOC_NAME=FAT:FQL_AUDITING_CLIENT_TEMPLATE.FAT&amp;display_string=Audit&amp;VAR:KEY=NKXAFCTGTA&amp;VAR:QUERY=RkZfTkVUX0lOQyhBTk4sLTIsLCxSUCk=&amp;WINDOW=FIRST_POPUP&amp;HEIGHT=450&amp;WIDTH=450&amp;START_MAXIMI","ZED=FALSE&amp;VAR:CALENDAR=US&amp;VAR:SYMBOL=B07LZ3&amp;VAR:INDEX=0"}</definedName>
    <definedName name="_320__FDSAUDITLINK__" localSheetId="11" hidden="1">{"fdsup://directions/FAT Viewer?action=UPDATE&amp;creator=factset&amp;DYN_ARGS=TRUE&amp;DOC_NAME=FAT:FQL_AUDITING_CLIENT_TEMPLATE.FAT&amp;display_string=Audit&amp;VAR:KEY=PQLWXQJWZE&amp;VAR:QUERY=RkZfTkVUX0lOQyhBTk4sLTEsLCxSUCk=&amp;WINDOW=FIRST_POPUP&amp;HEIGHT=450&amp;WIDTH=450&amp;START_MAXIMI","ZED=FALSE&amp;VAR:CALENDAR=FIVEDAY&amp;VAR:SYMBOL=669196&amp;VAR:INDEX=0"}</definedName>
    <definedName name="_320__FDSAUDITLINK__" localSheetId="3" hidden="1">{"fdsup://directions/FAT Viewer?action=UPDATE&amp;creator=factset&amp;DYN_ARGS=TRUE&amp;DOC_NAME=FAT:FQL_AUDITING_CLIENT_TEMPLATE.FAT&amp;display_string=Audit&amp;VAR:KEY=PQLWXQJWZE&amp;VAR:QUERY=RkZfTkVUX0lOQyhBTk4sLTEsLCxSUCk=&amp;WINDOW=FIRST_POPUP&amp;HEIGHT=450&amp;WIDTH=450&amp;START_MAXIMI","ZED=FALSE&amp;VAR:CALENDAR=FIVEDAY&amp;VAR:SYMBOL=669196&amp;VAR:INDEX=0"}</definedName>
    <definedName name="_320__FDSAUDITLINK__" hidden="1">{"fdsup://directions/FAT Viewer?action=UPDATE&amp;creator=factset&amp;DYN_ARGS=TRUE&amp;DOC_NAME=FAT:FQL_AUDITING_CLIENT_TEMPLATE.FAT&amp;display_string=Audit&amp;VAR:KEY=PQLWXQJWZE&amp;VAR:QUERY=RkZfTkVUX0lOQyhBTk4sLTEsLCxSUCk=&amp;WINDOW=FIRST_POPUP&amp;HEIGHT=450&amp;WIDTH=450&amp;START_MAXIMI","ZED=FALSE&amp;VAR:CALENDAR=FIVEDAY&amp;VAR:SYMBOL=669196&amp;VAR:INDEX=0"}</definedName>
    <definedName name="_3200__FDSAUDITLINK__" localSheetId="11" hidden="1">{"fdsup://directions/FAT Viewer?action=UPDATE&amp;creator=factset&amp;DYN_ARGS=TRUE&amp;DOC_NAME=FAT:FQL_AUDITING_CLIENT_TEMPLATE.FAT&amp;display_string=Audit&amp;VAR:KEY=PABKNYXARU&amp;VAR:QUERY=RkZfTkVUX0lOQyhBTk4sLTEsLCxSUCk=&amp;WINDOW=FIRST_POPUP&amp;HEIGHT=450&amp;WIDTH=450&amp;START_MAXIMI","ZED=FALSE&amp;VAR:CALENDAR=US&amp;VAR:SYMBOL=002826&amp;VAR:INDEX=0"}</definedName>
    <definedName name="_3200__FDSAUDITLINK__" localSheetId="3" hidden="1">{"fdsup://directions/FAT Viewer?action=UPDATE&amp;creator=factset&amp;DYN_ARGS=TRUE&amp;DOC_NAME=FAT:FQL_AUDITING_CLIENT_TEMPLATE.FAT&amp;display_string=Audit&amp;VAR:KEY=PABKNYXARU&amp;VAR:QUERY=RkZfTkVUX0lOQyhBTk4sLTEsLCxSUCk=&amp;WINDOW=FIRST_POPUP&amp;HEIGHT=450&amp;WIDTH=450&amp;START_MAXIMI","ZED=FALSE&amp;VAR:CALENDAR=US&amp;VAR:SYMBOL=002826&amp;VAR:INDEX=0"}</definedName>
    <definedName name="_3200__FDSAUDITLINK__" hidden="1">{"fdsup://directions/FAT Viewer?action=UPDATE&amp;creator=factset&amp;DYN_ARGS=TRUE&amp;DOC_NAME=FAT:FQL_AUDITING_CLIENT_TEMPLATE.FAT&amp;display_string=Audit&amp;VAR:KEY=PABKNYXARU&amp;VAR:QUERY=RkZfTkVUX0lOQyhBTk4sLTEsLCxSUCk=&amp;WINDOW=FIRST_POPUP&amp;HEIGHT=450&amp;WIDTH=450&amp;START_MAXIMI","ZED=FALSE&amp;VAR:CALENDAR=US&amp;VAR:SYMBOL=002826&amp;VAR:INDEX=0"}</definedName>
    <definedName name="_3201__FDSAUDITLINK__" localSheetId="11" hidden="1">{"fdsup://directions/FAT Viewer?action=UPDATE&amp;creator=factset&amp;DYN_ARGS=TRUE&amp;DOC_NAME=FAT:FQL_AUDITING_CLIENT_TEMPLATE.FAT&amp;display_string=Audit&amp;VAR:KEY=BCZMHIJMJS&amp;VAR:QUERY=RkZfTkVUX0lOQyhBTk4sLTIsLCxSUCk=&amp;WINDOW=FIRST_POPUP&amp;HEIGHT=450&amp;WIDTH=450&amp;START_MAXIMI","ZED=FALSE&amp;VAR:CALENDAR=US&amp;VAR:SYMBOL=002826&amp;VAR:INDEX=0"}</definedName>
    <definedName name="_3201__FDSAUDITLINK__" localSheetId="3" hidden="1">{"fdsup://directions/FAT Viewer?action=UPDATE&amp;creator=factset&amp;DYN_ARGS=TRUE&amp;DOC_NAME=FAT:FQL_AUDITING_CLIENT_TEMPLATE.FAT&amp;display_string=Audit&amp;VAR:KEY=BCZMHIJMJS&amp;VAR:QUERY=RkZfTkVUX0lOQyhBTk4sLTIsLCxSUCk=&amp;WINDOW=FIRST_POPUP&amp;HEIGHT=450&amp;WIDTH=450&amp;START_MAXIMI","ZED=FALSE&amp;VAR:CALENDAR=US&amp;VAR:SYMBOL=002826&amp;VAR:INDEX=0"}</definedName>
    <definedName name="_3201__FDSAUDITLINK__" hidden="1">{"fdsup://directions/FAT Viewer?action=UPDATE&amp;creator=factset&amp;DYN_ARGS=TRUE&amp;DOC_NAME=FAT:FQL_AUDITING_CLIENT_TEMPLATE.FAT&amp;display_string=Audit&amp;VAR:KEY=BCZMHIJMJS&amp;VAR:QUERY=RkZfTkVUX0lOQyhBTk4sLTIsLCxSUCk=&amp;WINDOW=FIRST_POPUP&amp;HEIGHT=450&amp;WIDTH=450&amp;START_MAXIMI","ZED=FALSE&amp;VAR:CALENDAR=US&amp;VAR:SYMBOL=002826&amp;VAR:INDEX=0"}</definedName>
    <definedName name="_3202__FDSAUDITLINK__" localSheetId="11" hidden="1">{"fdsup://directions/FAT Viewer?action=UPDATE&amp;creator=factset&amp;DYN_ARGS=TRUE&amp;DOC_NAME=FAT:FQL_AUDITING_CLIENT_TEMPLATE.FAT&amp;display_string=Audit&amp;VAR:KEY=DWHORWBGVE&amp;VAR:QUERY=RkZfRUJJVF9PUEVSKEFOTiwtMSwsLFJQKQ==&amp;WINDOW=FIRST_POPUP&amp;HEIGHT=450&amp;WIDTH=450&amp;START_MA","XIMIZED=FALSE&amp;VAR:CALENDAR=US&amp;VAR:SYMBOL=002826&amp;VAR:INDEX=0"}</definedName>
    <definedName name="_3202__FDSAUDITLINK__" localSheetId="3" hidden="1">{"fdsup://directions/FAT Viewer?action=UPDATE&amp;creator=factset&amp;DYN_ARGS=TRUE&amp;DOC_NAME=FAT:FQL_AUDITING_CLIENT_TEMPLATE.FAT&amp;display_string=Audit&amp;VAR:KEY=DWHORWBGVE&amp;VAR:QUERY=RkZfRUJJVF9PUEVSKEFOTiwtMSwsLFJQKQ==&amp;WINDOW=FIRST_POPUP&amp;HEIGHT=450&amp;WIDTH=450&amp;START_MA","XIMIZED=FALSE&amp;VAR:CALENDAR=US&amp;VAR:SYMBOL=002826&amp;VAR:INDEX=0"}</definedName>
    <definedName name="_3202__FDSAUDITLINK__" hidden="1">{"fdsup://directions/FAT Viewer?action=UPDATE&amp;creator=factset&amp;DYN_ARGS=TRUE&amp;DOC_NAME=FAT:FQL_AUDITING_CLIENT_TEMPLATE.FAT&amp;display_string=Audit&amp;VAR:KEY=DWHORWBGVE&amp;VAR:QUERY=RkZfRUJJVF9PUEVSKEFOTiwtMSwsLFJQKQ==&amp;WINDOW=FIRST_POPUP&amp;HEIGHT=450&amp;WIDTH=450&amp;START_MA","XIMIZED=FALSE&amp;VAR:CALENDAR=US&amp;VAR:SYMBOL=002826&amp;VAR:INDEX=0"}</definedName>
    <definedName name="_3203__FDSAUDITLINK__" localSheetId="11" hidden="1">{"fdsup://directions/FAT Viewer?action=UPDATE&amp;creator=factset&amp;DYN_ARGS=TRUE&amp;DOC_NAME=FAT:FQL_AUDITING_CLIENT_TEMPLATE.FAT&amp;display_string=Audit&amp;VAR:KEY=DUXMVSTOPQ&amp;VAR:QUERY=RkZfRUJJVChBTk4sLTIsLCxSUCk=&amp;WINDOW=FIRST_POPUP&amp;HEIGHT=450&amp;WIDTH=450&amp;START_MAXIMIZED=","FALSE&amp;VAR:CALENDAR=US&amp;VAR:SYMBOL=002826&amp;VAR:INDEX=0"}</definedName>
    <definedName name="_3203__FDSAUDITLINK__" localSheetId="3" hidden="1">{"fdsup://directions/FAT Viewer?action=UPDATE&amp;creator=factset&amp;DYN_ARGS=TRUE&amp;DOC_NAME=FAT:FQL_AUDITING_CLIENT_TEMPLATE.FAT&amp;display_string=Audit&amp;VAR:KEY=DUXMVSTOPQ&amp;VAR:QUERY=RkZfRUJJVChBTk4sLTIsLCxSUCk=&amp;WINDOW=FIRST_POPUP&amp;HEIGHT=450&amp;WIDTH=450&amp;START_MAXIMIZED=","FALSE&amp;VAR:CALENDAR=US&amp;VAR:SYMBOL=002826&amp;VAR:INDEX=0"}</definedName>
    <definedName name="_3203__FDSAUDITLINK__" hidden="1">{"fdsup://directions/FAT Viewer?action=UPDATE&amp;creator=factset&amp;DYN_ARGS=TRUE&amp;DOC_NAME=FAT:FQL_AUDITING_CLIENT_TEMPLATE.FAT&amp;display_string=Audit&amp;VAR:KEY=DUXMVSTOPQ&amp;VAR:QUERY=RkZfRUJJVChBTk4sLTIsLCxSUCk=&amp;WINDOW=FIRST_POPUP&amp;HEIGHT=450&amp;WIDTH=450&amp;START_MAXIMIZED=","FALSE&amp;VAR:CALENDAR=US&amp;VAR:SYMBOL=002826&amp;VAR:INDEX=0"}</definedName>
    <definedName name="_3204__FDSAUDITLINK__" localSheetId="11" hidden="1">{"fdsup://directions/FAT Viewer?action=UPDATE&amp;creator=factset&amp;DYN_ARGS=TRUE&amp;DOC_NAME=FAT:FQL_AUDITING_CLIENT_TEMPLATE.FAT&amp;display_string=Audit&amp;VAR:KEY=HIPYRWHAVA&amp;VAR:QUERY=RkZfRUJJVERBX09QRVIoQU5OLC0xLCwsUlAp&amp;WINDOW=FIRST_POPUP&amp;HEIGHT=450&amp;WIDTH=450&amp;START_MA","XIMIZED=FALSE&amp;VAR:CALENDAR=US&amp;VAR:SYMBOL=002826&amp;VAR:INDEX=0"}</definedName>
    <definedName name="_3204__FDSAUDITLINK__" localSheetId="3" hidden="1">{"fdsup://directions/FAT Viewer?action=UPDATE&amp;creator=factset&amp;DYN_ARGS=TRUE&amp;DOC_NAME=FAT:FQL_AUDITING_CLIENT_TEMPLATE.FAT&amp;display_string=Audit&amp;VAR:KEY=HIPYRWHAVA&amp;VAR:QUERY=RkZfRUJJVERBX09QRVIoQU5OLC0xLCwsUlAp&amp;WINDOW=FIRST_POPUP&amp;HEIGHT=450&amp;WIDTH=450&amp;START_MA","XIMIZED=FALSE&amp;VAR:CALENDAR=US&amp;VAR:SYMBOL=002826&amp;VAR:INDEX=0"}</definedName>
    <definedName name="_3204__FDSAUDITLINK__" hidden="1">{"fdsup://directions/FAT Viewer?action=UPDATE&amp;creator=factset&amp;DYN_ARGS=TRUE&amp;DOC_NAME=FAT:FQL_AUDITING_CLIENT_TEMPLATE.FAT&amp;display_string=Audit&amp;VAR:KEY=HIPYRWHAVA&amp;VAR:QUERY=RkZfRUJJVERBX09QRVIoQU5OLC0xLCwsUlAp&amp;WINDOW=FIRST_POPUP&amp;HEIGHT=450&amp;WIDTH=450&amp;START_MA","XIMIZED=FALSE&amp;VAR:CALENDAR=US&amp;VAR:SYMBOL=002826&amp;VAR:INDEX=0"}</definedName>
    <definedName name="_3205__FDSAUDITLINK__" localSheetId="11" hidden="1">{"fdsup://directions/FAT Viewer?action=UPDATE&amp;creator=factset&amp;DYN_ARGS=TRUE&amp;DOC_NAME=FAT:FQL_AUDITING_CLIENT_TEMPLATE.FAT&amp;display_string=Audit&amp;VAR:KEY=FULWFEJSDO&amp;VAR:QUERY=RkZfRUJJVERBKEFOTiwtMiwsLFJQKQ==&amp;WINDOW=FIRST_POPUP&amp;HEIGHT=450&amp;WIDTH=450&amp;START_MAXIMI","ZED=FALSE&amp;VAR:CALENDAR=US&amp;VAR:SYMBOL=002826&amp;VAR:INDEX=0"}</definedName>
    <definedName name="_3205__FDSAUDITLINK__" localSheetId="3" hidden="1">{"fdsup://directions/FAT Viewer?action=UPDATE&amp;creator=factset&amp;DYN_ARGS=TRUE&amp;DOC_NAME=FAT:FQL_AUDITING_CLIENT_TEMPLATE.FAT&amp;display_string=Audit&amp;VAR:KEY=FULWFEJSDO&amp;VAR:QUERY=RkZfRUJJVERBKEFOTiwtMiwsLFJQKQ==&amp;WINDOW=FIRST_POPUP&amp;HEIGHT=450&amp;WIDTH=450&amp;START_MAXIMI","ZED=FALSE&amp;VAR:CALENDAR=US&amp;VAR:SYMBOL=002826&amp;VAR:INDEX=0"}</definedName>
    <definedName name="_3205__FDSAUDITLINK__" hidden="1">{"fdsup://directions/FAT Viewer?action=UPDATE&amp;creator=factset&amp;DYN_ARGS=TRUE&amp;DOC_NAME=FAT:FQL_AUDITING_CLIENT_TEMPLATE.FAT&amp;display_string=Audit&amp;VAR:KEY=FULWFEJSDO&amp;VAR:QUERY=RkZfRUJJVERBKEFOTiwtMiwsLFJQKQ==&amp;WINDOW=FIRST_POPUP&amp;HEIGHT=450&amp;WIDTH=450&amp;START_MAXIMI","ZED=FALSE&amp;VAR:CALENDAR=US&amp;VAR:SYMBOL=002826&amp;VAR:INDEX=0"}</definedName>
    <definedName name="_3206__FDSAUDITLINK__" localSheetId="11" hidden="1">{"fdsup://directions/FAT Viewer?action=UPDATE&amp;creator=factset&amp;DYN_ARGS=TRUE&amp;DOC_NAME=FAT:FQL_AUDITING_CLIENT_TEMPLATE.FAT&amp;display_string=Audit&amp;VAR:KEY=LEHMZKHKLQ&amp;VAR:QUERY=RkZfQ0FQRVgoQU5OLDAsLCxSUCk=&amp;WINDOW=FIRST_POPUP&amp;HEIGHT=450&amp;WIDTH=450&amp;START_MAXIMIZED=","FALSE&amp;VAR:CALENDAR=US&amp;VAR:SYMBOL=74762E10&amp;VAR:INDEX=0"}</definedName>
    <definedName name="_3206__FDSAUDITLINK__" localSheetId="3" hidden="1">{"fdsup://directions/FAT Viewer?action=UPDATE&amp;creator=factset&amp;DYN_ARGS=TRUE&amp;DOC_NAME=FAT:FQL_AUDITING_CLIENT_TEMPLATE.FAT&amp;display_string=Audit&amp;VAR:KEY=LEHMZKHKLQ&amp;VAR:QUERY=RkZfQ0FQRVgoQU5OLDAsLCxSUCk=&amp;WINDOW=FIRST_POPUP&amp;HEIGHT=450&amp;WIDTH=450&amp;START_MAXIMIZED=","FALSE&amp;VAR:CALENDAR=US&amp;VAR:SYMBOL=74762E10&amp;VAR:INDEX=0"}</definedName>
    <definedName name="_3206__FDSAUDITLINK__" hidden="1">{"fdsup://directions/FAT Viewer?action=UPDATE&amp;creator=factset&amp;DYN_ARGS=TRUE&amp;DOC_NAME=FAT:FQL_AUDITING_CLIENT_TEMPLATE.FAT&amp;display_string=Audit&amp;VAR:KEY=LEHMZKHKLQ&amp;VAR:QUERY=RkZfQ0FQRVgoQU5OLDAsLCxSUCk=&amp;WINDOW=FIRST_POPUP&amp;HEIGHT=450&amp;WIDTH=450&amp;START_MAXIMIZED=","FALSE&amp;VAR:CALENDAR=US&amp;VAR:SYMBOL=74762E10&amp;VAR:INDEX=0"}</definedName>
    <definedName name="_3207__FDSAUDITLINK__" localSheetId="11" hidden="1">{"fdsup://directions/FAT Viewer?action=UPDATE&amp;creator=factset&amp;DYN_ARGS=TRUE&amp;DOC_NAME=FAT:FQL_AUDITING_CLIENT_TEMPLATE.FAT&amp;display_string=Audit&amp;VAR:KEY=NYDAVWPSZM&amp;VAR:QUERY=RkZfQ0FQRVgoQU5OLC0xLCwsUlAp&amp;WINDOW=FIRST_POPUP&amp;HEIGHT=450&amp;WIDTH=450&amp;START_MAXIMIZED=","FALSE&amp;VAR:CALENDAR=US&amp;VAR:SYMBOL=74762E10&amp;VAR:INDEX=0"}</definedName>
    <definedName name="_3207__FDSAUDITLINK__" localSheetId="3" hidden="1">{"fdsup://directions/FAT Viewer?action=UPDATE&amp;creator=factset&amp;DYN_ARGS=TRUE&amp;DOC_NAME=FAT:FQL_AUDITING_CLIENT_TEMPLATE.FAT&amp;display_string=Audit&amp;VAR:KEY=NYDAVWPSZM&amp;VAR:QUERY=RkZfQ0FQRVgoQU5OLC0xLCwsUlAp&amp;WINDOW=FIRST_POPUP&amp;HEIGHT=450&amp;WIDTH=450&amp;START_MAXIMIZED=","FALSE&amp;VAR:CALENDAR=US&amp;VAR:SYMBOL=74762E10&amp;VAR:INDEX=0"}</definedName>
    <definedName name="_3207__FDSAUDITLINK__" hidden="1">{"fdsup://directions/FAT Viewer?action=UPDATE&amp;creator=factset&amp;DYN_ARGS=TRUE&amp;DOC_NAME=FAT:FQL_AUDITING_CLIENT_TEMPLATE.FAT&amp;display_string=Audit&amp;VAR:KEY=NYDAVWPSZM&amp;VAR:QUERY=RkZfQ0FQRVgoQU5OLC0xLCwsUlAp&amp;WINDOW=FIRST_POPUP&amp;HEIGHT=450&amp;WIDTH=450&amp;START_MAXIMIZED=","FALSE&amp;VAR:CALENDAR=US&amp;VAR:SYMBOL=74762E10&amp;VAR:INDEX=0"}</definedName>
    <definedName name="_3208__FDSAUDITLINK__" localSheetId="11" hidden="1">{"fdsup://directions/FAT Viewer?action=UPDATE&amp;creator=factset&amp;DYN_ARGS=TRUE&amp;DOC_NAME=FAT:FQL_AUDITING_CLIENT_TEMPLATE.FAT&amp;display_string=Audit&amp;VAR:KEY=DMVWJUHMNE&amp;VAR:QUERY=RkZfQ0FQRVgoQU5OLC0yLCwsUlAp&amp;WINDOW=FIRST_POPUP&amp;HEIGHT=450&amp;WIDTH=450&amp;START_MAXIMIZED=","FALSE&amp;VAR:CALENDAR=US&amp;VAR:SYMBOL=74762E10&amp;VAR:INDEX=0"}</definedName>
    <definedName name="_3208__FDSAUDITLINK__" localSheetId="3" hidden="1">{"fdsup://directions/FAT Viewer?action=UPDATE&amp;creator=factset&amp;DYN_ARGS=TRUE&amp;DOC_NAME=FAT:FQL_AUDITING_CLIENT_TEMPLATE.FAT&amp;display_string=Audit&amp;VAR:KEY=DMVWJUHMNE&amp;VAR:QUERY=RkZfQ0FQRVgoQU5OLC0yLCwsUlAp&amp;WINDOW=FIRST_POPUP&amp;HEIGHT=450&amp;WIDTH=450&amp;START_MAXIMIZED=","FALSE&amp;VAR:CALENDAR=US&amp;VAR:SYMBOL=74762E10&amp;VAR:INDEX=0"}</definedName>
    <definedName name="_3208__FDSAUDITLINK__" hidden="1">{"fdsup://directions/FAT Viewer?action=UPDATE&amp;creator=factset&amp;DYN_ARGS=TRUE&amp;DOC_NAME=FAT:FQL_AUDITING_CLIENT_TEMPLATE.FAT&amp;display_string=Audit&amp;VAR:KEY=DMVWJUHMNE&amp;VAR:QUERY=RkZfQ0FQRVgoQU5OLC0yLCwsUlAp&amp;WINDOW=FIRST_POPUP&amp;HEIGHT=450&amp;WIDTH=450&amp;START_MAXIMIZED=","FALSE&amp;VAR:CALENDAR=US&amp;VAR:SYMBOL=74762E10&amp;VAR:INDEX=0"}</definedName>
    <definedName name="_3209__FDSAUDITLINK__" localSheetId="11" hidden="1">{"fdsup://directions/FAT Viewer?action=UPDATE&amp;creator=factset&amp;DYN_ARGS=TRUE&amp;DOC_NAME=FAT:FQL_AUDITING_CLIENT_TEMPLATE.FAT&amp;display_string=Audit&amp;VAR:KEY=LIFOLMHWTO&amp;VAR:QUERY=RkZfTkVUX0lOQyhBTk4sLTEsLCxSUCk=&amp;WINDOW=FIRST_POPUP&amp;HEIGHT=450&amp;WIDTH=450&amp;START_MAXIMI","ZED=FALSE&amp;VAR:CALENDAR=US&amp;VAR:SYMBOL=74762E10&amp;VAR:INDEX=0"}</definedName>
    <definedName name="_3209__FDSAUDITLINK__" localSheetId="3" hidden="1">{"fdsup://directions/FAT Viewer?action=UPDATE&amp;creator=factset&amp;DYN_ARGS=TRUE&amp;DOC_NAME=FAT:FQL_AUDITING_CLIENT_TEMPLATE.FAT&amp;display_string=Audit&amp;VAR:KEY=LIFOLMHWTO&amp;VAR:QUERY=RkZfTkVUX0lOQyhBTk4sLTEsLCxSUCk=&amp;WINDOW=FIRST_POPUP&amp;HEIGHT=450&amp;WIDTH=450&amp;START_MAXIMI","ZED=FALSE&amp;VAR:CALENDAR=US&amp;VAR:SYMBOL=74762E10&amp;VAR:INDEX=0"}</definedName>
    <definedName name="_3209__FDSAUDITLINK__" hidden="1">{"fdsup://directions/FAT Viewer?action=UPDATE&amp;creator=factset&amp;DYN_ARGS=TRUE&amp;DOC_NAME=FAT:FQL_AUDITING_CLIENT_TEMPLATE.FAT&amp;display_string=Audit&amp;VAR:KEY=LIFOLMHWTO&amp;VAR:QUERY=RkZfTkVUX0lOQyhBTk4sLTEsLCxSUCk=&amp;WINDOW=FIRST_POPUP&amp;HEIGHT=450&amp;WIDTH=450&amp;START_MAXIMI","ZED=FALSE&amp;VAR:CALENDAR=US&amp;VAR:SYMBOL=74762E10&amp;VAR:INDEX=0"}</definedName>
    <definedName name="_321__FDSAUDITLINK__" localSheetId="11" hidden="1">{"fdsup://directions/FAT Viewer?action=UPDATE&amp;creator=factset&amp;DYN_ARGS=TRUE&amp;DOC_NAME=FAT:FQL_AUDITING_CLIENT_TEMPLATE.FAT&amp;display_string=Audit&amp;VAR:KEY=JMFWTEDQTO&amp;VAR:QUERY=RkZfTkVUX0lOQyhBTk4sLTIsLCxSUCk=&amp;WINDOW=FIRST_POPUP&amp;HEIGHT=450&amp;WIDTH=450&amp;START_MAXIMI","ZED=FALSE&amp;VAR:CALENDAR=FIVEDAY&amp;VAR:SYMBOL=669196&amp;VAR:INDEX=0"}</definedName>
    <definedName name="_321__FDSAUDITLINK__" localSheetId="3" hidden="1">{"fdsup://directions/FAT Viewer?action=UPDATE&amp;creator=factset&amp;DYN_ARGS=TRUE&amp;DOC_NAME=FAT:FQL_AUDITING_CLIENT_TEMPLATE.FAT&amp;display_string=Audit&amp;VAR:KEY=JMFWTEDQTO&amp;VAR:QUERY=RkZfTkVUX0lOQyhBTk4sLTIsLCxSUCk=&amp;WINDOW=FIRST_POPUP&amp;HEIGHT=450&amp;WIDTH=450&amp;START_MAXIMI","ZED=FALSE&amp;VAR:CALENDAR=FIVEDAY&amp;VAR:SYMBOL=669196&amp;VAR:INDEX=0"}</definedName>
    <definedName name="_321__FDSAUDITLINK__" hidden="1">{"fdsup://directions/FAT Viewer?action=UPDATE&amp;creator=factset&amp;DYN_ARGS=TRUE&amp;DOC_NAME=FAT:FQL_AUDITING_CLIENT_TEMPLATE.FAT&amp;display_string=Audit&amp;VAR:KEY=JMFWTEDQTO&amp;VAR:QUERY=RkZfTkVUX0lOQyhBTk4sLTIsLCxSUCk=&amp;WINDOW=FIRST_POPUP&amp;HEIGHT=450&amp;WIDTH=450&amp;START_MAXIMI","ZED=FALSE&amp;VAR:CALENDAR=FIVEDAY&amp;VAR:SYMBOL=669196&amp;VAR:INDEX=0"}</definedName>
    <definedName name="_3210__FDSAUDITLINK__" localSheetId="11" hidden="1">{"fdsup://directions/FAT Viewer?action=UPDATE&amp;creator=factset&amp;DYN_ARGS=TRUE&amp;DOC_NAME=FAT:FQL_AUDITING_CLIENT_TEMPLATE.FAT&amp;display_string=Audit&amp;VAR:KEY=XAJCNETGRU&amp;VAR:QUERY=RkZfTkVUX0lOQyhBTk4sLTIsLCxSUCk=&amp;WINDOW=FIRST_POPUP&amp;HEIGHT=450&amp;WIDTH=450&amp;START_MAXIMI","ZED=FALSE&amp;VAR:CALENDAR=US&amp;VAR:SYMBOL=74762E10&amp;VAR:INDEX=0"}</definedName>
    <definedName name="_3210__FDSAUDITLINK__" localSheetId="3" hidden="1">{"fdsup://directions/FAT Viewer?action=UPDATE&amp;creator=factset&amp;DYN_ARGS=TRUE&amp;DOC_NAME=FAT:FQL_AUDITING_CLIENT_TEMPLATE.FAT&amp;display_string=Audit&amp;VAR:KEY=XAJCNETGRU&amp;VAR:QUERY=RkZfTkVUX0lOQyhBTk4sLTIsLCxSUCk=&amp;WINDOW=FIRST_POPUP&amp;HEIGHT=450&amp;WIDTH=450&amp;START_MAXIMI","ZED=FALSE&amp;VAR:CALENDAR=US&amp;VAR:SYMBOL=74762E10&amp;VAR:INDEX=0"}</definedName>
    <definedName name="_3210__FDSAUDITLINK__" hidden="1">{"fdsup://directions/FAT Viewer?action=UPDATE&amp;creator=factset&amp;DYN_ARGS=TRUE&amp;DOC_NAME=FAT:FQL_AUDITING_CLIENT_TEMPLATE.FAT&amp;display_string=Audit&amp;VAR:KEY=XAJCNETGRU&amp;VAR:QUERY=RkZfTkVUX0lOQyhBTk4sLTIsLCxSUCk=&amp;WINDOW=FIRST_POPUP&amp;HEIGHT=450&amp;WIDTH=450&amp;START_MAXIMI","ZED=FALSE&amp;VAR:CALENDAR=US&amp;VAR:SYMBOL=74762E10&amp;VAR:INDEX=0"}</definedName>
    <definedName name="_3211__FDSAUDITLINK__" localSheetId="11" hidden="1">{"fdsup://directions/FAT Viewer?action=UPDATE&amp;creator=factset&amp;DYN_ARGS=TRUE&amp;DOC_NAME=FAT:FQL_AUDITING_CLIENT_TEMPLATE.FAT&amp;display_string=Audit&amp;VAR:KEY=BYNOHMZKBW&amp;VAR:QUERY=RkZfRUJJVChBTk4sLTEsLCxSUCk=&amp;WINDOW=FIRST_POPUP&amp;HEIGHT=450&amp;WIDTH=450&amp;START_MAXIMIZED=","FALSE&amp;VAR:CALENDAR=US&amp;VAR:SYMBOL=74762E10&amp;VAR:INDEX=0"}</definedName>
    <definedName name="_3211__FDSAUDITLINK__" localSheetId="3" hidden="1">{"fdsup://directions/FAT Viewer?action=UPDATE&amp;creator=factset&amp;DYN_ARGS=TRUE&amp;DOC_NAME=FAT:FQL_AUDITING_CLIENT_TEMPLATE.FAT&amp;display_string=Audit&amp;VAR:KEY=BYNOHMZKBW&amp;VAR:QUERY=RkZfRUJJVChBTk4sLTEsLCxSUCk=&amp;WINDOW=FIRST_POPUP&amp;HEIGHT=450&amp;WIDTH=450&amp;START_MAXIMIZED=","FALSE&amp;VAR:CALENDAR=US&amp;VAR:SYMBOL=74762E10&amp;VAR:INDEX=0"}</definedName>
    <definedName name="_3211__FDSAUDITLINK__" hidden="1">{"fdsup://directions/FAT Viewer?action=UPDATE&amp;creator=factset&amp;DYN_ARGS=TRUE&amp;DOC_NAME=FAT:FQL_AUDITING_CLIENT_TEMPLATE.FAT&amp;display_string=Audit&amp;VAR:KEY=BYNOHMZKBW&amp;VAR:QUERY=RkZfRUJJVChBTk4sLTEsLCxSUCk=&amp;WINDOW=FIRST_POPUP&amp;HEIGHT=450&amp;WIDTH=450&amp;START_MAXIMIZED=","FALSE&amp;VAR:CALENDAR=US&amp;VAR:SYMBOL=74762E10&amp;VAR:INDEX=0"}</definedName>
    <definedName name="_3212__FDSAUDITLINK__" localSheetId="11" hidden="1">{"fdsup://directions/FAT Viewer?action=UPDATE&amp;creator=factset&amp;DYN_ARGS=TRUE&amp;DOC_NAME=FAT:FQL_AUDITING_CLIENT_TEMPLATE.FAT&amp;display_string=Audit&amp;VAR:KEY=JKBWRCHOXA&amp;VAR:QUERY=RkZfRUJJVChBTk4sLTIsLCxSUCk=&amp;WINDOW=FIRST_POPUP&amp;HEIGHT=450&amp;WIDTH=450&amp;START_MAXIMIZED=","FALSE&amp;VAR:CALENDAR=US&amp;VAR:SYMBOL=74762E10&amp;VAR:INDEX=0"}</definedName>
    <definedName name="_3212__FDSAUDITLINK__" localSheetId="3" hidden="1">{"fdsup://directions/FAT Viewer?action=UPDATE&amp;creator=factset&amp;DYN_ARGS=TRUE&amp;DOC_NAME=FAT:FQL_AUDITING_CLIENT_TEMPLATE.FAT&amp;display_string=Audit&amp;VAR:KEY=JKBWRCHOXA&amp;VAR:QUERY=RkZfRUJJVChBTk4sLTIsLCxSUCk=&amp;WINDOW=FIRST_POPUP&amp;HEIGHT=450&amp;WIDTH=450&amp;START_MAXIMIZED=","FALSE&amp;VAR:CALENDAR=US&amp;VAR:SYMBOL=74762E10&amp;VAR:INDEX=0"}</definedName>
    <definedName name="_3212__FDSAUDITLINK__" hidden="1">{"fdsup://directions/FAT Viewer?action=UPDATE&amp;creator=factset&amp;DYN_ARGS=TRUE&amp;DOC_NAME=FAT:FQL_AUDITING_CLIENT_TEMPLATE.FAT&amp;display_string=Audit&amp;VAR:KEY=JKBWRCHOXA&amp;VAR:QUERY=RkZfRUJJVChBTk4sLTIsLCxSUCk=&amp;WINDOW=FIRST_POPUP&amp;HEIGHT=450&amp;WIDTH=450&amp;START_MAXIMIZED=","FALSE&amp;VAR:CALENDAR=US&amp;VAR:SYMBOL=74762E10&amp;VAR:INDEX=0"}</definedName>
    <definedName name="_3213__FDSAUDITLINK__" localSheetId="11" hidden="1">{"fdsup://directions/FAT Viewer?action=UPDATE&amp;creator=factset&amp;DYN_ARGS=TRUE&amp;DOC_NAME=FAT:FQL_AUDITING_CLIENT_TEMPLATE.FAT&amp;display_string=Audit&amp;VAR:KEY=FMZYJAZIZM&amp;VAR:QUERY=RkZfRUJJVERBKEFOTiwtMSwsLFJQKQ==&amp;WINDOW=FIRST_POPUP&amp;HEIGHT=450&amp;WIDTH=450&amp;START_MAXIMI","ZED=FALSE&amp;VAR:CALENDAR=US&amp;VAR:SYMBOL=74762E10&amp;VAR:INDEX=0"}</definedName>
    <definedName name="_3213__FDSAUDITLINK__" localSheetId="3" hidden="1">{"fdsup://directions/FAT Viewer?action=UPDATE&amp;creator=factset&amp;DYN_ARGS=TRUE&amp;DOC_NAME=FAT:FQL_AUDITING_CLIENT_TEMPLATE.FAT&amp;display_string=Audit&amp;VAR:KEY=FMZYJAZIZM&amp;VAR:QUERY=RkZfRUJJVERBKEFOTiwtMSwsLFJQKQ==&amp;WINDOW=FIRST_POPUP&amp;HEIGHT=450&amp;WIDTH=450&amp;START_MAXIMI","ZED=FALSE&amp;VAR:CALENDAR=US&amp;VAR:SYMBOL=74762E10&amp;VAR:INDEX=0"}</definedName>
    <definedName name="_3213__FDSAUDITLINK__" hidden="1">{"fdsup://directions/FAT Viewer?action=UPDATE&amp;creator=factset&amp;DYN_ARGS=TRUE&amp;DOC_NAME=FAT:FQL_AUDITING_CLIENT_TEMPLATE.FAT&amp;display_string=Audit&amp;VAR:KEY=FMZYJAZIZM&amp;VAR:QUERY=RkZfRUJJVERBKEFOTiwtMSwsLFJQKQ==&amp;WINDOW=FIRST_POPUP&amp;HEIGHT=450&amp;WIDTH=450&amp;START_MAXIMI","ZED=FALSE&amp;VAR:CALENDAR=US&amp;VAR:SYMBOL=74762E10&amp;VAR:INDEX=0"}</definedName>
    <definedName name="_3214__FDSAUDITLINK__" localSheetId="11" hidden="1">{"fdsup://directions/FAT Viewer?action=UPDATE&amp;creator=factset&amp;DYN_ARGS=TRUE&amp;DOC_NAME=FAT:FQL_AUDITING_CLIENT_TEMPLATE.FAT&amp;display_string=Audit&amp;VAR:KEY=FGBUDGXUFU&amp;VAR:QUERY=RkZfRUJJVERBKEFOTiwtMiwsLFJQKQ==&amp;WINDOW=FIRST_POPUP&amp;HEIGHT=450&amp;WIDTH=450&amp;START_MAXIMI","ZED=FALSE&amp;VAR:CALENDAR=US&amp;VAR:SYMBOL=74762E10&amp;VAR:INDEX=0"}</definedName>
    <definedName name="_3214__FDSAUDITLINK__" localSheetId="3" hidden="1">{"fdsup://directions/FAT Viewer?action=UPDATE&amp;creator=factset&amp;DYN_ARGS=TRUE&amp;DOC_NAME=FAT:FQL_AUDITING_CLIENT_TEMPLATE.FAT&amp;display_string=Audit&amp;VAR:KEY=FGBUDGXUFU&amp;VAR:QUERY=RkZfRUJJVERBKEFOTiwtMiwsLFJQKQ==&amp;WINDOW=FIRST_POPUP&amp;HEIGHT=450&amp;WIDTH=450&amp;START_MAXIMI","ZED=FALSE&amp;VAR:CALENDAR=US&amp;VAR:SYMBOL=74762E10&amp;VAR:INDEX=0"}</definedName>
    <definedName name="_3214__FDSAUDITLINK__" hidden="1">{"fdsup://directions/FAT Viewer?action=UPDATE&amp;creator=factset&amp;DYN_ARGS=TRUE&amp;DOC_NAME=FAT:FQL_AUDITING_CLIENT_TEMPLATE.FAT&amp;display_string=Audit&amp;VAR:KEY=FGBUDGXUFU&amp;VAR:QUERY=RkZfRUJJVERBKEFOTiwtMiwsLFJQKQ==&amp;WINDOW=FIRST_POPUP&amp;HEIGHT=450&amp;WIDTH=450&amp;START_MAXIMI","ZED=FALSE&amp;VAR:CALENDAR=US&amp;VAR:SYMBOL=74762E10&amp;VAR:INDEX=0"}</definedName>
    <definedName name="_3215__FDSAUDITLINK__" localSheetId="11" hidden="1">{"fdsup://Directions/FactSet Auditing Viewer?action=AUDIT_VALUE&amp;DB=129&amp;ID1=74762E10&amp;VALUEID=01001&amp;SDATE=2008&amp;PERIODTYPE=ANN_STD&amp;window=popup_no_bar&amp;width=385&amp;height=120&amp;START_MAXIMIZED=FALSE&amp;creator=factset&amp;display_string=Audit"}</definedName>
    <definedName name="_3215__FDSAUDITLINK__" localSheetId="3" hidden="1">{"fdsup://Directions/FactSet Auditing Viewer?action=AUDIT_VALUE&amp;DB=129&amp;ID1=74762E10&amp;VALUEID=01001&amp;SDATE=2008&amp;PERIODTYPE=ANN_STD&amp;window=popup_no_bar&amp;width=385&amp;height=120&amp;START_MAXIMIZED=FALSE&amp;creator=factset&amp;display_string=Audit"}</definedName>
    <definedName name="_3215__FDSAUDITLINK__" hidden="1">{"fdsup://Directions/FactSet Auditing Viewer?action=AUDIT_VALUE&amp;DB=129&amp;ID1=74762E10&amp;VALUEID=01001&amp;SDATE=2008&amp;PERIODTYPE=ANN_STD&amp;window=popup_no_bar&amp;width=385&amp;height=120&amp;START_MAXIMIZED=FALSE&amp;creator=factset&amp;display_string=Audit"}</definedName>
    <definedName name="_3216__FDSAUDITLINK__" localSheetId="11" hidden="1">{"fdsup://Directions/FactSet Auditing Viewer?action=AUDIT_VALUE&amp;DB=129&amp;ID1=74762E10&amp;VALUEID=01001&amp;SDATE=2007&amp;PERIODTYPE=ANN_STD&amp;window=popup_no_bar&amp;width=385&amp;height=120&amp;START_MAXIMIZED=FALSE&amp;creator=factset&amp;display_string=Audit"}</definedName>
    <definedName name="_3216__FDSAUDITLINK__" localSheetId="3" hidden="1">{"fdsup://Directions/FactSet Auditing Viewer?action=AUDIT_VALUE&amp;DB=129&amp;ID1=74762E10&amp;VALUEID=01001&amp;SDATE=2007&amp;PERIODTYPE=ANN_STD&amp;window=popup_no_bar&amp;width=385&amp;height=120&amp;START_MAXIMIZED=FALSE&amp;creator=factset&amp;display_string=Audit"}</definedName>
    <definedName name="_3216__FDSAUDITLINK__" hidden="1">{"fdsup://Directions/FactSet Auditing Viewer?action=AUDIT_VALUE&amp;DB=129&amp;ID1=74762E10&amp;VALUEID=01001&amp;SDATE=2007&amp;PERIODTYPE=ANN_STD&amp;window=popup_no_bar&amp;width=385&amp;height=120&amp;START_MAXIMIZED=FALSE&amp;creator=factset&amp;display_string=Audit"}</definedName>
    <definedName name="_3217__FDSAUDITLINK__" localSheetId="11" hidden="1">{"fdsup://directions/FAT Viewer?action=UPDATE&amp;creator=factset&amp;DYN_ARGS=TRUE&amp;DOC_NAME=FAT:FQL_AUDITING_CLIENT_TEMPLATE.FAT&amp;display_string=Audit&amp;VAR:KEY=NQVWHEXWBM&amp;VAR:QUERY=RkZfQ0FQRVgoQU5OLDAsLCxSUCk=&amp;WINDOW=FIRST_POPUP&amp;HEIGHT=450&amp;WIDTH=450&amp;START_MAXIMIZED=","FALSE&amp;VAR:CALENDAR=US&amp;VAR:SYMBOL=046574&amp;VAR:INDEX=0"}</definedName>
    <definedName name="_3217__FDSAUDITLINK__" localSheetId="3" hidden="1">{"fdsup://directions/FAT Viewer?action=UPDATE&amp;creator=factset&amp;DYN_ARGS=TRUE&amp;DOC_NAME=FAT:FQL_AUDITING_CLIENT_TEMPLATE.FAT&amp;display_string=Audit&amp;VAR:KEY=NQVWHEXWBM&amp;VAR:QUERY=RkZfQ0FQRVgoQU5OLDAsLCxSUCk=&amp;WINDOW=FIRST_POPUP&amp;HEIGHT=450&amp;WIDTH=450&amp;START_MAXIMIZED=","FALSE&amp;VAR:CALENDAR=US&amp;VAR:SYMBOL=046574&amp;VAR:INDEX=0"}</definedName>
    <definedName name="_3217__FDSAUDITLINK__" hidden="1">{"fdsup://directions/FAT Viewer?action=UPDATE&amp;creator=factset&amp;DYN_ARGS=TRUE&amp;DOC_NAME=FAT:FQL_AUDITING_CLIENT_TEMPLATE.FAT&amp;display_string=Audit&amp;VAR:KEY=NQVWHEXWBM&amp;VAR:QUERY=RkZfQ0FQRVgoQU5OLDAsLCxSUCk=&amp;WINDOW=FIRST_POPUP&amp;HEIGHT=450&amp;WIDTH=450&amp;START_MAXIMIZED=","FALSE&amp;VAR:CALENDAR=US&amp;VAR:SYMBOL=046574&amp;VAR:INDEX=0"}</definedName>
    <definedName name="_3218__FDSAUDITLINK__" localSheetId="11" hidden="1">{"fdsup://directions/FAT Viewer?action=UPDATE&amp;creator=factset&amp;DYN_ARGS=TRUE&amp;DOC_NAME=FAT:FQL_AUDITING_CLIENT_TEMPLATE.FAT&amp;display_string=Audit&amp;VAR:KEY=FUNINIDYJQ&amp;VAR:QUERY=RkZfQ0FQRVgoQU5OLC0xLCwsUlAp&amp;WINDOW=FIRST_POPUP&amp;HEIGHT=450&amp;WIDTH=450&amp;START_MAXIMIZED=","FALSE&amp;VAR:CALENDAR=US&amp;VAR:SYMBOL=046574&amp;VAR:INDEX=0"}</definedName>
    <definedName name="_3218__FDSAUDITLINK__" localSheetId="3" hidden="1">{"fdsup://directions/FAT Viewer?action=UPDATE&amp;creator=factset&amp;DYN_ARGS=TRUE&amp;DOC_NAME=FAT:FQL_AUDITING_CLIENT_TEMPLATE.FAT&amp;display_string=Audit&amp;VAR:KEY=FUNINIDYJQ&amp;VAR:QUERY=RkZfQ0FQRVgoQU5OLC0xLCwsUlAp&amp;WINDOW=FIRST_POPUP&amp;HEIGHT=450&amp;WIDTH=450&amp;START_MAXIMIZED=","FALSE&amp;VAR:CALENDAR=US&amp;VAR:SYMBOL=046574&amp;VAR:INDEX=0"}</definedName>
    <definedName name="_3218__FDSAUDITLINK__" hidden="1">{"fdsup://directions/FAT Viewer?action=UPDATE&amp;creator=factset&amp;DYN_ARGS=TRUE&amp;DOC_NAME=FAT:FQL_AUDITING_CLIENT_TEMPLATE.FAT&amp;display_string=Audit&amp;VAR:KEY=FUNINIDYJQ&amp;VAR:QUERY=RkZfQ0FQRVgoQU5OLC0xLCwsUlAp&amp;WINDOW=FIRST_POPUP&amp;HEIGHT=450&amp;WIDTH=450&amp;START_MAXIMIZED=","FALSE&amp;VAR:CALENDAR=US&amp;VAR:SYMBOL=046574&amp;VAR:INDEX=0"}</definedName>
    <definedName name="_3219__FDSAUDITLINK__" localSheetId="11" hidden="1">{"fdsup://directions/FAT Viewer?action=UPDATE&amp;creator=factset&amp;DYN_ARGS=TRUE&amp;DOC_NAME=FAT:FQL_AUDITING_CLIENT_TEMPLATE.FAT&amp;display_string=Audit&amp;VAR:KEY=RCNYRIBABO&amp;VAR:QUERY=RkZfQ0FQRVgoQU5OLC0yLCwsUlAp&amp;WINDOW=FIRST_POPUP&amp;HEIGHT=450&amp;WIDTH=450&amp;START_MAXIMIZED=","FALSE&amp;VAR:CALENDAR=US&amp;VAR:SYMBOL=046574&amp;VAR:INDEX=0"}</definedName>
    <definedName name="_3219__FDSAUDITLINK__" localSheetId="3" hidden="1">{"fdsup://directions/FAT Viewer?action=UPDATE&amp;creator=factset&amp;DYN_ARGS=TRUE&amp;DOC_NAME=FAT:FQL_AUDITING_CLIENT_TEMPLATE.FAT&amp;display_string=Audit&amp;VAR:KEY=RCNYRIBABO&amp;VAR:QUERY=RkZfQ0FQRVgoQU5OLC0yLCwsUlAp&amp;WINDOW=FIRST_POPUP&amp;HEIGHT=450&amp;WIDTH=450&amp;START_MAXIMIZED=","FALSE&amp;VAR:CALENDAR=US&amp;VAR:SYMBOL=046574&amp;VAR:INDEX=0"}</definedName>
    <definedName name="_3219__FDSAUDITLINK__" hidden="1">{"fdsup://directions/FAT Viewer?action=UPDATE&amp;creator=factset&amp;DYN_ARGS=TRUE&amp;DOC_NAME=FAT:FQL_AUDITING_CLIENT_TEMPLATE.FAT&amp;display_string=Audit&amp;VAR:KEY=RCNYRIBABO&amp;VAR:QUERY=RkZfQ0FQRVgoQU5OLC0yLCwsUlAp&amp;WINDOW=FIRST_POPUP&amp;HEIGHT=450&amp;WIDTH=450&amp;START_MAXIMIZED=","FALSE&amp;VAR:CALENDAR=US&amp;VAR:SYMBOL=046574&amp;VAR:INDEX=0"}</definedName>
    <definedName name="_322__FDSAUDITLINK__" localSheetId="11" hidden="1">{"fdsup://directions/FAT Viewer?action=UPDATE&amp;creator=factset&amp;DYN_ARGS=TRUE&amp;DOC_NAME=FAT:FQL_AUDITING_CLIENT_TEMPLATE.FAT&amp;display_string=Audit&amp;VAR:KEY=TCXKBMJSLY&amp;VAR:QUERY=RkZfRUJJVChBTk4sLTEsLCxSUCk=&amp;WINDOW=FIRST_POPUP&amp;HEIGHT=450&amp;WIDTH=450&amp;START_MAXIMIZED=","FALSE&amp;VAR:CALENDAR=FIVEDAY&amp;VAR:SYMBOL=669196&amp;VAR:INDEX=0"}</definedName>
    <definedName name="_322__FDSAUDITLINK__" localSheetId="3" hidden="1">{"fdsup://directions/FAT Viewer?action=UPDATE&amp;creator=factset&amp;DYN_ARGS=TRUE&amp;DOC_NAME=FAT:FQL_AUDITING_CLIENT_TEMPLATE.FAT&amp;display_string=Audit&amp;VAR:KEY=TCXKBMJSLY&amp;VAR:QUERY=RkZfRUJJVChBTk4sLTEsLCxSUCk=&amp;WINDOW=FIRST_POPUP&amp;HEIGHT=450&amp;WIDTH=450&amp;START_MAXIMIZED=","FALSE&amp;VAR:CALENDAR=FIVEDAY&amp;VAR:SYMBOL=669196&amp;VAR:INDEX=0"}</definedName>
    <definedName name="_322__FDSAUDITLINK__" hidden="1">{"fdsup://directions/FAT Viewer?action=UPDATE&amp;creator=factset&amp;DYN_ARGS=TRUE&amp;DOC_NAME=FAT:FQL_AUDITING_CLIENT_TEMPLATE.FAT&amp;display_string=Audit&amp;VAR:KEY=TCXKBMJSLY&amp;VAR:QUERY=RkZfRUJJVChBTk4sLTEsLCxSUCk=&amp;WINDOW=FIRST_POPUP&amp;HEIGHT=450&amp;WIDTH=450&amp;START_MAXIMIZED=","FALSE&amp;VAR:CALENDAR=FIVEDAY&amp;VAR:SYMBOL=669196&amp;VAR:INDEX=0"}</definedName>
    <definedName name="_3220__FDSAUDITLINK__" localSheetId="11" hidden="1">{"fdsup://directions/FAT Viewer?action=UPDATE&amp;creator=factset&amp;DYN_ARGS=TRUE&amp;DOC_NAME=FAT:FQL_AUDITING_CLIENT_TEMPLATE.FAT&amp;display_string=Audit&amp;VAR:KEY=RETSLSDELC&amp;VAR:QUERY=RkZfTkVUX0lOQyhBTk4sLTEsLCxSUCk=&amp;WINDOW=FIRST_POPUP&amp;HEIGHT=450&amp;WIDTH=450&amp;START_MAXIMI","ZED=FALSE&amp;VAR:CALENDAR=US&amp;VAR:SYMBOL=046574&amp;VAR:INDEX=0"}</definedName>
    <definedName name="_3220__FDSAUDITLINK__" localSheetId="3" hidden="1">{"fdsup://directions/FAT Viewer?action=UPDATE&amp;creator=factset&amp;DYN_ARGS=TRUE&amp;DOC_NAME=FAT:FQL_AUDITING_CLIENT_TEMPLATE.FAT&amp;display_string=Audit&amp;VAR:KEY=RETSLSDELC&amp;VAR:QUERY=RkZfTkVUX0lOQyhBTk4sLTEsLCxSUCk=&amp;WINDOW=FIRST_POPUP&amp;HEIGHT=450&amp;WIDTH=450&amp;START_MAXIMI","ZED=FALSE&amp;VAR:CALENDAR=US&amp;VAR:SYMBOL=046574&amp;VAR:INDEX=0"}</definedName>
    <definedName name="_3220__FDSAUDITLINK__" hidden="1">{"fdsup://directions/FAT Viewer?action=UPDATE&amp;creator=factset&amp;DYN_ARGS=TRUE&amp;DOC_NAME=FAT:FQL_AUDITING_CLIENT_TEMPLATE.FAT&amp;display_string=Audit&amp;VAR:KEY=RETSLSDELC&amp;VAR:QUERY=RkZfTkVUX0lOQyhBTk4sLTEsLCxSUCk=&amp;WINDOW=FIRST_POPUP&amp;HEIGHT=450&amp;WIDTH=450&amp;START_MAXIMI","ZED=FALSE&amp;VAR:CALENDAR=US&amp;VAR:SYMBOL=046574&amp;VAR:INDEX=0"}</definedName>
    <definedName name="_3221__FDSAUDITLINK__" localSheetId="11" hidden="1">{"fdsup://directions/FAT Viewer?action=UPDATE&amp;creator=factset&amp;DYN_ARGS=TRUE&amp;DOC_NAME=FAT:FQL_AUDITING_CLIENT_TEMPLATE.FAT&amp;display_string=Audit&amp;VAR:KEY=DUJIJYTWTO&amp;VAR:QUERY=RkZfTkVUX0lOQyhBTk4sLTIsLCxSUCk=&amp;WINDOW=FIRST_POPUP&amp;HEIGHT=450&amp;WIDTH=450&amp;START_MAXIMI","ZED=FALSE&amp;VAR:CALENDAR=US&amp;VAR:SYMBOL=046574&amp;VAR:INDEX=0"}</definedName>
    <definedName name="_3221__FDSAUDITLINK__" localSheetId="3" hidden="1">{"fdsup://directions/FAT Viewer?action=UPDATE&amp;creator=factset&amp;DYN_ARGS=TRUE&amp;DOC_NAME=FAT:FQL_AUDITING_CLIENT_TEMPLATE.FAT&amp;display_string=Audit&amp;VAR:KEY=DUJIJYTWTO&amp;VAR:QUERY=RkZfTkVUX0lOQyhBTk4sLTIsLCxSUCk=&amp;WINDOW=FIRST_POPUP&amp;HEIGHT=450&amp;WIDTH=450&amp;START_MAXIMI","ZED=FALSE&amp;VAR:CALENDAR=US&amp;VAR:SYMBOL=046574&amp;VAR:INDEX=0"}</definedName>
    <definedName name="_3221__FDSAUDITLINK__" hidden="1">{"fdsup://directions/FAT Viewer?action=UPDATE&amp;creator=factset&amp;DYN_ARGS=TRUE&amp;DOC_NAME=FAT:FQL_AUDITING_CLIENT_TEMPLATE.FAT&amp;display_string=Audit&amp;VAR:KEY=DUJIJYTWTO&amp;VAR:QUERY=RkZfTkVUX0lOQyhBTk4sLTIsLCxSUCk=&amp;WINDOW=FIRST_POPUP&amp;HEIGHT=450&amp;WIDTH=450&amp;START_MAXIMI","ZED=FALSE&amp;VAR:CALENDAR=US&amp;VAR:SYMBOL=046574&amp;VAR:INDEX=0"}</definedName>
    <definedName name="_3222__FDSAUDITLINK__" localSheetId="11" hidden="1">{"fdsup://directions/FAT Viewer?action=UPDATE&amp;creator=factset&amp;DYN_ARGS=TRUE&amp;DOC_NAME=FAT:FQL_AUDITING_CLIENT_TEMPLATE.FAT&amp;display_string=Audit&amp;VAR:KEY=VUDOXSHCBQ&amp;VAR:QUERY=RkZfRUJJVChBTk4sLTEsLCxSUCk=&amp;WINDOW=FIRST_POPUP&amp;HEIGHT=450&amp;WIDTH=450&amp;START_MAXIMIZED=","FALSE&amp;VAR:CALENDAR=US&amp;VAR:SYMBOL=046574&amp;VAR:INDEX=0"}</definedName>
    <definedName name="_3222__FDSAUDITLINK__" localSheetId="3" hidden="1">{"fdsup://directions/FAT Viewer?action=UPDATE&amp;creator=factset&amp;DYN_ARGS=TRUE&amp;DOC_NAME=FAT:FQL_AUDITING_CLIENT_TEMPLATE.FAT&amp;display_string=Audit&amp;VAR:KEY=VUDOXSHCBQ&amp;VAR:QUERY=RkZfRUJJVChBTk4sLTEsLCxSUCk=&amp;WINDOW=FIRST_POPUP&amp;HEIGHT=450&amp;WIDTH=450&amp;START_MAXIMIZED=","FALSE&amp;VAR:CALENDAR=US&amp;VAR:SYMBOL=046574&amp;VAR:INDEX=0"}</definedName>
    <definedName name="_3222__FDSAUDITLINK__" hidden="1">{"fdsup://directions/FAT Viewer?action=UPDATE&amp;creator=factset&amp;DYN_ARGS=TRUE&amp;DOC_NAME=FAT:FQL_AUDITING_CLIENT_TEMPLATE.FAT&amp;display_string=Audit&amp;VAR:KEY=VUDOXSHCBQ&amp;VAR:QUERY=RkZfRUJJVChBTk4sLTEsLCxSUCk=&amp;WINDOW=FIRST_POPUP&amp;HEIGHT=450&amp;WIDTH=450&amp;START_MAXIMIZED=","FALSE&amp;VAR:CALENDAR=US&amp;VAR:SYMBOL=046574&amp;VAR:INDEX=0"}</definedName>
    <definedName name="_3223__FDSAUDITLINK__" localSheetId="11" hidden="1">{"fdsup://directions/FAT Viewer?action=UPDATE&amp;creator=factset&amp;DYN_ARGS=TRUE&amp;DOC_NAME=FAT:FQL_AUDITING_CLIENT_TEMPLATE.FAT&amp;display_string=Audit&amp;VAR:KEY=RAHSJSXOHW&amp;VAR:QUERY=RkZfRUJJVChBTk4sLTIsLCxSUCk=&amp;WINDOW=FIRST_POPUP&amp;HEIGHT=450&amp;WIDTH=450&amp;START_MAXIMIZED=","FALSE&amp;VAR:CALENDAR=US&amp;VAR:SYMBOL=046574&amp;VAR:INDEX=0"}</definedName>
    <definedName name="_3223__FDSAUDITLINK__" localSheetId="3" hidden="1">{"fdsup://directions/FAT Viewer?action=UPDATE&amp;creator=factset&amp;DYN_ARGS=TRUE&amp;DOC_NAME=FAT:FQL_AUDITING_CLIENT_TEMPLATE.FAT&amp;display_string=Audit&amp;VAR:KEY=RAHSJSXOHW&amp;VAR:QUERY=RkZfRUJJVChBTk4sLTIsLCxSUCk=&amp;WINDOW=FIRST_POPUP&amp;HEIGHT=450&amp;WIDTH=450&amp;START_MAXIMIZED=","FALSE&amp;VAR:CALENDAR=US&amp;VAR:SYMBOL=046574&amp;VAR:INDEX=0"}</definedName>
    <definedName name="_3223__FDSAUDITLINK__" hidden="1">{"fdsup://directions/FAT Viewer?action=UPDATE&amp;creator=factset&amp;DYN_ARGS=TRUE&amp;DOC_NAME=FAT:FQL_AUDITING_CLIENT_TEMPLATE.FAT&amp;display_string=Audit&amp;VAR:KEY=RAHSJSXOHW&amp;VAR:QUERY=RkZfRUJJVChBTk4sLTIsLCxSUCk=&amp;WINDOW=FIRST_POPUP&amp;HEIGHT=450&amp;WIDTH=450&amp;START_MAXIMIZED=","FALSE&amp;VAR:CALENDAR=US&amp;VAR:SYMBOL=046574&amp;VAR:INDEX=0"}</definedName>
    <definedName name="_3224__FDSAUDITLINK__" localSheetId="11" hidden="1">{"fdsup://directions/FAT Viewer?action=UPDATE&amp;creator=factset&amp;DYN_ARGS=TRUE&amp;DOC_NAME=FAT:FQL_AUDITING_CLIENT_TEMPLATE.FAT&amp;display_string=Audit&amp;VAR:KEY=JGPCXCPALE&amp;VAR:QUERY=RkZfRUJJVERBKEFOTiwtMSwsLFJQKQ==&amp;WINDOW=FIRST_POPUP&amp;HEIGHT=450&amp;WIDTH=450&amp;START_MAXIMI","ZED=FALSE&amp;VAR:CALENDAR=US&amp;VAR:SYMBOL=046574&amp;VAR:INDEX=0"}</definedName>
    <definedName name="_3224__FDSAUDITLINK__" localSheetId="3" hidden="1">{"fdsup://directions/FAT Viewer?action=UPDATE&amp;creator=factset&amp;DYN_ARGS=TRUE&amp;DOC_NAME=FAT:FQL_AUDITING_CLIENT_TEMPLATE.FAT&amp;display_string=Audit&amp;VAR:KEY=JGPCXCPALE&amp;VAR:QUERY=RkZfRUJJVERBKEFOTiwtMSwsLFJQKQ==&amp;WINDOW=FIRST_POPUP&amp;HEIGHT=450&amp;WIDTH=450&amp;START_MAXIMI","ZED=FALSE&amp;VAR:CALENDAR=US&amp;VAR:SYMBOL=046574&amp;VAR:INDEX=0"}</definedName>
    <definedName name="_3224__FDSAUDITLINK__" hidden="1">{"fdsup://directions/FAT Viewer?action=UPDATE&amp;creator=factset&amp;DYN_ARGS=TRUE&amp;DOC_NAME=FAT:FQL_AUDITING_CLIENT_TEMPLATE.FAT&amp;display_string=Audit&amp;VAR:KEY=JGPCXCPALE&amp;VAR:QUERY=RkZfRUJJVERBKEFOTiwtMSwsLFJQKQ==&amp;WINDOW=FIRST_POPUP&amp;HEIGHT=450&amp;WIDTH=450&amp;START_MAXIMI","ZED=FALSE&amp;VAR:CALENDAR=US&amp;VAR:SYMBOL=046574&amp;VAR:INDEX=0"}</definedName>
    <definedName name="_3225__FDSAUDITLINK__" localSheetId="11" hidden="1">{"fdsup://directions/FAT Viewer?action=UPDATE&amp;creator=factset&amp;DYN_ARGS=TRUE&amp;DOC_NAME=FAT:FQL_AUDITING_CLIENT_TEMPLATE.FAT&amp;display_string=Audit&amp;VAR:KEY=FOZQLCNORY&amp;VAR:QUERY=RkZfRUJJVERBKEFOTiwtMiwsLFJQKQ==&amp;WINDOW=FIRST_POPUP&amp;HEIGHT=450&amp;WIDTH=450&amp;START_MAXIMI","ZED=FALSE&amp;VAR:CALENDAR=US&amp;VAR:SYMBOL=046574&amp;VAR:INDEX=0"}</definedName>
    <definedName name="_3225__FDSAUDITLINK__" localSheetId="3" hidden="1">{"fdsup://directions/FAT Viewer?action=UPDATE&amp;creator=factset&amp;DYN_ARGS=TRUE&amp;DOC_NAME=FAT:FQL_AUDITING_CLIENT_TEMPLATE.FAT&amp;display_string=Audit&amp;VAR:KEY=FOZQLCNORY&amp;VAR:QUERY=RkZfRUJJVERBKEFOTiwtMiwsLFJQKQ==&amp;WINDOW=FIRST_POPUP&amp;HEIGHT=450&amp;WIDTH=450&amp;START_MAXIMI","ZED=FALSE&amp;VAR:CALENDAR=US&amp;VAR:SYMBOL=046574&amp;VAR:INDEX=0"}</definedName>
    <definedName name="_3225__FDSAUDITLINK__" hidden="1">{"fdsup://directions/FAT Viewer?action=UPDATE&amp;creator=factset&amp;DYN_ARGS=TRUE&amp;DOC_NAME=FAT:FQL_AUDITING_CLIENT_TEMPLATE.FAT&amp;display_string=Audit&amp;VAR:KEY=FOZQLCNORY&amp;VAR:QUERY=RkZfRUJJVERBKEFOTiwtMiwsLFJQKQ==&amp;WINDOW=FIRST_POPUP&amp;HEIGHT=450&amp;WIDTH=450&amp;START_MAXIMI","ZED=FALSE&amp;VAR:CALENDAR=US&amp;VAR:SYMBOL=046574&amp;VAR:INDEX=0"}</definedName>
    <definedName name="_3226__FDSAUDITLINK__" localSheetId="11" hidden="1">{"fdsup://Directions/FactSet Auditing Viewer?action=AUDIT_VALUE&amp;DB=129&amp;ID1=046574&amp;VALUEID=01001&amp;SDATE=2008&amp;PERIODTYPE=ANN_STD&amp;window=popup_no_bar&amp;width=385&amp;height=120&amp;START_MAXIMIZED=FALSE&amp;creator=factset&amp;display_string=Audit"}</definedName>
    <definedName name="_3226__FDSAUDITLINK__" localSheetId="3" hidden="1">{"fdsup://Directions/FactSet Auditing Viewer?action=AUDIT_VALUE&amp;DB=129&amp;ID1=046574&amp;VALUEID=01001&amp;SDATE=2008&amp;PERIODTYPE=ANN_STD&amp;window=popup_no_bar&amp;width=385&amp;height=120&amp;START_MAXIMIZED=FALSE&amp;creator=factset&amp;display_string=Audit"}</definedName>
    <definedName name="_3226__FDSAUDITLINK__" hidden="1">{"fdsup://Directions/FactSet Auditing Viewer?action=AUDIT_VALUE&amp;DB=129&amp;ID1=046574&amp;VALUEID=01001&amp;SDATE=2008&amp;PERIODTYPE=ANN_STD&amp;window=popup_no_bar&amp;width=385&amp;height=120&amp;START_MAXIMIZED=FALSE&amp;creator=factset&amp;display_string=Audit"}</definedName>
    <definedName name="_3227__FDSAUDITLINK__" localSheetId="11" hidden="1">{"fdsup://directions/FAT Viewer?action=UPDATE&amp;creator=factset&amp;DYN_ARGS=TRUE&amp;DOC_NAME=FAT:FQL_AUDITING_CLIENT_TEMPLATE.FAT&amp;display_string=Audit&amp;VAR:KEY=LOLUFIVQJG&amp;VAR:QUERY=RkZfQ0FQRVgoQU5OLDAsLCxSUCk=&amp;WINDOW=FIRST_POPUP&amp;HEIGHT=450&amp;WIDTH=450&amp;START_MAXIMIZED=","FALSE&amp;VAR:CALENDAR=US&amp;VAR:SYMBOL=FWLT&amp;VAR:INDEX=0"}</definedName>
    <definedName name="_3227__FDSAUDITLINK__" localSheetId="3" hidden="1">{"fdsup://directions/FAT Viewer?action=UPDATE&amp;creator=factset&amp;DYN_ARGS=TRUE&amp;DOC_NAME=FAT:FQL_AUDITING_CLIENT_TEMPLATE.FAT&amp;display_string=Audit&amp;VAR:KEY=LOLUFIVQJG&amp;VAR:QUERY=RkZfQ0FQRVgoQU5OLDAsLCxSUCk=&amp;WINDOW=FIRST_POPUP&amp;HEIGHT=450&amp;WIDTH=450&amp;START_MAXIMIZED=","FALSE&amp;VAR:CALENDAR=US&amp;VAR:SYMBOL=FWLT&amp;VAR:INDEX=0"}</definedName>
    <definedName name="_3227__FDSAUDITLINK__" hidden="1">{"fdsup://directions/FAT Viewer?action=UPDATE&amp;creator=factset&amp;DYN_ARGS=TRUE&amp;DOC_NAME=FAT:FQL_AUDITING_CLIENT_TEMPLATE.FAT&amp;display_string=Audit&amp;VAR:KEY=LOLUFIVQJG&amp;VAR:QUERY=RkZfQ0FQRVgoQU5OLDAsLCxSUCk=&amp;WINDOW=FIRST_POPUP&amp;HEIGHT=450&amp;WIDTH=450&amp;START_MAXIMIZED=","FALSE&amp;VAR:CALENDAR=US&amp;VAR:SYMBOL=FWLT&amp;VAR:INDEX=0"}</definedName>
    <definedName name="_3228__FDSAUDITLINK__" localSheetId="11" hidden="1">{"fdsup://directions/FAT Viewer?action=UPDATE&amp;creator=factset&amp;DYN_ARGS=TRUE&amp;DOC_NAME=FAT:FQL_AUDITING_CLIENT_TEMPLATE.FAT&amp;display_string=Audit&amp;VAR:KEY=JONMBQHOLU&amp;VAR:QUERY=RkZfQ0FQRVgoQU5OLC0xLCwsUlAp&amp;WINDOW=FIRST_POPUP&amp;HEIGHT=450&amp;WIDTH=450&amp;START_MAXIMIZED=","FALSE&amp;VAR:CALENDAR=US&amp;VAR:SYMBOL=FWLT&amp;VAR:INDEX=0"}</definedName>
    <definedName name="_3228__FDSAUDITLINK__" localSheetId="3" hidden="1">{"fdsup://directions/FAT Viewer?action=UPDATE&amp;creator=factset&amp;DYN_ARGS=TRUE&amp;DOC_NAME=FAT:FQL_AUDITING_CLIENT_TEMPLATE.FAT&amp;display_string=Audit&amp;VAR:KEY=JONMBQHOLU&amp;VAR:QUERY=RkZfQ0FQRVgoQU5OLC0xLCwsUlAp&amp;WINDOW=FIRST_POPUP&amp;HEIGHT=450&amp;WIDTH=450&amp;START_MAXIMIZED=","FALSE&amp;VAR:CALENDAR=US&amp;VAR:SYMBOL=FWLT&amp;VAR:INDEX=0"}</definedName>
    <definedName name="_3228__FDSAUDITLINK__" hidden="1">{"fdsup://directions/FAT Viewer?action=UPDATE&amp;creator=factset&amp;DYN_ARGS=TRUE&amp;DOC_NAME=FAT:FQL_AUDITING_CLIENT_TEMPLATE.FAT&amp;display_string=Audit&amp;VAR:KEY=JONMBQHOLU&amp;VAR:QUERY=RkZfQ0FQRVgoQU5OLC0xLCwsUlAp&amp;WINDOW=FIRST_POPUP&amp;HEIGHT=450&amp;WIDTH=450&amp;START_MAXIMIZED=","FALSE&amp;VAR:CALENDAR=US&amp;VAR:SYMBOL=FWLT&amp;VAR:INDEX=0"}</definedName>
    <definedName name="_3229__FDSAUDITLINK__" localSheetId="11" hidden="1">{"fdsup://directions/FAT Viewer?action=UPDATE&amp;creator=factset&amp;DYN_ARGS=TRUE&amp;DOC_NAME=FAT:FQL_AUDITING_CLIENT_TEMPLATE.FAT&amp;display_string=Audit&amp;VAR:KEY=RWJWZUDWZI&amp;VAR:QUERY=RkZfQ0FQRVgoQU5OLC0yLCwsUlAp&amp;WINDOW=FIRST_POPUP&amp;HEIGHT=450&amp;WIDTH=450&amp;START_MAXIMIZED=","FALSE&amp;VAR:CALENDAR=US&amp;VAR:SYMBOL=FWLT&amp;VAR:INDEX=0"}</definedName>
    <definedName name="_3229__FDSAUDITLINK__" localSheetId="3" hidden="1">{"fdsup://directions/FAT Viewer?action=UPDATE&amp;creator=factset&amp;DYN_ARGS=TRUE&amp;DOC_NAME=FAT:FQL_AUDITING_CLIENT_TEMPLATE.FAT&amp;display_string=Audit&amp;VAR:KEY=RWJWZUDWZI&amp;VAR:QUERY=RkZfQ0FQRVgoQU5OLC0yLCwsUlAp&amp;WINDOW=FIRST_POPUP&amp;HEIGHT=450&amp;WIDTH=450&amp;START_MAXIMIZED=","FALSE&amp;VAR:CALENDAR=US&amp;VAR:SYMBOL=FWLT&amp;VAR:INDEX=0"}</definedName>
    <definedName name="_3229__FDSAUDITLINK__" hidden="1">{"fdsup://directions/FAT Viewer?action=UPDATE&amp;creator=factset&amp;DYN_ARGS=TRUE&amp;DOC_NAME=FAT:FQL_AUDITING_CLIENT_TEMPLATE.FAT&amp;display_string=Audit&amp;VAR:KEY=RWJWZUDWZI&amp;VAR:QUERY=RkZfQ0FQRVgoQU5OLC0yLCwsUlAp&amp;WINDOW=FIRST_POPUP&amp;HEIGHT=450&amp;WIDTH=450&amp;START_MAXIMIZED=","FALSE&amp;VAR:CALENDAR=US&amp;VAR:SYMBOL=FWLT&amp;VAR:INDEX=0"}</definedName>
    <definedName name="_323__FDSAUDITLINK__" localSheetId="11" hidden="1">{"fdsup://directions/FAT Viewer?action=UPDATE&amp;creator=factset&amp;DYN_ARGS=TRUE&amp;DOC_NAME=FAT:FQL_AUDITING_CLIENT_TEMPLATE.FAT&amp;display_string=Audit&amp;VAR:KEY=HAFMROTURM&amp;VAR:QUERY=RkZfRUJJVChBTk4sLTIsLCxSUCk=&amp;WINDOW=FIRST_POPUP&amp;HEIGHT=450&amp;WIDTH=450&amp;START_MAXIMIZED=","FALSE&amp;VAR:CALENDAR=FIVEDAY&amp;VAR:SYMBOL=669196&amp;VAR:INDEX=0"}</definedName>
    <definedName name="_323__FDSAUDITLINK__" localSheetId="3" hidden="1">{"fdsup://directions/FAT Viewer?action=UPDATE&amp;creator=factset&amp;DYN_ARGS=TRUE&amp;DOC_NAME=FAT:FQL_AUDITING_CLIENT_TEMPLATE.FAT&amp;display_string=Audit&amp;VAR:KEY=HAFMROTURM&amp;VAR:QUERY=RkZfRUJJVChBTk4sLTIsLCxSUCk=&amp;WINDOW=FIRST_POPUP&amp;HEIGHT=450&amp;WIDTH=450&amp;START_MAXIMIZED=","FALSE&amp;VAR:CALENDAR=FIVEDAY&amp;VAR:SYMBOL=669196&amp;VAR:INDEX=0"}</definedName>
    <definedName name="_323__FDSAUDITLINK__" hidden="1">{"fdsup://directions/FAT Viewer?action=UPDATE&amp;creator=factset&amp;DYN_ARGS=TRUE&amp;DOC_NAME=FAT:FQL_AUDITING_CLIENT_TEMPLATE.FAT&amp;display_string=Audit&amp;VAR:KEY=HAFMROTURM&amp;VAR:QUERY=RkZfRUJJVChBTk4sLTIsLCxSUCk=&amp;WINDOW=FIRST_POPUP&amp;HEIGHT=450&amp;WIDTH=450&amp;START_MAXIMIZED=","FALSE&amp;VAR:CALENDAR=FIVEDAY&amp;VAR:SYMBOL=669196&amp;VAR:INDEX=0"}</definedName>
    <definedName name="_3230__FDSAUDITLINK__" localSheetId="11" hidden="1">{"fdsup://directions/FAT Viewer?action=UPDATE&amp;creator=factset&amp;DYN_ARGS=TRUE&amp;DOC_NAME=FAT:FQL_AUDITING_CLIENT_TEMPLATE.FAT&amp;display_string=Audit&amp;VAR:KEY=VSXUDYLIXM&amp;VAR:QUERY=RkZfTkVUX0lOQyhBTk4sLTEsLCxSUCk=&amp;WINDOW=FIRST_POPUP&amp;HEIGHT=450&amp;WIDTH=450&amp;START_MAXIMI","ZED=FALSE&amp;VAR:CALENDAR=US&amp;VAR:SYMBOL=FWLT&amp;VAR:INDEX=0"}</definedName>
    <definedName name="_3230__FDSAUDITLINK__" localSheetId="3" hidden="1">{"fdsup://directions/FAT Viewer?action=UPDATE&amp;creator=factset&amp;DYN_ARGS=TRUE&amp;DOC_NAME=FAT:FQL_AUDITING_CLIENT_TEMPLATE.FAT&amp;display_string=Audit&amp;VAR:KEY=VSXUDYLIXM&amp;VAR:QUERY=RkZfTkVUX0lOQyhBTk4sLTEsLCxSUCk=&amp;WINDOW=FIRST_POPUP&amp;HEIGHT=450&amp;WIDTH=450&amp;START_MAXIMI","ZED=FALSE&amp;VAR:CALENDAR=US&amp;VAR:SYMBOL=FWLT&amp;VAR:INDEX=0"}</definedName>
    <definedName name="_3230__FDSAUDITLINK__" hidden="1">{"fdsup://directions/FAT Viewer?action=UPDATE&amp;creator=factset&amp;DYN_ARGS=TRUE&amp;DOC_NAME=FAT:FQL_AUDITING_CLIENT_TEMPLATE.FAT&amp;display_string=Audit&amp;VAR:KEY=VSXUDYLIXM&amp;VAR:QUERY=RkZfTkVUX0lOQyhBTk4sLTEsLCxSUCk=&amp;WINDOW=FIRST_POPUP&amp;HEIGHT=450&amp;WIDTH=450&amp;START_MAXIMI","ZED=FALSE&amp;VAR:CALENDAR=US&amp;VAR:SYMBOL=FWLT&amp;VAR:INDEX=0"}</definedName>
    <definedName name="_3231__FDSAUDITLINK__" localSheetId="11" hidden="1">{"fdsup://directions/FAT Viewer?action=UPDATE&amp;creator=factset&amp;DYN_ARGS=TRUE&amp;DOC_NAME=FAT:FQL_AUDITING_CLIENT_TEMPLATE.FAT&amp;display_string=Audit&amp;VAR:KEY=PEVSDSLYZQ&amp;VAR:QUERY=RkZfTkVUX0lOQyhBTk4sLTIsLCxSUCk=&amp;WINDOW=FIRST_POPUP&amp;HEIGHT=450&amp;WIDTH=450&amp;START_MAXIMI","ZED=FALSE&amp;VAR:CALENDAR=US&amp;VAR:SYMBOL=FWLT&amp;VAR:INDEX=0"}</definedName>
    <definedName name="_3231__FDSAUDITLINK__" localSheetId="3" hidden="1">{"fdsup://directions/FAT Viewer?action=UPDATE&amp;creator=factset&amp;DYN_ARGS=TRUE&amp;DOC_NAME=FAT:FQL_AUDITING_CLIENT_TEMPLATE.FAT&amp;display_string=Audit&amp;VAR:KEY=PEVSDSLYZQ&amp;VAR:QUERY=RkZfTkVUX0lOQyhBTk4sLTIsLCxSUCk=&amp;WINDOW=FIRST_POPUP&amp;HEIGHT=450&amp;WIDTH=450&amp;START_MAXIMI","ZED=FALSE&amp;VAR:CALENDAR=US&amp;VAR:SYMBOL=FWLT&amp;VAR:INDEX=0"}</definedName>
    <definedName name="_3231__FDSAUDITLINK__" hidden="1">{"fdsup://directions/FAT Viewer?action=UPDATE&amp;creator=factset&amp;DYN_ARGS=TRUE&amp;DOC_NAME=FAT:FQL_AUDITING_CLIENT_TEMPLATE.FAT&amp;display_string=Audit&amp;VAR:KEY=PEVSDSLYZQ&amp;VAR:QUERY=RkZfTkVUX0lOQyhBTk4sLTIsLCxSUCk=&amp;WINDOW=FIRST_POPUP&amp;HEIGHT=450&amp;WIDTH=450&amp;START_MAXIMI","ZED=FALSE&amp;VAR:CALENDAR=US&amp;VAR:SYMBOL=FWLT&amp;VAR:INDEX=0"}</definedName>
    <definedName name="_3232__FDSAUDITLINK__" localSheetId="11" hidden="1">{"fdsup://directions/FAT Viewer?action=UPDATE&amp;creator=factset&amp;DYN_ARGS=TRUE&amp;DOC_NAME=FAT:FQL_AUDITING_CLIENT_TEMPLATE.FAT&amp;display_string=Audit&amp;VAR:KEY=ROHABOVYFI&amp;VAR:QUERY=RkZfRUJJVChBTk4sLTEsLCxSUCk=&amp;WINDOW=FIRST_POPUP&amp;HEIGHT=450&amp;WIDTH=450&amp;START_MAXIMIZED=","FALSE&amp;VAR:CALENDAR=US&amp;VAR:SYMBOL=FWLT&amp;VAR:INDEX=0"}</definedName>
    <definedName name="_3232__FDSAUDITLINK__" localSheetId="3" hidden="1">{"fdsup://directions/FAT Viewer?action=UPDATE&amp;creator=factset&amp;DYN_ARGS=TRUE&amp;DOC_NAME=FAT:FQL_AUDITING_CLIENT_TEMPLATE.FAT&amp;display_string=Audit&amp;VAR:KEY=ROHABOVYFI&amp;VAR:QUERY=RkZfRUJJVChBTk4sLTEsLCxSUCk=&amp;WINDOW=FIRST_POPUP&amp;HEIGHT=450&amp;WIDTH=450&amp;START_MAXIMIZED=","FALSE&amp;VAR:CALENDAR=US&amp;VAR:SYMBOL=FWLT&amp;VAR:INDEX=0"}</definedName>
    <definedName name="_3232__FDSAUDITLINK__" hidden="1">{"fdsup://directions/FAT Viewer?action=UPDATE&amp;creator=factset&amp;DYN_ARGS=TRUE&amp;DOC_NAME=FAT:FQL_AUDITING_CLIENT_TEMPLATE.FAT&amp;display_string=Audit&amp;VAR:KEY=ROHABOVYFI&amp;VAR:QUERY=RkZfRUJJVChBTk4sLTEsLCxSUCk=&amp;WINDOW=FIRST_POPUP&amp;HEIGHT=450&amp;WIDTH=450&amp;START_MAXIMIZED=","FALSE&amp;VAR:CALENDAR=US&amp;VAR:SYMBOL=FWLT&amp;VAR:INDEX=0"}</definedName>
    <definedName name="_3233__FDSAUDITLINK__" localSheetId="11" hidden="1">{"fdsup://directions/FAT Viewer?action=UPDATE&amp;creator=factset&amp;DYN_ARGS=TRUE&amp;DOC_NAME=FAT:FQL_AUDITING_CLIENT_TEMPLATE.FAT&amp;display_string=Audit&amp;VAR:KEY=NILKVMFKNY&amp;VAR:QUERY=RkZfRUJJVChBTk4sLTIsLCxSUCk=&amp;WINDOW=FIRST_POPUP&amp;HEIGHT=450&amp;WIDTH=450&amp;START_MAXIMIZED=","FALSE&amp;VAR:CALENDAR=US&amp;VAR:SYMBOL=FWLT&amp;VAR:INDEX=0"}</definedName>
    <definedName name="_3233__FDSAUDITLINK__" localSheetId="3" hidden="1">{"fdsup://directions/FAT Viewer?action=UPDATE&amp;creator=factset&amp;DYN_ARGS=TRUE&amp;DOC_NAME=FAT:FQL_AUDITING_CLIENT_TEMPLATE.FAT&amp;display_string=Audit&amp;VAR:KEY=NILKVMFKNY&amp;VAR:QUERY=RkZfRUJJVChBTk4sLTIsLCxSUCk=&amp;WINDOW=FIRST_POPUP&amp;HEIGHT=450&amp;WIDTH=450&amp;START_MAXIMIZED=","FALSE&amp;VAR:CALENDAR=US&amp;VAR:SYMBOL=FWLT&amp;VAR:INDEX=0"}</definedName>
    <definedName name="_3233__FDSAUDITLINK__" hidden="1">{"fdsup://directions/FAT Viewer?action=UPDATE&amp;creator=factset&amp;DYN_ARGS=TRUE&amp;DOC_NAME=FAT:FQL_AUDITING_CLIENT_TEMPLATE.FAT&amp;display_string=Audit&amp;VAR:KEY=NILKVMFKNY&amp;VAR:QUERY=RkZfRUJJVChBTk4sLTIsLCxSUCk=&amp;WINDOW=FIRST_POPUP&amp;HEIGHT=450&amp;WIDTH=450&amp;START_MAXIMIZED=","FALSE&amp;VAR:CALENDAR=US&amp;VAR:SYMBOL=FWLT&amp;VAR:INDEX=0"}</definedName>
    <definedName name="_3234__FDSAUDITLINK__" localSheetId="11" hidden="1">{"fdsup://directions/FAT Viewer?action=UPDATE&amp;creator=factset&amp;DYN_ARGS=TRUE&amp;DOC_NAME=FAT:FQL_AUDITING_CLIENT_TEMPLATE.FAT&amp;display_string=Audit&amp;VAR:KEY=DURGNANOJA&amp;VAR:QUERY=RkZfRUJJVERBKEFOTiwtMSwsLFJQKQ==&amp;WINDOW=FIRST_POPUP&amp;HEIGHT=450&amp;WIDTH=450&amp;START_MAXIMI","ZED=FALSE&amp;VAR:CALENDAR=US&amp;VAR:SYMBOL=FWLT&amp;VAR:INDEX=0"}</definedName>
    <definedName name="_3234__FDSAUDITLINK__" localSheetId="3" hidden="1">{"fdsup://directions/FAT Viewer?action=UPDATE&amp;creator=factset&amp;DYN_ARGS=TRUE&amp;DOC_NAME=FAT:FQL_AUDITING_CLIENT_TEMPLATE.FAT&amp;display_string=Audit&amp;VAR:KEY=DURGNANOJA&amp;VAR:QUERY=RkZfRUJJVERBKEFOTiwtMSwsLFJQKQ==&amp;WINDOW=FIRST_POPUP&amp;HEIGHT=450&amp;WIDTH=450&amp;START_MAXIMI","ZED=FALSE&amp;VAR:CALENDAR=US&amp;VAR:SYMBOL=FWLT&amp;VAR:INDEX=0"}</definedName>
    <definedName name="_3234__FDSAUDITLINK__" hidden="1">{"fdsup://directions/FAT Viewer?action=UPDATE&amp;creator=factset&amp;DYN_ARGS=TRUE&amp;DOC_NAME=FAT:FQL_AUDITING_CLIENT_TEMPLATE.FAT&amp;display_string=Audit&amp;VAR:KEY=DURGNANOJA&amp;VAR:QUERY=RkZfRUJJVERBKEFOTiwtMSwsLFJQKQ==&amp;WINDOW=FIRST_POPUP&amp;HEIGHT=450&amp;WIDTH=450&amp;START_MAXIMI","ZED=FALSE&amp;VAR:CALENDAR=US&amp;VAR:SYMBOL=FWLT&amp;VAR:INDEX=0"}</definedName>
    <definedName name="_3235__FDSAUDITLINK__" localSheetId="11" hidden="1">{"fdsup://directions/FAT Viewer?action=UPDATE&amp;creator=factset&amp;DYN_ARGS=TRUE&amp;DOC_NAME=FAT:FQL_AUDITING_CLIENT_TEMPLATE.FAT&amp;display_string=Audit&amp;VAR:KEY=TCVARWRGTG&amp;VAR:QUERY=RkZfRUJJVERBKEFOTiwtMiwsLFJQKQ==&amp;WINDOW=FIRST_POPUP&amp;HEIGHT=450&amp;WIDTH=450&amp;START_MAXIMI","ZED=FALSE&amp;VAR:CALENDAR=US&amp;VAR:SYMBOL=FWLT&amp;VAR:INDEX=0"}</definedName>
    <definedName name="_3235__FDSAUDITLINK__" localSheetId="3" hidden="1">{"fdsup://directions/FAT Viewer?action=UPDATE&amp;creator=factset&amp;DYN_ARGS=TRUE&amp;DOC_NAME=FAT:FQL_AUDITING_CLIENT_TEMPLATE.FAT&amp;display_string=Audit&amp;VAR:KEY=TCVARWRGTG&amp;VAR:QUERY=RkZfRUJJVERBKEFOTiwtMiwsLFJQKQ==&amp;WINDOW=FIRST_POPUP&amp;HEIGHT=450&amp;WIDTH=450&amp;START_MAXIMI","ZED=FALSE&amp;VAR:CALENDAR=US&amp;VAR:SYMBOL=FWLT&amp;VAR:INDEX=0"}</definedName>
    <definedName name="_3235__FDSAUDITLINK__" hidden="1">{"fdsup://directions/FAT Viewer?action=UPDATE&amp;creator=factset&amp;DYN_ARGS=TRUE&amp;DOC_NAME=FAT:FQL_AUDITING_CLIENT_TEMPLATE.FAT&amp;display_string=Audit&amp;VAR:KEY=TCVARWRGTG&amp;VAR:QUERY=RkZfRUJJVERBKEFOTiwtMiwsLFJQKQ==&amp;WINDOW=FIRST_POPUP&amp;HEIGHT=450&amp;WIDTH=450&amp;START_MAXIMI","ZED=FALSE&amp;VAR:CALENDAR=US&amp;VAR:SYMBOL=FWLT&amp;VAR:INDEX=0"}</definedName>
    <definedName name="_3236__FDSAUDITLINK__" localSheetId="11" hidden="1">{"fdsup://Directions/FactSet Auditing Viewer?action=AUDIT_VALUE&amp;DB=129&amp;ID1=H2717810&amp;VALUEID=01001&amp;SDATE=2008&amp;PERIODTYPE=ANN_STD&amp;window=popup_no_bar&amp;width=385&amp;height=120&amp;START_MAXIMIZED=FALSE&amp;creator=factset&amp;display_string=Audit"}</definedName>
    <definedName name="_3236__FDSAUDITLINK__" localSheetId="3" hidden="1">{"fdsup://Directions/FactSet Auditing Viewer?action=AUDIT_VALUE&amp;DB=129&amp;ID1=H2717810&amp;VALUEID=01001&amp;SDATE=2008&amp;PERIODTYPE=ANN_STD&amp;window=popup_no_bar&amp;width=385&amp;height=120&amp;START_MAXIMIZED=FALSE&amp;creator=factset&amp;display_string=Audit"}</definedName>
    <definedName name="_3236__FDSAUDITLINK__" hidden="1">{"fdsup://Directions/FactSet Auditing Viewer?action=AUDIT_VALUE&amp;DB=129&amp;ID1=H2717810&amp;VALUEID=01001&amp;SDATE=2008&amp;PERIODTYPE=ANN_STD&amp;window=popup_no_bar&amp;width=385&amp;height=120&amp;START_MAXIMIZED=FALSE&amp;creator=factset&amp;display_string=Audit"}</definedName>
    <definedName name="_3237__FDSAUDITLINK__" localSheetId="11" hidden="1">{"fdsup://Directions/FactSet Auditing Viewer?action=AUDIT_VALUE&amp;DB=129&amp;ID1=H2717810&amp;VALUEID=01001&amp;SDATE=2007&amp;PERIODTYPE=ANN_STD&amp;window=popup_no_bar&amp;width=385&amp;height=120&amp;START_MAXIMIZED=FALSE&amp;creator=factset&amp;display_string=Audit"}</definedName>
    <definedName name="_3237__FDSAUDITLINK__" localSheetId="3" hidden="1">{"fdsup://Directions/FactSet Auditing Viewer?action=AUDIT_VALUE&amp;DB=129&amp;ID1=H2717810&amp;VALUEID=01001&amp;SDATE=2007&amp;PERIODTYPE=ANN_STD&amp;window=popup_no_bar&amp;width=385&amp;height=120&amp;START_MAXIMIZED=FALSE&amp;creator=factset&amp;display_string=Audit"}</definedName>
    <definedName name="_3237__FDSAUDITLINK__" hidden="1">{"fdsup://Directions/FactSet Auditing Viewer?action=AUDIT_VALUE&amp;DB=129&amp;ID1=H2717810&amp;VALUEID=01001&amp;SDATE=2007&amp;PERIODTYPE=ANN_STD&amp;window=popup_no_bar&amp;width=385&amp;height=120&amp;START_MAXIMIZED=FALSE&amp;creator=factset&amp;display_string=Audit"}</definedName>
    <definedName name="_3238__FDSAUDITLINK__" localSheetId="11" hidden="1">{"fdsup://directions/FAT Viewer?action=UPDATE&amp;creator=factset&amp;DYN_ARGS=TRUE&amp;DOC_NAME=FAT:FQL_AUDITING_CLIENT_TEMPLATE.FAT&amp;display_string=Audit&amp;VAR:KEY=FOPGJIBMFU&amp;VAR:QUERY=RkZfQ0FQRVgoQU5OLDAsLCxSUCk=&amp;WINDOW=FIRST_POPUP&amp;HEIGHT=450&amp;WIDTH=450&amp;START_MAXIMIZED=","FALSE&amp;VAR:CALENDAR=US&amp;VAR:SYMBOL=SHAW&amp;VAR:INDEX=0"}</definedName>
    <definedName name="_3238__FDSAUDITLINK__" localSheetId="3" hidden="1">{"fdsup://directions/FAT Viewer?action=UPDATE&amp;creator=factset&amp;DYN_ARGS=TRUE&amp;DOC_NAME=FAT:FQL_AUDITING_CLIENT_TEMPLATE.FAT&amp;display_string=Audit&amp;VAR:KEY=FOPGJIBMFU&amp;VAR:QUERY=RkZfQ0FQRVgoQU5OLDAsLCxSUCk=&amp;WINDOW=FIRST_POPUP&amp;HEIGHT=450&amp;WIDTH=450&amp;START_MAXIMIZED=","FALSE&amp;VAR:CALENDAR=US&amp;VAR:SYMBOL=SHAW&amp;VAR:INDEX=0"}</definedName>
    <definedName name="_3238__FDSAUDITLINK__" hidden="1">{"fdsup://directions/FAT Viewer?action=UPDATE&amp;creator=factset&amp;DYN_ARGS=TRUE&amp;DOC_NAME=FAT:FQL_AUDITING_CLIENT_TEMPLATE.FAT&amp;display_string=Audit&amp;VAR:KEY=FOPGJIBMFU&amp;VAR:QUERY=RkZfQ0FQRVgoQU5OLDAsLCxSUCk=&amp;WINDOW=FIRST_POPUP&amp;HEIGHT=450&amp;WIDTH=450&amp;START_MAXIMIZED=","FALSE&amp;VAR:CALENDAR=US&amp;VAR:SYMBOL=SHAW&amp;VAR:INDEX=0"}</definedName>
    <definedName name="_3239__FDSAUDITLINK__" localSheetId="11" hidden="1">{"fdsup://directions/FAT Viewer?action=UPDATE&amp;creator=factset&amp;DYN_ARGS=TRUE&amp;DOC_NAME=FAT:FQL_AUDITING_CLIENT_TEMPLATE.FAT&amp;display_string=Audit&amp;VAR:KEY=HKPWXODYBW&amp;VAR:QUERY=RkZfQ0FQRVgoQU5OLC0xLCwsUlAp&amp;WINDOW=FIRST_POPUP&amp;HEIGHT=450&amp;WIDTH=450&amp;START_MAXIMIZED=","FALSE&amp;VAR:CALENDAR=US&amp;VAR:SYMBOL=SHAW&amp;VAR:INDEX=0"}</definedName>
    <definedName name="_3239__FDSAUDITLINK__" localSheetId="3" hidden="1">{"fdsup://directions/FAT Viewer?action=UPDATE&amp;creator=factset&amp;DYN_ARGS=TRUE&amp;DOC_NAME=FAT:FQL_AUDITING_CLIENT_TEMPLATE.FAT&amp;display_string=Audit&amp;VAR:KEY=HKPWXODYBW&amp;VAR:QUERY=RkZfQ0FQRVgoQU5OLC0xLCwsUlAp&amp;WINDOW=FIRST_POPUP&amp;HEIGHT=450&amp;WIDTH=450&amp;START_MAXIMIZED=","FALSE&amp;VAR:CALENDAR=US&amp;VAR:SYMBOL=SHAW&amp;VAR:INDEX=0"}</definedName>
    <definedName name="_3239__FDSAUDITLINK__" hidden="1">{"fdsup://directions/FAT Viewer?action=UPDATE&amp;creator=factset&amp;DYN_ARGS=TRUE&amp;DOC_NAME=FAT:FQL_AUDITING_CLIENT_TEMPLATE.FAT&amp;display_string=Audit&amp;VAR:KEY=HKPWXODYBW&amp;VAR:QUERY=RkZfQ0FQRVgoQU5OLC0xLCwsUlAp&amp;WINDOW=FIRST_POPUP&amp;HEIGHT=450&amp;WIDTH=450&amp;START_MAXIMIZED=","FALSE&amp;VAR:CALENDAR=US&amp;VAR:SYMBOL=SHAW&amp;VAR:INDEX=0"}</definedName>
    <definedName name="_324__FDSAUDITLINK__" localSheetId="11" hidden="1">{"fdsup://directions/FAT Viewer?action=UPDATE&amp;creator=factset&amp;DYN_ARGS=TRUE&amp;DOC_NAME=FAT:FQL_AUDITING_CLIENT_TEMPLATE.FAT&amp;display_string=Audit&amp;VAR:KEY=RKHKBULMFE&amp;VAR:QUERY=RkZfRUJJVERBKEFOTiwtMSwsLFJQKQ==&amp;WINDOW=FIRST_POPUP&amp;HEIGHT=450&amp;WIDTH=450&amp;START_MAXIMI","ZED=FALSE&amp;VAR:CALENDAR=FIVEDAY&amp;VAR:SYMBOL=669196&amp;VAR:INDEX=0"}</definedName>
    <definedName name="_324__FDSAUDITLINK__" localSheetId="3" hidden="1">{"fdsup://directions/FAT Viewer?action=UPDATE&amp;creator=factset&amp;DYN_ARGS=TRUE&amp;DOC_NAME=FAT:FQL_AUDITING_CLIENT_TEMPLATE.FAT&amp;display_string=Audit&amp;VAR:KEY=RKHKBULMFE&amp;VAR:QUERY=RkZfRUJJVERBKEFOTiwtMSwsLFJQKQ==&amp;WINDOW=FIRST_POPUP&amp;HEIGHT=450&amp;WIDTH=450&amp;START_MAXIMI","ZED=FALSE&amp;VAR:CALENDAR=FIVEDAY&amp;VAR:SYMBOL=669196&amp;VAR:INDEX=0"}</definedName>
    <definedName name="_324__FDSAUDITLINK__" hidden="1">{"fdsup://directions/FAT Viewer?action=UPDATE&amp;creator=factset&amp;DYN_ARGS=TRUE&amp;DOC_NAME=FAT:FQL_AUDITING_CLIENT_TEMPLATE.FAT&amp;display_string=Audit&amp;VAR:KEY=RKHKBULMFE&amp;VAR:QUERY=RkZfRUJJVERBKEFOTiwtMSwsLFJQKQ==&amp;WINDOW=FIRST_POPUP&amp;HEIGHT=450&amp;WIDTH=450&amp;START_MAXIMI","ZED=FALSE&amp;VAR:CALENDAR=FIVEDAY&amp;VAR:SYMBOL=669196&amp;VAR:INDEX=0"}</definedName>
    <definedName name="_3240__FDSAUDITLINK__" localSheetId="11" hidden="1">{"fdsup://directions/FAT Viewer?action=UPDATE&amp;creator=factset&amp;DYN_ARGS=TRUE&amp;DOC_NAME=FAT:FQL_AUDITING_CLIENT_TEMPLATE.FAT&amp;display_string=Audit&amp;VAR:KEY=TEPIZGHMDS&amp;VAR:QUERY=RkZfQ0FQRVgoQU5OLC0yLCwsUlAp&amp;WINDOW=FIRST_POPUP&amp;HEIGHT=450&amp;WIDTH=450&amp;START_MAXIMIZED=","FALSE&amp;VAR:CALENDAR=US&amp;VAR:SYMBOL=SHAW&amp;VAR:INDEX=0"}</definedName>
    <definedName name="_3240__FDSAUDITLINK__" localSheetId="3" hidden="1">{"fdsup://directions/FAT Viewer?action=UPDATE&amp;creator=factset&amp;DYN_ARGS=TRUE&amp;DOC_NAME=FAT:FQL_AUDITING_CLIENT_TEMPLATE.FAT&amp;display_string=Audit&amp;VAR:KEY=TEPIZGHMDS&amp;VAR:QUERY=RkZfQ0FQRVgoQU5OLC0yLCwsUlAp&amp;WINDOW=FIRST_POPUP&amp;HEIGHT=450&amp;WIDTH=450&amp;START_MAXIMIZED=","FALSE&amp;VAR:CALENDAR=US&amp;VAR:SYMBOL=SHAW&amp;VAR:INDEX=0"}</definedName>
    <definedName name="_3240__FDSAUDITLINK__" hidden="1">{"fdsup://directions/FAT Viewer?action=UPDATE&amp;creator=factset&amp;DYN_ARGS=TRUE&amp;DOC_NAME=FAT:FQL_AUDITING_CLIENT_TEMPLATE.FAT&amp;display_string=Audit&amp;VAR:KEY=TEPIZGHMDS&amp;VAR:QUERY=RkZfQ0FQRVgoQU5OLC0yLCwsUlAp&amp;WINDOW=FIRST_POPUP&amp;HEIGHT=450&amp;WIDTH=450&amp;START_MAXIMIZED=","FALSE&amp;VAR:CALENDAR=US&amp;VAR:SYMBOL=SHAW&amp;VAR:INDEX=0"}</definedName>
    <definedName name="_3241__FDSAUDITLINK__" localSheetId="11" hidden="1">{"fdsup://directions/FAT Viewer?action=UPDATE&amp;creator=factset&amp;DYN_ARGS=TRUE&amp;DOC_NAME=FAT:FQL_AUDITING_CLIENT_TEMPLATE.FAT&amp;display_string=Audit&amp;VAR:KEY=DCNQDYPWNY&amp;VAR:QUERY=RkZfTkVUX0lOQyhBTk4sLTEsLCxSUCk=&amp;WINDOW=FIRST_POPUP&amp;HEIGHT=450&amp;WIDTH=450&amp;START_MAXIMI","ZED=FALSE&amp;VAR:CALENDAR=US&amp;VAR:SYMBOL=SHAW&amp;VAR:INDEX=0"}</definedName>
    <definedName name="_3241__FDSAUDITLINK__" localSheetId="3" hidden="1">{"fdsup://directions/FAT Viewer?action=UPDATE&amp;creator=factset&amp;DYN_ARGS=TRUE&amp;DOC_NAME=FAT:FQL_AUDITING_CLIENT_TEMPLATE.FAT&amp;display_string=Audit&amp;VAR:KEY=DCNQDYPWNY&amp;VAR:QUERY=RkZfTkVUX0lOQyhBTk4sLTEsLCxSUCk=&amp;WINDOW=FIRST_POPUP&amp;HEIGHT=450&amp;WIDTH=450&amp;START_MAXIMI","ZED=FALSE&amp;VAR:CALENDAR=US&amp;VAR:SYMBOL=SHAW&amp;VAR:INDEX=0"}</definedName>
    <definedName name="_3241__FDSAUDITLINK__" hidden="1">{"fdsup://directions/FAT Viewer?action=UPDATE&amp;creator=factset&amp;DYN_ARGS=TRUE&amp;DOC_NAME=FAT:FQL_AUDITING_CLIENT_TEMPLATE.FAT&amp;display_string=Audit&amp;VAR:KEY=DCNQDYPWNY&amp;VAR:QUERY=RkZfTkVUX0lOQyhBTk4sLTEsLCxSUCk=&amp;WINDOW=FIRST_POPUP&amp;HEIGHT=450&amp;WIDTH=450&amp;START_MAXIMI","ZED=FALSE&amp;VAR:CALENDAR=US&amp;VAR:SYMBOL=SHAW&amp;VAR:INDEX=0"}</definedName>
    <definedName name="_3242__FDSAUDITLINK__" localSheetId="11" hidden="1">{"fdsup://directions/FAT Viewer?action=UPDATE&amp;creator=factset&amp;DYN_ARGS=TRUE&amp;DOC_NAME=FAT:FQL_AUDITING_CLIENT_TEMPLATE.FAT&amp;display_string=Audit&amp;VAR:KEY=RKXCRYFCXQ&amp;VAR:QUERY=RkZfTkVUX0lOQyhBTk4sLTIsLCxSUCk=&amp;WINDOW=FIRST_POPUP&amp;HEIGHT=450&amp;WIDTH=450&amp;START_MAXIMI","ZED=FALSE&amp;VAR:CALENDAR=US&amp;VAR:SYMBOL=SHAW&amp;VAR:INDEX=0"}</definedName>
    <definedName name="_3242__FDSAUDITLINK__" localSheetId="3" hidden="1">{"fdsup://directions/FAT Viewer?action=UPDATE&amp;creator=factset&amp;DYN_ARGS=TRUE&amp;DOC_NAME=FAT:FQL_AUDITING_CLIENT_TEMPLATE.FAT&amp;display_string=Audit&amp;VAR:KEY=RKXCRYFCXQ&amp;VAR:QUERY=RkZfTkVUX0lOQyhBTk4sLTIsLCxSUCk=&amp;WINDOW=FIRST_POPUP&amp;HEIGHT=450&amp;WIDTH=450&amp;START_MAXIMI","ZED=FALSE&amp;VAR:CALENDAR=US&amp;VAR:SYMBOL=SHAW&amp;VAR:INDEX=0"}</definedName>
    <definedName name="_3242__FDSAUDITLINK__" hidden="1">{"fdsup://directions/FAT Viewer?action=UPDATE&amp;creator=factset&amp;DYN_ARGS=TRUE&amp;DOC_NAME=FAT:FQL_AUDITING_CLIENT_TEMPLATE.FAT&amp;display_string=Audit&amp;VAR:KEY=RKXCRYFCXQ&amp;VAR:QUERY=RkZfTkVUX0lOQyhBTk4sLTIsLCxSUCk=&amp;WINDOW=FIRST_POPUP&amp;HEIGHT=450&amp;WIDTH=450&amp;START_MAXIMI","ZED=FALSE&amp;VAR:CALENDAR=US&amp;VAR:SYMBOL=SHAW&amp;VAR:INDEX=0"}</definedName>
    <definedName name="_3243__FDSAUDITLINK__" localSheetId="11" hidden="1">{"fdsup://directions/FAT Viewer?action=UPDATE&amp;creator=factset&amp;DYN_ARGS=TRUE&amp;DOC_NAME=FAT:FQL_AUDITING_CLIENT_TEMPLATE.FAT&amp;display_string=Audit&amp;VAR:KEY=RUJCXCPOJG&amp;VAR:QUERY=RkZfRUJJVChBTk4sLTEsLCxSUCk=&amp;WINDOW=FIRST_POPUP&amp;HEIGHT=450&amp;WIDTH=450&amp;START_MAXIMIZED=","FALSE&amp;VAR:CALENDAR=US&amp;VAR:SYMBOL=SHAW&amp;VAR:INDEX=0"}</definedName>
    <definedName name="_3243__FDSAUDITLINK__" localSheetId="3" hidden="1">{"fdsup://directions/FAT Viewer?action=UPDATE&amp;creator=factset&amp;DYN_ARGS=TRUE&amp;DOC_NAME=FAT:FQL_AUDITING_CLIENT_TEMPLATE.FAT&amp;display_string=Audit&amp;VAR:KEY=RUJCXCPOJG&amp;VAR:QUERY=RkZfRUJJVChBTk4sLTEsLCxSUCk=&amp;WINDOW=FIRST_POPUP&amp;HEIGHT=450&amp;WIDTH=450&amp;START_MAXIMIZED=","FALSE&amp;VAR:CALENDAR=US&amp;VAR:SYMBOL=SHAW&amp;VAR:INDEX=0"}</definedName>
    <definedName name="_3243__FDSAUDITLINK__" hidden="1">{"fdsup://directions/FAT Viewer?action=UPDATE&amp;creator=factset&amp;DYN_ARGS=TRUE&amp;DOC_NAME=FAT:FQL_AUDITING_CLIENT_TEMPLATE.FAT&amp;display_string=Audit&amp;VAR:KEY=RUJCXCPOJG&amp;VAR:QUERY=RkZfRUJJVChBTk4sLTEsLCxSUCk=&amp;WINDOW=FIRST_POPUP&amp;HEIGHT=450&amp;WIDTH=450&amp;START_MAXIMIZED=","FALSE&amp;VAR:CALENDAR=US&amp;VAR:SYMBOL=SHAW&amp;VAR:INDEX=0"}</definedName>
    <definedName name="_3244__FDSAUDITLINK__" localSheetId="11" hidden="1">{"fdsup://directions/FAT Viewer?action=UPDATE&amp;creator=factset&amp;DYN_ARGS=TRUE&amp;DOC_NAME=FAT:FQL_AUDITING_CLIENT_TEMPLATE.FAT&amp;display_string=Audit&amp;VAR:KEY=PIBMJEZWXA&amp;VAR:QUERY=RkZfRUJJVChBTk4sLTIsLCxSUCk=&amp;WINDOW=FIRST_POPUP&amp;HEIGHT=450&amp;WIDTH=450&amp;START_MAXIMIZED=","FALSE&amp;VAR:CALENDAR=US&amp;VAR:SYMBOL=SHAW&amp;VAR:INDEX=0"}</definedName>
    <definedName name="_3244__FDSAUDITLINK__" localSheetId="3" hidden="1">{"fdsup://directions/FAT Viewer?action=UPDATE&amp;creator=factset&amp;DYN_ARGS=TRUE&amp;DOC_NAME=FAT:FQL_AUDITING_CLIENT_TEMPLATE.FAT&amp;display_string=Audit&amp;VAR:KEY=PIBMJEZWXA&amp;VAR:QUERY=RkZfRUJJVChBTk4sLTIsLCxSUCk=&amp;WINDOW=FIRST_POPUP&amp;HEIGHT=450&amp;WIDTH=450&amp;START_MAXIMIZED=","FALSE&amp;VAR:CALENDAR=US&amp;VAR:SYMBOL=SHAW&amp;VAR:INDEX=0"}</definedName>
    <definedName name="_3244__FDSAUDITLINK__" hidden="1">{"fdsup://directions/FAT Viewer?action=UPDATE&amp;creator=factset&amp;DYN_ARGS=TRUE&amp;DOC_NAME=FAT:FQL_AUDITING_CLIENT_TEMPLATE.FAT&amp;display_string=Audit&amp;VAR:KEY=PIBMJEZWXA&amp;VAR:QUERY=RkZfRUJJVChBTk4sLTIsLCxSUCk=&amp;WINDOW=FIRST_POPUP&amp;HEIGHT=450&amp;WIDTH=450&amp;START_MAXIMIZED=","FALSE&amp;VAR:CALENDAR=US&amp;VAR:SYMBOL=SHAW&amp;VAR:INDEX=0"}</definedName>
    <definedName name="_3245__FDSAUDITLINK__" localSheetId="11" hidden="1">{"fdsup://directions/FAT Viewer?action=UPDATE&amp;creator=factset&amp;DYN_ARGS=TRUE&amp;DOC_NAME=FAT:FQL_AUDITING_CLIENT_TEMPLATE.FAT&amp;display_string=Audit&amp;VAR:KEY=XGDYNEJGBM&amp;VAR:QUERY=RkZfRUJJVERBKEFOTiwtMSwsLFJQKQ==&amp;WINDOW=FIRST_POPUP&amp;HEIGHT=450&amp;WIDTH=450&amp;START_MAXIMI","ZED=FALSE&amp;VAR:CALENDAR=US&amp;VAR:SYMBOL=SHAW&amp;VAR:INDEX=0"}</definedName>
    <definedName name="_3245__FDSAUDITLINK__" localSheetId="3" hidden="1">{"fdsup://directions/FAT Viewer?action=UPDATE&amp;creator=factset&amp;DYN_ARGS=TRUE&amp;DOC_NAME=FAT:FQL_AUDITING_CLIENT_TEMPLATE.FAT&amp;display_string=Audit&amp;VAR:KEY=XGDYNEJGBM&amp;VAR:QUERY=RkZfRUJJVERBKEFOTiwtMSwsLFJQKQ==&amp;WINDOW=FIRST_POPUP&amp;HEIGHT=450&amp;WIDTH=450&amp;START_MAXIMI","ZED=FALSE&amp;VAR:CALENDAR=US&amp;VAR:SYMBOL=SHAW&amp;VAR:INDEX=0"}</definedName>
    <definedName name="_3245__FDSAUDITLINK__" hidden="1">{"fdsup://directions/FAT Viewer?action=UPDATE&amp;creator=factset&amp;DYN_ARGS=TRUE&amp;DOC_NAME=FAT:FQL_AUDITING_CLIENT_TEMPLATE.FAT&amp;display_string=Audit&amp;VAR:KEY=XGDYNEJGBM&amp;VAR:QUERY=RkZfRUJJVERBKEFOTiwtMSwsLFJQKQ==&amp;WINDOW=FIRST_POPUP&amp;HEIGHT=450&amp;WIDTH=450&amp;START_MAXIMI","ZED=FALSE&amp;VAR:CALENDAR=US&amp;VAR:SYMBOL=SHAW&amp;VAR:INDEX=0"}</definedName>
    <definedName name="_3246__FDSAUDITLINK__" localSheetId="11" hidden="1">{"fdsup://directions/FAT Viewer?action=UPDATE&amp;creator=factset&amp;DYN_ARGS=TRUE&amp;DOC_NAME=FAT:FQL_AUDITING_CLIENT_TEMPLATE.FAT&amp;display_string=Audit&amp;VAR:KEY=ROTUHWRMNQ&amp;VAR:QUERY=RkZfRUJJVERBKEFOTiwtMiwsLFJQKQ==&amp;WINDOW=FIRST_POPUP&amp;HEIGHT=450&amp;WIDTH=450&amp;START_MAXIMI","ZED=FALSE&amp;VAR:CALENDAR=US&amp;VAR:SYMBOL=SHAW&amp;VAR:INDEX=0"}</definedName>
    <definedName name="_3246__FDSAUDITLINK__" localSheetId="3" hidden="1">{"fdsup://directions/FAT Viewer?action=UPDATE&amp;creator=factset&amp;DYN_ARGS=TRUE&amp;DOC_NAME=FAT:FQL_AUDITING_CLIENT_TEMPLATE.FAT&amp;display_string=Audit&amp;VAR:KEY=ROTUHWRMNQ&amp;VAR:QUERY=RkZfRUJJVERBKEFOTiwtMiwsLFJQKQ==&amp;WINDOW=FIRST_POPUP&amp;HEIGHT=450&amp;WIDTH=450&amp;START_MAXIMI","ZED=FALSE&amp;VAR:CALENDAR=US&amp;VAR:SYMBOL=SHAW&amp;VAR:INDEX=0"}</definedName>
    <definedName name="_3246__FDSAUDITLINK__" hidden="1">{"fdsup://directions/FAT Viewer?action=UPDATE&amp;creator=factset&amp;DYN_ARGS=TRUE&amp;DOC_NAME=FAT:FQL_AUDITING_CLIENT_TEMPLATE.FAT&amp;display_string=Audit&amp;VAR:KEY=ROTUHWRMNQ&amp;VAR:QUERY=RkZfRUJJVERBKEFOTiwtMiwsLFJQKQ==&amp;WINDOW=FIRST_POPUP&amp;HEIGHT=450&amp;WIDTH=450&amp;START_MAXIMI","ZED=FALSE&amp;VAR:CALENDAR=US&amp;VAR:SYMBOL=SHAW&amp;VAR:INDEX=0"}</definedName>
    <definedName name="_3247__FDSAUDITLINK__" localSheetId="11" hidden="1">{"fdsup://Directions/FactSet Auditing Viewer?action=AUDIT_VALUE&amp;DB=129&amp;ID1=82028010&amp;VALUEID=01001&amp;SDATE=2008&amp;PERIODTYPE=ANN_STD&amp;window=popup_no_bar&amp;width=385&amp;height=120&amp;START_MAXIMIZED=FALSE&amp;creator=factset&amp;display_string=Audit"}</definedName>
    <definedName name="_3247__FDSAUDITLINK__" localSheetId="3" hidden="1">{"fdsup://Directions/FactSet Auditing Viewer?action=AUDIT_VALUE&amp;DB=129&amp;ID1=82028010&amp;VALUEID=01001&amp;SDATE=2008&amp;PERIODTYPE=ANN_STD&amp;window=popup_no_bar&amp;width=385&amp;height=120&amp;START_MAXIMIZED=FALSE&amp;creator=factset&amp;display_string=Audit"}</definedName>
    <definedName name="_3247__FDSAUDITLINK__" hidden="1">{"fdsup://Directions/FactSet Auditing Viewer?action=AUDIT_VALUE&amp;DB=129&amp;ID1=82028010&amp;VALUEID=01001&amp;SDATE=2008&amp;PERIODTYPE=ANN_STD&amp;window=popup_no_bar&amp;width=385&amp;height=120&amp;START_MAXIMIZED=FALSE&amp;creator=factset&amp;display_string=Audit"}</definedName>
    <definedName name="_3248__FDSAUDITLINK__" localSheetId="11" hidden="1">{"fdsup://Directions/FactSet Auditing Viewer?action=AUDIT_VALUE&amp;DB=129&amp;ID1=82028010&amp;VALUEID=01001&amp;SDATE=2007&amp;PERIODTYPE=ANN_STD&amp;window=popup_no_bar&amp;width=385&amp;height=120&amp;START_MAXIMIZED=FALSE&amp;creator=factset&amp;display_string=Audit"}</definedName>
    <definedName name="_3248__FDSAUDITLINK__" localSheetId="3" hidden="1">{"fdsup://Directions/FactSet Auditing Viewer?action=AUDIT_VALUE&amp;DB=129&amp;ID1=82028010&amp;VALUEID=01001&amp;SDATE=2007&amp;PERIODTYPE=ANN_STD&amp;window=popup_no_bar&amp;width=385&amp;height=120&amp;START_MAXIMIZED=FALSE&amp;creator=factset&amp;display_string=Audit"}</definedName>
    <definedName name="_3248__FDSAUDITLINK__" hidden="1">{"fdsup://Directions/FactSet Auditing Viewer?action=AUDIT_VALUE&amp;DB=129&amp;ID1=82028010&amp;VALUEID=01001&amp;SDATE=2007&amp;PERIODTYPE=ANN_STD&amp;window=popup_no_bar&amp;width=385&amp;height=120&amp;START_MAXIMIZED=FALSE&amp;creator=factset&amp;display_string=Audit"}</definedName>
    <definedName name="_3249__FDSAUDITLINK__" localSheetId="11" hidden="1">{"fdsup://directions/FAT Viewer?action=UPDATE&amp;creator=factset&amp;DYN_ARGS=TRUE&amp;DOC_NAME=FAT:FQL_AUDITING_CLIENT_TEMPLATE.FAT&amp;display_string=Audit&amp;VAR:KEY=HCVYZMFYHS&amp;VAR:QUERY=RkZfQ0FQRVgoQU5OLDAsLCxSUCk=&amp;WINDOW=FIRST_POPUP&amp;HEIGHT=450&amp;WIDTH=450&amp;START_MAXIMIZED=","FALSE&amp;VAR:CALENDAR=US&amp;VAR:SYMBOL=29084Q10&amp;VAR:INDEX=0"}</definedName>
    <definedName name="_3249__FDSAUDITLINK__" localSheetId="3" hidden="1">{"fdsup://directions/FAT Viewer?action=UPDATE&amp;creator=factset&amp;DYN_ARGS=TRUE&amp;DOC_NAME=FAT:FQL_AUDITING_CLIENT_TEMPLATE.FAT&amp;display_string=Audit&amp;VAR:KEY=HCVYZMFYHS&amp;VAR:QUERY=RkZfQ0FQRVgoQU5OLDAsLCxSUCk=&amp;WINDOW=FIRST_POPUP&amp;HEIGHT=450&amp;WIDTH=450&amp;START_MAXIMIZED=","FALSE&amp;VAR:CALENDAR=US&amp;VAR:SYMBOL=29084Q10&amp;VAR:INDEX=0"}</definedName>
    <definedName name="_3249__FDSAUDITLINK__" hidden="1">{"fdsup://directions/FAT Viewer?action=UPDATE&amp;creator=factset&amp;DYN_ARGS=TRUE&amp;DOC_NAME=FAT:FQL_AUDITING_CLIENT_TEMPLATE.FAT&amp;display_string=Audit&amp;VAR:KEY=HCVYZMFYHS&amp;VAR:QUERY=RkZfQ0FQRVgoQU5OLDAsLCxSUCk=&amp;WINDOW=FIRST_POPUP&amp;HEIGHT=450&amp;WIDTH=450&amp;START_MAXIMIZED=","FALSE&amp;VAR:CALENDAR=US&amp;VAR:SYMBOL=29084Q10&amp;VAR:INDEX=0"}</definedName>
    <definedName name="_325__FDSAUDITLINK__" localSheetId="11" hidden="1">{"fdsup://directions/FAT Viewer?action=UPDATE&amp;creator=factset&amp;DYN_ARGS=TRUE&amp;DOC_NAME=FAT:FQL_AUDITING_CLIENT_TEMPLATE.FAT&amp;display_string=Audit&amp;VAR:KEY=PSXIVMLQFW&amp;VAR:QUERY=RkZfRUJJVERBKEFOTiwtMiwsLFJQKQ==&amp;WINDOW=FIRST_POPUP&amp;HEIGHT=450&amp;WIDTH=450&amp;START_MAXIMI","ZED=FALSE&amp;VAR:CALENDAR=FIVEDAY&amp;VAR:SYMBOL=669196&amp;VAR:INDEX=0"}</definedName>
    <definedName name="_325__FDSAUDITLINK__" localSheetId="3" hidden="1">{"fdsup://directions/FAT Viewer?action=UPDATE&amp;creator=factset&amp;DYN_ARGS=TRUE&amp;DOC_NAME=FAT:FQL_AUDITING_CLIENT_TEMPLATE.FAT&amp;display_string=Audit&amp;VAR:KEY=PSXIVMLQFW&amp;VAR:QUERY=RkZfRUJJVERBKEFOTiwtMiwsLFJQKQ==&amp;WINDOW=FIRST_POPUP&amp;HEIGHT=450&amp;WIDTH=450&amp;START_MAXIMI","ZED=FALSE&amp;VAR:CALENDAR=FIVEDAY&amp;VAR:SYMBOL=669196&amp;VAR:INDEX=0"}</definedName>
    <definedName name="_325__FDSAUDITLINK__" hidden="1">{"fdsup://directions/FAT Viewer?action=UPDATE&amp;creator=factset&amp;DYN_ARGS=TRUE&amp;DOC_NAME=FAT:FQL_AUDITING_CLIENT_TEMPLATE.FAT&amp;display_string=Audit&amp;VAR:KEY=PSXIVMLQFW&amp;VAR:QUERY=RkZfRUJJVERBKEFOTiwtMiwsLFJQKQ==&amp;WINDOW=FIRST_POPUP&amp;HEIGHT=450&amp;WIDTH=450&amp;START_MAXIMI","ZED=FALSE&amp;VAR:CALENDAR=FIVEDAY&amp;VAR:SYMBOL=669196&amp;VAR:INDEX=0"}</definedName>
    <definedName name="_3250__FDSAUDITLINK__" localSheetId="11" hidden="1">{"fdsup://directions/FAT Viewer?action=UPDATE&amp;creator=factset&amp;DYN_ARGS=TRUE&amp;DOC_NAME=FAT:FQL_AUDITING_CLIENT_TEMPLATE.FAT&amp;display_string=Audit&amp;VAR:KEY=RWHIHMDKRM&amp;VAR:QUERY=RkZfQ0FQRVgoQU5OLC0xLCwsUlAp&amp;WINDOW=FIRST_POPUP&amp;HEIGHT=450&amp;WIDTH=450&amp;START_MAXIMIZED=","FALSE&amp;VAR:CALENDAR=US&amp;VAR:SYMBOL=29084Q10&amp;VAR:INDEX=0"}</definedName>
    <definedName name="_3250__FDSAUDITLINK__" localSheetId="3" hidden="1">{"fdsup://directions/FAT Viewer?action=UPDATE&amp;creator=factset&amp;DYN_ARGS=TRUE&amp;DOC_NAME=FAT:FQL_AUDITING_CLIENT_TEMPLATE.FAT&amp;display_string=Audit&amp;VAR:KEY=RWHIHMDKRM&amp;VAR:QUERY=RkZfQ0FQRVgoQU5OLC0xLCwsUlAp&amp;WINDOW=FIRST_POPUP&amp;HEIGHT=450&amp;WIDTH=450&amp;START_MAXIMIZED=","FALSE&amp;VAR:CALENDAR=US&amp;VAR:SYMBOL=29084Q10&amp;VAR:INDEX=0"}</definedName>
    <definedName name="_3250__FDSAUDITLINK__" hidden="1">{"fdsup://directions/FAT Viewer?action=UPDATE&amp;creator=factset&amp;DYN_ARGS=TRUE&amp;DOC_NAME=FAT:FQL_AUDITING_CLIENT_TEMPLATE.FAT&amp;display_string=Audit&amp;VAR:KEY=RWHIHMDKRM&amp;VAR:QUERY=RkZfQ0FQRVgoQU5OLC0xLCwsUlAp&amp;WINDOW=FIRST_POPUP&amp;HEIGHT=450&amp;WIDTH=450&amp;START_MAXIMIZED=","FALSE&amp;VAR:CALENDAR=US&amp;VAR:SYMBOL=29084Q10&amp;VAR:INDEX=0"}</definedName>
    <definedName name="_3251__FDSAUDITLINK__" localSheetId="11" hidden="1">{"fdsup://directions/FAT Viewer?action=UPDATE&amp;creator=factset&amp;DYN_ARGS=TRUE&amp;DOC_NAME=FAT:FQL_AUDITING_CLIENT_TEMPLATE.FAT&amp;display_string=Audit&amp;VAR:KEY=RSLMZSREJG&amp;VAR:QUERY=RkZfQ0FQRVgoQU5OLC0yLCwsUlAp&amp;WINDOW=FIRST_POPUP&amp;HEIGHT=450&amp;WIDTH=450&amp;START_MAXIMIZED=","FALSE&amp;VAR:CALENDAR=US&amp;VAR:SYMBOL=29084Q10&amp;VAR:INDEX=0"}</definedName>
    <definedName name="_3251__FDSAUDITLINK__" localSheetId="3" hidden="1">{"fdsup://directions/FAT Viewer?action=UPDATE&amp;creator=factset&amp;DYN_ARGS=TRUE&amp;DOC_NAME=FAT:FQL_AUDITING_CLIENT_TEMPLATE.FAT&amp;display_string=Audit&amp;VAR:KEY=RSLMZSREJG&amp;VAR:QUERY=RkZfQ0FQRVgoQU5OLC0yLCwsUlAp&amp;WINDOW=FIRST_POPUP&amp;HEIGHT=450&amp;WIDTH=450&amp;START_MAXIMIZED=","FALSE&amp;VAR:CALENDAR=US&amp;VAR:SYMBOL=29084Q10&amp;VAR:INDEX=0"}</definedName>
    <definedName name="_3251__FDSAUDITLINK__" hidden="1">{"fdsup://directions/FAT Viewer?action=UPDATE&amp;creator=factset&amp;DYN_ARGS=TRUE&amp;DOC_NAME=FAT:FQL_AUDITING_CLIENT_TEMPLATE.FAT&amp;display_string=Audit&amp;VAR:KEY=RSLMZSREJG&amp;VAR:QUERY=RkZfQ0FQRVgoQU5OLC0yLCwsUlAp&amp;WINDOW=FIRST_POPUP&amp;HEIGHT=450&amp;WIDTH=450&amp;START_MAXIMIZED=","FALSE&amp;VAR:CALENDAR=US&amp;VAR:SYMBOL=29084Q10&amp;VAR:INDEX=0"}</definedName>
    <definedName name="_3252__FDSAUDITLINK__" localSheetId="11" hidden="1">{"fdsup://directions/FAT Viewer?action=UPDATE&amp;creator=factset&amp;DYN_ARGS=TRUE&amp;DOC_NAME=FAT:FQL_AUDITING_CLIENT_TEMPLATE.FAT&amp;display_string=Audit&amp;VAR:KEY=ZWPEHGHUXC&amp;VAR:QUERY=RkZfTkVUX0lOQyhBTk4sLTEsLCxSUCk=&amp;WINDOW=FIRST_POPUP&amp;HEIGHT=450&amp;WIDTH=450&amp;START_MAXIMI","ZED=FALSE&amp;VAR:CALENDAR=US&amp;VAR:SYMBOL=29084Q10&amp;VAR:INDEX=0"}</definedName>
    <definedName name="_3252__FDSAUDITLINK__" localSheetId="3" hidden="1">{"fdsup://directions/FAT Viewer?action=UPDATE&amp;creator=factset&amp;DYN_ARGS=TRUE&amp;DOC_NAME=FAT:FQL_AUDITING_CLIENT_TEMPLATE.FAT&amp;display_string=Audit&amp;VAR:KEY=ZWPEHGHUXC&amp;VAR:QUERY=RkZfTkVUX0lOQyhBTk4sLTEsLCxSUCk=&amp;WINDOW=FIRST_POPUP&amp;HEIGHT=450&amp;WIDTH=450&amp;START_MAXIMI","ZED=FALSE&amp;VAR:CALENDAR=US&amp;VAR:SYMBOL=29084Q10&amp;VAR:INDEX=0"}</definedName>
    <definedName name="_3252__FDSAUDITLINK__" hidden="1">{"fdsup://directions/FAT Viewer?action=UPDATE&amp;creator=factset&amp;DYN_ARGS=TRUE&amp;DOC_NAME=FAT:FQL_AUDITING_CLIENT_TEMPLATE.FAT&amp;display_string=Audit&amp;VAR:KEY=ZWPEHGHUXC&amp;VAR:QUERY=RkZfTkVUX0lOQyhBTk4sLTEsLCxSUCk=&amp;WINDOW=FIRST_POPUP&amp;HEIGHT=450&amp;WIDTH=450&amp;START_MAXIMI","ZED=FALSE&amp;VAR:CALENDAR=US&amp;VAR:SYMBOL=29084Q10&amp;VAR:INDEX=0"}</definedName>
    <definedName name="_3253__FDSAUDITLINK__" localSheetId="11" hidden="1">{"fdsup://directions/FAT Viewer?action=UPDATE&amp;creator=factset&amp;DYN_ARGS=TRUE&amp;DOC_NAME=FAT:FQL_AUDITING_CLIENT_TEMPLATE.FAT&amp;display_string=Audit&amp;VAR:KEY=XMDQBUBIPC&amp;VAR:QUERY=RkZfTkVUX0lOQyhBTk4sLTIsLCxSUCk=&amp;WINDOW=FIRST_POPUP&amp;HEIGHT=450&amp;WIDTH=450&amp;START_MAXIMI","ZED=FALSE&amp;VAR:CALENDAR=US&amp;VAR:SYMBOL=29084Q10&amp;VAR:INDEX=0"}</definedName>
    <definedName name="_3253__FDSAUDITLINK__" localSheetId="3" hidden="1">{"fdsup://directions/FAT Viewer?action=UPDATE&amp;creator=factset&amp;DYN_ARGS=TRUE&amp;DOC_NAME=FAT:FQL_AUDITING_CLIENT_TEMPLATE.FAT&amp;display_string=Audit&amp;VAR:KEY=XMDQBUBIPC&amp;VAR:QUERY=RkZfTkVUX0lOQyhBTk4sLTIsLCxSUCk=&amp;WINDOW=FIRST_POPUP&amp;HEIGHT=450&amp;WIDTH=450&amp;START_MAXIMI","ZED=FALSE&amp;VAR:CALENDAR=US&amp;VAR:SYMBOL=29084Q10&amp;VAR:INDEX=0"}</definedName>
    <definedName name="_3253__FDSAUDITLINK__" hidden="1">{"fdsup://directions/FAT Viewer?action=UPDATE&amp;creator=factset&amp;DYN_ARGS=TRUE&amp;DOC_NAME=FAT:FQL_AUDITING_CLIENT_TEMPLATE.FAT&amp;display_string=Audit&amp;VAR:KEY=XMDQBUBIPC&amp;VAR:QUERY=RkZfTkVUX0lOQyhBTk4sLTIsLCxSUCk=&amp;WINDOW=FIRST_POPUP&amp;HEIGHT=450&amp;WIDTH=450&amp;START_MAXIMI","ZED=FALSE&amp;VAR:CALENDAR=US&amp;VAR:SYMBOL=29084Q10&amp;VAR:INDEX=0"}</definedName>
    <definedName name="_3254__FDSAUDITLINK__" localSheetId="11" hidden="1">{"fdsup://directions/FAT Viewer?action=UPDATE&amp;creator=factset&amp;DYN_ARGS=TRUE&amp;DOC_NAME=FAT:FQL_AUDITING_CLIENT_TEMPLATE.FAT&amp;display_string=Audit&amp;VAR:KEY=XMPOHMXSBM&amp;VAR:QUERY=RkZfRUJJVChBTk4sLTEsLCxSUCk=&amp;WINDOW=FIRST_POPUP&amp;HEIGHT=450&amp;WIDTH=450&amp;START_MAXIMIZED=","FALSE&amp;VAR:CALENDAR=US&amp;VAR:SYMBOL=29084Q10&amp;VAR:INDEX=0"}</definedName>
    <definedName name="_3254__FDSAUDITLINK__" localSheetId="3" hidden="1">{"fdsup://directions/FAT Viewer?action=UPDATE&amp;creator=factset&amp;DYN_ARGS=TRUE&amp;DOC_NAME=FAT:FQL_AUDITING_CLIENT_TEMPLATE.FAT&amp;display_string=Audit&amp;VAR:KEY=XMPOHMXSBM&amp;VAR:QUERY=RkZfRUJJVChBTk4sLTEsLCxSUCk=&amp;WINDOW=FIRST_POPUP&amp;HEIGHT=450&amp;WIDTH=450&amp;START_MAXIMIZED=","FALSE&amp;VAR:CALENDAR=US&amp;VAR:SYMBOL=29084Q10&amp;VAR:INDEX=0"}</definedName>
    <definedName name="_3254__FDSAUDITLINK__" hidden="1">{"fdsup://directions/FAT Viewer?action=UPDATE&amp;creator=factset&amp;DYN_ARGS=TRUE&amp;DOC_NAME=FAT:FQL_AUDITING_CLIENT_TEMPLATE.FAT&amp;display_string=Audit&amp;VAR:KEY=XMPOHMXSBM&amp;VAR:QUERY=RkZfRUJJVChBTk4sLTEsLCxSUCk=&amp;WINDOW=FIRST_POPUP&amp;HEIGHT=450&amp;WIDTH=450&amp;START_MAXIMIZED=","FALSE&amp;VAR:CALENDAR=US&amp;VAR:SYMBOL=29084Q10&amp;VAR:INDEX=0"}</definedName>
    <definedName name="_3255__FDSAUDITLINK__" localSheetId="11" hidden="1">{"fdsup://directions/FAT Viewer?action=UPDATE&amp;creator=factset&amp;DYN_ARGS=TRUE&amp;DOC_NAME=FAT:FQL_AUDITING_CLIENT_TEMPLATE.FAT&amp;display_string=Audit&amp;VAR:KEY=RCJGJKTEXK&amp;VAR:QUERY=RkZfRUJJVChBTk4sLTIsLCxSUCk=&amp;WINDOW=FIRST_POPUP&amp;HEIGHT=450&amp;WIDTH=450&amp;START_MAXIMIZED=","FALSE&amp;VAR:CALENDAR=US&amp;VAR:SYMBOL=29084Q10&amp;VAR:INDEX=0"}</definedName>
    <definedName name="_3255__FDSAUDITLINK__" localSheetId="3" hidden="1">{"fdsup://directions/FAT Viewer?action=UPDATE&amp;creator=factset&amp;DYN_ARGS=TRUE&amp;DOC_NAME=FAT:FQL_AUDITING_CLIENT_TEMPLATE.FAT&amp;display_string=Audit&amp;VAR:KEY=RCJGJKTEXK&amp;VAR:QUERY=RkZfRUJJVChBTk4sLTIsLCxSUCk=&amp;WINDOW=FIRST_POPUP&amp;HEIGHT=450&amp;WIDTH=450&amp;START_MAXIMIZED=","FALSE&amp;VAR:CALENDAR=US&amp;VAR:SYMBOL=29084Q10&amp;VAR:INDEX=0"}</definedName>
    <definedName name="_3255__FDSAUDITLINK__" hidden="1">{"fdsup://directions/FAT Viewer?action=UPDATE&amp;creator=factset&amp;DYN_ARGS=TRUE&amp;DOC_NAME=FAT:FQL_AUDITING_CLIENT_TEMPLATE.FAT&amp;display_string=Audit&amp;VAR:KEY=RCJGJKTEXK&amp;VAR:QUERY=RkZfRUJJVChBTk4sLTIsLCxSUCk=&amp;WINDOW=FIRST_POPUP&amp;HEIGHT=450&amp;WIDTH=450&amp;START_MAXIMIZED=","FALSE&amp;VAR:CALENDAR=US&amp;VAR:SYMBOL=29084Q10&amp;VAR:INDEX=0"}</definedName>
    <definedName name="_3256__FDSAUDITLINK__" localSheetId="11" hidden="1">{"fdsup://directions/FAT Viewer?action=UPDATE&amp;creator=factset&amp;DYN_ARGS=TRUE&amp;DOC_NAME=FAT:FQL_AUDITING_CLIENT_TEMPLATE.FAT&amp;display_string=Audit&amp;VAR:KEY=LGDUDCVSJC&amp;VAR:QUERY=RkZfRUJJVERBKEFOTiwtMSwsLFJQKQ==&amp;WINDOW=FIRST_POPUP&amp;HEIGHT=450&amp;WIDTH=450&amp;START_MAXIMI","ZED=FALSE&amp;VAR:CALENDAR=US&amp;VAR:SYMBOL=29084Q10&amp;VAR:INDEX=0"}</definedName>
    <definedName name="_3256__FDSAUDITLINK__" localSheetId="3" hidden="1">{"fdsup://directions/FAT Viewer?action=UPDATE&amp;creator=factset&amp;DYN_ARGS=TRUE&amp;DOC_NAME=FAT:FQL_AUDITING_CLIENT_TEMPLATE.FAT&amp;display_string=Audit&amp;VAR:KEY=LGDUDCVSJC&amp;VAR:QUERY=RkZfRUJJVERBKEFOTiwtMSwsLFJQKQ==&amp;WINDOW=FIRST_POPUP&amp;HEIGHT=450&amp;WIDTH=450&amp;START_MAXIMI","ZED=FALSE&amp;VAR:CALENDAR=US&amp;VAR:SYMBOL=29084Q10&amp;VAR:INDEX=0"}</definedName>
    <definedName name="_3256__FDSAUDITLINK__" hidden="1">{"fdsup://directions/FAT Viewer?action=UPDATE&amp;creator=factset&amp;DYN_ARGS=TRUE&amp;DOC_NAME=FAT:FQL_AUDITING_CLIENT_TEMPLATE.FAT&amp;display_string=Audit&amp;VAR:KEY=LGDUDCVSJC&amp;VAR:QUERY=RkZfRUJJVERBKEFOTiwtMSwsLFJQKQ==&amp;WINDOW=FIRST_POPUP&amp;HEIGHT=450&amp;WIDTH=450&amp;START_MAXIMI","ZED=FALSE&amp;VAR:CALENDAR=US&amp;VAR:SYMBOL=29084Q10&amp;VAR:INDEX=0"}</definedName>
    <definedName name="_3257__FDSAUDITLINK__" localSheetId="11" hidden="1">{"fdsup://directions/FAT Viewer?action=UPDATE&amp;creator=factset&amp;DYN_ARGS=TRUE&amp;DOC_NAME=FAT:FQL_AUDITING_CLIENT_TEMPLATE.FAT&amp;display_string=Audit&amp;VAR:KEY=NWFEJWPCHC&amp;VAR:QUERY=RkZfRUJJVERBKEFOTiwtMiwsLFJQKQ==&amp;WINDOW=FIRST_POPUP&amp;HEIGHT=450&amp;WIDTH=450&amp;START_MAXIMI","ZED=FALSE&amp;VAR:CALENDAR=US&amp;VAR:SYMBOL=29084Q10&amp;VAR:INDEX=0"}</definedName>
    <definedName name="_3257__FDSAUDITLINK__" localSheetId="3" hidden="1">{"fdsup://directions/FAT Viewer?action=UPDATE&amp;creator=factset&amp;DYN_ARGS=TRUE&amp;DOC_NAME=FAT:FQL_AUDITING_CLIENT_TEMPLATE.FAT&amp;display_string=Audit&amp;VAR:KEY=NWFEJWPCHC&amp;VAR:QUERY=RkZfRUJJVERBKEFOTiwtMiwsLFJQKQ==&amp;WINDOW=FIRST_POPUP&amp;HEIGHT=450&amp;WIDTH=450&amp;START_MAXIMI","ZED=FALSE&amp;VAR:CALENDAR=US&amp;VAR:SYMBOL=29084Q10&amp;VAR:INDEX=0"}</definedName>
    <definedName name="_3257__FDSAUDITLINK__" hidden="1">{"fdsup://directions/FAT Viewer?action=UPDATE&amp;creator=factset&amp;DYN_ARGS=TRUE&amp;DOC_NAME=FAT:FQL_AUDITING_CLIENT_TEMPLATE.FAT&amp;display_string=Audit&amp;VAR:KEY=NWFEJWPCHC&amp;VAR:QUERY=RkZfRUJJVERBKEFOTiwtMiwsLFJQKQ==&amp;WINDOW=FIRST_POPUP&amp;HEIGHT=450&amp;WIDTH=450&amp;START_MAXIMI","ZED=FALSE&amp;VAR:CALENDAR=US&amp;VAR:SYMBOL=29084Q10&amp;VAR:INDEX=0"}</definedName>
    <definedName name="_3258__FDSAUDITLINK__" localSheetId="11" hidden="1">{"fdsup://Directions/FactSet Auditing Viewer?action=AUDIT_VALUE&amp;DB=129&amp;ID1=29084Q10&amp;VALUEID=01001&amp;SDATE=2007&amp;PERIODTYPE=ANN_STD&amp;window=popup_no_bar&amp;width=385&amp;height=120&amp;START_MAXIMIZED=FALSE&amp;creator=factset&amp;display_string=Audit"}</definedName>
    <definedName name="_3258__FDSAUDITLINK__" localSheetId="3" hidden="1">{"fdsup://Directions/FactSet Auditing Viewer?action=AUDIT_VALUE&amp;DB=129&amp;ID1=29084Q10&amp;VALUEID=01001&amp;SDATE=2007&amp;PERIODTYPE=ANN_STD&amp;window=popup_no_bar&amp;width=385&amp;height=120&amp;START_MAXIMIZED=FALSE&amp;creator=factset&amp;display_string=Audit"}</definedName>
    <definedName name="_3258__FDSAUDITLINK__" hidden="1">{"fdsup://Directions/FactSet Auditing Viewer?action=AUDIT_VALUE&amp;DB=129&amp;ID1=29084Q10&amp;VALUEID=01001&amp;SDATE=2007&amp;PERIODTYPE=ANN_STD&amp;window=popup_no_bar&amp;width=385&amp;height=120&amp;START_MAXIMIZED=FALSE&amp;creator=factset&amp;display_string=Audit"}</definedName>
    <definedName name="_3259__FDSAUDITLINK__" localSheetId="11" hidden="1">{"fdsup://directions/FAT Viewer?action=UPDATE&amp;creator=factset&amp;DYN_ARGS=TRUE&amp;DOC_NAME=FAT:FQL_AUDITING_CLIENT_TEMPLATE.FAT&amp;display_string=Audit&amp;VAR:KEY=TUTCXWNIHY&amp;VAR:QUERY=RkZfQ0FQRVgoQU5OLDAsLCxSUCk=&amp;WINDOW=FIRST_POPUP&amp;HEIGHT=450&amp;WIDTH=450&amp;START_MAXIMIZED=","FALSE&amp;VAR:CALENDAR=US&amp;VAR:SYMBOL=505158&amp;VAR:INDEX=0"}</definedName>
    <definedName name="_3259__FDSAUDITLINK__" localSheetId="3" hidden="1">{"fdsup://directions/FAT Viewer?action=UPDATE&amp;creator=factset&amp;DYN_ARGS=TRUE&amp;DOC_NAME=FAT:FQL_AUDITING_CLIENT_TEMPLATE.FAT&amp;display_string=Audit&amp;VAR:KEY=TUTCXWNIHY&amp;VAR:QUERY=RkZfQ0FQRVgoQU5OLDAsLCxSUCk=&amp;WINDOW=FIRST_POPUP&amp;HEIGHT=450&amp;WIDTH=450&amp;START_MAXIMIZED=","FALSE&amp;VAR:CALENDAR=US&amp;VAR:SYMBOL=505158&amp;VAR:INDEX=0"}</definedName>
    <definedName name="_3259__FDSAUDITLINK__" hidden="1">{"fdsup://directions/FAT Viewer?action=UPDATE&amp;creator=factset&amp;DYN_ARGS=TRUE&amp;DOC_NAME=FAT:FQL_AUDITING_CLIENT_TEMPLATE.FAT&amp;display_string=Audit&amp;VAR:KEY=TUTCXWNIHY&amp;VAR:QUERY=RkZfQ0FQRVgoQU5OLDAsLCxSUCk=&amp;WINDOW=FIRST_POPUP&amp;HEIGHT=450&amp;WIDTH=450&amp;START_MAXIMIZED=","FALSE&amp;VAR:CALENDAR=US&amp;VAR:SYMBOL=505158&amp;VAR:INDEX=0"}</definedName>
    <definedName name="_326__FDSAUDITLINK__" localSheetId="11" hidden="1">{"fdsup://directions/FAT Viewer?action=UPDATE&amp;creator=factset&amp;DYN_ARGS=TRUE&amp;DOC_NAME=FAT:FQL_AUDITING_CLIENT_TEMPLATE.FAT&amp;display_string=Audit&amp;VAR:KEY=JGHIFGLALK&amp;VAR:QUERY=RkZfQ0FQRVgoQU5OLC0xLCwsUlAp&amp;WINDOW=FIRST_POPUP&amp;HEIGHT=450&amp;WIDTH=450&amp;START_MAXIMIZED=","FALSE&amp;VAR:CALENDAR=FIVEDAY&amp;VAR:SYMBOL=B1978V&amp;VAR:INDEX=0"}</definedName>
    <definedName name="_326__FDSAUDITLINK__" localSheetId="3" hidden="1">{"fdsup://directions/FAT Viewer?action=UPDATE&amp;creator=factset&amp;DYN_ARGS=TRUE&amp;DOC_NAME=FAT:FQL_AUDITING_CLIENT_TEMPLATE.FAT&amp;display_string=Audit&amp;VAR:KEY=JGHIFGLALK&amp;VAR:QUERY=RkZfQ0FQRVgoQU5OLC0xLCwsUlAp&amp;WINDOW=FIRST_POPUP&amp;HEIGHT=450&amp;WIDTH=450&amp;START_MAXIMIZED=","FALSE&amp;VAR:CALENDAR=FIVEDAY&amp;VAR:SYMBOL=B1978V&amp;VAR:INDEX=0"}</definedName>
    <definedName name="_326__FDSAUDITLINK__" hidden="1">{"fdsup://directions/FAT Viewer?action=UPDATE&amp;creator=factset&amp;DYN_ARGS=TRUE&amp;DOC_NAME=FAT:FQL_AUDITING_CLIENT_TEMPLATE.FAT&amp;display_string=Audit&amp;VAR:KEY=JGHIFGLALK&amp;VAR:QUERY=RkZfQ0FQRVgoQU5OLC0xLCwsUlAp&amp;WINDOW=FIRST_POPUP&amp;HEIGHT=450&amp;WIDTH=450&amp;START_MAXIMIZED=","FALSE&amp;VAR:CALENDAR=FIVEDAY&amp;VAR:SYMBOL=B1978V&amp;VAR:INDEX=0"}</definedName>
    <definedName name="_3260__FDSAUDITLINK__" localSheetId="11" hidden="1">{"fdsup://directions/FAT Viewer?action=UPDATE&amp;creator=factset&amp;DYN_ARGS=TRUE&amp;DOC_NAME=FAT:FQL_AUDITING_CLIENT_TEMPLATE.FAT&amp;display_string=Audit&amp;VAR:KEY=VYNYRWVQDS&amp;VAR:QUERY=RkZfQ0FQRVgoQU5OLC0xLCwsUlAp&amp;WINDOW=FIRST_POPUP&amp;HEIGHT=450&amp;WIDTH=450&amp;START_MAXIMIZED=","FALSE&amp;VAR:CALENDAR=US&amp;VAR:SYMBOL=505158&amp;VAR:INDEX=0"}</definedName>
    <definedName name="_3260__FDSAUDITLINK__" localSheetId="3" hidden="1">{"fdsup://directions/FAT Viewer?action=UPDATE&amp;creator=factset&amp;DYN_ARGS=TRUE&amp;DOC_NAME=FAT:FQL_AUDITING_CLIENT_TEMPLATE.FAT&amp;display_string=Audit&amp;VAR:KEY=VYNYRWVQDS&amp;VAR:QUERY=RkZfQ0FQRVgoQU5OLC0xLCwsUlAp&amp;WINDOW=FIRST_POPUP&amp;HEIGHT=450&amp;WIDTH=450&amp;START_MAXIMIZED=","FALSE&amp;VAR:CALENDAR=US&amp;VAR:SYMBOL=505158&amp;VAR:INDEX=0"}</definedName>
    <definedName name="_3260__FDSAUDITLINK__" hidden="1">{"fdsup://directions/FAT Viewer?action=UPDATE&amp;creator=factset&amp;DYN_ARGS=TRUE&amp;DOC_NAME=FAT:FQL_AUDITING_CLIENT_TEMPLATE.FAT&amp;display_string=Audit&amp;VAR:KEY=VYNYRWVQDS&amp;VAR:QUERY=RkZfQ0FQRVgoQU5OLC0xLCwsUlAp&amp;WINDOW=FIRST_POPUP&amp;HEIGHT=450&amp;WIDTH=450&amp;START_MAXIMIZED=","FALSE&amp;VAR:CALENDAR=US&amp;VAR:SYMBOL=505158&amp;VAR:INDEX=0"}</definedName>
    <definedName name="_3261__FDSAUDITLINK__" localSheetId="11" hidden="1">{"fdsup://directions/FAT Viewer?action=UPDATE&amp;creator=factset&amp;DYN_ARGS=TRUE&amp;DOC_NAME=FAT:FQL_AUDITING_CLIENT_TEMPLATE.FAT&amp;display_string=Audit&amp;VAR:KEY=VEFSZANORC&amp;VAR:QUERY=RkZfQ0FQRVgoQU5OLC0yLCwsUlAp&amp;WINDOW=FIRST_POPUP&amp;HEIGHT=450&amp;WIDTH=450&amp;START_MAXIMIZED=","FALSE&amp;VAR:CALENDAR=US&amp;VAR:SYMBOL=505158&amp;VAR:INDEX=0"}</definedName>
    <definedName name="_3261__FDSAUDITLINK__" localSheetId="3" hidden="1">{"fdsup://directions/FAT Viewer?action=UPDATE&amp;creator=factset&amp;DYN_ARGS=TRUE&amp;DOC_NAME=FAT:FQL_AUDITING_CLIENT_TEMPLATE.FAT&amp;display_string=Audit&amp;VAR:KEY=VEFSZANORC&amp;VAR:QUERY=RkZfQ0FQRVgoQU5OLC0yLCwsUlAp&amp;WINDOW=FIRST_POPUP&amp;HEIGHT=450&amp;WIDTH=450&amp;START_MAXIMIZED=","FALSE&amp;VAR:CALENDAR=US&amp;VAR:SYMBOL=505158&amp;VAR:INDEX=0"}</definedName>
    <definedName name="_3261__FDSAUDITLINK__" hidden="1">{"fdsup://directions/FAT Viewer?action=UPDATE&amp;creator=factset&amp;DYN_ARGS=TRUE&amp;DOC_NAME=FAT:FQL_AUDITING_CLIENT_TEMPLATE.FAT&amp;display_string=Audit&amp;VAR:KEY=VEFSZANORC&amp;VAR:QUERY=RkZfQ0FQRVgoQU5OLC0yLCwsUlAp&amp;WINDOW=FIRST_POPUP&amp;HEIGHT=450&amp;WIDTH=450&amp;START_MAXIMIZED=","FALSE&amp;VAR:CALENDAR=US&amp;VAR:SYMBOL=505158&amp;VAR:INDEX=0"}</definedName>
    <definedName name="_3262__FDSAUDITLINK__" localSheetId="11" hidden="1">{"fdsup://directions/FAT Viewer?action=UPDATE&amp;creator=factset&amp;DYN_ARGS=TRUE&amp;DOC_NAME=FAT:FQL_AUDITING_CLIENT_TEMPLATE.FAT&amp;display_string=Audit&amp;VAR:KEY=HWRGHOJQDO&amp;VAR:QUERY=RkZfTkVUX0lOQyhBTk4sLTEsLCxSUCk=&amp;WINDOW=FIRST_POPUP&amp;HEIGHT=450&amp;WIDTH=450&amp;START_MAXIMI","ZED=FALSE&amp;VAR:CALENDAR=US&amp;VAR:SYMBOL=505158&amp;VAR:INDEX=0"}</definedName>
    <definedName name="_3262__FDSAUDITLINK__" localSheetId="3" hidden="1">{"fdsup://directions/FAT Viewer?action=UPDATE&amp;creator=factset&amp;DYN_ARGS=TRUE&amp;DOC_NAME=FAT:FQL_AUDITING_CLIENT_TEMPLATE.FAT&amp;display_string=Audit&amp;VAR:KEY=HWRGHOJQDO&amp;VAR:QUERY=RkZfTkVUX0lOQyhBTk4sLTEsLCxSUCk=&amp;WINDOW=FIRST_POPUP&amp;HEIGHT=450&amp;WIDTH=450&amp;START_MAXIMI","ZED=FALSE&amp;VAR:CALENDAR=US&amp;VAR:SYMBOL=505158&amp;VAR:INDEX=0"}</definedName>
    <definedName name="_3262__FDSAUDITLINK__" hidden="1">{"fdsup://directions/FAT Viewer?action=UPDATE&amp;creator=factset&amp;DYN_ARGS=TRUE&amp;DOC_NAME=FAT:FQL_AUDITING_CLIENT_TEMPLATE.FAT&amp;display_string=Audit&amp;VAR:KEY=HWRGHOJQDO&amp;VAR:QUERY=RkZfTkVUX0lOQyhBTk4sLTEsLCxSUCk=&amp;WINDOW=FIRST_POPUP&amp;HEIGHT=450&amp;WIDTH=450&amp;START_MAXIMI","ZED=FALSE&amp;VAR:CALENDAR=US&amp;VAR:SYMBOL=505158&amp;VAR:INDEX=0"}</definedName>
    <definedName name="_3263__FDSAUDITLINK__" localSheetId="11" hidden="1">{"fdsup://directions/FAT Viewer?action=UPDATE&amp;creator=factset&amp;DYN_ARGS=TRUE&amp;DOC_NAME=FAT:FQL_AUDITING_CLIENT_TEMPLATE.FAT&amp;display_string=Audit&amp;VAR:KEY=FGZSPQRKPG&amp;VAR:QUERY=RkZfTkVUX0lOQyhBTk4sLTIsLCxSUCk=&amp;WINDOW=FIRST_POPUP&amp;HEIGHT=450&amp;WIDTH=450&amp;START_MAXIMI","ZED=FALSE&amp;VAR:CALENDAR=US&amp;VAR:SYMBOL=505158&amp;VAR:INDEX=0"}</definedName>
    <definedName name="_3263__FDSAUDITLINK__" localSheetId="3" hidden="1">{"fdsup://directions/FAT Viewer?action=UPDATE&amp;creator=factset&amp;DYN_ARGS=TRUE&amp;DOC_NAME=FAT:FQL_AUDITING_CLIENT_TEMPLATE.FAT&amp;display_string=Audit&amp;VAR:KEY=FGZSPQRKPG&amp;VAR:QUERY=RkZfTkVUX0lOQyhBTk4sLTIsLCxSUCk=&amp;WINDOW=FIRST_POPUP&amp;HEIGHT=450&amp;WIDTH=450&amp;START_MAXIMI","ZED=FALSE&amp;VAR:CALENDAR=US&amp;VAR:SYMBOL=505158&amp;VAR:INDEX=0"}</definedName>
    <definedName name="_3263__FDSAUDITLINK__" hidden="1">{"fdsup://directions/FAT Viewer?action=UPDATE&amp;creator=factset&amp;DYN_ARGS=TRUE&amp;DOC_NAME=FAT:FQL_AUDITING_CLIENT_TEMPLATE.FAT&amp;display_string=Audit&amp;VAR:KEY=FGZSPQRKPG&amp;VAR:QUERY=RkZfTkVUX0lOQyhBTk4sLTIsLCxSUCk=&amp;WINDOW=FIRST_POPUP&amp;HEIGHT=450&amp;WIDTH=450&amp;START_MAXIMI","ZED=FALSE&amp;VAR:CALENDAR=US&amp;VAR:SYMBOL=505158&amp;VAR:INDEX=0"}</definedName>
    <definedName name="_3264__FDSAUDITLINK__" localSheetId="11" hidden="1">{"fdsup://directions/FAT Viewer?action=UPDATE&amp;creator=factset&amp;DYN_ARGS=TRUE&amp;DOC_NAME=FAT:FQL_AUDITING_CLIENT_TEMPLATE.FAT&amp;display_string=Audit&amp;VAR:KEY=PKTAVYVAZM&amp;VAR:QUERY=RkZfRUJJVChBTk4sLTEsLCxSUCk=&amp;WINDOW=FIRST_POPUP&amp;HEIGHT=450&amp;WIDTH=450&amp;START_MAXIMIZED=","FALSE&amp;VAR:CALENDAR=US&amp;VAR:SYMBOL=505158&amp;VAR:INDEX=0"}</definedName>
    <definedName name="_3264__FDSAUDITLINK__" localSheetId="3" hidden="1">{"fdsup://directions/FAT Viewer?action=UPDATE&amp;creator=factset&amp;DYN_ARGS=TRUE&amp;DOC_NAME=FAT:FQL_AUDITING_CLIENT_TEMPLATE.FAT&amp;display_string=Audit&amp;VAR:KEY=PKTAVYVAZM&amp;VAR:QUERY=RkZfRUJJVChBTk4sLTEsLCxSUCk=&amp;WINDOW=FIRST_POPUP&amp;HEIGHT=450&amp;WIDTH=450&amp;START_MAXIMIZED=","FALSE&amp;VAR:CALENDAR=US&amp;VAR:SYMBOL=505158&amp;VAR:INDEX=0"}</definedName>
    <definedName name="_3264__FDSAUDITLINK__" hidden="1">{"fdsup://directions/FAT Viewer?action=UPDATE&amp;creator=factset&amp;DYN_ARGS=TRUE&amp;DOC_NAME=FAT:FQL_AUDITING_CLIENT_TEMPLATE.FAT&amp;display_string=Audit&amp;VAR:KEY=PKTAVYVAZM&amp;VAR:QUERY=RkZfRUJJVChBTk4sLTEsLCxSUCk=&amp;WINDOW=FIRST_POPUP&amp;HEIGHT=450&amp;WIDTH=450&amp;START_MAXIMIZED=","FALSE&amp;VAR:CALENDAR=US&amp;VAR:SYMBOL=505158&amp;VAR:INDEX=0"}</definedName>
    <definedName name="_3265__FDSAUDITLINK__" localSheetId="11" hidden="1">{"fdsup://directions/FAT Viewer?action=UPDATE&amp;creator=factset&amp;DYN_ARGS=TRUE&amp;DOC_NAME=FAT:FQL_AUDITING_CLIENT_TEMPLATE.FAT&amp;display_string=Audit&amp;VAR:KEY=LSHOFIFMNI&amp;VAR:QUERY=RkZfRUJJVChBTk4sLTIsLCxSUCk=&amp;WINDOW=FIRST_POPUP&amp;HEIGHT=450&amp;WIDTH=450&amp;START_MAXIMIZED=","FALSE&amp;VAR:CALENDAR=US&amp;VAR:SYMBOL=505158&amp;VAR:INDEX=0"}</definedName>
    <definedName name="_3265__FDSAUDITLINK__" localSheetId="3" hidden="1">{"fdsup://directions/FAT Viewer?action=UPDATE&amp;creator=factset&amp;DYN_ARGS=TRUE&amp;DOC_NAME=FAT:FQL_AUDITING_CLIENT_TEMPLATE.FAT&amp;display_string=Audit&amp;VAR:KEY=LSHOFIFMNI&amp;VAR:QUERY=RkZfRUJJVChBTk4sLTIsLCxSUCk=&amp;WINDOW=FIRST_POPUP&amp;HEIGHT=450&amp;WIDTH=450&amp;START_MAXIMIZED=","FALSE&amp;VAR:CALENDAR=US&amp;VAR:SYMBOL=505158&amp;VAR:INDEX=0"}</definedName>
    <definedName name="_3265__FDSAUDITLINK__" hidden="1">{"fdsup://directions/FAT Viewer?action=UPDATE&amp;creator=factset&amp;DYN_ARGS=TRUE&amp;DOC_NAME=FAT:FQL_AUDITING_CLIENT_TEMPLATE.FAT&amp;display_string=Audit&amp;VAR:KEY=LSHOFIFMNI&amp;VAR:QUERY=RkZfRUJJVChBTk4sLTIsLCxSUCk=&amp;WINDOW=FIRST_POPUP&amp;HEIGHT=450&amp;WIDTH=450&amp;START_MAXIMIZED=","FALSE&amp;VAR:CALENDAR=US&amp;VAR:SYMBOL=505158&amp;VAR:INDEX=0"}</definedName>
    <definedName name="_3266__FDSAUDITLINK__" localSheetId="11" hidden="1">{"fdsup://directions/FAT Viewer?action=UPDATE&amp;creator=factset&amp;DYN_ARGS=TRUE&amp;DOC_NAME=FAT:FQL_AUDITING_CLIENT_TEMPLATE.FAT&amp;display_string=Audit&amp;VAR:KEY=PUDMZITAHA&amp;VAR:QUERY=RkZfRUJJVERBKEFOTiwtMSwsLFJQKQ==&amp;WINDOW=FIRST_POPUP&amp;HEIGHT=450&amp;WIDTH=450&amp;START_MAXIMI","ZED=FALSE&amp;VAR:CALENDAR=US&amp;VAR:SYMBOL=505158&amp;VAR:INDEX=0"}</definedName>
    <definedName name="_3266__FDSAUDITLINK__" localSheetId="3" hidden="1">{"fdsup://directions/FAT Viewer?action=UPDATE&amp;creator=factset&amp;DYN_ARGS=TRUE&amp;DOC_NAME=FAT:FQL_AUDITING_CLIENT_TEMPLATE.FAT&amp;display_string=Audit&amp;VAR:KEY=PUDMZITAHA&amp;VAR:QUERY=RkZfRUJJVERBKEFOTiwtMSwsLFJQKQ==&amp;WINDOW=FIRST_POPUP&amp;HEIGHT=450&amp;WIDTH=450&amp;START_MAXIMI","ZED=FALSE&amp;VAR:CALENDAR=US&amp;VAR:SYMBOL=505158&amp;VAR:INDEX=0"}</definedName>
    <definedName name="_3266__FDSAUDITLINK__" hidden="1">{"fdsup://directions/FAT Viewer?action=UPDATE&amp;creator=factset&amp;DYN_ARGS=TRUE&amp;DOC_NAME=FAT:FQL_AUDITING_CLIENT_TEMPLATE.FAT&amp;display_string=Audit&amp;VAR:KEY=PUDMZITAHA&amp;VAR:QUERY=RkZfRUJJVERBKEFOTiwtMSwsLFJQKQ==&amp;WINDOW=FIRST_POPUP&amp;HEIGHT=450&amp;WIDTH=450&amp;START_MAXIMI","ZED=FALSE&amp;VAR:CALENDAR=US&amp;VAR:SYMBOL=505158&amp;VAR:INDEX=0"}</definedName>
    <definedName name="_3267__FDSAUDITLINK__" localSheetId="11" hidden="1">{"fdsup://directions/FAT Viewer?action=UPDATE&amp;creator=factset&amp;DYN_ARGS=TRUE&amp;DOC_NAME=FAT:FQL_AUDITING_CLIENT_TEMPLATE.FAT&amp;display_string=Audit&amp;VAR:KEY=JSROZCRCHA&amp;VAR:QUERY=RkZfRUJJVERBKEFOTiwtMiwsLFJQKQ==&amp;WINDOW=FIRST_POPUP&amp;HEIGHT=450&amp;WIDTH=450&amp;START_MAXIMI","ZED=FALSE&amp;VAR:CALENDAR=US&amp;VAR:SYMBOL=505158&amp;VAR:INDEX=0"}</definedName>
    <definedName name="_3267__FDSAUDITLINK__" localSheetId="3" hidden="1">{"fdsup://directions/FAT Viewer?action=UPDATE&amp;creator=factset&amp;DYN_ARGS=TRUE&amp;DOC_NAME=FAT:FQL_AUDITING_CLIENT_TEMPLATE.FAT&amp;display_string=Audit&amp;VAR:KEY=JSROZCRCHA&amp;VAR:QUERY=RkZfRUJJVERBKEFOTiwtMiwsLFJQKQ==&amp;WINDOW=FIRST_POPUP&amp;HEIGHT=450&amp;WIDTH=450&amp;START_MAXIMI","ZED=FALSE&amp;VAR:CALENDAR=US&amp;VAR:SYMBOL=505158&amp;VAR:INDEX=0"}</definedName>
    <definedName name="_3267__FDSAUDITLINK__" hidden="1">{"fdsup://directions/FAT Viewer?action=UPDATE&amp;creator=factset&amp;DYN_ARGS=TRUE&amp;DOC_NAME=FAT:FQL_AUDITING_CLIENT_TEMPLATE.FAT&amp;display_string=Audit&amp;VAR:KEY=JSROZCRCHA&amp;VAR:QUERY=RkZfRUJJVERBKEFOTiwtMiwsLFJQKQ==&amp;WINDOW=FIRST_POPUP&amp;HEIGHT=450&amp;WIDTH=450&amp;START_MAXIMI","ZED=FALSE&amp;VAR:CALENDAR=US&amp;VAR:SYMBOL=505158&amp;VAR:INDEX=0"}</definedName>
    <definedName name="_3268__FDSAUDITLINK__" localSheetId="11" hidden="1">{"fdsup://Directions/FactSet Auditing Viewer?action=AUDIT_VALUE&amp;DB=129&amp;ID1=505158&amp;VALUEID=01001&amp;SDATE=2007&amp;PERIODTYPE=ANN_STD&amp;window=popup_no_bar&amp;width=385&amp;height=120&amp;START_MAXIMIZED=FALSE&amp;creator=factset&amp;display_string=Audit"}</definedName>
    <definedName name="_3268__FDSAUDITLINK__" localSheetId="3" hidden="1">{"fdsup://Directions/FactSet Auditing Viewer?action=AUDIT_VALUE&amp;DB=129&amp;ID1=505158&amp;VALUEID=01001&amp;SDATE=2007&amp;PERIODTYPE=ANN_STD&amp;window=popup_no_bar&amp;width=385&amp;height=120&amp;START_MAXIMIZED=FALSE&amp;creator=factset&amp;display_string=Audit"}</definedName>
    <definedName name="_3268__FDSAUDITLINK__" hidden="1">{"fdsup://Directions/FactSet Auditing Viewer?action=AUDIT_VALUE&amp;DB=129&amp;ID1=505158&amp;VALUEID=01001&amp;SDATE=2007&amp;PERIODTYPE=ANN_STD&amp;window=popup_no_bar&amp;width=385&amp;height=120&amp;START_MAXIMIZED=FALSE&amp;creator=factset&amp;display_string=Audit"}</definedName>
    <definedName name="_3269__FDSAUDITLINK__" localSheetId="11" hidden="1">{"fdsup://directions/FAT Viewer?action=UPDATE&amp;creator=factset&amp;DYN_ARGS=TRUE&amp;DOC_NAME=FAT:FQL_AUDITING_CLIENT_TEMPLATE.FAT&amp;display_string=Audit&amp;VAR:KEY=XUJIZOJOXQ&amp;VAR:QUERY=RkZfQ0FQRVgoQU5OLDAsLCxSUCk=&amp;WINDOW=FIRST_POPUP&amp;HEIGHT=450&amp;WIDTH=450&amp;START_MAXIMIZED=","FALSE&amp;VAR:CALENDAR=US&amp;VAR:SYMBOL=MDR&amp;VAR:INDEX=0"}</definedName>
    <definedName name="_3269__FDSAUDITLINK__" localSheetId="3" hidden="1">{"fdsup://directions/FAT Viewer?action=UPDATE&amp;creator=factset&amp;DYN_ARGS=TRUE&amp;DOC_NAME=FAT:FQL_AUDITING_CLIENT_TEMPLATE.FAT&amp;display_string=Audit&amp;VAR:KEY=XUJIZOJOXQ&amp;VAR:QUERY=RkZfQ0FQRVgoQU5OLDAsLCxSUCk=&amp;WINDOW=FIRST_POPUP&amp;HEIGHT=450&amp;WIDTH=450&amp;START_MAXIMIZED=","FALSE&amp;VAR:CALENDAR=US&amp;VAR:SYMBOL=MDR&amp;VAR:INDEX=0"}</definedName>
    <definedName name="_3269__FDSAUDITLINK__" hidden="1">{"fdsup://directions/FAT Viewer?action=UPDATE&amp;creator=factset&amp;DYN_ARGS=TRUE&amp;DOC_NAME=FAT:FQL_AUDITING_CLIENT_TEMPLATE.FAT&amp;display_string=Audit&amp;VAR:KEY=XUJIZOJOXQ&amp;VAR:QUERY=RkZfQ0FQRVgoQU5OLDAsLCxSUCk=&amp;WINDOW=FIRST_POPUP&amp;HEIGHT=450&amp;WIDTH=450&amp;START_MAXIMIZED=","FALSE&amp;VAR:CALENDAR=US&amp;VAR:SYMBOL=MDR&amp;VAR:INDEX=0"}</definedName>
    <definedName name="_327__FDSAUDITLINK__" localSheetId="11" hidden="1">{"fdsup://directions/FAT Viewer?action=UPDATE&amp;creator=factset&amp;DYN_ARGS=TRUE&amp;DOC_NAME=FAT:FQL_AUDITING_CLIENT_TEMPLATE.FAT&amp;display_string=Audit&amp;VAR:KEY=JALMDCVGZA&amp;VAR:QUERY=RkZfQ0FQRVgoQU5OLC0yLCwsUlAp&amp;WINDOW=FIRST_POPUP&amp;HEIGHT=450&amp;WIDTH=450&amp;START_MAXIMIZED=","FALSE&amp;VAR:CALENDAR=FIVEDAY&amp;VAR:SYMBOL=B1978V&amp;VAR:INDEX=0"}</definedName>
    <definedName name="_327__FDSAUDITLINK__" localSheetId="3" hidden="1">{"fdsup://directions/FAT Viewer?action=UPDATE&amp;creator=factset&amp;DYN_ARGS=TRUE&amp;DOC_NAME=FAT:FQL_AUDITING_CLIENT_TEMPLATE.FAT&amp;display_string=Audit&amp;VAR:KEY=JALMDCVGZA&amp;VAR:QUERY=RkZfQ0FQRVgoQU5OLC0yLCwsUlAp&amp;WINDOW=FIRST_POPUP&amp;HEIGHT=450&amp;WIDTH=450&amp;START_MAXIMIZED=","FALSE&amp;VAR:CALENDAR=FIVEDAY&amp;VAR:SYMBOL=B1978V&amp;VAR:INDEX=0"}</definedName>
    <definedName name="_327__FDSAUDITLINK__" hidden="1">{"fdsup://directions/FAT Viewer?action=UPDATE&amp;creator=factset&amp;DYN_ARGS=TRUE&amp;DOC_NAME=FAT:FQL_AUDITING_CLIENT_TEMPLATE.FAT&amp;display_string=Audit&amp;VAR:KEY=JALMDCVGZA&amp;VAR:QUERY=RkZfQ0FQRVgoQU5OLC0yLCwsUlAp&amp;WINDOW=FIRST_POPUP&amp;HEIGHT=450&amp;WIDTH=450&amp;START_MAXIMIZED=","FALSE&amp;VAR:CALENDAR=FIVEDAY&amp;VAR:SYMBOL=B1978V&amp;VAR:INDEX=0"}</definedName>
    <definedName name="_3270__FDSAUDITLINK__" localSheetId="11" hidden="1">{"fdsup://directions/FAT Viewer?action=UPDATE&amp;creator=factset&amp;DYN_ARGS=TRUE&amp;DOC_NAME=FAT:FQL_AUDITING_CLIENT_TEMPLATE.FAT&amp;display_string=Audit&amp;VAR:KEY=TWHORQBGLK&amp;VAR:QUERY=RkZfQ0FQRVgoQU5OLC0xLCwsUlAp&amp;WINDOW=FIRST_POPUP&amp;HEIGHT=450&amp;WIDTH=450&amp;START_MAXIMIZED=","FALSE&amp;VAR:CALENDAR=US&amp;VAR:SYMBOL=MDR&amp;VAR:INDEX=0"}</definedName>
    <definedName name="_3270__FDSAUDITLINK__" localSheetId="3" hidden="1">{"fdsup://directions/FAT Viewer?action=UPDATE&amp;creator=factset&amp;DYN_ARGS=TRUE&amp;DOC_NAME=FAT:FQL_AUDITING_CLIENT_TEMPLATE.FAT&amp;display_string=Audit&amp;VAR:KEY=TWHORQBGLK&amp;VAR:QUERY=RkZfQ0FQRVgoQU5OLC0xLCwsUlAp&amp;WINDOW=FIRST_POPUP&amp;HEIGHT=450&amp;WIDTH=450&amp;START_MAXIMIZED=","FALSE&amp;VAR:CALENDAR=US&amp;VAR:SYMBOL=MDR&amp;VAR:INDEX=0"}</definedName>
    <definedName name="_3270__FDSAUDITLINK__" hidden="1">{"fdsup://directions/FAT Viewer?action=UPDATE&amp;creator=factset&amp;DYN_ARGS=TRUE&amp;DOC_NAME=FAT:FQL_AUDITING_CLIENT_TEMPLATE.FAT&amp;display_string=Audit&amp;VAR:KEY=TWHORQBGLK&amp;VAR:QUERY=RkZfQ0FQRVgoQU5OLC0xLCwsUlAp&amp;WINDOW=FIRST_POPUP&amp;HEIGHT=450&amp;WIDTH=450&amp;START_MAXIMIZED=","FALSE&amp;VAR:CALENDAR=US&amp;VAR:SYMBOL=MDR&amp;VAR:INDEX=0"}</definedName>
    <definedName name="_3271__FDSAUDITLINK__" localSheetId="11" hidden="1">{"fdsup://directions/FAT Viewer?action=UPDATE&amp;creator=factset&amp;DYN_ARGS=TRUE&amp;DOC_NAME=FAT:FQL_AUDITING_CLIENT_TEMPLATE.FAT&amp;display_string=Audit&amp;VAR:KEY=BIFCXSTOPW&amp;VAR:QUERY=RkZfQ0FQRVgoQU5OLC0yLCwsUlAp&amp;WINDOW=FIRST_POPUP&amp;HEIGHT=450&amp;WIDTH=450&amp;START_MAXIMIZED=","FALSE&amp;VAR:CALENDAR=US&amp;VAR:SYMBOL=MDR&amp;VAR:INDEX=0"}</definedName>
    <definedName name="_3271__FDSAUDITLINK__" localSheetId="3" hidden="1">{"fdsup://directions/FAT Viewer?action=UPDATE&amp;creator=factset&amp;DYN_ARGS=TRUE&amp;DOC_NAME=FAT:FQL_AUDITING_CLIENT_TEMPLATE.FAT&amp;display_string=Audit&amp;VAR:KEY=BIFCXSTOPW&amp;VAR:QUERY=RkZfQ0FQRVgoQU5OLC0yLCwsUlAp&amp;WINDOW=FIRST_POPUP&amp;HEIGHT=450&amp;WIDTH=450&amp;START_MAXIMIZED=","FALSE&amp;VAR:CALENDAR=US&amp;VAR:SYMBOL=MDR&amp;VAR:INDEX=0"}</definedName>
    <definedName name="_3271__FDSAUDITLINK__" hidden="1">{"fdsup://directions/FAT Viewer?action=UPDATE&amp;creator=factset&amp;DYN_ARGS=TRUE&amp;DOC_NAME=FAT:FQL_AUDITING_CLIENT_TEMPLATE.FAT&amp;display_string=Audit&amp;VAR:KEY=BIFCXSTOPW&amp;VAR:QUERY=RkZfQ0FQRVgoQU5OLC0yLCwsUlAp&amp;WINDOW=FIRST_POPUP&amp;HEIGHT=450&amp;WIDTH=450&amp;START_MAXIMIZED=","FALSE&amp;VAR:CALENDAR=US&amp;VAR:SYMBOL=MDR&amp;VAR:INDEX=0"}</definedName>
    <definedName name="_3272__FDSAUDITLINK__" localSheetId="11" hidden="1">{"fdsup://directions/FAT Viewer?action=UPDATE&amp;creator=factset&amp;DYN_ARGS=TRUE&amp;DOC_NAME=FAT:FQL_AUDITING_CLIENT_TEMPLATE.FAT&amp;display_string=Audit&amp;VAR:KEY=ZEXSJAXYBC&amp;VAR:QUERY=RkZfTkVUX0lOQyhBTk4sLTEsLCxSUCk=&amp;WINDOW=FIRST_POPUP&amp;HEIGHT=450&amp;WIDTH=450&amp;START_MAXIMI","ZED=FALSE&amp;VAR:CALENDAR=US&amp;VAR:SYMBOL=MDR&amp;VAR:INDEX=0"}</definedName>
    <definedName name="_3272__FDSAUDITLINK__" localSheetId="3" hidden="1">{"fdsup://directions/FAT Viewer?action=UPDATE&amp;creator=factset&amp;DYN_ARGS=TRUE&amp;DOC_NAME=FAT:FQL_AUDITING_CLIENT_TEMPLATE.FAT&amp;display_string=Audit&amp;VAR:KEY=ZEXSJAXYBC&amp;VAR:QUERY=RkZfTkVUX0lOQyhBTk4sLTEsLCxSUCk=&amp;WINDOW=FIRST_POPUP&amp;HEIGHT=450&amp;WIDTH=450&amp;START_MAXIMI","ZED=FALSE&amp;VAR:CALENDAR=US&amp;VAR:SYMBOL=MDR&amp;VAR:INDEX=0"}</definedName>
    <definedName name="_3272__FDSAUDITLINK__" hidden="1">{"fdsup://directions/FAT Viewer?action=UPDATE&amp;creator=factset&amp;DYN_ARGS=TRUE&amp;DOC_NAME=FAT:FQL_AUDITING_CLIENT_TEMPLATE.FAT&amp;display_string=Audit&amp;VAR:KEY=ZEXSJAXYBC&amp;VAR:QUERY=RkZfTkVUX0lOQyhBTk4sLTEsLCxSUCk=&amp;WINDOW=FIRST_POPUP&amp;HEIGHT=450&amp;WIDTH=450&amp;START_MAXIMI","ZED=FALSE&amp;VAR:CALENDAR=US&amp;VAR:SYMBOL=MDR&amp;VAR:INDEX=0"}</definedName>
    <definedName name="_3273__FDSAUDITLINK__" localSheetId="11" hidden="1">{"fdsup://directions/FAT Viewer?action=UPDATE&amp;creator=factset&amp;DYN_ARGS=TRUE&amp;DOC_NAME=FAT:FQL_AUDITING_CLIENT_TEMPLATE.FAT&amp;display_string=Audit&amp;VAR:KEY=LUJYRYHCHW&amp;VAR:QUERY=RkZfTkVUX0lOQyhBTk4sLTIsLCxSUCk=&amp;WINDOW=FIRST_POPUP&amp;HEIGHT=450&amp;WIDTH=450&amp;START_MAXIMI","ZED=FALSE&amp;VAR:CALENDAR=US&amp;VAR:SYMBOL=MDR&amp;VAR:INDEX=0"}</definedName>
    <definedName name="_3273__FDSAUDITLINK__" localSheetId="3" hidden="1">{"fdsup://directions/FAT Viewer?action=UPDATE&amp;creator=factset&amp;DYN_ARGS=TRUE&amp;DOC_NAME=FAT:FQL_AUDITING_CLIENT_TEMPLATE.FAT&amp;display_string=Audit&amp;VAR:KEY=LUJYRYHCHW&amp;VAR:QUERY=RkZfTkVUX0lOQyhBTk4sLTIsLCxSUCk=&amp;WINDOW=FIRST_POPUP&amp;HEIGHT=450&amp;WIDTH=450&amp;START_MAXIMI","ZED=FALSE&amp;VAR:CALENDAR=US&amp;VAR:SYMBOL=MDR&amp;VAR:INDEX=0"}</definedName>
    <definedName name="_3273__FDSAUDITLINK__" hidden="1">{"fdsup://directions/FAT Viewer?action=UPDATE&amp;creator=factset&amp;DYN_ARGS=TRUE&amp;DOC_NAME=FAT:FQL_AUDITING_CLIENT_TEMPLATE.FAT&amp;display_string=Audit&amp;VAR:KEY=LUJYRYHCHW&amp;VAR:QUERY=RkZfTkVUX0lOQyhBTk4sLTIsLCxSUCk=&amp;WINDOW=FIRST_POPUP&amp;HEIGHT=450&amp;WIDTH=450&amp;START_MAXIMI","ZED=FALSE&amp;VAR:CALENDAR=US&amp;VAR:SYMBOL=MDR&amp;VAR:INDEX=0"}</definedName>
    <definedName name="_3274__FDSAUDITLINK__" localSheetId="11" hidden="1">{"fdsup://directions/FAT Viewer?action=UPDATE&amp;creator=factset&amp;DYN_ARGS=TRUE&amp;DOC_NAME=FAT:FQL_AUDITING_CLIENT_TEMPLATE.FAT&amp;display_string=Audit&amp;VAR:KEY=FMPEVCROTC&amp;VAR:QUERY=RkZfRUJJVChBTk4sLTEsLCxSUCk=&amp;WINDOW=FIRST_POPUP&amp;HEIGHT=450&amp;WIDTH=450&amp;START_MAXIMIZED=","FALSE&amp;VAR:CALENDAR=US&amp;VAR:SYMBOL=MDR&amp;VAR:INDEX=0"}</definedName>
    <definedName name="_3274__FDSAUDITLINK__" localSheetId="3" hidden="1">{"fdsup://directions/FAT Viewer?action=UPDATE&amp;creator=factset&amp;DYN_ARGS=TRUE&amp;DOC_NAME=FAT:FQL_AUDITING_CLIENT_TEMPLATE.FAT&amp;display_string=Audit&amp;VAR:KEY=FMPEVCROTC&amp;VAR:QUERY=RkZfRUJJVChBTk4sLTEsLCxSUCk=&amp;WINDOW=FIRST_POPUP&amp;HEIGHT=450&amp;WIDTH=450&amp;START_MAXIMIZED=","FALSE&amp;VAR:CALENDAR=US&amp;VAR:SYMBOL=MDR&amp;VAR:INDEX=0"}</definedName>
    <definedName name="_3274__FDSAUDITLINK__" hidden="1">{"fdsup://directions/FAT Viewer?action=UPDATE&amp;creator=factset&amp;DYN_ARGS=TRUE&amp;DOC_NAME=FAT:FQL_AUDITING_CLIENT_TEMPLATE.FAT&amp;display_string=Audit&amp;VAR:KEY=FMPEVCROTC&amp;VAR:QUERY=RkZfRUJJVChBTk4sLTEsLCxSUCk=&amp;WINDOW=FIRST_POPUP&amp;HEIGHT=450&amp;WIDTH=450&amp;START_MAXIMIZED=","FALSE&amp;VAR:CALENDAR=US&amp;VAR:SYMBOL=MDR&amp;VAR:INDEX=0"}</definedName>
    <definedName name="_3275__FDSAUDITLINK__" localSheetId="11" hidden="1">{"fdsup://directions/FAT Viewer?action=UPDATE&amp;creator=factset&amp;DYN_ARGS=TRUE&amp;DOC_NAME=FAT:FQL_AUDITING_CLIENT_TEMPLATE.FAT&amp;display_string=Audit&amp;VAR:KEY=HOTSTCTQNK&amp;VAR:QUERY=RkZfRUJJVChBTk4sLTIsLCxSUCk=&amp;WINDOW=FIRST_POPUP&amp;HEIGHT=450&amp;WIDTH=450&amp;START_MAXIMIZED=","FALSE&amp;VAR:CALENDAR=US&amp;VAR:SYMBOL=MDR&amp;VAR:INDEX=0"}</definedName>
    <definedName name="_3275__FDSAUDITLINK__" localSheetId="3" hidden="1">{"fdsup://directions/FAT Viewer?action=UPDATE&amp;creator=factset&amp;DYN_ARGS=TRUE&amp;DOC_NAME=FAT:FQL_AUDITING_CLIENT_TEMPLATE.FAT&amp;display_string=Audit&amp;VAR:KEY=HOTSTCTQNK&amp;VAR:QUERY=RkZfRUJJVChBTk4sLTIsLCxSUCk=&amp;WINDOW=FIRST_POPUP&amp;HEIGHT=450&amp;WIDTH=450&amp;START_MAXIMIZED=","FALSE&amp;VAR:CALENDAR=US&amp;VAR:SYMBOL=MDR&amp;VAR:INDEX=0"}</definedName>
    <definedName name="_3275__FDSAUDITLINK__" hidden="1">{"fdsup://directions/FAT Viewer?action=UPDATE&amp;creator=factset&amp;DYN_ARGS=TRUE&amp;DOC_NAME=FAT:FQL_AUDITING_CLIENT_TEMPLATE.FAT&amp;display_string=Audit&amp;VAR:KEY=HOTSTCTQNK&amp;VAR:QUERY=RkZfRUJJVChBTk4sLTIsLCxSUCk=&amp;WINDOW=FIRST_POPUP&amp;HEIGHT=450&amp;WIDTH=450&amp;START_MAXIMIZED=","FALSE&amp;VAR:CALENDAR=US&amp;VAR:SYMBOL=MDR&amp;VAR:INDEX=0"}</definedName>
    <definedName name="_3276__FDSAUDITLINK__" localSheetId="11" hidden="1">{"fdsup://directions/FAT Viewer?action=UPDATE&amp;creator=factset&amp;DYN_ARGS=TRUE&amp;DOC_NAME=FAT:FQL_AUDITING_CLIENT_TEMPLATE.FAT&amp;display_string=Audit&amp;VAR:KEY=PWZIHKFCLW&amp;VAR:QUERY=RkZfRUJJVERBKEFOTiwtMSwsLFJQKQ==&amp;WINDOW=FIRST_POPUP&amp;HEIGHT=450&amp;WIDTH=450&amp;START_MAXIMI","ZED=FALSE&amp;VAR:CALENDAR=US&amp;VAR:SYMBOL=MDR&amp;VAR:INDEX=0"}</definedName>
    <definedName name="_3276__FDSAUDITLINK__" localSheetId="3" hidden="1">{"fdsup://directions/FAT Viewer?action=UPDATE&amp;creator=factset&amp;DYN_ARGS=TRUE&amp;DOC_NAME=FAT:FQL_AUDITING_CLIENT_TEMPLATE.FAT&amp;display_string=Audit&amp;VAR:KEY=PWZIHKFCLW&amp;VAR:QUERY=RkZfRUJJVERBKEFOTiwtMSwsLFJQKQ==&amp;WINDOW=FIRST_POPUP&amp;HEIGHT=450&amp;WIDTH=450&amp;START_MAXIMI","ZED=FALSE&amp;VAR:CALENDAR=US&amp;VAR:SYMBOL=MDR&amp;VAR:INDEX=0"}</definedName>
    <definedName name="_3276__FDSAUDITLINK__" hidden="1">{"fdsup://directions/FAT Viewer?action=UPDATE&amp;creator=factset&amp;DYN_ARGS=TRUE&amp;DOC_NAME=FAT:FQL_AUDITING_CLIENT_TEMPLATE.FAT&amp;display_string=Audit&amp;VAR:KEY=PWZIHKFCLW&amp;VAR:QUERY=RkZfRUJJVERBKEFOTiwtMSwsLFJQKQ==&amp;WINDOW=FIRST_POPUP&amp;HEIGHT=450&amp;WIDTH=450&amp;START_MAXIMI","ZED=FALSE&amp;VAR:CALENDAR=US&amp;VAR:SYMBOL=MDR&amp;VAR:INDEX=0"}</definedName>
    <definedName name="_3277__FDSAUDITLINK__" localSheetId="11" hidden="1">{"fdsup://directions/FAT Viewer?action=UPDATE&amp;creator=factset&amp;DYN_ARGS=TRUE&amp;DOC_NAME=FAT:FQL_AUDITING_CLIENT_TEMPLATE.FAT&amp;display_string=Audit&amp;VAR:KEY=LUDMHEBAJE&amp;VAR:QUERY=RkZfRUJJVERBKEFOTiwtMiwsLFJQKQ==&amp;WINDOW=FIRST_POPUP&amp;HEIGHT=450&amp;WIDTH=450&amp;START_MAXIMI","ZED=FALSE&amp;VAR:CALENDAR=US&amp;VAR:SYMBOL=MDR&amp;VAR:INDEX=0"}</definedName>
    <definedName name="_3277__FDSAUDITLINK__" localSheetId="3" hidden="1">{"fdsup://directions/FAT Viewer?action=UPDATE&amp;creator=factset&amp;DYN_ARGS=TRUE&amp;DOC_NAME=FAT:FQL_AUDITING_CLIENT_TEMPLATE.FAT&amp;display_string=Audit&amp;VAR:KEY=LUDMHEBAJE&amp;VAR:QUERY=RkZfRUJJVERBKEFOTiwtMiwsLFJQKQ==&amp;WINDOW=FIRST_POPUP&amp;HEIGHT=450&amp;WIDTH=450&amp;START_MAXIMI","ZED=FALSE&amp;VAR:CALENDAR=US&amp;VAR:SYMBOL=MDR&amp;VAR:INDEX=0"}</definedName>
    <definedName name="_3277__FDSAUDITLINK__" hidden="1">{"fdsup://directions/FAT Viewer?action=UPDATE&amp;creator=factset&amp;DYN_ARGS=TRUE&amp;DOC_NAME=FAT:FQL_AUDITING_CLIENT_TEMPLATE.FAT&amp;display_string=Audit&amp;VAR:KEY=LUDMHEBAJE&amp;VAR:QUERY=RkZfRUJJVERBKEFOTiwtMiwsLFJQKQ==&amp;WINDOW=FIRST_POPUP&amp;HEIGHT=450&amp;WIDTH=450&amp;START_MAXIMI","ZED=FALSE&amp;VAR:CALENDAR=US&amp;VAR:SYMBOL=MDR&amp;VAR:INDEX=0"}</definedName>
    <definedName name="_3278__FDSAUDITLINK__" localSheetId="11" hidden="1">{"fdsup://Directions/FactSet Auditing Viewer?action=AUDIT_VALUE&amp;DB=129&amp;ID1=58003710&amp;VALUEID=01001&amp;SDATE=2008&amp;PERIODTYPE=ANN_STD&amp;window=popup_no_bar&amp;width=385&amp;height=120&amp;START_MAXIMIZED=FALSE&amp;creator=factset&amp;display_string=Audit"}</definedName>
    <definedName name="_3278__FDSAUDITLINK__" localSheetId="3" hidden="1">{"fdsup://Directions/FactSet Auditing Viewer?action=AUDIT_VALUE&amp;DB=129&amp;ID1=58003710&amp;VALUEID=01001&amp;SDATE=2008&amp;PERIODTYPE=ANN_STD&amp;window=popup_no_bar&amp;width=385&amp;height=120&amp;START_MAXIMIZED=FALSE&amp;creator=factset&amp;display_string=Audit"}</definedName>
    <definedName name="_3278__FDSAUDITLINK__" hidden="1">{"fdsup://Directions/FactSet Auditing Viewer?action=AUDIT_VALUE&amp;DB=129&amp;ID1=58003710&amp;VALUEID=01001&amp;SDATE=2008&amp;PERIODTYPE=ANN_STD&amp;window=popup_no_bar&amp;width=385&amp;height=120&amp;START_MAXIMIZED=FALSE&amp;creator=factset&amp;display_string=Audit"}</definedName>
    <definedName name="_3279__FDSAUDITLINK__" localSheetId="11" hidden="1">{"fdsup://Directions/FactSet Auditing Viewer?action=AUDIT_VALUE&amp;DB=129&amp;ID1=58003710&amp;VALUEID=01001&amp;SDATE=2007&amp;PERIODTYPE=ANN_STD&amp;window=popup_no_bar&amp;width=385&amp;height=120&amp;START_MAXIMIZED=FALSE&amp;creator=factset&amp;display_string=Audit"}</definedName>
    <definedName name="_3279__FDSAUDITLINK__" localSheetId="3" hidden="1">{"fdsup://Directions/FactSet Auditing Viewer?action=AUDIT_VALUE&amp;DB=129&amp;ID1=58003710&amp;VALUEID=01001&amp;SDATE=2007&amp;PERIODTYPE=ANN_STD&amp;window=popup_no_bar&amp;width=385&amp;height=120&amp;START_MAXIMIZED=FALSE&amp;creator=factset&amp;display_string=Audit"}</definedName>
    <definedName name="_3279__FDSAUDITLINK__" hidden="1">{"fdsup://Directions/FactSet Auditing Viewer?action=AUDIT_VALUE&amp;DB=129&amp;ID1=58003710&amp;VALUEID=01001&amp;SDATE=2007&amp;PERIODTYPE=ANN_STD&amp;window=popup_no_bar&amp;width=385&amp;height=120&amp;START_MAXIMIZED=FALSE&amp;creator=factset&amp;display_string=Audit"}</definedName>
    <definedName name="_328__FDSAUDITLINK__" localSheetId="11" hidden="1">{"fdsup://directions/FAT Viewer?action=UPDATE&amp;creator=factset&amp;DYN_ARGS=TRUE&amp;DOC_NAME=FAT:FQL_AUDITING_CLIENT_TEMPLATE.FAT&amp;display_string=Audit&amp;VAR:KEY=XWPCHWDOVC&amp;VAR:QUERY=RkZfTkVUX0lOQyhBTk4sLTEsLCxSUCk=&amp;WINDOW=FIRST_POPUP&amp;HEIGHT=450&amp;WIDTH=450&amp;START_MAXIMI","ZED=FALSE&amp;VAR:CALENDAR=FIVEDAY&amp;VAR:SYMBOL=B1978V&amp;VAR:INDEX=0"}</definedName>
    <definedName name="_328__FDSAUDITLINK__" localSheetId="3" hidden="1">{"fdsup://directions/FAT Viewer?action=UPDATE&amp;creator=factset&amp;DYN_ARGS=TRUE&amp;DOC_NAME=FAT:FQL_AUDITING_CLIENT_TEMPLATE.FAT&amp;display_string=Audit&amp;VAR:KEY=XWPCHWDOVC&amp;VAR:QUERY=RkZfTkVUX0lOQyhBTk4sLTEsLCxSUCk=&amp;WINDOW=FIRST_POPUP&amp;HEIGHT=450&amp;WIDTH=450&amp;START_MAXIMI","ZED=FALSE&amp;VAR:CALENDAR=FIVEDAY&amp;VAR:SYMBOL=B1978V&amp;VAR:INDEX=0"}</definedName>
    <definedName name="_328__FDSAUDITLINK__" hidden="1">{"fdsup://directions/FAT Viewer?action=UPDATE&amp;creator=factset&amp;DYN_ARGS=TRUE&amp;DOC_NAME=FAT:FQL_AUDITING_CLIENT_TEMPLATE.FAT&amp;display_string=Audit&amp;VAR:KEY=XWPCHWDOVC&amp;VAR:QUERY=RkZfTkVUX0lOQyhBTk4sLTEsLCxSUCk=&amp;WINDOW=FIRST_POPUP&amp;HEIGHT=450&amp;WIDTH=450&amp;START_MAXIMI","ZED=FALSE&amp;VAR:CALENDAR=FIVEDAY&amp;VAR:SYMBOL=B1978V&amp;VAR:INDEX=0"}</definedName>
    <definedName name="_3280__FDSAUDITLINK__" localSheetId="11" hidden="1">{"fdsup://directions/FAT Viewer?action=UPDATE&amp;creator=factset&amp;DYN_ARGS=TRUE&amp;DOC_NAME=FAT:FQL_AUDITING_CLIENT_TEMPLATE.FAT&amp;display_string=Audit&amp;VAR:KEY=XQTINIZKHC&amp;VAR:QUERY=RkZfQ0FQRVgoQU5OLDAsLCxSUCk=&amp;WINDOW=FIRST_POPUP&amp;HEIGHT=450&amp;WIDTH=450&amp;START_MAXIMIZED=","FALSE&amp;VAR:CALENDAR=US&amp;VAR:SYMBOL=017260&amp;VAR:INDEX=0"}</definedName>
    <definedName name="_3280__FDSAUDITLINK__" localSheetId="3" hidden="1">{"fdsup://directions/FAT Viewer?action=UPDATE&amp;creator=factset&amp;DYN_ARGS=TRUE&amp;DOC_NAME=FAT:FQL_AUDITING_CLIENT_TEMPLATE.FAT&amp;display_string=Audit&amp;VAR:KEY=XQTINIZKHC&amp;VAR:QUERY=RkZfQ0FQRVgoQU5OLDAsLCxSUCk=&amp;WINDOW=FIRST_POPUP&amp;HEIGHT=450&amp;WIDTH=450&amp;START_MAXIMIZED=","FALSE&amp;VAR:CALENDAR=US&amp;VAR:SYMBOL=017260&amp;VAR:INDEX=0"}</definedName>
    <definedName name="_3280__FDSAUDITLINK__" hidden="1">{"fdsup://directions/FAT Viewer?action=UPDATE&amp;creator=factset&amp;DYN_ARGS=TRUE&amp;DOC_NAME=FAT:FQL_AUDITING_CLIENT_TEMPLATE.FAT&amp;display_string=Audit&amp;VAR:KEY=XQTINIZKHC&amp;VAR:QUERY=RkZfQ0FQRVgoQU5OLDAsLCxSUCk=&amp;WINDOW=FIRST_POPUP&amp;HEIGHT=450&amp;WIDTH=450&amp;START_MAXIMIZED=","FALSE&amp;VAR:CALENDAR=US&amp;VAR:SYMBOL=017260&amp;VAR:INDEX=0"}</definedName>
    <definedName name="_3281__FDSAUDITLINK__" localSheetId="11" hidden="1">{"fdsup://directions/FAT Viewer?action=UPDATE&amp;creator=factset&amp;DYN_ARGS=TRUE&amp;DOC_NAME=FAT:FQL_AUDITING_CLIENT_TEMPLATE.FAT&amp;display_string=Audit&amp;VAR:KEY=VWXKFWDUBO&amp;VAR:QUERY=RkZfQ0FQRVgoQU5OLC0xLCwsUlAp&amp;WINDOW=FIRST_POPUP&amp;HEIGHT=450&amp;WIDTH=450&amp;START_MAXIMIZED=","FALSE&amp;VAR:CALENDAR=US&amp;VAR:SYMBOL=017260&amp;VAR:INDEX=0"}</definedName>
    <definedName name="_3281__FDSAUDITLINK__" localSheetId="3" hidden="1">{"fdsup://directions/FAT Viewer?action=UPDATE&amp;creator=factset&amp;DYN_ARGS=TRUE&amp;DOC_NAME=FAT:FQL_AUDITING_CLIENT_TEMPLATE.FAT&amp;display_string=Audit&amp;VAR:KEY=VWXKFWDUBO&amp;VAR:QUERY=RkZfQ0FQRVgoQU5OLC0xLCwsUlAp&amp;WINDOW=FIRST_POPUP&amp;HEIGHT=450&amp;WIDTH=450&amp;START_MAXIMIZED=","FALSE&amp;VAR:CALENDAR=US&amp;VAR:SYMBOL=017260&amp;VAR:INDEX=0"}</definedName>
    <definedName name="_3281__FDSAUDITLINK__" hidden="1">{"fdsup://directions/FAT Viewer?action=UPDATE&amp;creator=factset&amp;DYN_ARGS=TRUE&amp;DOC_NAME=FAT:FQL_AUDITING_CLIENT_TEMPLATE.FAT&amp;display_string=Audit&amp;VAR:KEY=VWXKFWDUBO&amp;VAR:QUERY=RkZfQ0FQRVgoQU5OLC0xLCwsUlAp&amp;WINDOW=FIRST_POPUP&amp;HEIGHT=450&amp;WIDTH=450&amp;START_MAXIMIZED=","FALSE&amp;VAR:CALENDAR=US&amp;VAR:SYMBOL=017260&amp;VAR:INDEX=0"}</definedName>
    <definedName name="_3282__FDSAUDITLINK__" localSheetId="11" hidden="1">{"fdsup://directions/FAT Viewer?action=UPDATE&amp;creator=factset&amp;DYN_ARGS=TRUE&amp;DOC_NAME=FAT:FQL_AUDITING_CLIENT_TEMPLATE.FAT&amp;display_string=Audit&amp;VAR:KEY=FIJWTSZUHU&amp;VAR:QUERY=RkZfQ0FQRVgoQU5OLC0yLCwsUlAp&amp;WINDOW=FIRST_POPUP&amp;HEIGHT=450&amp;WIDTH=450&amp;START_MAXIMIZED=","FALSE&amp;VAR:CALENDAR=US&amp;VAR:SYMBOL=017260&amp;VAR:INDEX=0"}</definedName>
    <definedName name="_3282__FDSAUDITLINK__" localSheetId="3" hidden="1">{"fdsup://directions/FAT Viewer?action=UPDATE&amp;creator=factset&amp;DYN_ARGS=TRUE&amp;DOC_NAME=FAT:FQL_AUDITING_CLIENT_TEMPLATE.FAT&amp;display_string=Audit&amp;VAR:KEY=FIJWTSZUHU&amp;VAR:QUERY=RkZfQ0FQRVgoQU5OLC0yLCwsUlAp&amp;WINDOW=FIRST_POPUP&amp;HEIGHT=450&amp;WIDTH=450&amp;START_MAXIMIZED=","FALSE&amp;VAR:CALENDAR=US&amp;VAR:SYMBOL=017260&amp;VAR:INDEX=0"}</definedName>
    <definedName name="_3282__FDSAUDITLINK__" hidden="1">{"fdsup://directions/FAT Viewer?action=UPDATE&amp;creator=factset&amp;DYN_ARGS=TRUE&amp;DOC_NAME=FAT:FQL_AUDITING_CLIENT_TEMPLATE.FAT&amp;display_string=Audit&amp;VAR:KEY=FIJWTSZUHU&amp;VAR:QUERY=RkZfQ0FQRVgoQU5OLC0yLCwsUlAp&amp;WINDOW=FIRST_POPUP&amp;HEIGHT=450&amp;WIDTH=450&amp;START_MAXIMIZED=","FALSE&amp;VAR:CALENDAR=US&amp;VAR:SYMBOL=017260&amp;VAR:INDEX=0"}</definedName>
    <definedName name="_3283__FDSAUDITLINK__" localSheetId="11" hidden="1">{"fdsup://directions/FAT Viewer?action=UPDATE&amp;creator=factset&amp;DYN_ARGS=TRUE&amp;DOC_NAME=FAT:FQL_AUDITING_CLIENT_TEMPLATE.FAT&amp;display_string=Audit&amp;VAR:KEY=JKLIDAREPQ&amp;VAR:QUERY=RkZfTkVUX0lOQyhBTk4sLTEsLCxSUCk=&amp;WINDOW=FIRST_POPUP&amp;HEIGHT=450&amp;WIDTH=450&amp;START_MAXIMI","ZED=FALSE&amp;VAR:CALENDAR=US&amp;VAR:SYMBOL=017260&amp;VAR:INDEX=0"}</definedName>
    <definedName name="_3283__FDSAUDITLINK__" localSheetId="3" hidden="1">{"fdsup://directions/FAT Viewer?action=UPDATE&amp;creator=factset&amp;DYN_ARGS=TRUE&amp;DOC_NAME=FAT:FQL_AUDITING_CLIENT_TEMPLATE.FAT&amp;display_string=Audit&amp;VAR:KEY=JKLIDAREPQ&amp;VAR:QUERY=RkZfTkVUX0lOQyhBTk4sLTEsLCxSUCk=&amp;WINDOW=FIRST_POPUP&amp;HEIGHT=450&amp;WIDTH=450&amp;START_MAXIMI","ZED=FALSE&amp;VAR:CALENDAR=US&amp;VAR:SYMBOL=017260&amp;VAR:INDEX=0"}</definedName>
    <definedName name="_3283__FDSAUDITLINK__" hidden="1">{"fdsup://directions/FAT Viewer?action=UPDATE&amp;creator=factset&amp;DYN_ARGS=TRUE&amp;DOC_NAME=FAT:FQL_AUDITING_CLIENT_TEMPLATE.FAT&amp;display_string=Audit&amp;VAR:KEY=JKLIDAREPQ&amp;VAR:QUERY=RkZfTkVUX0lOQyhBTk4sLTEsLCxSUCk=&amp;WINDOW=FIRST_POPUP&amp;HEIGHT=450&amp;WIDTH=450&amp;START_MAXIMI","ZED=FALSE&amp;VAR:CALENDAR=US&amp;VAR:SYMBOL=017260&amp;VAR:INDEX=0"}</definedName>
    <definedName name="_3284__FDSAUDITLINK__" localSheetId="11" hidden="1">{"fdsup://directions/FAT Viewer?action=UPDATE&amp;creator=factset&amp;DYN_ARGS=TRUE&amp;DOC_NAME=FAT:FQL_AUDITING_CLIENT_TEMPLATE.FAT&amp;display_string=Audit&amp;VAR:KEY=NCHQBKHQRK&amp;VAR:QUERY=RkZfTkVUX0lOQyhBTk4sLTIsLCxSUCk=&amp;WINDOW=FIRST_POPUP&amp;HEIGHT=450&amp;WIDTH=450&amp;START_MAXIMI","ZED=FALSE&amp;VAR:CALENDAR=US&amp;VAR:SYMBOL=017260&amp;VAR:INDEX=0"}</definedName>
    <definedName name="_3284__FDSAUDITLINK__" localSheetId="3" hidden="1">{"fdsup://directions/FAT Viewer?action=UPDATE&amp;creator=factset&amp;DYN_ARGS=TRUE&amp;DOC_NAME=FAT:FQL_AUDITING_CLIENT_TEMPLATE.FAT&amp;display_string=Audit&amp;VAR:KEY=NCHQBKHQRK&amp;VAR:QUERY=RkZfTkVUX0lOQyhBTk4sLTIsLCxSUCk=&amp;WINDOW=FIRST_POPUP&amp;HEIGHT=450&amp;WIDTH=450&amp;START_MAXIMI","ZED=FALSE&amp;VAR:CALENDAR=US&amp;VAR:SYMBOL=017260&amp;VAR:INDEX=0"}</definedName>
    <definedName name="_3284__FDSAUDITLINK__" hidden="1">{"fdsup://directions/FAT Viewer?action=UPDATE&amp;creator=factset&amp;DYN_ARGS=TRUE&amp;DOC_NAME=FAT:FQL_AUDITING_CLIENT_TEMPLATE.FAT&amp;display_string=Audit&amp;VAR:KEY=NCHQBKHQRK&amp;VAR:QUERY=RkZfTkVUX0lOQyhBTk4sLTIsLCxSUCk=&amp;WINDOW=FIRST_POPUP&amp;HEIGHT=450&amp;WIDTH=450&amp;START_MAXIMI","ZED=FALSE&amp;VAR:CALENDAR=US&amp;VAR:SYMBOL=017260&amp;VAR:INDEX=0"}</definedName>
    <definedName name="_3285__FDSAUDITLINK__" localSheetId="11" hidden="1">{"fdsup://directions/FAT Viewer?action=UPDATE&amp;creator=factset&amp;DYN_ARGS=TRUE&amp;DOC_NAME=FAT:FQL_AUDITING_CLIENT_TEMPLATE.FAT&amp;display_string=Audit&amp;VAR:KEY=XAPUZSXEDG&amp;VAR:QUERY=RkZfRUJJVChBTk4sLTEsLCxSUCk=&amp;WINDOW=FIRST_POPUP&amp;HEIGHT=450&amp;WIDTH=450&amp;START_MAXIMIZED=","FALSE&amp;VAR:CALENDAR=US&amp;VAR:SYMBOL=017260&amp;VAR:INDEX=0"}</definedName>
    <definedName name="_3285__FDSAUDITLINK__" localSheetId="3" hidden="1">{"fdsup://directions/FAT Viewer?action=UPDATE&amp;creator=factset&amp;DYN_ARGS=TRUE&amp;DOC_NAME=FAT:FQL_AUDITING_CLIENT_TEMPLATE.FAT&amp;display_string=Audit&amp;VAR:KEY=XAPUZSXEDG&amp;VAR:QUERY=RkZfRUJJVChBTk4sLTEsLCxSUCk=&amp;WINDOW=FIRST_POPUP&amp;HEIGHT=450&amp;WIDTH=450&amp;START_MAXIMIZED=","FALSE&amp;VAR:CALENDAR=US&amp;VAR:SYMBOL=017260&amp;VAR:INDEX=0"}</definedName>
    <definedName name="_3285__FDSAUDITLINK__" hidden="1">{"fdsup://directions/FAT Viewer?action=UPDATE&amp;creator=factset&amp;DYN_ARGS=TRUE&amp;DOC_NAME=FAT:FQL_AUDITING_CLIENT_TEMPLATE.FAT&amp;display_string=Audit&amp;VAR:KEY=XAPUZSXEDG&amp;VAR:QUERY=RkZfRUJJVChBTk4sLTEsLCxSUCk=&amp;WINDOW=FIRST_POPUP&amp;HEIGHT=450&amp;WIDTH=450&amp;START_MAXIMIZED=","FALSE&amp;VAR:CALENDAR=US&amp;VAR:SYMBOL=017260&amp;VAR:INDEX=0"}</definedName>
    <definedName name="_3286__FDSAUDITLINK__" localSheetId="11" hidden="1">{"fdsup://directions/FAT Viewer?action=UPDATE&amp;creator=factset&amp;DYN_ARGS=TRUE&amp;DOC_NAME=FAT:FQL_AUDITING_CLIENT_TEMPLATE.FAT&amp;display_string=Audit&amp;VAR:KEY=VMDWJGPSJA&amp;VAR:QUERY=RkZfRUJJVChBTk4sLTIsLCxSUCk=&amp;WINDOW=FIRST_POPUP&amp;HEIGHT=450&amp;WIDTH=450&amp;START_MAXIMIZED=","FALSE&amp;VAR:CALENDAR=US&amp;VAR:SYMBOL=017260&amp;VAR:INDEX=0"}</definedName>
    <definedName name="_3286__FDSAUDITLINK__" localSheetId="3" hidden="1">{"fdsup://directions/FAT Viewer?action=UPDATE&amp;creator=factset&amp;DYN_ARGS=TRUE&amp;DOC_NAME=FAT:FQL_AUDITING_CLIENT_TEMPLATE.FAT&amp;display_string=Audit&amp;VAR:KEY=VMDWJGPSJA&amp;VAR:QUERY=RkZfRUJJVChBTk4sLTIsLCxSUCk=&amp;WINDOW=FIRST_POPUP&amp;HEIGHT=450&amp;WIDTH=450&amp;START_MAXIMIZED=","FALSE&amp;VAR:CALENDAR=US&amp;VAR:SYMBOL=017260&amp;VAR:INDEX=0"}</definedName>
    <definedName name="_3286__FDSAUDITLINK__" hidden="1">{"fdsup://directions/FAT Viewer?action=UPDATE&amp;creator=factset&amp;DYN_ARGS=TRUE&amp;DOC_NAME=FAT:FQL_AUDITING_CLIENT_TEMPLATE.FAT&amp;display_string=Audit&amp;VAR:KEY=VMDWJGPSJA&amp;VAR:QUERY=RkZfRUJJVChBTk4sLTIsLCxSUCk=&amp;WINDOW=FIRST_POPUP&amp;HEIGHT=450&amp;WIDTH=450&amp;START_MAXIMIZED=","FALSE&amp;VAR:CALENDAR=US&amp;VAR:SYMBOL=017260&amp;VAR:INDEX=0"}</definedName>
    <definedName name="_3287__FDSAUDITLINK__" localSheetId="11" hidden="1">{"fdsup://directions/FAT Viewer?action=UPDATE&amp;creator=factset&amp;DYN_ARGS=TRUE&amp;DOC_NAME=FAT:FQL_AUDITING_CLIENT_TEMPLATE.FAT&amp;display_string=Audit&amp;VAR:KEY=NMDANWTMJK&amp;VAR:QUERY=RkZfRUJJVERBKEFOTiwtMSwsLFJQKQ==&amp;WINDOW=FIRST_POPUP&amp;HEIGHT=450&amp;WIDTH=450&amp;START_MAXIMI","ZED=FALSE&amp;VAR:CALENDAR=US&amp;VAR:SYMBOL=017260&amp;VAR:INDEX=0"}</definedName>
    <definedName name="_3287__FDSAUDITLINK__" localSheetId="3" hidden="1">{"fdsup://directions/FAT Viewer?action=UPDATE&amp;creator=factset&amp;DYN_ARGS=TRUE&amp;DOC_NAME=FAT:FQL_AUDITING_CLIENT_TEMPLATE.FAT&amp;display_string=Audit&amp;VAR:KEY=NMDANWTMJK&amp;VAR:QUERY=RkZfRUJJVERBKEFOTiwtMSwsLFJQKQ==&amp;WINDOW=FIRST_POPUP&amp;HEIGHT=450&amp;WIDTH=450&amp;START_MAXIMI","ZED=FALSE&amp;VAR:CALENDAR=US&amp;VAR:SYMBOL=017260&amp;VAR:INDEX=0"}</definedName>
    <definedName name="_3287__FDSAUDITLINK__" hidden="1">{"fdsup://directions/FAT Viewer?action=UPDATE&amp;creator=factset&amp;DYN_ARGS=TRUE&amp;DOC_NAME=FAT:FQL_AUDITING_CLIENT_TEMPLATE.FAT&amp;display_string=Audit&amp;VAR:KEY=NMDANWTMJK&amp;VAR:QUERY=RkZfRUJJVERBKEFOTiwtMSwsLFJQKQ==&amp;WINDOW=FIRST_POPUP&amp;HEIGHT=450&amp;WIDTH=450&amp;START_MAXIMI","ZED=FALSE&amp;VAR:CALENDAR=US&amp;VAR:SYMBOL=017260&amp;VAR:INDEX=0"}</definedName>
    <definedName name="_3288__FDSAUDITLINK__" localSheetId="11" hidden="1">{"fdsup://directions/FAT Viewer?action=UPDATE&amp;creator=factset&amp;DYN_ARGS=TRUE&amp;DOC_NAME=FAT:FQL_AUDITING_CLIENT_TEMPLATE.FAT&amp;display_string=Audit&amp;VAR:KEY=HGBQRQLIFA&amp;VAR:QUERY=RkZfRUJJVERBKEFOTiwtMiwsLFJQKQ==&amp;WINDOW=FIRST_POPUP&amp;HEIGHT=450&amp;WIDTH=450&amp;START_MAXIMI","ZED=FALSE&amp;VAR:CALENDAR=US&amp;VAR:SYMBOL=017260&amp;VAR:INDEX=0"}</definedName>
    <definedName name="_3288__FDSAUDITLINK__" localSheetId="3" hidden="1">{"fdsup://directions/FAT Viewer?action=UPDATE&amp;creator=factset&amp;DYN_ARGS=TRUE&amp;DOC_NAME=FAT:FQL_AUDITING_CLIENT_TEMPLATE.FAT&amp;display_string=Audit&amp;VAR:KEY=HGBQRQLIFA&amp;VAR:QUERY=RkZfRUJJVERBKEFOTiwtMiwsLFJQKQ==&amp;WINDOW=FIRST_POPUP&amp;HEIGHT=450&amp;WIDTH=450&amp;START_MAXIMI","ZED=FALSE&amp;VAR:CALENDAR=US&amp;VAR:SYMBOL=017260&amp;VAR:INDEX=0"}</definedName>
    <definedName name="_3288__FDSAUDITLINK__" hidden="1">{"fdsup://directions/FAT Viewer?action=UPDATE&amp;creator=factset&amp;DYN_ARGS=TRUE&amp;DOC_NAME=FAT:FQL_AUDITING_CLIENT_TEMPLATE.FAT&amp;display_string=Audit&amp;VAR:KEY=HGBQRQLIFA&amp;VAR:QUERY=RkZfRUJJVERBKEFOTiwtMiwsLFJQKQ==&amp;WINDOW=FIRST_POPUP&amp;HEIGHT=450&amp;WIDTH=450&amp;START_MAXIMI","ZED=FALSE&amp;VAR:CALENDAR=US&amp;VAR:SYMBOL=017260&amp;VAR:INDEX=0"}</definedName>
    <definedName name="_3289__FDSAUDITLINK__" localSheetId="11" hidden="1">{"fdsup://Directions/FactSet Auditing Viewer?action=AUDIT_VALUE&amp;DB=129&amp;ID1=017260&amp;VALUEID=01001&amp;SDATE=2008&amp;PERIODTYPE=ANN_STD&amp;window=popup_no_bar&amp;width=385&amp;height=120&amp;START_MAXIMIZED=FALSE&amp;creator=factset&amp;display_string=Audit"}</definedName>
    <definedName name="_3289__FDSAUDITLINK__" localSheetId="3" hidden="1">{"fdsup://Directions/FactSet Auditing Viewer?action=AUDIT_VALUE&amp;DB=129&amp;ID1=017260&amp;VALUEID=01001&amp;SDATE=2008&amp;PERIODTYPE=ANN_STD&amp;window=popup_no_bar&amp;width=385&amp;height=120&amp;START_MAXIMIZED=FALSE&amp;creator=factset&amp;display_string=Audit"}</definedName>
    <definedName name="_3289__FDSAUDITLINK__" hidden="1">{"fdsup://Directions/FactSet Auditing Viewer?action=AUDIT_VALUE&amp;DB=129&amp;ID1=017260&amp;VALUEID=01001&amp;SDATE=2008&amp;PERIODTYPE=ANN_STD&amp;window=popup_no_bar&amp;width=385&amp;height=120&amp;START_MAXIMIZED=FALSE&amp;creator=factset&amp;display_string=Audit"}</definedName>
    <definedName name="_329__FDSAUDITLINK__" localSheetId="11" hidden="1">{"fdsup://directions/FAT Viewer?action=UPDATE&amp;creator=factset&amp;DYN_ARGS=TRUE&amp;DOC_NAME=FAT:FQL_AUDITING_CLIENT_TEMPLATE.FAT&amp;display_string=Audit&amp;VAR:KEY=TYTONUTUTU&amp;VAR:QUERY=RkZfTkVUX0lOQyhBTk4sLTIsLCxSUCk=&amp;WINDOW=FIRST_POPUP&amp;HEIGHT=450&amp;WIDTH=450&amp;START_MAXIMI","ZED=FALSE&amp;VAR:CALENDAR=FIVEDAY&amp;VAR:SYMBOL=B1978V&amp;VAR:INDEX=0"}</definedName>
    <definedName name="_329__FDSAUDITLINK__" localSheetId="3" hidden="1">{"fdsup://directions/FAT Viewer?action=UPDATE&amp;creator=factset&amp;DYN_ARGS=TRUE&amp;DOC_NAME=FAT:FQL_AUDITING_CLIENT_TEMPLATE.FAT&amp;display_string=Audit&amp;VAR:KEY=TYTONUTUTU&amp;VAR:QUERY=RkZfTkVUX0lOQyhBTk4sLTIsLCxSUCk=&amp;WINDOW=FIRST_POPUP&amp;HEIGHT=450&amp;WIDTH=450&amp;START_MAXIMI","ZED=FALSE&amp;VAR:CALENDAR=FIVEDAY&amp;VAR:SYMBOL=B1978V&amp;VAR:INDEX=0"}</definedName>
    <definedName name="_329__FDSAUDITLINK__" hidden="1">{"fdsup://directions/FAT Viewer?action=UPDATE&amp;creator=factset&amp;DYN_ARGS=TRUE&amp;DOC_NAME=FAT:FQL_AUDITING_CLIENT_TEMPLATE.FAT&amp;display_string=Audit&amp;VAR:KEY=TYTONUTUTU&amp;VAR:QUERY=RkZfTkVUX0lOQyhBTk4sLTIsLCxSUCk=&amp;WINDOW=FIRST_POPUP&amp;HEIGHT=450&amp;WIDTH=450&amp;START_MAXIMI","ZED=FALSE&amp;VAR:CALENDAR=FIVEDAY&amp;VAR:SYMBOL=B1978V&amp;VAR:INDEX=0"}</definedName>
    <definedName name="_3290__FDSAUDITLINK__" localSheetId="11" hidden="1">{"fdsup://Directions/FactSet Auditing Viewer?action=AUDIT_VALUE&amp;DB=129&amp;ID1=017260&amp;VALUEID=01001&amp;SDATE=2007&amp;PERIODTYPE=ANN_STD&amp;window=popup_no_bar&amp;width=385&amp;height=120&amp;START_MAXIMIZED=FALSE&amp;creator=factset&amp;display_string=Audit"}</definedName>
    <definedName name="_3290__FDSAUDITLINK__" localSheetId="3" hidden="1">{"fdsup://Directions/FactSet Auditing Viewer?action=AUDIT_VALUE&amp;DB=129&amp;ID1=017260&amp;VALUEID=01001&amp;SDATE=2007&amp;PERIODTYPE=ANN_STD&amp;window=popup_no_bar&amp;width=385&amp;height=120&amp;START_MAXIMIZED=FALSE&amp;creator=factset&amp;display_string=Audit"}</definedName>
    <definedName name="_3290__FDSAUDITLINK__" hidden="1">{"fdsup://Directions/FactSet Auditing Viewer?action=AUDIT_VALUE&amp;DB=129&amp;ID1=017260&amp;VALUEID=01001&amp;SDATE=2007&amp;PERIODTYPE=ANN_STD&amp;window=popup_no_bar&amp;width=385&amp;height=120&amp;START_MAXIMIZED=FALSE&amp;creator=factset&amp;display_string=Audit"}</definedName>
    <definedName name="_3291__FDSAUDITLINK__" localSheetId="11" hidden="1">{"fdsup://directions/FAT Viewer?action=UPDATE&amp;creator=factset&amp;DYN_ARGS=TRUE&amp;DOC_NAME=FAT:FQL_AUDITING_CLIENT_TEMPLATE.FAT&amp;display_string=Audit&amp;VAR:KEY=DONGXODWNK&amp;VAR:QUERY=RkZfQ0FQRVgoQU5OLDAsLCxSUCk=&amp;WINDOW=FIRST_POPUP&amp;HEIGHT=450&amp;WIDTH=450&amp;START_MAXIMIZED=","FALSE&amp;VAR:CALENDAR=US&amp;VAR:SYMBOL=57632310&amp;VAR:INDEX=0"}</definedName>
    <definedName name="_3291__FDSAUDITLINK__" localSheetId="3" hidden="1">{"fdsup://directions/FAT Viewer?action=UPDATE&amp;creator=factset&amp;DYN_ARGS=TRUE&amp;DOC_NAME=FAT:FQL_AUDITING_CLIENT_TEMPLATE.FAT&amp;display_string=Audit&amp;VAR:KEY=DONGXODWNK&amp;VAR:QUERY=RkZfQ0FQRVgoQU5OLDAsLCxSUCk=&amp;WINDOW=FIRST_POPUP&amp;HEIGHT=450&amp;WIDTH=450&amp;START_MAXIMIZED=","FALSE&amp;VAR:CALENDAR=US&amp;VAR:SYMBOL=57632310&amp;VAR:INDEX=0"}</definedName>
    <definedName name="_3291__FDSAUDITLINK__" hidden="1">{"fdsup://directions/FAT Viewer?action=UPDATE&amp;creator=factset&amp;DYN_ARGS=TRUE&amp;DOC_NAME=FAT:FQL_AUDITING_CLIENT_TEMPLATE.FAT&amp;display_string=Audit&amp;VAR:KEY=DONGXODWNK&amp;VAR:QUERY=RkZfQ0FQRVgoQU5OLDAsLCxSUCk=&amp;WINDOW=FIRST_POPUP&amp;HEIGHT=450&amp;WIDTH=450&amp;START_MAXIMIZED=","FALSE&amp;VAR:CALENDAR=US&amp;VAR:SYMBOL=57632310&amp;VAR:INDEX=0"}</definedName>
    <definedName name="_3292__FDSAUDITLINK__" localSheetId="11" hidden="1">{"fdsup://directions/FAT Viewer?action=UPDATE&amp;creator=factset&amp;DYN_ARGS=TRUE&amp;DOC_NAME=FAT:FQL_AUDITING_CLIENT_TEMPLATE.FAT&amp;display_string=Audit&amp;VAR:KEY=VKDIPAREBG&amp;VAR:QUERY=RkZfQ0FQRVgoQU5OLC0xLCwsUlAp&amp;WINDOW=FIRST_POPUP&amp;HEIGHT=450&amp;WIDTH=450&amp;START_MAXIMIZED=","FALSE&amp;VAR:CALENDAR=US&amp;VAR:SYMBOL=57632310&amp;VAR:INDEX=0"}</definedName>
    <definedName name="_3292__FDSAUDITLINK__" localSheetId="3" hidden="1">{"fdsup://directions/FAT Viewer?action=UPDATE&amp;creator=factset&amp;DYN_ARGS=TRUE&amp;DOC_NAME=FAT:FQL_AUDITING_CLIENT_TEMPLATE.FAT&amp;display_string=Audit&amp;VAR:KEY=VKDIPAREBG&amp;VAR:QUERY=RkZfQ0FQRVgoQU5OLC0xLCwsUlAp&amp;WINDOW=FIRST_POPUP&amp;HEIGHT=450&amp;WIDTH=450&amp;START_MAXIMIZED=","FALSE&amp;VAR:CALENDAR=US&amp;VAR:SYMBOL=57632310&amp;VAR:INDEX=0"}</definedName>
    <definedName name="_3292__FDSAUDITLINK__" hidden="1">{"fdsup://directions/FAT Viewer?action=UPDATE&amp;creator=factset&amp;DYN_ARGS=TRUE&amp;DOC_NAME=FAT:FQL_AUDITING_CLIENT_TEMPLATE.FAT&amp;display_string=Audit&amp;VAR:KEY=VKDIPAREBG&amp;VAR:QUERY=RkZfQ0FQRVgoQU5OLC0xLCwsUlAp&amp;WINDOW=FIRST_POPUP&amp;HEIGHT=450&amp;WIDTH=450&amp;START_MAXIMIZED=","FALSE&amp;VAR:CALENDAR=US&amp;VAR:SYMBOL=57632310&amp;VAR:INDEX=0"}</definedName>
    <definedName name="_3293__FDSAUDITLINK__" localSheetId="11" hidden="1">{"fdsup://directions/FAT Viewer?action=UPDATE&amp;creator=factset&amp;DYN_ARGS=TRUE&amp;DOC_NAME=FAT:FQL_AUDITING_CLIENT_TEMPLATE.FAT&amp;display_string=Audit&amp;VAR:KEY=BIVWNGHOZC&amp;VAR:QUERY=RkZfQ0FQRVgoQU5OLC0yLCwsUlAp&amp;WINDOW=FIRST_POPUP&amp;HEIGHT=450&amp;WIDTH=450&amp;START_MAXIMIZED=","FALSE&amp;VAR:CALENDAR=US&amp;VAR:SYMBOL=57632310&amp;VAR:INDEX=0"}</definedName>
    <definedName name="_3293__FDSAUDITLINK__" localSheetId="3" hidden="1">{"fdsup://directions/FAT Viewer?action=UPDATE&amp;creator=factset&amp;DYN_ARGS=TRUE&amp;DOC_NAME=FAT:FQL_AUDITING_CLIENT_TEMPLATE.FAT&amp;display_string=Audit&amp;VAR:KEY=BIVWNGHOZC&amp;VAR:QUERY=RkZfQ0FQRVgoQU5OLC0yLCwsUlAp&amp;WINDOW=FIRST_POPUP&amp;HEIGHT=450&amp;WIDTH=450&amp;START_MAXIMIZED=","FALSE&amp;VAR:CALENDAR=US&amp;VAR:SYMBOL=57632310&amp;VAR:INDEX=0"}</definedName>
    <definedName name="_3293__FDSAUDITLINK__" hidden="1">{"fdsup://directions/FAT Viewer?action=UPDATE&amp;creator=factset&amp;DYN_ARGS=TRUE&amp;DOC_NAME=FAT:FQL_AUDITING_CLIENT_TEMPLATE.FAT&amp;display_string=Audit&amp;VAR:KEY=BIVWNGHOZC&amp;VAR:QUERY=RkZfQ0FQRVgoQU5OLC0yLCwsUlAp&amp;WINDOW=FIRST_POPUP&amp;HEIGHT=450&amp;WIDTH=450&amp;START_MAXIMIZED=","FALSE&amp;VAR:CALENDAR=US&amp;VAR:SYMBOL=57632310&amp;VAR:INDEX=0"}</definedName>
    <definedName name="_3294__FDSAUDITLINK__" localSheetId="11" hidden="1">{"fdsup://directions/FAT Viewer?action=UPDATE&amp;creator=factset&amp;DYN_ARGS=TRUE&amp;DOC_NAME=FAT:FQL_AUDITING_CLIENT_TEMPLATE.FAT&amp;display_string=Audit&amp;VAR:KEY=VEHAVQBUTC&amp;VAR:QUERY=RkZfTkVUX0lOQyhBTk4sLTEsLCxSUCk=&amp;WINDOW=FIRST_POPUP&amp;HEIGHT=450&amp;WIDTH=450&amp;START_MAXIMI","ZED=FALSE&amp;VAR:CALENDAR=US&amp;VAR:SYMBOL=57632310&amp;VAR:INDEX=0"}</definedName>
    <definedName name="_3294__FDSAUDITLINK__" localSheetId="3" hidden="1">{"fdsup://directions/FAT Viewer?action=UPDATE&amp;creator=factset&amp;DYN_ARGS=TRUE&amp;DOC_NAME=FAT:FQL_AUDITING_CLIENT_TEMPLATE.FAT&amp;display_string=Audit&amp;VAR:KEY=VEHAVQBUTC&amp;VAR:QUERY=RkZfTkVUX0lOQyhBTk4sLTEsLCxSUCk=&amp;WINDOW=FIRST_POPUP&amp;HEIGHT=450&amp;WIDTH=450&amp;START_MAXIMI","ZED=FALSE&amp;VAR:CALENDAR=US&amp;VAR:SYMBOL=57632310&amp;VAR:INDEX=0"}</definedName>
    <definedName name="_3294__FDSAUDITLINK__" hidden="1">{"fdsup://directions/FAT Viewer?action=UPDATE&amp;creator=factset&amp;DYN_ARGS=TRUE&amp;DOC_NAME=FAT:FQL_AUDITING_CLIENT_TEMPLATE.FAT&amp;display_string=Audit&amp;VAR:KEY=VEHAVQBUTC&amp;VAR:QUERY=RkZfTkVUX0lOQyhBTk4sLTEsLCxSUCk=&amp;WINDOW=FIRST_POPUP&amp;HEIGHT=450&amp;WIDTH=450&amp;START_MAXIMI","ZED=FALSE&amp;VAR:CALENDAR=US&amp;VAR:SYMBOL=57632310&amp;VAR:INDEX=0"}</definedName>
    <definedName name="_3295__FDSAUDITLINK__" localSheetId="11" hidden="1">{"fdsup://directions/FAT Viewer?action=UPDATE&amp;creator=factset&amp;DYN_ARGS=TRUE&amp;DOC_NAME=FAT:FQL_AUDITING_CLIENT_TEMPLATE.FAT&amp;display_string=Audit&amp;VAR:KEY=NMHENYHYDE&amp;VAR:QUERY=RkZfTkVUX0lOQyhBTk4sLTIsLCxSUCk=&amp;WINDOW=FIRST_POPUP&amp;HEIGHT=450&amp;WIDTH=450&amp;START_MAXIMI","ZED=FALSE&amp;VAR:CALENDAR=US&amp;VAR:SYMBOL=57632310&amp;VAR:INDEX=0"}</definedName>
    <definedName name="_3295__FDSAUDITLINK__" localSheetId="3" hidden="1">{"fdsup://directions/FAT Viewer?action=UPDATE&amp;creator=factset&amp;DYN_ARGS=TRUE&amp;DOC_NAME=FAT:FQL_AUDITING_CLIENT_TEMPLATE.FAT&amp;display_string=Audit&amp;VAR:KEY=NMHENYHYDE&amp;VAR:QUERY=RkZfTkVUX0lOQyhBTk4sLTIsLCxSUCk=&amp;WINDOW=FIRST_POPUP&amp;HEIGHT=450&amp;WIDTH=450&amp;START_MAXIMI","ZED=FALSE&amp;VAR:CALENDAR=US&amp;VAR:SYMBOL=57632310&amp;VAR:INDEX=0"}</definedName>
    <definedName name="_3295__FDSAUDITLINK__" hidden="1">{"fdsup://directions/FAT Viewer?action=UPDATE&amp;creator=factset&amp;DYN_ARGS=TRUE&amp;DOC_NAME=FAT:FQL_AUDITING_CLIENT_TEMPLATE.FAT&amp;display_string=Audit&amp;VAR:KEY=NMHENYHYDE&amp;VAR:QUERY=RkZfTkVUX0lOQyhBTk4sLTIsLCxSUCk=&amp;WINDOW=FIRST_POPUP&amp;HEIGHT=450&amp;WIDTH=450&amp;START_MAXIMI","ZED=FALSE&amp;VAR:CALENDAR=US&amp;VAR:SYMBOL=57632310&amp;VAR:INDEX=0"}</definedName>
    <definedName name="_3296__FDSAUDITLINK__" localSheetId="11" hidden="1">{"fdsup://directions/FAT Viewer?action=UPDATE&amp;creator=factset&amp;DYN_ARGS=TRUE&amp;DOC_NAME=FAT:FQL_AUDITING_CLIENT_TEMPLATE.FAT&amp;display_string=Audit&amp;VAR:KEY=LWDOZQBILM&amp;VAR:QUERY=RkZfRUJJVChBTk4sLTEsLCxSUCk=&amp;WINDOW=FIRST_POPUP&amp;HEIGHT=450&amp;WIDTH=450&amp;START_MAXIMIZED=","FALSE&amp;VAR:CALENDAR=US&amp;VAR:SYMBOL=57632310&amp;VAR:INDEX=0"}</definedName>
    <definedName name="_3296__FDSAUDITLINK__" localSheetId="3" hidden="1">{"fdsup://directions/FAT Viewer?action=UPDATE&amp;creator=factset&amp;DYN_ARGS=TRUE&amp;DOC_NAME=FAT:FQL_AUDITING_CLIENT_TEMPLATE.FAT&amp;display_string=Audit&amp;VAR:KEY=LWDOZQBILM&amp;VAR:QUERY=RkZfRUJJVChBTk4sLTEsLCxSUCk=&amp;WINDOW=FIRST_POPUP&amp;HEIGHT=450&amp;WIDTH=450&amp;START_MAXIMIZED=","FALSE&amp;VAR:CALENDAR=US&amp;VAR:SYMBOL=57632310&amp;VAR:INDEX=0"}</definedName>
    <definedName name="_3296__FDSAUDITLINK__" hidden="1">{"fdsup://directions/FAT Viewer?action=UPDATE&amp;creator=factset&amp;DYN_ARGS=TRUE&amp;DOC_NAME=FAT:FQL_AUDITING_CLIENT_TEMPLATE.FAT&amp;display_string=Audit&amp;VAR:KEY=LWDOZQBILM&amp;VAR:QUERY=RkZfRUJJVChBTk4sLTEsLCxSUCk=&amp;WINDOW=FIRST_POPUP&amp;HEIGHT=450&amp;WIDTH=450&amp;START_MAXIMIZED=","FALSE&amp;VAR:CALENDAR=US&amp;VAR:SYMBOL=57632310&amp;VAR:INDEX=0"}</definedName>
    <definedName name="_3297__FDSAUDITLINK__" localSheetId="11" hidden="1">{"fdsup://directions/FAT Viewer?action=UPDATE&amp;creator=factset&amp;DYN_ARGS=TRUE&amp;DOC_NAME=FAT:FQL_AUDITING_CLIENT_TEMPLATE.FAT&amp;display_string=Audit&amp;VAR:KEY=PUXOHAXCPY&amp;VAR:QUERY=RkZfRUJJVChBTk4sLTIsLCxSUCk=&amp;WINDOW=FIRST_POPUP&amp;HEIGHT=450&amp;WIDTH=450&amp;START_MAXIMIZED=","FALSE&amp;VAR:CALENDAR=US&amp;VAR:SYMBOL=57632310&amp;VAR:INDEX=0"}</definedName>
    <definedName name="_3297__FDSAUDITLINK__" localSheetId="3" hidden="1">{"fdsup://directions/FAT Viewer?action=UPDATE&amp;creator=factset&amp;DYN_ARGS=TRUE&amp;DOC_NAME=FAT:FQL_AUDITING_CLIENT_TEMPLATE.FAT&amp;display_string=Audit&amp;VAR:KEY=PUXOHAXCPY&amp;VAR:QUERY=RkZfRUJJVChBTk4sLTIsLCxSUCk=&amp;WINDOW=FIRST_POPUP&amp;HEIGHT=450&amp;WIDTH=450&amp;START_MAXIMIZED=","FALSE&amp;VAR:CALENDAR=US&amp;VAR:SYMBOL=57632310&amp;VAR:INDEX=0"}</definedName>
    <definedName name="_3297__FDSAUDITLINK__" hidden="1">{"fdsup://directions/FAT Viewer?action=UPDATE&amp;creator=factset&amp;DYN_ARGS=TRUE&amp;DOC_NAME=FAT:FQL_AUDITING_CLIENT_TEMPLATE.FAT&amp;display_string=Audit&amp;VAR:KEY=PUXOHAXCPY&amp;VAR:QUERY=RkZfRUJJVChBTk4sLTIsLCxSUCk=&amp;WINDOW=FIRST_POPUP&amp;HEIGHT=450&amp;WIDTH=450&amp;START_MAXIMIZED=","FALSE&amp;VAR:CALENDAR=US&amp;VAR:SYMBOL=57632310&amp;VAR:INDEX=0"}</definedName>
    <definedName name="_3298__FDSAUDITLINK__" localSheetId="11" hidden="1">{"fdsup://directions/FAT Viewer?action=UPDATE&amp;creator=factset&amp;DYN_ARGS=TRUE&amp;DOC_NAME=FAT:FQL_AUDITING_CLIENT_TEMPLATE.FAT&amp;display_string=Audit&amp;VAR:KEY=RYFSLOFAFE&amp;VAR:QUERY=RkZfRUJJVERBKEFOTiwtMSwsLFJQKQ==&amp;WINDOW=FIRST_POPUP&amp;HEIGHT=450&amp;WIDTH=450&amp;START_MAXIMI","ZED=FALSE&amp;VAR:CALENDAR=US&amp;VAR:SYMBOL=57632310&amp;VAR:INDEX=0"}</definedName>
    <definedName name="_3298__FDSAUDITLINK__" localSheetId="3" hidden="1">{"fdsup://directions/FAT Viewer?action=UPDATE&amp;creator=factset&amp;DYN_ARGS=TRUE&amp;DOC_NAME=FAT:FQL_AUDITING_CLIENT_TEMPLATE.FAT&amp;display_string=Audit&amp;VAR:KEY=RYFSLOFAFE&amp;VAR:QUERY=RkZfRUJJVERBKEFOTiwtMSwsLFJQKQ==&amp;WINDOW=FIRST_POPUP&amp;HEIGHT=450&amp;WIDTH=450&amp;START_MAXIMI","ZED=FALSE&amp;VAR:CALENDAR=US&amp;VAR:SYMBOL=57632310&amp;VAR:INDEX=0"}</definedName>
    <definedName name="_3298__FDSAUDITLINK__" hidden="1">{"fdsup://directions/FAT Viewer?action=UPDATE&amp;creator=factset&amp;DYN_ARGS=TRUE&amp;DOC_NAME=FAT:FQL_AUDITING_CLIENT_TEMPLATE.FAT&amp;display_string=Audit&amp;VAR:KEY=RYFSLOFAFE&amp;VAR:QUERY=RkZfRUJJVERBKEFOTiwtMSwsLFJQKQ==&amp;WINDOW=FIRST_POPUP&amp;HEIGHT=450&amp;WIDTH=450&amp;START_MAXIMI","ZED=FALSE&amp;VAR:CALENDAR=US&amp;VAR:SYMBOL=57632310&amp;VAR:INDEX=0"}</definedName>
    <definedName name="_3299__FDSAUDITLINK__" localSheetId="11" hidden="1">{"fdsup://directions/FAT Viewer?action=UPDATE&amp;creator=factset&amp;DYN_ARGS=TRUE&amp;DOC_NAME=FAT:FQL_AUDITING_CLIENT_TEMPLATE.FAT&amp;display_string=Audit&amp;VAR:KEY=NETGJKPATC&amp;VAR:QUERY=RkZfRUJJVERBKEFOTiwtMiwsLFJQKQ==&amp;WINDOW=FIRST_POPUP&amp;HEIGHT=450&amp;WIDTH=450&amp;START_MAXIMI","ZED=FALSE&amp;VAR:CALENDAR=US&amp;VAR:SYMBOL=57632310&amp;VAR:INDEX=0"}</definedName>
    <definedName name="_3299__FDSAUDITLINK__" localSheetId="3" hidden="1">{"fdsup://directions/FAT Viewer?action=UPDATE&amp;creator=factset&amp;DYN_ARGS=TRUE&amp;DOC_NAME=FAT:FQL_AUDITING_CLIENT_TEMPLATE.FAT&amp;display_string=Audit&amp;VAR:KEY=NETGJKPATC&amp;VAR:QUERY=RkZfRUJJVERBKEFOTiwtMiwsLFJQKQ==&amp;WINDOW=FIRST_POPUP&amp;HEIGHT=450&amp;WIDTH=450&amp;START_MAXIMI","ZED=FALSE&amp;VAR:CALENDAR=US&amp;VAR:SYMBOL=57632310&amp;VAR:INDEX=0"}</definedName>
    <definedName name="_3299__FDSAUDITLINK__" hidden="1">{"fdsup://directions/FAT Viewer?action=UPDATE&amp;creator=factset&amp;DYN_ARGS=TRUE&amp;DOC_NAME=FAT:FQL_AUDITING_CLIENT_TEMPLATE.FAT&amp;display_string=Audit&amp;VAR:KEY=NETGJKPATC&amp;VAR:QUERY=RkZfRUJJVERBKEFOTiwtMiwsLFJQKQ==&amp;WINDOW=FIRST_POPUP&amp;HEIGHT=450&amp;WIDTH=450&amp;START_MAXIMI","ZED=FALSE&amp;VAR:CALENDAR=US&amp;VAR:SYMBOL=57632310&amp;VAR:INDEX=0"}</definedName>
    <definedName name="_33__FDSAUDITLINK__" localSheetId="11" hidden="1">{"fdsup://directions/FAT Viewer?action=UPDATE&amp;creator=factset&amp;DYN_ARGS=TRUE&amp;DOC_NAME=FAT:FQL_AUDITING_CLIENT_TEMPLATE.FAT&amp;display_string=Audit&amp;VAR:KEY=WPIBMLUFGJ&amp;VAR:QUERY=RkZfQ0FQRVgoQU5OLC0zLCwsUlAp&amp;WINDOW=FIRST_POPUP&amp;HEIGHT=450&amp;WIDTH=450&amp;START_MAXIMIZED=","FALSE&amp;VAR:CALENDAR=FIVEDAY&amp;VAR:SYMBOL=B17ZL5&amp;VAR:INDEX=0"}</definedName>
    <definedName name="_33__FDSAUDITLINK__" localSheetId="3" hidden="1">{"fdsup://directions/FAT Viewer?action=UPDATE&amp;creator=factset&amp;DYN_ARGS=TRUE&amp;DOC_NAME=FAT:FQL_AUDITING_CLIENT_TEMPLATE.FAT&amp;display_string=Audit&amp;VAR:KEY=WPIBMLUFGJ&amp;VAR:QUERY=RkZfQ0FQRVgoQU5OLC0zLCwsUlAp&amp;WINDOW=FIRST_POPUP&amp;HEIGHT=450&amp;WIDTH=450&amp;START_MAXIMIZED=","FALSE&amp;VAR:CALENDAR=FIVEDAY&amp;VAR:SYMBOL=B17ZL5&amp;VAR:INDEX=0"}</definedName>
    <definedName name="_33__FDSAUDITLINK__" hidden="1">{"fdsup://directions/FAT Viewer?action=UPDATE&amp;creator=factset&amp;DYN_ARGS=TRUE&amp;DOC_NAME=FAT:FQL_AUDITING_CLIENT_TEMPLATE.FAT&amp;display_string=Audit&amp;VAR:KEY=WPIBMLUFGJ&amp;VAR:QUERY=RkZfQ0FQRVgoQU5OLC0zLCwsUlAp&amp;WINDOW=FIRST_POPUP&amp;HEIGHT=450&amp;WIDTH=450&amp;START_MAXIMIZED=","FALSE&amp;VAR:CALENDAR=FIVEDAY&amp;VAR:SYMBOL=B17ZL5&amp;VAR:INDEX=0"}</definedName>
    <definedName name="_330__FDSAUDITLINK__" localSheetId="11" hidden="1">{"fdsup://directions/FAT Viewer?action=UPDATE&amp;creator=factset&amp;DYN_ARGS=TRUE&amp;DOC_NAME=FAT:FQL_AUDITING_CLIENT_TEMPLATE.FAT&amp;display_string=Audit&amp;VAR:KEY=LAPKZILENS&amp;VAR:QUERY=RkZfRUJJVChBTk4sLTEsLCxSUCk=&amp;WINDOW=FIRST_POPUP&amp;HEIGHT=450&amp;WIDTH=450&amp;START_MAXIMIZED=","FALSE&amp;VAR:CALENDAR=FIVEDAY&amp;VAR:SYMBOL=B1978V&amp;VAR:INDEX=0"}</definedName>
    <definedName name="_330__FDSAUDITLINK__" localSheetId="3" hidden="1">{"fdsup://directions/FAT Viewer?action=UPDATE&amp;creator=factset&amp;DYN_ARGS=TRUE&amp;DOC_NAME=FAT:FQL_AUDITING_CLIENT_TEMPLATE.FAT&amp;display_string=Audit&amp;VAR:KEY=LAPKZILENS&amp;VAR:QUERY=RkZfRUJJVChBTk4sLTEsLCxSUCk=&amp;WINDOW=FIRST_POPUP&amp;HEIGHT=450&amp;WIDTH=450&amp;START_MAXIMIZED=","FALSE&amp;VAR:CALENDAR=FIVEDAY&amp;VAR:SYMBOL=B1978V&amp;VAR:INDEX=0"}</definedName>
    <definedName name="_330__FDSAUDITLINK__" hidden="1">{"fdsup://directions/FAT Viewer?action=UPDATE&amp;creator=factset&amp;DYN_ARGS=TRUE&amp;DOC_NAME=FAT:FQL_AUDITING_CLIENT_TEMPLATE.FAT&amp;display_string=Audit&amp;VAR:KEY=LAPKZILENS&amp;VAR:QUERY=RkZfRUJJVChBTk4sLTEsLCxSUCk=&amp;WINDOW=FIRST_POPUP&amp;HEIGHT=450&amp;WIDTH=450&amp;START_MAXIMIZED=","FALSE&amp;VAR:CALENDAR=FIVEDAY&amp;VAR:SYMBOL=B1978V&amp;VAR:INDEX=0"}</definedName>
    <definedName name="_3300__FDSAUDITLINK__" localSheetId="11" hidden="1">{"fdsup://Directions/FactSet Auditing Viewer?action=AUDIT_VALUE&amp;DB=129&amp;ID1=57632310&amp;VALUEID=01001&amp;SDATE=2008&amp;PERIODTYPE=ANN_STD&amp;window=popup_no_bar&amp;width=385&amp;height=120&amp;START_MAXIMIZED=FALSE&amp;creator=factset&amp;display_string=Audit"}</definedName>
    <definedName name="_3300__FDSAUDITLINK__" localSheetId="3" hidden="1">{"fdsup://Directions/FactSet Auditing Viewer?action=AUDIT_VALUE&amp;DB=129&amp;ID1=57632310&amp;VALUEID=01001&amp;SDATE=2008&amp;PERIODTYPE=ANN_STD&amp;window=popup_no_bar&amp;width=385&amp;height=120&amp;START_MAXIMIZED=FALSE&amp;creator=factset&amp;display_string=Audit"}</definedName>
    <definedName name="_3300__FDSAUDITLINK__" hidden="1">{"fdsup://Directions/FactSet Auditing Viewer?action=AUDIT_VALUE&amp;DB=129&amp;ID1=57632310&amp;VALUEID=01001&amp;SDATE=2008&amp;PERIODTYPE=ANN_STD&amp;window=popup_no_bar&amp;width=385&amp;height=120&amp;START_MAXIMIZED=FALSE&amp;creator=factset&amp;display_string=Audit"}</definedName>
    <definedName name="_3301__FDSAUDITLINK__" localSheetId="11" hidden="1">{"fdsup://Directions/FactSet Auditing Viewer?action=AUDIT_VALUE&amp;DB=129&amp;ID1=57632310&amp;VALUEID=01001&amp;SDATE=2007&amp;PERIODTYPE=ANN_STD&amp;window=popup_no_bar&amp;width=385&amp;height=120&amp;START_MAXIMIZED=FALSE&amp;creator=factset&amp;display_string=Audit"}</definedName>
    <definedName name="_3301__FDSAUDITLINK__" localSheetId="3" hidden="1">{"fdsup://Directions/FactSet Auditing Viewer?action=AUDIT_VALUE&amp;DB=129&amp;ID1=57632310&amp;VALUEID=01001&amp;SDATE=2007&amp;PERIODTYPE=ANN_STD&amp;window=popup_no_bar&amp;width=385&amp;height=120&amp;START_MAXIMIZED=FALSE&amp;creator=factset&amp;display_string=Audit"}</definedName>
    <definedName name="_3301__FDSAUDITLINK__" hidden="1">{"fdsup://Directions/FactSet Auditing Viewer?action=AUDIT_VALUE&amp;DB=129&amp;ID1=57632310&amp;VALUEID=01001&amp;SDATE=2007&amp;PERIODTYPE=ANN_STD&amp;window=popup_no_bar&amp;width=385&amp;height=120&amp;START_MAXIMIZED=FALSE&amp;creator=factset&amp;display_string=Audit"}</definedName>
    <definedName name="_3302__FDSAUDITLINK__" localSheetId="11" hidden="1">{"fdsup://directions/FAT Viewer?action=UPDATE&amp;creator=factset&amp;DYN_ARGS=TRUE&amp;DOC_NAME=FAT:FQL_AUDITING_CLIENT_TEMPLATE.FAT&amp;display_string=Audit&amp;VAR:KEY=RQPEBGTIFC&amp;VAR:QUERY=RkZfQ0FQRVgoQU5OLDAsLCxSUCk=&amp;WINDOW=FIRST_POPUP&amp;HEIGHT=450&amp;WIDTH=450&amp;START_MAXIMIZED=","FALSE&amp;VAR:CALENDAR=US&amp;VAR:SYMBOL=647346&amp;VAR:INDEX=0"}</definedName>
    <definedName name="_3302__FDSAUDITLINK__" localSheetId="3" hidden="1">{"fdsup://directions/FAT Viewer?action=UPDATE&amp;creator=factset&amp;DYN_ARGS=TRUE&amp;DOC_NAME=FAT:FQL_AUDITING_CLIENT_TEMPLATE.FAT&amp;display_string=Audit&amp;VAR:KEY=RQPEBGTIFC&amp;VAR:QUERY=RkZfQ0FQRVgoQU5OLDAsLCxSUCk=&amp;WINDOW=FIRST_POPUP&amp;HEIGHT=450&amp;WIDTH=450&amp;START_MAXIMIZED=","FALSE&amp;VAR:CALENDAR=US&amp;VAR:SYMBOL=647346&amp;VAR:INDEX=0"}</definedName>
    <definedName name="_3302__FDSAUDITLINK__" hidden="1">{"fdsup://directions/FAT Viewer?action=UPDATE&amp;creator=factset&amp;DYN_ARGS=TRUE&amp;DOC_NAME=FAT:FQL_AUDITING_CLIENT_TEMPLATE.FAT&amp;display_string=Audit&amp;VAR:KEY=RQPEBGTIFC&amp;VAR:QUERY=RkZfQ0FQRVgoQU5OLDAsLCxSUCk=&amp;WINDOW=FIRST_POPUP&amp;HEIGHT=450&amp;WIDTH=450&amp;START_MAXIMIZED=","FALSE&amp;VAR:CALENDAR=US&amp;VAR:SYMBOL=647346&amp;VAR:INDEX=0"}</definedName>
    <definedName name="_3303__FDSAUDITLINK__" localSheetId="11" hidden="1">{"fdsup://directions/FAT Viewer?action=UPDATE&amp;creator=factset&amp;DYN_ARGS=TRUE&amp;DOC_NAME=FAT:FQL_AUDITING_CLIENT_TEMPLATE.FAT&amp;display_string=Audit&amp;VAR:KEY=LSPKXILSDO&amp;VAR:QUERY=RkZfQ0FQRVgoQU5OLC0xLCwsUlAp&amp;WINDOW=FIRST_POPUP&amp;HEIGHT=450&amp;WIDTH=450&amp;START_MAXIMIZED=","FALSE&amp;VAR:CALENDAR=US&amp;VAR:SYMBOL=647346&amp;VAR:INDEX=0"}</definedName>
    <definedName name="_3303__FDSAUDITLINK__" localSheetId="3" hidden="1">{"fdsup://directions/FAT Viewer?action=UPDATE&amp;creator=factset&amp;DYN_ARGS=TRUE&amp;DOC_NAME=FAT:FQL_AUDITING_CLIENT_TEMPLATE.FAT&amp;display_string=Audit&amp;VAR:KEY=LSPKXILSDO&amp;VAR:QUERY=RkZfQ0FQRVgoQU5OLC0xLCwsUlAp&amp;WINDOW=FIRST_POPUP&amp;HEIGHT=450&amp;WIDTH=450&amp;START_MAXIMIZED=","FALSE&amp;VAR:CALENDAR=US&amp;VAR:SYMBOL=647346&amp;VAR:INDEX=0"}</definedName>
    <definedName name="_3303__FDSAUDITLINK__" hidden="1">{"fdsup://directions/FAT Viewer?action=UPDATE&amp;creator=factset&amp;DYN_ARGS=TRUE&amp;DOC_NAME=FAT:FQL_AUDITING_CLIENT_TEMPLATE.FAT&amp;display_string=Audit&amp;VAR:KEY=LSPKXILSDO&amp;VAR:QUERY=RkZfQ0FQRVgoQU5OLC0xLCwsUlAp&amp;WINDOW=FIRST_POPUP&amp;HEIGHT=450&amp;WIDTH=450&amp;START_MAXIMIZED=","FALSE&amp;VAR:CALENDAR=US&amp;VAR:SYMBOL=647346&amp;VAR:INDEX=0"}</definedName>
    <definedName name="_3304__FDSAUDITLINK__" localSheetId="11" hidden="1">{"fdsup://directions/FAT Viewer?action=UPDATE&amp;creator=factset&amp;DYN_ARGS=TRUE&amp;DOC_NAME=FAT:FQL_AUDITING_CLIENT_TEMPLATE.FAT&amp;display_string=Audit&amp;VAR:KEY=ZSHSZQDAZY&amp;VAR:QUERY=RkZfQ0FQRVgoQU5OLC0yLCwsUlAp&amp;WINDOW=FIRST_POPUP&amp;HEIGHT=450&amp;WIDTH=450&amp;START_MAXIMIZED=","FALSE&amp;VAR:CALENDAR=US&amp;VAR:SYMBOL=647346&amp;VAR:INDEX=0"}</definedName>
    <definedName name="_3304__FDSAUDITLINK__" localSheetId="3" hidden="1">{"fdsup://directions/FAT Viewer?action=UPDATE&amp;creator=factset&amp;DYN_ARGS=TRUE&amp;DOC_NAME=FAT:FQL_AUDITING_CLIENT_TEMPLATE.FAT&amp;display_string=Audit&amp;VAR:KEY=ZSHSZQDAZY&amp;VAR:QUERY=RkZfQ0FQRVgoQU5OLC0yLCwsUlAp&amp;WINDOW=FIRST_POPUP&amp;HEIGHT=450&amp;WIDTH=450&amp;START_MAXIMIZED=","FALSE&amp;VAR:CALENDAR=US&amp;VAR:SYMBOL=647346&amp;VAR:INDEX=0"}</definedName>
    <definedName name="_3304__FDSAUDITLINK__" hidden="1">{"fdsup://directions/FAT Viewer?action=UPDATE&amp;creator=factset&amp;DYN_ARGS=TRUE&amp;DOC_NAME=FAT:FQL_AUDITING_CLIENT_TEMPLATE.FAT&amp;display_string=Audit&amp;VAR:KEY=ZSHSZQDAZY&amp;VAR:QUERY=RkZfQ0FQRVgoQU5OLC0yLCwsUlAp&amp;WINDOW=FIRST_POPUP&amp;HEIGHT=450&amp;WIDTH=450&amp;START_MAXIMIZED=","FALSE&amp;VAR:CALENDAR=US&amp;VAR:SYMBOL=647346&amp;VAR:INDEX=0"}</definedName>
    <definedName name="_3305__FDSAUDITLINK__" localSheetId="11" hidden="1">{"fdsup://directions/FAT Viewer?action=UPDATE&amp;creator=factset&amp;DYN_ARGS=TRUE&amp;DOC_NAME=FAT:FQL_AUDITING_CLIENT_TEMPLATE.FAT&amp;display_string=Audit&amp;VAR:KEY=TAPMBUXWNC&amp;VAR:QUERY=RkZfTkVUX0lOQyhBTk4sLTEsLCxSUCk=&amp;WINDOW=FIRST_POPUP&amp;HEIGHT=450&amp;WIDTH=450&amp;START_MAXIMI","ZED=FALSE&amp;VAR:CALENDAR=US&amp;VAR:SYMBOL=647346&amp;VAR:INDEX=0"}</definedName>
    <definedName name="_3305__FDSAUDITLINK__" localSheetId="3" hidden="1">{"fdsup://directions/FAT Viewer?action=UPDATE&amp;creator=factset&amp;DYN_ARGS=TRUE&amp;DOC_NAME=FAT:FQL_AUDITING_CLIENT_TEMPLATE.FAT&amp;display_string=Audit&amp;VAR:KEY=TAPMBUXWNC&amp;VAR:QUERY=RkZfTkVUX0lOQyhBTk4sLTEsLCxSUCk=&amp;WINDOW=FIRST_POPUP&amp;HEIGHT=450&amp;WIDTH=450&amp;START_MAXIMI","ZED=FALSE&amp;VAR:CALENDAR=US&amp;VAR:SYMBOL=647346&amp;VAR:INDEX=0"}</definedName>
    <definedName name="_3305__FDSAUDITLINK__" hidden="1">{"fdsup://directions/FAT Viewer?action=UPDATE&amp;creator=factset&amp;DYN_ARGS=TRUE&amp;DOC_NAME=FAT:FQL_AUDITING_CLIENT_TEMPLATE.FAT&amp;display_string=Audit&amp;VAR:KEY=TAPMBUXWNC&amp;VAR:QUERY=RkZfTkVUX0lOQyhBTk4sLTEsLCxSUCk=&amp;WINDOW=FIRST_POPUP&amp;HEIGHT=450&amp;WIDTH=450&amp;START_MAXIMI","ZED=FALSE&amp;VAR:CALENDAR=US&amp;VAR:SYMBOL=647346&amp;VAR:INDEX=0"}</definedName>
    <definedName name="_3306__FDSAUDITLINK__" localSheetId="11" hidden="1">{"fdsup://directions/FAT Viewer?action=UPDATE&amp;creator=factset&amp;DYN_ARGS=TRUE&amp;DOC_NAME=FAT:FQL_AUDITING_CLIENT_TEMPLATE.FAT&amp;display_string=Audit&amp;VAR:KEY=BMRGFYFGNG&amp;VAR:QUERY=RkZfTkVUX0lOQyhBTk4sLTIsLCxSUCk=&amp;WINDOW=FIRST_POPUP&amp;HEIGHT=450&amp;WIDTH=450&amp;START_MAXIMI","ZED=FALSE&amp;VAR:CALENDAR=US&amp;VAR:SYMBOL=647346&amp;VAR:INDEX=0"}</definedName>
    <definedName name="_3306__FDSAUDITLINK__" localSheetId="3" hidden="1">{"fdsup://directions/FAT Viewer?action=UPDATE&amp;creator=factset&amp;DYN_ARGS=TRUE&amp;DOC_NAME=FAT:FQL_AUDITING_CLIENT_TEMPLATE.FAT&amp;display_string=Audit&amp;VAR:KEY=BMRGFYFGNG&amp;VAR:QUERY=RkZfTkVUX0lOQyhBTk4sLTIsLCxSUCk=&amp;WINDOW=FIRST_POPUP&amp;HEIGHT=450&amp;WIDTH=450&amp;START_MAXIMI","ZED=FALSE&amp;VAR:CALENDAR=US&amp;VAR:SYMBOL=647346&amp;VAR:INDEX=0"}</definedName>
    <definedName name="_3306__FDSAUDITLINK__" hidden="1">{"fdsup://directions/FAT Viewer?action=UPDATE&amp;creator=factset&amp;DYN_ARGS=TRUE&amp;DOC_NAME=FAT:FQL_AUDITING_CLIENT_TEMPLATE.FAT&amp;display_string=Audit&amp;VAR:KEY=BMRGFYFGNG&amp;VAR:QUERY=RkZfTkVUX0lOQyhBTk4sLTIsLCxSUCk=&amp;WINDOW=FIRST_POPUP&amp;HEIGHT=450&amp;WIDTH=450&amp;START_MAXIMI","ZED=FALSE&amp;VAR:CALENDAR=US&amp;VAR:SYMBOL=647346&amp;VAR:INDEX=0"}</definedName>
    <definedName name="_3307__FDSAUDITLINK__" localSheetId="11" hidden="1">{"fdsup://directions/FAT Viewer?action=UPDATE&amp;creator=factset&amp;DYN_ARGS=TRUE&amp;DOC_NAME=FAT:FQL_AUDITING_CLIENT_TEMPLATE.FAT&amp;display_string=Audit&amp;VAR:KEY=VIZGDYBMRI&amp;VAR:QUERY=RkZfRUJJVChBTk4sLTEsLCxSUCk=&amp;WINDOW=FIRST_POPUP&amp;HEIGHT=450&amp;WIDTH=450&amp;START_MAXIMIZED=","FALSE&amp;VAR:CALENDAR=US&amp;VAR:SYMBOL=647346&amp;VAR:INDEX=0"}</definedName>
    <definedName name="_3307__FDSAUDITLINK__" localSheetId="3" hidden="1">{"fdsup://directions/FAT Viewer?action=UPDATE&amp;creator=factset&amp;DYN_ARGS=TRUE&amp;DOC_NAME=FAT:FQL_AUDITING_CLIENT_TEMPLATE.FAT&amp;display_string=Audit&amp;VAR:KEY=VIZGDYBMRI&amp;VAR:QUERY=RkZfRUJJVChBTk4sLTEsLCxSUCk=&amp;WINDOW=FIRST_POPUP&amp;HEIGHT=450&amp;WIDTH=450&amp;START_MAXIMIZED=","FALSE&amp;VAR:CALENDAR=US&amp;VAR:SYMBOL=647346&amp;VAR:INDEX=0"}</definedName>
    <definedName name="_3307__FDSAUDITLINK__" hidden="1">{"fdsup://directions/FAT Viewer?action=UPDATE&amp;creator=factset&amp;DYN_ARGS=TRUE&amp;DOC_NAME=FAT:FQL_AUDITING_CLIENT_TEMPLATE.FAT&amp;display_string=Audit&amp;VAR:KEY=VIZGDYBMRI&amp;VAR:QUERY=RkZfRUJJVChBTk4sLTEsLCxSUCk=&amp;WINDOW=FIRST_POPUP&amp;HEIGHT=450&amp;WIDTH=450&amp;START_MAXIMIZED=","FALSE&amp;VAR:CALENDAR=US&amp;VAR:SYMBOL=647346&amp;VAR:INDEX=0"}</definedName>
    <definedName name="_3308__FDSAUDITLINK__" localSheetId="11" hidden="1">{"fdsup://directions/FAT Viewer?action=UPDATE&amp;creator=factset&amp;DYN_ARGS=TRUE&amp;DOC_NAME=FAT:FQL_AUDITING_CLIENT_TEMPLATE.FAT&amp;display_string=Audit&amp;VAR:KEY=BANYVMDALG&amp;VAR:QUERY=RkZfRUJJVChBTk4sLTIsLCxSUCk=&amp;WINDOW=FIRST_POPUP&amp;HEIGHT=450&amp;WIDTH=450&amp;START_MAXIMIZED=","FALSE&amp;VAR:CALENDAR=US&amp;VAR:SYMBOL=647346&amp;VAR:INDEX=0"}</definedName>
    <definedName name="_3308__FDSAUDITLINK__" localSheetId="3" hidden="1">{"fdsup://directions/FAT Viewer?action=UPDATE&amp;creator=factset&amp;DYN_ARGS=TRUE&amp;DOC_NAME=FAT:FQL_AUDITING_CLIENT_TEMPLATE.FAT&amp;display_string=Audit&amp;VAR:KEY=BANYVMDALG&amp;VAR:QUERY=RkZfRUJJVChBTk4sLTIsLCxSUCk=&amp;WINDOW=FIRST_POPUP&amp;HEIGHT=450&amp;WIDTH=450&amp;START_MAXIMIZED=","FALSE&amp;VAR:CALENDAR=US&amp;VAR:SYMBOL=647346&amp;VAR:INDEX=0"}</definedName>
    <definedName name="_3308__FDSAUDITLINK__" hidden="1">{"fdsup://directions/FAT Viewer?action=UPDATE&amp;creator=factset&amp;DYN_ARGS=TRUE&amp;DOC_NAME=FAT:FQL_AUDITING_CLIENT_TEMPLATE.FAT&amp;display_string=Audit&amp;VAR:KEY=BANYVMDALG&amp;VAR:QUERY=RkZfRUJJVChBTk4sLTIsLCxSUCk=&amp;WINDOW=FIRST_POPUP&amp;HEIGHT=450&amp;WIDTH=450&amp;START_MAXIMIZED=","FALSE&amp;VAR:CALENDAR=US&amp;VAR:SYMBOL=647346&amp;VAR:INDEX=0"}</definedName>
    <definedName name="_3309__FDSAUDITLINK__" localSheetId="11" hidden="1">{"fdsup://directions/FAT Viewer?action=UPDATE&amp;creator=factset&amp;DYN_ARGS=TRUE&amp;DOC_NAME=FAT:FQL_AUDITING_CLIENT_TEMPLATE.FAT&amp;display_string=Audit&amp;VAR:KEY=BGXQRINABO&amp;VAR:QUERY=RkZfRUJJVERBKEFOTiwtMSwsLFJQKQ==&amp;WINDOW=FIRST_POPUP&amp;HEIGHT=450&amp;WIDTH=450&amp;START_MAXIMI","ZED=FALSE&amp;VAR:CALENDAR=US&amp;VAR:SYMBOL=647346&amp;VAR:INDEX=0"}</definedName>
    <definedName name="_3309__FDSAUDITLINK__" localSheetId="3" hidden="1">{"fdsup://directions/FAT Viewer?action=UPDATE&amp;creator=factset&amp;DYN_ARGS=TRUE&amp;DOC_NAME=FAT:FQL_AUDITING_CLIENT_TEMPLATE.FAT&amp;display_string=Audit&amp;VAR:KEY=BGXQRINABO&amp;VAR:QUERY=RkZfRUJJVERBKEFOTiwtMSwsLFJQKQ==&amp;WINDOW=FIRST_POPUP&amp;HEIGHT=450&amp;WIDTH=450&amp;START_MAXIMI","ZED=FALSE&amp;VAR:CALENDAR=US&amp;VAR:SYMBOL=647346&amp;VAR:INDEX=0"}</definedName>
    <definedName name="_3309__FDSAUDITLINK__" hidden="1">{"fdsup://directions/FAT Viewer?action=UPDATE&amp;creator=factset&amp;DYN_ARGS=TRUE&amp;DOC_NAME=FAT:FQL_AUDITING_CLIENT_TEMPLATE.FAT&amp;display_string=Audit&amp;VAR:KEY=BGXQRINABO&amp;VAR:QUERY=RkZfRUJJVERBKEFOTiwtMSwsLFJQKQ==&amp;WINDOW=FIRST_POPUP&amp;HEIGHT=450&amp;WIDTH=450&amp;START_MAXIMI","ZED=FALSE&amp;VAR:CALENDAR=US&amp;VAR:SYMBOL=647346&amp;VAR:INDEX=0"}</definedName>
    <definedName name="_331__FDSAUDITLINK__" localSheetId="11" hidden="1">{"fdsup://directions/FAT Viewer?action=UPDATE&amp;creator=factset&amp;DYN_ARGS=TRUE&amp;DOC_NAME=FAT:FQL_AUDITING_CLIENT_TEMPLATE.FAT&amp;display_string=Audit&amp;VAR:KEY=FCDCRELING&amp;VAR:QUERY=RkZfRUJJVChBTk4sLTIsLCxSUCk=&amp;WINDOW=FIRST_POPUP&amp;HEIGHT=450&amp;WIDTH=450&amp;START_MAXIMIZED=","FALSE&amp;VAR:CALENDAR=FIVEDAY&amp;VAR:SYMBOL=B1978V&amp;VAR:INDEX=0"}</definedName>
    <definedName name="_331__FDSAUDITLINK__" localSheetId="3" hidden="1">{"fdsup://directions/FAT Viewer?action=UPDATE&amp;creator=factset&amp;DYN_ARGS=TRUE&amp;DOC_NAME=FAT:FQL_AUDITING_CLIENT_TEMPLATE.FAT&amp;display_string=Audit&amp;VAR:KEY=FCDCRELING&amp;VAR:QUERY=RkZfRUJJVChBTk4sLTIsLCxSUCk=&amp;WINDOW=FIRST_POPUP&amp;HEIGHT=450&amp;WIDTH=450&amp;START_MAXIMIZED=","FALSE&amp;VAR:CALENDAR=FIVEDAY&amp;VAR:SYMBOL=B1978V&amp;VAR:INDEX=0"}</definedName>
    <definedName name="_331__FDSAUDITLINK__" hidden="1">{"fdsup://directions/FAT Viewer?action=UPDATE&amp;creator=factset&amp;DYN_ARGS=TRUE&amp;DOC_NAME=FAT:FQL_AUDITING_CLIENT_TEMPLATE.FAT&amp;display_string=Audit&amp;VAR:KEY=FCDCRELING&amp;VAR:QUERY=RkZfRUJJVChBTk4sLTIsLCxSUCk=&amp;WINDOW=FIRST_POPUP&amp;HEIGHT=450&amp;WIDTH=450&amp;START_MAXIMIZED=","FALSE&amp;VAR:CALENDAR=FIVEDAY&amp;VAR:SYMBOL=B1978V&amp;VAR:INDEX=0"}</definedName>
    <definedName name="_3310__FDSAUDITLINK__" localSheetId="11" hidden="1">{"fdsup://directions/FAT Viewer?action=UPDATE&amp;creator=factset&amp;DYN_ARGS=TRUE&amp;DOC_NAME=FAT:FQL_AUDITING_CLIENT_TEMPLATE.FAT&amp;display_string=Audit&amp;VAR:KEY=ZKLCRYJUZO&amp;VAR:QUERY=RkZfRUJJVERBKEFOTiwtMiwsLFJQKQ==&amp;WINDOW=FIRST_POPUP&amp;HEIGHT=450&amp;WIDTH=450&amp;START_MAXIMI","ZED=FALSE&amp;VAR:CALENDAR=US&amp;VAR:SYMBOL=647346&amp;VAR:INDEX=0"}</definedName>
    <definedName name="_3310__FDSAUDITLINK__" localSheetId="3" hidden="1">{"fdsup://directions/FAT Viewer?action=UPDATE&amp;creator=factset&amp;DYN_ARGS=TRUE&amp;DOC_NAME=FAT:FQL_AUDITING_CLIENT_TEMPLATE.FAT&amp;display_string=Audit&amp;VAR:KEY=ZKLCRYJUZO&amp;VAR:QUERY=RkZfRUJJVERBKEFOTiwtMiwsLFJQKQ==&amp;WINDOW=FIRST_POPUP&amp;HEIGHT=450&amp;WIDTH=450&amp;START_MAXIMI","ZED=FALSE&amp;VAR:CALENDAR=US&amp;VAR:SYMBOL=647346&amp;VAR:INDEX=0"}</definedName>
    <definedName name="_3310__FDSAUDITLINK__" hidden="1">{"fdsup://directions/FAT Viewer?action=UPDATE&amp;creator=factset&amp;DYN_ARGS=TRUE&amp;DOC_NAME=FAT:FQL_AUDITING_CLIENT_TEMPLATE.FAT&amp;display_string=Audit&amp;VAR:KEY=ZKLCRYJUZO&amp;VAR:QUERY=RkZfRUJJVERBKEFOTiwtMiwsLFJQKQ==&amp;WINDOW=FIRST_POPUP&amp;HEIGHT=450&amp;WIDTH=450&amp;START_MAXIMI","ZED=FALSE&amp;VAR:CALENDAR=US&amp;VAR:SYMBOL=647346&amp;VAR:INDEX=0"}</definedName>
    <definedName name="_3311__FDSAUDITLINK__" localSheetId="11" hidden="1">{"fdsup://directions/FAT Viewer?action=UPDATE&amp;creator=factset&amp;DYN_ARGS=TRUE&amp;DOC_NAME=FAT:FQL_AUDITING_CLIENT_TEMPLATE.FAT&amp;display_string=Audit&amp;VAR:KEY=NALWFCDMTE&amp;VAR:QUERY=RkZfQ0FQRVgoQU5OLDAsLCxSUCk=&amp;WINDOW=FIRST_POPUP&amp;HEIGHT=450&amp;WIDTH=450&amp;START_MAXIMIZED=","FALSE&amp;VAR:CALENDAR=US&amp;VAR:SYMBOL=DY&amp;VAR:INDEX=0"}</definedName>
    <definedName name="_3311__FDSAUDITLINK__" localSheetId="3" hidden="1">{"fdsup://directions/FAT Viewer?action=UPDATE&amp;creator=factset&amp;DYN_ARGS=TRUE&amp;DOC_NAME=FAT:FQL_AUDITING_CLIENT_TEMPLATE.FAT&amp;display_string=Audit&amp;VAR:KEY=NALWFCDMTE&amp;VAR:QUERY=RkZfQ0FQRVgoQU5OLDAsLCxSUCk=&amp;WINDOW=FIRST_POPUP&amp;HEIGHT=450&amp;WIDTH=450&amp;START_MAXIMIZED=","FALSE&amp;VAR:CALENDAR=US&amp;VAR:SYMBOL=DY&amp;VAR:INDEX=0"}</definedName>
    <definedName name="_3311__FDSAUDITLINK__" hidden="1">{"fdsup://directions/FAT Viewer?action=UPDATE&amp;creator=factset&amp;DYN_ARGS=TRUE&amp;DOC_NAME=FAT:FQL_AUDITING_CLIENT_TEMPLATE.FAT&amp;display_string=Audit&amp;VAR:KEY=NALWFCDMTE&amp;VAR:QUERY=RkZfQ0FQRVgoQU5OLDAsLCxSUCk=&amp;WINDOW=FIRST_POPUP&amp;HEIGHT=450&amp;WIDTH=450&amp;START_MAXIMIZED=","FALSE&amp;VAR:CALENDAR=US&amp;VAR:SYMBOL=DY&amp;VAR:INDEX=0"}</definedName>
    <definedName name="_3312__FDSAUDITLINK__" localSheetId="11" hidden="1">{"fdsup://directions/FAT Viewer?action=UPDATE&amp;creator=factset&amp;DYN_ARGS=TRUE&amp;DOC_NAME=FAT:FQL_AUDITING_CLIENT_TEMPLATE.FAT&amp;display_string=Audit&amp;VAR:KEY=RGTAZYFQPA&amp;VAR:QUERY=RkZfQ0FQRVgoQU5OLC0xLCwsUlAp&amp;WINDOW=FIRST_POPUP&amp;HEIGHT=450&amp;WIDTH=450&amp;START_MAXIMIZED=","FALSE&amp;VAR:CALENDAR=US&amp;VAR:SYMBOL=DY&amp;VAR:INDEX=0"}</definedName>
    <definedName name="_3312__FDSAUDITLINK__" localSheetId="3" hidden="1">{"fdsup://directions/FAT Viewer?action=UPDATE&amp;creator=factset&amp;DYN_ARGS=TRUE&amp;DOC_NAME=FAT:FQL_AUDITING_CLIENT_TEMPLATE.FAT&amp;display_string=Audit&amp;VAR:KEY=RGTAZYFQPA&amp;VAR:QUERY=RkZfQ0FQRVgoQU5OLC0xLCwsUlAp&amp;WINDOW=FIRST_POPUP&amp;HEIGHT=450&amp;WIDTH=450&amp;START_MAXIMIZED=","FALSE&amp;VAR:CALENDAR=US&amp;VAR:SYMBOL=DY&amp;VAR:INDEX=0"}</definedName>
    <definedName name="_3312__FDSAUDITLINK__" hidden="1">{"fdsup://directions/FAT Viewer?action=UPDATE&amp;creator=factset&amp;DYN_ARGS=TRUE&amp;DOC_NAME=FAT:FQL_AUDITING_CLIENT_TEMPLATE.FAT&amp;display_string=Audit&amp;VAR:KEY=RGTAZYFQPA&amp;VAR:QUERY=RkZfQ0FQRVgoQU5OLC0xLCwsUlAp&amp;WINDOW=FIRST_POPUP&amp;HEIGHT=450&amp;WIDTH=450&amp;START_MAXIMIZED=","FALSE&amp;VAR:CALENDAR=US&amp;VAR:SYMBOL=DY&amp;VAR:INDEX=0"}</definedName>
    <definedName name="_3313__FDSAUDITLINK__" localSheetId="11" hidden="1">{"fdsup://directions/FAT Viewer?action=UPDATE&amp;creator=factset&amp;DYN_ARGS=TRUE&amp;DOC_NAME=FAT:FQL_AUDITING_CLIENT_TEMPLATE.FAT&amp;display_string=Audit&amp;VAR:KEY=FMBQNODSVM&amp;VAR:QUERY=RkZfQ0FQRVgoQU5OLC0yLCwsUlAp&amp;WINDOW=FIRST_POPUP&amp;HEIGHT=450&amp;WIDTH=450&amp;START_MAXIMIZED=","FALSE&amp;VAR:CALENDAR=US&amp;VAR:SYMBOL=DY&amp;VAR:INDEX=0"}</definedName>
    <definedName name="_3313__FDSAUDITLINK__" localSheetId="3" hidden="1">{"fdsup://directions/FAT Viewer?action=UPDATE&amp;creator=factset&amp;DYN_ARGS=TRUE&amp;DOC_NAME=FAT:FQL_AUDITING_CLIENT_TEMPLATE.FAT&amp;display_string=Audit&amp;VAR:KEY=FMBQNODSVM&amp;VAR:QUERY=RkZfQ0FQRVgoQU5OLC0yLCwsUlAp&amp;WINDOW=FIRST_POPUP&amp;HEIGHT=450&amp;WIDTH=450&amp;START_MAXIMIZED=","FALSE&amp;VAR:CALENDAR=US&amp;VAR:SYMBOL=DY&amp;VAR:INDEX=0"}</definedName>
    <definedName name="_3313__FDSAUDITLINK__" hidden="1">{"fdsup://directions/FAT Viewer?action=UPDATE&amp;creator=factset&amp;DYN_ARGS=TRUE&amp;DOC_NAME=FAT:FQL_AUDITING_CLIENT_TEMPLATE.FAT&amp;display_string=Audit&amp;VAR:KEY=FMBQNODSVM&amp;VAR:QUERY=RkZfQ0FQRVgoQU5OLC0yLCwsUlAp&amp;WINDOW=FIRST_POPUP&amp;HEIGHT=450&amp;WIDTH=450&amp;START_MAXIMIZED=","FALSE&amp;VAR:CALENDAR=US&amp;VAR:SYMBOL=DY&amp;VAR:INDEX=0"}</definedName>
    <definedName name="_3314__FDSAUDITLINK__" localSheetId="11" hidden="1">{"fdsup://directions/FAT Viewer?action=UPDATE&amp;creator=factset&amp;DYN_ARGS=TRUE&amp;DOC_NAME=FAT:FQL_AUDITING_CLIENT_TEMPLATE.FAT&amp;display_string=Audit&amp;VAR:KEY=PUJULAZEPW&amp;VAR:QUERY=RkZfTkVUX0lOQyhBTk4sLTEsLCxSUCk=&amp;WINDOW=FIRST_POPUP&amp;HEIGHT=450&amp;WIDTH=450&amp;START_MAXIMI","ZED=FALSE&amp;VAR:CALENDAR=US&amp;VAR:SYMBOL=DY&amp;VAR:INDEX=0"}</definedName>
    <definedName name="_3314__FDSAUDITLINK__" localSheetId="3" hidden="1">{"fdsup://directions/FAT Viewer?action=UPDATE&amp;creator=factset&amp;DYN_ARGS=TRUE&amp;DOC_NAME=FAT:FQL_AUDITING_CLIENT_TEMPLATE.FAT&amp;display_string=Audit&amp;VAR:KEY=PUJULAZEPW&amp;VAR:QUERY=RkZfTkVUX0lOQyhBTk4sLTEsLCxSUCk=&amp;WINDOW=FIRST_POPUP&amp;HEIGHT=450&amp;WIDTH=450&amp;START_MAXIMI","ZED=FALSE&amp;VAR:CALENDAR=US&amp;VAR:SYMBOL=DY&amp;VAR:INDEX=0"}</definedName>
    <definedName name="_3314__FDSAUDITLINK__" hidden="1">{"fdsup://directions/FAT Viewer?action=UPDATE&amp;creator=factset&amp;DYN_ARGS=TRUE&amp;DOC_NAME=FAT:FQL_AUDITING_CLIENT_TEMPLATE.FAT&amp;display_string=Audit&amp;VAR:KEY=PUJULAZEPW&amp;VAR:QUERY=RkZfTkVUX0lOQyhBTk4sLTEsLCxSUCk=&amp;WINDOW=FIRST_POPUP&amp;HEIGHT=450&amp;WIDTH=450&amp;START_MAXIMI","ZED=FALSE&amp;VAR:CALENDAR=US&amp;VAR:SYMBOL=DY&amp;VAR:INDEX=0"}</definedName>
    <definedName name="_3315__FDSAUDITLINK__" localSheetId="11" hidden="1">{"fdsup://directions/FAT Viewer?action=UPDATE&amp;creator=factset&amp;DYN_ARGS=TRUE&amp;DOC_NAME=FAT:FQL_AUDITING_CLIENT_TEMPLATE.FAT&amp;display_string=Audit&amp;VAR:KEY=HCZAPMLQZO&amp;VAR:QUERY=RkZfTkVUX0lOQyhBTk4sLTIsLCxSUCk=&amp;WINDOW=FIRST_POPUP&amp;HEIGHT=450&amp;WIDTH=450&amp;START_MAXIMI","ZED=FALSE&amp;VAR:CALENDAR=US&amp;VAR:SYMBOL=DY&amp;VAR:INDEX=0"}</definedName>
    <definedName name="_3315__FDSAUDITLINK__" localSheetId="3" hidden="1">{"fdsup://directions/FAT Viewer?action=UPDATE&amp;creator=factset&amp;DYN_ARGS=TRUE&amp;DOC_NAME=FAT:FQL_AUDITING_CLIENT_TEMPLATE.FAT&amp;display_string=Audit&amp;VAR:KEY=HCZAPMLQZO&amp;VAR:QUERY=RkZfTkVUX0lOQyhBTk4sLTIsLCxSUCk=&amp;WINDOW=FIRST_POPUP&amp;HEIGHT=450&amp;WIDTH=450&amp;START_MAXIMI","ZED=FALSE&amp;VAR:CALENDAR=US&amp;VAR:SYMBOL=DY&amp;VAR:INDEX=0"}</definedName>
    <definedName name="_3315__FDSAUDITLINK__" hidden="1">{"fdsup://directions/FAT Viewer?action=UPDATE&amp;creator=factset&amp;DYN_ARGS=TRUE&amp;DOC_NAME=FAT:FQL_AUDITING_CLIENT_TEMPLATE.FAT&amp;display_string=Audit&amp;VAR:KEY=HCZAPMLQZO&amp;VAR:QUERY=RkZfTkVUX0lOQyhBTk4sLTIsLCxSUCk=&amp;WINDOW=FIRST_POPUP&amp;HEIGHT=450&amp;WIDTH=450&amp;START_MAXIMI","ZED=FALSE&amp;VAR:CALENDAR=US&amp;VAR:SYMBOL=DY&amp;VAR:INDEX=0"}</definedName>
    <definedName name="_3316__FDSAUDITLINK__" localSheetId="11" hidden="1">{"fdsup://directions/FAT Viewer?action=UPDATE&amp;creator=factset&amp;DYN_ARGS=TRUE&amp;DOC_NAME=FAT:FQL_AUDITING_CLIENT_TEMPLATE.FAT&amp;display_string=Audit&amp;VAR:KEY=XQPYXOPIBK&amp;VAR:QUERY=RkZfRUJJVChBTk4sLTEsLCxSUCk=&amp;WINDOW=FIRST_POPUP&amp;HEIGHT=450&amp;WIDTH=450&amp;START_MAXIMIZED=","FALSE&amp;VAR:CALENDAR=US&amp;VAR:SYMBOL=DY&amp;VAR:INDEX=0"}</definedName>
    <definedName name="_3316__FDSAUDITLINK__" localSheetId="3" hidden="1">{"fdsup://directions/FAT Viewer?action=UPDATE&amp;creator=factset&amp;DYN_ARGS=TRUE&amp;DOC_NAME=FAT:FQL_AUDITING_CLIENT_TEMPLATE.FAT&amp;display_string=Audit&amp;VAR:KEY=XQPYXOPIBK&amp;VAR:QUERY=RkZfRUJJVChBTk4sLTEsLCxSUCk=&amp;WINDOW=FIRST_POPUP&amp;HEIGHT=450&amp;WIDTH=450&amp;START_MAXIMIZED=","FALSE&amp;VAR:CALENDAR=US&amp;VAR:SYMBOL=DY&amp;VAR:INDEX=0"}</definedName>
    <definedName name="_3316__FDSAUDITLINK__" hidden="1">{"fdsup://directions/FAT Viewer?action=UPDATE&amp;creator=factset&amp;DYN_ARGS=TRUE&amp;DOC_NAME=FAT:FQL_AUDITING_CLIENT_TEMPLATE.FAT&amp;display_string=Audit&amp;VAR:KEY=XQPYXOPIBK&amp;VAR:QUERY=RkZfRUJJVChBTk4sLTEsLCxSUCk=&amp;WINDOW=FIRST_POPUP&amp;HEIGHT=450&amp;WIDTH=450&amp;START_MAXIMIZED=","FALSE&amp;VAR:CALENDAR=US&amp;VAR:SYMBOL=DY&amp;VAR:INDEX=0"}</definedName>
    <definedName name="_3317__FDSAUDITLINK__" localSheetId="11" hidden="1">{"fdsup://directions/FAT Viewer?action=UPDATE&amp;creator=factset&amp;DYN_ARGS=TRUE&amp;DOC_NAME=FAT:FQL_AUDITING_CLIENT_TEMPLATE.FAT&amp;display_string=Audit&amp;VAR:KEY=HKFCDCTUPE&amp;VAR:QUERY=RkZfRUJJVChBTk4sLTIsLCxSUCk=&amp;WINDOW=FIRST_POPUP&amp;HEIGHT=450&amp;WIDTH=450&amp;START_MAXIMIZED=","FALSE&amp;VAR:CALENDAR=US&amp;VAR:SYMBOL=DY&amp;VAR:INDEX=0"}</definedName>
    <definedName name="_3317__FDSAUDITLINK__" localSheetId="3" hidden="1">{"fdsup://directions/FAT Viewer?action=UPDATE&amp;creator=factset&amp;DYN_ARGS=TRUE&amp;DOC_NAME=FAT:FQL_AUDITING_CLIENT_TEMPLATE.FAT&amp;display_string=Audit&amp;VAR:KEY=HKFCDCTUPE&amp;VAR:QUERY=RkZfRUJJVChBTk4sLTIsLCxSUCk=&amp;WINDOW=FIRST_POPUP&amp;HEIGHT=450&amp;WIDTH=450&amp;START_MAXIMIZED=","FALSE&amp;VAR:CALENDAR=US&amp;VAR:SYMBOL=DY&amp;VAR:INDEX=0"}</definedName>
    <definedName name="_3317__FDSAUDITLINK__" hidden="1">{"fdsup://directions/FAT Viewer?action=UPDATE&amp;creator=factset&amp;DYN_ARGS=TRUE&amp;DOC_NAME=FAT:FQL_AUDITING_CLIENT_TEMPLATE.FAT&amp;display_string=Audit&amp;VAR:KEY=HKFCDCTUPE&amp;VAR:QUERY=RkZfRUJJVChBTk4sLTIsLCxSUCk=&amp;WINDOW=FIRST_POPUP&amp;HEIGHT=450&amp;WIDTH=450&amp;START_MAXIMIZED=","FALSE&amp;VAR:CALENDAR=US&amp;VAR:SYMBOL=DY&amp;VAR:INDEX=0"}</definedName>
    <definedName name="_3318__FDSAUDITLINK__" localSheetId="11" hidden="1">{"fdsup://directions/FAT Viewer?action=UPDATE&amp;creator=factset&amp;DYN_ARGS=TRUE&amp;DOC_NAME=FAT:FQL_AUDITING_CLIENT_TEMPLATE.FAT&amp;display_string=Audit&amp;VAR:KEY=RUPGBGBYLQ&amp;VAR:QUERY=RkZfRUJJVERBKEFOTiwtMSwsLFJQKQ==&amp;WINDOW=FIRST_POPUP&amp;HEIGHT=450&amp;WIDTH=450&amp;START_MAXIMI","ZED=FALSE&amp;VAR:CALENDAR=US&amp;VAR:SYMBOL=DY&amp;VAR:INDEX=0"}</definedName>
    <definedName name="_3318__FDSAUDITLINK__" localSheetId="3" hidden="1">{"fdsup://directions/FAT Viewer?action=UPDATE&amp;creator=factset&amp;DYN_ARGS=TRUE&amp;DOC_NAME=FAT:FQL_AUDITING_CLIENT_TEMPLATE.FAT&amp;display_string=Audit&amp;VAR:KEY=RUPGBGBYLQ&amp;VAR:QUERY=RkZfRUJJVERBKEFOTiwtMSwsLFJQKQ==&amp;WINDOW=FIRST_POPUP&amp;HEIGHT=450&amp;WIDTH=450&amp;START_MAXIMI","ZED=FALSE&amp;VAR:CALENDAR=US&amp;VAR:SYMBOL=DY&amp;VAR:INDEX=0"}</definedName>
    <definedName name="_3318__FDSAUDITLINK__" hidden="1">{"fdsup://directions/FAT Viewer?action=UPDATE&amp;creator=factset&amp;DYN_ARGS=TRUE&amp;DOC_NAME=FAT:FQL_AUDITING_CLIENT_TEMPLATE.FAT&amp;display_string=Audit&amp;VAR:KEY=RUPGBGBYLQ&amp;VAR:QUERY=RkZfRUJJVERBKEFOTiwtMSwsLFJQKQ==&amp;WINDOW=FIRST_POPUP&amp;HEIGHT=450&amp;WIDTH=450&amp;START_MAXIMI","ZED=FALSE&amp;VAR:CALENDAR=US&amp;VAR:SYMBOL=DY&amp;VAR:INDEX=0"}</definedName>
    <definedName name="_3319__FDSAUDITLINK__" localSheetId="11" hidden="1">{"fdsup://directions/FAT Viewer?action=UPDATE&amp;creator=factset&amp;DYN_ARGS=TRUE&amp;DOC_NAME=FAT:FQL_AUDITING_CLIENT_TEMPLATE.FAT&amp;display_string=Audit&amp;VAR:KEY=DODIZMTATC&amp;VAR:QUERY=RkZfRUJJVERBKEFOTiwtMiwsLFJQKQ==&amp;WINDOW=FIRST_POPUP&amp;HEIGHT=450&amp;WIDTH=450&amp;START_MAXIMI","ZED=FALSE&amp;VAR:CALENDAR=US&amp;VAR:SYMBOL=DY&amp;VAR:INDEX=0"}</definedName>
    <definedName name="_3319__FDSAUDITLINK__" localSheetId="3" hidden="1">{"fdsup://directions/FAT Viewer?action=UPDATE&amp;creator=factset&amp;DYN_ARGS=TRUE&amp;DOC_NAME=FAT:FQL_AUDITING_CLIENT_TEMPLATE.FAT&amp;display_string=Audit&amp;VAR:KEY=DODIZMTATC&amp;VAR:QUERY=RkZfRUJJVERBKEFOTiwtMiwsLFJQKQ==&amp;WINDOW=FIRST_POPUP&amp;HEIGHT=450&amp;WIDTH=450&amp;START_MAXIMI","ZED=FALSE&amp;VAR:CALENDAR=US&amp;VAR:SYMBOL=DY&amp;VAR:INDEX=0"}</definedName>
    <definedName name="_3319__FDSAUDITLINK__" hidden="1">{"fdsup://directions/FAT Viewer?action=UPDATE&amp;creator=factset&amp;DYN_ARGS=TRUE&amp;DOC_NAME=FAT:FQL_AUDITING_CLIENT_TEMPLATE.FAT&amp;display_string=Audit&amp;VAR:KEY=DODIZMTATC&amp;VAR:QUERY=RkZfRUJJVERBKEFOTiwtMiwsLFJQKQ==&amp;WINDOW=FIRST_POPUP&amp;HEIGHT=450&amp;WIDTH=450&amp;START_MAXIMI","ZED=FALSE&amp;VAR:CALENDAR=US&amp;VAR:SYMBOL=DY&amp;VAR:INDEX=0"}</definedName>
    <definedName name="_332__FDSAUDITLINK__" localSheetId="11" hidden="1">{"fdsup://directions/FAT Viewer?action=UPDATE&amp;creator=factset&amp;DYN_ARGS=TRUE&amp;DOC_NAME=FAT:FQL_AUDITING_CLIENT_TEMPLATE.FAT&amp;display_string=Audit&amp;VAR:KEY=VQPSPEXKPM&amp;VAR:QUERY=RkZfRUJJVERBKEFOTiwtMSwsLFJQKQ==&amp;WINDOW=FIRST_POPUP&amp;HEIGHT=450&amp;WIDTH=450&amp;START_MAXIMI","ZED=FALSE&amp;VAR:CALENDAR=FIVEDAY&amp;VAR:SYMBOL=B1978V&amp;VAR:INDEX=0"}</definedName>
    <definedName name="_332__FDSAUDITLINK__" localSheetId="3" hidden="1">{"fdsup://directions/FAT Viewer?action=UPDATE&amp;creator=factset&amp;DYN_ARGS=TRUE&amp;DOC_NAME=FAT:FQL_AUDITING_CLIENT_TEMPLATE.FAT&amp;display_string=Audit&amp;VAR:KEY=VQPSPEXKPM&amp;VAR:QUERY=RkZfRUJJVERBKEFOTiwtMSwsLFJQKQ==&amp;WINDOW=FIRST_POPUP&amp;HEIGHT=450&amp;WIDTH=450&amp;START_MAXIMI","ZED=FALSE&amp;VAR:CALENDAR=FIVEDAY&amp;VAR:SYMBOL=B1978V&amp;VAR:INDEX=0"}</definedName>
    <definedName name="_332__FDSAUDITLINK__" hidden="1">{"fdsup://directions/FAT Viewer?action=UPDATE&amp;creator=factset&amp;DYN_ARGS=TRUE&amp;DOC_NAME=FAT:FQL_AUDITING_CLIENT_TEMPLATE.FAT&amp;display_string=Audit&amp;VAR:KEY=VQPSPEXKPM&amp;VAR:QUERY=RkZfRUJJVERBKEFOTiwtMSwsLFJQKQ==&amp;WINDOW=FIRST_POPUP&amp;HEIGHT=450&amp;WIDTH=450&amp;START_MAXIMI","ZED=FALSE&amp;VAR:CALENDAR=FIVEDAY&amp;VAR:SYMBOL=B1978V&amp;VAR:INDEX=0"}</definedName>
    <definedName name="_3320__FDSAUDITLINK__" localSheetId="11" hidden="1">{"fdsup://Directions/FactSet Auditing Viewer?action=AUDIT_VALUE&amp;DB=129&amp;ID1=26747510&amp;VALUEID=01001&amp;SDATE=2009&amp;PERIODTYPE=ANN_STD&amp;window=popup_no_bar&amp;width=385&amp;height=120&amp;START_MAXIMIZED=FALSE&amp;creator=factset&amp;display_string=Audit"}</definedName>
    <definedName name="_3320__FDSAUDITLINK__" localSheetId="3" hidden="1">{"fdsup://Directions/FactSet Auditing Viewer?action=AUDIT_VALUE&amp;DB=129&amp;ID1=26747510&amp;VALUEID=01001&amp;SDATE=2009&amp;PERIODTYPE=ANN_STD&amp;window=popup_no_bar&amp;width=385&amp;height=120&amp;START_MAXIMIZED=FALSE&amp;creator=factset&amp;display_string=Audit"}</definedName>
    <definedName name="_3320__FDSAUDITLINK__" hidden="1">{"fdsup://Directions/FactSet Auditing Viewer?action=AUDIT_VALUE&amp;DB=129&amp;ID1=26747510&amp;VALUEID=01001&amp;SDATE=2009&amp;PERIODTYPE=ANN_STD&amp;window=popup_no_bar&amp;width=385&amp;height=120&amp;START_MAXIMIZED=FALSE&amp;creator=factset&amp;display_string=Audit"}</definedName>
    <definedName name="_3321__FDSAUDITLINK__" localSheetId="11" hidden="1">{"fdsup://Directions/FactSet Auditing Viewer?action=AUDIT_VALUE&amp;DB=129&amp;ID1=26747510&amp;VALUEID=01001&amp;SDATE=2008&amp;PERIODTYPE=ANN_STD&amp;window=popup_no_bar&amp;width=385&amp;height=120&amp;START_MAXIMIZED=FALSE&amp;creator=factset&amp;display_string=Audit"}</definedName>
    <definedName name="_3321__FDSAUDITLINK__" localSheetId="3" hidden="1">{"fdsup://Directions/FactSet Auditing Viewer?action=AUDIT_VALUE&amp;DB=129&amp;ID1=26747510&amp;VALUEID=01001&amp;SDATE=2008&amp;PERIODTYPE=ANN_STD&amp;window=popup_no_bar&amp;width=385&amp;height=120&amp;START_MAXIMIZED=FALSE&amp;creator=factset&amp;display_string=Audit"}</definedName>
    <definedName name="_3321__FDSAUDITLINK__" hidden="1">{"fdsup://Directions/FactSet Auditing Viewer?action=AUDIT_VALUE&amp;DB=129&amp;ID1=26747510&amp;VALUEID=01001&amp;SDATE=2008&amp;PERIODTYPE=ANN_STD&amp;window=popup_no_bar&amp;width=385&amp;height=120&amp;START_MAXIMIZED=FALSE&amp;creator=factset&amp;display_string=Audit"}</definedName>
    <definedName name="_3322__FDSAUDITLINK__" localSheetId="11" hidden="1">{"fdsup://directions/FAT Viewer?action=UPDATE&amp;creator=factset&amp;DYN_ARGS=TRUE&amp;DOC_NAME=FAT:FQL_AUDITING_CLIENT_TEMPLATE.FAT&amp;display_string=Audit&amp;VAR:KEY=LURKJMPYXC&amp;VAR:QUERY=RkZfQ0FQRVgoQU5OLDAsLCxSUCk=&amp;WINDOW=FIRST_POPUP&amp;HEIGHT=450&amp;WIDTH=450&amp;START_MAXIMIZED=","FALSE&amp;VAR:CALENDAR=US&amp;VAR:SYMBOL=38732810&amp;VAR:INDEX=0"}</definedName>
    <definedName name="_3322__FDSAUDITLINK__" localSheetId="3" hidden="1">{"fdsup://directions/FAT Viewer?action=UPDATE&amp;creator=factset&amp;DYN_ARGS=TRUE&amp;DOC_NAME=FAT:FQL_AUDITING_CLIENT_TEMPLATE.FAT&amp;display_string=Audit&amp;VAR:KEY=LURKJMPYXC&amp;VAR:QUERY=RkZfQ0FQRVgoQU5OLDAsLCxSUCk=&amp;WINDOW=FIRST_POPUP&amp;HEIGHT=450&amp;WIDTH=450&amp;START_MAXIMIZED=","FALSE&amp;VAR:CALENDAR=US&amp;VAR:SYMBOL=38732810&amp;VAR:INDEX=0"}</definedName>
    <definedName name="_3322__FDSAUDITLINK__" hidden="1">{"fdsup://directions/FAT Viewer?action=UPDATE&amp;creator=factset&amp;DYN_ARGS=TRUE&amp;DOC_NAME=FAT:FQL_AUDITING_CLIENT_TEMPLATE.FAT&amp;display_string=Audit&amp;VAR:KEY=LURKJMPYXC&amp;VAR:QUERY=RkZfQ0FQRVgoQU5OLDAsLCxSUCk=&amp;WINDOW=FIRST_POPUP&amp;HEIGHT=450&amp;WIDTH=450&amp;START_MAXIMIZED=","FALSE&amp;VAR:CALENDAR=US&amp;VAR:SYMBOL=38732810&amp;VAR:INDEX=0"}</definedName>
    <definedName name="_3323__FDSAUDITLINK__" localSheetId="11" hidden="1">{"fdsup://directions/FAT Viewer?action=UPDATE&amp;creator=factset&amp;DYN_ARGS=TRUE&amp;DOC_NAME=FAT:FQL_AUDITING_CLIENT_TEMPLATE.FAT&amp;display_string=Audit&amp;VAR:KEY=RCVGJKHYBC&amp;VAR:QUERY=RkZfQ0FQRVgoQU5OLC0xLCwsUlAp&amp;WINDOW=FIRST_POPUP&amp;HEIGHT=450&amp;WIDTH=450&amp;START_MAXIMIZED=","FALSE&amp;VAR:CALENDAR=US&amp;VAR:SYMBOL=38732810&amp;VAR:INDEX=0"}</definedName>
    <definedName name="_3323__FDSAUDITLINK__" localSheetId="3" hidden="1">{"fdsup://directions/FAT Viewer?action=UPDATE&amp;creator=factset&amp;DYN_ARGS=TRUE&amp;DOC_NAME=FAT:FQL_AUDITING_CLIENT_TEMPLATE.FAT&amp;display_string=Audit&amp;VAR:KEY=RCVGJKHYBC&amp;VAR:QUERY=RkZfQ0FQRVgoQU5OLC0xLCwsUlAp&amp;WINDOW=FIRST_POPUP&amp;HEIGHT=450&amp;WIDTH=450&amp;START_MAXIMIZED=","FALSE&amp;VAR:CALENDAR=US&amp;VAR:SYMBOL=38732810&amp;VAR:INDEX=0"}</definedName>
    <definedName name="_3323__FDSAUDITLINK__" hidden="1">{"fdsup://directions/FAT Viewer?action=UPDATE&amp;creator=factset&amp;DYN_ARGS=TRUE&amp;DOC_NAME=FAT:FQL_AUDITING_CLIENT_TEMPLATE.FAT&amp;display_string=Audit&amp;VAR:KEY=RCVGJKHYBC&amp;VAR:QUERY=RkZfQ0FQRVgoQU5OLC0xLCwsUlAp&amp;WINDOW=FIRST_POPUP&amp;HEIGHT=450&amp;WIDTH=450&amp;START_MAXIMIZED=","FALSE&amp;VAR:CALENDAR=US&amp;VAR:SYMBOL=38732810&amp;VAR:INDEX=0"}</definedName>
    <definedName name="_3324__FDSAUDITLINK__" localSheetId="11" hidden="1">{"fdsup://directions/FAT Viewer?action=UPDATE&amp;creator=factset&amp;DYN_ARGS=TRUE&amp;DOC_NAME=FAT:FQL_AUDITING_CLIENT_TEMPLATE.FAT&amp;display_string=Audit&amp;VAR:KEY=XOFOPYVSBO&amp;VAR:QUERY=RkZfQ0FQRVgoQU5OLC0yLCwsUlAp&amp;WINDOW=FIRST_POPUP&amp;HEIGHT=450&amp;WIDTH=450&amp;START_MAXIMIZED=","FALSE&amp;VAR:CALENDAR=US&amp;VAR:SYMBOL=38732810&amp;VAR:INDEX=0"}</definedName>
    <definedName name="_3324__FDSAUDITLINK__" localSheetId="3" hidden="1">{"fdsup://directions/FAT Viewer?action=UPDATE&amp;creator=factset&amp;DYN_ARGS=TRUE&amp;DOC_NAME=FAT:FQL_AUDITING_CLIENT_TEMPLATE.FAT&amp;display_string=Audit&amp;VAR:KEY=XOFOPYVSBO&amp;VAR:QUERY=RkZfQ0FQRVgoQU5OLC0yLCwsUlAp&amp;WINDOW=FIRST_POPUP&amp;HEIGHT=450&amp;WIDTH=450&amp;START_MAXIMIZED=","FALSE&amp;VAR:CALENDAR=US&amp;VAR:SYMBOL=38732810&amp;VAR:INDEX=0"}</definedName>
    <definedName name="_3324__FDSAUDITLINK__" hidden="1">{"fdsup://directions/FAT Viewer?action=UPDATE&amp;creator=factset&amp;DYN_ARGS=TRUE&amp;DOC_NAME=FAT:FQL_AUDITING_CLIENT_TEMPLATE.FAT&amp;display_string=Audit&amp;VAR:KEY=XOFOPYVSBO&amp;VAR:QUERY=RkZfQ0FQRVgoQU5OLC0yLCwsUlAp&amp;WINDOW=FIRST_POPUP&amp;HEIGHT=450&amp;WIDTH=450&amp;START_MAXIMIZED=","FALSE&amp;VAR:CALENDAR=US&amp;VAR:SYMBOL=38732810&amp;VAR:INDEX=0"}</definedName>
    <definedName name="_3325__FDSAUDITLINK__" localSheetId="11" hidden="1">{"fdsup://directions/FAT Viewer?action=UPDATE&amp;creator=factset&amp;DYN_ARGS=TRUE&amp;DOC_NAME=FAT:FQL_AUDITING_CLIENT_TEMPLATE.FAT&amp;display_string=Audit&amp;VAR:KEY=LETUJMZMHQ&amp;VAR:QUERY=RkZfTkVUX0lOQyhBTk4sLTEsLCxSUCk=&amp;WINDOW=FIRST_POPUP&amp;HEIGHT=450&amp;WIDTH=450&amp;START_MAXIMI","ZED=FALSE&amp;VAR:CALENDAR=US&amp;VAR:SYMBOL=38732810&amp;VAR:INDEX=0"}</definedName>
    <definedName name="_3325__FDSAUDITLINK__" localSheetId="3" hidden="1">{"fdsup://directions/FAT Viewer?action=UPDATE&amp;creator=factset&amp;DYN_ARGS=TRUE&amp;DOC_NAME=FAT:FQL_AUDITING_CLIENT_TEMPLATE.FAT&amp;display_string=Audit&amp;VAR:KEY=LETUJMZMHQ&amp;VAR:QUERY=RkZfTkVUX0lOQyhBTk4sLTEsLCxSUCk=&amp;WINDOW=FIRST_POPUP&amp;HEIGHT=450&amp;WIDTH=450&amp;START_MAXIMI","ZED=FALSE&amp;VAR:CALENDAR=US&amp;VAR:SYMBOL=38732810&amp;VAR:INDEX=0"}</definedName>
    <definedName name="_3325__FDSAUDITLINK__" hidden="1">{"fdsup://directions/FAT Viewer?action=UPDATE&amp;creator=factset&amp;DYN_ARGS=TRUE&amp;DOC_NAME=FAT:FQL_AUDITING_CLIENT_TEMPLATE.FAT&amp;display_string=Audit&amp;VAR:KEY=LETUJMZMHQ&amp;VAR:QUERY=RkZfTkVUX0lOQyhBTk4sLTEsLCxSUCk=&amp;WINDOW=FIRST_POPUP&amp;HEIGHT=450&amp;WIDTH=450&amp;START_MAXIMI","ZED=FALSE&amp;VAR:CALENDAR=US&amp;VAR:SYMBOL=38732810&amp;VAR:INDEX=0"}</definedName>
    <definedName name="_3326__FDSAUDITLINK__" localSheetId="11" hidden="1">{"fdsup://directions/FAT Viewer?action=UPDATE&amp;creator=factset&amp;DYN_ARGS=TRUE&amp;DOC_NAME=FAT:FQL_AUDITING_CLIENT_TEMPLATE.FAT&amp;display_string=Audit&amp;VAR:KEY=XOXKHKZQXI&amp;VAR:QUERY=RkZfTkVUX0lOQyhBTk4sLTIsLCxSUCk=&amp;WINDOW=FIRST_POPUP&amp;HEIGHT=450&amp;WIDTH=450&amp;START_MAXIMI","ZED=FALSE&amp;VAR:CALENDAR=US&amp;VAR:SYMBOL=38732810&amp;VAR:INDEX=0"}</definedName>
    <definedName name="_3326__FDSAUDITLINK__" localSheetId="3" hidden="1">{"fdsup://directions/FAT Viewer?action=UPDATE&amp;creator=factset&amp;DYN_ARGS=TRUE&amp;DOC_NAME=FAT:FQL_AUDITING_CLIENT_TEMPLATE.FAT&amp;display_string=Audit&amp;VAR:KEY=XOXKHKZQXI&amp;VAR:QUERY=RkZfTkVUX0lOQyhBTk4sLTIsLCxSUCk=&amp;WINDOW=FIRST_POPUP&amp;HEIGHT=450&amp;WIDTH=450&amp;START_MAXIMI","ZED=FALSE&amp;VAR:CALENDAR=US&amp;VAR:SYMBOL=38732810&amp;VAR:INDEX=0"}</definedName>
    <definedName name="_3326__FDSAUDITLINK__" hidden="1">{"fdsup://directions/FAT Viewer?action=UPDATE&amp;creator=factset&amp;DYN_ARGS=TRUE&amp;DOC_NAME=FAT:FQL_AUDITING_CLIENT_TEMPLATE.FAT&amp;display_string=Audit&amp;VAR:KEY=XOXKHKZQXI&amp;VAR:QUERY=RkZfTkVUX0lOQyhBTk4sLTIsLCxSUCk=&amp;WINDOW=FIRST_POPUP&amp;HEIGHT=450&amp;WIDTH=450&amp;START_MAXIMI","ZED=FALSE&amp;VAR:CALENDAR=US&amp;VAR:SYMBOL=38732810&amp;VAR:INDEX=0"}</definedName>
    <definedName name="_3327__FDSAUDITLINK__" localSheetId="11" hidden="1">{"fdsup://directions/FAT Viewer?action=UPDATE&amp;creator=factset&amp;DYN_ARGS=TRUE&amp;DOC_NAME=FAT:FQL_AUDITING_CLIENT_TEMPLATE.FAT&amp;display_string=Audit&amp;VAR:KEY=TSDCXQFYHK&amp;VAR:QUERY=RkZfRUJJVChBTk4sLTEsLCxSUCk=&amp;WINDOW=FIRST_POPUP&amp;HEIGHT=450&amp;WIDTH=450&amp;START_MAXIMIZED=","FALSE&amp;VAR:CALENDAR=US&amp;VAR:SYMBOL=38732810&amp;VAR:INDEX=0"}</definedName>
    <definedName name="_3327__FDSAUDITLINK__" localSheetId="3" hidden="1">{"fdsup://directions/FAT Viewer?action=UPDATE&amp;creator=factset&amp;DYN_ARGS=TRUE&amp;DOC_NAME=FAT:FQL_AUDITING_CLIENT_TEMPLATE.FAT&amp;display_string=Audit&amp;VAR:KEY=TSDCXQFYHK&amp;VAR:QUERY=RkZfRUJJVChBTk4sLTEsLCxSUCk=&amp;WINDOW=FIRST_POPUP&amp;HEIGHT=450&amp;WIDTH=450&amp;START_MAXIMIZED=","FALSE&amp;VAR:CALENDAR=US&amp;VAR:SYMBOL=38732810&amp;VAR:INDEX=0"}</definedName>
    <definedName name="_3327__FDSAUDITLINK__" hidden="1">{"fdsup://directions/FAT Viewer?action=UPDATE&amp;creator=factset&amp;DYN_ARGS=TRUE&amp;DOC_NAME=FAT:FQL_AUDITING_CLIENT_TEMPLATE.FAT&amp;display_string=Audit&amp;VAR:KEY=TSDCXQFYHK&amp;VAR:QUERY=RkZfRUJJVChBTk4sLTEsLCxSUCk=&amp;WINDOW=FIRST_POPUP&amp;HEIGHT=450&amp;WIDTH=450&amp;START_MAXIMIZED=","FALSE&amp;VAR:CALENDAR=US&amp;VAR:SYMBOL=38732810&amp;VAR:INDEX=0"}</definedName>
    <definedName name="_3328__FDSAUDITLINK__" localSheetId="11" hidden="1">{"fdsup://directions/FAT Viewer?action=UPDATE&amp;creator=factset&amp;DYN_ARGS=TRUE&amp;DOC_NAME=FAT:FQL_AUDITING_CLIENT_TEMPLATE.FAT&amp;display_string=Audit&amp;VAR:KEY=DYPAXWXSPQ&amp;VAR:QUERY=RkZfRUJJVChBTk4sLTIsLCxSUCk=&amp;WINDOW=FIRST_POPUP&amp;HEIGHT=450&amp;WIDTH=450&amp;START_MAXIMIZED=","FALSE&amp;VAR:CALENDAR=US&amp;VAR:SYMBOL=38732810&amp;VAR:INDEX=0"}</definedName>
    <definedName name="_3328__FDSAUDITLINK__" localSheetId="3" hidden="1">{"fdsup://directions/FAT Viewer?action=UPDATE&amp;creator=factset&amp;DYN_ARGS=TRUE&amp;DOC_NAME=FAT:FQL_AUDITING_CLIENT_TEMPLATE.FAT&amp;display_string=Audit&amp;VAR:KEY=DYPAXWXSPQ&amp;VAR:QUERY=RkZfRUJJVChBTk4sLTIsLCxSUCk=&amp;WINDOW=FIRST_POPUP&amp;HEIGHT=450&amp;WIDTH=450&amp;START_MAXIMIZED=","FALSE&amp;VAR:CALENDAR=US&amp;VAR:SYMBOL=38732810&amp;VAR:INDEX=0"}</definedName>
    <definedName name="_3328__FDSAUDITLINK__" hidden="1">{"fdsup://directions/FAT Viewer?action=UPDATE&amp;creator=factset&amp;DYN_ARGS=TRUE&amp;DOC_NAME=FAT:FQL_AUDITING_CLIENT_TEMPLATE.FAT&amp;display_string=Audit&amp;VAR:KEY=DYPAXWXSPQ&amp;VAR:QUERY=RkZfRUJJVChBTk4sLTIsLCxSUCk=&amp;WINDOW=FIRST_POPUP&amp;HEIGHT=450&amp;WIDTH=450&amp;START_MAXIMIZED=","FALSE&amp;VAR:CALENDAR=US&amp;VAR:SYMBOL=38732810&amp;VAR:INDEX=0"}</definedName>
    <definedName name="_3329__FDSAUDITLINK__" localSheetId="11" hidden="1">{"fdsup://directions/FAT Viewer?action=UPDATE&amp;creator=factset&amp;DYN_ARGS=TRUE&amp;DOC_NAME=FAT:FQL_AUDITING_CLIENT_TEMPLATE.FAT&amp;display_string=Audit&amp;VAR:KEY=VOHUTAXELQ&amp;VAR:QUERY=RkZfRUJJVERBKEFOTiwtMSwsLFJQKQ==&amp;WINDOW=FIRST_POPUP&amp;HEIGHT=450&amp;WIDTH=450&amp;START_MAXIMI","ZED=FALSE&amp;VAR:CALENDAR=US&amp;VAR:SYMBOL=38732810&amp;VAR:INDEX=0"}</definedName>
    <definedName name="_3329__FDSAUDITLINK__" localSheetId="3" hidden="1">{"fdsup://directions/FAT Viewer?action=UPDATE&amp;creator=factset&amp;DYN_ARGS=TRUE&amp;DOC_NAME=FAT:FQL_AUDITING_CLIENT_TEMPLATE.FAT&amp;display_string=Audit&amp;VAR:KEY=VOHUTAXELQ&amp;VAR:QUERY=RkZfRUJJVERBKEFOTiwtMSwsLFJQKQ==&amp;WINDOW=FIRST_POPUP&amp;HEIGHT=450&amp;WIDTH=450&amp;START_MAXIMI","ZED=FALSE&amp;VAR:CALENDAR=US&amp;VAR:SYMBOL=38732810&amp;VAR:INDEX=0"}</definedName>
    <definedName name="_3329__FDSAUDITLINK__" hidden="1">{"fdsup://directions/FAT Viewer?action=UPDATE&amp;creator=factset&amp;DYN_ARGS=TRUE&amp;DOC_NAME=FAT:FQL_AUDITING_CLIENT_TEMPLATE.FAT&amp;display_string=Audit&amp;VAR:KEY=VOHUTAXELQ&amp;VAR:QUERY=RkZfRUJJVERBKEFOTiwtMSwsLFJQKQ==&amp;WINDOW=FIRST_POPUP&amp;HEIGHT=450&amp;WIDTH=450&amp;START_MAXIMI","ZED=FALSE&amp;VAR:CALENDAR=US&amp;VAR:SYMBOL=38732810&amp;VAR:INDEX=0"}</definedName>
    <definedName name="_333__FDSAUDITLINK__" localSheetId="11" hidden="1">{"fdsup://directions/FAT Viewer?action=UPDATE&amp;creator=factset&amp;DYN_ARGS=TRUE&amp;DOC_NAME=FAT:FQL_AUDITING_CLIENT_TEMPLATE.FAT&amp;display_string=Audit&amp;VAR:KEY=ZMFUVILAHY&amp;VAR:QUERY=RkZfRUJJVERBKEFOTiwtMiwsLFJQKQ==&amp;WINDOW=FIRST_POPUP&amp;HEIGHT=450&amp;WIDTH=450&amp;START_MAXIMI","ZED=FALSE&amp;VAR:CALENDAR=FIVEDAY&amp;VAR:SYMBOL=B1978V&amp;VAR:INDEX=0"}</definedName>
    <definedName name="_333__FDSAUDITLINK__" localSheetId="3" hidden="1">{"fdsup://directions/FAT Viewer?action=UPDATE&amp;creator=factset&amp;DYN_ARGS=TRUE&amp;DOC_NAME=FAT:FQL_AUDITING_CLIENT_TEMPLATE.FAT&amp;display_string=Audit&amp;VAR:KEY=ZMFUVILAHY&amp;VAR:QUERY=RkZfRUJJVERBKEFOTiwtMiwsLFJQKQ==&amp;WINDOW=FIRST_POPUP&amp;HEIGHT=450&amp;WIDTH=450&amp;START_MAXIMI","ZED=FALSE&amp;VAR:CALENDAR=FIVEDAY&amp;VAR:SYMBOL=B1978V&amp;VAR:INDEX=0"}</definedName>
    <definedName name="_333__FDSAUDITLINK__" hidden="1">{"fdsup://directions/FAT Viewer?action=UPDATE&amp;creator=factset&amp;DYN_ARGS=TRUE&amp;DOC_NAME=FAT:FQL_AUDITING_CLIENT_TEMPLATE.FAT&amp;display_string=Audit&amp;VAR:KEY=ZMFUVILAHY&amp;VAR:QUERY=RkZfRUJJVERBKEFOTiwtMiwsLFJQKQ==&amp;WINDOW=FIRST_POPUP&amp;HEIGHT=450&amp;WIDTH=450&amp;START_MAXIMI","ZED=FALSE&amp;VAR:CALENDAR=FIVEDAY&amp;VAR:SYMBOL=B1978V&amp;VAR:INDEX=0"}</definedName>
    <definedName name="_3330__FDSAUDITLINK__" localSheetId="11" hidden="1">{"fdsup://directions/FAT Viewer?action=UPDATE&amp;creator=factset&amp;DYN_ARGS=TRUE&amp;DOC_NAME=FAT:FQL_AUDITING_CLIENT_TEMPLATE.FAT&amp;display_string=Audit&amp;VAR:KEY=DQHSDYDOHI&amp;VAR:QUERY=RkZfRUJJVERBKEFOTiwtMiwsLFJQKQ==&amp;WINDOW=FIRST_POPUP&amp;HEIGHT=450&amp;WIDTH=450&amp;START_MAXIMI","ZED=FALSE&amp;VAR:CALENDAR=US&amp;VAR:SYMBOL=38732810&amp;VAR:INDEX=0"}</definedName>
    <definedName name="_3330__FDSAUDITLINK__" localSheetId="3" hidden="1">{"fdsup://directions/FAT Viewer?action=UPDATE&amp;creator=factset&amp;DYN_ARGS=TRUE&amp;DOC_NAME=FAT:FQL_AUDITING_CLIENT_TEMPLATE.FAT&amp;display_string=Audit&amp;VAR:KEY=DQHSDYDOHI&amp;VAR:QUERY=RkZfRUJJVERBKEFOTiwtMiwsLFJQKQ==&amp;WINDOW=FIRST_POPUP&amp;HEIGHT=450&amp;WIDTH=450&amp;START_MAXIMI","ZED=FALSE&amp;VAR:CALENDAR=US&amp;VAR:SYMBOL=38732810&amp;VAR:INDEX=0"}</definedName>
    <definedName name="_3330__FDSAUDITLINK__" hidden="1">{"fdsup://directions/FAT Viewer?action=UPDATE&amp;creator=factset&amp;DYN_ARGS=TRUE&amp;DOC_NAME=FAT:FQL_AUDITING_CLIENT_TEMPLATE.FAT&amp;display_string=Audit&amp;VAR:KEY=DQHSDYDOHI&amp;VAR:QUERY=RkZfRUJJVERBKEFOTiwtMiwsLFJQKQ==&amp;WINDOW=FIRST_POPUP&amp;HEIGHT=450&amp;WIDTH=450&amp;START_MAXIMI","ZED=FALSE&amp;VAR:CALENDAR=US&amp;VAR:SYMBOL=38732810&amp;VAR:INDEX=0"}</definedName>
    <definedName name="_3331__FDSAUDITLINK__" localSheetId="11" hidden="1">{"fdsup://Directions/FactSet Auditing Viewer?action=AUDIT_VALUE&amp;DB=129&amp;ID1=38732810&amp;VALUEID=01001&amp;SDATE=2008&amp;PERIODTYPE=ANN_STD&amp;window=popup_no_bar&amp;width=385&amp;height=120&amp;START_MAXIMIZED=FALSE&amp;creator=factset&amp;display_string=Audit"}</definedName>
    <definedName name="_3331__FDSAUDITLINK__" localSheetId="3" hidden="1">{"fdsup://Directions/FactSet Auditing Viewer?action=AUDIT_VALUE&amp;DB=129&amp;ID1=38732810&amp;VALUEID=01001&amp;SDATE=2008&amp;PERIODTYPE=ANN_STD&amp;window=popup_no_bar&amp;width=385&amp;height=120&amp;START_MAXIMIZED=FALSE&amp;creator=factset&amp;display_string=Audit"}</definedName>
    <definedName name="_3331__FDSAUDITLINK__" hidden="1">{"fdsup://Directions/FactSet Auditing Viewer?action=AUDIT_VALUE&amp;DB=129&amp;ID1=38732810&amp;VALUEID=01001&amp;SDATE=2008&amp;PERIODTYPE=ANN_STD&amp;window=popup_no_bar&amp;width=385&amp;height=120&amp;START_MAXIMIZED=FALSE&amp;creator=factset&amp;display_string=Audit"}</definedName>
    <definedName name="_3332__FDSAUDITLINK__" localSheetId="11" hidden="1">{"fdsup://Directions/FactSet Auditing Viewer?action=AUDIT_VALUE&amp;DB=129&amp;ID1=38732810&amp;VALUEID=01001&amp;SDATE=2007&amp;PERIODTYPE=ANN_STD&amp;window=popup_no_bar&amp;width=385&amp;height=120&amp;START_MAXIMIZED=FALSE&amp;creator=factset&amp;display_string=Audit"}</definedName>
    <definedName name="_3332__FDSAUDITLINK__" localSheetId="3" hidden="1">{"fdsup://Directions/FactSet Auditing Viewer?action=AUDIT_VALUE&amp;DB=129&amp;ID1=38732810&amp;VALUEID=01001&amp;SDATE=2007&amp;PERIODTYPE=ANN_STD&amp;window=popup_no_bar&amp;width=385&amp;height=120&amp;START_MAXIMIZED=FALSE&amp;creator=factset&amp;display_string=Audit"}</definedName>
    <definedName name="_3332__FDSAUDITLINK__" hidden="1">{"fdsup://Directions/FactSet Auditing Viewer?action=AUDIT_VALUE&amp;DB=129&amp;ID1=38732810&amp;VALUEID=01001&amp;SDATE=2007&amp;PERIODTYPE=ANN_STD&amp;window=popup_no_bar&amp;width=385&amp;height=120&amp;START_MAXIMIZED=FALSE&amp;creator=factset&amp;display_string=Audit"}</definedName>
    <definedName name="_3333__FDSAUDITLINK__" localSheetId="11" hidden="1">{"fdsup://directions/FAT Viewer?action=UPDATE&amp;creator=factset&amp;DYN_ARGS=TRUE&amp;DOC_NAME=FAT:FQL_AUDITING_CLIENT_TEMPLATE.FAT&amp;display_string=Audit&amp;VAR:KEY=RGTEZUNMPS&amp;VAR:QUERY=RkZfQ0FQRVgoQU5OLDAsLCxSUCk=&amp;WINDOW=FIRST_POPUP&amp;HEIGHT=450&amp;WIDTH=450&amp;START_MAXIMIZED=","FALSE&amp;VAR:CALENDAR=US&amp;VAR:SYMBOL=276388&amp;VAR:INDEX=0"}</definedName>
    <definedName name="_3333__FDSAUDITLINK__" localSheetId="3" hidden="1">{"fdsup://directions/FAT Viewer?action=UPDATE&amp;creator=factset&amp;DYN_ARGS=TRUE&amp;DOC_NAME=FAT:FQL_AUDITING_CLIENT_TEMPLATE.FAT&amp;display_string=Audit&amp;VAR:KEY=RGTEZUNMPS&amp;VAR:QUERY=RkZfQ0FQRVgoQU5OLDAsLCxSUCk=&amp;WINDOW=FIRST_POPUP&amp;HEIGHT=450&amp;WIDTH=450&amp;START_MAXIMIZED=","FALSE&amp;VAR:CALENDAR=US&amp;VAR:SYMBOL=276388&amp;VAR:INDEX=0"}</definedName>
    <definedName name="_3333__FDSAUDITLINK__" hidden="1">{"fdsup://directions/FAT Viewer?action=UPDATE&amp;creator=factset&amp;DYN_ARGS=TRUE&amp;DOC_NAME=FAT:FQL_AUDITING_CLIENT_TEMPLATE.FAT&amp;display_string=Audit&amp;VAR:KEY=RGTEZUNMPS&amp;VAR:QUERY=RkZfQ0FQRVgoQU5OLDAsLCxSUCk=&amp;WINDOW=FIRST_POPUP&amp;HEIGHT=450&amp;WIDTH=450&amp;START_MAXIMIZED=","FALSE&amp;VAR:CALENDAR=US&amp;VAR:SYMBOL=276388&amp;VAR:INDEX=0"}</definedName>
    <definedName name="_3334__FDSAUDITLINK__" localSheetId="11" hidden="1">{"fdsup://directions/FAT Viewer?action=UPDATE&amp;creator=factset&amp;DYN_ARGS=TRUE&amp;DOC_NAME=FAT:FQL_AUDITING_CLIENT_TEMPLATE.FAT&amp;display_string=Audit&amp;VAR:KEY=PYXSLMRQNS&amp;VAR:QUERY=RkZfQ0FQRVgoQU5OLC0xLCwsUlAp&amp;WINDOW=FIRST_POPUP&amp;HEIGHT=450&amp;WIDTH=450&amp;START_MAXIMIZED=","FALSE&amp;VAR:CALENDAR=US&amp;VAR:SYMBOL=276388&amp;VAR:INDEX=0"}</definedName>
    <definedName name="_3334__FDSAUDITLINK__" localSheetId="3" hidden="1">{"fdsup://directions/FAT Viewer?action=UPDATE&amp;creator=factset&amp;DYN_ARGS=TRUE&amp;DOC_NAME=FAT:FQL_AUDITING_CLIENT_TEMPLATE.FAT&amp;display_string=Audit&amp;VAR:KEY=PYXSLMRQNS&amp;VAR:QUERY=RkZfQ0FQRVgoQU5OLC0xLCwsUlAp&amp;WINDOW=FIRST_POPUP&amp;HEIGHT=450&amp;WIDTH=450&amp;START_MAXIMIZED=","FALSE&amp;VAR:CALENDAR=US&amp;VAR:SYMBOL=276388&amp;VAR:INDEX=0"}</definedName>
    <definedName name="_3334__FDSAUDITLINK__" hidden="1">{"fdsup://directions/FAT Viewer?action=UPDATE&amp;creator=factset&amp;DYN_ARGS=TRUE&amp;DOC_NAME=FAT:FQL_AUDITING_CLIENT_TEMPLATE.FAT&amp;display_string=Audit&amp;VAR:KEY=PYXSLMRQNS&amp;VAR:QUERY=RkZfQ0FQRVgoQU5OLC0xLCwsUlAp&amp;WINDOW=FIRST_POPUP&amp;HEIGHT=450&amp;WIDTH=450&amp;START_MAXIMIZED=","FALSE&amp;VAR:CALENDAR=US&amp;VAR:SYMBOL=276388&amp;VAR:INDEX=0"}</definedName>
    <definedName name="_3335__FDSAUDITLINK__" localSheetId="11" hidden="1">{"fdsup://directions/FAT Viewer?action=UPDATE&amp;creator=factset&amp;DYN_ARGS=TRUE&amp;DOC_NAME=FAT:FQL_AUDITING_CLIENT_TEMPLATE.FAT&amp;display_string=Audit&amp;VAR:KEY=BSVAXKRIXU&amp;VAR:QUERY=RkZfQ0FQRVgoQU5OLC0yLCwsUlAp&amp;WINDOW=FIRST_POPUP&amp;HEIGHT=450&amp;WIDTH=450&amp;START_MAXIMIZED=","FALSE&amp;VAR:CALENDAR=US&amp;VAR:SYMBOL=276388&amp;VAR:INDEX=0"}</definedName>
    <definedName name="_3335__FDSAUDITLINK__" localSheetId="3" hidden="1">{"fdsup://directions/FAT Viewer?action=UPDATE&amp;creator=factset&amp;DYN_ARGS=TRUE&amp;DOC_NAME=FAT:FQL_AUDITING_CLIENT_TEMPLATE.FAT&amp;display_string=Audit&amp;VAR:KEY=BSVAXKRIXU&amp;VAR:QUERY=RkZfQ0FQRVgoQU5OLC0yLCwsUlAp&amp;WINDOW=FIRST_POPUP&amp;HEIGHT=450&amp;WIDTH=450&amp;START_MAXIMIZED=","FALSE&amp;VAR:CALENDAR=US&amp;VAR:SYMBOL=276388&amp;VAR:INDEX=0"}</definedName>
    <definedName name="_3335__FDSAUDITLINK__" hidden="1">{"fdsup://directions/FAT Viewer?action=UPDATE&amp;creator=factset&amp;DYN_ARGS=TRUE&amp;DOC_NAME=FAT:FQL_AUDITING_CLIENT_TEMPLATE.FAT&amp;display_string=Audit&amp;VAR:KEY=BSVAXKRIXU&amp;VAR:QUERY=RkZfQ0FQRVgoQU5OLC0yLCwsUlAp&amp;WINDOW=FIRST_POPUP&amp;HEIGHT=450&amp;WIDTH=450&amp;START_MAXIMIZED=","FALSE&amp;VAR:CALENDAR=US&amp;VAR:SYMBOL=276388&amp;VAR:INDEX=0"}</definedName>
    <definedName name="_3336__FDSAUDITLINK__" localSheetId="11" hidden="1">{"fdsup://directions/FAT Viewer?action=UPDATE&amp;creator=factset&amp;DYN_ARGS=TRUE&amp;DOC_NAME=FAT:FQL_AUDITING_CLIENT_TEMPLATE.FAT&amp;display_string=Audit&amp;VAR:KEY=NYBYVSFMZM&amp;VAR:QUERY=RkZfTkVUX0lOQyhBTk4sLTEsLCxSUCk=&amp;WINDOW=FIRST_POPUP&amp;HEIGHT=450&amp;WIDTH=450&amp;START_MAXIMI","ZED=FALSE&amp;VAR:CALENDAR=US&amp;VAR:SYMBOL=276388&amp;VAR:INDEX=0"}</definedName>
    <definedName name="_3336__FDSAUDITLINK__" localSheetId="3" hidden="1">{"fdsup://directions/FAT Viewer?action=UPDATE&amp;creator=factset&amp;DYN_ARGS=TRUE&amp;DOC_NAME=FAT:FQL_AUDITING_CLIENT_TEMPLATE.FAT&amp;display_string=Audit&amp;VAR:KEY=NYBYVSFMZM&amp;VAR:QUERY=RkZfTkVUX0lOQyhBTk4sLTEsLCxSUCk=&amp;WINDOW=FIRST_POPUP&amp;HEIGHT=450&amp;WIDTH=450&amp;START_MAXIMI","ZED=FALSE&amp;VAR:CALENDAR=US&amp;VAR:SYMBOL=276388&amp;VAR:INDEX=0"}</definedName>
    <definedName name="_3336__FDSAUDITLINK__" hidden="1">{"fdsup://directions/FAT Viewer?action=UPDATE&amp;creator=factset&amp;DYN_ARGS=TRUE&amp;DOC_NAME=FAT:FQL_AUDITING_CLIENT_TEMPLATE.FAT&amp;display_string=Audit&amp;VAR:KEY=NYBYVSFMZM&amp;VAR:QUERY=RkZfTkVUX0lOQyhBTk4sLTEsLCxSUCk=&amp;WINDOW=FIRST_POPUP&amp;HEIGHT=450&amp;WIDTH=450&amp;START_MAXIMI","ZED=FALSE&amp;VAR:CALENDAR=US&amp;VAR:SYMBOL=276388&amp;VAR:INDEX=0"}</definedName>
    <definedName name="_3337__FDSAUDITLINK__" localSheetId="11" hidden="1">{"fdsup://directions/FAT Viewer?action=UPDATE&amp;creator=factset&amp;DYN_ARGS=TRUE&amp;DOC_NAME=FAT:FQL_AUDITING_CLIENT_TEMPLATE.FAT&amp;display_string=Audit&amp;VAR:KEY=NITKTKPGTG&amp;VAR:QUERY=RkZfTkVUX0lOQyhBTk4sLTIsLCxSUCk=&amp;WINDOW=FIRST_POPUP&amp;HEIGHT=450&amp;WIDTH=450&amp;START_MAXIMI","ZED=FALSE&amp;VAR:CALENDAR=US&amp;VAR:SYMBOL=276388&amp;VAR:INDEX=0"}</definedName>
    <definedName name="_3337__FDSAUDITLINK__" localSheetId="3" hidden="1">{"fdsup://directions/FAT Viewer?action=UPDATE&amp;creator=factset&amp;DYN_ARGS=TRUE&amp;DOC_NAME=FAT:FQL_AUDITING_CLIENT_TEMPLATE.FAT&amp;display_string=Audit&amp;VAR:KEY=NITKTKPGTG&amp;VAR:QUERY=RkZfTkVUX0lOQyhBTk4sLTIsLCxSUCk=&amp;WINDOW=FIRST_POPUP&amp;HEIGHT=450&amp;WIDTH=450&amp;START_MAXIMI","ZED=FALSE&amp;VAR:CALENDAR=US&amp;VAR:SYMBOL=276388&amp;VAR:INDEX=0"}</definedName>
    <definedName name="_3337__FDSAUDITLINK__" hidden="1">{"fdsup://directions/FAT Viewer?action=UPDATE&amp;creator=factset&amp;DYN_ARGS=TRUE&amp;DOC_NAME=FAT:FQL_AUDITING_CLIENT_TEMPLATE.FAT&amp;display_string=Audit&amp;VAR:KEY=NITKTKPGTG&amp;VAR:QUERY=RkZfTkVUX0lOQyhBTk4sLTIsLCxSUCk=&amp;WINDOW=FIRST_POPUP&amp;HEIGHT=450&amp;WIDTH=450&amp;START_MAXIMI","ZED=FALSE&amp;VAR:CALENDAR=US&amp;VAR:SYMBOL=276388&amp;VAR:INDEX=0"}</definedName>
    <definedName name="_3338__FDSAUDITLINK__" localSheetId="11" hidden="1">{"fdsup://directions/FAT Viewer?action=UPDATE&amp;creator=factset&amp;DYN_ARGS=TRUE&amp;DOC_NAME=FAT:FQL_AUDITING_CLIENT_TEMPLATE.FAT&amp;display_string=Audit&amp;VAR:KEY=LGPABCZSDY&amp;VAR:QUERY=RkZfRUJJVF9PUEVSKEFOTiwtMSwsLFJQKQ==&amp;WINDOW=FIRST_POPUP&amp;HEIGHT=450&amp;WIDTH=450&amp;START_MA","XIMIZED=FALSE&amp;VAR:CALENDAR=US&amp;VAR:SYMBOL=276388&amp;VAR:INDEX=0"}</definedName>
    <definedName name="_3338__FDSAUDITLINK__" localSheetId="3" hidden="1">{"fdsup://directions/FAT Viewer?action=UPDATE&amp;creator=factset&amp;DYN_ARGS=TRUE&amp;DOC_NAME=FAT:FQL_AUDITING_CLIENT_TEMPLATE.FAT&amp;display_string=Audit&amp;VAR:KEY=LGPABCZSDY&amp;VAR:QUERY=RkZfRUJJVF9PUEVSKEFOTiwtMSwsLFJQKQ==&amp;WINDOW=FIRST_POPUP&amp;HEIGHT=450&amp;WIDTH=450&amp;START_MA","XIMIZED=FALSE&amp;VAR:CALENDAR=US&amp;VAR:SYMBOL=276388&amp;VAR:INDEX=0"}</definedName>
    <definedName name="_3338__FDSAUDITLINK__" hidden="1">{"fdsup://directions/FAT Viewer?action=UPDATE&amp;creator=factset&amp;DYN_ARGS=TRUE&amp;DOC_NAME=FAT:FQL_AUDITING_CLIENT_TEMPLATE.FAT&amp;display_string=Audit&amp;VAR:KEY=LGPABCZSDY&amp;VAR:QUERY=RkZfRUJJVF9PUEVSKEFOTiwtMSwsLFJQKQ==&amp;WINDOW=FIRST_POPUP&amp;HEIGHT=450&amp;WIDTH=450&amp;START_MA","XIMIZED=FALSE&amp;VAR:CALENDAR=US&amp;VAR:SYMBOL=276388&amp;VAR:INDEX=0"}</definedName>
    <definedName name="_3339__FDSAUDITLINK__" localSheetId="11" hidden="1">{"fdsup://directions/FAT Viewer?action=UPDATE&amp;creator=factset&amp;DYN_ARGS=TRUE&amp;DOC_NAME=FAT:FQL_AUDITING_CLIENT_TEMPLATE.FAT&amp;display_string=Audit&amp;VAR:KEY=POVKNUZKFA&amp;VAR:QUERY=RkZfRUJJVChBTk4sLTIsLCxSUCk=&amp;WINDOW=FIRST_POPUP&amp;HEIGHT=450&amp;WIDTH=450&amp;START_MAXIMIZED=","FALSE&amp;VAR:CALENDAR=US&amp;VAR:SYMBOL=276388&amp;VAR:INDEX=0"}</definedName>
    <definedName name="_3339__FDSAUDITLINK__" localSheetId="3" hidden="1">{"fdsup://directions/FAT Viewer?action=UPDATE&amp;creator=factset&amp;DYN_ARGS=TRUE&amp;DOC_NAME=FAT:FQL_AUDITING_CLIENT_TEMPLATE.FAT&amp;display_string=Audit&amp;VAR:KEY=POVKNUZKFA&amp;VAR:QUERY=RkZfRUJJVChBTk4sLTIsLCxSUCk=&amp;WINDOW=FIRST_POPUP&amp;HEIGHT=450&amp;WIDTH=450&amp;START_MAXIMIZED=","FALSE&amp;VAR:CALENDAR=US&amp;VAR:SYMBOL=276388&amp;VAR:INDEX=0"}</definedName>
    <definedName name="_3339__FDSAUDITLINK__" hidden="1">{"fdsup://directions/FAT Viewer?action=UPDATE&amp;creator=factset&amp;DYN_ARGS=TRUE&amp;DOC_NAME=FAT:FQL_AUDITING_CLIENT_TEMPLATE.FAT&amp;display_string=Audit&amp;VAR:KEY=POVKNUZKFA&amp;VAR:QUERY=RkZfRUJJVChBTk4sLTIsLCxSUCk=&amp;WINDOW=FIRST_POPUP&amp;HEIGHT=450&amp;WIDTH=450&amp;START_MAXIMIZED=","FALSE&amp;VAR:CALENDAR=US&amp;VAR:SYMBOL=276388&amp;VAR:INDEX=0"}</definedName>
    <definedName name="_334__FDSAUDITLINK__" localSheetId="11" hidden="1">{"fdsup://directions/FAT Viewer?action=UPDATE&amp;creator=factset&amp;DYN_ARGS=TRUE&amp;DOC_NAME=FAT:FQL_AUDITING_CLIENT_TEMPLATE.FAT&amp;display_string=Audit&amp;VAR:KEY=XWFMPKBQHW&amp;VAR:QUERY=RkZfQ0FQRVgoQU5OLDAsLCxSUCk=&amp;WINDOW=FIRST_POPUP&amp;HEIGHT=450&amp;WIDTH=450&amp;START_MAXIMIZED=","FALSE&amp;VAR:CALENDAR=FIVEDAY&amp;VAR:SYMBOL=617449&amp;VAR:INDEX=0"}</definedName>
    <definedName name="_334__FDSAUDITLINK__" localSheetId="3" hidden="1">{"fdsup://directions/FAT Viewer?action=UPDATE&amp;creator=factset&amp;DYN_ARGS=TRUE&amp;DOC_NAME=FAT:FQL_AUDITING_CLIENT_TEMPLATE.FAT&amp;display_string=Audit&amp;VAR:KEY=XWFMPKBQHW&amp;VAR:QUERY=RkZfQ0FQRVgoQU5OLDAsLCxSUCk=&amp;WINDOW=FIRST_POPUP&amp;HEIGHT=450&amp;WIDTH=450&amp;START_MAXIMIZED=","FALSE&amp;VAR:CALENDAR=FIVEDAY&amp;VAR:SYMBOL=617449&amp;VAR:INDEX=0"}</definedName>
    <definedName name="_334__FDSAUDITLINK__" hidden="1">{"fdsup://directions/FAT Viewer?action=UPDATE&amp;creator=factset&amp;DYN_ARGS=TRUE&amp;DOC_NAME=FAT:FQL_AUDITING_CLIENT_TEMPLATE.FAT&amp;display_string=Audit&amp;VAR:KEY=XWFMPKBQHW&amp;VAR:QUERY=RkZfQ0FQRVgoQU5OLDAsLCxSUCk=&amp;WINDOW=FIRST_POPUP&amp;HEIGHT=450&amp;WIDTH=450&amp;START_MAXIMIZED=","FALSE&amp;VAR:CALENDAR=FIVEDAY&amp;VAR:SYMBOL=617449&amp;VAR:INDEX=0"}</definedName>
    <definedName name="_3340__FDSAUDITLINK__" localSheetId="11" hidden="1">{"fdsup://directions/FAT Viewer?action=UPDATE&amp;creator=factset&amp;DYN_ARGS=TRUE&amp;DOC_NAME=FAT:FQL_AUDITING_CLIENT_TEMPLATE.FAT&amp;display_string=Audit&amp;VAR:KEY=HGFUTUJKTO&amp;VAR:QUERY=RkZfRUJJVERBX09QRVIoQU5OLC0xLCwsUlAp&amp;WINDOW=FIRST_POPUP&amp;HEIGHT=450&amp;WIDTH=450&amp;START_MA","XIMIZED=FALSE&amp;VAR:CALENDAR=US&amp;VAR:SYMBOL=276388&amp;VAR:INDEX=0"}</definedName>
    <definedName name="_3340__FDSAUDITLINK__" localSheetId="3" hidden="1">{"fdsup://directions/FAT Viewer?action=UPDATE&amp;creator=factset&amp;DYN_ARGS=TRUE&amp;DOC_NAME=FAT:FQL_AUDITING_CLIENT_TEMPLATE.FAT&amp;display_string=Audit&amp;VAR:KEY=HGFUTUJKTO&amp;VAR:QUERY=RkZfRUJJVERBX09QRVIoQU5OLC0xLCwsUlAp&amp;WINDOW=FIRST_POPUP&amp;HEIGHT=450&amp;WIDTH=450&amp;START_MA","XIMIZED=FALSE&amp;VAR:CALENDAR=US&amp;VAR:SYMBOL=276388&amp;VAR:INDEX=0"}</definedName>
    <definedName name="_3340__FDSAUDITLINK__" hidden="1">{"fdsup://directions/FAT Viewer?action=UPDATE&amp;creator=factset&amp;DYN_ARGS=TRUE&amp;DOC_NAME=FAT:FQL_AUDITING_CLIENT_TEMPLATE.FAT&amp;display_string=Audit&amp;VAR:KEY=HGFUTUJKTO&amp;VAR:QUERY=RkZfRUJJVERBX09QRVIoQU5OLC0xLCwsUlAp&amp;WINDOW=FIRST_POPUP&amp;HEIGHT=450&amp;WIDTH=450&amp;START_MA","XIMIZED=FALSE&amp;VAR:CALENDAR=US&amp;VAR:SYMBOL=276388&amp;VAR:INDEX=0"}</definedName>
    <definedName name="_3341__FDSAUDITLINK__" localSheetId="11" hidden="1">{"fdsup://directions/FAT Viewer?action=UPDATE&amp;creator=factset&amp;DYN_ARGS=TRUE&amp;DOC_NAME=FAT:FQL_AUDITING_CLIENT_TEMPLATE.FAT&amp;display_string=Audit&amp;VAR:KEY=JQHERETOVY&amp;VAR:QUERY=RkZfRUJJVERBKEFOTiwtMiwsLFJQKQ==&amp;WINDOW=FIRST_POPUP&amp;HEIGHT=450&amp;WIDTH=450&amp;START_MAXIMI","ZED=FALSE&amp;VAR:CALENDAR=US&amp;VAR:SYMBOL=276388&amp;VAR:INDEX=0"}</definedName>
    <definedName name="_3341__FDSAUDITLINK__" localSheetId="3" hidden="1">{"fdsup://directions/FAT Viewer?action=UPDATE&amp;creator=factset&amp;DYN_ARGS=TRUE&amp;DOC_NAME=FAT:FQL_AUDITING_CLIENT_TEMPLATE.FAT&amp;display_string=Audit&amp;VAR:KEY=JQHERETOVY&amp;VAR:QUERY=RkZfRUJJVERBKEFOTiwtMiwsLFJQKQ==&amp;WINDOW=FIRST_POPUP&amp;HEIGHT=450&amp;WIDTH=450&amp;START_MAXIMI","ZED=FALSE&amp;VAR:CALENDAR=US&amp;VAR:SYMBOL=276388&amp;VAR:INDEX=0"}</definedName>
    <definedName name="_3341__FDSAUDITLINK__" hidden="1">{"fdsup://directions/FAT Viewer?action=UPDATE&amp;creator=factset&amp;DYN_ARGS=TRUE&amp;DOC_NAME=FAT:FQL_AUDITING_CLIENT_TEMPLATE.FAT&amp;display_string=Audit&amp;VAR:KEY=JQHERETOVY&amp;VAR:QUERY=RkZfRUJJVERBKEFOTiwtMiwsLFJQKQ==&amp;WINDOW=FIRST_POPUP&amp;HEIGHT=450&amp;WIDTH=450&amp;START_MAXIMI","ZED=FALSE&amp;VAR:CALENDAR=US&amp;VAR:SYMBOL=276388&amp;VAR:INDEX=0"}</definedName>
    <definedName name="_3342__FDSAUDITLINK__" localSheetId="11" hidden="1">{"fdsup://Directions/FactSet Auditing Viewer?action=AUDIT_VALUE&amp;DB=129&amp;ID1=276388&amp;VALUEID=01001&amp;SDATE=2008&amp;PERIODTYPE=ANN_STD&amp;window=popup_no_bar&amp;width=385&amp;height=120&amp;START_MAXIMIZED=FALSE&amp;creator=factset&amp;display_string=Audit"}</definedName>
    <definedName name="_3342__FDSAUDITLINK__" localSheetId="3" hidden="1">{"fdsup://Directions/FactSet Auditing Viewer?action=AUDIT_VALUE&amp;DB=129&amp;ID1=276388&amp;VALUEID=01001&amp;SDATE=2008&amp;PERIODTYPE=ANN_STD&amp;window=popup_no_bar&amp;width=385&amp;height=120&amp;START_MAXIMIZED=FALSE&amp;creator=factset&amp;display_string=Audit"}</definedName>
    <definedName name="_3342__FDSAUDITLINK__" hidden="1">{"fdsup://Directions/FactSet Auditing Viewer?action=AUDIT_VALUE&amp;DB=129&amp;ID1=276388&amp;VALUEID=01001&amp;SDATE=2008&amp;PERIODTYPE=ANN_STD&amp;window=popup_no_bar&amp;width=385&amp;height=120&amp;START_MAXIMIZED=FALSE&amp;creator=factset&amp;display_string=Audit"}</definedName>
    <definedName name="_3343__FDSAUDITLINK__" localSheetId="11" hidden="1">{"fdsup://Directions/FactSet Auditing Viewer?action=AUDIT_VALUE&amp;DB=129&amp;ID1=276388&amp;VALUEID=01001&amp;SDATE=2007&amp;PERIODTYPE=ANN_STD&amp;window=popup_no_bar&amp;width=385&amp;height=120&amp;START_MAXIMIZED=FALSE&amp;creator=factset&amp;display_string=Audit"}</definedName>
    <definedName name="_3343__FDSAUDITLINK__" localSheetId="3" hidden="1">{"fdsup://Directions/FactSet Auditing Viewer?action=AUDIT_VALUE&amp;DB=129&amp;ID1=276388&amp;VALUEID=01001&amp;SDATE=2007&amp;PERIODTYPE=ANN_STD&amp;window=popup_no_bar&amp;width=385&amp;height=120&amp;START_MAXIMIZED=FALSE&amp;creator=factset&amp;display_string=Audit"}</definedName>
    <definedName name="_3343__FDSAUDITLINK__" hidden="1">{"fdsup://Directions/FactSet Auditing Viewer?action=AUDIT_VALUE&amp;DB=129&amp;ID1=276388&amp;VALUEID=01001&amp;SDATE=2007&amp;PERIODTYPE=ANN_STD&amp;window=popup_no_bar&amp;width=385&amp;height=120&amp;START_MAXIMIZED=FALSE&amp;creator=factset&amp;display_string=Audit"}</definedName>
    <definedName name="_3344__FDSAUDITLINK__" localSheetId="11" hidden="1">{"fdsup://directions/FAT Viewer?action=UPDATE&amp;creator=factset&amp;DYN_ARGS=TRUE&amp;DOC_NAME=FAT:FQL_AUDITING_CLIENT_TEMPLATE.FAT&amp;display_string=Audit&amp;VAR:KEY=ZIHUJEZERM&amp;VAR:QUERY=RkZfQ0FQRVgoQU5OLDAsLCxSUCk=&amp;WINDOW=FIRST_POPUP&amp;HEIGHT=450&amp;WIDTH=450&amp;START_MAXIMIZED=","FALSE&amp;VAR:CALENDAR=US&amp;VAR:SYMBOL=16725010&amp;VAR:INDEX=0"}</definedName>
    <definedName name="_3344__FDSAUDITLINK__" localSheetId="3" hidden="1">{"fdsup://directions/FAT Viewer?action=UPDATE&amp;creator=factset&amp;DYN_ARGS=TRUE&amp;DOC_NAME=FAT:FQL_AUDITING_CLIENT_TEMPLATE.FAT&amp;display_string=Audit&amp;VAR:KEY=ZIHUJEZERM&amp;VAR:QUERY=RkZfQ0FQRVgoQU5OLDAsLCxSUCk=&amp;WINDOW=FIRST_POPUP&amp;HEIGHT=450&amp;WIDTH=450&amp;START_MAXIMIZED=","FALSE&amp;VAR:CALENDAR=US&amp;VAR:SYMBOL=16725010&amp;VAR:INDEX=0"}</definedName>
    <definedName name="_3344__FDSAUDITLINK__" hidden="1">{"fdsup://directions/FAT Viewer?action=UPDATE&amp;creator=factset&amp;DYN_ARGS=TRUE&amp;DOC_NAME=FAT:FQL_AUDITING_CLIENT_TEMPLATE.FAT&amp;display_string=Audit&amp;VAR:KEY=ZIHUJEZERM&amp;VAR:QUERY=RkZfQ0FQRVgoQU5OLDAsLCxSUCk=&amp;WINDOW=FIRST_POPUP&amp;HEIGHT=450&amp;WIDTH=450&amp;START_MAXIMIZED=","FALSE&amp;VAR:CALENDAR=US&amp;VAR:SYMBOL=16725010&amp;VAR:INDEX=0"}</definedName>
    <definedName name="_3345__FDSAUDITLINK__" localSheetId="11" hidden="1">{"fdsup://directions/FAT Viewer?action=UPDATE&amp;creator=factset&amp;DYN_ARGS=TRUE&amp;DOC_NAME=FAT:FQL_AUDITING_CLIENT_TEMPLATE.FAT&amp;display_string=Audit&amp;VAR:KEY=ZMTIFQBEXW&amp;VAR:QUERY=RkZfQ0FQRVgoQU5OLC0xLCwsUlAp&amp;WINDOW=FIRST_POPUP&amp;HEIGHT=450&amp;WIDTH=450&amp;START_MAXIMIZED=","FALSE&amp;VAR:CALENDAR=US&amp;VAR:SYMBOL=16725010&amp;VAR:INDEX=0"}</definedName>
    <definedName name="_3345__FDSAUDITLINK__" localSheetId="3" hidden="1">{"fdsup://directions/FAT Viewer?action=UPDATE&amp;creator=factset&amp;DYN_ARGS=TRUE&amp;DOC_NAME=FAT:FQL_AUDITING_CLIENT_TEMPLATE.FAT&amp;display_string=Audit&amp;VAR:KEY=ZMTIFQBEXW&amp;VAR:QUERY=RkZfQ0FQRVgoQU5OLC0xLCwsUlAp&amp;WINDOW=FIRST_POPUP&amp;HEIGHT=450&amp;WIDTH=450&amp;START_MAXIMIZED=","FALSE&amp;VAR:CALENDAR=US&amp;VAR:SYMBOL=16725010&amp;VAR:INDEX=0"}</definedName>
    <definedName name="_3345__FDSAUDITLINK__" hidden="1">{"fdsup://directions/FAT Viewer?action=UPDATE&amp;creator=factset&amp;DYN_ARGS=TRUE&amp;DOC_NAME=FAT:FQL_AUDITING_CLIENT_TEMPLATE.FAT&amp;display_string=Audit&amp;VAR:KEY=ZMTIFQBEXW&amp;VAR:QUERY=RkZfQ0FQRVgoQU5OLC0xLCwsUlAp&amp;WINDOW=FIRST_POPUP&amp;HEIGHT=450&amp;WIDTH=450&amp;START_MAXIMIZED=","FALSE&amp;VAR:CALENDAR=US&amp;VAR:SYMBOL=16725010&amp;VAR:INDEX=0"}</definedName>
    <definedName name="_3346__FDSAUDITLINK__" localSheetId="11" hidden="1">{"fdsup://directions/FAT Viewer?action=UPDATE&amp;creator=factset&amp;DYN_ARGS=TRUE&amp;DOC_NAME=FAT:FQL_AUDITING_CLIENT_TEMPLATE.FAT&amp;display_string=Audit&amp;VAR:KEY=BAZCPKFYZQ&amp;VAR:QUERY=RkZfQ0FQRVgoQU5OLC0yLCwsUlAp&amp;WINDOW=FIRST_POPUP&amp;HEIGHT=450&amp;WIDTH=450&amp;START_MAXIMIZED=","FALSE&amp;VAR:CALENDAR=US&amp;VAR:SYMBOL=16725010&amp;VAR:INDEX=0"}</definedName>
    <definedName name="_3346__FDSAUDITLINK__" localSheetId="3" hidden="1">{"fdsup://directions/FAT Viewer?action=UPDATE&amp;creator=factset&amp;DYN_ARGS=TRUE&amp;DOC_NAME=FAT:FQL_AUDITING_CLIENT_TEMPLATE.FAT&amp;display_string=Audit&amp;VAR:KEY=BAZCPKFYZQ&amp;VAR:QUERY=RkZfQ0FQRVgoQU5OLC0yLCwsUlAp&amp;WINDOW=FIRST_POPUP&amp;HEIGHT=450&amp;WIDTH=450&amp;START_MAXIMIZED=","FALSE&amp;VAR:CALENDAR=US&amp;VAR:SYMBOL=16725010&amp;VAR:INDEX=0"}</definedName>
    <definedName name="_3346__FDSAUDITLINK__" hidden="1">{"fdsup://directions/FAT Viewer?action=UPDATE&amp;creator=factset&amp;DYN_ARGS=TRUE&amp;DOC_NAME=FAT:FQL_AUDITING_CLIENT_TEMPLATE.FAT&amp;display_string=Audit&amp;VAR:KEY=BAZCPKFYZQ&amp;VAR:QUERY=RkZfQ0FQRVgoQU5OLC0yLCwsUlAp&amp;WINDOW=FIRST_POPUP&amp;HEIGHT=450&amp;WIDTH=450&amp;START_MAXIMIZED=","FALSE&amp;VAR:CALENDAR=US&amp;VAR:SYMBOL=16725010&amp;VAR:INDEX=0"}</definedName>
    <definedName name="_3347__FDSAUDITLINK__" localSheetId="11" hidden="1">{"fdsup://directions/FAT Viewer?action=UPDATE&amp;creator=factset&amp;DYN_ARGS=TRUE&amp;DOC_NAME=FAT:FQL_AUDITING_CLIENT_TEMPLATE.FAT&amp;display_string=Audit&amp;VAR:KEY=ZKVQTIDQLI&amp;VAR:QUERY=RkZfTkVUX0lOQyhBTk4sLTIsLCxSUCk=&amp;WINDOW=FIRST_POPUP&amp;HEIGHT=450&amp;WIDTH=450&amp;START_MAXIMI","ZED=FALSE&amp;VAR:CALENDAR=US&amp;VAR:SYMBOL=16725010&amp;VAR:INDEX=0"}</definedName>
    <definedName name="_3347__FDSAUDITLINK__" localSheetId="3" hidden="1">{"fdsup://directions/FAT Viewer?action=UPDATE&amp;creator=factset&amp;DYN_ARGS=TRUE&amp;DOC_NAME=FAT:FQL_AUDITING_CLIENT_TEMPLATE.FAT&amp;display_string=Audit&amp;VAR:KEY=ZKVQTIDQLI&amp;VAR:QUERY=RkZfTkVUX0lOQyhBTk4sLTIsLCxSUCk=&amp;WINDOW=FIRST_POPUP&amp;HEIGHT=450&amp;WIDTH=450&amp;START_MAXIMI","ZED=FALSE&amp;VAR:CALENDAR=US&amp;VAR:SYMBOL=16725010&amp;VAR:INDEX=0"}</definedName>
    <definedName name="_3347__FDSAUDITLINK__" hidden="1">{"fdsup://directions/FAT Viewer?action=UPDATE&amp;creator=factset&amp;DYN_ARGS=TRUE&amp;DOC_NAME=FAT:FQL_AUDITING_CLIENT_TEMPLATE.FAT&amp;display_string=Audit&amp;VAR:KEY=ZKVQTIDQLI&amp;VAR:QUERY=RkZfTkVUX0lOQyhBTk4sLTIsLCxSUCk=&amp;WINDOW=FIRST_POPUP&amp;HEIGHT=450&amp;WIDTH=450&amp;START_MAXIMI","ZED=FALSE&amp;VAR:CALENDAR=US&amp;VAR:SYMBOL=16725010&amp;VAR:INDEX=0"}</definedName>
    <definedName name="_3348__FDSAUDITLINK__" localSheetId="11" hidden="1">{"fdsup://directions/FAT Viewer?action=UPDATE&amp;creator=factset&amp;DYN_ARGS=TRUE&amp;DOC_NAME=FAT:FQL_AUDITING_CLIENT_TEMPLATE.FAT&amp;display_string=Audit&amp;VAR:KEY=HKRCFUJYNA&amp;VAR:QUERY=RkZfRUJJVChBTk4sLTIsLCxSUCk=&amp;WINDOW=FIRST_POPUP&amp;HEIGHT=450&amp;WIDTH=450&amp;START_MAXIMIZED=","FALSE&amp;VAR:CALENDAR=US&amp;VAR:SYMBOL=16725010&amp;VAR:INDEX=0"}</definedName>
    <definedName name="_3348__FDSAUDITLINK__" localSheetId="3" hidden="1">{"fdsup://directions/FAT Viewer?action=UPDATE&amp;creator=factset&amp;DYN_ARGS=TRUE&amp;DOC_NAME=FAT:FQL_AUDITING_CLIENT_TEMPLATE.FAT&amp;display_string=Audit&amp;VAR:KEY=HKRCFUJYNA&amp;VAR:QUERY=RkZfRUJJVChBTk4sLTIsLCxSUCk=&amp;WINDOW=FIRST_POPUP&amp;HEIGHT=450&amp;WIDTH=450&amp;START_MAXIMIZED=","FALSE&amp;VAR:CALENDAR=US&amp;VAR:SYMBOL=16725010&amp;VAR:INDEX=0"}</definedName>
    <definedName name="_3348__FDSAUDITLINK__" hidden="1">{"fdsup://directions/FAT Viewer?action=UPDATE&amp;creator=factset&amp;DYN_ARGS=TRUE&amp;DOC_NAME=FAT:FQL_AUDITING_CLIENT_TEMPLATE.FAT&amp;display_string=Audit&amp;VAR:KEY=HKRCFUJYNA&amp;VAR:QUERY=RkZfRUJJVChBTk4sLTIsLCxSUCk=&amp;WINDOW=FIRST_POPUP&amp;HEIGHT=450&amp;WIDTH=450&amp;START_MAXIMIZED=","FALSE&amp;VAR:CALENDAR=US&amp;VAR:SYMBOL=16725010&amp;VAR:INDEX=0"}</definedName>
    <definedName name="_3349__FDSAUDITLINK__" localSheetId="11" hidden="1">{"fdsup://directions/FAT Viewer?action=UPDATE&amp;creator=factset&amp;DYN_ARGS=TRUE&amp;DOC_NAME=FAT:FQL_AUDITING_CLIENT_TEMPLATE.FAT&amp;display_string=Audit&amp;VAR:KEY=XUNKLATEXA&amp;VAR:QUERY=RkZfRUJJVERBKEFOTiwtMiwsLFJQKQ==&amp;WINDOW=FIRST_POPUP&amp;HEIGHT=450&amp;WIDTH=450&amp;START_MAXIMI","ZED=FALSE&amp;VAR:CALENDAR=US&amp;VAR:SYMBOL=16725010&amp;VAR:INDEX=0"}</definedName>
    <definedName name="_3349__FDSAUDITLINK__" localSheetId="3" hidden="1">{"fdsup://directions/FAT Viewer?action=UPDATE&amp;creator=factset&amp;DYN_ARGS=TRUE&amp;DOC_NAME=FAT:FQL_AUDITING_CLIENT_TEMPLATE.FAT&amp;display_string=Audit&amp;VAR:KEY=XUNKLATEXA&amp;VAR:QUERY=RkZfRUJJVERBKEFOTiwtMiwsLFJQKQ==&amp;WINDOW=FIRST_POPUP&amp;HEIGHT=450&amp;WIDTH=450&amp;START_MAXIMI","ZED=FALSE&amp;VAR:CALENDAR=US&amp;VAR:SYMBOL=16725010&amp;VAR:INDEX=0"}</definedName>
    <definedName name="_3349__FDSAUDITLINK__" hidden="1">{"fdsup://directions/FAT Viewer?action=UPDATE&amp;creator=factset&amp;DYN_ARGS=TRUE&amp;DOC_NAME=FAT:FQL_AUDITING_CLIENT_TEMPLATE.FAT&amp;display_string=Audit&amp;VAR:KEY=XUNKLATEXA&amp;VAR:QUERY=RkZfRUJJVERBKEFOTiwtMiwsLFJQKQ==&amp;WINDOW=FIRST_POPUP&amp;HEIGHT=450&amp;WIDTH=450&amp;START_MAXIMI","ZED=FALSE&amp;VAR:CALENDAR=US&amp;VAR:SYMBOL=16725010&amp;VAR:INDEX=0"}</definedName>
    <definedName name="_335__FDSAUDITLINK__" localSheetId="11" hidden="1">{"fdsup://directions/FAT Viewer?action=UPDATE&amp;creator=factset&amp;DYN_ARGS=TRUE&amp;DOC_NAME=FAT:FQL_AUDITING_CLIENT_TEMPLATE.FAT&amp;display_string=Audit&amp;VAR:KEY=HORIJCLQRO&amp;VAR:QUERY=RkZfQ0FQRVgoQU5OLC0xLCwsUlAp&amp;WINDOW=FIRST_POPUP&amp;HEIGHT=450&amp;WIDTH=450&amp;START_MAXIMIZED=","FALSE&amp;VAR:CALENDAR=FIVEDAY&amp;VAR:SYMBOL=617449&amp;VAR:INDEX=0"}</definedName>
    <definedName name="_335__FDSAUDITLINK__" localSheetId="3" hidden="1">{"fdsup://directions/FAT Viewer?action=UPDATE&amp;creator=factset&amp;DYN_ARGS=TRUE&amp;DOC_NAME=FAT:FQL_AUDITING_CLIENT_TEMPLATE.FAT&amp;display_string=Audit&amp;VAR:KEY=HORIJCLQRO&amp;VAR:QUERY=RkZfQ0FQRVgoQU5OLC0xLCwsUlAp&amp;WINDOW=FIRST_POPUP&amp;HEIGHT=450&amp;WIDTH=450&amp;START_MAXIMIZED=","FALSE&amp;VAR:CALENDAR=FIVEDAY&amp;VAR:SYMBOL=617449&amp;VAR:INDEX=0"}</definedName>
    <definedName name="_335__FDSAUDITLINK__" hidden="1">{"fdsup://directions/FAT Viewer?action=UPDATE&amp;creator=factset&amp;DYN_ARGS=TRUE&amp;DOC_NAME=FAT:FQL_AUDITING_CLIENT_TEMPLATE.FAT&amp;display_string=Audit&amp;VAR:KEY=HORIJCLQRO&amp;VAR:QUERY=RkZfQ0FQRVgoQU5OLC0xLCwsUlAp&amp;WINDOW=FIRST_POPUP&amp;HEIGHT=450&amp;WIDTH=450&amp;START_MAXIMIZED=","FALSE&amp;VAR:CALENDAR=FIVEDAY&amp;VAR:SYMBOL=617449&amp;VAR:INDEX=0"}</definedName>
    <definedName name="_3350__FDSAUDITLINK__" localSheetId="11" hidden="1">{"fdsup://Directions/FactSet Auditing Viewer?action=AUDIT_VALUE&amp;DB=129&amp;ID1=16725010&amp;VALUEID=01001&amp;SDATE=2007&amp;PERIODTYPE=ANN_STD&amp;window=popup_no_bar&amp;width=385&amp;height=120&amp;START_MAXIMIZED=FALSE&amp;creator=factset&amp;display_string=Audit"}</definedName>
    <definedName name="_3350__FDSAUDITLINK__" localSheetId="3" hidden="1">{"fdsup://Directions/FactSet Auditing Viewer?action=AUDIT_VALUE&amp;DB=129&amp;ID1=16725010&amp;VALUEID=01001&amp;SDATE=2007&amp;PERIODTYPE=ANN_STD&amp;window=popup_no_bar&amp;width=385&amp;height=120&amp;START_MAXIMIZED=FALSE&amp;creator=factset&amp;display_string=Audit"}</definedName>
    <definedName name="_3350__FDSAUDITLINK__" hidden="1">{"fdsup://Directions/FactSet Auditing Viewer?action=AUDIT_VALUE&amp;DB=129&amp;ID1=16725010&amp;VALUEID=01001&amp;SDATE=2007&amp;PERIODTYPE=ANN_STD&amp;window=popup_no_bar&amp;width=385&amp;height=120&amp;START_MAXIMIZED=FALSE&amp;creator=factset&amp;display_string=Audit"}</definedName>
    <definedName name="_3351__FDSAUDITLINK__" localSheetId="11" hidden="1">{"fdsup://directions/FAT Viewer?action=UPDATE&amp;creator=factset&amp;DYN_ARGS=TRUE&amp;DOC_NAME=FAT:FQL_AUDITING_CLIENT_TEMPLATE.FAT&amp;display_string=Audit&amp;VAR:KEY=NINATAPUNM&amp;VAR:QUERY=RkZfQ0FQRVgoQU5OLDAsLCxSUCk=&amp;WINDOW=FIRST_POPUP&amp;HEIGHT=450&amp;WIDTH=450&amp;START_MAXIMIZED=","FALSE&amp;VAR:CALENDAR=US&amp;VAR:SYMBOL=B1VLVW&amp;VAR:INDEX=0"}</definedName>
    <definedName name="_3351__FDSAUDITLINK__" localSheetId="3" hidden="1">{"fdsup://directions/FAT Viewer?action=UPDATE&amp;creator=factset&amp;DYN_ARGS=TRUE&amp;DOC_NAME=FAT:FQL_AUDITING_CLIENT_TEMPLATE.FAT&amp;display_string=Audit&amp;VAR:KEY=NINATAPUNM&amp;VAR:QUERY=RkZfQ0FQRVgoQU5OLDAsLCxSUCk=&amp;WINDOW=FIRST_POPUP&amp;HEIGHT=450&amp;WIDTH=450&amp;START_MAXIMIZED=","FALSE&amp;VAR:CALENDAR=US&amp;VAR:SYMBOL=B1VLVW&amp;VAR:INDEX=0"}</definedName>
    <definedName name="_3351__FDSAUDITLINK__" hidden="1">{"fdsup://directions/FAT Viewer?action=UPDATE&amp;creator=factset&amp;DYN_ARGS=TRUE&amp;DOC_NAME=FAT:FQL_AUDITING_CLIENT_TEMPLATE.FAT&amp;display_string=Audit&amp;VAR:KEY=NINATAPUNM&amp;VAR:QUERY=RkZfQ0FQRVgoQU5OLDAsLCxSUCk=&amp;WINDOW=FIRST_POPUP&amp;HEIGHT=450&amp;WIDTH=450&amp;START_MAXIMIZED=","FALSE&amp;VAR:CALENDAR=US&amp;VAR:SYMBOL=B1VLVW&amp;VAR:INDEX=0"}</definedName>
    <definedName name="_3352__FDSAUDITLINK__" localSheetId="11" hidden="1">{"fdsup://directions/FAT Viewer?action=UPDATE&amp;creator=factset&amp;DYN_ARGS=TRUE&amp;DOC_NAME=FAT:FQL_AUDITING_CLIENT_TEMPLATE.FAT&amp;display_string=Audit&amp;VAR:KEY=DUDQHWBMBA&amp;VAR:QUERY=RkZfQ0FQRVgoQU5OLC0xLCwsUlAp&amp;WINDOW=FIRST_POPUP&amp;HEIGHT=450&amp;WIDTH=450&amp;START_MAXIMIZED=","FALSE&amp;VAR:CALENDAR=US&amp;VAR:SYMBOL=B1VLVW&amp;VAR:INDEX=0"}</definedName>
    <definedName name="_3352__FDSAUDITLINK__" localSheetId="3" hidden="1">{"fdsup://directions/FAT Viewer?action=UPDATE&amp;creator=factset&amp;DYN_ARGS=TRUE&amp;DOC_NAME=FAT:FQL_AUDITING_CLIENT_TEMPLATE.FAT&amp;display_string=Audit&amp;VAR:KEY=DUDQHWBMBA&amp;VAR:QUERY=RkZfQ0FQRVgoQU5OLC0xLCwsUlAp&amp;WINDOW=FIRST_POPUP&amp;HEIGHT=450&amp;WIDTH=450&amp;START_MAXIMIZED=","FALSE&amp;VAR:CALENDAR=US&amp;VAR:SYMBOL=B1VLVW&amp;VAR:INDEX=0"}</definedName>
    <definedName name="_3352__FDSAUDITLINK__" hidden="1">{"fdsup://directions/FAT Viewer?action=UPDATE&amp;creator=factset&amp;DYN_ARGS=TRUE&amp;DOC_NAME=FAT:FQL_AUDITING_CLIENT_TEMPLATE.FAT&amp;display_string=Audit&amp;VAR:KEY=DUDQHWBMBA&amp;VAR:QUERY=RkZfQ0FQRVgoQU5OLC0xLCwsUlAp&amp;WINDOW=FIRST_POPUP&amp;HEIGHT=450&amp;WIDTH=450&amp;START_MAXIMIZED=","FALSE&amp;VAR:CALENDAR=US&amp;VAR:SYMBOL=B1VLVW&amp;VAR:INDEX=0"}</definedName>
    <definedName name="_3353__FDSAUDITLINK__" localSheetId="11" hidden="1">{"fdsup://directions/FAT Viewer?action=UPDATE&amp;creator=factset&amp;DYN_ARGS=TRUE&amp;DOC_NAME=FAT:FQL_AUDITING_CLIENT_TEMPLATE.FAT&amp;display_string=Audit&amp;VAR:KEY=XYVMTWDILQ&amp;VAR:QUERY=RkZfQ0FQRVgoQU5OLC0yLCwsUlAp&amp;WINDOW=FIRST_POPUP&amp;HEIGHT=450&amp;WIDTH=450&amp;START_MAXIMIZED=","FALSE&amp;VAR:CALENDAR=US&amp;VAR:SYMBOL=B1VLVW&amp;VAR:INDEX=0"}</definedName>
    <definedName name="_3353__FDSAUDITLINK__" localSheetId="3" hidden="1">{"fdsup://directions/FAT Viewer?action=UPDATE&amp;creator=factset&amp;DYN_ARGS=TRUE&amp;DOC_NAME=FAT:FQL_AUDITING_CLIENT_TEMPLATE.FAT&amp;display_string=Audit&amp;VAR:KEY=XYVMTWDILQ&amp;VAR:QUERY=RkZfQ0FQRVgoQU5OLC0yLCwsUlAp&amp;WINDOW=FIRST_POPUP&amp;HEIGHT=450&amp;WIDTH=450&amp;START_MAXIMIZED=","FALSE&amp;VAR:CALENDAR=US&amp;VAR:SYMBOL=B1VLVW&amp;VAR:INDEX=0"}</definedName>
    <definedName name="_3353__FDSAUDITLINK__" hidden="1">{"fdsup://directions/FAT Viewer?action=UPDATE&amp;creator=factset&amp;DYN_ARGS=TRUE&amp;DOC_NAME=FAT:FQL_AUDITING_CLIENT_TEMPLATE.FAT&amp;display_string=Audit&amp;VAR:KEY=XYVMTWDILQ&amp;VAR:QUERY=RkZfQ0FQRVgoQU5OLC0yLCwsUlAp&amp;WINDOW=FIRST_POPUP&amp;HEIGHT=450&amp;WIDTH=450&amp;START_MAXIMIZED=","FALSE&amp;VAR:CALENDAR=US&amp;VAR:SYMBOL=B1VLVW&amp;VAR:INDEX=0"}</definedName>
    <definedName name="_3354__FDSAUDITLINK__" localSheetId="11" hidden="1">{"fdsup://directions/FAT Viewer?action=UPDATE&amp;creator=factset&amp;DYN_ARGS=TRUE&amp;DOC_NAME=FAT:FQL_AUDITING_CLIENT_TEMPLATE.FAT&amp;display_string=Audit&amp;VAR:KEY=JUXUVUZKJU&amp;VAR:QUERY=RkZfTkVUX0lOQyhBTk4sLTEsLCxSUCk=&amp;WINDOW=FIRST_POPUP&amp;HEIGHT=450&amp;WIDTH=450&amp;START_MAXIMI","ZED=FALSE&amp;VAR:CALENDAR=US&amp;VAR:SYMBOL=B1VLVW&amp;VAR:INDEX=0"}</definedName>
    <definedName name="_3354__FDSAUDITLINK__" localSheetId="3" hidden="1">{"fdsup://directions/FAT Viewer?action=UPDATE&amp;creator=factset&amp;DYN_ARGS=TRUE&amp;DOC_NAME=FAT:FQL_AUDITING_CLIENT_TEMPLATE.FAT&amp;display_string=Audit&amp;VAR:KEY=JUXUVUZKJU&amp;VAR:QUERY=RkZfTkVUX0lOQyhBTk4sLTEsLCxSUCk=&amp;WINDOW=FIRST_POPUP&amp;HEIGHT=450&amp;WIDTH=450&amp;START_MAXIMI","ZED=FALSE&amp;VAR:CALENDAR=US&amp;VAR:SYMBOL=B1VLVW&amp;VAR:INDEX=0"}</definedName>
    <definedName name="_3354__FDSAUDITLINK__" hidden="1">{"fdsup://directions/FAT Viewer?action=UPDATE&amp;creator=factset&amp;DYN_ARGS=TRUE&amp;DOC_NAME=FAT:FQL_AUDITING_CLIENT_TEMPLATE.FAT&amp;display_string=Audit&amp;VAR:KEY=JUXUVUZKJU&amp;VAR:QUERY=RkZfTkVUX0lOQyhBTk4sLTEsLCxSUCk=&amp;WINDOW=FIRST_POPUP&amp;HEIGHT=450&amp;WIDTH=450&amp;START_MAXIMI","ZED=FALSE&amp;VAR:CALENDAR=US&amp;VAR:SYMBOL=B1VLVW&amp;VAR:INDEX=0"}</definedName>
    <definedName name="_3355__FDSAUDITLINK__" localSheetId="11" hidden="1">{"fdsup://directions/FAT Viewer?action=UPDATE&amp;creator=factset&amp;DYN_ARGS=TRUE&amp;DOC_NAME=FAT:FQL_AUDITING_CLIENT_TEMPLATE.FAT&amp;display_string=Audit&amp;VAR:KEY=DYHEZMHAHS&amp;VAR:QUERY=RkZfTkVUX0lOQyhBTk4sLTIsLCxSUCk=&amp;WINDOW=FIRST_POPUP&amp;HEIGHT=450&amp;WIDTH=450&amp;START_MAXIMI","ZED=FALSE&amp;VAR:CALENDAR=US&amp;VAR:SYMBOL=B1VLVW&amp;VAR:INDEX=0"}</definedName>
    <definedName name="_3355__FDSAUDITLINK__" localSheetId="3" hidden="1">{"fdsup://directions/FAT Viewer?action=UPDATE&amp;creator=factset&amp;DYN_ARGS=TRUE&amp;DOC_NAME=FAT:FQL_AUDITING_CLIENT_TEMPLATE.FAT&amp;display_string=Audit&amp;VAR:KEY=DYHEZMHAHS&amp;VAR:QUERY=RkZfTkVUX0lOQyhBTk4sLTIsLCxSUCk=&amp;WINDOW=FIRST_POPUP&amp;HEIGHT=450&amp;WIDTH=450&amp;START_MAXIMI","ZED=FALSE&amp;VAR:CALENDAR=US&amp;VAR:SYMBOL=B1VLVW&amp;VAR:INDEX=0"}</definedName>
    <definedName name="_3355__FDSAUDITLINK__" hidden="1">{"fdsup://directions/FAT Viewer?action=UPDATE&amp;creator=factset&amp;DYN_ARGS=TRUE&amp;DOC_NAME=FAT:FQL_AUDITING_CLIENT_TEMPLATE.FAT&amp;display_string=Audit&amp;VAR:KEY=DYHEZMHAHS&amp;VAR:QUERY=RkZfTkVUX0lOQyhBTk4sLTIsLCxSUCk=&amp;WINDOW=FIRST_POPUP&amp;HEIGHT=450&amp;WIDTH=450&amp;START_MAXIMI","ZED=FALSE&amp;VAR:CALENDAR=US&amp;VAR:SYMBOL=B1VLVW&amp;VAR:INDEX=0"}</definedName>
    <definedName name="_3356__FDSAUDITLINK__" localSheetId="11" hidden="1">{"fdsup://directions/FAT Viewer?action=UPDATE&amp;creator=factset&amp;DYN_ARGS=TRUE&amp;DOC_NAME=FAT:FQL_AUDITING_CLIENT_TEMPLATE.FAT&amp;display_string=Audit&amp;VAR:KEY=XEBKVEXYXM&amp;VAR:QUERY=RkZfRUJJVChBTk4sLTEsLCxSUCk=&amp;WINDOW=FIRST_POPUP&amp;HEIGHT=450&amp;WIDTH=450&amp;START_MAXIMIZED=","FALSE&amp;VAR:CALENDAR=US&amp;VAR:SYMBOL=B1VLVW&amp;VAR:INDEX=0"}</definedName>
    <definedName name="_3356__FDSAUDITLINK__" localSheetId="3" hidden="1">{"fdsup://directions/FAT Viewer?action=UPDATE&amp;creator=factset&amp;DYN_ARGS=TRUE&amp;DOC_NAME=FAT:FQL_AUDITING_CLIENT_TEMPLATE.FAT&amp;display_string=Audit&amp;VAR:KEY=XEBKVEXYXM&amp;VAR:QUERY=RkZfRUJJVChBTk4sLTEsLCxSUCk=&amp;WINDOW=FIRST_POPUP&amp;HEIGHT=450&amp;WIDTH=450&amp;START_MAXIMIZED=","FALSE&amp;VAR:CALENDAR=US&amp;VAR:SYMBOL=B1VLVW&amp;VAR:INDEX=0"}</definedName>
    <definedName name="_3356__FDSAUDITLINK__" hidden="1">{"fdsup://directions/FAT Viewer?action=UPDATE&amp;creator=factset&amp;DYN_ARGS=TRUE&amp;DOC_NAME=FAT:FQL_AUDITING_CLIENT_TEMPLATE.FAT&amp;display_string=Audit&amp;VAR:KEY=XEBKVEXYXM&amp;VAR:QUERY=RkZfRUJJVChBTk4sLTEsLCxSUCk=&amp;WINDOW=FIRST_POPUP&amp;HEIGHT=450&amp;WIDTH=450&amp;START_MAXIMIZED=","FALSE&amp;VAR:CALENDAR=US&amp;VAR:SYMBOL=B1VLVW&amp;VAR:INDEX=0"}</definedName>
    <definedName name="_3357__FDSAUDITLINK__" localSheetId="11" hidden="1">{"fdsup://directions/FAT Viewer?action=UPDATE&amp;creator=factset&amp;DYN_ARGS=TRUE&amp;DOC_NAME=FAT:FQL_AUDITING_CLIENT_TEMPLATE.FAT&amp;display_string=Audit&amp;VAR:KEY=NMTOXAVKZM&amp;VAR:QUERY=RkZfRUJJVChBTk4sLTIsLCxSUCk=&amp;WINDOW=FIRST_POPUP&amp;HEIGHT=450&amp;WIDTH=450&amp;START_MAXIMIZED=","FALSE&amp;VAR:CALENDAR=US&amp;VAR:SYMBOL=B1VLVW&amp;VAR:INDEX=0"}</definedName>
    <definedName name="_3357__FDSAUDITLINK__" localSheetId="3" hidden="1">{"fdsup://directions/FAT Viewer?action=UPDATE&amp;creator=factset&amp;DYN_ARGS=TRUE&amp;DOC_NAME=FAT:FQL_AUDITING_CLIENT_TEMPLATE.FAT&amp;display_string=Audit&amp;VAR:KEY=NMTOXAVKZM&amp;VAR:QUERY=RkZfRUJJVChBTk4sLTIsLCxSUCk=&amp;WINDOW=FIRST_POPUP&amp;HEIGHT=450&amp;WIDTH=450&amp;START_MAXIMIZED=","FALSE&amp;VAR:CALENDAR=US&amp;VAR:SYMBOL=B1VLVW&amp;VAR:INDEX=0"}</definedName>
    <definedName name="_3357__FDSAUDITLINK__" hidden="1">{"fdsup://directions/FAT Viewer?action=UPDATE&amp;creator=factset&amp;DYN_ARGS=TRUE&amp;DOC_NAME=FAT:FQL_AUDITING_CLIENT_TEMPLATE.FAT&amp;display_string=Audit&amp;VAR:KEY=NMTOXAVKZM&amp;VAR:QUERY=RkZfRUJJVChBTk4sLTIsLCxSUCk=&amp;WINDOW=FIRST_POPUP&amp;HEIGHT=450&amp;WIDTH=450&amp;START_MAXIMIZED=","FALSE&amp;VAR:CALENDAR=US&amp;VAR:SYMBOL=B1VLVW&amp;VAR:INDEX=0"}</definedName>
    <definedName name="_3358__FDSAUDITLINK__" localSheetId="11" hidden="1">{"fdsup://directions/FAT Viewer?action=UPDATE&amp;creator=factset&amp;DYN_ARGS=TRUE&amp;DOC_NAME=FAT:FQL_AUDITING_CLIENT_TEMPLATE.FAT&amp;display_string=Audit&amp;VAR:KEY=BCRSDELGBC&amp;VAR:QUERY=RkZfRUJJVERBKEFOTiwtMSwsLFJQKQ==&amp;WINDOW=FIRST_POPUP&amp;HEIGHT=450&amp;WIDTH=450&amp;START_MAXIMI","ZED=FALSE&amp;VAR:CALENDAR=US&amp;VAR:SYMBOL=B1VLVW&amp;VAR:INDEX=0"}</definedName>
    <definedName name="_3358__FDSAUDITLINK__" localSheetId="3" hidden="1">{"fdsup://directions/FAT Viewer?action=UPDATE&amp;creator=factset&amp;DYN_ARGS=TRUE&amp;DOC_NAME=FAT:FQL_AUDITING_CLIENT_TEMPLATE.FAT&amp;display_string=Audit&amp;VAR:KEY=BCRSDELGBC&amp;VAR:QUERY=RkZfRUJJVERBKEFOTiwtMSwsLFJQKQ==&amp;WINDOW=FIRST_POPUP&amp;HEIGHT=450&amp;WIDTH=450&amp;START_MAXIMI","ZED=FALSE&amp;VAR:CALENDAR=US&amp;VAR:SYMBOL=B1VLVW&amp;VAR:INDEX=0"}</definedName>
    <definedName name="_3358__FDSAUDITLINK__" hidden="1">{"fdsup://directions/FAT Viewer?action=UPDATE&amp;creator=factset&amp;DYN_ARGS=TRUE&amp;DOC_NAME=FAT:FQL_AUDITING_CLIENT_TEMPLATE.FAT&amp;display_string=Audit&amp;VAR:KEY=BCRSDELGBC&amp;VAR:QUERY=RkZfRUJJVERBKEFOTiwtMSwsLFJQKQ==&amp;WINDOW=FIRST_POPUP&amp;HEIGHT=450&amp;WIDTH=450&amp;START_MAXIMI","ZED=FALSE&amp;VAR:CALENDAR=US&amp;VAR:SYMBOL=B1VLVW&amp;VAR:INDEX=0"}</definedName>
    <definedName name="_3359__FDSAUDITLINK__" localSheetId="11" hidden="1">{"fdsup://directions/FAT Viewer?action=UPDATE&amp;creator=factset&amp;DYN_ARGS=TRUE&amp;DOC_NAME=FAT:FQL_AUDITING_CLIENT_TEMPLATE.FAT&amp;display_string=Audit&amp;VAR:KEY=VAPIDQTWRI&amp;VAR:QUERY=RkZfRUJJVERBKEFOTiwtMiwsLFJQKQ==&amp;WINDOW=FIRST_POPUP&amp;HEIGHT=450&amp;WIDTH=450&amp;START_MAXIMI","ZED=FALSE&amp;VAR:CALENDAR=US&amp;VAR:SYMBOL=B1VLVW&amp;VAR:INDEX=0"}</definedName>
    <definedName name="_3359__FDSAUDITLINK__" localSheetId="3" hidden="1">{"fdsup://directions/FAT Viewer?action=UPDATE&amp;creator=factset&amp;DYN_ARGS=TRUE&amp;DOC_NAME=FAT:FQL_AUDITING_CLIENT_TEMPLATE.FAT&amp;display_string=Audit&amp;VAR:KEY=VAPIDQTWRI&amp;VAR:QUERY=RkZfRUJJVERBKEFOTiwtMiwsLFJQKQ==&amp;WINDOW=FIRST_POPUP&amp;HEIGHT=450&amp;WIDTH=450&amp;START_MAXIMI","ZED=FALSE&amp;VAR:CALENDAR=US&amp;VAR:SYMBOL=B1VLVW&amp;VAR:INDEX=0"}</definedName>
    <definedName name="_3359__FDSAUDITLINK__" hidden="1">{"fdsup://directions/FAT Viewer?action=UPDATE&amp;creator=factset&amp;DYN_ARGS=TRUE&amp;DOC_NAME=FAT:FQL_AUDITING_CLIENT_TEMPLATE.FAT&amp;display_string=Audit&amp;VAR:KEY=VAPIDQTWRI&amp;VAR:QUERY=RkZfRUJJVERBKEFOTiwtMiwsLFJQKQ==&amp;WINDOW=FIRST_POPUP&amp;HEIGHT=450&amp;WIDTH=450&amp;START_MAXIMI","ZED=FALSE&amp;VAR:CALENDAR=US&amp;VAR:SYMBOL=B1VLVW&amp;VAR:INDEX=0"}</definedName>
    <definedName name="_336__FDSAUDITLINK__" localSheetId="11" hidden="1">{"fdsup://directions/FAT Viewer?action=UPDATE&amp;creator=factset&amp;DYN_ARGS=TRUE&amp;DOC_NAME=FAT:FQL_AUDITING_CLIENT_TEMPLATE.FAT&amp;display_string=Audit&amp;VAR:KEY=FOJMXQBSHM&amp;VAR:QUERY=RkZfQ0FQRVgoQU5OLC0yLCwsUlAp&amp;WINDOW=FIRST_POPUP&amp;HEIGHT=450&amp;WIDTH=450&amp;START_MAXIMIZED=","FALSE&amp;VAR:CALENDAR=FIVEDAY&amp;VAR:SYMBOL=617449&amp;VAR:INDEX=0"}</definedName>
    <definedName name="_336__FDSAUDITLINK__" localSheetId="3" hidden="1">{"fdsup://directions/FAT Viewer?action=UPDATE&amp;creator=factset&amp;DYN_ARGS=TRUE&amp;DOC_NAME=FAT:FQL_AUDITING_CLIENT_TEMPLATE.FAT&amp;display_string=Audit&amp;VAR:KEY=FOJMXQBSHM&amp;VAR:QUERY=RkZfQ0FQRVgoQU5OLC0yLCwsUlAp&amp;WINDOW=FIRST_POPUP&amp;HEIGHT=450&amp;WIDTH=450&amp;START_MAXIMIZED=","FALSE&amp;VAR:CALENDAR=FIVEDAY&amp;VAR:SYMBOL=617449&amp;VAR:INDEX=0"}</definedName>
    <definedName name="_336__FDSAUDITLINK__" hidden="1">{"fdsup://directions/FAT Viewer?action=UPDATE&amp;creator=factset&amp;DYN_ARGS=TRUE&amp;DOC_NAME=FAT:FQL_AUDITING_CLIENT_TEMPLATE.FAT&amp;display_string=Audit&amp;VAR:KEY=FOJMXQBSHM&amp;VAR:QUERY=RkZfQ0FQRVgoQU5OLC0yLCwsUlAp&amp;WINDOW=FIRST_POPUP&amp;HEIGHT=450&amp;WIDTH=450&amp;START_MAXIMIZED=","FALSE&amp;VAR:CALENDAR=FIVEDAY&amp;VAR:SYMBOL=617449&amp;VAR:INDEX=0"}</definedName>
    <definedName name="_3360__FDSAUDITLINK__" localSheetId="11" hidden="1">{"fdsup://Directions/FactSet Auditing Viewer?action=AUDIT_VALUE&amp;DB=129&amp;ID1=B1VLVW&amp;VALUEID=01001&amp;SDATE=2008&amp;PERIODTYPE=ANN_STD&amp;window=popup_no_bar&amp;width=385&amp;height=120&amp;START_MAXIMIZED=FALSE&amp;creator=factset&amp;display_string=Audit"}</definedName>
    <definedName name="_3360__FDSAUDITLINK__" localSheetId="3" hidden="1">{"fdsup://Directions/FactSet Auditing Viewer?action=AUDIT_VALUE&amp;DB=129&amp;ID1=B1VLVW&amp;VALUEID=01001&amp;SDATE=2008&amp;PERIODTYPE=ANN_STD&amp;window=popup_no_bar&amp;width=385&amp;height=120&amp;START_MAXIMIZED=FALSE&amp;creator=factset&amp;display_string=Audit"}</definedName>
    <definedName name="_3360__FDSAUDITLINK__" hidden="1">{"fdsup://Directions/FactSet Auditing Viewer?action=AUDIT_VALUE&amp;DB=129&amp;ID1=B1VLVW&amp;VALUEID=01001&amp;SDATE=2008&amp;PERIODTYPE=ANN_STD&amp;window=popup_no_bar&amp;width=385&amp;height=120&amp;START_MAXIMIZED=FALSE&amp;creator=factset&amp;display_string=Audit"}</definedName>
    <definedName name="_3361__FDSAUDITLINK__" localSheetId="11" hidden="1">{"fdsup://Directions/FactSet Auditing Viewer?action=AUDIT_VALUE&amp;DB=129&amp;ID1=B1VLVW&amp;VALUEID=01001&amp;SDATE=2007&amp;PERIODTYPE=ANN_STD&amp;window=popup_no_bar&amp;width=385&amp;height=120&amp;START_MAXIMIZED=FALSE&amp;creator=factset&amp;display_string=Audit"}</definedName>
    <definedName name="_3361__FDSAUDITLINK__" localSheetId="3" hidden="1">{"fdsup://Directions/FactSet Auditing Viewer?action=AUDIT_VALUE&amp;DB=129&amp;ID1=B1VLVW&amp;VALUEID=01001&amp;SDATE=2007&amp;PERIODTYPE=ANN_STD&amp;window=popup_no_bar&amp;width=385&amp;height=120&amp;START_MAXIMIZED=FALSE&amp;creator=factset&amp;display_string=Audit"}</definedName>
    <definedName name="_3361__FDSAUDITLINK__" hidden="1">{"fdsup://Directions/FactSet Auditing Viewer?action=AUDIT_VALUE&amp;DB=129&amp;ID1=B1VLVW&amp;VALUEID=01001&amp;SDATE=2007&amp;PERIODTYPE=ANN_STD&amp;window=popup_no_bar&amp;width=385&amp;height=120&amp;START_MAXIMIZED=FALSE&amp;creator=factset&amp;display_string=Audit"}</definedName>
    <definedName name="_3362__FDSAUDITLINK__" localSheetId="11" hidden="1">{"fdsup://directions/FAT Viewer?action=UPDATE&amp;creator=factset&amp;DYN_ARGS=TRUE&amp;DOC_NAME=FAT:FQL_AUDITING_CLIENT_TEMPLATE.FAT&amp;display_string=Audit&amp;VAR:KEY=DEXMDYNUXO&amp;VAR:QUERY=RkZfQ0FQRVgoQU5OLDAsLCxSUCk=&amp;WINDOW=FIRST_POPUP&amp;HEIGHT=450&amp;WIDTH=450&amp;START_MAXIMIZED=","FALSE&amp;VAR:CALENDAR=US&amp;VAR:SYMBOL=B0H2K5&amp;VAR:INDEX=0"}</definedName>
    <definedName name="_3362__FDSAUDITLINK__" localSheetId="3" hidden="1">{"fdsup://directions/FAT Viewer?action=UPDATE&amp;creator=factset&amp;DYN_ARGS=TRUE&amp;DOC_NAME=FAT:FQL_AUDITING_CLIENT_TEMPLATE.FAT&amp;display_string=Audit&amp;VAR:KEY=DEXMDYNUXO&amp;VAR:QUERY=RkZfQ0FQRVgoQU5OLDAsLCxSUCk=&amp;WINDOW=FIRST_POPUP&amp;HEIGHT=450&amp;WIDTH=450&amp;START_MAXIMIZED=","FALSE&amp;VAR:CALENDAR=US&amp;VAR:SYMBOL=B0H2K5&amp;VAR:INDEX=0"}</definedName>
    <definedName name="_3362__FDSAUDITLINK__" hidden="1">{"fdsup://directions/FAT Viewer?action=UPDATE&amp;creator=factset&amp;DYN_ARGS=TRUE&amp;DOC_NAME=FAT:FQL_AUDITING_CLIENT_TEMPLATE.FAT&amp;display_string=Audit&amp;VAR:KEY=DEXMDYNUXO&amp;VAR:QUERY=RkZfQ0FQRVgoQU5OLDAsLCxSUCk=&amp;WINDOW=FIRST_POPUP&amp;HEIGHT=450&amp;WIDTH=450&amp;START_MAXIMIZED=","FALSE&amp;VAR:CALENDAR=US&amp;VAR:SYMBOL=B0H2K5&amp;VAR:INDEX=0"}</definedName>
    <definedName name="_3363__FDSAUDITLINK__" localSheetId="11" hidden="1">{"fdsup://directions/FAT Viewer?action=UPDATE&amp;creator=factset&amp;DYN_ARGS=TRUE&amp;DOC_NAME=FAT:FQL_AUDITING_CLIENT_TEMPLATE.FAT&amp;display_string=Audit&amp;VAR:KEY=RULIDWBQTE&amp;VAR:QUERY=RkZfQ0FQRVgoQU5OLC0xLCwsUlAp&amp;WINDOW=FIRST_POPUP&amp;HEIGHT=450&amp;WIDTH=450&amp;START_MAXIMIZED=","FALSE&amp;VAR:CALENDAR=US&amp;VAR:SYMBOL=B0H2K5&amp;VAR:INDEX=0"}</definedName>
    <definedName name="_3363__FDSAUDITLINK__" localSheetId="3" hidden="1">{"fdsup://directions/FAT Viewer?action=UPDATE&amp;creator=factset&amp;DYN_ARGS=TRUE&amp;DOC_NAME=FAT:FQL_AUDITING_CLIENT_TEMPLATE.FAT&amp;display_string=Audit&amp;VAR:KEY=RULIDWBQTE&amp;VAR:QUERY=RkZfQ0FQRVgoQU5OLC0xLCwsUlAp&amp;WINDOW=FIRST_POPUP&amp;HEIGHT=450&amp;WIDTH=450&amp;START_MAXIMIZED=","FALSE&amp;VAR:CALENDAR=US&amp;VAR:SYMBOL=B0H2K5&amp;VAR:INDEX=0"}</definedName>
    <definedName name="_3363__FDSAUDITLINK__" hidden="1">{"fdsup://directions/FAT Viewer?action=UPDATE&amp;creator=factset&amp;DYN_ARGS=TRUE&amp;DOC_NAME=FAT:FQL_AUDITING_CLIENT_TEMPLATE.FAT&amp;display_string=Audit&amp;VAR:KEY=RULIDWBQTE&amp;VAR:QUERY=RkZfQ0FQRVgoQU5OLC0xLCwsUlAp&amp;WINDOW=FIRST_POPUP&amp;HEIGHT=450&amp;WIDTH=450&amp;START_MAXIMIZED=","FALSE&amp;VAR:CALENDAR=US&amp;VAR:SYMBOL=B0H2K5&amp;VAR:INDEX=0"}</definedName>
    <definedName name="_3364__FDSAUDITLINK__" localSheetId="11" hidden="1">{"fdsup://directions/FAT Viewer?action=UPDATE&amp;creator=factset&amp;DYN_ARGS=TRUE&amp;DOC_NAME=FAT:FQL_AUDITING_CLIENT_TEMPLATE.FAT&amp;display_string=Audit&amp;VAR:KEY=HANEJWJGLW&amp;VAR:QUERY=RkZfQ0FQRVgoQU5OLC0yLCwsUlAp&amp;WINDOW=FIRST_POPUP&amp;HEIGHT=450&amp;WIDTH=450&amp;START_MAXIMIZED=","FALSE&amp;VAR:CALENDAR=US&amp;VAR:SYMBOL=B0H2K5&amp;VAR:INDEX=0"}</definedName>
    <definedName name="_3364__FDSAUDITLINK__" localSheetId="3" hidden="1">{"fdsup://directions/FAT Viewer?action=UPDATE&amp;creator=factset&amp;DYN_ARGS=TRUE&amp;DOC_NAME=FAT:FQL_AUDITING_CLIENT_TEMPLATE.FAT&amp;display_string=Audit&amp;VAR:KEY=HANEJWJGLW&amp;VAR:QUERY=RkZfQ0FQRVgoQU5OLC0yLCwsUlAp&amp;WINDOW=FIRST_POPUP&amp;HEIGHT=450&amp;WIDTH=450&amp;START_MAXIMIZED=","FALSE&amp;VAR:CALENDAR=US&amp;VAR:SYMBOL=B0H2K5&amp;VAR:INDEX=0"}</definedName>
    <definedName name="_3364__FDSAUDITLINK__" hidden="1">{"fdsup://directions/FAT Viewer?action=UPDATE&amp;creator=factset&amp;DYN_ARGS=TRUE&amp;DOC_NAME=FAT:FQL_AUDITING_CLIENT_TEMPLATE.FAT&amp;display_string=Audit&amp;VAR:KEY=HANEJWJGLW&amp;VAR:QUERY=RkZfQ0FQRVgoQU5OLC0yLCwsUlAp&amp;WINDOW=FIRST_POPUP&amp;HEIGHT=450&amp;WIDTH=450&amp;START_MAXIMIZED=","FALSE&amp;VAR:CALENDAR=US&amp;VAR:SYMBOL=B0H2K5&amp;VAR:INDEX=0"}</definedName>
    <definedName name="_3365__FDSAUDITLINK__" localSheetId="11" hidden="1">{"fdsup://directions/FAT Viewer?action=UPDATE&amp;creator=factset&amp;DYN_ARGS=TRUE&amp;DOC_NAME=FAT:FQL_AUDITING_CLIENT_TEMPLATE.FAT&amp;display_string=Audit&amp;VAR:KEY=VYLKDORWJE&amp;VAR:QUERY=RkZfTkVUX0lOQyhBTk4sLTEsLCxSUCk=&amp;WINDOW=FIRST_POPUP&amp;HEIGHT=450&amp;WIDTH=450&amp;START_MAXIMI","ZED=FALSE&amp;VAR:CALENDAR=US&amp;VAR:SYMBOL=B0H2K5&amp;VAR:INDEX=0"}</definedName>
    <definedName name="_3365__FDSAUDITLINK__" localSheetId="3" hidden="1">{"fdsup://directions/FAT Viewer?action=UPDATE&amp;creator=factset&amp;DYN_ARGS=TRUE&amp;DOC_NAME=FAT:FQL_AUDITING_CLIENT_TEMPLATE.FAT&amp;display_string=Audit&amp;VAR:KEY=VYLKDORWJE&amp;VAR:QUERY=RkZfTkVUX0lOQyhBTk4sLTEsLCxSUCk=&amp;WINDOW=FIRST_POPUP&amp;HEIGHT=450&amp;WIDTH=450&amp;START_MAXIMI","ZED=FALSE&amp;VAR:CALENDAR=US&amp;VAR:SYMBOL=B0H2K5&amp;VAR:INDEX=0"}</definedName>
    <definedName name="_3365__FDSAUDITLINK__" hidden="1">{"fdsup://directions/FAT Viewer?action=UPDATE&amp;creator=factset&amp;DYN_ARGS=TRUE&amp;DOC_NAME=FAT:FQL_AUDITING_CLIENT_TEMPLATE.FAT&amp;display_string=Audit&amp;VAR:KEY=VYLKDORWJE&amp;VAR:QUERY=RkZfTkVUX0lOQyhBTk4sLTEsLCxSUCk=&amp;WINDOW=FIRST_POPUP&amp;HEIGHT=450&amp;WIDTH=450&amp;START_MAXIMI","ZED=FALSE&amp;VAR:CALENDAR=US&amp;VAR:SYMBOL=B0H2K5&amp;VAR:INDEX=0"}</definedName>
    <definedName name="_3366__FDSAUDITLINK__" localSheetId="11" hidden="1">{"fdsup://directions/FAT Viewer?action=UPDATE&amp;creator=factset&amp;DYN_ARGS=TRUE&amp;DOC_NAME=FAT:FQL_AUDITING_CLIENT_TEMPLATE.FAT&amp;display_string=Audit&amp;VAR:KEY=JADKDSXIHG&amp;VAR:QUERY=RkZfTkVUX0lOQyhBTk4sLTIsLCxSUCk=&amp;WINDOW=FIRST_POPUP&amp;HEIGHT=450&amp;WIDTH=450&amp;START_MAXIMI","ZED=FALSE&amp;VAR:CALENDAR=US&amp;VAR:SYMBOL=B0H2K5&amp;VAR:INDEX=0"}</definedName>
    <definedName name="_3366__FDSAUDITLINK__" localSheetId="3" hidden="1">{"fdsup://directions/FAT Viewer?action=UPDATE&amp;creator=factset&amp;DYN_ARGS=TRUE&amp;DOC_NAME=FAT:FQL_AUDITING_CLIENT_TEMPLATE.FAT&amp;display_string=Audit&amp;VAR:KEY=JADKDSXIHG&amp;VAR:QUERY=RkZfTkVUX0lOQyhBTk4sLTIsLCxSUCk=&amp;WINDOW=FIRST_POPUP&amp;HEIGHT=450&amp;WIDTH=450&amp;START_MAXIMI","ZED=FALSE&amp;VAR:CALENDAR=US&amp;VAR:SYMBOL=B0H2K5&amp;VAR:INDEX=0"}</definedName>
    <definedName name="_3366__FDSAUDITLINK__" hidden="1">{"fdsup://directions/FAT Viewer?action=UPDATE&amp;creator=factset&amp;DYN_ARGS=TRUE&amp;DOC_NAME=FAT:FQL_AUDITING_CLIENT_TEMPLATE.FAT&amp;display_string=Audit&amp;VAR:KEY=JADKDSXIHG&amp;VAR:QUERY=RkZfTkVUX0lOQyhBTk4sLTIsLCxSUCk=&amp;WINDOW=FIRST_POPUP&amp;HEIGHT=450&amp;WIDTH=450&amp;START_MAXIMI","ZED=FALSE&amp;VAR:CALENDAR=US&amp;VAR:SYMBOL=B0H2K5&amp;VAR:INDEX=0"}</definedName>
    <definedName name="_3367__FDSAUDITLINK__" localSheetId="11" hidden="1">{"fdsup://directions/FAT Viewer?action=UPDATE&amp;creator=factset&amp;DYN_ARGS=TRUE&amp;DOC_NAME=FAT:FQL_AUDITING_CLIENT_TEMPLATE.FAT&amp;display_string=Audit&amp;VAR:KEY=RCXIDAPSHK&amp;VAR:QUERY=RkZfRUJJVChBTk4sLTEsLCxSUCk=&amp;WINDOW=FIRST_POPUP&amp;HEIGHT=450&amp;WIDTH=450&amp;START_MAXIMIZED=","FALSE&amp;VAR:CALENDAR=US&amp;VAR:SYMBOL=B0H2K5&amp;VAR:INDEX=0"}</definedName>
    <definedName name="_3367__FDSAUDITLINK__" localSheetId="3" hidden="1">{"fdsup://directions/FAT Viewer?action=UPDATE&amp;creator=factset&amp;DYN_ARGS=TRUE&amp;DOC_NAME=FAT:FQL_AUDITING_CLIENT_TEMPLATE.FAT&amp;display_string=Audit&amp;VAR:KEY=RCXIDAPSHK&amp;VAR:QUERY=RkZfRUJJVChBTk4sLTEsLCxSUCk=&amp;WINDOW=FIRST_POPUP&amp;HEIGHT=450&amp;WIDTH=450&amp;START_MAXIMIZED=","FALSE&amp;VAR:CALENDAR=US&amp;VAR:SYMBOL=B0H2K5&amp;VAR:INDEX=0"}</definedName>
    <definedName name="_3367__FDSAUDITLINK__" hidden="1">{"fdsup://directions/FAT Viewer?action=UPDATE&amp;creator=factset&amp;DYN_ARGS=TRUE&amp;DOC_NAME=FAT:FQL_AUDITING_CLIENT_TEMPLATE.FAT&amp;display_string=Audit&amp;VAR:KEY=RCXIDAPSHK&amp;VAR:QUERY=RkZfRUJJVChBTk4sLTEsLCxSUCk=&amp;WINDOW=FIRST_POPUP&amp;HEIGHT=450&amp;WIDTH=450&amp;START_MAXIMIZED=","FALSE&amp;VAR:CALENDAR=US&amp;VAR:SYMBOL=B0H2K5&amp;VAR:INDEX=0"}</definedName>
    <definedName name="_3368__FDSAUDITLINK__" localSheetId="11" hidden="1">{"fdsup://directions/FAT Viewer?action=UPDATE&amp;creator=factset&amp;DYN_ARGS=TRUE&amp;DOC_NAME=FAT:FQL_AUDITING_CLIENT_TEMPLATE.FAT&amp;display_string=Audit&amp;VAR:KEY=VSHGVWJWJI&amp;VAR:QUERY=RkZfRUJJVChBTk4sLTIsLCxSUCk=&amp;WINDOW=FIRST_POPUP&amp;HEIGHT=450&amp;WIDTH=450&amp;START_MAXIMIZED=","FALSE&amp;VAR:CALENDAR=US&amp;VAR:SYMBOL=B0H2K5&amp;VAR:INDEX=0"}</definedName>
    <definedName name="_3368__FDSAUDITLINK__" localSheetId="3" hidden="1">{"fdsup://directions/FAT Viewer?action=UPDATE&amp;creator=factset&amp;DYN_ARGS=TRUE&amp;DOC_NAME=FAT:FQL_AUDITING_CLIENT_TEMPLATE.FAT&amp;display_string=Audit&amp;VAR:KEY=VSHGVWJWJI&amp;VAR:QUERY=RkZfRUJJVChBTk4sLTIsLCxSUCk=&amp;WINDOW=FIRST_POPUP&amp;HEIGHT=450&amp;WIDTH=450&amp;START_MAXIMIZED=","FALSE&amp;VAR:CALENDAR=US&amp;VAR:SYMBOL=B0H2K5&amp;VAR:INDEX=0"}</definedName>
    <definedName name="_3368__FDSAUDITLINK__" hidden="1">{"fdsup://directions/FAT Viewer?action=UPDATE&amp;creator=factset&amp;DYN_ARGS=TRUE&amp;DOC_NAME=FAT:FQL_AUDITING_CLIENT_TEMPLATE.FAT&amp;display_string=Audit&amp;VAR:KEY=VSHGVWJWJI&amp;VAR:QUERY=RkZfRUJJVChBTk4sLTIsLCxSUCk=&amp;WINDOW=FIRST_POPUP&amp;HEIGHT=450&amp;WIDTH=450&amp;START_MAXIMIZED=","FALSE&amp;VAR:CALENDAR=US&amp;VAR:SYMBOL=B0H2K5&amp;VAR:INDEX=0"}</definedName>
    <definedName name="_3369__FDSAUDITLINK__" localSheetId="11" hidden="1">{"fdsup://directions/FAT Viewer?action=UPDATE&amp;creator=factset&amp;DYN_ARGS=TRUE&amp;DOC_NAME=FAT:FQL_AUDITING_CLIENT_TEMPLATE.FAT&amp;display_string=Audit&amp;VAR:KEY=FYBCPIDODA&amp;VAR:QUERY=RkZfRUJJVERBKEFOTiwtMSwsLFJQKQ==&amp;WINDOW=FIRST_POPUP&amp;HEIGHT=450&amp;WIDTH=450&amp;START_MAXIMI","ZED=FALSE&amp;VAR:CALENDAR=US&amp;VAR:SYMBOL=B0H2K5&amp;VAR:INDEX=0"}</definedName>
    <definedName name="_3369__FDSAUDITLINK__" localSheetId="3" hidden="1">{"fdsup://directions/FAT Viewer?action=UPDATE&amp;creator=factset&amp;DYN_ARGS=TRUE&amp;DOC_NAME=FAT:FQL_AUDITING_CLIENT_TEMPLATE.FAT&amp;display_string=Audit&amp;VAR:KEY=FYBCPIDODA&amp;VAR:QUERY=RkZfRUJJVERBKEFOTiwtMSwsLFJQKQ==&amp;WINDOW=FIRST_POPUP&amp;HEIGHT=450&amp;WIDTH=450&amp;START_MAXIMI","ZED=FALSE&amp;VAR:CALENDAR=US&amp;VAR:SYMBOL=B0H2K5&amp;VAR:INDEX=0"}</definedName>
    <definedName name="_3369__FDSAUDITLINK__" hidden="1">{"fdsup://directions/FAT Viewer?action=UPDATE&amp;creator=factset&amp;DYN_ARGS=TRUE&amp;DOC_NAME=FAT:FQL_AUDITING_CLIENT_TEMPLATE.FAT&amp;display_string=Audit&amp;VAR:KEY=FYBCPIDODA&amp;VAR:QUERY=RkZfRUJJVERBKEFOTiwtMSwsLFJQKQ==&amp;WINDOW=FIRST_POPUP&amp;HEIGHT=450&amp;WIDTH=450&amp;START_MAXIMI","ZED=FALSE&amp;VAR:CALENDAR=US&amp;VAR:SYMBOL=B0H2K5&amp;VAR:INDEX=0"}</definedName>
    <definedName name="_337__FDSAUDITLINK__" localSheetId="11" hidden="1">{"fdsup://directions/FAT Viewer?action=UPDATE&amp;creator=factset&amp;DYN_ARGS=TRUE&amp;DOC_NAME=FAT:FQL_AUDITING_CLIENT_TEMPLATE.FAT&amp;display_string=Audit&amp;VAR:KEY=ZKNORULAPK&amp;VAR:QUERY=RkZfTkVUX0lOQyhBTk4sLTEsLCxSUCk=&amp;WINDOW=FIRST_POPUP&amp;HEIGHT=450&amp;WIDTH=450&amp;START_MAXIMI","ZED=FALSE&amp;VAR:CALENDAR=FIVEDAY&amp;VAR:SYMBOL=617449&amp;VAR:INDEX=0"}</definedName>
    <definedName name="_337__FDSAUDITLINK__" localSheetId="3" hidden="1">{"fdsup://directions/FAT Viewer?action=UPDATE&amp;creator=factset&amp;DYN_ARGS=TRUE&amp;DOC_NAME=FAT:FQL_AUDITING_CLIENT_TEMPLATE.FAT&amp;display_string=Audit&amp;VAR:KEY=ZKNORULAPK&amp;VAR:QUERY=RkZfTkVUX0lOQyhBTk4sLTEsLCxSUCk=&amp;WINDOW=FIRST_POPUP&amp;HEIGHT=450&amp;WIDTH=450&amp;START_MAXIMI","ZED=FALSE&amp;VAR:CALENDAR=FIVEDAY&amp;VAR:SYMBOL=617449&amp;VAR:INDEX=0"}</definedName>
    <definedName name="_337__FDSAUDITLINK__" hidden="1">{"fdsup://directions/FAT Viewer?action=UPDATE&amp;creator=factset&amp;DYN_ARGS=TRUE&amp;DOC_NAME=FAT:FQL_AUDITING_CLIENT_TEMPLATE.FAT&amp;display_string=Audit&amp;VAR:KEY=ZKNORULAPK&amp;VAR:QUERY=RkZfTkVUX0lOQyhBTk4sLTEsLCxSUCk=&amp;WINDOW=FIRST_POPUP&amp;HEIGHT=450&amp;WIDTH=450&amp;START_MAXIMI","ZED=FALSE&amp;VAR:CALENDAR=FIVEDAY&amp;VAR:SYMBOL=617449&amp;VAR:INDEX=0"}</definedName>
    <definedName name="_3370__FDSAUDITLINK__" localSheetId="11" hidden="1">{"fdsup://directions/FAT Viewer?action=UPDATE&amp;creator=factset&amp;DYN_ARGS=TRUE&amp;DOC_NAME=FAT:FQL_AUDITING_CLIENT_TEMPLATE.FAT&amp;display_string=Audit&amp;VAR:KEY=XARANQXGZO&amp;VAR:QUERY=RkZfRUJJVERBKEFOTiwtMiwsLFJQKQ==&amp;WINDOW=FIRST_POPUP&amp;HEIGHT=450&amp;WIDTH=450&amp;START_MAXIMI","ZED=FALSE&amp;VAR:CALENDAR=US&amp;VAR:SYMBOL=B0H2K5&amp;VAR:INDEX=0"}</definedName>
    <definedName name="_3370__FDSAUDITLINK__" localSheetId="3" hidden="1">{"fdsup://directions/FAT Viewer?action=UPDATE&amp;creator=factset&amp;DYN_ARGS=TRUE&amp;DOC_NAME=FAT:FQL_AUDITING_CLIENT_TEMPLATE.FAT&amp;display_string=Audit&amp;VAR:KEY=XARANQXGZO&amp;VAR:QUERY=RkZfRUJJVERBKEFOTiwtMiwsLFJQKQ==&amp;WINDOW=FIRST_POPUP&amp;HEIGHT=450&amp;WIDTH=450&amp;START_MAXIMI","ZED=FALSE&amp;VAR:CALENDAR=US&amp;VAR:SYMBOL=B0H2K5&amp;VAR:INDEX=0"}</definedName>
    <definedName name="_3370__FDSAUDITLINK__" hidden="1">{"fdsup://directions/FAT Viewer?action=UPDATE&amp;creator=factset&amp;DYN_ARGS=TRUE&amp;DOC_NAME=FAT:FQL_AUDITING_CLIENT_TEMPLATE.FAT&amp;display_string=Audit&amp;VAR:KEY=XARANQXGZO&amp;VAR:QUERY=RkZfRUJJVERBKEFOTiwtMiwsLFJQKQ==&amp;WINDOW=FIRST_POPUP&amp;HEIGHT=450&amp;WIDTH=450&amp;START_MAXIMI","ZED=FALSE&amp;VAR:CALENDAR=US&amp;VAR:SYMBOL=B0H2K5&amp;VAR:INDEX=0"}</definedName>
    <definedName name="_3371__FDSAUDITLINK__" localSheetId="11" hidden="1">{"fdsup://Directions/FactSet Auditing Viewer?action=AUDIT_VALUE&amp;DB=129&amp;ID1=B0H2K5&amp;VALUEID=01001&amp;SDATE=2008&amp;PERIODTYPE=ANN_STD&amp;window=popup_no_bar&amp;width=385&amp;height=120&amp;START_MAXIMIZED=FALSE&amp;creator=factset&amp;display_string=Audit"}</definedName>
    <definedName name="_3371__FDSAUDITLINK__" localSheetId="3" hidden="1">{"fdsup://Directions/FactSet Auditing Viewer?action=AUDIT_VALUE&amp;DB=129&amp;ID1=B0H2K5&amp;VALUEID=01001&amp;SDATE=2008&amp;PERIODTYPE=ANN_STD&amp;window=popup_no_bar&amp;width=385&amp;height=120&amp;START_MAXIMIZED=FALSE&amp;creator=factset&amp;display_string=Audit"}</definedName>
    <definedName name="_3371__FDSAUDITLINK__" hidden="1">{"fdsup://Directions/FactSet Auditing Viewer?action=AUDIT_VALUE&amp;DB=129&amp;ID1=B0H2K5&amp;VALUEID=01001&amp;SDATE=2008&amp;PERIODTYPE=ANN_STD&amp;window=popup_no_bar&amp;width=385&amp;height=120&amp;START_MAXIMIZED=FALSE&amp;creator=factset&amp;display_string=Audit"}</definedName>
    <definedName name="_3372__FDSAUDITLINK__" localSheetId="11" hidden="1">{"fdsup://directions/FAT Viewer?action=UPDATE&amp;creator=factset&amp;DYN_ARGS=TRUE&amp;DOC_NAME=FAT:FQL_AUDITING_CLIENT_TEMPLATE.FAT&amp;display_string=Audit&amp;VAR:KEY=VEHEHSLUXI&amp;VAR:QUERY=RkZfQ0FQRVgoQU5OLDAsLCxSUCk=&amp;WINDOW=FIRST_POPUP&amp;HEIGHT=450&amp;WIDTH=450&amp;START_MAXIMIZED=","FALSE&amp;VAR:CALENDAR=US&amp;VAR:SYMBOL=487416&amp;VAR:INDEX=0"}</definedName>
    <definedName name="_3372__FDSAUDITLINK__" localSheetId="3" hidden="1">{"fdsup://directions/FAT Viewer?action=UPDATE&amp;creator=factset&amp;DYN_ARGS=TRUE&amp;DOC_NAME=FAT:FQL_AUDITING_CLIENT_TEMPLATE.FAT&amp;display_string=Audit&amp;VAR:KEY=VEHEHSLUXI&amp;VAR:QUERY=RkZfQ0FQRVgoQU5OLDAsLCxSUCk=&amp;WINDOW=FIRST_POPUP&amp;HEIGHT=450&amp;WIDTH=450&amp;START_MAXIMIZED=","FALSE&amp;VAR:CALENDAR=US&amp;VAR:SYMBOL=487416&amp;VAR:INDEX=0"}</definedName>
    <definedName name="_3372__FDSAUDITLINK__" hidden="1">{"fdsup://directions/FAT Viewer?action=UPDATE&amp;creator=factset&amp;DYN_ARGS=TRUE&amp;DOC_NAME=FAT:FQL_AUDITING_CLIENT_TEMPLATE.FAT&amp;display_string=Audit&amp;VAR:KEY=VEHEHSLUXI&amp;VAR:QUERY=RkZfQ0FQRVgoQU5OLDAsLCxSUCk=&amp;WINDOW=FIRST_POPUP&amp;HEIGHT=450&amp;WIDTH=450&amp;START_MAXIMIZED=","FALSE&amp;VAR:CALENDAR=US&amp;VAR:SYMBOL=487416&amp;VAR:INDEX=0"}</definedName>
    <definedName name="_3373__FDSAUDITLINK__" localSheetId="11" hidden="1">{"fdsup://directions/FAT Viewer?action=UPDATE&amp;creator=factset&amp;DYN_ARGS=TRUE&amp;DOC_NAME=FAT:FQL_AUDITING_CLIENT_TEMPLATE.FAT&amp;display_string=Audit&amp;VAR:KEY=FAPADANIXG&amp;VAR:QUERY=RkZfQ0FQRVgoQU5OLC0xLCwsUlAp&amp;WINDOW=FIRST_POPUP&amp;HEIGHT=450&amp;WIDTH=450&amp;START_MAXIMIZED=","FALSE&amp;VAR:CALENDAR=US&amp;VAR:SYMBOL=487416&amp;VAR:INDEX=0"}</definedName>
    <definedName name="_3373__FDSAUDITLINK__" localSheetId="3" hidden="1">{"fdsup://directions/FAT Viewer?action=UPDATE&amp;creator=factset&amp;DYN_ARGS=TRUE&amp;DOC_NAME=FAT:FQL_AUDITING_CLIENT_TEMPLATE.FAT&amp;display_string=Audit&amp;VAR:KEY=FAPADANIXG&amp;VAR:QUERY=RkZfQ0FQRVgoQU5OLC0xLCwsUlAp&amp;WINDOW=FIRST_POPUP&amp;HEIGHT=450&amp;WIDTH=450&amp;START_MAXIMIZED=","FALSE&amp;VAR:CALENDAR=US&amp;VAR:SYMBOL=487416&amp;VAR:INDEX=0"}</definedName>
    <definedName name="_3373__FDSAUDITLINK__" hidden="1">{"fdsup://directions/FAT Viewer?action=UPDATE&amp;creator=factset&amp;DYN_ARGS=TRUE&amp;DOC_NAME=FAT:FQL_AUDITING_CLIENT_TEMPLATE.FAT&amp;display_string=Audit&amp;VAR:KEY=FAPADANIXG&amp;VAR:QUERY=RkZfQ0FQRVgoQU5OLC0xLCwsUlAp&amp;WINDOW=FIRST_POPUP&amp;HEIGHT=450&amp;WIDTH=450&amp;START_MAXIMIZED=","FALSE&amp;VAR:CALENDAR=US&amp;VAR:SYMBOL=487416&amp;VAR:INDEX=0"}</definedName>
    <definedName name="_3374__FDSAUDITLINK__" localSheetId="11" hidden="1">{"fdsup://directions/FAT Viewer?action=UPDATE&amp;creator=factset&amp;DYN_ARGS=TRUE&amp;DOC_NAME=FAT:FQL_AUDITING_CLIENT_TEMPLATE.FAT&amp;display_string=Audit&amp;VAR:KEY=VEFKTSXMVC&amp;VAR:QUERY=RkZfQ0FQRVgoQU5OLC0yLCwsUlAp&amp;WINDOW=FIRST_POPUP&amp;HEIGHT=450&amp;WIDTH=450&amp;START_MAXIMIZED=","FALSE&amp;VAR:CALENDAR=US&amp;VAR:SYMBOL=487416&amp;VAR:INDEX=0"}</definedName>
    <definedName name="_3374__FDSAUDITLINK__" localSheetId="3" hidden="1">{"fdsup://directions/FAT Viewer?action=UPDATE&amp;creator=factset&amp;DYN_ARGS=TRUE&amp;DOC_NAME=FAT:FQL_AUDITING_CLIENT_TEMPLATE.FAT&amp;display_string=Audit&amp;VAR:KEY=VEFKTSXMVC&amp;VAR:QUERY=RkZfQ0FQRVgoQU5OLC0yLCwsUlAp&amp;WINDOW=FIRST_POPUP&amp;HEIGHT=450&amp;WIDTH=450&amp;START_MAXIMIZED=","FALSE&amp;VAR:CALENDAR=US&amp;VAR:SYMBOL=487416&amp;VAR:INDEX=0"}</definedName>
    <definedName name="_3374__FDSAUDITLINK__" hidden="1">{"fdsup://directions/FAT Viewer?action=UPDATE&amp;creator=factset&amp;DYN_ARGS=TRUE&amp;DOC_NAME=FAT:FQL_AUDITING_CLIENT_TEMPLATE.FAT&amp;display_string=Audit&amp;VAR:KEY=VEFKTSXMVC&amp;VAR:QUERY=RkZfQ0FQRVgoQU5OLC0yLCwsUlAp&amp;WINDOW=FIRST_POPUP&amp;HEIGHT=450&amp;WIDTH=450&amp;START_MAXIMIZED=","FALSE&amp;VAR:CALENDAR=US&amp;VAR:SYMBOL=487416&amp;VAR:INDEX=0"}</definedName>
    <definedName name="_3375__FDSAUDITLINK__" localSheetId="11" hidden="1">{"fdsup://directions/FAT Viewer?action=UPDATE&amp;creator=factset&amp;DYN_ARGS=TRUE&amp;DOC_NAME=FAT:FQL_AUDITING_CLIENT_TEMPLATE.FAT&amp;display_string=Audit&amp;VAR:KEY=ZMDUJUNCPM&amp;VAR:QUERY=RkZfTkVUX0lOQyhBTk4sLTEsLCxSUCk=&amp;WINDOW=FIRST_POPUP&amp;HEIGHT=450&amp;WIDTH=450&amp;START_MAXIMI","ZED=FALSE&amp;VAR:CALENDAR=US&amp;VAR:SYMBOL=487416&amp;VAR:INDEX=0"}</definedName>
    <definedName name="_3375__FDSAUDITLINK__" localSheetId="3" hidden="1">{"fdsup://directions/FAT Viewer?action=UPDATE&amp;creator=factset&amp;DYN_ARGS=TRUE&amp;DOC_NAME=FAT:FQL_AUDITING_CLIENT_TEMPLATE.FAT&amp;display_string=Audit&amp;VAR:KEY=ZMDUJUNCPM&amp;VAR:QUERY=RkZfTkVUX0lOQyhBTk4sLTEsLCxSUCk=&amp;WINDOW=FIRST_POPUP&amp;HEIGHT=450&amp;WIDTH=450&amp;START_MAXIMI","ZED=FALSE&amp;VAR:CALENDAR=US&amp;VAR:SYMBOL=487416&amp;VAR:INDEX=0"}</definedName>
    <definedName name="_3375__FDSAUDITLINK__" hidden="1">{"fdsup://directions/FAT Viewer?action=UPDATE&amp;creator=factset&amp;DYN_ARGS=TRUE&amp;DOC_NAME=FAT:FQL_AUDITING_CLIENT_TEMPLATE.FAT&amp;display_string=Audit&amp;VAR:KEY=ZMDUJUNCPM&amp;VAR:QUERY=RkZfTkVUX0lOQyhBTk4sLTEsLCxSUCk=&amp;WINDOW=FIRST_POPUP&amp;HEIGHT=450&amp;WIDTH=450&amp;START_MAXIMI","ZED=FALSE&amp;VAR:CALENDAR=US&amp;VAR:SYMBOL=487416&amp;VAR:INDEX=0"}</definedName>
    <definedName name="_3376__FDSAUDITLINK__" localSheetId="11" hidden="1">{"fdsup://directions/FAT Viewer?action=UPDATE&amp;creator=factset&amp;DYN_ARGS=TRUE&amp;DOC_NAME=FAT:FQL_AUDITING_CLIENT_TEMPLATE.FAT&amp;display_string=Audit&amp;VAR:KEY=NUXWNEVIXW&amp;VAR:QUERY=RkZfTkVUX0lOQyhBTk4sLTIsLCxSUCk=&amp;WINDOW=FIRST_POPUP&amp;HEIGHT=450&amp;WIDTH=450&amp;START_MAXIMI","ZED=FALSE&amp;VAR:CALENDAR=US&amp;VAR:SYMBOL=487416&amp;VAR:INDEX=0"}</definedName>
    <definedName name="_3376__FDSAUDITLINK__" localSheetId="3" hidden="1">{"fdsup://directions/FAT Viewer?action=UPDATE&amp;creator=factset&amp;DYN_ARGS=TRUE&amp;DOC_NAME=FAT:FQL_AUDITING_CLIENT_TEMPLATE.FAT&amp;display_string=Audit&amp;VAR:KEY=NUXWNEVIXW&amp;VAR:QUERY=RkZfTkVUX0lOQyhBTk4sLTIsLCxSUCk=&amp;WINDOW=FIRST_POPUP&amp;HEIGHT=450&amp;WIDTH=450&amp;START_MAXIMI","ZED=FALSE&amp;VAR:CALENDAR=US&amp;VAR:SYMBOL=487416&amp;VAR:INDEX=0"}</definedName>
    <definedName name="_3376__FDSAUDITLINK__" hidden="1">{"fdsup://directions/FAT Viewer?action=UPDATE&amp;creator=factset&amp;DYN_ARGS=TRUE&amp;DOC_NAME=FAT:FQL_AUDITING_CLIENT_TEMPLATE.FAT&amp;display_string=Audit&amp;VAR:KEY=NUXWNEVIXW&amp;VAR:QUERY=RkZfTkVUX0lOQyhBTk4sLTIsLCxSUCk=&amp;WINDOW=FIRST_POPUP&amp;HEIGHT=450&amp;WIDTH=450&amp;START_MAXIMI","ZED=FALSE&amp;VAR:CALENDAR=US&amp;VAR:SYMBOL=487416&amp;VAR:INDEX=0"}</definedName>
    <definedName name="_3377__FDSAUDITLINK__" localSheetId="11" hidden="1">{"fdsup://directions/FAT Viewer?action=UPDATE&amp;creator=factset&amp;DYN_ARGS=TRUE&amp;DOC_NAME=FAT:FQL_AUDITING_CLIENT_TEMPLATE.FAT&amp;display_string=Audit&amp;VAR:KEY=NYVKTCHSXO&amp;VAR:QUERY=RkZfRUJJVChBTk4sLTEsLCxSUCk=&amp;WINDOW=FIRST_POPUP&amp;HEIGHT=450&amp;WIDTH=450&amp;START_MAXIMIZED=","FALSE&amp;VAR:CALENDAR=US&amp;VAR:SYMBOL=487416&amp;VAR:INDEX=0"}</definedName>
    <definedName name="_3377__FDSAUDITLINK__" localSheetId="3" hidden="1">{"fdsup://directions/FAT Viewer?action=UPDATE&amp;creator=factset&amp;DYN_ARGS=TRUE&amp;DOC_NAME=FAT:FQL_AUDITING_CLIENT_TEMPLATE.FAT&amp;display_string=Audit&amp;VAR:KEY=NYVKTCHSXO&amp;VAR:QUERY=RkZfRUJJVChBTk4sLTEsLCxSUCk=&amp;WINDOW=FIRST_POPUP&amp;HEIGHT=450&amp;WIDTH=450&amp;START_MAXIMIZED=","FALSE&amp;VAR:CALENDAR=US&amp;VAR:SYMBOL=487416&amp;VAR:INDEX=0"}</definedName>
    <definedName name="_3377__FDSAUDITLINK__" hidden="1">{"fdsup://directions/FAT Viewer?action=UPDATE&amp;creator=factset&amp;DYN_ARGS=TRUE&amp;DOC_NAME=FAT:FQL_AUDITING_CLIENT_TEMPLATE.FAT&amp;display_string=Audit&amp;VAR:KEY=NYVKTCHSXO&amp;VAR:QUERY=RkZfRUJJVChBTk4sLTEsLCxSUCk=&amp;WINDOW=FIRST_POPUP&amp;HEIGHT=450&amp;WIDTH=450&amp;START_MAXIMIZED=","FALSE&amp;VAR:CALENDAR=US&amp;VAR:SYMBOL=487416&amp;VAR:INDEX=0"}</definedName>
    <definedName name="_3378__FDSAUDITLINK__" localSheetId="11" hidden="1">{"fdsup://directions/FAT Viewer?action=UPDATE&amp;creator=factset&amp;DYN_ARGS=TRUE&amp;DOC_NAME=FAT:FQL_AUDITING_CLIENT_TEMPLATE.FAT&amp;display_string=Audit&amp;VAR:KEY=NAZCHWDKTQ&amp;VAR:QUERY=RkZfRUJJVChBTk4sLTIsLCxSUCk=&amp;WINDOW=FIRST_POPUP&amp;HEIGHT=450&amp;WIDTH=450&amp;START_MAXIMIZED=","FALSE&amp;VAR:CALENDAR=US&amp;VAR:SYMBOL=487416&amp;VAR:INDEX=0"}</definedName>
    <definedName name="_3378__FDSAUDITLINK__" localSheetId="3" hidden="1">{"fdsup://directions/FAT Viewer?action=UPDATE&amp;creator=factset&amp;DYN_ARGS=TRUE&amp;DOC_NAME=FAT:FQL_AUDITING_CLIENT_TEMPLATE.FAT&amp;display_string=Audit&amp;VAR:KEY=NAZCHWDKTQ&amp;VAR:QUERY=RkZfRUJJVChBTk4sLTIsLCxSUCk=&amp;WINDOW=FIRST_POPUP&amp;HEIGHT=450&amp;WIDTH=450&amp;START_MAXIMIZED=","FALSE&amp;VAR:CALENDAR=US&amp;VAR:SYMBOL=487416&amp;VAR:INDEX=0"}</definedName>
    <definedName name="_3378__FDSAUDITLINK__" hidden="1">{"fdsup://directions/FAT Viewer?action=UPDATE&amp;creator=factset&amp;DYN_ARGS=TRUE&amp;DOC_NAME=FAT:FQL_AUDITING_CLIENT_TEMPLATE.FAT&amp;display_string=Audit&amp;VAR:KEY=NAZCHWDKTQ&amp;VAR:QUERY=RkZfRUJJVChBTk4sLTIsLCxSUCk=&amp;WINDOW=FIRST_POPUP&amp;HEIGHT=450&amp;WIDTH=450&amp;START_MAXIMIZED=","FALSE&amp;VAR:CALENDAR=US&amp;VAR:SYMBOL=487416&amp;VAR:INDEX=0"}</definedName>
    <definedName name="_3379__FDSAUDITLINK__" localSheetId="11" hidden="1">{"fdsup://directions/FAT Viewer?action=UPDATE&amp;creator=factset&amp;DYN_ARGS=TRUE&amp;DOC_NAME=FAT:FQL_AUDITING_CLIENT_TEMPLATE.FAT&amp;display_string=Audit&amp;VAR:KEY=BMTARYLMBA&amp;VAR:QUERY=RkZfRUJJVERBKEFOTiwtMSwsLFJQKQ==&amp;WINDOW=FIRST_POPUP&amp;HEIGHT=450&amp;WIDTH=450&amp;START_MAXIMI","ZED=FALSE&amp;VAR:CALENDAR=US&amp;VAR:SYMBOL=487416&amp;VAR:INDEX=0"}</definedName>
    <definedName name="_3379__FDSAUDITLINK__" localSheetId="3" hidden="1">{"fdsup://directions/FAT Viewer?action=UPDATE&amp;creator=factset&amp;DYN_ARGS=TRUE&amp;DOC_NAME=FAT:FQL_AUDITING_CLIENT_TEMPLATE.FAT&amp;display_string=Audit&amp;VAR:KEY=BMTARYLMBA&amp;VAR:QUERY=RkZfRUJJVERBKEFOTiwtMSwsLFJQKQ==&amp;WINDOW=FIRST_POPUP&amp;HEIGHT=450&amp;WIDTH=450&amp;START_MAXIMI","ZED=FALSE&amp;VAR:CALENDAR=US&amp;VAR:SYMBOL=487416&amp;VAR:INDEX=0"}</definedName>
    <definedName name="_3379__FDSAUDITLINK__" hidden="1">{"fdsup://directions/FAT Viewer?action=UPDATE&amp;creator=factset&amp;DYN_ARGS=TRUE&amp;DOC_NAME=FAT:FQL_AUDITING_CLIENT_TEMPLATE.FAT&amp;display_string=Audit&amp;VAR:KEY=BMTARYLMBA&amp;VAR:QUERY=RkZfRUJJVERBKEFOTiwtMSwsLFJQKQ==&amp;WINDOW=FIRST_POPUP&amp;HEIGHT=450&amp;WIDTH=450&amp;START_MAXIMI","ZED=FALSE&amp;VAR:CALENDAR=US&amp;VAR:SYMBOL=487416&amp;VAR:INDEX=0"}</definedName>
    <definedName name="_338__FDSAUDITLINK__" localSheetId="11" hidden="1">{"fdsup://directions/FAT Viewer?action=UPDATE&amp;creator=factset&amp;DYN_ARGS=TRUE&amp;DOC_NAME=FAT:FQL_AUDITING_CLIENT_TEMPLATE.FAT&amp;display_string=Audit&amp;VAR:KEY=RSJMBEBKNA&amp;VAR:QUERY=RkZfTkVUX0lOQyhBTk4sLTIsLCxSUCk=&amp;WINDOW=FIRST_POPUP&amp;HEIGHT=450&amp;WIDTH=450&amp;START_MAXIMI","ZED=FALSE&amp;VAR:CALENDAR=FIVEDAY&amp;VAR:SYMBOL=617449&amp;VAR:INDEX=0"}</definedName>
    <definedName name="_338__FDSAUDITLINK__" localSheetId="3" hidden="1">{"fdsup://directions/FAT Viewer?action=UPDATE&amp;creator=factset&amp;DYN_ARGS=TRUE&amp;DOC_NAME=FAT:FQL_AUDITING_CLIENT_TEMPLATE.FAT&amp;display_string=Audit&amp;VAR:KEY=RSJMBEBKNA&amp;VAR:QUERY=RkZfTkVUX0lOQyhBTk4sLTIsLCxSUCk=&amp;WINDOW=FIRST_POPUP&amp;HEIGHT=450&amp;WIDTH=450&amp;START_MAXIMI","ZED=FALSE&amp;VAR:CALENDAR=FIVEDAY&amp;VAR:SYMBOL=617449&amp;VAR:INDEX=0"}</definedName>
    <definedName name="_338__FDSAUDITLINK__" hidden="1">{"fdsup://directions/FAT Viewer?action=UPDATE&amp;creator=factset&amp;DYN_ARGS=TRUE&amp;DOC_NAME=FAT:FQL_AUDITING_CLIENT_TEMPLATE.FAT&amp;display_string=Audit&amp;VAR:KEY=RSJMBEBKNA&amp;VAR:QUERY=RkZfTkVUX0lOQyhBTk4sLTIsLCxSUCk=&amp;WINDOW=FIRST_POPUP&amp;HEIGHT=450&amp;WIDTH=450&amp;START_MAXIMI","ZED=FALSE&amp;VAR:CALENDAR=FIVEDAY&amp;VAR:SYMBOL=617449&amp;VAR:INDEX=0"}</definedName>
    <definedName name="_3380__FDSAUDITLINK__" localSheetId="11" hidden="1">{"fdsup://directions/FAT Viewer?action=UPDATE&amp;creator=factset&amp;DYN_ARGS=TRUE&amp;DOC_NAME=FAT:FQL_AUDITING_CLIENT_TEMPLATE.FAT&amp;display_string=Audit&amp;VAR:KEY=BSZQFGLWJS&amp;VAR:QUERY=RkZfRUJJVERBKEFOTiwtMiwsLFJQKQ==&amp;WINDOW=FIRST_POPUP&amp;HEIGHT=450&amp;WIDTH=450&amp;START_MAXIMI","ZED=FALSE&amp;VAR:CALENDAR=US&amp;VAR:SYMBOL=487416&amp;VAR:INDEX=0"}</definedName>
    <definedName name="_3380__FDSAUDITLINK__" localSheetId="3" hidden="1">{"fdsup://directions/FAT Viewer?action=UPDATE&amp;creator=factset&amp;DYN_ARGS=TRUE&amp;DOC_NAME=FAT:FQL_AUDITING_CLIENT_TEMPLATE.FAT&amp;display_string=Audit&amp;VAR:KEY=BSZQFGLWJS&amp;VAR:QUERY=RkZfRUJJVERBKEFOTiwtMiwsLFJQKQ==&amp;WINDOW=FIRST_POPUP&amp;HEIGHT=450&amp;WIDTH=450&amp;START_MAXIMI","ZED=FALSE&amp;VAR:CALENDAR=US&amp;VAR:SYMBOL=487416&amp;VAR:INDEX=0"}</definedName>
    <definedName name="_3380__FDSAUDITLINK__" hidden="1">{"fdsup://directions/FAT Viewer?action=UPDATE&amp;creator=factset&amp;DYN_ARGS=TRUE&amp;DOC_NAME=FAT:FQL_AUDITING_CLIENT_TEMPLATE.FAT&amp;display_string=Audit&amp;VAR:KEY=BSZQFGLWJS&amp;VAR:QUERY=RkZfRUJJVERBKEFOTiwtMiwsLFJQKQ==&amp;WINDOW=FIRST_POPUP&amp;HEIGHT=450&amp;WIDTH=450&amp;START_MAXIMI","ZED=FALSE&amp;VAR:CALENDAR=US&amp;VAR:SYMBOL=487416&amp;VAR:INDEX=0"}</definedName>
    <definedName name="_3381__FDSAUDITLINK__" localSheetId="11" hidden="1">{"fdsup://Directions/FactSet Auditing Viewer?action=AUDIT_VALUE&amp;DB=129&amp;ID1=487416&amp;VALUEID=01001&amp;SDATE=2008&amp;PERIODTYPE=ANN_STD&amp;window=popup_no_bar&amp;width=385&amp;height=120&amp;START_MAXIMIZED=FALSE&amp;creator=factset&amp;display_string=Audit"}</definedName>
    <definedName name="_3381__FDSAUDITLINK__" localSheetId="3" hidden="1">{"fdsup://Directions/FactSet Auditing Viewer?action=AUDIT_VALUE&amp;DB=129&amp;ID1=487416&amp;VALUEID=01001&amp;SDATE=2008&amp;PERIODTYPE=ANN_STD&amp;window=popup_no_bar&amp;width=385&amp;height=120&amp;START_MAXIMIZED=FALSE&amp;creator=factset&amp;display_string=Audit"}</definedName>
    <definedName name="_3381__FDSAUDITLINK__" hidden="1">{"fdsup://Directions/FactSet Auditing Viewer?action=AUDIT_VALUE&amp;DB=129&amp;ID1=487416&amp;VALUEID=01001&amp;SDATE=2008&amp;PERIODTYPE=ANN_STD&amp;window=popup_no_bar&amp;width=385&amp;height=120&amp;START_MAXIMIZED=FALSE&amp;creator=factset&amp;display_string=Audit"}</definedName>
    <definedName name="_3382__FDSAUDITLINK__" localSheetId="11" hidden="1">{"fdsup://Directions/FactSet Auditing Viewer?action=AUDIT_VALUE&amp;DB=129&amp;ID1=487416&amp;VALUEID=01001&amp;SDATE=2007&amp;PERIODTYPE=ANN_STD&amp;window=popup_no_bar&amp;width=385&amp;height=120&amp;START_MAXIMIZED=FALSE&amp;creator=factset&amp;display_string=Audit"}</definedName>
    <definedName name="_3382__FDSAUDITLINK__" localSheetId="3" hidden="1">{"fdsup://Directions/FactSet Auditing Viewer?action=AUDIT_VALUE&amp;DB=129&amp;ID1=487416&amp;VALUEID=01001&amp;SDATE=2007&amp;PERIODTYPE=ANN_STD&amp;window=popup_no_bar&amp;width=385&amp;height=120&amp;START_MAXIMIZED=FALSE&amp;creator=factset&amp;display_string=Audit"}</definedName>
    <definedName name="_3382__FDSAUDITLINK__" hidden="1">{"fdsup://Directions/FactSet Auditing Viewer?action=AUDIT_VALUE&amp;DB=129&amp;ID1=487416&amp;VALUEID=01001&amp;SDATE=2007&amp;PERIODTYPE=ANN_STD&amp;window=popup_no_bar&amp;width=385&amp;height=120&amp;START_MAXIMIZED=FALSE&amp;creator=factset&amp;display_string=Audit"}</definedName>
    <definedName name="_3383__FDSAUDITLINK__" localSheetId="11" hidden="1">{"fdsup://directions/FAT Viewer?action=UPDATE&amp;creator=factset&amp;DYN_ARGS=TRUE&amp;DOC_NAME=FAT:FQL_AUDITING_CLIENT_TEMPLATE.FAT&amp;display_string=Audit&amp;VAR:KEY=FUBYXUFSFQ&amp;VAR:QUERY=RkZfQ0FQRVgoQU5OLDAsLCxSUCk=&amp;WINDOW=FIRST_POPUP&amp;HEIGHT=450&amp;WIDTH=450&amp;START_MAXIMIZED=","FALSE&amp;VAR:CALENDAR=US&amp;VAR:SYMBOL=476876&amp;VAR:INDEX=0"}</definedName>
    <definedName name="_3383__FDSAUDITLINK__" localSheetId="3" hidden="1">{"fdsup://directions/FAT Viewer?action=UPDATE&amp;creator=factset&amp;DYN_ARGS=TRUE&amp;DOC_NAME=FAT:FQL_AUDITING_CLIENT_TEMPLATE.FAT&amp;display_string=Audit&amp;VAR:KEY=FUBYXUFSFQ&amp;VAR:QUERY=RkZfQ0FQRVgoQU5OLDAsLCxSUCk=&amp;WINDOW=FIRST_POPUP&amp;HEIGHT=450&amp;WIDTH=450&amp;START_MAXIMIZED=","FALSE&amp;VAR:CALENDAR=US&amp;VAR:SYMBOL=476876&amp;VAR:INDEX=0"}</definedName>
    <definedName name="_3383__FDSAUDITLINK__" hidden="1">{"fdsup://directions/FAT Viewer?action=UPDATE&amp;creator=factset&amp;DYN_ARGS=TRUE&amp;DOC_NAME=FAT:FQL_AUDITING_CLIENT_TEMPLATE.FAT&amp;display_string=Audit&amp;VAR:KEY=FUBYXUFSFQ&amp;VAR:QUERY=RkZfQ0FQRVgoQU5OLDAsLCxSUCk=&amp;WINDOW=FIRST_POPUP&amp;HEIGHT=450&amp;WIDTH=450&amp;START_MAXIMIZED=","FALSE&amp;VAR:CALENDAR=US&amp;VAR:SYMBOL=476876&amp;VAR:INDEX=0"}</definedName>
    <definedName name="_3384__FDSAUDITLINK__" localSheetId="11" hidden="1">{"fdsup://directions/FAT Viewer?action=UPDATE&amp;creator=factset&amp;DYN_ARGS=TRUE&amp;DOC_NAME=FAT:FQL_AUDITING_CLIENT_TEMPLATE.FAT&amp;display_string=Audit&amp;VAR:KEY=ZABMVUDWFW&amp;VAR:QUERY=RkZfQ0FQRVgoQU5OLC0xLCwsUlAp&amp;WINDOW=FIRST_POPUP&amp;HEIGHT=450&amp;WIDTH=450&amp;START_MAXIMIZED=","FALSE&amp;VAR:CALENDAR=US&amp;VAR:SYMBOL=476876&amp;VAR:INDEX=0"}</definedName>
    <definedName name="_3384__FDSAUDITLINK__" localSheetId="3" hidden="1">{"fdsup://directions/FAT Viewer?action=UPDATE&amp;creator=factset&amp;DYN_ARGS=TRUE&amp;DOC_NAME=FAT:FQL_AUDITING_CLIENT_TEMPLATE.FAT&amp;display_string=Audit&amp;VAR:KEY=ZABMVUDWFW&amp;VAR:QUERY=RkZfQ0FQRVgoQU5OLC0xLCwsUlAp&amp;WINDOW=FIRST_POPUP&amp;HEIGHT=450&amp;WIDTH=450&amp;START_MAXIMIZED=","FALSE&amp;VAR:CALENDAR=US&amp;VAR:SYMBOL=476876&amp;VAR:INDEX=0"}</definedName>
    <definedName name="_3384__FDSAUDITLINK__" hidden="1">{"fdsup://directions/FAT Viewer?action=UPDATE&amp;creator=factset&amp;DYN_ARGS=TRUE&amp;DOC_NAME=FAT:FQL_AUDITING_CLIENT_TEMPLATE.FAT&amp;display_string=Audit&amp;VAR:KEY=ZABMVUDWFW&amp;VAR:QUERY=RkZfQ0FQRVgoQU5OLC0xLCwsUlAp&amp;WINDOW=FIRST_POPUP&amp;HEIGHT=450&amp;WIDTH=450&amp;START_MAXIMIZED=","FALSE&amp;VAR:CALENDAR=US&amp;VAR:SYMBOL=476876&amp;VAR:INDEX=0"}</definedName>
    <definedName name="_3385__FDSAUDITLINK__" localSheetId="11" hidden="1">{"fdsup://directions/FAT Viewer?action=UPDATE&amp;creator=factset&amp;DYN_ARGS=TRUE&amp;DOC_NAME=FAT:FQL_AUDITING_CLIENT_TEMPLATE.FAT&amp;display_string=Audit&amp;VAR:KEY=BCRGLGTWRC&amp;VAR:QUERY=RkZfQ0FQRVgoQU5OLC0yLCwsUlAp&amp;WINDOW=FIRST_POPUP&amp;HEIGHT=450&amp;WIDTH=450&amp;START_MAXIMIZED=","FALSE&amp;VAR:CALENDAR=US&amp;VAR:SYMBOL=476876&amp;VAR:INDEX=0"}</definedName>
    <definedName name="_3385__FDSAUDITLINK__" localSheetId="3" hidden="1">{"fdsup://directions/FAT Viewer?action=UPDATE&amp;creator=factset&amp;DYN_ARGS=TRUE&amp;DOC_NAME=FAT:FQL_AUDITING_CLIENT_TEMPLATE.FAT&amp;display_string=Audit&amp;VAR:KEY=BCRGLGTWRC&amp;VAR:QUERY=RkZfQ0FQRVgoQU5OLC0yLCwsUlAp&amp;WINDOW=FIRST_POPUP&amp;HEIGHT=450&amp;WIDTH=450&amp;START_MAXIMIZED=","FALSE&amp;VAR:CALENDAR=US&amp;VAR:SYMBOL=476876&amp;VAR:INDEX=0"}</definedName>
    <definedName name="_3385__FDSAUDITLINK__" hidden="1">{"fdsup://directions/FAT Viewer?action=UPDATE&amp;creator=factset&amp;DYN_ARGS=TRUE&amp;DOC_NAME=FAT:FQL_AUDITING_CLIENT_TEMPLATE.FAT&amp;display_string=Audit&amp;VAR:KEY=BCRGLGTWRC&amp;VAR:QUERY=RkZfQ0FQRVgoQU5OLC0yLCwsUlAp&amp;WINDOW=FIRST_POPUP&amp;HEIGHT=450&amp;WIDTH=450&amp;START_MAXIMIZED=","FALSE&amp;VAR:CALENDAR=US&amp;VAR:SYMBOL=476876&amp;VAR:INDEX=0"}</definedName>
    <definedName name="_3386__FDSAUDITLINK__" localSheetId="11" hidden="1">{"fdsup://directions/FAT Viewer?action=UPDATE&amp;creator=factset&amp;DYN_ARGS=TRUE&amp;DOC_NAME=FAT:FQL_AUDITING_CLIENT_TEMPLATE.FAT&amp;display_string=Audit&amp;VAR:KEY=NSXSPWLSTU&amp;VAR:QUERY=RkZfTkVUX0lOQyhBTk4sLTIsLCxSUCk=&amp;WINDOW=FIRST_POPUP&amp;HEIGHT=450&amp;WIDTH=450&amp;START_MAXIMI","ZED=FALSE&amp;VAR:CALENDAR=US&amp;VAR:SYMBOL=476876&amp;VAR:INDEX=0"}</definedName>
    <definedName name="_3386__FDSAUDITLINK__" localSheetId="3" hidden="1">{"fdsup://directions/FAT Viewer?action=UPDATE&amp;creator=factset&amp;DYN_ARGS=TRUE&amp;DOC_NAME=FAT:FQL_AUDITING_CLIENT_TEMPLATE.FAT&amp;display_string=Audit&amp;VAR:KEY=NSXSPWLSTU&amp;VAR:QUERY=RkZfTkVUX0lOQyhBTk4sLTIsLCxSUCk=&amp;WINDOW=FIRST_POPUP&amp;HEIGHT=450&amp;WIDTH=450&amp;START_MAXIMI","ZED=FALSE&amp;VAR:CALENDAR=US&amp;VAR:SYMBOL=476876&amp;VAR:INDEX=0"}</definedName>
    <definedName name="_3386__FDSAUDITLINK__" hidden="1">{"fdsup://directions/FAT Viewer?action=UPDATE&amp;creator=factset&amp;DYN_ARGS=TRUE&amp;DOC_NAME=FAT:FQL_AUDITING_CLIENT_TEMPLATE.FAT&amp;display_string=Audit&amp;VAR:KEY=NSXSPWLSTU&amp;VAR:QUERY=RkZfTkVUX0lOQyhBTk4sLTIsLCxSUCk=&amp;WINDOW=FIRST_POPUP&amp;HEIGHT=450&amp;WIDTH=450&amp;START_MAXIMI","ZED=FALSE&amp;VAR:CALENDAR=US&amp;VAR:SYMBOL=476876&amp;VAR:INDEX=0"}</definedName>
    <definedName name="_3387__FDSAUDITLINK__" localSheetId="11" hidden="1">{"fdsup://directions/FAT Viewer?action=UPDATE&amp;creator=factset&amp;DYN_ARGS=TRUE&amp;DOC_NAME=FAT:FQL_AUDITING_CLIENT_TEMPLATE.FAT&amp;display_string=Audit&amp;VAR:KEY=HMBMVORCDE&amp;VAR:QUERY=RkZfRUJJVChBTk4sLTIsLCxSUCk=&amp;WINDOW=FIRST_POPUP&amp;HEIGHT=450&amp;WIDTH=450&amp;START_MAXIMIZED=","FALSE&amp;VAR:CALENDAR=US&amp;VAR:SYMBOL=476876&amp;VAR:INDEX=0"}</definedName>
    <definedName name="_3387__FDSAUDITLINK__" localSheetId="3" hidden="1">{"fdsup://directions/FAT Viewer?action=UPDATE&amp;creator=factset&amp;DYN_ARGS=TRUE&amp;DOC_NAME=FAT:FQL_AUDITING_CLIENT_TEMPLATE.FAT&amp;display_string=Audit&amp;VAR:KEY=HMBMVORCDE&amp;VAR:QUERY=RkZfRUJJVChBTk4sLTIsLCxSUCk=&amp;WINDOW=FIRST_POPUP&amp;HEIGHT=450&amp;WIDTH=450&amp;START_MAXIMIZED=","FALSE&amp;VAR:CALENDAR=US&amp;VAR:SYMBOL=476876&amp;VAR:INDEX=0"}</definedName>
    <definedName name="_3387__FDSAUDITLINK__" hidden="1">{"fdsup://directions/FAT Viewer?action=UPDATE&amp;creator=factset&amp;DYN_ARGS=TRUE&amp;DOC_NAME=FAT:FQL_AUDITING_CLIENT_TEMPLATE.FAT&amp;display_string=Audit&amp;VAR:KEY=HMBMVORCDE&amp;VAR:QUERY=RkZfRUJJVChBTk4sLTIsLCxSUCk=&amp;WINDOW=FIRST_POPUP&amp;HEIGHT=450&amp;WIDTH=450&amp;START_MAXIMIZED=","FALSE&amp;VAR:CALENDAR=US&amp;VAR:SYMBOL=476876&amp;VAR:INDEX=0"}</definedName>
    <definedName name="_3388__FDSAUDITLINK__" localSheetId="11" hidden="1">{"fdsup://directions/FAT Viewer?action=UPDATE&amp;creator=factset&amp;DYN_ARGS=TRUE&amp;DOC_NAME=FAT:FQL_AUDITING_CLIENT_TEMPLATE.FAT&amp;display_string=Audit&amp;VAR:KEY=JCHAVCNAVW&amp;VAR:QUERY=RkZfRUJJVERBKEFOTiwtMiwsLFJQKQ==&amp;WINDOW=FIRST_POPUP&amp;HEIGHT=450&amp;WIDTH=450&amp;START_MAXIMI","ZED=FALSE&amp;VAR:CALENDAR=US&amp;VAR:SYMBOL=476876&amp;VAR:INDEX=0"}</definedName>
    <definedName name="_3388__FDSAUDITLINK__" localSheetId="3" hidden="1">{"fdsup://directions/FAT Viewer?action=UPDATE&amp;creator=factset&amp;DYN_ARGS=TRUE&amp;DOC_NAME=FAT:FQL_AUDITING_CLIENT_TEMPLATE.FAT&amp;display_string=Audit&amp;VAR:KEY=JCHAVCNAVW&amp;VAR:QUERY=RkZfRUJJVERBKEFOTiwtMiwsLFJQKQ==&amp;WINDOW=FIRST_POPUP&amp;HEIGHT=450&amp;WIDTH=450&amp;START_MAXIMI","ZED=FALSE&amp;VAR:CALENDAR=US&amp;VAR:SYMBOL=476876&amp;VAR:INDEX=0"}</definedName>
    <definedName name="_3388__FDSAUDITLINK__" hidden="1">{"fdsup://directions/FAT Viewer?action=UPDATE&amp;creator=factset&amp;DYN_ARGS=TRUE&amp;DOC_NAME=FAT:FQL_AUDITING_CLIENT_TEMPLATE.FAT&amp;display_string=Audit&amp;VAR:KEY=JCHAVCNAVW&amp;VAR:QUERY=RkZfRUJJVERBKEFOTiwtMiwsLFJQKQ==&amp;WINDOW=FIRST_POPUP&amp;HEIGHT=450&amp;WIDTH=450&amp;START_MAXIMI","ZED=FALSE&amp;VAR:CALENDAR=US&amp;VAR:SYMBOL=476876&amp;VAR:INDEX=0"}</definedName>
    <definedName name="_3389__FDSAUDITLINK__" localSheetId="11" hidden="1">{"fdsup://Directions/FactSet Auditing Viewer?action=AUDIT_VALUE&amp;DB=129&amp;ID1=476876&amp;VALUEID=01001&amp;SDATE=2007&amp;PERIODTYPE=ANN_STD&amp;window=popup_no_bar&amp;width=385&amp;height=120&amp;START_MAXIMIZED=FALSE&amp;creator=factset&amp;display_string=Audit"}</definedName>
    <definedName name="_3389__FDSAUDITLINK__" localSheetId="3" hidden="1">{"fdsup://Directions/FactSet Auditing Viewer?action=AUDIT_VALUE&amp;DB=129&amp;ID1=476876&amp;VALUEID=01001&amp;SDATE=2007&amp;PERIODTYPE=ANN_STD&amp;window=popup_no_bar&amp;width=385&amp;height=120&amp;START_MAXIMIZED=FALSE&amp;creator=factset&amp;display_string=Audit"}</definedName>
    <definedName name="_3389__FDSAUDITLINK__" hidden="1">{"fdsup://Directions/FactSet Auditing Viewer?action=AUDIT_VALUE&amp;DB=129&amp;ID1=476876&amp;VALUEID=01001&amp;SDATE=2007&amp;PERIODTYPE=ANN_STD&amp;window=popup_no_bar&amp;width=385&amp;height=120&amp;START_MAXIMIZED=FALSE&amp;creator=factset&amp;display_string=Audit"}</definedName>
    <definedName name="_339__FDSAUDITLINK__" localSheetId="11" hidden="1">{"fdsup://directions/FAT Viewer?action=UPDATE&amp;creator=factset&amp;DYN_ARGS=TRUE&amp;DOC_NAME=FAT:FQL_AUDITING_CLIENT_TEMPLATE.FAT&amp;display_string=Audit&amp;VAR:KEY=ZOFENSXWFA&amp;VAR:QUERY=RkZfRUJJVChBTk4sLTEsLCxSUCk=&amp;WINDOW=FIRST_POPUP&amp;HEIGHT=450&amp;WIDTH=450&amp;START_MAXIMIZED=","FALSE&amp;VAR:CALENDAR=FIVEDAY&amp;VAR:SYMBOL=617449&amp;VAR:INDEX=0"}</definedName>
    <definedName name="_339__FDSAUDITLINK__" localSheetId="3" hidden="1">{"fdsup://directions/FAT Viewer?action=UPDATE&amp;creator=factset&amp;DYN_ARGS=TRUE&amp;DOC_NAME=FAT:FQL_AUDITING_CLIENT_TEMPLATE.FAT&amp;display_string=Audit&amp;VAR:KEY=ZOFENSXWFA&amp;VAR:QUERY=RkZfRUJJVChBTk4sLTEsLCxSUCk=&amp;WINDOW=FIRST_POPUP&amp;HEIGHT=450&amp;WIDTH=450&amp;START_MAXIMIZED=","FALSE&amp;VAR:CALENDAR=FIVEDAY&amp;VAR:SYMBOL=617449&amp;VAR:INDEX=0"}</definedName>
    <definedName name="_339__FDSAUDITLINK__" hidden="1">{"fdsup://directions/FAT Viewer?action=UPDATE&amp;creator=factset&amp;DYN_ARGS=TRUE&amp;DOC_NAME=FAT:FQL_AUDITING_CLIENT_TEMPLATE.FAT&amp;display_string=Audit&amp;VAR:KEY=ZOFENSXWFA&amp;VAR:QUERY=RkZfRUJJVChBTk4sLTEsLCxSUCk=&amp;WINDOW=FIRST_POPUP&amp;HEIGHT=450&amp;WIDTH=450&amp;START_MAXIMIZED=","FALSE&amp;VAR:CALENDAR=FIVEDAY&amp;VAR:SYMBOL=617449&amp;VAR:INDEX=0"}</definedName>
    <definedName name="_3390__FDSAUDITLINK__" localSheetId="11" hidden="1">{"fdsup://directions/FAT Viewer?action=UPDATE&amp;creator=factset&amp;DYN_ARGS=TRUE&amp;DOC_NAME=FAT:FQL_AUDITING_CLIENT_TEMPLATE.FAT&amp;display_string=Audit&amp;VAR:KEY=XUXGHIPCZO&amp;VAR:QUERY=RkZfQ0FQRVgoQU5OLDAsLCxSUCk=&amp;WINDOW=FIRST_POPUP&amp;HEIGHT=450&amp;WIDTH=450&amp;START_MAXIMIZED=","FALSE&amp;VAR:CALENDAR=US&amp;VAR:SYMBOL=34341210&amp;VAR:INDEX=0"}</definedName>
    <definedName name="_3390__FDSAUDITLINK__" localSheetId="3" hidden="1">{"fdsup://directions/FAT Viewer?action=UPDATE&amp;creator=factset&amp;DYN_ARGS=TRUE&amp;DOC_NAME=FAT:FQL_AUDITING_CLIENT_TEMPLATE.FAT&amp;display_string=Audit&amp;VAR:KEY=XUXGHIPCZO&amp;VAR:QUERY=RkZfQ0FQRVgoQU5OLDAsLCxSUCk=&amp;WINDOW=FIRST_POPUP&amp;HEIGHT=450&amp;WIDTH=450&amp;START_MAXIMIZED=","FALSE&amp;VAR:CALENDAR=US&amp;VAR:SYMBOL=34341210&amp;VAR:INDEX=0"}</definedName>
    <definedName name="_3390__FDSAUDITLINK__" hidden="1">{"fdsup://directions/FAT Viewer?action=UPDATE&amp;creator=factset&amp;DYN_ARGS=TRUE&amp;DOC_NAME=FAT:FQL_AUDITING_CLIENT_TEMPLATE.FAT&amp;display_string=Audit&amp;VAR:KEY=XUXGHIPCZO&amp;VAR:QUERY=RkZfQ0FQRVgoQU5OLDAsLCxSUCk=&amp;WINDOW=FIRST_POPUP&amp;HEIGHT=450&amp;WIDTH=450&amp;START_MAXIMIZED=","FALSE&amp;VAR:CALENDAR=US&amp;VAR:SYMBOL=34341210&amp;VAR:INDEX=0"}</definedName>
    <definedName name="_3391__FDSAUDITLINK__" localSheetId="11" hidden="1">{"fdsup://directions/FAT Viewer?action=UPDATE&amp;creator=factset&amp;DYN_ARGS=TRUE&amp;DOC_NAME=FAT:FQL_AUDITING_CLIENT_TEMPLATE.FAT&amp;display_string=Audit&amp;VAR:KEY=TETSTADEFE&amp;VAR:QUERY=RkZfQ0FQRVgoQU5OLC0xLCwsUlAp&amp;WINDOW=FIRST_POPUP&amp;HEIGHT=450&amp;WIDTH=450&amp;START_MAXIMIZED=","FALSE&amp;VAR:CALENDAR=US&amp;VAR:SYMBOL=34341210&amp;VAR:INDEX=0"}</definedName>
    <definedName name="_3391__FDSAUDITLINK__" localSheetId="3" hidden="1">{"fdsup://directions/FAT Viewer?action=UPDATE&amp;creator=factset&amp;DYN_ARGS=TRUE&amp;DOC_NAME=FAT:FQL_AUDITING_CLIENT_TEMPLATE.FAT&amp;display_string=Audit&amp;VAR:KEY=TETSTADEFE&amp;VAR:QUERY=RkZfQ0FQRVgoQU5OLC0xLCwsUlAp&amp;WINDOW=FIRST_POPUP&amp;HEIGHT=450&amp;WIDTH=450&amp;START_MAXIMIZED=","FALSE&amp;VAR:CALENDAR=US&amp;VAR:SYMBOL=34341210&amp;VAR:INDEX=0"}</definedName>
    <definedName name="_3391__FDSAUDITLINK__" hidden="1">{"fdsup://directions/FAT Viewer?action=UPDATE&amp;creator=factset&amp;DYN_ARGS=TRUE&amp;DOC_NAME=FAT:FQL_AUDITING_CLIENT_TEMPLATE.FAT&amp;display_string=Audit&amp;VAR:KEY=TETSTADEFE&amp;VAR:QUERY=RkZfQ0FQRVgoQU5OLC0xLCwsUlAp&amp;WINDOW=FIRST_POPUP&amp;HEIGHT=450&amp;WIDTH=450&amp;START_MAXIMIZED=","FALSE&amp;VAR:CALENDAR=US&amp;VAR:SYMBOL=34341210&amp;VAR:INDEX=0"}</definedName>
    <definedName name="_3392__FDSAUDITLINK__" localSheetId="11" hidden="1">{"fdsup://directions/FAT Viewer?action=UPDATE&amp;creator=factset&amp;DYN_ARGS=TRUE&amp;DOC_NAME=FAT:FQL_AUDITING_CLIENT_TEMPLATE.FAT&amp;display_string=Audit&amp;VAR:KEY=XEBINQHMTS&amp;VAR:QUERY=RkZfQ0FQRVgoQU5OLC0yLCwsUlAp&amp;WINDOW=FIRST_POPUP&amp;HEIGHT=450&amp;WIDTH=450&amp;START_MAXIMIZED=","FALSE&amp;VAR:CALENDAR=US&amp;VAR:SYMBOL=34341210&amp;VAR:INDEX=0"}</definedName>
    <definedName name="_3392__FDSAUDITLINK__" localSheetId="3" hidden="1">{"fdsup://directions/FAT Viewer?action=UPDATE&amp;creator=factset&amp;DYN_ARGS=TRUE&amp;DOC_NAME=FAT:FQL_AUDITING_CLIENT_TEMPLATE.FAT&amp;display_string=Audit&amp;VAR:KEY=XEBINQHMTS&amp;VAR:QUERY=RkZfQ0FQRVgoQU5OLC0yLCwsUlAp&amp;WINDOW=FIRST_POPUP&amp;HEIGHT=450&amp;WIDTH=450&amp;START_MAXIMIZED=","FALSE&amp;VAR:CALENDAR=US&amp;VAR:SYMBOL=34341210&amp;VAR:INDEX=0"}</definedName>
    <definedName name="_3392__FDSAUDITLINK__" hidden="1">{"fdsup://directions/FAT Viewer?action=UPDATE&amp;creator=factset&amp;DYN_ARGS=TRUE&amp;DOC_NAME=FAT:FQL_AUDITING_CLIENT_TEMPLATE.FAT&amp;display_string=Audit&amp;VAR:KEY=XEBINQHMTS&amp;VAR:QUERY=RkZfQ0FQRVgoQU5OLC0yLCwsUlAp&amp;WINDOW=FIRST_POPUP&amp;HEIGHT=450&amp;WIDTH=450&amp;START_MAXIMIZED=","FALSE&amp;VAR:CALENDAR=US&amp;VAR:SYMBOL=34341210&amp;VAR:INDEX=0"}</definedName>
    <definedName name="_3393__FDSAUDITLINK__" localSheetId="11" hidden="1">{"fdsup://directions/FAT Viewer?action=UPDATE&amp;creator=factset&amp;DYN_ARGS=TRUE&amp;DOC_NAME=FAT:FQL_AUDITING_CLIENT_TEMPLATE.FAT&amp;display_string=Audit&amp;VAR:KEY=XMLSZUTMXG&amp;VAR:QUERY=RkZfTkVUX0lOQyhBTk4sLTEsLCxSUCk=&amp;WINDOW=FIRST_POPUP&amp;HEIGHT=450&amp;WIDTH=450&amp;START_MAXIMI","ZED=FALSE&amp;VAR:CALENDAR=US&amp;VAR:SYMBOL=34341210&amp;VAR:INDEX=0"}</definedName>
    <definedName name="_3393__FDSAUDITLINK__" localSheetId="3" hidden="1">{"fdsup://directions/FAT Viewer?action=UPDATE&amp;creator=factset&amp;DYN_ARGS=TRUE&amp;DOC_NAME=FAT:FQL_AUDITING_CLIENT_TEMPLATE.FAT&amp;display_string=Audit&amp;VAR:KEY=XMLSZUTMXG&amp;VAR:QUERY=RkZfTkVUX0lOQyhBTk4sLTEsLCxSUCk=&amp;WINDOW=FIRST_POPUP&amp;HEIGHT=450&amp;WIDTH=450&amp;START_MAXIMI","ZED=FALSE&amp;VAR:CALENDAR=US&amp;VAR:SYMBOL=34341210&amp;VAR:INDEX=0"}</definedName>
    <definedName name="_3393__FDSAUDITLINK__" hidden="1">{"fdsup://directions/FAT Viewer?action=UPDATE&amp;creator=factset&amp;DYN_ARGS=TRUE&amp;DOC_NAME=FAT:FQL_AUDITING_CLIENT_TEMPLATE.FAT&amp;display_string=Audit&amp;VAR:KEY=XMLSZUTMXG&amp;VAR:QUERY=RkZfTkVUX0lOQyhBTk4sLTEsLCxSUCk=&amp;WINDOW=FIRST_POPUP&amp;HEIGHT=450&amp;WIDTH=450&amp;START_MAXIMI","ZED=FALSE&amp;VAR:CALENDAR=US&amp;VAR:SYMBOL=34341210&amp;VAR:INDEX=0"}</definedName>
    <definedName name="_3394__FDSAUDITLINK__" localSheetId="11" hidden="1">{"fdsup://directions/FAT Viewer?action=UPDATE&amp;creator=factset&amp;DYN_ARGS=TRUE&amp;DOC_NAME=FAT:FQL_AUDITING_CLIENT_TEMPLATE.FAT&amp;display_string=Audit&amp;VAR:KEY=VMXALYDSDO&amp;VAR:QUERY=RkZfTkVUX0lOQyhBTk4sLTIsLCxSUCk=&amp;WINDOW=FIRST_POPUP&amp;HEIGHT=450&amp;WIDTH=450&amp;START_MAXIMI","ZED=FALSE&amp;VAR:CALENDAR=US&amp;VAR:SYMBOL=34341210&amp;VAR:INDEX=0"}</definedName>
    <definedName name="_3394__FDSAUDITLINK__" localSheetId="3" hidden="1">{"fdsup://directions/FAT Viewer?action=UPDATE&amp;creator=factset&amp;DYN_ARGS=TRUE&amp;DOC_NAME=FAT:FQL_AUDITING_CLIENT_TEMPLATE.FAT&amp;display_string=Audit&amp;VAR:KEY=VMXALYDSDO&amp;VAR:QUERY=RkZfTkVUX0lOQyhBTk4sLTIsLCxSUCk=&amp;WINDOW=FIRST_POPUP&amp;HEIGHT=450&amp;WIDTH=450&amp;START_MAXIMI","ZED=FALSE&amp;VAR:CALENDAR=US&amp;VAR:SYMBOL=34341210&amp;VAR:INDEX=0"}</definedName>
    <definedName name="_3394__FDSAUDITLINK__" hidden="1">{"fdsup://directions/FAT Viewer?action=UPDATE&amp;creator=factset&amp;DYN_ARGS=TRUE&amp;DOC_NAME=FAT:FQL_AUDITING_CLIENT_TEMPLATE.FAT&amp;display_string=Audit&amp;VAR:KEY=VMXALYDSDO&amp;VAR:QUERY=RkZfTkVUX0lOQyhBTk4sLTIsLCxSUCk=&amp;WINDOW=FIRST_POPUP&amp;HEIGHT=450&amp;WIDTH=450&amp;START_MAXIMI","ZED=FALSE&amp;VAR:CALENDAR=US&amp;VAR:SYMBOL=34341210&amp;VAR:INDEX=0"}</definedName>
    <definedName name="_3395__FDSAUDITLINK__" localSheetId="11" hidden="1">{"fdsup://directions/FAT Viewer?action=UPDATE&amp;creator=factset&amp;DYN_ARGS=TRUE&amp;DOC_NAME=FAT:FQL_AUDITING_CLIENT_TEMPLATE.FAT&amp;display_string=Audit&amp;VAR:KEY=RETWVYBWBO&amp;VAR:QUERY=RkZfRUJJVChBTk4sLTEsLCxSUCk=&amp;WINDOW=FIRST_POPUP&amp;HEIGHT=450&amp;WIDTH=450&amp;START_MAXIMIZED=","FALSE&amp;VAR:CALENDAR=US&amp;VAR:SYMBOL=34341210&amp;VAR:INDEX=0"}</definedName>
    <definedName name="_3395__FDSAUDITLINK__" localSheetId="3" hidden="1">{"fdsup://directions/FAT Viewer?action=UPDATE&amp;creator=factset&amp;DYN_ARGS=TRUE&amp;DOC_NAME=FAT:FQL_AUDITING_CLIENT_TEMPLATE.FAT&amp;display_string=Audit&amp;VAR:KEY=RETWVYBWBO&amp;VAR:QUERY=RkZfRUJJVChBTk4sLTEsLCxSUCk=&amp;WINDOW=FIRST_POPUP&amp;HEIGHT=450&amp;WIDTH=450&amp;START_MAXIMIZED=","FALSE&amp;VAR:CALENDAR=US&amp;VAR:SYMBOL=34341210&amp;VAR:INDEX=0"}</definedName>
    <definedName name="_3395__FDSAUDITLINK__" hidden="1">{"fdsup://directions/FAT Viewer?action=UPDATE&amp;creator=factset&amp;DYN_ARGS=TRUE&amp;DOC_NAME=FAT:FQL_AUDITING_CLIENT_TEMPLATE.FAT&amp;display_string=Audit&amp;VAR:KEY=RETWVYBWBO&amp;VAR:QUERY=RkZfRUJJVChBTk4sLTEsLCxSUCk=&amp;WINDOW=FIRST_POPUP&amp;HEIGHT=450&amp;WIDTH=450&amp;START_MAXIMIZED=","FALSE&amp;VAR:CALENDAR=US&amp;VAR:SYMBOL=34341210&amp;VAR:INDEX=0"}</definedName>
    <definedName name="_3396__FDSAUDITLINK__" localSheetId="11" hidden="1">{"fdsup://directions/FAT Viewer?action=UPDATE&amp;creator=factset&amp;DYN_ARGS=TRUE&amp;DOC_NAME=FAT:FQL_AUDITING_CLIENT_TEMPLATE.FAT&amp;display_string=Audit&amp;VAR:KEY=NWVEFEBMRK&amp;VAR:QUERY=RkZfRUJJVChBTk4sLTIsLCxSUCk=&amp;WINDOW=FIRST_POPUP&amp;HEIGHT=450&amp;WIDTH=450&amp;START_MAXIMIZED=","FALSE&amp;VAR:CALENDAR=US&amp;VAR:SYMBOL=34341210&amp;VAR:INDEX=0"}</definedName>
    <definedName name="_3396__FDSAUDITLINK__" localSheetId="3" hidden="1">{"fdsup://directions/FAT Viewer?action=UPDATE&amp;creator=factset&amp;DYN_ARGS=TRUE&amp;DOC_NAME=FAT:FQL_AUDITING_CLIENT_TEMPLATE.FAT&amp;display_string=Audit&amp;VAR:KEY=NWVEFEBMRK&amp;VAR:QUERY=RkZfRUJJVChBTk4sLTIsLCxSUCk=&amp;WINDOW=FIRST_POPUP&amp;HEIGHT=450&amp;WIDTH=450&amp;START_MAXIMIZED=","FALSE&amp;VAR:CALENDAR=US&amp;VAR:SYMBOL=34341210&amp;VAR:INDEX=0"}</definedName>
    <definedName name="_3396__FDSAUDITLINK__" hidden="1">{"fdsup://directions/FAT Viewer?action=UPDATE&amp;creator=factset&amp;DYN_ARGS=TRUE&amp;DOC_NAME=FAT:FQL_AUDITING_CLIENT_TEMPLATE.FAT&amp;display_string=Audit&amp;VAR:KEY=NWVEFEBMRK&amp;VAR:QUERY=RkZfRUJJVChBTk4sLTIsLCxSUCk=&amp;WINDOW=FIRST_POPUP&amp;HEIGHT=450&amp;WIDTH=450&amp;START_MAXIMIZED=","FALSE&amp;VAR:CALENDAR=US&amp;VAR:SYMBOL=34341210&amp;VAR:INDEX=0"}</definedName>
    <definedName name="_3397__FDSAUDITLINK__" localSheetId="11" hidden="1">{"fdsup://directions/FAT Viewer?action=UPDATE&amp;creator=factset&amp;DYN_ARGS=TRUE&amp;DOC_NAME=FAT:FQL_AUDITING_CLIENT_TEMPLATE.FAT&amp;display_string=Audit&amp;VAR:KEY=RWDWROLCDQ&amp;VAR:QUERY=RkZfRUJJVERBKEFOTiwtMSwsLFJQKQ==&amp;WINDOW=FIRST_POPUP&amp;HEIGHT=450&amp;WIDTH=450&amp;START_MAXIMI","ZED=FALSE&amp;VAR:CALENDAR=US&amp;VAR:SYMBOL=34341210&amp;VAR:INDEX=0"}</definedName>
    <definedName name="_3397__FDSAUDITLINK__" localSheetId="3" hidden="1">{"fdsup://directions/FAT Viewer?action=UPDATE&amp;creator=factset&amp;DYN_ARGS=TRUE&amp;DOC_NAME=FAT:FQL_AUDITING_CLIENT_TEMPLATE.FAT&amp;display_string=Audit&amp;VAR:KEY=RWDWROLCDQ&amp;VAR:QUERY=RkZfRUJJVERBKEFOTiwtMSwsLFJQKQ==&amp;WINDOW=FIRST_POPUP&amp;HEIGHT=450&amp;WIDTH=450&amp;START_MAXIMI","ZED=FALSE&amp;VAR:CALENDAR=US&amp;VAR:SYMBOL=34341210&amp;VAR:INDEX=0"}</definedName>
    <definedName name="_3397__FDSAUDITLINK__" hidden="1">{"fdsup://directions/FAT Viewer?action=UPDATE&amp;creator=factset&amp;DYN_ARGS=TRUE&amp;DOC_NAME=FAT:FQL_AUDITING_CLIENT_TEMPLATE.FAT&amp;display_string=Audit&amp;VAR:KEY=RWDWROLCDQ&amp;VAR:QUERY=RkZfRUJJVERBKEFOTiwtMSwsLFJQKQ==&amp;WINDOW=FIRST_POPUP&amp;HEIGHT=450&amp;WIDTH=450&amp;START_MAXIMI","ZED=FALSE&amp;VAR:CALENDAR=US&amp;VAR:SYMBOL=34341210&amp;VAR:INDEX=0"}</definedName>
    <definedName name="_3398__FDSAUDITLINK__" localSheetId="11" hidden="1">{"fdsup://directions/FAT Viewer?action=UPDATE&amp;creator=factset&amp;DYN_ARGS=TRUE&amp;DOC_NAME=FAT:FQL_AUDITING_CLIENT_TEMPLATE.FAT&amp;display_string=Audit&amp;VAR:KEY=NQNGJKLSFW&amp;VAR:QUERY=RkZfRUJJVERBKEFOTiwtMiwsLFJQKQ==&amp;WINDOW=FIRST_POPUP&amp;HEIGHT=450&amp;WIDTH=450&amp;START_MAXIMI","ZED=FALSE&amp;VAR:CALENDAR=US&amp;VAR:SYMBOL=34341210&amp;VAR:INDEX=0"}</definedName>
    <definedName name="_3398__FDSAUDITLINK__" localSheetId="3" hidden="1">{"fdsup://directions/FAT Viewer?action=UPDATE&amp;creator=factset&amp;DYN_ARGS=TRUE&amp;DOC_NAME=FAT:FQL_AUDITING_CLIENT_TEMPLATE.FAT&amp;display_string=Audit&amp;VAR:KEY=NQNGJKLSFW&amp;VAR:QUERY=RkZfRUJJVERBKEFOTiwtMiwsLFJQKQ==&amp;WINDOW=FIRST_POPUP&amp;HEIGHT=450&amp;WIDTH=450&amp;START_MAXIMI","ZED=FALSE&amp;VAR:CALENDAR=US&amp;VAR:SYMBOL=34341210&amp;VAR:INDEX=0"}</definedName>
    <definedName name="_3398__FDSAUDITLINK__" hidden="1">{"fdsup://directions/FAT Viewer?action=UPDATE&amp;creator=factset&amp;DYN_ARGS=TRUE&amp;DOC_NAME=FAT:FQL_AUDITING_CLIENT_TEMPLATE.FAT&amp;display_string=Audit&amp;VAR:KEY=NQNGJKLSFW&amp;VAR:QUERY=RkZfRUJJVERBKEFOTiwtMiwsLFJQKQ==&amp;WINDOW=FIRST_POPUP&amp;HEIGHT=450&amp;WIDTH=450&amp;START_MAXIMI","ZED=FALSE&amp;VAR:CALENDAR=US&amp;VAR:SYMBOL=34341210&amp;VAR:INDEX=0"}</definedName>
    <definedName name="_3399__FDSAUDITLINK__" localSheetId="11" hidden="1">{"fdsup://Directions/FactSet Auditing Viewer?action=AUDIT_VALUE&amp;DB=129&amp;ID1=34341210&amp;VALUEID=01001&amp;SDATE=2008&amp;PERIODTYPE=ANN_STD&amp;window=popup_no_bar&amp;width=385&amp;height=120&amp;START_MAXIMIZED=FALSE&amp;creator=factset&amp;display_string=Audit"}</definedName>
    <definedName name="_3399__FDSAUDITLINK__" localSheetId="3" hidden="1">{"fdsup://Directions/FactSet Auditing Viewer?action=AUDIT_VALUE&amp;DB=129&amp;ID1=34341210&amp;VALUEID=01001&amp;SDATE=2008&amp;PERIODTYPE=ANN_STD&amp;window=popup_no_bar&amp;width=385&amp;height=120&amp;START_MAXIMIZED=FALSE&amp;creator=factset&amp;display_string=Audit"}</definedName>
    <definedName name="_3399__FDSAUDITLINK__" hidden="1">{"fdsup://Directions/FactSet Auditing Viewer?action=AUDIT_VALUE&amp;DB=129&amp;ID1=34341210&amp;VALUEID=01001&amp;SDATE=2008&amp;PERIODTYPE=ANN_STD&amp;window=popup_no_bar&amp;width=385&amp;height=120&amp;START_MAXIMIZED=FALSE&amp;creator=factset&amp;display_string=Audit"}</definedName>
    <definedName name="_34__FDSAUDITLINK__" localSheetId="11" hidden="1">{"fdsup://directions/FAT Viewer?action=UPDATE&amp;creator=factset&amp;DYN_ARGS=TRUE&amp;DOC_NAME=FAT:FQL_AUDITING_CLIENT_TEMPLATE.FAT&amp;display_string=Audit&amp;VAR:KEY=PSZGRURINO&amp;VAR:QUERY=RkZfTkVUX0lOQyhBTk4sLTIsLCxSUCk=&amp;WINDOW=FIRST_POPUP&amp;HEIGHT=450&amp;WIDTH=450&amp;START_MAXIMI","ZED=FALSE&amp;VAR:CALENDAR=FIVEDAY&amp;VAR:SYMBOL=B17ZL5&amp;VAR:INDEX=0"}</definedName>
    <definedName name="_34__FDSAUDITLINK__" localSheetId="3" hidden="1">{"fdsup://directions/FAT Viewer?action=UPDATE&amp;creator=factset&amp;DYN_ARGS=TRUE&amp;DOC_NAME=FAT:FQL_AUDITING_CLIENT_TEMPLATE.FAT&amp;display_string=Audit&amp;VAR:KEY=PSZGRURINO&amp;VAR:QUERY=RkZfTkVUX0lOQyhBTk4sLTIsLCxSUCk=&amp;WINDOW=FIRST_POPUP&amp;HEIGHT=450&amp;WIDTH=450&amp;START_MAXIMI","ZED=FALSE&amp;VAR:CALENDAR=FIVEDAY&amp;VAR:SYMBOL=B17ZL5&amp;VAR:INDEX=0"}</definedName>
    <definedName name="_34__FDSAUDITLINK__" hidden="1">{"fdsup://directions/FAT Viewer?action=UPDATE&amp;creator=factset&amp;DYN_ARGS=TRUE&amp;DOC_NAME=FAT:FQL_AUDITING_CLIENT_TEMPLATE.FAT&amp;display_string=Audit&amp;VAR:KEY=PSZGRURINO&amp;VAR:QUERY=RkZfTkVUX0lOQyhBTk4sLTIsLCxSUCk=&amp;WINDOW=FIRST_POPUP&amp;HEIGHT=450&amp;WIDTH=450&amp;START_MAXIMI","ZED=FALSE&amp;VAR:CALENDAR=FIVEDAY&amp;VAR:SYMBOL=B17ZL5&amp;VAR:INDEX=0"}</definedName>
    <definedName name="_340__FDSAUDITLINK__" localSheetId="11" hidden="1">{"fdsup://directions/FAT Viewer?action=UPDATE&amp;creator=factset&amp;DYN_ARGS=TRUE&amp;DOC_NAME=FAT:FQL_AUDITING_CLIENT_TEMPLATE.FAT&amp;display_string=Audit&amp;VAR:KEY=VIPSVMXYVU&amp;VAR:QUERY=RkZfRUJJVChBTk4sLTIsLCxSUCk=&amp;WINDOW=FIRST_POPUP&amp;HEIGHT=450&amp;WIDTH=450&amp;START_MAXIMIZED=","FALSE&amp;VAR:CALENDAR=FIVEDAY&amp;VAR:SYMBOL=617449&amp;VAR:INDEX=0"}</definedName>
    <definedName name="_340__FDSAUDITLINK__" localSheetId="3" hidden="1">{"fdsup://directions/FAT Viewer?action=UPDATE&amp;creator=factset&amp;DYN_ARGS=TRUE&amp;DOC_NAME=FAT:FQL_AUDITING_CLIENT_TEMPLATE.FAT&amp;display_string=Audit&amp;VAR:KEY=VIPSVMXYVU&amp;VAR:QUERY=RkZfRUJJVChBTk4sLTIsLCxSUCk=&amp;WINDOW=FIRST_POPUP&amp;HEIGHT=450&amp;WIDTH=450&amp;START_MAXIMIZED=","FALSE&amp;VAR:CALENDAR=FIVEDAY&amp;VAR:SYMBOL=617449&amp;VAR:INDEX=0"}</definedName>
    <definedName name="_340__FDSAUDITLINK__" hidden="1">{"fdsup://directions/FAT Viewer?action=UPDATE&amp;creator=factset&amp;DYN_ARGS=TRUE&amp;DOC_NAME=FAT:FQL_AUDITING_CLIENT_TEMPLATE.FAT&amp;display_string=Audit&amp;VAR:KEY=VIPSVMXYVU&amp;VAR:QUERY=RkZfRUJJVChBTk4sLTIsLCxSUCk=&amp;WINDOW=FIRST_POPUP&amp;HEIGHT=450&amp;WIDTH=450&amp;START_MAXIMIZED=","FALSE&amp;VAR:CALENDAR=FIVEDAY&amp;VAR:SYMBOL=617449&amp;VAR:INDEX=0"}</definedName>
    <definedName name="_3400__FDSAUDITLINK__" localSheetId="11" hidden="1">{"fdsup://Directions/FactSet Auditing Viewer?action=AUDIT_VALUE&amp;DB=129&amp;ID1=34341210&amp;VALUEID=01001&amp;SDATE=2007&amp;PERIODTYPE=ANN_STD&amp;window=popup_no_bar&amp;width=385&amp;height=120&amp;START_MAXIMIZED=FALSE&amp;creator=factset&amp;display_string=Audit"}</definedName>
    <definedName name="_3400__FDSAUDITLINK__" localSheetId="3" hidden="1">{"fdsup://Directions/FactSet Auditing Viewer?action=AUDIT_VALUE&amp;DB=129&amp;ID1=34341210&amp;VALUEID=01001&amp;SDATE=2007&amp;PERIODTYPE=ANN_STD&amp;window=popup_no_bar&amp;width=385&amp;height=120&amp;START_MAXIMIZED=FALSE&amp;creator=factset&amp;display_string=Audit"}</definedName>
    <definedName name="_3400__FDSAUDITLINK__" hidden="1">{"fdsup://Directions/FactSet Auditing Viewer?action=AUDIT_VALUE&amp;DB=129&amp;ID1=34341210&amp;VALUEID=01001&amp;SDATE=2007&amp;PERIODTYPE=ANN_STD&amp;window=popup_no_bar&amp;width=385&amp;height=120&amp;START_MAXIMIZED=FALSE&amp;creator=factset&amp;display_string=Audit"}</definedName>
    <definedName name="_3401__FDSAUDITLINK__" localSheetId="11" hidden="1">{"fdsup://directions/FAT Viewer?action=UPDATE&amp;creator=factset&amp;DYN_ARGS=TRUE&amp;DOC_NAME=FAT:FQL_AUDITING_CLIENT_TEMPLATE.FAT&amp;display_string=Audit&amp;VAR:KEY=XUTQHIXODI&amp;VAR:QUERY=RkZfQ0FQRVgoQU5OLDAsLCxSUCk=&amp;WINDOW=FIRST_POPUP&amp;HEIGHT=450&amp;WIDTH=450&amp;START_MAXIMIZED=","FALSE&amp;VAR:CALENDAR=US&amp;VAR:SYMBOL=5769209&amp;VAR:INDEX=0"}</definedName>
    <definedName name="_3401__FDSAUDITLINK__" localSheetId="3" hidden="1">{"fdsup://directions/FAT Viewer?action=UPDATE&amp;creator=factset&amp;DYN_ARGS=TRUE&amp;DOC_NAME=FAT:FQL_AUDITING_CLIENT_TEMPLATE.FAT&amp;display_string=Audit&amp;VAR:KEY=XUTQHIXODI&amp;VAR:QUERY=RkZfQ0FQRVgoQU5OLDAsLCxSUCk=&amp;WINDOW=FIRST_POPUP&amp;HEIGHT=450&amp;WIDTH=450&amp;START_MAXIMIZED=","FALSE&amp;VAR:CALENDAR=US&amp;VAR:SYMBOL=5769209&amp;VAR:INDEX=0"}</definedName>
    <definedName name="_3401__FDSAUDITLINK__" hidden="1">{"fdsup://directions/FAT Viewer?action=UPDATE&amp;creator=factset&amp;DYN_ARGS=TRUE&amp;DOC_NAME=FAT:FQL_AUDITING_CLIENT_TEMPLATE.FAT&amp;display_string=Audit&amp;VAR:KEY=XUTQHIXODI&amp;VAR:QUERY=RkZfQ0FQRVgoQU5OLDAsLCxSUCk=&amp;WINDOW=FIRST_POPUP&amp;HEIGHT=450&amp;WIDTH=450&amp;START_MAXIMIZED=","FALSE&amp;VAR:CALENDAR=US&amp;VAR:SYMBOL=5769209&amp;VAR:INDEX=0"}</definedName>
    <definedName name="_3402__FDSAUDITLINK__" localSheetId="11" hidden="1">{"fdsup://directions/FAT Viewer?action=UPDATE&amp;creator=factset&amp;DYN_ARGS=TRUE&amp;DOC_NAME=FAT:FQL_AUDITING_CLIENT_TEMPLATE.FAT&amp;display_string=Audit&amp;VAR:KEY=PYZCFMZGLY&amp;VAR:QUERY=RkZfQ0FQRVgoQU5OLC0xLCwsUlAp&amp;WINDOW=FIRST_POPUP&amp;HEIGHT=450&amp;WIDTH=450&amp;START_MAXIMIZED=","FALSE&amp;VAR:CALENDAR=US&amp;VAR:SYMBOL=5769209&amp;VAR:INDEX=0"}</definedName>
    <definedName name="_3402__FDSAUDITLINK__" localSheetId="3" hidden="1">{"fdsup://directions/FAT Viewer?action=UPDATE&amp;creator=factset&amp;DYN_ARGS=TRUE&amp;DOC_NAME=FAT:FQL_AUDITING_CLIENT_TEMPLATE.FAT&amp;display_string=Audit&amp;VAR:KEY=PYZCFMZGLY&amp;VAR:QUERY=RkZfQ0FQRVgoQU5OLC0xLCwsUlAp&amp;WINDOW=FIRST_POPUP&amp;HEIGHT=450&amp;WIDTH=450&amp;START_MAXIMIZED=","FALSE&amp;VAR:CALENDAR=US&amp;VAR:SYMBOL=5769209&amp;VAR:INDEX=0"}</definedName>
    <definedName name="_3402__FDSAUDITLINK__" hidden="1">{"fdsup://directions/FAT Viewer?action=UPDATE&amp;creator=factset&amp;DYN_ARGS=TRUE&amp;DOC_NAME=FAT:FQL_AUDITING_CLIENT_TEMPLATE.FAT&amp;display_string=Audit&amp;VAR:KEY=PYZCFMZGLY&amp;VAR:QUERY=RkZfQ0FQRVgoQU5OLC0xLCwsUlAp&amp;WINDOW=FIRST_POPUP&amp;HEIGHT=450&amp;WIDTH=450&amp;START_MAXIMIZED=","FALSE&amp;VAR:CALENDAR=US&amp;VAR:SYMBOL=5769209&amp;VAR:INDEX=0"}</definedName>
    <definedName name="_3403__FDSAUDITLINK__" localSheetId="11" hidden="1">{"fdsup://directions/FAT Viewer?action=UPDATE&amp;creator=factset&amp;DYN_ARGS=TRUE&amp;DOC_NAME=FAT:FQL_AUDITING_CLIENT_TEMPLATE.FAT&amp;display_string=Audit&amp;VAR:KEY=NSJIJALAFA&amp;VAR:QUERY=RkZfQ0FQRVgoQU5OLC0yLCwsUlAp&amp;WINDOW=FIRST_POPUP&amp;HEIGHT=450&amp;WIDTH=450&amp;START_MAXIMIZED=","FALSE&amp;VAR:CALENDAR=US&amp;VAR:SYMBOL=5769209&amp;VAR:INDEX=0"}</definedName>
    <definedName name="_3403__FDSAUDITLINK__" localSheetId="3" hidden="1">{"fdsup://directions/FAT Viewer?action=UPDATE&amp;creator=factset&amp;DYN_ARGS=TRUE&amp;DOC_NAME=FAT:FQL_AUDITING_CLIENT_TEMPLATE.FAT&amp;display_string=Audit&amp;VAR:KEY=NSJIJALAFA&amp;VAR:QUERY=RkZfQ0FQRVgoQU5OLC0yLCwsUlAp&amp;WINDOW=FIRST_POPUP&amp;HEIGHT=450&amp;WIDTH=450&amp;START_MAXIMIZED=","FALSE&amp;VAR:CALENDAR=US&amp;VAR:SYMBOL=5769209&amp;VAR:INDEX=0"}</definedName>
    <definedName name="_3403__FDSAUDITLINK__" hidden="1">{"fdsup://directions/FAT Viewer?action=UPDATE&amp;creator=factset&amp;DYN_ARGS=TRUE&amp;DOC_NAME=FAT:FQL_AUDITING_CLIENT_TEMPLATE.FAT&amp;display_string=Audit&amp;VAR:KEY=NSJIJALAFA&amp;VAR:QUERY=RkZfQ0FQRVgoQU5OLC0yLCwsUlAp&amp;WINDOW=FIRST_POPUP&amp;HEIGHT=450&amp;WIDTH=450&amp;START_MAXIMIZED=","FALSE&amp;VAR:CALENDAR=US&amp;VAR:SYMBOL=5769209&amp;VAR:INDEX=0"}</definedName>
    <definedName name="_3404__FDSAUDITLINK__" localSheetId="11" hidden="1">{"fdsup://directions/FAT Viewer?action=UPDATE&amp;creator=factset&amp;DYN_ARGS=TRUE&amp;DOC_NAME=FAT:FQL_AUDITING_CLIENT_TEMPLATE.FAT&amp;display_string=Audit&amp;VAR:KEY=BCZKXWDAPC&amp;VAR:QUERY=RkZfTkVUX0lOQyhBTk4sLTEsLCxSUCk=&amp;WINDOW=FIRST_POPUP&amp;HEIGHT=450&amp;WIDTH=450&amp;START_MAXIMI","ZED=FALSE&amp;VAR:CALENDAR=US&amp;VAR:SYMBOL=5769209&amp;VAR:INDEX=0"}</definedName>
    <definedName name="_3404__FDSAUDITLINK__" localSheetId="3" hidden="1">{"fdsup://directions/FAT Viewer?action=UPDATE&amp;creator=factset&amp;DYN_ARGS=TRUE&amp;DOC_NAME=FAT:FQL_AUDITING_CLIENT_TEMPLATE.FAT&amp;display_string=Audit&amp;VAR:KEY=BCZKXWDAPC&amp;VAR:QUERY=RkZfTkVUX0lOQyhBTk4sLTEsLCxSUCk=&amp;WINDOW=FIRST_POPUP&amp;HEIGHT=450&amp;WIDTH=450&amp;START_MAXIMI","ZED=FALSE&amp;VAR:CALENDAR=US&amp;VAR:SYMBOL=5769209&amp;VAR:INDEX=0"}</definedName>
    <definedName name="_3404__FDSAUDITLINK__" hidden="1">{"fdsup://directions/FAT Viewer?action=UPDATE&amp;creator=factset&amp;DYN_ARGS=TRUE&amp;DOC_NAME=FAT:FQL_AUDITING_CLIENT_TEMPLATE.FAT&amp;display_string=Audit&amp;VAR:KEY=BCZKXWDAPC&amp;VAR:QUERY=RkZfTkVUX0lOQyhBTk4sLTEsLCxSUCk=&amp;WINDOW=FIRST_POPUP&amp;HEIGHT=450&amp;WIDTH=450&amp;START_MAXIMI","ZED=FALSE&amp;VAR:CALENDAR=US&amp;VAR:SYMBOL=5769209&amp;VAR:INDEX=0"}</definedName>
    <definedName name="_3405__FDSAUDITLINK__" localSheetId="11" hidden="1">{"fdsup://directions/FAT Viewer?action=UPDATE&amp;creator=factset&amp;DYN_ARGS=TRUE&amp;DOC_NAME=FAT:FQL_AUDITING_CLIENT_TEMPLATE.FAT&amp;display_string=Audit&amp;VAR:KEY=XYHORIJCPE&amp;VAR:QUERY=RkZfTkVUX0lOQyhBTk4sLTIsLCxSUCk=&amp;WINDOW=FIRST_POPUP&amp;HEIGHT=450&amp;WIDTH=450&amp;START_MAXIMI","ZED=FALSE&amp;VAR:CALENDAR=US&amp;VAR:SYMBOL=5769209&amp;VAR:INDEX=0"}</definedName>
    <definedName name="_3405__FDSAUDITLINK__" localSheetId="3" hidden="1">{"fdsup://directions/FAT Viewer?action=UPDATE&amp;creator=factset&amp;DYN_ARGS=TRUE&amp;DOC_NAME=FAT:FQL_AUDITING_CLIENT_TEMPLATE.FAT&amp;display_string=Audit&amp;VAR:KEY=XYHORIJCPE&amp;VAR:QUERY=RkZfTkVUX0lOQyhBTk4sLTIsLCxSUCk=&amp;WINDOW=FIRST_POPUP&amp;HEIGHT=450&amp;WIDTH=450&amp;START_MAXIMI","ZED=FALSE&amp;VAR:CALENDAR=US&amp;VAR:SYMBOL=5769209&amp;VAR:INDEX=0"}</definedName>
    <definedName name="_3405__FDSAUDITLINK__" hidden="1">{"fdsup://directions/FAT Viewer?action=UPDATE&amp;creator=factset&amp;DYN_ARGS=TRUE&amp;DOC_NAME=FAT:FQL_AUDITING_CLIENT_TEMPLATE.FAT&amp;display_string=Audit&amp;VAR:KEY=XYHORIJCPE&amp;VAR:QUERY=RkZfTkVUX0lOQyhBTk4sLTIsLCxSUCk=&amp;WINDOW=FIRST_POPUP&amp;HEIGHT=450&amp;WIDTH=450&amp;START_MAXIMI","ZED=FALSE&amp;VAR:CALENDAR=US&amp;VAR:SYMBOL=5769209&amp;VAR:INDEX=0"}</definedName>
    <definedName name="_3406__FDSAUDITLINK__" localSheetId="11" hidden="1">{"fdsup://directions/FAT Viewer?action=UPDATE&amp;creator=factset&amp;DYN_ARGS=TRUE&amp;DOC_NAME=FAT:FQL_AUDITING_CLIENT_TEMPLATE.FAT&amp;display_string=Audit&amp;VAR:KEY=HUHQFMPSDA&amp;VAR:QUERY=RkZfRUJJVChBTk4sLTEsLCxSUCk=&amp;WINDOW=FIRST_POPUP&amp;HEIGHT=450&amp;WIDTH=450&amp;START_MAXIMIZED=","FALSE&amp;VAR:CALENDAR=US&amp;VAR:SYMBOL=5769209&amp;VAR:INDEX=0"}</definedName>
    <definedName name="_3406__FDSAUDITLINK__" localSheetId="3" hidden="1">{"fdsup://directions/FAT Viewer?action=UPDATE&amp;creator=factset&amp;DYN_ARGS=TRUE&amp;DOC_NAME=FAT:FQL_AUDITING_CLIENT_TEMPLATE.FAT&amp;display_string=Audit&amp;VAR:KEY=HUHQFMPSDA&amp;VAR:QUERY=RkZfRUJJVChBTk4sLTEsLCxSUCk=&amp;WINDOW=FIRST_POPUP&amp;HEIGHT=450&amp;WIDTH=450&amp;START_MAXIMIZED=","FALSE&amp;VAR:CALENDAR=US&amp;VAR:SYMBOL=5769209&amp;VAR:INDEX=0"}</definedName>
    <definedName name="_3406__FDSAUDITLINK__" hidden="1">{"fdsup://directions/FAT Viewer?action=UPDATE&amp;creator=factset&amp;DYN_ARGS=TRUE&amp;DOC_NAME=FAT:FQL_AUDITING_CLIENT_TEMPLATE.FAT&amp;display_string=Audit&amp;VAR:KEY=HUHQFMPSDA&amp;VAR:QUERY=RkZfRUJJVChBTk4sLTEsLCxSUCk=&amp;WINDOW=FIRST_POPUP&amp;HEIGHT=450&amp;WIDTH=450&amp;START_MAXIMIZED=","FALSE&amp;VAR:CALENDAR=US&amp;VAR:SYMBOL=5769209&amp;VAR:INDEX=0"}</definedName>
    <definedName name="_3407__FDSAUDITLINK__" localSheetId="11" hidden="1">{"fdsup://directions/FAT Viewer?action=UPDATE&amp;creator=factset&amp;DYN_ARGS=TRUE&amp;DOC_NAME=FAT:FQL_AUDITING_CLIENT_TEMPLATE.FAT&amp;display_string=Audit&amp;VAR:KEY=JSZCXYZKRI&amp;VAR:QUERY=RkZfRUJJVChBTk4sLTIsLCxSUCk=&amp;WINDOW=FIRST_POPUP&amp;HEIGHT=450&amp;WIDTH=450&amp;START_MAXIMIZED=","FALSE&amp;VAR:CALENDAR=US&amp;VAR:SYMBOL=5769209&amp;VAR:INDEX=0"}</definedName>
    <definedName name="_3407__FDSAUDITLINK__" localSheetId="3" hidden="1">{"fdsup://directions/FAT Viewer?action=UPDATE&amp;creator=factset&amp;DYN_ARGS=TRUE&amp;DOC_NAME=FAT:FQL_AUDITING_CLIENT_TEMPLATE.FAT&amp;display_string=Audit&amp;VAR:KEY=JSZCXYZKRI&amp;VAR:QUERY=RkZfRUJJVChBTk4sLTIsLCxSUCk=&amp;WINDOW=FIRST_POPUP&amp;HEIGHT=450&amp;WIDTH=450&amp;START_MAXIMIZED=","FALSE&amp;VAR:CALENDAR=US&amp;VAR:SYMBOL=5769209&amp;VAR:INDEX=0"}</definedName>
    <definedName name="_3407__FDSAUDITLINK__" hidden="1">{"fdsup://directions/FAT Viewer?action=UPDATE&amp;creator=factset&amp;DYN_ARGS=TRUE&amp;DOC_NAME=FAT:FQL_AUDITING_CLIENT_TEMPLATE.FAT&amp;display_string=Audit&amp;VAR:KEY=JSZCXYZKRI&amp;VAR:QUERY=RkZfRUJJVChBTk4sLTIsLCxSUCk=&amp;WINDOW=FIRST_POPUP&amp;HEIGHT=450&amp;WIDTH=450&amp;START_MAXIMIZED=","FALSE&amp;VAR:CALENDAR=US&amp;VAR:SYMBOL=5769209&amp;VAR:INDEX=0"}</definedName>
    <definedName name="_3408__FDSAUDITLINK__" localSheetId="11" hidden="1">{"fdsup://directions/FAT Viewer?action=UPDATE&amp;creator=factset&amp;DYN_ARGS=TRUE&amp;DOC_NAME=FAT:FQL_AUDITING_CLIENT_TEMPLATE.FAT&amp;display_string=Audit&amp;VAR:KEY=BWXMVCHATC&amp;VAR:QUERY=RkZfRUJJVERBKEFOTiwtMSwsLFJQKQ==&amp;WINDOW=FIRST_POPUP&amp;HEIGHT=450&amp;WIDTH=450&amp;START_MAXIMI","ZED=FALSE&amp;VAR:CALENDAR=US&amp;VAR:SYMBOL=5769209&amp;VAR:INDEX=0"}</definedName>
    <definedName name="_3408__FDSAUDITLINK__" localSheetId="3" hidden="1">{"fdsup://directions/FAT Viewer?action=UPDATE&amp;creator=factset&amp;DYN_ARGS=TRUE&amp;DOC_NAME=FAT:FQL_AUDITING_CLIENT_TEMPLATE.FAT&amp;display_string=Audit&amp;VAR:KEY=BWXMVCHATC&amp;VAR:QUERY=RkZfRUJJVERBKEFOTiwtMSwsLFJQKQ==&amp;WINDOW=FIRST_POPUP&amp;HEIGHT=450&amp;WIDTH=450&amp;START_MAXIMI","ZED=FALSE&amp;VAR:CALENDAR=US&amp;VAR:SYMBOL=5769209&amp;VAR:INDEX=0"}</definedName>
    <definedName name="_3408__FDSAUDITLINK__" hidden="1">{"fdsup://directions/FAT Viewer?action=UPDATE&amp;creator=factset&amp;DYN_ARGS=TRUE&amp;DOC_NAME=FAT:FQL_AUDITING_CLIENT_TEMPLATE.FAT&amp;display_string=Audit&amp;VAR:KEY=BWXMVCHATC&amp;VAR:QUERY=RkZfRUJJVERBKEFOTiwtMSwsLFJQKQ==&amp;WINDOW=FIRST_POPUP&amp;HEIGHT=450&amp;WIDTH=450&amp;START_MAXIMI","ZED=FALSE&amp;VAR:CALENDAR=US&amp;VAR:SYMBOL=5769209&amp;VAR:INDEX=0"}</definedName>
    <definedName name="_3409__FDSAUDITLINK__" localSheetId="11" hidden="1">{"fdsup://directions/FAT Viewer?action=UPDATE&amp;creator=factset&amp;DYN_ARGS=TRUE&amp;DOC_NAME=FAT:FQL_AUDITING_CLIENT_TEMPLATE.FAT&amp;display_string=Audit&amp;VAR:KEY=VSLILMVUDW&amp;VAR:QUERY=RkZfRUJJVERBKEFOTiwtMiwsLFJQKQ==&amp;WINDOW=FIRST_POPUP&amp;HEIGHT=450&amp;WIDTH=450&amp;START_MAXIMI","ZED=FALSE&amp;VAR:CALENDAR=US&amp;VAR:SYMBOL=5769209&amp;VAR:INDEX=0"}</definedName>
    <definedName name="_3409__FDSAUDITLINK__" localSheetId="3" hidden="1">{"fdsup://directions/FAT Viewer?action=UPDATE&amp;creator=factset&amp;DYN_ARGS=TRUE&amp;DOC_NAME=FAT:FQL_AUDITING_CLIENT_TEMPLATE.FAT&amp;display_string=Audit&amp;VAR:KEY=VSLILMVUDW&amp;VAR:QUERY=RkZfRUJJVERBKEFOTiwtMiwsLFJQKQ==&amp;WINDOW=FIRST_POPUP&amp;HEIGHT=450&amp;WIDTH=450&amp;START_MAXIMI","ZED=FALSE&amp;VAR:CALENDAR=US&amp;VAR:SYMBOL=5769209&amp;VAR:INDEX=0"}</definedName>
    <definedName name="_3409__FDSAUDITLINK__" hidden="1">{"fdsup://directions/FAT Viewer?action=UPDATE&amp;creator=factset&amp;DYN_ARGS=TRUE&amp;DOC_NAME=FAT:FQL_AUDITING_CLIENT_TEMPLATE.FAT&amp;display_string=Audit&amp;VAR:KEY=VSLILMVUDW&amp;VAR:QUERY=RkZfRUJJVERBKEFOTiwtMiwsLFJQKQ==&amp;WINDOW=FIRST_POPUP&amp;HEIGHT=450&amp;WIDTH=450&amp;START_MAXIMI","ZED=FALSE&amp;VAR:CALENDAR=US&amp;VAR:SYMBOL=5769209&amp;VAR:INDEX=0"}</definedName>
    <definedName name="_341__FDSAUDITLINK__" localSheetId="11" hidden="1">{"fdsup://directions/FAT Viewer?action=UPDATE&amp;creator=factset&amp;DYN_ARGS=TRUE&amp;DOC_NAME=FAT:FQL_AUDITING_CLIENT_TEMPLATE.FAT&amp;display_string=Audit&amp;VAR:KEY=PMHKVAZOPA&amp;VAR:QUERY=RkZfRUJJVERBKEFOTiwtMSwsLFJQKQ==&amp;WINDOW=FIRST_POPUP&amp;HEIGHT=450&amp;WIDTH=450&amp;START_MAXIMI","ZED=FALSE&amp;VAR:CALENDAR=FIVEDAY&amp;VAR:SYMBOL=617449&amp;VAR:INDEX=0"}</definedName>
    <definedName name="_341__FDSAUDITLINK__" localSheetId="3" hidden="1">{"fdsup://directions/FAT Viewer?action=UPDATE&amp;creator=factset&amp;DYN_ARGS=TRUE&amp;DOC_NAME=FAT:FQL_AUDITING_CLIENT_TEMPLATE.FAT&amp;display_string=Audit&amp;VAR:KEY=PMHKVAZOPA&amp;VAR:QUERY=RkZfRUJJVERBKEFOTiwtMSwsLFJQKQ==&amp;WINDOW=FIRST_POPUP&amp;HEIGHT=450&amp;WIDTH=450&amp;START_MAXIMI","ZED=FALSE&amp;VAR:CALENDAR=FIVEDAY&amp;VAR:SYMBOL=617449&amp;VAR:INDEX=0"}</definedName>
    <definedName name="_341__FDSAUDITLINK__" hidden="1">{"fdsup://directions/FAT Viewer?action=UPDATE&amp;creator=factset&amp;DYN_ARGS=TRUE&amp;DOC_NAME=FAT:FQL_AUDITING_CLIENT_TEMPLATE.FAT&amp;display_string=Audit&amp;VAR:KEY=PMHKVAZOPA&amp;VAR:QUERY=RkZfRUJJVERBKEFOTiwtMSwsLFJQKQ==&amp;WINDOW=FIRST_POPUP&amp;HEIGHT=450&amp;WIDTH=450&amp;START_MAXIMI","ZED=FALSE&amp;VAR:CALENDAR=FIVEDAY&amp;VAR:SYMBOL=617449&amp;VAR:INDEX=0"}</definedName>
    <definedName name="_3410__FDSAUDITLINK__" localSheetId="11" hidden="1">{"fdsup://Directions/FactSet Auditing Viewer?action=AUDIT_VALUE&amp;DB=129&amp;ID1=576920&amp;VALUEID=01001&amp;SDATE=2008&amp;PERIODTYPE=ANN_STD&amp;window=popup_no_bar&amp;width=385&amp;height=120&amp;START_MAXIMIZED=FALSE&amp;creator=factset&amp;display_string=Audit"}</definedName>
    <definedName name="_3410__FDSAUDITLINK__" localSheetId="3" hidden="1">{"fdsup://Directions/FactSet Auditing Viewer?action=AUDIT_VALUE&amp;DB=129&amp;ID1=576920&amp;VALUEID=01001&amp;SDATE=2008&amp;PERIODTYPE=ANN_STD&amp;window=popup_no_bar&amp;width=385&amp;height=120&amp;START_MAXIMIZED=FALSE&amp;creator=factset&amp;display_string=Audit"}</definedName>
    <definedName name="_3410__FDSAUDITLINK__" hidden="1">{"fdsup://Directions/FactSet Auditing Viewer?action=AUDIT_VALUE&amp;DB=129&amp;ID1=576920&amp;VALUEID=01001&amp;SDATE=2008&amp;PERIODTYPE=ANN_STD&amp;window=popup_no_bar&amp;width=385&amp;height=120&amp;START_MAXIMIZED=FALSE&amp;creator=factset&amp;display_string=Audit"}</definedName>
    <definedName name="_3411__FDSAUDITLINK__" localSheetId="11" hidden="1">{"fdsup://Directions/FactSet Auditing Viewer?action=AUDIT_VALUE&amp;DB=129&amp;ID1=576920&amp;VALUEID=01001&amp;SDATE=2007&amp;PERIODTYPE=ANN_STD&amp;window=popup_no_bar&amp;width=385&amp;height=120&amp;START_MAXIMIZED=FALSE&amp;creator=factset&amp;display_string=Audit"}</definedName>
    <definedName name="_3411__FDSAUDITLINK__" localSheetId="3" hidden="1">{"fdsup://Directions/FactSet Auditing Viewer?action=AUDIT_VALUE&amp;DB=129&amp;ID1=576920&amp;VALUEID=01001&amp;SDATE=2007&amp;PERIODTYPE=ANN_STD&amp;window=popup_no_bar&amp;width=385&amp;height=120&amp;START_MAXIMIZED=FALSE&amp;creator=factset&amp;display_string=Audit"}</definedName>
    <definedName name="_3411__FDSAUDITLINK__" hidden="1">{"fdsup://Directions/FactSet Auditing Viewer?action=AUDIT_VALUE&amp;DB=129&amp;ID1=576920&amp;VALUEID=01001&amp;SDATE=2007&amp;PERIODTYPE=ANN_STD&amp;window=popup_no_bar&amp;width=385&amp;height=120&amp;START_MAXIMIZED=FALSE&amp;creator=factset&amp;display_string=Audit"}</definedName>
    <definedName name="_3412__FDSAUDITLINK__" localSheetId="11" hidden="1">{"fdsup://directions/FAT Viewer?action=UPDATE&amp;creator=factset&amp;DYN_ARGS=TRUE&amp;DOC_NAME=FAT:FQL_AUDITING_CLIENT_TEMPLATE.FAT&amp;display_string=Audit&amp;VAR:KEY=TMVQRYBQRI&amp;VAR:QUERY=RkZfQ0FQRVgoQU5OLDAsLCxSUCk=&amp;WINDOW=FIRST_POPUP&amp;HEIGHT=450&amp;WIDTH=450&amp;START_MAXIMIZED=","FALSE&amp;VAR:CALENDAR=US&amp;VAR:SYMBOL=90323610&amp;VAR:INDEX=0"}</definedName>
    <definedName name="_3412__FDSAUDITLINK__" localSheetId="3" hidden="1">{"fdsup://directions/FAT Viewer?action=UPDATE&amp;creator=factset&amp;DYN_ARGS=TRUE&amp;DOC_NAME=FAT:FQL_AUDITING_CLIENT_TEMPLATE.FAT&amp;display_string=Audit&amp;VAR:KEY=TMVQRYBQRI&amp;VAR:QUERY=RkZfQ0FQRVgoQU5OLDAsLCxSUCk=&amp;WINDOW=FIRST_POPUP&amp;HEIGHT=450&amp;WIDTH=450&amp;START_MAXIMIZED=","FALSE&amp;VAR:CALENDAR=US&amp;VAR:SYMBOL=90323610&amp;VAR:INDEX=0"}</definedName>
    <definedName name="_3412__FDSAUDITLINK__" hidden="1">{"fdsup://directions/FAT Viewer?action=UPDATE&amp;creator=factset&amp;DYN_ARGS=TRUE&amp;DOC_NAME=FAT:FQL_AUDITING_CLIENT_TEMPLATE.FAT&amp;display_string=Audit&amp;VAR:KEY=TMVQRYBQRI&amp;VAR:QUERY=RkZfQ0FQRVgoQU5OLDAsLCxSUCk=&amp;WINDOW=FIRST_POPUP&amp;HEIGHT=450&amp;WIDTH=450&amp;START_MAXIMIZED=","FALSE&amp;VAR:CALENDAR=US&amp;VAR:SYMBOL=90323610&amp;VAR:INDEX=0"}</definedName>
    <definedName name="_3413__FDSAUDITLINK__" localSheetId="11" hidden="1">{"fdsup://directions/FAT Viewer?action=UPDATE&amp;creator=factset&amp;DYN_ARGS=TRUE&amp;DOC_NAME=FAT:FQL_AUDITING_CLIENT_TEMPLATE.FAT&amp;display_string=Audit&amp;VAR:KEY=ZUHODCFMLU&amp;VAR:QUERY=RkZfQ0FQRVgoQU5OLC0xLCwsUlAp&amp;WINDOW=FIRST_POPUP&amp;HEIGHT=450&amp;WIDTH=450&amp;START_MAXIMIZED=","FALSE&amp;VAR:CALENDAR=US&amp;VAR:SYMBOL=90323610&amp;VAR:INDEX=0"}</definedName>
    <definedName name="_3413__FDSAUDITLINK__" localSheetId="3" hidden="1">{"fdsup://directions/FAT Viewer?action=UPDATE&amp;creator=factset&amp;DYN_ARGS=TRUE&amp;DOC_NAME=FAT:FQL_AUDITING_CLIENT_TEMPLATE.FAT&amp;display_string=Audit&amp;VAR:KEY=ZUHODCFMLU&amp;VAR:QUERY=RkZfQ0FQRVgoQU5OLC0xLCwsUlAp&amp;WINDOW=FIRST_POPUP&amp;HEIGHT=450&amp;WIDTH=450&amp;START_MAXIMIZED=","FALSE&amp;VAR:CALENDAR=US&amp;VAR:SYMBOL=90323610&amp;VAR:INDEX=0"}</definedName>
    <definedName name="_3413__FDSAUDITLINK__" hidden="1">{"fdsup://directions/FAT Viewer?action=UPDATE&amp;creator=factset&amp;DYN_ARGS=TRUE&amp;DOC_NAME=FAT:FQL_AUDITING_CLIENT_TEMPLATE.FAT&amp;display_string=Audit&amp;VAR:KEY=ZUHODCFMLU&amp;VAR:QUERY=RkZfQ0FQRVgoQU5OLC0xLCwsUlAp&amp;WINDOW=FIRST_POPUP&amp;HEIGHT=450&amp;WIDTH=450&amp;START_MAXIMIZED=","FALSE&amp;VAR:CALENDAR=US&amp;VAR:SYMBOL=90323610&amp;VAR:INDEX=0"}</definedName>
    <definedName name="_3414__FDSAUDITLINK__" localSheetId="11" hidden="1">{"fdsup://directions/FAT Viewer?action=UPDATE&amp;creator=factset&amp;DYN_ARGS=TRUE&amp;DOC_NAME=FAT:FQL_AUDITING_CLIENT_TEMPLATE.FAT&amp;display_string=Audit&amp;VAR:KEY=NKLUHSTODS&amp;VAR:QUERY=RkZfQ0FQRVgoQU5OLC0yLCwsUlAp&amp;WINDOW=FIRST_POPUP&amp;HEIGHT=450&amp;WIDTH=450&amp;START_MAXIMIZED=","FALSE&amp;VAR:CALENDAR=US&amp;VAR:SYMBOL=90323610&amp;VAR:INDEX=0"}</definedName>
    <definedName name="_3414__FDSAUDITLINK__" localSheetId="3" hidden="1">{"fdsup://directions/FAT Viewer?action=UPDATE&amp;creator=factset&amp;DYN_ARGS=TRUE&amp;DOC_NAME=FAT:FQL_AUDITING_CLIENT_TEMPLATE.FAT&amp;display_string=Audit&amp;VAR:KEY=NKLUHSTODS&amp;VAR:QUERY=RkZfQ0FQRVgoQU5OLC0yLCwsUlAp&amp;WINDOW=FIRST_POPUP&amp;HEIGHT=450&amp;WIDTH=450&amp;START_MAXIMIZED=","FALSE&amp;VAR:CALENDAR=US&amp;VAR:SYMBOL=90323610&amp;VAR:INDEX=0"}</definedName>
    <definedName name="_3414__FDSAUDITLINK__" hidden="1">{"fdsup://directions/FAT Viewer?action=UPDATE&amp;creator=factset&amp;DYN_ARGS=TRUE&amp;DOC_NAME=FAT:FQL_AUDITING_CLIENT_TEMPLATE.FAT&amp;display_string=Audit&amp;VAR:KEY=NKLUHSTODS&amp;VAR:QUERY=RkZfQ0FQRVgoQU5OLC0yLCwsUlAp&amp;WINDOW=FIRST_POPUP&amp;HEIGHT=450&amp;WIDTH=450&amp;START_MAXIMIZED=","FALSE&amp;VAR:CALENDAR=US&amp;VAR:SYMBOL=90323610&amp;VAR:INDEX=0"}</definedName>
    <definedName name="_3415__FDSAUDITLINK__" localSheetId="11" hidden="1">{"fdsup://directions/FAT Viewer?action=UPDATE&amp;creator=factset&amp;DYN_ARGS=TRUE&amp;DOC_NAME=FAT:FQL_AUDITING_CLIENT_TEMPLATE.FAT&amp;display_string=Audit&amp;VAR:KEY=NGVSJIBEFQ&amp;VAR:QUERY=RkZfTkVUX0lOQyhBTk4sLTEsLCxSUCk=&amp;WINDOW=FIRST_POPUP&amp;HEIGHT=450&amp;WIDTH=450&amp;START_MAXIMI","ZED=FALSE&amp;VAR:CALENDAR=US&amp;VAR:SYMBOL=90323610&amp;VAR:INDEX=0"}</definedName>
    <definedName name="_3415__FDSAUDITLINK__" localSheetId="3" hidden="1">{"fdsup://directions/FAT Viewer?action=UPDATE&amp;creator=factset&amp;DYN_ARGS=TRUE&amp;DOC_NAME=FAT:FQL_AUDITING_CLIENT_TEMPLATE.FAT&amp;display_string=Audit&amp;VAR:KEY=NGVSJIBEFQ&amp;VAR:QUERY=RkZfTkVUX0lOQyhBTk4sLTEsLCxSUCk=&amp;WINDOW=FIRST_POPUP&amp;HEIGHT=450&amp;WIDTH=450&amp;START_MAXIMI","ZED=FALSE&amp;VAR:CALENDAR=US&amp;VAR:SYMBOL=90323610&amp;VAR:INDEX=0"}</definedName>
    <definedName name="_3415__FDSAUDITLINK__" hidden="1">{"fdsup://directions/FAT Viewer?action=UPDATE&amp;creator=factset&amp;DYN_ARGS=TRUE&amp;DOC_NAME=FAT:FQL_AUDITING_CLIENT_TEMPLATE.FAT&amp;display_string=Audit&amp;VAR:KEY=NGVSJIBEFQ&amp;VAR:QUERY=RkZfTkVUX0lOQyhBTk4sLTEsLCxSUCk=&amp;WINDOW=FIRST_POPUP&amp;HEIGHT=450&amp;WIDTH=450&amp;START_MAXIMI","ZED=FALSE&amp;VAR:CALENDAR=US&amp;VAR:SYMBOL=90323610&amp;VAR:INDEX=0"}</definedName>
    <definedName name="_3416__FDSAUDITLINK__" localSheetId="11" hidden="1">{"fdsup://directions/FAT Viewer?action=UPDATE&amp;creator=factset&amp;DYN_ARGS=TRUE&amp;DOC_NAME=FAT:FQL_AUDITING_CLIENT_TEMPLATE.FAT&amp;display_string=Audit&amp;VAR:KEY=VCZWFSPENE&amp;VAR:QUERY=RkZfTkVUX0lOQyhBTk4sLTIsLCxSUCk=&amp;WINDOW=FIRST_POPUP&amp;HEIGHT=450&amp;WIDTH=450&amp;START_MAXIMI","ZED=FALSE&amp;VAR:CALENDAR=US&amp;VAR:SYMBOL=90323610&amp;VAR:INDEX=0"}</definedName>
    <definedName name="_3416__FDSAUDITLINK__" localSheetId="3" hidden="1">{"fdsup://directions/FAT Viewer?action=UPDATE&amp;creator=factset&amp;DYN_ARGS=TRUE&amp;DOC_NAME=FAT:FQL_AUDITING_CLIENT_TEMPLATE.FAT&amp;display_string=Audit&amp;VAR:KEY=VCZWFSPENE&amp;VAR:QUERY=RkZfTkVUX0lOQyhBTk4sLTIsLCxSUCk=&amp;WINDOW=FIRST_POPUP&amp;HEIGHT=450&amp;WIDTH=450&amp;START_MAXIMI","ZED=FALSE&amp;VAR:CALENDAR=US&amp;VAR:SYMBOL=90323610&amp;VAR:INDEX=0"}</definedName>
    <definedName name="_3416__FDSAUDITLINK__" hidden="1">{"fdsup://directions/FAT Viewer?action=UPDATE&amp;creator=factset&amp;DYN_ARGS=TRUE&amp;DOC_NAME=FAT:FQL_AUDITING_CLIENT_TEMPLATE.FAT&amp;display_string=Audit&amp;VAR:KEY=VCZWFSPENE&amp;VAR:QUERY=RkZfTkVUX0lOQyhBTk4sLTIsLCxSUCk=&amp;WINDOW=FIRST_POPUP&amp;HEIGHT=450&amp;WIDTH=450&amp;START_MAXIMI","ZED=FALSE&amp;VAR:CALENDAR=US&amp;VAR:SYMBOL=90323610&amp;VAR:INDEX=0"}</definedName>
    <definedName name="_3417__FDSAUDITLINK__" localSheetId="11" hidden="1">{"fdsup://directions/FAT Viewer?action=UPDATE&amp;creator=factset&amp;DYN_ARGS=TRUE&amp;DOC_NAME=FAT:FQL_AUDITING_CLIENT_TEMPLATE.FAT&amp;display_string=Audit&amp;VAR:KEY=XUXCBALUNU&amp;VAR:QUERY=RkZfRUJJVF9PUEVSKEFOTiwtMSwsLFJQKQ==&amp;WINDOW=FIRST_POPUP&amp;HEIGHT=450&amp;WIDTH=450&amp;START_MA","XIMIZED=FALSE&amp;VAR:CALENDAR=US&amp;VAR:SYMBOL=90323610&amp;VAR:INDEX=0"}</definedName>
    <definedName name="_3417__FDSAUDITLINK__" localSheetId="3" hidden="1">{"fdsup://directions/FAT Viewer?action=UPDATE&amp;creator=factset&amp;DYN_ARGS=TRUE&amp;DOC_NAME=FAT:FQL_AUDITING_CLIENT_TEMPLATE.FAT&amp;display_string=Audit&amp;VAR:KEY=XUXCBALUNU&amp;VAR:QUERY=RkZfRUJJVF9PUEVSKEFOTiwtMSwsLFJQKQ==&amp;WINDOW=FIRST_POPUP&amp;HEIGHT=450&amp;WIDTH=450&amp;START_MA","XIMIZED=FALSE&amp;VAR:CALENDAR=US&amp;VAR:SYMBOL=90323610&amp;VAR:INDEX=0"}</definedName>
    <definedName name="_3417__FDSAUDITLINK__" hidden="1">{"fdsup://directions/FAT Viewer?action=UPDATE&amp;creator=factset&amp;DYN_ARGS=TRUE&amp;DOC_NAME=FAT:FQL_AUDITING_CLIENT_TEMPLATE.FAT&amp;display_string=Audit&amp;VAR:KEY=XUXCBALUNU&amp;VAR:QUERY=RkZfRUJJVF9PUEVSKEFOTiwtMSwsLFJQKQ==&amp;WINDOW=FIRST_POPUP&amp;HEIGHT=450&amp;WIDTH=450&amp;START_MA","XIMIZED=FALSE&amp;VAR:CALENDAR=US&amp;VAR:SYMBOL=90323610&amp;VAR:INDEX=0"}</definedName>
    <definedName name="_3418__FDSAUDITLINK__" localSheetId="11" hidden="1">{"fdsup://directions/FAT Viewer?action=UPDATE&amp;creator=factset&amp;DYN_ARGS=TRUE&amp;DOC_NAME=FAT:FQL_AUDITING_CLIENT_TEMPLATE.FAT&amp;display_string=Audit&amp;VAR:KEY=TIPSTUTIXE&amp;VAR:QUERY=RkZfRUJJVChBTk4sLTIsLCxSUCk=&amp;WINDOW=FIRST_POPUP&amp;HEIGHT=450&amp;WIDTH=450&amp;START_MAXIMIZED=","FALSE&amp;VAR:CALENDAR=US&amp;VAR:SYMBOL=90323610&amp;VAR:INDEX=0"}</definedName>
    <definedName name="_3418__FDSAUDITLINK__" localSheetId="3" hidden="1">{"fdsup://directions/FAT Viewer?action=UPDATE&amp;creator=factset&amp;DYN_ARGS=TRUE&amp;DOC_NAME=FAT:FQL_AUDITING_CLIENT_TEMPLATE.FAT&amp;display_string=Audit&amp;VAR:KEY=TIPSTUTIXE&amp;VAR:QUERY=RkZfRUJJVChBTk4sLTIsLCxSUCk=&amp;WINDOW=FIRST_POPUP&amp;HEIGHT=450&amp;WIDTH=450&amp;START_MAXIMIZED=","FALSE&amp;VAR:CALENDAR=US&amp;VAR:SYMBOL=90323610&amp;VAR:INDEX=0"}</definedName>
    <definedName name="_3418__FDSAUDITLINK__" hidden="1">{"fdsup://directions/FAT Viewer?action=UPDATE&amp;creator=factset&amp;DYN_ARGS=TRUE&amp;DOC_NAME=FAT:FQL_AUDITING_CLIENT_TEMPLATE.FAT&amp;display_string=Audit&amp;VAR:KEY=TIPSTUTIXE&amp;VAR:QUERY=RkZfRUJJVChBTk4sLTIsLCxSUCk=&amp;WINDOW=FIRST_POPUP&amp;HEIGHT=450&amp;WIDTH=450&amp;START_MAXIMIZED=","FALSE&amp;VAR:CALENDAR=US&amp;VAR:SYMBOL=90323610&amp;VAR:INDEX=0"}</definedName>
    <definedName name="_3419__FDSAUDITLINK__" localSheetId="11" hidden="1">{"fdsup://directions/FAT Viewer?action=UPDATE&amp;creator=factset&amp;DYN_ARGS=TRUE&amp;DOC_NAME=FAT:FQL_AUDITING_CLIENT_TEMPLATE.FAT&amp;display_string=Audit&amp;VAR:KEY=PYTKTAVUFG&amp;VAR:QUERY=RkZfRUJJVERBX09QRVIoQU5OLC0xLCwsUlAp&amp;WINDOW=FIRST_POPUP&amp;HEIGHT=450&amp;WIDTH=450&amp;START_MA","XIMIZED=FALSE&amp;VAR:CALENDAR=US&amp;VAR:SYMBOL=90323610&amp;VAR:INDEX=0"}</definedName>
    <definedName name="_3419__FDSAUDITLINK__" localSheetId="3" hidden="1">{"fdsup://directions/FAT Viewer?action=UPDATE&amp;creator=factset&amp;DYN_ARGS=TRUE&amp;DOC_NAME=FAT:FQL_AUDITING_CLIENT_TEMPLATE.FAT&amp;display_string=Audit&amp;VAR:KEY=PYTKTAVUFG&amp;VAR:QUERY=RkZfRUJJVERBX09QRVIoQU5OLC0xLCwsUlAp&amp;WINDOW=FIRST_POPUP&amp;HEIGHT=450&amp;WIDTH=450&amp;START_MA","XIMIZED=FALSE&amp;VAR:CALENDAR=US&amp;VAR:SYMBOL=90323610&amp;VAR:INDEX=0"}</definedName>
    <definedName name="_3419__FDSAUDITLINK__" hidden="1">{"fdsup://directions/FAT Viewer?action=UPDATE&amp;creator=factset&amp;DYN_ARGS=TRUE&amp;DOC_NAME=FAT:FQL_AUDITING_CLIENT_TEMPLATE.FAT&amp;display_string=Audit&amp;VAR:KEY=PYTKTAVUFG&amp;VAR:QUERY=RkZfRUJJVERBX09QRVIoQU5OLC0xLCwsUlAp&amp;WINDOW=FIRST_POPUP&amp;HEIGHT=450&amp;WIDTH=450&amp;START_MA","XIMIZED=FALSE&amp;VAR:CALENDAR=US&amp;VAR:SYMBOL=90323610&amp;VAR:INDEX=0"}</definedName>
    <definedName name="_342__FDSAUDITLINK__" localSheetId="11" hidden="1">{"fdsup://directions/FAT Viewer?action=UPDATE&amp;creator=factset&amp;DYN_ARGS=TRUE&amp;DOC_NAME=FAT:FQL_AUDITING_CLIENT_TEMPLATE.FAT&amp;display_string=Audit&amp;VAR:KEY=HKVGPWDETK&amp;VAR:QUERY=RkZfRUJJVERBKEFOTiwtMiwsLFJQKQ==&amp;WINDOW=FIRST_POPUP&amp;HEIGHT=450&amp;WIDTH=450&amp;START_MAXIMI","ZED=FALSE&amp;VAR:CALENDAR=FIVEDAY&amp;VAR:SYMBOL=617449&amp;VAR:INDEX=0"}</definedName>
    <definedName name="_342__FDSAUDITLINK__" localSheetId="3" hidden="1">{"fdsup://directions/FAT Viewer?action=UPDATE&amp;creator=factset&amp;DYN_ARGS=TRUE&amp;DOC_NAME=FAT:FQL_AUDITING_CLIENT_TEMPLATE.FAT&amp;display_string=Audit&amp;VAR:KEY=HKVGPWDETK&amp;VAR:QUERY=RkZfRUJJVERBKEFOTiwtMiwsLFJQKQ==&amp;WINDOW=FIRST_POPUP&amp;HEIGHT=450&amp;WIDTH=450&amp;START_MAXIMI","ZED=FALSE&amp;VAR:CALENDAR=FIVEDAY&amp;VAR:SYMBOL=617449&amp;VAR:INDEX=0"}</definedName>
    <definedName name="_342__FDSAUDITLINK__" hidden="1">{"fdsup://directions/FAT Viewer?action=UPDATE&amp;creator=factset&amp;DYN_ARGS=TRUE&amp;DOC_NAME=FAT:FQL_AUDITING_CLIENT_TEMPLATE.FAT&amp;display_string=Audit&amp;VAR:KEY=HKVGPWDETK&amp;VAR:QUERY=RkZfRUJJVERBKEFOTiwtMiwsLFJQKQ==&amp;WINDOW=FIRST_POPUP&amp;HEIGHT=450&amp;WIDTH=450&amp;START_MAXIMI","ZED=FALSE&amp;VAR:CALENDAR=FIVEDAY&amp;VAR:SYMBOL=617449&amp;VAR:INDEX=0"}</definedName>
    <definedName name="_3420__FDSAUDITLINK__" localSheetId="11" hidden="1">{"fdsup://directions/FAT Viewer?action=UPDATE&amp;creator=factset&amp;DYN_ARGS=TRUE&amp;DOC_NAME=FAT:FQL_AUDITING_CLIENT_TEMPLATE.FAT&amp;display_string=Audit&amp;VAR:KEY=VUPGHEBKLS&amp;VAR:QUERY=RkZfRUJJVERBKEFOTiwtMiwsLFJQKQ==&amp;WINDOW=FIRST_POPUP&amp;HEIGHT=450&amp;WIDTH=450&amp;START_MAXIMI","ZED=FALSE&amp;VAR:CALENDAR=US&amp;VAR:SYMBOL=90323610&amp;VAR:INDEX=0"}</definedName>
    <definedName name="_3420__FDSAUDITLINK__" localSheetId="3" hidden="1">{"fdsup://directions/FAT Viewer?action=UPDATE&amp;creator=factset&amp;DYN_ARGS=TRUE&amp;DOC_NAME=FAT:FQL_AUDITING_CLIENT_TEMPLATE.FAT&amp;display_string=Audit&amp;VAR:KEY=VUPGHEBKLS&amp;VAR:QUERY=RkZfRUJJVERBKEFOTiwtMiwsLFJQKQ==&amp;WINDOW=FIRST_POPUP&amp;HEIGHT=450&amp;WIDTH=450&amp;START_MAXIMI","ZED=FALSE&amp;VAR:CALENDAR=US&amp;VAR:SYMBOL=90323610&amp;VAR:INDEX=0"}</definedName>
    <definedName name="_3420__FDSAUDITLINK__" hidden="1">{"fdsup://directions/FAT Viewer?action=UPDATE&amp;creator=factset&amp;DYN_ARGS=TRUE&amp;DOC_NAME=FAT:FQL_AUDITING_CLIENT_TEMPLATE.FAT&amp;display_string=Audit&amp;VAR:KEY=VUPGHEBKLS&amp;VAR:QUERY=RkZfRUJJVERBKEFOTiwtMiwsLFJQKQ==&amp;WINDOW=FIRST_POPUP&amp;HEIGHT=450&amp;WIDTH=450&amp;START_MAXIMI","ZED=FALSE&amp;VAR:CALENDAR=US&amp;VAR:SYMBOL=90323610&amp;VAR:INDEX=0"}</definedName>
    <definedName name="_3421__FDSAUDITLINK__" localSheetId="11" hidden="1">{"fdsup://Directions/FactSet Auditing Viewer?action=AUDIT_VALUE&amp;DB=129&amp;ID1=90323610&amp;VALUEID=01001&amp;SDATE=2008&amp;PERIODTYPE=ANN_STD&amp;window=popup_no_bar&amp;width=385&amp;height=120&amp;START_MAXIMIZED=FALSE&amp;creator=factset&amp;display_string=Audit"}</definedName>
    <definedName name="_3421__FDSAUDITLINK__" localSheetId="3" hidden="1">{"fdsup://Directions/FactSet Auditing Viewer?action=AUDIT_VALUE&amp;DB=129&amp;ID1=90323610&amp;VALUEID=01001&amp;SDATE=2008&amp;PERIODTYPE=ANN_STD&amp;window=popup_no_bar&amp;width=385&amp;height=120&amp;START_MAXIMIZED=FALSE&amp;creator=factset&amp;display_string=Audit"}</definedName>
    <definedName name="_3421__FDSAUDITLINK__" hidden="1">{"fdsup://Directions/FactSet Auditing Viewer?action=AUDIT_VALUE&amp;DB=129&amp;ID1=90323610&amp;VALUEID=01001&amp;SDATE=2008&amp;PERIODTYPE=ANN_STD&amp;window=popup_no_bar&amp;width=385&amp;height=120&amp;START_MAXIMIZED=FALSE&amp;creator=factset&amp;display_string=Audit"}</definedName>
    <definedName name="_3422__FDSAUDITLINK__" localSheetId="11" hidden="1">{"fdsup://Directions/FactSet Auditing Viewer?action=AUDIT_VALUE&amp;DB=129&amp;ID1=90323610&amp;VALUEID=01001&amp;SDATE=2007&amp;PERIODTYPE=ANN_STD&amp;window=popup_no_bar&amp;width=385&amp;height=120&amp;START_MAXIMIZED=FALSE&amp;creator=factset&amp;display_string=Audit"}</definedName>
    <definedName name="_3422__FDSAUDITLINK__" localSheetId="3" hidden="1">{"fdsup://Directions/FactSet Auditing Viewer?action=AUDIT_VALUE&amp;DB=129&amp;ID1=90323610&amp;VALUEID=01001&amp;SDATE=2007&amp;PERIODTYPE=ANN_STD&amp;window=popup_no_bar&amp;width=385&amp;height=120&amp;START_MAXIMIZED=FALSE&amp;creator=factset&amp;display_string=Audit"}</definedName>
    <definedName name="_3422__FDSAUDITLINK__" hidden="1">{"fdsup://Directions/FactSet Auditing Viewer?action=AUDIT_VALUE&amp;DB=129&amp;ID1=90323610&amp;VALUEID=01001&amp;SDATE=2007&amp;PERIODTYPE=ANN_STD&amp;window=popup_no_bar&amp;width=385&amp;height=120&amp;START_MAXIMIZED=FALSE&amp;creator=factset&amp;display_string=Audit"}</definedName>
    <definedName name="_3423__FDSAUDITLINK__" localSheetId="11" hidden="1">{"fdsup://directions/FAT Viewer?action=UPDATE&amp;creator=factset&amp;DYN_ARGS=TRUE&amp;DOC_NAME=FAT:FQL_AUDITING_CLIENT_TEMPLATE.FAT&amp;display_string=Audit&amp;VAR:KEY=PKBQBAPABY&amp;VAR:QUERY=RkZfQ0FQRVgoQU5OLDAsLCxSUCk=&amp;WINDOW=FIRST_POPUP&amp;HEIGHT=450&amp;WIDTH=450&amp;START_MAXIMIZED=","FALSE&amp;VAR:CALENDAR=US&amp;VAR:SYMBOL=B0WM2V&amp;VAR:INDEX=0"}</definedName>
    <definedName name="_3423__FDSAUDITLINK__" localSheetId="3" hidden="1">{"fdsup://directions/FAT Viewer?action=UPDATE&amp;creator=factset&amp;DYN_ARGS=TRUE&amp;DOC_NAME=FAT:FQL_AUDITING_CLIENT_TEMPLATE.FAT&amp;display_string=Audit&amp;VAR:KEY=PKBQBAPABY&amp;VAR:QUERY=RkZfQ0FQRVgoQU5OLDAsLCxSUCk=&amp;WINDOW=FIRST_POPUP&amp;HEIGHT=450&amp;WIDTH=450&amp;START_MAXIMIZED=","FALSE&amp;VAR:CALENDAR=US&amp;VAR:SYMBOL=B0WM2V&amp;VAR:INDEX=0"}</definedName>
    <definedName name="_3423__FDSAUDITLINK__" hidden="1">{"fdsup://directions/FAT Viewer?action=UPDATE&amp;creator=factset&amp;DYN_ARGS=TRUE&amp;DOC_NAME=FAT:FQL_AUDITING_CLIENT_TEMPLATE.FAT&amp;display_string=Audit&amp;VAR:KEY=PKBQBAPABY&amp;VAR:QUERY=RkZfQ0FQRVgoQU5OLDAsLCxSUCk=&amp;WINDOW=FIRST_POPUP&amp;HEIGHT=450&amp;WIDTH=450&amp;START_MAXIMIZED=","FALSE&amp;VAR:CALENDAR=US&amp;VAR:SYMBOL=B0WM2V&amp;VAR:INDEX=0"}</definedName>
    <definedName name="_3424__FDSAUDITLINK__" localSheetId="11" hidden="1">{"fdsup://directions/FAT Viewer?action=UPDATE&amp;creator=factset&amp;DYN_ARGS=TRUE&amp;DOC_NAME=FAT:FQL_AUDITING_CLIENT_TEMPLATE.FAT&amp;display_string=Audit&amp;VAR:KEY=HQDMVUZGXS&amp;VAR:QUERY=RkZfQ0FQRVgoQU5OLC0xLCwsUlAp&amp;WINDOW=FIRST_POPUP&amp;HEIGHT=450&amp;WIDTH=450&amp;START_MAXIMIZED=","FALSE&amp;VAR:CALENDAR=US&amp;VAR:SYMBOL=B0WM2V&amp;VAR:INDEX=0"}</definedName>
    <definedName name="_3424__FDSAUDITLINK__" localSheetId="3" hidden="1">{"fdsup://directions/FAT Viewer?action=UPDATE&amp;creator=factset&amp;DYN_ARGS=TRUE&amp;DOC_NAME=FAT:FQL_AUDITING_CLIENT_TEMPLATE.FAT&amp;display_string=Audit&amp;VAR:KEY=HQDMVUZGXS&amp;VAR:QUERY=RkZfQ0FQRVgoQU5OLC0xLCwsUlAp&amp;WINDOW=FIRST_POPUP&amp;HEIGHT=450&amp;WIDTH=450&amp;START_MAXIMIZED=","FALSE&amp;VAR:CALENDAR=US&amp;VAR:SYMBOL=B0WM2V&amp;VAR:INDEX=0"}</definedName>
    <definedName name="_3424__FDSAUDITLINK__" hidden="1">{"fdsup://directions/FAT Viewer?action=UPDATE&amp;creator=factset&amp;DYN_ARGS=TRUE&amp;DOC_NAME=FAT:FQL_AUDITING_CLIENT_TEMPLATE.FAT&amp;display_string=Audit&amp;VAR:KEY=HQDMVUZGXS&amp;VAR:QUERY=RkZfQ0FQRVgoQU5OLC0xLCwsUlAp&amp;WINDOW=FIRST_POPUP&amp;HEIGHT=450&amp;WIDTH=450&amp;START_MAXIMIZED=","FALSE&amp;VAR:CALENDAR=US&amp;VAR:SYMBOL=B0WM2V&amp;VAR:INDEX=0"}</definedName>
    <definedName name="_3425__FDSAUDITLINK__" localSheetId="11" hidden="1">{"fdsup://directions/FAT Viewer?action=UPDATE&amp;creator=factset&amp;DYN_ARGS=TRUE&amp;DOC_NAME=FAT:FQL_AUDITING_CLIENT_TEMPLATE.FAT&amp;display_string=Audit&amp;VAR:KEY=VWNSBERQVO&amp;VAR:QUERY=RkZfQ0FQRVgoQU5OLC0yLCwsUlAp&amp;WINDOW=FIRST_POPUP&amp;HEIGHT=450&amp;WIDTH=450&amp;START_MAXIMIZED=","FALSE&amp;VAR:CALENDAR=US&amp;VAR:SYMBOL=B0WM2V&amp;VAR:INDEX=0"}</definedName>
    <definedName name="_3425__FDSAUDITLINK__" localSheetId="3" hidden="1">{"fdsup://directions/FAT Viewer?action=UPDATE&amp;creator=factset&amp;DYN_ARGS=TRUE&amp;DOC_NAME=FAT:FQL_AUDITING_CLIENT_TEMPLATE.FAT&amp;display_string=Audit&amp;VAR:KEY=VWNSBERQVO&amp;VAR:QUERY=RkZfQ0FQRVgoQU5OLC0yLCwsUlAp&amp;WINDOW=FIRST_POPUP&amp;HEIGHT=450&amp;WIDTH=450&amp;START_MAXIMIZED=","FALSE&amp;VAR:CALENDAR=US&amp;VAR:SYMBOL=B0WM2V&amp;VAR:INDEX=0"}</definedName>
    <definedName name="_3425__FDSAUDITLINK__" hidden="1">{"fdsup://directions/FAT Viewer?action=UPDATE&amp;creator=factset&amp;DYN_ARGS=TRUE&amp;DOC_NAME=FAT:FQL_AUDITING_CLIENT_TEMPLATE.FAT&amp;display_string=Audit&amp;VAR:KEY=VWNSBERQVO&amp;VAR:QUERY=RkZfQ0FQRVgoQU5OLC0yLCwsUlAp&amp;WINDOW=FIRST_POPUP&amp;HEIGHT=450&amp;WIDTH=450&amp;START_MAXIMIZED=","FALSE&amp;VAR:CALENDAR=US&amp;VAR:SYMBOL=B0WM2V&amp;VAR:INDEX=0"}</definedName>
    <definedName name="_3426__FDSAUDITLINK__" localSheetId="11" hidden="1">{"fdsup://directions/FAT Viewer?action=UPDATE&amp;creator=factset&amp;DYN_ARGS=TRUE&amp;DOC_NAME=FAT:FQL_AUDITING_CLIENT_TEMPLATE.FAT&amp;display_string=Audit&amp;VAR:KEY=BSDIXWTKBE&amp;VAR:QUERY=RkZfTkVUX0lOQyhBTk4sLTEsLCxSUCk=&amp;WINDOW=FIRST_POPUP&amp;HEIGHT=450&amp;WIDTH=450&amp;START_MAXIMI","ZED=FALSE&amp;VAR:CALENDAR=US&amp;VAR:SYMBOL=B0WM2V&amp;VAR:INDEX=0"}</definedName>
    <definedName name="_3426__FDSAUDITLINK__" localSheetId="3" hidden="1">{"fdsup://directions/FAT Viewer?action=UPDATE&amp;creator=factset&amp;DYN_ARGS=TRUE&amp;DOC_NAME=FAT:FQL_AUDITING_CLIENT_TEMPLATE.FAT&amp;display_string=Audit&amp;VAR:KEY=BSDIXWTKBE&amp;VAR:QUERY=RkZfTkVUX0lOQyhBTk4sLTEsLCxSUCk=&amp;WINDOW=FIRST_POPUP&amp;HEIGHT=450&amp;WIDTH=450&amp;START_MAXIMI","ZED=FALSE&amp;VAR:CALENDAR=US&amp;VAR:SYMBOL=B0WM2V&amp;VAR:INDEX=0"}</definedName>
    <definedName name="_3426__FDSAUDITLINK__" hidden="1">{"fdsup://directions/FAT Viewer?action=UPDATE&amp;creator=factset&amp;DYN_ARGS=TRUE&amp;DOC_NAME=FAT:FQL_AUDITING_CLIENT_TEMPLATE.FAT&amp;display_string=Audit&amp;VAR:KEY=BSDIXWTKBE&amp;VAR:QUERY=RkZfTkVUX0lOQyhBTk4sLTEsLCxSUCk=&amp;WINDOW=FIRST_POPUP&amp;HEIGHT=450&amp;WIDTH=450&amp;START_MAXIMI","ZED=FALSE&amp;VAR:CALENDAR=US&amp;VAR:SYMBOL=B0WM2V&amp;VAR:INDEX=0"}</definedName>
    <definedName name="_3427__FDSAUDITLINK__" localSheetId="11" hidden="1">{"fdsup://directions/FAT Viewer?action=UPDATE&amp;creator=factset&amp;DYN_ARGS=TRUE&amp;DOC_NAME=FAT:FQL_AUDITING_CLIENT_TEMPLATE.FAT&amp;display_string=Audit&amp;VAR:KEY=ZQVWFQBABU&amp;VAR:QUERY=RkZfTkVUX0lOQyhBTk4sLTIsLCxSUCk=&amp;WINDOW=FIRST_POPUP&amp;HEIGHT=450&amp;WIDTH=450&amp;START_MAXIMI","ZED=FALSE&amp;VAR:CALENDAR=US&amp;VAR:SYMBOL=B0WM2V&amp;VAR:INDEX=0"}</definedName>
    <definedName name="_3427__FDSAUDITLINK__" localSheetId="3" hidden="1">{"fdsup://directions/FAT Viewer?action=UPDATE&amp;creator=factset&amp;DYN_ARGS=TRUE&amp;DOC_NAME=FAT:FQL_AUDITING_CLIENT_TEMPLATE.FAT&amp;display_string=Audit&amp;VAR:KEY=ZQVWFQBABU&amp;VAR:QUERY=RkZfTkVUX0lOQyhBTk4sLTIsLCxSUCk=&amp;WINDOW=FIRST_POPUP&amp;HEIGHT=450&amp;WIDTH=450&amp;START_MAXIMI","ZED=FALSE&amp;VAR:CALENDAR=US&amp;VAR:SYMBOL=B0WM2V&amp;VAR:INDEX=0"}</definedName>
    <definedName name="_3427__FDSAUDITLINK__" hidden="1">{"fdsup://directions/FAT Viewer?action=UPDATE&amp;creator=factset&amp;DYN_ARGS=TRUE&amp;DOC_NAME=FAT:FQL_AUDITING_CLIENT_TEMPLATE.FAT&amp;display_string=Audit&amp;VAR:KEY=ZQVWFQBABU&amp;VAR:QUERY=RkZfTkVUX0lOQyhBTk4sLTIsLCxSUCk=&amp;WINDOW=FIRST_POPUP&amp;HEIGHT=450&amp;WIDTH=450&amp;START_MAXIMI","ZED=FALSE&amp;VAR:CALENDAR=US&amp;VAR:SYMBOL=B0WM2V&amp;VAR:INDEX=0"}</definedName>
    <definedName name="_3428__FDSAUDITLINK__" localSheetId="11" hidden="1">{"fdsup://directions/FAT Viewer?action=UPDATE&amp;creator=factset&amp;DYN_ARGS=TRUE&amp;DOC_NAME=FAT:FQL_AUDITING_CLIENT_TEMPLATE.FAT&amp;display_string=Audit&amp;VAR:KEY=NAZITMDYDY&amp;VAR:QUERY=RkZfRUJJVChBTk4sLTEsLCxSUCk=&amp;WINDOW=FIRST_POPUP&amp;HEIGHT=450&amp;WIDTH=450&amp;START_MAXIMIZED=","FALSE&amp;VAR:CALENDAR=US&amp;VAR:SYMBOL=B0WM2V&amp;VAR:INDEX=0"}</definedName>
    <definedName name="_3428__FDSAUDITLINK__" localSheetId="3" hidden="1">{"fdsup://directions/FAT Viewer?action=UPDATE&amp;creator=factset&amp;DYN_ARGS=TRUE&amp;DOC_NAME=FAT:FQL_AUDITING_CLIENT_TEMPLATE.FAT&amp;display_string=Audit&amp;VAR:KEY=NAZITMDYDY&amp;VAR:QUERY=RkZfRUJJVChBTk4sLTEsLCxSUCk=&amp;WINDOW=FIRST_POPUP&amp;HEIGHT=450&amp;WIDTH=450&amp;START_MAXIMIZED=","FALSE&amp;VAR:CALENDAR=US&amp;VAR:SYMBOL=B0WM2V&amp;VAR:INDEX=0"}</definedName>
    <definedName name="_3428__FDSAUDITLINK__" hidden="1">{"fdsup://directions/FAT Viewer?action=UPDATE&amp;creator=factset&amp;DYN_ARGS=TRUE&amp;DOC_NAME=FAT:FQL_AUDITING_CLIENT_TEMPLATE.FAT&amp;display_string=Audit&amp;VAR:KEY=NAZITMDYDY&amp;VAR:QUERY=RkZfRUJJVChBTk4sLTEsLCxSUCk=&amp;WINDOW=FIRST_POPUP&amp;HEIGHT=450&amp;WIDTH=450&amp;START_MAXIMIZED=","FALSE&amp;VAR:CALENDAR=US&amp;VAR:SYMBOL=B0WM2V&amp;VAR:INDEX=0"}</definedName>
    <definedName name="_3429__FDSAUDITLINK__" localSheetId="11" hidden="1">{"fdsup://directions/FAT Viewer?action=UPDATE&amp;creator=factset&amp;DYN_ARGS=TRUE&amp;DOC_NAME=FAT:FQL_AUDITING_CLIENT_TEMPLATE.FAT&amp;display_string=Audit&amp;VAR:KEY=FCLUFUHQNS&amp;VAR:QUERY=RkZfRUJJVChBTk4sLTIsLCxSUCk=&amp;WINDOW=FIRST_POPUP&amp;HEIGHT=450&amp;WIDTH=450&amp;START_MAXIMIZED=","FALSE&amp;VAR:CALENDAR=US&amp;VAR:SYMBOL=B0WM2V&amp;VAR:INDEX=0"}</definedName>
    <definedName name="_3429__FDSAUDITLINK__" localSheetId="3" hidden="1">{"fdsup://directions/FAT Viewer?action=UPDATE&amp;creator=factset&amp;DYN_ARGS=TRUE&amp;DOC_NAME=FAT:FQL_AUDITING_CLIENT_TEMPLATE.FAT&amp;display_string=Audit&amp;VAR:KEY=FCLUFUHQNS&amp;VAR:QUERY=RkZfRUJJVChBTk4sLTIsLCxSUCk=&amp;WINDOW=FIRST_POPUP&amp;HEIGHT=450&amp;WIDTH=450&amp;START_MAXIMIZED=","FALSE&amp;VAR:CALENDAR=US&amp;VAR:SYMBOL=B0WM2V&amp;VAR:INDEX=0"}</definedName>
    <definedName name="_3429__FDSAUDITLINK__" hidden="1">{"fdsup://directions/FAT Viewer?action=UPDATE&amp;creator=factset&amp;DYN_ARGS=TRUE&amp;DOC_NAME=FAT:FQL_AUDITING_CLIENT_TEMPLATE.FAT&amp;display_string=Audit&amp;VAR:KEY=FCLUFUHQNS&amp;VAR:QUERY=RkZfRUJJVChBTk4sLTIsLCxSUCk=&amp;WINDOW=FIRST_POPUP&amp;HEIGHT=450&amp;WIDTH=450&amp;START_MAXIMIZED=","FALSE&amp;VAR:CALENDAR=US&amp;VAR:SYMBOL=B0WM2V&amp;VAR:INDEX=0"}</definedName>
    <definedName name="_343__FDSAUDITLINK__" localSheetId="11" hidden="1">{"fdsup://Directions/FactSet Auditing Viewer?action=AUDIT_VALUE&amp;DB=129&amp;ID1=617449&amp;VALUEID=01001&amp;SDATE=2009&amp;PERIODTYPE=ANN_STD&amp;SCFT=3&amp;window=popup_no_bar&amp;width=385&amp;height=120&amp;START_MAXIMIZED=FALSE&amp;creator=factset&amp;display_string=Audit"}</definedName>
    <definedName name="_343__FDSAUDITLINK__" localSheetId="3" hidden="1">{"fdsup://Directions/FactSet Auditing Viewer?action=AUDIT_VALUE&amp;DB=129&amp;ID1=617449&amp;VALUEID=01001&amp;SDATE=2009&amp;PERIODTYPE=ANN_STD&amp;SCFT=3&amp;window=popup_no_bar&amp;width=385&amp;height=120&amp;START_MAXIMIZED=FALSE&amp;creator=factset&amp;display_string=Audit"}</definedName>
    <definedName name="_343__FDSAUDITLINK__" hidden="1">{"fdsup://Directions/FactSet Auditing Viewer?action=AUDIT_VALUE&amp;DB=129&amp;ID1=617449&amp;VALUEID=01001&amp;SDATE=2009&amp;PERIODTYPE=ANN_STD&amp;SCFT=3&amp;window=popup_no_bar&amp;width=385&amp;height=120&amp;START_MAXIMIZED=FALSE&amp;creator=factset&amp;display_string=Audit"}</definedName>
    <definedName name="_3430__FDSAUDITLINK__" localSheetId="11" hidden="1">{"fdsup://directions/FAT Viewer?action=UPDATE&amp;creator=factset&amp;DYN_ARGS=TRUE&amp;DOC_NAME=FAT:FQL_AUDITING_CLIENT_TEMPLATE.FAT&amp;display_string=Audit&amp;VAR:KEY=POJOFWZUPA&amp;VAR:QUERY=RkZfRUJJVERBKEFOTiwtMSwsLFJQKQ==&amp;WINDOW=FIRST_POPUP&amp;HEIGHT=450&amp;WIDTH=450&amp;START_MAXIMI","ZED=FALSE&amp;VAR:CALENDAR=US&amp;VAR:SYMBOL=B0WM2V&amp;VAR:INDEX=0"}</definedName>
    <definedName name="_3430__FDSAUDITLINK__" localSheetId="3" hidden="1">{"fdsup://directions/FAT Viewer?action=UPDATE&amp;creator=factset&amp;DYN_ARGS=TRUE&amp;DOC_NAME=FAT:FQL_AUDITING_CLIENT_TEMPLATE.FAT&amp;display_string=Audit&amp;VAR:KEY=POJOFWZUPA&amp;VAR:QUERY=RkZfRUJJVERBKEFOTiwtMSwsLFJQKQ==&amp;WINDOW=FIRST_POPUP&amp;HEIGHT=450&amp;WIDTH=450&amp;START_MAXIMI","ZED=FALSE&amp;VAR:CALENDAR=US&amp;VAR:SYMBOL=B0WM2V&amp;VAR:INDEX=0"}</definedName>
    <definedName name="_3430__FDSAUDITLINK__" hidden="1">{"fdsup://directions/FAT Viewer?action=UPDATE&amp;creator=factset&amp;DYN_ARGS=TRUE&amp;DOC_NAME=FAT:FQL_AUDITING_CLIENT_TEMPLATE.FAT&amp;display_string=Audit&amp;VAR:KEY=POJOFWZUPA&amp;VAR:QUERY=RkZfRUJJVERBKEFOTiwtMSwsLFJQKQ==&amp;WINDOW=FIRST_POPUP&amp;HEIGHT=450&amp;WIDTH=450&amp;START_MAXIMI","ZED=FALSE&amp;VAR:CALENDAR=US&amp;VAR:SYMBOL=B0WM2V&amp;VAR:INDEX=0"}</definedName>
    <definedName name="_3431__FDSAUDITLINK__" localSheetId="11" hidden="1">{"fdsup://directions/FAT Viewer?action=UPDATE&amp;creator=factset&amp;DYN_ARGS=TRUE&amp;DOC_NAME=FAT:FQL_AUDITING_CLIENT_TEMPLATE.FAT&amp;display_string=Audit&amp;VAR:KEY=RABAXWRWVA&amp;VAR:QUERY=RkZfRUJJVERBKEFOTiwtMiwsLFJQKQ==&amp;WINDOW=FIRST_POPUP&amp;HEIGHT=450&amp;WIDTH=450&amp;START_MAXIMI","ZED=FALSE&amp;VAR:CALENDAR=US&amp;VAR:SYMBOL=B0WM2V&amp;VAR:INDEX=0"}</definedName>
    <definedName name="_3431__FDSAUDITLINK__" localSheetId="3" hidden="1">{"fdsup://directions/FAT Viewer?action=UPDATE&amp;creator=factset&amp;DYN_ARGS=TRUE&amp;DOC_NAME=FAT:FQL_AUDITING_CLIENT_TEMPLATE.FAT&amp;display_string=Audit&amp;VAR:KEY=RABAXWRWVA&amp;VAR:QUERY=RkZfRUJJVERBKEFOTiwtMiwsLFJQKQ==&amp;WINDOW=FIRST_POPUP&amp;HEIGHT=450&amp;WIDTH=450&amp;START_MAXIMI","ZED=FALSE&amp;VAR:CALENDAR=US&amp;VAR:SYMBOL=B0WM2V&amp;VAR:INDEX=0"}</definedName>
    <definedName name="_3431__FDSAUDITLINK__" hidden="1">{"fdsup://directions/FAT Viewer?action=UPDATE&amp;creator=factset&amp;DYN_ARGS=TRUE&amp;DOC_NAME=FAT:FQL_AUDITING_CLIENT_TEMPLATE.FAT&amp;display_string=Audit&amp;VAR:KEY=RABAXWRWVA&amp;VAR:QUERY=RkZfRUJJVERBKEFOTiwtMiwsLFJQKQ==&amp;WINDOW=FIRST_POPUP&amp;HEIGHT=450&amp;WIDTH=450&amp;START_MAXIMI","ZED=FALSE&amp;VAR:CALENDAR=US&amp;VAR:SYMBOL=B0WM2V&amp;VAR:INDEX=0"}</definedName>
    <definedName name="_3432__FDSAUDITLINK__" localSheetId="11" hidden="1">{"fdsup://Directions/FactSet Auditing Viewer?action=AUDIT_VALUE&amp;DB=129&amp;ID1=B0WM2V&amp;VALUEID=01001&amp;SDATE=2008&amp;PERIODTYPE=ANN_STD&amp;window=popup_no_bar&amp;width=385&amp;height=120&amp;START_MAXIMIZED=FALSE&amp;creator=factset&amp;display_string=Audit"}</definedName>
    <definedName name="_3432__FDSAUDITLINK__" localSheetId="3" hidden="1">{"fdsup://Directions/FactSet Auditing Viewer?action=AUDIT_VALUE&amp;DB=129&amp;ID1=B0WM2V&amp;VALUEID=01001&amp;SDATE=2008&amp;PERIODTYPE=ANN_STD&amp;window=popup_no_bar&amp;width=385&amp;height=120&amp;START_MAXIMIZED=FALSE&amp;creator=factset&amp;display_string=Audit"}</definedName>
    <definedName name="_3432__FDSAUDITLINK__" hidden="1">{"fdsup://Directions/FactSet Auditing Viewer?action=AUDIT_VALUE&amp;DB=129&amp;ID1=B0WM2V&amp;VALUEID=01001&amp;SDATE=2008&amp;PERIODTYPE=ANN_STD&amp;window=popup_no_bar&amp;width=385&amp;height=120&amp;START_MAXIMIZED=FALSE&amp;creator=factset&amp;display_string=Audit"}</definedName>
    <definedName name="_3433__FDSAUDITLINK__" localSheetId="11" hidden="1">{"fdsup://Directions/FactSet Auditing Viewer?action=AUDIT_VALUE&amp;DB=129&amp;ID1=B0WM2V&amp;VALUEID=01001&amp;SDATE=2007&amp;PERIODTYPE=ANN_STD&amp;window=popup_no_bar&amp;width=385&amp;height=120&amp;START_MAXIMIZED=FALSE&amp;creator=factset&amp;display_string=Audit"}</definedName>
    <definedName name="_3433__FDSAUDITLINK__" localSheetId="3" hidden="1">{"fdsup://Directions/FactSet Auditing Viewer?action=AUDIT_VALUE&amp;DB=129&amp;ID1=B0WM2V&amp;VALUEID=01001&amp;SDATE=2007&amp;PERIODTYPE=ANN_STD&amp;window=popup_no_bar&amp;width=385&amp;height=120&amp;START_MAXIMIZED=FALSE&amp;creator=factset&amp;display_string=Audit"}</definedName>
    <definedName name="_3433__FDSAUDITLINK__" hidden="1">{"fdsup://Directions/FactSet Auditing Viewer?action=AUDIT_VALUE&amp;DB=129&amp;ID1=B0WM2V&amp;VALUEID=01001&amp;SDATE=2007&amp;PERIODTYPE=ANN_STD&amp;window=popup_no_bar&amp;width=385&amp;height=120&amp;START_MAXIMIZED=FALSE&amp;creator=factset&amp;display_string=Audit"}</definedName>
    <definedName name="_3434__FDSAUDITLINK__" localSheetId="11" hidden="1">{"fdsup://directions/FAT Viewer?action=UPDATE&amp;creator=factset&amp;DYN_ARGS=TRUE&amp;DOC_NAME=FAT:FQL_AUDITING_CLIENT_TEMPLATE.FAT&amp;display_string=Audit&amp;VAR:KEY=XAVEZQXANM&amp;VAR:QUERY=RkZfQ0FQRVgoQU5OLDAsLCxSUCk=&amp;WINDOW=FIRST_POPUP&amp;HEIGHT=450&amp;WIDTH=450&amp;START_MAXIMIZED=","FALSE&amp;VAR:CALENDAR=US&amp;VAR:SYMBOL=285423&amp;VAR:INDEX=0"}</definedName>
    <definedName name="_3434__FDSAUDITLINK__" localSheetId="3" hidden="1">{"fdsup://directions/FAT Viewer?action=UPDATE&amp;creator=factset&amp;DYN_ARGS=TRUE&amp;DOC_NAME=FAT:FQL_AUDITING_CLIENT_TEMPLATE.FAT&amp;display_string=Audit&amp;VAR:KEY=XAVEZQXANM&amp;VAR:QUERY=RkZfQ0FQRVgoQU5OLDAsLCxSUCk=&amp;WINDOW=FIRST_POPUP&amp;HEIGHT=450&amp;WIDTH=450&amp;START_MAXIMIZED=","FALSE&amp;VAR:CALENDAR=US&amp;VAR:SYMBOL=285423&amp;VAR:INDEX=0"}</definedName>
    <definedName name="_3434__FDSAUDITLINK__" hidden="1">{"fdsup://directions/FAT Viewer?action=UPDATE&amp;creator=factset&amp;DYN_ARGS=TRUE&amp;DOC_NAME=FAT:FQL_AUDITING_CLIENT_TEMPLATE.FAT&amp;display_string=Audit&amp;VAR:KEY=XAVEZQXANM&amp;VAR:QUERY=RkZfQ0FQRVgoQU5OLDAsLCxSUCk=&amp;WINDOW=FIRST_POPUP&amp;HEIGHT=450&amp;WIDTH=450&amp;START_MAXIMIZED=","FALSE&amp;VAR:CALENDAR=US&amp;VAR:SYMBOL=285423&amp;VAR:INDEX=0"}</definedName>
    <definedName name="_3435__FDSAUDITLINK__" localSheetId="11" hidden="1">{"fdsup://directions/FAT Viewer?action=UPDATE&amp;creator=factset&amp;DYN_ARGS=TRUE&amp;DOC_NAME=FAT:FQL_AUDITING_CLIENT_TEMPLATE.FAT&amp;display_string=Audit&amp;VAR:KEY=DGHALILSDC&amp;VAR:QUERY=RkZfQ0FQRVgoQU5OLC0xLCwsUlAp&amp;WINDOW=FIRST_POPUP&amp;HEIGHT=450&amp;WIDTH=450&amp;START_MAXIMIZED=","FALSE&amp;VAR:CALENDAR=US&amp;VAR:SYMBOL=285423&amp;VAR:INDEX=0"}</definedName>
    <definedName name="_3435__FDSAUDITLINK__" localSheetId="3" hidden="1">{"fdsup://directions/FAT Viewer?action=UPDATE&amp;creator=factset&amp;DYN_ARGS=TRUE&amp;DOC_NAME=FAT:FQL_AUDITING_CLIENT_TEMPLATE.FAT&amp;display_string=Audit&amp;VAR:KEY=DGHALILSDC&amp;VAR:QUERY=RkZfQ0FQRVgoQU5OLC0xLCwsUlAp&amp;WINDOW=FIRST_POPUP&amp;HEIGHT=450&amp;WIDTH=450&amp;START_MAXIMIZED=","FALSE&amp;VAR:CALENDAR=US&amp;VAR:SYMBOL=285423&amp;VAR:INDEX=0"}</definedName>
    <definedName name="_3435__FDSAUDITLINK__" hidden="1">{"fdsup://directions/FAT Viewer?action=UPDATE&amp;creator=factset&amp;DYN_ARGS=TRUE&amp;DOC_NAME=FAT:FQL_AUDITING_CLIENT_TEMPLATE.FAT&amp;display_string=Audit&amp;VAR:KEY=DGHALILSDC&amp;VAR:QUERY=RkZfQ0FQRVgoQU5OLC0xLCwsUlAp&amp;WINDOW=FIRST_POPUP&amp;HEIGHT=450&amp;WIDTH=450&amp;START_MAXIMIZED=","FALSE&amp;VAR:CALENDAR=US&amp;VAR:SYMBOL=285423&amp;VAR:INDEX=0"}</definedName>
    <definedName name="_3436__FDSAUDITLINK__" localSheetId="11" hidden="1">{"fdsup://directions/FAT Viewer?action=UPDATE&amp;creator=factset&amp;DYN_ARGS=TRUE&amp;DOC_NAME=FAT:FQL_AUDITING_CLIENT_TEMPLATE.FAT&amp;display_string=Audit&amp;VAR:KEY=VCVONENSFO&amp;VAR:QUERY=RkZfQ0FQRVgoQU5OLC0yLCwsUlAp&amp;WINDOW=FIRST_POPUP&amp;HEIGHT=450&amp;WIDTH=450&amp;START_MAXIMIZED=","FALSE&amp;VAR:CALENDAR=US&amp;VAR:SYMBOL=285423&amp;VAR:INDEX=0"}</definedName>
    <definedName name="_3436__FDSAUDITLINK__" localSheetId="3" hidden="1">{"fdsup://directions/FAT Viewer?action=UPDATE&amp;creator=factset&amp;DYN_ARGS=TRUE&amp;DOC_NAME=FAT:FQL_AUDITING_CLIENT_TEMPLATE.FAT&amp;display_string=Audit&amp;VAR:KEY=VCVONENSFO&amp;VAR:QUERY=RkZfQ0FQRVgoQU5OLC0yLCwsUlAp&amp;WINDOW=FIRST_POPUP&amp;HEIGHT=450&amp;WIDTH=450&amp;START_MAXIMIZED=","FALSE&amp;VAR:CALENDAR=US&amp;VAR:SYMBOL=285423&amp;VAR:INDEX=0"}</definedName>
    <definedName name="_3436__FDSAUDITLINK__" hidden="1">{"fdsup://directions/FAT Viewer?action=UPDATE&amp;creator=factset&amp;DYN_ARGS=TRUE&amp;DOC_NAME=FAT:FQL_AUDITING_CLIENT_TEMPLATE.FAT&amp;display_string=Audit&amp;VAR:KEY=VCVONENSFO&amp;VAR:QUERY=RkZfQ0FQRVgoQU5OLC0yLCwsUlAp&amp;WINDOW=FIRST_POPUP&amp;HEIGHT=450&amp;WIDTH=450&amp;START_MAXIMIZED=","FALSE&amp;VAR:CALENDAR=US&amp;VAR:SYMBOL=285423&amp;VAR:INDEX=0"}</definedName>
    <definedName name="_3437__FDSAUDITLINK__" localSheetId="11" hidden="1">{"fdsup://directions/FAT Viewer?action=UPDATE&amp;creator=factset&amp;DYN_ARGS=TRUE&amp;DOC_NAME=FAT:FQL_AUDITING_CLIENT_TEMPLATE.FAT&amp;display_string=Audit&amp;VAR:KEY=VKVAJSJURI&amp;VAR:QUERY=RkZfTkVUX0lOQyhBTk4sLTIsLCxSUCk=&amp;WINDOW=FIRST_POPUP&amp;HEIGHT=450&amp;WIDTH=450&amp;START_MAXIMI","ZED=FALSE&amp;VAR:CALENDAR=US&amp;VAR:SYMBOL=285423&amp;VAR:INDEX=0"}</definedName>
    <definedName name="_3437__FDSAUDITLINK__" localSheetId="3" hidden="1">{"fdsup://directions/FAT Viewer?action=UPDATE&amp;creator=factset&amp;DYN_ARGS=TRUE&amp;DOC_NAME=FAT:FQL_AUDITING_CLIENT_TEMPLATE.FAT&amp;display_string=Audit&amp;VAR:KEY=VKVAJSJURI&amp;VAR:QUERY=RkZfTkVUX0lOQyhBTk4sLTIsLCxSUCk=&amp;WINDOW=FIRST_POPUP&amp;HEIGHT=450&amp;WIDTH=450&amp;START_MAXIMI","ZED=FALSE&amp;VAR:CALENDAR=US&amp;VAR:SYMBOL=285423&amp;VAR:INDEX=0"}</definedName>
    <definedName name="_3437__FDSAUDITLINK__" hidden="1">{"fdsup://directions/FAT Viewer?action=UPDATE&amp;creator=factset&amp;DYN_ARGS=TRUE&amp;DOC_NAME=FAT:FQL_AUDITING_CLIENT_TEMPLATE.FAT&amp;display_string=Audit&amp;VAR:KEY=VKVAJSJURI&amp;VAR:QUERY=RkZfTkVUX0lOQyhBTk4sLTIsLCxSUCk=&amp;WINDOW=FIRST_POPUP&amp;HEIGHT=450&amp;WIDTH=450&amp;START_MAXIMI","ZED=FALSE&amp;VAR:CALENDAR=US&amp;VAR:SYMBOL=285423&amp;VAR:INDEX=0"}</definedName>
    <definedName name="_3438__FDSAUDITLINK__" localSheetId="11" hidden="1">{"fdsup://directions/FAT Viewer?action=UPDATE&amp;creator=factset&amp;DYN_ARGS=TRUE&amp;DOC_NAME=FAT:FQL_AUDITING_CLIENT_TEMPLATE.FAT&amp;display_string=Audit&amp;VAR:KEY=LMZIFSVARM&amp;VAR:QUERY=RkZfRUJJVF9PUEVSKEFOTiwtMSwsLFJQKQ==&amp;WINDOW=FIRST_POPUP&amp;HEIGHT=450&amp;WIDTH=450&amp;START_MA","XIMIZED=FALSE&amp;VAR:CALENDAR=US&amp;VAR:SYMBOL=285423&amp;VAR:INDEX=0"}</definedName>
    <definedName name="_3438__FDSAUDITLINK__" localSheetId="3" hidden="1">{"fdsup://directions/FAT Viewer?action=UPDATE&amp;creator=factset&amp;DYN_ARGS=TRUE&amp;DOC_NAME=FAT:FQL_AUDITING_CLIENT_TEMPLATE.FAT&amp;display_string=Audit&amp;VAR:KEY=LMZIFSVARM&amp;VAR:QUERY=RkZfRUJJVF9PUEVSKEFOTiwtMSwsLFJQKQ==&amp;WINDOW=FIRST_POPUP&amp;HEIGHT=450&amp;WIDTH=450&amp;START_MA","XIMIZED=FALSE&amp;VAR:CALENDAR=US&amp;VAR:SYMBOL=285423&amp;VAR:INDEX=0"}</definedName>
    <definedName name="_3438__FDSAUDITLINK__" hidden="1">{"fdsup://directions/FAT Viewer?action=UPDATE&amp;creator=factset&amp;DYN_ARGS=TRUE&amp;DOC_NAME=FAT:FQL_AUDITING_CLIENT_TEMPLATE.FAT&amp;display_string=Audit&amp;VAR:KEY=LMZIFSVARM&amp;VAR:QUERY=RkZfRUJJVF9PUEVSKEFOTiwtMSwsLFJQKQ==&amp;WINDOW=FIRST_POPUP&amp;HEIGHT=450&amp;WIDTH=450&amp;START_MA","XIMIZED=FALSE&amp;VAR:CALENDAR=US&amp;VAR:SYMBOL=285423&amp;VAR:INDEX=0"}</definedName>
    <definedName name="_3439__FDSAUDITLINK__" localSheetId="11" hidden="1">{"fdsup://directions/FAT Viewer?action=UPDATE&amp;creator=factset&amp;DYN_ARGS=TRUE&amp;DOC_NAME=FAT:FQL_AUDITING_CLIENT_TEMPLATE.FAT&amp;display_string=Audit&amp;VAR:KEY=TMJQNOXAVM&amp;VAR:QUERY=RkZfRUJJVChBTk4sLTIsLCxSUCk=&amp;WINDOW=FIRST_POPUP&amp;HEIGHT=450&amp;WIDTH=450&amp;START_MAXIMIZED=","FALSE&amp;VAR:CALENDAR=US&amp;VAR:SYMBOL=285423&amp;VAR:INDEX=0"}</definedName>
    <definedName name="_3439__FDSAUDITLINK__" localSheetId="3" hidden="1">{"fdsup://directions/FAT Viewer?action=UPDATE&amp;creator=factset&amp;DYN_ARGS=TRUE&amp;DOC_NAME=FAT:FQL_AUDITING_CLIENT_TEMPLATE.FAT&amp;display_string=Audit&amp;VAR:KEY=TMJQNOXAVM&amp;VAR:QUERY=RkZfRUJJVChBTk4sLTIsLCxSUCk=&amp;WINDOW=FIRST_POPUP&amp;HEIGHT=450&amp;WIDTH=450&amp;START_MAXIMIZED=","FALSE&amp;VAR:CALENDAR=US&amp;VAR:SYMBOL=285423&amp;VAR:INDEX=0"}</definedName>
    <definedName name="_3439__FDSAUDITLINK__" hidden="1">{"fdsup://directions/FAT Viewer?action=UPDATE&amp;creator=factset&amp;DYN_ARGS=TRUE&amp;DOC_NAME=FAT:FQL_AUDITING_CLIENT_TEMPLATE.FAT&amp;display_string=Audit&amp;VAR:KEY=TMJQNOXAVM&amp;VAR:QUERY=RkZfRUJJVChBTk4sLTIsLCxSUCk=&amp;WINDOW=FIRST_POPUP&amp;HEIGHT=450&amp;WIDTH=450&amp;START_MAXIMIZED=","FALSE&amp;VAR:CALENDAR=US&amp;VAR:SYMBOL=285423&amp;VAR:INDEX=0"}</definedName>
    <definedName name="_344__FDSAUDITLINK__" localSheetId="11" hidden="1">{"fdsup://Directions/FactSet Auditing Viewer?action=AUDIT_VALUE&amp;DB=129&amp;ID1=617449&amp;VALUEID=01001&amp;SDATE=2008&amp;PERIODTYPE=ANN_STD&amp;SCFT=3&amp;window=popup_no_bar&amp;width=385&amp;height=120&amp;START_MAXIMIZED=FALSE&amp;creator=factset&amp;display_string=Audit"}</definedName>
    <definedName name="_344__FDSAUDITLINK__" localSheetId="3" hidden="1">{"fdsup://Directions/FactSet Auditing Viewer?action=AUDIT_VALUE&amp;DB=129&amp;ID1=617449&amp;VALUEID=01001&amp;SDATE=2008&amp;PERIODTYPE=ANN_STD&amp;SCFT=3&amp;window=popup_no_bar&amp;width=385&amp;height=120&amp;START_MAXIMIZED=FALSE&amp;creator=factset&amp;display_string=Audit"}</definedName>
    <definedName name="_344__FDSAUDITLINK__" hidden="1">{"fdsup://Directions/FactSet Auditing Viewer?action=AUDIT_VALUE&amp;DB=129&amp;ID1=617449&amp;VALUEID=01001&amp;SDATE=2008&amp;PERIODTYPE=ANN_STD&amp;SCFT=3&amp;window=popup_no_bar&amp;width=385&amp;height=120&amp;START_MAXIMIZED=FALSE&amp;creator=factset&amp;display_string=Audit"}</definedName>
    <definedName name="_3440__FDSAUDITLINK__" localSheetId="11" hidden="1">{"fdsup://directions/FAT Viewer?action=UPDATE&amp;creator=factset&amp;DYN_ARGS=TRUE&amp;DOC_NAME=FAT:FQL_AUDITING_CLIENT_TEMPLATE.FAT&amp;display_string=Audit&amp;VAR:KEY=HGBORIZELA&amp;VAR:QUERY=RkZfRUJJVERBX09QRVIoQU5OLC0xLCwsUlAp&amp;WINDOW=FIRST_POPUP&amp;HEIGHT=450&amp;WIDTH=450&amp;START_MA","XIMIZED=FALSE&amp;VAR:CALENDAR=US&amp;VAR:SYMBOL=285423&amp;VAR:INDEX=0"}</definedName>
    <definedName name="_3440__FDSAUDITLINK__" localSheetId="3" hidden="1">{"fdsup://directions/FAT Viewer?action=UPDATE&amp;creator=factset&amp;DYN_ARGS=TRUE&amp;DOC_NAME=FAT:FQL_AUDITING_CLIENT_TEMPLATE.FAT&amp;display_string=Audit&amp;VAR:KEY=HGBORIZELA&amp;VAR:QUERY=RkZfRUJJVERBX09QRVIoQU5OLC0xLCwsUlAp&amp;WINDOW=FIRST_POPUP&amp;HEIGHT=450&amp;WIDTH=450&amp;START_MA","XIMIZED=FALSE&amp;VAR:CALENDAR=US&amp;VAR:SYMBOL=285423&amp;VAR:INDEX=0"}</definedName>
    <definedName name="_3440__FDSAUDITLINK__" hidden="1">{"fdsup://directions/FAT Viewer?action=UPDATE&amp;creator=factset&amp;DYN_ARGS=TRUE&amp;DOC_NAME=FAT:FQL_AUDITING_CLIENT_TEMPLATE.FAT&amp;display_string=Audit&amp;VAR:KEY=HGBORIZELA&amp;VAR:QUERY=RkZfRUJJVERBX09QRVIoQU5OLC0xLCwsUlAp&amp;WINDOW=FIRST_POPUP&amp;HEIGHT=450&amp;WIDTH=450&amp;START_MA","XIMIZED=FALSE&amp;VAR:CALENDAR=US&amp;VAR:SYMBOL=285423&amp;VAR:INDEX=0"}</definedName>
    <definedName name="_3441__FDSAUDITLINK__" localSheetId="11" hidden="1">{"fdsup://directions/FAT Viewer?action=UPDATE&amp;creator=factset&amp;DYN_ARGS=TRUE&amp;DOC_NAME=FAT:FQL_AUDITING_CLIENT_TEMPLATE.FAT&amp;display_string=Audit&amp;VAR:KEY=VEPQDAVIRK&amp;VAR:QUERY=RkZfRUJJVERBKEFOTiwtMiwsLFJQKQ==&amp;WINDOW=FIRST_POPUP&amp;HEIGHT=450&amp;WIDTH=450&amp;START_MAXIMI","ZED=FALSE&amp;VAR:CALENDAR=US&amp;VAR:SYMBOL=285423&amp;VAR:INDEX=0"}</definedName>
    <definedName name="_3441__FDSAUDITLINK__" localSheetId="3" hidden="1">{"fdsup://directions/FAT Viewer?action=UPDATE&amp;creator=factset&amp;DYN_ARGS=TRUE&amp;DOC_NAME=FAT:FQL_AUDITING_CLIENT_TEMPLATE.FAT&amp;display_string=Audit&amp;VAR:KEY=VEPQDAVIRK&amp;VAR:QUERY=RkZfRUJJVERBKEFOTiwtMiwsLFJQKQ==&amp;WINDOW=FIRST_POPUP&amp;HEIGHT=450&amp;WIDTH=450&amp;START_MAXIMI","ZED=FALSE&amp;VAR:CALENDAR=US&amp;VAR:SYMBOL=285423&amp;VAR:INDEX=0"}</definedName>
    <definedName name="_3441__FDSAUDITLINK__" hidden="1">{"fdsup://directions/FAT Viewer?action=UPDATE&amp;creator=factset&amp;DYN_ARGS=TRUE&amp;DOC_NAME=FAT:FQL_AUDITING_CLIENT_TEMPLATE.FAT&amp;display_string=Audit&amp;VAR:KEY=VEPQDAVIRK&amp;VAR:QUERY=RkZfRUJJVERBKEFOTiwtMiwsLFJQKQ==&amp;WINDOW=FIRST_POPUP&amp;HEIGHT=450&amp;WIDTH=450&amp;START_MAXIMI","ZED=FALSE&amp;VAR:CALENDAR=US&amp;VAR:SYMBOL=285423&amp;VAR:INDEX=0"}</definedName>
    <definedName name="_3442__FDSAUDITLINK__" localSheetId="11" hidden="1">{"fdsup://directions/FAT Viewer?action=UPDATE&amp;creator=factset&amp;DYN_ARGS=TRUE&amp;DOC_NAME=FAT:FQL_AUDITING_CLIENT_TEMPLATE.FAT&amp;display_string=Audit&amp;VAR:KEY=DWNGDCXKZO&amp;VAR:QUERY=RkZfQ0FQRVgoQU5OLDAsLCxSUCk=&amp;WINDOW=FIRST_POPUP&amp;HEIGHT=450&amp;WIDTH=450&amp;START_MAXIMIZED=","FALSE&amp;VAR:CALENDAR=US&amp;VAR:SYMBOL=JEC&amp;VAR:INDEX=0"}</definedName>
    <definedName name="_3442__FDSAUDITLINK__" localSheetId="3" hidden="1">{"fdsup://directions/FAT Viewer?action=UPDATE&amp;creator=factset&amp;DYN_ARGS=TRUE&amp;DOC_NAME=FAT:FQL_AUDITING_CLIENT_TEMPLATE.FAT&amp;display_string=Audit&amp;VAR:KEY=DWNGDCXKZO&amp;VAR:QUERY=RkZfQ0FQRVgoQU5OLDAsLCxSUCk=&amp;WINDOW=FIRST_POPUP&amp;HEIGHT=450&amp;WIDTH=450&amp;START_MAXIMIZED=","FALSE&amp;VAR:CALENDAR=US&amp;VAR:SYMBOL=JEC&amp;VAR:INDEX=0"}</definedName>
    <definedName name="_3442__FDSAUDITLINK__" hidden="1">{"fdsup://directions/FAT Viewer?action=UPDATE&amp;creator=factset&amp;DYN_ARGS=TRUE&amp;DOC_NAME=FAT:FQL_AUDITING_CLIENT_TEMPLATE.FAT&amp;display_string=Audit&amp;VAR:KEY=DWNGDCXKZO&amp;VAR:QUERY=RkZfQ0FQRVgoQU5OLDAsLCxSUCk=&amp;WINDOW=FIRST_POPUP&amp;HEIGHT=450&amp;WIDTH=450&amp;START_MAXIMIZED=","FALSE&amp;VAR:CALENDAR=US&amp;VAR:SYMBOL=JEC&amp;VAR:INDEX=0"}</definedName>
    <definedName name="_3443__FDSAUDITLINK__" localSheetId="11" hidden="1">{"fdsup://directions/FAT Viewer?action=UPDATE&amp;creator=factset&amp;DYN_ARGS=TRUE&amp;DOC_NAME=FAT:FQL_AUDITING_CLIENT_TEMPLATE.FAT&amp;display_string=Audit&amp;VAR:KEY=XQHKDUZAPW&amp;VAR:QUERY=RkZfQ0FQRVgoQU5OLC0xLCwsUlAp&amp;WINDOW=FIRST_POPUP&amp;HEIGHT=450&amp;WIDTH=450&amp;START_MAXIMIZED=","FALSE&amp;VAR:CALENDAR=US&amp;VAR:SYMBOL=JEC&amp;VAR:INDEX=0"}</definedName>
    <definedName name="_3443__FDSAUDITLINK__" localSheetId="3" hidden="1">{"fdsup://directions/FAT Viewer?action=UPDATE&amp;creator=factset&amp;DYN_ARGS=TRUE&amp;DOC_NAME=FAT:FQL_AUDITING_CLIENT_TEMPLATE.FAT&amp;display_string=Audit&amp;VAR:KEY=XQHKDUZAPW&amp;VAR:QUERY=RkZfQ0FQRVgoQU5OLC0xLCwsUlAp&amp;WINDOW=FIRST_POPUP&amp;HEIGHT=450&amp;WIDTH=450&amp;START_MAXIMIZED=","FALSE&amp;VAR:CALENDAR=US&amp;VAR:SYMBOL=JEC&amp;VAR:INDEX=0"}</definedName>
    <definedName name="_3443__FDSAUDITLINK__" hidden="1">{"fdsup://directions/FAT Viewer?action=UPDATE&amp;creator=factset&amp;DYN_ARGS=TRUE&amp;DOC_NAME=FAT:FQL_AUDITING_CLIENT_TEMPLATE.FAT&amp;display_string=Audit&amp;VAR:KEY=XQHKDUZAPW&amp;VAR:QUERY=RkZfQ0FQRVgoQU5OLC0xLCwsUlAp&amp;WINDOW=FIRST_POPUP&amp;HEIGHT=450&amp;WIDTH=450&amp;START_MAXIMIZED=","FALSE&amp;VAR:CALENDAR=US&amp;VAR:SYMBOL=JEC&amp;VAR:INDEX=0"}</definedName>
    <definedName name="_3444__FDSAUDITLINK__" localSheetId="11" hidden="1">{"fdsup://directions/FAT Viewer?action=UPDATE&amp;creator=factset&amp;DYN_ARGS=TRUE&amp;DOC_NAME=FAT:FQL_AUDITING_CLIENT_TEMPLATE.FAT&amp;display_string=Audit&amp;VAR:KEY=XSZYHIJCLI&amp;VAR:QUERY=RkZfQ0FQRVgoQU5OLC0yLCwsUlAp&amp;WINDOW=FIRST_POPUP&amp;HEIGHT=450&amp;WIDTH=450&amp;START_MAXIMIZED=","FALSE&amp;VAR:CALENDAR=US&amp;VAR:SYMBOL=JEC&amp;VAR:INDEX=0"}</definedName>
    <definedName name="_3444__FDSAUDITLINK__" localSheetId="3" hidden="1">{"fdsup://directions/FAT Viewer?action=UPDATE&amp;creator=factset&amp;DYN_ARGS=TRUE&amp;DOC_NAME=FAT:FQL_AUDITING_CLIENT_TEMPLATE.FAT&amp;display_string=Audit&amp;VAR:KEY=XSZYHIJCLI&amp;VAR:QUERY=RkZfQ0FQRVgoQU5OLC0yLCwsUlAp&amp;WINDOW=FIRST_POPUP&amp;HEIGHT=450&amp;WIDTH=450&amp;START_MAXIMIZED=","FALSE&amp;VAR:CALENDAR=US&amp;VAR:SYMBOL=JEC&amp;VAR:INDEX=0"}</definedName>
    <definedName name="_3444__FDSAUDITLINK__" hidden="1">{"fdsup://directions/FAT Viewer?action=UPDATE&amp;creator=factset&amp;DYN_ARGS=TRUE&amp;DOC_NAME=FAT:FQL_AUDITING_CLIENT_TEMPLATE.FAT&amp;display_string=Audit&amp;VAR:KEY=XSZYHIJCLI&amp;VAR:QUERY=RkZfQ0FQRVgoQU5OLC0yLCwsUlAp&amp;WINDOW=FIRST_POPUP&amp;HEIGHT=450&amp;WIDTH=450&amp;START_MAXIMIZED=","FALSE&amp;VAR:CALENDAR=US&amp;VAR:SYMBOL=JEC&amp;VAR:INDEX=0"}</definedName>
    <definedName name="_3445__FDSAUDITLINK__" localSheetId="11" hidden="1">{"fdsup://directions/FAT Viewer?action=UPDATE&amp;creator=factset&amp;DYN_ARGS=TRUE&amp;DOC_NAME=FAT:FQL_AUDITING_CLIENT_TEMPLATE.FAT&amp;display_string=Audit&amp;VAR:KEY=FGXMHUNOHS&amp;VAR:QUERY=RkZfTkVUX0lOQyhBTk4sLTEsLCxSUCk=&amp;WINDOW=FIRST_POPUP&amp;HEIGHT=450&amp;WIDTH=450&amp;START_MAXIMI","ZED=FALSE&amp;VAR:CALENDAR=US&amp;VAR:SYMBOL=JEC&amp;VAR:INDEX=0"}</definedName>
    <definedName name="_3445__FDSAUDITLINK__" localSheetId="3" hidden="1">{"fdsup://directions/FAT Viewer?action=UPDATE&amp;creator=factset&amp;DYN_ARGS=TRUE&amp;DOC_NAME=FAT:FQL_AUDITING_CLIENT_TEMPLATE.FAT&amp;display_string=Audit&amp;VAR:KEY=FGXMHUNOHS&amp;VAR:QUERY=RkZfTkVUX0lOQyhBTk4sLTEsLCxSUCk=&amp;WINDOW=FIRST_POPUP&amp;HEIGHT=450&amp;WIDTH=450&amp;START_MAXIMI","ZED=FALSE&amp;VAR:CALENDAR=US&amp;VAR:SYMBOL=JEC&amp;VAR:INDEX=0"}</definedName>
    <definedName name="_3445__FDSAUDITLINK__" hidden="1">{"fdsup://directions/FAT Viewer?action=UPDATE&amp;creator=factset&amp;DYN_ARGS=TRUE&amp;DOC_NAME=FAT:FQL_AUDITING_CLIENT_TEMPLATE.FAT&amp;display_string=Audit&amp;VAR:KEY=FGXMHUNOHS&amp;VAR:QUERY=RkZfTkVUX0lOQyhBTk4sLTEsLCxSUCk=&amp;WINDOW=FIRST_POPUP&amp;HEIGHT=450&amp;WIDTH=450&amp;START_MAXIMI","ZED=FALSE&amp;VAR:CALENDAR=US&amp;VAR:SYMBOL=JEC&amp;VAR:INDEX=0"}</definedName>
    <definedName name="_3446__FDSAUDITLINK__" localSheetId="11" hidden="1">{"fdsup://directions/FAT Viewer?action=UPDATE&amp;creator=factset&amp;DYN_ARGS=TRUE&amp;DOC_NAME=FAT:FQL_AUDITING_CLIENT_TEMPLATE.FAT&amp;display_string=Audit&amp;VAR:KEY=BIRMNKXWDO&amp;VAR:QUERY=RkZfTkVUX0lOQyhBTk4sLTIsLCxSUCk=&amp;WINDOW=FIRST_POPUP&amp;HEIGHT=450&amp;WIDTH=450&amp;START_MAXIMI","ZED=FALSE&amp;VAR:CALENDAR=US&amp;VAR:SYMBOL=JEC&amp;VAR:INDEX=0"}</definedName>
    <definedName name="_3446__FDSAUDITLINK__" localSheetId="3" hidden="1">{"fdsup://directions/FAT Viewer?action=UPDATE&amp;creator=factset&amp;DYN_ARGS=TRUE&amp;DOC_NAME=FAT:FQL_AUDITING_CLIENT_TEMPLATE.FAT&amp;display_string=Audit&amp;VAR:KEY=BIRMNKXWDO&amp;VAR:QUERY=RkZfTkVUX0lOQyhBTk4sLTIsLCxSUCk=&amp;WINDOW=FIRST_POPUP&amp;HEIGHT=450&amp;WIDTH=450&amp;START_MAXIMI","ZED=FALSE&amp;VAR:CALENDAR=US&amp;VAR:SYMBOL=JEC&amp;VAR:INDEX=0"}</definedName>
    <definedName name="_3446__FDSAUDITLINK__" hidden="1">{"fdsup://directions/FAT Viewer?action=UPDATE&amp;creator=factset&amp;DYN_ARGS=TRUE&amp;DOC_NAME=FAT:FQL_AUDITING_CLIENT_TEMPLATE.FAT&amp;display_string=Audit&amp;VAR:KEY=BIRMNKXWDO&amp;VAR:QUERY=RkZfTkVUX0lOQyhBTk4sLTIsLCxSUCk=&amp;WINDOW=FIRST_POPUP&amp;HEIGHT=450&amp;WIDTH=450&amp;START_MAXIMI","ZED=FALSE&amp;VAR:CALENDAR=US&amp;VAR:SYMBOL=JEC&amp;VAR:INDEX=0"}</definedName>
    <definedName name="_3447__FDSAUDITLINK__" localSheetId="11" hidden="1">{"fdsup://directions/FAT Viewer?action=UPDATE&amp;creator=factset&amp;DYN_ARGS=TRUE&amp;DOC_NAME=FAT:FQL_AUDITING_CLIENT_TEMPLATE.FAT&amp;display_string=Audit&amp;VAR:KEY=ZUXWRSZMDM&amp;VAR:QUERY=RkZfRUJJVChBTk4sLTEsLCxSUCk=&amp;WINDOW=FIRST_POPUP&amp;HEIGHT=450&amp;WIDTH=450&amp;START_MAXIMIZED=","FALSE&amp;VAR:CALENDAR=US&amp;VAR:SYMBOL=JEC&amp;VAR:INDEX=0"}</definedName>
    <definedName name="_3447__FDSAUDITLINK__" localSheetId="3" hidden="1">{"fdsup://directions/FAT Viewer?action=UPDATE&amp;creator=factset&amp;DYN_ARGS=TRUE&amp;DOC_NAME=FAT:FQL_AUDITING_CLIENT_TEMPLATE.FAT&amp;display_string=Audit&amp;VAR:KEY=ZUXWRSZMDM&amp;VAR:QUERY=RkZfRUJJVChBTk4sLTEsLCxSUCk=&amp;WINDOW=FIRST_POPUP&amp;HEIGHT=450&amp;WIDTH=450&amp;START_MAXIMIZED=","FALSE&amp;VAR:CALENDAR=US&amp;VAR:SYMBOL=JEC&amp;VAR:INDEX=0"}</definedName>
    <definedName name="_3447__FDSAUDITLINK__" hidden="1">{"fdsup://directions/FAT Viewer?action=UPDATE&amp;creator=factset&amp;DYN_ARGS=TRUE&amp;DOC_NAME=FAT:FQL_AUDITING_CLIENT_TEMPLATE.FAT&amp;display_string=Audit&amp;VAR:KEY=ZUXWRSZMDM&amp;VAR:QUERY=RkZfRUJJVChBTk4sLTEsLCxSUCk=&amp;WINDOW=FIRST_POPUP&amp;HEIGHT=450&amp;WIDTH=450&amp;START_MAXIMIZED=","FALSE&amp;VAR:CALENDAR=US&amp;VAR:SYMBOL=JEC&amp;VAR:INDEX=0"}</definedName>
    <definedName name="_3448__FDSAUDITLINK__" localSheetId="11" hidden="1">{"fdsup://directions/FAT Viewer?action=UPDATE&amp;creator=factset&amp;DYN_ARGS=TRUE&amp;DOC_NAME=FAT:FQL_AUDITING_CLIENT_TEMPLATE.FAT&amp;display_string=Audit&amp;VAR:KEY=FQJIBMBYDA&amp;VAR:QUERY=RkZfRUJJVChBTk4sLTIsLCxSUCk=&amp;WINDOW=FIRST_POPUP&amp;HEIGHT=450&amp;WIDTH=450&amp;START_MAXIMIZED=","FALSE&amp;VAR:CALENDAR=US&amp;VAR:SYMBOL=JEC&amp;VAR:INDEX=0"}</definedName>
    <definedName name="_3448__FDSAUDITLINK__" localSheetId="3" hidden="1">{"fdsup://directions/FAT Viewer?action=UPDATE&amp;creator=factset&amp;DYN_ARGS=TRUE&amp;DOC_NAME=FAT:FQL_AUDITING_CLIENT_TEMPLATE.FAT&amp;display_string=Audit&amp;VAR:KEY=FQJIBMBYDA&amp;VAR:QUERY=RkZfRUJJVChBTk4sLTIsLCxSUCk=&amp;WINDOW=FIRST_POPUP&amp;HEIGHT=450&amp;WIDTH=450&amp;START_MAXIMIZED=","FALSE&amp;VAR:CALENDAR=US&amp;VAR:SYMBOL=JEC&amp;VAR:INDEX=0"}</definedName>
    <definedName name="_3448__FDSAUDITLINK__" hidden="1">{"fdsup://directions/FAT Viewer?action=UPDATE&amp;creator=factset&amp;DYN_ARGS=TRUE&amp;DOC_NAME=FAT:FQL_AUDITING_CLIENT_TEMPLATE.FAT&amp;display_string=Audit&amp;VAR:KEY=FQJIBMBYDA&amp;VAR:QUERY=RkZfRUJJVChBTk4sLTIsLCxSUCk=&amp;WINDOW=FIRST_POPUP&amp;HEIGHT=450&amp;WIDTH=450&amp;START_MAXIMIZED=","FALSE&amp;VAR:CALENDAR=US&amp;VAR:SYMBOL=JEC&amp;VAR:INDEX=0"}</definedName>
    <definedName name="_3449__FDSAUDITLINK__" localSheetId="11" hidden="1">{"fdsup://directions/FAT Viewer?action=UPDATE&amp;creator=factset&amp;DYN_ARGS=TRUE&amp;DOC_NAME=FAT:FQL_AUDITING_CLIENT_TEMPLATE.FAT&amp;display_string=Audit&amp;VAR:KEY=JWPSPOFKNO&amp;VAR:QUERY=RkZfRUJJVERBKEFOTiwtMSwsLFJQKQ==&amp;WINDOW=FIRST_POPUP&amp;HEIGHT=450&amp;WIDTH=450&amp;START_MAXIMI","ZED=FALSE&amp;VAR:CALENDAR=US&amp;VAR:SYMBOL=JEC&amp;VAR:INDEX=0"}</definedName>
    <definedName name="_3449__FDSAUDITLINK__" localSheetId="3" hidden="1">{"fdsup://directions/FAT Viewer?action=UPDATE&amp;creator=factset&amp;DYN_ARGS=TRUE&amp;DOC_NAME=FAT:FQL_AUDITING_CLIENT_TEMPLATE.FAT&amp;display_string=Audit&amp;VAR:KEY=JWPSPOFKNO&amp;VAR:QUERY=RkZfRUJJVERBKEFOTiwtMSwsLFJQKQ==&amp;WINDOW=FIRST_POPUP&amp;HEIGHT=450&amp;WIDTH=450&amp;START_MAXIMI","ZED=FALSE&amp;VAR:CALENDAR=US&amp;VAR:SYMBOL=JEC&amp;VAR:INDEX=0"}</definedName>
    <definedName name="_3449__FDSAUDITLINK__" hidden="1">{"fdsup://directions/FAT Viewer?action=UPDATE&amp;creator=factset&amp;DYN_ARGS=TRUE&amp;DOC_NAME=FAT:FQL_AUDITING_CLIENT_TEMPLATE.FAT&amp;display_string=Audit&amp;VAR:KEY=JWPSPOFKNO&amp;VAR:QUERY=RkZfRUJJVERBKEFOTiwtMSwsLFJQKQ==&amp;WINDOW=FIRST_POPUP&amp;HEIGHT=450&amp;WIDTH=450&amp;START_MAXIMI","ZED=FALSE&amp;VAR:CALENDAR=US&amp;VAR:SYMBOL=JEC&amp;VAR:INDEX=0"}</definedName>
    <definedName name="_345__FDSAUDITLINK__" localSheetId="11" hidden="1">{"fdsup://directions/FAT Viewer?action=UPDATE&amp;creator=factset&amp;DYN_ARGS=TRUE&amp;DOC_NAME=FAT:FQL_AUDITING_CLIENT_TEMPLATE.FAT&amp;display_string=Audit&amp;VAR:KEY=RCDYLMVGFE&amp;VAR:QUERY=RkZfQ0FQRVgoQU5OLDAsLCxSUCk=&amp;WINDOW=FIRST_POPUP&amp;HEIGHT=450&amp;WIDTH=450&amp;START_MAXIMIZED=","FALSE&amp;VAR:CALENDAR=FIVEDAY&amp;VAR:SYMBOL=615694&amp;VAR:INDEX=0"}</definedName>
    <definedName name="_345__FDSAUDITLINK__" localSheetId="3" hidden="1">{"fdsup://directions/FAT Viewer?action=UPDATE&amp;creator=factset&amp;DYN_ARGS=TRUE&amp;DOC_NAME=FAT:FQL_AUDITING_CLIENT_TEMPLATE.FAT&amp;display_string=Audit&amp;VAR:KEY=RCDYLMVGFE&amp;VAR:QUERY=RkZfQ0FQRVgoQU5OLDAsLCxSUCk=&amp;WINDOW=FIRST_POPUP&amp;HEIGHT=450&amp;WIDTH=450&amp;START_MAXIMIZED=","FALSE&amp;VAR:CALENDAR=FIVEDAY&amp;VAR:SYMBOL=615694&amp;VAR:INDEX=0"}</definedName>
    <definedName name="_345__FDSAUDITLINK__" hidden="1">{"fdsup://directions/FAT Viewer?action=UPDATE&amp;creator=factset&amp;DYN_ARGS=TRUE&amp;DOC_NAME=FAT:FQL_AUDITING_CLIENT_TEMPLATE.FAT&amp;display_string=Audit&amp;VAR:KEY=RCDYLMVGFE&amp;VAR:QUERY=RkZfQ0FQRVgoQU5OLDAsLCxSUCk=&amp;WINDOW=FIRST_POPUP&amp;HEIGHT=450&amp;WIDTH=450&amp;START_MAXIMIZED=","FALSE&amp;VAR:CALENDAR=FIVEDAY&amp;VAR:SYMBOL=615694&amp;VAR:INDEX=0"}</definedName>
    <definedName name="_3450__FDSAUDITLINK__" localSheetId="11" hidden="1">{"fdsup://directions/FAT Viewer?action=UPDATE&amp;creator=factset&amp;DYN_ARGS=TRUE&amp;DOC_NAME=FAT:FQL_AUDITING_CLIENT_TEMPLATE.FAT&amp;display_string=Audit&amp;VAR:KEY=XUHMPMRERM&amp;VAR:QUERY=RkZfRUJJVERBKEFOTiwtMiwsLFJQKQ==&amp;WINDOW=FIRST_POPUP&amp;HEIGHT=450&amp;WIDTH=450&amp;START_MAXIMI","ZED=FALSE&amp;VAR:CALENDAR=US&amp;VAR:SYMBOL=JEC&amp;VAR:INDEX=0"}</definedName>
    <definedName name="_3450__FDSAUDITLINK__" localSheetId="3" hidden="1">{"fdsup://directions/FAT Viewer?action=UPDATE&amp;creator=factset&amp;DYN_ARGS=TRUE&amp;DOC_NAME=FAT:FQL_AUDITING_CLIENT_TEMPLATE.FAT&amp;display_string=Audit&amp;VAR:KEY=XUHMPMRERM&amp;VAR:QUERY=RkZfRUJJVERBKEFOTiwtMiwsLFJQKQ==&amp;WINDOW=FIRST_POPUP&amp;HEIGHT=450&amp;WIDTH=450&amp;START_MAXIMI","ZED=FALSE&amp;VAR:CALENDAR=US&amp;VAR:SYMBOL=JEC&amp;VAR:INDEX=0"}</definedName>
    <definedName name="_3450__FDSAUDITLINK__" hidden="1">{"fdsup://directions/FAT Viewer?action=UPDATE&amp;creator=factset&amp;DYN_ARGS=TRUE&amp;DOC_NAME=FAT:FQL_AUDITING_CLIENT_TEMPLATE.FAT&amp;display_string=Audit&amp;VAR:KEY=XUHMPMRERM&amp;VAR:QUERY=RkZfRUJJVERBKEFOTiwtMiwsLFJQKQ==&amp;WINDOW=FIRST_POPUP&amp;HEIGHT=450&amp;WIDTH=450&amp;START_MAXIMI","ZED=FALSE&amp;VAR:CALENDAR=US&amp;VAR:SYMBOL=JEC&amp;VAR:INDEX=0"}</definedName>
    <definedName name="_3451__FDSAUDITLINK__" localSheetId="11" hidden="1">{"fdsup://Directions/FactSet Auditing Viewer?action=AUDIT_VALUE&amp;DB=129&amp;ID1=46981410&amp;VALUEID=01001&amp;SDATE=2008&amp;PERIODTYPE=ANN_STD&amp;window=popup_no_bar&amp;width=385&amp;height=120&amp;START_MAXIMIZED=FALSE&amp;creator=factset&amp;display_string=Audit"}</definedName>
    <definedName name="_3451__FDSAUDITLINK__" localSheetId="3" hidden="1">{"fdsup://Directions/FactSet Auditing Viewer?action=AUDIT_VALUE&amp;DB=129&amp;ID1=46981410&amp;VALUEID=01001&amp;SDATE=2008&amp;PERIODTYPE=ANN_STD&amp;window=popup_no_bar&amp;width=385&amp;height=120&amp;START_MAXIMIZED=FALSE&amp;creator=factset&amp;display_string=Audit"}</definedName>
    <definedName name="_3451__FDSAUDITLINK__" hidden="1">{"fdsup://Directions/FactSet Auditing Viewer?action=AUDIT_VALUE&amp;DB=129&amp;ID1=46981410&amp;VALUEID=01001&amp;SDATE=2008&amp;PERIODTYPE=ANN_STD&amp;window=popup_no_bar&amp;width=385&amp;height=120&amp;START_MAXIMIZED=FALSE&amp;creator=factset&amp;display_string=Audit"}</definedName>
    <definedName name="_3452__FDSAUDITLINK__" localSheetId="11" hidden="1">{"fdsup://Directions/FactSet Auditing Viewer?action=AUDIT_VALUE&amp;DB=129&amp;ID1=46981410&amp;VALUEID=01001&amp;SDATE=2007&amp;PERIODTYPE=ANN_STD&amp;window=popup_no_bar&amp;width=385&amp;height=120&amp;START_MAXIMIZED=FALSE&amp;creator=factset&amp;display_string=Audit"}</definedName>
    <definedName name="_3452__FDSAUDITLINK__" localSheetId="3" hidden="1">{"fdsup://Directions/FactSet Auditing Viewer?action=AUDIT_VALUE&amp;DB=129&amp;ID1=46981410&amp;VALUEID=01001&amp;SDATE=2007&amp;PERIODTYPE=ANN_STD&amp;window=popup_no_bar&amp;width=385&amp;height=120&amp;START_MAXIMIZED=FALSE&amp;creator=factset&amp;display_string=Audit"}</definedName>
    <definedName name="_3452__FDSAUDITLINK__" hidden="1">{"fdsup://Directions/FactSet Auditing Viewer?action=AUDIT_VALUE&amp;DB=129&amp;ID1=46981410&amp;VALUEID=01001&amp;SDATE=2007&amp;PERIODTYPE=ANN_STD&amp;window=popup_no_bar&amp;width=385&amp;height=120&amp;START_MAXIMIZED=FALSE&amp;creator=factset&amp;display_string=Audit"}</definedName>
    <definedName name="_3453__FDSAUDITLINK__" localSheetId="11" hidden="1">{"fdsup://directions/FAT Viewer?action=UPDATE&amp;creator=factset&amp;DYN_ARGS=TRUE&amp;DOC_NAME=FAT:FQL_AUDITING_CLIENT_TEMPLATE.FAT&amp;display_string=Audit&amp;VAR:KEY=HIPONEPGFK&amp;VAR:QUERY=RkZfQ0FQRVgoQU5OLDAsLCxSUCk=&amp;WINDOW=FIRST_POPUP&amp;HEIGHT=450&amp;WIDTH=450&amp;START_MAXIMIZED=","FALSE&amp;VAR:CALENDAR=US&amp;VAR:SYMBOL=48242W10&amp;VAR:INDEX=0"}</definedName>
    <definedName name="_3453__FDSAUDITLINK__" localSheetId="3" hidden="1">{"fdsup://directions/FAT Viewer?action=UPDATE&amp;creator=factset&amp;DYN_ARGS=TRUE&amp;DOC_NAME=FAT:FQL_AUDITING_CLIENT_TEMPLATE.FAT&amp;display_string=Audit&amp;VAR:KEY=HIPONEPGFK&amp;VAR:QUERY=RkZfQ0FQRVgoQU5OLDAsLCxSUCk=&amp;WINDOW=FIRST_POPUP&amp;HEIGHT=450&amp;WIDTH=450&amp;START_MAXIMIZED=","FALSE&amp;VAR:CALENDAR=US&amp;VAR:SYMBOL=48242W10&amp;VAR:INDEX=0"}</definedName>
    <definedName name="_3453__FDSAUDITLINK__" hidden="1">{"fdsup://directions/FAT Viewer?action=UPDATE&amp;creator=factset&amp;DYN_ARGS=TRUE&amp;DOC_NAME=FAT:FQL_AUDITING_CLIENT_TEMPLATE.FAT&amp;display_string=Audit&amp;VAR:KEY=HIPONEPGFK&amp;VAR:QUERY=RkZfQ0FQRVgoQU5OLDAsLCxSUCk=&amp;WINDOW=FIRST_POPUP&amp;HEIGHT=450&amp;WIDTH=450&amp;START_MAXIMIZED=","FALSE&amp;VAR:CALENDAR=US&amp;VAR:SYMBOL=48242W10&amp;VAR:INDEX=0"}</definedName>
    <definedName name="_3454__FDSAUDITLINK__" localSheetId="11" hidden="1">{"fdsup://directions/FAT Viewer?action=UPDATE&amp;creator=factset&amp;DYN_ARGS=TRUE&amp;DOC_NAME=FAT:FQL_AUDITING_CLIENT_TEMPLATE.FAT&amp;display_string=Audit&amp;VAR:KEY=VUHKFSHQFM&amp;VAR:QUERY=RkZfQ0FQRVgoQU5OLC0xLCwsUlAp&amp;WINDOW=FIRST_POPUP&amp;HEIGHT=450&amp;WIDTH=450&amp;START_MAXIMIZED=","FALSE&amp;VAR:CALENDAR=US&amp;VAR:SYMBOL=48242W10&amp;VAR:INDEX=0"}</definedName>
    <definedName name="_3454__FDSAUDITLINK__" localSheetId="3" hidden="1">{"fdsup://directions/FAT Viewer?action=UPDATE&amp;creator=factset&amp;DYN_ARGS=TRUE&amp;DOC_NAME=FAT:FQL_AUDITING_CLIENT_TEMPLATE.FAT&amp;display_string=Audit&amp;VAR:KEY=VUHKFSHQFM&amp;VAR:QUERY=RkZfQ0FQRVgoQU5OLC0xLCwsUlAp&amp;WINDOW=FIRST_POPUP&amp;HEIGHT=450&amp;WIDTH=450&amp;START_MAXIMIZED=","FALSE&amp;VAR:CALENDAR=US&amp;VAR:SYMBOL=48242W10&amp;VAR:INDEX=0"}</definedName>
    <definedName name="_3454__FDSAUDITLINK__" hidden="1">{"fdsup://directions/FAT Viewer?action=UPDATE&amp;creator=factset&amp;DYN_ARGS=TRUE&amp;DOC_NAME=FAT:FQL_AUDITING_CLIENT_TEMPLATE.FAT&amp;display_string=Audit&amp;VAR:KEY=VUHKFSHQFM&amp;VAR:QUERY=RkZfQ0FQRVgoQU5OLC0xLCwsUlAp&amp;WINDOW=FIRST_POPUP&amp;HEIGHT=450&amp;WIDTH=450&amp;START_MAXIMIZED=","FALSE&amp;VAR:CALENDAR=US&amp;VAR:SYMBOL=48242W10&amp;VAR:INDEX=0"}</definedName>
    <definedName name="_3455__FDSAUDITLINK__" localSheetId="11" hidden="1">{"fdsup://directions/FAT Viewer?action=UPDATE&amp;creator=factset&amp;DYN_ARGS=TRUE&amp;DOC_NAME=FAT:FQL_AUDITING_CLIENT_TEMPLATE.FAT&amp;display_string=Audit&amp;VAR:KEY=VOJKBINAVC&amp;VAR:QUERY=RkZfQ0FQRVgoQU5OLC0yLCwsUlAp&amp;WINDOW=FIRST_POPUP&amp;HEIGHT=450&amp;WIDTH=450&amp;START_MAXIMIZED=","FALSE&amp;VAR:CALENDAR=US&amp;VAR:SYMBOL=48242W10&amp;VAR:INDEX=0"}</definedName>
    <definedName name="_3455__FDSAUDITLINK__" localSheetId="3" hidden="1">{"fdsup://directions/FAT Viewer?action=UPDATE&amp;creator=factset&amp;DYN_ARGS=TRUE&amp;DOC_NAME=FAT:FQL_AUDITING_CLIENT_TEMPLATE.FAT&amp;display_string=Audit&amp;VAR:KEY=VOJKBINAVC&amp;VAR:QUERY=RkZfQ0FQRVgoQU5OLC0yLCwsUlAp&amp;WINDOW=FIRST_POPUP&amp;HEIGHT=450&amp;WIDTH=450&amp;START_MAXIMIZED=","FALSE&amp;VAR:CALENDAR=US&amp;VAR:SYMBOL=48242W10&amp;VAR:INDEX=0"}</definedName>
    <definedName name="_3455__FDSAUDITLINK__" hidden="1">{"fdsup://directions/FAT Viewer?action=UPDATE&amp;creator=factset&amp;DYN_ARGS=TRUE&amp;DOC_NAME=FAT:FQL_AUDITING_CLIENT_TEMPLATE.FAT&amp;display_string=Audit&amp;VAR:KEY=VOJKBINAVC&amp;VAR:QUERY=RkZfQ0FQRVgoQU5OLC0yLCwsUlAp&amp;WINDOW=FIRST_POPUP&amp;HEIGHT=450&amp;WIDTH=450&amp;START_MAXIMIZED=","FALSE&amp;VAR:CALENDAR=US&amp;VAR:SYMBOL=48242W10&amp;VAR:INDEX=0"}</definedName>
    <definedName name="_3456__FDSAUDITLINK__" localSheetId="11" hidden="1">{"fdsup://directions/FAT Viewer?action=UPDATE&amp;creator=factset&amp;DYN_ARGS=TRUE&amp;DOC_NAME=FAT:FQL_AUDITING_CLIENT_TEMPLATE.FAT&amp;display_string=Audit&amp;VAR:KEY=ROFWVEBMNO&amp;VAR:QUERY=RkZfTkVUX0lOQyhBTk4sLTEsLCxSUCk=&amp;WINDOW=FIRST_POPUP&amp;HEIGHT=450&amp;WIDTH=450&amp;START_MAXIMI","ZED=FALSE&amp;VAR:CALENDAR=US&amp;VAR:SYMBOL=48242W10&amp;VAR:INDEX=0"}</definedName>
    <definedName name="_3456__FDSAUDITLINK__" localSheetId="3" hidden="1">{"fdsup://directions/FAT Viewer?action=UPDATE&amp;creator=factset&amp;DYN_ARGS=TRUE&amp;DOC_NAME=FAT:FQL_AUDITING_CLIENT_TEMPLATE.FAT&amp;display_string=Audit&amp;VAR:KEY=ROFWVEBMNO&amp;VAR:QUERY=RkZfTkVUX0lOQyhBTk4sLTEsLCxSUCk=&amp;WINDOW=FIRST_POPUP&amp;HEIGHT=450&amp;WIDTH=450&amp;START_MAXIMI","ZED=FALSE&amp;VAR:CALENDAR=US&amp;VAR:SYMBOL=48242W10&amp;VAR:INDEX=0"}</definedName>
    <definedName name="_3456__FDSAUDITLINK__" hidden="1">{"fdsup://directions/FAT Viewer?action=UPDATE&amp;creator=factset&amp;DYN_ARGS=TRUE&amp;DOC_NAME=FAT:FQL_AUDITING_CLIENT_TEMPLATE.FAT&amp;display_string=Audit&amp;VAR:KEY=ROFWVEBMNO&amp;VAR:QUERY=RkZfTkVUX0lOQyhBTk4sLTEsLCxSUCk=&amp;WINDOW=FIRST_POPUP&amp;HEIGHT=450&amp;WIDTH=450&amp;START_MAXIMI","ZED=FALSE&amp;VAR:CALENDAR=US&amp;VAR:SYMBOL=48242W10&amp;VAR:INDEX=0"}</definedName>
    <definedName name="_3457__FDSAUDITLINK__" localSheetId="11" hidden="1">{"fdsup://directions/FAT Viewer?action=UPDATE&amp;creator=factset&amp;DYN_ARGS=TRUE&amp;DOC_NAME=FAT:FQL_AUDITING_CLIENT_TEMPLATE.FAT&amp;display_string=Audit&amp;VAR:KEY=DGNGVUJEDQ&amp;VAR:QUERY=RkZfTkVUX0lOQyhBTk4sLTIsLCxSUCk=&amp;WINDOW=FIRST_POPUP&amp;HEIGHT=450&amp;WIDTH=450&amp;START_MAXIMI","ZED=FALSE&amp;VAR:CALENDAR=US&amp;VAR:SYMBOL=48242W10&amp;VAR:INDEX=0"}</definedName>
    <definedName name="_3457__FDSAUDITLINK__" localSheetId="3" hidden="1">{"fdsup://directions/FAT Viewer?action=UPDATE&amp;creator=factset&amp;DYN_ARGS=TRUE&amp;DOC_NAME=FAT:FQL_AUDITING_CLIENT_TEMPLATE.FAT&amp;display_string=Audit&amp;VAR:KEY=DGNGVUJEDQ&amp;VAR:QUERY=RkZfTkVUX0lOQyhBTk4sLTIsLCxSUCk=&amp;WINDOW=FIRST_POPUP&amp;HEIGHT=450&amp;WIDTH=450&amp;START_MAXIMI","ZED=FALSE&amp;VAR:CALENDAR=US&amp;VAR:SYMBOL=48242W10&amp;VAR:INDEX=0"}</definedName>
    <definedName name="_3457__FDSAUDITLINK__" hidden="1">{"fdsup://directions/FAT Viewer?action=UPDATE&amp;creator=factset&amp;DYN_ARGS=TRUE&amp;DOC_NAME=FAT:FQL_AUDITING_CLIENT_TEMPLATE.FAT&amp;display_string=Audit&amp;VAR:KEY=DGNGVUJEDQ&amp;VAR:QUERY=RkZfTkVUX0lOQyhBTk4sLTIsLCxSUCk=&amp;WINDOW=FIRST_POPUP&amp;HEIGHT=450&amp;WIDTH=450&amp;START_MAXIMI","ZED=FALSE&amp;VAR:CALENDAR=US&amp;VAR:SYMBOL=48242W10&amp;VAR:INDEX=0"}</definedName>
    <definedName name="_3458__FDSAUDITLINK__" localSheetId="11" hidden="1">{"fdsup://directions/FAT Viewer?action=UPDATE&amp;creator=factset&amp;DYN_ARGS=TRUE&amp;DOC_NAME=FAT:FQL_AUDITING_CLIENT_TEMPLATE.FAT&amp;display_string=Audit&amp;VAR:KEY=FUXSLMLCFM&amp;VAR:QUERY=RkZfRUJJVChBTk4sLTEsLCxSUCk=&amp;WINDOW=FIRST_POPUP&amp;HEIGHT=450&amp;WIDTH=450&amp;START_MAXIMIZED=","FALSE&amp;VAR:CALENDAR=US&amp;VAR:SYMBOL=48242W10&amp;VAR:INDEX=0"}</definedName>
    <definedName name="_3458__FDSAUDITLINK__" localSheetId="3" hidden="1">{"fdsup://directions/FAT Viewer?action=UPDATE&amp;creator=factset&amp;DYN_ARGS=TRUE&amp;DOC_NAME=FAT:FQL_AUDITING_CLIENT_TEMPLATE.FAT&amp;display_string=Audit&amp;VAR:KEY=FUXSLMLCFM&amp;VAR:QUERY=RkZfRUJJVChBTk4sLTEsLCxSUCk=&amp;WINDOW=FIRST_POPUP&amp;HEIGHT=450&amp;WIDTH=450&amp;START_MAXIMIZED=","FALSE&amp;VAR:CALENDAR=US&amp;VAR:SYMBOL=48242W10&amp;VAR:INDEX=0"}</definedName>
    <definedName name="_3458__FDSAUDITLINK__" hidden="1">{"fdsup://directions/FAT Viewer?action=UPDATE&amp;creator=factset&amp;DYN_ARGS=TRUE&amp;DOC_NAME=FAT:FQL_AUDITING_CLIENT_TEMPLATE.FAT&amp;display_string=Audit&amp;VAR:KEY=FUXSLMLCFM&amp;VAR:QUERY=RkZfRUJJVChBTk4sLTEsLCxSUCk=&amp;WINDOW=FIRST_POPUP&amp;HEIGHT=450&amp;WIDTH=450&amp;START_MAXIMIZED=","FALSE&amp;VAR:CALENDAR=US&amp;VAR:SYMBOL=48242W10&amp;VAR:INDEX=0"}</definedName>
    <definedName name="_3459__FDSAUDITLINK__" localSheetId="11" hidden="1">{"fdsup://directions/FAT Viewer?action=UPDATE&amp;creator=factset&amp;DYN_ARGS=TRUE&amp;DOC_NAME=FAT:FQL_AUDITING_CLIENT_TEMPLATE.FAT&amp;display_string=Audit&amp;VAR:KEY=ZGPCDAVUPA&amp;VAR:QUERY=RkZfRUJJVChBTk4sLTIsLCxSUCk=&amp;WINDOW=FIRST_POPUP&amp;HEIGHT=450&amp;WIDTH=450&amp;START_MAXIMIZED=","FALSE&amp;VAR:CALENDAR=US&amp;VAR:SYMBOL=48242W10&amp;VAR:INDEX=0"}</definedName>
    <definedName name="_3459__FDSAUDITLINK__" localSheetId="3" hidden="1">{"fdsup://directions/FAT Viewer?action=UPDATE&amp;creator=factset&amp;DYN_ARGS=TRUE&amp;DOC_NAME=FAT:FQL_AUDITING_CLIENT_TEMPLATE.FAT&amp;display_string=Audit&amp;VAR:KEY=ZGPCDAVUPA&amp;VAR:QUERY=RkZfRUJJVChBTk4sLTIsLCxSUCk=&amp;WINDOW=FIRST_POPUP&amp;HEIGHT=450&amp;WIDTH=450&amp;START_MAXIMIZED=","FALSE&amp;VAR:CALENDAR=US&amp;VAR:SYMBOL=48242W10&amp;VAR:INDEX=0"}</definedName>
    <definedName name="_3459__FDSAUDITLINK__" hidden="1">{"fdsup://directions/FAT Viewer?action=UPDATE&amp;creator=factset&amp;DYN_ARGS=TRUE&amp;DOC_NAME=FAT:FQL_AUDITING_CLIENT_TEMPLATE.FAT&amp;display_string=Audit&amp;VAR:KEY=ZGPCDAVUPA&amp;VAR:QUERY=RkZfRUJJVChBTk4sLTIsLCxSUCk=&amp;WINDOW=FIRST_POPUP&amp;HEIGHT=450&amp;WIDTH=450&amp;START_MAXIMIZED=","FALSE&amp;VAR:CALENDAR=US&amp;VAR:SYMBOL=48242W10&amp;VAR:INDEX=0"}</definedName>
    <definedName name="_346__FDSAUDITLINK__" localSheetId="11" hidden="1">{"fdsup://directions/FAT Viewer?action=UPDATE&amp;creator=factset&amp;DYN_ARGS=TRUE&amp;DOC_NAME=FAT:FQL_AUDITING_CLIENT_TEMPLATE.FAT&amp;display_string=Audit&amp;VAR:KEY=XUXYFSFKLK&amp;VAR:QUERY=RkZfQ0FQRVgoQU5OLC0xLCwsUlAp&amp;WINDOW=FIRST_POPUP&amp;HEIGHT=450&amp;WIDTH=450&amp;START_MAXIMIZED=","FALSE&amp;VAR:CALENDAR=FIVEDAY&amp;VAR:SYMBOL=615694&amp;VAR:INDEX=0"}</definedName>
    <definedName name="_346__FDSAUDITLINK__" localSheetId="3" hidden="1">{"fdsup://directions/FAT Viewer?action=UPDATE&amp;creator=factset&amp;DYN_ARGS=TRUE&amp;DOC_NAME=FAT:FQL_AUDITING_CLIENT_TEMPLATE.FAT&amp;display_string=Audit&amp;VAR:KEY=XUXYFSFKLK&amp;VAR:QUERY=RkZfQ0FQRVgoQU5OLC0xLCwsUlAp&amp;WINDOW=FIRST_POPUP&amp;HEIGHT=450&amp;WIDTH=450&amp;START_MAXIMIZED=","FALSE&amp;VAR:CALENDAR=FIVEDAY&amp;VAR:SYMBOL=615694&amp;VAR:INDEX=0"}</definedName>
    <definedName name="_346__FDSAUDITLINK__" hidden="1">{"fdsup://directions/FAT Viewer?action=UPDATE&amp;creator=factset&amp;DYN_ARGS=TRUE&amp;DOC_NAME=FAT:FQL_AUDITING_CLIENT_TEMPLATE.FAT&amp;display_string=Audit&amp;VAR:KEY=XUXYFSFKLK&amp;VAR:QUERY=RkZfQ0FQRVgoQU5OLC0xLCwsUlAp&amp;WINDOW=FIRST_POPUP&amp;HEIGHT=450&amp;WIDTH=450&amp;START_MAXIMIZED=","FALSE&amp;VAR:CALENDAR=FIVEDAY&amp;VAR:SYMBOL=615694&amp;VAR:INDEX=0"}</definedName>
    <definedName name="_3460__FDSAUDITLINK__" localSheetId="11" hidden="1">{"fdsup://directions/FAT Viewer?action=UPDATE&amp;creator=factset&amp;DYN_ARGS=TRUE&amp;DOC_NAME=FAT:FQL_AUDITING_CLIENT_TEMPLATE.FAT&amp;display_string=Audit&amp;VAR:KEY=HOHQVETANC&amp;VAR:QUERY=RkZfRUJJVERBKEFOTiwtMSwsLFJQKQ==&amp;WINDOW=FIRST_POPUP&amp;HEIGHT=450&amp;WIDTH=450&amp;START_MAXIMI","ZED=FALSE&amp;VAR:CALENDAR=US&amp;VAR:SYMBOL=48242W10&amp;VAR:INDEX=0"}</definedName>
    <definedName name="_3460__FDSAUDITLINK__" localSheetId="3" hidden="1">{"fdsup://directions/FAT Viewer?action=UPDATE&amp;creator=factset&amp;DYN_ARGS=TRUE&amp;DOC_NAME=FAT:FQL_AUDITING_CLIENT_TEMPLATE.FAT&amp;display_string=Audit&amp;VAR:KEY=HOHQVETANC&amp;VAR:QUERY=RkZfRUJJVERBKEFOTiwtMSwsLFJQKQ==&amp;WINDOW=FIRST_POPUP&amp;HEIGHT=450&amp;WIDTH=450&amp;START_MAXIMI","ZED=FALSE&amp;VAR:CALENDAR=US&amp;VAR:SYMBOL=48242W10&amp;VAR:INDEX=0"}</definedName>
    <definedName name="_3460__FDSAUDITLINK__" hidden="1">{"fdsup://directions/FAT Viewer?action=UPDATE&amp;creator=factset&amp;DYN_ARGS=TRUE&amp;DOC_NAME=FAT:FQL_AUDITING_CLIENT_TEMPLATE.FAT&amp;display_string=Audit&amp;VAR:KEY=HOHQVETANC&amp;VAR:QUERY=RkZfRUJJVERBKEFOTiwtMSwsLFJQKQ==&amp;WINDOW=FIRST_POPUP&amp;HEIGHT=450&amp;WIDTH=450&amp;START_MAXIMI","ZED=FALSE&amp;VAR:CALENDAR=US&amp;VAR:SYMBOL=48242W10&amp;VAR:INDEX=0"}</definedName>
    <definedName name="_3461__FDSAUDITLINK__" localSheetId="11" hidden="1">{"fdsup://directions/FAT Viewer?action=UPDATE&amp;creator=factset&amp;DYN_ARGS=TRUE&amp;DOC_NAME=FAT:FQL_AUDITING_CLIENT_TEMPLATE.FAT&amp;display_string=Audit&amp;VAR:KEY=DCDEXMPSDC&amp;VAR:QUERY=RkZfRUJJVERBKEFOTiwtMiwsLFJQKQ==&amp;WINDOW=FIRST_POPUP&amp;HEIGHT=450&amp;WIDTH=450&amp;START_MAXIMI","ZED=FALSE&amp;VAR:CALENDAR=US&amp;VAR:SYMBOL=48242W10&amp;VAR:INDEX=0"}</definedName>
    <definedName name="_3461__FDSAUDITLINK__" localSheetId="3" hidden="1">{"fdsup://directions/FAT Viewer?action=UPDATE&amp;creator=factset&amp;DYN_ARGS=TRUE&amp;DOC_NAME=FAT:FQL_AUDITING_CLIENT_TEMPLATE.FAT&amp;display_string=Audit&amp;VAR:KEY=DCDEXMPSDC&amp;VAR:QUERY=RkZfRUJJVERBKEFOTiwtMiwsLFJQKQ==&amp;WINDOW=FIRST_POPUP&amp;HEIGHT=450&amp;WIDTH=450&amp;START_MAXIMI","ZED=FALSE&amp;VAR:CALENDAR=US&amp;VAR:SYMBOL=48242W10&amp;VAR:INDEX=0"}</definedName>
    <definedName name="_3461__FDSAUDITLINK__" hidden="1">{"fdsup://directions/FAT Viewer?action=UPDATE&amp;creator=factset&amp;DYN_ARGS=TRUE&amp;DOC_NAME=FAT:FQL_AUDITING_CLIENT_TEMPLATE.FAT&amp;display_string=Audit&amp;VAR:KEY=DCDEXMPSDC&amp;VAR:QUERY=RkZfRUJJVERBKEFOTiwtMiwsLFJQKQ==&amp;WINDOW=FIRST_POPUP&amp;HEIGHT=450&amp;WIDTH=450&amp;START_MAXIMI","ZED=FALSE&amp;VAR:CALENDAR=US&amp;VAR:SYMBOL=48242W10&amp;VAR:INDEX=0"}</definedName>
    <definedName name="_3462__FDSAUDITLINK__" localSheetId="11" hidden="1">{"fdsup://Directions/FactSet Auditing Viewer?action=AUDIT_VALUE&amp;DB=129&amp;ID1=48242W10&amp;VALUEID=01001&amp;SDATE=2008&amp;PERIODTYPE=ANN_STD&amp;window=popup_no_bar&amp;width=385&amp;height=120&amp;START_MAXIMIZED=FALSE&amp;creator=factset&amp;display_string=Audit"}</definedName>
    <definedName name="_3462__FDSAUDITLINK__" localSheetId="3" hidden="1">{"fdsup://Directions/FactSet Auditing Viewer?action=AUDIT_VALUE&amp;DB=129&amp;ID1=48242W10&amp;VALUEID=01001&amp;SDATE=2008&amp;PERIODTYPE=ANN_STD&amp;window=popup_no_bar&amp;width=385&amp;height=120&amp;START_MAXIMIZED=FALSE&amp;creator=factset&amp;display_string=Audit"}</definedName>
    <definedName name="_3462__FDSAUDITLINK__" hidden="1">{"fdsup://Directions/FactSet Auditing Viewer?action=AUDIT_VALUE&amp;DB=129&amp;ID1=48242W10&amp;VALUEID=01001&amp;SDATE=2008&amp;PERIODTYPE=ANN_STD&amp;window=popup_no_bar&amp;width=385&amp;height=120&amp;START_MAXIMIZED=FALSE&amp;creator=factset&amp;display_string=Audit"}</definedName>
    <definedName name="_3463__FDSAUDITLINK__" localSheetId="11" hidden="1">{"fdsup://Directions/FactSet Auditing Viewer?action=AUDIT_VALUE&amp;DB=129&amp;ID1=48242W10&amp;VALUEID=01001&amp;SDATE=2007&amp;PERIODTYPE=ANN_STD&amp;window=popup_no_bar&amp;width=385&amp;height=120&amp;START_MAXIMIZED=FALSE&amp;creator=factset&amp;display_string=Audit"}</definedName>
    <definedName name="_3463__FDSAUDITLINK__" localSheetId="3" hidden="1">{"fdsup://Directions/FactSet Auditing Viewer?action=AUDIT_VALUE&amp;DB=129&amp;ID1=48242W10&amp;VALUEID=01001&amp;SDATE=2007&amp;PERIODTYPE=ANN_STD&amp;window=popup_no_bar&amp;width=385&amp;height=120&amp;START_MAXIMIZED=FALSE&amp;creator=factset&amp;display_string=Audit"}</definedName>
    <definedName name="_3463__FDSAUDITLINK__" hidden="1">{"fdsup://Directions/FactSet Auditing Viewer?action=AUDIT_VALUE&amp;DB=129&amp;ID1=48242W10&amp;VALUEID=01001&amp;SDATE=2007&amp;PERIODTYPE=ANN_STD&amp;window=popup_no_bar&amp;width=385&amp;height=120&amp;START_MAXIMIZED=FALSE&amp;creator=factset&amp;display_string=Audit"}</definedName>
    <definedName name="_3464__FDSAUDITLINK__" localSheetId="11" hidden="1">{"fdsup://directions/FAT Viewer?action=UPDATE&amp;creator=factset&amp;DYN_ARGS=TRUE&amp;DOC_NAME=FAT:FQL_AUDITING_CLIENT_TEMPLATE.FAT&amp;display_string=Audit&amp;VAR:KEY=ZOJQRCRKDK&amp;VAR:QUERY=RkZfQ0FQRVgoQU5OLDAsLCxSUCk=&amp;WINDOW=FIRST_POPUP&amp;HEIGHT=450&amp;WIDTH=450&amp;START_MAXIMIZED=","FALSE&amp;VAR:CALENDAR=US&amp;VAR:SYMBOL=88162G10&amp;VAR:INDEX=0"}</definedName>
    <definedName name="_3464__FDSAUDITLINK__" localSheetId="3" hidden="1">{"fdsup://directions/FAT Viewer?action=UPDATE&amp;creator=factset&amp;DYN_ARGS=TRUE&amp;DOC_NAME=FAT:FQL_AUDITING_CLIENT_TEMPLATE.FAT&amp;display_string=Audit&amp;VAR:KEY=ZOJQRCRKDK&amp;VAR:QUERY=RkZfQ0FQRVgoQU5OLDAsLCxSUCk=&amp;WINDOW=FIRST_POPUP&amp;HEIGHT=450&amp;WIDTH=450&amp;START_MAXIMIZED=","FALSE&amp;VAR:CALENDAR=US&amp;VAR:SYMBOL=88162G10&amp;VAR:INDEX=0"}</definedName>
    <definedName name="_3464__FDSAUDITLINK__" hidden="1">{"fdsup://directions/FAT Viewer?action=UPDATE&amp;creator=factset&amp;DYN_ARGS=TRUE&amp;DOC_NAME=FAT:FQL_AUDITING_CLIENT_TEMPLATE.FAT&amp;display_string=Audit&amp;VAR:KEY=ZOJQRCRKDK&amp;VAR:QUERY=RkZfQ0FQRVgoQU5OLDAsLCxSUCk=&amp;WINDOW=FIRST_POPUP&amp;HEIGHT=450&amp;WIDTH=450&amp;START_MAXIMIZED=","FALSE&amp;VAR:CALENDAR=US&amp;VAR:SYMBOL=88162G10&amp;VAR:INDEX=0"}</definedName>
    <definedName name="_3465__FDSAUDITLINK__" localSheetId="11" hidden="1">{"fdsup://directions/FAT Viewer?action=UPDATE&amp;creator=factset&amp;DYN_ARGS=TRUE&amp;DOC_NAME=FAT:FQL_AUDITING_CLIENT_TEMPLATE.FAT&amp;display_string=Audit&amp;VAR:KEY=HEPKBIDEHG&amp;VAR:QUERY=RkZfQ0FQRVgoQU5OLC0xLCwsUlAp&amp;WINDOW=FIRST_POPUP&amp;HEIGHT=450&amp;WIDTH=450&amp;START_MAXIMIZED=","FALSE&amp;VAR:CALENDAR=US&amp;VAR:SYMBOL=88162G10&amp;VAR:INDEX=0"}</definedName>
    <definedName name="_3465__FDSAUDITLINK__" localSheetId="3" hidden="1">{"fdsup://directions/FAT Viewer?action=UPDATE&amp;creator=factset&amp;DYN_ARGS=TRUE&amp;DOC_NAME=FAT:FQL_AUDITING_CLIENT_TEMPLATE.FAT&amp;display_string=Audit&amp;VAR:KEY=HEPKBIDEHG&amp;VAR:QUERY=RkZfQ0FQRVgoQU5OLC0xLCwsUlAp&amp;WINDOW=FIRST_POPUP&amp;HEIGHT=450&amp;WIDTH=450&amp;START_MAXIMIZED=","FALSE&amp;VAR:CALENDAR=US&amp;VAR:SYMBOL=88162G10&amp;VAR:INDEX=0"}</definedName>
    <definedName name="_3465__FDSAUDITLINK__" hidden="1">{"fdsup://directions/FAT Viewer?action=UPDATE&amp;creator=factset&amp;DYN_ARGS=TRUE&amp;DOC_NAME=FAT:FQL_AUDITING_CLIENT_TEMPLATE.FAT&amp;display_string=Audit&amp;VAR:KEY=HEPKBIDEHG&amp;VAR:QUERY=RkZfQ0FQRVgoQU5OLC0xLCwsUlAp&amp;WINDOW=FIRST_POPUP&amp;HEIGHT=450&amp;WIDTH=450&amp;START_MAXIMIZED=","FALSE&amp;VAR:CALENDAR=US&amp;VAR:SYMBOL=88162G10&amp;VAR:INDEX=0"}</definedName>
    <definedName name="_3466__FDSAUDITLINK__" localSheetId="11" hidden="1">{"fdsup://directions/FAT Viewer?action=UPDATE&amp;creator=factset&amp;DYN_ARGS=TRUE&amp;DOC_NAME=FAT:FQL_AUDITING_CLIENT_TEMPLATE.FAT&amp;display_string=Audit&amp;VAR:KEY=BYDGZIXQZO&amp;VAR:QUERY=RkZfQ0FQRVgoQU5OLC0yLCwsUlAp&amp;WINDOW=FIRST_POPUP&amp;HEIGHT=450&amp;WIDTH=450&amp;START_MAXIMIZED=","FALSE&amp;VAR:CALENDAR=US&amp;VAR:SYMBOL=88162G10&amp;VAR:INDEX=0"}</definedName>
    <definedName name="_3466__FDSAUDITLINK__" localSheetId="3" hidden="1">{"fdsup://directions/FAT Viewer?action=UPDATE&amp;creator=factset&amp;DYN_ARGS=TRUE&amp;DOC_NAME=FAT:FQL_AUDITING_CLIENT_TEMPLATE.FAT&amp;display_string=Audit&amp;VAR:KEY=BYDGZIXQZO&amp;VAR:QUERY=RkZfQ0FQRVgoQU5OLC0yLCwsUlAp&amp;WINDOW=FIRST_POPUP&amp;HEIGHT=450&amp;WIDTH=450&amp;START_MAXIMIZED=","FALSE&amp;VAR:CALENDAR=US&amp;VAR:SYMBOL=88162G10&amp;VAR:INDEX=0"}</definedName>
    <definedName name="_3466__FDSAUDITLINK__" hidden="1">{"fdsup://directions/FAT Viewer?action=UPDATE&amp;creator=factset&amp;DYN_ARGS=TRUE&amp;DOC_NAME=FAT:FQL_AUDITING_CLIENT_TEMPLATE.FAT&amp;display_string=Audit&amp;VAR:KEY=BYDGZIXQZO&amp;VAR:QUERY=RkZfQ0FQRVgoQU5OLC0yLCwsUlAp&amp;WINDOW=FIRST_POPUP&amp;HEIGHT=450&amp;WIDTH=450&amp;START_MAXIMIZED=","FALSE&amp;VAR:CALENDAR=US&amp;VAR:SYMBOL=88162G10&amp;VAR:INDEX=0"}</definedName>
    <definedName name="_3467__FDSAUDITLINK__" localSheetId="11" hidden="1">{"fdsup://directions/FAT Viewer?action=UPDATE&amp;creator=factset&amp;DYN_ARGS=TRUE&amp;DOC_NAME=FAT:FQL_AUDITING_CLIENT_TEMPLATE.FAT&amp;display_string=Audit&amp;VAR:KEY=XCDODQTOXU&amp;VAR:QUERY=RkZfTkVUX0lOQyhBTk4sLTEsLCxSUCk=&amp;WINDOW=FIRST_POPUP&amp;HEIGHT=450&amp;WIDTH=450&amp;START_MAXIMI","ZED=FALSE&amp;VAR:CALENDAR=US&amp;VAR:SYMBOL=88162G10&amp;VAR:INDEX=0"}</definedName>
    <definedName name="_3467__FDSAUDITLINK__" localSheetId="3" hidden="1">{"fdsup://directions/FAT Viewer?action=UPDATE&amp;creator=factset&amp;DYN_ARGS=TRUE&amp;DOC_NAME=FAT:FQL_AUDITING_CLIENT_TEMPLATE.FAT&amp;display_string=Audit&amp;VAR:KEY=XCDODQTOXU&amp;VAR:QUERY=RkZfTkVUX0lOQyhBTk4sLTEsLCxSUCk=&amp;WINDOW=FIRST_POPUP&amp;HEIGHT=450&amp;WIDTH=450&amp;START_MAXIMI","ZED=FALSE&amp;VAR:CALENDAR=US&amp;VAR:SYMBOL=88162G10&amp;VAR:INDEX=0"}</definedName>
    <definedName name="_3467__FDSAUDITLINK__" hidden="1">{"fdsup://directions/FAT Viewer?action=UPDATE&amp;creator=factset&amp;DYN_ARGS=TRUE&amp;DOC_NAME=FAT:FQL_AUDITING_CLIENT_TEMPLATE.FAT&amp;display_string=Audit&amp;VAR:KEY=XCDODQTOXU&amp;VAR:QUERY=RkZfTkVUX0lOQyhBTk4sLTEsLCxSUCk=&amp;WINDOW=FIRST_POPUP&amp;HEIGHT=450&amp;WIDTH=450&amp;START_MAXIMI","ZED=FALSE&amp;VAR:CALENDAR=US&amp;VAR:SYMBOL=88162G10&amp;VAR:INDEX=0"}</definedName>
    <definedName name="_3468__FDSAUDITLINK__" localSheetId="11" hidden="1">{"fdsup://directions/FAT Viewer?action=UPDATE&amp;creator=factset&amp;DYN_ARGS=TRUE&amp;DOC_NAME=FAT:FQL_AUDITING_CLIENT_TEMPLATE.FAT&amp;display_string=Audit&amp;VAR:KEY=TIHEFOZEJK&amp;VAR:QUERY=RkZfTkVUX0lOQyhBTk4sLTIsLCxSUCk=&amp;WINDOW=FIRST_POPUP&amp;HEIGHT=450&amp;WIDTH=450&amp;START_MAXIMI","ZED=FALSE&amp;VAR:CALENDAR=US&amp;VAR:SYMBOL=88162G10&amp;VAR:INDEX=0"}</definedName>
    <definedName name="_3468__FDSAUDITLINK__" localSheetId="3" hidden="1">{"fdsup://directions/FAT Viewer?action=UPDATE&amp;creator=factset&amp;DYN_ARGS=TRUE&amp;DOC_NAME=FAT:FQL_AUDITING_CLIENT_TEMPLATE.FAT&amp;display_string=Audit&amp;VAR:KEY=TIHEFOZEJK&amp;VAR:QUERY=RkZfTkVUX0lOQyhBTk4sLTIsLCxSUCk=&amp;WINDOW=FIRST_POPUP&amp;HEIGHT=450&amp;WIDTH=450&amp;START_MAXIMI","ZED=FALSE&amp;VAR:CALENDAR=US&amp;VAR:SYMBOL=88162G10&amp;VAR:INDEX=0"}</definedName>
    <definedName name="_3468__FDSAUDITLINK__" hidden="1">{"fdsup://directions/FAT Viewer?action=UPDATE&amp;creator=factset&amp;DYN_ARGS=TRUE&amp;DOC_NAME=FAT:FQL_AUDITING_CLIENT_TEMPLATE.FAT&amp;display_string=Audit&amp;VAR:KEY=TIHEFOZEJK&amp;VAR:QUERY=RkZfTkVUX0lOQyhBTk4sLTIsLCxSUCk=&amp;WINDOW=FIRST_POPUP&amp;HEIGHT=450&amp;WIDTH=450&amp;START_MAXIMI","ZED=FALSE&amp;VAR:CALENDAR=US&amp;VAR:SYMBOL=88162G10&amp;VAR:INDEX=0"}</definedName>
    <definedName name="_3469__FDSAUDITLINK__" localSheetId="11" hidden="1">{"fdsup://directions/FAT Viewer?action=UPDATE&amp;creator=factset&amp;DYN_ARGS=TRUE&amp;DOC_NAME=FAT:FQL_AUDITING_CLIENT_TEMPLATE.FAT&amp;display_string=Audit&amp;VAR:KEY=DWHQFIFSZC&amp;VAR:QUERY=RkZfRUJJVChBTk4sLTEsLCxSUCk=&amp;WINDOW=FIRST_POPUP&amp;HEIGHT=450&amp;WIDTH=450&amp;START_MAXIMIZED=","FALSE&amp;VAR:CALENDAR=US&amp;VAR:SYMBOL=88162G10&amp;VAR:INDEX=0"}</definedName>
    <definedName name="_3469__FDSAUDITLINK__" localSheetId="3" hidden="1">{"fdsup://directions/FAT Viewer?action=UPDATE&amp;creator=factset&amp;DYN_ARGS=TRUE&amp;DOC_NAME=FAT:FQL_AUDITING_CLIENT_TEMPLATE.FAT&amp;display_string=Audit&amp;VAR:KEY=DWHQFIFSZC&amp;VAR:QUERY=RkZfRUJJVChBTk4sLTEsLCxSUCk=&amp;WINDOW=FIRST_POPUP&amp;HEIGHT=450&amp;WIDTH=450&amp;START_MAXIMIZED=","FALSE&amp;VAR:CALENDAR=US&amp;VAR:SYMBOL=88162G10&amp;VAR:INDEX=0"}</definedName>
    <definedName name="_3469__FDSAUDITLINK__" hidden="1">{"fdsup://directions/FAT Viewer?action=UPDATE&amp;creator=factset&amp;DYN_ARGS=TRUE&amp;DOC_NAME=FAT:FQL_AUDITING_CLIENT_TEMPLATE.FAT&amp;display_string=Audit&amp;VAR:KEY=DWHQFIFSZC&amp;VAR:QUERY=RkZfRUJJVChBTk4sLTEsLCxSUCk=&amp;WINDOW=FIRST_POPUP&amp;HEIGHT=450&amp;WIDTH=450&amp;START_MAXIMIZED=","FALSE&amp;VAR:CALENDAR=US&amp;VAR:SYMBOL=88162G10&amp;VAR:INDEX=0"}</definedName>
    <definedName name="_347__FDSAUDITLINK__" localSheetId="11" hidden="1">{"fdsup://directions/FAT Viewer?action=UPDATE&amp;creator=factset&amp;DYN_ARGS=TRUE&amp;DOC_NAME=FAT:FQL_AUDITING_CLIENT_TEMPLATE.FAT&amp;display_string=Audit&amp;VAR:KEY=HCZEJALUTQ&amp;VAR:QUERY=RkZfQ0FQRVgoQU5OLC0yLCwsUlAp&amp;WINDOW=FIRST_POPUP&amp;HEIGHT=450&amp;WIDTH=450&amp;START_MAXIMIZED=","FALSE&amp;VAR:CALENDAR=FIVEDAY&amp;VAR:SYMBOL=615694&amp;VAR:INDEX=0"}</definedName>
    <definedName name="_347__FDSAUDITLINK__" localSheetId="3" hidden="1">{"fdsup://directions/FAT Viewer?action=UPDATE&amp;creator=factset&amp;DYN_ARGS=TRUE&amp;DOC_NAME=FAT:FQL_AUDITING_CLIENT_TEMPLATE.FAT&amp;display_string=Audit&amp;VAR:KEY=HCZEJALUTQ&amp;VAR:QUERY=RkZfQ0FQRVgoQU5OLC0yLCwsUlAp&amp;WINDOW=FIRST_POPUP&amp;HEIGHT=450&amp;WIDTH=450&amp;START_MAXIMIZED=","FALSE&amp;VAR:CALENDAR=FIVEDAY&amp;VAR:SYMBOL=615694&amp;VAR:INDEX=0"}</definedName>
    <definedName name="_347__FDSAUDITLINK__" hidden="1">{"fdsup://directions/FAT Viewer?action=UPDATE&amp;creator=factset&amp;DYN_ARGS=TRUE&amp;DOC_NAME=FAT:FQL_AUDITING_CLIENT_TEMPLATE.FAT&amp;display_string=Audit&amp;VAR:KEY=HCZEJALUTQ&amp;VAR:QUERY=RkZfQ0FQRVgoQU5OLC0yLCwsUlAp&amp;WINDOW=FIRST_POPUP&amp;HEIGHT=450&amp;WIDTH=450&amp;START_MAXIMIZED=","FALSE&amp;VAR:CALENDAR=FIVEDAY&amp;VAR:SYMBOL=615694&amp;VAR:INDEX=0"}</definedName>
    <definedName name="_3470__FDSAUDITLINK__" localSheetId="11" hidden="1">{"fdsup://directions/FAT Viewer?action=UPDATE&amp;creator=factset&amp;DYN_ARGS=TRUE&amp;DOC_NAME=FAT:FQL_AUDITING_CLIENT_TEMPLATE.FAT&amp;display_string=Audit&amp;VAR:KEY=XMNIBYDEXK&amp;VAR:QUERY=RkZfRUJJVChBTk4sLTIsLCxSUCk=&amp;WINDOW=FIRST_POPUP&amp;HEIGHT=450&amp;WIDTH=450&amp;START_MAXIMIZED=","FALSE&amp;VAR:CALENDAR=US&amp;VAR:SYMBOL=88162G10&amp;VAR:INDEX=0"}</definedName>
    <definedName name="_3470__FDSAUDITLINK__" localSheetId="3" hidden="1">{"fdsup://directions/FAT Viewer?action=UPDATE&amp;creator=factset&amp;DYN_ARGS=TRUE&amp;DOC_NAME=FAT:FQL_AUDITING_CLIENT_TEMPLATE.FAT&amp;display_string=Audit&amp;VAR:KEY=XMNIBYDEXK&amp;VAR:QUERY=RkZfRUJJVChBTk4sLTIsLCxSUCk=&amp;WINDOW=FIRST_POPUP&amp;HEIGHT=450&amp;WIDTH=450&amp;START_MAXIMIZED=","FALSE&amp;VAR:CALENDAR=US&amp;VAR:SYMBOL=88162G10&amp;VAR:INDEX=0"}</definedName>
    <definedName name="_3470__FDSAUDITLINK__" hidden="1">{"fdsup://directions/FAT Viewer?action=UPDATE&amp;creator=factset&amp;DYN_ARGS=TRUE&amp;DOC_NAME=FAT:FQL_AUDITING_CLIENT_TEMPLATE.FAT&amp;display_string=Audit&amp;VAR:KEY=XMNIBYDEXK&amp;VAR:QUERY=RkZfRUJJVChBTk4sLTIsLCxSUCk=&amp;WINDOW=FIRST_POPUP&amp;HEIGHT=450&amp;WIDTH=450&amp;START_MAXIMIZED=","FALSE&amp;VAR:CALENDAR=US&amp;VAR:SYMBOL=88162G10&amp;VAR:INDEX=0"}</definedName>
    <definedName name="_3471__FDSAUDITLINK__" localSheetId="11" hidden="1">{"fdsup://directions/FAT Viewer?action=UPDATE&amp;creator=factset&amp;DYN_ARGS=TRUE&amp;DOC_NAME=FAT:FQL_AUDITING_CLIENT_TEMPLATE.FAT&amp;display_string=Audit&amp;VAR:KEY=XOZKNUHSVE&amp;VAR:QUERY=RkZfRUJJVERBKEFOTiwtMSwsLFJQKQ==&amp;WINDOW=FIRST_POPUP&amp;HEIGHT=450&amp;WIDTH=450&amp;START_MAXIMI","ZED=FALSE&amp;VAR:CALENDAR=US&amp;VAR:SYMBOL=88162G10&amp;VAR:INDEX=0"}</definedName>
    <definedName name="_3471__FDSAUDITLINK__" localSheetId="3" hidden="1">{"fdsup://directions/FAT Viewer?action=UPDATE&amp;creator=factset&amp;DYN_ARGS=TRUE&amp;DOC_NAME=FAT:FQL_AUDITING_CLIENT_TEMPLATE.FAT&amp;display_string=Audit&amp;VAR:KEY=XOZKNUHSVE&amp;VAR:QUERY=RkZfRUJJVERBKEFOTiwtMSwsLFJQKQ==&amp;WINDOW=FIRST_POPUP&amp;HEIGHT=450&amp;WIDTH=450&amp;START_MAXIMI","ZED=FALSE&amp;VAR:CALENDAR=US&amp;VAR:SYMBOL=88162G10&amp;VAR:INDEX=0"}</definedName>
    <definedName name="_3471__FDSAUDITLINK__" hidden="1">{"fdsup://directions/FAT Viewer?action=UPDATE&amp;creator=factset&amp;DYN_ARGS=TRUE&amp;DOC_NAME=FAT:FQL_AUDITING_CLIENT_TEMPLATE.FAT&amp;display_string=Audit&amp;VAR:KEY=XOZKNUHSVE&amp;VAR:QUERY=RkZfRUJJVERBKEFOTiwtMSwsLFJQKQ==&amp;WINDOW=FIRST_POPUP&amp;HEIGHT=450&amp;WIDTH=450&amp;START_MAXIMI","ZED=FALSE&amp;VAR:CALENDAR=US&amp;VAR:SYMBOL=88162G10&amp;VAR:INDEX=0"}</definedName>
    <definedName name="_3472__FDSAUDITLINK__" localSheetId="11" hidden="1">{"fdsup://directions/FAT Viewer?action=UPDATE&amp;creator=factset&amp;DYN_ARGS=TRUE&amp;DOC_NAME=FAT:FQL_AUDITING_CLIENT_TEMPLATE.FAT&amp;display_string=Audit&amp;VAR:KEY=RMDMXCBSVS&amp;VAR:QUERY=RkZfRUJJVERBKEFOTiwtMiwsLFJQKQ==&amp;WINDOW=FIRST_POPUP&amp;HEIGHT=450&amp;WIDTH=450&amp;START_MAXIMI","ZED=FALSE&amp;VAR:CALENDAR=US&amp;VAR:SYMBOL=88162G10&amp;VAR:INDEX=0"}</definedName>
    <definedName name="_3472__FDSAUDITLINK__" localSheetId="3" hidden="1">{"fdsup://directions/FAT Viewer?action=UPDATE&amp;creator=factset&amp;DYN_ARGS=TRUE&amp;DOC_NAME=FAT:FQL_AUDITING_CLIENT_TEMPLATE.FAT&amp;display_string=Audit&amp;VAR:KEY=RMDMXCBSVS&amp;VAR:QUERY=RkZfRUJJVERBKEFOTiwtMiwsLFJQKQ==&amp;WINDOW=FIRST_POPUP&amp;HEIGHT=450&amp;WIDTH=450&amp;START_MAXIMI","ZED=FALSE&amp;VAR:CALENDAR=US&amp;VAR:SYMBOL=88162G10&amp;VAR:INDEX=0"}</definedName>
    <definedName name="_3472__FDSAUDITLINK__" hidden="1">{"fdsup://directions/FAT Viewer?action=UPDATE&amp;creator=factset&amp;DYN_ARGS=TRUE&amp;DOC_NAME=FAT:FQL_AUDITING_CLIENT_TEMPLATE.FAT&amp;display_string=Audit&amp;VAR:KEY=RMDMXCBSVS&amp;VAR:QUERY=RkZfRUJJVERBKEFOTiwtMiwsLFJQKQ==&amp;WINDOW=FIRST_POPUP&amp;HEIGHT=450&amp;WIDTH=450&amp;START_MAXIMI","ZED=FALSE&amp;VAR:CALENDAR=US&amp;VAR:SYMBOL=88162G10&amp;VAR:INDEX=0"}</definedName>
    <definedName name="_3473__FDSAUDITLINK__" localSheetId="11" hidden="1">{"fdsup://directions/FAT Viewer?action=UPDATE&amp;creator=factset&amp;DYN_ARGS=TRUE&amp;DOC_NAME=FAT:FQL_AUDITING_CLIENT_TEMPLATE.FAT&amp;display_string=Audit&amp;VAR:KEY=LSBUFGNOTW&amp;VAR:QUERY=RkZfQ0FQRVgoQU5OLDAsLCxSUCk=&amp;WINDOW=FIRST_POPUP&amp;HEIGHT=450&amp;WIDTH=450&amp;START_MAXIMIZED=","FALSE&amp;VAR:CALENDAR=US&amp;VAR:SYMBOL=00766T10&amp;VAR:INDEX=0"}</definedName>
    <definedName name="_3473__FDSAUDITLINK__" localSheetId="3" hidden="1">{"fdsup://directions/FAT Viewer?action=UPDATE&amp;creator=factset&amp;DYN_ARGS=TRUE&amp;DOC_NAME=FAT:FQL_AUDITING_CLIENT_TEMPLATE.FAT&amp;display_string=Audit&amp;VAR:KEY=LSBUFGNOTW&amp;VAR:QUERY=RkZfQ0FQRVgoQU5OLDAsLCxSUCk=&amp;WINDOW=FIRST_POPUP&amp;HEIGHT=450&amp;WIDTH=450&amp;START_MAXIMIZED=","FALSE&amp;VAR:CALENDAR=US&amp;VAR:SYMBOL=00766T10&amp;VAR:INDEX=0"}</definedName>
    <definedName name="_3473__FDSAUDITLINK__" hidden="1">{"fdsup://directions/FAT Viewer?action=UPDATE&amp;creator=factset&amp;DYN_ARGS=TRUE&amp;DOC_NAME=FAT:FQL_AUDITING_CLIENT_TEMPLATE.FAT&amp;display_string=Audit&amp;VAR:KEY=LSBUFGNOTW&amp;VAR:QUERY=RkZfQ0FQRVgoQU5OLDAsLCxSUCk=&amp;WINDOW=FIRST_POPUP&amp;HEIGHT=450&amp;WIDTH=450&amp;START_MAXIMIZED=","FALSE&amp;VAR:CALENDAR=US&amp;VAR:SYMBOL=00766T10&amp;VAR:INDEX=0"}</definedName>
    <definedName name="_3474__FDSAUDITLINK__" localSheetId="11" hidden="1">{"fdsup://directions/FAT Viewer?action=UPDATE&amp;creator=factset&amp;DYN_ARGS=TRUE&amp;DOC_NAME=FAT:FQL_AUDITING_CLIENT_TEMPLATE.FAT&amp;display_string=Audit&amp;VAR:KEY=LGRENCFADK&amp;VAR:QUERY=RkZfQ0FQRVgoQU5OLC0xLCwsUlAp&amp;WINDOW=FIRST_POPUP&amp;HEIGHT=450&amp;WIDTH=450&amp;START_MAXIMIZED=","FALSE&amp;VAR:CALENDAR=US&amp;VAR:SYMBOL=00766T10&amp;VAR:INDEX=0"}</definedName>
    <definedName name="_3474__FDSAUDITLINK__" localSheetId="3" hidden="1">{"fdsup://directions/FAT Viewer?action=UPDATE&amp;creator=factset&amp;DYN_ARGS=TRUE&amp;DOC_NAME=FAT:FQL_AUDITING_CLIENT_TEMPLATE.FAT&amp;display_string=Audit&amp;VAR:KEY=LGRENCFADK&amp;VAR:QUERY=RkZfQ0FQRVgoQU5OLC0xLCwsUlAp&amp;WINDOW=FIRST_POPUP&amp;HEIGHT=450&amp;WIDTH=450&amp;START_MAXIMIZED=","FALSE&amp;VAR:CALENDAR=US&amp;VAR:SYMBOL=00766T10&amp;VAR:INDEX=0"}</definedName>
    <definedName name="_3474__FDSAUDITLINK__" hidden="1">{"fdsup://directions/FAT Viewer?action=UPDATE&amp;creator=factset&amp;DYN_ARGS=TRUE&amp;DOC_NAME=FAT:FQL_AUDITING_CLIENT_TEMPLATE.FAT&amp;display_string=Audit&amp;VAR:KEY=LGRENCFADK&amp;VAR:QUERY=RkZfQ0FQRVgoQU5OLC0xLCwsUlAp&amp;WINDOW=FIRST_POPUP&amp;HEIGHT=450&amp;WIDTH=450&amp;START_MAXIMIZED=","FALSE&amp;VAR:CALENDAR=US&amp;VAR:SYMBOL=00766T10&amp;VAR:INDEX=0"}</definedName>
    <definedName name="_3475__FDSAUDITLINK__" localSheetId="11" hidden="1">{"fdsup://directions/FAT Viewer?action=UPDATE&amp;creator=factset&amp;DYN_ARGS=TRUE&amp;DOC_NAME=FAT:FQL_AUDITING_CLIENT_TEMPLATE.FAT&amp;display_string=Audit&amp;VAR:KEY=TKTCPCZETQ&amp;VAR:QUERY=RkZfQ0FQRVgoQU5OLC0yLCwsUlAp&amp;WINDOW=FIRST_POPUP&amp;HEIGHT=450&amp;WIDTH=450&amp;START_MAXIMIZED=","FALSE&amp;VAR:CALENDAR=US&amp;VAR:SYMBOL=00766T10&amp;VAR:INDEX=0"}</definedName>
    <definedName name="_3475__FDSAUDITLINK__" localSheetId="3" hidden="1">{"fdsup://directions/FAT Viewer?action=UPDATE&amp;creator=factset&amp;DYN_ARGS=TRUE&amp;DOC_NAME=FAT:FQL_AUDITING_CLIENT_TEMPLATE.FAT&amp;display_string=Audit&amp;VAR:KEY=TKTCPCZETQ&amp;VAR:QUERY=RkZfQ0FQRVgoQU5OLC0yLCwsUlAp&amp;WINDOW=FIRST_POPUP&amp;HEIGHT=450&amp;WIDTH=450&amp;START_MAXIMIZED=","FALSE&amp;VAR:CALENDAR=US&amp;VAR:SYMBOL=00766T10&amp;VAR:INDEX=0"}</definedName>
    <definedName name="_3475__FDSAUDITLINK__" hidden="1">{"fdsup://directions/FAT Viewer?action=UPDATE&amp;creator=factset&amp;DYN_ARGS=TRUE&amp;DOC_NAME=FAT:FQL_AUDITING_CLIENT_TEMPLATE.FAT&amp;display_string=Audit&amp;VAR:KEY=TKTCPCZETQ&amp;VAR:QUERY=RkZfQ0FQRVgoQU5OLC0yLCwsUlAp&amp;WINDOW=FIRST_POPUP&amp;HEIGHT=450&amp;WIDTH=450&amp;START_MAXIMIZED=","FALSE&amp;VAR:CALENDAR=US&amp;VAR:SYMBOL=00766T10&amp;VAR:INDEX=0"}</definedName>
    <definedName name="_3476__FDSAUDITLINK__" localSheetId="11" hidden="1">{"fdsup://directions/FAT Viewer?action=UPDATE&amp;creator=factset&amp;DYN_ARGS=TRUE&amp;DOC_NAME=FAT:FQL_AUDITING_CLIENT_TEMPLATE.FAT&amp;display_string=Audit&amp;VAR:KEY=HCTQVAFULQ&amp;VAR:QUERY=RkZfTkVUX0lOQyhBTk4sLTEsLCxSUCk=&amp;WINDOW=FIRST_POPUP&amp;HEIGHT=450&amp;WIDTH=450&amp;START_MAXIMI","ZED=FALSE&amp;VAR:CALENDAR=US&amp;VAR:SYMBOL=00766T10&amp;VAR:INDEX=0"}</definedName>
    <definedName name="_3476__FDSAUDITLINK__" localSheetId="3" hidden="1">{"fdsup://directions/FAT Viewer?action=UPDATE&amp;creator=factset&amp;DYN_ARGS=TRUE&amp;DOC_NAME=FAT:FQL_AUDITING_CLIENT_TEMPLATE.FAT&amp;display_string=Audit&amp;VAR:KEY=HCTQVAFULQ&amp;VAR:QUERY=RkZfTkVUX0lOQyhBTk4sLTEsLCxSUCk=&amp;WINDOW=FIRST_POPUP&amp;HEIGHT=450&amp;WIDTH=450&amp;START_MAXIMI","ZED=FALSE&amp;VAR:CALENDAR=US&amp;VAR:SYMBOL=00766T10&amp;VAR:INDEX=0"}</definedName>
    <definedName name="_3476__FDSAUDITLINK__" hidden="1">{"fdsup://directions/FAT Viewer?action=UPDATE&amp;creator=factset&amp;DYN_ARGS=TRUE&amp;DOC_NAME=FAT:FQL_AUDITING_CLIENT_TEMPLATE.FAT&amp;display_string=Audit&amp;VAR:KEY=HCTQVAFULQ&amp;VAR:QUERY=RkZfTkVUX0lOQyhBTk4sLTEsLCxSUCk=&amp;WINDOW=FIRST_POPUP&amp;HEIGHT=450&amp;WIDTH=450&amp;START_MAXIMI","ZED=FALSE&amp;VAR:CALENDAR=US&amp;VAR:SYMBOL=00766T10&amp;VAR:INDEX=0"}</definedName>
    <definedName name="_3477__FDSAUDITLINK__" localSheetId="11" hidden="1">{"fdsup://directions/FAT Viewer?action=UPDATE&amp;creator=factset&amp;DYN_ARGS=TRUE&amp;DOC_NAME=FAT:FQL_AUDITING_CLIENT_TEMPLATE.FAT&amp;display_string=Audit&amp;VAR:KEY=JMVOJWNIXQ&amp;VAR:QUERY=RkZfTkVUX0lOQyhBTk4sLTIsLCxSUCk=&amp;WINDOW=FIRST_POPUP&amp;HEIGHT=450&amp;WIDTH=450&amp;START_MAXIMI","ZED=FALSE&amp;VAR:CALENDAR=US&amp;VAR:SYMBOL=00766T10&amp;VAR:INDEX=0"}</definedName>
    <definedName name="_3477__FDSAUDITLINK__" localSheetId="3" hidden="1">{"fdsup://directions/FAT Viewer?action=UPDATE&amp;creator=factset&amp;DYN_ARGS=TRUE&amp;DOC_NAME=FAT:FQL_AUDITING_CLIENT_TEMPLATE.FAT&amp;display_string=Audit&amp;VAR:KEY=JMVOJWNIXQ&amp;VAR:QUERY=RkZfTkVUX0lOQyhBTk4sLTIsLCxSUCk=&amp;WINDOW=FIRST_POPUP&amp;HEIGHT=450&amp;WIDTH=450&amp;START_MAXIMI","ZED=FALSE&amp;VAR:CALENDAR=US&amp;VAR:SYMBOL=00766T10&amp;VAR:INDEX=0"}</definedName>
    <definedName name="_3477__FDSAUDITLINK__" hidden="1">{"fdsup://directions/FAT Viewer?action=UPDATE&amp;creator=factset&amp;DYN_ARGS=TRUE&amp;DOC_NAME=FAT:FQL_AUDITING_CLIENT_TEMPLATE.FAT&amp;display_string=Audit&amp;VAR:KEY=JMVOJWNIXQ&amp;VAR:QUERY=RkZfTkVUX0lOQyhBTk4sLTIsLCxSUCk=&amp;WINDOW=FIRST_POPUP&amp;HEIGHT=450&amp;WIDTH=450&amp;START_MAXIMI","ZED=FALSE&amp;VAR:CALENDAR=US&amp;VAR:SYMBOL=00766T10&amp;VAR:INDEX=0"}</definedName>
    <definedName name="_3478__FDSAUDITLINK__" localSheetId="11" hidden="1">{"fdsup://directions/FAT Viewer?action=UPDATE&amp;creator=factset&amp;DYN_ARGS=TRUE&amp;DOC_NAME=FAT:FQL_AUDITING_CLIENT_TEMPLATE.FAT&amp;display_string=Audit&amp;VAR:KEY=XUBIPCPKZA&amp;VAR:QUERY=RkZfRUJJVChBTk4sLTEsLCxSUCk=&amp;WINDOW=FIRST_POPUP&amp;HEIGHT=450&amp;WIDTH=450&amp;START_MAXIMIZED=","FALSE&amp;VAR:CALENDAR=US&amp;VAR:SYMBOL=00766T10&amp;VAR:INDEX=0"}</definedName>
    <definedName name="_3478__FDSAUDITLINK__" localSheetId="3" hidden="1">{"fdsup://directions/FAT Viewer?action=UPDATE&amp;creator=factset&amp;DYN_ARGS=TRUE&amp;DOC_NAME=FAT:FQL_AUDITING_CLIENT_TEMPLATE.FAT&amp;display_string=Audit&amp;VAR:KEY=XUBIPCPKZA&amp;VAR:QUERY=RkZfRUJJVChBTk4sLTEsLCxSUCk=&amp;WINDOW=FIRST_POPUP&amp;HEIGHT=450&amp;WIDTH=450&amp;START_MAXIMIZED=","FALSE&amp;VAR:CALENDAR=US&amp;VAR:SYMBOL=00766T10&amp;VAR:INDEX=0"}</definedName>
    <definedName name="_3478__FDSAUDITLINK__" hidden="1">{"fdsup://directions/FAT Viewer?action=UPDATE&amp;creator=factset&amp;DYN_ARGS=TRUE&amp;DOC_NAME=FAT:FQL_AUDITING_CLIENT_TEMPLATE.FAT&amp;display_string=Audit&amp;VAR:KEY=XUBIPCPKZA&amp;VAR:QUERY=RkZfRUJJVChBTk4sLTEsLCxSUCk=&amp;WINDOW=FIRST_POPUP&amp;HEIGHT=450&amp;WIDTH=450&amp;START_MAXIMIZED=","FALSE&amp;VAR:CALENDAR=US&amp;VAR:SYMBOL=00766T10&amp;VAR:INDEX=0"}</definedName>
    <definedName name="_3479__FDSAUDITLINK__" localSheetId="11" hidden="1">{"fdsup://directions/FAT Viewer?action=UPDATE&amp;creator=factset&amp;DYN_ARGS=TRUE&amp;DOC_NAME=FAT:FQL_AUDITING_CLIENT_TEMPLATE.FAT&amp;display_string=Audit&amp;VAR:KEY=PKZCLYHSRA&amp;VAR:QUERY=RkZfRUJJVChBTk4sLTIsLCxSUCk=&amp;WINDOW=FIRST_POPUP&amp;HEIGHT=450&amp;WIDTH=450&amp;START_MAXIMIZED=","FALSE&amp;VAR:CALENDAR=US&amp;VAR:SYMBOL=00766T10&amp;VAR:INDEX=0"}</definedName>
    <definedName name="_3479__FDSAUDITLINK__" localSheetId="3" hidden="1">{"fdsup://directions/FAT Viewer?action=UPDATE&amp;creator=factset&amp;DYN_ARGS=TRUE&amp;DOC_NAME=FAT:FQL_AUDITING_CLIENT_TEMPLATE.FAT&amp;display_string=Audit&amp;VAR:KEY=PKZCLYHSRA&amp;VAR:QUERY=RkZfRUJJVChBTk4sLTIsLCxSUCk=&amp;WINDOW=FIRST_POPUP&amp;HEIGHT=450&amp;WIDTH=450&amp;START_MAXIMIZED=","FALSE&amp;VAR:CALENDAR=US&amp;VAR:SYMBOL=00766T10&amp;VAR:INDEX=0"}</definedName>
    <definedName name="_3479__FDSAUDITLINK__" hidden="1">{"fdsup://directions/FAT Viewer?action=UPDATE&amp;creator=factset&amp;DYN_ARGS=TRUE&amp;DOC_NAME=FAT:FQL_AUDITING_CLIENT_TEMPLATE.FAT&amp;display_string=Audit&amp;VAR:KEY=PKZCLYHSRA&amp;VAR:QUERY=RkZfRUJJVChBTk4sLTIsLCxSUCk=&amp;WINDOW=FIRST_POPUP&amp;HEIGHT=450&amp;WIDTH=450&amp;START_MAXIMIZED=","FALSE&amp;VAR:CALENDAR=US&amp;VAR:SYMBOL=00766T10&amp;VAR:INDEX=0"}</definedName>
    <definedName name="_348__FDSAUDITLINK__" localSheetId="11" hidden="1">{"fdsup://directions/FAT Viewer?action=UPDATE&amp;creator=factset&amp;DYN_ARGS=TRUE&amp;DOC_NAME=FAT:FQL_AUDITING_CLIENT_TEMPLATE.FAT&amp;display_string=Audit&amp;VAR:KEY=HKPSJOXQDM&amp;VAR:QUERY=RkZfTkVUX0lOQyhBTk4sLTEsLCxSUCk=&amp;WINDOW=FIRST_POPUP&amp;HEIGHT=450&amp;WIDTH=450&amp;START_MAXIMI","ZED=FALSE&amp;VAR:CALENDAR=FIVEDAY&amp;VAR:SYMBOL=615694&amp;VAR:INDEX=0"}</definedName>
    <definedName name="_348__FDSAUDITLINK__" localSheetId="3" hidden="1">{"fdsup://directions/FAT Viewer?action=UPDATE&amp;creator=factset&amp;DYN_ARGS=TRUE&amp;DOC_NAME=FAT:FQL_AUDITING_CLIENT_TEMPLATE.FAT&amp;display_string=Audit&amp;VAR:KEY=HKPSJOXQDM&amp;VAR:QUERY=RkZfTkVUX0lOQyhBTk4sLTEsLCxSUCk=&amp;WINDOW=FIRST_POPUP&amp;HEIGHT=450&amp;WIDTH=450&amp;START_MAXIMI","ZED=FALSE&amp;VAR:CALENDAR=FIVEDAY&amp;VAR:SYMBOL=615694&amp;VAR:INDEX=0"}</definedName>
    <definedName name="_348__FDSAUDITLINK__" hidden="1">{"fdsup://directions/FAT Viewer?action=UPDATE&amp;creator=factset&amp;DYN_ARGS=TRUE&amp;DOC_NAME=FAT:FQL_AUDITING_CLIENT_TEMPLATE.FAT&amp;display_string=Audit&amp;VAR:KEY=HKPSJOXQDM&amp;VAR:QUERY=RkZfTkVUX0lOQyhBTk4sLTEsLCxSUCk=&amp;WINDOW=FIRST_POPUP&amp;HEIGHT=450&amp;WIDTH=450&amp;START_MAXIMI","ZED=FALSE&amp;VAR:CALENDAR=FIVEDAY&amp;VAR:SYMBOL=615694&amp;VAR:INDEX=0"}</definedName>
    <definedName name="_3480__FDSAUDITLINK__" localSheetId="11" hidden="1">{"fdsup://directions/FAT Viewer?action=UPDATE&amp;creator=factset&amp;DYN_ARGS=TRUE&amp;DOC_NAME=FAT:FQL_AUDITING_CLIENT_TEMPLATE.FAT&amp;display_string=Audit&amp;VAR:KEY=DYRQNIJAVW&amp;VAR:QUERY=RkZfRUJJVERBKEFOTiwtMSwsLFJQKQ==&amp;WINDOW=FIRST_POPUP&amp;HEIGHT=450&amp;WIDTH=450&amp;START_MAXIMI","ZED=FALSE&amp;VAR:CALENDAR=US&amp;VAR:SYMBOL=00766T10&amp;VAR:INDEX=0"}</definedName>
    <definedName name="_3480__FDSAUDITLINK__" localSheetId="3" hidden="1">{"fdsup://directions/FAT Viewer?action=UPDATE&amp;creator=factset&amp;DYN_ARGS=TRUE&amp;DOC_NAME=FAT:FQL_AUDITING_CLIENT_TEMPLATE.FAT&amp;display_string=Audit&amp;VAR:KEY=DYRQNIJAVW&amp;VAR:QUERY=RkZfRUJJVERBKEFOTiwtMSwsLFJQKQ==&amp;WINDOW=FIRST_POPUP&amp;HEIGHT=450&amp;WIDTH=450&amp;START_MAXIMI","ZED=FALSE&amp;VAR:CALENDAR=US&amp;VAR:SYMBOL=00766T10&amp;VAR:INDEX=0"}</definedName>
    <definedName name="_3480__FDSAUDITLINK__" hidden="1">{"fdsup://directions/FAT Viewer?action=UPDATE&amp;creator=factset&amp;DYN_ARGS=TRUE&amp;DOC_NAME=FAT:FQL_AUDITING_CLIENT_TEMPLATE.FAT&amp;display_string=Audit&amp;VAR:KEY=DYRQNIJAVW&amp;VAR:QUERY=RkZfRUJJVERBKEFOTiwtMSwsLFJQKQ==&amp;WINDOW=FIRST_POPUP&amp;HEIGHT=450&amp;WIDTH=450&amp;START_MAXIMI","ZED=FALSE&amp;VAR:CALENDAR=US&amp;VAR:SYMBOL=00766T10&amp;VAR:INDEX=0"}</definedName>
    <definedName name="_3481__FDSAUDITLINK__" localSheetId="11" hidden="1">{"fdsup://directions/FAT Viewer?action=UPDATE&amp;creator=factset&amp;DYN_ARGS=TRUE&amp;DOC_NAME=FAT:FQL_AUDITING_CLIENT_TEMPLATE.FAT&amp;display_string=Audit&amp;VAR:KEY=REVWXSBCXU&amp;VAR:QUERY=RkZfRUJJVERBKEFOTiwtMiwsLFJQKQ==&amp;WINDOW=FIRST_POPUP&amp;HEIGHT=450&amp;WIDTH=450&amp;START_MAXIMI","ZED=FALSE&amp;VAR:CALENDAR=US&amp;VAR:SYMBOL=00766T10&amp;VAR:INDEX=0"}</definedName>
    <definedName name="_3481__FDSAUDITLINK__" localSheetId="3" hidden="1">{"fdsup://directions/FAT Viewer?action=UPDATE&amp;creator=factset&amp;DYN_ARGS=TRUE&amp;DOC_NAME=FAT:FQL_AUDITING_CLIENT_TEMPLATE.FAT&amp;display_string=Audit&amp;VAR:KEY=REVWXSBCXU&amp;VAR:QUERY=RkZfRUJJVERBKEFOTiwtMiwsLFJQKQ==&amp;WINDOW=FIRST_POPUP&amp;HEIGHT=450&amp;WIDTH=450&amp;START_MAXIMI","ZED=FALSE&amp;VAR:CALENDAR=US&amp;VAR:SYMBOL=00766T10&amp;VAR:INDEX=0"}</definedName>
    <definedName name="_3481__FDSAUDITLINK__" hidden="1">{"fdsup://directions/FAT Viewer?action=UPDATE&amp;creator=factset&amp;DYN_ARGS=TRUE&amp;DOC_NAME=FAT:FQL_AUDITING_CLIENT_TEMPLATE.FAT&amp;display_string=Audit&amp;VAR:KEY=REVWXSBCXU&amp;VAR:QUERY=RkZfRUJJVERBKEFOTiwtMiwsLFJQKQ==&amp;WINDOW=FIRST_POPUP&amp;HEIGHT=450&amp;WIDTH=450&amp;START_MAXIMI","ZED=FALSE&amp;VAR:CALENDAR=US&amp;VAR:SYMBOL=00766T10&amp;VAR:INDEX=0"}</definedName>
    <definedName name="_3482__FDSAUDITLINK__" localSheetId="11" hidden="1">{"fdsup://Directions/FactSet Auditing Viewer?action=AUDIT_VALUE&amp;DB=129&amp;ID1=00766T10&amp;VALUEID=01001&amp;SDATE=2008&amp;PERIODTYPE=ANN_STD&amp;window=popup_no_bar&amp;width=385&amp;height=120&amp;START_MAXIMIZED=FALSE&amp;creator=factset&amp;display_string=Audit"}</definedName>
    <definedName name="_3482__FDSAUDITLINK__" localSheetId="3" hidden="1">{"fdsup://Directions/FactSet Auditing Viewer?action=AUDIT_VALUE&amp;DB=129&amp;ID1=00766T10&amp;VALUEID=01001&amp;SDATE=2008&amp;PERIODTYPE=ANN_STD&amp;window=popup_no_bar&amp;width=385&amp;height=120&amp;START_MAXIMIZED=FALSE&amp;creator=factset&amp;display_string=Audit"}</definedName>
    <definedName name="_3482__FDSAUDITLINK__" hidden="1">{"fdsup://Directions/FactSet Auditing Viewer?action=AUDIT_VALUE&amp;DB=129&amp;ID1=00766T10&amp;VALUEID=01001&amp;SDATE=2008&amp;PERIODTYPE=ANN_STD&amp;window=popup_no_bar&amp;width=385&amp;height=120&amp;START_MAXIMIZED=FALSE&amp;creator=factset&amp;display_string=Audit"}</definedName>
    <definedName name="_3483__FDSAUDITLINK__" localSheetId="11" hidden="1">{"fdsup://Directions/FactSet Auditing Viewer?action=AUDIT_VALUE&amp;DB=129&amp;ID1=00766T10&amp;VALUEID=01001&amp;SDATE=2007&amp;PERIODTYPE=ANN_STD&amp;window=popup_no_bar&amp;width=385&amp;height=120&amp;START_MAXIMIZED=FALSE&amp;creator=factset&amp;display_string=Audit"}</definedName>
    <definedName name="_3483__FDSAUDITLINK__" localSheetId="3" hidden="1">{"fdsup://Directions/FactSet Auditing Viewer?action=AUDIT_VALUE&amp;DB=129&amp;ID1=00766T10&amp;VALUEID=01001&amp;SDATE=2007&amp;PERIODTYPE=ANN_STD&amp;window=popup_no_bar&amp;width=385&amp;height=120&amp;START_MAXIMIZED=FALSE&amp;creator=factset&amp;display_string=Audit"}</definedName>
    <definedName name="_3483__FDSAUDITLINK__" hidden="1">{"fdsup://Directions/FactSet Auditing Viewer?action=AUDIT_VALUE&amp;DB=129&amp;ID1=00766T10&amp;VALUEID=01001&amp;SDATE=2007&amp;PERIODTYPE=ANN_STD&amp;window=popup_no_bar&amp;width=385&amp;height=120&amp;START_MAXIMIZED=FALSE&amp;creator=factset&amp;display_string=Audit"}</definedName>
    <definedName name="_3484__FDSAUDITLINK__" localSheetId="11" hidden="1">{"fdsup://directions/FAT Viewer?action=UPDATE&amp;creator=factset&amp;DYN_ARGS=TRUE&amp;DOC_NAME=FAT:FQL_AUDITING_CLIENT_TEMPLATE.FAT&amp;display_string=Audit&amp;VAR:KEY=PWBUHKHITM&amp;VAR:QUERY=RkZfQ0FQRVgoQU5OLDAsLCxSUCk=&amp;WINDOW=FIRST_POPUP&amp;HEIGHT=450&amp;WIDTH=450&amp;START_MAXIMIZED=","FALSE&amp;VAR:CALENDAR=US&amp;VAR:SYMBOL=744897&amp;VAR:INDEX=0"}</definedName>
    <definedName name="_3484__FDSAUDITLINK__" localSheetId="3" hidden="1">{"fdsup://directions/FAT Viewer?action=UPDATE&amp;creator=factset&amp;DYN_ARGS=TRUE&amp;DOC_NAME=FAT:FQL_AUDITING_CLIENT_TEMPLATE.FAT&amp;display_string=Audit&amp;VAR:KEY=PWBUHKHITM&amp;VAR:QUERY=RkZfQ0FQRVgoQU5OLDAsLCxSUCk=&amp;WINDOW=FIRST_POPUP&amp;HEIGHT=450&amp;WIDTH=450&amp;START_MAXIMIZED=","FALSE&amp;VAR:CALENDAR=US&amp;VAR:SYMBOL=744897&amp;VAR:INDEX=0"}</definedName>
    <definedName name="_3484__FDSAUDITLINK__" hidden="1">{"fdsup://directions/FAT Viewer?action=UPDATE&amp;creator=factset&amp;DYN_ARGS=TRUE&amp;DOC_NAME=FAT:FQL_AUDITING_CLIENT_TEMPLATE.FAT&amp;display_string=Audit&amp;VAR:KEY=PWBUHKHITM&amp;VAR:QUERY=RkZfQ0FQRVgoQU5OLDAsLCxSUCk=&amp;WINDOW=FIRST_POPUP&amp;HEIGHT=450&amp;WIDTH=450&amp;START_MAXIMIZED=","FALSE&amp;VAR:CALENDAR=US&amp;VAR:SYMBOL=744897&amp;VAR:INDEX=0"}</definedName>
    <definedName name="_3485__FDSAUDITLINK__" localSheetId="11" hidden="1">{"fdsup://directions/FAT Viewer?action=UPDATE&amp;creator=factset&amp;DYN_ARGS=TRUE&amp;DOC_NAME=FAT:FQL_AUDITING_CLIENT_TEMPLATE.FAT&amp;display_string=Audit&amp;VAR:KEY=DYTIRYNATM&amp;VAR:QUERY=RkZfQ0FQRVgoQU5OLC0xLCwsUlAp&amp;WINDOW=FIRST_POPUP&amp;HEIGHT=450&amp;WIDTH=450&amp;START_MAXIMIZED=","FALSE&amp;VAR:CALENDAR=US&amp;VAR:SYMBOL=744897&amp;VAR:INDEX=0"}</definedName>
    <definedName name="_3485__FDSAUDITLINK__" localSheetId="3" hidden="1">{"fdsup://directions/FAT Viewer?action=UPDATE&amp;creator=factset&amp;DYN_ARGS=TRUE&amp;DOC_NAME=FAT:FQL_AUDITING_CLIENT_TEMPLATE.FAT&amp;display_string=Audit&amp;VAR:KEY=DYTIRYNATM&amp;VAR:QUERY=RkZfQ0FQRVgoQU5OLC0xLCwsUlAp&amp;WINDOW=FIRST_POPUP&amp;HEIGHT=450&amp;WIDTH=450&amp;START_MAXIMIZED=","FALSE&amp;VAR:CALENDAR=US&amp;VAR:SYMBOL=744897&amp;VAR:INDEX=0"}</definedName>
    <definedName name="_3485__FDSAUDITLINK__" hidden="1">{"fdsup://directions/FAT Viewer?action=UPDATE&amp;creator=factset&amp;DYN_ARGS=TRUE&amp;DOC_NAME=FAT:FQL_AUDITING_CLIENT_TEMPLATE.FAT&amp;display_string=Audit&amp;VAR:KEY=DYTIRYNATM&amp;VAR:QUERY=RkZfQ0FQRVgoQU5OLC0xLCwsUlAp&amp;WINDOW=FIRST_POPUP&amp;HEIGHT=450&amp;WIDTH=450&amp;START_MAXIMIZED=","FALSE&amp;VAR:CALENDAR=US&amp;VAR:SYMBOL=744897&amp;VAR:INDEX=0"}</definedName>
    <definedName name="_3486__FDSAUDITLINK__" localSheetId="11" hidden="1">{"fdsup://directions/FAT Viewer?action=UPDATE&amp;creator=factset&amp;DYN_ARGS=TRUE&amp;DOC_NAME=FAT:FQL_AUDITING_CLIENT_TEMPLATE.FAT&amp;display_string=Audit&amp;VAR:KEY=JOBCFKHQBU&amp;VAR:QUERY=RkZfQ0FQRVgoQU5OLC0yLCwsUlAp&amp;WINDOW=FIRST_POPUP&amp;HEIGHT=450&amp;WIDTH=450&amp;START_MAXIMIZED=","FALSE&amp;VAR:CALENDAR=US&amp;VAR:SYMBOL=744897&amp;VAR:INDEX=0"}</definedName>
    <definedName name="_3486__FDSAUDITLINK__" localSheetId="3" hidden="1">{"fdsup://directions/FAT Viewer?action=UPDATE&amp;creator=factset&amp;DYN_ARGS=TRUE&amp;DOC_NAME=FAT:FQL_AUDITING_CLIENT_TEMPLATE.FAT&amp;display_string=Audit&amp;VAR:KEY=JOBCFKHQBU&amp;VAR:QUERY=RkZfQ0FQRVgoQU5OLC0yLCwsUlAp&amp;WINDOW=FIRST_POPUP&amp;HEIGHT=450&amp;WIDTH=450&amp;START_MAXIMIZED=","FALSE&amp;VAR:CALENDAR=US&amp;VAR:SYMBOL=744897&amp;VAR:INDEX=0"}</definedName>
    <definedName name="_3486__FDSAUDITLINK__" hidden="1">{"fdsup://directions/FAT Viewer?action=UPDATE&amp;creator=factset&amp;DYN_ARGS=TRUE&amp;DOC_NAME=FAT:FQL_AUDITING_CLIENT_TEMPLATE.FAT&amp;display_string=Audit&amp;VAR:KEY=JOBCFKHQBU&amp;VAR:QUERY=RkZfQ0FQRVgoQU5OLC0yLCwsUlAp&amp;WINDOW=FIRST_POPUP&amp;HEIGHT=450&amp;WIDTH=450&amp;START_MAXIMIZED=","FALSE&amp;VAR:CALENDAR=US&amp;VAR:SYMBOL=744897&amp;VAR:INDEX=0"}</definedName>
    <definedName name="_3487__FDSAUDITLINK__" localSheetId="11" hidden="1">{"fdsup://directions/FAT Viewer?action=UPDATE&amp;creator=factset&amp;DYN_ARGS=TRUE&amp;DOC_NAME=FAT:FQL_AUDITING_CLIENT_TEMPLATE.FAT&amp;display_string=Audit&amp;VAR:KEY=DGLGHCLMNA&amp;VAR:QUERY=RkZfTkVUX0lOQyhBTk4sLTEsLCxSUCk=&amp;WINDOW=FIRST_POPUP&amp;HEIGHT=450&amp;WIDTH=450&amp;START_MAXIMI","ZED=FALSE&amp;VAR:CALENDAR=US&amp;VAR:SYMBOL=744897&amp;VAR:INDEX=0"}</definedName>
    <definedName name="_3487__FDSAUDITLINK__" localSheetId="3" hidden="1">{"fdsup://directions/FAT Viewer?action=UPDATE&amp;creator=factset&amp;DYN_ARGS=TRUE&amp;DOC_NAME=FAT:FQL_AUDITING_CLIENT_TEMPLATE.FAT&amp;display_string=Audit&amp;VAR:KEY=DGLGHCLMNA&amp;VAR:QUERY=RkZfTkVUX0lOQyhBTk4sLTEsLCxSUCk=&amp;WINDOW=FIRST_POPUP&amp;HEIGHT=450&amp;WIDTH=450&amp;START_MAXIMI","ZED=FALSE&amp;VAR:CALENDAR=US&amp;VAR:SYMBOL=744897&amp;VAR:INDEX=0"}</definedName>
    <definedName name="_3487__FDSAUDITLINK__" hidden="1">{"fdsup://directions/FAT Viewer?action=UPDATE&amp;creator=factset&amp;DYN_ARGS=TRUE&amp;DOC_NAME=FAT:FQL_AUDITING_CLIENT_TEMPLATE.FAT&amp;display_string=Audit&amp;VAR:KEY=DGLGHCLMNA&amp;VAR:QUERY=RkZfTkVUX0lOQyhBTk4sLTEsLCxSUCk=&amp;WINDOW=FIRST_POPUP&amp;HEIGHT=450&amp;WIDTH=450&amp;START_MAXIMI","ZED=FALSE&amp;VAR:CALENDAR=US&amp;VAR:SYMBOL=744897&amp;VAR:INDEX=0"}</definedName>
    <definedName name="_3488__FDSAUDITLINK__" localSheetId="11" hidden="1">{"fdsup://directions/FAT Viewer?action=UPDATE&amp;creator=factset&amp;DYN_ARGS=TRUE&amp;DOC_NAME=FAT:FQL_AUDITING_CLIENT_TEMPLATE.FAT&amp;display_string=Audit&amp;VAR:KEY=FIJMXCLAZQ&amp;VAR:QUERY=RkZfTkVUX0lOQyhBTk4sLTIsLCxSUCk=&amp;WINDOW=FIRST_POPUP&amp;HEIGHT=450&amp;WIDTH=450&amp;START_MAXIMI","ZED=FALSE&amp;VAR:CALENDAR=US&amp;VAR:SYMBOL=744897&amp;VAR:INDEX=0"}</definedName>
    <definedName name="_3488__FDSAUDITLINK__" localSheetId="3" hidden="1">{"fdsup://directions/FAT Viewer?action=UPDATE&amp;creator=factset&amp;DYN_ARGS=TRUE&amp;DOC_NAME=FAT:FQL_AUDITING_CLIENT_TEMPLATE.FAT&amp;display_string=Audit&amp;VAR:KEY=FIJMXCLAZQ&amp;VAR:QUERY=RkZfTkVUX0lOQyhBTk4sLTIsLCxSUCk=&amp;WINDOW=FIRST_POPUP&amp;HEIGHT=450&amp;WIDTH=450&amp;START_MAXIMI","ZED=FALSE&amp;VAR:CALENDAR=US&amp;VAR:SYMBOL=744897&amp;VAR:INDEX=0"}</definedName>
    <definedName name="_3488__FDSAUDITLINK__" hidden="1">{"fdsup://directions/FAT Viewer?action=UPDATE&amp;creator=factset&amp;DYN_ARGS=TRUE&amp;DOC_NAME=FAT:FQL_AUDITING_CLIENT_TEMPLATE.FAT&amp;display_string=Audit&amp;VAR:KEY=FIJMXCLAZQ&amp;VAR:QUERY=RkZfTkVUX0lOQyhBTk4sLTIsLCxSUCk=&amp;WINDOW=FIRST_POPUP&amp;HEIGHT=450&amp;WIDTH=450&amp;START_MAXIMI","ZED=FALSE&amp;VAR:CALENDAR=US&amp;VAR:SYMBOL=744897&amp;VAR:INDEX=0"}</definedName>
    <definedName name="_3489__FDSAUDITLINK__" localSheetId="11" hidden="1">{"fdsup://directions/FAT Viewer?action=UPDATE&amp;creator=factset&amp;DYN_ARGS=TRUE&amp;DOC_NAME=FAT:FQL_AUDITING_CLIENT_TEMPLATE.FAT&amp;display_string=Audit&amp;VAR:KEY=ZIBWTWDYFI&amp;VAR:QUERY=RkZfRUJJVChBTk4sLTEsLCxSUCk=&amp;WINDOW=FIRST_POPUP&amp;HEIGHT=450&amp;WIDTH=450&amp;START_MAXIMIZED=","FALSE&amp;VAR:CALENDAR=US&amp;VAR:SYMBOL=744897&amp;VAR:INDEX=0"}</definedName>
    <definedName name="_3489__FDSAUDITLINK__" localSheetId="3" hidden="1">{"fdsup://directions/FAT Viewer?action=UPDATE&amp;creator=factset&amp;DYN_ARGS=TRUE&amp;DOC_NAME=FAT:FQL_AUDITING_CLIENT_TEMPLATE.FAT&amp;display_string=Audit&amp;VAR:KEY=ZIBWTWDYFI&amp;VAR:QUERY=RkZfRUJJVChBTk4sLTEsLCxSUCk=&amp;WINDOW=FIRST_POPUP&amp;HEIGHT=450&amp;WIDTH=450&amp;START_MAXIMIZED=","FALSE&amp;VAR:CALENDAR=US&amp;VAR:SYMBOL=744897&amp;VAR:INDEX=0"}</definedName>
    <definedName name="_3489__FDSAUDITLINK__" hidden="1">{"fdsup://directions/FAT Viewer?action=UPDATE&amp;creator=factset&amp;DYN_ARGS=TRUE&amp;DOC_NAME=FAT:FQL_AUDITING_CLIENT_TEMPLATE.FAT&amp;display_string=Audit&amp;VAR:KEY=ZIBWTWDYFI&amp;VAR:QUERY=RkZfRUJJVChBTk4sLTEsLCxSUCk=&amp;WINDOW=FIRST_POPUP&amp;HEIGHT=450&amp;WIDTH=450&amp;START_MAXIMIZED=","FALSE&amp;VAR:CALENDAR=US&amp;VAR:SYMBOL=744897&amp;VAR:INDEX=0"}</definedName>
    <definedName name="_349__FDSAUDITLINK__" localSheetId="11" hidden="1">{"fdsup://directions/FAT Viewer?action=UPDATE&amp;creator=factset&amp;DYN_ARGS=TRUE&amp;DOC_NAME=FAT:FQL_AUDITING_CLIENT_TEMPLATE.FAT&amp;display_string=Audit&amp;VAR:KEY=DORUPWHUHQ&amp;VAR:QUERY=RkZfTkVUX0lOQyhBTk4sLTIsLCxSUCk=&amp;WINDOW=FIRST_POPUP&amp;HEIGHT=450&amp;WIDTH=450&amp;START_MAXIMI","ZED=FALSE&amp;VAR:CALENDAR=FIVEDAY&amp;VAR:SYMBOL=615694&amp;VAR:INDEX=0"}</definedName>
    <definedName name="_349__FDSAUDITLINK__" localSheetId="3" hidden="1">{"fdsup://directions/FAT Viewer?action=UPDATE&amp;creator=factset&amp;DYN_ARGS=TRUE&amp;DOC_NAME=FAT:FQL_AUDITING_CLIENT_TEMPLATE.FAT&amp;display_string=Audit&amp;VAR:KEY=DORUPWHUHQ&amp;VAR:QUERY=RkZfTkVUX0lOQyhBTk4sLTIsLCxSUCk=&amp;WINDOW=FIRST_POPUP&amp;HEIGHT=450&amp;WIDTH=450&amp;START_MAXIMI","ZED=FALSE&amp;VAR:CALENDAR=FIVEDAY&amp;VAR:SYMBOL=615694&amp;VAR:INDEX=0"}</definedName>
    <definedName name="_349__FDSAUDITLINK__" hidden="1">{"fdsup://directions/FAT Viewer?action=UPDATE&amp;creator=factset&amp;DYN_ARGS=TRUE&amp;DOC_NAME=FAT:FQL_AUDITING_CLIENT_TEMPLATE.FAT&amp;display_string=Audit&amp;VAR:KEY=DORUPWHUHQ&amp;VAR:QUERY=RkZfTkVUX0lOQyhBTk4sLTIsLCxSUCk=&amp;WINDOW=FIRST_POPUP&amp;HEIGHT=450&amp;WIDTH=450&amp;START_MAXIMI","ZED=FALSE&amp;VAR:CALENDAR=FIVEDAY&amp;VAR:SYMBOL=615694&amp;VAR:INDEX=0"}</definedName>
    <definedName name="_3490__FDSAUDITLINK__" localSheetId="11" hidden="1">{"fdsup://directions/FAT Viewer?action=UPDATE&amp;creator=factset&amp;DYN_ARGS=TRUE&amp;DOC_NAME=FAT:FQL_AUDITING_CLIENT_TEMPLATE.FAT&amp;display_string=Audit&amp;VAR:KEY=NSVSVUPAVS&amp;VAR:QUERY=RkZfRUJJVChBTk4sLTIsLCxSUCk=&amp;WINDOW=FIRST_POPUP&amp;HEIGHT=450&amp;WIDTH=450&amp;START_MAXIMIZED=","FALSE&amp;VAR:CALENDAR=US&amp;VAR:SYMBOL=744897&amp;VAR:INDEX=0"}</definedName>
    <definedName name="_3490__FDSAUDITLINK__" localSheetId="3" hidden="1">{"fdsup://directions/FAT Viewer?action=UPDATE&amp;creator=factset&amp;DYN_ARGS=TRUE&amp;DOC_NAME=FAT:FQL_AUDITING_CLIENT_TEMPLATE.FAT&amp;display_string=Audit&amp;VAR:KEY=NSVSVUPAVS&amp;VAR:QUERY=RkZfRUJJVChBTk4sLTIsLCxSUCk=&amp;WINDOW=FIRST_POPUP&amp;HEIGHT=450&amp;WIDTH=450&amp;START_MAXIMIZED=","FALSE&amp;VAR:CALENDAR=US&amp;VAR:SYMBOL=744897&amp;VAR:INDEX=0"}</definedName>
    <definedName name="_3490__FDSAUDITLINK__" hidden="1">{"fdsup://directions/FAT Viewer?action=UPDATE&amp;creator=factset&amp;DYN_ARGS=TRUE&amp;DOC_NAME=FAT:FQL_AUDITING_CLIENT_TEMPLATE.FAT&amp;display_string=Audit&amp;VAR:KEY=NSVSVUPAVS&amp;VAR:QUERY=RkZfRUJJVChBTk4sLTIsLCxSUCk=&amp;WINDOW=FIRST_POPUP&amp;HEIGHT=450&amp;WIDTH=450&amp;START_MAXIMIZED=","FALSE&amp;VAR:CALENDAR=US&amp;VAR:SYMBOL=744897&amp;VAR:INDEX=0"}</definedName>
    <definedName name="_3491__FDSAUDITLINK__" localSheetId="11" hidden="1">{"fdsup://directions/FAT Viewer?action=UPDATE&amp;creator=factset&amp;DYN_ARGS=TRUE&amp;DOC_NAME=FAT:FQL_AUDITING_CLIENT_TEMPLATE.FAT&amp;display_string=Audit&amp;VAR:KEY=PIPKFWZGHQ&amp;VAR:QUERY=RkZfRUJJVERBKEFOTiwtMSwsLFJQKQ==&amp;WINDOW=FIRST_POPUP&amp;HEIGHT=450&amp;WIDTH=450&amp;START_MAXIMI","ZED=FALSE&amp;VAR:CALENDAR=US&amp;VAR:SYMBOL=744897&amp;VAR:INDEX=0"}</definedName>
    <definedName name="_3491__FDSAUDITLINK__" localSheetId="3" hidden="1">{"fdsup://directions/FAT Viewer?action=UPDATE&amp;creator=factset&amp;DYN_ARGS=TRUE&amp;DOC_NAME=FAT:FQL_AUDITING_CLIENT_TEMPLATE.FAT&amp;display_string=Audit&amp;VAR:KEY=PIPKFWZGHQ&amp;VAR:QUERY=RkZfRUJJVERBKEFOTiwtMSwsLFJQKQ==&amp;WINDOW=FIRST_POPUP&amp;HEIGHT=450&amp;WIDTH=450&amp;START_MAXIMI","ZED=FALSE&amp;VAR:CALENDAR=US&amp;VAR:SYMBOL=744897&amp;VAR:INDEX=0"}</definedName>
    <definedName name="_3491__FDSAUDITLINK__" hidden="1">{"fdsup://directions/FAT Viewer?action=UPDATE&amp;creator=factset&amp;DYN_ARGS=TRUE&amp;DOC_NAME=FAT:FQL_AUDITING_CLIENT_TEMPLATE.FAT&amp;display_string=Audit&amp;VAR:KEY=PIPKFWZGHQ&amp;VAR:QUERY=RkZfRUJJVERBKEFOTiwtMSwsLFJQKQ==&amp;WINDOW=FIRST_POPUP&amp;HEIGHT=450&amp;WIDTH=450&amp;START_MAXIMI","ZED=FALSE&amp;VAR:CALENDAR=US&amp;VAR:SYMBOL=744897&amp;VAR:INDEX=0"}</definedName>
    <definedName name="_3492__FDSAUDITLINK__" localSheetId="11" hidden="1">{"fdsup://directions/FAT Viewer?action=UPDATE&amp;creator=factset&amp;DYN_ARGS=TRUE&amp;DOC_NAME=FAT:FQL_AUDITING_CLIENT_TEMPLATE.FAT&amp;display_string=Audit&amp;VAR:KEY=JIPSHATIBO&amp;VAR:QUERY=RkZfRUJJVERBKEFOTiwtMiwsLFJQKQ==&amp;WINDOW=FIRST_POPUP&amp;HEIGHT=450&amp;WIDTH=450&amp;START_MAXIMI","ZED=FALSE&amp;VAR:CALENDAR=US&amp;VAR:SYMBOL=744897&amp;VAR:INDEX=0"}</definedName>
    <definedName name="_3492__FDSAUDITLINK__" localSheetId="3" hidden="1">{"fdsup://directions/FAT Viewer?action=UPDATE&amp;creator=factset&amp;DYN_ARGS=TRUE&amp;DOC_NAME=FAT:FQL_AUDITING_CLIENT_TEMPLATE.FAT&amp;display_string=Audit&amp;VAR:KEY=JIPSHATIBO&amp;VAR:QUERY=RkZfRUJJVERBKEFOTiwtMiwsLFJQKQ==&amp;WINDOW=FIRST_POPUP&amp;HEIGHT=450&amp;WIDTH=450&amp;START_MAXIMI","ZED=FALSE&amp;VAR:CALENDAR=US&amp;VAR:SYMBOL=744897&amp;VAR:INDEX=0"}</definedName>
    <definedName name="_3492__FDSAUDITLINK__" hidden="1">{"fdsup://directions/FAT Viewer?action=UPDATE&amp;creator=factset&amp;DYN_ARGS=TRUE&amp;DOC_NAME=FAT:FQL_AUDITING_CLIENT_TEMPLATE.FAT&amp;display_string=Audit&amp;VAR:KEY=JIPSHATIBO&amp;VAR:QUERY=RkZfRUJJVERBKEFOTiwtMiwsLFJQKQ==&amp;WINDOW=FIRST_POPUP&amp;HEIGHT=450&amp;WIDTH=450&amp;START_MAXIMI","ZED=FALSE&amp;VAR:CALENDAR=US&amp;VAR:SYMBOL=744897&amp;VAR:INDEX=0"}</definedName>
    <definedName name="_3493__FDSAUDITLINK__" localSheetId="11" hidden="1">{"fdsup://Directions/FactSet Auditing Viewer?action=AUDIT_VALUE&amp;DB=129&amp;ID1=744897&amp;VALUEID=01001&amp;SDATE=2008&amp;PERIODTYPE=ANN_STD&amp;window=popup_no_bar&amp;width=385&amp;height=120&amp;START_MAXIMIZED=FALSE&amp;creator=factset&amp;display_string=Audit"}</definedName>
    <definedName name="_3493__FDSAUDITLINK__" localSheetId="3" hidden="1">{"fdsup://Directions/FactSet Auditing Viewer?action=AUDIT_VALUE&amp;DB=129&amp;ID1=744897&amp;VALUEID=01001&amp;SDATE=2008&amp;PERIODTYPE=ANN_STD&amp;window=popup_no_bar&amp;width=385&amp;height=120&amp;START_MAXIMIZED=FALSE&amp;creator=factset&amp;display_string=Audit"}</definedName>
    <definedName name="_3493__FDSAUDITLINK__" hidden="1">{"fdsup://Directions/FactSet Auditing Viewer?action=AUDIT_VALUE&amp;DB=129&amp;ID1=744897&amp;VALUEID=01001&amp;SDATE=2008&amp;PERIODTYPE=ANN_STD&amp;window=popup_no_bar&amp;width=385&amp;height=120&amp;START_MAXIMIZED=FALSE&amp;creator=factset&amp;display_string=Audit"}</definedName>
    <definedName name="_3494__FDSAUDITLINK__" localSheetId="11" hidden="1">{"fdsup://directions/FAT Viewer?action=UPDATE&amp;creator=factset&amp;DYN_ARGS=TRUE&amp;DOC_NAME=FAT:FQL_AUDITING_CLIENT_TEMPLATE.FAT&amp;display_string=Audit&amp;VAR:KEY=BWDMVYFOZY&amp;VAR:QUERY=RkZfQ0FQRVgoQU5OLDAsLCxSUCk=&amp;WINDOW=FIRST_POPUP&amp;HEIGHT=450&amp;WIDTH=450&amp;START_MAXIMIZED=","FALSE&amp;VAR:CALENDAR=US&amp;VAR:SYMBOL=315758&amp;VAR:INDEX=0"}</definedName>
    <definedName name="_3494__FDSAUDITLINK__" localSheetId="3" hidden="1">{"fdsup://directions/FAT Viewer?action=UPDATE&amp;creator=factset&amp;DYN_ARGS=TRUE&amp;DOC_NAME=FAT:FQL_AUDITING_CLIENT_TEMPLATE.FAT&amp;display_string=Audit&amp;VAR:KEY=BWDMVYFOZY&amp;VAR:QUERY=RkZfQ0FQRVgoQU5OLDAsLCxSUCk=&amp;WINDOW=FIRST_POPUP&amp;HEIGHT=450&amp;WIDTH=450&amp;START_MAXIMIZED=","FALSE&amp;VAR:CALENDAR=US&amp;VAR:SYMBOL=315758&amp;VAR:INDEX=0"}</definedName>
    <definedName name="_3494__FDSAUDITLINK__" hidden="1">{"fdsup://directions/FAT Viewer?action=UPDATE&amp;creator=factset&amp;DYN_ARGS=TRUE&amp;DOC_NAME=FAT:FQL_AUDITING_CLIENT_TEMPLATE.FAT&amp;display_string=Audit&amp;VAR:KEY=BWDMVYFOZY&amp;VAR:QUERY=RkZfQ0FQRVgoQU5OLDAsLCxSUCk=&amp;WINDOW=FIRST_POPUP&amp;HEIGHT=450&amp;WIDTH=450&amp;START_MAXIMIZED=","FALSE&amp;VAR:CALENDAR=US&amp;VAR:SYMBOL=315758&amp;VAR:INDEX=0"}</definedName>
    <definedName name="_3495__FDSAUDITLINK__" localSheetId="11" hidden="1">{"fdsup://directions/FAT Viewer?action=UPDATE&amp;creator=factset&amp;DYN_ARGS=TRUE&amp;DOC_NAME=FAT:FQL_AUDITING_CLIENT_TEMPLATE.FAT&amp;display_string=Audit&amp;VAR:KEY=NOBYXMPGPE&amp;VAR:QUERY=RkZfQ0FQRVgoQU5OLC0xLCwsUlAp&amp;WINDOW=FIRST_POPUP&amp;HEIGHT=450&amp;WIDTH=450&amp;START_MAXIMIZED=","FALSE&amp;VAR:CALENDAR=US&amp;VAR:SYMBOL=315758&amp;VAR:INDEX=0"}</definedName>
    <definedName name="_3495__FDSAUDITLINK__" localSheetId="3" hidden="1">{"fdsup://directions/FAT Viewer?action=UPDATE&amp;creator=factset&amp;DYN_ARGS=TRUE&amp;DOC_NAME=FAT:FQL_AUDITING_CLIENT_TEMPLATE.FAT&amp;display_string=Audit&amp;VAR:KEY=NOBYXMPGPE&amp;VAR:QUERY=RkZfQ0FQRVgoQU5OLC0xLCwsUlAp&amp;WINDOW=FIRST_POPUP&amp;HEIGHT=450&amp;WIDTH=450&amp;START_MAXIMIZED=","FALSE&amp;VAR:CALENDAR=US&amp;VAR:SYMBOL=315758&amp;VAR:INDEX=0"}</definedName>
    <definedName name="_3495__FDSAUDITLINK__" hidden="1">{"fdsup://directions/FAT Viewer?action=UPDATE&amp;creator=factset&amp;DYN_ARGS=TRUE&amp;DOC_NAME=FAT:FQL_AUDITING_CLIENT_TEMPLATE.FAT&amp;display_string=Audit&amp;VAR:KEY=NOBYXMPGPE&amp;VAR:QUERY=RkZfQ0FQRVgoQU5OLC0xLCwsUlAp&amp;WINDOW=FIRST_POPUP&amp;HEIGHT=450&amp;WIDTH=450&amp;START_MAXIMIZED=","FALSE&amp;VAR:CALENDAR=US&amp;VAR:SYMBOL=315758&amp;VAR:INDEX=0"}</definedName>
    <definedName name="_3496__FDSAUDITLINK__" localSheetId="11" hidden="1">{"fdsup://directions/FAT Viewer?action=UPDATE&amp;creator=factset&amp;DYN_ARGS=TRUE&amp;DOC_NAME=FAT:FQL_AUDITING_CLIENT_TEMPLATE.FAT&amp;display_string=Audit&amp;VAR:KEY=DCHEREPILY&amp;VAR:QUERY=RkZfQ0FQRVgoQU5OLC0yLCwsUlAp&amp;WINDOW=FIRST_POPUP&amp;HEIGHT=450&amp;WIDTH=450&amp;START_MAXIMIZED=","FALSE&amp;VAR:CALENDAR=US&amp;VAR:SYMBOL=315758&amp;VAR:INDEX=0"}</definedName>
    <definedName name="_3496__FDSAUDITLINK__" localSheetId="3" hidden="1">{"fdsup://directions/FAT Viewer?action=UPDATE&amp;creator=factset&amp;DYN_ARGS=TRUE&amp;DOC_NAME=FAT:FQL_AUDITING_CLIENT_TEMPLATE.FAT&amp;display_string=Audit&amp;VAR:KEY=DCHEREPILY&amp;VAR:QUERY=RkZfQ0FQRVgoQU5OLC0yLCwsUlAp&amp;WINDOW=FIRST_POPUP&amp;HEIGHT=450&amp;WIDTH=450&amp;START_MAXIMIZED=","FALSE&amp;VAR:CALENDAR=US&amp;VAR:SYMBOL=315758&amp;VAR:INDEX=0"}</definedName>
    <definedName name="_3496__FDSAUDITLINK__" hidden="1">{"fdsup://directions/FAT Viewer?action=UPDATE&amp;creator=factset&amp;DYN_ARGS=TRUE&amp;DOC_NAME=FAT:FQL_AUDITING_CLIENT_TEMPLATE.FAT&amp;display_string=Audit&amp;VAR:KEY=DCHEREPILY&amp;VAR:QUERY=RkZfQ0FQRVgoQU5OLC0yLCwsUlAp&amp;WINDOW=FIRST_POPUP&amp;HEIGHT=450&amp;WIDTH=450&amp;START_MAXIMIZED=","FALSE&amp;VAR:CALENDAR=US&amp;VAR:SYMBOL=315758&amp;VAR:INDEX=0"}</definedName>
    <definedName name="_3497__FDSAUDITLINK__" localSheetId="11" hidden="1">{"fdsup://directions/FAT Viewer?action=UPDATE&amp;creator=factset&amp;DYN_ARGS=TRUE&amp;DOC_NAME=FAT:FQL_AUDITING_CLIENT_TEMPLATE.FAT&amp;display_string=Audit&amp;VAR:KEY=VQDURSTYZO&amp;VAR:QUERY=RkZfTkVUX0lOQyhBTk4sLTEsLCxSUCk=&amp;WINDOW=FIRST_POPUP&amp;HEIGHT=450&amp;WIDTH=450&amp;START_MAXIMI","ZED=FALSE&amp;VAR:CALENDAR=US&amp;VAR:SYMBOL=315758&amp;VAR:INDEX=0"}</definedName>
    <definedName name="_3497__FDSAUDITLINK__" localSheetId="3" hidden="1">{"fdsup://directions/FAT Viewer?action=UPDATE&amp;creator=factset&amp;DYN_ARGS=TRUE&amp;DOC_NAME=FAT:FQL_AUDITING_CLIENT_TEMPLATE.FAT&amp;display_string=Audit&amp;VAR:KEY=VQDURSTYZO&amp;VAR:QUERY=RkZfTkVUX0lOQyhBTk4sLTEsLCxSUCk=&amp;WINDOW=FIRST_POPUP&amp;HEIGHT=450&amp;WIDTH=450&amp;START_MAXIMI","ZED=FALSE&amp;VAR:CALENDAR=US&amp;VAR:SYMBOL=315758&amp;VAR:INDEX=0"}</definedName>
    <definedName name="_3497__FDSAUDITLINK__" hidden="1">{"fdsup://directions/FAT Viewer?action=UPDATE&amp;creator=factset&amp;DYN_ARGS=TRUE&amp;DOC_NAME=FAT:FQL_AUDITING_CLIENT_TEMPLATE.FAT&amp;display_string=Audit&amp;VAR:KEY=VQDURSTYZO&amp;VAR:QUERY=RkZfTkVUX0lOQyhBTk4sLTEsLCxSUCk=&amp;WINDOW=FIRST_POPUP&amp;HEIGHT=450&amp;WIDTH=450&amp;START_MAXIMI","ZED=FALSE&amp;VAR:CALENDAR=US&amp;VAR:SYMBOL=315758&amp;VAR:INDEX=0"}</definedName>
    <definedName name="_3498__FDSAUDITLINK__" localSheetId="11" hidden="1">{"fdsup://directions/FAT Viewer?action=UPDATE&amp;creator=factset&amp;DYN_ARGS=TRUE&amp;DOC_NAME=FAT:FQL_AUDITING_CLIENT_TEMPLATE.FAT&amp;display_string=Audit&amp;VAR:KEY=TMLMVAJAXI&amp;VAR:QUERY=RkZfTkVUX0lOQyhBTk4sLTIsLCxSUCk=&amp;WINDOW=FIRST_POPUP&amp;HEIGHT=450&amp;WIDTH=450&amp;START_MAXIMI","ZED=FALSE&amp;VAR:CALENDAR=US&amp;VAR:SYMBOL=315758&amp;VAR:INDEX=0"}</definedName>
    <definedName name="_3498__FDSAUDITLINK__" localSheetId="3" hidden="1">{"fdsup://directions/FAT Viewer?action=UPDATE&amp;creator=factset&amp;DYN_ARGS=TRUE&amp;DOC_NAME=FAT:FQL_AUDITING_CLIENT_TEMPLATE.FAT&amp;display_string=Audit&amp;VAR:KEY=TMLMVAJAXI&amp;VAR:QUERY=RkZfTkVUX0lOQyhBTk4sLTIsLCxSUCk=&amp;WINDOW=FIRST_POPUP&amp;HEIGHT=450&amp;WIDTH=450&amp;START_MAXIMI","ZED=FALSE&amp;VAR:CALENDAR=US&amp;VAR:SYMBOL=315758&amp;VAR:INDEX=0"}</definedName>
    <definedName name="_3498__FDSAUDITLINK__" hidden="1">{"fdsup://directions/FAT Viewer?action=UPDATE&amp;creator=factset&amp;DYN_ARGS=TRUE&amp;DOC_NAME=FAT:FQL_AUDITING_CLIENT_TEMPLATE.FAT&amp;display_string=Audit&amp;VAR:KEY=TMLMVAJAXI&amp;VAR:QUERY=RkZfTkVUX0lOQyhBTk4sLTIsLCxSUCk=&amp;WINDOW=FIRST_POPUP&amp;HEIGHT=450&amp;WIDTH=450&amp;START_MAXIMI","ZED=FALSE&amp;VAR:CALENDAR=US&amp;VAR:SYMBOL=315758&amp;VAR:INDEX=0"}</definedName>
    <definedName name="_3499__FDSAUDITLINK__" localSheetId="11" hidden="1">{"fdsup://directions/FAT Viewer?action=UPDATE&amp;creator=factset&amp;DYN_ARGS=TRUE&amp;DOC_NAME=FAT:FQL_AUDITING_CLIENT_TEMPLATE.FAT&amp;display_string=Audit&amp;VAR:KEY=XCZQXOJYVA&amp;VAR:QUERY=RkZfRUJJVChBTk4sLTEsLCxSUCk=&amp;WINDOW=FIRST_POPUP&amp;HEIGHT=450&amp;WIDTH=450&amp;START_MAXIMIZED=","FALSE&amp;VAR:CALENDAR=US&amp;VAR:SYMBOL=315758&amp;VAR:INDEX=0"}</definedName>
    <definedName name="_3499__FDSAUDITLINK__" localSheetId="3" hidden="1">{"fdsup://directions/FAT Viewer?action=UPDATE&amp;creator=factset&amp;DYN_ARGS=TRUE&amp;DOC_NAME=FAT:FQL_AUDITING_CLIENT_TEMPLATE.FAT&amp;display_string=Audit&amp;VAR:KEY=XCZQXOJYVA&amp;VAR:QUERY=RkZfRUJJVChBTk4sLTEsLCxSUCk=&amp;WINDOW=FIRST_POPUP&amp;HEIGHT=450&amp;WIDTH=450&amp;START_MAXIMIZED=","FALSE&amp;VAR:CALENDAR=US&amp;VAR:SYMBOL=315758&amp;VAR:INDEX=0"}</definedName>
    <definedName name="_3499__FDSAUDITLINK__" hidden="1">{"fdsup://directions/FAT Viewer?action=UPDATE&amp;creator=factset&amp;DYN_ARGS=TRUE&amp;DOC_NAME=FAT:FQL_AUDITING_CLIENT_TEMPLATE.FAT&amp;display_string=Audit&amp;VAR:KEY=XCZQXOJYVA&amp;VAR:QUERY=RkZfRUJJVChBTk4sLTEsLCxSUCk=&amp;WINDOW=FIRST_POPUP&amp;HEIGHT=450&amp;WIDTH=450&amp;START_MAXIMIZED=","FALSE&amp;VAR:CALENDAR=US&amp;VAR:SYMBOL=315758&amp;VAR:INDEX=0"}</definedName>
    <definedName name="_35__FDSAUDITLINK__" localSheetId="11" hidden="1">{"fdsup://directions/FAT Viewer?action=UPDATE&amp;creator=factset&amp;DYN_ARGS=TRUE&amp;DOC_NAME=FAT:FQL_AUDITING_CLIENT_TEMPLATE.FAT&amp;display_string=Audit&amp;VAR:KEY=OVCJIJQBGZ&amp;VAR:QUERY=RkZfRUJJVChBTk4sLTIsLCxSUCk=&amp;WINDOW=FIRST_POPUP&amp;HEIGHT=450&amp;WIDTH=450&amp;START_MAXIMIZED=","FALSE&amp;VAR:CALENDAR=US&amp;VAR:SYMBOL=B07LZ3&amp;VAR:INDEX=0"}</definedName>
    <definedName name="_35__FDSAUDITLINK__" localSheetId="3" hidden="1">{"fdsup://directions/FAT Viewer?action=UPDATE&amp;creator=factset&amp;DYN_ARGS=TRUE&amp;DOC_NAME=FAT:FQL_AUDITING_CLIENT_TEMPLATE.FAT&amp;display_string=Audit&amp;VAR:KEY=OVCJIJQBGZ&amp;VAR:QUERY=RkZfRUJJVChBTk4sLTIsLCxSUCk=&amp;WINDOW=FIRST_POPUP&amp;HEIGHT=450&amp;WIDTH=450&amp;START_MAXIMIZED=","FALSE&amp;VAR:CALENDAR=US&amp;VAR:SYMBOL=B07LZ3&amp;VAR:INDEX=0"}</definedName>
    <definedName name="_35__FDSAUDITLINK__" hidden="1">{"fdsup://directions/FAT Viewer?action=UPDATE&amp;creator=factset&amp;DYN_ARGS=TRUE&amp;DOC_NAME=FAT:FQL_AUDITING_CLIENT_TEMPLATE.FAT&amp;display_string=Audit&amp;VAR:KEY=OVCJIJQBGZ&amp;VAR:QUERY=RkZfRUJJVChBTk4sLTIsLCxSUCk=&amp;WINDOW=FIRST_POPUP&amp;HEIGHT=450&amp;WIDTH=450&amp;START_MAXIMIZED=","FALSE&amp;VAR:CALENDAR=US&amp;VAR:SYMBOL=B07LZ3&amp;VAR:INDEX=0"}</definedName>
    <definedName name="_350__FDSAUDITLINK__" localSheetId="11" hidden="1">{"fdsup://directions/FAT Viewer?action=UPDATE&amp;creator=factset&amp;DYN_ARGS=TRUE&amp;DOC_NAME=FAT:FQL_AUDITING_CLIENT_TEMPLATE.FAT&amp;display_string=Audit&amp;VAR:KEY=LODCBGXQHE&amp;VAR:QUERY=RkZfRUJJVChBTk4sLTIsLCxSUCk=&amp;WINDOW=FIRST_POPUP&amp;HEIGHT=450&amp;WIDTH=450&amp;START_MAXIMIZED=","FALSE&amp;VAR:CALENDAR=FIVEDAY&amp;VAR:SYMBOL=615694&amp;VAR:INDEX=0"}</definedName>
    <definedName name="_350__FDSAUDITLINK__" localSheetId="3" hidden="1">{"fdsup://directions/FAT Viewer?action=UPDATE&amp;creator=factset&amp;DYN_ARGS=TRUE&amp;DOC_NAME=FAT:FQL_AUDITING_CLIENT_TEMPLATE.FAT&amp;display_string=Audit&amp;VAR:KEY=LODCBGXQHE&amp;VAR:QUERY=RkZfRUJJVChBTk4sLTIsLCxSUCk=&amp;WINDOW=FIRST_POPUP&amp;HEIGHT=450&amp;WIDTH=450&amp;START_MAXIMIZED=","FALSE&amp;VAR:CALENDAR=FIVEDAY&amp;VAR:SYMBOL=615694&amp;VAR:INDEX=0"}</definedName>
    <definedName name="_350__FDSAUDITLINK__" hidden="1">{"fdsup://directions/FAT Viewer?action=UPDATE&amp;creator=factset&amp;DYN_ARGS=TRUE&amp;DOC_NAME=FAT:FQL_AUDITING_CLIENT_TEMPLATE.FAT&amp;display_string=Audit&amp;VAR:KEY=LODCBGXQHE&amp;VAR:QUERY=RkZfRUJJVChBTk4sLTIsLCxSUCk=&amp;WINDOW=FIRST_POPUP&amp;HEIGHT=450&amp;WIDTH=450&amp;START_MAXIMIZED=","FALSE&amp;VAR:CALENDAR=FIVEDAY&amp;VAR:SYMBOL=615694&amp;VAR:INDEX=0"}</definedName>
    <definedName name="_3500__FDSAUDITLINK__" localSheetId="11" hidden="1">{"fdsup://directions/FAT Viewer?action=UPDATE&amp;creator=factset&amp;DYN_ARGS=TRUE&amp;DOC_NAME=FAT:FQL_AUDITING_CLIENT_TEMPLATE.FAT&amp;display_string=Audit&amp;VAR:KEY=REBMBQFCZY&amp;VAR:QUERY=RkZfRUJJVChBTk4sLTIsLCxSUCk=&amp;WINDOW=FIRST_POPUP&amp;HEIGHT=450&amp;WIDTH=450&amp;START_MAXIMIZED=","FALSE&amp;VAR:CALENDAR=US&amp;VAR:SYMBOL=315758&amp;VAR:INDEX=0"}</definedName>
    <definedName name="_3500__FDSAUDITLINK__" localSheetId="3" hidden="1">{"fdsup://directions/FAT Viewer?action=UPDATE&amp;creator=factset&amp;DYN_ARGS=TRUE&amp;DOC_NAME=FAT:FQL_AUDITING_CLIENT_TEMPLATE.FAT&amp;display_string=Audit&amp;VAR:KEY=REBMBQFCZY&amp;VAR:QUERY=RkZfRUJJVChBTk4sLTIsLCxSUCk=&amp;WINDOW=FIRST_POPUP&amp;HEIGHT=450&amp;WIDTH=450&amp;START_MAXIMIZED=","FALSE&amp;VAR:CALENDAR=US&amp;VAR:SYMBOL=315758&amp;VAR:INDEX=0"}</definedName>
    <definedName name="_3500__FDSAUDITLINK__" hidden="1">{"fdsup://directions/FAT Viewer?action=UPDATE&amp;creator=factset&amp;DYN_ARGS=TRUE&amp;DOC_NAME=FAT:FQL_AUDITING_CLIENT_TEMPLATE.FAT&amp;display_string=Audit&amp;VAR:KEY=REBMBQFCZY&amp;VAR:QUERY=RkZfRUJJVChBTk4sLTIsLCxSUCk=&amp;WINDOW=FIRST_POPUP&amp;HEIGHT=450&amp;WIDTH=450&amp;START_MAXIMIZED=","FALSE&amp;VAR:CALENDAR=US&amp;VAR:SYMBOL=315758&amp;VAR:INDEX=0"}</definedName>
    <definedName name="_3501__FDSAUDITLINK__" localSheetId="11" hidden="1">{"fdsup://directions/FAT Viewer?action=UPDATE&amp;creator=factset&amp;DYN_ARGS=TRUE&amp;DOC_NAME=FAT:FQL_AUDITING_CLIENT_TEMPLATE.FAT&amp;display_string=Audit&amp;VAR:KEY=ZAXABCXCNY&amp;VAR:QUERY=RkZfRUJJVERBKEFOTiwtMSwsLFJQKQ==&amp;WINDOW=FIRST_POPUP&amp;HEIGHT=450&amp;WIDTH=450&amp;START_MAXIMI","ZED=FALSE&amp;VAR:CALENDAR=US&amp;VAR:SYMBOL=315758&amp;VAR:INDEX=0"}</definedName>
    <definedName name="_3501__FDSAUDITLINK__" localSheetId="3" hidden="1">{"fdsup://directions/FAT Viewer?action=UPDATE&amp;creator=factset&amp;DYN_ARGS=TRUE&amp;DOC_NAME=FAT:FQL_AUDITING_CLIENT_TEMPLATE.FAT&amp;display_string=Audit&amp;VAR:KEY=ZAXABCXCNY&amp;VAR:QUERY=RkZfRUJJVERBKEFOTiwtMSwsLFJQKQ==&amp;WINDOW=FIRST_POPUP&amp;HEIGHT=450&amp;WIDTH=450&amp;START_MAXIMI","ZED=FALSE&amp;VAR:CALENDAR=US&amp;VAR:SYMBOL=315758&amp;VAR:INDEX=0"}</definedName>
    <definedName name="_3501__FDSAUDITLINK__" hidden="1">{"fdsup://directions/FAT Viewer?action=UPDATE&amp;creator=factset&amp;DYN_ARGS=TRUE&amp;DOC_NAME=FAT:FQL_AUDITING_CLIENT_TEMPLATE.FAT&amp;display_string=Audit&amp;VAR:KEY=ZAXABCXCNY&amp;VAR:QUERY=RkZfRUJJVERBKEFOTiwtMSwsLFJQKQ==&amp;WINDOW=FIRST_POPUP&amp;HEIGHT=450&amp;WIDTH=450&amp;START_MAXIMI","ZED=FALSE&amp;VAR:CALENDAR=US&amp;VAR:SYMBOL=315758&amp;VAR:INDEX=0"}</definedName>
    <definedName name="_3502__FDSAUDITLINK__" localSheetId="11" hidden="1">{"fdsup://directions/FAT Viewer?action=UPDATE&amp;creator=factset&amp;DYN_ARGS=TRUE&amp;DOC_NAME=FAT:FQL_AUDITING_CLIENT_TEMPLATE.FAT&amp;display_string=Audit&amp;VAR:KEY=LOLCRYTCXO&amp;VAR:QUERY=RkZfRUJJVERBKEFOTiwtMiwsLFJQKQ==&amp;WINDOW=FIRST_POPUP&amp;HEIGHT=450&amp;WIDTH=450&amp;START_MAXIMI","ZED=FALSE&amp;VAR:CALENDAR=US&amp;VAR:SYMBOL=315758&amp;VAR:INDEX=0"}</definedName>
    <definedName name="_3502__FDSAUDITLINK__" localSheetId="3" hidden="1">{"fdsup://directions/FAT Viewer?action=UPDATE&amp;creator=factset&amp;DYN_ARGS=TRUE&amp;DOC_NAME=FAT:FQL_AUDITING_CLIENT_TEMPLATE.FAT&amp;display_string=Audit&amp;VAR:KEY=LOLCRYTCXO&amp;VAR:QUERY=RkZfRUJJVERBKEFOTiwtMiwsLFJQKQ==&amp;WINDOW=FIRST_POPUP&amp;HEIGHT=450&amp;WIDTH=450&amp;START_MAXIMI","ZED=FALSE&amp;VAR:CALENDAR=US&amp;VAR:SYMBOL=315758&amp;VAR:INDEX=0"}</definedName>
    <definedName name="_3502__FDSAUDITLINK__" hidden="1">{"fdsup://directions/FAT Viewer?action=UPDATE&amp;creator=factset&amp;DYN_ARGS=TRUE&amp;DOC_NAME=FAT:FQL_AUDITING_CLIENT_TEMPLATE.FAT&amp;display_string=Audit&amp;VAR:KEY=LOLCRYTCXO&amp;VAR:QUERY=RkZfRUJJVERBKEFOTiwtMiwsLFJQKQ==&amp;WINDOW=FIRST_POPUP&amp;HEIGHT=450&amp;WIDTH=450&amp;START_MAXIMI","ZED=FALSE&amp;VAR:CALENDAR=US&amp;VAR:SYMBOL=315758&amp;VAR:INDEX=0"}</definedName>
    <definedName name="_3503__FDSAUDITLINK__" localSheetId="11" hidden="1">{"fdsup://Directions/FactSet Auditing Viewer?action=AUDIT_VALUE&amp;DB=129&amp;ID1=315758&amp;VALUEID=01001&amp;SDATE=2008&amp;PERIODTYPE=ANN_STD&amp;window=popup_no_bar&amp;width=385&amp;height=120&amp;START_MAXIMIZED=FALSE&amp;creator=factset&amp;display_string=Audit"}</definedName>
    <definedName name="_3503__FDSAUDITLINK__" localSheetId="3" hidden="1">{"fdsup://Directions/FactSet Auditing Viewer?action=AUDIT_VALUE&amp;DB=129&amp;ID1=315758&amp;VALUEID=01001&amp;SDATE=2008&amp;PERIODTYPE=ANN_STD&amp;window=popup_no_bar&amp;width=385&amp;height=120&amp;START_MAXIMIZED=FALSE&amp;creator=factset&amp;display_string=Audit"}</definedName>
    <definedName name="_3503__FDSAUDITLINK__" hidden="1">{"fdsup://Directions/FactSet Auditing Viewer?action=AUDIT_VALUE&amp;DB=129&amp;ID1=315758&amp;VALUEID=01001&amp;SDATE=2008&amp;PERIODTYPE=ANN_STD&amp;window=popup_no_bar&amp;width=385&amp;height=120&amp;START_MAXIMIZED=FALSE&amp;creator=factset&amp;display_string=Audit"}</definedName>
    <definedName name="_3504__FDSAUDITLINK__" localSheetId="11" hidden="1">{"fdsup://directions/FAT Viewer?action=UPDATE&amp;creator=factset&amp;DYN_ARGS=TRUE&amp;DOC_NAME=FAT:FQL_AUDITING_CLIENT_TEMPLATE.FAT&amp;display_string=Audit&amp;VAR:KEY=ZQHCDSXYHC&amp;VAR:QUERY=RkZfQ0FQRVgoQU5OLDAsLCxSUCk=&amp;WINDOW=FIRST_POPUP&amp;HEIGHT=450&amp;WIDTH=450&amp;START_MAXIMIZED=","FALSE&amp;VAR:CALENDAR=US&amp;VAR:SYMBOL=*BBD.B&amp;VAR:INDEX=0"}</definedName>
    <definedName name="_3504__FDSAUDITLINK__" localSheetId="3" hidden="1">{"fdsup://directions/FAT Viewer?action=UPDATE&amp;creator=factset&amp;DYN_ARGS=TRUE&amp;DOC_NAME=FAT:FQL_AUDITING_CLIENT_TEMPLATE.FAT&amp;display_string=Audit&amp;VAR:KEY=ZQHCDSXYHC&amp;VAR:QUERY=RkZfQ0FQRVgoQU5OLDAsLCxSUCk=&amp;WINDOW=FIRST_POPUP&amp;HEIGHT=450&amp;WIDTH=450&amp;START_MAXIMIZED=","FALSE&amp;VAR:CALENDAR=US&amp;VAR:SYMBOL=*BBD.B&amp;VAR:INDEX=0"}</definedName>
    <definedName name="_3504__FDSAUDITLINK__" hidden="1">{"fdsup://directions/FAT Viewer?action=UPDATE&amp;creator=factset&amp;DYN_ARGS=TRUE&amp;DOC_NAME=FAT:FQL_AUDITING_CLIENT_TEMPLATE.FAT&amp;display_string=Audit&amp;VAR:KEY=ZQHCDSXYHC&amp;VAR:QUERY=RkZfQ0FQRVgoQU5OLDAsLCxSUCk=&amp;WINDOW=FIRST_POPUP&amp;HEIGHT=450&amp;WIDTH=450&amp;START_MAXIMIZED=","FALSE&amp;VAR:CALENDAR=US&amp;VAR:SYMBOL=*BBD.B&amp;VAR:INDEX=0"}</definedName>
    <definedName name="_3505__FDSAUDITLINK__" localSheetId="11" hidden="1">{"fdsup://directions/FAT Viewer?action=UPDATE&amp;creator=factset&amp;DYN_ARGS=TRUE&amp;DOC_NAME=FAT:FQL_AUDITING_CLIENT_TEMPLATE.FAT&amp;display_string=Audit&amp;VAR:KEY=NSFARONGRU&amp;VAR:QUERY=RkZfQ0FQRVgoQU5OLC0xLCwsUlAp&amp;WINDOW=FIRST_POPUP&amp;HEIGHT=450&amp;WIDTH=450&amp;START_MAXIMIZED=","FALSE&amp;VAR:CALENDAR=US&amp;VAR:SYMBOL=*BBD.B&amp;VAR:INDEX=0"}</definedName>
    <definedName name="_3505__FDSAUDITLINK__" localSheetId="3" hidden="1">{"fdsup://directions/FAT Viewer?action=UPDATE&amp;creator=factset&amp;DYN_ARGS=TRUE&amp;DOC_NAME=FAT:FQL_AUDITING_CLIENT_TEMPLATE.FAT&amp;display_string=Audit&amp;VAR:KEY=NSFARONGRU&amp;VAR:QUERY=RkZfQ0FQRVgoQU5OLC0xLCwsUlAp&amp;WINDOW=FIRST_POPUP&amp;HEIGHT=450&amp;WIDTH=450&amp;START_MAXIMIZED=","FALSE&amp;VAR:CALENDAR=US&amp;VAR:SYMBOL=*BBD.B&amp;VAR:INDEX=0"}</definedName>
    <definedName name="_3505__FDSAUDITLINK__" hidden="1">{"fdsup://directions/FAT Viewer?action=UPDATE&amp;creator=factset&amp;DYN_ARGS=TRUE&amp;DOC_NAME=FAT:FQL_AUDITING_CLIENT_TEMPLATE.FAT&amp;display_string=Audit&amp;VAR:KEY=NSFARONGRU&amp;VAR:QUERY=RkZfQ0FQRVgoQU5OLC0xLCwsUlAp&amp;WINDOW=FIRST_POPUP&amp;HEIGHT=450&amp;WIDTH=450&amp;START_MAXIMIZED=","FALSE&amp;VAR:CALENDAR=US&amp;VAR:SYMBOL=*BBD.B&amp;VAR:INDEX=0"}</definedName>
    <definedName name="_3506__FDSAUDITLINK__" localSheetId="11" hidden="1">{"fdsup://directions/FAT Viewer?action=UPDATE&amp;creator=factset&amp;DYN_ARGS=TRUE&amp;DOC_NAME=FAT:FQL_AUDITING_CLIENT_TEMPLATE.FAT&amp;display_string=Audit&amp;VAR:KEY=RQRCDGFMVY&amp;VAR:QUERY=RkZfQ0FQRVgoQU5OLC0yLCwsUlAp&amp;WINDOW=FIRST_POPUP&amp;HEIGHT=450&amp;WIDTH=450&amp;START_MAXIMIZED=","FALSE&amp;VAR:CALENDAR=US&amp;VAR:SYMBOL=*BBD.B&amp;VAR:INDEX=0"}</definedName>
    <definedName name="_3506__FDSAUDITLINK__" localSheetId="3" hidden="1">{"fdsup://directions/FAT Viewer?action=UPDATE&amp;creator=factset&amp;DYN_ARGS=TRUE&amp;DOC_NAME=FAT:FQL_AUDITING_CLIENT_TEMPLATE.FAT&amp;display_string=Audit&amp;VAR:KEY=RQRCDGFMVY&amp;VAR:QUERY=RkZfQ0FQRVgoQU5OLC0yLCwsUlAp&amp;WINDOW=FIRST_POPUP&amp;HEIGHT=450&amp;WIDTH=450&amp;START_MAXIMIZED=","FALSE&amp;VAR:CALENDAR=US&amp;VAR:SYMBOL=*BBD.B&amp;VAR:INDEX=0"}</definedName>
    <definedName name="_3506__FDSAUDITLINK__" hidden="1">{"fdsup://directions/FAT Viewer?action=UPDATE&amp;creator=factset&amp;DYN_ARGS=TRUE&amp;DOC_NAME=FAT:FQL_AUDITING_CLIENT_TEMPLATE.FAT&amp;display_string=Audit&amp;VAR:KEY=RQRCDGFMVY&amp;VAR:QUERY=RkZfQ0FQRVgoQU5OLC0yLCwsUlAp&amp;WINDOW=FIRST_POPUP&amp;HEIGHT=450&amp;WIDTH=450&amp;START_MAXIMIZED=","FALSE&amp;VAR:CALENDAR=US&amp;VAR:SYMBOL=*BBD.B&amp;VAR:INDEX=0"}</definedName>
    <definedName name="_3507__FDSAUDITLINK__" localSheetId="11" hidden="1">{"fdsup://directions/FAT Viewer?action=UPDATE&amp;creator=factset&amp;DYN_ARGS=TRUE&amp;DOC_NAME=FAT:FQL_AUDITING_CLIENT_TEMPLATE.FAT&amp;display_string=Audit&amp;VAR:KEY=TMDCTURERO&amp;VAR:QUERY=RkZfTkVUX0lOQyhBTk4sLTIsLCxSUCk=&amp;WINDOW=FIRST_POPUP&amp;HEIGHT=450&amp;WIDTH=450&amp;START_MAXIMI","ZED=FALSE&amp;VAR:CALENDAR=US&amp;VAR:SYMBOL=*BBD.B&amp;VAR:INDEX=0"}</definedName>
    <definedName name="_3507__FDSAUDITLINK__" localSheetId="3" hidden="1">{"fdsup://directions/FAT Viewer?action=UPDATE&amp;creator=factset&amp;DYN_ARGS=TRUE&amp;DOC_NAME=FAT:FQL_AUDITING_CLIENT_TEMPLATE.FAT&amp;display_string=Audit&amp;VAR:KEY=TMDCTURERO&amp;VAR:QUERY=RkZfTkVUX0lOQyhBTk4sLTIsLCxSUCk=&amp;WINDOW=FIRST_POPUP&amp;HEIGHT=450&amp;WIDTH=450&amp;START_MAXIMI","ZED=FALSE&amp;VAR:CALENDAR=US&amp;VAR:SYMBOL=*BBD.B&amp;VAR:INDEX=0"}</definedName>
    <definedName name="_3507__FDSAUDITLINK__" hidden="1">{"fdsup://directions/FAT Viewer?action=UPDATE&amp;creator=factset&amp;DYN_ARGS=TRUE&amp;DOC_NAME=FAT:FQL_AUDITING_CLIENT_TEMPLATE.FAT&amp;display_string=Audit&amp;VAR:KEY=TMDCTURERO&amp;VAR:QUERY=RkZfTkVUX0lOQyhBTk4sLTIsLCxSUCk=&amp;WINDOW=FIRST_POPUP&amp;HEIGHT=450&amp;WIDTH=450&amp;START_MAXIMI","ZED=FALSE&amp;VAR:CALENDAR=US&amp;VAR:SYMBOL=*BBD.B&amp;VAR:INDEX=0"}</definedName>
    <definedName name="_3508__FDSAUDITLINK__" localSheetId="11" hidden="1">{"fdsup://directions/FAT Viewer?action=UPDATE&amp;creator=factset&amp;DYN_ARGS=TRUE&amp;DOC_NAME=FAT:FQL_AUDITING_CLIENT_TEMPLATE.FAT&amp;display_string=Audit&amp;VAR:KEY=VEJGFGVWXQ&amp;VAR:QUERY=RkZfRUJJVChBTk4sLTIsLCxSUCk=&amp;WINDOW=FIRST_POPUP&amp;HEIGHT=450&amp;WIDTH=450&amp;START_MAXIMIZED=","FALSE&amp;VAR:CALENDAR=US&amp;VAR:SYMBOL=*BBD.B&amp;VAR:INDEX=0"}</definedName>
    <definedName name="_3508__FDSAUDITLINK__" localSheetId="3" hidden="1">{"fdsup://directions/FAT Viewer?action=UPDATE&amp;creator=factset&amp;DYN_ARGS=TRUE&amp;DOC_NAME=FAT:FQL_AUDITING_CLIENT_TEMPLATE.FAT&amp;display_string=Audit&amp;VAR:KEY=VEJGFGVWXQ&amp;VAR:QUERY=RkZfRUJJVChBTk4sLTIsLCxSUCk=&amp;WINDOW=FIRST_POPUP&amp;HEIGHT=450&amp;WIDTH=450&amp;START_MAXIMIZED=","FALSE&amp;VAR:CALENDAR=US&amp;VAR:SYMBOL=*BBD.B&amp;VAR:INDEX=0"}</definedName>
    <definedName name="_3508__FDSAUDITLINK__" hidden="1">{"fdsup://directions/FAT Viewer?action=UPDATE&amp;creator=factset&amp;DYN_ARGS=TRUE&amp;DOC_NAME=FAT:FQL_AUDITING_CLIENT_TEMPLATE.FAT&amp;display_string=Audit&amp;VAR:KEY=VEJGFGVWXQ&amp;VAR:QUERY=RkZfRUJJVChBTk4sLTIsLCxSUCk=&amp;WINDOW=FIRST_POPUP&amp;HEIGHT=450&amp;WIDTH=450&amp;START_MAXIMIZED=","FALSE&amp;VAR:CALENDAR=US&amp;VAR:SYMBOL=*BBD.B&amp;VAR:INDEX=0"}</definedName>
    <definedName name="_3509__FDSAUDITLINK__" localSheetId="11" hidden="1">{"fdsup://directions/FAT Viewer?action=UPDATE&amp;creator=factset&amp;DYN_ARGS=TRUE&amp;DOC_NAME=FAT:FQL_AUDITING_CLIENT_TEMPLATE.FAT&amp;display_string=Audit&amp;VAR:KEY=BGZMLUDKRY&amp;VAR:QUERY=RkZfRUJJVERBKEFOTiwtMiwsLFJQKQ==&amp;WINDOW=FIRST_POPUP&amp;HEIGHT=450&amp;WIDTH=450&amp;START_MAXIMI","ZED=FALSE&amp;VAR:CALENDAR=US&amp;VAR:SYMBOL=*BBD.B&amp;VAR:INDEX=0"}</definedName>
    <definedName name="_3509__FDSAUDITLINK__" localSheetId="3" hidden="1">{"fdsup://directions/FAT Viewer?action=UPDATE&amp;creator=factset&amp;DYN_ARGS=TRUE&amp;DOC_NAME=FAT:FQL_AUDITING_CLIENT_TEMPLATE.FAT&amp;display_string=Audit&amp;VAR:KEY=BGZMLUDKRY&amp;VAR:QUERY=RkZfRUJJVERBKEFOTiwtMiwsLFJQKQ==&amp;WINDOW=FIRST_POPUP&amp;HEIGHT=450&amp;WIDTH=450&amp;START_MAXIMI","ZED=FALSE&amp;VAR:CALENDAR=US&amp;VAR:SYMBOL=*BBD.B&amp;VAR:INDEX=0"}</definedName>
    <definedName name="_3509__FDSAUDITLINK__" hidden="1">{"fdsup://directions/FAT Viewer?action=UPDATE&amp;creator=factset&amp;DYN_ARGS=TRUE&amp;DOC_NAME=FAT:FQL_AUDITING_CLIENT_TEMPLATE.FAT&amp;display_string=Audit&amp;VAR:KEY=BGZMLUDKRY&amp;VAR:QUERY=RkZfRUJJVERBKEFOTiwtMiwsLFJQKQ==&amp;WINDOW=FIRST_POPUP&amp;HEIGHT=450&amp;WIDTH=450&amp;START_MAXIMI","ZED=FALSE&amp;VAR:CALENDAR=US&amp;VAR:SYMBOL=*BBD.B&amp;VAR:INDEX=0"}</definedName>
    <definedName name="_351__FDSAUDITLINK__" localSheetId="11" hidden="1">{"fdsup://directions/FAT Viewer?action=UPDATE&amp;creator=factset&amp;DYN_ARGS=TRUE&amp;DOC_NAME=FAT:FQL_AUDITING_CLIENT_TEMPLATE.FAT&amp;display_string=Audit&amp;VAR:KEY=DUVIBAHQFU&amp;VAR:QUERY=RkZfRUJJVERBKEFOTiwtMiwsLFJQKQ==&amp;WINDOW=FIRST_POPUP&amp;HEIGHT=450&amp;WIDTH=450&amp;START_MAXIMI","ZED=FALSE&amp;VAR:CALENDAR=FIVEDAY&amp;VAR:SYMBOL=615694&amp;VAR:INDEX=0"}</definedName>
    <definedName name="_351__FDSAUDITLINK__" localSheetId="3" hidden="1">{"fdsup://directions/FAT Viewer?action=UPDATE&amp;creator=factset&amp;DYN_ARGS=TRUE&amp;DOC_NAME=FAT:FQL_AUDITING_CLIENT_TEMPLATE.FAT&amp;display_string=Audit&amp;VAR:KEY=DUVIBAHQFU&amp;VAR:QUERY=RkZfRUJJVERBKEFOTiwtMiwsLFJQKQ==&amp;WINDOW=FIRST_POPUP&amp;HEIGHT=450&amp;WIDTH=450&amp;START_MAXIMI","ZED=FALSE&amp;VAR:CALENDAR=FIVEDAY&amp;VAR:SYMBOL=615694&amp;VAR:INDEX=0"}</definedName>
    <definedName name="_351__FDSAUDITLINK__" hidden="1">{"fdsup://directions/FAT Viewer?action=UPDATE&amp;creator=factset&amp;DYN_ARGS=TRUE&amp;DOC_NAME=FAT:FQL_AUDITING_CLIENT_TEMPLATE.FAT&amp;display_string=Audit&amp;VAR:KEY=DUVIBAHQFU&amp;VAR:QUERY=RkZfRUJJVERBKEFOTiwtMiwsLFJQKQ==&amp;WINDOW=FIRST_POPUP&amp;HEIGHT=450&amp;WIDTH=450&amp;START_MAXIMI","ZED=FALSE&amp;VAR:CALENDAR=FIVEDAY&amp;VAR:SYMBOL=615694&amp;VAR:INDEX=0"}</definedName>
    <definedName name="_3510__FDSAUDITLINK__" localSheetId="11" hidden="1">{"fdsup://Directions/FactSet Auditing Viewer?action=AUDIT_VALUE&amp;DB=129&amp;ID1=210972&amp;VALUEID=01001&amp;SDATE=2007&amp;PERIODTYPE=ANN_STD&amp;window=popup_no_bar&amp;width=385&amp;height=120&amp;START_MAXIMIZED=FALSE&amp;creator=factset&amp;display_string=Audit"}</definedName>
    <definedName name="_3510__FDSAUDITLINK__" localSheetId="3" hidden="1">{"fdsup://Directions/FactSet Auditing Viewer?action=AUDIT_VALUE&amp;DB=129&amp;ID1=210972&amp;VALUEID=01001&amp;SDATE=2007&amp;PERIODTYPE=ANN_STD&amp;window=popup_no_bar&amp;width=385&amp;height=120&amp;START_MAXIMIZED=FALSE&amp;creator=factset&amp;display_string=Audit"}</definedName>
    <definedName name="_3510__FDSAUDITLINK__" hidden="1">{"fdsup://Directions/FactSet Auditing Viewer?action=AUDIT_VALUE&amp;DB=129&amp;ID1=210972&amp;VALUEID=01001&amp;SDATE=2007&amp;PERIODTYPE=ANN_STD&amp;window=popup_no_bar&amp;width=385&amp;height=120&amp;START_MAXIMIZED=FALSE&amp;creator=factset&amp;display_string=Audit"}</definedName>
    <definedName name="_3511__FDSAUDITLINK__" localSheetId="11" hidden="1">{"fdsup://directions/FAT Viewer?action=UPDATE&amp;creator=factset&amp;DYN_ARGS=TRUE&amp;DOC_NAME=FAT:FQL_AUDITING_CLIENT_TEMPLATE.FAT&amp;display_string=Audit&amp;VAR:KEY=TIBIHAHMVG&amp;VAR:QUERY=RkZfQ0FQRVgoQU5OLDAsLCxSUCk=&amp;WINDOW=FIRST_POPUP&amp;HEIGHT=450&amp;WIDTH=450&amp;START_MAXIMIZED=","FALSE&amp;VAR:CALENDAR=US&amp;VAR:SYMBOL=B0DJ8Q&amp;VAR:INDEX=0"}</definedName>
    <definedName name="_3511__FDSAUDITLINK__" localSheetId="3" hidden="1">{"fdsup://directions/FAT Viewer?action=UPDATE&amp;creator=factset&amp;DYN_ARGS=TRUE&amp;DOC_NAME=FAT:FQL_AUDITING_CLIENT_TEMPLATE.FAT&amp;display_string=Audit&amp;VAR:KEY=TIBIHAHMVG&amp;VAR:QUERY=RkZfQ0FQRVgoQU5OLDAsLCxSUCk=&amp;WINDOW=FIRST_POPUP&amp;HEIGHT=450&amp;WIDTH=450&amp;START_MAXIMIZED=","FALSE&amp;VAR:CALENDAR=US&amp;VAR:SYMBOL=B0DJ8Q&amp;VAR:INDEX=0"}</definedName>
    <definedName name="_3511__FDSAUDITLINK__" hidden="1">{"fdsup://directions/FAT Viewer?action=UPDATE&amp;creator=factset&amp;DYN_ARGS=TRUE&amp;DOC_NAME=FAT:FQL_AUDITING_CLIENT_TEMPLATE.FAT&amp;display_string=Audit&amp;VAR:KEY=TIBIHAHMVG&amp;VAR:QUERY=RkZfQ0FQRVgoQU5OLDAsLCxSUCk=&amp;WINDOW=FIRST_POPUP&amp;HEIGHT=450&amp;WIDTH=450&amp;START_MAXIMIZED=","FALSE&amp;VAR:CALENDAR=US&amp;VAR:SYMBOL=B0DJ8Q&amp;VAR:INDEX=0"}</definedName>
    <definedName name="_3512__FDSAUDITLINK__" localSheetId="11" hidden="1">{"fdsup://directions/FAT Viewer?action=UPDATE&amp;creator=factset&amp;DYN_ARGS=TRUE&amp;DOC_NAME=FAT:FQL_AUDITING_CLIENT_TEMPLATE.FAT&amp;display_string=Audit&amp;VAR:KEY=VUHQLKPQTA&amp;VAR:QUERY=RkZfQ0FQRVgoQU5OLC0xLCwsUlAp&amp;WINDOW=FIRST_POPUP&amp;HEIGHT=450&amp;WIDTH=450&amp;START_MAXIMIZED=","FALSE&amp;VAR:CALENDAR=US&amp;VAR:SYMBOL=B0DJ8Q&amp;VAR:INDEX=0"}</definedName>
    <definedName name="_3512__FDSAUDITLINK__" localSheetId="3" hidden="1">{"fdsup://directions/FAT Viewer?action=UPDATE&amp;creator=factset&amp;DYN_ARGS=TRUE&amp;DOC_NAME=FAT:FQL_AUDITING_CLIENT_TEMPLATE.FAT&amp;display_string=Audit&amp;VAR:KEY=VUHQLKPQTA&amp;VAR:QUERY=RkZfQ0FQRVgoQU5OLC0xLCwsUlAp&amp;WINDOW=FIRST_POPUP&amp;HEIGHT=450&amp;WIDTH=450&amp;START_MAXIMIZED=","FALSE&amp;VAR:CALENDAR=US&amp;VAR:SYMBOL=B0DJ8Q&amp;VAR:INDEX=0"}</definedName>
    <definedName name="_3512__FDSAUDITLINK__" hidden="1">{"fdsup://directions/FAT Viewer?action=UPDATE&amp;creator=factset&amp;DYN_ARGS=TRUE&amp;DOC_NAME=FAT:FQL_AUDITING_CLIENT_TEMPLATE.FAT&amp;display_string=Audit&amp;VAR:KEY=VUHQLKPQTA&amp;VAR:QUERY=RkZfQ0FQRVgoQU5OLC0xLCwsUlAp&amp;WINDOW=FIRST_POPUP&amp;HEIGHT=450&amp;WIDTH=450&amp;START_MAXIMIZED=","FALSE&amp;VAR:CALENDAR=US&amp;VAR:SYMBOL=B0DJ8Q&amp;VAR:INDEX=0"}</definedName>
    <definedName name="_3513__FDSAUDITLINK__" localSheetId="11" hidden="1">{"fdsup://directions/FAT Viewer?action=UPDATE&amp;creator=factset&amp;DYN_ARGS=TRUE&amp;DOC_NAME=FAT:FQL_AUDITING_CLIENT_TEMPLATE.FAT&amp;display_string=Audit&amp;VAR:KEY=ZGFIJSBSBO&amp;VAR:QUERY=RkZfQ0FQRVgoQU5OLC0yLCwsUlAp&amp;WINDOW=FIRST_POPUP&amp;HEIGHT=450&amp;WIDTH=450&amp;START_MAXIMIZED=","FALSE&amp;VAR:CALENDAR=US&amp;VAR:SYMBOL=B0DJ8Q&amp;VAR:INDEX=0"}</definedName>
    <definedName name="_3513__FDSAUDITLINK__" localSheetId="3" hidden="1">{"fdsup://directions/FAT Viewer?action=UPDATE&amp;creator=factset&amp;DYN_ARGS=TRUE&amp;DOC_NAME=FAT:FQL_AUDITING_CLIENT_TEMPLATE.FAT&amp;display_string=Audit&amp;VAR:KEY=ZGFIJSBSBO&amp;VAR:QUERY=RkZfQ0FQRVgoQU5OLC0yLCwsUlAp&amp;WINDOW=FIRST_POPUP&amp;HEIGHT=450&amp;WIDTH=450&amp;START_MAXIMIZED=","FALSE&amp;VAR:CALENDAR=US&amp;VAR:SYMBOL=B0DJ8Q&amp;VAR:INDEX=0"}</definedName>
    <definedName name="_3513__FDSAUDITLINK__" hidden="1">{"fdsup://directions/FAT Viewer?action=UPDATE&amp;creator=factset&amp;DYN_ARGS=TRUE&amp;DOC_NAME=FAT:FQL_AUDITING_CLIENT_TEMPLATE.FAT&amp;display_string=Audit&amp;VAR:KEY=ZGFIJSBSBO&amp;VAR:QUERY=RkZfQ0FQRVgoQU5OLC0yLCwsUlAp&amp;WINDOW=FIRST_POPUP&amp;HEIGHT=450&amp;WIDTH=450&amp;START_MAXIMIZED=","FALSE&amp;VAR:CALENDAR=US&amp;VAR:SYMBOL=B0DJ8Q&amp;VAR:INDEX=0"}</definedName>
    <definedName name="_3514__FDSAUDITLINK__" localSheetId="11" hidden="1">{"fdsup://directions/FAT Viewer?action=UPDATE&amp;creator=factset&amp;DYN_ARGS=TRUE&amp;DOC_NAME=FAT:FQL_AUDITING_CLIENT_TEMPLATE.FAT&amp;display_string=Audit&amp;VAR:KEY=DWRMZCXQZG&amp;VAR:QUERY=RkZfTkVUX0lOQyhBTk4sLTEsLCxSUCk=&amp;WINDOW=FIRST_POPUP&amp;HEIGHT=450&amp;WIDTH=450&amp;START_MAXIMI","ZED=FALSE&amp;VAR:CALENDAR=US&amp;VAR:SYMBOL=B0DJ8Q&amp;VAR:INDEX=0"}</definedName>
    <definedName name="_3514__FDSAUDITLINK__" localSheetId="3" hidden="1">{"fdsup://directions/FAT Viewer?action=UPDATE&amp;creator=factset&amp;DYN_ARGS=TRUE&amp;DOC_NAME=FAT:FQL_AUDITING_CLIENT_TEMPLATE.FAT&amp;display_string=Audit&amp;VAR:KEY=DWRMZCXQZG&amp;VAR:QUERY=RkZfTkVUX0lOQyhBTk4sLTEsLCxSUCk=&amp;WINDOW=FIRST_POPUP&amp;HEIGHT=450&amp;WIDTH=450&amp;START_MAXIMI","ZED=FALSE&amp;VAR:CALENDAR=US&amp;VAR:SYMBOL=B0DJ8Q&amp;VAR:INDEX=0"}</definedName>
    <definedName name="_3514__FDSAUDITLINK__" hidden="1">{"fdsup://directions/FAT Viewer?action=UPDATE&amp;creator=factset&amp;DYN_ARGS=TRUE&amp;DOC_NAME=FAT:FQL_AUDITING_CLIENT_TEMPLATE.FAT&amp;display_string=Audit&amp;VAR:KEY=DWRMZCXQZG&amp;VAR:QUERY=RkZfTkVUX0lOQyhBTk4sLTEsLCxSUCk=&amp;WINDOW=FIRST_POPUP&amp;HEIGHT=450&amp;WIDTH=450&amp;START_MAXIMI","ZED=FALSE&amp;VAR:CALENDAR=US&amp;VAR:SYMBOL=B0DJ8Q&amp;VAR:INDEX=0"}</definedName>
    <definedName name="_3515__FDSAUDITLINK__" localSheetId="11" hidden="1">{"fdsup://directions/FAT Viewer?action=UPDATE&amp;creator=factset&amp;DYN_ARGS=TRUE&amp;DOC_NAME=FAT:FQL_AUDITING_CLIENT_TEMPLATE.FAT&amp;display_string=Audit&amp;VAR:KEY=DGNCXUBEHC&amp;VAR:QUERY=RkZfTkVUX0lOQyhBTk4sLTIsLCxSUCk=&amp;WINDOW=FIRST_POPUP&amp;HEIGHT=450&amp;WIDTH=450&amp;START_MAXIMI","ZED=FALSE&amp;VAR:CALENDAR=US&amp;VAR:SYMBOL=B0DJ8Q&amp;VAR:INDEX=0"}</definedName>
    <definedName name="_3515__FDSAUDITLINK__" localSheetId="3" hidden="1">{"fdsup://directions/FAT Viewer?action=UPDATE&amp;creator=factset&amp;DYN_ARGS=TRUE&amp;DOC_NAME=FAT:FQL_AUDITING_CLIENT_TEMPLATE.FAT&amp;display_string=Audit&amp;VAR:KEY=DGNCXUBEHC&amp;VAR:QUERY=RkZfTkVUX0lOQyhBTk4sLTIsLCxSUCk=&amp;WINDOW=FIRST_POPUP&amp;HEIGHT=450&amp;WIDTH=450&amp;START_MAXIMI","ZED=FALSE&amp;VAR:CALENDAR=US&amp;VAR:SYMBOL=B0DJ8Q&amp;VAR:INDEX=0"}</definedName>
    <definedName name="_3515__FDSAUDITLINK__" hidden="1">{"fdsup://directions/FAT Viewer?action=UPDATE&amp;creator=factset&amp;DYN_ARGS=TRUE&amp;DOC_NAME=FAT:FQL_AUDITING_CLIENT_TEMPLATE.FAT&amp;display_string=Audit&amp;VAR:KEY=DGNCXUBEHC&amp;VAR:QUERY=RkZfTkVUX0lOQyhBTk4sLTIsLCxSUCk=&amp;WINDOW=FIRST_POPUP&amp;HEIGHT=450&amp;WIDTH=450&amp;START_MAXIMI","ZED=FALSE&amp;VAR:CALENDAR=US&amp;VAR:SYMBOL=B0DJ8Q&amp;VAR:INDEX=0"}</definedName>
    <definedName name="_3516__FDSAUDITLINK__" localSheetId="11" hidden="1">{"fdsup://directions/FAT Viewer?action=UPDATE&amp;creator=factset&amp;DYN_ARGS=TRUE&amp;DOC_NAME=FAT:FQL_AUDITING_CLIENT_TEMPLATE.FAT&amp;display_string=Audit&amp;VAR:KEY=RWTWNYLSLG&amp;VAR:QUERY=RkZfRUJJVChBTk4sLTEsLCxSUCk=&amp;WINDOW=FIRST_POPUP&amp;HEIGHT=450&amp;WIDTH=450&amp;START_MAXIMIZED=","FALSE&amp;VAR:CALENDAR=US&amp;VAR:SYMBOL=B0DJ8Q&amp;VAR:INDEX=0"}</definedName>
    <definedName name="_3516__FDSAUDITLINK__" localSheetId="3" hidden="1">{"fdsup://directions/FAT Viewer?action=UPDATE&amp;creator=factset&amp;DYN_ARGS=TRUE&amp;DOC_NAME=FAT:FQL_AUDITING_CLIENT_TEMPLATE.FAT&amp;display_string=Audit&amp;VAR:KEY=RWTWNYLSLG&amp;VAR:QUERY=RkZfRUJJVChBTk4sLTEsLCxSUCk=&amp;WINDOW=FIRST_POPUP&amp;HEIGHT=450&amp;WIDTH=450&amp;START_MAXIMIZED=","FALSE&amp;VAR:CALENDAR=US&amp;VAR:SYMBOL=B0DJ8Q&amp;VAR:INDEX=0"}</definedName>
    <definedName name="_3516__FDSAUDITLINK__" hidden="1">{"fdsup://directions/FAT Viewer?action=UPDATE&amp;creator=factset&amp;DYN_ARGS=TRUE&amp;DOC_NAME=FAT:FQL_AUDITING_CLIENT_TEMPLATE.FAT&amp;display_string=Audit&amp;VAR:KEY=RWTWNYLSLG&amp;VAR:QUERY=RkZfRUJJVChBTk4sLTEsLCxSUCk=&amp;WINDOW=FIRST_POPUP&amp;HEIGHT=450&amp;WIDTH=450&amp;START_MAXIMIZED=","FALSE&amp;VAR:CALENDAR=US&amp;VAR:SYMBOL=B0DJ8Q&amp;VAR:INDEX=0"}</definedName>
    <definedName name="_3517__FDSAUDITLINK__" localSheetId="11" hidden="1">{"fdsup://directions/FAT Viewer?action=UPDATE&amp;creator=factset&amp;DYN_ARGS=TRUE&amp;DOC_NAME=FAT:FQL_AUDITING_CLIENT_TEMPLATE.FAT&amp;display_string=Audit&amp;VAR:KEY=ZOJOTOZIBK&amp;VAR:QUERY=RkZfRUJJVChBTk4sLTIsLCxSUCk=&amp;WINDOW=FIRST_POPUP&amp;HEIGHT=450&amp;WIDTH=450&amp;START_MAXIMIZED=","FALSE&amp;VAR:CALENDAR=US&amp;VAR:SYMBOL=B0DJ8Q&amp;VAR:INDEX=0"}</definedName>
    <definedName name="_3517__FDSAUDITLINK__" localSheetId="3" hidden="1">{"fdsup://directions/FAT Viewer?action=UPDATE&amp;creator=factset&amp;DYN_ARGS=TRUE&amp;DOC_NAME=FAT:FQL_AUDITING_CLIENT_TEMPLATE.FAT&amp;display_string=Audit&amp;VAR:KEY=ZOJOTOZIBK&amp;VAR:QUERY=RkZfRUJJVChBTk4sLTIsLCxSUCk=&amp;WINDOW=FIRST_POPUP&amp;HEIGHT=450&amp;WIDTH=450&amp;START_MAXIMIZED=","FALSE&amp;VAR:CALENDAR=US&amp;VAR:SYMBOL=B0DJ8Q&amp;VAR:INDEX=0"}</definedName>
    <definedName name="_3517__FDSAUDITLINK__" hidden="1">{"fdsup://directions/FAT Viewer?action=UPDATE&amp;creator=factset&amp;DYN_ARGS=TRUE&amp;DOC_NAME=FAT:FQL_AUDITING_CLIENT_TEMPLATE.FAT&amp;display_string=Audit&amp;VAR:KEY=ZOJOTOZIBK&amp;VAR:QUERY=RkZfRUJJVChBTk4sLTIsLCxSUCk=&amp;WINDOW=FIRST_POPUP&amp;HEIGHT=450&amp;WIDTH=450&amp;START_MAXIMIZED=","FALSE&amp;VAR:CALENDAR=US&amp;VAR:SYMBOL=B0DJ8Q&amp;VAR:INDEX=0"}</definedName>
    <definedName name="_3518__FDSAUDITLINK__" localSheetId="11" hidden="1">{"fdsup://directions/FAT Viewer?action=UPDATE&amp;creator=factset&amp;DYN_ARGS=TRUE&amp;DOC_NAME=FAT:FQL_AUDITING_CLIENT_TEMPLATE.FAT&amp;display_string=Audit&amp;VAR:KEY=FMDSDMVYHQ&amp;VAR:QUERY=RkZfRUJJVERBKEFOTiwtMSwsLFJQKQ==&amp;WINDOW=FIRST_POPUP&amp;HEIGHT=450&amp;WIDTH=450&amp;START_MAXIMI","ZED=FALSE&amp;VAR:CALENDAR=US&amp;VAR:SYMBOL=B0DJ8Q&amp;VAR:INDEX=0"}</definedName>
    <definedName name="_3518__FDSAUDITLINK__" localSheetId="3" hidden="1">{"fdsup://directions/FAT Viewer?action=UPDATE&amp;creator=factset&amp;DYN_ARGS=TRUE&amp;DOC_NAME=FAT:FQL_AUDITING_CLIENT_TEMPLATE.FAT&amp;display_string=Audit&amp;VAR:KEY=FMDSDMVYHQ&amp;VAR:QUERY=RkZfRUJJVERBKEFOTiwtMSwsLFJQKQ==&amp;WINDOW=FIRST_POPUP&amp;HEIGHT=450&amp;WIDTH=450&amp;START_MAXIMI","ZED=FALSE&amp;VAR:CALENDAR=US&amp;VAR:SYMBOL=B0DJ8Q&amp;VAR:INDEX=0"}</definedName>
    <definedName name="_3518__FDSAUDITLINK__" hidden="1">{"fdsup://directions/FAT Viewer?action=UPDATE&amp;creator=factset&amp;DYN_ARGS=TRUE&amp;DOC_NAME=FAT:FQL_AUDITING_CLIENT_TEMPLATE.FAT&amp;display_string=Audit&amp;VAR:KEY=FMDSDMVYHQ&amp;VAR:QUERY=RkZfRUJJVERBKEFOTiwtMSwsLFJQKQ==&amp;WINDOW=FIRST_POPUP&amp;HEIGHT=450&amp;WIDTH=450&amp;START_MAXIMI","ZED=FALSE&amp;VAR:CALENDAR=US&amp;VAR:SYMBOL=B0DJ8Q&amp;VAR:INDEX=0"}</definedName>
    <definedName name="_3519__FDSAUDITLINK__" localSheetId="11" hidden="1">{"fdsup://directions/FAT Viewer?action=UPDATE&amp;creator=factset&amp;DYN_ARGS=TRUE&amp;DOC_NAME=FAT:FQL_AUDITING_CLIENT_TEMPLATE.FAT&amp;display_string=Audit&amp;VAR:KEY=TWHOHWXYRW&amp;VAR:QUERY=RkZfRUJJVERBKEFOTiwtMiwsLFJQKQ==&amp;WINDOW=FIRST_POPUP&amp;HEIGHT=450&amp;WIDTH=450&amp;START_MAXIMI","ZED=FALSE&amp;VAR:CALENDAR=US&amp;VAR:SYMBOL=B0DJ8Q&amp;VAR:INDEX=0"}</definedName>
    <definedName name="_3519__FDSAUDITLINK__" localSheetId="3" hidden="1">{"fdsup://directions/FAT Viewer?action=UPDATE&amp;creator=factset&amp;DYN_ARGS=TRUE&amp;DOC_NAME=FAT:FQL_AUDITING_CLIENT_TEMPLATE.FAT&amp;display_string=Audit&amp;VAR:KEY=TWHOHWXYRW&amp;VAR:QUERY=RkZfRUJJVERBKEFOTiwtMiwsLFJQKQ==&amp;WINDOW=FIRST_POPUP&amp;HEIGHT=450&amp;WIDTH=450&amp;START_MAXIMI","ZED=FALSE&amp;VAR:CALENDAR=US&amp;VAR:SYMBOL=B0DJ8Q&amp;VAR:INDEX=0"}</definedName>
    <definedName name="_3519__FDSAUDITLINK__" hidden="1">{"fdsup://directions/FAT Viewer?action=UPDATE&amp;creator=factset&amp;DYN_ARGS=TRUE&amp;DOC_NAME=FAT:FQL_AUDITING_CLIENT_TEMPLATE.FAT&amp;display_string=Audit&amp;VAR:KEY=TWHOHWXYRW&amp;VAR:QUERY=RkZfRUJJVERBKEFOTiwtMiwsLFJQKQ==&amp;WINDOW=FIRST_POPUP&amp;HEIGHT=450&amp;WIDTH=450&amp;START_MAXIMI","ZED=FALSE&amp;VAR:CALENDAR=US&amp;VAR:SYMBOL=B0DJ8Q&amp;VAR:INDEX=0"}</definedName>
    <definedName name="_352__FDSAUDITLINK__" localSheetId="11" hidden="1">{"fdsup://directions/FAT Viewer?action=UPDATE&amp;creator=factset&amp;DYN_ARGS=TRUE&amp;DOC_NAME=FAT:FQL_AUDITING_CLIENT_TEMPLATE.FAT&amp;display_string=Audit&amp;VAR:KEY=JYHSVKLIHA&amp;VAR:QUERY=RkZfQ0FQRVgoQU5OLDAsLCxSUCk=&amp;WINDOW=FIRST_POPUP&amp;HEIGHT=450&amp;WIDTH=450&amp;START_MAXIMIZED=","FALSE&amp;VAR:CALENDAR=FIVEDAY&amp;VAR:SYMBOL=B4V14H&amp;VAR:INDEX=0"}</definedName>
    <definedName name="_352__FDSAUDITLINK__" localSheetId="3" hidden="1">{"fdsup://directions/FAT Viewer?action=UPDATE&amp;creator=factset&amp;DYN_ARGS=TRUE&amp;DOC_NAME=FAT:FQL_AUDITING_CLIENT_TEMPLATE.FAT&amp;display_string=Audit&amp;VAR:KEY=JYHSVKLIHA&amp;VAR:QUERY=RkZfQ0FQRVgoQU5OLDAsLCxSUCk=&amp;WINDOW=FIRST_POPUP&amp;HEIGHT=450&amp;WIDTH=450&amp;START_MAXIMIZED=","FALSE&amp;VAR:CALENDAR=FIVEDAY&amp;VAR:SYMBOL=B4V14H&amp;VAR:INDEX=0"}</definedName>
    <definedName name="_352__FDSAUDITLINK__" hidden="1">{"fdsup://directions/FAT Viewer?action=UPDATE&amp;creator=factset&amp;DYN_ARGS=TRUE&amp;DOC_NAME=FAT:FQL_AUDITING_CLIENT_TEMPLATE.FAT&amp;display_string=Audit&amp;VAR:KEY=JYHSVKLIHA&amp;VAR:QUERY=RkZfQ0FQRVgoQU5OLDAsLCxSUCk=&amp;WINDOW=FIRST_POPUP&amp;HEIGHT=450&amp;WIDTH=450&amp;START_MAXIMIZED=","FALSE&amp;VAR:CALENDAR=FIVEDAY&amp;VAR:SYMBOL=B4V14H&amp;VAR:INDEX=0"}</definedName>
    <definedName name="_3520__FDSAUDITLINK__" localSheetId="11" hidden="1">{"fdsup://Directions/FactSet Auditing Viewer?action=AUDIT_VALUE&amp;DB=129&amp;ID1=B0DJ8Q&amp;VALUEID=01001&amp;SDATE=2007&amp;PERIODTYPE=ANN_STD&amp;window=popup_no_bar&amp;width=385&amp;height=120&amp;START_MAXIMIZED=FALSE&amp;creator=factset&amp;display_string=Audit"}</definedName>
    <definedName name="_3520__FDSAUDITLINK__" localSheetId="3" hidden="1">{"fdsup://Directions/FactSet Auditing Viewer?action=AUDIT_VALUE&amp;DB=129&amp;ID1=B0DJ8Q&amp;VALUEID=01001&amp;SDATE=2007&amp;PERIODTYPE=ANN_STD&amp;window=popup_no_bar&amp;width=385&amp;height=120&amp;START_MAXIMIZED=FALSE&amp;creator=factset&amp;display_string=Audit"}</definedName>
    <definedName name="_3520__FDSAUDITLINK__" hidden="1">{"fdsup://Directions/FactSet Auditing Viewer?action=AUDIT_VALUE&amp;DB=129&amp;ID1=B0DJ8Q&amp;VALUEID=01001&amp;SDATE=2007&amp;PERIODTYPE=ANN_STD&amp;window=popup_no_bar&amp;width=385&amp;height=120&amp;START_MAXIMIZED=FALSE&amp;creator=factset&amp;display_string=Audit"}</definedName>
    <definedName name="_3521__FDSAUDITLINK__" localSheetId="11" hidden="1">{"fdsup://directions/FAT Viewer?action=UPDATE&amp;creator=factset&amp;DYN_ARGS=TRUE&amp;DOC_NAME=FAT:FQL_AUDITING_CLIENT_TEMPLATE.FAT&amp;display_string=Audit&amp;VAR:KEY=LMXWLGPCDQ&amp;VAR:QUERY=RkZfQ0FQRVgoQU5OLDAsLCxSUCk=&amp;WINDOW=FIRST_POPUP&amp;HEIGHT=450&amp;WIDTH=450&amp;START_MAXIMIZED=","FALSE&amp;VAR:CALENDAR=US&amp;VAR:SYMBOL=89652210&amp;VAR:INDEX=0"}</definedName>
    <definedName name="_3521__FDSAUDITLINK__" localSheetId="3" hidden="1">{"fdsup://directions/FAT Viewer?action=UPDATE&amp;creator=factset&amp;DYN_ARGS=TRUE&amp;DOC_NAME=FAT:FQL_AUDITING_CLIENT_TEMPLATE.FAT&amp;display_string=Audit&amp;VAR:KEY=LMXWLGPCDQ&amp;VAR:QUERY=RkZfQ0FQRVgoQU5OLDAsLCxSUCk=&amp;WINDOW=FIRST_POPUP&amp;HEIGHT=450&amp;WIDTH=450&amp;START_MAXIMIZED=","FALSE&amp;VAR:CALENDAR=US&amp;VAR:SYMBOL=89652210&amp;VAR:INDEX=0"}</definedName>
    <definedName name="_3521__FDSAUDITLINK__" hidden="1">{"fdsup://directions/FAT Viewer?action=UPDATE&amp;creator=factset&amp;DYN_ARGS=TRUE&amp;DOC_NAME=FAT:FQL_AUDITING_CLIENT_TEMPLATE.FAT&amp;display_string=Audit&amp;VAR:KEY=LMXWLGPCDQ&amp;VAR:QUERY=RkZfQ0FQRVgoQU5OLDAsLCxSUCk=&amp;WINDOW=FIRST_POPUP&amp;HEIGHT=450&amp;WIDTH=450&amp;START_MAXIMIZED=","FALSE&amp;VAR:CALENDAR=US&amp;VAR:SYMBOL=89652210&amp;VAR:INDEX=0"}</definedName>
    <definedName name="_3522__FDSAUDITLINK__" localSheetId="11" hidden="1">{"fdsup://directions/FAT Viewer?action=UPDATE&amp;creator=factset&amp;DYN_ARGS=TRUE&amp;DOC_NAME=FAT:FQL_AUDITING_CLIENT_TEMPLATE.FAT&amp;display_string=Audit&amp;VAR:KEY=HYNIXYNEPA&amp;VAR:QUERY=RkZfQ0FQRVgoQU5OLC0xLCwsUlAp&amp;WINDOW=FIRST_POPUP&amp;HEIGHT=450&amp;WIDTH=450&amp;START_MAXIMIZED=","FALSE&amp;VAR:CALENDAR=US&amp;VAR:SYMBOL=89652210&amp;VAR:INDEX=0"}</definedName>
    <definedName name="_3522__FDSAUDITLINK__" localSheetId="3" hidden="1">{"fdsup://directions/FAT Viewer?action=UPDATE&amp;creator=factset&amp;DYN_ARGS=TRUE&amp;DOC_NAME=FAT:FQL_AUDITING_CLIENT_TEMPLATE.FAT&amp;display_string=Audit&amp;VAR:KEY=HYNIXYNEPA&amp;VAR:QUERY=RkZfQ0FQRVgoQU5OLC0xLCwsUlAp&amp;WINDOW=FIRST_POPUP&amp;HEIGHT=450&amp;WIDTH=450&amp;START_MAXIMIZED=","FALSE&amp;VAR:CALENDAR=US&amp;VAR:SYMBOL=89652210&amp;VAR:INDEX=0"}</definedName>
    <definedName name="_3522__FDSAUDITLINK__" hidden="1">{"fdsup://directions/FAT Viewer?action=UPDATE&amp;creator=factset&amp;DYN_ARGS=TRUE&amp;DOC_NAME=FAT:FQL_AUDITING_CLIENT_TEMPLATE.FAT&amp;display_string=Audit&amp;VAR:KEY=HYNIXYNEPA&amp;VAR:QUERY=RkZfQ0FQRVgoQU5OLC0xLCwsUlAp&amp;WINDOW=FIRST_POPUP&amp;HEIGHT=450&amp;WIDTH=450&amp;START_MAXIMIZED=","FALSE&amp;VAR:CALENDAR=US&amp;VAR:SYMBOL=89652210&amp;VAR:INDEX=0"}</definedName>
    <definedName name="_3523__FDSAUDITLINK__" localSheetId="11" hidden="1">{"fdsup://directions/FAT Viewer?action=UPDATE&amp;creator=factset&amp;DYN_ARGS=TRUE&amp;DOC_NAME=FAT:FQL_AUDITING_CLIENT_TEMPLATE.FAT&amp;display_string=Audit&amp;VAR:KEY=DKFUVSXYTS&amp;VAR:QUERY=RkZfQ0FQRVgoQU5OLC0yLCwsUlAp&amp;WINDOW=FIRST_POPUP&amp;HEIGHT=450&amp;WIDTH=450&amp;START_MAXIMIZED=","FALSE&amp;VAR:CALENDAR=US&amp;VAR:SYMBOL=89652210&amp;VAR:INDEX=0"}</definedName>
    <definedName name="_3523__FDSAUDITLINK__" localSheetId="3" hidden="1">{"fdsup://directions/FAT Viewer?action=UPDATE&amp;creator=factset&amp;DYN_ARGS=TRUE&amp;DOC_NAME=FAT:FQL_AUDITING_CLIENT_TEMPLATE.FAT&amp;display_string=Audit&amp;VAR:KEY=DKFUVSXYTS&amp;VAR:QUERY=RkZfQ0FQRVgoQU5OLC0yLCwsUlAp&amp;WINDOW=FIRST_POPUP&amp;HEIGHT=450&amp;WIDTH=450&amp;START_MAXIMIZED=","FALSE&amp;VAR:CALENDAR=US&amp;VAR:SYMBOL=89652210&amp;VAR:INDEX=0"}</definedName>
    <definedName name="_3523__FDSAUDITLINK__" hidden="1">{"fdsup://directions/FAT Viewer?action=UPDATE&amp;creator=factset&amp;DYN_ARGS=TRUE&amp;DOC_NAME=FAT:FQL_AUDITING_CLIENT_TEMPLATE.FAT&amp;display_string=Audit&amp;VAR:KEY=DKFUVSXYTS&amp;VAR:QUERY=RkZfQ0FQRVgoQU5OLC0yLCwsUlAp&amp;WINDOW=FIRST_POPUP&amp;HEIGHT=450&amp;WIDTH=450&amp;START_MAXIMIZED=","FALSE&amp;VAR:CALENDAR=US&amp;VAR:SYMBOL=89652210&amp;VAR:INDEX=0"}</definedName>
    <definedName name="_3524__FDSAUDITLINK__" localSheetId="11" hidden="1">{"fdsup://directions/FAT Viewer?action=UPDATE&amp;creator=factset&amp;DYN_ARGS=TRUE&amp;DOC_NAME=FAT:FQL_AUDITING_CLIENT_TEMPLATE.FAT&amp;display_string=Audit&amp;VAR:KEY=PAFMXKFIBO&amp;VAR:QUERY=RkZfTkVUX0lOQyhBTk4sLTEsLCxSUCk=&amp;WINDOW=FIRST_POPUP&amp;HEIGHT=450&amp;WIDTH=450&amp;START_MAXIMI","ZED=FALSE&amp;VAR:CALENDAR=US&amp;VAR:SYMBOL=89652210&amp;VAR:INDEX=0"}</definedName>
    <definedName name="_3524__FDSAUDITLINK__" localSheetId="3" hidden="1">{"fdsup://directions/FAT Viewer?action=UPDATE&amp;creator=factset&amp;DYN_ARGS=TRUE&amp;DOC_NAME=FAT:FQL_AUDITING_CLIENT_TEMPLATE.FAT&amp;display_string=Audit&amp;VAR:KEY=PAFMXKFIBO&amp;VAR:QUERY=RkZfTkVUX0lOQyhBTk4sLTEsLCxSUCk=&amp;WINDOW=FIRST_POPUP&amp;HEIGHT=450&amp;WIDTH=450&amp;START_MAXIMI","ZED=FALSE&amp;VAR:CALENDAR=US&amp;VAR:SYMBOL=89652210&amp;VAR:INDEX=0"}</definedName>
    <definedName name="_3524__FDSAUDITLINK__" hidden="1">{"fdsup://directions/FAT Viewer?action=UPDATE&amp;creator=factset&amp;DYN_ARGS=TRUE&amp;DOC_NAME=FAT:FQL_AUDITING_CLIENT_TEMPLATE.FAT&amp;display_string=Audit&amp;VAR:KEY=PAFMXKFIBO&amp;VAR:QUERY=RkZfTkVUX0lOQyhBTk4sLTEsLCxSUCk=&amp;WINDOW=FIRST_POPUP&amp;HEIGHT=450&amp;WIDTH=450&amp;START_MAXIMI","ZED=FALSE&amp;VAR:CALENDAR=US&amp;VAR:SYMBOL=89652210&amp;VAR:INDEX=0"}</definedName>
    <definedName name="_3525__FDSAUDITLINK__" localSheetId="11" hidden="1">{"fdsup://directions/FAT Viewer?action=UPDATE&amp;creator=factset&amp;DYN_ARGS=TRUE&amp;DOC_NAME=FAT:FQL_AUDITING_CLIENT_TEMPLATE.FAT&amp;display_string=Audit&amp;VAR:KEY=NKZWXGTAZE&amp;VAR:QUERY=RkZfTkVUX0lOQyhBTk4sLTIsLCxSUCk=&amp;WINDOW=FIRST_POPUP&amp;HEIGHT=450&amp;WIDTH=450&amp;START_MAXIMI","ZED=FALSE&amp;VAR:CALENDAR=US&amp;VAR:SYMBOL=89652210&amp;VAR:INDEX=0"}</definedName>
    <definedName name="_3525__FDSAUDITLINK__" localSheetId="3" hidden="1">{"fdsup://directions/FAT Viewer?action=UPDATE&amp;creator=factset&amp;DYN_ARGS=TRUE&amp;DOC_NAME=FAT:FQL_AUDITING_CLIENT_TEMPLATE.FAT&amp;display_string=Audit&amp;VAR:KEY=NKZWXGTAZE&amp;VAR:QUERY=RkZfTkVUX0lOQyhBTk4sLTIsLCxSUCk=&amp;WINDOW=FIRST_POPUP&amp;HEIGHT=450&amp;WIDTH=450&amp;START_MAXIMI","ZED=FALSE&amp;VAR:CALENDAR=US&amp;VAR:SYMBOL=89652210&amp;VAR:INDEX=0"}</definedName>
    <definedName name="_3525__FDSAUDITLINK__" hidden="1">{"fdsup://directions/FAT Viewer?action=UPDATE&amp;creator=factset&amp;DYN_ARGS=TRUE&amp;DOC_NAME=FAT:FQL_AUDITING_CLIENT_TEMPLATE.FAT&amp;display_string=Audit&amp;VAR:KEY=NKZWXGTAZE&amp;VAR:QUERY=RkZfTkVUX0lOQyhBTk4sLTIsLCxSUCk=&amp;WINDOW=FIRST_POPUP&amp;HEIGHT=450&amp;WIDTH=450&amp;START_MAXIMI","ZED=FALSE&amp;VAR:CALENDAR=US&amp;VAR:SYMBOL=89652210&amp;VAR:INDEX=0"}</definedName>
    <definedName name="_3526__FDSAUDITLINK__" localSheetId="11" hidden="1">{"fdsup://directions/FAT Viewer?action=UPDATE&amp;creator=factset&amp;DYN_ARGS=TRUE&amp;DOC_NAME=FAT:FQL_AUDITING_CLIENT_TEMPLATE.FAT&amp;display_string=Audit&amp;VAR:KEY=ZENIJOJODS&amp;VAR:QUERY=RkZfRUJJVChBTk4sLTEsLCxSUCk=&amp;WINDOW=FIRST_POPUP&amp;HEIGHT=450&amp;WIDTH=450&amp;START_MAXIMIZED=","FALSE&amp;VAR:CALENDAR=US&amp;VAR:SYMBOL=89652210&amp;VAR:INDEX=0"}</definedName>
    <definedName name="_3526__FDSAUDITLINK__" localSheetId="3" hidden="1">{"fdsup://directions/FAT Viewer?action=UPDATE&amp;creator=factset&amp;DYN_ARGS=TRUE&amp;DOC_NAME=FAT:FQL_AUDITING_CLIENT_TEMPLATE.FAT&amp;display_string=Audit&amp;VAR:KEY=ZENIJOJODS&amp;VAR:QUERY=RkZfRUJJVChBTk4sLTEsLCxSUCk=&amp;WINDOW=FIRST_POPUP&amp;HEIGHT=450&amp;WIDTH=450&amp;START_MAXIMIZED=","FALSE&amp;VAR:CALENDAR=US&amp;VAR:SYMBOL=89652210&amp;VAR:INDEX=0"}</definedName>
    <definedName name="_3526__FDSAUDITLINK__" hidden="1">{"fdsup://directions/FAT Viewer?action=UPDATE&amp;creator=factset&amp;DYN_ARGS=TRUE&amp;DOC_NAME=FAT:FQL_AUDITING_CLIENT_TEMPLATE.FAT&amp;display_string=Audit&amp;VAR:KEY=ZENIJOJODS&amp;VAR:QUERY=RkZfRUJJVChBTk4sLTEsLCxSUCk=&amp;WINDOW=FIRST_POPUP&amp;HEIGHT=450&amp;WIDTH=450&amp;START_MAXIMIZED=","FALSE&amp;VAR:CALENDAR=US&amp;VAR:SYMBOL=89652210&amp;VAR:INDEX=0"}</definedName>
    <definedName name="_3527__FDSAUDITLINK__" localSheetId="11" hidden="1">{"fdsup://directions/FAT Viewer?action=UPDATE&amp;creator=factset&amp;DYN_ARGS=TRUE&amp;DOC_NAME=FAT:FQL_AUDITING_CLIENT_TEMPLATE.FAT&amp;display_string=Audit&amp;VAR:KEY=BQHILMNOFY&amp;VAR:QUERY=RkZfRUJJVChBTk4sLTIsLCxSUCk=&amp;WINDOW=FIRST_POPUP&amp;HEIGHT=450&amp;WIDTH=450&amp;START_MAXIMIZED=","FALSE&amp;VAR:CALENDAR=US&amp;VAR:SYMBOL=89652210&amp;VAR:INDEX=0"}</definedName>
    <definedName name="_3527__FDSAUDITLINK__" localSheetId="3" hidden="1">{"fdsup://directions/FAT Viewer?action=UPDATE&amp;creator=factset&amp;DYN_ARGS=TRUE&amp;DOC_NAME=FAT:FQL_AUDITING_CLIENT_TEMPLATE.FAT&amp;display_string=Audit&amp;VAR:KEY=BQHILMNOFY&amp;VAR:QUERY=RkZfRUJJVChBTk4sLTIsLCxSUCk=&amp;WINDOW=FIRST_POPUP&amp;HEIGHT=450&amp;WIDTH=450&amp;START_MAXIMIZED=","FALSE&amp;VAR:CALENDAR=US&amp;VAR:SYMBOL=89652210&amp;VAR:INDEX=0"}</definedName>
    <definedName name="_3527__FDSAUDITLINK__" hidden="1">{"fdsup://directions/FAT Viewer?action=UPDATE&amp;creator=factset&amp;DYN_ARGS=TRUE&amp;DOC_NAME=FAT:FQL_AUDITING_CLIENT_TEMPLATE.FAT&amp;display_string=Audit&amp;VAR:KEY=BQHILMNOFY&amp;VAR:QUERY=RkZfRUJJVChBTk4sLTIsLCxSUCk=&amp;WINDOW=FIRST_POPUP&amp;HEIGHT=450&amp;WIDTH=450&amp;START_MAXIMIZED=","FALSE&amp;VAR:CALENDAR=US&amp;VAR:SYMBOL=89652210&amp;VAR:INDEX=0"}</definedName>
    <definedName name="_3528__FDSAUDITLINK__" localSheetId="11" hidden="1">{"fdsup://directions/FAT Viewer?action=UPDATE&amp;creator=factset&amp;DYN_ARGS=TRUE&amp;DOC_NAME=FAT:FQL_AUDITING_CLIENT_TEMPLATE.FAT&amp;display_string=Audit&amp;VAR:KEY=TETKVQLGTW&amp;VAR:QUERY=RkZfRUJJVERBKEFOTiwtMSwsLFJQKQ==&amp;WINDOW=FIRST_POPUP&amp;HEIGHT=450&amp;WIDTH=450&amp;START_MAXIMI","ZED=FALSE&amp;VAR:CALENDAR=US&amp;VAR:SYMBOL=89652210&amp;VAR:INDEX=0"}</definedName>
    <definedName name="_3528__FDSAUDITLINK__" localSheetId="3" hidden="1">{"fdsup://directions/FAT Viewer?action=UPDATE&amp;creator=factset&amp;DYN_ARGS=TRUE&amp;DOC_NAME=FAT:FQL_AUDITING_CLIENT_TEMPLATE.FAT&amp;display_string=Audit&amp;VAR:KEY=TETKVQLGTW&amp;VAR:QUERY=RkZfRUJJVERBKEFOTiwtMSwsLFJQKQ==&amp;WINDOW=FIRST_POPUP&amp;HEIGHT=450&amp;WIDTH=450&amp;START_MAXIMI","ZED=FALSE&amp;VAR:CALENDAR=US&amp;VAR:SYMBOL=89652210&amp;VAR:INDEX=0"}</definedName>
    <definedName name="_3528__FDSAUDITLINK__" hidden="1">{"fdsup://directions/FAT Viewer?action=UPDATE&amp;creator=factset&amp;DYN_ARGS=TRUE&amp;DOC_NAME=FAT:FQL_AUDITING_CLIENT_TEMPLATE.FAT&amp;display_string=Audit&amp;VAR:KEY=TETKVQLGTW&amp;VAR:QUERY=RkZfRUJJVERBKEFOTiwtMSwsLFJQKQ==&amp;WINDOW=FIRST_POPUP&amp;HEIGHT=450&amp;WIDTH=450&amp;START_MAXIMI","ZED=FALSE&amp;VAR:CALENDAR=US&amp;VAR:SYMBOL=89652210&amp;VAR:INDEX=0"}</definedName>
    <definedName name="_3529__FDSAUDITLINK__" localSheetId="11" hidden="1">{"fdsup://directions/FAT Viewer?action=UPDATE&amp;creator=factset&amp;DYN_ARGS=TRUE&amp;DOC_NAME=FAT:FQL_AUDITING_CLIENT_TEMPLATE.FAT&amp;display_string=Audit&amp;VAR:KEY=NQJANGBQJK&amp;VAR:QUERY=RkZfRUJJVERBKEFOTiwtMiwsLFJQKQ==&amp;WINDOW=FIRST_POPUP&amp;HEIGHT=450&amp;WIDTH=450&amp;START_MAXIMI","ZED=FALSE&amp;VAR:CALENDAR=US&amp;VAR:SYMBOL=89652210&amp;VAR:INDEX=0"}</definedName>
    <definedName name="_3529__FDSAUDITLINK__" localSheetId="3" hidden="1">{"fdsup://directions/FAT Viewer?action=UPDATE&amp;creator=factset&amp;DYN_ARGS=TRUE&amp;DOC_NAME=FAT:FQL_AUDITING_CLIENT_TEMPLATE.FAT&amp;display_string=Audit&amp;VAR:KEY=NQJANGBQJK&amp;VAR:QUERY=RkZfRUJJVERBKEFOTiwtMiwsLFJQKQ==&amp;WINDOW=FIRST_POPUP&amp;HEIGHT=450&amp;WIDTH=450&amp;START_MAXIMI","ZED=FALSE&amp;VAR:CALENDAR=US&amp;VAR:SYMBOL=89652210&amp;VAR:INDEX=0"}</definedName>
    <definedName name="_3529__FDSAUDITLINK__" hidden="1">{"fdsup://directions/FAT Viewer?action=UPDATE&amp;creator=factset&amp;DYN_ARGS=TRUE&amp;DOC_NAME=FAT:FQL_AUDITING_CLIENT_TEMPLATE.FAT&amp;display_string=Audit&amp;VAR:KEY=NQJANGBQJK&amp;VAR:QUERY=RkZfRUJJVERBKEFOTiwtMiwsLFJQKQ==&amp;WINDOW=FIRST_POPUP&amp;HEIGHT=450&amp;WIDTH=450&amp;START_MAXIMI","ZED=FALSE&amp;VAR:CALENDAR=US&amp;VAR:SYMBOL=89652210&amp;VAR:INDEX=0"}</definedName>
    <definedName name="_353__FDSAUDITLINK__" localSheetId="11" hidden="1">{"fdsup://directions/FAT Viewer?action=UPDATE&amp;creator=factset&amp;DYN_ARGS=TRUE&amp;DOC_NAME=FAT:FQL_AUDITING_CLIENT_TEMPLATE.FAT&amp;display_string=Audit&amp;VAR:KEY=DQFUTKTQBS&amp;VAR:QUERY=RkZfQ0FQRVgoQU5OLC0xLCwsUlAp&amp;WINDOW=FIRST_POPUP&amp;HEIGHT=450&amp;WIDTH=450&amp;START_MAXIMIZED=","FALSE&amp;VAR:CALENDAR=FIVEDAY&amp;VAR:SYMBOL=B4V14H&amp;VAR:INDEX=0"}</definedName>
    <definedName name="_353__FDSAUDITLINK__" localSheetId="3" hidden="1">{"fdsup://directions/FAT Viewer?action=UPDATE&amp;creator=factset&amp;DYN_ARGS=TRUE&amp;DOC_NAME=FAT:FQL_AUDITING_CLIENT_TEMPLATE.FAT&amp;display_string=Audit&amp;VAR:KEY=DQFUTKTQBS&amp;VAR:QUERY=RkZfQ0FQRVgoQU5OLC0xLCwsUlAp&amp;WINDOW=FIRST_POPUP&amp;HEIGHT=450&amp;WIDTH=450&amp;START_MAXIMIZED=","FALSE&amp;VAR:CALENDAR=FIVEDAY&amp;VAR:SYMBOL=B4V14H&amp;VAR:INDEX=0"}</definedName>
    <definedName name="_353__FDSAUDITLINK__" hidden="1">{"fdsup://directions/FAT Viewer?action=UPDATE&amp;creator=factset&amp;DYN_ARGS=TRUE&amp;DOC_NAME=FAT:FQL_AUDITING_CLIENT_TEMPLATE.FAT&amp;display_string=Audit&amp;VAR:KEY=DQFUTKTQBS&amp;VAR:QUERY=RkZfQ0FQRVgoQU5OLC0xLCwsUlAp&amp;WINDOW=FIRST_POPUP&amp;HEIGHT=450&amp;WIDTH=450&amp;START_MAXIMIZED=","FALSE&amp;VAR:CALENDAR=FIVEDAY&amp;VAR:SYMBOL=B4V14H&amp;VAR:INDEX=0"}</definedName>
    <definedName name="_3530__FDSAUDITLINK__" localSheetId="11" hidden="1">{"fdsup://Directions/FactSet Auditing Viewer?action=AUDIT_VALUE&amp;DB=129&amp;ID1=89652210&amp;VALUEID=01001&amp;SDATE=2008&amp;PERIODTYPE=ANN_STD&amp;window=popup_no_bar&amp;width=385&amp;height=120&amp;START_MAXIMIZED=FALSE&amp;creator=factset&amp;display_string=Audit"}</definedName>
    <definedName name="_3530__FDSAUDITLINK__" localSheetId="3" hidden="1">{"fdsup://Directions/FactSet Auditing Viewer?action=AUDIT_VALUE&amp;DB=129&amp;ID1=89652210&amp;VALUEID=01001&amp;SDATE=2008&amp;PERIODTYPE=ANN_STD&amp;window=popup_no_bar&amp;width=385&amp;height=120&amp;START_MAXIMIZED=FALSE&amp;creator=factset&amp;display_string=Audit"}</definedName>
    <definedName name="_3530__FDSAUDITLINK__" hidden="1">{"fdsup://Directions/FactSet Auditing Viewer?action=AUDIT_VALUE&amp;DB=129&amp;ID1=89652210&amp;VALUEID=01001&amp;SDATE=2008&amp;PERIODTYPE=ANN_STD&amp;window=popup_no_bar&amp;width=385&amp;height=120&amp;START_MAXIMIZED=FALSE&amp;creator=factset&amp;display_string=Audit"}</definedName>
    <definedName name="_3531__FDSAUDITLINK__" localSheetId="11" hidden="1">{"fdsup://Directions/FactSet Auditing Viewer?action=AUDIT_VALUE&amp;DB=129&amp;ID1=89652210&amp;VALUEID=01001&amp;SDATE=2007&amp;PERIODTYPE=ANN_STD&amp;window=popup_no_bar&amp;width=385&amp;height=120&amp;START_MAXIMIZED=FALSE&amp;creator=factset&amp;display_string=Audit"}</definedName>
    <definedName name="_3531__FDSAUDITLINK__" localSheetId="3" hidden="1">{"fdsup://Directions/FactSet Auditing Viewer?action=AUDIT_VALUE&amp;DB=129&amp;ID1=89652210&amp;VALUEID=01001&amp;SDATE=2007&amp;PERIODTYPE=ANN_STD&amp;window=popup_no_bar&amp;width=385&amp;height=120&amp;START_MAXIMIZED=FALSE&amp;creator=factset&amp;display_string=Audit"}</definedName>
    <definedName name="_3531__FDSAUDITLINK__" hidden="1">{"fdsup://Directions/FactSet Auditing Viewer?action=AUDIT_VALUE&amp;DB=129&amp;ID1=89652210&amp;VALUEID=01001&amp;SDATE=2007&amp;PERIODTYPE=ANN_STD&amp;window=popup_no_bar&amp;width=385&amp;height=120&amp;START_MAXIMIZED=FALSE&amp;creator=factset&amp;display_string=Audit"}</definedName>
    <definedName name="_3532__FDSAUDITLINK__" localSheetId="11" hidden="1">{"fdsup://directions/FAT Viewer?action=UPDATE&amp;creator=factset&amp;DYN_ARGS=TRUE&amp;DOC_NAME=FAT:FQL_AUDITING_CLIENT_TEMPLATE.FAT&amp;display_string=Audit&amp;VAR:KEY=ZMRABCTSRG&amp;VAR:QUERY=RkZfQ0FQRVgoQU5OLDAsLCxSUCk=&amp;WINDOW=FIRST_POPUP&amp;HEIGHT=450&amp;WIDTH=450&amp;START_MAXIMIZED=","FALSE&amp;VAR:CALENDAR=US&amp;VAR:SYMBOL=7102&amp;VAR:INDEX=0"}</definedName>
    <definedName name="_3532__FDSAUDITLINK__" localSheetId="3" hidden="1">{"fdsup://directions/FAT Viewer?action=UPDATE&amp;creator=factset&amp;DYN_ARGS=TRUE&amp;DOC_NAME=FAT:FQL_AUDITING_CLIENT_TEMPLATE.FAT&amp;display_string=Audit&amp;VAR:KEY=ZMRABCTSRG&amp;VAR:QUERY=RkZfQ0FQRVgoQU5OLDAsLCxSUCk=&amp;WINDOW=FIRST_POPUP&amp;HEIGHT=450&amp;WIDTH=450&amp;START_MAXIMIZED=","FALSE&amp;VAR:CALENDAR=US&amp;VAR:SYMBOL=7102&amp;VAR:INDEX=0"}</definedName>
    <definedName name="_3532__FDSAUDITLINK__" hidden="1">{"fdsup://directions/FAT Viewer?action=UPDATE&amp;creator=factset&amp;DYN_ARGS=TRUE&amp;DOC_NAME=FAT:FQL_AUDITING_CLIENT_TEMPLATE.FAT&amp;display_string=Audit&amp;VAR:KEY=ZMRABCTSRG&amp;VAR:QUERY=RkZfQ0FQRVgoQU5OLDAsLCxSUCk=&amp;WINDOW=FIRST_POPUP&amp;HEIGHT=450&amp;WIDTH=450&amp;START_MAXIMIZED=","FALSE&amp;VAR:CALENDAR=US&amp;VAR:SYMBOL=7102&amp;VAR:INDEX=0"}</definedName>
    <definedName name="_3533__FDSAUDITLINK__" localSheetId="11" hidden="1">{"fdsup://directions/FAT Viewer?action=UPDATE&amp;creator=factset&amp;DYN_ARGS=TRUE&amp;DOC_NAME=FAT:FQL_AUDITING_CLIENT_TEMPLATE.FAT&amp;display_string=Audit&amp;VAR:KEY=RIJSBQNWNA&amp;VAR:QUERY=RkZfQ0FQRVgoQU5OLC0xLCwsUlAp&amp;WINDOW=FIRST_POPUP&amp;HEIGHT=450&amp;WIDTH=450&amp;START_MAXIMIZED=","FALSE&amp;VAR:CALENDAR=US&amp;VAR:SYMBOL=7102&amp;VAR:INDEX=0"}</definedName>
    <definedName name="_3533__FDSAUDITLINK__" localSheetId="3" hidden="1">{"fdsup://directions/FAT Viewer?action=UPDATE&amp;creator=factset&amp;DYN_ARGS=TRUE&amp;DOC_NAME=FAT:FQL_AUDITING_CLIENT_TEMPLATE.FAT&amp;display_string=Audit&amp;VAR:KEY=RIJSBQNWNA&amp;VAR:QUERY=RkZfQ0FQRVgoQU5OLC0xLCwsUlAp&amp;WINDOW=FIRST_POPUP&amp;HEIGHT=450&amp;WIDTH=450&amp;START_MAXIMIZED=","FALSE&amp;VAR:CALENDAR=US&amp;VAR:SYMBOL=7102&amp;VAR:INDEX=0"}</definedName>
    <definedName name="_3533__FDSAUDITLINK__" hidden="1">{"fdsup://directions/FAT Viewer?action=UPDATE&amp;creator=factset&amp;DYN_ARGS=TRUE&amp;DOC_NAME=FAT:FQL_AUDITING_CLIENT_TEMPLATE.FAT&amp;display_string=Audit&amp;VAR:KEY=RIJSBQNWNA&amp;VAR:QUERY=RkZfQ0FQRVgoQU5OLC0xLCwsUlAp&amp;WINDOW=FIRST_POPUP&amp;HEIGHT=450&amp;WIDTH=450&amp;START_MAXIMIZED=","FALSE&amp;VAR:CALENDAR=US&amp;VAR:SYMBOL=7102&amp;VAR:INDEX=0"}</definedName>
    <definedName name="_3534__FDSAUDITLINK__" localSheetId="11" hidden="1">{"fdsup://directions/FAT Viewer?action=UPDATE&amp;creator=factset&amp;DYN_ARGS=TRUE&amp;DOC_NAME=FAT:FQL_AUDITING_CLIENT_TEMPLATE.FAT&amp;display_string=Audit&amp;VAR:KEY=ZETKVEVKNU&amp;VAR:QUERY=RkZfQ0FQRVgoQU5OLC0yLCwsUlAp&amp;WINDOW=FIRST_POPUP&amp;HEIGHT=450&amp;WIDTH=450&amp;START_MAXIMIZED=","FALSE&amp;VAR:CALENDAR=US&amp;VAR:SYMBOL=7102&amp;VAR:INDEX=0"}</definedName>
    <definedName name="_3534__FDSAUDITLINK__" localSheetId="3" hidden="1">{"fdsup://directions/FAT Viewer?action=UPDATE&amp;creator=factset&amp;DYN_ARGS=TRUE&amp;DOC_NAME=FAT:FQL_AUDITING_CLIENT_TEMPLATE.FAT&amp;display_string=Audit&amp;VAR:KEY=ZETKVEVKNU&amp;VAR:QUERY=RkZfQ0FQRVgoQU5OLC0yLCwsUlAp&amp;WINDOW=FIRST_POPUP&amp;HEIGHT=450&amp;WIDTH=450&amp;START_MAXIMIZED=","FALSE&amp;VAR:CALENDAR=US&amp;VAR:SYMBOL=7102&amp;VAR:INDEX=0"}</definedName>
    <definedName name="_3534__FDSAUDITLINK__" hidden="1">{"fdsup://directions/FAT Viewer?action=UPDATE&amp;creator=factset&amp;DYN_ARGS=TRUE&amp;DOC_NAME=FAT:FQL_AUDITING_CLIENT_TEMPLATE.FAT&amp;display_string=Audit&amp;VAR:KEY=ZETKVEVKNU&amp;VAR:QUERY=RkZfQ0FQRVgoQU5OLC0yLCwsUlAp&amp;WINDOW=FIRST_POPUP&amp;HEIGHT=450&amp;WIDTH=450&amp;START_MAXIMIZED=","FALSE&amp;VAR:CALENDAR=US&amp;VAR:SYMBOL=7102&amp;VAR:INDEX=0"}</definedName>
    <definedName name="_3535__FDSAUDITLINK__" localSheetId="11" hidden="1">{"fdsup://directions/FAT Viewer?action=UPDATE&amp;creator=factset&amp;DYN_ARGS=TRUE&amp;DOC_NAME=FAT:FQL_AUDITING_CLIENT_TEMPLATE.FAT&amp;display_string=Audit&amp;VAR:KEY=JEXIXMDUNS&amp;VAR:QUERY=RkZfTkVUX0lOQyhBTk4sLTEsLCxSUCk=&amp;WINDOW=FIRST_POPUP&amp;HEIGHT=450&amp;WIDTH=450&amp;START_MAXIMI","ZED=FALSE&amp;VAR:CALENDAR=US&amp;VAR:SYMBOL=7102&amp;VAR:INDEX=0"}</definedName>
    <definedName name="_3535__FDSAUDITLINK__" localSheetId="3" hidden="1">{"fdsup://directions/FAT Viewer?action=UPDATE&amp;creator=factset&amp;DYN_ARGS=TRUE&amp;DOC_NAME=FAT:FQL_AUDITING_CLIENT_TEMPLATE.FAT&amp;display_string=Audit&amp;VAR:KEY=JEXIXMDUNS&amp;VAR:QUERY=RkZfTkVUX0lOQyhBTk4sLTEsLCxSUCk=&amp;WINDOW=FIRST_POPUP&amp;HEIGHT=450&amp;WIDTH=450&amp;START_MAXIMI","ZED=FALSE&amp;VAR:CALENDAR=US&amp;VAR:SYMBOL=7102&amp;VAR:INDEX=0"}</definedName>
    <definedName name="_3535__FDSAUDITLINK__" hidden="1">{"fdsup://directions/FAT Viewer?action=UPDATE&amp;creator=factset&amp;DYN_ARGS=TRUE&amp;DOC_NAME=FAT:FQL_AUDITING_CLIENT_TEMPLATE.FAT&amp;display_string=Audit&amp;VAR:KEY=JEXIXMDUNS&amp;VAR:QUERY=RkZfTkVUX0lOQyhBTk4sLTEsLCxSUCk=&amp;WINDOW=FIRST_POPUP&amp;HEIGHT=450&amp;WIDTH=450&amp;START_MAXIMI","ZED=FALSE&amp;VAR:CALENDAR=US&amp;VAR:SYMBOL=7102&amp;VAR:INDEX=0"}</definedName>
    <definedName name="_3536__FDSAUDITLINK__" localSheetId="11" hidden="1">{"fdsup://directions/FAT Viewer?action=UPDATE&amp;creator=factset&amp;DYN_ARGS=TRUE&amp;DOC_NAME=FAT:FQL_AUDITING_CLIENT_TEMPLATE.FAT&amp;display_string=Audit&amp;VAR:KEY=ZQDMZGNYXS&amp;VAR:QUERY=RkZfTkVUX0lOQyhBTk4sLTIsLCxSUCk=&amp;WINDOW=FIRST_POPUP&amp;HEIGHT=450&amp;WIDTH=450&amp;START_MAXIMI","ZED=FALSE&amp;VAR:CALENDAR=US&amp;VAR:SYMBOL=7102&amp;VAR:INDEX=0"}</definedName>
    <definedName name="_3536__FDSAUDITLINK__" localSheetId="3" hidden="1">{"fdsup://directions/FAT Viewer?action=UPDATE&amp;creator=factset&amp;DYN_ARGS=TRUE&amp;DOC_NAME=FAT:FQL_AUDITING_CLIENT_TEMPLATE.FAT&amp;display_string=Audit&amp;VAR:KEY=ZQDMZGNYXS&amp;VAR:QUERY=RkZfTkVUX0lOQyhBTk4sLTIsLCxSUCk=&amp;WINDOW=FIRST_POPUP&amp;HEIGHT=450&amp;WIDTH=450&amp;START_MAXIMI","ZED=FALSE&amp;VAR:CALENDAR=US&amp;VAR:SYMBOL=7102&amp;VAR:INDEX=0"}</definedName>
    <definedName name="_3536__FDSAUDITLINK__" hidden="1">{"fdsup://directions/FAT Viewer?action=UPDATE&amp;creator=factset&amp;DYN_ARGS=TRUE&amp;DOC_NAME=FAT:FQL_AUDITING_CLIENT_TEMPLATE.FAT&amp;display_string=Audit&amp;VAR:KEY=ZQDMZGNYXS&amp;VAR:QUERY=RkZfTkVUX0lOQyhBTk4sLTIsLCxSUCk=&amp;WINDOW=FIRST_POPUP&amp;HEIGHT=450&amp;WIDTH=450&amp;START_MAXIMI","ZED=FALSE&amp;VAR:CALENDAR=US&amp;VAR:SYMBOL=7102&amp;VAR:INDEX=0"}</definedName>
    <definedName name="_3537__FDSAUDITLINK__" localSheetId="11" hidden="1">{"fdsup://directions/FAT Viewer?action=UPDATE&amp;creator=factset&amp;DYN_ARGS=TRUE&amp;DOC_NAME=FAT:FQL_AUDITING_CLIENT_TEMPLATE.FAT&amp;display_string=Audit&amp;VAR:KEY=HONCFMNSDY&amp;VAR:QUERY=RkZfRUJJVChBTk4sLTEsLCxSUCk=&amp;WINDOW=FIRST_POPUP&amp;HEIGHT=450&amp;WIDTH=450&amp;START_MAXIMIZED=","FALSE&amp;VAR:CALENDAR=US&amp;VAR:SYMBOL=7102&amp;VAR:INDEX=0"}</definedName>
    <definedName name="_3537__FDSAUDITLINK__" localSheetId="3" hidden="1">{"fdsup://directions/FAT Viewer?action=UPDATE&amp;creator=factset&amp;DYN_ARGS=TRUE&amp;DOC_NAME=FAT:FQL_AUDITING_CLIENT_TEMPLATE.FAT&amp;display_string=Audit&amp;VAR:KEY=HONCFMNSDY&amp;VAR:QUERY=RkZfRUJJVChBTk4sLTEsLCxSUCk=&amp;WINDOW=FIRST_POPUP&amp;HEIGHT=450&amp;WIDTH=450&amp;START_MAXIMIZED=","FALSE&amp;VAR:CALENDAR=US&amp;VAR:SYMBOL=7102&amp;VAR:INDEX=0"}</definedName>
    <definedName name="_3537__FDSAUDITLINK__" hidden="1">{"fdsup://directions/FAT Viewer?action=UPDATE&amp;creator=factset&amp;DYN_ARGS=TRUE&amp;DOC_NAME=FAT:FQL_AUDITING_CLIENT_TEMPLATE.FAT&amp;display_string=Audit&amp;VAR:KEY=HONCFMNSDY&amp;VAR:QUERY=RkZfRUJJVChBTk4sLTEsLCxSUCk=&amp;WINDOW=FIRST_POPUP&amp;HEIGHT=450&amp;WIDTH=450&amp;START_MAXIMIZED=","FALSE&amp;VAR:CALENDAR=US&amp;VAR:SYMBOL=7102&amp;VAR:INDEX=0"}</definedName>
    <definedName name="_3538__FDSAUDITLINK__" localSheetId="11" hidden="1">{"fdsup://directions/FAT Viewer?action=UPDATE&amp;creator=factset&amp;DYN_ARGS=TRUE&amp;DOC_NAME=FAT:FQL_AUDITING_CLIENT_TEMPLATE.FAT&amp;display_string=Audit&amp;VAR:KEY=FUBABYLEBY&amp;VAR:QUERY=RkZfRUJJVChBTk4sLTIsLCxSUCk=&amp;WINDOW=FIRST_POPUP&amp;HEIGHT=450&amp;WIDTH=450&amp;START_MAXIMIZED=","FALSE&amp;VAR:CALENDAR=US&amp;VAR:SYMBOL=7102&amp;VAR:INDEX=0"}</definedName>
    <definedName name="_3538__FDSAUDITLINK__" localSheetId="3" hidden="1">{"fdsup://directions/FAT Viewer?action=UPDATE&amp;creator=factset&amp;DYN_ARGS=TRUE&amp;DOC_NAME=FAT:FQL_AUDITING_CLIENT_TEMPLATE.FAT&amp;display_string=Audit&amp;VAR:KEY=FUBABYLEBY&amp;VAR:QUERY=RkZfRUJJVChBTk4sLTIsLCxSUCk=&amp;WINDOW=FIRST_POPUP&amp;HEIGHT=450&amp;WIDTH=450&amp;START_MAXIMIZED=","FALSE&amp;VAR:CALENDAR=US&amp;VAR:SYMBOL=7102&amp;VAR:INDEX=0"}</definedName>
    <definedName name="_3538__FDSAUDITLINK__" hidden="1">{"fdsup://directions/FAT Viewer?action=UPDATE&amp;creator=factset&amp;DYN_ARGS=TRUE&amp;DOC_NAME=FAT:FQL_AUDITING_CLIENT_TEMPLATE.FAT&amp;display_string=Audit&amp;VAR:KEY=FUBABYLEBY&amp;VAR:QUERY=RkZfRUJJVChBTk4sLTIsLCxSUCk=&amp;WINDOW=FIRST_POPUP&amp;HEIGHT=450&amp;WIDTH=450&amp;START_MAXIMIZED=","FALSE&amp;VAR:CALENDAR=US&amp;VAR:SYMBOL=7102&amp;VAR:INDEX=0"}</definedName>
    <definedName name="_3539__FDSAUDITLINK__" localSheetId="11" hidden="1">{"fdsup://directions/FAT Viewer?action=UPDATE&amp;creator=factset&amp;DYN_ARGS=TRUE&amp;DOC_NAME=FAT:FQL_AUDITING_CLIENT_TEMPLATE.FAT&amp;display_string=Audit&amp;VAR:KEY=RKNOZUDCRU&amp;VAR:QUERY=RkZfRUJJVERBKEFOTiwtMSwsLFJQKQ==&amp;WINDOW=FIRST_POPUP&amp;HEIGHT=450&amp;WIDTH=450&amp;START_MAXIMI","ZED=FALSE&amp;VAR:CALENDAR=US&amp;VAR:SYMBOL=7102&amp;VAR:INDEX=0"}</definedName>
    <definedName name="_3539__FDSAUDITLINK__" localSheetId="3" hidden="1">{"fdsup://directions/FAT Viewer?action=UPDATE&amp;creator=factset&amp;DYN_ARGS=TRUE&amp;DOC_NAME=FAT:FQL_AUDITING_CLIENT_TEMPLATE.FAT&amp;display_string=Audit&amp;VAR:KEY=RKNOZUDCRU&amp;VAR:QUERY=RkZfRUJJVERBKEFOTiwtMSwsLFJQKQ==&amp;WINDOW=FIRST_POPUP&amp;HEIGHT=450&amp;WIDTH=450&amp;START_MAXIMI","ZED=FALSE&amp;VAR:CALENDAR=US&amp;VAR:SYMBOL=7102&amp;VAR:INDEX=0"}</definedName>
    <definedName name="_3539__FDSAUDITLINK__" hidden="1">{"fdsup://directions/FAT Viewer?action=UPDATE&amp;creator=factset&amp;DYN_ARGS=TRUE&amp;DOC_NAME=FAT:FQL_AUDITING_CLIENT_TEMPLATE.FAT&amp;display_string=Audit&amp;VAR:KEY=RKNOZUDCRU&amp;VAR:QUERY=RkZfRUJJVERBKEFOTiwtMSwsLFJQKQ==&amp;WINDOW=FIRST_POPUP&amp;HEIGHT=450&amp;WIDTH=450&amp;START_MAXIMI","ZED=FALSE&amp;VAR:CALENDAR=US&amp;VAR:SYMBOL=7102&amp;VAR:INDEX=0"}</definedName>
    <definedName name="_354__FDSAUDITLINK__" localSheetId="11" hidden="1">{"fdsup://directions/FAT Viewer?action=UPDATE&amp;creator=factset&amp;DYN_ARGS=TRUE&amp;DOC_NAME=FAT:FQL_AUDITING_CLIENT_TEMPLATE.FAT&amp;display_string=Audit&amp;VAR:KEY=RCLSVCXCXS&amp;VAR:QUERY=RkZfQ0FQRVgoQU5OLC0yLCwsUlAp&amp;WINDOW=FIRST_POPUP&amp;HEIGHT=450&amp;WIDTH=450&amp;START_MAXIMIZED=","FALSE&amp;VAR:CALENDAR=FIVEDAY&amp;VAR:SYMBOL=B4V14H&amp;VAR:INDEX=0"}</definedName>
    <definedName name="_354__FDSAUDITLINK__" localSheetId="3" hidden="1">{"fdsup://directions/FAT Viewer?action=UPDATE&amp;creator=factset&amp;DYN_ARGS=TRUE&amp;DOC_NAME=FAT:FQL_AUDITING_CLIENT_TEMPLATE.FAT&amp;display_string=Audit&amp;VAR:KEY=RCLSVCXCXS&amp;VAR:QUERY=RkZfQ0FQRVgoQU5OLC0yLCwsUlAp&amp;WINDOW=FIRST_POPUP&amp;HEIGHT=450&amp;WIDTH=450&amp;START_MAXIMIZED=","FALSE&amp;VAR:CALENDAR=FIVEDAY&amp;VAR:SYMBOL=B4V14H&amp;VAR:INDEX=0"}</definedName>
    <definedName name="_354__FDSAUDITLINK__" hidden="1">{"fdsup://directions/FAT Viewer?action=UPDATE&amp;creator=factset&amp;DYN_ARGS=TRUE&amp;DOC_NAME=FAT:FQL_AUDITING_CLIENT_TEMPLATE.FAT&amp;display_string=Audit&amp;VAR:KEY=RCLSVCXCXS&amp;VAR:QUERY=RkZfQ0FQRVgoQU5OLC0yLCwsUlAp&amp;WINDOW=FIRST_POPUP&amp;HEIGHT=450&amp;WIDTH=450&amp;START_MAXIMIZED=","FALSE&amp;VAR:CALENDAR=FIVEDAY&amp;VAR:SYMBOL=B4V14H&amp;VAR:INDEX=0"}</definedName>
    <definedName name="_3540__FDSAUDITLINK__" localSheetId="11" hidden="1">{"fdsup://directions/FAT Viewer?action=UPDATE&amp;creator=factset&amp;DYN_ARGS=TRUE&amp;DOC_NAME=FAT:FQL_AUDITING_CLIENT_TEMPLATE.FAT&amp;display_string=Audit&amp;VAR:KEY=XSRYNKXGHS&amp;VAR:QUERY=RkZfRUJJVERBKEFOTiwtMiwsLFJQKQ==&amp;WINDOW=FIRST_POPUP&amp;HEIGHT=450&amp;WIDTH=450&amp;START_MAXIMI","ZED=FALSE&amp;VAR:CALENDAR=US&amp;VAR:SYMBOL=7102&amp;VAR:INDEX=0"}</definedName>
    <definedName name="_3540__FDSAUDITLINK__" localSheetId="3" hidden="1">{"fdsup://directions/FAT Viewer?action=UPDATE&amp;creator=factset&amp;DYN_ARGS=TRUE&amp;DOC_NAME=FAT:FQL_AUDITING_CLIENT_TEMPLATE.FAT&amp;display_string=Audit&amp;VAR:KEY=XSRYNKXGHS&amp;VAR:QUERY=RkZfRUJJVERBKEFOTiwtMiwsLFJQKQ==&amp;WINDOW=FIRST_POPUP&amp;HEIGHT=450&amp;WIDTH=450&amp;START_MAXIMI","ZED=FALSE&amp;VAR:CALENDAR=US&amp;VAR:SYMBOL=7102&amp;VAR:INDEX=0"}</definedName>
    <definedName name="_3540__FDSAUDITLINK__" hidden="1">{"fdsup://directions/FAT Viewer?action=UPDATE&amp;creator=factset&amp;DYN_ARGS=TRUE&amp;DOC_NAME=FAT:FQL_AUDITING_CLIENT_TEMPLATE.FAT&amp;display_string=Audit&amp;VAR:KEY=XSRYNKXGHS&amp;VAR:QUERY=RkZfRUJJVERBKEFOTiwtMiwsLFJQKQ==&amp;WINDOW=FIRST_POPUP&amp;HEIGHT=450&amp;WIDTH=450&amp;START_MAXIMI","ZED=FALSE&amp;VAR:CALENDAR=US&amp;VAR:SYMBOL=7102&amp;VAR:INDEX=0"}</definedName>
    <definedName name="_3541__FDSAUDITLINK__" localSheetId="11" hidden="1">{"fdsup://directions/FAT Viewer?action=UPDATE&amp;creator=factset&amp;DYN_ARGS=TRUE&amp;DOC_NAME=FAT:FQL_AUDITING_CLIENT_TEMPLATE.FAT&amp;display_string=Audit&amp;VAR:KEY=ZMTCDWVWFC&amp;VAR:QUERY=RkZfQ0FQRVgoQU5OLDAsLCxSUCk=&amp;WINDOW=FIRST_POPUP&amp;HEIGHT=450&amp;WIDTH=450&amp;START_MAXIMIZED=","FALSE&amp;VAR:CALENDAR=US&amp;VAR:SYMBOL=642923&amp;VAR:INDEX=0"}</definedName>
    <definedName name="_3541__FDSAUDITLINK__" localSheetId="3" hidden="1">{"fdsup://directions/FAT Viewer?action=UPDATE&amp;creator=factset&amp;DYN_ARGS=TRUE&amp;DOC_NAME=FAT:FQL_AUDITING_CLIENT_TEMPLATE.FAT&amp;display_string=Audit&amp;VAR:KEY=ZMTCDWVWFC&amp;VAR:QUERY=RkZfQ0FQRVgoQU5OLDAsLCxSUCk=&amp;WINDOW=FIRST_POPUP&amp;HEIGHT=450&amp;WIDTH=450&amp;START_MAXIMIZED=","FALSE&amp;VAR:CALENDAR=US&amp;VAR:SYMBOL=642923&amp;VAR:INDEX=0"}</definedName>
    <definedName name="_3541__FDSAUDITLINK__" hidden="1">{"fdsup://directions/FAT Viewer?action=UPDATE&amp;creator=factset&amp;DYN_ARGS=TRUE&amp;DOC_NAME=FAT:FQL_AUDITING_CLIENT_TEMPLATE.FAT&amp;display_string=Audit&amp;VAR:KEY=ZMTCDWVWFC&amp;VAR:QUERY=RkZfQ0FQRVgoQU5OLDAsLCxSUCk=&amp;WINDOW=FIRST_POPUP&amp;HEIGHT=450&amp;WIDTH=450&amp;START_MAXIMIZED=","FALSE&amp;VAR:CALENDAR=US&amp;VAR:SYMBOL=642923&amp;VAR:INDEX=0"}</definedName>
    <definedName name="_3542__FDSAUDITLINK__" localSheetId="11" hidden="1">{"fdsup://directions/FAT Viewer?action=UPDATE&amp;creator=factset&amp;DYN_ARGS=TRUE&amp;DOC_NAME=FAT:FQL_AUDITING_CLIENT_TEMPLATE.FAT&amp;display_string=Audit&amp;VAR:KEY=LMVGTCPCTY&amp;VAR:QUERY=RkZfQ0FQRVgoQU5OLC0xLCwsUlAp&amp;WINDOW=FIRST_POPUP&amp;HEIGHT=450&amp;WIDTH=450&amp;START_MAXIMIZED=","FALSE&amp;VAR:CALENDAR=US&amp;VAR:SYMBOL=642923&amp;VAR:INDEX=0"}</definedName>
    <definedName name="_3542__FDSAUDITLINK__" localSheetId="3" hidden="1">{"fdsup://directions/FAT Viewer?action=UPDATE&amp;creator=factset&amp;DYN_ARGS=TRUE&amp;DOC_NAME=FAT:FQL_AUDITING_CLIENT_TEMPLATE.FAT&amp;display_string=Audit&amp;VAR:KEY=LMVGTCPCTY&amp;VAR:QUERY=RkZfQ0FQRVgoQU5OLC0xLCwsUlAp&amp;WINDOW=FIRST_POPUP&amp;HEIGHT=450&amp;WIDTH=450&amp;START_MAXIMIZED=","FALSE&amp;VAR:CALENDAR=US&amp;VAR:SYMBOL=642923&amp;VAR:INDEX=0"}</definedName>
    <definedName name="_3542__FDSAUDITLINK__" hidden="1">{"fdsup://directions/FAT Viewer?action=UPDATE&amp;creator=factset&amp;DYN_ARGS=TRUE&amp;DOC_NAME=FAT:FQL_AUDITING_CLIENT_TEMPLATE.FAT&amp;display_string=Audit&amp;VAR:KEY=LMVGTCPCTY&amp;VAR:QUERY=RkZfQ0FQRVgoQU5OLC0xLCwsUlAp&amp;WINDOW=FIRST_POPUP&amp;HEIGHT=450&amp;WIDTH=450&amp;START_MAXIMIZED=","FALSE&amp;VAR:CALENDAR=US&amp;VAR:SYMBOL=642923&amp;VAR:INDEX=0"}</definedName>
    <definedName name="_3543__FDSAUDITLINK__" localSheetId="11" hidden="1">{"fdsup://directions/FAT Viewer?action=UPDATE&amp;creator=factset&amp;DYN_ARGS=TRUE&amp;DOC_NAME=FAT:FQL_AUDITING_CLIENT_TEMPLATE.FAT&amp;display_string=Audit&amp;VAR:KEY=ZSVUJGBAFI&amp;VAR:QUERY=RkZfQ0FQRVgoQU5OLC0yLCwsUlAp&amp;WINDOW=FIRST_POPUP&amp;HEIGHT=450&amp;WIDTH=450&amp;START_MAXIMIZED=","FALSE&amp;VAR:CALENDAR=US&amp;VAR:SYMBOL=642923&amp;VAR:INDEX=0"}</definedName>
    <definedName name="_3543__FDSAUDITLINK__" localSheetId="3" hidden="1">{"fdsup://directions/FAT Viewer?action=UPDATE&amp;creator=factset&amp;DYN_ARGS=TRUE&amp;DOC_NAME=FAT:FQL_AUDITING_CLIENT_TEMPLATE.FAT&amp;display_string=Audit&amp;VAR:KEY=ZSVUJGBAFI&amp;VAR:QUERY=RkZfQ0FQRVgoQU5OLC0yLCwsUlAp&amp;WINDOW=FIRST_POPUP&amp;HEIGHT=450&amp;WIDTH=450&amp;START_MAXIMIZED=","FALSE&amp;VAR:CALENDAR=US&amp;VAR:SYMBOL=642923&amp;VAR:INDEX=0"}</definedName>
    <definedName name="_3543__FDSAUDITLINK__" hidden="1">{"fdsup://directions/FAT Viewer?action=UPDATE&amp;creator=factset&amp;DYN_ARGS=TRUE&amp;DOC_NAME=FAT:FQL_AUDITING_CLIENT_TEMPLATE.FAT&amp;display_string=Audit&amp;VAR:KEY=ZSVUJGBAFI&amp;VAR:QUERY=RkZfQ0FQRVgoQU5OLC0yLCwsUlAp&amp;WINDOW=FIRST_POPUP&amp;HEIGHT=450&amp;WIDTH=450&amp;START_MAXIMIZED=","FALSE&amp;VAR:CALENDAR=US&amp;VAR:SYMBOL=642923&amp;VAR:INDEX=0"}</definedName>
    <definedName name="_3544__FDSAUDITLINK__" localSheetId="11" hidden="1">{"fdsup://directions/FAT Viewer?action=UPDATE&amp;creator=factset&amp;DYN_ARGS=TRUE&amp;DOC_NAME=FAT:FQL_AUDITING_CLIENT_TEMPLATE.FAT&amp;display_string=Audit&amp;VAR:KEY=BIBYJSBGXK&amp;VAR:QUERY=RkZfTkVUX0lOQyhBTk4sLTEsLCxSUCk=&amp;WINDOW=FIRST_POPUP&amp;HEIGHT=450&amp;WIDTH=450&amp;START_MAXIMI","ZED=FALSE&amp;VAR:CALENDAR=US&amp;VAR:SYMBOL=642923&amp;VAR:INDEX=0"}</definedName>
    <definedName name="_3544__FDSAUDITLINK__" localSheetId="3" hidden="1">{"fdsup://directions/FAT Viewer?action=UPDATE&amp;creator=factset&amp;DYN_ARGS=TRUE&amp;DOC_NAME=FAT:FQL_AUDITING_CLIENT_TEMPLATE.FAT&amp;display_string=Audit&amp;VAR:KEY=BIBYJSBGXK&amp;VAR:QUERY=RkZfTkVUX0lOQyhBTk4sLTEsLCxSUCk=&amp;WINDOW=FIRST_POPUP&amp;HEIGHT=450&amp;WIDTH=450&amp;START_MAXIMI","ZED=FALSE&amp;VAR:CALENDAR=US&amp;VAR:SYMBOL=642923&amp;VAR:INDEX=0"}</definedName>
    <definedName name="_3544__FDSAUDITLINK__" hidden="1">{"fdsup://directions/FAT Viewer?action=UPDATE&amp;creator=factset&amp;DYN_ARGS=TRUE&amp;DOC_NAME=FAT:FQL_AUDITING_CLIENT_TEMPLATE.FAT&amp;display_string=Audit&amp;VAR:KEY=BIBYJSBGXK&amp;VAR:QUERY=RkZfTkVUX0lOQyhBTk4sLTEsLCxSUCk=&amp;WINDOW=FIRST_POPUP&amp;HEIGHT=450&amp;WIDTH=450&amp;START_MAXIMI","ZED=FALSE&amp;VAR:CALENDAR=US&amp;VAR:SYMBOL=642923&amp;VAR:INDEX=0"}</definedName>
    <definedName name="_3545__FDSAUDITLINK__" localSheetId="11" hidden="1">{"fdsup://directions/FAT Viewer?action=UPDATE&amp;creator=factset&amp;DYN_ARGS=TRUE&amp;DOC_NAME=FAT:FQL_AUDITING_CLIENT_TEMPLATE.FAT&amp;display_string=Audit&amp;VAR:KEY=NSBYPITIPS&amp;VAR:QUERY=RkZfTkVUX0lOQyhBTk4sLTIsLCxSUCk=&amp;WINDOW=FIRST_POPUP&amp;HEIGHT=450&amp;WIDTH=450&amp;START_MAXIMI","ZED=FALSE&amp;VAR:CALENDAR=US&amp;VAR:SYMBOL=642923&amp;VAR:INDEX=0"}</definedName>
    <definedName name="_3545__FDSAUDITLINK__" localSheetId="3" hidden="1">{"fdsup://directions/FAT Viewer?action=UPDATE&amp;creator=factset&amp;DYN_ARGS=TRUE&amp;DOC_NAME=FAT:FQL_AUDITING_CLIENT_TEMPLATE.FAT&amp;display_string=Audit&amp;VAR:KEY=NSBYPITIPS&amp;VAR:QUERY=RkZfTkVUX0lOQyhBTk4sLTIsLCxSUCk=&amp;WINDOW=FIRST_POPUP&amp;HEIGHT=450&amp;WIDTH=450&amp;START_MAXIMI","ZED=FALSE&amp;VAR:CALENDAR=US&amp;VAR:SYMBOL=642923&amp;VAR:INDEX=0"}</definedName>
    <definedName name="_3545__FDSAUDITLINK__" hidden="1">{"fdsup://directions/FAT Viewer?action=UPDATE&amp;creator=factset&amp;DYN_ARGS=TRUE&amp;DOC_NAME=FAT:FQL_AUDITING_CLIENT_TEMPLATE.FAT&amp;display_string=Audit&amp;VAR:KEY=NSBYPITIPS&amp;VAR:QUERY=RkZfTkVUX0lOQyhBTk4sLTIsLCxSUCk=&amp;WINDOW=FIRST_POPUP&amp;HEIGHT=450&amp;WIDTH=450&amp;START_MAXIMI","ZED=FALSE&amp;VAR:CALENDAR=US&amp;VAR:SYMBOL=642923&amp;VAR:INDEX=0"}</definedName>
    <definedName name="_3546__FDSAUDITLINK__" localSheetId="11" hidden="1">{"fdsup://directions/FAT Viewer?action=UPDATE&amp;creator=factset&amp;DYN_ARGS=TRUE&amp;DOC_NAME=FAT:FQL_AUDITING_CLIENT_TEMPLATE.FAT&amp;display_string=Audit&amp;VAR:KEY=PSFAVKHUDM&amp;VAR:QUERY=RkZfRUJJVChBTk4sLTEsLCxSUCk=&amp;WINDOW=FIRST_POPUP&amp;HEIGHT=450&amp;WIDTH=450&amp;START_MAXIMIZED=","FALSE&amp;VAR:CALENDAR=US&amp;VAR:SYMBOL=642923&amp;VAR:INDEX=0"}</definedName>
    <definedName name="_3546__FDSAUDITLINK__" localSheetId="3" hidden="1">{"fdsup://directions/FAT Viewer?action=UPDATE&amp;creator=factset&amp;DYN_ARGS=TRUE&amp;DOC_NAME=FAT:FQL_AUDITING_CLIENT_TEMPLATE.FAT&amp;display_string=Audit&amp;VAR:KEY=PSFAVKHUDM&amp;VAR:QUERY=RkZfRUJJVChBTk4sLTEsLCxSUCk=&amp;WINDOW=FIRST_POPUP&amp;HEIGHT=450&amp;WIDTH=450&amp;START_MAXIMIZED=","FALSE&amp;VAR:CALENDAR=US&amp;VAR:SYMBOL=642923&amp;VAR:INDEX=0"}</definedName>
    <definedName name="_3546__FDSAUDITLINK__" hidden="1">{"fdsup://directions/FAT Viewer?action=UPDATE&amp;creator=factset&amp;DYN_ARGS=TRUE&amp;DOC_NAME=FAT:FQL_AUDITING_CLIENT_TEMPLATE.FAT&amp;display_string=Audit&amp;VAR:KEY=PSFAVKHUDM&amp;VAR:QUERY=RkZfRUJJVChBTk4sLTEsLCxSUCk=&amp;WINDOW=FIRST_POPUP&amp;HEIGHT=450&amp;WIDTH=450&amp;START_MAXIMIZED=","FALSE&amp;VAR:CALENDAR=US&amp;VAR:SYMBOL=642923&amp;VAR:INDEX=0"}</definedName>
    <definedName name="_3547__FDSAUDITLINK__" localSheetId="11" hidden="1">{"fdsup://directions/FAT Viewer?action=UPDATE&amp;creator=factset&amp;DYN_ARGS=TRUE&amp;DOC_NAME=FAT:FQL_AUDITING_CLIENT_TEMPLATE.FAT&amp;display_string=Audit&amp;VAR:KEY=TMHYFANUFQ&amp;VAR:QUERY=RkZfRUJJVChBTk4sLTIsLCxSUCk=&amp;WINDOW=FIRST_POPUP&amp;HEIGHT=450&amp;WIDTH=450&amp;START_MAXIMIZED=","FALSE&amp;VAR:CALENDAR=US&amp;VAR:SYMBOL=642923&amp;VAR:INDEX=0"}</definedName>
    <definedName name="_3547__FDSAUDITLINK__" localSheetId="3" hidden="1">{"fdsup://directions/FAT Viewer?action=UPDATE&amp;creator=factset&amp;DYN_ARGS=TRUE&amp;DOC_NAME=FAT:FQL_AUDITING_CLIENT_TEMPLATE.FAT&amp;display_string=Audit&amp;VAR:KEY=TMHYFANUFQ&amp;VAR:QUERY=RkZfRUJJVChBTk4sLTIsLCxSUCk=&amp;WINDOW=FIRST_POPUP&amp;HEIGHT=450&amp;WIDTH=450&amp;START_MAXIMIZED=","FALSE&amp;VAR:CALENDAR=US&amp;VAR:SYMBOL=642923&amp;VAR:INDEX=0"}</definedName>
    <definedName name="_3547__FDSAUDITLINK__" hidden="1">{"fdsup://directions/FAT Viewer?action=UPDATE&amp;creator=factset&amp;DYN_ARGS=TRUE&amp;DOC_NAME=FAT:FQL_AUDITING_CLIENT_TEMPLATE.FAT&amp;display_string=Audit&amp;VAR:KEY=TMHYFANUFQ&amp;VAR:QUERY=RkZfRUJJVChBTk4sLTIsLCxSUCk=&amp;WINDOW=FIRST_POPUP&amp;HEIGHT=450&amp;WIDTH=450&amp;START_MAXIMIZED=","FALSE&amp;VAR:CALENDAR=US&amp;VAR:SYMBOL=642923&amp;VAR:INDEX=0"}</definedName>
    <definedName name="_3548__FDSAUDITLINK__" localSheetId="11" hidden="1">{"fdsup://directions/FAT Viewer?action=UPDATE&amp;creator=factset&amp;DYN_ARGS=TRUE&amp;DOC_NAME=FAT:FQL_AUDITING_CLIENT_TEMPLATE.FAT&amp;display_string=Audit&amp;VAR:KEY=RUTWLUXGTU&amp;VAR:QUERY=RkZfRUJJVERBKEFOTiwtMSwsLFJQKQ==&amp;WINDOW=FIRST_POPUP&amp;HEIGHT=450&amp;WIDTH=450&amp;START_MAXIMI","ZED=FALSE&amp;VAR:CALENDAR=US&amp;VAR:SYMBOL=642923&amp;VAR:INDEX=0"}</definedName>
    <definedName name="_3548__FDSAUDITLINK__" localSheetId="3" hidden="1">{"fdsup://directions/FAT Viewer?action=UPDATE&amp;creator=factset&amp;DYN_ARGS=TRUE&amp;DOC_NAME=FAT:FQL_AUDITING_CLIENT_TEMPLATE.FAT&amp;display_string=Audit&amp;VAR:KEY=RUTWLUXGTU&amp;VAR:QUERY=RkZfRUJJVERBKEFOTiwtMSwsLFJQKQ==&amp;WINDOW=FIRST_POPUP&amp;HEIGHT=450&amp;WIDTH=450&amp;START_MAXIMI","ZED=FALSE&amp;VAR:CALENDAR=US&amp;VAR:SYMBOL=642923&amp;VAR:INDEX=0"}</definedName>
    <definedName name="_3548__FDSAUDITLINK__" hidden="1">{"fdsup://directions/FAT Viewer?action=UPDATE&amp;creator=factset&amp;DYN_ARGS=TRUE&amp;DOC_NAME=FAT:FQL_AUDITING_CLIENT_TEMPLATE.FAT&amp;display_string=Audit&amp;VAR:KEY=RUTWLUXGTU&amp;VAR:QUERY=RkZfRUJJVERBKEFOTiwtMSwsLFJQKQ==&amp;WINDOW=FIRST_POPUP&amp;HEIGHT=450&amp;WIDTH=450&amp;START_MAXIMI","ZED=FALSE&amp;VAR:CALENDAR=US&amp;VAR:SYMBOL=642923&amp;VAR:INDEX=0"}</definedName>
    <definedName name="_3549__FDSAUDITLINK__" localSheetId="11" hidden="1">{"fdsup://directions/FAT Viewer?action=UPDATE&amp;creator=factset&amp;DYN_ARGS=TRUE&amp;DOC_NAME=FAT:FQL_AUDITING_CLIENT_TEMPLATE.FAT&amp;display_string=Audit&amp;VAR:KEY=JATWVUPURO&amp;VAR:QUERY=RkZfRUJJVERBKEFOTiwtMiwsLFJQKQ==&amp;WINDOW=FIRST_POPUP&amp;HEIGHT=450&amp;WIDTH=450&amp;START_MAXIMI","ZED=FALSE&amp;VAR:CALENDAR=US&amp;VAR:SYMBOL=642923&amp;VAR:INDEX=0"}</definedName>
    <definedName name="_3549__FDSAUDITLINK__" localSheetId="3" hidden="1">{"fdsup://directions/FAT Viewer?action=UPDATE&amp;creator=factset&amp;DYN_ARGS=TRUE&amp;DOC_NAME=FAT:FQL_AUDITING_CLIENT_TEMPLATE.FAT&amp;display_string=Audit&amp;VAR:KEY=JATWVUPURO&amp;VAR:QUERY=RkZfRUJJVERBKEFOTiwtMiwsLFJQKQ==&amp;WINDOW=FIRST_POPUP&amp;HEIGHT=450&amp;WIDTH=450&amp;START_MAXIMI","ZED=FALSE&amp;VAR:CALENDAR=US&amp;VAR:SYMBOL=642923&amp;VAR:INDEX=0"}</definedName>
    <definedName name="_3549__FDSAUDITLINK__" hidden="1">{"fdsup://directions/FAT Viewer?action=UPDATE&amp;creator=factset&amp;DYN_ARGS=TRUE&amp;DOC_NAME=FAT:FQL_AUDITING_CLIENT_TEMPLATE.FAT&amp;display_string=Audit&amp;VAR:KEY=JATWVUPURO&amp;VAR:QUERY=RkZfRUJJVERBKEFOTiwtMiwsLFJQKQ==&amp;WINDOW=FIRST_POPUP&amp;HEIGHT=450&amp;WIDTH=450&amp;START_MAXIMI","ZED=FALSE&amp;VAR:CALENDAR=US&amp;VAR:SYMBOL=642923&amp;VAR:INDEX=0"}</definedName>
    <definedName name="_355__FDSAUDITLINK__" localSheetId="11" hidden="1">{"fdsup://directions/FAT Viewer?action=UPDATE&amp;creator=factset&amp;DYN_ARGS=TRUE&amp;DOC_NAME=FAT:FQL_AUDITING_CLIENT_TEMPLATE.FAT&amp;display_string=Audit&amp;VAR:KEY=HYPEZAZUTG&amp;VAR:QUERY=RkZfTkVUX0lOQyhBTk4sLTEsLCxSUCk=&amp;WINDOW=FIRST_POPUP&amp;HEIGHT=450&amp;WIDTH=450&amp;START_MAXIMI","ZED=FALSE&amp;VAR:CALENDAR=FIVEDAY&amp;VAR:SYMBOL=B4V14H&amp;VAR:INDEX=0"}</definedName>
    <definedName name="_355__FDSAUDITLINK__" localSheetId="3" hidden="1">{"fdsup://directions/FAT Viewer?action=UPDATE&amp;creator=factset&amp;DYN_ARGS=TRUE&amp;DOC_NAME=FAT:FQL_AUDITING_CLIENT_TEMPLATE.FAT&amp;display_string=Audit&amp;VAR:KEY=HYPEZAZUTG&amp;VAR:QUERY=RkZfTkVUX0lOQyhBTk4sLTEsLCxSUCk=&amp;WINDOW=FIRST_POPUP&amp;HEIGHT=450&amp;WIDTH=450&amp;START_MAXIMI","ZED=FALSE&amp;VAR:CALENDAR=FIVEDAY&amp;VAR:SYMBOL=B4V14H&amp;VAR:INDEX=0"}</definedName>
    <definedName name="_355__FDSAUDITLINK__" hidden="1">{"fdsup://directions/FAT Viewer?action=UPDATE&amp;creator=factset&amp;DYN_ARGS=TRUE&amp;DOC_NAME=FAT:FQL_AUDITING_CLIENT_TEMPLATE.FAT&amp;display_string=Audit&amp;VAR:KEY=HYPEZAZUTG&amp;VAR:QUERY=RkZfTkVUX0lOQyhBTk4sLTEsLCxSUCk=&amp;WINDOW=FIRST_POPUP&amp;HEIGHT=450&amp;WIDTH=450&amp;START_MAXIMI","ZED=FALSE&amp;VAR:CALENDAR=FIVEDAY&amp;VAR:SYMBOL=B4V14H&amp;VAR:INDEX=0"}</definedName>
    <definedName name="_3550__FDSAUDITLINK__" localSheetId="11" hidden="1">{"fdsup://directions/FAT Viewer?action=UPDATE&amp;creator=factset&amp;DYN_ARGS=TRUE&amp;DOC_NAME=FAT:FQL_AUDITING_CLIENT_TEMPLATE.FAT&amp;display_string=Audit&amp;VAR:KEY=RUPUFSXUZO&amp;VAR:QUERY=RkZfQ0FQRVgoQU5OLDAsLCxSUCk=&amp;WINDOW=FIRST_POPUP&amp;HEIGHT=450&amp;WIDTH=450&amp;START_MAXIMIZED=","FALSE&amp;VAR:CALENDAR=US&amp;VAR:SYMBOL=616618&amp;VAR:INDEX=0"}</definedName>
    <definedName name="_3550__FDSAUDITLINK__" localSheetId="3" hidden="1">{"fdsup://directions/FAT Viewer?action=UPDATE&amp;creator=factset&amp;DYN_ARGS=TRUE&amp;DOC_NAME=FAT:FQL_AUDITING_CLIENT_TEMPLATE.FAT&amp;display_string=Audit&amp;VAR:KEY=RUPUFSXUZO&amp;VAR:QUERY=RkZfQ0FQRVgoQU5OLDAsLCxSUCk=&amp;WINDOW=FIRST_POPUP&amp;HEIGHT=450&amp;WIDTH=450&amp;START_MAXIMIZED=","FALSE&amp;VAR:CALENDAR=US&amp;VAR:SYMBOL=616618&amp;VAR:INDEX=0"}</definedName>
    <definedName name="_3550__FDSAUDITLINK__" hidden="1">{"fdsup://directions/FAT Viewer?action=UPDATE&amp;creator=factset&amp;DYN_ARGS=TRUE&amp;DOC_NAME=FAT:FQL_AUDITING_CLIENT_TEMPLATE.FAT&amp;display_string=Audit&amp;VAR:KEY=RUPUFSXUZO&amp;VAR:QUERY=RkZfQ0FQRVgoQU5OLDAsLCxSUCk=&amp;WINDOW=FIRST_POPUP&amp;HEIGHT=450&amp;WIDTH=450&amp;START_MAXIMIZED=","FALSE&amp;VAR:CALENDAR=US&amp;VAR:SYMBOL=616618&amp;VAR:INDEX=0"}</definedName>
    <definedName name="_3551__FDSAUDITLINK__" localSheetId="11" hidden="1">{"fdsup://directions/FAT Viewer?action=UPDATE&amp;creator=factset&amp;DYN_ARGS=TRUE&amp;DOC_NAME=FAT:FQL_AUDITING_CLIENT_TEMPLATE.FAT&amp;display_string=Audit&amp;VAR:KEY=DAXCFCBSRK&amp;VAR:QUERY=RkZfQ0FQRVgoQU5OLC0xLCwsUlAp&amp;WINDOW=FIRST_POPUP&amp;HEIGHT=450&amp;WIDTH=450&amp;START_MAXIMIZED=","FALSE&amp;VAR:CALENDAR=US&amp;VAR:SYMBOL=616618&amp;VAR:INDEX=0"}</definedName>
    <definedName name="_3551__FDSAUDITLINK__" localSheetId="3" hidden="1">{"fdsup://directions/FAT Viewer?action=UPDATE&amp;creator=factset&amp;DYN_ARGS=TRUE&amp;DOC_NAME=FAT:FQL_AUDITING_CLIENT_TEMPLATE.FAT&amp;display_string=Audit&amp;VAR:KEY=DAXCFCBSRK&amp;VAR:QUERY=RkZfQ0FQRVgoQU5OLC0xLCwsUlAp&amp;WINDOW=FIRST_POPUP&amp;HEIGHT=450&amp;WIDTH=450&amp;START_MAXIMIZED=","FALSE&amp;VAR:CALENDAR=US&amp;VAR:SYMBOL=616618&amp;VAR:INDEX=0"}</definedName>
    <definedName name="_3551__FDSAUDITLINK__" hidden="1">{"fdsup://directions/FAT Viewer?action=UPDATE&amp;creator=factset&amp;DYN_ARGS=TRUE&amp;DOC_NAME=FAT:FQL_AUDITING_CLIENT_TEMPLATE.FAT&amp;display_string=Audit&amp;VAR:KEY=DAXCFCBSRK&amp;VAR:QUERY=RkZfQ0FQRVgoQU5OLC0xLCwsUlAp&amp;WINDOW=FIRST_POPUP&amp;HEIGHT=450&amp;WIDTH=450&amp;START_MAXIMIZED=","FALSE&amp;VAR:CALENDAR=US&amp;VAR:SYMBOL=616618&amp;VAR:INDEX=0"}</definedName>
    <definedName name="_3552__FDSAUDITLINK__" localSheetId="11" hidden="1">{"fdsup://directions/FAT Viewer?action=UPDATE&amp;creator=factset&amp;DYN_ARGS=TRUE&amp;DOC_NAME=FAT:FQL_AUDITING_CLIENT_TEMPLATE.FAT&amp;display_string=Audit&amp;VAR:KEY=HAHIZQDCXQ&amp;VAR:QUERY=RkZfQ0FQRVgoQU5OLC0yLCwsUlAp&amp;WINDOW=FIRST_POPUP&amp;HEIGHT=450&amp;WIDTH=450&amp;START_MAXIMIZED=","FALSE&amp;VAR:CALENDAR=US&amp;VAR:SYMBOL=616618&amp;VAR:INDEX=0"}</definedName>
    <definedName name="_3552__FDSAUDITLINK__" localSheetId="3" hidden="1">{"fdsup://directions/FAT Viewer?action=UPDATE&amp;creator=factset&amp;DYN_ARGS=TRUE&amp;DOC_NAME=FAT:FQL_AUDITING_CLIENT_TEMPLATE.FAT&amp;display_string=Audit&amp;VAR:KEY=HAHIZQDCXQ&amp;VAR:QUERY=RkZfQ0FQRVgoQU5OLC0yLCwsUlAp&amp;WINDOW=FIRST_POPUP&amp;HEIGHT=450&amp;WIDTH=450&amp;START_MAXIMIZED=","FALSE&amp;VAR:CALENDAR=US&amp;VAR:SYMBOL=616618&amp;VAR:INDEX=0"}</definedName>
    <definedName name="_3552__FDSAUDITLINK__" hidden="1">{"fdsup://directions/FAT Viewer?action=UPDATE&amp;creator=factset&amp;DYN_ARGS=TRUE&amp;DOC_NAME=FAT:FQL_AUDITING_CLIENT_TEMPLATE.FAT&amp;display_string=Audit&amp;VAR:KEY=HAHIZQDCXQ&amp;VAR:QUERY=RkZfQ0FQRVgoQU5OLC0yLCwsUlAp&amp;WINDOW=FIRST_POPUP&amp;HEIGHT=450&amp;WIDTH=450&amp;START_MAXIMIZED=","FALSE&amp;VAR:CALENDAR=US&amp;VAR:SYMBOL=616618&amp;VAR:INDEX=0"}</definedName>
    <definedName name="_3553__FDSAUDITLINK__" localSheetId="11" hidden="1">{"fdsup://directions/FAT Viewer?action=UPDATE&amp;creator=factset&amp;DYN_ARGS=TRUE&amp;DOC_NAME=FAT:FQL_AUDITING_CLIENT_TEMPLATE.FAT&amp;display_string=Audit&amp;VAR:KEY=FGZMFINSPI&amp;VAR:QUERY=RkZfTkVUX0lOQyhBTk4sLTEsLCxSUCk=&amp;WINDOW=FIRST_POPUP&amp;HEIGHT=450&amp;WIDTH=450&amp;START_MAXIMI","ZED=FALSE&amp;VAR:CALENDAR=US&amp;VAR:SYMBOL=616618&amp;VAR:INDEX=0"}</definedName>
    <definedName name="_3553__FDSAUDITLINK__" localSheetId="3" hidden="1">{"fdsup://directions/FAT Viewer?action=UPDATE&amp;creator=factset&amp;DYN_ARGS=TRUE&amp;DOC_NAME=FAT:FQL_AUDITING_CLIENT_TEMPLATE.FAT&amp;display_string=Audit&amp;VAR:KEY=FGZMFINSPI&amp;VAR:QUERY=RkZfTkVUX0lOQyhBTk4sLTEsLCxSUCk=&amp;WINDOW=FIRST_POPUP&amp;HEIGHT=450&amp;WIDTH=450&amp;START_MAXIMI","ZED=FALSE&amp;VAR:CALENDAR=US&amp;VAR:SYMBOL=616618&amp;VAR:INDEX=0"}</definedName>
    <definedName name="_3553__FDSAUDITLINK__" hidden="1">{"fdsup://directions/FAT Viewer?action=UPDATE&amp;creator=factset&amp;DYN_ARGS=TRUE&amp;DOC_NAME=FAT:FQL_AUDITING_CLIENT_TEMPLATE.FAT&amp;display_string=Audit&amp;VAR:KEY=FGZMFINSPI&amp;VAR:QUERY=RkZfTkVUX0lOQyhBTk4sLTEsLCxSUCk=&amp;WINDOW=FIRST_POPUP&amp;HEIGHT=450&amp;WIDTH=450&amp;START_MAXIMI","ZED=FALSE&amp;VAR:CALENDAR=US&amp;VAR:SYMBOL=616618&amp;VAR:INDEX=0"}</definedName>
    <definedName name="_3554__FDSAUDITLINK__" localSheetId="11" hidden="1">{"fdsup://directions/FAT Viewer?action=UPDATE&amp;creator=factset&amp;DYN_ARGS=TRUE&amp;DOC_NAME=FAT:FQL_AUDITING_CLIENT_TEMPLATE.FAT&amp;display_string=Audit&amp;VAR:KEY=NCXGXIPGRC&amp;VAR:QUERY=RkZfTkVUX0lOQyhBTk4sLTIsLCxSUCk=&amp;WINDOW=FIRST_POPUP&amp;HEIGHT=450&amp;WIDTH=450&amp;START_MAXIMI","ZED=FALSE&amp;VAR:CALENDAR=US&amp;VAR:SYMBOL=616618&amp;VAR:INDEX=0"}</definedName>
    <definedName name="_3554__FDSAUDITLINK__" localSheetId="3" hidden="1">{"fdsup://directions/FAT Viewer?action=UPDATE&amp;creator=factset&amp;DYN_ARGS=TRUE&amp;DOC_NAME=FAT:FQL_AUDITING_CLIENT_TEMPLATE.FAT&amp;display_string=Audit&amp;VAR:KEY=NCXGXIPGRC&amp;VAR:QUERY=RkZfTkVUX0lOQyhBTk4sLTIsLCxSUCk=&amp;WINDOW=FIRST_POPUP&amp;HEIGHT=450&amp;WIDTH=450&amp;START_MAXIMI","ZED=FALSE&amp;VAR:CALENDAR=US&amp;VAR:SYMBOL=616618&amp;VAR:INDEX=0"}</definedName>
    <definedName name="_3554__FDSAUDITLINK__" hidden="1">{"fdsup://directions/FAT Viewer?action=UPDATE&amp;creator=factset&amp;DYN_ARGS=TRUE&amp;DOC_NAME=FAT:FQL_AUDITING_CLIENT_TEMPLATE.FAT&amp;display_string=Audit&amp;VAR:KEY=NCXGXIPGRC&amp;VAR:QUERY=RkZfTkVUX0lOQyhBTk4sLTIsLCxSUCk=&amp;WINDOW=FIRST_POPUP&amp;HEIGHT=450&amp;WIDTH=450&amp;START_MAXIMI","ZED=FALSE&amp;VAR:CALENDAR=US&amp;VAR:SYMBOL=616618&amp;VAR:INDEX=0"}</definedName>
    <definedName name="_3555__FDSAUDITLINK__" localSheetId="11" hidden="1">{"fdsup://directions/FAT Viewer?action=UPDATE&amp;creator=factset&amp;DYN_ARGS=TRUE&amp;DOC_NAME=FAT:FQL_AUDITING_CLIENT_TEMPLATE.FAT&amp;display_string=Audit&amp;VAR:KEY=PMXWBQZWRQ&amp;VAR:QUERY=RkZfRUJJVChBTk4sLTEsLCxSUCk=&amp;WINDOW=FIRST_POPUP&amp;HEIGHT=450&amp;WIDTH=450&amp;START_MAXIMIZED=","FALSE&amp;VAR:CALENDAR=US&amp;VAR:SYMBOL=616618&amp;VAR:INDEX=0"}</definedName>
    <definedName name="_3555__FDSAUDITLINK__" localSheetId="3" hidden="1">{"fdsup://directions/FAT Viewer?action=UPDATE&amp;creator=factset&amp;DYN_ARGS=TRUE&amp;DOC_NAME=FAT:FQL_AUDITING_CLIENT_TEMPLATE.FAT&amp;display_string=Audit&amp;VAR:KEY=PMXWBQZWRQ&amp;VAR:QUERY=RkZfRUJJVChBTk4sLTEsLCxSUCk=&amp;WINDOW=FIRST_POPUP&amp;HEIGHT=450&amp;WIDTH=450&amp;START_MAXIMIZED=","FALSE&amp;VAR:CALENDAR=US&amp;VAR:SYMBOL=616618&amp;VAR:INDEX=0"}</definedName>
    <definedName name="_3555__FDSAUDITLINK__" hidden="1">{"fdsup://directions/FAT Viewer?action=UPDATE&amp;creator=factset&amp;DYN_ARGS=TRUE&amp;DOC_NAME=FAT:FQL_AUDITING_CLIENT_TEMPLATE.FAT&amp;display_string=Audit&amp;VAR:KEY=PMXWBQZWRQ&amp;VAR:QUERY=RkZfRUJJVChBTk4sLTEsLCxSUCk=&amp;WINDOW=FIRST_POPUP&amp;HEIGHT=450&amp;WIDTH=450&amp;START_MAXIMIZED=","FALSE&amp;VAR:CALENDAR=US&amp;VAR:SYMBOL=616618&amp;VAR:INDEX=0"}</definedName>
    <definedName name="_3556__FDSAUDITLINK__" localSheetId="11" hidden="1">{"fdsup://directions/FAT Viewer?action=UPDATE&amp;creator=factset&amp;DYN_ARGS=TRUE&amp;DOC_NAME=FAT:FQL_AUDITING_CLIENT_TEMPLATE.FAT&amp;display_string=Audit&amp;VAR:KEY=XWLORQTEHU&amp;VAR:QUERY=RkZfRUJJVChBTk4sLTIsLCxSUCk=&amp;WINDOW=FIRST_POPUP&amp;HEIGHT=450&amp;WIDTH=450&amp;START_MAXIMIZED=","FALSE&amp;VAR:CALENDAR=US&amp;VAR:SYMBOL=616618&amp;VAR:INDEX=0"}</definedName>
    <definedName name="_3556__FDSAUDITLINK__" localSheetId="3" hidden="1">{"fdsup://directions/FAT Viewer?action=UPDATE&amp;creator=factset&amp;DYN_ARGS=TRUE&amp;DOC_NAME=FAT:FQL_AUDITING_CLIENT_TEMPLATE.FAT&amp;display_string=Audit&amp;VAR:KEY=XWLORQTEHU&amp;VAR:QUERY=RkZfRUJJVChBTk4sLTIsLCxSUCk=&amp;WINDOW=FIRST_POPUP&amp;HEIGHT=450&amp;WIDTH=450&amp;START_MAXIMIZED=","FALSE&amp;VAR:CALENDAR=US&amp;VAR:SYMBOL=616618&amp;VAR:INDEX=0"}</definedName>
    <definedName name="_3556__FDSAUDITLINK__" hidden="1">{"fdsup://directions/FAT Viewer?action=UPDATE&amp;creator=factset&amp;DYN_ARGS=TRUE&amp;DOC_NAME=FAT:FQL_AUDITING_CLIENT_TEMPLATE.FAT&amp;display_string=Audit&amp;VAR:KEY=XWLORQTEHU&amp;VAR:QUERY=RkZfRUJJVChBTk4sLTIsLCxSUCk=&amp;WINDOW=FIRST_POPUP&amp;HEIGHT=450&amp;WIDTH=450&amp;START_MAXIMIZED=","FALSE&amp;VAR:CALENDAR=US&amp;VAR:SYMBOL=616618&amp;VAR:INDEX=0"}</definedName>
    <definedName name="_3557__FDSAUDITLINK__" localSheetId="11" hidden="1">{"fdsup://directions/FAT Viewer?action=UPDATE&amp;creator=factset&amp;DYN_ARGS=TRUE&amp;DOC_NAME=FAT:FQL_AUDITING_CLIENT_TEMPLATE.FAT&amp;display_string=Audit&amp;VAR:KEY=DIZWHOXKVG&amp;VAR:QUERY=RkZfRUJJVERBKEFOTiwtMSwsLFJQKQ==&amp;WINDOW=FIRST_POPUP&amp;HEIGHT=450&amp;WIDTH=450&amp;START_MAXIMI","ZED=FALSE&amp;VAR:CALENDAR=US&amp;VAR:SYMBOL=616618&amp;VAR:INDEX=0"}</definedName>
    <definedName name="_3557__FDSAUDITLINK__" localSheetId="3" hidden="1">{"fdsup://directions/FAT Viewer?action=UPDATE&amp;creator=factset&amp;DYN_ARGS=TRUE&amp;DOC_NAME=FAT:FQL_AUDITING_CLIENT_TEMPLATE.FAT&amp;display_string=Audit&amp;VAR:KEY=DIZWHOXKVG&amp;VAR:QUERY=RkZfRUJJVERBKEFOTiwtMSwsLFJQKQ==&amp;WINDOW=FIRST_POPUP&amp;HEIGHT=450&amp;WIDTH=450&amp;START_MAXIMI","ZED=FALSE&amp;VAR:CALENDAR=US&amp;VAR:SYMBOL=616618&amp;VAR:INDEX=0"}</definedName>
    <definedName name="_3557__FDSAUDITLINK__" hidden="1">{"fdsup://directions/FAT Viewer?action=UPDATE&amp;creator=factset&amp;DYN_ARGS=TRUE&amp;DOC_NAME=FAT:FQL_AUDITING_CLIENT_TEMPLATE.FAT&amp;display_string=Audit&amp;VAR:KEY=DIZWHOXKVG&amp;VAR:QUERY=RkZfRUJJVERBKEFOTiwtMSwsLFJQKQ==&amp;WINDOW=FIRST_POPUP&amp;HEIGHT=450&amp;WIDTH=450&amp;START_MAXIMI","ZED=FALSE&amp;VAR:CALENDAR=US&amp;VAR:SYMBOL=616618&amp;VAR:INDEX=0"}</definedName>
    <definedName name="_3558__FDSAUDITLINK__" localSheetId="11" hidden="1">{"fdsup://directions/FAT Viewer?action=UPDATE&amp;creator=factset&amp;DYN_ARGS=TRUE&amp;DOC_NAME=FAT:FQL_AUDITING_CLIENT_TEMPLATE.FAT&amp;display_string=Audit&amp;VAR:KEY=ZSDMTWVGBO&amp;VAR:QUERY=RkZfRUJJVERBKEFOTiwtMiwsLFJQKQ==&amp;WINDOW=FIRST_POPUP&amp;HEIGHT=450&amp;WIDTH=450&amp;START_MAXIMI","ZED=FALSE&amp;VAR:CALENDAR=US&amp;VAR:SYMBOL=616618&amp;VAR:INDEX=0"}</definedName>
    <definedName name="_3558__FDSAUDITLINK__" localSheetId="3" hidden="1">{"fdsup://directions/FAT Viewer?action=UPDATE&amp;creator=factset&amp;DYN_ARGS=TRUE&amp;DOC_NAME=FAT:FQL_AUDITING_CLIENT_TEMPLATE.FAT&amp;display_string=Audit&amp;VAR:KEY=ZSDMTWVGBO&amp;VAR:QUERY=RkZfRUJJVERBKEFOTiwtMiwsLFJQKQ==&amp;WINDOW=FIRST_POPUP&amp;HEIGHT=450&amp;WIDTH=450&amp;START_MAXIMI","ZED=FALSE&amp;VAR:CALENDAR=US&amp;VAR:SYMBOL=616618&amp;VAR:INDEX=0"}</definedName>
    <definedName name="_3558__FDSAUDITLINK__" hidden="1">{"fdsup://directions/FAT Viewer?action=UPDATE&amp;creator=factset&amp;DYN_ARGS=TRUE&amp;DOC_NAME=FAT:FQL_AUDITING_CLIENT_TEMPLATE.FAT&amp;display_string=Audit&amp;VAR:KEY=ZSDMTWVGBO&amp;VAR:QUERY=RkZfRUJJVERBKEFOTiwtMiwsLFJQKQ==&amp;WINDOW=FIRST_POPUP&amp;HEIGHT=450&amp;WIDTH=450&amp;START_MAXIMI","ZED=FALSE&amp;VAR:CALENDAR=US&amp;VAR:SYMBOL=616618&amp;VAR:INDEX=0"}</definedName>
    <definedName name="_3559__FDSAUDITLINK__" localSheetId="11" hidden="1">{"fdsup://Directions/FactSet Auditing Viewer?action=AUDIT_VALUE&amp;DB=129&amp;ID1=616618&amp;VALUEID=01001&amp;SDATE=2009&amp;PERIODTYPE=ANN_STD&amp;window=popup_no_bar&amp;width=385&amp;height=120&amp;START_MAXIMIZED=FALSE&amp;creator=factset&amp;display_string=Audit"}</definedName>
    <definedName name="_3559__FDSAUDITLINK__" localSheetId="3" hidden="1">{"fdsup://Directions/FactSet Auditing Viewer?action=AUDIT_VALUE&amp;DB=129&amp;ID1=616618&amp;VALUEID=01001&amp;SDATE=2009&amp;PERIODTYPE=ANN_STD&amp;window=popup_no_bar&amp;width=385&amp;height=120&amp;START_MAXIMIZED=FALSE&amp;creator=factset&amp;display_string=Audit"}</definedName>
    <definedName name="_3559__FDSAUDITLINK__" hidden="1">{"fdsup://Directions/FactSet Auditing Viewer?action=AUDIT_VALUE&amp;DB=129&amp;ID1=616618&amp;VALUEID=01001&amp;SDATE=2009&amp;PERIODTYPE=ANN_STD&amp;window=popup_no_bar&amp;width=385&amp;height=120&amp;START_MAXIMIZED=FALSE&amp;creator=factset&amp;display_string=Audit"}</definedName>
    <definedName name="_356__FDSAUDITLINK__" localSheetId="11" hidden="1">{"fdsup://directions/FAT Viewer?action=UPDATE&amp;creator=factset&amp;DYN_ARGS=TRUE&amp;DOC_NAME=FAT:FQL_AUDITING_CLIENT_TEMPLATE.FAT&amp;display_string=Audit&amp;VAR:KEY=NCNMDQVWLA&amp;VAR:QUERY=RkZfTkVUX0lOQyhBTk4sLTIsLCxSUCk=&amp;WINDOW=FIRST_POPUP&amp;HEIGHT=450&amp;WIDTH=450&amp;START_MAXIMI","ZED=FALSE&amp;VAR:CALENDAR=FIVEDAY&amp;VAR:SYMBOL=B4V14H&amp;VAR:INDEX=0"}</definedName>
    <definedName name="_356__FDSAUDITLINK__" localSheetId="3" hidden="1">{"fdsup://directions/FAT Viewer?action=UPDATE&amp;creator=factset&amp;DYN_ARGS=TRUE&amp;DOC_NAME=FAT:FQL_AUDITING_CLIENT_TEMPLATE.FAT&amp;display_string=Audit&amp;VAR:KEY=NCNMDQVWLA&amp;VAR:QUERY=RkZfTkVUX0lOQyhBTk4sLTIsLCxSUCk=&amp;WINDOW=FIRST_POPUP&amp;HEIGHT=450&amp;WIDTH=450&amp;START_MAXIMI","ZED=FALSE&amp;VAR:CALENDAR=FIVEDAY&amp;VAR:SYMBOL=B4V14H&amp;VAR:INDEX=0"}</definedName>
    <definedName name="_356__FDSAUDITLINK__" hidden="1">{"fdsup://directions/FAT Viewer?action=UPDATE&amp;creator=factset&amp;DYN_ARGS=TRUE&amp;DOC_NAME=FAT:FQL_AUDITING_CLIENT_TEMPLATE.FAT&amp;display_string=Audit&amp;VAR:KEY=NCNMDQVWLA&amp;VAR:QUERY=RkZfTkVUX0lOQyhBTk4sLTIsLCxSUCk=&amp;WINDOW=FIRST_POPUP&amp;HEIGHT=450&amp;WIDTH=450&amp;START_MAXIMI","ZED=FALSE&amp;VAR:CALENDAR=FIVEDAY&amp;VAR:SYMBOL=B4V14H&amp;VAR:INDEX=0"}</definedName>
    <definedName name="_3560__FDSAUDITLINK__" localSheetId="11" hidden="1">{"fdsup://Directions/FactSet Auditing Viewer?action=AUDIT_VALUE&amp;DB=129&amp;ID1=616618&amp;VALUEID=01001&amp;SDATE=2008&amp;PERIODTYPE=ANN_STD&amp;window=popup_no_bar&amp;width=385&amp;height=120&amp;START_MAXIMIZED=FALSE&amp;creator=factset&amp;display_string=Audit"}</definedName>
    <definedName name="_3560__FDSAUDITLINK__" localSheetId="3" hidden="1">{"fdsup://Directions/FactSet Auditing Viewer?action=AUDIT_VALUE&amp;DB=129&amp;ID1=616618&amp;VALUEID=01001&amp;SDATE=2008&amp;PERIODTYPE=ANN_STD&amp;window=popup_no_bar&amp;width=385&amp;height=120&amp;START_MAXIMIZED=FALSE&amp;creator=factset&amp;display_string=Audit"}</definedName>
    <definedName name="_3560__FDSAUDITLINK__" hidden="1">{"fdsup://Directions/FactSet Auditing Viewer?action=AUDIT_VALUE&amp;DB=129&amp;ID1=616618&amp;VALUEID=01001&amp;SDATE=2008&amp;PERIODTYPE=ANN_STD&amp;window=popup_no_bar&amp;width=385&amp;height=120&amp;START_MAXIMIZED=FALSE&amp;creator=factset&amp;display_string=Audit"}</definedName>
    <definedName name="_3561__FDSAUDITLINK__" localSheetId="11" hidden="1">{"fdsup://directions/FAT Viewer?action=UPDATE&amp;creator=factset&amp;DYN_ARGS=TRUE&amp;DOC_NAME=FAT:FQL_AUDITING_CLIENT_TEMPLATE.FAT&amp;display_string=Audit&amp;VAR:KEY=LIPMNYVIDC&amp;VAR:QUERY=RkZfQ0FQRVgoQU5OLDAsLCxSUCk=&amp;WINDOW=FIRST_POPUP&amp;HEIGHT=450&amp;WIDTH=450&amp;START_MAXIMIZED=","FALSE&amp;VAR:CALENDAR=US&amp;VAR:SYMBOL=B1Z71X&amp;VAR:INDEX=0"}</definedName>
    <definedName name="_3561__FDSAUDITLINK__" localSheetId="3" hidden="1">{"fdsup://directions/FAT Viewer?action=UPDATE&amp;creator=factset&amp;DYN_ARGS=TRUE&amp;DOC_NAME=FAT:FQL_AUDITING_CLIENT_TEMPLATE.FAT&amp;display_string=Audit&amp;VAR:KEY=LIPMNYVIDC&amp;VAR:QUERY=RkZfQ0FQRVgoQU5OLDAsLCxSUCk=&amp;WINDOW=FIRST_POPUP&amp;HEIGHT=450&amp;WIDTH=450&amp;START_MAXIMIZED=","FALSE&amp;VAR:CALENDAR=US&amp;VAR:SYMBOL=B1Z71X&amp;VAR:INDEX=0"}</definedName>
    <definedName name="_3561__FDSAUDITLINK__" hidden="1">{"fdsup://directions/FAT Viewer?action=UPDATE&amp;creator=factset&amp;DYN_ARGS=TRUE&amp;DOC_NAME=FAT:FQL_AUDITING_CLIENT_TEMPLATE.FAT&amp;display_string=Audit&amp;VAR:KEY=LIPMNYVIDC&amp;VAR:QUERY=RkZfQ0FQRVgoQU5OLDAsLCxSUCk=&amp;WINDOW=FIRST_POPUP&amp;HEIGHT=450&amp;WIDTH=450&amp;START_MAXIMIZED=","FALSE&amp;VAR:CALENDAR=US&amp;VAR:SYMBOL=B1Z71X&amp;VAR:INDEX=0"}</definedName>
    <definedName name="_3562__FDSAUDITLINK__" localSheetId="11" hidden="1">{"fdsup://directions/FAT Viewer?action=UPDATE&amp;creator=factset&amp;DYN_ARGS=TRUE&amp;DOC_NAME=FAT:FQL_AUDITING_CLIENT_TEMPLATE.FAT&amp;display_string=Audit&amp;VAR:KEY=RGRIRGZABI&amp;VAR:QUERY=RkZfQ0FQRVgoQU5OLC0xLCwsUlAp&amp;WINDOW=FIRST_POPUP&amp;HEIGHT=450&amp;WIDTH=450&amp;START_MAXIMIZED=","FALSE&amp;VAR:CALENDAR=US&amp;VAR:SYMBOL=B1Z71X&amp;VAR:INDEX=0"}</definedName>
    <definedName name="_3562__FDSAUDITLINK__" localSheetId="3" hidden="1">{"fdsup://directions/FAT Viewer?action=UPDATE&amp;creator=factset&amp;DYN_ARGS=TRUE&amp;DOC_NAME=FAT:FQL_AUDITING_CLIENT_TEMPLATE.FAT&amp;display_string=Audit&amp;VAR:KEY=RGRIRGZABI&amp;VAR:QUERY=RkZfQ0FQRVgoQU5OLC0xLCwsUlAp&amp;WINDOW=FIRST_POPUP&amp;HEIGHT=450&amp;WIDTH=450&amp;START_MAXIMIZED=","FALSE&amp;VAR:CALENDAR=US&amp;VAR:SYMBOL=B1Z71X&amp;VAR:INDEX=0"}</definedName>
    <definedName name="_3562__FDSAUDITLINK__" hidden="1">{"fdsup://directions/FAT Viewer?action=UPDATE&amp;creator=factset&amp;DYN_ARGS=TRUE&amp;DOC_NAME=FAT:FQL_AUDITING_CLIENT_TEMPLATE.FAT&amp;display_string=Audit&amp;VAR:KEY=RGRIRGZABI&amp;VAR:QUERY=RkZfQ0FQRVgoQU5OLC0xLCwsUlAp&amp;WINDOW=FIRST_POPUP&amp;HEIGHT=450&amp;WIDTH=450&amp;START_MAXIMIZED=","FALSE&amp;VAR:CALENDAR=US&amp;VAR:SYMBOL=B1Z71X&amp;VAR:INDEX=0"}</definedName>
    <definedName name="_3563__FDSAUDITLINK__" localSheetId="11" hidden="1">{"fdsup://directions/FAT Viewer?action=UPDATE&amp;creator=factset&amp;DYN_ARGS=TRUE&amp;DOC_NAME=FAT:FQL_AUDITING_CLIENT_TEMPLATE.FAT&amp;display_string=Audit&amp;VAR:KEY=ZWTOTGZODK&amp;VAR:QUERY=RkZfQ0FQRVgoQU5OLC0yLCwsUlAp&amp;WINDOW=FIRST_POPUP&amp;HEIGHT=450&amp;WIDTH=450&amp;START_MAXIMIZED=","FALSE&amp;VAR:CALENDAR=US&amp;VAR:SYMBOL=B1Z71X&amp;VAR:INDEX=0"}</definedName>
    <definedName name="_3563__FDSAUDITLINK__" localSheetId="3" hidden="1">{"fdsup://directions/FAT Viewer?action=UPDATE&amp;creator=factset&amp;DYN_ARGS=TRUE&amp;DOC_NAME=FAT:FQL_AUDITING_CLIENT_TEMPLATE.FAT&amp;display_string=Audit&amp;VAR:KEY=ZWTOTGZODK&amp;VAR:QUERY=RkZfQ0FQRVgoQU5OLC0yLCwsUlAp&amp;WINDOW=FIRST_POPUP&amp;HEIGHT=450&amp;WIDTH=450&amp;START_MAXIMIZED=","FALSE&amp;VAR:CALENDAR=US&amp;VAR:SYMBOL=B1Z71X&amp;VAR:INDEX=0"}</definedName>
    <definedName name="_3563__FDSAUDITLINK__" hidden="1">{"fdsup://directions/FAT Viewer?action=UPDATE&amp;creator=factset&amp;DYN_ARGS=TRUE&amp;DOC_NAME=FAT:FQL_AUDITING_CLIENT_TEMPLATE.FAT&amp;display_string=Audit&amp;VAR:KEY=ZWTOTGZODK&amp;VAR:QUERY=RkZfQ0FQRVgoQU5OLC0yLCwsUlAp&amp;WINDOW=FIRST_POPUP&amp;HEIGHT=450&amp;WIDTH=450&amp;START_MAXIMIZED=","FALSE&amp;VAR:CALENDAR=US&amp;VAR:SYMBOL=B1Z71X&amp;VAR:INDEX=0"}</definedName>
    <definedName name="_3564__FDSAUDITLINK__" localSheetId="11" hidden="1">{"fdsup://directions/FAT Viewer?action=UPDATE&amp;creator=factset&amp;DYN_ARGS=TRUE&amp;DOC_NAME=FAT:FQL_AUDITING_CLIENT_TEMPLATE.FAT&amp;display_string=Audit&amp;VAR:KEY=TARINIHMBS&amp;VAR:QUERY=RkZfTkVUX0lOQyhBTk4sLTEsLCxSUCk=&amp;WINDOW=FIRST_POPUP&amp;HEIGHT=450&amp;WIDTH=450&amp;START_MAXIMI","ZED=FALSE&amp;VAR:CALENDAR=US&amp;VAR:SYMBOL=B1Z71X&amp;VAR:INDEX=0"}</definedName>
    <definedName name="_3564__FDSAUDITLINK__" localSheetId="3" hidden="1">{"fdsup://directions/FAT Viewer?action=UPDATE&amp;creator=factset&amp;DYN_ARGS=TRUE&amp;DOC_NAME=FAT:FQL_AUDITING_CLIENT_TEMPLATE.FAT&amp;display_string=Audit&amp;VAR:KEY=TARINIHMBS&amp;VAR:QUERY=RkZfTkVUX0lOQyhBTk4sLTEsLCxSUCk=&amp;WINDOW=FIRST_POPUP&amp;HEIGHT=450&amp;WIDTH=450&amp;START_MAXIMI","ZED=FALSE&amp;VAR:CALENDAR=US&amp;VAR:SYMBOL=B1Z71X&amp;VAR:INDEX=0"}</definedName>
    <definedName name="_3564__FDSAUDITLINK__" hidden="1">{"fdsup://directions/FAT Viewer?action=UPDATE&amp;creator=factset&amp;DYN_ARGS=TRUE&amp;DOC_NAME=FAT:FQL_AUDITING_CLIENT_TEMPLATE.FAT&amp;display_string=Audit&amp;VAR:KEY=TARINIHMBS&amp;VAR:QUERY=RkZfTkVUX0lOQyhBTk4sLTEsLCxSUCk=&amp;WINDOW=FIRST_POPUP&amp;HEIGHT=450&amp;WIDTH=450&amp;START_MAXIMI","ZED=FALSE&amp;VAR:CALENDAR=US&amp;VAR:SYMBOL=B1Z71X&amp;VAR:INDEX=0"}</definedName>
    <definedName name="_3565__FDSAUDITLINK__" localSheetId="11" hidden="1">{"fdsup://directions/FAT Viewer?action=UPDATE&amp;creator=factset&amp;DYN_ARGS=TRUE&amp;DOC_NAME=FAT:FQL_AUDITING_CLIENT_TEMPLATE.FAT&amp;display_string=Audit&amp;VAR:KEY=FORYFSLAXO&amp;VAR:QUERY=RkZfTkVUX0lOQyhBTk4sLTIsLCxSUCk=&amp;WINDOW=FIRST_POPUP&amp;HEIGHT=450&amp;WIDTH=450&amp;START_MAXIMI","ZED=FALSE&amp;VAR:CALENDAR=US&amp;VAR:SYMBOL=B1Z71X&amp;VAR:INDEX=0"}</definedName>
    <definedName name="_3565__FDSAUDITLINK__" localSheetId="3" hidden="1">{"fdsup://directions/FAT Viewer?action=UPDATE&amp;creator=factset&amp;DYN_ARGS=TRUE&amp;DOC_NAME=FAT:FQL_AUDITING_CLIENT_TEMPLATE.FAT&amp;display_string=Audit&amp;VAR:KEY=FORYFSLAXO&amp;VAR:QUERY=RkZfTkVUX0lOQyhBTk4sLTIsLCxSUCk=&amp;WINDOW=FIRST_POPUP&amp;HEIGHT=450&amp;WIDTH=450&amp;START_MAXIMI","ZED=FALSE&amp;VAR:CALENDAR=US&amp;VAR:SYMBOL=B1Z71X&amp;VAR:INDEX=0"}</definedName>
    <definedName name="_3565__FDSAUDITLINK__" hidden="1">{"fdsup://directions/FAT Viewer?action=UPDATE&amp;creator=factset&amp;DYN_ARGS=TRUE&amp;DOC_NAME=FAT:FQL_AUDITING_CLIENT_TEMPLATE.FAT&amp;display_string=Audit&amp;VAR:KEY=FORYFSLAXO&amp;VAR:QUERY=RkZfTkVUX0lOQyhBTk4sLTIsLCxSUCk=&amp;WINDOW=FIRST_POPUP&amp;HEIGHT=450&amp;WIDTH=450&amp;START_MAXIMI","ZED=FALSE&amp;VAR:CALENDAR=US&amp;VAR:SYMBOL=B1Z71X&amp;VAR:INDEX=0"}</definedName>
    <definedName name="_3566__FDSAUDITLINK__" localSheetId="11" hidden="1">{"fdsup://directions/FAT Viewer?action=UPDATE&amp;creator=factset&amp;DYN_ARGS=TRUE&amp;DOC_NAME=FAT:FQL_AUDITING_CLIENT_TEMPLATE.FAT&amp;display_string=Audit&amp;VAR:KEY=FMTQHYDCBM&amp;VAR:QUERY=RkZfRUJJVChBTk4sLTEsLCxSUCk=&amp;WINDOW=FIRST_POPUP&amp;HEIGHT=450&amp;WIDTH=450&amp;START_MAXIMIZED=","FALSE&amp;VAR:CALENDAR=US&amp;VAR:SYMBOL=B1Z71X&amp;VAR:INDEX=0"}</definedName>
    <definedName name="_3566__FDSAUDITLINK__" localSheetId="3" hidden="1">{"fdsup://directions/FAT Viewer?action=UPDATE&amp;creator=factset&amp;DYN_ARGS=TRUE&amp;DOC_NAME=FAT:FQL_AUDITING_CLIENT_TEMPLATE.FAT&amp;display_string=Audit&amp;VAR:KEY=FMTQHYDCBM&amp;VAR:QUERY=RkZfRUJJVChBTk4sLTEsLCxSUCk=&amp;WINDOW=FIRST_POPUP&amp;HEIGHT=450&amp;WIDTH=450&amp;START_MAXIMIZED=","FALSE&amp;VAR:CALENDAR=US&amp;VAR:SYMBOL=B1Z71X&amp;VAR:INDEX=0"}</definedName>
    <definedName name="_3566__FDSAUDITLINK__" hidden="1">{"fdsup://directions/FAT Viewer?action=UPDATE&amp;creator=factset&amp;DYN_ARGS=TRUE&amp;DOC_NAME=FAT:FQL_AUDITING_CLIENT_TEMPLATE.FAT&amp;display_string=Audit&amp;VAR:KEY=FMTQHYDCBM&amp;VAR:QUERY=RkZfRUJJVChBTk4sLTEsLCxSUCk=&amp;WINDOW=FIRST_POPUP&amp;HEIGHT=450&amp;WIDTH=450&amp;START_MAXIMIZED=","FALSE&amp;VAR:CALENDAR=US&amp;VAR:SYMBOL=B1Z71X&amp;VAR:INDEX=0"}</definedName>
    <definedName name="_3567__FDSAUDITLINK__" localSheetId="11" hidden="1">{"fdsup://directions/FAT Viewer?action=UPDATE&amp;creator=factset&amp;DYN_ARGS=TRUE&amp;DOC_NAME=FAT:FQL_AUDITING_CLIENT_TEMPLATE.FAT&amp;display_string=Audit&amp;VAR:KEY=FKLODMZQLM&amp;VAR:QUERY=RkZfRUJJVChBTk4sLTIsLCxSUCk=&amp;WINDOW=FIRST_POPUP&amp;HEIGHT=450&amp;WIDTH=450&amp;START_MAXIMIZED=","FALSE&amp;VAR:CALENDAR=US&amp;VAR:SYMBOL=B1Z71X&amp;VAR:INDEX=0"}</definedName>
    <definedName name="_3567__FDSAUDITLINK__" localSheetId="3" hidden="1">{"fdsup://directions/FAT Viewer?action=UPDATE&amp;creator=factset&amp;DYN_ARGS=TRUE&amp;DOC_NAME=FAT:FQL_AUDITING_CLIENT_TEMPLATE.FAT&amp;display_string=Audit&amp;VAR:KEY=FKLODMZQLM&amp;VAR:QUERY=RkZfRUJJVChBTk4sLTIsLCxSUCk=&amp;WINDOW=FIRST_POPUP&amp;HEIGHT=450&amp;WIDTH=450&amp;START_MAXIMIZED=","FALSE&amp;VAR:CALENDAR=US&amp;VAR:SYMBOL=B1Z71X&amp;VAR:INDEX=0"}</definedName>
    <definedName name="_3567__FDSAUDITLINK__" hidden="1">{"fdsup://directions/FAT Viewer?action=UPDATE&amp;creator=factset&amp;DYN_ARGS=TRUE&amp;DOC_NAME=FAT:FQL_AUDITING_CLIENT_TEMPLATE.FAT&amp;display_string=Audit&amp;VAR:KEY=FKLODMZQLM&amp;VAR:QUERY=RkZfRUJJVChBTk4sLTIsLCxSUCk=&amp;WINDOW=FIRST_POPUP&amp;HEIGHT=450&amp;WIDTH=450&amp;START_MAXIMIZED=","FALSE&amp;VAR:CALENDAR=US&amp;VAR:SYMBOL=B1Z71X&amp;VAR:INDEX=0"}</definedName>
    <definedName name="_3568__FDSAUDITLINK__" localSheetId="11" hidden="1">{"fdsup://directions/FAT Viewer?action=UPDATE&amp;creator=factset&amp;DYN_ARGS=TRUE&amp;DOC_NAME=FAT:FQL_AUDITING_CLIENT_TEMPLATE.FAT&amp;display_string=Audit&amp;VAR:KEY=XIZYVKHOHO&amp;VAR:QUERY=RkZfRUJJVERBKEFOTiwtMSwsLFJQKQ==&amp;WINDOW=FIRST_POPUP&amp;HEIGHT=450&amp;WIDTH=450&amp;START_MAXIMI","ZED=FALSE&amp;VAR:CALENDAR=US&amp;VAR:SYMBOL=B1Z71X&amp;VAR:INDEX=0"}</definedName>
    <definedName name="_3568__FDSAUDITLINK__" localSheetId="3" hidden="1">{"fdsup://directions/FAT Viewer?action=UPDATE&amp;creator=factset&amp;DYN_ARGS=TRUE&amp;DOC_NAME=FAT:FQL_AUDITING_CLIENT_TEMPLATE.FAT&amp;display_string=Audit&amp;VAR:KEY=XIZYVKHOHO&amp;VAR:QUERY=RkZfRUJJVERBKEFOTiwtMSwsLFJQKQ==&amp;WINDOW=FIRST_POPUP&amp;HEIGHT=450&amp;WIDTH=450&amp;START_MAXIMI","ZED=FALSE&amp;VAR:CALENDAR=US&amp;VAR:SYMBOL=B1Z71X&amp;VAR:INDEX=0"}</definedName>
    <definedName name="_3568__FDSAUDITLINK__" hidden="1">{"fdsup://directions/FAT Viewer?action=UPDATE&amp;creator=factset&amp;DYN_ARGS=TRUE&amp;DOC_NAME=FAT:FQL_AUDITING_CLIENT_TEMPLATE.FAT&amp;display_string=Audit&amp;VAR:KEY=XIZYVKHOHO&amp;VAR:QUERY=RkZfRUJJVERBKEFOTiwtMSwsLFJQKQ==&amp;WINDOW=FIRST_POPUP&amp;HEIGHT=450&amp;WIDTH=450&amp;START_MAXIMI","ZED=FALSE&amp;VAR:CALENDAR=US&amp;VAR:SYMBOL=B1Z71X&amp;VAR:INDEX=0"}</definedName>
    <definedName name="_3569__FDSAUDITLINK__" localSheetId="11" hidden="1">{"fdsup://directions/FAT Viewer?action=UPDATE&amp;creator=factset&amp;DYN_ARGS=TRUE&amp;DOC_NAME=FAT:FQL_AUDITING_CLIENT_TEMPLATE.FAT&amp;display_string=Audit&amp;VAR:KEY=XCNWVKTODW&amp;VAR:QUERY=RkZfRUJJVERBKEFOTiwtMiwsLFJQKQ==&amp;WINDOW=FIRST_POPUP&amp;HEIGHT=450&amp;WIDTH=450&amp;START_MAXIMI","ZED=FALSE&amp;VAR:CALENDAR=US&amp;VAR:SYMBOL=B1Z71X&amp;VAR:INDEX=0"}</definedName>
    <definedName name="_3569__FDSAUDITLINK__" localSheetId="3" hidden="1">{"fdsup://directions/FAT Viewer?action=UPDATE&amp;creator=factset&amp;DYN_ARGS=TRUE&amp;DOC_NAME=FAT:FQL_AUDITING_CLIENT_TEMPLATE.FAT&amp;display_string=Audit&amp;VAR:KEY=XCNWVKTODW&amp;VAR:QUERY=RkZfRUJJVERBKEFOTiwtMiwsLFJQKQ==&amp;WINDOW=FIRST_POPUP&amp;HEIGHT=450&amp;WIDTH=450&amp;START_MAXIMI","ZED=FALSE&amp;VAR:CALENDAR=US&amp;VAR:SYMBOL=B1Z71X&amp;VAR:INDEX=0"}</definedName>
    <definedName name="_3569__FDSAUDITLINK__" hidden="1">{"fdsup://directions/FAT Viewer?action=UPDATE&amp;creator=factset&amp;DYN_ARGS=TRUE&amp;DOC_NAME=FAT:FQL_AUDITING_CLIENT_TEMPLATE.FAT&amp;display_string=Audit&amp;VAR:KEY=XCNWVKTODW&amp;VAR:QUERY=RkZfRUJJVERBKEFOTiwtMiwsLFJQKQ==&amp;WINDOW=FIRST_POPUP&amp;HEIGHT=450&amp;WIDTH=450&amp;START_MAXIMI","ZED=FALSE&amp;VAR:CALENDAR=US&amp;VAR:SYMBOL=B1Z71X&amp;VAR:INDEX=0"}</definedName>
    <definedName name="_357__FDSAUDITLINK__" localSheetId="11" hidden="1">{"fdsup://directions/FAT Viewer?action=UPDATE&amp;creator=factset&amp;DYN_ARGS=TRUE&amp;DOC_NAME=FAT:FQL_AUDITING_CLIENT_TEMPLATE.FAT&amp;display_string=Audit&amp;VAR:KEY=TOBYXIPWPM&amp;VAR:QUERY=RkZfRUJJVChBTk4sLTEsLCxSUCk=&amp;WINDOW=FIRST_POPUP&amp;HEIGHT=450&amp;WIDTH=450&amp;START_MAXIMIZED=","FALSE&amp;VAR:CALENDAR=FIVEDAY&amp;VAR:SYMBOL=B4V14H&amp;VAR:INDEX=0"}</definedName>
    <definedName name="_357__FDSAUDITLINK__" localSheetId="3" hidden="1">{"fdsup://directions/FAT Viewer?action=UPDATE&amp;creator=factset&amp;DYN_ARGS=TRUE&amp;DOC_NAME=FAT:FQL_AUDITING_CLIENT_TEMPLATE.FAT&amp;display_string=Audit&amp;VAR:KEY=TOBYXIPWPM&amp;VAR:QUERY=RkZfRUJJVChBTk4sLTEsLCxSUCk=&amp;WINDOW=FIRST_POPUP&amp;HEIGHT=450&amp;WIDTH=450&amp;START_MAXIMIZED=","FALSE&amp;VAR:CALENDAR=FIVEDAY&amp;VAR:SYMBOL=B4V14H&amp;VAR:INDEX=0"}</definedName>
    <definedName name="_357__FDSAUDITLINK__" hidden="1">{"fdsup://directions/FAT Viewer?action=UPDATE&amp;creator=factset&amp;DYN_ARGS=TRUE&amp;DOC_NAME=FAT:FQL_AUDITING_CLIENT_TEMPLATE.FAT&amp;display_string=Audit&amp;VAR:KEY=TOBYXIPWPM&amp;VAR:QUERY=RkZfRUJJVChBTk4sLTEsLCxSUCk=&amp;WINDOW=FIRST_POPUP&amp;HEIGHT=450&amp;WIDTH=450&amp;START_MAXIMIZED=","FALSE&amp;VAR:CALENDAR=FIVEDAY&amp;VAR:SYMBOL=B4V14H&amp;VAR:INDEX=0"}</definedName>
    <definedName name="_3570__FDSAUDITLINK__" localSheetId="11" hidden="1">{"fdsup://Directions/FactSet Auditing Viewer?action=AUDIT_VALUE&amp;DB=129&amp;ID1=B1Z71X&amp;VALUEID=01001&amp;SDATE=2009&amp;PERIODTYPE=ANN_STD&amp;window=popup_no_bar&amp;width=385&amp;height=120&amp;START_MAXIMIZED=FALSE&amp;creator=factset&amp;display_string=Audit"}</definedName>
    <definedName name="_3570__FDSAUDITLINK__" localSheetId="3" hidden="1">{"fdsup://Directions/FactSet Auditing Viewer?action=AUDIT_VALUE&amp;DB=129&amp;ID1=B1Z71X&amp;VALUEID=01001&amp;SDATE=2009&amp;PERIODTYPE=ANN_STD&amp;window=popup_no_bar&amp;width=385&amp;height=120&amp;START_MAXIMIZED=FALSE&amp;creator=factset&amp;display_string=Audit"}</definedName>
    <definedName name="_3570__FDSAUDITLINK__" hidden="1">{"fdsup://Directions/FactSet Auditing Viewer?action=AUDIT_VALUE&amp;DB=129&amp;ID1=B1Z71X&amp;VALUEID=01001&amp;SDATE=2009&amp;PERIODTYPE=ANN_STD&amp;window=popup_no_bar&amp;width=385&amp;height=120&amp;START_MAXIMIZED=FALSE&amp;creator=factset&amp;display_string=Audit"}</definedName>
    <definedName name="_3571__FDSAUDITLINK__" localSheetId="11" hidden="1">{"fdsup://Directions/FactSet Auditing Viewer?action=AUDIT_VALUE&amp;DB=129&amp;ID1=B1Z71X&amp;VALUEID=01001&amp;SDATE=2008&amp;PERIODTYPE=ANN_STD&amp;window=popup_no_bar&amp;width=385&amp;height=120&amp;START_MAXIMIZED=FALSE&amp;creator=factset&amp;display_string=Audit"}</definedName>
    <definedName name="_3571__FDSAUDITLINK__" localSheetId="3" hidden="1">{"fdsup://Directions/FactSet Auditing Viewer?action=AUDIT_VALUE&amp;DB=129&amp;ID1=B1Z71X&amp;VALUEID=01001&amp;SDATE=2008&amp;PERIODTYPE=ANN_STD&amp;window=popup_no_bar&amp;width=385&amp;height=120&amp;START_MAXIMIZED=FALSE&amp;creator=factset&amp;display_string=Audit"}</definedName>
    <definedName name="_3571__FDSAUDITLINK__" hidden="1">{"fdsup://Directions/FactSet Auditing Viewer?action=AUDIT_VALUE&amp;DB=129&amp;ID1=B1Z71X&amp;VALUEID=01001&amp;SDATE=2008&amp;PERIODTYPE=ANN_STD&amp;window=popup_no_bar&amp;width=385&amp;height=120&amp;START_MAXIMIZED=FALSE&amp;creator=factset&amp;display_string=Audit"}</definedName>
    <definedName name="_3572__FDSAUDITLINK__" localSheetId="11" hidden="1">{"fdsup://directions/FAT Viewer?action=UPDATE&amp;creator=factset&amp;DYN_ARGS=TRUE&amp;DOC_NAME=FAT:FQL_AUDITING_CLIENT_TEMPLATE.FAT&amp;display_string=Audit&amp;VAR:KEY=BCVMNWPWXA&amp;VAR:QUERY=RkZfQ0FQRVgoQU5OLDAsLCxSUCk=&amp;WINDOW=FIRST_POPUP&amp;HEIGHT=450&amp;WIDTH=450&amp;START_MAXIMIZED=","FALSE&amp;VAR:CALENDAR=US&amp;VAR:SYMBOL=683640&amp;VAR:INDEX=0"}</definedName>
    <definedName name="_3572__FDSAUDITLINK__" localSheetId="3" hidden="1">{"fdsup://directions/FAT Viewer?action=UPDATE&amp;creator=factset&amp;DYN_ARGS=TRUE&amp;DOC_NAME=FAT:FQL_AUDITING_CLIENT_TEMPLATE.FAT&amp;display_string=Audit&amp;VAR:KEY=BCVMNWPWXA&amp;VAR:QUERY=RkZfQ0FQRVgoQU5OLDAsLCxSUCk=&amp;WINDOW=FIRST_POPUP&amp;HEIGHT=450&amp;WIDTH=450&amp;START_MAXIMIZED=","FALSE&amp;VAR:CALENDAR=US&amp;VAR:SYMBOL=683640&amp;VAR:INDEX=0"}</definedName>
    <definedName name="_3572__FDSAUDITLINK__" hidden="1">{"fdsup://directions/FAT Viewer?action=UPDATE&amp;creator=factset&amp;DYN_ARGS=TRUE&amp;DOC_NAME=FAT:FQL_AUDITING_CLIENT_TEMPLATE.FAT&amp;display_string=Audit&amp;VAR:KEY=BCVMNWPWXA&amp;VAR:QUERY=RkZfQ0FQRVgoQU5OLDAsLCxSUCk=&amp;WINDOW=FIRST_POPUP&amp;HEIGHT=450&amp;WIDTH=450&amp;START_MAXIMIZED=","FALSE&amp;VAR:CALENDAR=US&amp;VAR:SYMBOL=683640&amp;VAR:INDEX=0"}</definedName>
    <definedName name="_3573__FDSAUDITLINK__" localSheetId="11" hidden="1">{"fdsup://directions/FAT Viewer?action=UPDATE&amp;creator=factset&amp;DYN_ARGS=TRUE&amp;DOC_NAME=FAT:FQL_AUDITING_CLIENT_TEMPLATE.FAT&amp;display_string=Audit&amp;VAR:KEY=ZEZWLCPSXO&amp;VAR:QUERY=RkZfQ0FQRVgoQU5OLC0xLCwsUlAp&amp;WINDOW=FIRST_POPUP&amp;HEIGHT=450&amp;WIDTH=450&amp;START_MAXIMIZED=","FALSE&amp;VAR:CALENDAR=US&amp;VAR:SYMBOL=683640&amp;VAR:INDEX=0"}</definedName>
    <definedName name="_3573__FDSAUDITLINK__" localSheetId="3" hidden="1">{"fdsup://directions/FAT Viewer?action=UPDATE&amp;creator=factset&amp;DYN_ARGS=TRUE&amp;DOC_NAME=FAT:FQL_AUDITING_CLIENT_TEMPLATE.FAT&amp;display_string=Audit&amp;VAR:KEY=ZEZWLCPSXO&amp;VAR:QUERY=RkZfQ0FQRVgoQU5OLC0xLCwsUlAp&amp;WINDOW=FIRST_POPUP&amp;HEIGHT=450&amp;WIDTH=450&amp;START_MAXIMIZED=","FALSE&amp;VAR:CALENDAR=US&amp;VAR:SYMBOL=683640&amp;VAR:INDEX=0"}</definedName>
    <definedName name="_3573__FDSAUDITLINK__" hidden="1">{"fdsup://directions/FAT Viewer?action=UPDATE&amp;creator=factset&amp;DYN_ARGS=TRUE&amp;DOC_NAME=FAT:FQL_AUDITING_CLIENT_TEMPLATE.FAT&amp;display_string=Audit&amp;VAR:KEY=ZEZWLCPSXO&amp;VAR:QUERY=RkZfQ0FQRVgoQU5OLC0xLCwsUlAp&amp;WINDOW=FIRST_POPUP&amp;HEIGHT=450&amp;WIDTH=450&amp;START_MAXIMIZED=","FALSE&amp;VAR:CALENDAR=US&amp;VAR:SYMBOL=683640&amp;VAR:INDEX=0"}</definedName>
    <definedName name="_3574__FDSAUDITLINK__" localSheetId="11" hidden="1">{"fdsup://directions/FAT Viewer?action=UPDATE&amp;creator=factset&amp;DYN_ARGS=TRUE&amp;DOC_NAME=FAT:FQL_AUDITING_CLIENT_TEMPLATE.FAT&amp;display_string=Audit&amp;VAR:KEY=RMVIBGBKDQ&amp;VAR:QUERY=RkZfQ0FQRVgoQU5OLC0yLCwsUlAp&amp;WINDOW=FIRST_POPUP&amp;HEIGHT=450&amp;WIDTH=450&amp;START_MAXIMIZED=","FALSE&amp;VAR:CALENDAR=US&amp;VAR:SYMBOL=683640&amp;VAR:INDEX=0"}</definedName>
    <definedName name="_3574__FDSAUDITLINK__" localSheetId="3" hidden="1">{"fdsup://directions/FAT Viewer?action=UPDATE&amp;creator=factset&amp;DYN_ARGS=TRUE&amp;DOC_NAME=FAT:FQL_AUDITING_CLIENT_TEMPLATE.FAT&amp;display_string=Audit&amp;VAR:KEY=RMVIBGBKDQ&amp;VAR:QUERY=RkZfQ0FQRVgoQU5OLC0yLCwsUlAp&amp;WINDOW=FIRST_POPUP&amp;HEIGHT=450&amp;WIDTH=450&amp;START_MAXIMIZED=","FALSE&amp;VAR:CALENDAR=US&amp;VAR:SYMBOL=683640&amp;VAR:INDEX=0"}</definedName>
    <definedName name="_3574__FDSAUDITLINK__" hidden="1">{"fdsup://directions/FAT Viewer?action=UPDATE&amp;creator=factset&amp;DYN_ARGS=TRUE&amp;DOC_NAME=FAT:FQL_AUDITING_CLIENT_TEMPLATE.FAT&amp;display_string=Audit&amp;VAR:KEY=RMVIBGBKDQ&amp;VAR:QUERY=RkZfQ0FQRVgoQU5OLC0yLCwsUlAp&amp;WINDOW=FIRST_POPUP&amp;HEIGHT=450&amp;WIDTH=450&amp;START_MAXIMIZED=","FALSE&amp;VAR:CALENDAR=US&amp;VAR:SYMBOL=683640&amp;VAR:INDEX=0"}</definedName>
    <definedName name="_3575__FDSAUDITLINK__" localSheetId="11" hidden="1">{"fdsup://directions/FAT Viewer?action=UPDATE&amp;creator=factset&amp;DYN_ARGS=TRUE&amp;DOC_NAME=FAT:FQL_AUDITING_CLIENT_TEMPLATE.FAT&amp;display_string=Audit&amp;VAR:KEY=DUDKJMJYXI&amp;VAR:QUERY=RkZfTkVUX0lOQyhBTk4sLTEsLCxSUCk=&amp;WINDOW=FIRST_POPUP&amp;HEIGHT=450&amp;WIDTH=450&amp;START_MAXIMI","ZED=FALSE&amp;VAR:CALENDAR=US&amp;VAR:SYMBOL=683640&amp;VAR:INDEX=0"}</definedName>
    <definedName name="_3575__FDSAUDITLINK__" localSheetId="3" hidden="1">{"fdsup://directions/FAT Viewer?action=UPDATE&amp;creator=factset&amp;DYN_ARGS=TRUE&amp;DOC_NAME=FAT:FQL_AUDITING_CLIENT_TEMPLATE.FAT&amp;display_string=Audit&amp;VAR:KEY=DUDKJMJYXI&amp;VAR:QUERY=RkZfTkVUX0lOQyhBTk4sLTEsLCxSUCk=&amp;WINDOW=FIRST_POPUP&amp;HEIGHT=450&amp;WIDTH=450&amp;START_MAXIMI","ZED=FALSE&amp;VAR:CALENDAR=US&amp;VAR:SYMBOL=683640&amp;VAR:INDEX=0"}</definedName>
    <definedName name="_3575__FDSAUDITLINK__" hidden="1">{"fdsup://directions/FAT Viewer?action=UPDATE&amp;creator=factset&amp;DYN_ARGS=TRUE&amp;DOC_NAME=FAT:FQL_AUDITING_CLIENT_TEMPLATE.FAT&amp;display_string=Audit&amp;VAR:KEY=DUDKJMJYXI&amp;VAR:QUERY=RkZfTkVUX0lOQyhBTk4sLTEsLCxSUCk=&amp;WINDOW=FIRST_POPUP&amp;HEIGHT=450&amp;WIDTH=450&amp;START_MAXIMI","ZED=FALSE&amp;VAR:CALENDAR=US&amp;VAR:SYMBOL=683640&amp;VAR:INDEX=0"}</definedName>
    <definedName name="_3576__FDSAUDITLINK__" localSheetId="11" hidden="1">{"fdsup://directions/FAT Viewer?action=UPDATE&amp;creator=factset&amp;DYN_ARGS=TRUE&amp;DOC_NAME=FAT:FQL_AUDITING_CLIENT_TEMPLATE.FAT&amp;display_string=Audit&amp;VAR:KEY=ZGJUTOHMTY&amp;VAR:QUERY=RkZfTkVUX0lOQyhBTk4sLTIsLCxSUCk=&amp;WINDOW=FIRST_POPUP&amp;HEIGHT=450&amp;WIDTH=450&amp;START_MAXIMI","ZED=FALSE&amp;VAR:CALENDAR=US&amp;VAR:SYMBOL=683640&amp;VAR:INDEX=0"}</definedName>
    <definedName name="_3576__FDSAUDITLINK__" localSheetId="3" hidden="1">{"fdsup://directions/FAT Viewer?action=UPDATE&amp;creator=factset&amp;DYN_ARGS=TRUE&amp;DOC_NAME=FAT:FQL_AUDITING_CLIENT_TEMPLATE.FAT&amp;display_string=Audit&amp;VAR:KEY=ZGJUTOHMTY&amp;VAR:QUERY=RkZfTkVUX0lOQyhBTk4sLTIsLCxSUCk=&amp;WINDOW=FIRST_POPUP&amp;HEIGHT=450&amp;WIDTH=450&amp;START_MAXIMI","ZED=FALSE&amp;VAR:CALENDAR=US&amp;VAR:SYMBOL=683640&amp;VAR:INDEX=0"}</definedName>
    <definedName name="_3576__FDSAUDITLINK__" hidden="1">{"fdsup://directions/FAT Viewer?action=UPDATE&amp;creator=factset&amp;DYN_ARGS=TRUE&amp;DOC_NAME=FAT:FQL_AUDITING_CLIENT_TEMPLATE.FAT&amp;display_string=Audit&amp;VAR:KEY=ZGJUTOHMTY&amp;VAR:QUERY=RkZfTkVUX0lOQyhBTk4sLTIsLCxSUCk=&amp;WINDOW=FIRST_POPUP&amp;HEIGHT=450&amp;WIDTH=450&amp;START_MAXIMI","ZED=FALSE&amp;VAR:CALENDAR=US&amp;VAR:SYMBOL=683640&amp;VAR:INDEX=0"}</definedName>
    <definedName name="_3577__FDSAUDITLINK__" localSheetId="11" hidden="1">{"fdsup://directions/FAT Viewer?action=UPDATE&amp;creator=factset&amp;DYN_ARGS=TRUE&amp;DOC_NAME=FAT:FQL_AUDITING_CLIENT_TEMPLATE.FAT&amp;display_string=Audit&amp;VAR:KEY=PQJYVWZGJK&amp;VAR:QUERY=RkZfRUJJVChBTk4sLTEsLCxSUCk=&amp;WINDOW=FIRST_POPUP&amp;HEIGHT=450&amp;WIDTH=450&amp;START_MAXIMIZED=","FALSE&amp;VAR:CALENDAR=US&amp;VAR:SYMBOL=683640&amp;VAR:INDEX=0"}</definedName>
    <definedName name="_3577__FDSAUDITLINK__" localSheetId="3" hidden="1">{"fdsup://directions/FAT Viewer?action=UPDATE&amp;creator=factset&amp;DYN_ARGS=TRUE&amp;DOC_NAME=FAT:FQL_AUDITING_CLIENT_TEMPLATE.FAT&amp;display_string=Audit&amp;VAR:KEY=PQJYVWZGJK&amp;VAR:QUERY=RkZfRUJJVChBTk4sLTEsLCxSUCk=&amp;WINDOW=FIRST_POPUP&amp;HEIGHT=450&amp;WIDTH=450&amp;START_MAXIMIZED=","FALSE&amp;VAR:CALENDAR=US&amp;VAR:SYMBOL=683640&amp;VAR:INDEX=0"}</definedName>
    <definedName name="_3577__FDSAUDITLINK__" hidden="1">{"fdsup://directions/FAT Viewer?action=UPDATE&amp;creator=factset&amp;DYN_ARGS=TRUE&amp;DOC_NAME=FAT:FQL_AUDITING_CLIENT_TEMPLATE.FAT&amp;display_string=Audit&amp;VAR:KEY=PQJYVWZGJK&amp;VAR:QUERY=RkZfRUJJVChBTk4sLTEsLCxSUCk=&amp;WINDOW=FIRST_POPUP&amp;HEIGHT=450&amp;WIDTH=450&amp;START_MAXIMIZED=","FALSE&amp;VAR:CALENDAR=US&amp;VAR:SYMBOL=683640&amp;VAR:INDEX=0"}</definedName>
    <definedName name="_3578__FDSAUDITLINK__" localSheetId="11" hidden="1">{"fdsup://directions/FAT Viewer?action=UPDATE&amp;creator=factset&amp;DYN_ARGS=TRUE&amp;DOC_NAME=FAT:FQL_AUDITING_CLIENT_TEMPLATE.FAT&amp;display_string=Audit&amp;VAR:KEY=BINSTWRULC&amp;VAR:QUERY=RkZfRUJJVChBTk4sLTIsLCxSUCk=&amp;WINDOW=FIRST_POPUP&amp;HEIGHT=450&amp;WIDTH=450&amp;START_MAXIMIZED=","FALSE&amp;VAR:CALENDAR=US&amp;VAR:SYMBOL=683640&amp;VAR:INDEX=0"}</definedName>
    <definedName name="_3578__FDSAUDITLINK__" localSheetId="3" hidden="1">{"fdsup://directions/FAT Viewer?action=UPDATE&amp;creator=factset&amp;DYN_ARGS=TRUE&amp;DOC_NAME=FAT:FQL_AUDITING_CLIENT_TEMPLATE.FAT&amp;display_string=Audit&amp;VAR:KEY=BINSTWRULC&amp;VAR:QUERY=RkZfRUJJVChBTk4sLTIsLCxSUCk=&amp;WINDOW=FIRST_POPUP&amp;HEIGHT=450&amp;WIDTH=450&amp;START_MAXIMIZED=","FALSE&amp;VAR:CALENDAR=US&amp;VAR:SYMBOL=683640&amp;VAR:INDEX=0"}</definedName>
    <definedName name="_3578__FDSAUDITLINK__" hidden="1">{"fdsup://directions/FAT Viewer?action=UPDATE&amp;creator=factset&amp;DYN_ARGS=TRUE&amp;DOC_NAME=FAT:FQL_AUDITING_CLIENT_TEMPLATE.FAT&amp;display_string=Audit&amp;VAR:KEY=BINSTWRULC&amp;VAR:QUERY=RkZfRUJJVChBTk4sLTIsLCxSUCk=&amp;WINDOW=FIRST_POPUP&amp;HEIGHT=450&amp;WIDTH=450&amp;START_MAXIMIZED=","FALSE&amp;VAR:CALENDAR=US&amp;VAR:SYMBOL=683640&amp;VAR:INDEX=0"}</definedName>
    <definedName name="_3579__FDSAUDITLINK__" localSheetId="11" hidden="1">{"fdsup://directions/FAT Viewer?action=UPDATE&amp;creator=factset&amp;DYN_ARGS=TRUE&amp;DOC_NAME=FAT:FQL_AUDITING_CLIENT_TEMPLATE.FAT&amp;display_string=Audit&amp;VAR:KEY=HMRUTUVMNU&amp;VAR:QUERY=RkZfRUJJVERBKEFOTiwtMSwsLFJQKQ==&amp;WINDOW=FIRST_POPUP&amp;HEIGHT=450&amp;WIDTH=450&amp;START_MAXIMI","ZED=FALSE&amp;VAR:CALENDAR=US&amp;VAR:SYMBOL=683640&amp;VAR:INDEX=0"}</definedName>
    <definedName name="_3579__FDSAUDITLINK__" localSheetId="3" hidden="1">{"fdsup://directions/FAT Viewer?action=UPDATE&amp;creator=factset&amp;DYN_ARGS=TRUE&amp;DOC_NAME=FAT:FQL_AUDITING_CLIENT_TEMPLATE.FAT&amp;display_string=Audit&amp;VAR:KEY=HMRUTUVMNU&amp;VAR:QUERY=RkZfRUJJVERBKEFOTiwtMSwsLFJQKQ==&amp;WINDOW=FIRST_POPUP&amp;HEIGHT=450&amp;WIDTH=450&amp;START_MAXIMI","ZED=FALSE&amp;VAR:CALENDAR=US&amp;VAR:SYMBOL=683640&amp;VAR:INDEX=0"}</definedName>
    <definedName name="_3579__FDSAUDITLINK__" hidden="1">{"fdsup://directions/FAT Viewer?action=UPDATE&amp;creator=factset&amp;DYN_ARGS=TRUE&amp;DOC_NAME=FAT:FQL_AUDITING_CLIENT_TEMPLATE.FAT&amp;display_string=Audit&amp;VAR:KEY=HMRUTUVMNU&amp;VAR:QUERY=RkZfRUJJVERBKEFOTiwtMSwsLFJQKQ==&amp;WINDOW=FIRST_POPUP&amp;HEIGHT=450&amp;WIDTH=450&amp;START_MAXIMI","ZED=FALSE&amp;VAR:CALENDAR=US&amp;VAR:SYMBOL=683640&amp;VAR:INDEX=0"}</definedName>
    <definedName name="_358__FDSAUDITLINK__" localSheetId="11" hidden="1">{"fdsup://directions/FAT Viewer?action=UPDATE&amp;creator=factset&amp;DYN_ARGS=TRUE&amp;DOC_NAME=FAT:FQL_AUDITING_CLIENT_TEMPLATE.FAT&amp;display_string=Audit&amp;VAR:KEY=FSNWJODKDS&amp;VAR:QUERY=RkZfRUJJVChBTk4sLTIsLCxSUCk=&amp;WINDOW=FIRST_POPUP&amp;HEIGHT=450&amp;WIDTH=450&amp;START_MAXIMIZED=","FALSE&amp;VAR:CALENDAR=FIVEDAY&amp;VAR:SYMBOL=B4V14H&amp;VAR:INDEX=0"}</definedName>
    <definedName name="_358__FDSAUDITLINK__" localSheetId="3" hidden="1">{"fdsup://directions/FAT Viewer?action=UPDATE&amp;creator=factset&amp;DYN_ARGS=TRUE&amp;DOC_NAME=FAT:FQL_AUDITING_CLIENT_TEMPLATE.FAT&amp;display_string=Audit&amp;VAR:KEY=FSNWJODKDS&amp;VAR:QUERY=RkZfRUJJVChBTk4sLTIsLCxSUCk=&amp;WINDOW=FIRST_POPUP&amp;HEIGHT=450&amp;WIDTH=450&amp;START_MAXIMIZED=","FALSE&amp;VAR:CALENDAR=FIVEDAY&amp;VAR:SYMBOL=B4V14H&amp;VAR:INDEX=0"}</definedName>
    <definedName name="_358__FDSAUDITLINK__" hidden="1">{"fdsup://directions/FAT Viewer?action=UPDATE&amp;creator=factset&amp;DYN_ARGS=TRUE&amp;DOC_NAME=FAT:FQL_AUDITING_CLIENT_TEMPLATE.FAT&amp;display_string=Audit&amp;VAR:KEY=FSNWJODKDS&amp;VAR:QUERY=RkZfRUJJVChBTk4sLTIsLCxSUCk=&amp;WINDOW=FIRST_POPUP&amp;HEIGHT=450&amp;WIDTH=450&amp;START_MAXIMIZED=","FALSE&amp;VAR:CALENDAR=FIVEDAY&amp;VAR:SYMBOL=B4V14H&amp;VAR:INDEX=0"}</definedName>
    <definedName name="_3580__FDSAUDITLINK__" localSheetId="11" hidden="1">{"fdsup://directions/FAT Viewer?action=UPDATE&amp;creator=factset&amp;DYN_ARGS=TRUE&amp;DOC_NAME=FAT:FQL_AUDITING_CLIENT_TEMPLATE.FAT&amp;display_string=Audit&amp;VAR:KEY=RKLCJSJINK&amp;VAR:QUERY=RkZfRUJJVERBKEFOTiwtMiwsLFJQKQ==&amp;WINDOW=FIRST_POPUP&amp;HEIGHT=450&amp;WIDTH=450&amp;START_MAXIMI","ZED=FALSE&amp;VAR:CALENDAR=US&amp;VAR:SYMBOL=683640&amp;VAR:INDEX=0"}</definedName>
    <definedName name="_3580__FDSAUDITLINK__" localSheetId="3" hidden="1">{"fdsup://directions/FAT Viewer?action=UPDATE&amp;creator=factset&amp;DYN_ARGS=TRUE&amp;DOC_NAME=FAT:FQL_AUDITING_CLIENT_TEMPLATE.FAT&amp;display_string=Audit&amp;VAR:KEY=RKLCJSJINK&amp;VAR:QUERY=RkZfRUJJVERBKEFOTiwtMiwsLFJQKQ==&amp;WINDOW=FIRST_POPUP&amp;HEIGHT=450&amp;WIDTH=450&amp;START_MAXIMI","ZED=FALSE&amp;VAR:CALENDAR=US&amp;VAR:SYMBOL=683640&amp;VAR:INDEX=0"}</definedName>
    <definedName name="_3580__FDSAUDITLINK__" hidden="1">{"fdsup://directions/FAT Viewer?action=UPDATE&amp;creator=factset&amp;DYN_ARGS=TRUE&amp;DOC_NAME=FAT:FQL_AUDITING_CLIENT_TEMPLATE.FAT&amp;display_string=Audit&amp;VAR:KEY=RKLCJSJINK&amp;VAR:QUERY=RkZfRUJJVERBKEFOTiwtMiwsLFJQKQ==&amp;WINDOW=FIRST_POPUP&amp;HEIGHT=450&amp;WIDTH=450&amp;START_MAXIMI","ZED=FALSE&amp;VAR:CALENDAR=US&amp;VAR:SYMBOL=683640&amp;VAR:INDEX=0"}</definedName>
    <definedName name="_3581__FDSAUDITLINK__" localSheetId="11" hidden="1">{"fdsup://Directions/FactSet Auditing Viewer?action=AUDIT_VALUE&amp;DB=129&amp;ID1=683640&amp;VALUEID=01001&amp;SDATE=2008&amp;PERIODTYPE=ANN_STD&amp;window=popup_no_bar&amp;width=385&amp;height=120&amp;START_MAXIMIZED=FALSE&amp;creator=factset&amp;display_string=Audit"}</definedName>
    <definedName name="_3581__FDSAUDITLINK__" localSheetId="3" hidden="1">{"fdsup://Directions/FactSet Auditing Viewer?action=AUDIT_VALUE&amp;DB=129&amp;ID1=683640&amp;VALUEID=01001&amp;SDATE=2008&amp;PERIODTYPE=ANN_STD&amp;window=popup_no_bar&amp;width=385&amp;height=120&amp;START_MAXIMIZED=FALSE&amp;creator=factset&amp;display_string=Audit"}</definedName>
    <definedName name="_3581__FDSAUDITLINK__" hidden="1">{"fdsup://Directions/FactSet Auditing Viewer?action=AUDIT_VALUE&amp;DB=129&amp;ID1=683640&amp;VALUEID=01001&amp;SDATE=2008&amp;PERIODTYPE=ANN_STD&amp;window=popup_no_bar&amp;width=385&amp;height=120&amp;START_MAXIMIZED=FALSE&amp;creator=factset&amp;display_string=Audit"}</definedName>
    <definedName name="_3582__FDSAUDITLINK__" localSheetId="11" hidden="1">{"fdsup://directions/FAT Viewer?action=UPDATE&amp;creator=factset&amp;DYN_ARGS=TRUE&amp;DOC_NAME=FAT:FQL_AUDITING_CLIENT_TEMPLATE.FAT&amp;display_string=Audit&amp;VAR:KEY=DYRWXYZYTE&amp;VAR:QUERY=RkZfQ0FQRVgoQU5OLDAsLCxSUCk=&amp;WINDOW=FIRST_POPUP&amp;HEIGHT=450&amp;WIDTH=450&amp;START_MAXIMIZED=","FALSE&amp;VAR:CALENDAR=US&amp;VAR:SYMBOL=B1HN46&amp;VAR:INDEX=0"}</definedName>
    <definedName name="_3582__FDSAUDITLINK__" localSheetId="3" hidden="1">{"fdsup://directions/FAT Viewer?action=UPDATE&amp;creator=factset&amp;DYN_ARGS=TRUE&amp;DOC_NAME=FAT:FQL_AUDITING_CLIENT_TEMPLATE.FAT&amp;display_string=Audit&amp;VAR:KEY=DYRWXYZYTE&amp;VAR:QUERY=RkZfQ0FQRVgoQU5OLDAsLCxSUCk=&amp;WINDOW=FIRST_POPUP&amp;HEIGHT=450&amp;WIDTH=450&amp;START_MAXIMIZED=","FALSE&amp;VAR:CALENDAR=US&amp;VAR:SYMBOL=B1HN46&amp;VAR:INDEX=0"}</definedName>
    <definedName name="_3582__FDSAUDITLINK__" hidden="1">{"fdsup://directions/FAT Viewer?action=UPDATE&amp;creator=factset&amp;DYN_ARGS=TRUE&amp;DOC_NAME=FAT:FQL_AUDITING_CLIENT_TEMPLATE.FAT&amp;display_string=Audit&amp;VAR:KEY=DYRWXYZYTE&amp;VAR:QUERY=RkZfQ0FQRVgoQU5OLDAsLCxSUCk=&amp;WINDOW=FIRST_POPUP&amp;HEIGHT=450&amp;WIDTH=450&amp;START_MAXIMIZED=","FALSE&amp;VAR:CALENDAR=US&amp;VAR:SYMBOL=B1HN46&amp;VAR:INDEX=0"}</definedName>
    <definedName name="_3583__FDSAUDITLINK__" localSheetId="11" hidden="1">{"fdsup://directions/FAT Viewer?action=UPDATE&amp;creator=factset&amp;DYN_ARGS=TRUE&amp;DOC_NAME=FAT:FQL_AUDITING_CLIENT_TEMPLATE.FAT&amp;display_string=Audit&amp;VAR:KEY=XYLKRSBYNM&amp;VAR:QUERY=RkZfQ0FQRVgoQU5OLC0xLCwsUlAp&amp;WINDOW=FIRST_POPUP&amp;HEIGHT=450&amp;WIDTH=450&amp;START_MAXIMIZED=","FALSE&amp;VAR:CALENDAR=US&amp;VAR:SYMBOL=B1HN46&amp;VAR:INDEX=0"}</definedName>
    <definedName name="_3583__FDSAUDITLINK__" localSheetId="3" hidden="1">{"fdsup://directions/FAT Viewer?action=UPDATE&amp;creator=factset&amp;DYN_ARGS=TRUE&amp;DOC_NAME=FAT:FQL_AUDITING_CLIENT_TEMPLATE.FAT&amp;display_string=Audit&amp;VAR:KEY=XYLKRSBYNM&amp;VAR:QUERY=RkZfQ0FQRVgoQU5OLC0xLCwsUlAp&amp;WINDOW=FIRST_POPUP&amp;HEIGHT=450&amp;WIDTH=450&amp;START_MAXIMIZED=","FALSE&amp;VAR:CALENDAR=US&amp;VAR:SYMBOL=B1HN46&amp;VAR:INDEX=0"}</definedName>
    <definedName name="_3583__FDSAUDITLINK__" hidden="1">{"fdsup://directions/FAT Viewer?action=UPDATE&amp;creator=factset&amp;DYN_ARGS=TRUE&amp;DOC_NAME=FAT:FQL_AUDITING_CLIENT_TEMPLATE.FAT&amp;display_string=Audit&amp;VAR:KEY=XYLKRSBYNM&amp;VAR:QUERY=RkZfQ0FQRVgoQU5OLC0xLCwsUlAp&amp;WINDOW=FIRST_POPUP&amp;HEIGHT=450&amp;WIDTH=450&amp;START_MAXIMIZED=","FALSE&amp;VAR:CALENDAR=US&amp;VAR:SYMBOL=B1HN46&amp;VAR:INDEX=0"}</definedName>
    <definedName name="_3584__FDSAUDITLINK__" localSheetId="11" hidden="1">{"fdsup://directions/FAT Viewer?action=UPDATE&amp;creator=factset&amp;DYN_ARGS=TRUE&amp;DOC_NAME=FAT:FQL_AUDITING_CLIENT_TEMPLATE.FAT&amp;display_string=Audit&amp;VAR:KEY=BWTUTOHGBI&amp;VAR:QUERY=RkZfQ0FQRVgoQU5OLC0yLCwsUlAp&amp;WINDOW=FIRST_POPUP&amp;HEIGHT=450&amp;WIDTH=450&amp;START_MAXIMIZED=","FALSE&amp;VAR:CALENDAR=US&amp;VAR:SYMBOL=B1HN46&amp;VAR:INDEX=0"}</definedName>
    <definedName name="_3584__FDSAUDITLINK__" localSheetId="3" hidden="1">{"fdsup://directions/FAT Viewer?action=UPDATE&amp;creator=factset&amp;DYN_ARGS=TRUE&amp;DOC_NAME=FAT:FQL_AUDITING_CLIENT_TEMPLATE.FAT&amp;display_string=Audit&amp;VAR:KEY=BWTUTOHGBI&amp;VAR:QUERY=RkZfQ0FQRVgoQU5OLC0yLCwsUlAp&amp;WINDOW=FIRST_POPUP&amp;HEIGHT=450&amp;WIDTH=450&amp;START_MAXIMIZED=","FALSE&amp;VAR:CALENDAR=US&amp;VAR:SYMBOL=B1HN46&amp;VAR:INDEX=0"}</definedName>
    <definedName name="_3584__FDSAUDITLINK__" hidden="1">{"fdsup://directions/FAT Viewer?action=UPDATE&amp;creator=factset&amp;DYN_ARGS=TRUE&amp;DOC_NAME=FAT:FQL_AUDITING_CLIENT_TEMPLATE.FAT&amp;display_string=Audit&amp;VAR:KEY=BWTUTOHGBI&amp;VAR:QUERY=RkZfQ0FQRVgoQU5OLC0yLCwsUlAp&amp;WINDOW=FIRST_POPUP&amp;HEIGHT=450&amp;WIDTH=450&amp;START_MAXIMIZED=","FALSE&amp;VAR:CALENDAR=US&amp;VAR:SYMBOL=B1HN46&amp;VAR:INDEX=0"}</definedName>
    <definedName name="_3585__FDSAUDITLINK__" localSheetId="11" hidden="1">{"fdsup://directions/FAT Viewer?action=UPDATE&amp;creator=factset&amp;DYN_ARGS=TRUE&amp;DOC_NAME=FAT:FQL_AUDITING_CLIENT_TEMPLATE.FAT&amp;display_string=Audit&amp;VAR:KEY=FWPSXEXMPS&amp;VAR:QUERY=RkZfTkVUX0lOQyhBTk4sLTEsLCxSUCk=&amp;WINDOW=FIRST_POPUP&amp;HEIGHT=450&amp;WIDTH=450&amp;START_MAXIMI","ZED=FALSE&amp;VAR:CALENDAR=US&amp;VAR:SYMBOL=B1HN46&amp;VAR:INDEX=0"}</definedName>
    <definedName name="_3585__FDSAUDITLINK__" localSheetId="3" hidden="1">{"fdsup://directions/FAT Viewer?action=UPDATE&amp;creator=factset&amp;DYN_ARGS=TRUE&amp;DOC_NAME=FAT:FQL_AUDITING_CLIENT_TEMPLATE.FAT&amp;display_string=Audit&amp;VAR:KEY=FWPSXEXMPS&amp;VAR:QUERY=RkZfTkVUX0lOQyhBTk4sLTEsLCxSUCk=&amp;WINDOW=FIRST_POPUP&amp;HEIGHT=450&amp;WIDTH=450&amp;START_MAXIMI","ZED=FALSE&amp;VAR:CALENDAR=US&amp;VAR:SYMBOL=B1HN46&amp;VAR:INDEX=0"}</definedName>
    <definedName name="_3585__FDSAUDITLINK__" hidden="1">{"fdsup://directions/FAT Viewer?action=UPDATE&amp;creator=factset&amp;DYN_ARGS=TRUE&amp;DOC_NAME=FAT:FQL_AUDITING_CLIENT_TEMPLATE.FAT&amp;display_string=Audit&amp;VAR:KEY=FWPSXEXMPS&amp;VAR:QUERY=RkZfTkVUX0lOQyhBTk4sLTEsLCxSUCk=&amp;WINDOW=FIRST_POPUP&amp;HEIGHT=450&amp;WIDTH=450&amp;START_MAXIMI","ZED=FALSE&amp;VAR:CALENDAR=US&amp;VAR:SYMBOL=B1HN46&amp;VAR:INDEX=0"}</definedName>
    <definedName name="_3586__FDSAUDITLINK__" localSheetId="11" hidden="1">{"fdsup://directions/FAT Viewer?action=UPDATE&amp;creator=factset&amp;DYN_ARGS=TRUE&amp;DOC_NAME=FAT:FQL_AUDITING_CLIENT_TEMPLATE.FAT&amp;display_string=Audit&amp;VAR:KEY=JQROPWVCBW&amp;VAR:QUERY=RkZfTkVUX0lOQyhBTk4sLTIsLCxSUCk=&amp;WINDOW=FIRST_POPUP&amp;HEIGHT=450&amp;WIDTH=450&amp;START_MAXIMI","ZED=FALSE&amp;VAR:CALENDAR=US&amp;VAR:SYMBOL=B1HN46&amp;VAR:INDEX=0"}</definedName>
    <definedName name="_3586__FDSAUDITLINK__" localSheetId="3" hidden="1">{"fdsup://directions/FAT Viewer?action=UPDATE&amp;creator=factset&amp;DYN_ARGS=TRUE&amp;DOC_NAME=FAT:FQL_AUDITING_CLIENT_TEMPLATE.FAT&amp;display_string=Audit&amp;VAR:KEY=JQROPWVCBW&amp;VAR:QUERY=RkZfTkVUX0lOQyhBTk4sLTIsLCxSUCk=&amp;WINDOW=FIRST_POPUP&amp;HEIGHT=450&amp;WIDTH=450&amp;START_MAXIMI","ZED=FALSE&amp;VAR:CALENDAR=US&amp;VAR:SYMBOL=B1HN46&amp;VAR:INDEX=0"}</definedName>
    <definedName name="_3586__FDSAUDITLINK__" hidden="1">{"fdsup://directions/FAT Viewer?action=UPDATE&amp;creator=factset&amp;DYN_ARGS=TRUE&amp;DOC_NAME=FAT:FQL_AUDITING_CLIENT_TEMPLATE.FAT&amp;display_string=Audit&amp;VAR:KEY=JQROPWVCBW&amp;VAR:QUERY=RkZfTkVUX0lOQyhBTk4sLTIsLCxSUCk=&amp;WINDOW=FIRST_POPUP&amp;HEIGHT=450&amp;WIDTH=450&amp;START_MAXIMI","ZED=FALSE&amp;VAR:CALENDAR=US&amp;VAR:SYMBOL=B1HN46&amp;VAR:INDEX=0"}</definedName>
    <definedName name="_3587__FDSAUDITLINK__" localSheetId="11" hidden="1">{"fdsup://directions/FAT Viewer?action=UPDATE&amp;creator=factset&amp;DYN_ARGS=TRUE&amp;DOC_NAME=FAT:FQL_AUDITING_CLIENT_TEMPLATE.FAT&amp;display_string=Audit&amp;VAR:KEY=XSBIBADYTA&amp;VAR:QUERY=RkZfRUJJVChBTk4sLTEsLCxSUCk=&amp;WINDOW=FIRST_POPUP&amp;HEIGHT=450&amp;WIDTH=450&amp;START_MAXIMIZED=","FALSE&amp;VAR:CALENDAR=US&amp;VAR:SYMBOL=B1HN46&amp;VAR:INDEX=0"}</definedName>
    <definedName name="_3587__FDSAUDITLINK__" localSheetId="3" hidden="1">{"fdsup://directions/FAT Viewer?action=UPDATE&amp;creator=factset&amp;DYN_ARGS=TRUE&amp;DOC_NAME=FAT:FQL_AUDITING_CLIENT_TEMPLATE.FAT&amp;display_string=Audit&amp;VAR:KEY=XSBIBADYTA&amp;VAR:QUERY=RkZfRUJJVChBTk4sLTEsLCxSUCk=&amp;WINDOW=FIRST_POPUP&amp;HEIGHT=450&amp;WIDTH=450&amp;START_MAXIMIZED=","FALSE&amp;VAR:CALENDAR=US&amp;VAR:SYMBOL=B1HN46&amp;VAR:INDEX=0"}</definedName>
    <definedName name="_3587__FDSAUDITLINK__" hidden="1">{"fdsup://directions/FAT Viewer?action=UPDATE&amp;creator=factset&amp;DYN_ARGS=TRUE&amp;DOC_NAME=FAT:FQL_AUDITING_CLIENT_TEMPLATE.FAT&amp;display_string=Audit&amp;VAR:KEY=XSBIBADYTA&amp;VAR:QUERY=RkZfRUJJVChBTk4sLTEsLCxSUCk=&amp;WINDOW=FIRST_POPUP&amp;HEIGHT=450&amp;WIDTH=450&amp;START_MAXIMIZED=","FALSE&amp;VAR:CALENDAR=US&amp;VAR:SYMBOL=B1HN46&amp;VAR:INDEX=0"}</definedName>
    <definedName name="_3588__FDSAUDITLINK__" localSheetId="11" hidden="1">{"fdsup://directions/FAT Viewer?action=UPDATE&amp;creator=factset&amp;DYN_ARGS=TRUE&amp;DOC_NAME=FAT:FQL_AUDITING_CLIENT_TEMPLATE.FAT&amp;display_string=Audit&amp;VAR:KEY=TSNARQHGVK&amp;VAR:QUERY=RkZfRUJJVChBTk4sLTIsLCxSUCk=&amp;WINDOW=FIRST_POPUP&amp;HEIGHT=450&amp;WIDTH=450&amp;START_MAXIMIZED=","FALSE&amp;VAR:CALENDAR=US&amp;VAR:SYMBOL=B1HN46&amp;VAR:INDEX=0"}</definedName>
    <definedName name="_3588__FDSAUDITLINK__" localSheetId="3" hidden="1">{"fdsup://directions/FAT Viewer?action=UPDATE&amp;creator=factset&amp;DYN_ARGS=TRUE&amp;DOC_NAME=FAT:FQL_AUDITING_CLIENT_TEMPLATE.FAT&amp;display_string=Audit&amp;VAR:KEY=TSNARQHGVK&amp;VAR:QUERY=RkZfRUJJVChBTk4sLTIsLCxSUCk=&amp;WINDOW=FIRST_POPUP&amp;HEIGHT=450&amp;WIDTH=450&amp;START_MAXIMIZED=","FALSE&amp;VAR:CALENDAR=US&amp;VAR:SYMBOL=B1HN46&amp;VAR:INDEX=0"}</definedName>
    <definedName name="_3588__FDSAUDITLINK__" hidden="1">{"fdsup://directions/FAT Viewer?action=UPDATE&amp;creator=factset&amp;DYN_ARGS=TRUE&amp;DOC_NAME=FAT:FQL_AUDITING_CLIENT_TEMPLATE.FAT&amp;display_string=Audit&amp;VAR:KEY=TSNARQHGVK&amp;VAR:QUERY=RkZfRUJJVChBTk4sLTIsLCxSUCk=&amp;WINDOW=FIRST_POPUP&amp;HEIGHT=450&amp;WIDTH=450&amp;START_MAXIMIZED=","FALSE&amp;VAR:CALENDAR=US&amp;VAR:SYMBOL=B1HN46&amp;VAR:INDEX=0"}</definedName>
    <definedName name="_3589__FDSAUDITLINK__" localSheetId="11" hidden="1">{"fdsup://directions/FAT Viewer?action=UPDATE&amp;creator=factset&amp;DYN_ARGS=TRUE&amp;DOC_NAME=FAT:FQL_AUDITING_CLIENT_TEMPLATE.FAT&amp;display_string=Audit&amp;VAR:KEY=BMNMDWRYPM&amp;VAR:QUERY=RkZfRUJJVERBKEFOTiwtMSwsLFJQKQ==&amp;WINDOW=FIRST_POPUP&amp;HEIGHT=450&amp;WIDTH=450&amp;START_MAXIMI","ZED=FALSE&amp;VAR:CALENDAR=US&amp;VAR:SYMBOL=B1HN46&amp;VAR:INDEX=0"}</definedName>
    <definedName name="_3589__FDSAUDITLINK__" localSheetId="3" hidden="1">{"fdsup://directions/FAT Viewer?action=UPDATE&amp;creator=factset&amp;DYN_ARGS=TRUE&amp;DOC_NAME=FAT:FQL_AUDITING_CLIENT_TEMPLATE.FAT&amp;display_string=Audit&amp;VAR:KEY=BMNMDWRYPM&amp;VAR:QUERY=RkZfRUJJVERBKEFOTiwtMSwsLFJQKQ==&amp;WINDOW=FIRST_POPUP&amp;HEIGHT=450&amp;WIDTH=450&amp;START_MAXIMI","ZED=FALSE&amp;VAR:CALENDAR=US&amp;VAR:SYMBOL=B1HN46&amp;VAR:INDEX=0"}</definedName>
    <definedName name="_3589__FDSAUDITLINK__" hidden="1">{"fdsup://directions/FAT Viewer?action=UPDATE&amp;creator=factset&amp;DYN_ARGS=TRUE&amp;DOC_NAME=FAT:FQL_AUDITING_CLIENT_TEMPLATE.FAT&amp;display_string=Audit&amp;VAR:KEY=BMNMDWRYPM&amp;VAR:QUERY=RkZfRUJJVERBKEFOTiwtMSwsLFJQKQ==&amp;WINDOW=FIRST_POPUP&amp;HEIGHT=450&amp;WIDTH=450&amp;START_MAXIMI","ZED=FALSE&amp;VAR:CALENDAR=US&amp;VAR:SYMBOL=B1HN46&amp;VAR:INDEX=0"}</definedName>
    <definedName name="_359__FDSAUDITLINK__" localSheetId="11" hidden="1">{"fdsup://directions/FAT Viewer?action=UPDATE&amp;creator=factset&amp;DYN_ARGS=TRUE&amp;DOC_NAME=FAT:FQL_AUDITING_CLIENT_TEMPLATE.FAT&amp;display_string=Audit&amp;VAR:KEY=VETQNUPQTE&amp;VAR:QUERY=RkZfRUJJVERBKEFOTiwtMSwsLFJQKQ==&amp;WINDOW=FIRST_POPUP&amp;HEIGHT=450&amp;WIDTH=450&amp;START_MAXIMI","ZED=FALSE&amp;VAR:CALENDAR=FIVEDAY&amp;VAR:SYMBOL=B4V14H&amp;VAR:INDEX=0"}</definedName>
    <definedName name="_359__FDSAUDITLINK__" localSheetId="3" hidden="1">{"fdsup://directions/FAT Viewer?action=UPDATE&amp;creator=factset&amp;DYN_ARGS=TRUE&amp;DOC_NAME=FAT:FQL_AUDITING_CLIENT_TEMPLATE.FAT&amp;display_string=Audit&amp;VAR:KEY=VETQNUPQTE&amp;VAR:QUERY=RkZfRUJJVERBKEFOTiwtMSwsLFJQKQ==&amp;WINDOW=FIRST_POPUP&amp;HEIGHT=450&amp;WIDTH=450&amp;START_MAXIMI","ZED=FALSE&amp;VAR:CALENDAR=FIVEDAY&amp;VAR:SYMBOL=B4V14H&amp;VAR:INDEX=0"}</definedName>
    <definedName name="_359__FDSAUDITLINK__" hidden="1">{"fdsup://directions/FAT Viewer?action=UPDATE&amp;creator=factset&amp;DYN_ARGS=TRUE&amp;DOC_NAME=FAT:FQL_AUDITING_CLIENT_TEMPLATE.FAT&amp;display_string=Audit&amp;VAR:KEY=VETQNUPQTE&amp;VAR:QUERY=RkZfRUJJVERBKEFOTiwtMSwsLFJQKQ==&amp;WINDOW=FIRST_POPUP&amp;HEIGHT=450&amp;WIDTH=450&amp;START_MAXIMI","ZED=FALSE&amp;VAR:CALENDAR=FIVEDAY&amp;VAR:SYMBOL=B4V14H&amp;VAR:INDEX=0"}</definedName>
    <definedName name="_3590__FDSAUDITLINK__" localSheetId="11" hidden="1">{"fdsup://directions/FAT Viewer?action=UPDATE&amp;creator=factset&amp;DYN_ARGS=TRUE&amp;DOC_NAME=FAT:FQL_AUDITING_CLIENT_TEMPLATE.FAT&amp;display_string=Audit&amp;VAR:KEY=ROXUNATOBW&amp;VAR:QUERY=RkZfRUJJVERBKEFOTiwtMiwsLFJQKQ==&amp;WINDOW=FIRST_POPUP&amp;HEIGHT=450&amp;WIDTH=450&amp;START_MAXIMI","ZED=FALSE&amp;VAR:CALENDAR=US&amp;VAR:SYMBOL=B1HN46&amp;VAR:INDEX=0"}</definedName>
    <definedName name="_3590__FDSAUDITLINK__" localSheetId="3" hidden="1">{"fdsup://directions/FAT Viewer?action=UPDATE&amp;creator=factset&amp;DYN_ARGS=TRUE&amp;DOC_NAME=FAT:FQL_AUDITING_CLIENT_TEMPLATE.FAT&amp;display_string=Audit&amp;VAR:KEY=ROXUNATOBW&amp;VAR:QUERY=RkZfRUJJVERBKEFOTiwtMiwsLFJQKQ==&amp;WINDOW=FIRST_POPUP&amp;HEIGHT=450&amp;WIDTH=450&amp;START_MAXIMI","ZED=FALSE&amp;VAR:CALENDAR=US&amp;VAR:SYMBOL=B1HN46&amp;VAR:INDEX=0"}</definedName>
    <definedName name="_3590__FDSAUDITLINK__" hidden="1">{"fdsup://directions/FAT Viewer?action=UPDATE&amp;creator=factset&amp;DYN_ARGS=TRUE&amp;DOC_NAME=FAT:FQL_AUDITING_CLIENT_TEMPLATE.FAT&amp;display_string=Audit&amp;VAR:KEY=ROXUNATOBW&amp;VAR:QUERY=RkZfRUJJVERBKEFOTiwtMiwsLFJQKQ==&amp;WINDOW=FIRST_POPUP&amp;HEIGHT=450&amp;WIDTH=450&amp;START_MAXIMI","ZED=FALSE&amp;VAR:CALENDAR=US&amp;VAR:SYMBOL=B1HN46&amp;VAR:INDEX=0"}</definedName>
    <definedName name="_3591__FDSAUDITLINK__" localSheetId="11" hidden="1">{"fdsup://Directions/FactSet Auditing Viewer?action=AUDIT_VALUE&amp;DB=129&amp;ID1=B1HN46&amp;VALUEID=01001&amp;SDATE=2009&amp;PERIODTYPE=ANN_STD&amp;window=popup_no_bar&amp;width=385&amp;height=120&amp;START_MAXIMIZED=FALSE&amp;creator=factset&amp;display_string=Audit"}</definedName>
    <definedName name="_3591__FDSAUDITLINK__" localSheetId="3" hidden="1">{"fdsup://Directions/FactSet Auditing Viewer?action=AUDIT_VALUE&amp;DB=129&amp;ID1=B1HN46&amp;VALUEID=01001&amp;SDATE=2009&amp;PERIODTYPE=ANN_STD&amp;window=popup_no_bar&amp;width=385&amp;height=120&amp;START_MAXIMIZED=FALSE&amp;creator=factset&amp;display_string=Audit"}</definedName>
    <definedName name="_3591__FDSAUDITLINK__" hidden="1">{"fdsup://Directions/FactSet Auditing Viewer?action=AUDIT_VALUE&amp;DB=129&amp;ID1=B1HN46&amp;VALUEID=01001&amp;SDATE=2009&amp;PERIODTYPE=ANN_STD&amp;window=popup_no_bar&amp;width=385&amp;height=120&amp;START_MAXIMIZED=FALSE&amp;creator=factset&amp;display_string=Audit"}</definedName>
    <definedName name="_3592__FDSAUDITLINK__" localSheetId="11" hidden="1">{"fdsup://directions/FAT Viewer?action=UPDATE&amp;creator=factset&amp;DYN_ARGS=TRUE&amp;DOC_NAME=FAT:FQL_AUDITING_CLIENT_TEMPLATE.FAT&amp;display_string=Audit&amp;VAR:KEY=DQLSBKRWFO&amp;VAR:QUERY=RkZfQ0FQRVgoQU5OLDAsLCxSUCk=&amp;WINDOW=FIRST_POPUP&amp;HEIGHT=450&amp;WIDTH=450&amp;START_MAXIMIZED=","FALSE&amp;VAR:CALENDAR=US&amp;VAR:SYMBOL=B00T06&amp;VAR:INDEX=0"}</definedName>
    <definedName name="_3592__FDSAUDITLINK__" localSheetId="3" hidden="1">{"fdsup://directions/FAT Viewer?action=UPDATE&amp;creator=factset&amp;DYN_ARGS=TRUE&amp;DOC_NAME=FAT:FQL_AUDITING_CLIENT_TEMPLATE.FAT&amp;display_string=Audit&amp;VAR:KEY=DQLSBKRWFO&amp;VAR:QUERY=RkZfQ0FQRVgoQU5OLDAsLCxSUCk=&amp;WINDOW=FIRST_POPUP&amp;HEIGHT=450&amp;WIDTH=450&amp;START_MAXIMIZED=","FALSE&amp;VAR:CALENDAR=US&amp;VAR:SYMBOL=B00T06&amp;VAR:INDEX=0"}</definedName>
    <definedName name="_3592__FDSAUDITLINK__" hidden="1">{"fdsup://directions/FAT Viewer?action=UPDATE&amp;creator=factset&amp;DYN_ARGS=TRUE&amp;DOC_NAME=FAT:FQL_AUDITING_CLIENT_TEMPLATE.FAT&amp;display_string=Audit&amp;VAR:KEY=DQLSBKRWFO&amp;VAR:QUERY=RkZfQ0FQRVgoQU5OLDAsLCxSUCk=&amp;WINDOW=FIRST_POPUP&amp;HEIGHT=450&amp;WIDTH=450&amp;START_MAXIMIZED=","FALSE&amp;VAR:CALENDAR=US&amp;VAR:SYMBOL=B00T06&amp;VAR:INDEX=0"}</definedName>
    <definedName name="_3593__FDSAUDITLINK__" localSheetId="11" hidden="1">{"fdsup://directions/FAT Viewer?action=UPDATE&amp;creator=factset&amp;DYN_ARGS=TRUE&amp;DOC_NAME=FAT:FQL_AUDITING_CLIENT_TEMPLATE.FAT&amp;display_string=Audit&amp;VAR:KEY=ROVQFEJWLC&amp;VAR:QUERY=RkZfQ0FQRVgoQU5OLC0xLCwsUlAp&amp;WINDOW=FIRST_POPUP&amp;HEIGHT=450&amp;WIDTH=450&amp;START_MAXIMIZED=","FALSE&amp;VAR:CALENDAR=US&amp;VAR:SYMBOL=B00T06&amp;VAR:INDEX=0"}</definedName>
    <definedName name="_3593__FDSAUDITLINK__" localSheetId="3" hidden="1">{"fdsup://directions/FAT Viewer?action=UPDATE&amp;creator=factset&amp;DYN_ARGS=TRUE&amp;DOC_NAME=FAT:FQL_AUDITING_CLIENT_TEMPLATE.FAT&amp;display_string=Audit&amp;VAR:KEY=ROVQFEJWLC&amp;VAR:QUERY=RkZfQ0FQRVgoQU5OLC0xLCwsUlAp&amp;WINDOW=FIRST_POPUP&amp;HEIGHT=450&amp;WIDTH=450&amp;START_MAXIMIZED=","FALSE&amp;VAR:CALENDAR=US&amp;VAR:SYMBOL=B00T06&amp;VAR:INDEX=0"}</definedName>
    <definedName name="_3593__FDSAUDITLINK__" hidden="1">{"fdsup://directions/FAT Viewer?action=UPDATE&amp;creator=factset&amp;DYN_ARGS=TRUE&amp;DOC_NAME=FAT:FQL_AUDITING_CLIENT_TEMPLATE.FAT&amp;display_string=Audit&amp;VAR:KEY=ROVQFEJWLC&amp;VAR:QUERY=RkZfQ0FQRVgoQU5OLC0xLCwsUlAp&amp;WINDOW=FIRST_POPUP&amp;HEIGHT=450&amp;WIDTH=450&amp;START_MAXIMIZED=","FALSE&amp;VAR:CALENDAR=US&amp;VAR:SYMBOL=B00T06&amp;VAR:INDEX=0"}</definedName>
    <definedName name="_3594__FDSAUDITLINK__" localSheetId="11" hidden="1">{"fdsup://directions/FAT Viewer?action=UPDATE&amp;creator=factset&amp;DYN_ARGS=TRUE&amp;DOC_NAME=FAT:FQL_AUDITING_CLIENT_TEMPLATE.FAT&amp;display_string=Audit&amp;VAR:KEY=HURAJYHUVM&amp;VAR:QUERY=RkZfQ0FQRVgoQU5OLC0yLCwsUlAp&amp;WINDOW=FIRST_POPUP&amp;HEIGHT=450&amp;WIDTH=450&amp;START_MAXIMIZED=","FALSE&amp;VAR:CALENDAR=US&amp;VAR:SYMBOL=B00T06&amp;VAR:INDEX=0"}</definedName>
    <definedName name="_3594__FDSAUDITLINK__" localSheetId="3" hidden="1">{"fdsup://directions/FAT Viewer?action=UPDATE&amp;creator=factset&amp;DYN_ARGS=TRUE&amp;DOC_NAME=FAT:FQL_AUDITING_CLIENT_TEMPLATE.FAT&amp;display_string=Audit&amp;VAR:KEY=HURAJYHUVM&amp;VAR:QUERY=RkZfQ0FQRVgoQU5OLC0yLCwsUlAp&amp;WINDOW=FIRST_POPUP&amp;HEIGHT=450&amp;WIDTH=450&amp;START_MAXIMIZED=","FALSE&amp;VAR:CALENDAR=US&amp;VAR:SYMBOL=B00T06&amp;VAR:INDEX=0"}</definedName>
    <definedName name="_3594__FDSAUDITLINK__" hidden="1">{"fdsup://directions/FAT Viewer?action=UPDATE&amp;creator=factset&amp;DYN_ARGS=TRUE&amp;DOC_NAME=FAT:FQL_AUDITING_CLIENT_TEMPLATE.FAT&amp;display_string=Audit&amp;VAR:KEY=HURAJYHUVM&amp;VAR:QUERY=RkZfQ0FQRVgoQU5OLC0yLCwsUlAp&amp;WINDOW=FIRST_POPUP&amp;HEIGHT=450&amp;WIDTH=450&amp;START_MAXIMIZED=","FALSE&amp;VAR:CALENDAR=US&amp;VAR:SYMBOL=B00T06&amp;VAR:INDEX=0"}</definedName>
    <definedName name="_3595__FDSAUDITLINK__" localSheetId="11" hidden="1">{"fdsup://directions/FAT Viewer?action=UPDATE&amp;creator=factset&amp;DYN_ARGS=TRUE&amp;DOC_NAME=FAT:FQL_AUDITING_CLIENT_TEMPLATE.FAT&amp;display_string=Audit&amp;VAR:KEY=TULGHQJEVC&amp;VAR:QUERY=RkZfTkVUX0lOQyhBTk4sLTEsLCxSUCk=&amp;WINDOW=FIRST_POPUP&amp;HEIGHT=450&amp;WIDTH=450&amp;START_MAXIMI","ZED=FALSE&amp;VAR:CALENDAR=US&amp;VAR:SYMBOL=B00T06&amp;VAR:INDEX=0"}</definedName>
    <definedName name="_3595__FDSAUDITLINK__" localSheetId="3" hidden="1">{"fdsup://directions/FAT Viewer?action=UPDATE&amp;creator=factset&amp;DYN_ARGS=TRUE&amp;DOC_NAME=FAT:FQL_AUDITING_CLIENT_TEMPLATE.FAT&amp;display_string=Audit&amp;VAR:KEY=TULGHQJEVC&amp;VAR:QUERY=RkZfTkVUX0lOQyhBTk4sLTEsLCxSUCk=&amp;WINDOW=FIRST_POPUP&amp;HEIGHT=450&amp;WIDTH=450&amp;START_MAXIMI","ZED=FALSE&amp;VAR:CALENDAR=US&amp;VAR:SYMBOL=B00T06&amp;VAR:INDEX=0"}</definedName>
    <definedName name="_3595__FDSAUDITLINK__" hidden="1">{"fdsup://directions/FAT Viewer?action=UPDATE&amp;creator=factset&amp;DYN_ARGS=TRUE&amp;DOC_NAME=FAT:FQL_AUDITING_CLIENT_TEMPLATE.FAT&amp;display_string=Audit&amp;VAR:KEY=TULGHQJEVC&amp;VAR:QUERY=RkZfTkVUX0lOQyhBTk4sLTEsLCxSUCk=&amp;WINDOW=FIRST_POPUP&amp;HEIGHT=450&amp;WIDTH=450&amp;START_MAXIMI","ZED=FALSE&amp;VAR:CALENDAR=US&amp;VAR:SYMBOL=B00T06&amp;VAR:INDEX=0"}</definedName>
    <definedName name="_3596__FDSAUDITLINK__" localSheetId="11" hidden="1">{"fdsup://directions/FAT Viewer?action=UPDATE&amp;creator=factset&amp;DYN_ARGS=TRUE&amp;DOC_NAME=FAT:FQL_AUDITING_CLIENT_TEMPLATE.FAT&amp;display_string=Audit&amp;VAR:KEY=HELKLQDMFO&amp;VAR:QUERY=RkZfTkVUX0lOQyhBTk4sLTIsLCxSUCk=&amp;WINDOW=FIRST_POPUP&amp;HEIGHT=450&amp;WIDTH=450&amp;START_MAXIMI","ZED=FALSE&amp;VAR:CALENDAR=US&amp;VAR:SYMBOL=B00T06&amp;VAR:INDEX=0"}</definedName>
    <definedName name="_3596__FDSAUDITLINK__" localSheetId="3" hidden="1">{"fdsup://directions/FAT Viewer?action=UPDATE&amp;creator=factset&amp;DYN_ARGS=TRUE&amp;DOC_NAME=FAT:FQL_AUDITING_CLIENT_TEMPLATE.FAT&amp;display_string=Audit&amp;VAR:KEY=HELKLQDMFO&amp;VAR:QUERY=RkZfTkVUX0lOQyhBTk4sLTIsLCxSUCk=&amp;WINDOW=FIRST_POPUP&amp;HEIGHT=450&amp;WIDTH=450&amp;START_MAXIMI","ZED=FALSE&amp;VAR:CALENDAR=US&amp;VAR:SYMBOL=B00T06&amp;VAR:INDEX=0"}</definedName>
    <definedName name="_3596__FDSAUDITLINK__" hidden="1">{"fdsup://directions/FAT Viewer?action=UPDATE&amp;creator=factset&amp;DYN_ARGS=TRUE&amp;DOC_NAME=FAT:FQL_AUDITING_CLIENT_TEMPLATE.FAT&amp;display_string=Audit&amp;VAR:KEY=HELKLQDMFO&amp;VAR:QUERY=RkZfTkVUX0lOQyhBTk4sLTIsLCxSUCk=&amp;WINDOW=FIRST_POPUP&amp;HEIGHT=450&amp;WIDTH=450&amp;START_MAXIMI","ZED=FALSE&amp;VAR:CALENDAR=US&amp;VAR:SYMBOL=B00T06&amp;VAR:INDEX=0"}</definedName>
    <definedName name="_3597__FDSAUDITLINK__" localSheetId="11" hidden="1">{"fdsup://directions/FAT Viewer?action=UPDATE&amp;creator=factset&amp;DYN_ARGS=TRUE&amp;DOC_NAME=FAT:FQL_AUDITING_CLIENT_TEMPLATE.FAT&amp;display_string=Audit&amp;VAR:KEY=FIPGDUHCHI&amp;VAR:QUERY=RkZfRUJJVChBTk4sLTEsLCxSUCk=&amp;WINDOW=FIRST_POPUP&amp;HEIGHT=450&amp;WIDTH=450&amp;START_MAXIMIZED=","FALSE&amp;VAR:CALENDAR=US&amp;VAR:SYMBOL=B00T06&amp;VAR:INDEX=0"}</definedName>
    <definedName name="_3597__FDSAUDITLINK__" localSheetId="3" hidden="1">{"fdsup://directions/FAT Viewer?action=UPDATE&amp;creator=factset&amp;DYN_ARGS=TRUE&amp;DOC_NAME=FAT:FQL_AUDITING_CLIENT_TEMPLATE.FAT&amp;display_string=Audit&amp;VAR:KEY=FIPGDUHCHI&amp;VAR:QUERY=RkZfRUJJVChBTk4sLTEsLCxSUCk=&amp;WINDOW=FIRST_POPUP&amp;HEIGHT=450&amp;WIDTH=450&amp;START_MAXIMIZED=","FALSE&amp;VAR:CALENDAR=US&amp;VAR:SYMBOL=B00T06&amp;VAR:INDEX=0"}</definedName>
    <definedName name="_3597__FDSAUDITLINK__" hidden="1">{"fdsup://directions/FAT Viewer?action=UPDATE&amp;creator=factset&amp;DYN_ARGS=TRUE&amp;DOC_NAME=FAT:FQL_AUDITING_CLIENT_TEMPLATE.FAT&amp;display_string=Audit&amp;VAR:KEY=FIPGDUHCHI&amp;VAR:QUERY=RkZfRUJJVChBTk4sLTEsLCxSUCk=&amp;WINDOW=FIRST_POPUP&amp;HEIGHT=450&amp;WIDTH=450&amp;START_MAXIMIZED=","FALSE&amp;VAR:CALENDAR=US&amp;VAR:SYMBOL=B00T06&amp;VAR:INDEX=0"}</definedName>
    <definedName name="_3598__FDSAUDITLINK__" localSheetId="11" hidden="1">{"fdsup://directions/FAT Viewer?action=UPDATE&amp;creator=factset&amp;DYN_ARGS=TRUE&amp;DOC_NAME=FAT:FQL_AUDITING_CLIENT_TEMPLATE.FAT&amp;display_string=Audit&amp;VAR:KEY=PYPSHIPSNA&amp;VAR:QUERY=RkZfRUJJVChBTk4sLTIsLCxSUCk=&amp;WINDOW=FIRST_POPUP&amp;HEIGHT=450&amp;WIDTH=450&amp;START_MAXIMIZED=","FALSE&amp;VAR:CALENDAR=US&amp;VAR:SYMBOL=B00T06&amp;VAR:INDEX=0"}</definedName>
    <definedName name="_3598__FDSAUDITLINK__" localSheetId="3" hidden="1">{"fdsup://directions/FAT Viewer?action=UPDATE&amp;creator=factset&amp;DYN_ARGS=TRUE&amp;DOC_NAME=FAT:FQL_AUDITING_CLIENT_TEMPLATE.FAT&amp;display_string=Audit&amp;VAR:KEY=PYPSHIPSNA&amp;VAR:QUERY=RkZfRUJJVChBTk4sLTIsLCxSUCk=&amp;WINDOW=FIRST_POPUP&amp;HEIGHT=450&amp;WIDTH=450&amp;START_MAXIMIZED=","FALSE&amp;VAR:CALENDAR=US&amp;VAR:SYMBOL=B00T06&amp;VAR:INDEX=0"}</definedName>
    <definedName name="_3598__FDSAUDITLINK__" hidden="1">{"fdsup://directions/FAT Viewer?action=UPDATE&amp;creator=factset&amp;DYN_ARGS=TRUE&amp;DOC_NAME=FAT:FQL_AUDITING_CLIENT_TEMPLATE.FAT&amp;display_string=Audit&amp;VAR:KEY=PYPSHIPSNA&amp;VAR:QUERY=RkZfRUJJVChBTk4sLTIsLCxSUCk=&amp;WINDOW=FIRST_POPUP&amp;HEIGHT=450&amp;WIDTH=450&amp;START_MAXIMIZED=","FALSE&amp;VAR:CALENDAR=US&amp;VAR:SYMBOL=B00T06&amp;VAR:INDEX=0"}</definedName>
    <definedName name="_3599__FDSAUDITLINK__" localSheetId="11" hidden="1">{"fdsup://directions/FAT Viewer?action=UPDATE&amp;creator=factset&amp;DYN_ARGS=TRUE&amp;DOC_NAME=FAT:FQL_AUDITING_CLIENT_TEMPLATE.FAT&amp;display_string=Audit&amp;VAR:KEY=LWJAZSJUVY&amp;VAR:QUERY=RkZfRUJJVERBKEFOTiwtMSwsLFJQKQ==&amp;WINDOW=FIRST_POPUP&amp;HEIGHT=450&amp;WIDTH=450&amp;START_MAXIMI","ZED=FALSE&amp;VAR:CALENDAR=US&amp;VAR:SYMBOL=B00T06&amp;VAR:INDEX=0"}</definedName>
    <definedName name="_3599__FDSAUDITLINK__" localSheetId="3" hidden="1">{"fdsup://directions/FAT Viewer?action=UPDATE&amp;creator=factset&amp;DYN_ARGS=TRUE&amp;DOC_NAME=FAT:FQL_AUDITING_CLIENT_TEMPLATE.FAT&amp;display_string=Audit&amp;VAR:KEY=LWJAZSJUVY&amp;VAR:QUERY=RkZfRUJJVERBKEFOTiwtMSwsLFJQKQ==&amp;WINDOW=FIRST_POPUP&amp;HEIGHT=450&amp;WIDTH=450&amp;START_MAXIMI","ZED=FALSE&amp;VAR:CALENDAR=US&amp;VAR:SYMBOL=B00T06&amp;VAR:INDEX=0"}</definedName>
    <definedName name="_3599__FDSAUDITLINK__" hidden="1">{"fdsup://directions/FAT Viewer?action=UPDATE&amp;creator=factset&amp;DYN_ARGS=TRUE&amp;DOC_NAME=FAT:FQL_AUDITING_CLIENT_TEMPLATE.FAT&amp;display_string=Audit&amp;VAR:KEY=LWJAZSJUVY&amp;VAR:QUERY=RkZfRUJJVERBKEFOTiwtMSwsLFJQKQ==&amp;WINDOW=FIRST_POPUP&amp;HEIGHT=450&amp;WIDTH=450&amp;START_MAXIMI","ZED=FALSE&amp;VAR:CALENDAR=US&amp;VAR:SYMBOL=B00T06&amp;VAR:INDEX=0"}</definedName>
    <definedName name="_36__FDSAUDITLINK__" localSheetId="11" hidden="1">{"fdsup://directions/FAT Viewer?action=UPDATE&amp;creator=factset&amp;DYN_ARGS=TRUE&amp;DOC_NAME=FAT:FQL_AUDITING_CLIENT_TEMPLATE.FAT&amp;display_string=Audit&amp;VAR:KEY=BCPQPOPSRI&amp;VAR:QUERY=RkZfRUJJVChBTk4sLTIsLCxSUCk=&amp;WINDOW=FIRST_POPUP&amp;HEIGHT=450&amp;WIDTH=450&amp;START_MAXIMIZED=","FALSE&amp;VAR:CALENDAR=FIVEDAY&amp;VAR:SYMBOL=B17ZL5&amp;VAR:INDEX=0"}</definedName>
    <definedName name="_36__FDSAUDITLINK__" localSheetId="3" hidden="1">{"fdsup://directions/FAT Viewer?action=UPDATE&amp;creator=factset&amp;DYN_ARGS=TRUE&amp;DOC_NAME=FAT:FQL_AUDITING_CLIENT_TEMPLATE.FAT&amp;display_string=Audit&amp;VAR:KEY=BCPQPOPSRI&amp;VAR:QUERY=RkZfRUJJVChBTk4sLTIsLCxSUCk=&amp;WINDOW=FIRST_POPUP&amp;HEIGHT=450&amp;WIDTH=450&amp;START_MAXIMIZED=","FALSE&amp;VAR:CALENDAR=FIVEDAY&amp;VAR:SYMBOL=B17ZL5&amp;VAR:INDEX=0"}</definedName>
    <definedName name="_36__FDSAUDITLINK__" hidden="1">{"fdsup://directions/FAT Viewer?action=UPDATE&amp;creator=factset&amp;DYN_ARGS=TRUE&amp;DOC_NAME=FAT:FQL_AUDITING_CLIENT_TEMPLATE.FAT&amp;display_string=Audit&amp;VAR:KEY=BCPQPOPSRI&amp;VAR:QUERY=RkZfRUJJVChBTk4sLTIsLCxSUCk=&amp;WINDOW=FIRST_POPUP&amp;HEIGHT=450&amp;WIDTH=450&amp;START_MAXIMIZED=","FALSE&amp;VAR:CALENDAR=FIVEDAY&amp;VAR:SYMBOL=B17ZL5&amp;VAR:INDEX=0"}</definedName>
    <definedName name="_360__FDSAUDITLINK__" localSheetId="11" hidden="1">{"fdsup://directions/FAT Viewer?action=UPDATE&amp;creator=factset&amp;DYN_ARGS=TRUE&amp;DOC_NAME=FAT:FQL_AUDITING_CLIENT_TEMPLATE.FAT&amp;display_string=Audit&amp;VAR:KEY=DYZADSRMHA&amp;VAR:QUERY=RkZfRUJJVERBKEFOTiwtMiwsLFJQKQ==&amp;WINDOW=FIRST_POPUP&amp;HEIGHT=450&amp;WIDTH=450&amp;START_MAXIMI","ZED=FALSE&amp;VAR:CALENDAR=FIVEDAY&amp;VAR:SYMBOL=B4V14H&amp;VAR:INDEX=0"}</definedName>
    <definedName name="_360__FDSAUDITLINK__" localSheetId="3" hidden="1">{"fdsup://directions/FAT Viewer?action=UPDATE&amp;creator=factset&amp;DYN_ARGS=TRUE&amp;DOC_NAME=FAT:FQL_AUDITING_CLIENT_TEMPLATE.FAT&amp;display_string=Audit&amp;VAR:KEY=DYZADSRMHA&amp;VAR:QUERY=RkZfRUJJVERBKEFOTiwtMiwsLFJQKQ==&amp;WINDOW=FIRST_POPUP&amp;HEIGHT=450&amp;WIDTH=450&amp;START_MAXIMI","ZED=FALSE&amp;VAR:CALENDAR=FIVEDAY&amp;VAR:SYMBOL=B4V14H&amp;VAR:INDEX=0"}</definedName>
    <definedName name="_360__FDSAUDITLINK__" hidden="1">{"fdsup://directions/FAT Viewer?action=UPDATE&amp;creator=factset&amp;DYN_ARGS=TRUE&amp;DOC_NAME=FAT:FQL_AUDITING_CLIENT_TEMPLATE.FAT&amp;display_string=Audit&amp;VAR:KEY=DYZADSRMHA&amp;VAR:QUERY=RkZfRUJJVERBKEFOTiwtMiwsLFJQKQ==&amp;WINDOW=FIRST_POPUP&amp;HEIGHT=450&amp;WIDTH=450&amp;START_MAXIMI","ZED=FALSE&amp;VAR:CALENDAR=FIVEDAY&amp;VAR:SYMBOL=B4V14H&amp;VAR:INDEX=0"}</definedName>
    <definedName name="_3600__FDSAUDITLINK__" localSheetId="11" hidden="1">{"fdsup://directions/FAT Viewer?action=UPDATE&amp;creator=factset&amp;DYN_ARGS=TRUE&amp;DOC_NAME=FAT:FQL_AUDITING_CLIENT_TEMPLATE.FAT&amp;display_string=Audit&amp;VAR:KEY=LMDEPULOXS&amp;VAR:QUERY=RkZfRUJJVERBKEFOTiwtMiwsLFJQKQ==&amp;WINDOW=FIRST_POPUP&amp;HEIGHT=450&amp;WIDTH=450&amp;START_MAXIMI","ZED=FALSE&amp;VAR:CALENDAR=US&amp;VAR:SYMBOL=B00T06&amp;VAR:INDEX=0"}</definedName>
    <definedName name="_3600__FDSAUDITLINK__" localSheetId="3" hidden="1">{"fdsup://directions/FAT Viewer?action=UPDATE&amp;creator=factset&amp;DYN_ARGS=TRUE&amp;DOC_NAME=FAT:FQL_AUDITING_CLIENT_TEMPLATE.FAT&amp;display_string=Audit&amp;VAR:KEY=LMDEPULOXS&amp;VAR:QUERY=RkZfRUJJVERBKEFOTiwtMiwsLFJQKQ==&amp;WINDOW=FIRST_POPUP&amp;HEIGHT=450&amp;WIDTH=450&amp;START_MAXIMI","ZED=FALSE&amp;VAR:CALENDAR=US&amp;VAR:SYMBOL=B00T06&amp;VAR:INDEX=0"}</definedName>
    <definedName name="_3600__FDSAUDITLINK__" hidden="1">{"fdsup://directions/FAT Viewer?action=UPDATE&amp;creator=factset&amp;DYN_ARGS=TRUE&amp;DOC_NAME=FAT:FQL_AUDITING_CLIENT_TEMPLATE.FAT&amp;display_string=Audit&amp;VAR:KEY=LMDEPULOXS&amp;VAR:QUERY=RkZfRUJJVERBKEFOTiwtMiwsLFJQKQ==&amp;WINDOW=FIRST_POPUP&amp;HEIGHT=450&amp;WIDTH=450&amp;START_MAXIMI","ZED=FALSE&amp;VAR:CALENDAR=US&amp;VAR:SYMBOL=B00T06&amp;VAR:INDEX=0"}</definedName>
    <definedName name="_3601__FDSAUDITLINK__" localSheetId="11" hidden="1">{"fdsup://Directions/FactSet Auditing Viewer?action=AUDIT_VALUE&amp;DB=129&amp;ID1=B00T06&amp;VALUEID=01001&amp;SDATE=2009&amp;PERIODTYPE=ANN_STD&amp;window=popup_no_bar&amp;width=385&amp;height=120&amp;START_MAXIMIZED=FALSE&amp;creator=factset&amp;display_string=Audit"}</definedName>
    <definedName name="_3601__FDSAUDITLINK__" localSheetId="3" hidden="1">{"fdsup://Directions/FactSet Auditing Viewer?action=AUDIT_VALUE&amp;DB=129&amp;ID1=B00T06&amp;VALUEID=01001&amp;SDATE=2009&amp;PERIODTYPE=ANN_STD&amp;window=popup_no_bar&amp;width=385&amp;height=120&amp;START_MAXIMIZED=FALSE&amp;creator=factset&amp;display_string=Audit"}</definedName>
    <definedName name="_3601__FDSAUDITLINK__" hidden="1">{"fdsup://Directions/FactSet Auditing Viewer?action=AUDIT_VALUE&amp;DB=129&amp;ID1=B00T06&amp;VALUEID=01001&amp;SDATE=2009&amp;PERIODTYPE=ANN_STD&amp;window=popup_no_bar&amp;width=385&amp;height=120&amp;START_MAXIMIZED=FALSE&amp;creator=factset&amp;display_string=Audit"}</definedName>
    <definedName name="_3602__FDSAUDITLINK__" localSheetId="11" hidden="1">{"fdsup://Directions/FactSet Auditing Viewer?action=AUDIT_VALUE&amp;DB=129&amp;ID1=B00T06&amp;VALUEID=01001&amp;SDATE=2008&amp;PERIODTYPE=ANN_STD&amp;window=popup_no_bar&amp;width=385&amp;height=120&amp;START_MAXIMIZED=FALSE&amp;creator=factset&amp;display_string=Audit"}</definedName>
    <definedName name="_3602__FDSAUDITLINK__" localSheetId="3" hidden="1">{"fdsup://Directions/FactSet Auditing Viewer?action=AUDIT_VALUE&amp;DB=129&amp;ID1=B00T06&amp;VALUEID=01001&amp;SDATE=2008&amp;PERIODTYPE=ANN_STD&amp;window=popup_no_bar&amp;width=385&amp;height=120&amp;START_MAXIMIZED=FALSE&amp;creator=factset&amp;display_string=Audit"}</definedName>
    <definedName name="_3602__FDSAUDITLINK__" hidden="1">{"fdsup://Directions/FactSet Auditing Viewer?action=AUDIT_VALUE&amp;DB=129&amp;ID1=B00T06&amp;VALUEID=01001&amp;SDATE=2008&amp;PERIODTYPE=ANN_STD&amp;window=popup_no_bar&amp;width=385&amp;height=120&amp;START_MAXIMIZED=FALSE&amp;creator=factset&amp;display_string=Audit"}</definedName>
    <definedName name="_3603__FDSAUDITLINK__" localSheetId="11" hidden="1">{"fdsup://directions/FAT Viewer?action=UPDATE&amp;creator=factset&amp;DYN_ARGS=TRUE&amp;DOC_NAME=FAT:FQL_AUDITING_CLIENT_TEMPLATE.FAT&amp;display_string=Audit&amp;VAR:KEY=DUNGLIPYJS&amp;VAR:QUERY=RkZfQ0FQRVgoQU5OLDAsLCxSUCk=&amp;WINDOW=FIRST_POPUP&amp;HEIGHT=450&amp;WIDTH=450&amp;START_MAXIMIZED=","FALSE&amp;VAR:CALENDAR=US&amp;VAR:SYMBOL=B1GFB5&amp;VAR:INDEX=0"}</definedName>
    <definedName name="_3603__FDSAUDITLINK__" localSheetId="3" hidden="1">{"fdsup://directions/FAT Viewer?action=UPDATE&amp;creator=factset&amp;DYN_ARGS=TRUE&amp;DOC_NAME=FAT:FQL_AUDITING_CLIENT_TEMPLATE.FAT&amp;display_string=Audit&amp;VAR:KEY=DUNGLIPYJS&amp;VAR:QUERY=RkZfQ0FQRVgoQU5OLDAsLCxSUCk=&amp;WINDOW=FIRST_POPUP&amp;HEIGHT=450&amp;WIDTH=450&amp;START_MAXIMIZED=","FALSE&amp;VAR:CALENDAR=US&amp;VAR:SYMBOL=B1GFB5&amp;VAR:INDEX=0"}</definedName>
    <definedName name="_3603__FDSAUDITLINK__" hidden="1">{"fdsup://directions/FAT Viewer?action=UPDATE&amp;creator=factset&amp;DYN_ARGS=TRUE&amp;DOC_NAME=FAT:FQL_AUDITING_CLIENT_TEMPLATE.FAT&amp;display_string=Audit&amp;VAR:KEY=DUNGLIPYJS&amp;VAR:QUERY=RkZfQ0FQRVgoQU5OLDAsLCxSUCk=&amp;WINDOW=FIRST_POPUP&amp;HEIGHT=450&amp;WIDTH=450&amp;START_MAXIMIZED=","FALSE&amp;VAR:CALENDAR=US&amp;VAR:SYMBOL=B1GFB5&amp;VAR:INDEX=0"}</definedName>
    <definedName name="_3604__FDSAUDITLINK__" localSheetId="11" hidden="1">{"fdsup://directions/FAT Viewer?action=UPDATE&amp;creator=factset&amp;DYN_ARGS=TRUE&amp;DOC_NAME=FAT:FQL_AUDITING_CLIENT_TEMPLATE.FAT&amp;display_string=Audit&amp;VAR:KEY=LIRKBOJWRS&amp;VAR:QUERY=RkZfQ0FQRVgoQU5OLC0xLCwsUlAp&amp;WINDOW=FIRST_POPUP&amp;HEIGHT=450&amp;WIDTH=450&amp;START_MAXIMIZED=","FALSE&amp;VAR:CALENDAR=US&amp;VAR:SYMBOL=B1GFB5&amp;VAR:INDEX=0"}</definedName>
    <definedName name="_3604__FDSAUDITLINK__" localSheetId="3" hidden="1">{"fdsup://directions/FAT Viewer?action=UPDATE&amp;creator=factset&amp;DYN_ARGS=TRUE&amp;DOC_NAME=FAT:FQL_AUDITING_CLIENT_TEMPLATE.FAT&amp;display_string=Audit&amp;VAR:KEY=LIRKBOJWRS&amp;VAR:QUERY=RkZfQ0FQRVgoQU5OLC0xLCwsUlAp&amp;WINDOW=FIRST_POPUP&amp;HEIGHT=450&amp;WIDTH=450&amp;START_MAXIMIZED=","FALSE&amp;VAR:CALENDAR=US&amp;VAR:SYMBOL=B1GFB5&amp;VAR:INDEX=0"}</definedName>
    <definedName name="_3604__FDSAUDITLINK__" hidden="1">{"fdsup://directions/FAT Viewer?action=UPDATE&amp;creator=factset&amp;DYN_ARGS=TRUE&amp;DOC_NAME=FAT:FQL_AUDITING_CLIENT_TEMPLATE.FAT&amp;display_string=Audit&amp;VAR:KEY=LIRKBOJWRS&amp;VAR:QUERY=RkZfQ0FQRVgoQU5OLC0xLCwsUlAp&amp;WINDOW=FIRST_POPUP&amp;HEIGHT=450&amp;WIDTH=450&amp;START_MAXIMIZED=","FALSE&amp;VAR:CALENDAR=US&amp;VAR:SYMBOL=B1GFB5&amp;VAR:INDEX=0"}</definedName>
    <definedName name="_3605__FDSAUDITLINK__" localSheetId="11" hidden="1">{"fdsup://directions/FAT Viewer?action=UPDATE&amp;creator=factset&amp;DYN_ARGS=TRUE&amp;DOC_NAME=FAT:FQL_AUDITING_CLIENT_TEMPLATE.FAT&amp;display_string=Audit&amp;VAR:KEY=PGZCHAHKRQ&amp;VAR:QUERY=RkZfQ0FQRVgoQU5OLC0yLCwsUlAp&amp;WINDOW=FIRST_POPUP&amp;HEIGHT=450&amp;WIDTH=450&amp;START_MAXIMIZED=","FALSE&amp;VAR:CALENDAR=US&amp;VAR:SYMBOL=B1GFB5&amp;VAR:INDEX=0"}</definedName>
    <definedName name="_3605__FDSAUDITLINK__" localSheetId="3" hidden="1">{"fdsup://directions/FAT Viewer?action=UPDATE&amp;creator=factset&amp;DYN_ARGS=TRUE&amp;DOC_NAME=FAT:FQL_AUDITING_CLIENT_TEMPLATE.FAT&amp;display_string=Audit&amp;VAR:KEY=PGZCHAHKRQ&amp;VAR:QUERY=RkZfQ0FQRVgoQU5OLC0yLCwsUlAp&amp;WINDOW=FIRST_POPUP&amp;HEIGHT=450&amp;WIDTH=450&amp;START_MAXIMIZED=","FALSE&amp;VAR:CALENDAR=US&amp;VAR:SYMBOL=B1GFB5&amp;VAR:INDEX=0"}</definedName>
    <definedName name="_3605__FDSAUDITLINK__" hidden="1">{"fdsup://directions/FAT Viewer?action=UPDATE&amp;creator=factset&amp;DYN_ARGS=TRUE&amp;DOC_NAME=FAT:FQL_AUDITING_CLIENT_TEMPLATE.FAT&amp;display_string=Audit&amp;VAR:KEY=PGZCHAHKRQ&amp;VAR:QUERY=RkZfQ0FQRVgoQU5OLC0yLCwsUlAp&amp;WINDOW=FIRST_POPUP&amp;HEIGHT=450&amp;WIDTH=450&amp;START_MAXIMIZED=","FALSE&amp;VAR:CALENDAR=US&amp;VAR:SYMBOL=B1GFB5&amp;VAR:INDEX=0"}</definedName>
    <definedName name="_3606__FDSAUDITLINK__" localSheetId="11" hidden="1">{"fdsup://directions/FAT Viewer?action=UPDATE&amp;creator=factset&amp;DYN_ARGS=TRUE&amp;DOC_NAME=FAT:FQL_AUDITING_CLIENT_TEMPLATE.FAT&amp;display_string=Audit&amp;VAR:KEY=JGNUPWTYVY&amp;VAR:QUERY=RkZfTkVUX0lOQyhBTk4sLTEsLCxSUCk=&amp;WINDOW=FIRST_POPUP&amp;HEIGHT=450&amp;WIDTH=450&amp;START_MAXIMI","ZED=FALSE&amp;VAR:CALENDAR=US&amp;VAR:SYMBOL=B1GFB5&amp;VAR:INDEX=0"}</definedName>
    <definedName name="_3606__FDSAUDITLINK__" localSheetId="3" hidden="1">{"fdsup://directions/FAT Viewer?action=UPDATE&amp;creator=factset&amp;DYN_ARGS=TRUE&amp;DOC_NAME=FAT:FQL_AUDITING_CLIENT_TEMPLATE.FAT&amp;display_string=Audit&amp;VAR:KEY=JGNUPWTYVY&amp;VAR:QUERY=RkZfTkVUX0lOQyhBTk4sLTEsLCxSUCk=&amp;WINDOW=FIRST_POPUP&amp;HEIGHT=450&amp;WIDTH=450&amp;START_MAXIMI","ZED=FALSE&amp;VAR:CALENDAR=US&amp;VAR:SYMBOL=B1GFB5&amp;VAR:INDEX=0"}</definedName>
    <definedName name="_3606__FDSAUDITLINK__" hidden="1">{"fdsup://directions/FAT Viewer?action=UPDATE&amp;creator=factset&amp;DYN_ARGS=TRUE&amp;DOC_NAME=FAT:FQL_AUDITING_CLIENT_TEMPLATE.FAT&amp;display_string=Audit&amp;VAR:KEY=JGNUPWTYVY&amp;VAR:QUERY=RkZfTkVUX0lOQyhBTk4sLTEsLCxSUCk=&amp;WINDOW=FIRST_POPUP&amp;HEIGHT=450&amp;WIDTH=450&amp;START_MAXIMI","ZED=FALSE&amp;VAR:CALENDAR=US&amp;VAR:SYMBOL=B1GFB5&amp;VAR:INDEX=0"}</definedName>
    <definedName name="_3607__FDSAUDITLINK__" localSheetId="11" hidden="1">{"fdsup://directions/FAT Viewer?action=UPDATE&amp;creator=factset&amp;DYN_ARGS=TRUE&amp;DOC_NAME=FAT:FQL_AUDITING_CLIENT_TEMPLATE.FAT&amp;display_string=Audit&amp;VAR:KEY=RQJEXGHQJI&amp;VAR:QUERY=RkZfTkVUX0lOQyhBTk4sLTIsLCxSUCk=&amp;WINDOW=FIRST_POPUP&amp;HEIGHT=450&amp;WIDTH=450&amp;START_MAXIMI","ZED=FALSE&amp;VAR:CALENDAR=US&amp;VAR:SYMBOL=B1GFB5&amp;VAR:INDEX=0"}</definedName>
    <definedName name="_3607__FDSAUDITLINK__" localSheetId="3" hidden="1">{"fdsup://directions/FAT Viewer?action=UPDATE&amp;creator=factset&amp;DYN_ARGS=TRUE&amp;DOC_NAME=FAT:FQL_AUDITING_CLIENT_TEMPLATE.FAT&amp;display_string=Audit&amp;VAR:KEY=RQJEXGHQJI&amp;VAR:QUERY=RkZfTkVUX0lOQyhBTk4sLTIsLCxSUCk=&amp;WINDOW=FIRST_POPUP&amp;HEIGHT=450&amp;WIDTH=450&amp;START_MAXIMI","ZED=FALSE&amp;VAR:CALENDAR=US&amp;VAR:SYMBOL=B1GFB5&amp;VAR:INDEX=0"}</definedName>
    <definedName name="_3607__FDSAUDITLINK__" hidden="1">{"fdsup://directions/FAT Viewer?action=UPDATE&amp;creator=factset&amp;DYN_ARGS=TRUE&amp;DOC_NAME=FAT:FQL_AUDITING_CLIENT_TEMPLATE.FAT&amp;display_string=Audit&amp;VAR:KEY=RQJEXGHQJI&amp;VAR:QUERY=RkZfTkVUX0lOQyhBTk4sLTIsLCxSUCk=&amp;WINDOW=FIRST_POPUP&amp;HEIGHT=450&amp;WIDTH=450&amp;START_MAXIMI","ZED=FALSE&amp;VAR:CALENDAR=US&amp;VAR:SYMBOL=B1GFB5&amp;VAR:INDEX=0"}</definedName>
    <definedName name="_3608__FDSAUDITLINK__" localSheetId="11" hidden="1">{"fdsup://directions/FAT Viewer?action=UPDATE&amp;creator=factset&amp;DYN_ARGS=TRUE&amp;DOC_NAME=FAT:FQL_AUDITING_CLIENT_TEMPLATE.FAT&amp;display_string=Audit&amp;VAR:KEY=XGLIBAROFS&amp;VAR:QUERY=RkZfRUJJVChBTk4sLTEsLCxSUCk=&amp;WINDOW=FIRST_POPUP&amp;HEIGHT=450&amp;WIDTH=450&amp;START_MAXIMIZED=","FALSE&amp;VAR:CALENDAR=US&amp;VAR:SYMBOL=B1GFB5&amp;VAR:INDEX=0"}</definedName>
    <definedName name="_3608__FDSAUDITLINK__" localSheetId="3" hidden="1">{"fdsup://directions/FAT Viewer?action=UPDATE&amp;creator=factset&amp;DYN_ARGS=TRUE&amp;DOC_NAME=FAT:FQL_AUDITING_CLIENT_TEMPLATE.FAT&amp;display_string=Audit&amp;VAR:KEY=XGLIBAROFS&amp;VAR:QUERY=RkZfRUJJVChBTk4sLTEsLCxSUCk=&amp;WINDOW=FIRST_POPUP&amp;HEIGHT=450&amp;WIDTH=450&amp;START_MAXIMIZED=","FALSE&amp;VAR:CALENDAR=US&amp;VAR:SYMBOL=B1GFB5&amp;VAR:INDEX=0"}</definedName>
    <definedName name="_3608__FDSAUDITLINK__" hidden="1">{"fdsup://directions/FAT Viewer?action=UPDATE&amp;creator=factset&amp;DYN_ARGS=TRUE&amp;DOC_NAME=FAT:FQL_AUDITING_CLIENT_TEMPLATE.FAT&amp;display_string=Audit&amp;VAR:KEY=XGLIBAROFS&amp;VAR:QUERY=RkZfRUJJVChBTk4sLTEsLCxSUCk=&amp;WINDOW=FIRST_POPUP&amp;HEIGHT=450&amp;WIDTH=450&amp;START_MAXIMIZED=","FALSE&amp;VAR:CALENDAR=US&amp;VAR:SYMBOL=B1GFB5&amp;VAR:INDEX=0"}</definedName>
    <definedName name="_3609__FDSAUDITLINK__" localSheetId="11" hidden="1">{"fdsup://directions/FAT Viewer?action=UPDATE&amp;creator=factset&amp;DYN_ARGS=TRUE&amp;DOC_NAME=FAT:FQL_AUDITING_CLIENT_TEMPLATE.FAT&amp;display_string=Audit&amp;VAR:KEY=FGZAVWXABS&amp;VAR:QUERY=RkZfRUJJVChBTk4sLTIsLCxSUCk=&amp;WINDOW=FIRST_POPUP&amp;HEIGHT=450&amp;WIDTH=450&amp;START_MAXIMIZED=","FALSE&amp;VAR:CALENDAR=US&amp;VAR:SYMBOL=B1GFB5&amp;VAR:INDEX=0"}</definedName>
    <definedName name="_3609__FDSAUDITLINK__" localSheetId="3" hidden="1">{"fdsup://directions/FAT Viewer?action=UPDATE&amp;creator=factset&amp;DYN_ARGS=TRUE&amp;DOC_NAME=FAT:FQL_AUDITING_CLIENT_TEMPLATE.FAT&amp;display_string=Audit&amp;VAR:KEY=FGZAVWXABS&amp;VAR:QUERY=RkZfRUJJVChBTk4sLTIsLCxSUCk=&amp;WINDOW=FIRST_POPUP&amp;HEIGHT=450&amp;WIDTH=450&amp;START_MAXIMIZED=","FALSE&amp;VAR:CALENDAR=US&amp;VAR:SYMBOL=B1GFB5&amp;VAR:INDEX=0"}</definedName>
    <definedName name="_3609__FDSAUDITLINK__" hidden="1">{"fdsup://directions/FAT Viewer?action=UPDATE&amp;creator=factset&amp;DYN_ARGS=TRUE&amp;DOC_NAME=FAT:FQL_AUDITING_CLIENT_TEMPLATE.FAT&amp;display_string=Audit&amp;VAR:KEY=FGZAVWXABS&amp;VAR:QUERY=RkZfRUJJVChBTk4sLTIsLCxSUCk=&amp;WINDOW=FIRST_POPUP&amp;HEIGHT=450&amp;WIDTH=450&amp;START_MAXIMIZED=","FALSE&amp;VAR:CALENDAR=US&amp;VAR:SYMBOL=B1GFB5&amp;VAR:INDEX=0"}</definedName>
    <definedName name="_361__FDSAUDITLINK__" localSheetId="11" hidden="1">{"fdsup://directions/FAT Viewer?action=UPDATE&amp;creator=factset&amp;DYN_ARGS=TRUE&amp;DOC_NAME=FAT:FQL_AUDITING_CLIENT_TEMPLATE.FAT&amp;display_string=Audit&amp;VAR:KEY=VQVMNCTKZK&amp;VAR:QUERY=RkZfQ0FQRVgoQU5OLDAsLCxSUCk=&amp;WINDOW=FIRST_POPUP&amp;HEIGHT=450&amp;WIDTH=450&amp;START_MAXIMIZED=","FALSE&amp;VAR:CALENDAR=FIVEDAY&amp;VAR:SYMBOL=646215&amp;VAR:INDEX=0"}</definedName>
    <definedName name="_361__FDSAUDITLINK__" localSheetId="3" hidden="1">{"fdsup://directions/FAT Viewer?action=UPDATE&amp;creator=factset&amp;DYN_ARGS=TRUE&amp;DOC_NAME=FAT:FQL_AUDITING_CLIENT_TEMPLATE.FAT&amp;display_string=Audit&amp;VAR:KEY=VQVMNCTKZK&amp;VAR:QUERY=RkZfQ0FQRVgoQU5OLDAsLCxSUCk=&amp;WINDOW=FIRST_POPUP&amp;HEIGHT=450&amp;WIDTH=450&amp;START_MAXIMIZED=","FALSE&amp;VAR:CALENDAR=FIVEDAY&amp;VAR:SYMBOL=646215&amp;VAR:INDEX=0"}</definedName>
    <definedName name="_361__FDSAUDITLINK__" hidden="1">{"fdsup://directions/FAT Viewer?action=UPDATE&amp;creator=factset&amp;DYN_ARGS=TRUE&amp;DOC_NAME=FAT:FQL_AUDITING_CLIENT_TEMPLATE.FAT&amp;display_string=Audit&amp;VAR:KEY=VQVMNCTKZK&amp;VAR:QUERY=RkZfQ0FQRVgoQU5OLDAsLCxSUCk=&amp;WINDOW=FIRST_POPUP&amp;HEIGHT=450&amp;WIDTH=450&amp;START_MAXIMIZED=","FALSE&amp;VAR:CALENDAR=FIVEDAY&amp;VAR:SYMBOL=646215&amp;VAR:INDEX=0"}</definedName>
    <definedName name="_3610__FDSAUDITLINK__" localSheetId="11" hidden="1">{"fdsup://directions/FAT Viewer?action=UPDATE&amp;creator=factset&amp;DYN_ARGS=TRUE&amp;DOC_NAME=FAT:FQL_AUDITING_CLIENT_TEMPLATE.FAT&amp;display_string=Audit&amp;VAR:KEY=ZSXKPSLQXO&amp;VAR:QUERY=RkZfRUJJVERBKEFOTiwtMSwsLFJQKQ==&amp;WINDOW=FIRST_POPUP&amp;HEIGHT=450&amp;WIDTH=450&amp;START_MAXIMI","ZED=FALSE&amp;VAR:CALENDAR=US&amp;VAR:SYMBOL=B1GFB5&amp;VAR:INDEX=0"}</definedName>
    <definedName name="_3610__FDSAUDITLINK__" localSheetId="3" hidden="1">{"fdsup://directions/FAT Viewer?action=UPDATE&amp;creator=factset&amp;DYN_ARGS=TRUE&amp;DOC_NAME=FAT:FQL_AUDITING_CLIENT_TEMPLATE.FAT&amp;display_string=Audit&amp;VAR:KEY=ZSXKPSLQXO&amp;VAR:QUERY=RkZfRUJJVERBKEFOTiwtMSwsLFJQKQ==&amp;WINDOW=FIRST_POPUP&amp;HEIGHT=450&amp;WIDTH=450&amp;START_MAXIMI","ZED=FALSE&amp;VAR:CALENDAR=US&amp;VAR:SYMBOL=B1GFB5&amp;VAR:INDEX=0"}</definedName>
    <definedName name="_3610__FDSAUDITLINK__" hidden="1">{"fdsup://directions/FAT Viewer?action=UPDATE&amp;creator=factset&amp;DYN_ARGS=TRUE&amp;DOC_NAME=FAT:FQL_AUDITING_CLIENT_TEMPLATE.FAT&amp;display_string=Audit&amp;VAR:KEY=ZSXKPSLQXO&amp;VAR:QUERY=RkZfRUJJVERBKEFOTiwtMSwsLFJQKQ==&amp;WINDOW=FIRST_POPUP&amp;HEIGHT=450&amp;WIDTH=450&amp;START_MAXIMI","ZED=FALSE&amp;VAR:CALENDAR=US&amp;VAR:SYMBOL=B1GFB5&amp;VAR:INDEX=0"}</definedName>
    <definedName name="_3611__FDSAUDITLINK__" localSheetId="11" hidden="1">{"fdsup://directions/FAT Viewer?action=UPDATE&amp;creator=factset&amp;DYN_ARGS=TRUE&amp;DOC_NAME=FAT:FQL_AUDITING_CLIENT_TEMPLATE.FAT&amp;display_string=Audit&amp;VAR:KEY=TSTKJCVGDS&amp;VAR:QUERY=RkZfRUJJVERBKEFOTiwtMiwsLFJQKQ==&amp;WINDOW=FIRST_POPUP&amp;HEIGHT=450&amp;WIDTH=450&amp;START_MAXIMI","ZED=FALSE&amp;VAR:CALENDAR=US&amp;VAR:SYMBOL=B1GFB5&amp;VAR:INDEX=0"}</definedName>
    <definedName name="_3611__FDSAUDITLINK__" localSheetId="3" hidden="1">{"fdsup://directions/FAT Viewer?action=UPDATE&amp;creator=factset&amp;DYN_ARGS=TRUE&amp;DOC_NAME=FAT:FQL_AUDITING_CLIENT_TEMPLATE.FAT&amp;display_string=Audit&amp;VAR:KEY=TSTKJCVGDS&amp;VAR:QUERY=RkZfRUJJVERBKEFOTiwtMiwsLFJQKQ==&amp;WINDOW=FIRST_POPUP&amp;HEIGHT=450&amp;WIDTH=450&amp;START_MAXIMI","ZED=FALSE&amp;VAR:CALENDAR=US&amp;VAR:SYMBOL=B1GFB5&amp;VAR:INDEX=0"}</definedName>
    <definedName name="_3611__FDSAUDITLINK__" hidden="1">{"fdsup://directions/FAT Viewer?action=UPDATE&amp;creator=factset&amp;DYN_ARGS=TRUE&amp;DOC_NAME=FAT:FQL_AUDITING_CLIENT_TEMPLATE.FAT&amp;display_string=Audit&amp;VAR:KEY=TSTKJCVGDS&amp;VAR:QUERY=RkZfRUJJVERBKEFOTiwtMiwsLFJQKQ==&amp;WINDOW=FIRST_POPUP&amp;HEIGHT=450&amp;WIDTH=450&amp;START_MAXIMI","ZED=FALSE&amp;VAR:CALENDAR=US&amp;VAR:SYMBOL=B1GFB5&amp;VAR:INDEX=0"}</definedName>
    <definedName name="_3612__FDSAUDITLINK__" localSheetId="11" hidden="1">{"fdsup://Directions/FactSet Auditing Viewer?action=AUDIT_VALUE&amp;DB=129&amp;ID1=B1GFB5&amp;VALUEID=01001&amp;SDATE=2009&amp;PERIODTYPE=ANN_STD&amp;window=popup_no_bar&amp;width=385&amp;height=120&amp;START_MAXIMIZED=FALSE&amp;creator=factset&amp;display_string=Audit"}</definedName>
    <definedName name="_3612__FDSAUDITLINK__" localSheetId="3" hidden="1">{"fdsup://Directions/FactSet Auditing Viewer?action=AUDIT_VALUE&amp;DB=129&amp;ID1=B1GFB5&amp;VALUEID=01001&amp;SDATE=2009&amp;PERIODTYPE=ANN_STD&amp;window=popup_no_bar&amp;width=385&amp;height=120&amp;START_MAXIMIZED=FALSE&amp;creator=factset&amp;display_string=Audit"}</definedName>
    <definedName name="_3612__FDSAUDITLINK__" hidden="1">{"fdsup://Directions/FactSet Auditing Viewer?action=AUDIT_VALUE&amp;DB=129&amp;ID1=B1GFB5&amp;VALUEID=01001&amp;SDATE=2009&amp;PERIODTYPE=ANN_STD&amp;window=popup_no_bar&amp;width=385&amp;height=120&amp;START_MAXIMIZED=FALSE&amp;creator=factset&amp;display_string=Audit"}</definedName>
    <definedName name="_3613__FDSAUDITLINK__" localSheetId="11" hidden="1">{"fdsup://Directions/FactSet Auditing Viewer?action=AUDIT_VALUE&amp;DB=129&amp;ID1=B1GFB5&amp;VALUEID=01001&amp;SDATE=2008&amp;PERIODTYPE=ANN_STD&amp;window=popup_no_bar&amp;width=385&amp;height=120&amp;START_MAXIMIZED=FALSE&amp;creator=factset&amp;display_string=Audit"}</definedName>
    <definedName name="_3613__FDSAUDITLINK__" localSheetId="3" hidden="1">{"fdsup://Directions/FactSet Auditing Viewer?action=AUDIT_VALUE&amp;DB=129&amp;ID1=B1GFB5&amp;VALUEID=01001&amp;SDATE=2008&amp;PERIODTYPE=ANN_STD&amp;window=popup_no_bar&amp;width=385&amp;height=120&amp;START_MAXIMIZED=FALSE&amp;creator=factset&amp;display_string=Audit"}</definedName>
    <definedName name="_3613__FDSAUDITLINK__" hidden="1">{"fdsup://Directions/FactSet Auditing Viewer?action=AUDIT_VALUE&amp;DB=129&amp;ID1=B1GFB5&amp;VALUEID=01001&amp;SDATE=2008&amp;PERIODTYPE=ANN_STD&amp;window=popup_no_bar&amp;width=385&amp;height=120&amp;START_MAXIMIZED=FALSE&amp;creator=factset&amp;display_string=Audit"}</definedName>
    <definedName name="_3614__FDSAUDITLINK__" localSheetId="11" hidden="1">{"fdsup://directions/FAT Viewer?action=UPDATE&amp;creator=factset&amp;DYN_ARGS=TRUE&amp;DOC_NAME=FAT:FQL_AUDITING_CLIENT_TEMPLATE.FAT&amp;display_string=Audit&amp;VAR:KEY=FYZIJMTKJQ&amp;VAR:QUERY=RkZfQ0FQRVgoQU5OLDAsLCxSUCk=&amp;WINDOW=FIRST_POPUP&amp;HEIGHT=450&amp;WIDTH=450&amp;START_MAXIMIZED=","FALSE&amp;VAR:CALENDAR=US&amp;VAR:SYMBOL=646215&amp;VAR:INDEX=0"}</definedName>
    <definedName name="_3614__FDSAUDITLINK__" localSheetId="3" hidden="1">{"fdsup://directions/FAT Viewer?action=UPDATE&amp;creator=factset&amp;DYN_ARGS=TRUE&amp;DOC_NAME=FAT:FQL_AUDITING_CLIENT_TEMPLATE.FAT&amp;display_string=Audit&amp;VAR:KEY=FYZIJMTKJQ&amp;VAR:QUERY=RkZfQ0FQRVgoQU5OLDAsLCxSUCk=&amp;WINDOW=FIRST_POPUP&amp;HEIGHT=450&amp;WIDTH=450&amp;START_MAXIMIZED=","FALSE&amp;VAR:CALENDAR=US&amp;VAR:SYMBOL=646215&amp;VAR:INDEX=0"}</definedName>
    <definedName name="_3614__FDSAUDITLINK__" hidden="1">{"fdsup://directions/FAT Viewer?action=UPDATE&amp;creator=factset&amp;DYN_ARGS=TRUE&amp;DOC_NAME=FAT:FQL_AUDITING_CLIENT_TEMPLATE.FAT&amp;display_string=Audit&amp;VAR:KEY=FYZIJMTKJQ&amp;VAR:QUERY=RkZfQ0FQRVgoQU5OLDAsLCxSUCk=&amp;WINDOW=FIRST_POPUP&amp;HEIGHT=450&amp;WIDTH=450&amp;START_MAXIMIZED=","FALSE&amp;VAR:CALENDAR=US&amp;VAR:SYMBOL=646215&amp;VAR:INDEX=0"}</definedName>
    <definedName name="_3615__FDSAUDITLINK__" localSheetId="11" hidden="1">{"fdsup://directions/FAT Viewer?action=UPDATE&amp;creator=factset&amp;DYN_ARGS=TRUE&amp;DOC_NAME=FAT:FQL_AUDITING_CLIENT_TEMPLATE.FAT&amp;display_string=Audit&amp;VAR:KEY=LQPKRANCPM&amp;VAR:QUERY=RkZfQ0FQRVgoQU5OLC0xLCwsUlAp&amp;WINDOW=FIRST_POPUP&amp;HEIGHT=450&amp;WIDTH=450&amp;START_MAXIMIZED=","FALSE&amp;VAR:CALENDAR=US&amp;VAR:SYMBOL=646215&amp;VAR:INDEX=0"}</definedName>
    <definedName name="_3615__FDSAUDITLINK__" localSheetId="3" hidden="1">{"fdsup://directions/FAT Viewer?action=UPDATE&amp;creator=factset&amp;DYN_ARGS=TRUE&amp;DOC_NAME=FAT:FQL_AUDITING_CLIENT_TEMPLATE.FAT&amp;display_string=Audit&amp;VAR:KEY=LQPKRANCPM&amp;VAR:QUERY=RkZfQ0FQRVgoQU5OLC0xLCwsUlAp&amp;WINDOW=FIRST_POPUP&amp;HEIGHT=450&amp;WIDTH=450&amp;START_MAXIMIZED=","FALSE&amp;VAR:CALENDAR=US&amp;VAR:SYMBOL=646215&amp;VAR:INDEX=0"}</definedName>
    <definedName name="_3615__FDSAUDITLINK__" hidden="1">{"fdsup://directions/FAT Viewer?action=UPDATE&amp;creator=factset&amp;DYN_ARGS=TRUE&amp;DOC_NAME=FAT:FQL_AUDITING_CLIENT_TEMPLATE.FAT&amp;display_string=Audit&amp;VAR:KEY=LQPKRANCPM&amp;VAR:QUERY=RkZfQ0FQRVgoQU5OLC0xLCwsUlAp&amp;WINDOW=FIRST_POPUP&amp;HEIGHT=450&amp;WIDTH=450&amp;START_MAXIMIZED=","FALSE&amp;VAR:CALENDAR=US&amp;VAR:SYMBOL=646215&amp;VAR:INDEX=0"}</definedName>
    <definedName name="_3616__FDSAUDITLINK__" localSheetId="11" hidden="1">{"fdsup://directions/FAT Viewer?action=UPDATE&amp;creator=factset&amp;DYN_ARGS=TRUE&amp;DOC_NAME=FAT:FQL_AUDITING_CLIENT_TEMPLATE.FAT&amp;display_string=Audit&amp;VAR:KEY=XSXEFKDEZU&amp;VAR:QUERY=RkZfQ0FQRVgoQU5OLC0yLCwsUlAp&amp;WINDOW=FIRST_POPUP&amp;HEIGHT=450&amp;WIDTH=450&amp;START_MAXIMIZED=","FALSE&amp;VAR:CALENDAR=US&amp;VAR:SYMBOL=646215&amp;VAR:INDEX=0"}</definedName>
    <definedName name="_3616__FDSAUDITLINK__" localSheetId="3" hidden="1">{"fdsup://directions/FAT Viewer?action=UPDATE&amp;creator=factset&amp;DYN_ARGS=TRUE&amp;DOC_NAME=FAT:FQL_AUDITING_CLIENT_TEMPLATE.FAT&amp;display_string=Audit&amp;VAR:KEY=XSXEFKDEZU&amp;VAR:QUERY=RkZfQ0FQRVgoQU5OLC0yLCwsUlAp&amp;WINDOW=FIRST_POPUP&amp;HEIGHT=450&amp;WIDTH=450&amp;START_MAXIMIZED=","FALSE&amp;VAR:CALENDAR=US&amp;VAR:SYMBOL=646215&amp;VAR:INDEX=0"}</definedName>
    <definedName name="_3616__FDSAUDITLINK__" hidden="1">{"fdsup://directions/FAT Viewer?action=UPDATE&amp;creator=factset&amp;DYN_ARGS=TRUE&amp;DOC_NAME=FAT:FQL_AUDITING_CLIENT_TEMPLATE.FAT&amp;display_string=Audit&amp;VAR:KEY=XSXEFKDEZU&amp;VAR:QUERY=RkZfQ0FQRVgoQU5OLC0yLCwsUlAp&amp;WINDOW=FIRST_POPUP&amp;HEIGHT=450&amp;WIDTH=450&amp;START_MAXIMIZED=","FALSE&amp;VAR:CALENDAR=US&amp;VAR:SYMBOL=646215&amp;VAR:INDEX=0"}</definedName>
    <definedName name="_3617__FDSAUDITLINK__" localSheetId="11" hidden="1">{"fdsup://directions/FAT Viewer?action=UPDATE&amp;creator=factset&amp;DYN_ARGS=TRUE&amp;DOC_NAME=FAT:FQL_AUDITING_CLIENT_TEMPLATE.FAT&amp;display_string=Audit&amp;VAR:KEY=LYBSRUXADU&amp;VAR:QUERY=RkZfTkVUX0lOQyhBTk4sLTEsLCxSUCk=&amp;WINDOW=FIRST_POPUP&amp;HEIGHT=450&amp;WIDTH=450&amp;START_MAXIMI","ZED=FALSE&amp;VAR:CALENDAR=US&amp;VAR:SYMBOL=646215&amp;VAR:INDEX=0"}</definedName>
    <definedName name="_3617__FDSAUDITLINK__" localSheetId="3" hidden="1">{"fdsup://directions/FAT Viewer?action=UPDATE&amp;creator=factset&amp;DYN_ARGS=TRUE&amp;DOC_NAME=FAT:FQL_AUDITING_CLIENT_TEMPLATE.FAT&amp;display_string=Audit&amp;VAR:KEY=LYBSRUXADU&amp;VAR:QUERY=RkZfTkVUX0lOQyhBTk4sLTEsLCxSUCk=&amp;WINDOW=FIRST_POPUP&amp;HEIGHT=450&amp;WIDTH=450&amp;START_MAXIMI","ZED=FALSE&amp;VAR:CALENDAR=US&amp;VAR:SYMBOL=646215&amp;VAR:INDEX=0"}</definedName>
    <definedName name="_3617__FDSAUDITLINK__" hidden="1">{"fdsup://directions/FAT Viewer?action=UPDATE&amp;creator=factset&amp;DYN_ARGS=TRUE&amp;DOC_NAME=FAT:FQL_AUDITING_CLIENT_TEMPLATE.FAT&amp;display_string=Audit&amp;VAR:KEY=LYBSRUXADU&amp;VAR:QUERY=RkZfTkVUX0lOQyhBTk4sLTEsLCxSUCk=&amp;WINDOW=FIRST_POPUP&amp;HEIGHT=450&amp;WIDTH=450&amp;START_MAXIMI","ZED=FALSE&amp;VAR:CALENDAR=US&amp;VAR:SYMBOL=646215&amp;VAR:INDEX=0"}</definedName>
    <definedName name="_3618__FDSAUDITLINK__" localSheetId="11" hidden="1">{"fdsup://directions/FAT Viewer?action=UPDATE&amp;creator=factset&amp;DYN_ARGS=TRUE&amp;DOC_NAME=FAT:FQL_AUDITING_CLIENT_TEMPLATE.FAT&amp;display_string=Audit&amp;VAR:KEY=XQHAPEPWTW&amp;VAR:QUERY=RkZfTkVUX0lOQyhBTk4sLTIsLCxSUCk=&amp;WINDOW=FIRST_POPUP&amp;HEIGHT=450&amp;WIDTH=450&amp;START_MAXIMI","ZED=FALSE&amp;VAR:CALENDAR=US&amp;VAR:SYMBOL=646215&amp;VAR:INDEX=0"}</definedName>
    <definedName name="_3618__FDSAUDITLINK__" localSheetId="3" hidden="1">{"fdsup://directions/FAT Viewer?action=UPDATE&amp;creator=factset&amp;DYN_ARGS=TRUE&amp;DOC_NAME=FAT:FQL_AUDITING_CLIENT_TEMPLATE.FAT&amp;display_string=Audit&amp;VAR:KEY=XQHAPEPWTW&amp;VAR:QUERY=RkZfTkVUX0lOQyhBTk4sLTIsLCxSUCk=&amp;WINDOW=FIRST_POPUP&amp;HEIGHT=450&amp;WIDTH=450&amp;START_MAXIMI","ZED=FALSE&amp;VAR:CALENDAR=US&amp;VAR:SYMBOL=646215&amp;VAR:INDEX=0"}</definedName>
    <definedName name="_3618__FDSAUDITLINK__" hidden="1">{"fdsup://directions/FAT Viewer?action=UPDATE&amp;creator=factset&amp;DYN_ARGS=TRUE&amp;DOC_NAME=FAT:FQL_AUDITING_CLIENT_TEMPLATE.FAT&amp;display_string=Audit&amp;VAR:KEY=XQHAPEPWTW&amp;VAR:QUERY=RkZfTkVUX0lOQyhBTk4sLTIsLCxSUCk=&amp;WINDOW=FIRST_POPUP&amp;HEIGHT=450&amp;WIDTH=450&amp;START_MAXIMI","ZED=FALSE&amp;VAR:CALENDAR=US&amp;VAR:SYMBOL=646215&amp;VAR:INDEX=0"}</definedName>
    <definedName name="_3619__FDSAUDITLINK__" localSheetId="11" hidden="1">{"fdsup://directions/FAT Viewer?action=UPDATE&amp;creator=factset&amp;DYN_ARGS=TRUE&amp;DOC_NAME=FAT:FQL_AUDITING_CLIENT_TEMPLATE.FAT&amp;display_string=Audit&amp;VAR:KEY=DSJYLMBQRI&amp;VAR:QUERY=RkZfRUJJVChBTk4sLTEsLCxSUCk=&amp;WINDOW=FIRST_POPUP&amp;HEIGHT=450&amp;WIDTH=450&amp;START_MAXIMIZED=","FALSE&amp;VAR:CALENDAR=US&amp;VAR:SYMBOL=646215&amp;VAR:INDEX=0"}</definedName>
    <definedName name="_3619__FDSAUDITLINK__" localSheetId="3" hidden="1">{"fdsup://directions/FAT Viewer?action=UPDATE&amp;creator=factset&amp;DYN_ARGS=TRUE&amp;DOC_NAME=FAT:FQL_AUDITING_CLIENT_TEMPLATE.FAT&amp;display_string=Audit&amp;VAR:KEY=DSJYLMBQRI&amp;VAR:QUERY=RkZfRUJJVChBTk4sLTEsLCxSUCk=&amp;WINDOW=FIRST_POPUP&amp;HEIGHT=450&amp;WIDTH=450&amp;START_MAXIMIZED=","FALSE&amp;VAR:CALENDAR=US&amp;VAR:SYMBOL=646215&amp;VAR:INDEX=0"}</definedName>
    <definedName name="_3619__FDSAUDITLINK__" hidden="1">{"fdsup://directions/FAT Viewer?action=UPDATE&amp;creator=factset&amp;DYN_ARGS=TRUE&amp;DOC_NAME=FAT:FQL_AUDITING_CLIENT_TEMPLATE.FAT&amp;display_string=Audit&amp;VAR:KEY=DSJYLMBQRI&amp;VAR:QUERY=RkZfRUJJVChBTk4sLTEsLCxSUCk=&amp;WINDOW=FIRST_POPUP&amp;HEIGHT=450&amp;WIDTH=450&amp;START_MAXIMIZED=","FALSE&amp;VAR:CALENDAR=US&amp;VAR:SYMBOL=646215&amp;VAR:INDEX=0"}</definedName>
    <definedName name="_362__FDSAUDITLINK__" localSheetId="11" hidden="1">{"fdsup://directions/FAT Viewer?action=UPDATE&amp;creator=factset&amp;DYN_ARGS=TRUE&amp;DOC_NAME=FAT:FQL_AUDITING_CLIENT_TEMPLATE.FAT&amp;display_string=Audit&amp;VAR:KEY=XOJOBSRWNK&amp;VAR:QUERY=RkZfQ0FQRVgoQU5OLC0xLCwsUlAp&amp;WINDOW=FIRST_POPUP&amp;HEIGHT=450&amp;WIDTH=450&amp;START_MAXIMIZED=","FALSE&amp;VAR:CALENDAR=FIVEDAY&amp;VAR:SYMBOL=646215&amp;VAR:INDEX=0"}</definedName>
    <definedName name="_362__FDSAUDITLINK__" localSheetId="3" hidden="1">{"fdsup://directions/FAT Viewer?action=UPDATE&amp;creator=factset&amp;DYN_ARGS=TRUE&amp;DOC_NAME=FAT:FQL_AUDITING_CLIENT_TEMPLATE.FAT&amp;display_string=Audit&amp;VAR:KEY=XOJOBSRWNK&amp;VAR:QUERY=RkZfQ0FQRVgoQU5OLC0xLCwsUlAp&amp;WINDOW=FIRST_POPUP&amp;HEIGHT=450&amp;WIDTH=450&amp;START_MAXIMIZED=","FALSE&amp;VAR:CALENDAR=FIVEDAY&amp;VAR:SYMBOL=646215&amp;VAR:INDEX=0"}</definedName>
    <definedName name="_362__FDSAUDITLINK__" hidden="1">{"fdsup://directions/FAT Viewer?action=UPDATE&amp;creator=factset&amp;DYN_ARGS=TRUE&amp;DOC_NAME=FAT:FQL_AUDITING_CLIENT_TEMPLATE.FAT&amp;display_string=Audit&amp;VAR:KEY=XOJOBSRWNK&amp;VAR:QUERY=RkZfQ0FQRVgoQU5OLC0xLCwsUlAp&amp;WINDOW=FIRST_POPUP&amp;HEIGHT=450&amp;WIDTH=450&amp;START_MAXIMIZED=","FALSE&amp;VAR:CALENDAR=FIVEDAY&amp;VAR:SYMBOL=646215&amp;VAR:INDEX=0"}</definedName>
    <definedName name="_3620__FDSAUDITLINK__" localSheetId="11" hidden="1">{"fdsup://directions/FAT Viewer?action=UPDATE&amp;creator=factset&amp;DYN_ARGS=TRUE&amp;DOC_NAME=FAT:FQL_AUDITING_CLIENT_TEMPLATE.FAT&amp;display_string=Audit&amp;VAR:KEY=ZWNOZEJGPA&amp;VAR:QUERY=RkZfRUJJVChBTk4sLTIsLCxSUCk=&amp;WINDOW=FIRST_POPUP&amp;HEIGHT=450&amp;WIDTH=450&amp;START_MAXIMIZED=","FALSE&amp;VAR:CALENDAR=US&amp;VAR:SYMBOL=646215&amp;VAR:INDEX=0"}</definedName>
    <definedName name="_3620__FDSAUDITLINK__" localSheetId="3" hidden="1">{"fdsup://directions/FAT Viewer?action=UPDATE&amp;creator=factset&amp;DYN_ARGS=TRUE&amp;DOC_NAME=FAT:FQL_AUDITING_CLIENT_TEMPLATE.FAT&amp;display_string=Audit&amp;VAR:KEY=ZWNOZEJGPA&amp;VAR:QUERY=RkZfRUJJVChBTk4sLTIsLCxSUCk=&amp;WINDOW=FIRST_POPUP&amp;HEIGHT=450&amp;WIDTH=450&amp;START_MAXIMIZED=","FALSE&amp;VAR:CALENDAR=US&amp;VAR:SYMBOL=646215&amp;VAR:INDEX=0"}</definedName>
    <definedName name="_3620__FDSAUDITLINK__" hidden="1">{"fdsup://directions/FAT Viewer?action=UPDATE&amp;creator=factset&amp;DYN_ARGS=TRUE&amp;DOC_NAME=FAT:FQL_AUDITING_CLIENT_TEMPLATE.FAT&amp;display_string=Audit&amp;VAR:KEY=ZWNOZEJGPA&amp;VAR:QUERY=RkZfRUJJVChBTk4sLTIsLCxSUCk=&amp;WINDOW=FIRST_POPUP&amp;HEIGHT=450&amp;WIDTH=450&amp;START_MAXIMIZED=","FALSE&amp;VAR:CALENDAR=US&amp;VAR:SYMBOL=646215&amp;VAR:INDEX=0"}</definedName>
    <definedName name="_3621__FDSAUDITLINK__" localSheetId="11" hidden="1">{"fdsup://directions/FAT Viewer?action=UPDATE&amp;creator=factset&amp;DYN_ARGS=TRUE&amp;DOC_NAME=FAT:FQL_AUDITING_CLIENT_TEMPLATE.FAT&amp;display_string=Audit&amp;VAR:KEY=BCPUBWFGDW&amp;VAR:QUERY=RkZfRUJJVERBKEFOTiwtMSwsLFJQKQ==&amp;WINDOW=FIRST_POPUP&amp;HEIGHT=450&amp;WIDTH=450&amp;START_MAXIMI","ZED=FALSE&amp;VAR:CALENDAR=US&amp;VAR:SYMBOL=646215&amp;VAR:INDEX=0"}</definedName>
    <definedName name="_3621__FDSAUDITLINK__" localSheetId="3" hidden="1">{"fdsup://directions/FAT Viewer?action=UPDATE&amp;creator=factset&amp;DYN_ARGS=TRUE&amp;DOC_NAME=FAT:FQL_AUDITING_CLIENT_TEMPLATE.FAT&amp;display_string=Audit&amp;VAR:KEY=BCPUBWFGDW&amp;VAR:QUERY=RkZfRUJJVERBKEFOTiwtMSwsLFJQKQ==&amp;WINDOW=FIRST_POPUP&amp;HEIGHT=450&amp;WIDTH=450&amp;START_MAXIMI","ZED=FALSE&amp;VAR:CALENDAR=US&amp;VAR:SYMBOL=646215&amp;VAR:INDEX=0"}</definedName>
    <definedName name="_3621__FDSAUDITLINK__" hidden="1">{"fdsup://directions/FAT Viewer?action=UPDATE&amp;creator=factset&amp;DYN_ARGS=TRUE&amp;DOC_NAME=FAT:FQL_AUDITING_CLIENT_TEMPLATE.FAT&amp;display_string=Audit&amp;VAR:KEY=BCPUBWFGDW&amp;VAR:QUERY=RkZfRUJJVERBKEFOTiwtMSwsLFJQKQ==&amp;WINDOW=FIRST_POPUP&amp;HEIGHT=450&amp;WIDTH=450&amp;START_MAXIMI","ZED=FALSE&amp;VAR:CALENDAR=US&amp;VAR:SYMBOL=646215&amp;VAR:INDEX=0"}</definedName>
    <definedName name="_3622__FDSAUDITLINK__" localSheetId="11" hidden="1">{"fdsup://directions/FAT Viewer?action=UPDATE&amp;creator=factset&amp;DYN_ARGS=TRUE&amp;DOC_NAME=FAT:FQL_AUDITING_CLIENT_TEMPLATE.FAT&amp;display_string=Audit&amp;VAR:KEY=DYXKBKDMRU&amp;VAR:QUERY=RkZfRUJJVERBKEFOTiwtMiwsLFJQKQ==&amp;WINDOW=FIRST_POPUP&amp;HEIGHT=450&amp;WIDTH=450&amp;START_MAXIMI","ZED=FALSE&amp;VAR:CALENDAR=US&amp;VAR:SYMBOL=646215&amp;VAR:INDEX=0"}</definedName>
    <definedName name="_3622__FDSAUDITLINK__" localSheetId="3" hidden="1">{"fdsup://directions/FAT Viewer?action=UPDATE&amp;creator=factset&amp;DYN_ARGS=TRUE&amp;DOC_NAME=FAT:FQL_AUDITING_CLIENT_TEMPLATE.FAT&amp;display_string=Audit&amp;VAR:KEY=DYXKBKDMRU&amp;VAR:QUERY=RkZfRUJJVERBKEFOTiwtMiwsLFJQKQ==&amp;WINDOW=FIRST_POPUP&amp;HEIGHT=450&amp;WIDTH=450&amp;START_MAXIMI","ZED=FALSE&amp;VAR:CALENDAR=US&amp;VAR:SYMBOL=646215&amp;VAR:INDEX=0"}</definedName>
    <definedName name="_3622__FDSAUDITLINK__" hidden="1">{"fdsup://directions/FAT Viewer?action=UPDATE&amp;creator=factset&amp;DYN_ARGS=TRUE&amp;DOC_NAME=FAT:FQL_AUDITING_CLIENT_TEMPLATE.FAT&amp;display_string=Audit&amp;VAR:KEY=DYXKBKDMRU&amp;VAR:QUERY=RkZfRUJJVERBKEFOTiwtMiwsLFJQKQ==&amp;WINDOW=FIRST_POPUP&amp;HEIGHT=450&amp;WIDTH=450&amp;START_MAXIMI","ZED=FALSE&amp;VAR:CALENDAR=US&amp;VAR:SYMBOL=646215&amp;VAR:INDEX=0"}</definedName>
    <definedName name="_3623__FDSAUDITLINK__" localSheetId="11" hidden="1">{"fdsup://Directions/FactSet Auditing Viewer?action=AUDIT_VALUE&amp;DB=129&amp;ID1=646215&amp;VALUEID=01001&amp;SDATE=2008&amp;PERIODTYPE=ANN_STD&amp;window=popup_no_bar&amp;width=385&amp;height=120&amp;START_MAXIMIZED=FALSE&amp;creator=factset&amp;display_string=Audit"}</definedName>
    <definedName name="_3623__FDSAUDITLINK__" localSheetId="3" hidden="1">{"fdsup://Directions/FactSet Auditing Viewer?action=AUDIT_VALUE&amp;DB=129&amp;ID1=646215&amp;VALUEID=01001&amp;SDATE=2008&amp;PERIODTYPE=ANN_STD&amp;window=popup_no_bar&amp;width=385&amp;height=120&amp;START_MAXIMIZED=FALSE&amp;creator=factset&amp;display_string=Audit"}</definedName>
    <definedName name="_3623__FDSAUDITLINK__" hidden="1">{"fdsup://Directions/FactSet Auditing Viewer?action=AUDIT_VALUE&amp;DB=129&amp;ID1=646215&amp;VALUEID=01001&amp;SDATE=2008&amp;PERIODTYPE=ANN_STD&amp;window=popup_no_bar&amp;width=385&amp;height=120&amp;START_MAXIMIZED=FALSE&amp;creator=factset&amp;display_string=Audit"}</definedName>
    <definedName name="_3624__FDSAUDITLINK__" localSheetId="11" hidden="1">{"fdsup://directions/FAT Viewer?action=UPDATE&amp;creator=factset&amp;DYN_ARGS=TRUE&amp;DOC_NAME=FAT:FQL_AUDITING_CLIENT_TEMPLATE.FAT&amp;display_string=Audit&amp;VAR:KEY=RCPINKDIXC&amp;VAR:QUERY=RkZfQ0FQRVgoQU5OLDAsLCxSUCk=&amp;WINDOW=FIRST_POPUP&amp;HEIGHT=450&amp;WIDTH=450&amp;START_MAXIMIZED=","FALSE&amp;VAR:CALENDAR=US&amp;VAR:SYMBOL=B04443&amp;VAR:INDEX=0"}</definedName>
    <definedName name="_3624__FDSAUDITLINK__" localSheetId="3" hidden="1">{"fdsup://directions/FAT Viewer?action=UPDATE&amp;creator=factset&amp;DYN_ARGS=TRUE&amp;DOC_NAME=FAT:FQL_AUDITING_CLIENT_TEMPLATE.FAT&amp;display_string=Audit&amp;VAR:KEY=RCPINKDIXC&amp;VAR:QUERY=RkZfQ0FQRVgoQU5OLDAsLCxSUCk=&amp;WINDOW=FIRST_POPUP&amp;HEIGHT=450&amp;WIDTH=450&amp;START_MAXIMIZED=","FALSE&amp;VAR:CALENDAR=US&amp;VAR:SYMBOL=B04443&amp;VAR:INDEX=0"}</definedName>
    <definedName name="_3624__FDSAUDITLINK__" hidden="1">{"fdsup://directions/FAT Viewer?action=UPDATE&amp;creator=factset&amp;DYN_ARGS=TRUE&amp;DOC_NAME=FAT:FQL_AUDITING_CLIENT_TEMPLATE.FAT&amp;display_string=Audit&amp;VAR:KEY=RCPINKDIXC&amp;VAR:QUERY=RkZfQ0FQRVgoQU5OLDAsLCxSUCk=&amp;WINDOW=FIRST_POPUP&amp;HEIGHT=450&amp;WIDTH=450&amp;START_MAXIMIZED=","FALSE&amp;VAR:CALENDAR=US&amp;VAR:SYMBOL=B04443&amp;VAR:INDEX=0"}</definedName>
    <definedName name="_3625__FDSAUDITLINK__" localSheetId="11" hidden="1">{"fdsup://directions/FAT Viewer?action=UPDATE&amp;creator=factset&amp;DYN_ARGS=TRUE&amp;DOC_NAME=FAT:FQL_AUDITING_CLIENT_TEMPLATE.FAT&amp;display_string=Audit&amp;VAR:KEY=RIXYHQFURC&amp;VAR:QUERY=RkZfQ0FQRVgoQU5OLC0xLCwsUlAp&amp;WINDOW=FIRST_POPUP&amp;HEIGHT=450&amp;WIDTH=450&amp;START_MAXIMIZED=","FALSE&amp;VAR:CALENDAR=US&amp;VAR:SYMBOL=B04443&amp;VAR:INDEX=0"}</definedName>
    <definedName name="_3625__FDSAUDITLINK__" localSheetId="3" hidden="1">{"fdsup://directions/FAT Viewer?action=UPDATE&amp;creator=factset&amp;DYN_ARGS=TRUE&amp;DOC_NAME=FAT:FQL_AUDITING_CLIENT_TEMPLATE.FAT&amp;display_string=Audit&amp;VAR:KEY=RIXYHQFURC&amp;VAR:QUERY=RkZfQ0FQRVgoQU5OLC0xLCwsUlAp&amp;WINDOW=FIRST_POPUP&amp;HEIGHT=450&amp;WIDTH=450&amp;START_MAXIMIZED=","FALSE&amp;VAR:CALENDAR=US&amp;VAR:SYMBOL=B04443&amp;VAR:INDEX=0"}</definedName>
    <definedName name="_3625__FDSAUDITLINK__" hidden="1">{"fdsup://directions/FAT Viewer?action=UPDATE&amp;creator=factset&amp;DYN_ARGS=TRUE&amp;DOC_NAME=FAT:FQL_AUDITING_CLIENT_TEMPLATE.FAT&amp;display_string=Audit&amp;VAR:KEY=RIXYHQFURC&amp;VAR:QUERY=RkZfQ0FQRVgoQU5OLC0xLCwsUlAp&amp;WINDOW=FIRST_POPUP&amp;HEIGHT=450&amp;WIDTH=450&amp;START_MAXIMIZED=","FALSE&amp;VAR:CALENDAR=US&amp;VAR:SYMBOL=B04443&amp;VAR:INDEX=0"}</definedName>
    <definedName name="_3626__FDSAUDITLINK__" localSheetId="11" hidden="1">{"fdsup://directions/FAT Viewer?action=UPDATE&amp;creator=factset&amp;DYN_ARGS=TRUE&amp;DOC_NAME=FAT:FQL_AUDITING_CLIENT_TEMPLATE.FAT&amp;display_string=Audit&amp;VAR:KEY=NABSLUVIZW&amp;VAR:QUERY=RkZfQ0FQRVgoQU5OLC0yLCwsUlAp&amp;WINDOW=FIRST_POPUP&amp;HEIGHT=450&amp;WIDTH=450&amp;START_MAXIMIZED=","FALSE&amp;VAR:CALENDAR=US&amp;VAR:SYMBOL=B04443&amp;VAR:INDEX=0"}</definedName>
    <definedName name="_3626__FDSAUDITLINK__" localSheetId="3" hidden="1">{"fdsup://directions/FAT Viewer?action=UPDATE&amp;creator=factset&amp;DYN_ARGS=TRUE&amp;DOC_NAME=FAT:FQL_AUDITING_CLIENT_TEMPLATE.FAT&amp;display_string=Audit&amp;VAR:KEY=NABSLUVIZW&amp;VAR:QUERY=RkZfQ0FQRVgoQU5OLC0yLCwsUlAp&amp;WINDOW=FIRST_POPUP&amp;HEIGHT=450&amp;WIDTH=450&amp;START_MAXIMIZED=","FALSE&amp;VAR:CALENDAR=US&amp;VAR:SYMBOL=B04443&amp;VAR:INDEX=0"}</definedName>
    <definedName name="_3626__FDSAUDITLINK__" hidden="1">{"fdsup://directions/FAT Viewer?action=UPDATE&amp;creator=factset&amp;DYN_ARGS=TRUE&amp;DOC_NAME=FAT:FQL_AUDITING_CLIENT_TEMPLATE.FAT&amp;display_string=Audit&amp;VAR:KEY=NABSLUVIZW&amp;VAR:QUERY=RkZfQ0FQRVgoQU5OLC0yLCwsUlAp&amp;WINDOW=FIRST_POPUP&amp;HEIGHT=450&amp;WIDTH=450&amp;START_MAXIMIZED=","FALSE&amp;VAR:CALENDAR=US&amp;VAR:SYMBOL=B04443&amp;VAR:INDEX=0"}</definedName>
    <definedName name="_3627__FDSAUDITLINK__" localSheetId="11" hidden="1">{"fdsup://directions/FAT Viewer?action=UPDATE&amp;creator=factset&amp;DYN_ARGS=TRUE&amp;DOC_NAME=FAT:FQL_AUDITING_CLIENT_TEMPLATE.FAT&amp;display_string=Audit&amp;VAR:KEY=LIZEVKBGHQ&amp;VAR:QUERY=RkZfTkVUX0lOQyhBTk4sLTEsLCxSUCk=&amp;WINDOW=FIRST_POPUP&amp;HEIGHT=450&amp;WIDTH=450&amp;START_MAXIMI","ZED=FALSE&amp;VAR:CALENDAR=US&amp;VAR:SYMBOL=B04443&amp;VAR:INDEX=0"}</definedName>
    <definedName name="_3627__FDSAUDITLINK__" localSheetId="3" hidden="1">{"fdsup://directions/FAT Viewer?action=UPDATE&amp;creator=factset&amp;DYN_ARGS=TRUE&amp;DOC_NAME=FAT:FQL_AUDITING_CLIENT_TEMPLATE.FAT&amp;display_string=Audit&amp;VAR:KEY=LIZEVKBGHQ&amp;VAR:QUERY=RkZfTkVUX0lOQyhBTk4sLTEsLCxSUCk=&amp;WINDOW=FIRST_POPUP&amp;HEIGHT=450&amp;WIDTH=450&amp;START_MAXIMI","ZED=FALSE&amp;VAR:CALENDAR=US&amp;VAR:SYMBOL=B04443&amp;VAR:INDEX=0"}</definedName>
    <definedName name="_3627__FDSAUDITLINK__" hidden="1">{"fdsup://directions/FAT Viewer?action=UPDATE&amp;creator=factset&amp;DYN_ARGS=TRUE&amp;DOC_NAME=FAT:FQL_AUDITING_CLIENT_TEMPLATE.FAT&amp;display_string=Audit&amp;VAR:KEY=LIZEVKBGHQ&amp;VAR:QUERY=RkZfTkVUX0lOQyhBTk4sLTEsLCxSUCk=&amp;WINDOW=FIRST_POPUP&amp;HEIGHT=450&amp;WIDTH=450&amp;START_MAXIMI","ZED=FALSE&amp;VAR:CALENDAR=US&amp;VAR:SYMBOL=B04443&amp;VAR:INDEX=0"}</definedName>
    <definedName name="_3628__FDSAUDITLINK__" localSheetId="11" hidden="1">{"fdsup://directions/FAT Viewer?action=UPDATE&amp;creator=factset&amp;DYN_ARGS=TRUE&amp;DOC_NAME=FAT:FQL_AUDITING_CLIENT_TEMPLATE.FAT&amp;display_string=Audit&amp;VAR:KEY=NMZOTUFORM&amp;VAR:QUERY=RkZfTkVUX0lOQyhBTk4sLTIsLCxSUCk=&amp;WINDOW=FIRST_POPUP&amp;HEIGHT=450&amp;WIDTH=450&amp;START_MAXIMI","ZED=FALSE&amp;VAR:CALENDAR=US&amp;VAR:SYMBOL=B04443&amp;VAR:INDEX=0"}</definedName>
    <definedName name="_3628__FDSAUDITLINK__" localSheetId="3" hidden="1">{"fdsup://directions/FAT Viewer?action=UPDATE&amp;creator=factset&amp;DYN_ARGS=TRUE&amp;DOC_NAME=FAT:FQL_AUDITING_CLIENT_TEMPLATE.FAT&amp;display_string=Audit&amp;VAR:KEY=NMZOTUFORM&amp;VAR:QUERY=RkZfTkVUX0lOQyhBTk4sLTIsLCxSUCk=&amp;WINDOW=FIRST_POPUP&amp;HEIGHT=450&amp;WIDTH=450&amp;START_MAXIMI","ZED=FALSE&amp;VAR:CALENDAR=US&amp;VAR:SYMBOL=B04443&amp;VAR:INDEX=0"}</definedName>
    <definedName name="_3628__FDSAUDITLINK__" hidden="1">{"fdsup://directions/FAT Viewer?action=UPDATE&amp;creator=factset&amp;DYN_ARGS=TRUE&amp;DOC_NAME=FAT:FQL_AUDITING_CLIENT_TEMPLATE.FAT&amp;display_string=Audit&amp;VAR:KEY=NMZOTUFORM&amp;VAR:QUERY=RkZfTkVUX0lOQyhBTk4sLTIsLCxSUCk=&amp;WINDOW=FIRST_POPUP&amp;HEIGHT=450&amp;WIDTH=450&amp;START_MAXIMI","ZED=FALSE&amp;VAR:CALENDAR=US&amp;VAR:SYMBOL=B04443&amp;VAR:INDEX=0"}</definedName>
    <definedName name="_3629__FDSAUDITLINK__" localSheetId="11" hidden="1">{"fdsup://directions/FAT Viewer?action=UPDATE&amp;creator=factset&amp;DYN_ARGS=TRUE&amp;DOC_NAME=FAT:FQL_AUDITING_CLIENT_TEMPLATE.FAT&amp;display_string=Audit&amp;VAR:KEY=XEZOPEZOXW&amp;VAR:QUERY=RkZfRUJJVF9PUEVSKEFOTiwtMSwsLFJQKQ==&amp;WINDOW=FIRST_POPUP&amp;HEIGHT=450&amp;WIDTH=450&amp;START_MA","XIMIZED=FALSE&amp;VAR:CALENDAR=US&amp;VAR:SYMBOL=B04443&amp;VAR:INDEX=0"}</definedName>
    <definedName name="_3629__FDSAUDITLINK__" localSheetId="3" hidden="1">{"fdsup://directions/FAT Viewer?action=UPDATE&amp;creator=factset&amp;DYN_ARGS=TRUE&amp;DOC_NAME=FAT:FQL_AUDITING_CLIENT_TEMPLATE.FAT&amp;display_string=Audit&amp;VAR:KEY=XEZOPEZOXW&amp;VAR:QUERY=RkZfRUJJVF9PUEVSKEFOTiwtMSwsLFJQKQ==&amp;WINDOW=FIRST_POPUP&amp;HEIGHT=450&amp;WIDTH=450&amp;START_MA","XIMIZED=FALSE&amp;VAR:CALENDAR=US&amp;VAR:SYMBOL=B04443&amp;VAR:INDEX=0"}</definedName>
    <definedName name="_3629__FDSAUDITLINK__" hidden="1">{"fdsup://directions/FAT Viewer?action=UPDATE&amp;creator=factset&amp;DYN_ARGS=TRUE&amp;DOC_NAME=FAT:FQL_AUDITING_CLIENT_TEMPLATE.FAT&amp;display_string=Audit&amp;VAR:KEY=XEZOPEZOXW&amp;VAR:QUERY=RkZfRUJJVF9PUEVSKEFOTiwtMSwsLFJQKQ==&amp;WINDOW=FIRST_POPUP&amp;HEIGHT=450&amp;WIDTH=450&amp;START_MA","XIMIZED=FALSE&amp;VAR:CALENDAR=US&amp;VAR:SYMBOL=B04443&amp;VAR:INDEX=0"}</definedName>
    <definedName name="_363__FDSAUDITLINK__" localSheetId="11" hidden="1">{"fdsup://directions/FAT Viewer?action=UPDATE&amp;creator=factset&amp;DYN_ARGS=TRUE&amp;DOC_NAME=FAT:FQL_AUDITING_CLIENT_TEMPLATE.FAT&amp;display_string=Audit&amp;VAR:KEY=XMJMNKLCBO&amp;VAR:QUERY=RkZfQ0FQRVgoQU5OLC0yLCwsUlAp&amp;WINDOW=FIRST_POPUP&amp;HEIGHT=450&amp;WIDTH=450&amp;START_MAXIMIZED=","FALSE&amp;VAR:CALENDAR=FIVEDAY&amp;VAR:SYMBOL=646215&amp;VAR:INDEX=0"}</definedName>
    <definedName name="_363__FDSAUDITLINK__" localSheetId="3" hidden="1">{"fdsup://directions/FAT Viewer?action=UPDATE&amp;creator=factset&amp;DYN_ARGS=TRUE&amp;DOC_NAME=FAT:FQL_AUDITING_CLIENT_TEMPLATE.FAT&amp;display_string=Audit&amp;VAR:KEY=XMJMNKLCBO&amp;VAR:QUERY=RkZfQ0FQRVgoQU5OLC0yLCwsUlAp&amp;WINDOW=FIRST_POPUP&amp;HEIGHT=450&amp;WIDTH=450&amp;START_MAXIMIZED=","FALSE&amp;VAR:CALENDAR=FIVEDAY&amp;VAR:SYMBOL=646215&amp;VAR:INDEX=0"}</definedName>
    <definedName name="_363__FDSAUDITLINK__" hidden="1">{"fdsup://directions/FAT Viewer?action=UPDATE&amp;creator=factset&amp;DYN_ARGS=TRUE&amp;DOC_NAME=FAT:FQL_AUDITING_CLIENT_TEMPLATE.FAT&amp;display_string=Audit&amp;VAR:KEY=XMJMNKLCBO&amp;VAR:QUERY=RkZfQ0FQRVgoQU5OLC0yLCwsUlAp&amp;WINDOW=FIRST_POPUP&amp;HEIGHT=450&amp;WIDTH=450&amp;START_MAXIMIZED=","FALSE&amp;VAR:CALENDAR=FIVEDAY&amp;VAR:SYMBOL=646215&amp;VAR:INDEX=0"}</definedName>
    <definedName name="_3630__FDSAUDITLINK__" localSheetId="11" hidden="1">{"fdsup://directions/FAT Viewer?action=UPDATE&amp;creator=factset&amp;DYN_ARGS=TRUE&amp;DOC_NAME=FAT:FQL_AUDITING_CLIENT_TEMPLATE.FAT&amp;display_string=Audit&amp;VAR:KEY=POFYDIBIXM&amp;VAR:QUERY=RkZfRUJJVChBTk4sLTIsLCxSUCk=&amp;WINDOW=FIRST_POPUP&amp;HEIGHT=450&amp;WIDTH=450&amp;START_MAXIMIZED=","FALSE&amp;VAR:CALENDAR=US&amp;VAR:SYMBOL=B04443&amp;VAR:INDEX=0"}</definedName>
    <definedName name="_3630__FDSAUDITLINK__" localSheetId="3" hidden="1">{"fdsup://directions/FAT Viewer?action=UPDATE&amp;creator=factset&amp;DYN_ARGS=TRUE&amp;DOC_NAME=FAT:FQL_AUDITING_CLIENT_TEMPLATE.FAT&amp;display_string=Audit&amp;VAR:KEY=POFYDIBIXM&amp;VAR:QUERY=RkZfRUJJVChBTk4sLTIsLCxSUCk=&amp;WINDOW=FIRST_POPUP&amp;HEIGHT=450&amp;WIDTH=450&amp;START_MAXIMIZED=","FALSE&amp;VAR:CALENDAR=US&amp;VAR:SYMBOL=B04443&amp;VAR:INDEX=0"}</definedName>
    <definedName name="_3630__FDSAUDITLINK__" hidden="1">{"fdsup://directions/FAT Viewer?action=UPDATE&amp;creator=factset&amp;DYN_ARGS=TRUE&amp;DOC_NAME=FAT:FQL_AUDITING_CLIENT_TEMPLATE.FAT&amp;display_string=Audit&amp;VAR:KEY=POFYDIBIXM&amp;VAR:QUERY=RkZfRUJJVChBTk4sLTIsLCxSUCk=&amp;WINDOW=FIRST_POPUP&amp;HEIGHT=450&amp;WIDTH=450&amp;START_MAXIMIZED=","FALSE&amp;VAR:CALENDAR=US&amp;VAR:SYMBOL=B04443&amp;VAR:INDEX=0"}</definedName>
    <definedName name="_3631__FDSAUDITLINK__" localSheetId="11" hidden="1">{"fdsup://directions/FAT Viewer?action=UPDATE&amp;creator=factset&amp;DYN_ARGS=TRUE&amp;DOC_NAME=FAT:FQL_AUDITING_CLIENT_TEMPLATE.FAT&amp;display_string=Audit&amp;VAR:KEY=NWJMZEPABA&amp;VAR:QUERY=RkZfRUJJVERBX09QRVIoQU5OLC0xLCwsUlAp&amp;WINDOW=FIRST_POPUP&amp;HEIGHT=450&amp;WIDTH=450&amp;START_MA","XIMIZED=FALSE&amp;VAR:CALENDAR=US&amp;VAR:SYMBOL=B04443&amp;VAR:INDEX=0"}</definedName>
    <definedName name="_3631__FDSAUDITLINK__" localSheetId="3" hidden="1">{"fdsup://directions/FAT Viewer?action=UPDATE&amp;creator=factset&amp;DYN_ARGS=TRUE&amp;DOC_NAME=FAT:FQL_AUDITING_CLIENT_TEMPLATE.FAT&amp;display_string=Audit&amp;VAR:KEY=NWJMZEPABA&amp;VAR:QUERY=RkZfRUJJVERBX09QRVIoQU5OLC0xLCwsUlAp&amp;WINDOW=FIRST_POPUP&amp;HEIGHT=450&amp;WIDTH=450&amp;START_MA","XIMIZED=FALSE&amp;VAR:CALENDAR=US&amp;VAR:SYMBOL=B04443&amp;VAR:INDEX=0"}</definedName>
    <definedName name="_3631__FDSAUDITLINK__" hidden="1">{"fdsup://directions/FAT Viewer?action=UPDATE&amp;creator=factset&amp;DYN_ARGS=TRUE&amp;DOC_NAME=FAT:FQL_AUDITING_CLIENT_TEMPLATE.FAT&amp;display_string=Audit&amp;VAR:KEY=NWJMZEPABA&amp;VAR:QUERY=RkZfRUJJVERBX09QRVIoQU5OLC0xLCwsUlAp&amp;WINDOW=FIRST_POPUP&amp;HEIGHT=450&amp;WIDTH=450&amp;START_MA","XIMIZED=FALSE&amp;VAR:CALENDAR=US&amp;VAR:SYMBOL=B04443&amp;VAR:INDEX=0"}</definedName>
    <definedName name="_3632__FDSAUDITLINK__" localSheetId="11" hidden="1">{"fdsup://directions/FAT Viewer?action=UPDATE&amp;creator=factset&amp;DYN_ARGS=TRUE&amp;DOC_NAME=FAT:FQL_AUDITING_CLIENT_TEMPLATE.FAT&amp;display_string=Audit&amp;VAR:KEY=LCFCTKJIVS&amp;VAR:QUERY=RkZfRUJJVERBKEFOTiwtMiwsLFJQKQ==&amp;WINDOW=FIRST_POPUP&amp;HEIGHT=450&amp;WIDTH=450&amp;START_MAXIMI","ZED=FALSE&amp;VAR:CALENDAR=US&amp;VAR:SYMBOL=B04443&amp;VAR:INDEX=0"}</definedName>
    <definedName name="_3632__FDSAUDITLINK__" localSheetId="3" hidden="1">{"fdsup://directions/FAT Viewer?action=UPDATE&amp;creator=factset&amp;DYN_ARGS=TRUE&amp;DOC_NAME=FAT:FQL_AUDITING_CLIENT_TEMPLATE.FAT&amp;display_string=Audit&amp;VAR:KEY=LCFCTKJIVS&amp;VAR:QUERY=RkZfRUJJVERBKEFOTiwtMiwsLFJQKQ==&amp;WINDOW=FIRST_POPUP&amp;HEIGHT=450&amp;WIDTH=450&amp;START_MAXIMI","ZED=FALSE&amp;VAR:CALENDAR=US&amp;VAR:SYMBOL=B04443&amp;VAR:INDEX=0"}</definedName>
    <definedName name="_3632__FDSAUDITLINK__" hidden="1">{"fdsup://directions/FAT Viewer?action=UPDATE&amp;creator=factset&amp;DYN_ARGS=TRUE&amp;DOC_NAME=FAT:FQL_AUDITING_CLIENT_TEMPLATE.FAT&amp;display_string=Audit&amp;VAR:KEY=LCFCTKJIVS&amp;VAR:QUERY=RkZfRUJJVERBKEFOTiwtMiwsLFJQKQ==&amp;WINDOW=FIRST_POPUP&amp;HEIGHT=450&amp;WIDTH=450&amp;START_MAXIMI","ZED=FALSE&amp;VAR:CALENDAR=US&amp;VAR:SYMBOL=B04443&amp;VAR:INDEX=0"}</definedName>
    <definedName name="_3633__FDSAUDITLINK__" localSheetId="11" hidden="1">{"fdsup://Directions/FactSet Auditing Viewer?action=AUDIT_VALUE&amp;DB=129&amp;ID1=B04443&amp;VALUEID=01001&amp;SDATE=2009&amp;PERIODTYPE=ANN_STD&amp;window=popup_no_bar&amp;width=385&amp;height=120&amp;START_MAXIMIZED=FALSE&amp;creator=factset&amp;display_string=Audit"}</definedName>
    <definedName name="_3633__FDSAUDITLINK__" localSheetId="3" hidden="1">{"fdsup://Directions/FactSet Auditing Viewer?action=AUDIT_VALUE&amp;DB=129&amp;ID1=B04443&amp;VALUEID=01001&amp;SDATE=2009&amp;PERIODTYPE=ANN_STD&amp;window=popup_no_bar&amp;width=385&amp;height=120&amp;START_MAXIMIZED=FALSE&amp;creator=factset&amp;display_string=Audit"}</definedName>
    <definedName name="_3633__FDSAUDITLINK__" hidden="1">{"fdsup://Directions/FactSet Auditing Viewer?action=AUDIT_VALUE&amp;DB=129&amp;ID1=B04443&amp;VALUEID=01001&amp;SDATE=2009&amp;PERIODTYPE=ANN_STD&amp;window=popup_no_bar&amp;width=385&amp;height=120&amp;START_MAXIMIZED=FALSE&amp;creator=factset&amp;display_string=Audit"}</definedName>
    <definedName name="_3634__FDSAUDITLINK__" localSheetId="11" hidden="1">{"fdsup://Directions/FactSet Auditing Viewer?action=AUDIT_VALUE&amp;DB=129&amp;ID1=B04443&amp;VALUEID=01001&amp;SDATE=2008&amp;PERIODTYPE=ANN_STD&amp;window=popup_no_bar&amp;width=385&amp;height=120&amp;START_MAXIMIZED=FALSE&amp;creator=factset&amp;display_string=Audit"}</definedName>
    <definedName name="_3634__FDSAUDITLINK__" localSheetId="3" hidden="1">{"fdsup://Directions/FactSet Auditing Viewer?action=AUDIT_VALUE&amp;DB=129&amp;ID1=B04443&amp;VALUEID=01001&amp;SDATE=2008&amp;PERIODTYPE=ANN_STD&amp;window=popup_no_bar&amp;width=385&amp;height=120&amp;START_MAXIMIZED=FALSE&amp;creator=factset&amp;display_string=Audit"}</definedName>
    <definedName name="_3634__FDSAUDITLINK__" hidden="1">{"fdsup://Directions/FactSet Auditing Viewer?action=AUDIT_VALUE&amp;DB=129&amp;ID1=B04443&amp;VALUEID=01001&amp;SDATE=2008&amp;PERIODTYPE=ANN_STD&amp;window=popup_no_bar&amp;width=385&amp;height=120&amp;START_MAXIMIZED=FALSE&amp;creator=factset&amp;display_string=Audit"}</definedName>
    <definedName name="_3635__FDSAUDITLINK__" localSheetId="11" hidden="1">{"fdsup://directions/FAT Viewer?action=UPDATE&amp;creator=factset&amp;DYN_ARGS=TRUE&amp;DOC_NAME=FAT:FQL_AUDITING_CLIENT_TEMPLATE.FAT&amp;display_string=Audit&amp;VAR:KEY=RSDCJQBGPO&amp;VAR:QUERY=RkZfQ0FQRVgoQU5OLDAsLCxSUCk=&amp;WINDOW=FIRST_POPUP&amp;HEIGHT=450&amp;WIDTH=450&amp;START_MAXIMIZED=","FALSE&amp;VAR:CALENDAR=US&amp;VAR:SYMBOL=B06GQ4&amp;VAR:INDEX=0"}</definedName>
    <definedName name="_3635__FDSAUDITLINK__" localSheetId="3" hidden="1">{"fdsup://directions/FAT Viewer?action=UPDATE&amp;creator=factset&amp;DYN_ARGS=TRUE&amp;DOC_NAME=FAT:FQL_AUDITING_CLIENT_TEMPLATE.FAT&amp;display_string=Audit&amp;VAR:KEY=RSDCJQBGPO&amp;VAR:QUERY=RkZfQ0FQRVgoQU5OLDAsLCxSUCk=&amp;WINDOW=FIRST_POPUP&amp;HEIGHT=450&amp;WIDTH=450&amp;START_MAXIMIZED=","FALSE&amp;VAR:CALENDAR=US&amp;VAR:SYMBOL=B06GQ4&amp;VAR:INDEX=0"}</definedName>
    <definedName name="_3635__FDSAUDITLINK__" hidden="1">{"fdsup://directions/FAT Viewer?action=UPDATE&amp;creator=factset&amp;DYN_ARGS=TRUE&amp;DOC_NAME=FAT:FQL_AUDITING_CLIENT_TEMPLATE.FAT&amp;display_string=Audit&amp;VAR:KEY=RSDCJQBGPO&amp;VAR:QUERY=RkZfQ0FQRVgoQU5OLDAsLCxSUCk=&amp;WINDOW=FIRST_POPUP&amp;HEIGHT=450&amp;WIDTH=450&amp;START_MAXIMIZED=","FALSE&amp;VAR:CALENDAR=US&amp;VAR:SYMBOL=B06GQ4&amp;VAR:INDEX=0"}</definedName>
    <definedName name="_3636__FDSAUDITLINK__" localSheetId="11" hidden="1">{"fdsup://directions/FAT Viewer?action=UPDATE&amp;creator=factset&amp;DYN_ARGS=TRUE&amp;DOC_NAME=FAT:FQL_AUDITING_CLIENT_TEMPLATE.FAT&amp;display_string=Audit&amp;VAR:KEY=LYPCTUZKPE&amp;VAR:QUERY=RkZfQ0FQRVgoQU5OLC0xLCwsUlAp&amp;WINDOW=FIRST_POPUP&amp;HEIGHT=450&amp;WIDTH=450&amp;START_MAXIMIZED=","FALSE&amp;VAR:CALENDAR=US&amp;VAR:SYMBOL=B06GQ4&amp;VAR:INDEX=0"}</definedName>
    <definedName name="_3636__FDSAUDITLINK__" localSheetId="3" hidden="1">{"fdsup://directions/FAT Viewer?action=UPDATE&amp;creator=factset&amp;DYN_ARGS=TRUE&amp;DOC_NAME=FAT:FQL_AUDITING_CLIENT_TEMPLATE.FAT&amp;display_string=Audit&amp;VAR:KEY=LYPCTUZKPE&amp;VAR:QUERY=RkZfQ0FQRVgoQU5OLC0xLCwsUlAp&amp;WINDOW=FIRST_POPUP&amp;HEIGHT=450&amp;WIDTH=450&amp;START_MAXIMIZED=","FALSE&amp;VAR:CALENDAR=US&amp;VAR:SYMBOL=B06GQ4&amp;VAR:INDEX=0"}</definedName>
    <definedName name="_3636__FDSAUDITLINK__" hidden="1">{"fdsup://directions/FAT Viewer?action=UPDATE&amp;creator=factset&amp;DYN_ARGS=TRUE&amp;DOC_NAME=FAT:FQL_AUDITING_CLIENT_TEMPLATE.FAT&amp;display_string=Audit&amp;VAR:KEY=LYPCTUZKPE&amp;VAR:QUERY=RkZfQ0FQRVgoQU5OLC0xLCwsUlAp&amp;WINDOW=FIRST_POPUP&amp;HEIGHT=450&amp;WIDTH=450&amp;START_MAXIMIZED=","FALSE&amp;VAR:CALENDAR=US&amp;VAR:SYMBOL=B06GQ4&amp;VAR:INDEX=0"}</definedName>
    <definedName name="_3637__FDSAUDITLINK__" localSheetId="11" hidden="1">{"fdsup://directions/FAT Viewer?action=UPDATE&amp;creator=factset&amp;DYN_ARGS=TRUE&amp;DOC_NAME=FAT:FQL_AUDITING_CLIENT_TEMPLATE.FAT&amp;display_string=Audit&amp;VAR:KEY=LAJQZSHETA&amp;VAR:QUERY=RkZfQ0FQRVgoQU5OLC0yLCwsUlAp&amp;WINDOW=FIRST_POPUP&amp;HEIGHT=450&amp;WIDTH=450&amp;START_MAXIMIZED=","FALSE&amp;VAR:CALENDAR=US&amp;VAR:SYMBOL=B06GQ4&amp;VAR:INDEX=0"}</definedName>
    <definedName name="_3637__FDSAUDITLINK__" localSheetId="3" hidden="1">{"fdsup://directions/FAT Viewer?action=UPDATE&amp;creator=factset&amp;DYN_ARGS=TRUE&amp;DOC_NAME=FAT:FQL_AUDITING_CLIENT_TEMPLATE.FAT&amp;display_string=Audit&amp;VAR:KEY=LAJQZSHETA&amp;VAR:QUERY=RkZfQ0FQRVgoQU5OLC0yLCwsUlAp&amp;WINDOW=FIRST_POPUP&amp;HEIGHT=450&amp;WIDTH=450&amp;START_MAXIMIZED=","FALSE&amp;VAR:CALENDAR=US&amp;VAR:SYMBOL=B06GQ4&amp;VAR:INDEX=0"}</definedName>
    <definedName name="_3637__FDSAUDITLINK__" hidden="1">{"fdsup://directions/FAT Viewer?action=UPDATE&amp;creator=factset&amp;DYN_ARGS=TRUE&amp;DOC_NAME=FAT:FQL_AUDITING_CLIENT_TEMPLATE.FAT&amp;display_string=Audit&amp;VAR:KEY=LAJQZSHETA&amp;VAR:QUERY=RkZfQ0FQRVgoQU5OLC0yLCwsUlAp&amp;WINDOW=FIRST_POPUP&amp;HEIGHT=450&amp;WIDTH=450&amp;START_MAXIMIZED=","FALSE&amp;VAR:CALENDAR=US&amp;VAR:SYMBOL=B06GQ4&amp;VAR:INDEX=0"}</definedName>
    <definedName name="_3638__FDSAUDITLINK__" localSheetId="11" hidden="1">{"fdsup://directions/FAT Viewer?action=UPDATE&amp;creator=factset&amp;DYN_ARGS=TRUE&amp;DOC_NAME=FAT:FQL_AUDITING_CLIENT_TEMPLATE.FAT&amp;display_string=Audit&amp;VAR:KEY=JCHSDWBEDM&amp;VAR:QUERY=RkZfTkVUX0lOQyhBTk4sLTIsLCxSUCk=&amp;WINDOW=FIRST_POPUP&amp;HEIGHT=450&amp;WIDTH=450&amp;START_MAXIMI","ZED=FALSE&amp;VAR:CALENDAR=US&amp;VAR:SYMBOL=B06GQ4&amp;VAR:INDEX=0"}</definedName>
    <definedName name="_3638__FDSAUDITLINK__" localSheetId="3" hidden="1">{"fdsup://directions/FAT Viewer?action=UPDATE&amp;creator=factset&amp;DYN_ARGS=TRUE&amp;DOC_NAME=FAT:FQL_AUDITING_CLIENT_TEMPLATE.FAT&amp;display_string=Audit&amp;VAR:KEY=JCHSDWBEDM&amp;VAR:QUERY=RkZfTkVUX0lOQyhBTk4sLTIsLCxSUCk=&amp;WINDOW=FIRST_POPUP&amp;HEIGHT=450&amp;WIDTH=450&amp;START_MAXIMI","ZED=FALSE&amp;VAR:CALENDAR=US&amp;VAR:SYMBOL=B06GQ4&amp;VAR:INDEX=0"}</definedName>
    <definedName name="_3638__FDSAUDITLINK__" hidden="1">{"fdsup://directions/FAT Viewer?action=UPDATE&amp;creator=factset&amp;DYN_ARGS=TRUE&amp;DOC_NAME=FAT:FQL_AUDITING_CLIENT_TEMPLATE.FAT&amp;display_string=Audit&amp;VAR:KEY=JCHSDWBEDM&amp;VAR:QUERY=RkZfTkVUX0lOQyhBTk4sLTIsLCxSUCk=&amp;WINDOW=FIRST_POPUP&amp;HEIGHT=450&amp;WIDTH=450&amp;START_MAXIMI","ZED=FALSE&amp;VAR:CALENDAR=US&amp;VAR:SYMBOL=B06GQ4&amp;VAR:INDEX=0"}</definedName>
    <definedName name="_3639__FDSAUDITLINK__" localSheetId="11" hidden="1">{"fdsup://directions/FAT Viewer?action=UPDATE&amp;creator=factset&amp;DYN_ARGS=TRUE&amp;DOC_NAME=FAT:FQL_AUDITING_CLIENT_TEMPLATE.FAT&amp;display_string=Audit&amp;VAR:KEY=DURKHWDAFC&amp;VAR:QUERY=RkZfRUJJVChBTk4sLTIsLCxSUCk=&amp;WINDOW=FIRST_POPUP&amp;HEIGHT=450&amp;WIDTH=450&amp;START_MAXIMIZED=","FALSE&amp;VAR:CALENDAR=US&amp;VAR:SYMBOL=B06GQ4&amp;VAR:INDEX=0"}</definedName>
    <definedName name="_3639__FDSAUDITLINK__" localSheetId="3" hidden="1">{"fdsup://directions/FAT Viewer?action=UPDATE&amp;creator=factset&amp;DYN_ARGS=TRUE&amp;DOC_NAME=FAT:FQL_AUDITING_CLIENT_TEMPLATE.FAT&amp;display_string=Audit&amp;VAR:KEY=DURKHWDAFC&amp;VAR:QUERY=RkZfRUJJVChBTk4sLTIsLCxSUCk=&amp;WINDOW=FIRST_POPUP&amp;HEIGHT=450&amp;WIDTH=450&amp;START_MAXIMIZED=","FALSE&amp;VAR:CALENDAR=US&amp;VAR:SYMBOL=B06GQ4&amp;VAR:INDEX=0"}</definedName>
    <definedName name="_3639__FDSAUDITLINK__" hidden="1">{"fdsup://directions/FAT Viewer?action=UPDATE&amp;creator=factset&amp;DYN_ARGS=TRUE&amp;DOC_NAME=FAT:FQL_AUDITING_CLIENT_TEMPLATE.FAT&amp;display_string=Audit&amp;VAR:KEY=DURKHWDAFC&amp;VAR:QUERY=RkZfRUJJVChBTk4sLTIsLCxSUCk=&amp;WINDOW=FIRST_POPUP&amp;HEIGHT=450&amp;WIDTH=450&amp;START_MAXIMIZED=","FALSE&amp;VAR:CALENDAR=US&amp;VAR:SYMBOL=B06GQ4&amp;VAR:INDEX=0"}</definedName>
    <definedName name="_364__FDSAUDITLINK__" localSheetId="11" hidden="1">{"fdsup://directions/FAT Viewer?action=UPDATE&amp;creator=factset&amp;DYN_ARGS=TRUE&amp;DOC_NAME=FAT:FQL_AUDITING_CLIENT_TEMPLATE.FAT&amp;display_string=Audit&amp;VAR:KEY=QBAVSHSNCN&amp;VAR:QUERY=RkZfQ0FQRVgoQU5OLC0yLCwsUlAp&amp;WINDOW=FIRST_POPUP&amp;HEIGHT=450&amp;WIDTH=450&amp;START_MAXIMIZED=","FALSE&amp;VAR:CALENDAR=US&amp;VAR:SYMBOL=B0WFZ2&amp;VAR:INDEX=0"}</definedName>
    <definedName name="_364__FDSAUDITLINK__" localSheetId="3" hidden="1">{"fdsup://directions/FAT Viewer?action=UPDATE&amp;creator=factset&amp;DYN_ARGS=TRUE&amp;DOC_NAME=FAT:FQL_AUDITING_CLIENT_TEMPLATE.FAT&amp;display_string=Audit&amp;VAR:KEY=QBAVSHSNCN&amp;VAR:QUERY=RkZfQ0FQRVgoQU5OLC0yLCwsUlAp&amp;WINDOW=FIRST_POPUP&amp;HEIGHT=450&amp;WIDTH=450&amp;START_MAXIMIZED=","FALSE&amp;VAR:CALENDAR=US&amp;VAR:SYMBOL=B0WFZ2&amp;VAR:INDEX=0"}</definedName>
    <definedName name="_364__FDSAUDITLINK__" hidden="1">{"fdsup://directions/FAT Viewer?action=UPDATE&amp;creator=factset&amp;DYN_ARGS=TRUE&amp;DOC_NAME=FAT:FQL_AUDITING_CLIENT_TEMPLATE.FAT&amp;display_string=Audit&amp;VAR:KEY=QBAVSHSNCN&amp;VAR:QUERY=RkZfQ0FQRVgoQU5OLC0yLCwsUlAp&amp;WINDOW=FIRST_POPUP&amp;HEIGHT=450&amp;WIDTH=450&amp;START_MAXIMIZED=","FALSE&amp;VAR:CALENDAR=US&amp;VAR:SYMBOL=B0WFZ2&amp;VAR:INDEX=0"}</definedName>
    <definedName name="_3640__FDSAUDITLINK__" localSheetId="11" hidden="1">{"fdsup://directions/FAT Viewer?action=UPDATE&amp;creator=factset&amp;DYN_ARGS=TRUE&amp;DOC_NAME=FAT:FQL_AUDITING_CLIENT_TEMPLATE.FAT&amp;display_string=Audit&amp;VAR:KEY=TIDURQVAFS&amp;VAR:QUERY=RkZfRUJJVERBKEFOTiwtMiwsLFJQKQ==&amp;WINDOW=FIRST_POPUP&amp;HEIGHT=450&amp;WIDTH=450&amp;START_MAXIMI","ZED=FALSE&amp;VAR:CALENDAR=US&amp;VAR:SYMBOL=B06GQ4&amp;VAR:INDEX=0"}</definedName>
    <definedName name="_3640__FDSAUDITLINK__" localSheetId="3" hidden="1">{"fdsup://directions/FAT Viewer?action=UPDATE&amp;creator=factset&amp;DYN_ARGS=TRUE&amp;DOC_NAME=FAT:FQL_AUDITING_CLIENT_TEMPLATE.FAT&amp;display_string=Audit&amp;VAR:KEY=TIDURQVAFS&amp;VAR:QUERY=RkZfRUJJVERBKEFOTiwtMiwsLFJQKQ==&amp;WINDOW=FIRST_POPUP&amp;HEIGHT=450&amp;WIDTH=450&amp;START_MAXIMI","ZED=FALSE&amp;VAR:CALENDAR=US&amp;VAR:SYMBOL=B06GQ4&amp;VAR:INDEX=0"}</definedName>
    <definedName name="_3640__FDSAUDITLINK__" hidden="1">{"fdsup://directions/FAT Viewer?action=UPDATE&amp;creator=factset&amp;DYN_ARGS=TRUE&amp;DOC_NAME=FAT:FQL_AUDITING_CLIENT_TEMPLATE.FAT&amp;display_string=Audit&amp;VAR:KEY=TIDURQVAFS&amp;VAR:QUERY=RkZfRUJJVERBKEFOTiwtMiwsLFJQKQ==&amp;WINDOW=FIRST_POPUP&amp;HEIGHT=450&amp;WIDTH=450&amp;START_MAXIMI","ZED=FALSE&amp;VAR:CALENDAR=US&amp;VAR:SYMBOL=B06GQ4&amp;VAR:INDEX=0"}</definedName>
    <definedName name="_3641__FDSAUDITLINK__" localSheetId="11" hidden="1">{"fdsup://directions/FAT Viewer?action=UPDATE&amp;creator=factset&amp;DYN_ARGS=TRUE&amp;DOC_NAME=FAT:FQL_AUDITING_CLIENT_TEMPLATE.FAT&amp;display_string=Audit&amp;VAR:KEY=FIFOPWNCBG&amp;VAR:QUERY=RkZfQ0FQRVgoQU5OLDAsLCxSUCk=&amp;WINDOW=FIRST_POPUP&amp;HEIGHT=450&amp;WIDTH=450&amp;START_MAXIMIZED=","FALSE&amp;VAR:CALENDAR=US&amp;VAR:SYMBOL=B154TW&amp;VAR:INDEX=0"}</definedName>
    <definedName name="_3641__FDSAUDITLINK__" localSheetId="3" hidden="1">{"fdsup://directions/FAT Viewer?action=UPDATE&amp;creator=factset&amp;DYN_ARGS=TRUE&amp;DOC_NAME=FAT:FQL_AUDITING_CLIENT_TEMPLATE.FAT&amp;display_string=Audit&amp;VAR:KEY=FIFOPWNCBG&amp;VAR:QUERY=RkZfQ0FQRVgoQU5OLDAsLCxSUCk=&amp;WINDOW=FIRST_POPUP&amp;HEIGHT=450&amp;WIDTH=450&amp;START_MAXIMIZED=","FALSE&amp;VAR:CALENDAR=US&amp;VAR:SYMBOL=B154TW&amp;VAR:INDEX=0"}</definedName>
    <definedName name="_3641__FDSAUDITLINK__" hidden="1">{"fdsup://directions/FAT Viewer?action=UPDATE&amp;creator=factset&amp;DYN_ARGS=TRUE&amp;DOC_NAME=FAT:FQL_AUDITING_CLIENT_TEMPLATE.FAT&amp;display_string=Audit&amp;VAR:KEY=FIFOPWNCBG&amp;VAR:QUERY=RkZfQ0FQRVgoQU5OLDAsLCxSUCk=&amp;WINDOW=FIRST_POPUP&amp;HEIGHT=450&amp;WIDTH=450&amp;START_MAXIMIZED=","FALSE&amp;VAR:CALENDAR=US&amp;VAR:SYMBOL=B154TW&amp;VAR:INDEX=0"}</definedName>
    <definedName name="_3642__FDSAUDITLINK__" localSheetId="11" hidden="1">{"fdsup://directions/FAT Viewer?action=UPDATE&amp;creator=factset&amp;DYN_ARGS=TRUE&amp;DOC_NAME=FAT:FQL_AUDITING_CLIENT_TEMPLATE.FAT&amp;display_string=Audit&amp;VAR:KEY=PERMLOJYRE&amp;VAR:QUERY=RkZfQ0FQRVgoQU5OLC0xLCwsUlAp&amp;WINDOW=FIRST_POPUP&amp;HEIGHT=450&amp;WIDTH=450&amp;START_MAXIMIZED=","FALSE&amp;VAR:CALENDAR=US&amp;VAR:SYMBOL=B154TW&amp;VAR:INDEX=0"}</definedName>
    <definedName name="_3642__FDSAUDITLINK__" localSheetId="3" hidden="1">{"fdsup://directions/FAT Viewer?action=UPDATE&amp;creator=factset&amp;DYN_ARGS=TRUE&amp;DOC_NAME=FAT:FQL_AUDITING_CLIENT_TEMPLATE.FAT&amp;display_string=Audit&amp;VAR:KEY=PERMLOJYRE&amp;VAR:QUERY=RkZfQ0FQRVgoQU5OLC0xLCwsUlAp&amp;WINDOW=FIRST_POPUP&amp;HEIGHT=450&amp;WIDTH=450&amp;START_MAXIMIZED=","FALSE&amp;VAR:CALENDAR=US&amp;VAR:SYMBOL=B154TW&amp;VAR:INDEX=0"}</definedName>
    <definedName name="_3642__FDSAUDITLINK__" hidden="1">{"fdsup://directions/FAT Viewer?action=UPDATE&amp;creator=factset&amp;DYN_ARGS=TRUE&amp;DOC_NAME=FAT:FQL_AUDITING_CLIENT_TEMPLATE.FAT&amp;display_string=Audit&amp;VAR:KEY=PERMLOJYRE&amp;VAR:QUERY=RkZfQ0FQRVgoQU5OLC0xLCwsUlAp&amp;WINDOW=FIRST_POPUP&amp;HEIGHT=450&amp;WIDTH=450&amp;START_MAXIMIZED=","FALSE&amp;VAR:CALENDAR=US&amp;VAR:SYMBOL=B154TW&amp;VAR:INDEX=0"}</definedName>
    <definedName name="_3643__FDSAUDITLINK__" localSheetId="11" hidden="1">{"fdsup://directions/FAT Viewer?action=UPDATE&amp;creator=factset&amp;DYN_ARGS=TRUE&amp;DOC_NAME=FAT:FQL_AUDITING_CLIENT_TEMPLATE.FAT&amp;display_string=Audit&amp;VAR:KEY=FQLARERCRU&amp;VAR:QUERY=RkZfQ0FQRVgoQU5OLC0yLCwsUlAp&amp;WINDOW=FIRST_POPUP&amp;HEIGHT=450&amp;WIDTH=450&amp;START_MAXIMIZED=","FALSE&amp;VAR:CALENDAR=US&amp;VAR:SYMBOL=B154TW&amp;VAR:INDEX=0"}</definedName>
    <definedName name="_3643__FDSAUDITLINK__" localSheetId="3" hidden="1">{"fdsup://directions/FAT Viewer?action=UPDATE&amp;creator=factset&amp;DYN_ARGS=TRUE&amp;DOC_NAME=FAT:FQL_AUDITING_CLIENT_TEMPLATE.FAT&amp;display_string=Audit&amp;VAR:KEY=FQLARERCRU&amp;VAR:QUERY=RkZfQ0FQRVgoQU5OLC0yLCwsUlAp&amp;WINDOW=FIRST_POPUP&amp;HEIGHT=450&amp;WIDTH=450&amp;START_MAXIMIZED=","FALSE&amp;VAR:CALENDAR=US&amp;VAR:SYMBOL=B154TW&amp;VAR:INDEX=0"}</definedName>
    <definedName name="_3643__FDSAUDITLINK__" hidden="1">{"fdsup://directions/FAT Viewer?action=UPDATE&amp;creator=factset&amp;DYN_ARGS=TRUE&amp;DOC_NAME=FAT:FQL_AUDITING_CLIENT_TEMPLATE.FAT&amp;display_string=Audit&amp;VAR:KEY=FQLARERCRU&amp;VAR:QUERY=RkZfQ0FQRVgoQU5OLC0yLCwsUlAp&amp;WINDOW=FIRST_POPUP&amp;HEIGHT=450&amp;WIDTH=450&amp;START_MAXIMIZED=","FALSE&amp;VAR:CALENDAR=US&amp;VAR:SYMBOL=B154TW&amp;VAR:INDEX=0"}</definedName>
    <definedName name="_3644__FDSAUDITLINK__" localSheetId="11" hidden="1">{"fdsup://directions/FAT Viewer?action=UPDATE&amp;creator=factset&amp;DYN_ARGS=TRUE&amp;DOC_NAME=FAT:FQL_AUDITING_CLIENT_TEMPLATE.FAT&amp;display_string=Audit&amp;VAR:KEY=BAZSXGZUTQ&amp;VAR:QUERY=RkZfTkVUX0lOQyhBTk4sLTEsLCxSUCk=&amp;WINDOW=FIRST_POPUP&amp;HEIGHT=450&amp;WIDTH=450&amp;START_MAXIMI","ZED=FALSE&amp;VAR:CALENDAR=US&amp;VAR:SYMBOL=B154TW&amp;VAR:INDEX=0"}</definedName>
    <definedName name="_3644__FDSAUDITLINK__" localSheetId="3" hidden="1">{"fdsup://directions/FAT Viewer?action=UPDATE&amp;creator=factset&amp;DYN_ARGS=TRUE&amp;DOC_NAME=FAT:FQL_AUDITING_CLIENT_TEMPLATE.FAT&amp;display_string=Audit&amp;VAR:KEY=BAZSXGZUTQ&amp;VAR:QUERY=RkZfTkVUX0lOQyhBTk4sLTEsLCxSUCk=&amp;WINDOW=FIRST_POPUP&amp;HEIGHT=450&amp;WIDTH=450&amp;START_MAXIMI","ZED=FALSE&amp;VAR:CALENDAR=US&amp;VAR:SYMBOL=B154TW&amp;VAR:INDEX=0"}</definedName>
    <definedName name="_3644__FDSAUDITLINK__" hidden="1">{"fdsup://directions/FAT Viewer?action=UPDATE&amp;creator=factset&amp;DYN_ARGS=TRUE&amp;DOC_NAME=FAT:FQL_AUDITING_CLIENT_TEMPLATE.FAT&amp;display_string=Audit&amp;VAR:KEY=BAZSXGZUTQ&amp;VAR:QUERY=RkZfTkVUX0lOQyhBTk4sLTEsLCxSUCk=&amp;WINDOW=FIRST_POPUP&amp;HEIGHT=450&amp;WIDTH=450&amp;START_MAXIMI","ZED=FALSE&amp;VAR:CALENDAR=US&amp;VAR:SYMBOL=B154TW&amp;VAR:INDEX=0"}</definedName>
    <definedName name="_3645__FDSAUDITLINK__" localSheetId="11" hidden="1">{"fdsup://directions/FAT Viewer?action=UPDATE&amp;creator=factset&amp;DYN_ARGS=TRUE&amp;DOC_NAME=FAT:FQL_AUDITING_CLIENT_TEMPLATE.FAT&amp;display_string=Audit&amp;VAR:KEY=PUTEZGHQNM&amp;VAR:QUERY=RkZfTkVUX0lOQyhBTk4sLTIsLCxSUCk=&amp;WINDOW=FIRST_POPUP&amp;HEIGHT=450&amp;WIDTH=450&amp;START_MAXIMI","ZED=FALSE&amp;VAR:CALENDAR=US&amp;VAR:SYMBOL=B154TW&amp;VAR:INDEX=0"}</definedName>
    <definedName name="_3645__FDSAUDITLINK__" localSheetId="3" hidden="1">{"fdsup://directions/FAT Viewer?action=UPDATE&amp;creator=factset&amp;DYN_ARGS=TRUE&amp;DOC_NAME=FAT:FQL_AUDITING_CLIENT_TEMPLATE.FAT&amp;display_string=Audit&amp;VAR:KEY=PUTEZGHQNM&amp;VAR:QUERY=RkZfTkVUX0lOQyhBTk4sLTIsLCxSUCk=&amp;WINDOW=FIRST_POPUP&amp;HEIGHT=450&amp;WIDTH=450&amp;START_MAXIMI","ZED=FALSE&amp;VAR:CALENDAR=US&amp;VAR:SYMBOL=B154TW&amp;VAR:INDEX=0"}</definedName>
    <definedName name="_3645__FDSAUDITLINK__" hidden="1">{"fdsup://directions/FAT Viewer?action=UPDATE&amp;creator=factset&amp;DYN_ARGS=TRUE&amp;DOC_NAME=FAT:FQL_AUDITING_CLIENT_TEMPLATE.FAT&amp;display_string=Audit&amp;VAR:KEY=PUTEZGHQNM&amp;VAR:QUERY=RkZfTkVUX0lOQyhBTk4sLTIsLCxSUCk=&amp;WINDOW=FIRST_POPUP&amp;HEIGHT=450&amp;WIDTH=450&amp;START_MAXIMI","ZED=FALSE&amp;VAR:CALENDAR=US&amp;VAR:SYMBOL=B154TW&amp;VAR:INDEX=0"}</definedName>
    <definedName name="_3646__FDSAUDITLINK__" localSheetId="11" hidden="1">{"fdsup://directions/FAT Viewer?action=UPDATE&amp;creator=factset&amp;DYN_ARGS=TRUE&amp;DOC_NAME=FAT:FQL_AUDITING_CLIENT_TEMPLATE.FAT&amp;display_string=Audit&amp;VAR:KEY=HKPUZMVIHA&amp;VAR:QUERY=RkZfRUJJVChBTk4sLTEsLCxSUCk=&amp;WINDOW=FIRST_POPUP&amp;HEIGHT=450&amp;WIDTH=450&amp;START_MAXIMIZED=","FALSE&amp;VAR:CALENDAR=US&amp;VAR:SYMBOL=B154TW&amp;VAR:INDEX=0"}</definedName>
    <definedName name="_3646__FDSAUDITLINK__" localSheetId="3" hidden="1">{"fdsup://directions/FAT Viewer?action=UPDATE&amp;creator=factset&amp;DYN_ARGS=TRUE&amp;DOC_NAME=FAT:FQL_AUDITING_CLIENT_TEMPLATE.FAT&amp;display_string=Audit&amp;VAR:KEY=HKPUZMVIHA&amp;VAR:QUERY=RkZfRUJJVChBTk4sLTEsLCxSUCk=&amp;WINDOW=FIRST_POPUP&amp;HEIGHT=450&amp;WIDTH=450&amp;START_MAXIMIZED=","FALSE&amp;VAR:CALENDAR=US&amp;VAR:SYMBOL=B154TW&amp;VAR:INDEX=0"}</definedName>
    <definedName name="_3646__FDSAUDITLINK__" hidden="1">{"fdsup://directions/FAT Viewer?action=UPDATE&amp;creator=factset&amp;DYN_ARGS=TRUE&amp;DOC_NAME=FAT:FQL_AUDITING_CLIENT_TEMPLATE.FAT&amp;display_string=Audit&amp;VAR:KEY=HKPUZMVIHA&amp;VAR:QUERY=RkZfRUJJVChBTk4sLTEsLCxSUCk=&amp;WINDOW=FIRST_POPUP&amp;HEIGHT=450&amp;WIDTH=450&amp;START_MAXIMIZED=","FALSE&amp;VAR:CALENDAR=US&amp;VAR:SYMBOL=B154TW&amp;VAR:INDEX=0"}</definedName>
    <definedName name="_3647__FDSAUDITLINK__" localSheetId="11" hidden="1">{"fdsup://directions/FAT Viewer?action=UPDATE&amp;creator=factset&amp;DYN_ARGS=TRUE&amp;DOC_NAME=FAT:FQL_AUDITING_CLIENT_TEMPLATE.FAT&amp;display_string=Audit&amp;VAR:KEY=JSVWNMLQVC&amp;VAR:QUERY=RkZfRUJJVChBTk4sLTIsLCxSUCk=&amp;WINDOW=FIRST_POPUP&amp;HEIGHT=450&amp;WIDTH=450&amp;START_MAXIMIZED=","FALSE&amp;VAR:CALENDAR=US&amp;VAR:SYMBOL=B154TW&amp;VAR:INDEX=0"}</definedName>
    <definedName name="_3647__FDSAUDITLINK__" localSheetId="3" hidden="1">{"fdsup://directions/FAT Viewer?action=UPDATE&amp;creator=factset&amp;DYN_ARGS=TRUE&amp;DOC_NAME=FAT:FQL_AUDITING_CLIENT_TEMPLATE.FAT&amp;display_string=Audit&amp;VAR:KEY=JSVWNMLQVC&amp;VAR:QUERY=RkZfRUJJVChBTk4sLTIsLCxSUCk=&amp;WINDOW=FIRST_POPUP&amp;HEIGHT=450&amp;WIDTH=450&amp;START_MAXIMIZED=","FALSE&amp;VAR:CALENDAR=US&amp;VAR:SYMBOL=B154TW&amp;VAR:INDEX=0"}</definedName>
    <definedName name="_3647__FDSAUDITLINK__" hidden="1">{"fdsup://directions/FAT Viewer?action=UPDATE&amp;creator=factset&amp;DYN_ARGS=TRUE&amp;DOC_NAME=FAT:FQL_AUDITING_CLIENT_TEMPLATE.FAT&amp;display_string=Audit&amp;VAR:KEY=JSVWNMLQVC&amp;VAR:QUERY=RkZfRUJJVChBTk4sLTIsLCxSUCk=&amp;WINDOW=FIRST_POPUP&amp;HEIGHT=450&amp;WIDTH=450&amp;START_MAXIMIZED=","FALSE&amp;VAR:CALENDAR=US&amp;VAR:SYMBOL=B154TW&amp;VAR:INDEX=0"}</definedName>
    <definedName name="_3648__FDSAUDITLINK__" localSheetId="11" hidden="1">{"fdsup://directions/FAT Viewer?action=UPDATE&amp;creator=factset&amp;DYN_ARGS=TRUE&amp;DOC_NAME=FAT:FQL_AUDITING_CLIENT_TEMPLATE.FAT&amp;display_string=Audit&amp;VAR:KEY=HSRKTUBSRG&amp;VAR:QUERY=RkZfRUJJVERBKEFOTiwtMSwsLFJQKQ==&amp;WINDOW=FIRST_POPUP&amp;HEIGHT=450&amp;WIDTH=450&amp;START_MAXIMI","ZED=FALSE&amp;VAR:CALENDAR=US&amp;VAR:SYMBOL=B154TW&amp;VAR:INDEX=0"}</definedName>
    <definedName name="_3648__FDSAUDITLINK__" localSheetId="3" hidden="1">{"fdsup://directions/FAT Viewer?action=UPDATE&amp;creator=factset&amp;DYN_ARGS=TRUE&amp;DOC_NAME=FAT:FQL_AUDITING_CLIENT_TEMPLATE.FAT&amp;display_string=Audit&amp;VAR:KEY=HSRKTUBSRG&amp;VAR:QUERY=RkZfRUJJVERBKEFOTiwtMSwsLFJQKQ==&amp;WINDOW=FIRST_POPUP&amp;HEIGHT=450&amp;WIDTH=450&amp;START_MAXIMI","ZED=FALSE&amp;VAR:CALENDAR=US&amp;VAR:SYMBOL=B154TW&amp;VAR:INDEX=0"}</definedName>
    <definedName name="_3648__FDSAUDITLINK__" hidden="1">{"fdsup://directions/FAT Viewer?action=UPDATE&amp;creator=factset&amp;DYN_ARGS=TRUE&amp;DOC_NAME=FAT:FQL_AUDITING_CLIENT_TEMPLATE.FAT&amp;display_string=Audit&amp;VAR:KEY=HSRKTUBSRG&amp;VAR:QUERY=RkZfRUJJVERBKEFOTiwtMSwsLFJQKQ==&amp;WINDOW=FIRST_POPUP&amp;HEIGHT=450&amp;WIDTH=450&amp;START_MAXIMI","ZED=FALSE&amp;VAR:CALENDAR=US&amp;VAR:SYMBOL=B154TW&amp;VAR:INDEX=0"}</definedName>
    <definedName name="_3649__FDSAUDITLINK__" localSheetId="11" hidden="1">{"fdsup://directions/FAT Viewer?action=UPDATE&amp;creator=factset&amp;DYN_ARGS=TRUE&amp;DOC_NAME=FAT:FQL_AUDITING_CLIENT_TEMPLATE.FAT&amp;display_string=Audit&amp;VAR:KEY=LOZSJIFMDY&amp;VAR:QUERY=RkZfRUJJVERBKEFOTiwtMiwsLFJQKQ==&amp;WINDOW=FIRST_POPUP&amp;HEIGHT=450&amp;WIDTH=450&amp;START_MAXIMI","ZED=FALSE&amp;VAR:CALENDAR=US&amp;VAR:SYMBOL=B154TW&amp;VAR:INDEX=0"}</definedName>
    <definedName name="_3649__FDSAUDITLINK__" localSheetId="3" hidden="1">{"fdsup://directions/FAT Viewer?action=UPDATE&amp;creator=factset&amp;DYN_ARGS=TRUE&amp;DOC_NAME=FAT:FQL_AUDITING_CLIENT_TEMPLATE.FAT&amp;display_string=Audit&amp;VAR:KEY=LOZSJIFMDY&amp;VAR:QUERY=RkZfRUJJVERBKEFOTiwtMiwsLFJQKQ==&amp;WINDOW=FIRST_POPUP&amp;HEIGHT=450&amp;WIDTH=450&amp;START_MAXIMI","ZED=FALSE&amp;VAR:CALENDAR=US&amp;VAR:SYMBOL=B154TW&amp;VAR:INDEX=0"}</definedName>
    <definedName name="_3649__FDSAUDITLINK__" hidden="1">{"fdsup://directions/FAT Viewer?action=UPDATE&amp;creator=factset&amp;DYN_ARGS=TRUE&amp;DOC_NAME=FAT:FQL_AUDITING_CLIENT_TEMPLATE.FAT&amp;display_string=Audit&amp;VAR:KEY=LOZSJIFMDY&amp;VAR:QUERY=RkZfRUJJVERBKEFOTiwtMiwsLFJQKQ==&amp;WINDOW=FIRST_POPUP&amp;HEIGHT=450&amp;WIDTH=450&amp;START_MAXIMI","ZED=FALSE&amp;VAR:CALENDAR=US&amp;VAR:SYMBOL=B154TW&amp;VAR:INDEX=0"}</definedName>
    <definedName name="_365__FDSAUDITLINK__" localSheetId="11" hidden="1">{"fdsup://directions/FAT Viewer?action=UPDATE&amp;creator=factset&amp;DYN_ARGS=TRUE&amp;DOC_NAME=FAT:FQL_AUDITING_CLIENT_TEMPLATE.FAT&amp;display_string=Audit&amp;VAR:KEY=JKRGZATWXA&amp;VAR:QUERY=RkZfTkVUX0lOQyhBTk4sLTIsLCxSUCk=&amp;WINDOW=FIRST_POPUP&amp;HEIGHT=450&amp;WIDTH=450&amp;START_MAXIMI","ZED=FALSE&amp;VAR:CALENDAR=FIVEDAY&amp;VAR:SYMBOL=646215&amp;VAR:INDEX=0"}</definedName>
    <definedName name="_365__FDSAUDITLINK__" localSheetId="3" hidden="1">{"fdsup://directions/FAT Viewer?action=UPDATE&amp;creator=factset&amp;DYN_ARGS=TRUE&amp;DOC_NAME=FAT:FQL_AUDITING_CLIENT_TEMPLATE.FAT&amp;display_string=Audit&amp;VAR:KEY=JKRGZATWXA&amp;VAR:QUERY=RkZfTkVUX0lOQyhBTk4sLTIsLCxSUCk=&amp;WINDOW=FIRST_POPUP&amp;HEIGHT=450&amp;WIDTH=450&amp;START_MAXIMI","ZED=FALSE&amp;VAR:CALENDAR=FIVEDAY&amp;VAR:SYMBOL=646215&amp;VAR:INDEX=0"}</definedName>
    <definedName name="_365__FDSAUDITLINK__" hidden="1">{"fdsup://directions/FAT Viewer?action=UPDATE&amp;creator=factset&amp;DYN_ARGS=TRUE&amp;DOC_NAME=FAT:FQL_AUDITING_CLIENT_TEMPLATE.FAT&amp;display_string=Audit&amp;VAR:KEY=JKRGZATWXA&amp;VAR:QUERY=RkZfTkVUX0lOQyhBTk4sLTIsLCxSUCk=&amp;WINDOW=FIRST_POPUP&amp;HEIGHT=450&amp;WIDTH=450&amp;START_MAXIMI","ZED=FALSE&amp;VAR:CALENDAR=FIVEDAY&amp;VAR:SYMBOL=646215&amp;VAR:INDEX=0"}</definedName>
    <definedName name="_3650__FDSAUDITLINK__" localSheetId="11" hidden="1">{"fdsup://Directions/FactSet Auditing Viewer?action=AUDIT_VALUE&amp;DB=129&amp;ID1=B154TW&amp;VALUEID=01001&amp;SDATE=2009&amp;PERIODTYPE=ANN_STD&amp;window=popup_no_bar&amp;width=385&amp;height=120&amp;START_MAXIMIZED=FALSE&amp;creator=factset&amp;display_string=Audit"}</definedName>
    <definedName name="_3650__FDSAUDITLINK__" localSheetId="3" hidden="1">{"fdsup://Directions/FactSet Auditing Viewer?action=AUDIT_VALUE&amp;DB=129&amp;ID1=B154TW&amp;VALUEID=01001&amp;SDATE=2009&amp;PERIODTYPE=ANN_STD&amp;window=popup_no_bar&amp;width=385&amp;height=120&amp;START_MAXIMIZED=FALSE&amp;creator=factset&amp;display_string=Audit"}</definedName>
    <definedName name="_3650__FDSAUDITLINK__" hidden="1">{"fdsup://Directions/FactSet Auditing Viewer?action=AUDIT_VALUE&amp;DB=129&amp;ID1=B154TW&amp;VALUEID=01001&amp;SDATE=2009&amp;PERIODTYPE=ANN_STD&amp;window=popup_no_bar&amp;width=385&amp;height=120&amp;START_MAXIMIZED=FALSE&amp;creator=factset&amp;display_string=Audit"}</definedName>
    <definedName name="_3651__FDSAUDITLINK__" localSheetId="11" hidden="1">{"fdsup://Directions/FactSet Auditing Viewer?action=AUDIT_VALUE&amp;DB=129&amp;ID1=B154TW&amp;VALUEID=01001&amp;SDATE=2008&amp;PERIODTYPE=ANN_STD&amp;window=popup_no_bar&amp;width=385&amp;height=120&amp;START_MAXIMIZED=FALSE&amp;creator=factset&amp;display_string=Audit"}</definedName>
    <definedName name="_3651__FDSAUDITLINK__" localSheetId="3" hidden="1">{"fdsup://Directions/FactSet Auditing Viewer?action=AUDIT_VALUE&amp;DB=129&amp;ID1=B154TW&amp;VALUEID=01001&amp;SDATE=2008&amp;PERIODTYPE=ANN_STD&amp;window=popup_no_bar&amp;width=385&amp;height=120&amp;START_MAXIMIZED=FALSE&amp;creator=factset&amp;display_string=Audit"}</definedName>
    <definedName name="_3651__FDSAUDITLINK__" hidden="1">{"fdsup://Directions/FactSet Auditing Viewer?action=AUDIT_VALUE&amp;DB=129&amp;ID1=B154TW&amp;VALUEID=01001&amp;SDATE=2008&amp;PERIODTYPE=ANN_STD&amp;window=popup_no_bar&amp;width=385&amp;height=120&amp;START_MAXIMIZED=FALSE&amp;creator=factset&amp;display_string=Audit"}</definedName>
    <definedName name="_3652__FDSAUDITLINK__" localSheetId="11" hidden="1">{"fdsup://directions/FAT Viewer?action=UPDATE&amp;creator=factset&amp;DYN_ARGS=TRUE&amp;DOC_NAME=FAT:FQL_AUDITING_CLIENT_TEMPLATE.FAT&amp;display_string=Audit&amp;VAR:KEY=LKDMXGLKBC&amp;VAR:QUERY=RkZfQ0FQRVgoQU5OLDAsLCxSUCk=&amp;WINDOW=FIRST_POPUP&amp;HEIGHT=450&amp;WIDTH=450&amp;START_MAXIMIZED=","FALSE&amp;VAR:CALENDAR=US&amp;VAR:SYMBOL=671963&amp;VAR:INDEX=0"}</definedName>
    <definedName name="_3652__FDSAUDITLINK__" localSheetId="3" hidden="1">{"fdsup://directions/FAT Viewer?action=UPDATE&amp;creator=factset&amp;DYN_ARGS=TRUE&amp;DOC_NAME=FAT:FQL_AUDITING_CLIENT_TEMPLATE.FAT&amp;display_string=Audit&amp;VAR:KEY=LKDMXGLKBC&amp;VAR:QUERY=RkZfQ0FQRVgoQU5OLDAsLCxSUCk=&amp;WINDOW=FIRST_POPUP&amp;HEIGHT=450&amp;WIDTH=450&amp;START_MAXIMIZED=","FALSE&amp;VAR:CALENDAR=US&amp;VAR:SYMBOL=671963&amp;VAR:INDEX=0"}</definedName>
    <definedName name="_3652__FDSAUDITLINK__" hidden="1">{"fdsup://directions/FAT Viewer?action=UPDATE&amp;creator=factset&amp;DYN_ARGS=TRUE&amp;DOC_NAME=FAT:FQL_AUDITING_CLIENT_TEMPLATE.FAT&amp;display_string=Audit&amp;VAR:KEY=LKDMXGLKBC&amp;VAR:QUERY=RkZfQ0FQRVgoQU5OLDAsLCxSUCk=&amp;WINDOW=FIRST_POPUP&amp;HEIGHT=450&amp;WIDTH=450&amp;START_MAXIMIZED=","FALSE&amp;VAR:CALENDAR=US&amp;VAR:SYMBOL=671963&amp;VAR:INDEX=0"}</definedName>
    <definedName name="_3653__FDSAUDITLINK__" localSheetId="11" hidden="1">{"fdsup://directions/FAT Viewer?action=UPDATE&amp;creator=factset&amp;DYN_ARGS=TRUE&amp;DOC_NAME=FAT:FQL_AUDITING_CLIENT_TEMPLATE.FAT&amp;display_string=Audit&amp;VAR:KEY=ZWJIZSBSNG&amp;VAR:QUERY=RkZfQ0FQRVgoQU5OLC0xLCwsUlAp&amp;WINDOW=FIRST_POPUP&amp;HEIGHT=450&amp;WIDTH=450&amp;START_MAXIMIZED=","FALSE&amp;VAR:CALENDAR=US&amp;VAR:SYMBOL=671963&amp;VAR:INDEX=0"}</definedName>
    <definedName name="_3653__FDSAUDITLINK__" localSheetId="3" hidden="1">{"fdsup://directions/FAT Viewer?action=UPDATE&amp;creator=factset&amp;DYN_ARGS=TRUE&amp;DOC_NAME=FAT:FQL_AUDITING_CLIENT_TEMPLATE.FAT&amp;display_string=Audit&amp;VAR:KEY=ZWJIZSBSNG&amp;VAR:QUERY=RkZfQ0FQRVgoQU5OLC0xLCwsUlAp&amp;WINDOW=FIRST_POPUP&amp;HEIGHT=450&amp;WIDTH=450&amp;START_MAXIMIZED=","FALSE&amp;VAR:CALENDAR=US&amp;VAR:SYMBOL=671963&amp;VAR:INDEX=0"}</definedName>
    <definedName name="_3653__FDSAUDITLINK__" hidden="1">{"fdsup://directions/FAT Viewer?action=UPDATE&amp;creator=factset&amp;DYN_ARGS=TRUE&amp;DOC_NAME=FAT:FQL_AUDITING_CLIENT_TEMPLATE.FAT&amp;display_string=Audit&amp;VAR:KEY=ZWJIZSBSNG&amp;VAR:QUERY=RkZfQ0FQRVgoQU5OLC0xLCwsUlAp&amp;WINDOW=FIRST_POPUP&amp;HEIGHT=450&amp;WIDTH=450&amp;START_MAXIMIZED=","FALSE&amp;VAR:CALENDAR=US&amp;VAR:SYMBOL=671963&amp;VAR:INDEX=0"}</definedName>
    <definedName name="_3654__FDSAUDITLINK__" localSheetId="11" hidden="1">{"fdsup://directions/FAT Viewer?action=UPDATE&amp;creator=factset&amp;DYN_ARGS=TRUE&amp;DOC_NAME=FAT:FQL_AUDITING_CLIENT_TEMPLATE.FAT&amp;display_string=Audit&amp;VAR:KEY=LCXGVOFEPY&amp;VAR:QUERY=RkZfQ0FQRVgoQU5OLC0yLCwsUlAp&amp;WINDOW=FIRST_POPUP&amp;HEIGHT=450&amp;WIDTH=450&amp;START_MAXIMIZED=","FALSE&amp;VAR:CALENDAR=US&amp;VAR:SYMBOL=671963&amp;VAR:INDEX=0"}</definedName>
    <definedName name="_3654__FDSAUDITLINK__" localSheetId="3" hidden="1">{"fdsup://directions/FAT Viewer?action=UPDATE&amp;creator=factset&amp;DYN_ARGS=TRUE&amp;DOC_NAME=FAT:FQL_AUDITING_CLIENT_TEMPLATE.FAT&amp;display_string=Audit&amp;VAR:KEY=LCXGVOFEPY&amp;VAR:QUERY=RkZfQ0FQRVgoQU5OLC0yLCwsUlAp&amp;WINDOW=FIRST_POPUP&amp;HEIGHT=450&amp;WIDTH=450&amp;START_MAXIMIZED=","FALSE&amp;VAR:CALENDAR=US&amp;VAR:SYMBOL=671963&amp;VAR:INDEX=0"}</definedName>
    <definedName name="_3654__FDSAUDITLINK__" hidden="1">{"fdsup://directions/FAT Viewer?action=UPDATE&amp;creator=factset&amp;DYN_ARGS=TRUE&amp;DOC_NAME=FAT:FQL_AUDITING_CLIENT_TEMPLATE.FAT&amp;display_string=Audit&amp;VAR:KEY=LCXGVOFEPY&amp;VAR:QUERY=RkZfQ0FQRVgoQU5OLC0yLCwsUlAp&amp;WINDOW=FIRST_POPUP&amp;HEIGHT=450&amp;WIDTH=450&amp;START_MAXIMIZED=","FALSE&amp;VAR:CALENDAR=US&amp;VAR:SYMBOL=671963&amp;VAR:INDEX=0"}</definedName>
    <definedName name="_3655__FDSAUDITLINK__" localSheetId="11" hidden="1">{"fdsup://directions/FAT Viewer?action=UPDATE&amp;creator=factset&amp;DYN_ARGS=TRUE&amp;DOC_NAME=FAT:FQL_AUDITING_CLIENT_TEMPLATE.FAT&amp;display_string=Audit&amp;VAR:KEY=LGNEZAVWJG&amp;VAR:QUERY=RkZfTkVUX0lOQyhBTk4sLTEsLCxSUCk=&amp;WINDOW=FIRST_POPUP&amp;HEIGHT=450&amp;WIDTH=450&amp;START_MAXIMI","ZED=FALSE&amp;VAR:CALENDAR=US&amp;VAR:SYMBOL=671963&amp;VAR:INDEX=0"}</definedName>
    <definedName name="_3655__FDSAUDITLINK__" localSheetId="3" hidden="1">{"fdsup://directions/FAT Viewer?action=UPDATE&amp;creator=factset&amp;DYN_ARGS=TRUE&amp;DOC_NAME=FAT:FQL_AUDITING_CLIENT_TEMPLATE.FAT&amp;display_string=Audit&amp;VAR:KEY=LGNEZAVWJG&amp;VAR:QUERY=RkZfTkVUX0lOQyhBTk4sLTEsLCxSUCk=&amp;WINDOW=FIRST_POPUP&amp;HEIGHT=450&amp;WIDTH=450&amp;START_MAXIMI","ZED=FALSE&amp;VAR:CALENDAR=US&amp;VAR:SYMBOL=671963&amp;VAR:INDEX=0"}</definedName>
    <definedName name="_3655__FDSAUDITLINK__" hidden="1">{"fdsup://directions/FAT Viewer?action=UPDATE&amp;creator=factset&amp;DYN_ARGS=TRUE&amp;DOC_NAME=FAT:FQL_AUDITING_CLIENT_TEMPLATE.FAT&amp;display_string=Audit&amp;VAR:KEY=LGNEZAVWJG&amp;VAR:QUERY=RkZfTkVUX0lOQyhBTk4sLTEsLCxSUCk=&amp;WINDOW=FIRST_POPUP&amp;HEIGHT=450&amp;WIDTH=450&amp;START_MAXIMI","ZED=FALSE&amp;VAR:CALENDAR=US&amp;VAR:SYMBOL=671963&amp;VAR:INDEX=0"}</definedName>
    <definedName name="_3656__FDSAUDITLINK__" localSheetId="11" hidden="1">{"fdsup://directions/FAT Viewer?action=UPDATE&amp;creator=factset&amp;DYN_ARGS=TRUE&amp;DOC_NAME=FAT:FQL_AUDITING_CLIENT_TEMPLATE.FAT&amp;display_string=Audit&amp;VAR:KEY=RKROHUTAHI&amp;VAR:QUERY=RkZfTkVUX0lOQyhBTk4sLTIsLCxSUCk=&amp;WINDOW=FIRST_POPUP&amp;HEIGHT=450&amp;WIDTH=450&amp;START_MAXIMI","ZED=FALSE&amp;VAR:CALENDAR=US&amp;VAR:SYMBOL=671963&amp;VAR:INDEX=0"}</definedName>
    <definedName name="_3656__FDSAUDITLINK__" localSheetId="3" hidden="1">{"fdsup://directions/FAT Viewer?action=UPDATE&amp;creator=factset&amp;DYN_ARGS=TRUE&amp;DOC_NAME=FAT:FQL_AUDITING_CLIENT_TEMPLATE.FAT&amp;display_string=Audit&amp;VAR:KEY=RKROHUTAHI&amp;VAR:QUERY=RkZfTkVUX0lOQyhBTk4sLTIsLCxSUCk=&amp;WINDOW=FIRST_POPUP&amp;HEIGHT=450&amp;WIDTH=450&amp;START_MAXIMI","ZED=FALSE&amp;VAR:CALENDAR=US&amp;VAR:SYMBOL=671963&amp;VAR:INDEX=0"}</definedName>
    <definedName name="_3656__FDSAUDITLINK__" hidden="1">{"fdsup://directions/FAT Viewer?action=UPDATE&amp;creator=factset&amp;DYN_ARGS=TRUE&amp;DOC_NAME=FAT:FQL_AUDITING_CLIENT_TEMPLATE.FAT&amp;display_string=Audit&amp;VAR:KEY=RKROHUTAHI&amp;VAR:QUERY=RkZfTkVUX0lOQyhBTk4sLTIsLCxSUCk=&amp;WINDOW=FIRST_POPUP&amp;HEIGHT=450&amp;WIDTH=450&amp;START_MAXIMI","ZED=FALSE&amp;VAR:CALENDAR=US&amp;VAR:SYMBOL=671963&amp;VAR:INDEX=0"}</definedName>
    <definedName name="_3657__FDSAUDITLINK__" localSheetId="11" hidden="1">{"fdsup://directions/FAT Viewer?action=UPDATE&amp;creator=factset&amp;DYN_ARGS=TRUE&amp;DOC_NAME=FAT:FQL_AUDITING_CLIENT_TEMPLATE.FAT&amp;display_string=Audit&amp;VAR:KEY=DWZMLENGXS&amp;VAR:QUERY=RkZfRUJJVChBTk4sLTEsLCxSUCk=&amp;WINDOW=FIRST_POPUP&amp;HEIGHT=450&amp;WIDTH=450&amp;START_MAXIMIZED=","FALSE&amp;VAR:CALENDAR=US&amp;VAR:SYMBOL=671963&amp;VAR:INDEX=0"}</definedName>
    <definedName name="_3657__FDSAUDITLINK__" localSheetId="3" hidden="1">{"fdsup://directions/FAT Viewer?action=UPDATE&amp;creator=factset&amp;DYN_ARGS=TRUE&amp;DOC_NAME=FAT:FQL_AUDITING_CLIENT_TEMPLATE.FAT&amp;display_string=Audit&amp;VAR:KEY=DWZMLENGXS&amp;VAR:QUERY=RkZfRUJJVChBTk4sLTEsLCxSUCk=&amp;WINDOW=FIRST_POPUP&amp;HEIGHT=450&amp;WIDTH=450&amp;START_MAXIMIZED=","FALSE&amp;VAR:CALENDAR=US&amp;VAR:SYMBOL=671963&amp;VAR:INDEX=0"}</definedName>
    <definedName name="_3657__FDSAUDITLINK__" hidden="1">{"fdsup://directions/FAT Viewer?action=UPDATE&amp;creator=factset&amp;DYN_ARGS=TRUE&amp;DOC_NAME=FAT:FQL_AUDITING_CLIENT_TEMPLATE.FAT&amp;display_string=Audit&amp;VAR:KEY=DWZMLENGXS&amp;VAR:QUERY=RkZfRUJJVChBTk4sLTEsLCxSUCk=&amp;WINDOW=FIRST_POPUP&amp;HEIGHT=450&amp;WIDTH=450&amp;START_MAXIMIZED=","FALSE&amp;VAR:CALENDAR=US&amp;VAR:SYMBOL=671963&amp;VAR:INDEX=0"}</definedName>
    <definedName name="_3658__FDSAUDITLINK__" localSheetId="11" hidden="1">{"fdsup://directions/FAT Viewer?action=UPDATE&amp;creator=factset&amp;DYN_ARGS=TRUE&amp;DOC_NAME=FAT:FQL_AUDITING_CLIENT_TEMPLATE.FAT&amp;display_string=Audit&amp;VAR:KEY=NSZWNCTKZE&amp;VAR:QUERY=RkZfRUJJVChBTk4sLTIsLCxSUCk=&amp;WINDOW=FIRST_POPUP&amp;HEIGHT=450&amp;WIDTH=450&amp;START_MAXIMIZED=","FALSE&amp;VAR:CALENDAR=US&amp;VAR:SYMBOL=671963&amp;VAR:INDEX=0"}</definedName>
    <definedName name="_3658__FDSAUDITLINK__" localSheetId="3" hidden="1">{"fdsup://directions/FAT Viewer?action=UPDATE&amp;creator=factset&amp;DYN_ARGS=TRUE&amp;DOC_NAME=FAT:FQL_AUDITING_CLIENT_TEMPLATE.FAT&amp;display_string=Audit&amp;VAR:KEY=NSZWNCTKZE&amp;VAR:QUERY=RkZfRUJJVChBTk4sLTIsLCxSUCk=&amp;WINDOW=FIRST_POPUP&amp;HEIGHT=450&amp;WIDTH=450&amp;START_MAXIMIZED=","FALSE&amp;VAR:CALENDAR=US&amp;VAR:SYMBOL=671963&amp;VAR:INDEX=0"}</definedName>
    <definedName name="_3658__FDSAUDITLINK__" hidden="1">{"fdsup://directions/FAT Viewer?action=UPDATE&amp;creator=factset&amp;DYN_ARGS=TRUE&amp;DOC_NAME=FAT:FQL_AUDITING_CLIENT_TEMPLATE.FAT&amp;display_string=Audit&amp;VAR:KEY=NSZWNCTKZE&amp;VAR:QUERY=RkZfRUJJVChBTk4sLTIsLCxSUCk=&amp;WINDOW=FIRST_POPUP&amp;HEIGHT=450&amp;WIDTH=450&amp;START_MAXIMIZED=","FALSE&amp;VAR:CALENDAR=US&amp;VAR:SYMBOL=671963&amp;VAR:INDEX=0"}</definedName>
    <definedName name="_3659__FDSAUDITLINK__" localSheetId="11" hidden="1">{"fdsup://directions/FAT Viewer?action=UPDATE&amp;creator=factset&amp;DYN_ARGS=TRUE&amp;DOC_NAME=FAT:FQL_AUDITING_CLIENT_TEMPLATE.FAT&amp;display_string=Audit&amp;VAR:KEY=HAZOHSHCPU&amp;VAR:QUERY=RkZfRUJJVERBKEFOTiwtMSwsLFJQKQ==&amp;WINDOW=FIRST_POPUP&amp;HEIGHT=450&amp;WIDTH=450&amp;START_MAXIMI","ZED=FALSE&amp;VAR:CALENDAR=US&amp;VAR:SYMBOL=671963&amp;VAR:INDEX=0"}</definedName>
    <definedName name="_3659__FDSAUDITLINK__" localSheetId="3" hidden="1">{"fdsup://directions/FAT Viewer?action=UPDATE&amp;creator=factset&amp;DYN_ARGS=TRUE&amp;DOC_NAME=FAT:FQL_AUDITING_CLIENT_TEMPLATE.FAT&amp;display_string=Audit&amp;VAR:KEY=HAZOHSHCPU&amp;VAR:QUERY=RkZfRUJJVERBKEFOTiwtMSwsLFJQKQ==&amp;WINDOW=FIRST_POPUP&amp;HEIGHT=450&amp;WIDTH=450&amp;START_MAXIMI","ZED=FALSE&amp;VAR:CALENDAR=US&amp;VAR:SYMBOL=671963&amp;VAR:INDEX=0"}</definedName>
    <definedName name="_3659__FDSAUDITLINK__" hidden="1">{"fdsup://directions/FAT Viewer?action=UPDATE&amp;creator=factset&amp;DYN_ARGS=TRUE&amp;DOC_NAME=FAT:FQL_AUDITING_CLIENT_TEMPLATE.FAT&amp;display_string=Audit&amp;VAR:KEY=HAZOHSHCPU&amp;VAR:QUERY=RkZfRUJJVERBKEFOTiwtMSwsLFJQKQ==&amp;WINDOW=FIRST_POPUP&amp;HEIGHT=450&amp;WIDTH=450&amp;START_MAXIMI","ZED=FALSE&amp;VAR:CALENDAR=US&amp;VAR:SYMBOL=671963&amp;VAR:INDEX=0"}</definedName>
    <definedName name="_366__FDSAUDITLINK__" localSheetId="11" hidden="1">{"fdsup://directions/FAT Viewer?action=UPDATE&amp;creator=factset&amp;DYN_ARGS=TRUE&amp;DOC_NAME=FAT:FQL_AUDITING_CLIENT_TEMPLATE.FAT&amp;display_string=Audit&amp;VAR:KEY=VWBEHWVYTI&amp;VAR:QUERY=RkZfQ0FQRVgoQU5OLC0yLCwsUlAp&amp;WINDOW=FIRST_POPUP&amp;HEIGHT=450&amp;WIDTH=450&amp;START_MAXIMIZED=","FALSE&amp;VAR:CALENDAR=FIVEDAY&amp;VAR:SYMBOL=B1GFB5&amp;VAR:INDEX=0"}</definedName>
    <definedName name="_366__FDSAUDITLINK__" localSheetId="3" hidden="1">{"fdsup://directions/FAT Viewer?action=UPDATE&amp;creator=factset&amp;DYN_ARGS=TRUE&amp;DOC_NAME=FAT:FQL_AUDITING_CLIENT_TEMPLATE.FAT&amp;display_string=Audit&amp;VAR:KEY=VWBEHWVYTI&amp;VAR:QUERY=RkZfQ0FQRVgoQU5OLC0yLCwsUlAp&amp;WINDOW=FIRST_POPUP&amp;HEIGHT=450&amp;WIDTH=450&amp;START_MAXIMIZED=","FALSE&amp;VAR:CALENDAR=FIVEDAY&amp;VAR:SYMBOL=B1GFB5&amp;VAR:INDEX=0"}</definedName>
    <definedName name="_366__FDSAUDITLINK__" hidden="1">{"fdsup://directions/FAT Viewer?action=UPDATE&amp;creator=factset&amp;DYN_ARGS=TRUE&amp;DOC_NAME=FAT:FQL_AUDITING_CLIENT_TEMPLATE.FAT&amp;display_string=Audit&amp;VAR:KEY=VWBEHWVYTI&amp;VAR:QUERY=RkZfQ0FQRVgoQU5OLC0yLCwsUlAp&amp;WINDOW=FIRST_POPUP&amp;HEIGHT=450&amp;WIDTH=450&amp;START_MAXIMIZED=","FALSE&amp;VAR:CALENDAR=FIVEDAY&amp;VAR:SYMBOL=B1GFB5&amp;VAR:INDEX=0"}</definedName>
    <definedName name="_3660__FDSAUDITLINK__" localSheetId="11" hidden="1">{"fdsup://directions/FAT Viewer?action=UPDATE&amp;creator=factset&amp;DYN_ARGS=TRUE&amp;DOC_NAME=FAT:FQL_AUDITING_CLIENT_TEMPLATE.FAT&amp;display_string=Audit&amp;VAR:KEY=PQZKTETSLO&amp;VAR:QUERY=RkZfRUJJVERBKEFOTiwtMiwsLFJQKQ==&amp;WINDOW=FIRST_POPUP&amp;HEIGHT=450&amp;WIDTH=450&amp;START_MAXIMI","ZED=FALSE&amp;VAR:CALENDAR=US&amp;VAR:SYMBOL=671963&amp;VAR:INDEX=0"}</definedName>
    <definedName name="_3660__FDSAUDITLINK__" localSheetId="3" hidden="1">{"fdsup://directions/FAT Viewer?action=UPDATE&amp;creator=factset&amp;DYN_ARGS=TRUE&amp;DOC_NAME=FAT:FQL_AUDITING_CLIENT_TEMPLATE.FAT&amp;display_string=Audit&amp;VAR:KEY=PQZKTETSLO&amp;VAR:QUERY=RkZfRUJJVERBKEFOTiwtMiwsLFJQKQ==&amp;WINDOW=FIRST_POPUP&amp;HEIGHT=450&amp;WIDTH=450&amp;START_MAXIMI","ZED=FALSE&amp;VAR:CALENDAR=US&amp;VAR:SYMBOL=671963&amp;VAR:INDEX=0"}</definedName>
    <definedName name="_3660__FDSAUDITLINK__" hidden="1">{"fdsup://directions/FAT Viewer?action=UPDATE&amp;creator=factset&amp;DYN_ARGS=TRUE&amp;DOC_NAME=FAT:FQL_AUDITING_CLIENT_TEMPLATE.FAT&amp;display_string=Audit&amp;VAR:KEY=PQZKTETSLO&amp;VAR:QUERY=RkZfRUJJVERBKEFOTiwtMiwsLFJQKQ==&amp;WINDOW=FIRST_POPUP&amp;HEIGHT=450&amp;WIDTH=450&amp;START_MAXIMI","ZED=FALSE&amp;VAR:CALENDAR=US&amp;VAR:SYMBOL=671963&amp;VAR:INDEX=0"}</definedName>
    <definedName name="_3661__FDSAUDITLINK__" localSheetId="11" hidden="1">{"fdsup://Directions/FactSet Auditing Viewer?action=AUDIT_VALUE&amp;DB=129&amp;ID1=671963&amp;VALUEID=01001&amp;SDATE=2009&amp;PERIODTYPE=ANN_STD&amp;window=popup_no_bar&amp;width=385&amp;height=120&amp;START_MAXIMIZED=FALSE&amp;creator=factset&amp;display_string=Audit"}</definedName>
    <definedName name="_3661__FDSAUDITLINK__" localSheetId="3" hidden="1">{"fdsup://Directions/FactSet Auditing Viewer?action=AUDIT_VALUE&amp;DB=129&amp;ID1=671963&amp;VALUEID=01001&amp;SDATE=2009&amp;PERIODTYPE=ANN_STD&amp;window=popup_no_bar&amp;width=385&amp;height=120&amp;START_MAXIMIZED=FALSE&amp;creator=factset&amp;display_string=Audit"}</definedName>
    <definedName name="_3661__FDSAUDITLINK__" hidden="1">{"fdsup://Directions/FactSet Auditing Viewer?action=AUDIT_VALUE&amp;DB=129&amp;ID1=671963&amp;VALUEID=01001&amp;SDATE=2009&amp;PERIODTYPE=ANN_STD&amp;window=popup_no_bar&amp;width=385&amp;height=120&amp;START_MAXIMIZED=FALSE&amp;creator=factset&amp;display_string=Audit"}</definedName>
    <definedName name="_3662__FDSAUDITLINK__" localSheetId="11" hidden="1">{"fdsup://Directions/FactSet Auditing Viewer?action=AUDIT_VALUE&amp;DB=129&amp;ID1=671963&amp;VALUEID=01001&amp;SDATE=2008&amp;PERIODTYPE=ANN_STD&amp;window=popup_no_bar&amp;width=385&amp;height=120&amp;START_MAXIMIZED=FALSE&amp;creator=factset&amp;display_string=Audit"}</definedName>
    <definedName name="_3662__FDSAUDITLINK__" localSheetId="3" hidden="1">{"fdsup://Directions/FactSet Auditing Viewer?action=AUDIT_VALUE&amp;DB=129&amp;ID1=671963&amp;VALUEID=01001&amp;SDATE=2008&amp;PERIODTYPE=ANN_STD&amp;window=popup_no_bar&amp;width=385&amp;height=120&amp;START_MAXIMIZED=FALSE&amp;creator=factset&amp;display_string=Audit"}</definedName>
    <definedName name="_3662__FDSAUDITLINK__" hidden="1">{"fdsup://Directions/FactSet Auditing Viewer?action=AUDIT_VALUE&amp;DB=129&amp;ID1=671963&amp;VALUEID=01001&amp;SDATE=2008&amp;PERIODTYPE=ANN_STD&amp;window=popup_no_bar&amp;width=385&amp;height=120&amp;START_MAXIMIZED=FALSE&amp;creator=factset&amp;display_string=Audit"}</definedName>
    <definedName name="_3663__FDSAUDITLINK__" localSheetId="11" hidden="1">{"fdsup://directions/FAT Viewer?action=UPDATE&amp;creator=factset&amp;DYN_ARGS=TRUE&amp;DOC_NAME=FAT:FQL_AUDITING_CLIENT_TEMPLATE.FAT&amp;display_string=Audit&amp;VAR:KEY=BYXEJSHAHM&amp;VAR:QUERY=RkZfQ0FQRVgoQU5OLDAsLCxSUCk=&amp;WINDOW=FIRST_POPUP&amp;HEIGHT=450&amp;WIDTH=450&amp;START_MAXIMIZED=","FALSE&amp;VAR:CALENDAR=US&amp;VAR:SYMBOL=B2RK00&amp;VAR:INDEX=0"}</definedName>
    <definedName name="_3663__FDSAUDITLINK__" localSheetId="3" hidden="1">{"fdsup://directions/FAT Viewer?action=UPDATE&amp;creator=factset&amp;DYN_ARGS=TRUE&amp;DOC_NAME=FAT:FQL_AUDITING_CLIENT_TEMPLATE.FAT&amp;display_string=Audit&amp;VAR:KEY=BYXEJSHAHM&amp;VAR:QUERY=RkZfQ0FQRVgoQU5OLDAsLCxSUCk=&amp;WINDOW=FIRST_POPUP&amp;HEIGHT=450&amp;WIDTH=450&amp;START_MAXIMIZED=","FALSE&amp;VAR:CALENDAR=US&amp;VAR:SYMBOL=B2RK00&amp;VAR:INDEX=0"}</definedName>
    <definedName name="_3663__FDSAUDITLINK__" hidden="1">{"fdsup://directions/FAT Viewer?action=UPDATE&amp;creator=factset&amp;DYN_ARGS=TRUE&amp;DOC_NAME=FAT:FQL_AUDITING_CLIENT_TEMPLATE.FAT&amp;display_string=Audit&amp;VAR:KEY=BYXEJSHAHM&amp;VAR:QUERY=RkZfQ0FQRVgoQU5OLDAsLCxSUCk=&amp;WINDOW=FIRST_POPUP&amp;HEIGHT=450&amp;WIDTH=450&amp;START_MAXIMIZED=","FALSE&amp;VAR:CALENDAR=US&amp;VAR:SYMBOL=B2RK00&amp;VAR:INDEX=0"}</definedName>
    <definedName name="_3664__FDSAUDITLINK__" localSheetId="11" hidden="1">{"fdsup://directions/FAT Viewer?action=UPDATE&amp;creator=factset&amp;DYN_ARGS=TRUE&amp;DOC_NAME=FAT:FQL_AUDITING_CLIENT_TEMPLATE.FAT&amp;display_string=Audit&amp;VAR:KEY=HEVYJQJQJA&amp;VAR:QUERY=RkZfQ0FQRVgoQU5OLC0xLCwsUlAp&amp;WINDOW=FIRST_POPUP&amp;HEIGHT=450&amp;WIDTH=450&amp;START_MAXIMIZED=","FALSE&amp;VAR:CALENDAR=US&amp;VAR:SYMBOL=B2RK00&amp;VAR:INDEX=0"}</definedName>
    <definedName name="_3664__FDSAUDITLINK__" localSheetId="3" hidden="1">{"fdsup://directions/FAT Viewer?action=UPDATE&amp;creator=factset&amp;DYN_ARGS=TRUE&amp;DOC_NAME=FAT:FQL_AUDITING_CLIENT_TEMPLATE.FAT&amp;display_string=Audit&amp;VAR:KEY=HEVYJQJQJA&amp;VAR:QUERY=RkZfQ0FQRVgoQU5OLC0xLCwsUlAp&amp;WINDOW=FIRST_POPUP&amp;HEIGHT=450&amp;WIDTH=450&amp;START_MAXIMIZED=","FALSE&amp;VAR:CALENDAR=US&amp;VAR:SYMBOL=B2RK00&amp;VAR:INDEX=0"}</definedName>
    <definedName name="_3664__FDSAUDITLINK__" hidden="1">{"fdsup://directions/FAT Viewer?action=UPDATE&amp;creator=factset&amp;DYN_ARGS=TRUE&amp;DOC_NAME=FAT:FQL_AUDITING_CLIENT_TEMPLATE.FAT&amp;display_string=Audit&amp;VAR:KEY=HEVYJQJQJA&amp;VAR:QUERY=RkZfQ0FQRVgoQU5OLC0xLCwsUlAp&amp;WINDOW=FIRST_POPUP&amp;HEIGHT=450&amp;WIDTH=450&amp;START_MAXIMIZED=","FALSE&amp;VAR:CALENDAR=US&amp;VAR:SYMBOL=B2RK00&amp;VAR:INDEX=0"}</definedName>
    <definedName name="_3665__FDSAUDITLINK__" localSheetId="11" hidden="1">{"fdsup://directions/FAT Viewer?action=UPDATE&amp;creator=factset&amp;DYN_ARGS=TRUE&amp;DOC_NAME=FAT:FQL_AUDITING_CLIENT_TEMPLATE.FAT&amp;display_string=Audit&amp;VAR:KEY=XSNCHCDIDG&amp;VAR:QUERY=RkZfQ0FQRVgoQU5OLC0yLCwsUlAp&amp;WINDOW=FIRST_POPUP&amp;HEIGHT=450&amp;WIDTH=450&amp;START_MAXIMIZED=","FALSE&amp;VAR:CALENDAR=US&amp;VAR:SYMBOL=B2RK00&amp;VAR:INDEX=0"}</definedName>
    <definedName name="_3665__FDSAUDITLINK__" localSheetId="3" hidden="1">{"fdsup://directions/FAT Viewer?action=UPDATE&amp;creator=factset&amp;DYN_ARGS=TRUE&amp;DOC_NAME=FAT:FQL_AUDITING_CLIENT_TEMPLATE.FAT&amp;display_string=Audit&amp;VAR:KEY=XSNCHCDIDG&amp;VAR:QUERY=RkZfQ0FQRVgoQU5OLC0yLCwsUlAp&amp;WINDOW=FIRST_POPUP&amp;HEIGHT=450&amp;WIDTH=450&amp;START_MAXIMIZED=","FALSE&amp;VAR:CALENDAR=US&amp;VAR:SYMBOL=B2RK00&amp;VAR:INDEX=0"}</definedName>
    <definedName name="_3665__FDSAUDITLINK__" hidden="1">{"fdsup://directions/FAT Viewer?action=UPDATE&amp;creator=factset&amp;DYN_ARGS=TRUE&amp;DOC_NAME=FAT:FQL_AUDITING_CLIENT_TEMPLATE.FAT&amp;display_string=Audit&amp;VAR:KEY=XSNCHCDIDG&amp;VAR:QUERY=RkZfQ0FQRVgoQU5OLC0yLCwsUlAp&amp;WINDOW=FIRST_POPUP&amp;HEIGHT=450&amp;WIDTH=450&amp;START_MAXIMIZED=","FALSE&amp;VAR:CALENDAR=US&amp;VAR:SYMBOL=B2RK00&amp;VAR:INDEX=0"}</definedName>
    <definedName name="_3666__FDSAUDITLINK__" localSheetId="11" hidden="1">{"fdsup://directions/FAT Viewer?action=UPDATE&amp;creator=factset&amp;DYN_ARGS=TRUE&amp;DOC_NAME=FAT:FQL_AUDITING_CLIENT_TEMPLATE.FAT&amp;display_string=Audit&amp;VAR:KEY=JKPWLOXKPK&amp;VAR:QUERY=RkZfTkVUX0lOQyhBTk4sLTIsLCxSUCk=&amp;WINDOW=FIRST_POPUP&amp;HEIGHT=450&amp;WIDTH=450&amp;START_MAXIMI","ZED=FALSE&amp;VAR:CALENDAR=US&amp;VAR:SYMBOL=B2RK00&amp;VAR:INDEX=0"}</definedName>
    <definedName name="_3666__FDSAUDITLINK__" localSheetId="3" hidden="1">{"fdsup://directions/FAT Viewer?action=UPDATE&amp;creator=factset&amp;DYN_ARGS=TRUE&amp;DOC_NAME=FAT:FQL_AUDITING_CLIENT_TEMPLATE.FAT&amp;display_string=Audit&amp;VAR:KEY=JKPWLOXKPK&amp;VAR:QUERY=RkZfTkVUX0lOQyhBTk4sLTIsLCxSUCk=&amp;WINDOW=FIRST_POPUP&amp;HEIGHT=450&amp;WIDTH=450&amp;START_MAXIMI","ZED=FALSE&amp;VAR:CALENDAR=US&amp;VAR:SYMBOL=B2RK00&amp;VAR:INDEX=0"}</definedName>
    <definedName name="_3666__FDSAUDITLINK__" hidden="1">{"fdsup://directions/FAT Viewer?action=UPDATE&amp;creator=factset&amp;DYN_ARGS=TRUE&amp;DOC_NAME=FAT:FQL_AUDITING_CLIENT_TEMPLATE.FAT&amp;display_string=Audit&amp;VAR:KEY=JKPWLOXKPK&amp;VAR:QUERY=RkZfTkVUX0lOQyhBTk4sLTIsLCxSUCk=&amp;WINDOW=FIRST_POPUP&amp;HEIGHT=450&amp;WIDTH=450&amp;START_MAXIMI","ZED=FALSE&amp;VAR:CALENDAR=US&amp;VAR:SYMBOL=B2RK00&amp;VAR:INDEX=0"}</definedName>
    <definedName name="_3667__FDSAUDITLINK__" localSheetId="11" hidden="1">{"fdsup://directions/FAT Viewer?action=UPDATE&amp;creator=factset&amp;DYN_ARGS=TRUE&amp;DOC_NAME=FAT:FQL_AUDITING_CLIENT_TEMPLATE.FAT&amp;display_string=Audit&amp;VAR:KEY=VYJMJABWXE&amp;VAR:QUERY=RkZfRUJJVChBTk4sLTIsLCxSUCk=&amp;WINDOW=FIRST_POPUP&amp;HEIGHT=450&amp;WIDTH=450&amp;START_MAXIMIZED=","FALSE&amp;VAR:CALENDAR=US&amp;VAR:SYMBOL=B2RK00&amp;VAR:INDEX=0"}</definedName>
    <definedName name="_3667__FDSAUDITLINK__" localSheetId="3" hidden="1">{"fdsup://directions/FAT Viewer?action=UPDATE&amp;creator=factset&amp;DYN_ARGS=TRUE&amp;DOC_NAME=FAT:FQL_AUDITING_CLIENT_TEMPLATE.FAT&amp;display_string=Audit&amp;VAR:KEY=VYJMJABWXE&amp;VAR:QUERY=RkZfRUJJVChBTk4sLTIsLCxSUCk=&amp;WINDOW=FIRST_POPUP&amp;HEIGHT=450&amp;WIDTH=450&amp;START_MAXIMIZED=","FALSE&amp;VAR:CALENDAR=US&amp;VAR:SYMBOL=B2RK00&amp;VAR:INDEX=0"}</definedName>
    <definedName name="_3667__FDSAUDITLINK__" hidden="1">{"fdsup://directions/FAT Viewer?action=UPDATE&amp;creator=factset&amp;DYN_ARGS=TRUE&amp;DOC_NAME=FAT:FQL_AUDITING_CLIENT_TEMPLATE.FAT&amp;display_string=Audit&amp;VAR:KEY=VYJMJABWXE&amp;VAR:QUERY=RkZfRUJJVChBTk4sLTIsLCxSUCk=&amp;WINDOW=FIRST_POPUP&amp;HEIGHT=450&amp;WIDTH=450&amp;START_MAXIMIZED=","FALSE&amp;VAR:CALENDAR=US&amp;VAR:SYMBOL=B2RK00&amp;VAR:INDEX=0"}</definedName>
    <definedName name="_3668__FDSAUDITLINK__" localSheetId="11" hidden="1">{"fdsup://directions/FAT Viewer?action=UPDATE&amp;creator=factset&amp;DYN_ARGS=TRUE&amp;DOC_NAME=FAT:FQL_AUDITING_CLIENT_TEMPLATE.FAT&amp;display_string=Audit&amp;VAR:KEY=JULQTWDCTA&amp;VAR:QUERY=RkZfRUJJVERBKEFOTiwtMiwsLFJQKQ==&amp;WINDOW=FIRST_POPUP&amp;HEIGHT=450&amp;WIDTH=450&amp;START_MAXIMI","ZED=FALSE&amp;VAR:CALENDAR=US&amp;VAR:SYMBOL=B2RK00&amp;VAR:INDEX=0"}</definedName>
    <definedName name="_3668__FDSAUDITLINK__" localSheetId="3" hidden="1">{"fdsup://directions/FAT Viewer?action=UPDATE&amp;creator=factset&amp;DYN_ARGS=TRUE&amp;DOC_NAME=FAT:FQL_AUDITING_CLIENT_TEMPLATE.FAT&amp;display_string=Audit&amp;VAR:KEY=JULQTWDCTA&amp;VAR:QUERY=RkZfRUJJVERBKEFOTiwtMiwsLFJQKQ==&amp;WINDOW=FIRST_POPUP&amp;HEIGHT=450&amp;WIDTH=450&amp;START_MAXIMI","ZED=FALSE&amp;VAR:CALENDAR=US&amp;VAR:SYMBOL=B2RK00&amp;VAR:INDEX=0"}</definedName>
    <definedName name="_3668__FDSAUDITLINK__" hidden="1">{"fdsup://directions/FAT Viewer?action=UPDATE&amp;creator=factset&amp;DYN_ARGS=TRUE&amp;DOC_NAME=FAT:FQL_AUDITING_CLIENT_TEMPLATE.FAT&amp;display_string=Audit&amp;VAR:KEY=JULQTWDCTA&amp;VAR:QUERY=RkZfRUJJVERBKEFOTiwtMiwsLFJQKQ==&amp;WINDOW=FIRST_POPUP&amp;HEIGHT=450&amp;WIDTH=450&amp;START_MAXIMI","ZED=FALSE&amp;VAR:CALENDAR=US&amp;VAR:SYMBOL=B2RK00&amp;VAR:INDEX=0"}</definedName>
    <definedName name="_3669__FDSAUDITLINK__" localSheetId="11" hidden="1">{"fdsup://Directions/FactSet Auditing Viewer?action=AUDIT_VALUE&amp;DB=129&amp;ID1=B2RK00&amp;VALUEID=01001&amp;SDATE=2008&amp;PERIODTYPE=ANN_STD&amp;window=popup_no_bar&amp;width=385&amp;height=120&amp;START_MAXIMIZED=FALSE&amp;creator=factset&amp;display_string=Audit"}</definedName>
    <definedName name="_3669__FDSAUDITLINK__" localSheetId="3" hidden="1">{"fdsup://Directions/FactSet Auditing Viewer?action=AUDIT_VALUE&amp;DB=129&amp;ID1=B2RK00&amp;VALUEID=01001&amp;SDATE=2008&amp;PERIODTYPE=ANN_STD&amp;window=popup_no_bar&amp;width=385&amp;height=120&amp;START_MAXIMIZED=FALSE&amp;creator=factset&amp;display_string=Audit"}</definedName>
    <definedName name="_3669__FDSAUDITLINK__" hidden="1">{"fdsup://Directions/FactSet Auditing Viewer?action=AUDIT_VALUE&amp;DB=129&amp;ID1=B2RK00&amp;VALUEID=01001&amp;SDATE=2008&amp;PERIODTYPE=ANN_STD&amp;window=popup_no_bar&amp;width=385&amp;height=120&amp;START_MAXIMIZED=FALSE&amp;creator=factset&amp;display_string=Audit"}</definedName>
    <definedName name="_367__FDSAUDITLINK__" localSheetId="11" hidden="1">{"fdsup://directions/FAT Viewer?action=UPDATE&amp;creator=factset&amp;DYN_ARGS=TRUE&amp;DOC_NAME=FAT:FQL_AUDITING_CLIENT_TEMPLATE.FAT&amp;display_string=Audit&amp;VAR:KEY=FSRULINKPW&amp;VAR:QUERY=RkZfTkVUX0lOQyhBTk4sLTIsLCxSUCk=&amp;WINDOW=FIRST_POPUP&amp;HEIGHT=450&amp;WIDTH=450&amp;START_MAXIMI","ZED=FALSE&amp;VAR:CALENDAR=FIVEDAY&amp;VAR:SYMBOL=B1GFB5&amp;VAR:INDEX=0"}</definedName>
    <definedName name="_367__FDSAUDITLINK__" localSheetId="3" hidden="1">{"fdsup://directions/FAT Viewer?action=UPDATE&amp;creator=factset&amp;DYN_ARGS=TRUE&amp;DOC_NAME=FAT:FQL_AUDITING_CLIENT_TEMPLATE.FAT&amp;display_string=Audit&amp;VAR:KEY=FSRULINKPW&amp;VAR:QUERY=RkZfTkVUX0lOQyhBTk4sLTIsLCxSUCk=&amp;WINDOW=FIRST_POPUP&amp;HEIGHT=450&amp;WIDTH=450&amp;START_MAXIMI","ZED=FALSE&amp;VAR:CALENDAR=FIVEDAY&amp;VAR:SYMBOL=B1GFB5&amp;VAR:INDEX=0"}</definedName>
    <definedName name="_367__FDSAUDITLINK__" hidden="1">{"fdsup://directions/FAT Viewer?action=UPDATE&amp;creator=factset&amp;DYN_ARGS=TRUE&amp;DOC_NAME=FAT:FQL_AUDITING_CLIENT_TEMPLATE.FAT&amp;display_string=Audit&amp;VAR:KEY=FSRULINKPW&amp;VAR:QUERY=RkZfTkVUX0lOQyhBTk4sLTIsLCxSUCk=&amp;WINDOW=FIRST_POPUP&amp;HEIGHT=450&amp;WIDTH=450&amp;START_MAXIMI","ZED=FALSE&amp;VAR:CALENDAR=FIVEDAY&amp;VAR:SYMBOL=B1GFB5&amp;VAR:INDEX=0"}</definedName>
    <definedName name="_3670__FDSAUDITLINK__" localSheetId="11" hidden="1">{"fdsup://directions/FAT Viewer?action=UPDATE&amp;creator=factset&amp;DYN_ARGS=TRUE&amp;DOC_NAME=FAT:FQL_AUDITING_CLIENT_TEMPLATE.FAT&amp;display_string=Audit&amp;VAR:KEY=BOLSHYZIPS&amp;VAR:QUERY=RkZfQ0FQRVgoQU5OLDAsLCxSUCk=&amp;WINDOW=FIRST_POPUP&amp;HEIGHT=450&amp;WIDTH=450&amp;START_MAXIMIZED=","FALSE&amp;VAR:CALENDAR=US&amp;VAR:SYMBOL=B29633&amp;VAR:INDEX=0"}</definedName>
    <definedName name="_3670__FDSAUDITLINK__" localSheetId="3" hidden="1">{"fdsup://directions/FAT Viewer?action=UPDATE&amp;creator=factset&amp;DYN_ARGS=TRUE&amp;DOC_NAME=FAT:FQL_AUDITING_CLIENT_TEMPLATE.FAT&amp;display_string=Audit&amp;VAR:KEY=BOLSHYZIPS&amp;VAR:QUERY=RkZfQ0FQRVgoQU5OLDAsLCxSUCk=&amp;WINDOW=FIRST_POPUP&amp;HEIGHT=450&amp;WIDTH=450&amp;START_MAXIMIZED=","FALSE&amp;VAR:CALENDAR=US&amp;VAR:SYMBOL=B29633&amp;VAR:INDEX=0"}</definedName>
    <definedName name="_3670__FDSAUDITLINK__" hidden="1">{"fdsup://directions/FAT Viewer?action=UPDATE&amp;creator=factset&amp;DYN_ARGS=TRUE&amp;DOC_NAME=FAT:FQL_AUDITING_CLIENT_TEMPLATE.FAT&amp;display_string=Audit&amp;VAR:KEY=BOLSHYZIPS&amp;VAR:QUERY=RkZfQ0FQRVgoQU5OLDAsLCxSUCk=&amp;WINDOW=FIRST_POPUP&amp;HEIGHT=450&amp;WIDTH=450&amp;START_MAXIMIZED=","FALSE&amp;VAR:CALENDAR=US&amp;VAR:SYMBOL=B29633&amp;VAR:INDEX=0"}</definedName>
    <definedName name="_3671__FDSAUDITLINK__" localSheetId="11" hidden="1">{"fdsup://directions/FAT Viewer?action=UPDATE&amp;creator=factset&amp;DYN_ARGS=TRUE&amp;DOC_NAME=FAT:FQL_AUDITING_CLIENT_TEMPLATE.FAT&amp;display_string=Audit&amp;VAR:KEY=HWDMLETQVM&amp;VAR:QUERY=RkZfQ0FQRVgoQU5OLC0xLCwsUlAp&amp;WINDOW=FIRST_POPUP&amp;HEIGHT=450&amp;WIDTH=450&amp;START_MAXIMIZED=","FALSE&amp;VAR:CALENDAR=US&amp;VAR:SYMBOL=B29633&amp;VAR:INDEX=0"}</definedName>
    <definedName name="_3671__FDSAUDITLINK__" localSheetId="3" hidden="1">{"fdsup://directions/FAT Viewer?action=UPDATE&amp;creator=factset&amp;DYN_ARGS=TRUE&amp;DOC_NAME=FAT:FQL_AUDITING_CLIENT_TEMPLATE.FAT&amp;display_string=Audit&amp;VAR:KEY=HWDMLETQVM&amp;VAR:QUERY=RkZfQ0FQRVgoQU5OLC0xLCwsUlAp&amp;WINDOW=FIRST_POPUP&amp;HEIGHT=450&amp;WIDTH=450&amp;START_MAXIMIZED=","FALSE&amp;VAR:CALENDAR=US&amp;VAR:SYMBOL=B29633&amp;VAR:INDEX=0"}</definedName>
    <definedName name="_3671__FDSAUDITLINK__" hidden="1">{"fdsup://directions/FAT Viewer?action=UPDATE&amp;creator=factset&amp;DYN_ARGS=TRUE&amp;DOC_NAME=FAT:FQL_AUDITING_CLIENT_TEMPLATE.FAT&amp;display_string=Audit&amp;VAR:KEY=HWDMLETQVM&amp;VAR:QUERY=RkZfQ0FQRVgoQU5OLC0xLCwsUlAp&amp;WINDOW=FIRST_POPUP&amp;HEIGHT=450&amp;WIDTH=450&amp;START_MAXIMIZED=","FALSE&amp;VAR:CALENDAR=US&amp;VAR:SYMBOL=B29633&amp;VAR:INDEX=0"}</definedName>
    <definedName name="_3672__FDSAUDITLINK__" localSheetId="11" hidden="1">{"fdsup://directions/FAT Viewer?action=UPDATE&amp;creator=factset&amp;DYN_ARGS=TRUE&amp;DOC_NAME=FAT:FQL_AUDITING_CLIENT_TEMPLATE.FAT&amp;display_string=Audit&amp;VAR:KEY=HMBMLKHWBG&amp;VAR:QUERY=RkZfQ0FQRVgoQU5OLC0yLCwsUlAp&amp;WINDOW=FIRST_POPUP&amp;HEIGHT=450&amp;WIDTH=450&amp;START_MAXIMIZED=","FALSE&amp;VAR:CALENDAR=US&amp;VAR:SYMBOL=B29633&amp;VAR:INDEX=0"}</definedName>
    <definedName name="_3672__FDSAUDITLINK__" localSheetId="3" hidden="1">{"fdsup://directions/FAT Viewer?action=UPDATE&amp;creator=factset&amp;DYN_ARGS=TRUE&amp;DOC_NAME=FAT:FQL_AUDITING_CLIENT_TEMPLATE.FAT&amp;display_string=Audit&amp;VAR:KEY=HMBMLKHWBG&amp;VAR:QUERY=RkZfQ0FQRVgoQU5OLC0yLCwsUlAp&amp;WINDOW=FIRST_POPUP&amp;HEIGHT=450&amp;WIDTH=450&amp;START_MAXIMIZED=","FALSE&amp;VAR:CALENDAR=US&amp;VAR:SYMBOL=B29633&amp;VAR:INDEX=0"}</definedName>
    <definedName name="_3672__FDSAUDITLINK__" hidden="1">{"fdsup://directions/FAT Viewer?action=UPDATE&amp;creator=factset&amp;DYN_ARGS=TRUE&amp;DOC_NAME=FAT:FQL_AUDITING_CLIENT_TEMPLATE.FAT&amp;display_string=Audit&amp;VAR:KEY=HMBMLKHWBG&amp;VAR:QUERY=RkZfQ0FQRVgoQU5OLC0yLCwsUlAp&amp;WINDOW=FIRST_POPUP&amp;HEIGHT=450&amp;WIDTH=450&amp;START_MAXIMIZED=","FALSE&amp;VAR:CALENDAR=US&amp;VAR:SYMBOL=B29633&amp;VAR:INDEX=0"}</definedName>
    <definedName name="_3673__FDSAUDITLINK__" localSheetId="11" hidden="1">{"fdsup://directions/FAT Viewer?action=UPDATE&amp;creator=factset&amp;DYN_ARGS=TRUE&amp;DOC_NAME=FAT:FQL_AUDITING_CLIENT_TEMPLATE.FAT&amp;display_string=Audit&amp;VAR:KEY=HGXQNUJCFS&amp;VAR:QUERY=RkZfTkVUX0lOQyhBTk4sLTEsLCxSUCk=&amp;WINDOW=FIRST_POPUP&amp;HEIGHT=450&amp;WIDTH=450&amp;START_MAXIMI","ZED=FALSE&amp;VAR:CALENDAR=US&amp;VAR:SYMBOL=B29633&amp;VAR:INDEX=0"}</definedName>
    <definedName name="_3673__FDSAUDITLINK__" localSheetId="3" hidden="1">{"fdsup://directions/FAT Viewer?action=UPDATE&amp;creator=factset&amp;DYN_ARGS=TRUE&amp;DOC_NAME=FAT:FQL_AUDITING_CLIENT_TEMPLATE.FAT&amp;display_string=Audit&amp;VAR:KEY=HGXQNUJCFS&amp;VAR:QUERY=RkZfTkVUX0lOQyhBTk4sLTEsLCxSUCk=&amp;WINDOW=FIRST_POPUP&amp;HEIGHT=450&amp;WIDTH=450&amp;START_MAXIMI","ZED=FALSE&amp;VAR:CALENDAR=US&amp;VAR:SYMBOL=B29633&amp;VAR:INDEX=0"}</definedName>
    <definedName name="_3673__FDSAUDITLINK__" hidden="1">{"fdsup://directions/FAT Viewer?action=UPDATE&amp;creator=factset&amp;DYN_ARGS=TRUE&amp;DOC_NAME=FAT:FQL_AUDITING_CLIENT_TEMPLATE.FAT&amp;display_string=Audit&amp;VAR:KEY=HGXQNUJCFS&amp;VAR:QUERY=RkZfTkVUX0lOQyhBTk4sLTEsLCxSUCk=&amp;WINDOW=FIRST_POPUP&amp;HEIGHT=450&amp;WIDTH=450&amp;START_MAXIMI","ZED=FALSE&amp;VAR:CALENDAR=US&amp;VAR:SYMBOL=B29633&amp;VAR:INDEX=0"}</definedName>
    <definedName name="_3674__FDSAUDITLINK__" localSheetId="11" hidden="1">{"fdsup://directions/FAT Viewer?action=UPDATE&amp;creator=factset&amp;DYN_ARGS=TRUE&amp;DOC_NAME=FAT:FQL_AUDITING_CLIENT_TEMPLATE.FAT&amp;display_string=Audit&amp;VAR:KEY=XWPOPQFCVE&amp;VAR:QUERY=RkZfTkVUX0lOQyhBTk4sLTIsLCxSUCk=&amp;WINDOW=FIRST_POPUP&amp;HEIGHT=450&amp;WIDTH=450&amp;START_MAXIMI","ZED=FALSE&amp;VAR:CALENDAR=US&amp;VAR:SYMBOL=B29633&amp;VAR:INDEX=0"}</definedName>
    <definedName name="_3674__FDSAUDITLINK__" localSheetId="3" hidden="1">{"fdsup://directions/FAT Viewer?action=UPDATE&amp;creator=factset&amp;DYN_ARGS=TRUE&amp;DOC_NAME=FAT:FQL_AUDITING_CLIENT_TEMPLATE.FAT&amp;display_string=Audit&amp;VAR:KEY=XWPOPQFCVE&amp;VAR:QUERY=RkZfTkVUX0lOQyhBTk4sLTIsLCxSUCk=&amp;WINDOW=FIRST_POPUP&amp;HEIGHT=450&amp;WIDTH=450&amp;START_MAXIMI","ZED=FALSE&amp;VAR:CALENDAR=US&amp;VAR:SYMBOL=B29633&amp;VAR:INDEX=0"}</definedName>
    <definedName name="_3674__FDSAUDITLINK__" hidden="1">{"fdsup://directions/FAT Viewer?action=UPDATE&amp;creator=factset&amp;DYN_ARGS=TRUE&amp;DOC_NAME=FAT:FQL_AUDITING_CLIENT_TEMPLATE.FAT&amp;display_string=Audit&amp;VAR:KEY=XWPOPQFCVE&amp;VAR:QUERY=RkZfTkVUX0lOQyhBTk4sLTIsLCxSUCk=&amp;WINDOW=FIRST_POPUP&amp;HEIGHT=450&amp;WIDTH=450&amp;START_MAXIMI","ZED=FALSE&amp;VAR:CALENDAR=US&amp;VAR:SYMBOL=B29633&amp;VAR:INDEX=0"}</definedName>
    <definedName name="_3675__FDSAUDITLINK__" localSheetId="11" hidden="1">{"fdsup://directions/FAT Viewer?action=UPDATE&amp;creator=factset&amp;DYN_ARGS=TRUE&amp;DOC_NAME=FAT:FQL_AUDITING_CLIENT_TEMPLATE.FAT&amp;display_string=Audit&amp;VAR:KEY=TILIHGJEHG&amp;VAR:QUERY=RkZfRUJJVChBTk4sLTEsLCxSUCk=&amp;WINDOW=FIRST_POPUP&amp;HEIGHT=450&amp;WIDTH=450&amp;START_MAXIMIZED=","FALSE&amp;VAR:CALENDAR=US&amp;VAR:SYMBOL=B29633&amp;VAR:INDEX=0"}</definedName>
    <definedName name="_3675__FDSAUDITLINK__" localSheetId="3" hidden="1">{"fdsup://directions/FAT Viewer?action=UPDATE&amp;creator=factset&amp;DYN_ARGS=TRUE&amp;DOC_NAME=FAT:FQL_AUDITING_CLIENT_TEMPLATE.FAT&amp;display_string=Audit&amp;VAR:KEY=TILIHGJEHG&amp;VAR:QUERY=RkZfRUJJVChBTk4sLTEsLCxSUCk=&amp;WINDOW=FIRST_POPUP&amp;HEIGHT=450&amp;WIDTH=450&amp;START_MAXIMIZED=","FALSE&amp;VAR:CALENDAR=US&amp;VAR:SYMBOL=B29633&amp;VAR:INDEX=0"}</definedName>
    <definedName name="_3675__FDSAUDITLINK__" hidden="1">{"fdsup://directions/FAT Viewer?action=UPDATE&amp;creator=factset&amp;DYN_ARGS=TRUE&amp;DOC_NAME=FAT:FQL_AUDITING_CLIENT_TEMPLATE.FAT&amp;display_string=Audit&amp;VAR:KEY=TILIHGJEHG&amp;VAR:QUERY=RkZfRUJJVChBTk4sLTEsLCxSUCk=&amp;WINDOW=FIRST_POPUP&amp;HEIGHT=450&amp;WIDTH=450&amp;START_MAXIMIZED=","FALSE&amp;VAR:CALENDAR=US&amp;VAR:SYMBOL=B29633&amp;VAR:INDEX=0"}</definedName>
    <definedName name="_3676__FDSAUDITLINK__" localSheetId="11" hidden="1">{"fdsup://directions/FAT Viewer?action=UPDATE&amp;creator=factset&amp;DYN_ARGS=TRUE&amp;DOC_NAME=FAT:FQL_AUDITING_CLIENT_TEMPLATE.FAT&amp;display_string=Audit&amp;VAR:KEY=XEVUZONOVK&amp;VAR:QUERY=RkZfRUJJVChBTk4sLTIsLCxSUCk=&amp;WINDOW=FIRST_POPUP&amp;HEIGHT=450&amp;WIDTH=450&amp;START_MAXIMIZED=","FALSE&amp;VAR:CALENDAR=US&amp;VAR:SYMBOL=B29633&amp;VAR:INDEX=0"}</definedName>
    <definedName name="_3676__FDSAUDITLINK__" localSheetId="3" hidden="1">{"fdsup://directions/FAT Viewer?action=UPDATE&amp;creator=factset&amp;DYN_ARGS=TRUE&amp;DOC_NAME=FAT:FQL_AUDITING_CLIENT_TEMPLATE.FAT&amp;display_string=Audit&amp;VAR:KEY=XEVUZONOVK&amp;VAR:QUERY=RkZfRUJJVChBTk4sLTIsLCxSUCk=&amp;WINDOW=FIRST_POPUP&amp;HEIGHT=450&amp;WIDTH=450&amp;START_MAXIMIZED=","FALSE&amp;VAR:CALENDAR=US&amp;VAR:SYMBOL=B29633&amp;VAR:INDEX=0"}</definedName>
    <definedName name="_3676__FDSAUDITLINK__" hidden="1">{"fdsup://directions/FAT Viewer?action=UPDATE&amp;creator=factset&amp;DYN_ARGS=TRUE&amp;DOC_NAME=FAT:FQL_AUDITING_CLIENT_TEMPLATE.FAT&amp;display_string=Audit&amp;VAR:KEY=XEVUZONOVK&amp;VAR:QUERY=RkZfRUJJVChBTk4sLTIsLCxSUCk=&amp;WINDOW=FIRST_POPUP&amp;HEIGHT=450&amp;WIDTH=450&amp;START_MAXIMIZED=","FALSE&amp;VAR:CALENDAR=US&amp;VAR:SYMBOL=B29633&amp;VAR:INDEX=0"}</definedName>
    <definedName name="_3677__FDSAUDITLINK__" localSheetId="11" hidden="1">{"fdsup://directions/FAT Viewer?action=UPDATE&amp;creator=factset&amp;DYN_ARGS=TRUE&amp;DOC_NAME=FAT:FQL_AUDITING_CLIENT_TEMPLATE.FAT&amp;display_string=Audit&amp;VAR:KEY=NUNWTUBQVI&amp;VAR:QUERY=RkZfRUJJVERBKEFOTiwtMSwsLFJQKQ==&amp;WINDOW=FIRST_POPUP&amp;HEIGHT=450&amp;WIDTH=450&amp;START_MAXIMI","ZED=FALSE&amp;VAR:CALENDAR=US&amp;VAR:SYMBOL=B29633&amp;VAR:INDEX=0"}</definedName>
    <definedName name="_3677__FDSAUDITLINK__" localSheetId="3" hidden="1">{"fdsup://directions/FAT Viewer?action=UPDATE&amp;creator=factset&amp;DYN_ARGS=TRUE&amp;DOC_NAME=FAT:FQL_AUDITING_CLIENT_TEMPLATE.FAT&amp;display_string=Audit&amp;VAR:KEY=NUNWTUBQVI&amp;VAR:QUERY=RkZfRUJJVERBKEFOTiwtMSwsLFJQKQ==&amp;WINDOW=FIRST_POPUP&amp;HEIGHT=450&amp;WIDTH=450&amp;START_MAXIMI","ZED=FALSE&amp;VAR:CALENDAR=US&amp;VAR:SYMBOL=B29633&amp;VAR:INDEX=0"}</definedName>
    <definedName name="_3677__FDSAUDITLINK__" hidden="1">{"fdsup://directions/FAT Viewer?action=UPDATE&amp;creator=factset&amp;DYN_ARGS=TRUE&amp;DOC_NAME=FAT:FQL_AUDITING_CLIENT_TEMPLATE.FAT&amp;display_string=Audit&amp;VAR:KEY=NUNWTUBQVI&amp;VAR:QUERY=RkZfRUJJVERBKEFOTiwtMSwsLFJQKQ==&amp;WINDOW=FIRST_POPUP&amp;HEIGHT=450&amp;WIDTH=450&amp;START_MAXIMI","ZED=FALSE&amp;VAR:CALENDAR=US&amp;VAR:SYMBOL=B29633&amp;VAR:INDEX=0"}</definedName>
    <definedName name="_3678__FDSAUDITLINK__" localSheetId="11" hidden="1">{"fdsup://directions/FAT Viewer?action=UPDATE&amp;creator=factset&amp;DYN_ARGS=TRUE&amp;DOC_NAME=FAT:FQL_AUDITING_CLIENT_TEMPLATE.FAT&amp;display_string=Audit&amp;VAR:KEY=ZOFMFKBMNS&amp;VAR:QUERY=RkZfRUJJVERBKEFOTiwtMiwsLFJQKQ==&amp;WINDOW=FIRST_POPUP&amp;HEIGHT=450&amp;WIDTH=450&amp;START_MAXIMI","ZED=FALSE&amp;VAR:CALENDAR=US&amp;VAR:SYMBOL=B29633&amp;VAR:INDEX=0"}</definedName>
    <definedName name="_3678__FDSAUDITLINK__" localSheetId="3" hidden="1">{"fdsup://directions/FAT Viewer?action=UPDATE&amp;creator=factset&amp;DYN_ARGS=TRUE&amp;DOC_NAME=FAT:FQL_AUDITING_CLIENT_TEMPLATE.FAT&amp;display_string=Audit&amp;VAR:KEY=ZOFMFKBMNS&amp;VAR:QUERY=RkZfRUJJVERBKEFOTiwtMiwsLFJQKQ==&amp;WINDOW=FIRST_POPUP&amp;HEIGHT=450&amp;WIDTH=450&amp;START_MAXIMI","ZED=FALSE&amp;VAR:CALENDAR=US&amp;VAR:SYMBOL=B29633&amp;VAR:INDEX=0"}</definedName>
    <definedName name="_3678__FDSAUDITLINK__" hidden="1">{"fdsup://directions/FAT Viewer?action=UPDATE&amp;creator=factset&amp;DYN_ARGS=TRUE&amp;DOC_NAME=FAT:FQL_AUDITING_CLIENT_TEMPLATE.FAT&amp;display_string=Audit&amp;VAR:KEY=ZOFMFKBMNS&amp;VAR:QUERY=RkZfRUJJVERBKEFOTiwtMiwsLFJQKQ==&amp;WINDOW=FIRST_POPUP&amp;HEIGHT=450&amp;WIDTH=450&amp;START_MAXIMI","ZED=FALSE&amp;VAR:CALENDAR=US&amp;VAR:SYMBOL=B29633&amp;VAR:INDEX=0"}</definedName>
    <definedName name="_3679__FDSAUDITLINK__" localSheetId="11" hidden="1">{"fdsup://Directions/FactSet Auditing Viewer?action=AUDIT_VALUE&amp;DB=129&amp;ID1=B29633&amp;VALUEID=01001&amp;SDATE=2009&amp;PERIODTYPE=ANN_STD&amp;window=popup_no_bar&amp;width=385&amp;height=120&amp;START_MAXIMIZED=FALSE&amp;creator=factset&amp;display_string=Audit"}</definedName>
    <definedName name="_3679__FDSAUDITLINK__" localSheetId="3" hidden="1">{"fdsup://Directions/FactSet Auditing Viewer?action=AUDIT_VALUE&amp;DB=129&amp;ID1=B29633&amp;VALUEID=01001&amp;SDATE=2009&amp;PERIODTYPE=ANN_STD&amp;window=popup_no_bar&amp;width=385&amp;height=120&amp;START_MAXIMIZED=FALSE&amp;creator=factset&amp;display_string=Audit"}</definedName>
    <definedName name="_3679__FDSAUDITLINK__" hidden="1">{"fdsup://Directions/FactSet Auditing Viewer?action=AUDIT_VALUE&amp;DB=129&amp;ID1=B29633&amp;VALUEID=01001&amp;SDATE=2009&amp;PERIODTYPE=ANN_STD&amp;window=popup_no_bar&amp;width=385&amp;height=120&amp;START_MAXIMIZED=FALSE&amp;creator=factset&amp;display_string=Audit"}</definedName>
    <definedName name="_368__FDSAUDITLINK__" localSheetId="11" hidden="1">{"fdsup://directions/FAT Viewer?action=UPDATE&amp;creator=factset&amp;DYN_ARGS=TRUE&amp;DOC_NAME=FAT:FQL_AUDITING_CLIENT_TEMPLATE.FAT&amp;display_string=Audit&amp;VAR:KEY=VQTEXITWVG&amp;VAR:QUERY=RkZfRUJJVChBTk4sLTIsLCxSUCk=&amp;WINDOW=FIRST_POPUP&amp;HEIGHT=450&amp;WIDTH=450&amp;START_MAXIMIZED=","FALSE&amp;VAR:CALENDAR=FIVEDAY&amp;VAR:SYMBOL=B1GFB5&amp;VAR:INDEX=0"}</definedName>
    <definedName name="_368__FDSAUDITLINK__" localSheetId="3" hidden="1">{"fdsup://directions/FAT Viewer?action=UPDATE&amp;creator=factset&amp;DYN_ARGS=TRUE&amp;DOC_NAME=FAT:FQL_AUDITING_CLIENT_TEMPLATE.FAT&amp;display_string=Audit&amp;VAR:KEY=VQTEXITWVG&amp;VAR:QUERY=RkZfRUJJVChBTk4sLTIsLCxSUCk=&amp;WINDOW=FIRST_POPUP&amp;HEIGHT=450&amp;WIDTH=450&amp;START_MAXIMIZED=","FALSE&amp;VAR:CALENDAR=FIVEDAY&amp;VAR:SYMBOL=B1GFB5&amp;VAR:INDEX=0"}</definedName>
    <definedName name="_368__FDSAUDITLINK__" hidden="1">{"fdsup://directions/FAT Viewer?action=UPDATE&amp;creator=factset&amp;DYN_ARGS=TRUE&amp;DOC_NAME=FAT:FQL_AUDITING_CLIENT_TEMPLATE.FAT&amp;display_string=Audit&amp;VAR:KEY=VQTEXITWVG&amp;VAR:QUERY=RkZfRUJJVChBTk4sLTIsLCxSUCk=&amp;WINDOW=FIRST_POPUP&amp;HEIGHT=450&amp;WIDTH=450&amp;START_MAXIMIZED=","FALSE&amp;VAR:CALENDAR=FIVEDAY&amp;VAR:SYMBOL=B1GFB5&amp;VAR:INDEX=0"}</definedName>
    <definedName name="_3680__FDSAUDITLINK__" localSheetId="11" hidden="1">{"fdsup://Directions/FactSet Auditing Viewer?action=AUDIT_VALUE&amp;DB=129&amp;ID1=B29633&amp;VALUEID=01001&amp;SDATE=2008&amp;PERIODTYPE=ANN_STD&amp;window=popup_no_bar&amp;width=385&amp;height=120&amp;START_MAXIMIZED=FALSE&amp;creator=factset&amp;display_string=Audit"}</definedName>
    <definedName name="_3680__FDSAUDITLINK__" localSheetId="3" hidden="1">{"fdsup://Directions/FactSet Auditing Viewer?action=AUDIT_VALUE&amp;DB=129&amp;ID1=B29633&amp;VALUEID=01001&amp;SDATE=2008&amp;PERIODTYPE=ANN_STD&amp;window=popup_no_bar&amp;width=385&amp;height=120&amp;START_MAXIMIZED=FALSE&amp;creator=factset&amp;display_string=Audit"}</definedName>
    <definedName name="_3680__FDSAUDITLINK__" hidden="1">{"fdsup://Directions/FactSet Auditing Viewer?action=AUDIT_VALUE&amp;DB=129&amp;ID1=B29633&amp;VALUEID=01001&amp;SDATE=2008&amp;PERIODTYPE=ANN_STD&amp;window=popup_no_bar&amp;width=385&amp;height=120&amp;START_MAXIMIZED=FALSE&amp;creator=factset&amp;display_string=Audit"}</definedName>
    <definedName name="_3681__FDSAUDITLINK__" localSheetId="11" hidden="1">{"fdsup://directions/FAT Viewer?action=UPDATE&amp;creator=factset&amp;DYN_ARGS=TRUE&amp;DOC_NAME=FAT:FQL_AUDITING_CLIENT_TEMPLATE.FAT&amp;display_string=Audit&amp;VAR:KEY=PUVQLYBCRW&amp;VAR:QUERY=RkZfQ0FQRVgoQU5OLDAsLCxSUCk=&amp;WINDOW=FIRST_POPUP&amp;HEIGHT=450&amp;WIDTH=450&amp;START_MAXIMIZED=","FALSE&amp;VAR:CALENDAR=US&amp;VAR:SYMBOL=646557&amp;VAR:INDEX=0"}</definedName>
    <definedName name="_3681__FDSAUDITLINK__" localSheetId="3" hidden="1">{"fdsup://directions/FAT Viewer?action=UPDATE&amp;creator=factset&amp;DYN_ARGS=TRUE&amp;DOC_NAME=FAT:FQL_AUDITING_CLIENT_TEMPLATE.FAT&amp;display_string=Audit&amp;VAR:KEY=PUVQLYBCRW&amp;VAR:QUERY=RkZfQ0FQRVgoQU5OLDAsLCxSUCk=&amp;WINDOW=FIRST_POPUP&amp;HEIGHT=450&amp;WIDTH=450&amp;START_MAXIMIZED=","FALSE&amp;VAR:CALENDAR=US&amp;VAR:SYMBOL=646557&amp;VAR:INDEX=0"}</definedName>
    <definedName name="_3681__FDSAUDITLINK__" hidden="1">{"fdsup://directions/FAT Viewer?action=UPDATE&amp;creator=factset&amp;DYN_ARGS=TRUE&amp;DOC_NAME=FAT:FQL_AUDITING_CLIENT_TEMPLATE.FAT&amp;display_string=Audit&amp;VAR:KEY=PUVQLYBCRW&amp;VAR:QUERY=RkZfQ0FQRVgoQU5OLDAsLCxSUCk=&amp;WINDOW=FIRST_POPUP&amp;HEIGHT=450&amp;WIDTH=450&amp;START_MAXIMIZED=","FALSE&amp;VAR:CALENDAR=US&amp;VAR:SYMBOL=646557&amp;VAR:INDEX=0"}</definedName>
    <definedName name="_3682__FDSAUDITLINK__" localSheetId="11" hidden="1">{"fdsup://directions/FAT Viewer?action=UPDATE&amp;creator=factset&amp;DYN_ARGS=TRUE&amp;DOC_NAME=FAT:FQL_AUDITING_CLIENT_TEMPLATE.FAT&amp;display_string=Audit&amp;VAR:KEY=JSDSDODKZC&amp;VAR:QUERY=RkZfQ0FQRVgoQU5OLC0xLCwsUlAp&amp;WINDOW=FIRST_POPUP&amp;HEIGHT=450&amp;WIDTH=450&amp;START_MAXIMIZED=","FALSE&amp;VAR:CALENDAR=US&amp;VAR:SYMBOL=646557&amp;VAR:INDEX=0"}</definedName>
    <definedName name="_3682__FDSAUDITLINK__" localSheetId="3" hidden="1">{"fdsup://directions/FAT Viewer?action=UPDATE&amp;creator=factset&amp;DYN_ARGS=TRUE&amp;DOC_NAME=FAT:FQL_AUDITING_CLIENT_TEMPLATE.FAT&amp;display_string=Audit&amp;VAR:KEY=JSDSDODKZC&amp;VAR:QUERY=RkZfQ0FQRVgoQU5OLC0xLCwsUlAp&amp;WINDOW=FIRST_POPUP&amp;HEIGHT=450&amp;WIDTH=450&amp;START_MAXIMIZED=","FALSE&amp;VAR:CALENDAR=US&amp;VAR:SYMBOL=646557&amp;VAR:INDEX=0"}</definedName>
    <definedName name="_3682__FDSAUDITLINK__" hidden="1">{"fdsup://directions/FAT Viewer?action=UPDATE&amp;creator=factset&amp;DYN_ARGS=TRUE&amp;DOC_NAME=FAT:FQL_AUDITING_CLIENT_TEMPLATE.FAT&amp;display_string=Audit&amp;VAR:KEY=JSDSDODKZC&amp;VAR:QUERY=RkZfQ0FQRVgoQU5OLC0xLCwsUlAp&amp;WINDOW=FIRST_POPUP&amp;HEIGHT=450&amp;WIDTH=450&amp;START_MAXIMIZED=","FALSE&amp;VAR:CALENDAR=US&amp;VAR:SYMBOL=646557&amp;VAR:INDEX=0"}</definedName>
    <definedName name="_3683__FDSAUDITLINK__" localSheetId="11" hidden="1">{"fdsup://directions/FAT Viewer?action=UPDATE&amp;creator=factset&amp;DYN_ARGS=TRUE&amp;DOC_NAME=FAT:FQL_AUDITING_CLIENT_TEMPLATE.FAT&amp;display_string=Audit&amp;VAR:KEY=PYPEHODUHU&amp;VAR:QUERY=RkZfQ0FQRVgoQU5OLC0yLCwsUlAp&amp;WINDOW=FIRST_POPUP&amp;HEIGHT=450&amp;WIDTH=450&amp;START_MAXIMIZED=","FALSE&amp;VAR:CALENDAR=US&amp;VAR:SYMBOL=646557&amp;VAR:INDEX=0"}</definedName>
    <definedName name="_3683__FDSAUDITLINK__" localSheetId="3" hidden="1">{"fdsup://directions/FAT Viewer?action=UPDATE&amp;creator=factset&amp;DYN_ARGS=TRUE&amp;DOC_NAME=FAT:FQL_AUDITING_CLIENT_TEMPLATE.FAT&amp;display_string=Audit&amp;VAR:KEY=PYPEHODUHU&amp;VAR:QUERY=RkZfQ0FQRVgoQU5OLC0yLCwsUlAp&amp;WINDOW=FIRST_POPUP&amp;HEIGHT=450&amp;WIDTH=450&amp;START_MAXIMIZED=","FALSE&amp;VAR:CALENDAR=US&amp;VAR:SYMBOL=646557&amp;VAR:INDEX=0"}</definedName>
    <definedName name="_3683__FDSAUDITLINK__" hidden="1">{"fdsup://directions/FAT Viewer?action=UPDATE&amp;creator=factset&amp;DYN_ARGS=TRUE&amp;DOC_NAME=FAT:FQL_AUDITING_CLIENT_TEMPLATE.FAT&amp;display_string=Audit&amp;VAR:KEY=PYPEHODUHU&amp;VAR:QUERY=RkZfQ0FQRVgoQU5OLC0yLCwsUlAp&amp;WINDOW=FIRST_POPUP&amp;HEIGHT=450&amp;WIDTH=450&amp;START_MAXIMIZED=","FALSE&amp;VAR:CALENDAR=US&amp;VAR:SYMBOL=646557&amp;VAR:INDEX=0"}</definedName>
    <definedName name="_3684__FDSAUDITLINK__" localSheetId="11" hidden="1">{"fdsup://directions/FAT Viewer?action=UPDATE&amp;creator=factset&amp;DYN_ARGS=TRUE&amp;DOC_NAME=FAT:FQL_AUDITING_CLIENT_TEMPLATE.FAT&amp;display_string=Audit&amp;VAR:KEY=RKDIBWDIRA&amp;VAR:QUERY=RkZfTkVUX0lOQyhBTk4sLTEsLCxSUCk=&amp;WINDOW=FIRST_POPUP&amp;HEIGHT=450&amp;WIDTH=450&amp;START_MAXIMI","ZED=FALSE&amp;VAR:CALENDAR=US&amp;VAR:SYMBOL=646557&amp;VAR:INDEX=0"}</definedName>
    <definedName name="_3684__FDSAUDITLINK__" localSheetId="3" hidden="1">{"fdsup://directions/FAT Viewer?action=UPDATE&amp;creator=factset&amp;DYN_ARGS=TRUE&amp;DOC_NAME=FAT:FQL_AUDITING_CLIENT_TEMPLATE.FAT&amp;display_string=Audit&amp;VAR:KEY=RKDIBWDIRA&amp;VAR:QUERY=RkZfTkVUX0lOQyhBTk4sLTEsLCxSUCk=&amp;WINDOW=FIRST_POPUP&amp;HEIGHT=450&amp;WIDTH=450&amp;START_MAXIMI","ZED=FALSE&amp;VAR:CALENDAR=US&amp;VAR:SYMBOL=646557&amp;VAR:INDEX=0"}</definedName>
    <definedName name="_3684__FDSAUDITLINK__" hidden="1">{"fdsup://directions/FAT Viewer?action=UPDATE&amp;creator=factset&amp;DYN_ARGS=TRUE&amp;DOC_NAME=FAT:FQL_AUDITING_CLIENT_TEMPLATE.FAT&amp;display_string=Audit&amp;VAR:KEY=RKDIBWDIRA&amp;VAR:QUERY=RkZfTkVUX0lOQyhBTk4sLTEsLCxSUCk=&amp;WINDOW=FIRST_POPUP&amp;HEIGHT=450&amp;WIDTH=450&amp;START_MAXIMI","ZED=FALSE&amp;VAR:CALENDAR=US&amp;VAR:SYMBOL=646557&amp;VAR:INDEX=0"}</definedName>
    <definedName name="_3685__FDSAUDITLINK__" localSheetId="11" hidden="1">{"fdsup://directions/FAT Viewer?action=UPDATE&amp;creator=factset&amp;DYN_ARGS=TRUE&amp;DOC_NAME=FAT:FQL_AUDITING_CLIENT_TEMPLATE.FAT&amp;display_string=Audit&amp;VAR:KEY=XCBQDEZAFE&amp;VAR:QUERY=RkZfTkVUX0lOQyhBTk4sLTIsLCxSUCk=&amp;WINDOW=FIRST_POPUP&amp;HEIGHT=450&amp;WIDTH=450&amp;START_MAXIMI","ZED=FALSE&amp;VAR:CALENDAR=US&amp;VAR:SYMBOL=646557&amp;VAR:INDEX=0"}</definedName>
    <definedName name="_3685__FDSAUDITLINK__" localSheetId="3" hidden="1">{"fdsup://directions/FAT Viewer?action=UPDATE&amp;creator=factset&amp;DYN_ARGS=TRUE&amp;DOC_NAME=FAT:FQL_AUDITING_CLIENT_TEMPLATE.FAT&amp;display_string=Audit&amp;VAR:KEY=XCBQDEZAFE&amp;VAR:QUERY=RkZfTkVUX0lOQyhBTk4sLTIsLCxSUCk=&amp;WINDOW=FIRST_POPUP&amp;HEIGHT=450&amp;WIDTH=450&amp;START_MAXIMI","ZED=FALSE&amp;VAR:CALENDAR=US&amp;VAR:SYMBOL=646557&amp;VAR:INDEX=0"}</definedName>
    <definedName name="_3685__FDSAUDITLINK__" hidden="1">{"fdsup://directions/FAT Viewer?action=UPDATE&amp;creator=factset&amp;DYN_ARGS=TRUE&amp;DOC_NAME=FAT:FQL_AUDITING_CLIENT_TEMPLATE.FAT&amp;display_string=Audit&amp;VAR:KEY=XCBQDEZAFE&amp;VAR:QUERY=RkZfTkVUX0lOQyhBTk4sLTIsLCxSUCk=&amp;WINDOW=FIRST_POPUP&amp;HEIGHT=450&amp;WIDTH=450&amp;START_MAXIMI","ZED=FALSE&amp;VAR:CALENDAR=US&amp;VAR:SYMBOL=646557&amp;VAR:INDEX=0"}</definedName>
    <definedName name="_3686__FDSAUDITLINK__" localSheetId="11" hidden="1">{"fdsup://directions/FAT Viewer?action=UPDATE&amp;creator=factset&amp;DYN_ARGS=TRUE&amp;DOC_NAME=FAT:FQL_AUDITING_CLIENT_TEMPLATE.FAT&amp;display_string=Audit&amp;VAR:KEY=LOFUJCBQVG&amp;VAR:QUERY=RkZfRUJJVChBTk4sLTEsLCxSUCk=&amp;WINDOW=FIRST_POPUP&amp;HEIGHT=450&amp;WIDTH=450&amp;START_MAXIMIZED=","FALSE&amp;VAR:CALENDAR=US&amp;VAR:SYMBOL=646557&amp;VAR:INDEX=0"}</definedName>
    <definedName name="_3686__FDSAUDITLINK__" localSheetId="3" hidden="1">{"fdsup://directions/FAT Viewer?action=UPDATE&amp;creator=factset&amp;DYN_ARGS=TRUE&amp;DOC_NAME=FAT:FQL_AUDITING_CLIENT_TEMPLATE.FAT&amp;display_string=Audit&amp;VAR:KEY=LOFUJCBQVG&amp;VAR:QUERY=RkZfRUJJVChBTk4sLTEsLCxSUCk=&amp;WINDOW=FIRST_POPUP&amp;HEIGHT=450&amp;WIDTH=450&amp;START_MAXIMIZED=","FALSE&amp;VAR:CALENDAR=US&amp;VAR:SYMBOL=646557&amp;VAR:INDEX=0"}</definedName>
    <definedName name="_3686__FDSAUDITLINK__" hidden="1">{"fdsup://directions/FAT Viewer?action=UPDATE&amp;creator=factset&amp;DYN_ARGS=TRUE&amp;DOC_NAME=FAT:FQL_AUDITING_CLIENT_TEMPLATE.FAT&amp;display_string=Audit&amp;VAR:KEY=LOFUJCBQVG&amp;VAR:QUERY=RkZfRUJJVChBTk4sLTEsLCxSUCk=&amp;WINDOW=FIRST_POPUP&amp;HEIGHT=450&amp;WIDTH=450&amp;START_MAXIMIZED=","FALSE&amp;VAR:CALENDAR=US&amp;VAR:SYMBOL=646557&amp;VAR:INDEX=0"}</definedName>
    <definedName name="_3687__FDSAUDITLINK__" localSheetId="11" hidden="1">{"fdsup://directions/FAT Viewer?action=UPDATE&amp;creator=factset&amp;DYN_ARGS=TRUE&amp;DOC_NAME=FAT:FQL_AUDITING_CLIENT_TEMPLATE.FAT&amp;display_string=Audit&amp;VAR:KEY=HUVINOFMDI&amp;VAR:QUERY=RkZfRUJJVChBTk4sLTIsLCxSUCk=&amp;WINDOW=FIRST_POPUP&amp;HEIGHT=450&amp;WIDTH=450&amp;START_MAXIMIZED=","FALSE&amp;VAR:CALENDAR=US&amp;VAR:SYMBOL=646557&amp;VAR:INDEX=0"}</definedName>
    <definedName name="_3687__FDSAUDITLINK__" localSheetId="3" hidden="1">{"fdsup://directions/FAT Viewer?action=UPDATE&amp;creator=factset&amp;DYN_ARGS=TRUE&amp;DOC_NAME=FAT:FQL_AUDITING_CLIENT_TEMPLATE.FAT&amp;display_string=Audit&amp;VAR:KEY=HUVINOFMDI&amp;VAR:QUERY=RkZfRUJJVChBTk4sLTIsLCxSUCk=&amp;WINDOW=FIRST_POPUP&amp;HEIGHT=450&amp;WIDTH=450&amp;START_MAXIMIZED=","FALSE&amp;VAR:CALENDAR=US&amp;VAR:SYMBOL=646557&amp;VAR:INDEX=0"}</definedName>
    <definedName name="_3687__FDSAUDITLINK__" hidden="1">{"fdsup://directions/FAT Viewer?action=UPDATE&amp;creator=factset&amp;DYN_ARGS=TRUE&amp;DOC_NAME=FAT:FQL_AUDITING_CLIENT_TEMPLATE.FAT&amp;display_string=Audit&amp;VAR:KEY=HUVINOFMDI&amp;VAR:QUERY=RkZfRUJJVChBTk4sLTIsLCxSUCk=&amp;WINDOW=FIRST_POPUP&amp;HEIGHT=450&amp;WIDTH=450&amp;START_MAXIMIZED=","FALSE&amp;VAR:CALENDAR=US&amp;VAR:SYMBOL=646557&amp;VAR:INDEX=0"}</definedName>
    <definedName name="_3688__FDSAUDITLINK__" localSheetId="11" hidden="1">{"fdsup://directions/FAT Viewer?action=UPDATE&amp;creator=factset&amp;DYN_ARGS=TRUE&amp;DOC_NAME=FAT:FQL_AUDITING_CLIENT_TEMPLATE.FAT&amp;display_string=Audit&amp;VAR:KEY=FKHOPMFEXQ&amp;VAR:QUERY=RkZfRUJJVERBKEFOTiwtMSwsLFJQKQ==&amp;WINDOW=FIRST_POPUP&amp;HEIGHT=450&amp;WIDTH=450&amp;START_MAXIMI","ZED=FALSE&amp;VAR:CALENDAR=US&amp;VAR:SYMBOL=646557&amp;VAR:INDEX=0"}</definedName>
    <definedName name="_3688__FDSAUDITLINK__" localSheetId="3" hidden="1">{"fdsup://directions/FAT Viewer?action=UPDATE&amp;creator=factset&amp;DYN_ARGS=TRUE&amp;DOC_NAME=FAT:FQL_AUDITING_CLIENT_TEMPLATE.FAT&amp;display_string=Audit&amp;VAR:KEY=FKHOPMFEXQ&amp;VAR:QUERY=RkZfRUJJVERBKEFOTiwtMSwsLFJQKQ==&amp;WINDOW=FIRST_POPUP&amp;HEIGHT=450&amp;WIDTH=450&amp;START_MAXIMI","ZED=FALSE&amp;VAR:CALENDAR=US&amp;VAR:SYMBOL=646557&amp;VAR:INDEX=0"}</definedName>
    <definedName name="_3688__FDSAUDITLINK__" hidden="1">{"fdsup://directions/FAT Viewer?action=UPDATE&amp;creator=factset&amp;DYN_ARGS=TRUE&amp;DOC_NAME=FAT:FQL_AUDITING_CLIENT_TEMPLATE.FAT&amp;display_string=Audit&amp;VAR:KEY=FKHOPMFEXQ&amp;VAR:QUERY=RkZfRUJJVERBKEFOTiwtMSwsLFJQKQ==&amp;WINDOW=FIRST_POPUP&amp;HEIGHT=450&amp;WIDTH=450&amp;START_MAXIMI","ZED=FALSE&amp;VAR:CALENDAR=US&amp;VAR:SYMBOL=646557&amp;VAR:INDEX=0"}</definedName>
    <definedName name="_3689__FDSAUDITLINK__" localSheetId="11" hidden="1">{"fdsup://directions/FAT Viewer?action=UPDATE&amp;creator=factset&amp;DYN_ARGS=TRUE&amp;DOC_NAME=FAT:FQL_AUDITING_CLIENT_TEMPLATE.FAT&amp;display_string=Audit&amp;VAR:KEY=RSDGFWLMVO&amp;VAR:QUERY=RkZfRUJJVERBKEFOTiwtMiwsLFJQKQ==&amp;WINDOW=FIRST_POPUP&amp;HEIGHT=450&amp;WIDTH=450&amp;START_MAXIMI","ZED=FALSE&amp;VAR:CALENDAR=US&amp;VAR:SYMBOL=646557&amp;VAR:INDEX=0"}</definedName>
    <definedName name="_3689__FDSAUDITLINK__" localSheetId="3" hidden="1">{"fdsup://directions/FAT Viewer?action=UPDATE&amp;creator=factset&amp;DYN_ARGS=TRUE&amp;DOC_NAME=FAT:FQL_AUDITING_CLIENT_TEMPLATE.FAT&amp;display_string=Audit&amp;VAR:KEY=RSDGFWLMVO&amp;VAR:QUERY=RkZfRUJJVERBKEFOTiwtMiwsLFJQKQ==&amp;WINDOW=FIRST_POPUP&amp;HEIGHT=450&amp;WIDTH=450&amp;START_MAXIMI","ZED=FALSE&amp;VAR:CALENDAR=US&amp;VAR:SYMBOL=646557&amp;VAR:INDEX=0"}</definedName>
    <definedName name="_3689__FDSAUDITLINK__" hidden="1">{"fdsup://directions/FAT Viewer?action=UPDATE&amp;creator=factset&amp;DYN_ARGS=TRUE&amp;DOC_NAME=FAT:FQL_AUDITING_CLIENT_TEMPLATE.FAT&amp;display_string=Audit&amp;VAR:KEY=RSDGFWLMVO&amp;VAR:QUERY=RkZfRUJJVERBKEFOTiwtMiwsLFJQKQ==&amp;WINDOW=FIRST_POPUP&amp;HEIGHT=450&amp;WIDTH=450&amp;START_MAXIMI","ZED=FALSE&amp;VAR:CALENDAR=US&amp;VAR:SYMBOL=646557&amp;VAR:INDEX=0"}</definedName>
    <definedName name="_369__FDSAUDITLINK__" localSheetId="11" hidden="1">{"fdsup://directions/FAT Viewer?action=UPDATE&amp;creator=factset&amp;DYN_ARGS=TRUE&amp;DOC_NAME=FAT:FQL_AUDITING_CLIENT_TEMPLATE.FAT&amp;display_string=Audit&amp;VAR:KEY=PSXULUVKDK&amp;VAR:QUERY=RkZfRUJJVERBKEFOTiwtMiwsLFJQKQ==&amp;WINDOW=FIRST_POPUP&amp;HEIGHT=450&amp;WIDTH=450&amp;START_MAXIMI","ZED=FALSE&amp;VAR:CALENDAR=FIVEDAY&amp;VAR:SYMBOL=B1GFB5&amp;VAR:INDEX=0"}</definedName>
    <definedName name="_369__FDSAUDITLINK__" localSheetId="3" hidden="1">{"fdsup://directions/FAT Viewer?action=UPDATE&amp;creator=factset&amp;DYN_ARGS=TRUE&amp;DOC_NAME=FAT:FQL_AUDITING_CLIENT_TEMPLATE.FAT&amp;display_string=Audit&amp;VAR:KEY=PSXULUVKDK&amp;VAR:QUERY=RkZfRUJJVERBKEFOTiwtMiwsLFJQKQ==&amp;WINDOW=FIRST_POPUP&amp;HEIGHT=450&amp;WIDTH=450&amp;START_MAXIMI","ZED=FALSE&amp;VAR:CALENDAR=FIVEDAY&amp;VAR:SYMBOL=B1GFB5&amp;VAR:INDEX=0"}</definedName>
    <definedName name="_369__FDSAUDITLINK__" hidden="1">{"fdsup://directions/FAT Viewer?action=UPDATE&amp;creator=factset&amp;DYN_ARGS=TRUE&amp;DOC_NAME=FAT:FQL_AUDITING_CLIENT_TEMPLATE.FAT&amp;display_string=Audit&amp;VAR:KEY=PSXULUVKDK&amp;VAR:QUERY=RkZfRUJJVERBKEFOTiwtMiwsLFJQKQ==&amp;WINDOW=FIRST_POPUP&amp;HEIGHT=450&amp;WIDTH=450&amp;START_MAXIMI","ZED=FALSE&amp;VAR:CALENDAR=FIVEDAY&amp;VAR:SYMBOL=B1GFB5&amp;VAR:INDEX=0"}</definedName>
    <definedName name="_3690__FDSAUDITLINK__" localSheetId="11" hidden="1">{"fdsup://Directions/FactSet Auditing Viewer?action=AUDIT_VALUE&amp;DB=129&amp;ID1=646557&amp;VALUEID=01001&amp;SDATE=2009&amp;PERIODTYPE=ANN_STD&amp;window=popup_no_bar&amp;width=385&amp;height=120&amp;START_MAXIMIZED=FALSE&amp;creator=factset&amp;display_string=Audit"}</definedName>
    <definedName name="_3690__FDSAUDITLINK__" localSheetId="3" hidden="1">{"fdsup://Directions/FactSet Auditing Viewer?action=AUDIT_VALUE&amp;DB=129&amp;ID1=646557&amp;VALUEID=01001&amp;SDATE=2009&amp;PERIODTYPE=ANN_STD&amp;window=popup_no_bar&amp;width=385&amp;height=120&amp;START_MAXIMIZED=FALSE&amp;creator=factset&amp;display_string=Audit"}</definedName>
    <definedName name="_3690__FDSAUDITLINK__" hidden="1">{"fdsup://Directions/FactSet Auditing Viewer?action=AUDIT_VALUE&amp;DB=129&amp;ID1=646557&amp;VALUEID=01001&amp;SDATE=2009&amp;PERIODTYPE=ANN_STD&amp;window=popup_no_bar&amp;width=385&amp;height=120&amp;START_MAXIMIZED=FALSE&amp;creator=factset&amp;display_string=Audit"}</definedName>
    <definedName name="_3691__FDSAUDITLINK__" localSheetId="11" hidden="1">{"fdsup://Directions/FactSet Auditing Viewer?action=AUDIT_VALUE&amp;DB=129&amp;ID1=646557&amp;VALUEID=01001&amp;SDATE=2008&amp;PERIODTYPE=ANN_STD&amp;window=popup_no_bar&amp;width=385&amp;height=120&amp;START_MAXIMIZED=FALSE&amp;creator=factset&amp;display_string=Audit"}</definedName>
    <definedName name="_3691__FDSAUDITLINK__" localSheetId="3" hidden="1">{"fdsup://Directions/FactSet Auditing Viewer?action=AUDIT_VALUE&amp;DB=129&amp;ID1=646557&amp;VALUEID=01001&amp;SDATE=2008&amp;PERIODTYPE=ANN_STD&amp;window=popup_no_bar&amp;width=385&amp;height=120&amp;START_MAXIMIZED=FALSE&amp;creator=factset&amp;display_string=Audit"}</definedName>
    <definedName name="_3691__FDSAUDITLINK__" hidden="1">{"fdsup://Directions/FactSet Auditing Viewer?action=AUDIT_VALUE&amp;DB=129&amp;ID1=646557&amp;VALUEID=01001&amp;SDATE=2008&amp;PERIODTYPE=ANN_STD&amp;window=popup_no_bar&amp;width=385&amp;height=120&amp;START_MAXIMIZED=FALSE&amp;creator=factset&amp;display_string=Audit"}</definedName>
    <definedName name="_3692__FDSAUDITLINK__" localSheetId="11" hidden="1">{"fdsup://directions/FAT Viewer?action=UPDATE&amp;creator=factset&amp;DYN_ARGS=TRUE&amp;DOC_NAME=FAT:FQL_AUDITING_CLIENT_TEMPLATE.FAT&amp;display_string=Audit&amp;VAR:KEY=XAZSHUHKPO&amp;VAR:QUERY=RkZfQ0FQRVgoQU5OLDAsLCxSUCk=&amp;WINDOW=FIRST_POPUP&amp;HEIGHT=450&amp;WIDTH=450&amp;START_MAXIMIZED=","FALSE&amp;VAR:CALENDAR=US&amp;VAR:SYMBOL=691487&amp;VAR:INDEX=0"}</definedName>
    <definedName name="_3692__FDSAUDITLINK__" localSheetId="3" hidden="1">{"fdsup://directions/FAT Viewer?action=UPDATE&amp;creator=factset&amp;DYN_ARGS=TRUE&amp;DOC_NAME=FAT:FQL_AUDITING_CLIENT_TEMPLATE.FAT&amp;display_string=Audit&amp;VAR:KEY=XAZSHUHKPO&amp;VAR:QUERY=RkZfQ0FQRVgoQU5OLDAsLCxSUCk=&amp;WINDOW=FIRST_POPUP&amp;HEIGHT=450&amp;WIDTH=450&amp;START_MAXIMIZED=","FALSE&amp;VAR:CALENDAR=US&amp;VAR:SYMBOL=691487&amp;VAR:INDEX=0"}</definedName>
    <definedName name="_3692__FDSAUDITLINK__" hidden="1">{"fdsup://directions/FAT Viewer?action=UPDATE&amp;creator=factset&amp;DYN_ARGS=TRUE&amp;DOC_NAME=FAT:FQL_AUDITING_CLIENT_TEMPLATE.FAT&amp;display_string=Audit&amp;VAR:KEY=XAZSHUHKPO&amp;VAR:QUERY=RkZfQ0FQRVgoQU5OLDAsLCxSUCk=&amp;WINDOW=FIRST_POPUP&amp;HEIGHT=450&amp;WIDTH=450&amp;START_MAXIMIZED=","FALSE&amp;VAR:CALENDAR=US&amp;VAR:SYMBOL=691487&amp;VAR:INDEX=0"}</definedName>
    <definedName name="_3693__FDSAUDITLINK__" localSheetId="11" hidden="1">{"fdsup://directions/FAT Viewer?action=UPDATE&amp;creator=factset&amp;DYN_ARGS=TRUE&amp;DOC_NAME=FAT:FQL_AUDITING_CLIENT_TEMPLATE.FAT&amp;display_string=Audit&amp;VAR:KEY=HULULWRWDI&amp;VAR:QUERY=RkZfQ0FQRVgoQU5OLC0xLCwsUlAp&amp;WINDOW=FIRST_POPUP&amp;HEIGHT=450&amp;WIDTH=450&amp;START_MAXIMIZED=","FALSE&amp;VAR:CALENDAR=US&amp;VAR:SYMBOL=691487&amp;VAR:INDEX=0"}</definedName>
    <definedName name="_3693__FDSAUDITLINK__" localSheetId="3" hidden="1">{"fdsup://directions/FAT Viewer?action=UPDATE&amp;creator=factset&amp;DYN_ARGS=TRUE&amp;DOC_NAME=FAT:FQL_AUDITING_CLIENT_TEMPLATE.FAT&amp;display_string=Audit&amp;VAR:KEY=HULULWRWDI&amp;VAR:QUERY=RkZfQ0FQRVgoQU5OLC0xLCwsUlAp&amp;WINDOW=FIRST_POPUP&amp;HEIGHT=450&amp;WIDTH=450&amp;START_MAXIMIZED=","FALSE&amp;VAR:CALENDAR=US&amp;VAR:SYMBOL=691487&amp;VAR:INDEX=0"}</definedName>
    <definedName name="_3693__FDSAUDITLINK__" hidden="1">{"fdsup://directions/FAT Viewer?action=UPDATE&amp;creator=factset&amp;DYN_ARGS=TRUE&amp;DOC_NAME=FAT:FQL_AUDITING_CLIENT_TEMPLATE.FAT&amp;display_string=Audit&amp;VAR:KEY=HULULWRWDI&amp;VAR:QUERY=RkZfQ0FQRVgoQU5OLC0xLCwsUlAp&amp;WINDOW=FIRST_POPUP&amp;HEIGHT=450&amp;WIDTH=450&amp;START_MAXIMIZED=","FALSE&amp;VAR:CALENDAR=US&amp;VAR:SYMBOL=691487&amp;VAR:INDEX=0"}</definedName>
    <definedName name="_3694__FDSAUDITLINK__" localSheetId="11" hidden="1">{"fdsup://directions/FAT Viewer?action=UPDATE&amp;creator=factset&amp;DYN_ARGS=TRUE&amp;DOC_NAME=FAT:FQL_AUDITING_CLIENT_TEMPLATE.FAT&amp;display_string=Audit&amp;VAR:KEY=BMLODCBYTM&amp;VAR:QUERY=RkZfQ0FQRVgoQU5OLC0yLCwsUlAp&amp;WINDOW=FIRST_POPUP&amp;HEIGHT=450&amp;WIDTH=450&amp;START_MAXIMIZED=","FALSE&amp;VAR:CALENDAR=US&amp;VAR:SYMBOL=691487&amp;VAR:INDEX=0"}</definedName>
    <definedName name="_3694__FDSAUDITLINK__" localSheetId="3" hidden="1">{"fdsup://directions/FAT Viewer?action=UPDATE&amp;creator=factset&amp;DYN_ARGS=TRUE&amp;DOC_NAME=FAT:FQL_AUDITING_CLIENT_TEMPLATE.FAT&amp;display_string=Audit&amp;VAR:KEY=BMLODCBYTM&amp;VAR:QUERY=RkZfQ0FQRVgoQU5OLC0yLCwsUlAp&amp;WINDOW=FIRST_POPUP&amp;HEIGHT=450&amp;WIDTH=450&amp;START_MAXIMIZED=","FALSE&amp;VAR:CALENDAR=US&amp;VAR:SYMBOL=691487&amp;VAR:INDEX=0"}</definedName>
    <definedName name="_3694__FDSAUDITLINK__" hidden="1">{"fdsup://directions/FAT Viewer?action=UPDATE&amp;creator=factset&amp;DYN_ARGS=TRUE&amp;DOC_NAME=FAT:FQL_AUDITING_CLIENT_TEMPLATE.FAT&amp;display_string=Audit&amp;VAR:KEY=BMLODCBYTM&amp;VAR:QUERY=RkZfQ0FQRVgoQU5OLC0yLCwsUlAp&amp;WINDOW=FIRST_POPUP&amp;HEIGHT=450&amp;WIDTH=450&amp;START_MAXIMIZED=","FALSE&amp;VAR:CALENDAR=US&amp;VAR:SYMBOL=691487&amp;VAR:INDEX=0"}</definedName>
    <definedName name="_3695__FDSAUDITLINK__" localSheetId="11" hidden="1">{"fdsup://directions/FAT Viewer?action=UPDATE&amp;creator=factset&amp;DYN_ARGS=TRUE&amp;DOC_NAME=FAT:FQL_AUDITING_CLIENT_TEMPLATE.FAT&amp;display_string=Audit&amp;VAR:KEY=TCRYBYRQHY&amp;VAR:QUERY=RkZfTkVUX0lOQyhBTk4sLTEsLCxSUCk=&amp;WINDOW=FIRST_POPUP&amp;HEIGHT=450&amp;WIDTH=450&amp;START_MAXIMI","ZED=FALSE&amp;VAR:CALENDAR=US&amp;VAR:SYMBOL=691487&amp;VAR:INDEX=0"}</definedName>
    <definedName name="_3695__FDSAUDITLINK__" localSheetId="3" hidden="1">{"fdsup://directions/FAT Viewer?action=UPDATE&amp;creator=factset&amp;DYN_ARGS=TRUE&amp;DOC_NAME=FAT:FQL_AUDITING_CLIENT_TEMPLATE.FAT&amp;display_string=Audit&amp;VAR:KEY=TCRYBYRQHY&amp;VAR:QUERY=RkZfTkVUX0lOQyhBTk4sLTEsLCxSUCk=&amp;WINDOW=FIRST_POPUP&amp;HEIGHT=450&amp;WIDTH=450&amp;START_MAXIMI","ZED=FALSE&amp;VAR:CALENDAR=US&amp;VAR:SYMBOL=691487&amp;VAR:INDEX=0"}</definedName>
    <definedName name="_3695__FDSAUDITLINK__" hidden="1">{"fdsup://directions/FAT Viewer?action=UPDATE&amp;creator=factset&amp;DYN_ARGS=TRUE&amp;DOC_NAME=FAT:FQL_AUDITING_CLIENT_TEMPLATE.FAT&amp;display_string=Audit&amp;VAR:KEY=TCRYBYRQHY&amp;VAR:QUERY=RkZfTkVUX0lOQyhBTk4sLTEsLCxSUCk=&amp;WINDOW=FIRST_POPUP&amp;HEIGHT=450&amp;WIDTH=450&amp;START_MAXIMI","ZED=FALSE&amp;VAR:CALENDAR=US&amp;VAR:SYMBOL=691487&amp;VAR:INDEX=0"}</definedName>
    <definedName name="_3696__FDSAUDITLINK__" localSheetId="11" hidden="1">{"fdsup://directions/FAT Viewer?action=UPDATE&amp;creator=factset&amp;DYN_ARGS=TRUE&amp;DOC_NAME=FAT:FQL_AUDITING_CLIENT_TEMPLATE.FAT&amp;display_string=Audit&amp;VAR:KEY=RCXUNUTQFI&amp;VAR:QUERY=RkZfTkVUX0lOQyhBTk4sLTIsLCxSUCk=&amp;WINDOW=FIRST_POPUP&amp;HEIGHT=450&amp;WIDTH=450&amp;START_MAXIMI","ZED=FALSE&amp;VAR:CALENDAR=US&amp;VAR:SYMBOL=691487&amp;VAR:INDEX=0"}</definedName>
    <definedName name="_3696__FDSAUDITLINK__" localSheetId="3" hidden="1">{"fdsup://directions/FAT Viewer?action=UPDATE&amp;creator=factset&amp;DYN_ARGS=TRUE&amp;DOC_NAME=FAT:FQL_AUDITING_CLIENT_TEMPLATE.FAT&amp;display_string=Audit&amp;VAR:KEY=RCXUNUTQFI&amp;VAR:QUERY=RkZfTkVUX0lOQyhBTk4sLTIsLCxSUCk=&amp;WINDOW=FIRST_POPUP&amp;HEIGHT=450&amp;WIDTH=450&amp;START_MAXIMI","ZED=FALSE&amp;VAR:CALENDAR=US&amp;VAR:SYMBOL=691487&amp;VAR:INDEX=0"}</definedName>
    <definedName name="_3696__FDSAUDITLINK__" hidden="1">{"fdsup://directions/FAT Viewer?action=UPDATE&amp;creator=factset&amp;DYN_ARGS=TRUE&amp;DOC_NAME=FAT:FQL_AUDITING_CLIENT_TEMPLATE.FAT&amp;display_string=Audit&amp;VAR:KEY=RCXUNUTQFI&amp;VAR:QUERY=RkZfTkVUX0lOQyhBTk4sLTIsLCxSUCk=&amp;WINDOW=FIRST_POPUP&amp;HEIGHT=450&amp;WIDTH=450&amp;START_MAXIMI","ZED=FALSE&amp;VAR:CALENDAR=US&amp;VAR:SYMBOL=691487&amp;VAR:INDEX=0"}</definedName>
    <definedName name="_3697__FDSAUDITLINK__" localSheetId="11" hidden="1">{"fdsup://directions/FAT Viewer?action=UPDATE&amp;creator=factset&amp;DYN_ARGS=TRUE&amp;DOC_NAME=FAT:FQL_AUDITING_CLIENT_TEMPLATE.FAT&amp;display_string=Audit&amp;VAR:KEY=VGJGFMPSDS&amp;VAR:QUERY=RkZfRUJJVChBTk4sLTEsLCxSUCk=&amp;WINDOW=FIRST_POPUP&amp;HEIGHT=450&amp;WIDTH=450&amp;START_MAXIMIZED=","FALSE&amp;VAR:CALENDAR=US&amp;VAR:SYMBOL=691487&amp;VAR:INDEX=0"}</definedName>
    <definedName name="_3697__FDSAUDITLINK__" localSheetId="3" hidden="1">{"fdsup://directions/FAT Viewer?action=UPDATE&amp;creator=factset&amp;DYN_ARGS=TRUE&amp;DOC_NAME=FAT:FQL_AUDITING_CLIENT_TEMPLATE.FAT&amp;display_string=Audit&amp;VAR:KEY=VGJGFMPSDS&amp;VAR:QUERY=RkZfRUJJVChBTk4sLTEsLCxSUCk=&amp;WINDOW=FIRST_POPUP&amp;HEIGHT=450&amp;WIDTH=450&amp;START_MAXIMIZED=","FALSE&amp;VAR:CALENDAR=US&amp;VAR:SYMBOL=691487&amp;VAR:INDEX=0"}</definedName>
    <definedName name="_3697__FDSAUDITLINK__" hidden="1">{"fdsup://directions/FAT Viewer?action=UPDATE&amp;creator=factset&amp;DYN_ARGS=TRUE&amp;DOC_NAME=FAT:FQL_AUDITING_CLIENT_TEMPLATE.FAT&amp;display_string=Audit&amp;VAR:KEY=VGJGFMPSDS&amp;VAR:QUERY=RkZfRUJJVChBTk4sLTEsLCxSUCk=&amp;WINDOW=FIRST_POPUP&amp;HEIGHT=450&amp;WIDTH=450&amp;START_MAXIMIZED=","FALSE&amp;VAR:CALENDAR=US&amp;VAR:SYMBOL=691487&amp;VAR:INDEX=0"}</definedName>
    <definedName name="_3698__FDSAUDITLINK__" localSheetId="11" hidden="1">{"fdsup://directions/FAT Viewer?action=UPDATE&amp;creator=factset&amp;DYN_ARGS=TRUE&amp;DOC_NAME=FAT:FQL_AUDITING_CLIENT_TEMPLATE.FAT&amp;display_string=Audit&amp;VAR:KEY=HIHEFWTEVQ&amp;VAR:QUERY=RkZfRUJJVChBTk4sLTIsLCxSUCk=&amp;WINDOW=FIRST_POPUP&amp;HEIGHT=450&amp;WIDTH=450&amp;START_MAXIMIZED=","FALSE&amp;VAR:CALENDAR=US&amp;VAR:SYMBOL=691487&amp;VAR:INDEX=0"}</definedName>
    <definedName name="_3698__FDSAUDITLINK__" localSheetId="3" hidden="1">{"fdsup://directions/FAT Viewer?action=UPDATE&amp;creator=factset&amp;DYN_ARGS=TRUE&amp;DOC_NAME=FAT:FQL_AUDITING_CLIENT_TEMPLATE.FAT&amp;display_string=Audit&amp;VAR:KEY=HIHEFWTEVQ&amp;VAR:QUERY=RkZfRUJJVChBTk4sLTIsLCxSUCk=&amp;WINDOW=FIRST_POPUP&amp;HEIGHT=450&amp;WIDTH=450&amp;START_MAXIMIZED=","FALSE&amp;VAR:CALENDAR=US&amp;VAR:SYMBOL=691487&amp;VAR:INDEX=0"}</definedName>
    <definedName name="_3698__FDSAUDITLINK__" hidden="1">{"fdsup://directions/FAT Viewer?action=UPDATE&amp;creator=factset&amp;DYN_ARGS=TRUE&amp;DOC_NAME=FAT:FQL_AUDITING_CLIENT_TEMPLATE.FAT&amp;display_string=Audit&amp;VAR:KEY=HIHEFWTEVQ&amp;VAR:QUERY=RkZfRUJJVChBTk4sLTIsLCxSUCk=&amp;WINDOW=FIRST_POPUP&amp;HEIGHT=450&amp;WIDTH=450&amp;START_MAXIMIZED=","FALSE&amp;VAR:CALENDAR=US&amp;VAR:SYMBOL=691487&amp;VAR:INDEX=0"}</definedName>
    <definedName name="_3699__FDSAUDITLINK__" localSheetId="11" hidden="1">{"fdsup://directions/FAT Viewer?action=UPDATE&amp;creator=factset&amp;DYN_ARGS=TRUE&amp;DOC_NAME=FAT:FQL_AUDITING_CLIENT_TEMPLATE.FAT&amp;display_string=Audit&amp;VAR:KEY=HITKZSPWHC&amp;VAR:QUERY=RkZfRUJJVERBKEFOTiwtMSwsLFJQKQ==&amp;WINDOW=FIRST_POPUP&amp;HEIGHT=450&amp;WIDTH=450&amp;START_MAXIMI","ZED=FALSE&amp;VAR:CALENDAR=US&amp;VAR:SYMBOL=691487&amp;VAR:INDEX=0"}</definedName>
    <definedName name="_3699__FDSAUDITLINK__" localSheetId="3" hidden="1">{"fdsup://directions/FAT Viewer?action=UPDATE&amp;creator=factset&amp;DYN_ARGS=TRUE&amp;DOC_NAME=FAT:FQL_AUDITING_CLIENT_TEMPLATE.FAT&amp;display_string=Audit&amp;VAR:KEY=HITKZSPWHC&amp;VAR:QUERY=RkZfRUJJVERBKEFOTiwtMSwsLFJQKQ==&amp;WINDOW=FIRST_POPUP&amp;HEIGHT=450&amp;WIDTH=450&amp;START_MAXIMI","ZED=FALSE&amp;VAR:CALENDAR=US&amp;VAR:SYMBOL=691487&amp;VAR:INDEX=0"}</definedName>
    <definedName name="_3699__FDSAUDITLINK__" hidden="1">{"fdsup://directions/FAT Viewer?action=UPDATE&amp;creator=factset&amp;DYN_ARGS=TRUE&amp;DOC_NAME=FAT:FQL_AUDITING_CLIENT_TEMPLATE.FAT&amp;display_string=Audit&amp;VAR:KEY=HITKZSPWHC&amp;VAR:QUERY=RkZfRUJJVERBKEFOTiwtMSwsLFJQKQ==&amp;WINDOW=FIRST_POPUP&amp;HEIGHT=450&amp;WIDTH=450&amp;START_MAXIMI","ZED=FALSE&amp;VAR:CALENDAR=US&amp;VAR:SYMBOL=691487&amp;VAR:INDEX=0"}</definedName>
    <definedName name="_37__FDSAUDITLINK__" localSheetId="11" hidden="1">{"fdsup://directions/FAT Viewer?action=UPDATE&amp;creator=factset&amp;DYN_ARGS=TRUE&amp;DOC_NAME=FAT:FQL_AUDITING_CLIENT_TEMPLATE.FAT&amp;display_string=Audit&amp;VAR:KEY=OBWHGDYVUR&amp;VAR:QUERY=RkZfRUJJVChBTk4sLTMsLCxSUCk=&amp;WINDOW=FIRST_POPUP&amp;HEIGHT=450&amp;WIDTH=450&amp;START_MAXIMIZED=","FALSE&amp;VAR:CALENDAR=FIVEDAY&amp;VAR:SYMBOL=B17ZL5&amp;VAR:INDEX=0"}</definedName>
    <definedName name="_37__FDSAUDITLINK__" localSheetId="3" hidden="1">{"fdsup://directions/FAT Viewer?action=UPDATE&amp;creator=factset&amp;DYN_ARGS=TRUE&amp;DOC_NAME=FAT:FQL_AUDITING_CLIENT_TEMPLATE.FAT&amp;display_string=Audit&amp;VAR:KEY=OBWHGDYVUR&amp;VAR:QUERY=RkZfRUJJVChBTk4sLTMsLCxSUCk=&amp;WINDOW=FIRST_POPUP&amp;HEIGHT=450&amp;WIDTH=450&amp;START_MAXIMIZED=","FALSE&amp;VAR:CALENDAR=FIVEDAY&amp;VAR:SYMBOL=B17ZL5&amp;VAR:INDEX=0"}</definedName>
    <definedName name="_37__FDSAUDITLINK__" hidden="1">{"fdsup://directions/FAT Viewer?action=UPDATE&amp;creator=factset&amp;DYN_ARGS=TRUE&amp;DOC_NAME=FAT:FQL_AUDITING_CLIENT_TEMPLATE.FAT&amp;display_string=Audit&amp;VAR:KEY=OBWHGDYVUR&amp;VAR:QUERY=RkZfRUJJVChBTk4sLTMsLCxSUCk=&amp;WINDOW=FIRST_POPUP&amp;HEIGHT=450&amp;WIDTH=450&amp;START_MAXIMIZED=","FALSE&amp;VAR:CALENDAR=FIVEDAY&amp;VAR:SYMBOL=B17ZL5&amp;VAR:INDEX=0"}</definedName>
    <definedName name="_370__FDSAUDITLINK__" localSheetId="11" hidden="1">{"fdsup://directions/FAT Viewer?action=UPDATE&amp;creator=factset&amp;DYN_ARGS=TRUE&amp;DOC_NAME=FAT:FQL_AUDITING_CLIENT_TEMPLATE.FAT&amp;display_string=Audit&amp;VAR:KEY=JUPGDIXCFC&amp;VAR:QUERY=RkZfQ0FQRVgoQU5OLC0yLCwsUlAp&amp;WINDOW=FIRST_POPUP&amp;HEIGHT=450&amp;WIDTH=450&amp;START_MAXIMIZED=","FALSE&amp;VAR:CALENDAR=FIVEDAY&amp;VAR:SYMBOL=B1HN46&amp;VAR:INDEX=0"}</definedName>
    <definedName name="_370__FDSAUDITLINK__" localSheetId="3" hidden="1">{"fdsup://directions/FAT Viewer?action=UPDATE&amp;creator=factset&amp;DYN_ARGS=TRUE&amp;DOC_NAME=FAT:FQL_AUDITING_CLIENT_TEMPLATE.FAT&amp;display_string=Audit&amp;VAR:KEY=JUPGDIXCFC&amp;VAR:QUERY=RkZfQ0FQRVgoQU5OLC0yLCwsUlAp&amp;WINDOW=FIRST_POPUP&amp;HEIGHT=450&amp;WIDTH=450&amp;START_MAXIMIZED=","FALSE&amp;VAR:CALENDAR=FIVEDAY&amp;VAR:SYMBOL=B1HN46&amp;VAR:INDEX=0"}</definedName>
    <definedName name="_370__FDSAUDITLINK__" hidden="1">{"fdsup://directions/FAT Viewer?action=UPDATE&amp;creator=factset&amp;DYN_ARGS=TRUE&amp;DOC_NAME=FAT:FQL_AUDITING_CLIENT_TEMPLATE.FAT&amp;display_string=Audit&amp;VAR:KEY=JUPGDIXCFC&amp;VAR:QUERY=RkZfQ0FQRVgoQU5OLC0yLCwsUlAp&amp;WINDOW=FIRST_POPUP&amp;HEIGHT=450&amp;WIDTH=450&amp;START_MAXIMIZED=","FALSE&amp;VAR:CALENDAR=FIVEDAY&amp;VAR:SYMBOL=B1HN46&amp;VAR:INDEX=0"}</definedName>
    <definedName name="_3700__FDSAUDITLINK__" localSheetId="11" hidden="1">{"fdsup://directions/FAT Viewer?action=UPDATE&amp;creator=factset&amp;DYN_ARGS=TRUE&amp;DOC_NAME=FAT:FQL_AUDITING_CLIENT_TEMPLATE.FAT&amp;display_string=Audit&amp;VAR:KEY=JQBWVMBSPE&amp;VAR:QUERY=RkZfRUJJVERBKEFOTiwtMiwsLFJQKQ==&amp;WINDOW=FIRST_POPUP&amp;HEIGHT=450&amp;WIDTH=450&amp;START_MAXIMI","ZED=FALSE&amp;VAR:CALENDAR=US&amp;VAR:SYMBOL=691487&amp;VAR:INDEX=0"}</definedName>
    <definedName name="_3700__FDSAUDITLINK__" localSheetId="3" hidden="1">{"fdsup://directions/FAT Viewer?action=UPDATE&amp;creator=factset&amp;DYN_ARGS=TRUE&amp;DOC_NAME=FAT:FQL_AUDITING_CLIENT_TEMPLATE.FAT&amp;display_string=Audit&amp;VAR:KEY=JQBWVMBSPE&amp;VAR:QUERY=RkZfRUJJVERBKEFOTiwtMiwsLFJQKQ==&amp;WINDOW=FIRST_POPUP&amp;HEIGHT=450&amp;WIDTH=450&amp;START_MAXIMI","ZED=FALSE&amp;VAR:CALENDAR=US&amp;VAR:SYMBOL=691487&amp;VAR:INDEX=0"}</definedName>
    <definedName name="_3700__FDSAUDITLINK__" hidden="1">{"fdsup://directions/FAT Viewer?action=UPDATE&amp;creator=factset&amp;DYN_ARGS=TRUE&amp;DOC_NAME=FAT:FQL_AUDITING_CLIENT_TEMPLATE.FAT&amp;display_string=Audit&amp;VAR:KEY=JQBWVMBSPE&amp;VAR:QUERY=RkZfRUJJVERBKEFOTiwtMiwsLFJQKQ==&amp;WINDOW=FIRST_POPUP&amp;HEIGHT=450&amp;WIDTH=450&amp;START_MAXIMI","ZED=FALSE&amp;VAR:CALENDAR=US&amp;VAR:SYMBOL=691487&amp;VAR:INDEX=0"}</definedName>
    <definedName name="_3701__FDSAUDITLINK__" localSheetId="11" hidden="1">{"fdsup://Directions/FactSet Auditing Viewer?action=AUDIT_VALUE&amp;DB=129&amp;ID1=691487&amp;VALUEID=01001&amp;SDATE=2009&amp;PERIODTYPE=ANN_STD&amp;window=popup_no_bar&amp;width=385&amp;height=120&amp;START_MAXIMIZED=FALSE&amp;creator=factset&amp;display_string=Audit"}</definedName>
    <definedName name="_3701__FDSAUDITLINK__" localSheetId="3" hidden="1">{"fdsup://Directions/FactSet Auditing Viewer?action=AUDIT_VALUE&amp;DB=129&amp;ID1=691487&amp;VALUEID=01001&amp;SDATE=2009&amp;PERIODTYPE=ANN_STD&amp;window=popup_no_bar&amp;width=385&amp;height=120&amp;START_MAXIMIZED=FALSE&amp;creator=factset&amp;display_string=Audit"}</definedName>
    <definedName name="_3701__FDSAUDITLINK__" hidden="1">{"fdsup://Directions/FactSet Auditing Viewer?action=AUDIT_VALUE&amp;DB=129&amp;ID1=691487&amp;VALUEID=01001&amp;SDATE=2009&amp;PERIODTYPE=ANN_STD&amp;window=popup_no_bar&amp;width=385&amp;height=120&amp;START_MAXIMIZED=FALSE&amp;creator=factset&amp;display_string=Audit"}</definedName>
    <definedName name="_3702__FDSAUDITLINK__" localSheetId="11" hidden="1">{"fdsup://Directions/FactSet Auditing Viewer?action=AUDIT_VALUE&amp;DB=129&amp;ID1=691487&amp;VALUEID=01001&amp;SDATE=2008&amp;PERIODTYPE=ANN_STD&amp;window=popup_no_bar&amp;width=385&amp;height=120&amp;START_MAXIMIZED=FALSE&amp;creator=factset&amp;display_string=Audit"}</definedName>
    <definedName name="_3702__FDSAUDITLINK__" localSheetId="3" hidden="1">{"fdsup://Directions/FactSet Auditing Viewer?action=AUDIT_VALUE&amp;DB=129&amp;ID1=691487&amp;VALUEID=01001&amp;SDATE=2008&amp;PERIODTYPE=ANN_STD&amp;window=popup_no_bar&amp;width=385&amp;height=120&amp;START_MAXIMIZED=FALSE&amp;creator=factset&amp;display_string=Audit"}</definedName>
    <definedName name="_3702__FDSAUDITLINK__" hidden="1">{"fdsup://Directions/FactSet Auditing Viewer?action=AUDIT_VALUE&amp;DB=129&amp;ID1=691487&amp;VALUEID=01001&amp;SDATE=2008&amp;PERIODTYPE=ANN_STD&amp;window=popup_no_bar&amp;width=385&amp;height=120&amp;START_MAXIMIZED=FALSE&amp;creator=factset&amp;display_string=Audit"}</definedName>
    <definedName name="_3703__FDSAUDITLINK__" localSheetId="11" hidden="1">{"fdsup://directions/FAT Viewer?action=UPDATE&amp;creator=factset&amp;DYN_ARGS=TRUE&amp;DOC_NAME=FAT:FQL_AUDITING_CLIENT_TEMPLATE.FAT&amp;display_string=Audit&amp;VAR:KEY=LIHOHIBIFK&amp;VAR:QUERY=RkZfQ0FQRVgoQU5OLDAsLCxSUCk=&amp;WINDOW=FIRST_POPUP&amp;HEIGHT=450&amp;WIDTH=450&amp;START_MAXIMIZED=","FALSE&amp;VAR:CALENDAR=US&amp;VAR:SYMBOL=634922&amp;VAR:INDEX=0"}</definedName>
    <definedName name="_3703__FDSAUDITLINK__" localSheetId="3" hidden="1">{"fdsup://directions/FAT Viewer?action=UPDATE&amp;creator=factset&amp;DYN_ARGS=TRUE&amp;DOC_NAME=FAT:FQL_AUDITING_CLIENT_TEMPLATE.FAT&amp;display_string=Audit&amp;VAR:KEY=LIHOHIBIFK&amp;VAR:QUERY=RkZfQ0FQRVgoQU5OLDAsLCxSUCk=&amp;WINDOW=FIRST_POPUP&amp;HEIGHT=450&amp;WIDTH=450&amp;START_MAXIMIZED=","FALSE&amp;VAR:CALENDAR=US&amp;VAR:SYMBOL=634922&amp;VAR:INDEX=0"}</definedName>
    <definedName name="_3703__FDSAUDITLINK__" hidden="1">{"fdsup://directions/FAT Viewer?action=UPDATE&amp;creator=factset&amp;DYN_ARGS=TRUE&amp;DOC_NAME=FAT:FQL_AUDITING_CLIENT_TEMPLATE.FAT&amp;display_string=Audit&amp;VAR:KEY=LIHOHIBIFK&amp;VAR:QUERY=RkZfQ0FQRVgoQU5OLDAsLCxSUCk=&amp;WINDOW=FIRST_POPUP&amp;HEIGHT=450&amp;WIDTH=450&amp;START_MAXIMIZED=","FALSE&amp;VAR:CALENDAR=US&amp;VAR:SYMBOL=634922&amp;VAR:INDEX=0"}</definedName>
    <definedName name="_3704__FDSAUDITLINK__" localSheetId="11" hidden="1">{"fdsup://directions/FAT Viewer?action=UPDATE&amp;creator=factset&amp;DYN_ARGS=TRUE&amp;DOC_NAME=FAT:FQL_AUDITING_CLIENT_TEMPLATE.FAT&amp;display_string=Audit&amp;VAR:KEY=FAFSZYHSFO&amp;VAR:QUERY=RkZfQ0FQRVgoQU5OLC0xLCwsUlAp&amp;WINDOW=FIRST_POPUP&amp;HEIGHT=450&amp;WIDTH=450&amp;START_MAXIMIZED=","FALSE&amp;VAR:CALENDAR=US&amp;VAR:SYMBOL=634922&amp;VAR:INDEX=0"}</definedName>
    <definedName name="_3704__FDSAUDITLINK__" localSheetId="3" hidden="1">{"fdsup://directions/FAT Viewer?action=UPDATE&amp;creator=factset&amp;DYN_ARGS=TRUE&amp;DOC_NAME=FAT:FQL_AUDITING_CLIENT_TEMPLATE.FAT&amp;display_string=Audit&amp;VAR:KEY=FAFSZYHSFO&amp;VAR:QUERY=RkZfQ0FQRVgoQU5OLC0xLCwsUlAp&amp;WINDOW=FIRST_POPUP&amp;HEIGHT=450&amp;WIDTH=450&amp;START_MAXIMIZED=","FALSE&amp;VAR:CALENDAR=US&amp;VAR:SYMBOL=634922&amp;VAR:INDEX=0"}</definedName>
    <definedName name="_3704__FDSAUDITLINK__" hidden="1">{"fdsup://directions/FAT Viewer?action=UPDATE&amp;creator=factset&amp;DYN_ARGS=TRUE&amp;DOC_NAME=FAT:FQL_AUDITING_CLIENT_TEMPLATE.FAT&amp;display_string=Audit&amp;VAR:KEY=FAFSZYHSFO&amp;VAR:QUERY=RkZfQ0FQRVgoQU5OLC0xLCwsUlAp&amp;WINDOW=FIRST_POPUP&amp;HEIGHT=450&amp;WIDTH=450&amp;START_MAXIMIZED=","FALSE&amp;VAR:CALENDAR=US&amp;VAR:SYMBOL=634922&amp;VAR:INDEX=0"}</definedName>
    <definedName name="_3705__FDSAUDITLINK__" localSheetId="11" hidden="1">{"fdsup://directions/FAT Viewer?action=UPDATE&amp;creator=factset&amp;DYN_ARGS=TRUE&amp;DOC_NAME=FAT:FQL_AUDITING_CLIENT_TEMPLATE.FAT&amp;display_string=Audit&amp;VAR:KEY=FMTAPGBSTE&amp;VAR:QUERY=RkZfQ0FQRVgoQU5OLC0yLCwsUlAp&amp;WINDOW=FIRST_POPUP&amp;HEIGHT=450&amp;WIDTH=450&amp;START_MAXIMIZED=","FALSE&amp;VAR:CALENDAR=US&amp;VAR:SYMBOL=634922&amp;VAR:INDEX=0"}</definedName>
    <definedName name="_3705__FDSAUDITLINK__" localSheetId="3" hidden="1">{"fdsup://directions/FAT Viewer?action=UPDATE&amp;creator=factset&amp;DYN_ARGS=TRUE&amp;DOC_NAME=FAT:FQL_AUDITING_CLIENT_TEMPLATE.FAT&amp;display_string=Audit&amp;VAR:KEY=FMTAPGBSTE&amp;VAR:QUERY=RkZfQ0FQRVgoQU5OLC0yLCwsUlAp&amp;WINDOW=FIRST_POPUP&amp;HEIGHT=450&amp;WIDTH=450&amp;START_MAXIMIZED=","FALSE&amp;VAR:CALENDAR=US&amp;VAR:SYMBOL=634922&amp;VAR:INDEX=0"}</definedName>
    <definedName name="_3705__FDSAUDITLINK__" hidden="1">{"fdsup://directions/FAT Viewer?action=UPDATE&amp;creator=factset&amp;DYN_ARGS=TRUE&amp;DOC_NAME=FAT:FQL_AUDITING_CLIENT_TEMPLATE.FAT&amp;display_string=Audit&amp;VAR:KEY=FMTAPGBSTE&amp;VAR:QUERY=RkZfQ0FQRVgoQU5OLC0yLCwsUlAp&amp;WINDOW=FIRST_POPUP&amp;HEIGHT=450&amp;WIDTH=450&amp;START_MAXIMIZED=","FALSE&amp;VAR:CALENDAR=US&amp;VAR:SYMBOL=634922&amp;VAR:INDEX=0"}</definedName>
    <definedName name="_3706__FDSAUDITLINK__" localSheetId="11" hidden="1">{"fdsup://directions/FAT Viewer?action=UPDATE&amp;creator=factset&amp;DYN_ARGS=TRUE&amp;DOC_NAME=FAT:FQL_AUDITING_CLIENT_TEMPLATE.FAT&amp;display_string=Audit&amp;VAR:KEY=TQDKVCNUDI&amp;VAR:QUERY=RkZfTkVUX0lOQyhBTk4sLTEsLCxSUCk=&amp;WINDOW=FIRST_POPUP&amp;HEIGHT=450&amp;WIDTH=450&amp;START_MAXIMI","ZED=FALSE&amp;VAR:CALENDAR=US&amp;VAR:SYMBOL=634922&amp;VAR:INDEX=0"}</definedName>
    <definedName name="_3706__FDSAUDITLINK__" localSheetId="3" hidden="1">{"fdsup://directions/FAT Viewer?action=UPDATE&amp;creator=factset&amp;DYN_ARGS=TRUE&amp;DOC_NAME=FAT:FQL_AUDITING_CLIENT_TEMPLATE.FAT&amp;display_string=Audit&amp;VAR:KEY=TQDKVCNUDI&amp;VAR:QUERY=RkZfTkVUX0lOQyhBTk4sLTEsLCxSUCk=&amp;WINDOW=FIRST_POPUP&amp;HEIGHT=450&amp;WIDTH=450&amp;START_MAXIMI","ZED=FALSE&amp;VAR:CALENDAR=US&amp;VAR:SYMBOL=634922&amp;VAR:INDEX=0"}</definedName>
    <definedName name="_3706__FDSAUDITLINK__" hidden="1">{"fdsup://directions/FAT Viewer?action=UPDATE&amp;creator=factset&amp;DYN_ARGS=TRUE&amp;DOC_NAME=FAT:FQL_AUDITING_CLIENT_TEMPLATE.FAT&amp;display_string=Audit&amp;VAR:KEY=TQDKVCNUDI&amp;VAR:QUERY=RkZfTkVUX0lOQyhBTk4sLTEsLCxSUCk=&amp;WINDOW=FIRST_POPUP&amp;HEIGHT=450&amp;WIDTH=450&amp;START_MAXIMI","ZED=FALSE&amp;VAR:CALENDAR=US&amp;VAR:SYMBOL=634922&amp;VAR:INDEX=0"}</definedName>
    <definedName name="_3707__FDSAUDITLINK__" localSheetId="11" hidden="1">{"fdsup://directions/FAT Viewer?action=UPDATE&amp;creator=factset&amp;DYN_ARGS=TRUE&amp;DOC_NAME=FAT:FQL_AUDITING_CLIENT_TEMPLATE.FAT&amp;display_string=Audit&amp;VAR:KEY=PQJOXAHAHU&amp;VAR:QUERY=RkZfTkVUX0lOQyhBTk4sLTIsLCxSUCk=&amp;WINDOW=FIRST_POPUP&amp;HEIGHT=450&amp;WIDTH=450&amp;START_MAXIMI","ZED=FALSE&amp;VAR:CALENDAR=US&amp;VAR:SYMBOL=634922&amp;VAR:INDEX=0"}</definedName>
    <definedName name="_3707__FDSAUDITLINK__" localSheetId="3" hidden="1">{"fdsup://directions/FAT Viewer?action=UPDATE&amp;creator=factset&amp;DYN_ARGS=TRUE&amp;DOC_NAME=FAT:FQL_AUDITING_CLIENT_TEMPLATE.FAT&amp;display_string=Audit&amp;VAR:KEY=PQJOXAHAHU&amp;VAR:QUERY=RkZfTkVUX0lOQyhBTk4sLTIsLCxSUCk=&amp;WINDOW=FIRST_POPUP&amp;HEIGHT=450&amp;WIDTH=450&amp;START_MAXIMI","ZED=FALSE&amp;VAR:CALENDAR=US&amp;VAR:SYMBOL=634922&amp;VAR:INDEX=0"}</definedName>
    <definedName name="_3707__FDSAUDITLINK__" hidden="1">{"fdsup://directions/FAT Viewer?action=UPDATE&amp;creator=factset&amp;DYN_ARGS=TRUE&amp;DOC_NAME=FAT:FQL_AUDITING_CLIENT_TEMPLATE.FAT&amp;display_string=Audit&amp;VAR:KEY=PQJOXAHAHU&amp;VAR:QUERY=RkZfTkVUX0lOQyhBTk4sLTIsLCxSUCk=&amp;WINDOW=FIRST_POPUP&amp;HEIGHT=450&amp;WIDTH=450&amp;START_MAXIMI","ZED=FALSE&amp;VAR:CALENDAR=US&amp;VAR:SYMBOL=634922&amp;VAR:INDEX=0"}</definedName>
    <definedName name="_3708__FDSAUDITLINK__" localSheetId="11" hidden="1">{"fdsup://directions/FAT Viewer?action=UPDATE&amp;creator=factset&amp;DYN_ARGS=TRUE&amp;DOC_NAME=FAT:FQL_AUDITING_CLIENT_TEMPLATE.FAT&amp;display_string=Audit&amp;VAR:KEY=DUTYRGTIFE&amp;VAR:QUERY=RkZfRUJJVF9PUEVSKEFOTiwtMSwsLFJQKQ==&amp;WINDOW=FIRST_POPUP&amp;HEIGHT=450&amp;WIDTH=450&amp;START_MA","XIMIZED=FALSE&amp;VAR:CALENDAR=US&amp;VAR:SYMBOL=634922&amp;VAR:INDEX=0"}</definedName>
    <definedName name="_3708__FDSAUDITLINK__" localSheetId="3" hidden="1">{"fdsup://directions/FAT Viewer?action=UPDATE&amp;creator=factset&amp;DYN_ARGS=TRUE&amp;DOC_NAME=FAT:FQL_AUDITING_CLIENT_TEMPLATE.FAT&amp;display_string=Audit&amp;VAR:KEY=DUTYRGTIFE&amp;VAR:QUERY=RkZfRUJJVF9PUEVSKEFOTiwtMSwsLFJQKQ==&amp;WINDOW=FIRST_POPUP&amp;HEIGHT=450&amp;WIDTH=450&amp;START_MA","XIMIZED=FALSE&amp;VAR:CALENDAR=US&amp;VAR:SYMBOL=634922&amp;VAR:INDEX=0"}</definedName>
    <definedName name="_3708__FDSAUDITLINK__" hidden="1">{"fdsup://directions/FAT Viewer?action=UPDATE&amp;creator=factset&amp;DYN_ARGS=TRUE&amp;DOC_NAME=FAT:FQL_AUDITING_CLIENT_TEMPLATE.FAT&amp;display_string=Audit&amp;VAR:KEY=DUTYRGTIFE&amp;VAR:QUERY=RkZfRUJJVF9PUEVSKEFOTiwtMSwsLFJQKQ==&amp;WINDOW=FIRST_POPUP&amp;HEIGHT=450&amp;WIDTH=450&amp;START_MA","XIMIZED=FALSE&amp;VAR:CALENDAR=US&amp;VAR:SYMBOL=634922&amp;VAR:INDEX=0"}</definedName>
    <definedName name="_3709__FDSAUDITLINK__" localSheetId="11" hidden="1">{"fdsup://directions/FAT Viewer?action=UPDATE&amp;creator=factset&amp;DYN_ARGS=TRUE&amp;DOC_NAME=FAT:FQL_AUDITING_CLIENT_TEMPLATE.FAT&amp;display_string=Audit&amp;VAR:KEY=DWHEPEJMZQ&amp;VAR:QUERY=RkZfRUJJVChBTk4sLTIsLCxSUCk=&amp;WINDOW=FIRST_POPUP&amp;HEIGHT=450&amp;WIDTH=450&amp;START_MAXIMIZED=","FALSE&amp;VAR:CALENDAR=US&amp;VAR:SYMBOL=634922&amp;VAR:INDEX=0"}</definedName>
    <definedName name="_3709__FDSAUDITLINK__" localSheetId="3" hidden="1">{"fdsup://directions/FAT Viewer?action=UPDATE&amp;creator=factset&amp;DYN_ARGS=TRUE&amp;DOC_NAME=FAT:FQL_AUDITING_CLIENT_TEMPLATE.FAT&amp;display_string=Audit&amp;VAR:KEY=DWHEPEJMZQ&amp;VAR:QUERY=RkZfRUJJVChBTk4sLTIsLCxSUCk=&amp;WINDOW=FIRST_POPUP&amp;HEIGHT=450&amp;WIDTH=450&amp;START_MAXIMIZED=","FALSE&amp;VAR:CALENDAR=US&amp;VAR:SYMBOL=634922&amp;VAR:INDEX=0"}</definedName>
    <definedName name="_3709__FDSAUDITLINK__" hidden="1">{"fdsup://directions/FAT Viewer?action=UPDATE&amp;creator=factset&amp;DYN_ARGS=TRUE&amp;DOC_NAME=FAT:FQL_AUDITING_CLIENT_TEMPLATE.FAT&amp;display_string=Audit&amp;VAR:KEY=DWHEPEJMZQ&amp;VAR:QUERY=RkZfRUJJVChBTk4sLTIsLCxSUCk=&amp;WINDOW=FIRST_POPUP&amp;HEIGHT=450&amp;WIDTH=450&amp;START_MAXIMIZED=","FALSE&amp;VAR:CALENDAR=US&amp;VAR:SYMBOL=634922&amp;VAR:INDEX=0"}</definedName>
    <definedName name="_371__FDSAUDITLINK__" localSheetId="11" hidden="1">{"fdsup://directions/FAT Viewer?action=UPDATE&amp;creator=factset&amp;DYN_ARGS=TRUE&amp;DOC_NAME=FAT:FQL_AUDITING_CLIENT_TEMPLATE.FAT&amp;display_string=Audit&amp;VAR:KEY=BOXABGVSXG&amp;VAR:QUERY=RkZfTkVUX0lOQyhBTk4sLTIsLCxSUCk=&amp;WINDOW=FIRST_POPUP&amp;HEIGHT=450&amp;WIDTH=450&amp;START_MAXIMI","ZED=FALSE&amp;VAR:CALENDAR=FIVEDAY&amp;VAR:SYMBOL=B1HN46&amp;VAR:INDEX=0"}</definedName>
    <definedName name="_371__FDSAUDITLINK__" localSheetId="3" hidden="1">{"fdsup://directions/FAT Viewer?action=UPDATE&amp;creator=factset&amp;DYN_ARGS=TRUE&amp;DOC_NAME=FAT:FQL_AUDITING_CLIENT_TEMPLATE.FAT&amp;display_string=Audit&amp;VAR:KEY=BOXABGVSXG&amp;VAR:QUERY=RkZfTkVUX0lOQyhBTk4sLTIsLCxSUCk=&amp;WINDOW=FIRST_POPUP&amp;HEIGHT=450&amp;WIDTH=450&amp;START_MAXIMI","ZED=FALSE&amp;VAR:CALENDAR=FIVEDAY&amp;VAR:SYMBOL=B1HN46&amp;VAR:INDEX=0"}</definedName>
    <definedName name="_371__FDSAUDITLINK__" hidden="1">{"fdsup://directions/FAT Viewer?action=UPDATE&amp;creator=factset&amp;DYN_ARGS=TRUE&amp;DOC_NAME=FAT:FQL_AUDITING_CLIENT_TEMPLATE.FAT&amp;display_string=Audit&amp;VAR:KEY=BOXABGVSXG&amp;VAR:QUERY=RkZfTkVUX0lOQyhBTk4sLTIsLCxSUCk=&amp;WINDOW=FIRST_POPUP&amp;HEIGHT=450&amp;WIDTH=450&amp;START_MAXIMI","ZED=FALSE&amp;VAR:CALENDAR=FIVEDAY&amp;VAR:SYMBOL=B1HN46&amp;VAR:INDEX=0"}</definedName>
    <definedName name="_3710__FDSAUDITLINK__" localSheetId="11" hidden="1">{"fdsup://directions/FAT Viewer?action=UPDATE&amp;creator=factset&amp;DYN_ARGS=TRUE&amp;DOC_NAME=FAT:FQL_AUDITING_CLIENT_TEMPLATE.FAT&amp;display_string=Audit&amp;VAR:KEY=BCDIRSPMFC&amp;VAR:QUERY=RkZfRUJJVERBX09QRVIoQU5OLC0xLCwsUlAp&amp;WINDOW=FIRST_POPUP&amp;HEIGHT=450&amp;WIDTH=450&amp;START_MA","XIMIZED=FALSE&amp;VAR:CALENDAR=US&amp;VAR:SYMBOL=634922&amp;VAR:INDEX=0"}</definedName>
    <definedName name="_3710__FDSAUDITLINK__" localSheetId="3" hidden="1">{"fdsup://directions/FAT Viewer?action=UPDATE&amp;creator=factset&amp;DYN_ARGS=TRUE&amp;DOC_NAME=FAT:FQL_AUDITING_CLIENT_TEMPLATE.FAT&amp;display_string=Audit&amp;VAR:KEY=BCDIRSPMFC&amp;VAR:QUERY=RkZfRUJJVERBX09QRVIoQU5OLC0xLCwsUlAp&amp;WINDOW=FIRST_POPUP&amp;HEIGHT=450&amp;WIDTH=450&amp;START_MA","XIMIZED=FALSE&amp;VAR:CALENDAR=US&amp;VAR:SYMBOL=634922&amp;VAR:INDEX=0"}</definedName>
    <definedName name="_3710__FDSAUDITLINK__" hidden="1">{"fdsup://directions/FAT Viewer?action=UPDATE&amp;creator=factset&amp;DYN_ARGS=TRUE&amp;DOC_NAME=FAT:FQL_AUDITING_CLIENT_TEMPLATE.FAT&amp;display_string=Audit&amp;VAR:KEY=BCDIRSPMFC&amp;VAR:QUERY=RkZfRUJJVERBX09QRVIoQU5OLC0xLCwsUlAp&amp;WINDOW=FIRST_POPUP&amp;HEIGHT=450&amp;WIDTH=450&amp;START_MA","XIMIZED=FALSE&amp;VAR:CALENDAR=US&amp;VAR:SYMBOL=634922&amp;VAR:INDEX=0"}</definedName>
    <definedName name="_3711__FDSAUDITLINK__" localSheetId="11" hidden="1">{"fdsup://directions/FAT Viewer?action=UPDATE&amp;creator=factset&amp;DYN_ARGS=TRUE&amp;DOC_NAME=FAT:FQL_AUDITING_CLIENT_TEMPLATE.FAT&amp;display_string=Audit&amp;VAR:KEY=LSHGBIVSZM&amp;VAR:QUERY=RkZfRUJJVERBKEFOTiwtMiwsLFJQKQ==&amp;WINDOW=FIRST_POPUP&amp;HEIGHT=450&amp;WIDTH=450&amp;START_MAXIMI","ZED=FALSE&amp;VAR:CALENDAR=US&amp;VAR:SYMBOL=634922&amp;VAR:INDEX=0"}</definedName>
    <definedName name="_3711__FDSAUDITLINK__" localSheetId="3" hidden="1">{"fdsup://directions/FAT Viewer?action=UPDATE&amp;creator=factset&amp;DYN_ARGS=TRUE&amp;DOC_NAME=FAT:FQL_AUDITING_CLIENT_TEMPLATE.FAT&amp;display_string=Audit&amp;VAR:KEY=LSHGBIVSZM&amp;VAR:QUERY=RkZfRUJJVERBKEFOTiwtMiwsLFJQKQ==&amp;WINDOW=FIRST_POPUP&amp;HEIGHT=450&amp;WIDTH=450&amp;START_MAXIMI","ZED=FALSE&amp;VAR:CALENDAR=US&amp;VAR:SYMBOL=634922&amp;VAR:INDEX=0"}</definedName>
    <definedName name="_3711__FDSAUDITLINK__" hidden="1">{"fdsup://directions/FAT Viewer?action=UPDATE&amp;creator=factset&amp;DYN_ARGS=TRUE&amp;DOC_NAME=FAT:FQL_AUDITING_CLIENT_TEMPLATE.FAT&amp;display_string=Audit&amp;VAR:KEY=LSHGBIVSZM&amp;VAR:QUERY=RkZfRUJJVERBKEFOTiwtMiwsLFJQKQ==&amp;WINDOW=FIRST_POPUP&amp;HEIGHT=450&amp;WIDTH=450&amp;START_MAXIMI","ZED=FALSE&amp;VAR:CALENDAR=US&amp;VAR:SYMBOL=634922&amp;VAR:INDEX=0"}</definedName>
    <definedName name="_3712__FDSAUDITLINK__" localSheetId="11" hidden="1">{"fdsup://Directions/FactSet Auditing Viewer?action=AUDIT_VALUE&amp;DB=129&amp;ID1=634922&amp;VALUEID=01001&amp;SDATE=2009&amp;PERIODTYPE=ANN_STD&amp;window=popup_no_bar&amp;width=385&amp;height=120&amp;START_MAXIMIZED=FALSE&amp;creator=factset&amp;display_string=Audit"}</definedName>
    <definedName name="_3712__FDSAUDITLINK__" localSheetId="3" hidden="1">{"fdsup://Directions/FactSet Auditing Viewer?action=AUDIT_VALUE&amp;DB=129&amp;ID1=634922&amp;VALUEID=01001&amp;SDATE=2009&amp;PERIODTYPE=ANN_STD&amp;window=popup_no_bar&amp;width=385&amp;height=120&amp;START_MAXIMIZED=FALSE&amp;creator=factset&amp;display_string=Audit"}</definedName>
    <definedName name="_3712__FDSAUDITLINK__" hidden="1">{"fdsup://Directions/FactSet Auditing Viewer?action=AUDIT_VALUE&amp;DB=129&amp;ID1=634922&amp;VALUEID=01001&amp;SDATE=2009&amp;PERIODTYPE=ANN_STD&amp;window=popup_no_bar&amp;width=385&amp;height=120&amp;START_MAXIMIZED=FALSE&amp;creator=factset&amp;display_string=Audit"}</definedName>
    <definedName name="_3713__FDSAUDITLINK__" localSheetId="11" hidden="1">{"fdsup://Directions/FactSet Auditing Viewer?action=AUDIT_VALUE&amp;DB=129&amp;ID1=634922&amp;VALUEID=01001&amp;SDATE=2008&amp;PERIODTYPE=ANN_STD&amp;window=popup_no_bar&amp;width=385&amp;height=120&amp;START_MAXIMIZED=FALSE&amp;creator=factset&amp;display_string=Audit"}</definedName>
    <definedName name="_3713__FDSAUDITLINK__" localSheetId="3" hidden="1">{"fdsup://Directions/FactSet Auditing Viewer?action=AUDIT_VALUE&amp;DB=129&amp;ID1=634922&amp;VALUEID=01001&amp;SDATE=2008&amp;PERIODTYPE=ANN_STD&amp;window=popup_no_bar&amp;width=385&amp;height=120&amp;START_MAXIMIZED=FALSE&amp;creator=factset&amp;display_string=Audit"}</definedName>
    <definedName name="_3713__FDSAUDITLINK__" hidden="1">{"fdsup://Directions/FactSet Auditing Viewer?action=AUDIT_VALUE&amp;DB=129&amp;ID1=634922&amp;VALUEID=01001&amp;SDATE=2008&amp;PERIODTYPE=ANN_STD&amp;window=popup_no_bar&amp;width=385&amp;height=120&amp;START_MAXIMIZED=FALSE&amp;creator=factset&amp;display_string=Audit"}</definedName>
    <definedName name="_3714__FDSAUDITLINK__" localSheetId="11" hidden="1">{"fdsup://directions/FAT Viewer?action=UPDATE&amp;creator=factset&amp;DYN_ARGS=TRUE&amp;DOC_NAME=FAT:FQL_AUDITING_CLIENT_TEMPLATE.FAT&amp;display_string=Audit&amp;VAR:KEY=PWROZAPOZY&amp;VAR:QUERY=RkZfQ0FQRVgoQU5OLDAsLCxSUCk=&amp;WINDOW=FIRST_POPUP&amp;HEIGHT=450&amp;WIDTH=450&amp;START_MAXIMIZED=","FALSE&amp;VAR:CALENDAR=US&amp;VAR:SYMBOL=655116&amp;VAR:INDEX=0"}</definedName>
    <definedName name="_3714__FDSAUDITLINK__" localSheetId="3" hidden="1">{"fdsup://directions/FAT Viewer?action=UPDATE&amp;creator=factset&amp;DYN_ARGS=TRUE&amp;DOC_NAME=FAT:FQL_AUDITING_CLIENT_TEMPLATE.FAT&amp;display_string=Audit&amp;VAR:KEY=PWROZAPOZY&amp;VAR:QUERY=RkZfQ0FQRVgoQU5OLDAsLCxSUCk=&amp;WINDOW=FIRST_POPUP&amp;HEIGHT=450&amp;WIDTH=450&amp;START_MAXIMIZED=","FALSE&amp;VAR:CALENDAR=US&amp;VAR:SYMBOL=655116&amp;VAR:INDEX=0"}</definedName>
    <definedName name="_3714__FDSAUDITLINK__" hidden="1">{"fdsup://directions/FAT Viewer?action=UPDATE&amp;creator=factset&amp;DYN_ARGS=TRUE&amp;DOC_NAME=FAT:FQL_AUDITING_CLIENT_TEMPLATE.FAT&amp;display_string=Audit&amp;VAR:KEY=PWROZAPOZY&amp;VAR:QUERY=RkZfQ0FQRVgoQU5OLDAsLCxSUCk=&amp;WINDOW=FIRST_POPUP&amp;HEIGHT=450&amp;WIDTH=450&amp;START_MAXIMIZED=","FALSE&amp;VAR:CALENDAR=US&amp;VAR:SYMBOL=655116&amp;VAR:INDEX=0"}</definedName>
    <definedName name="_3715__FDSAUDITLINK__" localSheetId="11" hidden="1">{"fdsup://directions/FAT Viewer?action=UPDATE&amp;creator=factset&amp;DYN_ARGS=TRUE&amp;DOC_NAME=FAT:FQL_AUDITING_CLIENT_TEMPLATE.FAT&amp;display_string=Audit&amp;VAR:KEY=BIDEXWRMNY&amp;VAR:QUERY=RkZfQ0FQRVgoQU5OLC0xLCwsUlAp&amp;WINDOW=FIRST_POPUP&amp;HEIGHT=450&amp;WIDTH=450&amp;START_MAXIMIZED=","FALSE&amp;VAR:CALENDAR=US&amp;VAR:SYMBOL=655116&amp;VAR:INDEX=0"}</definedName>
    <definedName name="_3715__FDSAUDITLINK__" localSheetId="3" hidden="1">{"fdsup://directions/FAT Viewer?action=UPDATE&amp;creator=factset&amp;DYN_ARGS=TRUE&amp;DOC_NAME=FAT:FQL_AUDITING_CLIENT_TEMPLATE.FAT&amp;display_string=Audit&amp;VAR:KEY=BIDEXWRMNY&amp;VAR:QUERY=RkZfQ0FQRVgoQU5OLC0xLCwsUlAp&amp;WINDOW=FIRST_POPUP&amp;HEIGHT=450&amp;WIDTH=450&amp;START_MAXIMIZED=","FALSE&amp;VAR:CALENDAR=US&amp;VAR:SYMBOL=655116&amp;VAR:INDEX=0"}</definedName>
    <definedName name="_3715__FDSAUDITLINK__" hidden="1">{"fdsup://directions/FAT Viewer?action=UPDATE&amp;creator=factset&amp;DYN_ARGS=TRUE&amp;DOC_NAME=FAT:FQL_AUDITING_CLIENT_TEMPLATE.FAT&amp;display_string=Audit&amp;VAR:KEY=BIDEXWRMNY&amp;VAR:QUERY=RkZfQ0FQRVgoQU5OLC0xLCwsUlAp&amp;WINDOW=FIRST_POPUP&amp;HEIGHT=450&amp;WIDTH=450&amp;START_MAXIMIZED=","FALSE&amp;VAR:CALENDAR=US&amp;VAR:SYMBOL=655116&amp;VAR:INDEX=0"}</definedName>
    <definedName name="_3716__FDSAUDITLINK__" localSheetId="11" hidden="1">{"fdsup://directions/FAT Viewer?action=UPDATE&amp;creator=factset&amp;DYN_ARGS=TRUE&amp;DOC_NAME=FAT:FQL_AUDITING_CLIENT_TEMPLATE.FAT&amp;display_string=Audit&amp;VAR:KEY=HMBSDGNOZE&amp;VAR:QUERY=RkZfQ0FQRVgoQU5OLC0yLCwsUlAp&amp;WINDOW=FIRST_POPUP&amp;HEIGHT=450&amp;WIDTH=450&amp;START_MAXIMIZED=","FALSE&amp;VAR:CALENDAR=US&amp;VAR:SYMBOL=655116&amp;VAR:INDEX=0"}</definedName>
    <definedName name="_3716__FDSAUDITLINK__" localSheetId="3" hidden="1">{"fdsup://directions/FAT Viewer?action=UPDATE&amp;creator=factset&amp;DYN_ARGS=TRUE&amp;DOC_NAME=FAT:FQL_AUDITING_CLIENT_TEMPLATE.FAT&amp;display_string=Audit&amp;VAR:KEY=HMBSDGNOZE&amp;VAR:QUERY=RkZfQ0FQRVgoQU5OLC0yLCwsUlAp&amp;WINDOW=FIRST_POPUP&amp;HEIGHT=450&amp;WIDTH=450&amp;START_MAXIMIZED=","FALSE&amp;VAR:CALENDAR=US&amp;VAR:SYMBOL=655116&amp;VAR:INDEX=0"}</definedName>
    <definedName name="_3716__FDSAUDITLINK__" hidden="1">{"fdsup://directions/FAT Viewer?action=UPDATE&amp;creator=factset&amp;DYN_ARGS=TRUE&amp;DOC_NAME=FAT:FQL_AUDITING_CLIENT_TEMPLATE.FAT&amp;display_string=Audit&amp;VAR:KEY=HMBSDGNOZE&amp;VAR:QUERY=RkZfQ0FQRVgoQU5OLC0yLCwsUlAp&amp;WINDOW=FIRST_POPUP&amp;HEIGHT=450&amp;WIDTH=450&amp;START_MAXIMIZED=","FALSE&amp;VAR:CALENDAR=US&amp;VAR:SYMBOL=655116&amp;VAR:INDEX=0"}</definedName>
    <definedName name="_3717__FDSAUDITLINK__" localSheetId="11" hidden="1">{"fdsup://directions/FAT Viewer?action=UPDATE&amp;creator=factset&amp;DYN_ARGS=TRUE&amp;DOC_NAME=FAT:FQL_AUDITING_CLIENT_TEMPLATE.FAT&amp;display_string=Audit&amp;VAR:KEY=ZEXOJIJANQ&amp;VAR:QUERY=RkZfTkVUX0lOQyhBTk4sLTEsLCxSUCk=&amp;WINDOW=FIRST_POPUP&amp;HEIGHT=450&amp;WIDTH=450&amp;START_MAXIMI","ZED=FALSE&amp;VAR:CALENDAR=US&amp;VAR:SYMBOL=655116&amp;VAR:INDEX=0"}</definedName>
    <definedName name="_3717__FDSAUDITLINK__" localSheetId="3" hidden="1">{"fdsup://directions/FAT Viewer?action=UPDATE&amp;creator=factset&amp;DYN_ARGS=TRUE&amp;DOC_NAME=FAT:FQL_AUDITING_CLIENT_TEMPLATE.FAT&amp;display_string=Audit&amp;VAR:KEY=ZEXOJIJANQ&amp;VAR:QUERY=RkZfTkVUX0lOQyhBTk4sLTEsLCxSUCk=&amp;WINDOW=FIRST_POPUP&amp;HEIGHT=450&amp;WIDTH=450&amp;START_MAXIMI","ZED=FALSE&amp;VAR:CALENDAR=US&amp;VAR:SYMBOL=655116&amp;VAR:INDEX=0"}</definedName>
    <definedName name="_3717__FDSAUDITLINK__" hidden="1">{"fdsup://directions/FAT Viewer?action=UPDATE&amp;creator=factset&amp;DYN_ARGS=TRUE&amp;DOC_NAME=FAT:FQL_AUDITING_CLIENT_TEMPLATE.FAT&amp;display_string=Audit&amp;VAR:KEY=ZEXOJIJANQ&amp;VAR:QUERY=RkZfTkVUX0lOQyhBTk4sLTEsLCxSUCk=&amp;WINDOW=FIRST_POPUP&amp;HEIGHT=450&amp;WIDTH=450&amp;START_MAXIMI","ZED=FALSE&amp;VAR:CALENDAR=US&amp;VAR:SYMBOL=655116&amp;VAR:INDEX=0"}</definedName>
    <definedName name="_3718__FDSAUDITLINK__" localSheetId="11" hidden="1">{"fdsup://directions/FAT Viewer?action=UPDATE&amp;creator=factset&amp;DYN_ARGS=TRUE&amp;DOC_NAME=FAT:FQL_AUDITING_CLIENT_TEMPLATE.FAT&amp;display_string=Audit&amp;VAR:KEY=JSHIRWRWJE&amp;VAR:QUERY=RkZfTkVUX0lOQyhBTk4sLTIsLCxSUCk=&amp;WINDOW=FIRST_POPUP&amp;HEIGHT=450&amp;WIDTH=450&amp;START_MAXIMI","ZED=FALSE&amp;VAR:CALENDAR=US&amp;VAR:SYMBOL=655116&amp;VAR:INDEX=0"}</definedName>
    <definedName name="_3718__FDSAUDITLINK__" localSheetId="3" hidden="1">{"fdsup://directions/FAT Viewer?action=UPDATE&amp;creator=factset&amp;DYN_ARGS=TRUE&amp;DOC_NAME=FAT:FQL_AUDITING_CLIENT_TEMPLATE.FAT&amp;display_string=Audit&amp;VAR:KEY=JSHIRWRWJE&amp;VAR:QUERY=RkZfTkVUX0lOQyhBTk4sLTIsLCxSUCk=&amp;WINDOW=FIRST_POPUP&amp;HEIGHT=450&amp;WIDTH=450&amp;START_MAXIMI","ZED=FALSE&amp;VAR:CALENDAR=US&amp;VAR:SYMBOL=655116&amp;VAR:INDEX=0"}</definedName>
    <definedName name="_3718__FDSAUDITLINK__" hidden="1">{"fdsup://directions/FAT Viewer?action=UPDATE&amp;creator=factset&amp;DYN_ARGS=TRUE&amp;DOC_NAME=FAT:FQL_AUDITING_CLIENT_TEMPLATE.FAT&amp;display_string=Audit&amp;VAR:KEY=JSHIRWRWJE&amp;VAR:QUERY=RkZfTkVUX0lOQyhBTk4sLTIsLCxSUCk=&amp;WINDOW=FIRST_POPUP&amp;HEIGHT=450&amp;WIDTH=450&amp;START_MAXIMI","ZED=FALSE&amp;VAR:CALENDAR=US&amp;VAR:SYMBOL=655116&amp;VAR:INDEX=0"}</definedName>
    <definedName name="_3719__FDSAUDITLINK__" localSheetId="11" hidden="1">{"fdsup://directions/FAT Viewer?action=UPDATE&amp;creator=factset&amp;DYN_ARGS=TRUE&amp;DOC_NAME=FAT:FQL_AUDITING_CLIENT_TEMPLATE.FAT&amp;display_string=Audit&amp;VAR:KEY=HWTSZEXKVC&amp;VAR:QUERY=RkZfRUJJVChBTk4sLTEsLCxSUCk=&amp;WINDOW=FIRST_POPUP&amp;HEIGHT=450&amp;WIDTH=450&amp;START_MAXIMIZED=","FALSE&amp;VAR:CALENDAR=US&amp;VAR:SYMBOL=655116&amp;VAR:INDEX=0"}</definedName>
    <definedName name="_3719__FDSAUDITLINK__" localSheetId="3" hidden="1">{"fdsup://directions/FAT Viewer?action=UPDATE&amp;creator=factset&amp;DYN_ARGS=TRUE&amp;DOC_NAME=FAT:FQL_AUDITING_CLIENT_TEMPLATE.FAT&amp;display_string=Audit&amp;VAR:KEY=HWTSZEXKVC&amp;VAR:QUERY=RkZfRUJJVChBTk4sLTEsLCxSUCk=&amp;WINDOW=FIRST_POPUP&amp;HEIGHT=450&amp;WIDTH=450&amp;START_MAXIMIZED=","FALSE&amp;VAR:CALENDAR=US&amp;VAR:SYMBOL=655116&amp;VAR:INDEX=0"}</definedName>
    <definedName name="_3719__FDSAUDITLINK__" hidden="1">{"fdsup://directions/FAT Viewer?action=UPDATE&amp;creator=factset&amp;DYN_ARGS=TRUE&amp;DOC_NAME=FAT:FQL_AUDITING_CLIENT_TEMPLATE.FAT&amp;display_string=Audit&amp;VAR:KEY=HWTSZEXKVC&amp;VAR:QUERY=RkZfRUJJVChBTk4sLTEsLCxSUCk=&amp;WINDOW=FIRST_POPUP&amp;HEIGHT=450&amp;WIDTH=450&amp;START_MAXIMIZED=","FALSE&amp;VAR:CALENDAR=US&amp;VAR:SYMBOL=655116&amp;VAR:INDEX=0"}</definedName>
    <definedName name="_372__FDSAUDITLINK__" localSheetId="11" hidden="1">{"fdsup://directions/FAT Viewer?action=UPDATE&amp;creator=factset&amp;DYN_ARGS=TRUE&amp;DOC_NAME=FAT:FQL_AUDITING_CLIENT_TEMPLATE.FAT&amp;display_string=Audit&amp;VAR:KEY=VUDAZEJGJA&amp;VAR:QUERY=RkZfRUJJVChBTk4sLTIsLCxSUCk=&amp;WINDOW=FIRST_POPUP&amp;HEIGHT=450&amp;WIDTH=450&amp;START_MAXIMIZED=","FALSE&amp;VAR:CALENDAR=FIVEDAY&amp;VAR:SYMBOL=B1HN46&amp;VAR:INDEX=0"}</definedName>
    <definedName name="_372__FDSAUDITLINK__" localSheetId="3" hidden="1">{"fdsup://directions/FAT Viewer?action=UPDATE&amp;creator=factset&amp;DYN_ARGS=TRUE&amp;DOC_NAME=FAT:FQL_AUDITING_CLIENT_TEMPLATE.FAT&amp;display_string=Audit&amp;VAR:KEY=VUDAZEJGJA&amp;VAR:QUERY=RkZfRUJJVChBTk4sLTIsLCxSUCk=&amp;WINDOW=FIRST_POPUP&amp;HEIGHT=450&amp;WIDTH=450&amp;START_MAXIMIZED=","FALSE&amp;VAR:CALENDAR=FIVEDAY&amp;VAR:SYMBOL=B1HN46&amp;VAR:INDEX=0"}</definedName>
    <definedName name="_372__FDSAUDITLINK__" hidden="1">{"fdsup://directions/FAT Viewer?action=UPDATE&amp;creator=factset&amp;DYN_ARGS=TRUE&amp;DOC_NAME=FAT:FQL_AUDITING_CLIENT_TEMPLATE.FAT&amp;display_string=Audit&amp;VAR:KEY=VUDAZEJGJA&amp;VAR:QUERY=RkZfRUJJVChBTk4sLTIsLCxSUCk=&amp;WINDOW=FIRST_POPUP&amp;HEIGHT=450&amp;WIDTH=450&amp;START_MAXIMIZED=","FALSE&amp;VAR:CALENDAR=FIVEDAY&amp;VAR:SYMBOL=B1HN46&amp;VAR:INDEX=0"}</definedName>
    <definedName name="_3720__FDSAUDITLINK__" localSheetId="11" hidden="1">{"fdsup://directions/FAT Viewer?action=UPDATE&amp;creator=factset&amp;DYN_ARGS=TRUE&amp;DOC_NAME=FAT:FQL_AUDITING_CLIENT_TEMPLATE.FAT&amp;display_string=Audit&amp;VAR:KEY=FEFCXALQZC&amp;VAR:QUERY=RkZfRUJJVChBTk4sLTIsLCxSUCk=&amp;WINDOW=FIRST_POPUP&amp;HEIGHT=450&amp;WIDTH=450&amp;START_MAXIMIZED=","FALSE&amp;VAR:CALENDAR=US&amp;VAR:SYMBOL=655116&amp;VAR:INDEX=0"}</definedName>
    <definedName name="_3720__FDSAUDITLINK__" localSheetId="3" hidden="1">{"fdsup://directions/FAT Viewer?action=UPDATE&amp;creator=factset&amp;DYN_ARGS=TRUE&amp;DOC_NAME=FAT:FQL_AUDITING_CLIENT_TEMPLATE.FAT&amp;display_string=Audit&amp;VAR:KEY=FEFCXALQZC&amp;VAR:QUERY=RkZfRUJJVChBTk4sLTIsLCxSUCk=&amp;WINDOW=FIRST_POPUP&amp;HEIGHT=450&amp;WIDTH=450&amp;START_MAXIMIZED=","FALSE&amp;VAR:CALENDAR=US&amp;VAR:SYMBOL=655116&amp;VAR:INDEX=0"}</definedName>
    <definedName name="_3720__FDSAUDITLINK__" hidden="1">{"fdsup://directions/FAT Viewer?action=UPDATE&amp;creator=factset&amp;DYN_ARGS=TRUE&amp;DOC_NAME=FAT:FQL_AUDITING_CLIENT_TEMPLATE.FAT&amp;display_string=Audit&amp;VAR:KEY=FEFCXALQZC&amp;VAR:QUERY=RkZfRUJJVChBTk4sLTIsLCxSUCk=&amp;WINDOW=FIRST_POPUP&amp;HEIGHT=450&amp;WIDTH=450&amp;START_MAXIMIZED=","FALSE&amp;VAR:CALENDAR=US&amp;VAR:SYMBOL=655116&amp;VAR:INDEX=0"}</definedName>
    <definedName name="_3721__FDSAUDITLINK__" localSheetId="11" hidden="1">{"fdsup://directions/FAT Viewer?action=UPDATE&amp;creator=factset&amp;DYN_ARGS=TRUE&amp;DOC_NAME=FAT:FQL_AUDITING_CLIENT_TEMPLATE.FAT&amp;display_string=Audit&amp;VAR:KEY=FIDCFQTWHG&amp;VAR:QUERY=RkZfRUJJVERBKEFOTiwtMSwsLFJQKQ==&amp;WINDOW=FIRST_POPUP&amp;HEIGHT=450&amp;WIDTH=450&amp;START_MAXIMI","ZED=FALSE&amp;VAR:CALENDAR=US&amp;VAR:SYMBOL=655116&amp;VAR:INDEX=0"}</definedName>
    <definedName name="_3721__FDSAUDITLINK__" localSheetId="3" hidden="1">{"fdsup://directions/FAT Viewer?action=UPDATE&amp;creator=factset&amp;DYN_ARGS=TRUE&amp;DOC_NAME=FAT:FQL_AUDITING_CLIENT_TEMPLATE.FAT&amp;display_string=Audit&amp;VAR:KEY=FIDCFQTWHG&amp;VAR:QUERY=RkZfRUJJVERBKEFOTiwtMSwsLFJQKQ==&amp;WINDOW=FIRST_POPUP&amp;HEIGHT=450&amp;WIDTH=450&amp;START_MAXIMI","ZED=FALSE&amp;VAR:CALENDAR=US&amp;VAR:SYMBOL=655116&amp;VAR:INDEX=0"}</definedName>
    <definedName name="_3721__FDSAUDITLINK__" hidden="1">{"fdsup://directions/FAT Viewer?action=UPDATE&amp;creator=factset&amp;DYN_ARGS=TRUE&amp;DOC_NAME=FAT:FQL_AUDITING_CLIENT_TEMPLATE.FAT&amp;display_string=Audit&amp;VAR:KEY=FIDCFQTWHG&amp;VAR:QUERY=RkZfRUJJVERBKEFOTiwtMSwsLFJQKQ==&amp;WINDOW=FIRST_POPUP&amp;HEIGHT=450&amp;WIDTH=450&amp;START_MAXIMI","ZED=FALSE&amp;VAR:CALENDAR=US&amp;VAR:SYMBOL=655116&amp;VAR:INDEX=0"}</definedName>
    <definedName name="_3722__FDSAUDITLINK__" localSheetId="11" hidden="1">{"fdsup://directions/FAT Viewer?action=UPDATE&amp;creator=factset&amp;DYN_ARGS=TRUE&amp;DOC_NAME=FAT:FQL_AUDITING_CLIENT_TEMPLATE.FAT&amp;display_string=Audit&amp;VAR:KEY=FOXOPAZIXG&amp;VAR:QUERY=RkZfRUJJVERBKEFOTiwtMiwsLFJQKQ==&amp;WINDOW=FIRST_POPUP&amp;HEIGHT=450&amp;WIDTH=450&amp;START_MAXIMI","ZED=FALSE&amp;VAR:CALENDAR=US&amp;VAR:SYMBOL=655116&amp;VAR:INDEX=0"}</definedName>
    <definedName name="_3722__FDSAUDITLINK__" localSheetId="3" hidden="1">{"fdsup://directions/FAT Viewer?action=UPDATE&amp;creator=factset&amp;DYN_ARGS=TRUE&amp;DOC_NAME=FAT:FQL_AUDITING_CLIENT_TEMPLATE.FAT&amp;display_string=Audit&amp;VAR:KEY=FOXOPAZIXG&amp;VAR:QUERY=RkZfRUJJVERBKEFOTiwtMiwsLFJQKQ==&amp;WINDOW=FIRST_POPUP&amp;HEIGHT=450&amp;WIDTH=450&amp;START_MAXIMI","ZED=FALSE&amp;VAR:CALENDAR=US&amp;VAR:SYMBOL=655116&amp;VAR:INDEX=0"}</definedName>
    <definedName name="_3722__FDSAUDITLINK__" hidden="1">{"fdsup://directions/FAT Viewer?action=UPDATE&amp;creator=factset&amp;DYN_ARGS=TRUE&amp;DOC_NAME=FAT:FQL_AUDITING_CLIENT_TEMPLATE.FAT&amp;display_string=Audit&amp;VAR:KEY=FOXOPAZIXG&amp;VAR:QUERY=RkZfRUJJVERBKEFOTiwtMiwsLFJQKQ==&amp;WINDOW=FIRST_POPUP&amp;HEIGHT=450&amp;WIDTH=450&amp;START_MAXIMI","ZED=FALSE&amp;VAR:CALENDAR=US&amp;VAR:SYMBOL=655116&amp;VAR:INDEX=0"}</definedName>
    <definedName name="_3723__FDSAUDITLINK__" localSheetId="11" hidden="1">{"fdsup://Directions/FactSet Auditing Viewer?action=AUDIT_VALUE&amp;DB=129&amp;ID1=655116&amp;VALUEID=01001&amp;SDATE=2009&amp;PERIODTYPE=ANN_STD&amp;window=popup_no_bar&amp;width=385&amp;height=120&amp;START_MAXIMIZED=FALSE&amp;creator=factset&amp;display_string=Audit"}</definedName>
    <definedName name="_3723__FDSAUDITLINK__" localSheetId="3" hidden="1">{"fdsup://Directions/FactSet Auditing Viewer?action=AUDIT_VALUE&amp;DB=129&amp;ID1=655116&amp;VALUEID=01001&amp;SDATE=2009&amp;PERIODTYPE=ANN_STD&amp;window=popup_no_bar&amp;width=385&amp;height=120&amp;START_MAXIMIZED=FALSE&amp;creator=factset&amp;display_string=Audit"}</definedName>
    <definedName name="_3723__FDSAUDITLINK__" hidden="1">{"fdsup://Directions/FactSet Auditing Viewer?action=AUDIT_VALUE&amp;DB=129&amp;ID1=655116&amp;VALUEID=01001&amp;SDATE=2009&amp;PERIODTYPE=ANN_STD&amp;window=popup_no_bar&amp;width=385&amp;height=120&amp;START_MAXIMIZED=FALSE&amp;creator=factset&amp;display_string=Audit"}</definedName>
    <definedName name="_3724__FDSAUDITLINK__" localSheetId="11" hidden="1">{"fdsup://Directions/FactSet Auditing Viewer?action=AUDIT_VALUE&amp;DB=129&amp;ID1=655116&amp;VALUEID=01001&amp;SDATE=2008&amp;PERIODTYPE=ANN_STD&amp;window=popup_no_bar&amp;width=385&amp;height=120&amp;START_MAXIMIZED=FALSE&amp;creator=factset&amp;display_string=Audit"}</definedName>
    <definedName name="_3724__FDSAUDITLINK__" localSheetId="3" hidden="1">{"fdsup://Directions/FactSet Auditing Viewer?action=AUDIT_VALUE&amp;DB=129&amp;ID1=655116&amp;VALUEID=01001&amp;SDATE=2008&amp;PERIODTYPE=ANN_STD&amp;window=popup_no_bar&amp;width=385&amp;height=120&amp;START_MAXIMIZED=FALSE&amp;creator=factset&amp;display_string=Audit"}</definedName>
    <definedName name="_3724__FDSAUDITLINK__" hidden="1">{"fdsup://Directions/FactSet Auditing Viewer?action=AUDIT_VALUE&amp;DB=129&amp;ID1=655116&amp;VALUEID=01001&amp;SDATE=2008&amp;PERIODTYPE=ANN_STD&amp;window=popup_no_bar&amp;width=385&amp;height=120&amp;START_MAXIMIZED=FALSE&amp;creator=factset&amp;display_string=Audit"}</definedName>
    <definedName name="_3725__FDSAUDITLINK__" localSheetId="11" hidden="1">{"fdsup://directions/FAT Viewer?action=UPDATE&amp;creator=factset&amp;DYN_ARGS=TRUE&amp;DOC_NAME=FAT:FQL_AUDITING_CLIENT_TEMPLATE.FAT&amp;display_string=Audit&amp;VAR:KEY=TELATALCXU&amp;VAR:QUERY=RkZfQ0FQRVgoQU5OLDAsLCxSUCk=&amp;WINDOW=FIRST_POPUP&amp;HEIGHT=450&amp;WIDTH=450&amp;START_MAXIMIZED=","FALSE&amp;VAR:CALENDAR=US&amp;VAR:SYMBOL=656247&amp;VAR:INDEX=0"}</definedName>
    <definedName name="_3725__FDSAUDITLINK__" localSheetId="3" hidden="1">{"fdsup://directions/FAT Viewer?action=UPDATE&amp;creator=factset&amp;DYN_ARGS=TRUE&amp;DOC_NAME=FAT:FQL_AUDITING_CLIENT_TEMPLATE.FAT&amp;display_string=Audit&amp;VAR:KEY=TELATALCXU&amp;VAR:QUERY=RkZfQ0FQRVgoQU5OLDAsLCxSUCk=&amp;WINDOW=FIRST_POPUP&amp;HEIGHT=450&amp;WIDTH=450&amp;START_MAXIMIZED=","FALSE&amp;VAR:CALENDAR=US&amp;VAR:SYMBOL=656247&amp;VAR:INDEX=0"}</definedName>
    <definedName name="_3725__FDSAUDITLINK__" hidden="1">{"fdsup://directions/FAT Viewer?action=UPDATE&amp;creator=factset&amp;DYN_ARGS=TRUE&amp;DOC_NAME=FAT:FQL_AUDITING_CLIENT_TEMPLATE.FAT&amp;display_string=Audit&amp;VAR:KEY=TELATALCXU&amp;VAR:QUERY=RkZfQ0FQRVgoQU5OLDAsLCxSUCk=&amp;WINDOW=FIRST_POPUP&amp;HEIGHT=450&amp;WIDTH=450&amp;START_MAXIMIZED=","FALSE&amp;VAR:CALENDAR=US&amp;VAR:SYMBOL=656247&amp;VAR:INDEX=0"}</definedName>
    <definedName name="_3726__FDSAUDITLINK__" localSheetId="11" hidden="1">{"fdsup://directions/FAT Viewer?action=UPDATE&amp;creator=factset&amp;DYN_ARGS=TRUE&amp;DOC_NAME=FAT:FQL_AUDITING_CLIENT_TEMPLATE.FAT&amp;display_string=Audit&amp;VAR:KEY=JEHUPAFCFG&amp;VAR:QUERY=RkZfQ0FQRVgoQU5OLC0xLCwsUlAp&amp;WINDOW=FIRST_POPUP&amp;HEIGHT=450&amp;WIDTH=450&amp;START_MAXIMIZED=","FALSE&amp;VAR:CALENDAR=US&amp;VAR:SYMBOL=656247&amp;VAR:INDEX=0"}</definedName>
    <definedName name="_3726__FDSAUDITLINK__" localSheetId="3" hidden="1">{"fdsup://directions/FAT Viewer?action=UPDATE&amp;creator=factset&amp;DYN_ARGS=TRUE&amp;DOC_NAME=FAT:FQL_AUDITING_CLIENT_TEMPLATE.FAT&amp;display_string=Audit&amp;VAR:KEY=JEHUPAFCFG&amp;VAR:QUERY=RkZfQ0FQRVgoQU5OLC0xLCwsUlAp&amp;WINDOW=FIRST_POPUP&amp;HEIGHT=450&amp;WIDTH=450&amp;START_MAXIMIZED=","FALSE&amp;VAR:CALENDAR=US&amp;VAR:SYMBOL=656247&amp;VAR:INDEX=0"}</definedName>
    <definedName name="_3726__FDSAUDITLINK__" hidden="1">{"fdsup://directions/FAT Viewer?action=UPDATE&amp;creator=factset&amp;DYN_ARGS=TRUE&amp;DOC_NAME=FAT:FQL_AUDITING_CLIENT_TEMPLATE.FAT&amp;display_string=Audit&amp;VAR:KEY=JEHUPAFCFG&amp;VAR:QUERY=RkZfQ0FQRVgoQU5OLC0xLCwsUlAp&amp;WINDOW=FIRST_POPUP&amp;HEIGHT=450&amp;WIDTH=450&amp;START_MAXIMIZED=","FALSE&amp;VAR:CALENDAR=US&amp;VAR:SYMBOL=656247&amp;VAR:INDEX=0"}</definedName>
    <definedName name="_3727__FDSAUDITLINK__" localSheetId="11" hidden="1">{"fdsup://directions/FAT Viewer?action=UPDATE&amp;creator=factset&amp;DYN_ARGS=TRUE&amp;DOC_NAME=FAT:FQL_AUDITING_CLIENT_TEMPLATE.FAT&amp;display_string=Audit&amp;VAR:KEY=HABYJMJMVS&amp;VAR:QUERY=RkZfQ0FQRVgoQU5OLC0yLCwsUlAp&amp;WINDOW=FIRST_POPUP&amp;HEIGHT=450&amp;WIDTH=450&amp;START_MAXIMIZED=","FALSE&amp;VAR:CALENDAR=US&amp;VAR:SYMBOL=656247&amp;VAR:INDEX=0"}</definedName>
    <definedName name="_3727__FDSAUDITLINK__" localSheetId="3" hidden="1">{"fdsup://directions/FAT Viewer?action=UPDATE&amp;creator=factset&amp;DYN_ARGS=TRUE&amp;DOC_NAME=FAT:FQL_AUDITING_CLIENT_TEMPLATE.FAT&amp;display_string=Audit&amp;VAR:KEY=HABYJMJMVS&amp;VAR:QUERY=RkZfQ0FQRVgoQU5OLC0yLCwsUlAp&amp;WINDOW=FIRST_POPUP&amp;HEIGHT=450&amp;WIDTH=450&amp;START_MAXIMIZED=","FALSE&amp;VAR:CALENDAR=US&amp;VAR:SYMBOL=656247&amp;VAR:INDEX=0"}</definedName>
    <definedName name="_3727__FDSAUDITLINK__" hidden="1">{"fdsup://directions/FAT Viewer?action=UPDATE&amp;creator=factset&amp;DYN_ARGS=TRUE&amp;DOC_NAME=FAT:FQL_AUDITING_CLIENT_TEMPLATE.FAT&amp;display_string=Audit&amp;VAR:KEY=HABYJMJMVS&amp;VAR:QUERY=RkZfQ0FQRVgoQU5OLC0yLCwsUlAp&amp;WINDOW=FIRST_POPUP&amp;HEIGHT=450&amp;WIDTH=450&amp;START_MAXIMIZED=","FALSE&amp;VAR:CALENDAR=US&amp;VAR:SYMBOL=656247&amp;VAR:INDEX=0"}</definedName>
    <definedName name="_3728__FDSAUDITLINK__" localSheetId="11" hidden="1">{"fdsup://directions/FAT Viewer?action=UPDATE&amp;creator=factset&amp;DYN_ARGS=TRUE&amp;DOC_NAME=FAT:FQL_AUDITING_CLIENT_TEMPLATE.FAT&amp;display_string=Audit&amp;VAR:KEY=JSHOTQNQNU&amp;VAR:QUERY=RkZfTkVUX0lOQyhBTk4sLTEsLCxSUCk=&amp;WINDOW=FIRST_POPUP&amp;HEIGHT=450&amp;WIDTH=450&amp;START_MAXIMI","ZED=FALSE&amp;VAR:CALENDAR=US&amp;VAR:SYMBOL=656247&amp;VAR:INDEX=0"}</definedName>
    <definedName name="_3728__FDSAUDITLINK__" localSheetId="3" hidden="1">{"fdsup://directions/FAT Viewer?action=UPDATE&amp;creator=factset&amp;DYN_ARGS=TRUE&amp;DOC_NAME=FAT:FQL_AUDITING_CLIENT_TEMPLATE.FAT&amp;display_string=Audit&amp;VAR:KEY=JSHOTQNQNU&amp;VAR:QUERY=RkZfTkVUX0lOQyhBTk4sLTEsLCxSUCk=&amp;WINDOW=FIRST_POPUP&amp;HEIGHT=450&amp;WIDTH=450&amp;START_MAXIMI","ZED=FALSE&amp;VAR:CALENDAR=US&amp;VAR:SYMBOL=656247&amp;VAR:INDEX=0"}</definedName>
    <definedName name="_3728__FDSAUDITLINK__" hidden="1">{"fdsup://directions/FAT Viewer?action=UPDATE&amp;creator=factset&amp;DYN_ARGS=TRUE&amp;DOC_NAME=FAT:FQL_AUDITING_CLIENT_TEMPLATE.FAT&amp;display_string=Audit&amp;VAR:KEY=JSHOTQNQNU&amp;VAR:QUERY=RkZfTkVUX0lOQyhBTk4sLTEsLCxSUCk=&amp;WINDOW=FIRST_POPUP&amp;HEIGHT=450&amp;WIDTH=450&amp;START_MAXIMI","ZED=FALSE&amp;VAR:CALENDAR=US&amp;VAR:SYMBOL=656247&amp;VAR:INDEX=0"}</definedName>
    <definedName name="_3729__FDSAUDITLINK__" localSheetId="11" hidden="1">{"fdsup://directions/FAT Viewer?action=UPDATE&amp;creator=factset&amp;DYN_ARGS=TRUE&amp;DOC_NAME=FAT:FQL_AUDITING_CLIENT_TEMPLATE.FAT&amp;display_string=Audit&amp;VAR:KEY=DEFKVGZYJO&amp;VAR:QUERY=RkZfTkVUX0lOQyhBTk4sLTIsLCxSUCk=&amp;WINDOW=FIRST_POPUP&amp;HEIGHT=450&amp;WIDTH=450&amp;START_MAXIMI","ZED=FALSE&amp;VAR:CALENDAR=US&amp;VAR:SYMBOL=656247&amp;VAR:INDEX=0"}</definedName>
    <definedName name="_3729__FDSAUDITLINK__" localSheetId="3" hidden="1">{"fdsup://directions/FAT Viewer?action=UPDATE&amp;creator=factset&amp;DYN_ARGS=TRUE&amp;DOC_NAME=FAT:FQL_AUDITING_CLIENT_TEMPLATE.FAT&amp;display_string=Audit&amp;VAR:KEY=DEFKVGZYJO&amp;VAR:QUERY=RkZfTkVUX0lOQyhBTk4sLTIsLCxSUCk=&amp;WINDOW=FIRST_POPUP&amp;HEIGHT=450&amp;WIDTH=450&amp;START_MAXIMI","ZED=FALSE&amp;VAR:CALENDAR=US&amp;VAR:SYMBOL=656247&amp;VAR:INDEX=0"}</definedName>
    <definedName name="_3729__FDSAUDITLINK__" hidden="1">{"fdsup://directions/FAT Viewer?action=UPDATE&amp;creator=factset&amp;DYN_ARGS=TRUE&amp;DOC_NAME=FAT:FQL_AUDITING_CLIENT_TEMPLATE.FAT&amp;display_string=Audit&amp;VAR:KEY=DEFKVGZYJO&amp;VAR:QUERY=RkZfTkVUX0lOQyhBTk4sLTIsLCxSUCk=&amp;WINDOW=FIRST_POPUP&amp;HEIGHT=450&amp;WIDTH=450&amp;START_MAXIMI","ZED=FALSE&amp;VAR:CALENDAR=US&amp;VAR:SYMBOL=656247&amp;VAR:INDEX=0"}</definedName>
    <definedName name="_373__FDSAUDITLINK__" localSheetId="11" hidden="1">{"fdsup://directions/FAT Viewer?action=UPDATE&amp;creator=factset&amp;DYN_ARGS=TRUE&amp;DOC_NAME=FAT:FQL_AUDITING_CLIENT_TEMPLATE.FAT&amp;display_string=Audit&amp;VAR:KEY=VYZWJIDSHS&amp;VAR:QUERY=RkZfRUJJVERBKEFOTiwtMiwsLFJQKQ==&amp;WINDOW=FIRST_POPUP&amp;HEIGHT=450&amp;WIDTH=450&amp;START_MAXIMI","ZED=FALSE&amp;VAR:CALENDAR=FIVEDAY&amp;VAR:SYMBOL=B1HN46&amp;VAR:INDEX=0"}</definedName>
    <definedName name="_373__FDSAUDITLINK__" localSheetId="3" hidden="1">{"fdsup://directions/FAT Viewer?action=UPDATE&amp;creator=factset&amp;DYN_ARGS=TRUE&amp;DOC_NAME=FAT:FQL_AUDITING_CLIENT_TEMPLATE.FAT&amp;display_string=Audit&amp;VAR:KEY=VYZWJIDSHS&amp;VAR:QUERY=RkZfRUJJVERBKEFOTiwtMiwsLFJQKQ==&amp;WINDOW=FIRST_POPUP&amp;HEIGHT=450&amp;WIDTH=450&amp;START_MAXIMI","ZED=FALSE&amp;VAR:CALENDAR=FIVEDAY&amp;VAR:SYMBOL=B1HN46&amp;VAR:INDEX=0"}</definedName>
    <definedName name="_373__FDSAUDITLINK__" hidden="1">{"fdsup://directions/FAT Viewer?action=UPDATE&amp;creator=factset&amp;DYN_ARGS=TRUE&amp;DOC_NAME=FAT:FQL_AUDITING_CLIENT_TEMPLATE.FAT&amp;display_string=Audit&amp;VAR:KEY=VYZWJIDSHS&amp;VAR:QUERY=RkZfRUJJVERBKEFOTiwtMiwsLFJQKQ==&amp;WINDOW=FIRST_POPUP&amp;HEIGHT=450&amp;WIDTH=450&amp;START_MAXIMI","ZED=FALSE&amp;VAR:CALENDAR=FIVEDAY&amp;VAR:SYMBOL=B1HN46&amp;VAR:INDEX=0"}</definedName>
    <definedName name="_3730__FDSAUDITLINK__" localSheetId="11" hidden="1">{"fdsup://directions/FAT Viewer?action=UPDATE&amp;creator=factset&amp;DYN_ARGS=TRUE&amp;DOC_NAME=FAT:FQL_AUDITING_CLIENT_TEMPLATE.FAT&amp;display_string=Audit&amp;VAR:KEY=NOBQJSFABO&amp;VAR:QUERY=RkZfRUJJVChBTk4sLTEsLCxSUCk=&amp;WINDOW=FIRST_POPUP&amp;HEIGHT=450&amp;WIDTH=450&amp;START_MAXIMIZED=","FALSE&amp;VAR:CALENDAR=US&amp;VAR:SYMBOL=656247&amp;VAR:INDEX=0"}</definedName>
    <definedName name="_3730__FDSAUDITLINK__" localSheetId="3" hidden="1">{"fdsup://directions/FAT Viewer?action=UPDATE&amp;creator=factset&amp;DYN_ARGS=TRUE&amp;DOC_NAME=FAT:FQL_AUDITING_CLIENT_TEMPLATE.FAT&amp;display_string=Audit&amp;VAR:KEY=NOBQJSFABO&amp;VAR:QUERY=RkZfRUJJVChBTk4sLTEsLCxSUCk=&amp;WINDOW=FIRST_POPUP&amp;HEIGHT=450&amp;WIDTH=450&amp;START_MAXIMIZED=","FALSE&amp;VAR:CALENDAR=US&amp;VAR:SYMBOL=656247&amp;VAR:INDEX=0"}</definedName>
    <definedName name="_3730__FDSAUDITLINK__" hidden="1">{"fdsup://directions/FAT Viewer?action=UPDATE&amp;creator=factset&amp;DYN_ARGS=TRUE&amp;DOC_NAME=FAT:FQL_AUDITING_CLIENT_TEMPLATE.FAT&amp;display_string=Audit&amp;VAR:KEY=NOBQJSFABO&amp;VAR:QUERY=RkZfRUJJVChBTk4sLTEsLCxSUCk=&amp;WINDOW=FIRST_POPUP&amp;HEIGHT=450&amp;WIDTH=450&amp;START_MAXIMIZED=","FALSE&amp;VAR:CALENDAR=US&amp;VAR:SYMBOL=656247&amp;VAR:INDEX=0"}</definedName>
    <definedName name="_3731__FDSAUDITLINK__" localSheetId="11" hidden="1">{"fdsup://directions/FAT Viewer?action=UPDATE&amp;creator=factset&amp;DYN_ARGS=TRUE&amp;DOC_NAME=FAT:FQL_AUDITING_CLIENT_TEMPLATE.FAT&amp;display_string=Audit&amp;VAR:KEY=HOLEBOHKPI&amp;VAR:QUERY=RkZfRUJJVChBTk4sLTIsLCxSUCk=&amp;WINDOW=FIRST_POPUP&amp;HEIGHT=450&amp;WIDTH=450&amp;START_MAXIMIZED=","FALSE&amp;VAR:CALENDAR=US&amp;VAR:SYMBOL=656247&amp;VAR:INDEX=0"}</definedName>
    <definedName name="_3731__FDSAUDITLINK__" localSheetId="3" hidden="1">{"fdsup://directions/FAT Viewer?action=UPDATE&amp;creator=factset&amp;DYN_ARGS=TRUE&amp;DOC_NAME=FAT:FQL_AUDITING_CLIENT_TEMPLATE.FAT&amp;display_string=Audit&amp;VAR:KEY=HOLEBOHKPI&amp;VAR:QUERY=RkZfRUJJVChBTk4sLTIsLCxSUCk=&amp;WINDOW=FIRST_POPUP&amp;HEIGHT=450&amp;WIDTH=450&amp;START_MAXIMIZED=","FALSE&amp;VAR:CALENDAR=US&amp;VAR:SYMBOL=656247&amp;VAR:INDEX=0"}</definedName>
    <definedName name="_3731__FDSAUDITLINK__" hidden="1">{"fdsup://directions/FAT Viewer?action=UPDATE&amp;creator=factset&amp;DYN_ARGS=TRUE&amp;DOC_NAME=FAT:FQL_AUDITING_CLIENT_TEMPLATE.FAT&amp;display_string=Audit&amp;VAR:KEY=HOLEBOHKPI&amp;VAR:QUERY=RkZfRUJJVChBTk4sLTIsLCxSUCk=&amp;WINDOW=FIRST_POPUP&amp;HEIGHT=450&amp;WIDTH=450&amp;START_MAXIMIZED=","FALSE&amp;VAR:CALENDAR=US&amp;VAR:SYMBOL=656247&amp;VAR:INDEX=0"}</definedName>
    <definedName name="_3732__FDSAUDITLINK__" localSheetId="11" hidden="1">{"fdsup://directions/FAT Viewer?action=UPDATE&amp;creator=factset&amp;DYN_ARGS=TRUE&amp;DOC_NAME=FAT:FQL_AUDITING_CLIENT_TEMPLATE.FAT&amp;display_string=Audit&amp;VAR:KEY=XILGLIZYLQ&amp;VAR:QUERY=RkZfRUJJVERBKEFOTiwtMSwsLFJQKQ==&amp;WINDOW=FIRST_POPUP&amp;HEIGHT=450&amp;WIDTH=450&amp;START_MAXIMI","ZED=FALSE&amp;VAR:CALENDAR=US&amp;VAR:SYMBOL=656247&amp;VAR:INDEX=0"}</definedName>
    <definedName name="_3732__FDSAUDITLINK__" localSheetId="3" hidden="1">{"fdsup://directions/FAT Viewer?action=UPDATE&amp;creator=factset&amp;DYN_ARGS=TRUE&amp;DOC_NAME=FAT:FQL_AUDITING_CLIENT_TEMPLATE.FAT&amp;display_string=Audit&amp;VAR:KEY=XILGLIZYLQ&amp;VAR:QUERY=RkZfRUJJVERBKEFOTiwtMSwsLFJQKQ==&amp;WINDOW=FIRST_POPUP&amp;HEIGHT=450&amp;WIDTH=450&amp;START_MAXIMI","ZED=FALSE&amp;VAR:CALENDAR=US&amp;VAR:SYMBOL=656247&amp;VAR:INDEX=0"}</definedName>
    <definedName name="_3732__FDSAUDITLINK__" hidden="1">{"fdsup://directions/FAT Viewer?action=UPDATE&amp;creator=factset&amp;DYN_ARGS=TRUE&amp;DOC_NAME=FAT:FQL_AUDITING_CLIENT_TEMPLATE.FAT&amp;display_string=Audit&amp;VAR:KEY=XILGLIZYLQ&amp;VAR:QUERY=RkZfRUJJVERBKEFOTiwtMSwsLFJQKQ==&amp;WINDOW=FIRST_POPUP&amp;HEIGHT=450&amp;WIDTH=450&amp;START_MAXIMI","ZED=FALSE&amp;VAR:CALENDAR=US&amp;VAR:SYMBOL=656247&amp;VAR:INDEX=0"}</definedName>
    <definedName name="_3733__FDSAUDITLINK__" localSheetId="11" hidden="1">{"fdsup://directions/FAT Viewer?action=UPDATE&amp;creator=factset&amp;DYN_ARGS=TRUE&amp;DOC_NAME=FAT:FQL_AUDITING_CLIENT_TEMPLATE.FAT&amp;display_string=Audit&amp;VAR:KEY=JKBETWVARI&amp;VAR:QUERY=RkZfRUJJVERBKEFOTiwtMiwsLFJQKQ==&amp;WINDOW=FIRST_POPUP&amp;HEIGHT=450&amp;WIDTH=450&amp;START_MAXIMI","ZED=FALSE&amp;VAR:CALENDAR=US&amp;VAR:SYMBOL=656247&amp;VAR:INDEX=0"}</definedName>
    <definedName name="_3733__FDSAUDITLINK__" localSheetId="3" hidden="1">{"fdsup://directions/FAT Viewer?action=UPDATE&amp;creator=factset&amp;DYN_ARGS=TRUE&amp;DOC_NAME=FAT:FQL_AUDITING_CLIENT_TEMPLATE.FAT&amp;display_string=Audit&amp;VAR:KEY=JKBETWVARI&amp;VAR:QUERY=RkZfRUJJVERBKEFOTiwtMiwsLFJQKQ==&amp;WINDOW=FIRST_POPUP&amp;HEIGHT=450&amp;WIDTH=450&amp;START_MAXIMI","ZED=FALSE&amp;VAR:CALENDAR=US&amp;VAR:SYMBOL=656247&amp;VAR:INDEX=0"}</definedName>
    <definedName name="_3733__FDSAUDITLINK__" hidden="1">{"fdsup://directions/FAT Viewer?action=UPDATE&amp;creator=factset&amp;DYN_ARGS=TRUE&amp;DOC_NAME=FAT:FQL_AUDITING_CLIENT_TEMPLATE.FAT&amp;display_string=Audit&amp;VAR:KEY=JKBETWVARI&amp;VAR:QUERY=RkZfRUJJVERBKEFOTiwtMiwsLFJQKQ==&amp;WINDOW=FIRST_POPUP&amp;HEIGHT=450&amp;WIDTH=450&amp;START_MAXIMI","ZED=FALSE&amp;VAR:CALENDAR=US&amp;VAR:SYMBOL=656247&amp;VAR:INDEX=0"}</definedName>
    <definedName name="_3734__FDSAUDITLINK__" localSheetId="11" hidden="1">{"fdsup://Directions/FactSet Auditing Viewer?action=AUDIT_VALUE&amp;DB=129&amp;ID1=656247&amp;VALUEID=01001&amp;SDATE=2009&amp;PERIODTYPE=ANN_STD&amp;window=popup_no_bar&amp;width=385&amp;height=120&amp;START_MAXIMIZED=FALSE&amp;creator=factset&amp;display_string=Audit"}</definedName>
    <definedName name="_3734__FDSAUDITLINK__" localSheetId="3" hidden="1">{"fdsup://Directions/FactSet Auditing Viewer?action=AUDIT_VALUE&amp;DB=129&amp;ID1=656247&amp;VALUEID=01001&amp;SDATE=2009&amp;PERIODTYPE=ANN_STD&amp;window=popup_no_bar&amp;width=385&amp;height=120&amp;START_MAXIMIZED=FALSE&amp;creator=factset&amp;display_string=Audit"}</definedName>
    <definedName name="_3734__FDSAUDITLINK__" hidden="1">{"fdsup://Directions/FactSet Auditing Viewer?action=AUDIT_VALUE&amp;DB=129&amp;ID1=656247&amp;VALUEID=01001&amp;SDATE=2009&amp;PERIODTYPE=ANN_STD&amp;window=popup_no_bar&amp;width=385&amp;height=120&amp;START_MAXIMIZED=FALSE&amp;creator=factset&amp;display_string=Audit"}</definedName>
    <definedName name="_3735__FDSAUDITLINK__" localSheetId="11" hidden="1">{"fdsup://Directions/FactSet Auditing Viewer?action=AUDIT_VALUE&amp;DB=129&amp;ID1=656247&amp;VALUEID=01001&amp;SDATE=2008&amp;PERIODTYPE=ANN_STD&amp;window=popup_no_bar&amp;width=385&amp;height=120&amp;START_MAXIMIZED=FALSE&amp;creator=factset&amp;display_string=Audit"}</definedName>
    <definedName name="_3735__FDSAUDITLINK__" localSheetId="3" hidden="1">{"fdsup://Directions/FactSet Auditing Viewer?action=AUDIT_VALUE&amp;DB=129&amp;ID1=656247&amp;VALUEID=01001&amp;SDATE=2008&amp;PERIODTYPE=ANN_STD&amp;window=popup_no_bar&amp;width=385&amp;height=120&amp;START_MAXIMIZED=FALSE&amp;creator=factset&amp;display_string=Audit"}</definedName>
    <definedName name="_3735__FDSAUDITLINK__" hidden="1">{"fdsup://Directions/FactSet Auditing Viewer?action=AUDIT_VALUE&amp;DB=129&amp;ID1=656247&amp;VALUEID=01001&amp;SDATE=2008&amp;PERIODTYPE=ANN_STD&amp;window=popup_no_bar&amp;width=385&amp;height=120&amp;START_MAXIMIZED=FALSE&amp;creator=factset&amp;display_string=Audit"}</definedName>
    <definedName name="_3736__FDSAUDITLINK__" localSheetId="11" hidden="1">{"fdsup://directions/FAT Viewer?action=UPDATE&amp;creator=factset&amp;DYN_ARGS=TRUE&amp;DOC_NAME=FAT:FQL_AUDITING_CLIENT_TEMPLATE.FAT&amp;display_string=Audit&amp;VAR:KEY=VSHAPWFKJG&amp;VAR:QUERY=RkZfQ0FQRVgoQU5OLDAsLCxSUCk=&amp;WINDOW=FIRST_POPUP&amp;HEIGHT=450&amp;WIDTH=450&amp;START_MAXIMIZED=","FALSE&amp;VAR:CALENDAR=US&amp;VAR:SYMBOL=651122&amp;VAR:INDEX=0"}</definedName>
    <definedName name="_3736__FDSAUDITLINK__" localSheetId="3" hidden="1">{"fdsup://directions/FAT Viewer?action=UPDATE&amp;creator=factset&amp;DYN_ARGS=TRUE&amp;DOC_NAME=FAT:FQL_AUDITING_CLIENT_TEMPLATE.FAT&amp;display_string=Audit&amp;VAR:KEY=VSHAPWFKJG&amp;VAR:QUERY=RkZfQ0FQRVgoQU5OLDAsLCxSUCk=&amp;WINDOW=FIRST_POPUP&amp;HEIGHT=450&amp;WIDTH=450&amp;START_MAXIMIZED=","FALSE&amp;VAR:CALENDAR=US&amp;VAR:SYMBOL=651122&amp;VAR:INDEX=0"}</definedName>
    <definedName name="_3736__FDSAUDITLINK__" hidden="1">{"fdsup://directions/FAT Viewer?action=UPDATE&amp;creator=factset&amp;DYN_ARGS=TRUE&amp;DOC_NAME=FAT:FQL_AUDITING_CLIENT_TEMPLATE.FAT&amp;display_string=Audit&amp;VAR:KEY=VSHAPWFKJG&amp;VAR:QUERY=RkZfQ0FQRVgoQU5OLDAsLCxSUCk=&amp;WINDOW=FIRST_POPUP&amp;HEIGHT=450&amp;WIDTH=450&amp;START_MAXIMIZED=","FALSE&amp;VAR:CALENDAR=US&amp;VAR:SYMBOL=651122&amp;VAR:INDEX=0"}</definedName>
    <definedName name="_3737__FDSAUDITLINK__" localSheetId="11" hidden="1">{"fdsup://directions/FAT Viewer?action=UPDATE&amp;creator=factset&amp;DYN_ARGS=TRUE&amp;DOC_NAME=FAT:FQL_AUDITING_CLIENT_TEMPLATE.FAT&amp;display_string=Audit&amp;VAR:KEY=NMDALYJUXK&amp;VAR:QUERY=RkZfQ0FQRVgoQU5OLC0xLCwsUlAp&amp;WINDOW=FIRST_POPUP&amp;HEIGHT=450&amp;WIDTH=450&amp;START_MAXIMIZED=","FALSE&amp;VAR:CALENDAR=US&amp;VAR:SYMBOL=651122&amp;VAR:INDEX=0"}</definedName>
    <definedName name="_3737__FDSAUDITLINK__" localSheetId="3" hidden="1">{"fdsup://directions/FAT Viewer?action=UPDATE&amp;creator=factset&amp;DYN_ARGS=TRUE&amp;DOC_NAME=FAT:FQL_AUDITING_CLIENT_TEMPLATE.FAT&amp;display_string=Audit&amp;VAR:KEY=NMDALYJUXK&amp;VAR:QUERY=RkZfQ0FQRVgoQU5OLC0xLCwsUlAp&amp;WINDOW=FIRST_POPUP&amp;HEIGHT=450&amp;WIDTH=450&amp;START_MAXIMIZED=","FALSE&amp;VAR:CALENDAR=US&amp;VAR:SYMBOL=651122&amp;VAR:INDEX=0"}</definedName>
    <definedName name="_3737__FDSAUDITLINK__" hidden="1">{"fdsup://directions/FAT Viewer?action=UPDATE&amp;creator=factset&amp;DYN_ARGS=TRUE&amp;DOC_NAME=FAT:FQL_AUDITING_CLIENT_TEMPLATE.FAT&amp;display_string=Audit&amp;VAR:KEY=NMDALYJUXK&amp;VAR:QUERY=RkZfQ0FQRVgoQU5OLC0xLCwsUlAp&amp;WINDOW=FIRST_POPUP&amp;HEIGHT=450&amp;WIDTH=450&amp;START_MAXIMIZED=","FALSE&amp;VAR:CALENDAR=US&amp;VAR:SYMBOL=651122&amp;VAR:INDEX=0"}</definedName>
    <definedName name="_3738__FDSAUDITLINK__" localSheetId="11" hidden="1">{"fdsup://directions/FAT Viewer?action=UPDATE&amp;creator=factset&amp;DYN_ARGS=TRUE&amp;DOC_NAME=FAT:FQL_AUDITING_CLIENT_TEMPLATE.FAT&amp;display_string=Audit&amp;VAR:KEY=LEZQLGLCDK&amp;VAR:QUERY=RkZfQ0FQRVgoQU5OLC0yLCwsUlAp&amp;WINDOW=FIRST_POPUP&amp;HEIGHT=450&amp;WIDTH=450&amp;START_MAXIMIZED=","FALSE&amp;VAR:CALENDAR=US&amp;VAR:SYMBOL=651122&amp;VAR:INDEX=0"}</definedName>
    <definedName name="_3738__FDSAUDITLINK__" localSheetId="3" hidden="1">{"fdsup://directions/FAT Viewer?action=UPDATE&amp;creator=factset&amp;DYN_ARGS=TRUE&amp;DOC_NAME=FAT:FQL_AUDITING_CLIENT_TEMPLATE.FAT&amp;display_string=Audit&amp;VAR:KEY=LEZQLGLCDK&amp;VAR:QUERY=RkZfQ0FQRVgoQU5OLC0yLCwsUlAp&amp;WINDOW=FIRST_POPUP&amp;HEIGHT=450&amp;WIDTH=450&amp;START_MAXIMIZED=","FALSE&amp;VAR:CALENDAR=US&amp;VAR:SYMBOL=651122&amp;VAR:INDEX=0"}</definedName>
    <definedName name="_3738__FDSAUDITLINK__" hidden="1">{"fdsup://directions/FAT Viewer?action=UPDATE&amp;creator=factset&amp;DYN_ARGS=TRUE&amp;DOC_NAME=FAT:FQL_AUDITING_CLIENT_TEMPLATE.FAT&amp;display_string=Audit&amp;VAR:KEY=LEZQLGLCDK&amp;VAR:QUERY=RkZfQ0FQRVgoQU5OLC0yLCwsUlAp&amp;WINDOW=FIRST_POPUP&amp;HEIGHT=450&amp;WIDTH=450&amp;START_MAXIMIZED=","FALSE&amp;VAR:CALENDAR=US&amp;VAR:SYMBOL=651122&amp;VAR:INDEX=0"}</definedName>
    <definedName name="_3739__FDSAUDITLINK__" localSheetId="11" hidden="1">{"fdsup://directions/FAT Viewer?action=UPDATE&amp;creator=factset&amp;DYN_ARGS=TRUE&amp;DOC_NAME=FAT:FQL_AUDITING_CLIENT_TEMPLATE.FAT&amp;display_string=Audit&amp;VAR:KEY=PKVKHIJYPU&amp;VAR:QUERY=RkZfTkVUX0lOQyhBTk4sLTEsLCxSUCk=&amp;WINDOW=FIRST_POPUP&amp;HEIGHT=450&amp;WIDTH=450&amp;START_MAXIMI","ZED=FALSE&amp;VAR:CALENDAR=US&amp;VAR:SYMBOL=651122&amp;VAR:INDEX=0"}</definedName>
    <definedName name="_3739__FDSAUDITLINK__" localSheetId="3" hidden="1">{"fdsup://directions/FAT Viewer?action=UPDATE&amp;creator=factset&amp;DYN_ARGS=TRUE&amp;DOC_NAME=FAT:FQL_AUDITING_CLIENT_TEMPLATE.FAT&amp;display_string=Audit&amp;VAR:KEY=PKVKHIJYPU&amp;VAR:QUERY=RkZfTkVUX0lOQyhBTk4sLTEsLCxSUCk=&amp;WINDOW=FIRST_POPUP&amp;HEIGHT=450&amp;WIDTH=450&amp;START_MAXIMI","ZED=FALSE&amp;VAR:CALENDAR=US&amp;VAR:SYMBOL=651122&amp;VAR:INDEX=0"}</definedName>
    <definedName name="_3739__FDSAUDITLINK__" hidden="1">{"fdsup://directions/FAT Viewer?action=UPDATE&amp;creator=factset&amp;DYN_ARGS=TRUE&amp;DOC_NAME=FAT:FQL_AUDITING_CLIENT_TEMPLATE.FAT&amp;display_string=Audit&amp;VAR:KEY=PKVKHIJYPU&amp;VAR:QUERY=RkZfTkVUX0lOQyhBTk4sLTEsLCxSUCk=&amp;WINDOW=FIRST_POPUP&amp;HEIGHT=450&amp;WIDTH=450&amp;START_MAXIMI","ZED=FALSE&amp;VAR:CALENDAR=US&amp;VAR:SYMBOL=651122&amp;VAR:INDEX=0"}</definedName>
    <definedName name="_374__FDSAUDITLINK__" localSheetId="11" hidden="1">{"fdsup://directions/FAT Viewer?action=UPDATE&amp;creator=factset&amp;DYN_ARGS=TRUE&amp;DOC_NAME=FAT:FQL_AUDITING_CLIENT_TEMPLATE.FAT&amp;display_string=Audit&amp;VAR:KEY=BAJMZWVYZY&amp;VAR:QUERY=RkZfQ0FQRVgoQU5OLDAsLCxSUCk=&amp;WINDOW=FIRST_POPUP&amp;HEIGHT=450&amp;WIDTH=450&amp;START_MAXIMIZED=","FALSE&amp;VAR:CALENDAR=FIVEDAY&amp;VAR:SYMBOL=683640&amp;VAR:INDEX=0"}</definedName>
    <definedName name="_374__FDSAUDITLINK__" localSheetId="3" hidden="1">{"fdsup://directions/FAT Viewer?action=UPDATE&amp;creator=factset&amp;DYN_ARGS=TRUE&amp;DOC_NAME=FAT:FQL_AUDITING_CLIENT_TEMPLATE.FAT&amp;display_string=Audit&amp;VAR:KEY=BAJMZWVYZY&amp;VAR:QUERY=RkZfQ0FQRVgoQU5OLDAsLCxSUCk=&amp;WINDOW=FIRST_POPUP&amp;HEIGHT=450&amp;WIDTH=450&amp;START_MAXIMIZED=","FALSE&amp;VAR:CALENDAR=FIVEDAY&amp;VAR:SYMBOL=683640&amp;VAR:INDEX=0"}</definedName>
    <definedName name="_374__FDSAUDITLINK__" hidden="1">{"fdsup://directions/FAT Viewer?action=UPDATE&amp;creator=factset&amp;DYN_ARGS=TRUE&amp;DOC_NAME=FAT:FQL_AUDITING_CLIENT_TEMPLATE.FAT&amp;display_string=Audit&amp;VAR:KEY=BAJMZWVYZY&amp;VAR:QUERY=RkZfQ0FQRVgoQU5OLDAsLCxSUCk=&amp;WINDOW=FIRST_POPUP&amp;HEIGHT=450&amp;WIDTH=450&amp;START_MAXIMIZED=","FALSE&amp;VAR:CALENDAR=FIVEDAY&amp;VAR:SYMBOL=683640&amp;VAR:INDEX=0"}</definedName>
    <definedName name="_3740__FDSAUDITLINK__" localSheetId="11" hidden="1">{"fdsup://directions/FAT Viewer?action=UPDATE&amp;creator=factset&amp;DYN_ARGS=TRUE&amp;DOC_NAME=FAT:FQL_AUDITING_CLIENT_TEMPLATE.FAT&amp;display_string=Audit&amp;VAR:KEY=POVQLWDEVK&amp;VAR:QUERY=RkZfTkVUX0lOQyhBTk4sLTIsLCxSUCk=&amp;WINDOW=FIRST_POPUP&amp;HEIGHT=450&amp;WIDTH=450&amp;START_MAXIMI","ZED=FALSE&amp;VAR:CALENDAR=US&amp;VAR:SYMBOL=651122&amp;VAR:INDEX=0"}</definedName>
    <definedName name="_3740__FDSAUDITLINK__" localSheetId="3" hidden="1">{"fdsup://directions/FAT Viewer?action=UPDATE&amp;creator=factset&amp;DYN_ARGS=TRUE&amp;DOC_NAME=FAT:FQL_AUDITING_CLIENT_TEMPLATE.FAT&amp;display_string=Audit&amp;VAR:KEY=POVQLWDEVK&amp;VAR:QUERY=RkZfTkVUX0lOQyhBTk4sLTIsLCxSUCk=&amp;WINDOW=FIRST_POPUP&amp;HEIGHT=450&amp;WIDTH=450&amp;START_MAXIMI","ZED=FALSE&amp;VAR:CALENDAR=US&amp;VAR:SYMBOL=651122&amp;VAR:INDEX=0"}</definedName>
    <definedName name="_3740__FDSAUDITLINK__" hidden="1">{"fdsup://directions/FAT Viewer?action=UPDATE&amp;creator=factset&amp;DYN_ARGS=TRUE&amp;DOC_NAME=FAT:FQL_AUDITING_CLIENT_TEMPLATE.FAT&amp;display_string=Audit&amp;VAR:KEY=POVQLWDEVK&amp;VAR:QUERY=RkZfTkVUX0lOQyhBTk4sLTIsLCxSUCk=&amp;WINDOW=FIRST_POPUP&amp;HEIGHT=450&amp;WIDTH=450&amp;START_MAXIMI","ZED=FALSE&amp;VAR:CALENDAR=US&amp;VAR:SYMBOL=651122&amp;VAR:INDEX=0"}</definedName>
    <definedName name="_3741__FDSAUDITLINK__" localSheetId="11" hidden="1">{"fdsup://directions/FAT Viewer?action=UPDATE&amp;creator=factset&amp;DYN_ARGS=TRUE&amp;DOC_NAME=FAT:FQL_AUDITING_CLIENT_TEMPLATE.FAT&amp;display_string=Audit&amp;VAR:KEY=RYNYLGFEXE&amp;VAR:QUERY=RkZfRUJJVChBTk4sLTEsLCxSUCk=&amp;WINDOW=FIRST_POPUP&amp;HEIGHT=450&amp;WIDTH=450&amp;START_MAXIMIZED=","FALSE&amp;VAR:CALENDAR=US&amp;VAR:SYMBOL=651122&amp;VAR:INDEX=0"}</definedName>
    <definedName name="_3741__FDSAUDITLINK__" localSheetId="3" hidden="1">{"fdsup://directions/FAT Viewer?action=UPDATE&amp;creator=factset&amp;DYN_ARGS=TRUE&amp;DOC_NAME=FAT:FQL_AUDITING_CLIENT_TEMPLATE.FAT&amp;display_string=Audit&amp;VAR:KEY=RYNYLGFEXE&amp;VAR:QUERY=RkZfRUJJVChBTk4sLTEsLCxSUCk=&amp;WINDOW=FIRST_POPUP&amp;HEIGHT=450&amp;WIDTH=450&amp;START_MAXIMIZED=","FALSE&amp;VAR:CALENDAR=US&amp;VAR:SYMBOL=651122&amp;VAR:INDEX=0"}</definedName>
    <definedName name="_3741__FDSAUDITLINK__" hidden="1">{"fdsup://directions/FAT Viewer?action=UPDATE&amp;creator=factset&amp;DYN_ARGS=TRUE&amp;DOC_NAME=FAT:FQL_AUDITING_CLIENT_TEMPLATE.FAT&amp;display_string=Audit&amp;VAR:KEY=RYNYLGFEXE&amp;VAR:QUERY=RkZfRUJJVChBTk4sLTEsLCxSUCk=&amp;WINDOW=FIRST_POPUP&amp;HEIGHT=450&amp;WIDTH=450&amp;START_MAXIMIZED=","FALSE&amp;VAR:CALENDAR=US&amp;VAR:SYMBOL=651122&amp;VAR:INDEX=0"}</definedName>
    <definedName name="_3742__FDSAUDITLINK__" localSheetId="11" hidden="1">{"fdsup://directions/FAT Viewer?action=UPDATE&amp;creator=factset&amp;DYN_ARGS=TRUE&amp;DOC_NAME=FAT:FQL_AUDITING_CLIENT_TEMPLATE.FAT&amp;display_string=Audit&amp;VAR:KEY=NKXSTUNQBK&amp;VAR:QUERY=RkZfRUJJVChBTk4sLTIsLCxSUCk=&amp;WINDOW=FIRST_POPUP&amp;HEIGHT=450&amp;WIDTH=450&amp;START_MAXIMIZED=","FALSE&amp;VAR:CALENDAR=US&amp;VAR:SYMBOL=651122&amp;VAR:INDEX=0"}</definedName>
    <definedName name="_3742__FDSAUDITLINK__" localSheetId="3" hidden="1">{"fdsup://directions/FAT Viewer?action=UPDATE&amp;creator=factset&amp;DYN_ARGS=TRUE&amp;DOC_NAME=FAT:FQL_AUDITING_CLIENT_TEMPLATE.FAT&amp;display_string=Audit&amp;VAR:KEY=NKXSTUNQBK&amp;VAR:QUERY=RkZfRUJJVChBTk4sLTIsLCxSUCk=&amp;WINDOW=FIRST_POPUP&amp;HEIGHT=450&amp;WIDTH=450&amp;START_MAXIMIZED=","FALSE&amp;VAR:CALENDAR=US&amp;VAR:SYMBOL=651122&amp;VAR:INDEX=0"}</definedName>
    <definedName name="_3742__FDSAUDITLINK__" hidden="1">{"fdsup://directions/FAT Viewer?action=UPDATE&amp;creator=factset&amp;DYN_ARGS=TRUE&amp;DOC_NAME=FAT:FQL_AUDITING_CLIENT_TEMPLATE.FAT&amp;display_string=Audit&amp;VAR:KEY=NKXSTUNQBK&amp;VAR:QUERY=RkZfRUJJVChBTk4sLTIsLCxSUCk=&amp;WINDOW=FIRST_POPUP&amp;HEIGHT=450&amp;WIDTH=450&amp;START_MAXIMIZED=","FALSE&amp;VAR:CALENDAR=US&amp;VAR:SYMBOL=651122&amp;VAR:INDEX=0"}</definedName>
    <definedName name="_3743__FDSAUDITLINK__" localSheetId="11" hidden="1">{"fdsup://directions/FAT Viewer?action=UPDATE&amp;creator=factset&amp;DYN_ARGS=TRUE&amp;DOC_NAME=FAT:FQL_AUDITING_CLIENT_TEMPLATE.FAT&amp;display_string=Audit&amp;VAR:KEY=XCLGTKPIHW&amp;VAR:QUERY=RkZfRUJJVERBKEFOTiwtMSwsLFJQKQ==&amp;WINDOW=FIRST_POPUP&amp;HEIGHT=450&amp;WIDTH=450&amp;START_MAXIMI","ZED=FALSE&amp;VAR:CALENDAR=US&amp;VAR:SYMBOL=651122&amp;VAR:INDEX=0"}</definedName>
    <definedName name="_3743__FDSAUDITLINK__" localSheetId="3" hidden="1">{"fdsup://directions/FAT Viewer?action=UPDATE&amp;creator=factset&amp;DYN_ARGS=TRUE&amp;DOC_NAME=FAT:FQL_AUDITING_CLIENT_TEMPLATE.FAT&amp;display_string=Audit&amp;VAR:KEY=XCLGTKPIHW&amp;VAR:QUERY=RkZfRUJJVERBKEFOTiwtMSwsLFJQKQ==&amp;WINDOW=FIRST_POPUP&amp;HEIGHT=450&amp;WIDTH=450&amp;START_MAXIMI","ZED=FALSE&amp;VAR:CALENDAR=US&amp;VAR:SYMBOL=651122&amp;VAR:INDEX=0"}</definedName>
    <definedName name="_3743__FDSAUDITLINK__" hidden="1">{"fdsup://directions/FAT Viewer?action=UPDATE&amp;creator=factset&amp;DYN_ARGS=TRUE&amp;DOC_NAME=FAT:FQL_AUDITING_CLIENT_TEMPLATE.FAT&amp;display_string=Audit&amp;VAR:KEY=XCLGTKPIHW&amp;VAR:QUERY=RkZfRUJJVERBKEFOTiwtMSwsLFJQKQ==&amp;WINDOW=FIRST_POPUP&amp;HEIGHT=450&amp;WIDTH=450&amp;START_MAXIMI","ZED=FALSE&amp;VAR:CALENDAR=US&amp;VAR:SYMBOL=651122&amp;VAR:INDEX=0"}</definedName>
    <definedName name="_3744__FDSAUDITLINK__" localSheetId="11" hidden="1">{"fdsup://directions/FAT Viewer?action=UPDATE&amp;creator=factset&amp;DYN_ARGS=TRUE&amp;DOC_NAME=FAT:FQL_AUDITING_CLIENT_TEMPLATE.FAT&amp;display_string=Audit&amp;VAR:KEY=VSFAHINWXC&amp;VAR:QUERY=RkZfRUJJVERBKEFOTiwtMiwsLFJQKQ==&amp;WINDOW=FIRST_POPUP&amp;HEIGHT=450&amp;WIDTH=450&amp;START_MAXIMI","ZED=FALSE&amp;VAR:CALENDAR=US&amp;VAR:SYMBOL=651122&amp;VAR:INDEX=0"}</definedName>
    <definedName name="_3744__FDSAUDITLINK__" localSheetId="3" hidden="1">{"fdsup://directions/FAT Viewer?action=UPDATE&amp;creator=factset&amp;DYN_ARGS=TRUE&amp;DOC_NAME=FAT:FQL_AUDITING_CLIENT_TEMPLATE.FAT&amp;display_string=Audit&amp;VAR:KEY=VSFAHINWXC&amp;VAR:QUERY=RkZfRUJJVERBKEFOTiwtMiwsLFJQKQ==&amp;WINDOW=FIRST_POPUP&amp;HEIGHT=450&amp;WIDTH=450&amp;START_MAXIMI","ZED=FALSE&amp;VAR:CALENDAR=US&amp;VAR:SYMBOL=651122&amp;VAR:INDEX=0"}</definedName>
    <definedName name="_3744__FDSAUDITLINK__" hidden="1">{"fdsup://directions/FAT Viewer?action=UPDATE&amp;creator=factset&amp;DYN_ARGS=TRUE&amp;DOC_NAME=FAT:FQL_AUDITING_CLIENT_TEMPLATE.FAT&amp;display_string=Audit&amp;VAR:KEY=VSFAHINWXC&amp;VAR:QUERY=RkZfRUJJVERBKEFOTiwtMiwsLFJQKQ==&amp;WINDOW=FIRST_POPUP&amp;HEIGHT=450&amp;WIDTH=450&amp;START_MAXIMI","ZED=FALSE&amp;VAR:CALENDAR=US&amp;VAR:SYMBOL=651122&amp;VAR:INDEX=0"}</definedName>
    <definedName name="_3745__FDSAUDITLINK__" localSheetId="11" hidden="1">{"fdsup://Directions/FactSet Auditing Viewer?action=AUDIT_VALUE&amp;DB=129&amp;ID1=651122&amp;VALUEID=01001&amp;SDATE=2009&amp;PERIODTYPE=ANN_STD&amp;window=popup_no_bar&amp;width=385&amp;height=120&amp;START_MAXIMIZED=FALSE&amp;creator=factset&amp;display_string=Audit"}</definedName>
    <definedName name="_3745__FDSAUDITLINK__" localSheetId="3" hidden="1">{"fdsup://Directions/FactSet Auditing Viewer?action=AUDIT_VALUE&amp;DB=129&amp;ID1=651122&amp;VALUEID=01001&amp;SDATE=2009&amp;PERIODTYPE=ANN_STD&amp;window=popup_no_bar&amp;width=385&amp;height=120&amp;START_MAXIMIZED=FALSE&amp;creator=factset&amp;display_string=Audit"}</definedName>
    <definedName name="_3745__FDSAUDITLINK__" hidden="1">{"fdsup://Directions/FactSet Auditing Viewer?action=AUDIT_VALUE&amp;DB=129&amp;ID1=651122&amp;VALUEID=01001&amp;SDATE=2009&amp;PERIODTYPE=ANN_STD&amp;window=popup_no_bar&amp;width=385&amp;height=120&amp;START_MAXIMIZED=FALSE&amp;creator=factset&amp;display_string=Audit"}</definedName>
    <definedName name="_3746__FDSAUDITLINK__" localSheetId="11" hidden="1">{"fdsup://Directions/FactSet Auditing Viewer?action=AUDIT_VALUE&amp;DB=129&amp;ID1=651122&amp;VALUEID=01001&amp;SDATE=2008&amp;PERIODTYPE=ANN_STD&amp;window=popup_no_bar&amp;width=385&amp;height=120&amp;START_MAXIMIZED=FALSE&amp;creator=factset&amp;display_string=Audit"}</definedName>
    <definedName name="_3746__FDSAUDITLINK__" localSheetId="3" hidden="1">{"fdsup://Directions/FactSet Auditing Viewer?action=AUDIT_VALUE&amp;DB=129&amp;ID1=651122&amp;VALUEID=01001&amp;SDATE=2008&amp;PERIODTYPE=ANN_STD&amp;window=popup_no_bar&amp;width=385&amp;height=120&amp;START_MAXIMIZED=FALSE&amp;creator=factset&amp;display_string=Audit"}</definedName>
    <definedName name="_3746__FDSAUDITLINK__" hidden="1">{"fdsup://Directions/FactSet Auditing Viewer?action=AUDIT_VALUE&amp;DB=129&amp;ID1=651122&amp;VALUEID=01001&amp;SDATE=2008&amp;PERIODTYPE=ANN_STD&amp;window=popup_no_bar&amp;width=385&amp;height=120&amp;START_MAXIMIZED=FALSE&amp;creator=factset&amp;display_string=Audit"}</definedName>
    <definedName name="_3747__FDSAUDITLINK__" localSheetId="11" hidden="1">{"fdsup://directions/FAT Viewer?action=UPDATE&amp;creator=factset&amp;DYN_ARGS=TRUE&amp;DOC_NAME=FAT:FQL_AUDITING_CLIENT_TEMPLATE.FAT&amp;display_string=Audit&amp;VAR:KEY=TUFEHUZCDW&amp;VAR:QUERY=RkZfQ0FQRVgoQU5OLDAsLCxSUCk=&amp;WINDOW=FIRST_POPUP&amp;HEIGHT=450&amp;WIDTH=450&amp;START_MAXIMIZED=","FALSE&amp;VAR:CALENDAR=US&amp;VAR:SYMBOL=660047&amp;VAR:INDEX=0"}</definedName>
    <definedName name="_3747__FDSAUDITLINK__" localSheetId="3" hidden="1">{"fdsup://directions/FAT Viewer?action=UPDATE&amp;creator=factset&amp;DYN_ARGS=TRUE&amp;DOC_NAME=FAT:FQL_AUDITING_CLIENT_TEMPLATE.FAT&amp;display_string=Audit&amp;VAR:KEY=TUFEHUZCDW&amp;VAR:QUERY=RkZfQ0FQRVgoQU5OLDAsLCxSUCk=&amp;WINDOW=FIRST_POPUP&amp;HEIGHT=450&amp;WIDTH=450&amp;START_MAXIMIZED=","FALSE&amp;VAR:CALENDAR=US&amp;VAR:SYMBOL=660047&amp;VAR:INDEX=0"}</definedName>
    <definedName name="_3747__FDSAUDITLINK__" hidden="1">{"fdsup://directions/FAT Viewer?action=UPDATE&amp;creator=factset&amp;DYN_ARGS=TRUE&amp;DOC_NAME=FAT:FQL_AUDITING_CLIENT_TEMPLATE.FAT&amp;display_string=Audit&amp;VAR:KEY=TUFEHUZCDW&amp;VAR:QUERY=RkZfQ0FQRVgoQU5OLDAsLCxSUCk=&amp;WINDOW=FIRST_POPUP&amp;HEIGHT=450&amp;WIDTH=450&amp;START_MAXIMIZED=","FALSE&amp;VAR:CALENDAR=US&amp;VAR:SYMBOL=660047&amp;VAR:INDEX=0"}</definedName>
    <definedName name="_3748__FDSAUDITLINK__" localSheetId="11" hidden="1">{"fdsup://directions/FAT Viewer?action=UPDATE&amp;creator=factset&amp;DYN_ARGS=TRUE&amp;DOC_NAME=FAT:FQL_AUDITING_CLIENT_TEMPLATE.FAT&amp;display_string=Audit&amp;VAR:KEY=HIVQNATSHO&amp;VAR:QUERY=RkZfQ0FQRVgoQU5OLC0xLCwsUlAp&amp;WINDOW=FIRST_POPUP&amp;HEIGHT=450&amp;WIDTH=450&amp;START_MAXIMIZED=","FALSE&amp;VAR:CALENDAR=US&amp;VAR:SYMBOL=660047&amp;VAR:INDEX=0"}</definedName>
    <definedName name="_3748__FDSAUDITLINK__" localSheetId="3" hidden="1">{"fdsup://directions/FAT Viewer?action=UPDATE&amp;creator=factset&amp;DYN_ARGS=TRUE&amp;DOC_NAME=FAT:FQL_AUDITING_CLIENT_TEMPLATE.FAT&amp;display_string=Audit&amp;VAR:KEY=HIVQNATSHO&amp;VAR:QUERY=RkZfQ0FQRVgoQU5OLC0xLCwsUlAp&amp;WINDOW=FIRST_POPUP&amp;HEIGHT=450&amp;WIDTH=450&amp;START_MAXIMIZED=","FALSE&amp;VAR:CALENDAR=US&amp;VAR:SYMBOL=660047&amp;VAR:INDEX=0"}</definedName>
    <definedName name="_3748__FDSAUDITLINK__" hidden="1">{"fdsup://directions/FAT Viewer?action=UPDATE&amp;creator=factset&amp;DYN_ARGS=TRUE&amp;DOC_NAME=FAT:FQL_AUDITING_CLIENT_TEMPLATE.FAT&amp;display_string=Audit&amp;VAR:KEY=HIVQNATSHO&amp;VAR:QUERY=RkZfQ0FQRVgoQU5OLC0xLCwsUlAp&amp;WINDOW=FIRST_POPUP&amp;HEIGHT=450&amp;WIDTH=450&amp;START_MAXIMIZED=","FALSE&amp;VAR:CALENDAR=US&amp;VAR:SYMBOL=660047&amp;VAR:INDEX=0"}</definedName>
    <definedName name="_3749__FDSAUDITLINK__" localSheetId="11" hidden="1">{"fdsup://directions/FAT Viewer?action=UPDATE&amp;creator=factset&amp;DYN_ARGS=TRUE&amp;DOC_NAME=FAT:FQL_AUDITING_CLIENT_TEMPLATE.FAT&amp;display_string=Audit&amp;VAR:KEY=XSXCDEDYXE&amp;VAR:QUERY=RkZfQ0FQRVgoQU5OLC0yLCwsUlAp&amp;WINDOW=FIRST_POPUP&amp;HEIGHT=450&amp;WIDTH=450&amp;START_MAXIMIZED=","FALSE&amp;VAR:CALENDAR=US&amp;VAR:SYMBOL=660047&amp;VAR:INDEX=0"}</definedName>
    <definedName name="_3749__FDSAUDITLINK__" localSheetId="3" hidden="1">{"fdsup://directions/FAT Viewer?action=UPDATE&amp;creator=factset&amp;DYN_ARGS=TRUE&amp;DOC_NAME=FAT:FQL_AUDITING_CLIENT_TEMPLATE.FAT&amp;display_string=Audit&amp;VAR:KEY=XSXCDEDYXE&amp;VAR:QUERY=RkZfQ0FQRVgoQU5OLC0yLCwsUlAp&amp;WINDOW=FIRST_POPUP&amp;HEIGHT=450&amp;WIDTH=450&amp;START_MAXIMIZED=","FALSE&amp;VAR:CALENDAR=US&amp;VAR:SYMBOL=660047&amp;VAR:INDEX=0"}</definedName>
    <definedName name="_3749__FDSAUDITLINK__" hidden="1">{"fdsup://directions/FAT Viewer?action=UPDATE&amp;creator=factset&amp;DYN_ARGS=TRUE&amp;DOC_NAME=FAT:FQL_AUDITING_CLIENT_TEMPLATE.FAT&amp;display_string=Audit&amp;VAR:KEY=XSXCDEDYXE&amp;VAR:QUERY=RkZfQ0FQRVgoQU5OLC0yLCwsUlAp&amp;WINDOW=FIRST_POPUP&amp;HEIGHT=450&amp;WIDTH=450&amp;START_MAXIMIZED=","FALSE&amp;VAR:CALENDAR=US&amp;VAR:SYMBOL=660047&amp;VAR:INDEX=0"}</definedName>
    <definedName name="_375__FDSAUDITLINK__" localSheetId="11" hidden="1">{"fdsup://directions/FAT Viewer?action=UPDATE&amp;creator=factset&amp;DYN_ARGS=TRUE&amp;DOC_NAME=FAT:FQL_AUDITING_CLIENT_TEMPLATE.FAT&amp;display_string=Audit&amp;VAR:KEY=LEXABERMNM&amp;VAR:QUERY=RkZfQ0FQRVgoQU5OLC0xLCwsUlAp&amp;WINDOW=FIRST_POPUP&amp;HEIGHT=450&amp;WIDTH=450&amp;START_MAXIMIZED=","FALSE&amp;VAR:CALENDAR=FIVEDAY&amp;VAR:SYMBOL=683640&amp;VAR:INDEX=0"}</definedName>
    <definedName name="_375__FDSAUDITLINK__" localSheetId="3" hidden="1">{"fdsup://directions/FAT Viewer?action=UPDATE&amp;creator=factset&amp;DYN_ARGS=TRUE&amp;DOC_NAME=FAT:FQL_AUDITING_CLIENT_TEMPLATE.FAT&amp;display_string=Audit&amp;VAR:KEY=LEXABERMNM&amp;VAR:QUERY=RkZfQ0FQRVgoQU5OLC0xLCwsUlAp&amp;WINDOW=FIRST_POPUP&amp;HEIGHT=450&amp;WIDTH=450&amp;START_MAXIMIZED=","FALSE&amp;VAR:CALENDAR=FIVEDAY&amp;VAR:SYMBOL=683640&amp;VAR:INDEX=0"}</definedName>
    <definedName name="_375__FDSAUDITLINK__" hidden="1">{"fdsup://directions/FAT Viewer?action=UPDATE&amp;creator=factset&amp;DYN_ARGS=TRUE&amp;DOC_NAME=FAT:FQL_AUDITING_CLIENT_TEMPLATE.FAT&amp;display_string=Audit&amp;VAR:KEY=LEXABERMNM&amp;VAR:QUERY=RkZfQ0FQRVgoQU5OLC0xLCwsUlAp&amp;WINDOW=FIRST_POPUP&amp;HEIGHT=450&amp;WIDTH=450&amp;START_MAXIMIZED=","FALSE&amp;VAR:CALENDAR=FIVEDAY&amp;VAR:SYMBOL=683640&amp;VAR:INDEX=0"}</definedName>
    <definedName name="_3750__FDSAUDITLINK__" localSheetId="11" hidden="1">{"fdsup://directions/FAT Viewer?action=UPDATE&amp;creator=factset&amp;DYN_ARGS=TRUE&amp;DOC_NAME=FAT:FQL_AUDITING_CLIENT_TEMPLATE.FAT&amp;display_string=Audit&amp;VAR:KEY=ZYZEPKBGZE&amp;VAR:QUERY=RkZfTkVUX0lOQyhBTk4sLTEsLCxSUCk=&amp;WINDOW=FIRST_POPUP&amp;HEIGHT=450&amp;WIDTH=450&amp;START_MAXIMI","ZED=FALSE&amp;VAR:CALENDAR=US&amp;VAR:SYMBOL=660047&amp;VAR:INDEX=0"}</definedName>
    <definedName name="_3750__FDSAUDITLINK__" localSheetId="3" hidden="1">{"fdsup://directions/FAT Viewer?action=UPDATE&amp;creator=factset&amp;DYN_ARGS=TRUE&amp;DOC_NAME=FAT:FQL_AUDITING_CLIENT_TEMPLATE.FAT&amp;display_string=Audit&amp;VAR:KEY=ZYZEPKBGZE&amp;VAR:QUERY=RkZfTkVUX0lOQyhBTk4sLTEsLCxSUCk=&amp;WINDOW=FIRST_POPUP&amp;HEIGHT=450&amp;WIDTH=450&amp;START_MAXIMI","ZED=FALSE&amp;VAR:CALENDAR=US&amp;VAR:SYMBOL=660047&amp;VAR:INDEX=0"}</definedName>
    <definedName name="_3750__FDSAUDITLINK__" hidden="1">{"fdsup://directions/FAT Viewer?action=UPDATE&amp;creator=factset&amp;DYN_ARGS=TRUE&amp;DOC_NAME=FAT:FQL_AUDITING_CLIENT_TEMPLATE.FAT&amp;display_string=Audit&amp;VAR:KEY=ZYZEPKBGZE&amp;VAR:QUERY=RkZfTkVUX0lOQyhBTk4sLTEsLCxSUCk=&amp;WINDOW=FIRST_POPUP&amp;HEIGHT=450&amp;WIDTH=450&amp;START_MAXIMI","ZED=FALSE&amp;VAR:CALENDAR=US&amp;VAR:SYMBOL=660047&amp;VAR:INDEX=0"}</definedName>
    <definedName name="_3751__FDSAUDITLINK__" localSheetId="11" hidden="1">{"fdsup://directions/FAT Viewer?action=UPDATE&amp;creator=factset&amp;DYN_ARGS=TRUE&amp;DOC_NAME=FAT:FQL_AUDITING_CLIENT_TEMPLATE.FAT&amp;display_string=Audit&amp;VAR:KEY=VYNKRCHOXU&amp;VAR:QUERY=RkZfTkVUX0lOQyhBTk4sLTIsLCxSUCk=&amp;WINDOW=FIRST_POPUP&amp;HEIGHT=450&amp;WIDTH=450&amp;START_MAXIMI","ZED=FALSE&amp;VAR:CALENDAR=US&amp;VAR:SYMBOL=660047&amp;VAR:INDEX=0"}</definedName>
    <definedName name="_3751__FDSAUDITLINK__" localSheetId="3" hidden="1">{"fdsup://directions/FAT Viewer?action=UPDATE&amp;creator=factset&amp;DYN_ARGS=TRUE&amp;DOC_NAME=FAT:FQL_AUDITING_CLIENT_TEMPLATE.FAT&amp;display_string=Audit&amp;VAR:KEY=VYNKRCHOXU&amp;VAR:QUERY=RkZfTkVUX0lOQyhBTk4sLTIsLCxSUCk=&amp;WINDOW=FIRST_POPUP&amp;HEIGHT=450&amp;WIDTH=450&amp;START_MAXIMI","ZED=FALSE&amp;VAR:CALENDAR=US&amp;VAR:SYMBOL=660047&amp;VAR:INDEX=0"}</definedName>
    <definedName name="_3751__FDSAUDITLINK__" hidden="1">{"fdsup://directions/FAT Viewer?action=UPDATE&amp;creator=factset&amp;DYN_ARGS=TRUE&amp;DOC_NAME=FAT:FQL_AUDITING_CLIENT_TEMPLATE.FAT&amp;display_string=Audit&amp;VAR:KEY=VYNKRCHOXU&amp;VAR:QUERY=RkZfTkVUX0lOQyhBTk4sLTIsLCxSUCk=&amp;WINDOW=FIRST_POPUP&amp;HEIGHT=450&amp;WIDTH=450&amp;START_MAXIMI","ZED=FALSE&amp;VAR:CALENDAR=US&amp;VAR:SYMBOL=660047&amp;VAR:INDEX=0"}</definedName>
    <definedName name="_3752__FDSAUDITLINK__" localSheetId="11" hidden="1">{"fdsup://directions/FAT Viewer?action=UPDATE&amp;creator=factset&amp;DYN_ARGS=TRUE&amp;DOC_NAME=FAT:FQL_AUDITING_CLIENT_TEMPLATE.FAT&amp;display_string=Audit&amp;VAR:KEY=NUNIPOVMDQ&amp;VAR:QUERY=RkZfRUJJVChBTk4sLTEsLCxSUCk=&amp;WINDOW=FIRST_POPUP&amp;HEIGHT=450&amp;WIDTH=450&amp;START_MAXIMIZED=","FALSE&amp;VAR:CALENDAR=US&amp;VAR:SYMBOL=660047&amp;VAR:INDEX=0"}</definedName>
    <definedName name="_3752__FDSAUDITLINK__" localSheetId="3" hidden="1">{"fdsup://directions/FAT Viewer?action=UPDATE&amp;creator=factset&amp;DYN_ARGS=TRUE&amp;DOC_NAME=FAT:FQL_AUDITING_CLIENT_TEMPLATE.FAT&amp;display_string=Audit&amp;VAR:KEY=NUNIPOVMDQ&amp;VAR:QUERY=RkZfRUJJVChBTk4sLTEsLCxSUCk=&amp;WINDOW=FIRST_POPUP&amp;HEIGHT=450&amp;WIDTH=450&amp;START_MAXIMIZED=","FALSE&amp;VAR:CALENDAR=US&amp;VAR:SYMBOL=660047&amp;VAR:INDEX=0"}</definedName>
    <definedName name="_3752__FDSAUDITLINK__" hidden="1">{"fdsup://directions/FAT Viewer?action=UPDATE&amp;creator=factset&amp;DYN_ARGS=TRUE&amp;DOC_NAME=FAT:FQL_AUDITING_CLIENT_TEMPLATE.FAT&amp;display_string=Audit&amp;VAR:KEY=NUNIPOVMDQ&amp;VAR:QUERY=RkZfRUJJVChBTk4sLTEsLCxSUCk=&amp;WINDOW=FIRST_POPUP&amp;HEIGHT=450&amp;WIDTH=450&amp;START_MAXIMIZED=","FALSE&amp;VAR:CALENDAR=US&amp;VAR:SYMBOL=660047&amp;VAR:INDEX=0"}</definedName>
    <definedName name="_3753__FDSAUDITLINK__" localSheetId="11" hidden="1">{"fdsup://directions/FAT Viewer?action=UPDATE&amp;creator=factset&amp;DYN_ARGS=TRUE&amp;DOC_NAME=FAT:FQL_AUDITING_CLIENT_TEMPLATE.FAT&amp;display_string=Audit&amp;VAR:KEY=PSFMNONSZC&amp;VAR:QUERY=RkZfRUJJVChBTk4sLTIsLCxSUCk=&amp;WINDOW=FIRST_POPUP&amp;HEIGHT=450&amp;WIDTH=450&amp;START_MAXIMIZED=","FALSE&amp;VAR:CALENDAR=US&amp;VAR:SYMBOL=660047&amp;VAR:INDEX=0"}</definedName>
    <definedName name="_3753__FDSAUDITLINK__" localSheetId="3" hidden="1">{"fdsup://directions/FAT Viewer?action=UPDATE&amp;creator=factset&amp;DYN_ARGS=TRUE&amp;DOC_NAME=FAT:FQL_AUDITING_CLIENT_TEMPLATE.FAT&amp;display_string=Audit&amp;VAR:KEY=PSFMNONSZC&amp;VAR:QUERY=RkZfRUJJVChBTk4sLTIsLCxSUCk=&amp;WINDOW=FIRST_POPUP&amp;HEIGHT=450&amp;WIDTH=450&amp;START_MAXIMIZED=","FALSE&amp;VAR:CALENDAR=US&amp;VAR:SYMBOL=660047&amp;VAR:INDEX=0"}</definedName>
    <definedName name="_3753__FDSAUDITLINK__" hidden="1">{"fdsup://directions/FAT Viewer?action=UPDATE&amp;creator=factset&amp;DYN_ARGS=TRUE&amp;DOC_NAME=FAT:FQL_AUDITING_CLIENT_TEMPLATE.FAT&amp;display_string=Audit&amp;VAR:KEY=PSFMNONSZC&amp;VAR:QUERY=RkZfRUJJVChBTk4sLTIsLCxSUCk=&amp;WINDOW=FIRST_POPUP&amp;HEIGHT=450&amp;WIDTH=450&amp;START_MAXIMIZED=","FALSE&amp;VAR:CALENDAR=US&amp;VAR:SYMBOL=660047&amp;VAR:INDEX=0"}</definedName>
    <definedName name="_3754__FDSAUDITLINK__" localSheetId="11" hidden="1">{"fdsup://directions/FAT Viewer?action=UPDATE&amp;creator=factset&amp;DYN_ARGS=TRUE&amp;DOC_NAME=FAT:FQL_AUDITING_CLIENT_TEMPLATE.FAT&amp;display_string=Audit&amp;VAR:KEY=LWRKJOPYVY&amp;VAR:QUERY=RkZfRUJJVERBKEFOTiwtMSwsLFJQKQ==&amp;WINDOW=FIRST_POPUP&amp;HEIGHT=450&amp;WIDTH=450&amp;START_MAXIMI","ZED=FALSE&amp;VAR:CALENDAR=US&amp;VAR:SYMBOL=660047&amp;VAR:INDEX=0"}</definedName>
    <definedName name="_3754__FDSAUDITLINK__" localSheetId="3" hidden="1">{"fdsup://directions/FAT Viewer?action=UPDATE&amp;creator=factset&amp;DYN_ARGS=TRUE&amp;DOC_NAME=FAT:FQL_AUDITING_CLIENT_TEMPLATE.FAT&amp;display_string=Audit&amp;VAR:KEY=LWRKJOPYVY&amp;VAR:QUERY=RkZfRUJJVERBKEFOTiwtMSwsLFJQKQ==&amp;WINDOW=FIRST_POPUP&amp;HEIGHT=450&amp;WIDTH=450&amp;START_MAXIMI","ZED=FALSE&amp;VAR:CALENDAR=US&amp;VAR:SYMBOL=660047&amp;VAR:INDEX=0"}</definedName>
    <definedName name="_3754__FDSAUDITLINK__" hidden="1">{"fdsup://directions/FAT Viewer?action=UPDATE&amp;creator=factset&amp;DYN_ARGS=TRUE&amp;DOC_NAME=FAT:FQL_AUDITING_CLIENT_TEMPLATE.FAT&amp;display_string=Audit&amp;VAR:KEY=LWRKJOPYVY&amp;VAR:QUERY=RkZfRUJJVERBKEFOTiwtMSwsLFJQKQ==&amp;WINDOW=FIRST_POPUP&amp;HEIGHT=450&amp;WIDTH=450&amp;START_MAXIMI","ZED=FALSE&amp;VAR:CALENDAR=US&amp;VAR:SYMBOL=660047&amp;VAR:INDEX=0"}</definedName>
    <definedName name="_3755__FDSAUDITLINK__" localSheetId="11" hidden="1">{"fdsup://directions/FAT Viewer?action=UPDATE&amp;creator=factset&amp;DYN_ARGS=TRUE&amp;DOC_NAME=FAT:FQL_AUDITING_CLIENT_TEMPLATE.FAT&amp;display_string=Audit&amp;VAR:KEY=VGPOXAXAHC&amp;VAR:QUERY=RkZfRUJJVERBKEFOTiwtMiwsLFJQKQ==&amp;WINDOW=FIRST_POPUP&amp;HEIGHT=450&amp;WIDTH=450&amp;START_MAXIMI","ZED=FALSE&amp;VAR:CALENDAR=US&amp;VAR:SYMBOL=660047&amp;VAR:INDEX=0"}</definedName>
    <definedName name="_3755__FDSAUDITLINK__" localSheetId="3" hidden="1">{"fdsup://directions/FAT Viewer?action=UPDATE&amp;creator=factset&amp;DYN_ARGS=TRUE&amp;DOC_NAME=FAT:FQL_AUDITING_CLIENT_TEMPLATE.FAT&amp;display_string=Audit&amp;VAR:KEY=VGPOXAXAHC&amp;VAR:QUERY=RkZfRUJJVERBKEFOTiwtMiwsLFJQKQ==&amp;WINDOW=FIRST_POPUP&amp;HEIGHT=450&amp;WIDTH=450&amp;START_MAXIMI","ZED=FALSE&amp;VAR:CALENDAR=US&amp;VAR:SYMBOL=660047&amp;VAR:INDEX=0"}</definedName>
    <definedName name="_3755__FDSAUDITLINK__" hidden="1">{"fdsup://directions/FAT Viewer?action=UPDATE&amp;creator=factset&amp;DYN_ARGS=TRUE&amp;DOC_NAME=FAT:FQL_AUDITING_CLIENT_TEMPLATE.FAT&amp;display_string=Audit&amp;VAR:KEY=VGPOXAXAHC&amp;VAR:QUERY=RkZfRUJJVERBKEFOTiwtMiwsLFJQKQ==&amp;WINDOW=FIRST_POPUP&amp;HEIGHT=450&amp;WIDTH=450&amp;START_MAXIMI","ZED=FALSE&amp;VAR:CALENDAR=US&amp;VAR:SYMBOL=660047&amp;VAR:INDEX=0"}</definedName>
    <definedName name="_3756__FDSAUDITLINK__" localSheetId="11" hidden="1">{"fdsup://Directions/FactSet Auditing Viewer?action=AUDIT_VALUE&amp;DB=129&amp;ID1=660047&amp;VALUEID=01001&amp;SDATE=2009&amp;PERIODTYPE=ANN_STD&amp;window=popup_no_bar&amp;width=385&amp;height=120&amp;START_MAXIMIZED=FALSE&amp;creator=factset&amp;display_string=Audit"}</definedName>
    <definedName name="_3756__FDSAUDITLINK__" localSheetId="3" hidden="1">{"fdsup://Directions/FactSet Auditing Viewer?action=AUDIT_VALUE&amp;DB=129&amp;ID1=660047&amp;VALUEID=01001&amp;SDATE=2009&amp;PERIODTYPE=ANN_STD&amp;window=popup_no_bar&amp;width=385&amp;height=120&amp;START_MAXIMIZED=FALSE&amp;creator=factset&amp;display_string=Audit"}</definedName>
    <definedName name="_3756__FDSAUDITLINK__" hidden="1">{"fdsup://Directions/FactSet Auditing Viewer?action=AUDIT_VALUE&amp;DB=129&amp;ID1=660047&amp;VALUEID=01001&amp;SDATE=2009&amp;PERIODTYPE=ANN_STD&amp;window=popup_no_bar&amp;width=385&amp;height=120&amp;START_MAXIMIZED=FALSE&amp;creator=factset&amp;display_string=Audit"}</definedName>
    <definedName name="_3757__FDSAUDITLINK__" localSheetId="11" hidden="1">{"fdsup://Directions/FactSet Auditing Viewer?action=AUDIT_VALUE&amp;DB=129&amp;ID1=660047&amp;VALUEID=01001&amp;SDATE=2008&amp;PERIODTYPE=ANN_STD&amp;window=popup_no_bar&amp;width=385&amp;height=120&amp;START_MAXIMIZED=FALSE&amp;creator=factset&amp;display_string=Audit"}</definedName>
    <definedName name="_3757__FDSAUDITLINK__" localSheetId="3" hidden="1">{"fdsup://Directions/FactSet Auditing Viewer?action=AUDIT_VALUE&amp;DB=129&amp;ID1=660047&amp;VALUEID=01001&amp;SDATE=2008&amp;PERIODTYPE=ANN_STD&amp;window=popup_no_bar&amp;width=385&amp;height=120&amp;START_MAXIMIZED=FALSE&amp;creator=factset&amp;display_string=Audit"}</definedName>
    <definedName name="_3757__FDSAUDITLINK__" hidden="1">{"fdsup://Directions/FactSet Auditing Viewer?action=AUDIT_VALUE&amp;DB=129&amp;ID1=660047&amp;VALUEID=01001&amp;SDATE=2008&amp;PERIODTYPE=ANN_STD&amp;window=popup_no_bar&amp;width=385&amp;height=120&amp;START_MAXIMIZED=FALSE&amp;creator=factset&amp;display_string=Audit"}</definedName>
    <definedName name="_3758__FDSAUDITLINK__" localSheetId="11" hidden="1">{"fdsup://directions/FAT Viewer?action=UPDATE&amp;creator=factset&amp;DYN_ARGS=TRUE&amp;DOC_NAME=FAT:FQL_AUDITING_CLIENT_TEMPLATE.FAT&amp;display_string=Audit&amp;VAR:KEY=ZCRQDWLANG&amp;VAR:QUERY=RkZfQ0FQRVgoQU5OLDAsLCxSUCk=&amp;WINDOW=FIRST_POPUP&amp;HEIGHT=450&amp;WIDTH=450&amp;START_MAXIMIZED=","FALSE&amp;VAR:CALENDAR=US&amp;VAR:SYMBOL=B15CDJ&amp;VAR:INDEX=0"}</definedName>
    <definedName name="_3758__FDSAUDITLINK__" localSheetId="3" hidden="1">{"fdsup://directions/FAT Viewer?action=UPDATE&amp;creator=factset&amp;DYN_ARGS=TRUE&amp;DOC_NAME=FAT:FQL_AUDITING_CLIENT_TEMPLATE.FAT&amp;display_string=Audit&amp;VAR:KEY=ZCRQDWLANG&amp;VAR:QUERY=RkZfQ0FQRVgoQU5OLDAsLCxSUCk=&amp;WINDOW=FIRST_POPUP&amp;HEIGHT=450&amp;WIDTH=450&amp;START_MAXIMIZED=","FALSE&amp;VAR:CALENDAR=US&amp;VAR:SYMBOL=B15CDJ&amp;VAR:INDEX=0"}</definedName>
    <definedName name="_3758__FDSAUDITLINK__" hidden="1">{"fdsup://directions/FAT Viewer?action=UPDATE&amp;creator=factset&amp;DYN_ARGS=TRUE&amp;DOC_NAME=FAT:FQL_AUDITING_CLIENT_TEMPLATE.FAT&amp;display_string=Audit&amp;VAR:KEY=ZCRQDWLANG&amp;VAR:QUERY=RkZfQ0FQRVgoQU5OLDAsLCxSUCk=&amp;WINDOW=FIRST_POPUP&amp;HEIGHT=450&amp;WIDTH=450&amp;START_MAXIMIZED=","FALSE&amp;VAR:CALENDAR=US&amp;VAR:SYMBOL=B15CDJ&amp;VAR:INDEX=0"}</definedName>
    <definedName name="_3759__FDSAUDITLINK__" localSheetId="11" hidden="1">{"fdsup://directions/FAT Viewer?action=UPDATE&amp;creator=factset&amp;DYN_ARGS=TRUE&amp;DOC_NAME=FAT:FQL_AUDITING_CLIENT_TEMPLATE.FAT&amp;display_string=Audit&amp;VAR:KEY=DEBYBOTEJY&amp;VAR:QUERY=RkZfQ0FQRVgoQU5OLC0xLCwsUlAp&amp;WINDOW=FIRST_POPUP&amp;HEIGHT=450&amp;WIDTH=450&amp;START_MAXIMIZED=","FALSE&amp;VAR:CALENDAR=US&amp;VAR:SYMBOL=B15CDJ&amp;VAR:INDEX=0"}</definedName>
    <definedName name="_3759__FDSAUDITLINK__" localSheetId="3" hidden="1">{"fdsup://directions/FAT Viewer?action=UPDATE&amp;creator=factset&amp;DYN_ARGS=TRUE&amp;DOC_NAME=FAT:FQL_AUDITING_CLIENT_TEMPLATE.FAT&amp;display_string=Audit&amp;VAR:KEY=DEBYBOTEJY&amp;VAR:QUERY=RkZfQ0FQRVgoQU5OLC0xLCwsUlAp&amp;WINDOW=FIRST_POPUP&amp;HEIGHT=450&amp;WIDTH=450&amp;START_MAXIMIZED=","FALSE&amp;VAR:CALENDAR=US&amp;VAR:SYMBOL=B15CDJ&amp;VAR:INDEX=0"}</definedName>
    <definedName name="_3759__FDSAUDITLINK__" hidden="1">{"fdsup://directions/FAT Viewer?action=UPDATE&amp;creator=factset&amp;DYN_ARGS=TRUE&amp;DOC_NAME=FAT:FQL_AUDITING_CLIENT_TEMPLATE.FAT&amp;display_string=Audit&amp;VAR:KEY=DEBYBOTEJY&amp;VAR:QUERY=RkZfQ0FQRVgoQU5OLC0xLCwsUlAp&amp;WINDOW=FIRST_POPUP&amp;HEIGHT=450&amp;WIDTH=450&amp;START_MAXIMIZED=","FALSE&amp;VAR:CALENDAR=US&amp;VAR:SYMBOL=B15CDJ&amp;VAR:INDEX=0"}</definedName>
    <definedName name="_376__FDSAUDITLINK__" localSheetId="11" hidden="1">{"fdsup://directions/FAT Viewer?action=UPDATE&amp;creator=factset&amp;DYN_ARGS=TRUE&amp;DOC_NAME=FAT:FQL_AUDITING_CLIENT_TEMPLATE.FAT&amp;display_string=Audit&amp;VAR:KEY=PCLCVQBYTS&amp;VAR:QUERY=RkZfQ0FQRVgoQU5OLC0yLCwsUlAp&amp;WINDOW=FIRST_POPUP&amp;HEIGHT=450&amp;WIDTH=450&amp;START_MAXIMIZED=","FALSE&amp;VAR:CALENDAR=FIVEDAY&amp;VAR:SYMBOL=683640&amp;VAR:INDEX=0"}</definedName>
    <definedName name="_376__FDSAUDITLINK__" localSheetId="3" hidden="1">{"fdsup://directions/FAT Viewer?action=UPDATE&amp;creator=factset&amp;DYN_ARGS=TRUE&amp;DOC_NAME=FAT:FQL_AUDITING_CLIENT_TEMPLATE.FAT&amp;display_string=Audit&amp;VAR:KEY=PCLCVQBYTS&amp;VAR:QUERY=RkZfQ0FQRVgoQU5OLC0yLCwsUlAp&amp;WINDOW=FIRST_POPUP&amp;HEIGHT=450&amp;WIDTH=450&amp;START_MAXIMIZED=","FALSE&amp;VAR:CALENDAR=FIVEDAY&amp;VAR:SYMBOL=683640&amp;VAR:INDEX=0"}</definedName>
    <definedName name="_376__FDSAUDITLINK__" hidden="1">{"fdsup://directions/FAT Viewer?action=UPDATE&amp;creator=factset&amp;DYN_ARGS=TRUE&amp;DOC_NAME=FAT:FQL_AUDITING_CLIENT_TEMPLATE.FAT&amp;display_string=Audit&amp;VAR:KEY=PCLCVQBYTS&amp;VAR:QUERY=RkZfQ0FQRVgoQU5OLC0yLCwsUlAp&amp;WINDOW=FIRST_POPUP&amp;HEIGHT=450&amp;WIDTH=450&amp;START_MAXIMIZED=","FALSE&amp;VAR:CALENDAR=FIVEDAY&amp;VAR:SYMBOL=683640&amp;VAR:INDEX=0"}</definedName>
    <definedName name="_3760__FDSAUDITLINK__" localSheetId="11" hidden="1">{"fdsup://directions/FAT Viewer?action=UPDATE&amp;creator=factset&amp;DYN_ARGS=TRUE&amp;DOC_NAME=FAT:FQL_AUDITING_CLIENT_TEMPLATE.FAT&amp;display_string=Audit&amp;VAR:KEY=HMPONUVWLK&amp;VAR:QUERY=RkZfQ0FQRVgoQU5OLC0yLCwsUlAp&amp;WINDOW=FIRST_POPUP&amp;HEIGHT=450&amp;WIDTH=450&amp;START_MAXIMIZED=","FALSE&amp;VAR:CALENDAR=US&amp;VAR:SYMBOL=B15CDJ&amp;VAR:INDEX=0"}</definedName>
    <definedName name="_3760__FDSAUDITLINK__" localSheetId="3" hidden="1">{"fdsup://directions/FAT Viewer?action=UPDATE&amp;creator=factset&amp;DYN_ARGS=TRUE&amp;DOC_NAME=FAT:FQL_AUDITING_CLIENT_TEMPLATE.FAT&amp;display_string=Audit&amp;VAR:KEY=HMPONUVWLK&amp;VAR:QUERY=RkZfQ0FQRVgoQU5OLC0yLCwsUlAp&amp;WINDOW=FIRST_POPUP&amp;HEIGHT=450&amp;WIDTH=450&amp;START_MAXIMIZED=","FALSE&amp;VAR:CALENDAR=US&amp;VAR:SYMBOL=B15CDJ&amp;VAR:INDEX=0"}</definedName>
    <definedName name="_3760__FDSAUDITLINK__" hidden="1">{"fdsup://directions/FAT Viewer?action=UPDATE&amp;creator=factset&amp;DYN_ARGS=TRUE&amp;DOC_NAME=FAT:FQL_AUDITING_CLIENT_TEMPLATE.FAT&amp;display_string=Audit&amp;VAR:KEY=HMPONUVWLK&amp;VAR:QUERY=RkZfQ0FQRVgoQU5OLC0yLCwsUlAp&amp;WINDOW=FIRST_POPUP&amp;HEIGHT=450&amp;WIDTH=450&amp;START_MAXIMIZED=","FALSE&amp;VAR:CALENDAR=US&amp;VAR:SYMBOL=B15CDJ&amp;VAR:INDEX=0"}</definedName>
    <definedName name="_3761__FDSAUDITLINK__" localSheetId="11" hidden="1">{"fdsup://directions/FAT Viewer?action=UPDATE&amp;creator=factset&amp;DYN_ARGS=TRUE&amp;DOC_NAME=FAT:FQL_AUDITING_CLIENT_TEMPLATE.FAT&amp;display_string=Audit&amp;VAR:KEY=RILKHAPKPK&amp;VAR:QUERY=RkZfTkVUX0lOQyhBTk4sLTEsLCxSUCk=&amp;WINDOW=FIRST_POPUP&amp;HEIGHT=450&amp;WIDTH=450&amp;START_MAXIMI","ZED=FALSE&amp;VAR:CALENDAR=US&amp;VAR:SYMBOL=B15CDJ&amp;VAR:INDEX=0"}</definedName>
    <definedName name="_3761__FDSAUDITLINK__" localSheetId="3" hidden="1">{"fdsup://directions/FAT Viewer?action=UPDATE&amp;creator=factset&amp;DYN_ARGS=TRUE&amp;DOC_NAME=FAT:FQL_AUDITING_CLIENT_TEMPLATE.FAT&amp;display_string=Audit&amp;VAR:KEY=RILKHAPKPK&amp;VAR:QUERY=RkZfTkVUX0lOQyhBTk4sLTEsLCxSUCk=&amp;WINDOW=FIRST_POPUP&amp;HEIGHT=450&amp;WIDTH=450&amp;START_MAXIMI","ZED=FALSE&amp;VAR:CALENDAR=US&amp;VAR:SYMBOL=B15CDJ&amp;VAR:INDEX=0"}</definedName>
    <definedName name="_3761__FDSAUDITLINK__" hidden="1">{"fdsup://directions/FAT Viewer?action=UPDATE&amp;creator=factset&amp;DYN_ARGS=TRUE&amp;DOC_NAME=FAT:FQL_AUDITING_CLIENT_TEMPLATE.FAT&amp;display_string=Audit&amp;VAR:KEY=RILKHAPKPK&amp;VAR:QUERY=RkZfTkVUX0lOQyhBTk4sLTEsLCxSUCk=&amp;WINDOW=FIRST_POPUP&amp;HEIGHT=450&amp;WIDTH=450&amp;START_MAXIMI","ZED=FALSE&amp;VAR:CALENDAR=US&amp;VAR:SYMBOL=B15CDJ&amp;VAR:INDEX=0"}</definedName>
    <definedName name="_3762__FDSAUDITLINK__" localSheetId="11" hidden="1">{"fdsup://directions/FAT Viewer?action=UPDATE&amp;creator=factset&amp;DYN_ARGS=TRUE&amp;DOC_NAME=FAT:FQL_AUDITING_CLIENT_TEMPLATE.FAT&amp;display_string=Audit&amp;VAR:KEY=DIDSRKXQZY&amp;VAR:QUERY=RkZfTkVUX0lOQyhBTk4sLTIsLCxSUCk=&amp;WINDOW=FIRST_POPUP&amp;HEIGHT=450&amp;WIDTH=450&amp;START_MAXIMI","ZED=FALSE&amp;VAR:CALENDAR=US&amp;VAR:SYMBOL=B15CDJ&amp;VAR:INDEX=0"}</definedName>
    <definedName name="_3762__FDSAUDITLINK__" localSheetId="3" hidden="1">{"fdsup://directions/FAT Viewer?action=UPDATE&amp;creator=factset&amp;DYN_ARGS=TRUE&amp;DOC_NAME=FAT:FQL_AUDITING_CLIENT_TEMPLATE.FAT&amp;display_string=Audit&amp;VAR:KEY=DIDSRKXQZY&amp;VAR:QUERY=RkZfTkVUX0lOQyhBTk4sLTIsLCxSUCk=&amp;WINDOW=FIRST_POPUP&amp;HEIGHT=450&amp;WIDTH=450&amp;START_MAXIMI","ZED=FALSE&amp;VAR:CALENDAR=US&amp;VAR:SYMBOL=B15CDJ&amp;VAR:INDEX=0"}</definedName>
    <definedName name="_3762__FDSAUDITLINK__" hidden="1">{"fdsup://directions/FAT Viewer?action=UPDATE&amp;creator=factset&amp;DYN_ARGS=TRUE&amp;DOC_NAME=FAT:FQL_AUDITING_CLIENT_TEMPLATE.FAT&amp;display_string=Audit&amp;VAR:KEY=DIDSRKXQZY&amp;VAR:QUERY=RkZfTkVUX0lOQyhBTk4sLTIsLCxSUCk=&amp;WINDOW=FIRST_POPUP&amp;HEIGHT=450&amp;WIDTH=450&amp;START_MAXIMI","ZED=FALSE&amp;VAR:CALENDAR=US&amp;VAR:SYMBOL=B15CDJ&amp;VAR:INDEX=0"}</definedName>
    <definedName name="_3763__FDSAUDITLINK__" localSheetId="11" hidden="1">{"fdsup://directions/FAT Viewer?action=UPDATE&amp;creator=factset&amp;DYN_ARGS=TRUE&amp;DOC_NAME=FAT:FQL_AUDITING_CLIENT_TEMPLATE.FAT&amp;display_string=Audit&amp;VAR:KEY=NIBGVIVMTC&amp;VAR:QUERY=RkZfRUJJVChBTk4sLTEsLCxSUCk=&amp;WINDOW=FIRST_POPUP&amp;HEIGHT=450&amp;WIDTH=450&amp;START_MAXIMIZED=","FALSE&amp;VAR:CALENDAR=US&amp;VAR:SYMBOL=B15CDJ&amp;VAR:INDEX=0"}</definedName>
    <definedName name="_3763__FDSAUDITLINK__" localSheetId="3" hidden="1">{"fdsup://directions/FAT Viewer?action=UPDATE&amp;creator=factset&amp;DYN_ARGS=TRUE&amp;DOC_NAME=FAT:FQL_AUDITING_CLIENT_TEMPLATE.FAT&amp;display_string=Audit&amp;VAR:KEY=NIBGVIVMTC&amp;VAR:QUERY=RkZfRUJJVChBTk4sLTEsLCxSUCk=&amp;WINDOW=FIRST_POPUP&amp;HEIGHT=450&amp;WIDTH=450&amp;START_MAXIMIZED=","FALSE&amp;VAR:CALENDAR=US&amp;VAR:SYMBOL=B15CDJ&amp;VAR:INDEX=0"}</definedName>
    <definedName name="_3763__FDSAUDITLINK__" hidden="1">{"fdsup://directions/FAT Viewer?action=UPDATE&amp;creator=factset&amp;DYN_ARGS=TRUE&amp;DOC_NAME=FAT:FQL_AUDITING_CLIENT_TEMPLATE.FAT&amp;display_string=Audit&amp;VAR:KEY=NIBGVIVMTC&amp;VAR:QUERY=RkZfRUJJVChBTk4sLTEsLCxSUCk=&amp;WINDOW=FIRST_POPUP&amp;HEIGHT=450&amp;WIDTH=450&amp;START_MAXIMIZED=","FALSE&amp;VAR:CALENDAR=US&amp;VAR:SYMBOL=B15CDJ&amp;VAR:INDEX=0"}</definedName>
    <definedName name="_3764__FDSAUDITLINK__" localSheetId="11" hidden="1">{"fdsup://directions/FAT Viewer?action=UPDATE&amp;creator=factset&amp;DYN_ARGS=TRUE&amp;DOC_NAME=FAT:FQL_AUDITING_CLIENT_TEMPLATE.FAT&amp;display_string=Audit&amp;VAR:KEY=VSPYROFUJY&amp;VAR:QUERY=RkZfRUJJVChBTk4sLTIsLCxSUCk=&amp;WINDOW=FIRST_POPUP&amp;HEIGHT=450&amp;WIDTH=450&amp;START_MAXIMIZED=","FALSE&amp;VAR:CALENDAR=US&amp;VAR:SYMBOL=B15CDJ&amp;VAR:INDEX=0"}</definedName>
    <definedName name="_3764__FDSAUDITLINK__" localSheetId="3" hidden="1">{"fdsup://directions/FAT Viewer?action=UPDATE&amp;creator=factset&amp;DYN_ARGS=TRUE&amp;DOC_NAME=FAT:FQL_AUDITING_CLIENT_TEMPLATE.FAT&amp;display_string=Audit&amp;VAR:KEY=VSPYROFUJY&amp;VAR:QUERY=RkZfRUJJVChBTk4sLTIsLCxSUCk=&amp;WINDOW=FIRST_POPUP&amp;HEIGHT=450&amp;WIDTH=450&amp;START_MAXIMIZED=","FALSE&amp;VAR:CALENDAR=US&amp;VAR:SYMBOL=B15CDJ&amp;VAR:INDEX=0"}</definedName>
    <definedName name="_3764__FDSAUDITLINK__" hidden="1">{"fdsup://directions/FAT Viewer?action=UPDATE&amp;creator=factset&amp;DYN_ARGS=TRUE&amp;DOC_NAME=FAT:FQL_AUDITING_CLIENT_TEMPLATE.FAT&amp;display_string=Audit&amp;VAR:KEY=VSPYROFUJY&amp;VAR:QUERY=RkZfRUJJVChBTk4sLTIsLCxSUCk=&amp;WINDOW=FIRST_POPUP&amp;HEIGHT=450&amp;WIDTH=450&amp;START_MAXIMIZED=","FALSE&amp;VAR:CALENDAR=US&amp;VAR:SYMBOL=B15CDJ&amp;VAR:INDEX=0"}</definedName>
    <definedName name="_3765__FDSAUDITLINK__" localSheetId="11" hidden="1">{"fdsup://directions/FAT Viewer?action=UPDATE&amp;creator=factset&amp;DYN_ARGS=TRUE&amp;DOC_NAME=FAT:FQL_AUDITING_CLIENT_TEMPLATE.FAT&amp;display_string=Audit&amp;VAR:KEY=RMHUZUPIJY&amp;VAR:QUERY=RkZfRUJJVERBKEFOTiwtMSwsLFJQKQ==&amp;WINDOW=FIRST_POPUP&amp;HEIGHT=450&amp;WIDTH=450&amp;START_MAXIMI","ZED=FALSE&amp;VAR:CALENDAR=US&amp;VAR:SYMBOL=B15CDJ&amp;VAR:INDEX=0"}</definedName>
    <definedName name="_3765__FDSAUDITLINK__" localSheetId="3" hidden="1">{"fdsup://directions/FAT Viewer?action=UPDATE&amp;creator=factset&amp;DYN_ARGS=TRUE&amp;DOC_NAME=FAT:FQL_AUDITING_CLIENT_TEMPLATE.FAT&amp;display_string=Audit&amp;VAR:KEY=RMHUZUPIJY&amp;VAR:QUERY=RkZfRUJJVERBKEFOTiwtMSwsLFJQKQ==&amp;WINDOW=FIRST_POPUP&amp;HEIGHT=450&amp;WIDTH=450&amp;START_MAXIMI","ZED=FALSE&amp;VAR:CALENDAR=US&amp;VAR:SYMBOL=B15CDJ&amp;VAR:INDEX=0"}</definedName>
    <definedName name="_3765__FDSAUDITLINK__" hidden="1">{"fdsup://directions/FAT Viewer?action=UPDATE&amp;creator=factset&amp;DYN_ARGS=TRUE&amp;DOC_NAME=FAT:FQL_AUDITING_CLIENT_TEMPLATE.FAT&amp;display_string=Audit&amp;VAR:KEY=RMHUZUPIJY&amp;VAR:QUERY=RkZfRUJJVERBKEFOTiwtMSwsLFJQKQ==&amp;WINDOW=FIRST_POPUP&amp;HEIGHT=450&amp;WIDTH=450&amp;START_MAXIMI","ZED=FALSE&amp;VAR:CALENDAR=US&amp;VAR:SYMBOL=B15CDJ&amp;VAR:INDEX=0"}</definedName>
    <definedName name="_3766__FDSAUDITLINK__" localSheetId="11" hidden="1">{"fdsup://directions/FAT Viewer?action=UPDATE&amp;creator=factset&amp;DYN_ARGS=TRUE&amp;DOC_NAME=FAT:FQL_AUDITING_CLIENT_TEMPLATE.FAT&amp;display_string=Audit&amp;VAR:KEY=DCZAXYPIJC&amp;VAR:QUERY=RkZfRUJJVERBKEFOTiwtMiwsLFJQKQ==&amp;WINDOW=FIRST_POPUP&amp;HEIGHT=450&amp;WIDTH=450&amp;START_MAXIMI","ZED=FALSE&amp;VAR:CALENDAR=US&amp;VAR:SYMBOL=B15CDJ&amp;VAR:INDEX=0"}</definedName>
    <definedName name="_3766__FDSAUDITLINK__" localSheetId="3" hidden="1">{"fdsup://directions/FAT Viewer?action=UPDATE&amp;creator=factset&amp;DYN_ARGS=TRUE&amp;DOC_NAME=FAT:FQL_AUDITING_CLIENT_TEMPLATE.FAT&amp;display_string=Audit&amp;VAR:KEY=DCZAXYPIJC&amp;VAR:QUERY=RkZfRUJJVERBKEFOTiwtMiwsLFJQKQ==&amp;WINDOW=FIRST_POPUP&amp;HEIGHT=450&amp;WIDTH=450&amp;START_MAXIMI","ZED=FALSE&amp;VAR:CALENDAR=US&amp;VAR:SYMBOL=B15CDJ&amp;VAR:INDEX=0"}</definedName>
    <definedName name="_3766__FDSAUDITLINK__" hidden="1">{"fdsup://directions/FAT Viewer?action=UPDATE&amp;creator=factset&amp;DYN_ARGS=TRUE&amp;DOC_NAME=FAT:FQL_AUDITING_CLIENT_TEMPLATE.FAT&amp;display_string=Audit&amp;VAR:KEY=DCZAXYPIJC&amp;VAR:QUERY=RkZfRUJJVERBKEFOTiwtMiwsLFJQKQ==&amp;WINDOW=FIRST_POPUP&amp;HEIGHT=450&amp;WIDTH=450&amp;START_MAXIMI","ZED=FALSE&amp;VAR:CALENDAR=US&amp;VAR:SYMBOL=B15CDJ&amp;VAR:INDEX=0"}</definedName>
    <definedName name="_3767__FDSAUDITLINK__" localSheetId="11" hidden="1">{"fdsup://Directions/FactSet Auditing Viewer?action=AUDIT_VALUE&amp;DB=129&amp;ID1=B15CDJ&amp;VALUEID=01001&amp;SDATE=2008&amp;PERIODTYPE=ANN_STD&amp;window=popup_no_bar&amp;width=385&amp;height=120&amp;START_MAXIMIZED=FALSE&amp;creator=factset&amp;display_string=Audit"}</definedName>
    <definedName name="_3767__FDSAUDITLINK__" localSheetId="3" hidden="1">{"fdsup://Directions/FactSet Auditing Viewer?action=AUDIT_VALUE&amp;DB=129&amp;ID1=B15CDJ&amp;VALUEID=01001&amp;SDATE=2008&amp;PERIODTYPE=ANN_STD&amp;window=popup_no_bar&amp;width=385&amp;height=120&amp;START_MAXIMIZED=FALSE&amp;creator=factset&amp;display_string=Audit"}</definedName>
    <definedName name="_3767__FDSAUDITLINK__" hidden="1">{"fdsup://Directions/FactSet Auditing Viewer?action=AUDIT_VALUE&amp;DB=129&amp;ID1=B15CDJ&amp;VALUEID=01001&amp;SDATE=2008&amp;PERIODTYPE=ANN_STD&amp;window=popup_no_bar&amp;width=385&amp;height=120&amp;START_MAXIMIZED=FALSE&amp;creator=factset&amp;display_string=Audit"}</definedName>
    <definedName name="_3768__FDSAUDITLINK__" localSheetId="11" hidden="1">{"fdsup://Directions/FactSet Auditing Viewer?action=AUDIT_VALUE&amp;DB=129&amp;ID1=B15CDJ&amp;VALUEID=01001&amp;SDATE=2007&amp;PERIODTYPE=ANN_STD&amp;window=popup_no_bar&amp;width=385&amp;height=120&amp;START_MAXIMIZED=FALSE&amp;creator=factset&amp;display_string=Audit"}</definedName>
    <definedName name="_3768__FDSAUDITLINK__" localSheetId="3" hidden="1">{"fdsup://Directions/FactSet Auditing Viewer?action=AUDIT_VALUE&amp;DB=129&amp;ID1=B15CDJ&amp;VALUEID=01001&amp;SDATE=2007&amp;PERIODTYPE=ANN_STD&amp;window=popup_no_bar&amp;width=385&amp;height=120&amp;START_MAXIMIZED=FALSE&amp;creator=factset&amp;display_string=Audit"}</definedName>
    <definedName name="_3768__FDSAUDITLINK__" hidden="1">{"fdsup://Directions/FactSet Auditing Viewer?action=AUDIT_VALUE&amp;DB=129&amp;ID1=B15CDJ&amp;VALUEID=01001&amp;SDATE=2007&amp;PERIODTYPE=ANN_STD&amp;window=popup_no_bar&amp;width=385&amp;height=120&amp;START_MAXIMIZED=FALSE&amp;creator=factset&amp;display_string=Audit"}</definedName>
    <definedName name="_3769__FDSAUDITLINK__" localSheetId="11" hidden="1">{"fdsup://directions/FAT Viewer?action=UPDATE&amp;creator=factset&amp;DYN_ARGS=TRUE&amp;DOC_NAME=FAT:FQL_AUDITING_CLIENT_TEMPLATE.FAT&amp;display_string=Audit&amp;VAR:KEY=PYHCHUPCRS&amp;VAR:QUERY=RkZfQ0FQRVgoQU5OLDAsLCxSUCk=&amp;WINDOW=FIRST_POPUP&amp;HEIGHT=450&amp;WIDTH=450&amp;START_MAXIMIZED=","FALSE&amp;VAR:CALENDAR=US&amp;VAR:SYMBOL=B23XW7&amp;VAR:INDEX=0"}</definedName>
    <definedName name="_3769__FDSAUDITLINK__" localSheetId="3" hidden="1">{"fdsup://directions/FAT Viewer?action=UPDATE&amp;creator=factset&amp;DYN_ARGS=TRUE&amp;DOC_NAME=FAT:FQL_AUDITING_CLIENT_TEMPLATE.FAT&amp;display_string=Audit&amp;VAR:KEY=PYHCHUPCRS&amp;VAR:QUERY=RkZfQ0FQRVgoQU5OLDAsLCxSUCk=&amp;WINDOW=FIRST_POPUP&amp;HEIGHT=450&amp;WIDTH=450&amp;START_MAXIMIZED=","FALSE&amp;VAR:CALENDAR=US&amp;VAR:SYMBOL=B23XW7&amp;VAR:INDEX=0"}</definedName>
    <definedName name="_3769__FDSAUDITLINK__" hidden="1">{"fdsup://directions/FAT Viewer?action=UPDATE&amp;creator=factset&amp;DYN_ARGS=TRUE&amp;DOC_NAME=FAT:FQL_AUDITING_CLIENT_TEMPLATE.FAT&amp;display_string=Audit&amp;VAR:KEY=PYHCHUPCRS&amp;VAR:QUERY=RkZfQ0FQRVgoQU5OLDAsLCxSUCk=&amp;WINDOW=FIRST_POPUP&amp;HEIGHT=450&amp;WIDTH=450&amp;START_MAXIMIZED=","FALSE&amp;VAR:CALENDAR=US&amp;VAR:SYMBOL=B23XW7&amp;VAR:INDEX=0"}</definedName>
    <definedName name="_377__FDSAUDITLINK__" localSheetId="11" hidden="1">{"fdsup://directions/FAT Viewer?action=UPDATE&amp;creator=factset&amp;DYN_ARGS=TRUE&amp;DOC_NAME=FAT:FQL_AUDITING_CLIENT_TEMPLATE.FAT&amp;display_string=Audit&amp;VAR:KEY=TOLQZONENA&amp;VAR:QUERY=RkZfTkVUX0lOQyhBTk4sLTEsLCxSUCk=&amp;WINDOW=FIRST_POPUP&amp;HEIGHT=450&amp;WIDTH=450&amp;START_MAXIMI","ZED=FALSE&amp;VAR:CALENDAR=FIVEDAY&amp;VAR:SYMBOL=683640&amp;VAR:INDEX=0"}</definedName>
    <definedName name="_377__FDSAUDITLINK__" localSheetId="3" hidden="1">{"fdsup://directions/FAT Viewer?action=UPDATE&amp;creator=factset&amp;DYN_ARGS=TRUE&amp;DOC_NAME=FAT:FQL_AUDITING_CLIENT_TEMPLATE.FAT&amp;display_string=Audit&amp;VAR:KEY=TOLQZONENA&amp;VAR:QUERY=RkZfTkVUX0lOQyhBTk4sLTEsLCxSUCk=&amp;WINDOW=FIRST_POPUP&amp;HEIGHT=450&amp;WIDTH=450&amp;START_MAXIMI","ZED=FALSE&amp;VAR:CALENDAR=FIVEDAY&amp;VAR:SYMBOL=683640&amp;VAR:INDEX=0"}</definedName>
    <definedName name="_377__FDSAUDITLINK__" hidden="1">{"fdsup://directions/FAT Viewer?action=UPDATE&amp;creator=factset&amp;DYN_ARGS=TRUE&amp;DOC_NAME=FAT:FQL_AUDITING_CLIENT_TEMPLATE.FAT&amp;display_string=Audit&amp;VAR:KEY=TOLQZONENA&amp;VAR:QUERY=RkZfTkVUX0lOQyhBTk4sLTEsLCxSUCk=&amp;WINDOW=FIRST_POPUP&amp;HEIGHT=450&amp;WIDTH=450&amp;START_MAXIMI","ZED=FALSE&amp;VAR:CALENDAR=FIVEDAY&amp;VAR:SYMBOL=683640&amp;VAR:INDEX=0"}</definedName>
    <definedName name="_3770__FDSAUDITLINK__" localSheetId="11" hidden="1">{"fdsup://directions/FAT Viewer?action=UPDATE&amp;creator=factset&amp;DYN_ARGS=TRUE&amp;DOC_NAME=FAT:FQL_AUDITING_CLIENT_TEMPLATE.FAT&amp;display_string=Audit&amp;VAR:KEY=BMZYDGLQZM&amp;VAR:QUERY=RkZfQ0FQRVgoQU5OLC0xLCwsUlAp&amp;WINDOW=FIRST_POPUP&amp;HEIGHT=450&amp;WIDTH=450&amp;START_MAXIMIZED=","FALSE&amp;VAR:CALENDAR=US&amp;VAR:SYMBOL=B23XW7&amp;VAR:INDEX=0"}</definedName>
    <definedName name="_3770__FDSAUDITLINK__" localSheetId="3" hidden="1">{"fdsup://directions/FAT Viewer?action=UPDATE&amp;creator=factset&amp;DYN_ARGS=TRUE&amp;DOC_NAME=FAT:FQL_AUDITING_CLIENT_TEMPLATE.FAT&amp;display_string=Audit&amp;VAR:KEY=BMZYDGLQZM&amp;VAR:QUERY=RkZfQ0FQRVgoQU5OLC0xLCwsUlAp&amp;WINDOW=FIRST_POPUP&amp;HEIGHT=450&amp;WIDTH=450&amp;START_MAXIMIZED=","FALSE&amp;VAR:CALENDAR=US&amp;VAR:SYMBOL=B23XW7&amp;VAR:INDEX=0"}</definedName>
    <definedName name="_3770__FDSAUDITLINK__" hidden="1">{"fdsup://directions/FAT Viewer?action=UPDATE&amp;creator=factset&amp;DYN_ARGS=TRUE&amp;DOC_NAME=FAT:FQL_AUDITING_CLIENT_TEMPLATE.FAT&amp;display_string=Audit&amp;VAR:KEY=BMZYDGLQZM&amp;VAR:QUERY=RkZfQ0FQRVgoQU5OLC0xLCwsUlAp&amp;WINDOW=FIRST_POPUP&amp;HEIGHT=450&amp;WIDTH=450&amp;START_MAXIMIZED=","FALSE&amp;VAR:CALENDAR=US&amp;VAR:SYMBOL=B23XW7&amp;VAR:INDEX=0"}</definedName>
    <definedName name="_3771__FDSAUDITLINK__" localSheetId="11" hidden="1">{"fdsup://directions/FAT Viewer?action=UPDATE&amp;creator=factset&amp;DYN_ARGS=TRUE&amp;DOC_NAME=FAT:FQL_AUDITING_CLIENT_TEMPLATE.FAT&amp;display_string=Audit&amp;VAR:KEY=TYJMVSHQXU&amp;VAR:QUERY=RkZfQ0FQRVgoQU5OLC0yLCwsUlAp&amp;WINDOW=FIRST_POPUP&amp;HEIGHT=450&amp;WIDTH=450&amp;START_MAXIMIZED=","FALSE&amp;VAR:CALENDAR=US&amp;VAR:SYMBOL=B23XW7&amp;VAR:INDEX=0"}</definedName>
    <definedName name="_3771__FDSAUDITLINK__" localSheetId="3" hidden="1">{"fdsup://directions/FAT Viewer?action=UPDATE&amp;creator=factset&amp;DYN_ARGS=TRUE&amp;DOC_NAME=FAT:FQL_AUDITING_CLIENT_TEMPLATE.FAT&amp;display_string=Audit&amp;VAR:KEY=TYJMVSHQXU&amp;VAR:QUERY=RkZfQ0FQRVgoQU5OLC0yLCwsUlAp&amp;WINDOW=FIRST_POPUP&amp;HEIGHT=450&amp;WIDTH=450&amp;START_MAXIMIZED=","FALSE&amp;VAR:CALENDAR=US&amp;VAR:SYMBOL=B23XW7&amp;VAR:INDEX=0"}</definedName>
    <definedName name="_3771__FDSAUDITLINK__" hidden="1">{"fdsup://directions/FAT Viewer?action=UPDATE&amp;creator=factset&amp;DYN_ARGS=TRUE&amp;DOC_NAME=FAT:FQL_AUDITING_CLIENT_TEMPLATE.FAT&amp;display_string=Audit&amp;VAR:KEY=TYJMVSHQXU&amp;VAR:QUERY=RkZfQ0FQRVgoQU5OLC0yLCwsUlAp&amp;WINDOW=FIRST_POPUP&amp;HEIGHT=450&amp;WIDTH=450&amp;START_MAXIMIZED=","FALSE&amp;VAR:CALENDAR=US&amp;VAR:SYMBOL=B23XW7&amp;VAR:INDEX=0"}</definedName>
    <definedName name="_3772__FDSAUDITLINK__" localSheetId="11" hidden="1">{"fdsup://directions/FAT Viewer?action=UPDATE&amp;creator=factset&amp;DYN_ARGS=TRUE&amp;DOC_NAME=FAT:FQL_AUDITING_CLIENT_TEMPLATE.FAT&amp;display_string=Audit&amp;VAR:KEY=VGBKJSZIZG&amp;VAR:QUERY=RkZfTkVUX0lOQyhBTk4sLTEsLCxSUCk=&amp;WINDOW=FIRST_POPUP&amp;HEIGHT=450&amp;WIDTH=450&amp;START_MAXIMI","ZED=FALSE&amp;VAR:CALENDAR=US&amp;VAR:SYMBOL=B23XW7&amp;VAR:INDEX=0"}</definedName>
    <definedName name="_3772__FDSAUDITLINK__" localSheetId="3" hidden="1">{"fdsup://directions/FAT Viewer?action=UPDATE&amp;creator=factset&amp;DYN_ARGS=TRUE&amp;DOC_NAME=FAT:FQL_AUDITING_CLIENT_TEMPLATE.FAT&amp;display_string=Audit&amp;VAR:KEY=VGBKJSZIZG&amp;VAR:QUERY=RkZfTkVUX0lOQyhBTk4sLTEsLCxSUCk=&amp;WINDOW=FIRST_POPUP&amp;HEIGHT=450&amp;WIDTH=450&amp;START_MAXIMI","ZED=FALSE&amp;VAR:CALENDAR=US&amp;VAR:SYMBOL=B23XW7&amp;VAR:INDEX=0"}</definedName>
    <definedName name="_3772__FDSAUDITLINK__" hidden="1">{"fdsup://directions/FAT Viewer?action=UPDATE&amp;creator=factset&amp;DYN_ARGS=TRUE&amp;DOC_NAME=FAT:FQL_AUDITING_CLIENT_TEMPLATE.FAT&amp;display_string=Audit&amp;VAR:KEY=VGBKJSZIZG&amp;VAR:QUERY=RkZfTkVUX0lOQyhBTk4sLTEsLCxSUCk=&amp;WINDOW=FIRST_POPUP&amp;HEIGHT=450&amp;WIDTH=450&amp;START_MAXIMI","ZED=FALSE&amp;VAR:CALENDAR=US&amp;VAR:SYMBOL=B23XW7&amp;VAR:INDEX=0"}</definedName>
    <definedName name="_3773__FDSAUDITLINK__" localSheetId="11" hidden="1">{"fdsup://directions/FAT Viewer?action=UPDATE&amp;creator=factset&amp;DYN_ARGS=TRUE&amp;DOC_NAME=FAT:FQL_AUDITING_CLIENT_TEMPLATE.FAT&amp;display_string=Audit&amp;VAR:KEY=RMTSNURKHW&amp;VAR:QUERY=RkZfTkVUX0lOQyhBTk4sLTIsLCxSUCk=&amp;WINDOW=FIRST_POPUP&amp;HEIGHT=450&amp;WIDTH=450&amp;START_MAXIMI","ZED=FALSE&amp;VAR:CALENDAR=US&amp;VAR:SYMBOL=B23XW7&amp;VAR:INDEX=0"}</definedName>
    <definedName name="_3773__FDSAUDITLINK__" localSheetId="3" hidden="1">{"fdsup://directions/FAT Viewer?action=UPDATE&amp;creator=factset&amp;DYN_ARGS=TRUE&amp;DOC_NAME=FAT:FQL_AUDITING_CLIENT_TEMPLATE.FAT&amp;display_string=Audit&amp;VAR:KEY=RMTSNURKHW&amp;VAR:QUERY=RkZfTkVUX0lOQyhBTk4sLTIsLCxSUCk=&amp;WINDOW=FIRST_POPUP&amp;HEIGHT=450&amp;WIDTH=450&amp;START_MAXIMI","ZED=FALSE&amp;VAR:CALENDAR=US&amp;VAR:SYMBOL=B23XW7&amp;VAR:INDEX=0"}</definedName>
    <definedName name="_3773__FDSAUDITLINK__" hidden="1">{"fdsup://directions/FAT Viewer?action=UPDATE&amp;creator=factset&amp;DYN_ARGS=TRUE&amp;DOC_NAME=FAT:FQL_AUDITING_CLIENT_TEMPLATE.FAT&amp;display_string=Audit&amp;VAR:KEY=RMTSNURKHW&amp;VAR:QUERY=RkZfTkVUX0lOQyhBTk4sLTIsLCxSUCk=&amp;WINDOW=FIRST_POPUP&amp;HEIGHT=450&amp;WIDTH=450&amp;START_MAXIMI","ZED=FALSE&amp;VAR:CALENDAR=US&amp;VAR:SYMBOL=B23XW7&amp;VAR:INDEX=0"}</definedName>
    <definedName name="_3774__FDSAUDITLINK__" localSheetId="11" hidden="1">{"fdsup://directions/FAT Viewer?action=UPDATE&amp;creator=factset&amp;DYN_ARGS=TRUE&amp;DOC_NAME=FAT:FQL_AUDITING_CLIENT_TEMPLATE.FAT&amp;display_string=Audit&amp;VAR:KEY=XYNSRQLCLS&amp;VAR:QUERY=RkZfRUJJVChBTk4sLTEsLCxSUCk=&amp;WINDOW=FIRST_POPUP&amp;HEIGHT=450&amp;WIDTH=450&amp;START_MAXIMIZED=","FALSE&amp;VAR:CALENDAR=US&amp;VAR:SYMBOL=B23XW7&amp;VAR:INDEX=0"}</definedName>
    <definedName name="_3774__FDSAUDITLINK__" localSheetId="3" hidden="1">{"fdsup://directions/FAT Viewer?action=UPDATE&amp;creator=factset&amp;DYN_ARGS=TRUE&amp;DOC_NAME=FAT:FQL_AUDITING_CLIENT_TEMPLATE.FAT&amp;display_string=Audit&amp;VAR:KEY=XYNSRQLCLS&amp;VAR:QUERY=RkZfRUJJVChBTk4sLTEsLCxSUCk=&amp;WINDOW=FIRST_POPUP&amp;HEIGHT=450&amp;WIDTH=450&amp;START_MAXIMIZED=","FALSE&amp;VAR:CALENDAR=US&amp;VAR:SYMBOL=B23XW7&amp;VAR:INDEX=0"}</definedName>
    <definedName name="_3774__FDSAUDITLINK__" hidden="1">{"fdsup://directions/FAT Viewer?action=UPDATE&amp;creator=factset&amp;DYN_ARGS=TRUE&amp;DOC_NAME=FAT:FQL_AUDITING_CLIENT_TEMPLATE.FAT&amp;display_string=Audit&amp;VAR:KEY=XYNSRQLCLS&amp;VAR:QUERY=RkZfRUJJVChBTk4sLTEsLCxSUCk=&amp;WINDOW=FIRST_POPUP&amp;HEIGHT=450&amp;WIDTH=450&amp;START_MAXIMIZED=","FALSE&amp;VAR:CALENDAR=US&amp;VAR:SYMBOL=B23XW7&amp;VAR:INDEX=0"}</definedName>
    <definedName name="_3775__FDSAUDITLINK__" localSheetId="11" hidden="1">{"fdsup://directions/FAT Viewer?action=UPDATE&amp;creator=factset&amp;DYN_ARGS=TRUE&amp;DOC_NAME=FAT:FQL_AUDITING_CLIENT_TEMPLATE.FAT&amp;display_string=Audit&amp;VAR:KEY=VSVKZKXABC&amp;VAR:QUERY=RkZfRUJJVChBTk4sLTIsLCxSUCk=&amp;WINDOW=FIRST_POPUP&amp;HEIGHT=450&amp;WIDTH=450&amp;START_MAXIMIZED=","FALSE&amp;VAR:CALENDAR=US&amp;VAR:SYMBOL=B23XW7&amp;VAR:INDEX=0"}</definedName>
    <definedName name="_3775__FDSAUDITLINK__" localSheetId="3" hidden="1">{"fdsup://directions/FAT Viewer?action=UPDATE&amp;creator=factset&amp;DYN_ARGS=TRUE&amp;DOC_NAME=FAT:FQL_AUDITING_CLIENT_TEMPLATE.FAT&amp;display_string=Audit&amp;VAR:KEY=VSVKZKXABC&amp;VAR:QUERY=RkZfRUJJVChBTk4sLTIsLCxSUCk=&amp;WINDOW=FIRST_POPUP&amp;HEIGHT=450&amp;WIDTH=450&amp;START_MAXIMIZED=","FALSE&amp;VAR:CALENDAR=US&amp;VAR:SYMBOL=B23XW7&amp;VAR:INDEX=0"}</definedName>
    <definedName name="_3775__FDSAUDITLINK__" hidden="1">{"fdsup://directions/FAT Viewer?action=UPDATE&amp;creator=factset&amp;DYN_ARGS=TRUE&amp;DOC_NAME=FAT:FQL_AUDITING_CLIENT_TEMPLATE.FAT&amp;display_string=Audit&amp;VAR:KEY=VSVKZKXABC&amp;VAR:QUERY=RkZfRUJJVChBTk4sLTIsLCxSUCk=&amp;WINDOW=FIRST_POPUP&amp;HEIGHT=450&amp;WIDTH=450&amp;START_MAXIMIZED=","FALSE&amp;VAR:CALENDAR=US&amp;VAR:SYMBOL=B23XW7&amp;VAR:INDEX=0"}</definedName>
    <definedName name="_3776__FDSAUDITLINK__" localSheetId="11" hidden="1">{"fdsup://directions/FAT Viewer?action=UPDATE&amp;creator=factset&amp;DYN_ARGS=TRUE&amp;DOC_NAME=FAT:FQL_AUDITING_CLIENT_TEMPLATE.FAT&amp;display_string=Audit&amp;VAR:KEY=XYNEBUBMZS&amp;VAR:QUERY=RkZfRUJJVERBKEFOTiwtMSwsLFJQKQ==&amp;WINDOW=FIRST_POPUP&amp;HEIGHT=450&amp;WIDTH=450&amp;START_MAXIMI","ZED=FALSE&amp;VAR:CALENDAR=US&amp;VAR:SYMBOL=B23XW7&amp;VAR:INDEX=0"}</definedName>
    <definedName name="_3776__FDSAUDITLINK__" localSheetId="3" hidden="1">{"fdsup://directions/FAT Viewer?action=UPDATE&amp;creator=factset&amp;DYN_ARGS=TRUE&amp;DOC_NAME=FAT:FQL_AUDITING_CLIENT_TEMPLATE.FAT&amp;display_string=Audit&amp;VAR:KEY=XYNEBUBMZS&amp;VAR:QUERY=RkZfRUJJVERBKEFOTiwtMSwsLFJQKQ==&amp;WINDOW=FIRST_POPUP&amp;HEIGHT=450&amp;WIDTH=450&amp;START_MAXIMI","ZED=FALSE&amp;VAR:CALENDAR=US&amp;VAR:SYMBOL=B23XW7&amp;VAR:INDEX=0"}</definedName>
    <definedName name="_3776__FDSAUDITLINK__" hidden="1">{"fdsup://directions/FAT Viewer?action=UPDATE&amp;creator=factset&amp;DYN_ARGS=TRUE&amp;DOC_NAME=FAT:FQL_AUDITING_CLIENT_TEMPLATE.FAT&amp;display_string=Audit&amp;VAR:KEY=XYNEBUBMZS&amp;VAR:QUERY=RkZfRUJJVERBKEFOTiwtMSwsLFJQKQ==&amp;WINDOW=FIRST_POPUP&amp;HEIGHT=450&amp;WIDTH=450&amp;START_MAXIMI","ZED=FALSE&amp;VAR:CALENDAR=US&amp;VAR:SYMBOL=B23XW7&amp;VAR:INDEX=0"}</definedName>
    <definedName name="_3777__FDSAUDITLINK__" localSheetId="11" hidden="1">{"fdsup://directions/FAT Viewer?action=UPDATE&amp;creator=factset&amp;DYN_ARGS=TRUE&amp;DOC_NAME=FAT:FQL_AUDITING_CLIENT_TEMPLATE.FAT&amp;display_string=Audit&amp;VAR:KEY=ZITAZSTALC&amp;VAR:QUERY=RkZfRUJJVERBKEFOTiwtMiwsLFJQKQ==&amp;WINDOW=FIRST_POPUP&amp;HEIGHT=450&amp;WIDTH=450&amp;START_MAXIMI","ZED=FALSE&amp;VAR:CALENDAR=US&amp;VAR:SYMBOL=B23XW7&amp;VAR:INDEX=0"}</definedName>
    <definedName name="_3777__FDSAUDITLINK__" localSheetId="3" hidden="1">{"fdsup://directions/FAT Viewer?action=UPDATE&amp;creator=factset&amp;DYN_ARGS=TRUE&amp;DOC_NAME=FAT:FQL_AUDITING_CLIENT_TEMPLATE.FAT&amp;display_string=Audit&amp;VAR:KEY=ZITAZSTALC&amp;VAR:QUERY=RkZfRUJJVERBKEFOTiwtMiwsLFJQKQ==&amp;WINDOW=FIRST_POPUP&amp;HEIGHT=450&amp;WIDTH=450&amp;START_MAXIMI","ZED=FALSE&amp;VAR:CALENDAR=US&amp;VAR:SYMBOL=B23XW7&amp;VAR:INDEX=0"}</definedName>
    <definedName name="_3777__FDSAUDITLINK__" hidden="1">{"fdsup://directions/FAT Viewer?action=UPDATE&amp;creator=factset&amp;DYN_ARGS=TRUE&amp;DOC_NAME=FAT:FQL_AUDITING_CLIENT_TEMPLATE.FAT&amp;display_string=Audit&amp;VAR:KEY=ZITAZSTALC&amp;VAR:QUERY=RkZfRUJJVERBKEFOTiwtMiwsLFJQKQ==&amp;WINDOW=FIRST_POPUP&amp;HEIGHT=450&amp;WIDTH=450&amp;START_MAXIMI","ZED=FALSE&amp;VAR:CALENDAR=US&amp;VAR:SYMBOL=B23XW7&amp;VAR:INDEX=0"}</definedName>
    <definedName name="_3778__FDSAUDITLINK__" localSheetId="11" hidden="1">{"fdsup://Directions/FactSet Auditing Viewer?action=AUDIT_VALUE&amp;DB=129&amp;ID1=B23XW7&amp;VALUEID=01001&amp;SDATE=2009&amp;PERIODTYPE=ANN_STD&amp;window=popup_no_bar&amp;width=385&amp;height=120&amp;START_MAXIMIZED=FALSE&amp;creator=factset&amp;display_string=Audit"}</definedName>
    <definedName name="_3778__FDSAUDITLINK__" localSheetId="3" hidden="1">{"fdsup://Directions/FactSet Auditing Viewer?action=AUDIT_VALUE&amp;DB=129&amp;ID1=B23XW7&amp;VALUEID=01001&amp;SDATE=2009&amp;PERIODTYPE=ANN_STD&amp;window=popup_no_bar&amp;width=385&amp;height=120&amp;START_MAXIMIZED=FALSE&amp;creator=factset&amp;display_string=Audit"}</definedName>
    <definedName name="_3778__FDSAUDITLINK__" hidden="1">{"fdsup://Directions/FactSet Auditing Viewer?action=AUDIT_VALUE&amp;DB=129&amp;ID1=B23XW7&amp;VALUEID=01001&amp;SDATE=2009&amp;PERIODTYPE=ANN_STD&amp;window=popup_no_bar&amp;width=385&amp;height=120&amp;START_MAXIMIZED=FALSE&amp;creator=factset&amp;display_string=Audit"}</definedName>
    <definedName name="_3779__FDSAUDITLINK__" localSheetId="11" hidden="1">{"fdsup://Directions/FactSet Auditing Viewer?action=AUDIT_VALUE&amp;DB=129&amp;ID1=B23XW7&amp;VALUEID=01001&amp;SDATE=2008&amp;PERIODTYPE=ANN_STD&amp;window=popup_no_bar&amp;width=385&amp;height=120&amp;START_MAXIMIZED=FALSE&amp;creator=factset&amp;display_string=Audit"}</definedName>
    <definedName name="_3779__FDSAUDITLINK__" localSheetId="3" hidden="1">{"fdsup://Directions/FactSet Auditing Viewer?action=AUDIT_VALUE&amp;DB=129&amp;ID1=B23XW7&amp;VALUEID=01001&amp;SDATE=2008&amp;PERIODTYPE=ANN_STD&amp;window=popup_no_bar&amp;width=385&amp;height=120&amp;START_MAXIMIZED=FALSE&amp;creator=factset&amp;display_string=Audit"}</definedName>
    <definedName name="_3779__FDSAUDITLINK__" hidden="1">{"fdsup://Directions/FactSet Auditing Viewer?action=AUDIT_VALUE&amp;DB=129&amp;ID1=B23XW7&amp;VALUEID=01001&amp;SDATE=2008&amp;PERIODTYPE=ANN_STD&amp;window=popup_no_bar&amp;width=385&amp;height=120&amp;START_MAXIMIZED=FALSE&amp;creator=factset&amp;display_string=Audit"}</definedName>
    <definedName name="_378__FDSAUDITLINK__" localSheetId="11" hidden="1">{"fdsup://directions/FAT Viewer?action=UPDATE&amp;creator=factset&amp;DYN_ARGS=TRUE&amp;DOC_NAME=FAT:FQL_AUDITING_CLIENT_TEMPLATE.FAT&amp;display_string=Audit&amp;VAR:KEY=FKLQVKBOZK&amp;VAR:QUERY=RkZfTkVUX0lOQyhBTk4sLTIsLCxSUCk=&amp;WINDOW=FIRST_POPUP&amp;HEIGHT=450&amp;WIDTH=450&amp;START_MAXIMI","ZED=FALSE&amp;VAR:CALENDAR=FIVEDAY&amp;VAR:SYMBOL=683640&amp;VAR:INDEX=0"}</definedName>
    <definedName name="_378__FDSAUDITLINK__" localSheetId="3" hidden="1">{"fdsup://directions/FAT Viewer?action=UPDATE&amp;creator=factset&amp;DYN_ARGS=TRUE&amp;DOC_NAME=FAT:FQL_AUDITING_CLIENT_TEMPLATE.FAT&amp;display_string=Audit&amp;VAR:KEY=FKLQVKBOZK&amp;VAR:QUERY=RkZfTkVUX0lOQyhBTk4sLTIsLCxSUCk=&amp;WINDOW=FIRST_POPUP&amp;HEIGHT=450&amp;WIDTH=450&amp;START_MAXIMI","ZED=FALSE&amp;VAR:CALENDAR=FIVEDAY&amp;VAR:SYMBOL=683640&amp;VAR:INDEX=0"}</definedName>
    <definedName name="_378__FDSAUDITLINK__" hidden="1">{"fdsup://directions/FAT Viewer?action=UPDATE&amp;creator=factset&amp;DYN_ARGS=TRUE&amp;DOC_NAME=FAT:FQL_AUDITING_CLIENT_TEMPLATE.FAT&amp;display_string=Audit&amp;VAR:KEY=FKLQVKBOZK&amp;VAR:QUERY=RkZfTkVUX0lOQyhBTk4sLTIsLCxSUCk=&amp;WINDOW=FIRST_POPUP&amp;HEIGHT=450&amp;WIDTH=450&amp;START_MAXIMI","ZED=FALSE&amp;VAR:CALENDAR=FIVEDAY&amp;VAR:SYMBOL=683640&amp;VAR:INDEX=0"}</definedName>
    <definedName name="_3780__FDSAUDITLINK__" localSheetId="11" hidden="1">{"fdsup://directions/FAT Viewer?action=UPDATE&amp;creator=factset&amp;DYN_ARGS=TRUE&amp;DOC_NAME=FAT:FQL_AUDITING_CLIENT_TEMPLATE.FAT&amp;display_string=Audit&amp;VAR:KEY=JSHYPSBOTM&amp;VAR:QUERY=RkZfQ0FQRVgoQU5OLDAsLCxSUCk=&amp;WINDOW=FIRST_POPUP&amp;HEIGHT=450&amp;WIDTH=450&amp;START_MAXIMIZED=","FALSE&amp;VAR:CALENDAR=US&amp;VAR:SYMBOL=615694&amp;VAR:INDEX=0"}</definedName>
    <definedName name="_3780__FDSAUDITLINK__" localSheetId="3" hidden="1">{"fdsup://directions/FAT Viewer?action=UPDATE&amp;creator=factset&amp;DYN_ARGS=TRUE&amp;DOC_NAME=FAT:FQL_AUDITING_CLIENT_TEMPLATE.FAT&amp;display_string=Audit&amp;VAR:KEY=JSHYPSBOTM&amp;VAR:QUERY=RkZfQ0FQRVgoQU5OLDAsLCxSUCk=&amp;WINDOW=FIRST_POPUP&amp;HEIGHT=450&amp;WIDTH=450&amp;START_MAXIMIZED=","FALSE&amp;VAR:CALENDAR=US&amp;VAR:SYMBOL=615694&amp;VAR:INDEX=0"}</definedName>
    <definedName name="_3780__FDSAUDITLINK__" hidden="1">{"fdsup://directions/FAT Viewer?action=UPDATE&amp;creator=factset&amp;DYN_ARGS=TRUE&amp;DOC_NAME=FAT:FQL_AUDITING_CLIENT_TEMPLATE.FAT&amp;display_string=Audit&amp;VAR:KEY=JSHYPSBOTM&amp;VAR:QUERY=RkZfQ0FQRVgoQU5OLDAsLCxSUCk=&amp;WINDOW=FIRST_POPUP&amp;HEIGHT=450&amp;WIDTH=450&amp;START_MAXIMIZED=","FALSE&amp;VAR:CALENDAR=US&amp;VAR:SYMBOL=615694&amp;VAR:INDEX=0"}</definedName>
    <definedName name="_3781__FDSAUDITLINK__" localSheetId="11" hidden="1">{"fdsup://directions/FAT Viewer?action=UPDATE&amp;creator=factset&amp;DYN_ARGS=TRUE&amp;DOC_NAME=FAT:FQL_AUDITING_CLIENT_TEMPLATE.FAT&amp;display_string=Audit&amp;VAR:KEY=DQBGHCNIDI&amp;VAR:QUERY=RkZfQ0FQRVgoQU5OLC0xLCwsUlAp&amp;WINDOW=FIRST_POPUP&amp;HEIGHT=450&amp;WIDTH=450&amp;START_MAXIMIZED=","FALSE&amp;VAR:CALENDAR=US&amp;VAR:SYMBOL=615694&amp;VAR:INDEX=0"}</definedName>
    <definedName name="_3781__FDSAUDITLINK__" localSheetId="3" hidden="1">{"fdsup://directions/FAT Viewer?action=UPDATE&amp;creator=factset&amp;DYN_ARGS=TRUE&amp;DOC_NAME=FAT:FQL_AUDITING_CLIENT_TEMPLATE.FAT&amp;display_string=Audit&amp;VAR:KEY=DQBGHCNIDI&amp;VAR:QUERY=RkZfQ0FQRVgoQU5OLC0xLCwsUlAp&amp;WINDOW=FIRST_POPUP&amp;HEIGHT=450&amp;WIDTH=450&amp;START_MAXIMIZED=","FALSE&amp;VAR:CALENDAR=US&amp;VAR:SYMBOL=615694&amp;VAR:INDEX=0"}</definedName>
    <definedName name="_3781__FDSAUDITLINK__" hidden="1">{"fdsup://directions/FAT Viewer?action=UPDATE&amp;creator=factset&amp;DYN_ARGS=TRUE&amp;DOC_NAME=FAT:FQL_AUDITING_CLIENT_TEMPLATE.FAT&amp;display_string=Audit&amp;VAR:KEY=DQBGHCNIDI&amp;VAR:QUERY=RkZfQ0FQRVgoQU5OLC0xLCwsUlAp&amp;WINDOW=FIRST_POPUP&amp;HEIGHT=450&amp;WIDTH=450&amp;START_MAXIMIZED=","FALSE&amp;VAR:CALENDAR=US&amp;VAR:SYMBOL=615694&amp;VAR:INDEX=0"}</definedName>
    <definedName name="_3782__FDSAUDITLINK__" localSheetId="11" hidden="1">{"fdsup://directions/FAT Viewer?action=UPDATE&amp;creator=factset&amp;DYN_ARGS=TRUE&amp;DOC_NAME=FAT:FQL_AUDITING_CLIENT_TEMPLATE.FAT&amp;display_string=Audit&amp;VAR:KEY=BANMNIVYNA&amp;VAR:QUERY=RkZfQ0FQRVgoQU5OLC0yLCwsUlAp&amp;WINDOW=FIRST_POPUP&amp;HEIGHT=450&amp;WIDTH=450&amp;START_MAXIMIZED=","FALSE&amp;VAR:CALENDAR=US&amp;VAR:SYMBOL=615694&amp;VAR:INDEX=0"}</definedName>
    <definedName name="_3782__FDSAUDITLINK__" localSheetId="3" hidden="1">{"fdsup://directions/FAT Viewer?action=UPDATE&amp;creator=factset&amp;DYN_ARGS=TRUE&amp;DOC_NAME=FAT:FQL_AUDITING_CLIENT_TEMPLATE.FAT&amp;display_string=Audit&amp;VAR:KEY=BANMNIVYNA&amp;VAR:QUERY=RkZfQ0FQRVgoQU5OLC0yLCwsUlAp&amp;WINDOW=FIRST_POPUP&amp;HEIGHT=450&amp;WIDTH=450&amp;START_MAXIMIZED=","FALSE&amp;VAR:CALENDAR=US&amp;VAR:SYMBOL=615694&amp;VAR:INDEX=0"}</definedName>
    <definedName name="_3782__FDSAUDITLINK__" hidden="1">{"fdsup://directions/FAT Viewer?action=UPDATE&amp;creator=factset&amp;DYN_ARGS=TRUE&amp;DOC_NAME=FAT:FQL_AUDITING_CLIENT_TEMPLATE.FAT&amp;display_string=Audit&amp;VAR:KEY=BANMNIVYNA&amp;VAR:QUERY=RkZfQ0FQRVgoQU5OLC0yLCwsUlAp&amp;WINDOW=FIRST_POPUP&amp;HEIGHT=450&amp;WIDTH=450&amp;START_MAXIMIZED=","FALSE&amp;VAR:CALENDAR=US&amp;VAR:SYMBOL=615694&amp;VAR:INDEX=0"}</definedName>
    <definedName name="_3783__FDSAUDITLINK__" localSheetId="11" hidden="1">{"fdsup://directions/FAT Viewer?action=UPDATE&amp;creator=factset&amp;DYN_ARGS=TRUE&amp;DOC_NAME=FAT:FQL_AUDITING_CLIENT_TEMPLATE.FAT&amp;display_string=Audit&amp;VAR:KEY=DUXINCVGVI&amp;VAR:QUERY=RkZfTkVUX0lOQyhBTk4sLTEsLCxSUCk=&amp;WINDOW=FIRST_POPUP&amp;HEIGHT=450&amp;WIDTH=450&amp;START_MAXIMI","ZED=FALSE&amp;VAR:CALENDAR=US&amp;VAR:SYMBOL=615694&amp;VAR:INDEX=0"}</definedName>
    <definedName name="_3783__FDSAUDITLINK__" localSheetId="3" hidden="1">{"fdsup://directions/FAT Viewer?action=UPDATE&amp;creator=factset&amp;DYN_ARGS=TRUE&amp;DOC_NAME=FAT:FQL_AUDITING_CLIENT_TEMPLATE.FAT&amp;display_string=Audit&amp;VAR:KEY=DUXINCVGVI&amp;VAR:QUERY=RkZfTkVUX0lOQyhBTk4sLTEsLCxSUCk=&amp;WINDOW=FIRST_POPUP&amp;HEIGHT=450&amp;WIDTH=450&amp;START_MAXIMI","ZED=FALSE&amp;VAR:CALENDAR=US&amp;VAR:SYMBOL=615694&amp;VAR:INDEX=0"}</definedName>
    <definedName name="_3783__FDSAUDITLINK__" hidden="1">{"fdsup://directions/FAT Viewer?action=UPDATE&amp;creator=factset&amp;DYN_ARGS=TRUE&amp;DOC_NAME=FAT:FQL_AUDITING_CLIENT_TEMPLATE.FAT&amp;display_string=Audit&amp;VAR:KEY=DUXINCVGVI&amp;VAR:QUERY=RkZfTkVUX0lOQyhBTk4sLTEsLCxSUCk=&amp;WINDOW=FIRST_POPUP&amp;HEIGHT=450&amp;WIDTH=450&amp;START_MAXIMI","ZED=FALSE&amp;VAR:CALENDAR=US&amp;VAR:SYMBOL=615694&amp;VAR:INDEX=0"}</definedName>
    <definedName name="_3784__FDSAUDITLINK__" localSheetId="11" hidden="1">{"fdsup://directions/FAT Viewer?action=UPDATE&amp;creator=factset&amp;DYN_ARGS=TRUE&amp;DOC_NAME=FAT:FQL_AUDITING_CLIENT_TEMPLATE.FAT&amp;display_string=Audit&amp;VAR:KEY=LUHOPKBOVO&amp;VAR:QUERY=RkZfTkVUX0lOQyhBTk4sLTIsLCxSUCk=&amp;WINDOW=FIRST_POPUP&amp;HEIGHT=450&amp;WIDTH=450&amp;START_MAXIMI","ZED=FALSE&amp;VAR:CALENDAR=US&amp;VAR:SYMBOL=615694&amp;VAR:INDEX=0"}</definedName>
    <definedName name="_3784__FDSAUDITLINK__" localSheetId="3" hidden="1">{"fdsup://directions/FAT Viewer?action=UPDATE&amp;creator=factset&amp;DYN_ARGS=TRUE&amp;DOC_NAME=FAT:FQL_AUDITING_CLIENT_TEMPLATE.FAT&amp;display_string=Audit&amp;VAR:KEY=LUHOPKBOVO&amp;VAR:QUERY=RkZfTkVUX0lOQyhBTk4sLTIsLCxSUCk=&amp;WINDOW=FIRST_POPUP&amp;HEIGHT=450&amp;WIDTH=450&amp;START_MAXIMI","ZED=FALSE&amp;VAR:CALENDAR=US&amp;VAR:SYMBOL=615694&amp;VAR:INDEX=0"}</definedName>
    <definedName name="_3784__FDSAUDITLINK__" hidden="1">{"fdsup://directions/FAT Viewer?action=UPDATE&amp;creator=factset&amp;DYN_ARGS=TRUE&amp;DOC_NAME=FAT:FQL_AUDITING_CLIENT_TEMPLATE.FAT&amp;display_string=Audit&amp;VAR:KEY=LUHOPKBOVO&amp;VAR:QUERY=RkZfTkVUX0lOQyhBTk4sLTIsLCxSUCk=&amp;WINDOW=FIRST_POPUP&amp;HEIGHT=450&amp;WIDTH=450&amp;START_MAXIMI","ZED=FALSE&amp;VAR:CALENDAR=US&amp;VAR:SYMBOL=615694&amp;VAR:INDEX=0"}</definedName>
    <definedName name="_3785__FDSAUDITLINK__" localSheetId="11" hidden="1">{"fdsup://directions/FAT Viewer?action=UPDATE&amp;creator=factset&amp;DYN_ARGS=TRUE&amp;DOC_NAME=FAT:FQL_AUDITING_CLIENT_TEMPLATE.FAT&amp;display_string=Audit&amp;VAR:KEY=PQZGXUVKZO&amp;VAR:QUERY=RkZfRUJJVChBTk4sLTEsLCxSUCk=&amp;WINDOW=FIRST_POPUP&amp;HEIGHT=450&amp;WIDTH=450&amp;START_MAXIMIZED=","FALSE&amp;VAR:CALENDAR=US&amp;VAR:SYMBOL=615694&amp;VAR:INDEX=0"}</definedName>
    <definedName name="_3785__FDSAUDITLINK__" localSheetId="3" hidden="1">{"fdsup://directions/FAT Viewer?action=UPDATE&amp;creator=factset&amp;DYN_ARGS=TRUE&amp;DOC_NAME=FAT:FQL_AUDITING_CLIENT_TEMPLATE.FAT&amp;display_string=Audit&amp;VAR:KEY=PQZGXUVKZO&amp;VAR:QUERY=RkZfRUJJVChBTk4sLTEsLCxSUCk=&amp;WINDOW=FIRST_POPUP&amp;HEIGHT=450&amp;WIDTH=450&amp;START_MAXIMIZED=","FALSE&amp;VAR:CALENDAR=US&amp;VAR:SYMBOL=615694&amp;VAR:INDEX=0"}</definedName>
    <definedName name="_3785__FDSAUDITLINK__" hidden="1">{"fdsup://directions/FAT Viewer?action=UPDATE&amp;creator=factset&amp;DYN_ARGS=TRUE&amp;DOC_NAME=FAT:FQL_AUDITING_CLIENT_TEMPLATE.FAT&amp;display_string=Audit&amp;VAR:KEY=PQZGXUVKZO&amp;VAR:QUERY=RkZfRUJJVChBTk4sLTEsLCxSUCk=&amp;WINDOW=FIRST_POPUP&amp;HEIGHT=450&amp;WIDTH=450&amp;START_MAXIMIZED=","FALSE&amp;VAR:CALENDAR=US&amp;VAR:SYMBOL=615694&amp;VAR:INDEX=0"}</definedName>
    <definedName name="_3786__FDSAUDITLINK__" localSheetId="11" hidden="1">{"fdsup://directions/FAT Viewer?action=UPDATE&amp;creator=factset&amp;DYN_ARGS=TRUE&amp;DOC_NAME=FAT:FQL_AUDITING_CLIENT_TEMPLATE.FAT&amp;display_string=Audit&amp;VAR:KEY=JCBYDCDGXK&amp;VAR:QUERY=RkZfRUJJVChBTk4sLTIsLCxSUCk=&amp;WINDOW=FIRST_POPUP&amp;HEIGHT=450&amp;WIDTH=450&amp;START_MAXIMIZED=","FALSE&amp;VAR:CALENDAR=US&amp;VAR:SYMBOL=615694&amp;VAR:INDEX=0"}</definedName>
    <definedName name="_3786__FDSAUDITLINK__" localSheetId="3" hidden="1">{"fdsup://directions/FAT Viewer?action=UPDATE&amp;creator=factset&amp;DYN_ARGS=TRUE&amp;DOC_NAME=FAT:FQL_AUDITING_CLIENT_TEMPLATE.FAT&amp;display_string=Audit&amp;VAR:KEY=JCBYDCDGXK&amp;VAR:QUERY=RkZfRUJJVChBTk4sLTIsLCxSUCk=&amp;WINDOW=FIRST_POPUP&amp;HEIGHT=450&amp;WIDTH=450&amp;START_MAXIMIZED=","FALSE&amp;VAR:CALENDAR=US&amp;VAR:SYMBOL=615694&amp;VAR:INDEX=0"}</definedName>
    <definedName name="_3786__FDSAUDITLINK__" hidden="1">{"fdsup://directions/FAT Viewer?action=UPDATE&amp;creator=factset&amp;DYN_ARGS=TRUE&amp;DOC_NAME=FAT:FQL_AUDITING_CLIENT_TEMPLATE.FAT&amp;display_string=Audit&amp;VAR:KEY=JCBYDCDGXK&amp;VAR:QUERY=RkZfRUJJVChBTk4sLTIsLCxSUCk=&amp;WINDOW=FIRST_POPUP&amp;HEIGHT=450&amp;WIDTH=450&amp;START_MAXIMIZED=","FALSE&amp;VAR:CALENDAR=US&amp;VAR:SYMBOL=615694&amp;VAR:INDEX=0"}</definedName>
    <definedName name="_3787__FDSAUDITLINK__" localSheetId="11" hidden="1">{"fdsup://directions/FAT Viewer?action=UPDATE&amp;creator=factset&amp;DYN_ARGS=TRUE&amp;DOC_NAME=FAT:FQL_AUDITING_CLIENT_TEMPLATE.FAT&amp;display_string=Audit&amp;VAR:KEY=ZUJQPWZMRA&amp;VAR:QUERY=RkZfRUJJVERBKEFOTiwtMSwsLFJQKQ==&amp;WINDOW=FIRST_POPUP&amp;HEIGHT=450&amp;WIDTH=450&amp;START_MAXIMI","ZED=FALSE&amp;VAR:CALENDAR=US&amp;VAR:SYMBOL=615694&amp;VAR:INDEX=0"}</definedName>
    <definedName name="_3787__FDSAUDITLINK__" localSheetId="3" hidden="1">{"fdsup://directions/FAT Viewer?action=UPDATE&amp;creator=factset&amp;DYN_ARGS=TRUE&amp;DOC_NAME=FAT:FQL_AUDITING_CLIENT_TEMPLATE.FAT&amp;display_string=Audit&amp;VAR:KEY=ZUJQPWZMRA&amp;VAR:QUERY=RkZfRUJJVERBKEFOTiwtMSwsLFJQKQ==&amp;WINDOW=FIRST_POPUP&amp;HEIGHT=450&amp;WIDTH=450&amp;START_MAXIMI","ZED=FALSE&amp;VAR:CALENDAR=US&amp;VAR:SYMBOL=615694&amp;VAR:INDEX=0"}</definedName>
    <definedName name="_3787__FDSAUDITLINK__" hidden="1">{"fdsup://directions/FAT Viewer?action=UPDATE&amp;creator=factset&amp;DYN_ARGS=TRUE&amp;DOC_NAME=FAT:FQL_AUDITING_CLIENT_TEMPLATE.FAT&amp;display_string=Audit&amp;VAR:KEY=ZUJQPWZMRA&amp;VAR:QUERY=RkZfRUJJVERBKEFOTiwtMSwsLFJQKQ==&amp;WINDOW=FIRST_POPUP&amp;HEIGHT=450&amp;WIDTH=450&amp;START_MAXIMI","ZED=FALSE&amp;VAR:CALENDAR=US&amp;VAR:SYMBOL=615694&amp;VAR:INDEX=0"}</definedName>
    <definedName name="_3788__FDSAUDITLINK__" localSheetId="11" hidden="1">{"fdsup://directions/FAT Viewer?action=UPDATE&amp;creator=factset&amp;DYN_ARGS=TRUE&amp;DOC_NAME=FAT:FQL_AUDITING_CLIENT_TEMPLATE.FAT&amp;display_string=Audit&amp;VAR:KEY=NYHUJOPAJK&amp;VAR:QUERY=RkZfRUJJVERBKEFOTiwtMiwsLFJQKQ==&amp;WINDOW=FIRST_POPUP&amp;HEIGHT=450&amp;WIDTH=450&amp;START_MAXIMI","ZED=FALSE&amp;VAR:CALENDAR=US&amp;VAR:SYMBOL=615694&amp;VAR:INDEX=0"}</definedName>
    <definedName name="_3788__FDSAUDITLINK__" localSheetId="3" hidden="1">{"fdsup://directions/FAT Viewer?action=UPDATE&amp;creator=factset&amp;DYN_ARGS=TRUE&amp;DOC_NAME=FAT:FQL_AUDITING_CLIENT_TEMPLATE.FAT&amp;display_string=Audit&amp;VAR:KEY=NYHUJOPAJK&amp;VAR:QUERY=RkZfRUJJVERBKEFOTiwtMiwsLFJQKQ==&amp;WINDOW=FIRST_POPUP&amp;HEIGHT=450&amp;WIDTH=450&amp;START_MAXIMI","ZED=FALSE&amp;VAR:CALENDAR=US&amp;VAR:SYMBOL=615694&amp;VAR:INDEX=0"}</definedName>
    <definedName name="_3788__FDSAUDITLINK__" hidden="1">{"fdsup://directions/FAT Viewer?action=UPDATE&amp;creator=factset&amp;DYN_ARGS=TRUE&amp;DOC_NAME=FAT:FQL_AUDITING_CLIENT_TEMPLATE.FAT&amp;display_string=Audit&amp;VAR:KEY=NYHUJOPAJK&amp;VAR:QUERY=RkZfRUJJVERBKEFOTiwtMiwsLFJQKQ==&amp;WINDOW=FIRST_POPUP&amp;HEIGHT=450&amp;WIDTH=450&amp;START_MAXIMI","ZED=FALSE&amp;VAR:CALENDAR=US&amp;VAR:SYMBOL=615694&amp;VAR:INDEX=0"}</definedName>
    <definedName name="_3789__FDSAUDITLINK__" localSheetId="11" hidden="1">{"fdsup://Directions/FactSet Auditing Viewer?action=AUDIT_VALUE&amp;DB=129&amp;ID1=615694&amp;VALUEID=01001&amp;SDATE=2009&amp;PERIODTYPE=ANN_STD&amp;window=popup_no_bar&amp;width=385&amp;height=120&amp;START_MAXIMIZED=FALSE&amp;creator=factset&amp;display_string=Audit"}</definedName>
    <definedName name="_3789__FDSAUDITLINK__" localSheetId="3" hidden="1">{"fdsup://Directions/FactSet Auditing Viewer?action=AUDIT_VALUE&amp;DB=129&amp;ID1=615694&amp;VALUEID=01001&amp;SDATE=2009&amp;PERIODTYPE=ANN_STD&amp;window=popup_no_bar&amp;width=385&amp;height=120&amp;START_MAXIMIZED=FALSE&amp;creator=factset&amp;display_string=Audit"}</definedName>
    <definedName name="_3789__FDSAUDITLINK__" hidden="1">{"fdsup://Directions/FactSet Auditing Viewer?action=AUDIT_VALUE&amp;DB=129&amp;ID1=615694&amp;VALUEID=01001&amp;SDATE=2009&amp;PERIODTYPE=ANN_STD&amp;window=popup_no_bar&amp;width=385&amp;height=120&amp;START_MAXIMIZED=FALSE&amp;creator=factset&amp;display_string=Audit"}</definedName>
    <definedName name="_379__FDSAUDITLINK__" localSheetId="11" hidden="1">{"fdsup://directions/FAT Viewer?action=UPDATE&amp;creator=factset&amp;DYN_ARGS=TRUE&amp;DOC_NAME=FAT:FQL_AUDITING_CLIENT_TEMPLATE.FAT&amp;display_string=Audit&amp;VAR:KEY=ZKDYXCHSLG&amp;VAR:QUERY=RkZfRUJJVChBTk4sLTEsLCxSUCk=&amp;WINDOW=FIRST_POPUP&amp;HEIGHT=450&amp;WIDTH=450&amp;START_MAXIMIZED=","FALSE&amp;VAR:CALENDAR=FIVEDAY&amp;VAR:SYMBOL=683640&amp;VAR:INDEX=0"}</definedName>
    <definedName name="_379__FDSAUDITLINK__" localSheetId="3" hidden="1">{"fdsup://directions/FAT Viewer?action=UPDATE&amp;creator=factset&amp;DYN_ARGS=TRUE&amp;DOC_NAME=FAT:FQL_AUDITING_CLIENT_TEMPLATE.FAT&amp;display_string=Audit&amp;VAR:KEY=ZKDYXCHSLG&amp;VAR:QUERY=RkZfRUJJVChBTk4sLTEsLCxSUCk=&amp;WINDOW=FIRST_POPUP&amp;HEIGHT=450&amp;WIDTH=450&amp;START_MAXIMIZED=","FALSE&amp;VAR:CALENDAR=FIVEDAY&amp;VAR:SYMBOL=683640&amp;VAR:INDEX=0"}</definedName>
    <definedName name="_379__FDSAUDITLINK__" hidden="1">{"fdsup://directions/FAT Viewer?action=UPDATE&amp;creator=factset&amp;DYN_ARGS=TRUE&amp;DOC_NAME=FAT:FQL_AUDITING_CLIENT_TEMPLATE.FAT&amp;display_string=Audit&amp;VAR:KEY=ZKDYXCHSLG&amp;VAR:QUERY=RkZfRUJJVChBTk4sLTEsLCxSUCk=&amp;WINDOW=FIRST_POPUP&amp;HEIGHT=450&amp;WIDTH=450&amp;START_MAXIMIZED=","FALSE&amp;VAR:CALENDAR=FIVEDAY&amp;VAR:SYMBOL=683640&amp;VAR:INDEX=0"}</definedName>
    <definedName name="_3790__FDSAUDITLINK__" localSheetId="11" hidden="1">{"fdsup://Directions/FactSet Auditing Viewer?action=AUDIT_VALUE&amp;DB=129&amp;ID1=615694&amp;VALUEID=01001&amp;SDATE=2008&amp;PERIODTYPE=ANN_STD&amp;window=popup_no_bar&amp;width=385&amp;height=120&amp;START_MAXIMIZED=FALSE&amp;creator=factset&amp;display_string=Audit"}</definedName>
    <definedName name="_3790__FDSAUDITLINK__" localSheetId="3" hidden="1">{"fdsup://Directions/FactSet Auditing Viewer?action=AUDIT_VALUE&amp;DB=129&amp;ID1=615694&amp;VALUEID=01001&amp;SDATE=2008&amp;PERIODTYPE=ANN_STD&amp;window=popup_no_bar&amp;width=385&amp;height=120&amp;START_MAXIMIZED=FALSE&amp;creator=factset&amp;display_string=Audit"}</definedName>
    <definedName name="_3790__FDSAUDITLINK__" hidden="1">{"fdsup://Directions/FactSet Auditing Viewer?action=AUDIT_VALUE&amp;DB=129&amp;ID1=615694&amp;VALUEID=01001&amp;SDATE=2008&amp;PERIODTYPE=ANN_STD&amp;window=popup_no_bar&amp;width=385&amp;height=120&amp;START_MAXIMIZED=FALSE&amp;creator=factset&amp;display_string=Audit"}</definedName>
    <definedName name="_3791__FDSAUDITLINK__" localSheetId="11" hidden="1">{"fdsup://directions/FAT Viewer?action=UPDATE&amp;creator=factset&amp;DYN_ARGS=TRUE&amp;DOC_NAME=FAT:FQL_AUDITING_CLIENT_TEMPLATE.FAT&amp;display_string=Audit&amp;VAR:KEY=BIPETKXWPO&amp;VAR:QUERY=RkZfQ0FQRVgoQU5OLDAsLCxSUCk=&amp;WINDOW=FIRST_POPUP&amp;HEIGHT=450&amp;WIDTH=450&amp;START_MAXIMIZED=","FALSE&amp;VAR:CALENDAR=US&amp;VAR:SYMBOL=674198&amp;VAR:INDEX=0"}</definedName>
    <definedName name="_3791__FDSAUDITLINK__" localSheetId="3" hidden="1">{"fdsup://directions/FAT Viewer?action=UPDATE&amp;creator=factset&amp;DYN_ARGS=TRUE&amp;DOC_NAME=FAT:FQL_AUDITING_CLIENT_TEMPLATE.FAT&amp;display_string=Audit&amp;VAR:KEY=BIPETKXWPO&amp;VAR:QUERY=RkZfQ0FQRVgoQU5OLDAsLCxSUCk=&amp;WINDOW=FIRST_POPUP&amp;HEIGHT=450&amp;WIDTH=450&amp;START_MAXIMIZED=","FALSE&amp;VAR:CALENDAR=US&amp;VAR:SYMBOL=674198&amp;VAR:INDEX=0"}</definedName>
    <definedName name="_3791__FDSAUDITLINK__" hidden="1">{"fdsup://directions/FAT Viewer?action=UPDATE&amp;creator=factset&amp;DYN_ARGS=TRUE&amp;DOC_NAME=FAT:FQL_AUDITING_CLIENT_TEMPLATE.FAT&amp;display_string=Audit&amp;VAR:KEY=BIPETKXWPO&amp;VAR:QUERY=RkZfQ0FQRVgoQU5OLDAsLCxSUCk=&amp;WINDOW=FIRST_POPUP&amp;HEIGHT=450&amp;WIDTH=450&amp;START_MAXIMIZED=","FALSE&amp;VAR:CALENDAR=US&amp;VAR:SYMBOL=674198&amp;VAR:INDEX=0"}</definedName>
    <definedName name="_3792__FDSAUDITLINK__" localSheetId="11" hidden="1">{"fdsup://directions/FAT Viewer?action=UPDATE&amp;creator=factset&amp;DYN_ARGS=TRUE&amp;DOC_NAME=FAT:FQL_AUDITING_CLIENT_TEMPLATE.FAT&amp;display_string=Audit&amp;VAR:KEY=RGZMDOVILU&amp;VAR:QUERY=RkZfQ0FQRVgoQU5OLC0xLCwsUlAp&amp;WINDOW=FIRST_POPUP&amp;HEIGHT=450&amp;WIDTH=450&amp;START_MAXIMIZED=","FALSE&amp;VAR:CALENDAR=US&amp;VAR:SYMBOL=674198&amp;VAR:INDEX=0"}</definedName>
    <definedName name="_3792__FDSAUDITLINK__" localSheetId="3" hidden="1">{"fdsup://directions/FAT Viewer?action=UPDATE&amp;creator=factset&amp;DYN_ARGS=TRUE&amp;DOC_NAME=FAT:FQL_AUDITING_CLIENT_TEMPLATE.FAT&amp;display_string=Audit&amp;VAR:KEY=RGZMDOVILU&amp;VAR:QUERY=RkZfQ0FQRVgoQU5OLC0xLCwsUlAp&amp;WINDOW=FIRST_POPUP&amp;HEIGHT=450&amp;WIDTH=450&amp;START_MAXIMIZED=","FALSE&amp;VAR:CALENDAR=US&amp;VAR:SYMBOL=674198&amp;VAR:INDEX=0"}</definedName>
    <definedName name="_3792__FDSAUDITLINK__" hidden="1">{"fdsup://directions/FAT Viewer?action=UPDATE&amp;creator=factset&amp;DYN_ARGS=TRUE&amp;DOC_NAME=FAT:FQL_AUDITING_CLIENT_TEMPLATE.FAT&amp;display_string=Audit&amp;VAR:KEY=RGZMDOVILU&amp;VAR:QUERY=RkZfQ0FQRVgoQU5OLC0xLCwsUlAp&amp;WINDOW=FIRST_POPUP&amp;HEIGHT=450&amp;WIDTH=450&amp;START_MAXIMIZED=","FALSE&amp;VAR:CALENDAR=US&amp;VAR:SYMBOL=674198&amp;VAR:INDEX=0"}</definedName>
    <definedName name="_3793__FDSAUDITLINK__" localSheetId="11" hidden="1">{"fdsup://directions/FAT Viewer?action=UPDATE&amp;creator=factset&amp;DYN_ARGS=TRUE&amp;DOC_NAME=FAT:FQL_AUDITING_CLIENT_TEMPLATE.FAT&amp;display_string=Audit&amp;VAR:KEY=LQXAHKPWPO&amp;VAR:QUERY=RkZfQ0FQRVgoQU5OLC0yLCwsUlAp&amp;WINDOW=FIRST_POPUP&amp;HEIGHT=450&amp;WIDTH=450&amp;START_MAXIMIZED=","FALSE&amp;VAR:CALENDAR=US&amp;VAR:SYMBOL=674198&amp;VAR:INDEX=0"}</definedName>
    <definedName name="_3793__FDSAUDITLINK__" localSheetId="3" hidden="1">{"fdsup://directions/FAT Viewer?action=UPDATE&amp;creator=factset&amp;DYN_ARGS=TRUE&amp;DOC_NAME=FAT:FQL_AUDITING_CLIENT_TEMPLATE.FAT&amp;display_string=Audit&amp;VAR:KEY=LQXAHKPWPO&amp;VAR:QUERY=RkZfQ0FQRVgoQU5OLC0yLCwsUlAp&amp;WINDOW=FIRST_POPUP&amp;HEIGHT=450&amp;WIDTH=450&amp;START_MAXIMIZED=","FALSE&amp;VAR:CALENDAR=US&amp;VAR:SYMBOL=674198&amp;VAR:INDEX=0"}</definedName>
    <definedName name="_3793__FDSAUDITLINK__" hidden="1">{"fdsup://directions/FAT Viewer?action=UPDATE&amp;creator=factset&amp;DYN_ARGS=TRUE&amp;DOC_NAME=FAT:FQL_AUDITING_CLIENT_TEMPLATE.FAT&amp;display_string=Audit&amp;VAR:KEY=LQXAHKPWPO&amp;VAR:QUERY=RkZfQ0FQRVgoQU5OLC0yLCwsUlAp&amp;WINDOW=FIRST_POPUP&amp;HEIGHT=450&amp;WIDTH=450&amp;START_MAXIMIZED=","FALSE&amp;VAR:CALENDAR=US&amp;VAR:SYMBOL=674198&amp;VAR:INDEX=0"}</definedName>
    <definedName name="_3794__FDSAUDITLINK__" localSheetId="11" hidden="1">{"fdsup://directions/FAT Viewer?action=UPDATE&amp;creator=factset&amp;DYN_ARGS=TRUE&amp;DOC_NAME=FAT:FQL_AUDITING_CLIENT_TEMPLATE.FAT&amp;display_string=Audit&amp;VAR:KEY=ZMJUFIRMTW&amp;VAR:QUERY=RkZfTkVUX0lOQyhBTk4sLTEsLCxSUCk=&amp;WINDOW=FIRST_POPUP&amp;HEIGHT=450&amp;WIDTH=450&amp;START_MAXIMI","ZED=FALSE&amp;VAR:CALENDAR=US&amp;VAR:SYMBOL=674198&amp;VAR:INDEX=0"}</definedName>
    <definedName name="_3794__FDSAUDITLINK__" localSheetId="3" hidden="1">{"fdsup://directions/FAT Viewer?action=UPDATE&amp;creator=factset&amp;DYN_ARGS=TRUE&amp;DOC_NAME=FAT:FQL_AUDITING_CLIENT_TEMPLATE.FAT&amp;display_string=Audit&amp;VAR:KEY=ZMJUFIRMTW&amp;VAR:QUERY=RkZfTkVUX0lOQyhBTk4sLTEsLCxSUCk=&amp;WINDOW=FIRST_POPUP&amp;HEIGHT=450&amp;WIDTH=450&amp;START_MAXIMI","ZED=FALSE&amp;VAR:CALENDAR=US&amp;VAR:SYMBOL=674198&amp;VAR:INDEX=0"}</definedName>
    <definedName name="_3794__FDSAUDITLINK__" hidden="1">{"fdsup://directions/FAT Viewer?action=UPDATE&amp;creator=factset&amp;DYN_ARGS=TRUE&amp;DOC_NAME=FAT:FQL_AUDITING_CLIENT_TEMPLATE.FAT&amp;display_string=Audit&amp;VAR:KEY=ZMJUFIRMTW&amp;VAR:QUERY=RkZfTkVUX0lOQyhBTk4sLTEsLCxSUCk=&amp;WINDOW=FIRST_POPUP&amp;HEIGHT=450&amp;WIDTH=450&amp;START_MAXIMI","ZED=FALSE&amp;VAR:CALENDAR=US&amp;VAR:SYMBOL=674198&amp;VAR:INDEX=0"}</definedName>
    <definedName name="_3795__FDSAUDITLINK__" localSheetId="11" hidden="1">{"fdsup://directions/FAT Viewer?action=UPDATE&amp;creator=factset&amp;DYN_ARGS=TRUE&amp;DOC_NAME=FAT:FQL_AUDITING_CLIENT_TEMPLATE.FAT&amp;display_string=Audit&amp;VAR:KEY=PMLAZIZYVI&amp;VAR:QUERY=RkZfTkVUX0lOQyhBTk4sLTIsLCxSUCk=&amp;WINDOW=FIRST_POPUP&amp;HEIGHT=450&amp;WIDTH=450&amp;START_MAXIMI","ZED=FALSE&amp;VAR:CALENDAR=US&amp;VAR:SYMBOL=674198&amp;VAR:INDEX=0"}</definedName>
    <definedName name="_3795__FDSAUDITLINK__" localSheetId="3" hidden="1">{"fdsup://directions/FAT Viewer?action=UPDATE&amp;creator=factset&amp;DYN_ARGS=TRUE&amp;DOC_NAME=FAT:FQL_AUDITING_CLIENT_TEMPLATE.FAT&amp;display_string=Audit&amp;VAR:KEY=PMLAZIZYVI&amp;VAR:QUERY=RkZfTkVUX0lOQyhBTk4sLTIsLCxSUCk=&amp;WINDOW=FIRST_POPUP&amp;HEIGHT=450&amp;WIDTH=450&amp;START_MAXIMI","ZED=FALSE&amp;VAR:CALENDAR=US&amp;VAR:SYMBOL=674198&amp;VAR:INDEX=0"}</definedName>
    <definedName name="_3795__FDSAUDITLINK__" hidden="1">{"fdsup://directions/FAT Viewer?action=UPDATE&amp;creator=factset&amp;DYN_ARGS=TRUE&amp;DOC_NAME=FAT:FQL_AUDITING_CLIENT_TEMPLATE.FAT&amp;display_string=Audit&amp;VAR:KEY=PMLAZIZYVI&amp;VAR:QUERY=RkZfTkVUX0lOQyhBTk4sLTIsLCxSUCk=&amp;WINDOW=FIRST_POPUP&amp;HEIGHT=450&amp;WIDTH=450&amp;START_MAXIMI","ZED=FALSE&amp;VAR:CALENDAR=US&amp;VAR:SYMBOL=674198&amp;VAR:INDEX=0"}</definedName>
    <definedName name="_3796__FDSAUDITLINK__" localSheetId="11" hidden="1">{"fdsup://directions/FAT Viewer?action=UPDATE&amp;creator=factset&amp;DYN_ARGS=TRUE&amp;DOC_NAME=FAT:FQL_AUDITING_CLIENT_TEMPLATE.FAT&amp;display_string=Audit&amp;VAR:KEY=FQLKZEVULY&amp;VAR:QUERY=RkZfRUJJVChBTk4sLTEsLCxSUCk=&amp;WINDOW=FIRST_POPUP&amp;HEIGHT=450&amp;WIDTH=450&amp;START_MAXIMIZED=","FALSE&amp;VAR:CALENDAR=US&amp;VAR:SYMBOL=674198&amp;VAR:INDEX=0"}</definedName>
    <definedName name="_3796__FDSAUDITLINK__" localSheetId="3" hidden="1">{"fdsup://directions/FAT Viewer?action=UPDATE&amp;creator=factset&amp;DYN_ARGS=TRUE&amp;DOC_NAME=FAT:FQL_AUDITING_CLIENT_TEMPLATE.FAT&amp;display_string=Audit&amp;VAR:KEY=FQLKZEVULY&amp;VAR:QUERY=RkZfRUJJVChBTk4sLTEsLCxSUCk=&amp;WINDOW=FIRST_POPUP&amp;HEIGHT=450&amp;WIDTH=450&amp;START_MAXIMIZED=","FALSE&amp;VAR:CALENDAR=US&amp;VAR:SYMBOL=674198&amp;VAR:INDEX=0"}</definedName>
    <definedName name="_3796__FDSAUDITLINK__" hidden="1">{"fdsup://directions/FAT Viewer?action=UPDATE&amp;creator=factset&amp;DYN_ARGS=TRUE&amp;DOC_NAME=FAT:FQL_AUDITING_CLIENT_TEMPLATE.FAT&amp;display_string=Audit&amp;VAR:KEY=FQLKZEVULY&amp;VAR:QUERY=RkZfRUJJVChBTk4sLTEsLCxSUCk=&amp;WINDOW=FIRST_POPUP&amp;HEIGHT=450&amp;WIDTH=450&amp;START_MAXIMIZED=","FALSE&amp;VAR:CALENDAR=US&amp;VAR:SYMBOL=674198&amp;VAR:INDEX=0"}</definedName>
    <definedName name="_3797__FDSAUDITLINK__" localSheetId="11" hidden="1">{"fdsup://directions/FAT Viewer?action=UPDATE&amp;creator=factset&amp;DYN_ARGS=TRUE&amp;DOC_NAME=FAT:FQL_AUDITING_CLIENT_TEMPLATE.FAT&amp;display_string=Audit&amp;VAR:KEY=LITGVMRMNO&amp;VAR:QUERY=RkZfRUJJVChBTk4sLTIsLCxSUCk=&amp;WINDOW=FIRST_POPUP&amp;HEIGHT=450&amp;WIDTH=450&amp;START_MAXIMIZED=","FALSE&amp;VAR:CALENDAR=US&amp;VAR:SYMBOL=674198&amp;VAR:INDEX=0"}</definedName>
    <definedName name="_3797__FDSAUDITLINK__" localSheetId="3" hidden="1">{"fdsup://directions/FAT Viewer?action=UPDATE&amp;creator=factset&amp;DYN_ARGS=TRUE&amp;DOC_NAME=FAT:FQL_AUDITING_CLIENT_TEMPLATE.FAT&amp;display_string=Audit&amp;VAR:KEY=LITGVMRMNO&amp;VAR:QUERY=RkZfRUJJVChBTk4sLTIsLCxSUCk=&amp;WINDOW=FIRST_POPUP&amp;HEIGHT=450&amp;WIDTH=450&amp;START_MAXIMIZED=","FALSE&amp;VAR:CALENDAR=US&amp;VAR:SYMBOL=674198&amp;VAR:INDEX=0"}</definedName>
    <definedName name="_3797__FDSAUDITLINK__" hidden="1">{"fdsup://directions/FAT Viewer?action=UPDATE&amp;creator=factset&amp;DYN_ARGS=TRUE&amp;DOC_NAME=FAT:FQL_AUDITING_CLIENT_TEMPLATE.FAT&amp;display_string=Audit&amp;VAR:KEY=LITGVMRMNO&amp;VAR:QUERY=RkZfRUJJVChBTk4sLTIsLCxSUCk=&amp;WINDOW=FIRST_POPUP&amp;HEIGHT=450&amp;WIDTH=450&amp;START_MAXIMIZED=","FALSE&amp;VAR:CALENDAR=US&amp;VAR:SYMBOL=674198&amp;VAR:INDEX=0"}</definedName>
    <definedName name="_3798__FDSAUDITLINK__" localSheetId="11" hidden="1">{"fdsup://directions/FAT Viewer?action=UPDATE&amp;creator=factset&amp;DYN_ARGS=TRUE&amp;DOC_NAME=FAT:FQL_AUDITING_CLIENT_TEMPLATE.FAT&amp;display_string=Audit&amp;VAR:KEY=NIDOLQPODU&amp;VAR:QUERY=RkZfRUJJVERBKEFOTiwtMSwsLFJQKQ==&amp;WINDOW=FIRST_POPUP&amp;HEIGHT=450&amp;WIDTH=450&amp;START_MAXIMI","ZED=FALSE&amp;VAR:CALENDAR=US&amp;VAR:SYMBOL=674198&amp;VAR:INDEX=0"}</definedName>
    <definedName name="_3798__FDSAUDITLINK__" localSheetId="3" hidden="1">{"fdsup://directions/FAT Viewer?action=UPDATE&amp;creator=factset&amp;DYN_ARGS=TRUE&amp;DOC_NAME=FAT:FQL_AUDITING_CLIENT_TEMPLATE.FAT&amp;display_string=Audit&amp;VAR:KEY=NIDOLQPODU&amp;VAR:QUERY=RkZfRUJJVERBKEFOTiwtMSwsLFJQKQ==&amp;WINDOW=FIRST_POPUP&amp;HEIGHT=450&amp;WIDTH=450&amp;START_MAXIMI","ZED=FALSE&amp;VAR:CALENDAR=US&amp;VAR:SYMBOL=674198&amp;VAR:INDEX=0"}</definedName>
    <definedName name="_3798__FDSAUDITLINK__" hidden="1">{"fdsup://directions/FAT Viewer?action=UPDATE&amp;creator=factset&amp;DYN_ARGS=TRUE&amp;DOC_NAME=FAT:FQL_AUDITING_CLIENT_TEMPLATE.FAT&amp;display_string=Audit&amp;VAR:KEY=NIDOLQPODU&amp;VAR:QUERY=RkZfRUJJVERBKEFOTiwtMSwsLFJQKQ==&amp;WINDOW=FIRST_POPUP&amp;HEIGHT=450&amp;WIDTH=450&amp;START_MAXIMI","ZED=FALSE&amp;VAR:CALENDAR=US&amp;VAR:SYMBOL=674198&amp;VAR:INDEX=0"}</definedName>
    <definedName name="_3799__FDSAUDITLINK__" localSheetId="11" hidden="1">{"fdsup://directions/FAT Viewer?action=UPDATE&amp;creator=factset&amp;DYN_ARGS=TRUE&amp;DOC_NAME=FAT:FQL_AUDITING_CLIENT_TEMPLATE.FAT&amp;display_string=Audit&amp;VAR:KEY=XYTGJEDMRI&amp;VAR:QUERY=RkZfRUJJVERBKEFOTiwtMiwsLFJQKQ==&amp;WINDOW=FIRST_POPUP&amp;HEIGHT=450&amp;WIDTH=450&amp;START_MAXIMI","ZED=FALSE&amp;VAR:CALENDAR=US&amp;VAR:SYMBOL=674198&amp;VAR:INDEX=0"}</definedName>
    <definedName name="_3799__FDSAUDITLINK__" localSheetId="3" hidden="1">{"fdsup://directions/FAT Viewer?action=UPDATE&amp;creator=factset&amp;DYN_ARGS=TRUE&amp;DOC_NAME=FAT:FQL_AUDITING_CLIENT_TEMPLATE.FAT&amp;display_string=Audit&amp;VAR:KEY=XYTGJEDMRI&amp;VAR:QUERY=RkZfRUJJVERBKEFOTiwtMiwsLFJQKQ==&amp;WINDOW=FIRST_POPUP&amp;HEIGHT=450&amp;WIDTH=450&amp;START_MAXIMI","ZED=FALSE&amp;VAR:CALENDAR=US&amp;VAR:SYMBOL=674198&amp;VAR:INDEX=0"}</definedName>
    <definedName name="_3799__FDSAUDITLINK__" hidden="1">{"fdsup://directions/FAT Viewer?action=UPDATE&amp;creator=factset&amp;DYN_ARGS=TRUE&amp;DOC_NAME=FAT:FQL_AUDITING_CLIENT_TEMPLATE.FAT&amp;display_string=Audit&amp;VAR:KEY=XYTGJEDMRI&amp;VAR:QUERY=RkZfRUJJVERBKEFOTiwtMiwsLFJQKQ==&amp;WINDOW=FIRST_POPUP&amp;HEIGHT=450&amp;WIDTH=450&amp;START_MAXIMI","ZED=FALSE&amp;VAR:CALENDAR=US&amp;VAR:SYMBOL=674198&amp;VAR:INDEX=0"}</definedName>
    <definedName name="_38__FDSAUDITLINK__" localSheetId="11" hidden="1">{"fdsup://directions/FAT Viewer?action=UPDATE&amp;creator=factset&amp;DYN_ARGS=TRUE&amp;DOC_NAME=FAT:FQL_AUDITING_CLIENT_TEMPLATE.FAT&amp;display_string=Audit&amp;VAR:KEY=ZCDAHKXWDI&amp;VAR:QUERY=RkZfRUJJVERBKEFOTiwtMiwsLFJQKQ==&amp;WINDOW=FIRST_POPUP&amp;HEIGHT=450&amp;WIDTH=450&amp;START_MAXIMI","ZED=FALSE&amp;VAR:CALENDAR=US&amp;VAR:SYMBOL=B07LZ3&amp;VAR:INDEX=0"}</definedName>
    <definedName name="_38__FDSAUDITLINK__" localSheetId="3" hidden="1">{"fdsup://directions/FAT Viewer?action=UPDATE&amp;creator=factset&amp;DYN_ARGS=TRUE&amp;DOC_NAME=FAT:FQL_AUDITING_CLIENT_TEMPLATE.FAT&amp;display_string=Audit&amp;VAR:KEY=ZCDAHKXWDI&amp;VAR:QUERY=RkZfRUJJVERBKEFOTiwtMiwsLFJQKQ==&amp;WINDOW=FIRST_POPUP&amp;HEIGHT=450&amp;WIDTH=450&amp;START_MAXIMI","ZED=FALSE&amp;VAR:CALENDAR=US&amp;VAR:SYMBOL=B07LZ3&amp;VAR:INDEX=0"}</definedName>
    <definedName name="_38__FDSAUDITLINK__" hidden="1">{"fdsup://directions/FAT Viewer?action=UPDATE&amp;creator=factset&amp;DYN_ARGS=TRUE&amp;DOC_NAME=FAT:FQL_AUDITING_CLIENT_TEMPLATE.FAT&amp;display_string=Audit&amp;VAR:KEY=ZCDAHKXWDI&amp;VAR:QUERY=RkZfRUJJVERBKEFOTiwtMiwsLFJQKQ==&amp;WINDOW=FIRST_POPUP&amp;HEIGHT=450&amp;WIDTH=450&amp;START_MAXIMI","ZED=FALSE&amp;VAR:CALENDAR=US&amp;VAR:SYMBOL=B07LZ3&amp;VAR:INDEX=0"}</definedName>
    <definedName name="_380__FDSAUDITLINK__" localSheetId="11" hidden="1">{"fdsup://directions/FAT Viewer?action=UPDATE&amp;creator=factset&amp;DYN_ARGS=TRUE&amp;DOC_NAME=FAT:FQL_AUDITING_CLIENT_TEMPLATE.FAT&amp;display_string=Audit&amp;VAR:KEY=BKVCJQNQVE&amp;VAR:QUERY=RkZfRUJJVChBTk4sLTIsLCxSUCk=&amp;WINDOW=FIRST_POPUP&amp;HEIGHT=450&amp;WIDTH=450&amp;START_MAXIMIZED=","FALSE&amp;VAR:CALENDAR=FIVEDAY&amp;VAR:SYMBOL=683640&amp;VAR:INDEX=0"}</definedName>
    <definedName name="_380__FDSAUDITLINK__" localSheetId="3" hidden="1">{"fdsup://directions/FAT Viewer?action=UPDATE&amp;creator=factset&amp;DYN_ARGS=TRUE&amp;DOC_NAME=FAT:FQL_AUDITING_CLIENT_TEMPLATE.FAT&amp;display_string=Audit&amp;VAR:KEY=BKVCJQNQVE&amp;VAR:QUERY=RkZfRUJJVChBTk4sLTIsLCxSUCk=&amp;WINDOW=FIRST_POPUP&amp;HEIGHT=450&amp;WIDTH=450&amp;START_MAXIMIZED=","FALSE&amp;VAR:CALENDAR=FIVEDAY&amp;VAR:SYMBOL=683640&amp;VAR:INDEX=0"}</definedName>
    <definedName name="_380__FDSAUDITLINK__" hidden="1">{"fdsup://directions/FAT Viewer?action=UPDATE&amp;creator=factset&amp;DYN_ARGS=TRUE&amp;DOC_NAME=FAT:FQL_AUDITING_CLIENT_TEMPLATE.FAT&amp;display_string=Audit&amp;VAR:KEY=BKVCJQNQVE&amp;VAR:QUERY=RkZfRUJJVChBTk4sLTIsLCxSUCk=&amp;WINDOW=FIRST_POPUP&amp;HEIGHT=450&amp;WIDTH=450&amp;START_MAXIMIZED=","FALSE&amp;VAR:CALENDAR=FIVEDAY&amp;VAR:SYMBOL=683640&amp;VAR:INDEX=0"}</definedName>
    <definedName name="_3800__FDSAUDITLINK__" localSheetId="11" hidden="1">{"fdsup://Directions/FactSet Auditing Viewer?action=AUDIT_VALUE&amp;DB=129&amp;ID1=674198&amp;VALUEID=01001&amp;SDATE=2009&amp;PERIODTYPE=ANN_STD&amp;window=popup_no_bar&amp;width=385&amp;height=120&amp;START_MAXIMIZED=FALSE&amp;creator=factset&amp;display_string=Audit"}</definedName>
    <definedName name="_3800__FDSAUDITLINK__" localSheetId="3" hidden="1">{"fdsup://Directions/FactSet Auditing Viewer?action=AUDIT_VALUE&amp;DB=129&amp;ID1=674198&amp;VALUEID=01001&amp;SDATE=2009&amp;PERIODTYPE=ANN_STD&amp;window=popup_no_bar&amp;width=385&amp;height=120&amp;START_MAXIMIZED=FALSE&amp;creator=factset&amp;display_string=Audit"}</definedName>
    <definedName name="_3800__FDSAUDITLINK__" hidden="1">{"fdsup://Directions/FactSet Auditing Viewer?action=AUDIT_VALUE&amp;DB=129&amp;ID1=674198&amp;VALUEID=01001&amp;SDATE=2009&amp;PERIODTYPE=ANN_STD&amp;window=popup_no_bar&amp;width=385&amp;height=120&amp;START_MAXIMIZED=FALSE&amp;creator=factset&amp;display_string=Audit"}</definedName>
    <definedName name="_3801__FDSAUDITLINK__" localSheetId="11" hidden="1">{"fdsup://Directions/FactSet Auditing Viewer?action=AUDIT_VALUE&amp;DB=129&amp;ID1=674198&amp;VALUEID=01001&amp;SDATE=2008&amp;PERIODTYPE=ANN_STD&amp;window=popup_no_bar&amp;width=385&amp;height=120&amp;START_MAXIMIZED=FALSE&amp;creator=factset&amp;display_string=Audit"}</definedName>
    <definedName name="_3801__FDSAUDITLINK__" localSheetId="3" hidden="1">{"fdsup://Directions/FactSet Auditing Viewer?action=AUDIT_VALUE&amp;DB=129&amp;ID1=674198&amp;VALUEID=01001&amp;SDATE=2008&amp;PERIODTYPE=ANN_STD&amp;window=popup_no_bar&amp;width=385&amp;height=120&amp;START_MAXIMIZED=FALSE&amp;creator=factset&amp;display_string=Audit"}</definedName>
    <definedName name="_3801__FDSAUDITLINK__" hidden="1">{"fdsup://Directions/FactSet Auditing Viewer?action=AUDIT_VALUE&amp;DB=129&amp;ID1=674198&amp;VALUEID=01001&amp;SDATE=2008&amp;PERIODTYPE=ANN_STD&amp;window=popup_no_bar&amp;width=385&amp;height=120&amp;START_MAXIMIZED=FALSE&amp;creator=factset&amp;display_string=Audit"}</definedName>
    <definedName name="_3802__FDSAUDITLINK__" localSheetId="11" hidden="1">{"fdsup://directions/FAT Viewer?action=UPDATE&amp;creator=factset&amp;DYN_ARGS=TRUE&amp;DOC_NAME=FAT:FQL_AUDITING_CLIENT_TEMPLATE.FAT&amp;display_string=Audit&amp;VAR:KEY=XQZQDGFUJQ&amp;VAR:QUERY=RkZfQ0FQRVgoQU5OLDAsLCxSUCk=&amp;WINDOW=FIRST_POPUP&amp;HEIGHT=450&amp;WIDTH=450&amp;START_MAXIMIZED=","FALSE&amp;VAR:CALENDAR=US&amp;VAR:SYMBOL=610620&amp;VAR:INDEX=0"}</definedName>
    <definedName name="_3802__FDSAUDITLINK__" localSheetId="3" hidden="1">{"fdsup://directions/FAT Viewer?action=UPDATE&amp;creator=factset&amp;DYN_ARGS=TRUE&amp;DOC_NAME=FAT:FQL_AUDITING_CLIENT_TEMPLATE.FAT&amp;display_string=Audit&amp;VAR:KEY=XQZQDGFUJQ&amp;VAR:QUERY=RkZfQ0FQRVgoQU5OLDAsLCxSUCk=&amp;WINDOW=FIRST_POPUP&amp;HEIGHT=450&amp;WIDTH=450&amp;START_MAXIMIZED=","FALSE&amp;VAR:CALENDAR=US&amp;VAR:SYMBOL=610620&amp;VAR:INDEX=0"}</definedName>
    <definedName name="_3802__FDSAUDITLINK__" hidden="1">{"fdsup://directions/FAT Viewer?action=UPDATE&amp;creator=factset&amp;DYN_ARGS=TRUE&amp;DOC_NAME=FAT:FQL_AUDITING_CLIENT_TEMPLATE.FAT&amp;display_string=Audit&amp;VAR:KEY=XQZQDGFUJQ&amp;VAR:QUERY=RkZfQ0FQRVgoQU5OLDAsLCxSUCk=&amp;WINDOW=FIRST_POPUP&amp;HEIGHT=450&amp;WIDTH=450&amp;START_MAXIMIZED=","FALSE&amp;VAR:CALENDAR=US&amp;VAR:SYMBOL=610620&amp;VAR:INDEX=0"}</definedName>
    <definedName name="_3803__FDSAUDITLINK__" localSheetId="11" hidden="1">{"fdsup://directions/FAT Viewer?action=UPDATE&amp;creator=factset&amp;DYN_ARGS=TRUE&amp;DOC_NAME=FAT:FQL_AUDITING_CLIENT_TEMPLATE.FAT&amp;display_string=Audit&amp;VAR:KEY=PCNYLSZWBW&amp;VAR:QUERY=RkZfQ0FQRVgoQU5OLC0xLCwsUlAp&amp;WINDOW=FIRST_POPUP&amp;HEIGHT=450&amp;WIDTH=450&amp;START_MAXIMIZED=","FALSE&amp;VAR:CALENDAR=US&amp;VAR:SYMBOL=610620&amp;VAR:INDEX=0"}</definedName>
    <definedName name="_3803__FDSAUDITLINK__" localSheetId="3" hidden="1">{"fdsup://directions/FAT Viewer?action=UPDATE&amp;creator=factset&amp;DYN_ARGS=TRUE&amp;DOC_NAME=FAT:FQL_AUDITING_CLIENT_TEMPLATE.FAT&amp;display_string=Audit&amp;VAR:KEY=PCNYLSZWBW&amp;VAR:QUERY=RkZfQ0FQRVgoQU5OLC0xLCwsUlAp&amp;WINDOW=FIRST_POPUP&amp;HEIGHT=450&amp;WIDTH=450&amp;START_MAXIMIZED=","FALSE&amp;VAR:CALENDAR=US&amp;VAR:SYMBOL=610620&amp;VAR:INDEX=0"}</definedName>
    <definedName name="_3803__FDSAUDITLINK__" hidden="1">{"fdsup://directions/FAT Viewer?action=UPDATE&amp;creator=factset&amp;DYN_ARGS=TRUE&amp;DOC_NAME=FAT:FQL_AUDITING_CLIENT_TEMPLATE.FAT&amp;display_string=Audit&amp;VAR:KEY=PCNYLSZWBW&amp;VAR:QUERY=RkZfQ0FQRVgoQU5OLC0xLCwsUlAp&amp;WINDOW=FIRST_POPUP&amp;HEIGHT=450&amp;WIDTH=450&amp;START_MAXIMIZED=","FALSE&amp;VAR:CALENDAR=US&amp;VAR:SYMBOL=610620&amp;VAR:INDEX=0"}</definedName>
    <definedName name="_3804__FDSAUDITLINK__" localSheetId="11" hidden="1">{"fdsup://directions/FAT Viewer?action=UPDATE&amp;creator=factset&amp;DYN_ARGS=TRUE&amp;DOC_NAME=FAT:FQL_AUDITING_CLIENT_TEMPLATE.FAT&amp;display_string=Audit&amp;VAR:KEY=FIFUZANQTU&amp;VAR:QUERY=RkZfQ0FQRVgoQU5OLC0yLCwsUlAp&amp;WINDOW=FIRST_POPUP&amp;HEIGHT=450&amp;WIDTH=450&amp;START_MAXIMIZED=","FALSE&amp;VAR:CALENDAR=US&amp;VAR:SYMBOL=610620&amp;VAR:INDEX=0"}</definedName>
    <definedName name="_3804__FDSAUDITLINK__" localSheetId="3" hidden="1">{"fdsup://directions/FAT Viewer?action=UPDATE&amp;creator=factset&amp;DYN_ARGS=TRUE&amp;DOC_NAME=FAT:FQL_AUDITING_CLIENT_TEMPLATE.FAT&amp;display_string=Audit&amp;VAR:KEY=FIFUZANQTU&amp;VAR:QUERY=RkZfQ0FQRVgoQU5OLC0yLCwsUlAp&amp;WINDOW=FIRST_POPUP&amp;HEIGHT=450&amp;WIDTH=450&amp;START_MAXIMIZED=","FALSE&amp;VAR:CALENDAR=US&amp;VAR:SYMBOL=610620&amp;VAR:INDEX=0"}</definedName>
    <definedName name="_3804__FDSAUDITLINK__" hidden="1">{"fdsup://directions/FAT Viewer?action=UPDATE&amp;creator=factset&amp;DYN_ARGS=TRUE&amp;DOC_NAME=FAT:FQL_AUDITING_CLIENT_TEMPLATE.FAT&amp;display_string=Audit&amp;VAR:KEY=FIFUZANQTU&amp;VAR:QUERY=RkZfQ0FQRVgoQU5OLC0yLCwsUlAp&amp;WINDOW=FIRST_POPUP&amp;HEIGHT=450&amp;WIDTH=450&amp;START_MAXIMIZED=","FALSE&amp;VAR:CALENDAR=US&amp;VAR:SYMBOL=610620&amp;VAR:INDEX=0"}</definedName>
    <definedName name="_3805__FDSAUDITLINK__" localSheetId="11" hidden="1">{"fdsup://directions/FAT Viewer?action=UPDATE&amp;creator=factset&amp;DYN_ARGS=TRUE&amp;DOC_NAME=FAT:FQL_AUDITING_CLIENT_TEMPLATE.FAT&amp;display_string=Audit&amp;VAR:KEY=FWLMJIBUNG&amp;VAR:QUERY=RkZfTkVUX0lOQyhBTk4sLTEsLCxSUCk=&amp;WINDOW=FIRST_POPUP&amp;HEIGHT=450&amp;WIDTH=450&amp;START_MAXIMI","ZED=FALSE&amp;VAR:CALENDAR=US&amp;VAR:SYMBOL=610620&amp;VAR:INDEX=0"}</definedName>
    <definedName name="_3805__FDSAUDITLINK__" localSheetId="3" hidden="1">{"fdsup://directions/FAT Viewer?action=UPDATE&amp;creator=factset&amp;DYN_ARGS=TRUE&amp;DOC_NAME=FAT:FQL_AUDITING_CLIENT_TEMPLATE.FAT&amp;display_string=Audit&amp;VAR:KEY=FWLMJIBUNG&amp;VAR:QUERY=RkZfTkVUX0lOQyhBTk4sLTEsLCxSUCk=&amp;WINDOW=FIRST_POPUP&amp;HEIGHT=450&amp;WIDTH=450&amp;START_MAXIMI","ZED=FALSE&amp;VAR:CALENDAR=US&amp;VAR:SYMBOL=610620&amp;VAR:INDEX=0"}</definedName>
    <definedName name="_3805__FDSAUDITLINK__" hidden="1">{"fdsup://directions/FAT Viewer?action=UPDATE&amp;creator=factset&amp;DYN_ARGS=TRUE&amp;DOC_NAME=FAT:FQL_AUDITING_CLIENT_TEMPLATE.FAT&amp;display_string=Audit&amp;VAR:KEY=FWLMJIBUNG&amp;VAR:QUERY=RkZfTkVUX0lOQyhBTk4sLTEsLCxSUCk=&amp;WINDOW=FIRST_POPUP&amp;HEIGHT=450&amp;WIDTH=450&amp;START_MAXIMI","ZED=FALSE&amp;VAR:CALENDAR=US&amp;VAR:SYMBOL=610620&amp;VAR:INDEX=0"}</definedName>
    <definedName name="_3806__FDSAUDITLINK__" localSheetId="11" hidden="1">{"fdsup://directions/FAT Viewer?action=UPDATE&amp;creator=factset&amp;DYN_ARGS=TRUE&amp;DOC_NAME=FAT:FQL_AUDITING_CLIENT_TEMPLATE.FAT&amp;display_string=Audit&amp;VAR:KEY=PWNQXIFCZI&amp;VAR:QUERY=RkZfTkVUX0lOQyhBTk4sLTIsLCxSUCk=&amp;WINDOW=FIRST_POPUP&amp;HEIGHT=450&amp;WIDTH=450&amp;START_MAXIMI","ZED=FALSE&amp;VAR:CALENDAR=US&amp;VAR:SYMBOL=610620&amp;VAR:INDEX=0"}</definedName>
    <definedName name="_3806__FDSAUDITLINK__" localSheetId="3" hidden="1">{"fdsup://directions/FAT Viewer?action=UPDATE&amp;creator=factset&amp;DYN_ARGS=TRUE&amp;DOC_NAME=FAT:FQL_AUDITING_CLIENT_TEMPLATE.FAT&amp;display_string=Audit&amp;VAR:KEY=PWNQXIFCZI&amp;VAR:QUERY=RkZfTkVUX0lOQyhBTk4sLTIsLCxSUCk=&amp;WINDOW=FIRST_POPUP&amp;HEIGHT=450&amp;WIDTH=450&amp;START_MAXIMI","ZED=FALSE&amp;VAR:CALENDAR=US&amp;VAR:SYMBOL=610620&amp;VAR:INDEX=0"}</definedName>
    <definedName name="_3806__FDSAUDITLINK__" hidden="1">{"fdsup://directions/FAT Viewer?action=UPDATE&amp;creator=factset&amp;DYN_ARGS=TRUE&amp;DOC_NAME=FAT:FQL_AUDITING_CLIENT_TEMPLATE.FAT&amp;display_string=Audit&amp;VAR:KEY=PWNQXIFCZI&amp;VAR:QUERY=RkZfTkVUX0lOQyhBTk4sLTIsLCxSUCk=&amp;WINDOW=FIRST_POPUP&amp;HEIGHT=450&amp;WIDTH=450&amp;START_MAXIMI","ZED=FALSE&amp;VAR:CALENDAR=US&amp;VAR:SYMBOL=610620&amp;VAR:INDEX=0"}</definedName>
    <definedName name="_3807__FDSAUDITLINK__" localSheetId="11" hidden="1">{"fdsup://directions/FAT Viewer?action=UPDATE&amp;creator=factset&amp;DYN_ARGS=TRUE&amp;DOC_NAME=FAT:FQL_AUDITING_CLIENT_TEMPLATE.FAT&amp;display_string=Audit&amp;VAR:KEY=JKPILWXADE&amp;VAR:QUERY=RkZfRUJJVChBTk4sLTEsLCxSUCk=&amp;WINDOW=FIRST_POPUP&amp;HEIGHT=450&amp;WIDTH=450&amp;START_MAXIMIZED=","FALSE&amp;VAR:CALENDAR=US&amp;VAR:SYMBOL=610620&amp;VAR:INDEX=0"}</definedName>
    <definedName name="_3807__FDSAUDITLINK__" localSheetId="3" hidden="1">{"fdsup://directions/FAT Viewer?action=UPDATE&amp;creator=factset&amp;DYN_ARGS=TRUE&amp;DOC_NAME=FAT:FQL_AUDITING_CLIENT_TEMPLATE.FAT&amp;display_string=Audit&amp;VAR:KEY=JKPILWXADE&amp;VAR:QUERY=RkZfRUJJVChBTk4sLTEsLCxSUCk=&amp;WINDOW=FIRST_POPUP&amp;HEIGHT=450&amp;WIDTH=450&amp;START_MAXIMIZED=","FALSE&amp;VAR:CALENDAR=US&amp;VAR:SYMBOL=610620&amp;VAR:INDEX=0"}</definedName>
    <definedName name="_3807__FDSAUDITLINK__" hidden="1">{"fdsup://directions/FAT Viewer?action=UPDATE&amp;creator=factset&amp;DYN_ARGS=TRUE&amp;DOC_NAME=FAT:FQL_AUDITING_CLIENT_TEMPLATE.FAT&amp;display_string=Audit&amp;VAR:KEY=JKPILWXADE&amp;VAR:QUERY=RkZfRUJJVChBTk4sLTEsLCxSUCk=&amp;WINDOW=FIRST_POPUP&amp;HEIGHT=450&amp;WIDTH=450&amp;START_MAXIMIZED=","FALSE&amp;VAR:CALENDAR=US&amp;VAR:SYMBOL=610620&amp;VAR:INDEX=0"}</definedName>
    <definedName name="_3808__FDSAUDITLINK__" localSheetId="11" hidden="1">{"fdsup://directions/FAT Viewer?action=UPDATE&amp;creator=factset&amp;DYN_ARGS=TRUE&amp;DOC_NAME=FAT:FQL_AUDITING_CLIENT_TEMPLATE.FAT&amp;display_string=Audit&amp;VAR:KEY=XOJGJYVMHO&amp;VAR:QUERY=RkZfRUJJVChBTk4sLTIsLCxSUCk=&amp;WINDOW=FIRST_POPUP&amp;HEIGHT=450&amp;WIDTH=450&amp;START_MAXIMIZED=","FALSE&amp;VAR:CALENDAR=US&amp;VAR:SYMBOL=610620&amp;VAR:INDEX=0"}</definedName>
    <definedName name="_3808__FDSAUDITLINK__" localSheetId="3" hidden="1">{"fdsup://directions/FAT Viewer?action=UPDATE&amp;creator=factset&amp;DYN_ARGS=TRUE&amp;DOC_NAME=FAT:FQL_AUDITING_CLIENT_TEMPLATE.FAT&amp;display_string=Audit&amp;VAR:KEY=XOJGJYVMHO&amp;VAR:QUERY=RkZfRUJJVChBTk4sLTIsLCxSUCk=&amp;WINDOW=FIRST_POPUP&amp;HEIGHT=450&amp;WIDTH=450&amp;START_MAXIMIZED=","FALSE&amp;VAR:CALENDAR=US&amp;VAR:SYMBOL=610620&amp;VAR:INDEX=0"}</definedName>
    <definedName name="_3808__FDSAUDITLINK__" hidden="1">{"fdsup://directions/FAT Viewer?action=UPDATE&amp;creator=factset&amp;DYN_ARGS=TRUE&amp;DOC_NAME=FAT:FQL_AUDITING_CLIENT_TEMPLATE.FAT&amp;display_string=Audit&amp;VAR:KEY=XOJGJYVMHO&amp;VAR:QUERY=RkZfRUJJVChBTk4sLTIsLCxSUCk=&amp;WINDOW=FIRST_POPUP&amp;HEIGHT=450&amp;WIDTH=450&amp;START_MAXIMIZED=","FALSE&amp;VAR:CALENDAR=US&amp;VAR:SYMBOL=610620&amp;VAR:INDEX=0"}</definedName>
    <definedName name="_3809__FDSAUDITLINK__" localSheetId="11" hidden="1">{"fdsup://directions/FAT Viewer?action=UPDATE&amp;creator=factset&amp;DYN_ARGS=TRUE&amp;DOC_NAME=FAT:FQL_AUDITING_CLIENT_TEMPLATE.FAT&amp;display_string=Audit&amp;VAR:KEY=FQZSPUVATK&amp;VAR:QUERY=RkZfRUJJVERBKEFOTiwtMSwsLFJQKQ==&amp;WINDOW=FIRST_POPUP&amp;HEIGHT=450&amp;WIDTH=450&amp;START_MAXIMI","ZED=FALSE&amp;VAR:CALENDAR=US&amp;VAR:SYMBOL=610620&amp;VAR:INDEX=0"}</definedName>
    <definedName name="_3809__FDSAUDITLINK__" localSheetId="3" hidden="1">{"fdsup://directions/FAT Viewer?action=UPDATE&amp;creator=factset&amp;DYN_ARGS=TRUE&amp;DOC_NAME=FAT:FQL_AUDITING_CLIENT_TEMPLATE.FAT&amp;display_string=Audit&amp;VAR:KEY=FQZSPUVATK&amp;VAR:QUERY=RkZfRUJJVERBKEFOTiwtMSwsLFJQKQ==&amp;WINDOW=FIRST_POPUP&amp;HEIGHT=450&amp;WIDTH=450&amp;START_MAXIMI","ZED=FALSE&amp;VAR:CALENDAR=US&amp;VAR:SYMBOL=610620&amp;VAR:INDEX=0"}</definedName>
    <definedName name="_3809__FDSAUDITLINK__" hidden="1">{"fdsup://directions/FAT Viewer?action=UPDATE&amp;creator=factset&amp;DYN_ARGS=TRUE&amp;DOC_NAME=FAT:FQL_AUDITING_CLIENT_TEMPLATE.FAT&amp;display_string=Audit&amp;VAR:KEY=FQZSPUVATK&amp;VAR:QUERY=RkZfRUJJVERBKEFOTiwtMSwsLFJQKQ==&amp;WINDOW=FIRST_POPUP&amp;HEIGHT=450&amp;WIDTH=450&amp;START_MAXIMI","ZED=FALSE&amp;VAR:CALENDAR=US&amp;VAR:SYMBOL=610620&amp;VAR:INDEX=0"}</definedName>
    <definedName name="_381__FDSAUDITLINK__" localSheetId="11" hidden="1">{"fdsup://directions/FAT Viewer?action=UPDATE&amp;creator=factset&amp;DYN_ARGS=TRUE&amp;DOC_NAME=FAT:FQL_AUDITING_CLIENT_TEMPLATE.FAT&amp;display_string=Audit&amp;VAR:KEY=VCZIJUDGBC&amp;VAR:QUERY=RkZfRUJJVERBKEFOTiwtMSwsLFJQKQ==&amp;WINDOW=FIRST_POPUP&amp;HEIGHT=450&amp;WIDTH=450&amp;START_MAXIMI","ZED=FALSE&amp;VAR:CALENDAR=FIVEDAY&amp;VAR:SYMBOL=683640&amp;VAR:INDEX=0"}</definedName>
    <definedName name="_381__FDSAUDITLINK__" localSheetId="3" hidden="1">{"fdsup://directions/FAT Viewer?action=UPDATE&amp;creator=factset&amp;DYN_ARGS=TRUE&amp;DOC_NAME=FAT:FQL_AUDITING_CLIENT_TEMPLATE.FAT&amp;display_string=Audit&amp;VAR:KEY=VCZIJUDGBC&amp;VAR:QUERY=RkZfRUJJVERBKEFOTiwtMSwsLFJQKQ==&amp;WINDOW=FIRST_POPUP&amp;HEIGHT=450&amp;WIDTH=450&amp;START_MAXIMI","ZED=FALSE&amp;VAR:CALENDAR=FIVEDAY&amp;VAR:SYMBOL=683640&amp;VAR:INDEX=0"}</definedName>
    <definedName name="_381__FDSAUDITLINK__" hidden="1">{"fdsup://directions/FAT Viewer?action=UPDATE&amp;creator=factset&amp;DYN_ARGS=TRUE&amp;DOC_NAME=FAT:FQL_AUDITING_CLIENT_TEMPLATE.FAT&amp;display_string=Audit&amp;VAR:KEY=VCZIJUDGBC&amp;VAR:QUERY=RkZfRUJJVERBKEFOTiwtMSwsLFJQKQ==&amp;WINDOW=FIRST_POPUP&amp;HEIGHT=450&amp;WIDTH=450&amp;START_MAXIMI","ZED=FALSE&amp;VAR:CALENDAR=FIVEDAY&amp;VAR:SYMBOL=683640&amp;VAR:INDEX=0"}</definedName>
    <definedName name="_3810__FDSAUDITLINK__" localSheetId="11" hidden="1">{"fdsup://directions/FAT Viewer?action=UPDATE&amp;creator=factset&amp;DYN_ARGS=TRUE&amp;DOC_NAME=FAT:FQL_AUDITING_CLIENT_TEMPLATE.FAT&amp;display_string=Audit&amp;VAR:KEY=VGJITUPMHW&amp;VAR:QUERY=RkZfRUJJVERBKEFOTiwtMiwsLFJQKQ==&amp;WINDOW=FIRST_POPUP&amp;HEIGHT=450&amp;WIDTH=450&amp;START_MAXIMI","ZED=FALSE&amp;VAR:CALENDAR=US&amp;VAR:SYMBOL=610620&amp;VAR:INDEX=0"}</definedName>
    <definedName name="_3810__FDSAUDITLINK__" localSheetId="3" hidden="1">{"fdsup://directions/FAT Viewer?action=UPDATE&amp;creator=factset&amp;DYN_ARGS=TRUE&amp;DOC_NAME=FAT:FQL_AUDITING_CLIENT_TEMPLATE.FAT&amp;display_string=Audit&amp;VAR:KEY=VGJITUPMHW&amp;VAR:QUERY=RkZfRUJJVERBKEFOTiwtMiwsLFJQKQ==&amp;WINDOW=FIRST_POPUP&amp;HEIGHT=450&amp;WIDTH=450&amp;START_MAXIMI","ZED=FALSE&amp;VAR:CALENDAR=US&amp;VAR:SYMBOL=610620&amp;VAR:INDEX=0"}</definedName>
    <definedName name="_3810__FDSAUDITLINK__" hidden="1">{"fdsup://directions/FAT Viewer?action=UPDATE&amp;creator=factset&amp;DYN_ARGS=TRUE&amp;DOC_NAME=FAT:FQL_AUDITING_CLIENT_TEMPLATE.FAT&amp;display_string=Audit&amp;VAR:KEY=VGJITUPMHW&amp;VAR:QUERY=RkZfRUJJVERBKEFOTiwtMiwsLFJQKQ==&amp;WINDOW=FIRST_POPUP&amp;HEIGHT=450&amp;WIDTH=450&amp;START_MAXIMI","ZED=FALSE&amp;VAR:CALENDAR=US&amp;VAR:SYMBOL=610620&amp;VAR:INDEX=0"}</definedName>
    <definedName name="_3811__FDSAUDITLINK__" localSheetId="11" hidden="1">{"fdsup://Directions/FactSet Auditing Viewer?action=AUDIT_VALUE&amp;DB=129&amp;ID1=610620&amp;VALUEID=01001&amp;SDATE=2009&amp;PERIODTYPE=ANN_STD&amp;window=popup_no_bar&amp;width=385&amp;height=120&amp;START_MAXIMIZED=FALSE&amp;creator=factset&amp;display_string=Audit"}</definedName>
    <definedName name="_3811__FDSAUDITLINK__" localSheetId="3" hidden="1">{"fdsup://Directions/FactSet Auditing Viewer?action=AUDIT_VALUE&amp;DB=129&amp;ID1=610620&amp;VALUEID=01001&amp;SDATE=2009&amp;PERIODTYPE=ANN_STD&amp;window=popup_no_bar&amp;width=385&amp;height=120&amp;START_MAXIMIZED=FALSE&amp;creator=factset&amp;display_string=Audit"}</definedName>
    <definedName name="_3811__FDSAUDITLINK__" hidden="1">{"fdsup://Directions/FactSet Auditing Viewer?action=AUDIT_VALUE&amp;DB=129&amp;ID1=610620&amp;VALUEID=01001&amp;SDATE=2009&amp;PERIODTYPE=ANN_STD&amp;window=popup_no_bar&amp;width=385&amp;height=120&amp;START_MAXIMIZED=FALSE&amp;creator=factset&amp;display_string=Audit"}</definedName>
    <definedName name="_3812__FDSAUDITLINK__" localSheetId="11" hidden="1">{"fdsup://Directions/FactSet Auditing Viewer?action=AUDIT_VALUE&amp;DB=129&amp;ID1=610620&amp;VALUEID=01001&amp;SDATE=2008&amp;PERIODTYPE=ANN_STD&amp;window=popup_no_bar&amp;width=385&amp;height=120&amp;START_MAXIMIZED=FALSE&amp;creator=factset&amp;display_string=Audit"}</definedName>
    <definedName name="_3812__FDSAUDITLINK__" localSheetId="3" hidden="1">{"fdsup://Directions/FactSet Auditing Viewer?action=AUDIT_VALUE&amp;DB=129&amp;ID1=610620&amp;VALUEID=01001&amp;SDATE=2008&amp;PERIODTYPE=ANN_STD&amp;window=popup_no_bar&amp;width=385&amp;height=120&amp;START_MAXIMIZED=FALSE&amp;creator=factset&amp;display_string=Audit"}</definedName>
    <definedName name="_3812__FDSAUDITLINK__" hidden="1">{"fdsup://Directions/FactSet Auditing Viewer?action=AUDIT_VALUE&amp;DB=129&amp;ID1=610620&amp;VALUEID=01001&amp;SDATE=2008&amp;PERIODTYPE=ANN_STD&amp;window=popup_no_bar&amp;width=385&amp;height=120&amp;START_MAXIMIZED=FALSE&amp;creator=factset&amp;display_string=Audit"}</definedName>
    <definedName name="_3813__FDSAUDITLINK__" localSheetId="11" hidden="1">{"fdsup://directions/FAT Viewer?action=UPDATE&amp;creator=factset&amp;DYN_ARGS=TRUE&amp;DOC_NAME=FAT:FQL_AUDITING_CLIENT_TEMPLATE.FAT&amp;display_string=Audit&amp;VAR:KEY=JQTENEFCNK&amp;VAR:QUERY=RkZfQ0FQRVgoQU5OLDAsLCxSUCk=&amp;WINDOW=FIRST_POPUP&amp;HEIGHT=450&amp;WIDTH=450&amp;START_MAXIMIZED=","FALSE&amp;VAR:CALENDAR=US&amp;VAR:SYMBOL=B29630&amp;VAR:INDEX=0"}</definedName>
    <definedName name="_3813__FDSAUDITLINK__" localSheetId="3" hidden="1">{"fdsup://directions/FAT Viewer?action=UPDATE&amp;creator=factset&amp;DYN_ARGS=TRUE&amp;DOC_NAME=FAT:FQL_AUDITING_CLIENT_TEMPLATE.FAT&amp;display_string=Audit&amp;VAR:KEY=JQTENEFCNK&amp;VAR:QUERY=RkZfQ0FQRVgoQU5OLDAsLCxSUCk=&amp;WINDOW=FIRST_POPUP&amp;HEIGHT=450&amp;WIDTH=450&amp;START_MAXIMIZED=","FALSE&amp;VAR:CALENDAR=US&amp;VAR:SYMBOL=B29630&amp;VAR:INDEX=0"}</definedName>
    <definedName name="_3813__FDSAUDITLINK__" hidden="1">{"fdsup://directions/FAT Viewer?action=UPDATE&amp;creator=factset&amp;DYN_ARGS=TRUE&amp;DOC_NAME=FAT:FQL_AUDITING_CLIENT_TEMPLATE.FAT&amp;display_string=Audit&amp;VAR:KEY=JQTENEFCNK&amp;VAR:QUERY=RkZfQ0FQRVgoQU5OLDAsLCxSUCk=&amp;WINDOW=FIRST_POPUP&amp;HEIGHT=450&amp;WIDTH=450&amp;START_MAXIMIZED=","FALSE&amp;VAR:CALENDAR=US&amp;VAR:SYMBOL=B29630&amp;VAR:INDEX=0"}</definedName>
    <definedName name="_3814__FDSAUDITLINK__" localSheetId="11" hidden="1">{"fdsup://directions/FAT Viewer?action=UPDATE&amp;creator=factset&amp;DYN_ARGS=TRUE&amp;DOC_NAME=FAT:FQL_AUDITING_CLIENT_TEMPLATE.FAT&amp;display_string=Audit&amp;VAR:KEY=JMHMNMFKBY&amp;VAR:QUERY=RkZfQ0FQRVgoQU5OLC0xLCwsUlAp&amp;WINDOW=FIRST_POPUP&amp;HEIGHT=450&amp;WIDTH=450&amp;START_MAXIMIZED=","FALSE&amp;VAR:CALENDAR=US&amp;VAR:SYMBOL=B29630&amp;VAR:INDEX=0"}</definedName>
    <definedName name="_3814__FDSAUDITLINK__" localSheetId="3" hidden="1">{"fdsup://directions/FAT Viewer?action=UPDATE&amp;creator=factset&amp;DYN_ARGS=TRUE&amp;DOC_NAME=FAT:FQL_AUDITING_CLIENT_TEMPLATE.FAT&amp;display_string=Audit&amp;VAR:KEY=JMHMNMFKBY&amp;VAR:QUERY=RkZfQ0FQRVgoQU5OLC0xLCwsUlAp&amp;WINDOW=FIRST_POPUP&amp;HEIGHT=450&amp;WIDTH=450&amp;START_MAXIMIZED=","FALSE&amp;VAR:CALENDAR=US&amp;VAR:SYMBOL=B29630&amp;VAR:INDEX=0"}</definedName>
    <definedName name="_3814__FDSAUDITLINK__" hidden="1">{"fdsup://directions/FAT Viewer?action=UPDATE&amp;creator=factset&amp;DYN_ARGS=TRUE&amp;DOC_NAME=FAT:FQL_AUDITING_CLIENT_TEMPLATE.FAT&amp;display_string=Audit&amp;VAR:KEY=JMHMNMFKBY&amp;VAR:QUERY=RkZfQ0FQRVgoQU5OLC0xLCwsUlAp&amp;WINDOW=FIRST_POPUP&amp;HEIGHT=450&amp;WIDTH=450&amp;START_MAXIMIZED=","FALSE&amp;VAR:CALENDAR=US&amp;VAR:SYMBOL=B29630&amp;VAR:INDEX=0"}</definedName>
    <definedName name="_3815__FDSAUDITLINK__" localSheetId="11" hidden="1">{"fdsup://directions/FAT Viewer?action=UPDATE&amp;creator=factset&amp;DYN_ARGS=TRUE&amp;DOC_NAME=FAT:FQL_AUDITING_CLIENT_TEMPLATE.FAT&amp;display_string=Audit&amp;VAR:KEY=XMJKLEDWDC&amp;VAR:QUERY=RkZfQ0FQRVgoQU5OLC0yLCwsUlAp&amp;WINDOW=FIRST_POPUP&amp;HEIGHT=450&amp;WIDTH=450&amp;START_MAXIMIZED=","FALSE&amp;VAR:CALENDAR=US&amp;VAR:SYMBOL=B29630&amp;VAR:INDEX=0"}</definedName>
    <definedName name="_3815__FDSAUDITLINK__" localSheetId="3" hidden="1">{"fdsup://directions/FAT Viewer?action=UPDATE&amp;creator=factset&amp;DYN_ARGS=TRUE&amp;DOC_NAME=FAT:FQL_AUDITING_CLIENT_TEMPLATE.FAT&amp;display_string=Audit&amp;VAR:KEY=XMJKLEDWDC&amp;VAR:QUERY=RkZfQ0FQRVgoQU5OLC0yLCwsUlAp&amp;WINDOW=FIRST_POPUP&amp;HEIGHT=450&amp;WIDTH=450&amp;START_MAXIMIZED=","FALSE&amp;VAR:CALENDAR=US&amp;VAR:SYMBOL=B29630&amp;VAR:INDEX=0"}</definedName>
    <definedName name="_3815__FDSAUDITLINK__" hidden="1">{"fdsup://directions/FAT Viewer?action=UPDATE&amp;creator=factset&amp;DYN_ARGS=TRUE&amp;DOC_NAME=FAT:FQL_AUDITING_CLIENT_TEMPLATE.FAT&amp;display_string=Audit&amp;VAR:KEY=XMJKLEDWDC&amp;VAR:QUERY=RkZfQ0FQRVgoQU5OLC0yLCwsUlAp&amp;WINDOW=FIRST_POPUP&amp;HEIGHT=450&amp;WIDTH=450&amp;START_MAXIMIZED=","FALSE&amp;VAR:CALENDAR=US&amp;VAR:SYMBOL=B29630&amp;VAR:INDEX=0"}</definedName>
    <definedName name="_3816__FDSAUDITLINK__" localSheetId="11" hidden="1">{"fdsup://directions/FAT Viewer?action=UPDATE&amp;creator=factset&amp;DYN_ARGS=TRUE&amp;DOC_NAME=FAT:FQL_AUDITING_CLIENT_TEMPLATE.FAT&amp;display_string=Audit&amp;VAR:KEY=TYPCPQBETY&amp;VAR:QUERY=RkZfTkVUX0lOQyhBTk4sMCwsLFJQKQ==&amp;WINDOW=FIRST_POPUP&amp;HEIGHT=450&amp;WIDTH=450&amp;START_MAXIMI","ZED=FALSE&amp;VAR:CALENDAR=US&amp;VAR:SYMBOL=B29630&amp;VAR:INDEX=0"}</definedName>
    <definedName name="_3816__FDSAUDITLINK__" localSheetId="3" hidden="1">{"fdsup://directions/FAT Viewer?action=UPDATE&amp;creator=factset&amp;DYN_ARGS=TRUE&amp;DOC_NAME=FAT:FQL_AUDITING_CLIENT_TEMPLATE.FAT&amp;display_string=Audit&amp;VAR:KEY=TYPCPQBETY&amp;VAR:QUERY=RkZfTkVUX0lOQyhBTk4sMCwsLFJQKQ==&amp;WINDOW=FIRST_POPUP&amp;HEIGHT=450&amp;WIDTH=450&amp;START_MAXIMI","ZED=FALSE&amp;VAR:CALENDAR=US&amp;VAR:SYMBOL=B29630&amp;VAR:INDEX=0"}</definedName>
    <definedName name="_3816__FDSAUDITLINK__" hidden="1">{"fdsup://directions/FAT Viewer?action=UPDATE&amp;creator=factset&amp;DYN_ARGS=TRUE&amp;DOC_NAME=FAT:FQL_AUDITING_CLIENT_TEMPLATE.FAT&amp;display_string=Audit&amp;VAR:KEY=TYPCPQBETY&amp;VAR:QUERY=RkZfTkVUX0lOQyhBTk4sMCwsLFJQKQ==&amp;WINDOW=FIRST_POPUP&amp;HEIGHT=450&amp;WIDTH=450&amp;START_MAXIMI","ZED=FALSE&amp;VAR:CALENDAR=US&amp;VAR:SYMBOL=B29630&amp;VAR:INDEX=0"}</definedName>
    <definedName name="_3817__FDSAUDITLINK__" localSheetId="11" hidden="1">{"fdsup://directions/FAT Viewer?action=UPDATE&amp;creator=factset&amp;DYN_ARGS=TRUE&amp;DOC_NAME=FAT:FQL_AUDITING_CLIENT_TEMPLATE.FAT&amp;display_string=Audit&amp;VAR:KEY=FWRWZSDITO&amp;VAR:QUERY=RkZfTkVUX0lOQyhBTk4sLTEsLCxSUCk=&amp;WINDOW=FIRST_POPUP&amp;HEIGHT=450&amp;WIDTH=450&amp;START_MAXIMI","ZED=FALSE&amp;VAR:CALENDAR=US&amp;VAR:SYMBOL=B29630&amp;VAR:INDEX=0"}</definedName>
    <definedName name="_3817__FDSAUDITLINK__" localSheetId="3" hidden="1">{"fdsup://directions/FAT Viewer?action=UPDATE&amp;creator=factset&amp;DYN_ARGS=TRUE&amp;DOC_NAME=FAT:FQL_AUDITING_CLIENT_TEMPLATE.FAT&amp;display_string=Audit&amp;VAR:KEY=FWRWZSDITO&amp;VAR:QUERY=RkZfTkVUX0lOQyhBTk4sLTEsLCxSUCk=&amp;WINDOW=FIRST_POPUP&amp;HEIGHT=450&amp;WIDTH=450&amp;START_MAXIMI","ZED=FALSE&amp;VAR:CALENDAR=US&amp;VAR:SYMBOL=B29630&amp;VAR:INDEX=0"}</definedName>
    <definedName name="_3817__FDSAUDITLINK__" hidden="1">{"fdsup://directions/FAT Viewer?action=UPDATE&amp;creator=factset&amp;DYN_ARGS=TRUE&amp;DOC_NAME=FAT:FQL_AUDITING_CLIENT_TEMPLATE.FAT&amp;display_string=Audit&amp;VAR:KEY=FWRWZSDITO&amp;VAR:QUERY=RkZfTkVUX0lOQyhBTk4sLTEsLCxSUCk=&amp;WINDOW=FIRST_POPUP&amp;HEIGHT=450&amp;WIDTH=450&amp;START_MAXIMI","ZED=FALSE&amp;VAR:CALENDAR=US&amp;VAR:SYMBOL=B29630&amp;VAR:INDEX=0"}</definedName>
    <definedName name="_3818__FDSAUDITLINK__" localSheetId="11" hidden="1">{"fdsup://directions/FAT Viewer?action=UPDATE&amp;creator=factset&amp;DYN_ARGS=TRUE&amp;DOC_NAME=FAT:FQL_AUDITING_CLIENT_TEMPLATE.FAT&amp;display_string=Audit&amp;VAR:KEY=PKPGBYRMTS&amp;VAR:QUERY=RkZfTkVUX0lOQyhBTk4sLTIsLCxSUCk=&amp;WINDOW=FIRST_POPUP&amp;HEIGHT=450&amp;WIDTH=450&amp;START_MAXIMI","ZED=FALSE&amp;VAR:CALENDAR=US&amp;VAR:SYMBOL=B29630&amp;VAR:INDEX=0"}</definedName>
    <definedName name="_3818__FDSAUDITLINK__" localSheetId="3" hidden="1">{"fdsup://directions/FAT Viewer?action=UPDATE&amp;creator=factset&amp;DYN_ARGS=TRUE&amp;DOC_NAME=FAT:FQL_AUDITING_CLIENT_TEMPLATE.FAT&amp;display_string=Audit&amp;VAR:KEY=PKPGBYRMTS&amp;VAR:QUERY=RkZfTkVUX0lOQyhBTk4sLTIsLCxSUCk=&amp;WINDOW=FIRST_POPUP&amp;HEIGHT=450&amp;WIDTH=450&amp;START_MAXIMI","ZED=FALSE&amp;VAR:CALENDAR=US&amp;VAR:SYMBOL=B29630&amp;VAR:INDEX=0"}</definedName>
    <definedName name="_3818__FDSAUDITLINK__" hidden="1">{"fdsup://directions/FAT Viewer?action=UPDATE&amp;creator=factset&amp;DYN_ARGS=TRUE&amp;DOC_NAME=FAT:FQL_AUDITING_CLIENT_TEMPLATE.FAT&amp;display_string=Audit&amp;VAR:KEY=PKPGBYRMTS&amp;VAR:QUERY=RkZfTkVUX0lOQyhBTk4sLTIsLCxSUCk=&amp;WINDOW=FIRST_POPUP&amp;HEIGHT=450&amp;WIDTH=450&amp;START_MAXIMI","ZED=FALSE&amp;VAR:CALENDAR=US&amp;VAR:SYMBOL=B29630&amp;VAR:INDEX=0"}</definedName>
    <definedName name="_3819__FDSAUDITLINK__" localSheetId="11" hidden="1">{"fdsup://directions/FAT Viewer?action=UPDATE&amp;creator=factset&amp;DYN_ARGS=TRUE&amp;DOC_NAME=FAT:FQL_AUDITING_CLIENT_TEMPLATE.FAT&amp;display_string=Audit&amp;VAR:KEY=DCDATARGPE&amp;VAR:QUERY=RkZfRUJJVChBTk4sMCwsLFJQKQ==&amp;WINDOW=FIRST_POPUP&amp;HEIGHT=450&amp;WIDTH=450&amp;START_MAXIMIZED=","FALSE&amp;VAR:CALENDAR=US&amp;VAR:SYMBOL=B29630&amp;VAR:INDEX=0"}</definedName>
    <definedName name="_3819__FDSAUDITLINK__" localSheetId="3" hidden="1">{"fdsup://directions/FAT Viewer?action=UPDATE&amp;creator=factset&amp;DYN_ARGS=TRUE&amp;DOC_NAME=FAT:FQL_AUDITING_CLIENT_TEMPLATE.FAT&amp;display_string=Audit&amp;VAR:KEY=DCDATARGPE&amp;VAR:QUERY=RkZfRUJJVChBTk4sMCwsLFJQKQ==&amp;WINDOW=FIRST_POPUP&amp;HEIGHT=450&amp;WIDTH=450&amp;START_MAXIMIZED=","FALSE&amp;VAR:CALENDAR=US&amp;VAR:SYMBOL=B29630&amp;VAR:INDEX=0"}</definedName>
    <definedName name="_3819__FDSAUDITLINK__" hidden="1">{"fdsup://directions/FAT Viewer?action=UPDATE&amp;creator=factset&amp;DYN_ARGS=TRUE&amp;DOC_NAME=FAT:FQL_AUDITING_CLIENT_TEMPLATE.FAT&amp;display_string=Audit&amp;VAR:KEY=DCDATARGPE&amp;VAR:QUERY=RkZfRUJJVChBTk4sMCwsLFJQKQ==&amp;WINDOW=FIRST_POPUP&amp;HEIGHT=450&amp;WIDTH=450&amp;START_MAXIMIZED=","FALSE&amp;VAR:CALENDAR=US&amp;VAR:SYMBOL=B29630&amp;VAR:INDEX=0"}</definedName>
    <definedName name="_382__FDSAUDITLINK__" localSheetId="11" hidden="1">{"fdsup://directions/FAT Viewer?action=UPDATE&amp;creator=factset&amp;DYN_ARGS=TRUE&amp;DOC_NAME=FAT:FQL_AUDITING_CLIENT_TEMPLATE.FAT&amp;display_string=Audit&amp;VAR:KEY=PYZATQRMTO&amp;VAR:QUERY=RkZfRUJJVERBKEFOTiwtMiwsLFJQKQ==&amp;WINDOW=FIRST_POPUP&amp;HEIGHT=450&amp;WIDTH=450&amp;START_MAXIMI","ZED=FALSE&amp;VAR:CALENDAR=FIVEDAY&amp;VAR:SYMBOL=683640&amp;VAR:INDEX=0"}</definedName>
    <definedName name="_382__FDSAUDITLINK__" localSheetId="3" hidden="1">{"fdsup://directions/FAT Viewer?action=UPDATE&amp;creator=factset&amp;DYN_ARGS=TRUE&amp;DOC_NAME=FAT:FQL_AUDITING_CLIENT_TEMPLATE.FAT&amp;display_string=Audit&amp;VAR:KEY=PYZATQRMTO&amp;VAR:QUERY=RkZfRUJJVERBKEFOTiwtMiwsLFJQKQ==&amp;WINDOW=FIRST_POPUP&amp;HEIGHT=450&amp;WIDTH=450&amp;START_MAXIMI","ZED=FALSE&amp;VAR:CALENDAR=FIVEDAY&amp;VAR:SYMBOL=683640&amp;VAR:INDEX=0"}</definedName>
    <definedName name="_382__FDSAUDITLINK__" hidden="1">{"fdsup://directions/FAT Viewer?action=UPDATE&amp;creator=factset&amp;DYN_ARGS=TRUE&amp;DOC_NAME=FAT:FQL_AUDITING_CLIENT_TEMPLATE.FAT&amp;display_string=Audit&amp;VAR:KEY=PYZATQRMTO&amp;VAR:QUERY=RkZfRUJJVERBKEFOTiwtMiwsLFJQKQ==&amp;WINDOW=FIRST_POPUP&amp;HEIGHT=450&amp;WIDTH=450&amp;START_MAXIMI","ZED=FALSE&amp;VAR:CALENDAR=FIVEDAY&amp;VAR:SYMBOL=683640&amp;VAR:INDEX=0"}</definedName>
    <definedName name="_3820__FDSAUDITLINK__" localSheetId="11" hidden="1">{"fdsup://directions/FAT Viewer?action=UPDATE&amp;creator=factset&amp;DYN_ARGS=TRUE&amp;DOC_NAME=FAT:FQL_AUDITING_CLIENT_TEMPLATE.FAT&amp;display_string=Audit&amp;VAR:KEY=PMJYXOXWJW&amp;VAR:QUERY=RkZfRUJJVChBTk4sLTEsLCxSUCk=&amp;WINDOW=FIRST_POPUP&amp;HEIGHT=450&amp;WIDTH=450&amp;START_MAXIMIZED=","FALSE&amp;VAR:CALENDAR=US&amp;VAR:SYMBOL=B29630&amp;VAR:INDEX=0"}</definedName>
    <definedName name="_3820__FDSAUDITLINK__" localSheetId="3" hidden="1">{"fdsup://directions/FAT Viewer?action=UPDATE&amp;creator=factset&amp;DYN_ARGS=TRUE&amp;DOC_NAME=FAT:FQL_AUDITING_CLIENT_TEMPLATE.FAT&amp;display_string=Audit&amp;VAR:KEY=PMJYXOXWJW&amp;VAR:QUERY=RkZfRUJJVChBTk4sLTEsLCxSUCk=&amp;WINDOW=FIRST_POPUP&amp;HEIGHT=450&amp;WIDTH=450&amp;START_MAXIMIZED=","FALSE&amp;VAR:CALENDAR=US&amp;VAR:SYMBOL=B29630&amp;VAR:INDEX=0"}</definedName>
    <definedName name="_3820__FDSAUDITLINK__" hidden="1">{"fdsup://directions/FAT Viewer?action=UPDATE&amp;creator=factset&amp;DYN_ARGS=TRUE&amp;DOC_NAME=FAT:FQL_AUDITING_CLIENT_TEMPLATE.FAT&amp;display_string=Audit&amp;VAR:KEY=PMJYXOXWJW&amp;VAR:QUERY=RkZfRUJJVChBTk4sLTEsLCxSUCk=&amp;WINDOW=FIRST_POPUP&amp;HEIGHT=450&amp;WIDTH=450&amp;START_MAXIMIZED=","FALSE&amp;VAR:CALENDAR=US&amp;VAR:SYMBOL=B29630&amp;VAR:INDEX=0"}</definedName>
    <definedName name="_3821__FDSAUDITLINK__" localSheetId="11" hidden="1">{"fdsup://directions/FAT Viewer?action=UPDATE&amp;creator=factset&amp;DYN_ARGS=TRUE&amp;DOC_NAME=FAT:FQL_AUDITING_CLIENT_TEMPLATE.FAT&amp;display_string=Audit&amp;VAR:KEY=XIJAHOLMNW&amp;VAR:QUERY=RkZfRUJJVChBTk4sLTIsLCxSUCk=&amp;WINDOW=FIRST_POPUP&amp;HEIGHT=450&amp;WIDTH=450&amp;START_MAXIMIZED=","FALSE&amp;VAR:CALENDAR=US&amp;VAR:SYMBOL=B29630&amp;VAR:INDEX=0"}</definedName>
    <definedName name="_3821__FDSAUDITLINK__" localSheetId="3" hidden="1">{"fdsup://directions/FAT Viewer?action=UPDATE&amp;creator=factset&amp;DYN_ARGS=TRUE&amp;DOC_NAME=FAT:FQL_AUDITING_CLIENT_TEMPLATE.FAT&amp;display_string=Audit&amp;VAR:KEY=XIJAHOLMNW&amp;VAR:QUERY=RkZfRUJJVChBTk4sLTIsLCxSUCk=&amp;WINDOW=FIRST_POPUP&amp;HEIGHT=450&amp;WIDTH=450&amp;START_MAXIMIZED=","FALSE&amp;VAR:CALENDAR=US&amp;VAR:SYMBOL=B29630&amp;VAR:INDEX=0"}</definedName>
    <definedName name="_3821__FDSAUDITLINK__" hidden="1">{"fdsup://directions/FAT Viewer?action=UPDATE&amp;creator=factset&amp;DYN_ARGS=TRUE&amp;DOC_NAME=FAT:FQL_AUDITING_CLIENT_TEMPLATE.FAT&amp;display_string=Audit&amp;VAR:KEY=XIJAHOLMNW&amp;VAR:QUERY=RkZfRUJJVChBTk4sLTIsLCxSUCk=&amp;WINDOW=FIRST_POPUP&amp;HEIGHT=450&amp;WIDTH=450&amp;START_MAXIMIZED=","FALSE&amp;VAR:CALENDAR=US&amp;VAR:SYMBOL=B29630&amp;VAR:INDEX=0"}</definedName>
    <definedName name="_3822__FDSAUDITLINK__" localSheetId="11" hidden="1">{"fdsup://directions/FAT Viewer?action=UPDATE&amp;creator=factset&amp;DYN_ARGS=TRUE&amp;DOC_NAME=FAT:FQL_AUDITING_CLIENT_TEMPLATE.FAT&amp;display_string=Audit&amp;VAR:KEY=TGZIPCLIZE&amp;VAR:QUERY=RkZfRUJJVERBKEFOTiwwLCwsUlAp&amp;WINDOW=FIRST_POPUP&amp;HEIGHT=450&amp;WIDTH=450&amp;START_MAXIMIZED=","FALSE&amp;VAR:CALENDAR=US&amp;VAR:SYMBOL=B29630&amp;VAR:INDEX=0"}</definedName>
    <definedName name="_3822__FDSAUDITLINK__" localSheetId="3" hidden="1">{"fdsup://directions/FAT Viewer?action=UPDATE&amp;creator=factset&amp;DYN_ARGS=TRUE&amp;DOC_NAME=FAT:FQL_AUDITING_CLIENT_TEMPLATE.FAT&amp;display_string=Audit&amp;VAR:KEY=TGZIPCLIZE&amp;VAR:QUERY=RkZfRUJJVERBKEFOTiwwLCwsUlAp&amp;WINDOW=FIRST_POPUP&amp;HEIGHT=450&amp;WIDTH=450&amp;START_MAXIMIZED=","FALSE&amp;VAR:CALENDAR=US&amp;VAR:SYMBOL=B29630&amp;VAR:INDEX=0"}</definedName>
    <definedName name="_3822__FDSAUDITLINK__" hidden="1">{"fdsup://directions/FAT Viewer?action=UPDATE&amp;creator=factset&amp;DYN_ARGS=TRUE&amp;DOC_NAME=FAT:FQL_AUDITING_CLIENT_TEMPLATE.FAT&amp;display_string=Audit&amp;VAR:KEY=TGZIPCLIZE&amp;VAR:QUERY=RkZfRUJJVERBKEFOTiwwLCwsUlAp&amp;WINDOW=FIRST_POPUP&amp;HEIGHT=450&amp;WIDTH=450&amp;START_MAXIMIZED=","FALSE&amp;VAR:CALENDAR=US&amp;VAR:SYMBOL=B29630&amp;VAR:INDEX=0"}</definedName>
    <definedName name="_3823__FDSAUDITLINK__" localSheetId="11" hidden="1">{"fdsup://directions/FAT Viewer?action=UPDATE&amp;creator=factset&amp;DYN_ARGS=TRUE&amp;DOC_NAME=FAT:FQL_AUDITING_CLIENT_TEMPLATE.FAT&amp;display_string=Audit&amp;VAR:KEY=ZEPYFKTGRW&amp;VAR:QUERY=RkZfRUJJVERBKEFOTiwtMSwsLFJQKQ==&amp;WINDOW=FIRST_POPUP&amp;HEIGHT=450&amp;WIDTH=450&amp;START_MAXIMI","ZED=FALSE&amp;VAR:CALENDAR=US&amp;VAR:SYMBOL=B29630&amp;VAR:INDEX=0"}</definedName>
    <definedName name="_3823__FDSAUDITLINK__" localSheetId="3" hidden="1">{"fdsup://directions/FAT Viewer?action=UPDATE&amp;creator=factset&amp;DYN_ARGS=TRUE&amp;DOC_NAME=FAT:FQL_AUDITING_CLIENT_TEMPLATE.FAT&amp;display_string=Audit&amp;VAR:KEY=ZEPYFKTGRW&amp;VAR:QUERY=RkZfRUJJVERBKEFOTiwtMSwsLFJQKQ==&amp;WINDOW=FIRST_POPUP&amp;HEIGHT=450&amp;WIDTH=450&amp;START_MAXIMI","ZED=FALSE&amp;VAR:CALENDAR=US&amp;VAR:SYMBOL=B29630&amp;VAR:INDEX=0"}</definedName>
    <definedName name="_3823__FDSAUDITLINK__" hidden="1">{"fdsup://directions/FAT Viewer?action=UPDATE&amp;creator=factset&amp;DYN_ARGS=TRUE&amp;DOC_NAME=FAT:FQL_AUDITING_CLIENT_TEMPLATE.FAT&amp;display_string=Audit&amp;VAR:KEY=ZEPYFKTGRW&amp;VAR:QUERY=RkZfRUJJVERBKEFOTiwtMSwsLFJQKQ==&amp;WINDOW=FIRST_POPUP&amp;HEIGHT=450&amp;WIDTH=450&amp;START_MAXIMI","ZED=FALSE&amp;VAR:CALENDAR=US&amp;VAR:SYMBOL=B29630&amp;VAR:INDEX=0"}</definedName>
    <definedName name="_3824__FDSAUDITLINK__" localSheetId="11" hidden="1">{"fdsup://directions/FAT Viewer?action=UPDATE&amp;creator=factset&amp;DYN_ARGS=TRUE&amp;DOC_NAME=FAT:FQL_AUDITING_CLIENT_TEMPLATE.FAT&amp;display_string=Audit&amp;VAR:KEY=RUNQXWHOJS&amp;VAR:QUERY=RkZfRUJJVERBKEFOTiwtMiwsLFJQKQ==&amp;WINDOW=FIRST_POPUP&amp;HEIGHT=450&amp;WIDTH=450&amp;START_MAXIMI","ZED=FALSE&amp;VAR:CALENDAR=US&amp;VAR:SYMBOL=B29630&amp;VAR:INDEX=0"}</definedName>
    <definedName name="_3824__FDSAUDITLINK__" localSheetId="3" hidden="1">{"fdsup://directions/FAT Viewer?action=UPDATE&amp;creator=factset&amp;DYN_ARGS=TRUE&amp;DOC_NAME=FAT:FQL_AUDITING_CLIENT_TEMPLATE.FAT&amp;display_string=Audit&amp;VAR:KEY=RUNQXWHOJS&amp;VAR:QUERY=RkZfRUJJVERBKEFOTiwtMiwsLFJQKQ==&amp;WINDOW=FIRST_POPUP&amp;HEIGHT=450&amp;WIDTH=450&amp;START_MAXIMI","ZED=FALSE&amp;VAR:CALENDAR=US&amp;VAR:SYMBOL=B29630&amp;VAR:INDEX=0"}</definedName>
    <definedName name="_3824__FDSAUDITLINK__" hidden="1">{"fdsup://directions/FAT Viewer?action=UPDATE&amp;creator=factset&amp;DYN_ARGS=TRUE&amp;DOC_NAME=FAT:FQL_AUDITING_CLIENT_TEMPLATE.FAT&amp;display_string=Audit&amp;VAR:KEY=RUNQXWHOJS&amp;VAR:QUERY=RkZfRUJJVERBKEFOTiwtMiwsLFJQKQ==&amp;WINDOW=FIRST_POPUP&amp;HEIGHT=450&amp;WIDTH=450&amp;START_MAXIMI","ZED=FALSE&amp;VAR:CALENDAR=US&amp;VAR:SYMBOL=B29630&amp;VAR:INDEX=0"}</definedName>
    <definedName name="_3825__FDSAUDITLINK__" localSheetId="11" hidden="1">{"fdsup://Directions/FactSet Auditing Viewer?action=AUDIT_VALUE&amp;DB=129&amp;ID1=B29630&amp;VALUEID=01001&amp;SDATE=2010&amp;PERIODTYPE=ANN_STD&amp;window=popup_no_bar&amp;width=385&amp;height=120&amp;START_MAXIMIZED=FALSE&amp;creator=factset&amp;display_string=Audit"}</definedName>
    <definedName name="_3825__FDSAUDITLINK__" localSheetId="3" hidden="1">{"fdsup://Directions/FactSet Auditing Viewer?action=AUDIT_VALUE&amp;DB=129&amp;ID1=B29630&amp;VALUEID=01001&amp;SDATE=2010&amp;PERIODTYPE=ANN_STD&amp;window=popup_no_bar&amp;width=385&amp;height=120&amp;START_MAXIMIZED=FALSE&amp;creator=factset&amp;display_string=Audit"}</definedName>
    <definedName name="_3825__FDSAUDITLINK__" hidden="1">{"fdsup://Directions/FactSet Auditing Viewer?action=AUDIT_VALUE&amp;DB=129&amp;ID1=B29630&amp;VALUEID=01001&amp;SDATE=2010&amp;PERIODTYPE=ANN_STD&amp;window=popup_no_bar&amp;width=385&amp;height=120&amp;START_MAXIMIZED=FALSE&amp;creator=factset&amp;display_string=Audit"}</definedName>
    <definedName name="_3826__FDSAUDITLINK__" localSheetId="11" hidden="1">{"fdsup://Directions/FactSet Auditing Viewer?action=AUDIT_VALUE&amp;DB=129&amp;ID1=B29630&amp;VALUEID=01001&amp;SDATE=2009&amp;PERIODTYPE=ANN_STD&amp;window=popup_no_bar&amp;width=385&amp;height=120&amp;START_MAXIMIZED=FALSE&amp;creator=factset&amp;display_string=Audit"}</definedName>
    <definedName name="_3826__FDSAUDITLINK__" localSheetId="3" hidden="1">{"fdsup://Directions/FactSet Auditing Viewer?action=AUDIT_VALUE&amp;DB=129&amp;ID1=B29630&amp;VALUEID=01001&amp;SDATE=2009&amp;PERIODTYPE=ANN_STD&amp;window=popup_no_bar&amp;width=385&amp;height=120&amp;START_MAXIMIZED=FALSE&amp;creator=factset&amp;display_string=Audit"}</definedName>
    <definedName name="_3826__FDSAUDITLINK__" hidden="1">{"fdsup://Directions/FactSet Auditing Viewer?action=AUDIT_VALUE&amp;DB=129&amp;ID1=B29630&amp;VALUEID=01001&amp;SDATE=2009&amp;PERIODTYPE=ANN_STD&amp;window=popup_no_bar&amp;width=385&amp;height=120&amp;START_MAXIMIZED=FALSE&amp;creator=factset&amp;display_string=Audit"}</definedName>
    <definedName name="_3827__FDSAUDITLINK__" localSheetId="11" hidden="1">{"fdsup://directions/FAT Viewer?action=UPDATE&amp;creator=factset&amp;DYN_ARGS=TRUE&amp;DOC_NAME=FAT:FQL_AUDITING_CLIENT_TEMPLATE.FAT&amp;display_string=Audit&amp;VAR:KEY=RYBQXAFURU&amp;VAR:QUERY=RkZfQ0FQRVgoQU5OLDAsLCxSUCk=&amp;WINDOW=FIRST_POPUP&amp;HEIGHT=450&amp;WIDTH=450&amp;START_MAXIMIZED=","FALSE&amp;VAR:CALENDAR=US&amp;VAR:SYMBOL=6174493&amp;VAR:INDEX=0"}</definedName>
    <definedName name="_3827__FDSAUDITLINK__" localSheetId="3" hidden="1">{"fdsup://directions/FAT Viewer?action=UPDATE&amp;creator=factset&amp;DYN_ARGS=TRUE&amp;DOC_NAME=FAT:FQL_AUDITING_CLIENT_TEMPLATE.FAT&amp;display_string=Audit&amp;VAR:KEY=RYBQXAFURU&amp;VAR:QUERY=RkZfQ0FQRVgoQU5OLDAsLCxSUCk=&amp;WINDOW=FIRST_POPUP&amp;HEIGHT=450&amp;WIDTH=450&amp;START_MAXIMIZED=","FALSE&amp;VAR:CALENDAR=US&amp;VAR:SYMBOL=6174493&amp;VAR:INDEX=0"}</definedName>
    <definedName name="_3827__FDSAUDITLINK__" hidden="1">{"fdsup://directions/FAT Viewer?action=UPDATE&amp;creator=factset&amp;DYN_ARGS=TRUE&amp;DOC_NAME=FAT:FQL_AUDITING_CLIENT_TEMPLATE.FAT&amp;display_string=Audit&amp;VAR:KEY=RYBQXAFURU&amp;VAR:QUERY=RkZfQ0FQRVgoQU5OLDAsLCxSUCk=&amp;WINDOW=FIRST_POPUP&amp;HEIGHT=450&amp;WIDTH=450&amp;START_MAXIMIZED=","FALSE&amp;VAR:CALENDAR=US&amp;VAR:SYMBOL=6174493&amp;VAR:INDEX=0"}</definedName>
    <definedName name="_3828__FDSAUDITLINK__" localSheetId="11" hidden="1">{"fdsup://directions/FAT Viewer?action=UPDATE&amp;creator=factset&amp;DYN_ARGS=TRUE&amp;DOC_NAME=FAT:FQL_AUDITING_CLIENT_TEMPLATE.FAT&amp;display_string=Audit&amp;VAR:KEY=VGBADWFOJG&amp;VAR:QUERY=RkZfQ0FQRVgoQU5OLC0xLCwsUlAp&amp;WINDOW=FIRST_POPUP&amp;HEIGHT=450&amp;WIDTH=450&amp;START_MAXIMIZED=","FALSE&amp;VAR:CALENDAR=US&amp;VAR:SYMBOL=6174493&amp;VAR:INDEX=0"}</definedName>
    <definedName name="_3828__FDSAUDITLINK__" localSheetId="3" hidden="1">{"fdsup://directions/FAT Viewer?action=UPDATE&amp;creator=factset&amp;DYN_ARGS=TRUE&amp;DOC_NAME=FAT:FQL_AUDITING_CLIENT_TEMPLATE.FAT&amp;display_string=Audit&amp;VAR:KEY=VGBADWFOJG&amp;VAR:QUERY=RkZfQ0FQRVgoQU5OLC0xLCwsUlAp&amp;WINDOW=FIRST_POPUP&amp;HEIGHT=450&amp;WIDTH=450&amp;START_MAXIMIZED=","FALSE&amp;VAR:CALENDAR=US&amp;VAR:SYMBOL=6174493&amp;VAR:INDEX=0"}</definedName>
    <definedName name="_3828__FDSAUDITLINK__" hidden="1">{"fdsup://directions/FAT Viewer?action=UPDATE&amp;creator=factset&amp;DYN_ARGS=TRUE&amp;DOC_NAME=FAT:FQL_AUDITING_CLIENT_TEMPLATE.FAT&amp;display_string=Audit&amp;VAR:KEY=VGBADWFOJG&amp;VAR:QUERY=RkZfQ0FQRVgoQU5OLC0xLCwsUlAp&amp;WINDOW=FIRST_POPUP&amp;HEIGHT=450&amp;WIDTH=450&amp;START_MAXIMIZED=","FALSE&amp;VAR:CALENDAR=US&amp;VAR:SYMBOL=6174493&amp;VAR:INDEX=0"}</definedName>
    <definedName name="_3829__FDSAUDITLINK__" localSheetId="11" hidden="1">{"fdsup://directions/FAT Viewer?action=UPDATE&amp;creator=factset&amp;DYN_ARGS=TRUE&amp;DOC_NAME=FAT:FQL_AUDITING_CLIENT_TEMPLATE.FAT&amp;display_string=Audit&amp;VAR:KEY=VCTSBWJIJY&amp;VAR:QUERY=RkZfQ0FQRVgoQU5OLC0yLCwsUlAp&amp;WINDOW=FIRST_POPUP&amp;HEIGHT=450&amp;WIDTH=450&amp;START_MAXIMIZED=","FALSE&amp;VAR:CALENDAR=US&amp;VAR:SYMBOL=6174493&amp;VAR:INDEX=0"}</definedName>
    <definedName name="_3829__FDSAUDITLINK__" localSheetId="3" hidden="1">{"fdsup://directions/FAT Viewer?action=UPDATE&amp;creator=factset&amp;DYN_ARGS=TRUE&amp;DOC_NAME=FAT:FQL_AUDITING_CLIENT_TEMPLATE.FAT&amp;display_string=Audit&amp;VAR:KEY=VCTSBWJIJY&amp;VAR:QUERY=RkZfQ0FQRVgoQU5OLC0yLCwsUlAp&amp;WINDOW=FIRST_POPUP&amp;HEIGHT=450&amp;WIDTH=450&amp;START_MAXIMIZED=","FALSE&amp;VAR:CALENDAR=US&amp;VAR:SYMBOL=6174493&amp;VAR:INDEX=0"}</definedName>
    <definedName name="_3829__FDSAUDITLINK__" hidden="1">{"fdsup://directions/FAT Viewer?action=UPDATE&amp;creator=factset&amp;DYN_ARGS=TRUE&amp;DOC_NAME=FAT:FQL_AUDITING_CLIENT_TEMPLATE.FAT&amp;display_string=Audit&amp;VAR:KEY=VCTSBWJIJY&amp;VAR:QUERY=RkZfQ0FQRVgoQU5OLC0yLCwsUlAp&amp;WINDOW=FIRST_POPUP&amp;HEIGHT=450&amp;WIDTH=450&amp;START_MAXIMIZED=","FALSE&amp;VAR:CALENDAR=US&amp;VAR:SYMBOL=6174493&amp;VAR:INDEX=0"}</definedName>
    <definedName name="_383__FDSAUDITLINK__" localSheetId="11" hidden="1">{"fdsup://Directions/FactSet Auditing Viewer?action=AUDIT_VALUE&amp;DB=129&amp;ID1=683640&amp;VALUEID=01001&amp;SDATE=2008&amp;PERIODTYPE=ANN_STD&amp;SCFT=3&amp;window=popup_no_bar&amp;width=385&amp;height=120&amp;START_MAXIMIZED=FALSE&amp;creator=factset&amp;display_string=Audit"}</definedName>
    <definedName name="_383__FDSAUDITLINK__" localSheetId="3" hidden="1">{"fdsup://Directions/FactSet Auditing Viewer?action=AUDIT_VALUE&amp;DB=129&amp;ID1=683640&amp;VALUEID=01001&amp;SDATE=2008&amp;PERIODTYPE=ANN_STD&amp;SCFT=3&amp;window=popup_no_bar&amp;width=385&amp;height=120&amp;START_MAXIMIZED=FALSE&amp;creator=factset&amp;display_string=Audit"}</definedName>
    <definedName name="_383__FDSAUDITLINK__" hidden="1">{"fdsup://Directions/FactSet Auditing Viewer?action=AUDIT_VALUE&amp;DB=129&amp;ID1=683640&amp;VALUEID=01001&amp;SDATE=2008&amp;PERIODTYPE=ANN_STD&amp;SCFT=3&amp;window=popup_no_bar&amp;width=385&amp;height=120&amp;START_MAXIMIZED=FALSE&amp;creator=factset&amp;display_string=Audit"}</definedName>
    <definedName name="_3830__FDSAUDITLINK__" localSheetId="11" hidden="1">{"fdsup://directions/FAT Viewer?action=UPDATE&amp;creator=factset&amp;DYN_ARGS=TRUE&amp;DOC_NAME=FAT:FQL_AUDITING_CLIENT_TEMPLATE.FAT&amp;display_string=Audit&amp;VAR:KEY=BKTALUBUJE&amp;VAR:QUERY=RkZfTkVUX0lOQyhBTk4sLTEsLCxSUCk=&amp;WINDOW=FIRST_POPUP&amp;HEIGHT=450&amp;WIDTH=450&amp;START_MAXIMI","ZED=FALSE&amp;VAR:CALENDAR=US&amp;VAR:SYMBOL=6174493&amp;VAR:INDEX=0"}</definedName>
    <definedName name="_3830__FDSAUDITLINK__" localSheetId="3" hidden="1">{"fdsup://directions/FAT Viewer?action=UPDATE&amp;creator=factset&amp;DYN_ARGS=TRUE&amp;DOC_NAME=FAT:FQL_AUDITING_CLIENT_TEMPLATE.FAT&amp;display_string=Audit&amp;VAR:KEY=BKTALUBUJE&amp;VAR:QUERY=RkZfTkVUX0lOQyhBTk4sLTEsLCxSUCk=&amp;WINDOW=FIRST_POPUP&amp;HEIGHT=450&amp;WIDTH=450&amp;START_MAXIMI","ZED=FALSE&amp;VAR:CALENDAR=US&amp;VAR:SYMBOL=6174493&amp;VAR:INDEX=0"}</definedName>
    <definedName name="_3830__FDSAUDITLINK__" hidden="1">{"fdsup://directions/FAT Viewer?action=UPDATE&amp;creator=factset&amp;DYN_ARGS=TRUE&amp;DOC_NAME=FAT:FQL_AUDITING_CLIENT_TEMPLATE.FAT&amp;display_string=Audit&amp;VAR:KEY=BKTALUBUJE&amp;VAR:QUERY=RkZfTkVUX0lOQyhBTk4sLTEsLCxSUCk=&amp;WINDOW=FIRST_POPUP&amp;HEIGHT=450&amp;WIDTH=450&amp;START_MAXIMI","ZED=FALSE&amp;VAR:CALENDAR=US&amp;VAR:SYMBOL=6174493&amp;VAR:INDEX=0"}</definedName>
    <definedName name="_3831__FDSAUDITLINK__" localSheetId="11" hidden="1">{"fdsup://directions/FAT Viewer?action=UPDATE&amp;creator=factset&amp;DYN_ARGS=TRUE&amp;DOC_NAME=FAT:FQL_AUDITING_CLIENT_TEMPLATE.FAT&amp;display_string=Audit&amp;VAR:KEY=LSTQHMDABY&amp;VAR:QUERY=RkZfTkVUX0lOQyhBTk4sLTIsLCxSUCk=&amp;WINDOW=FIRST_POPUP&amp;HEIGHT=450&amp;WIDTH=450&amp;START_MAXIMI","ZED=FALSE&amp;VAR:CALENDAR=US&amp;VAR:SYMBOL=6174493&amp;VAR:INDEX=0"}</definedName>
    <definedName name="_3831__FDSAUDITLINK__" localSheetId="3" hidden="1">{"fdsup://directions/FAT Viewer?action=UPDATE&amp;creator=factset&amp;DYN_ARGS=TRUE&amp;DOC_NAME=FAT:FQL_AUDITING_CLIENT_TEMPLATE.FAT&amp;display_string=Audit&amp;VAR:KEY=LSTQHMDABY&amp;VAR:QUERY=RkZfTkVUX0lOQyhBTk4sLTIsLCxSUCk=&amp;WINDOW=FIRST_POPUP&amp;HEIGHT=450&amp;WIDTH=450&amp;START_MAXIMI","ZED=FALSE&amp;VAR:CALENDAR=US&amp;VAR:SYMBOL=6174493&amp;VAR:INDEX=0"}</definedName>
    <definedName name="_3831__FDSAUDITLINK__" hidden="1">{"fdsup://directions/FAT Viewer?action=UPDATE&amp;creator=factset&amp;DYN_ARGS=TRUE&amp;DOC_NAME=FAT:FQL_AUDITING_CLIENT_TEMPLATE.FAT&amp;display_string=Audit&amp;VAR:KEY=LSTQHMDABY&amp;VAR:QUERY=RkZfTkVUX0lOQyhBTk4sLTIsLCxSUCk=&amp;WINDOW=FIRST_POPUP&amp;HEIGHT=450&amp;WIDTH=450&amp;START_MAXIMI","ZED=FALSE&amp;VAR:CALENDAR=US&amp;VAR:SYMBOL=6174493&amp;VAR:INDEX=0"}</definedName>
    <definedName name="_3832__FDSAUDITLINK__" localSheetId="11" hidden="1">{"fdsup://directions/FAT Viewer?action=UPDATE&amp;creator=factset&amp;DYN_ARGS=TRUE&amp;DOC_NAME=FAT:FQL_AUDITING_CLIENT_TEMPLATE.FAT&amp;display_string=Audit&amp;VAR:KEY=NOBCPAHOXM&amp;VAR:QUERY=RkZfRUJJVChBTk4sLTEsLCxSUCk=&amp;WINDOW=FIRST_POPUP&amp;HEIGHT=450&amp;WIDTH=450&amp;START_MAXIMIZED=","FALSE&amp;VAR:CALENDAR=US&amp;VAR:SYMBOL=6174493&amp;VAR:INDEX=0"}</definedName>
    <definedName name="_3832__FDSAUDITLINK__" localSheetId="3" hidden="1">{"fdsup://directions/FAT Viewer?action=UPDATE&amp;creator=factset&amp;DYN_ARGS=TRUE&amp;DOC_NAME=FAT:FQL_AUDITING_CLIENT_TEMPLATE.FAT&amp;display_string=Audit&amp;VAR:KEY=NOBCPAHOXM&amp;VAR:QUERY=RkZfRUJJVChBTk4sLTEsLCxSUCk=&amp;WINDOW=FIRST_POPUP&amp;HEIGHT=450&amp;WIDTH=450&amp;START_MAXIMIZED=","FALSE&amp;VAR:CALENDAR=US&amp;VAR:SYMBOL=6174493&amp;VAR:INDEX=0"}</definedName>
    <definedName name="_3832__FDSAUDITLINK__" hidden="1">{"fdsup://directions/FAT Viewer?action=UPDATE&amp;creator=factset&amp;DYN_ARGS=TRUE&amp;DOC_NAME=FAT:FQL_AUDITING_CLIENT_TEMPLATE.FAT&amp;display_string=Audit&amp;VAR:KEY=NOBCPAHOXM&amp;VAR:QUERY=RkZfRUJJVChBTk4sLTEsLCxSUCk=&amp;WINDOW=FIRST_POPUP&amp;HEIGHT=450&amp;WIDTH=450&amp;START_MAXIMIZED=","FALSE&amp;VAR:CALENDAR=US&amp;VAR:SYMBOL=6174493&amp;VAR:INDEX=0"}</definedName>
    <definedName name="_3833__FDSAUDITLINK__" localSheetId="11" hidden="1">{"fdsup://directions/FAT Viewer?action=UPDATE&amp;creator=factset&amp;DYN_ARGS=TRUE&amp;DOC_NAME=FAT:FQL_AUDITING_CLIENT_TEMPLATE.FAT&amp;display_string=Audit&amp;VAR:KEY=FQDGVQRGJG&amp;VAR:QUERY=RkZfRUJJVChBTk4sLTIsLCxSUCk=&amp;WINDOW=FIRST_POPUP&amp;HEIGHT=450&amp;WIDTH=450&amp;START_MAXIMIZED=","FALSE&amp;VAR:CALENDAR=US&amp;VAR:SYMBOL=6174493&amp;VAR:INDEX=0"}</definedName>
    <definedName name="_3833__FDSAUDITLINK__" localSheetId="3" hidden="1">{"fdsup://directions/FAT Viewer?action=UPDATE&amp;creator=factset&amp;DYN_ARGS=TRUE&amp;DOC_NAME=FAT:FQL_AUDITING_CLIENT_TEMPLATE.FAT&amp;display_string=Audit&amp;VAR:KEY=FQDGVQRGJG&amp;VAR:QUERY=RkZfRUJJVChBTk4sLTIsLCxSUCk=&amp;WINDOW=FIRST_POPUP&amp;HEIGHT=450&amp;WIDTH=450&amp;START_MAXIMIZED=","FALSE&amp;VAR:CALENDAR=US&amp;VAR:SYMBOL=6174493&amp;VAR:INDEX=0"}</definedName>
    <definedName name="_3833__FDSAUDITLINK__" hidden="1">{"fdsup://directions/FAT Viewer?action=UPDATE&amp;creator=factset&amp;DYN_ARGS=TRUE&amp;DOC_NAME=FAT:FQL_AUDITING_CLIENT_TEMPLATE.FAT&amp;display_string=Audit&amp;VAR:KEY=FQDGVQRGJG&amp;VAR:QUERY=RkZfRUJJVChBTk4sLTIsLCxSUCk=&amp;WINDOW=FIRST_POPUP&amp;HEIGHT=450&amp;WIDTH=450&amp;START_MAXIMIZED=","FALSE&amp;VAR:CALENDAR=US&amp;VAR:SYMBOL=6174493&amp;VAR:INDEX=0"}</definedName>
    <definedName name="_3834__FDSAUDITLINK__" localSheetId="11" hidden="1">{"fdsup://directions/FAT Viewer?action=UPDATE&amp;creator=factset&amp;DYN_ARGS=TRUE&amp;DOC_NAME=FAT:FQL_AUDITING_CLIENT_TEMPLATE.FAT&amp;display_string=Audit&amp;VAR:KEY=NSVIXKTWVM&amp;VAR:QUERY=RkZfRUJJVERBKEFOTiwtMSwsLFJQKQ==&amp;WINDOW=FIRST_POPUP&amp;HEIGHT=450&amp;WIDTH=450&amp;START_MAXIMI","ZED=FALSE&amp;VAR:CALENDAR=US&amp;VAR:SYMBOL=6174493&amp;VAR:INDEX=0"}</definedName>
    <definedName name="_3834__FDSAUDITLINK__" localSheetId="3" hidden="1">{"fdsup://directions/FAT Viewer?action=UPDATE&amp;creator=factset&amp;DYN_ARGS=TRUE&amp;DOC_NAME=FAT:FQL_AUDITING_CLIENT_TEMPLATE.FAT&amp;display_string=Audit&amp;VAR:KEY=NSVIXKTWVM&amp;VAR:QUERY=RkZfRUJJVERBKEFOTiwtMSwsLFJQKQ==&amp;WINDOW=FIRST_POPUP&amp;HEIGHT=450&amp;WIDTH=450&amp;START_MAXIMI","ZED=FALSE&amp;VAR:CALENDAR=US&amp;VAR:SYMBOL=6174493&amp;VAR:INDEX=0"}</definedName>
    <definedName name="_3834__FDSAUDITLINK__" hidden="1">{"fdsup://directions/FAT Viewer?action=UPDATE&amp;creator=factset&amp;DYN_ARGS=TRUE&amp;DOC_NAME=FAT:FQL_AUDITING_CLIENT_TEMPLATE.FAT&amp;display_string=Audit&amp;VAR:KEY=NSVIXKTWVM&amp;VAR:QUERY=RkZfRUJJVERBKEFOTiwtMSwsLFJQKQ==&amp;WINDOW=FIRST_POPUP&amp;HEIGHT=450&amp;WIDTH=450&amp;START_MAXIMI","ZED=FALSE&amp;VAR:CALENDAR=US&amp;VAR:SYMBOL=6174493&amp;VAR:INDEX=0"}</definedName>
    <definedName name="_3835__FDSAUDITLINK__" localSheetId="11" hidden="1">{"fdsup://directions/FAT Viewer?action=UPDATE&amp;creator=factset&amp;DYN_ARGS=TRUE&amp;DOC_NAME=FAT:FQL_AUDITING_CLIENT_TEMPLATE.FAT&amp;display_string=Audit&amp;VAR:KEY=TQFCDULOPM&amp;VAR:QUERY=RkZfRUJJVERBKEFOTiwtMiwsLFJQKQ==&amp;WINDOW=FIRST_POPUP&amp;HEIGHT=450&amp;WIDTH=450&amp;START_MAXIMI","ZED=FALSE&amp;VAR:CALENDAR=US&amp;VAR:SYMBOL=6174493&amp;VAR:INDEX=0"}</definedName>
    <definedName name="_3835__FDSAUDITLINK__" localSheetId="3" hidden="1">{"fdsup://directions/FAT Viewer?action=UPDATE&amp;creator=factset&amp;DYN_ARGS=TRUE&amp;DOC_NAME=FAT:FQL_AUDITING_CLIENT_TEMPLATE.FAT&amp;display_string=Audit&amp;VAR:KEY=TQFCDULOPM&amp;VAR:QUERY=RkZfRUJJVERBKEFOTiwtMiwsLFJQKQ==&amp;WINDOW=FIRST_POPUP&amp;HEIGHT=450&amp;WIDTH=450&amp;START_MAXIMI","ZED=FALSE&amp;VAR:CALENDAR=US&amp;VAR:SYMBOL=6174493&amp;VAR:INDEX=0"}</definedName>
    <definedName name="_3835__FDSAUDITLINK__" hidden="1">{"fdsup://directions/FAT Viewer?action=UPDATE&amp;creator=factset&amp;DYN_ARGS=TRUE&amp;DOC_NAME=FAT:FQL_AUDITING_CLIENT_TEMPLATE.FAT&amp;display_string=Audit&amp;VAR:KEY=TQFCDULOPM&amp;VAR:QUERY=RkZfRUJJVERBKEFOTiwtMiwsLFJQKQ==&amp;WINDOW=FIRST_POPUP&amp;HEIGHT=450&amp;WIDTH=450&amp;START_MAXIMI","ZED=FALSE&amp;VAR:CALENDAR=US&amp;VAR:SYMBOL=6174493&amp;VAR:INDEX=0"}</definedName>
    <definedName name="_3836__FDSAUDITLINK__" localSheetId="11" hidden="1">{"fdsup://Directions/FactSet Auditing Viewer?action=AUDIT_VALUE&amp;DB=129&amp;ID1=617449&amp;VALUEID=01001&amp;SDATE=2008&amp;PERIODTYPE=ANN_STD&amp;window=popup_no_bar&amp;width=385&amp;height=120&amp;START_MAXIMIZED=FALSE&amp;creator=factset&amp;display_string=Audit"}</definedName>
    <definedName name="_3836__FDSAUDITLINK__" localSheetId="3" hidden="1">{"fdsup://Directions/FactSet Auditing Viewer?action=AUDIT_VALUE&amp;DB=129&amp;ID1=617449&amp;VALUEID=01001&amp;SDATE=2008&amp;PERIODTYPE=ANN_STD&amp;window=popup_no_bar&amp;width=385&amp;height=120&amp;START_MAXIMIZED=FALSE&amp;creator=factset&amp;display_string=Audit"}</definedName>
    <definedName name="_3836__FDSAUDITLINK__" hidden="1">{"fdsup://Directions/FactSet Auditing Viewer?action=AUDIT_VALUE&amp;DB=129&amp;ID1=617449&amp;VALUEID=01001&amp;SDATE=2008&amp;PERIODTYPE=ANN_STD&amp;window=popup_no_bar&amp;width=385&amp;height=120&amp;START_MAXIMIZED=FALSE&amp;creator=factset&amp;display_string=Audit"}</definedName>
    <definedName name="_3837__FDSAUDITLINK__" localSheetId="11" hidden="1">{"fdsup://Directions/FactSet Auditing Viewer?action=AUDIT_VALUE&amp;DB=129&amp;ID1=617449&amp;VALUEID=01001&amp;SDATE=2007&amp;PERIODTYPE=ANN_STD&amp;window=popup_no_bar&amp;width=385&amp;height=120&amp;START_MAXIMIZED=FALSE&amp;creator=factset&amp;display_string=Audit"}</definedName>
    <definedName name="_3837__FDSAUDITLINK__" localSheetId="3" hidden="1">{"fdsup://Directions/FactSet Auditing Viewer?action=AUDIT_VALUE&amp;DB=129&amp;ID1=617449&amp;VALUEID=01001&amp;SDATE=2007&amp;PERIODTYPE=ANN_STD&amp;window=popup_no_bar&amp;width=385&amp;height=120&amp;START_MAXIMIZED=FALSE&amp;creator=factset&amp;display_string=Audit"}</definedName>
    <definedName name="_3837__FDSAUDITLINK__" hidden="1">{"fdsup://Directions/FactSet Auditing Viewer?action=AUDIT_VALUE&amp;DB=129&amp;ID1=617449&amp;VALUEID=01001&amp;SDATE=2007&amp;PERIODTYPE=ANN_STD&amp;window=popup_no_bar&amp;width=385&amp;height=120&amp;START_MAXIMIZED=FALSE&amp;creator=factset&amp;display_string=Audit"}</definedName>
    <definedName name="_3838__FDSAUDITLINK__" localSheetId="11" hidden="1">{"fdsup://directions/FAT Viewer?action=UPDATE&amp;creator=factset&amp;DYN_ARGS=TRUE&amp;DOC_NAME=FAT:FQL_AUDITING_CLIENT_TEMPLATE.FAT&amp;display_string=Audit&amp;VAR:KEY=XMHWJADANA&amp;VAR:QUERY=RkZfQ0FQRVgoQU5OLDAsLCxSUCk=&amp;WINDOW=FIRST_POPUP&amp;HEIGHT=450&amp;WIDTH=450&amp;START_MAXIMIZED=","FALSE&amp;VAR:CALENDAR=US&amp;VAR:SYMBOL=015281&amp;VAR:INDEX=0"}</definedName>
    <definedName name="_3838__FDSAUDITLINK__" localSheetId="3" hidden="1">{"fdsup://directions/FAT Viewer?action=UPDATE&amp;creator=factset&amp;DYN_ARGS=TRUE&amp;DOC_NAME=FAT:FQL_AUDITING_CLIENT_TEMPLATE.FAT&amp;display_string=Audit&amp;VAR:KEY=XMHWJADANA&amp;VAR:QUERY=RkZfQ0FQRVgoQU5OLDAsLCxSUCk=&amp;WINDOW=FIRST_POPUP&amp;HEIGHT=450&amp;WIDTH=450&amp;START_MAXIMIZED=","FALSE&amp;VAR:CALENDAR=US&amp;VAR:SYMBOL=015281&amp;VAR:INDEX=0"}</definedName>
    <definedName name="_3838__FDSAUDITLINK__" hidden="1">{"fdsup://directions/FAT Viewer?action=UPDATE&amp;creator=factset&amp;DYN_ARGS=TRUE&amp;DOC_NAME=FAT:FQL_AUDITING_CLIENT_TEMPLATE.FAT&amp;display_string=Audit&amp;VAR:KEY=XMHWJADANA&amp;VAR:QUERY=RkZfQ0FQRVgoQU5OLDAsLCxSUCk=&amp;WINDOW=FIRST_POPUP&amp;HEIGHT=450&amp;WIDTH=450&amp;START_MAXIMIZED=","FALSE&amp;VAR:CALENDAR=US&amp;VAR:SYMBOL=015281&amp;VAR:INDEX=0"}</definedName>
    <definedName name="_3839__FDSAUDITLINK__" localSheetId="11" hidden="1">{"fdsup://directions/FAT Viewer?action=UPDATE&amp;creator=factset&amp;DYN_ARGS=TRUE&amp;DOC_NAME=FAT:FQL_AUDITING_CLIENT_TEMPLATE.FAT&amp;display_string=Audit&amp;VAR:KEY=PEXYFUFGNK&amp;VAR:QUERY=RkZfQ0FQRVgoQU5OLC0xLCwsUlAp&amp;WINDOW=FIRST_POPUP&amp;HEIGHT=450&amp;WIDTH=450&amp;START_MAXIMIZED=","FALSE&amp;VAR:CALENDAR=US&amp;VAR:SYMBOL=015281&amp;VAR:INDEX=0"}</definedName>
    <definedName name="_3839__FDSAUDITLINK__" localSheetId="3" hidden="1">{"fdsup://directions/FAT Viewer?action=UPDATE&amp;creator=factset&amp;DYN_ARGS=TRUE&amp;DOC_NAME=FAT:FQL_AUDITING_CLIENT_TEMPLATE.FAT&amp;display_string=Audit&amp;VAR:KEY=PEXYFUFGNK&amp;VAR:QUERY=RkZfQ0FQRVgoQU5OLC0xLCwsUlAp&amp;WINDOW=FIRST_POPUP&amp;HEIGHT=450&amp;WIDTH=450&amp;START_MAXIMIZED=","FALSE&amp;VAR:CALENDAR=US&amp;VAR:SYMBOL=015281&amp;VAR:INDEX=0"}</definedName>
    <definedName name="_3839__FDSAUDITLINK__" hidden="1">{"fdsup://directions/FAT Viewer?action=UPDATE&amp;creator=factset&amp;DYN_ARGS=TRUE&amp;DOC_NAME=FAT:FQL_AUDITING_CLIENT_TEMPLATE.FAT&amp;display_string=Audit&amp;VAR:KEY=PEXYFUFGNK&amp;VAR:QUERY=RkZfQ0FQRVgoQU5OLC0xLCwsUlAp&amp;WINDOW=FIRST_POPUP&amp;HEIGHT=450&amp;WIDTH=450&amp;START_MAXIMIZED=","FALSE&amp;VAR:CALENDAR=US&amp;VAR:SYMBOL=015281&amp;VAR:INDEX=0"}</definedName>
    <definedName name="_384__FDSAUDITLINK__" localSheetId="11" hidden="1">{"fdsup://directions/FAT Viewer?action=UPDATE&amp;creator=factset&amp;DYN_ARGS=TRUE&amp;DOC_NAME=FAT:FQL_AUDITING_CLIENT_TEMPLATE.FAT&amp;display_string=Audit&amp;VAR:KEY=TEJWHONMBC&amp;VAR:QUERY=RkZfQ0FQRVgoQU5OLDAsLCxSUCk=&amp;WINDOW=FIRST_POPUP&amp;HEIGHT=450&amp;WIDTH=450&amp;START_MAXIMIZED=","FALSE&amp;VAR:CALENDAR=FIVEDAY&amp;VAR:SYMBOL=B1Z71X&amp;VAR:INDEX=0"}</definedName>
    <definedName name="_384__FDSAUDITLINK__" localSheetId="3" hidden="1">{"fdsup://directions/FAT Viewer?action=UPDATE&amp;creator=factset&amp;DYN_ARGS=TRUE&amp;DOC_NAME=FAT:FQL_AUDITING_CLIENT_TEMPLATE.FAT&amp;display_string=Audit&amp;VAR:KEY=TEJWHONMBC&amp;VAR:QUERY=RkZfQ0FQRVgoQU5OLDAsLCxSUCk=&amp;WINDOW=FIRST_POPUP&amp;HEIGHT=450&amp;WIDTH=450&amp;START_MAXIMIZED=","FALSE&amp;VAR:CALENDAR=FIVEDAY&amp;VAR:SYMBOL=B1Z71X&amp;VAR:INDEX=0"}</definedName>
    <definedName name="_384__FDSAUDITLINK__" hidden="1">{"fdsup://directions/FAT Viewer?action=UPDATE&amp;creator=factset&amp;DYN_ARGS=TRUE&amp;DOC_NAME=FAT:FQL_AUDITING_CLIENT_TEMPLATE.FAT&amp;display_string=Audit&amp;VAR:KEY=TEJWHONMBC&amp;VAR:QUERY=RkZfQ0FQRVgoQU5OLDAsLCxSUCk=&amp;WINDOW=FIRST_POPUP&amp;HEIGHT=450&amp;WIDTH=450&amp;START_MAXIMIZED=","FALSE&amp;VAR:CALENDAR=FIVEDAY&amp;VAR:SYMBOL=B1Z71X&amp;VAR:INDEX=0"}</definedName>
    <definedName name="_3840__FDSAUDITLINK__" localSheetId="11" hidden="1">{"fdsup://directions/FAT Viewer?action=UPDATE&amp;creator=factset&amp;DYN_ARGS=TRUE&amp;DOC_NAME=FAT:FQL_AUDITING_CLIENT_TEMPLATE.FAT&amp;display_string=Audit&amp;VAR:KEY=PAHYVSDINO&amp;VAR:QUERY=RkZfQ0FQRVgoQU5OLC0yLCwsUlAp&amp;WINDOW=FIRST_POPUP&amp;HEIGHT=450&amp;WIDTH=450&amp;START_MAXIMIZED=","FALSE&amp;VAR:CALENDAR=US&amp;VAR:SYMBOL=015281&amp;VAR:INDEX=0"}</definedName>
    <definedName name="_3840__FDSAUDITLINK__" localSheetId="3" hidden="1">{"fdsup://directions/FAT Viewer?action=UPDATE&amp;creator=factset&amp;DYN_ARGS=TRUE&amp;DOC_NAME=FAT:FQL_AUDITING_CLIENT_TEMPLATE.FAT&amp;display_string=Audit&amp;VAR:KEY=PAHYVSDINO&amp;VAR:QUERY=RkZfQ0FQRVgoQU5OLC0yLCwsUlAp&amp;WINDOW=FIRST_POPUP&amp;HEIGHT=450&amp;WIDTH=450&amp;START_MAXIMIZED=","FALSE&amp;VAR:CALENDAR=US&amp;VAR:SYMBOL=015281&amp;VAR:INDEX=0"}</definedName>
    <definedName name="_3840__FDSAUDITLINK__" hidden="1">{"fdsup://directions/FAT Viewer?action=UPDATE&amp;creator=factset&amp;DYN_ARGS=TRUE&amp;DOC_NAME=FAT:FQL_AUDITING_CLIENT_TEMPLATE.FAT&amp;display_string=Audit&amp;VAR:KEY=PAHYVSDINO&amp;VAR:QUERY=RkZfQ0FQRVgoQU5OLC0yLCwsUlAp&amp;WINDOW=FIRST_POPUP&amp;HEIGHT=450&amp;WIDTH=450&amp;START_MAXIMIZED=","FALSE&amp;VAR:CALENDAR=US&amp;VAR:SYMBOL=015281&amp;VAR:INDEX=0"}</definedName>
    <definedName name="_3841__FDSAUDITLINK__" localSheetId="11" hidden="1">{"fdsup://directions/FAT Viewer?action=UPDATE&amp;creator=factset&amp;DYN_ARGS=TRUE&amp;DOC_NAME=FAT:FQL_AUDITING_CLIENT_TEMPLATE.FAT&amp;display_string=Audit&amp;VAR:KEY=NGTURGRKTG&amp;VAR:QUERY=RkZfTkVUX0lOQyhBTk4sLTEsLCxSUCk=&amp;WINDOW=FIRST_POPUP&amp;HEIGHT=450&amp;WIDTH=450&amp;START_MAXIMI","ZED=FALSE&amp;VAR:CALENDAR=US&amp;VAR:SYMBOL=015281&amp;VAR:INDEX=0"}</definedName>
    <definedName name="_3841__FDSAUDITLINK__" localSheetId="3" hidden="1">{"fdsup://directions/FAT Viewer?action=UPDATE&amp;creator=factset&amp;DYN_ARGS=TRUE&amp;DOC_NAME=FAT:FQL_AUDITING_CLIENT_TEMPLATE.FAT&amp;display_string=Audit&amp;VAR:KEY=NGTURGRKTG&amp;VAR:QUERY=RkZfTkVUX0lOQyhBTk4sLTEsLCxSUCk=&amp;WINDOW=FIRST_POPUP&amp;HEIGHT=450&amp;WIDTH=450&amp;START_MAXIMI","ZED=FALSE&amp;VAR:CALENDAR=US&amp;VAR:SYMBOL=015281&amp;VAR:INDEX=0"}</definedName>
    <definedName name="_3841__FDSAUDITLINK__" hidden="1">{"fdsup://directions/FAT Viewer?action=UPDATE&amp;creator=factset&amp;DYN_ARGS=TRUE&amp;DOC_NAME=FAT:FQL_AUDITING_CLIENT_TEMPLATE.FAT&amp;display_string=Audit&amp;VAR:KEY=NGTURGRKTG&amp;VAR:QUERY=RkZfTkVUX0lOQyhBTk4sLTEsLCxSUCk=&amp;WINDOW=FIRST_POPUP&amp;HEIGHT=450&amp;WIDTH=450&amp;START_MAXIMI","ZED=FALSE&amp;VAR:CALENDAR=US&amp;VAR:SYMBOL=015281&amp;VAR:INDEX=0"}</definedName>
    <definedName name="_3842__FDSAUDITLINK__" localSheetId="11" hidden="1">{"fdsup://directions/FAT Viewer?action=UPDATE&amp;creator=factset&amp;DYN_ARGS=TRUE&amp;DOC_NAME=FAT:FQL_AUDITING_CLIENT_TEMPLATE.FAT&amp;display_string=Audit&amp;VAR:KEY=FUZANWRSHS&amp;VAR:QUERY=RkZfTkVUX0lOQyhBTk4sLTIsLCxSUCk=&amp;WINDOW=FIRST_POPUP&amp;HEIGHT=450&amp;WIDTH=450&amp;START_MAXIMI","ZED=FALSE&amp;VAR:CALENDAR=US&amp;VAR:SYMBOL=015281&amp;VAR:INDEX=0"}</definedName>
    <definedName name="_3842__FDSAUDITLINK__" localSheetId="3" hidden="1">{"fdsup://directions/FAT Viewer?action=UPDATE&amp;creator=factset&amp;DYN_ARGS=TRUE&amp;DOC_NAME=FAT:FQL_AUDITING_CLIENT_TEMPLATE.FAT&amp;display_string=Audit&amp;VAR:KEY=FUZANWRSHS&amp;VAR:QUERY=RkZfTkVUX0lOQyhBTk4sLTIsLCxSUCk=&amp;WINDOW=FIRST_POPUP&amp;HEIGHT=450&amp;WIDTH=450&amp;START_MAXIMI","ZED=FALSE&amp;VAR:CALENDAR=US&amp;VAR:SYMBOL=015281&amp;VAR:INDEX=0"}</definedName>
    <definedName name="_3842__FDSAUDITLINK__" hidden="1">{"fdsup://directions/FAT Viewer?action=UPDATE&amp;creator=factset&amp;DYN_ARGS=TRUE&amp;DOC_NAME=FAT:FQL_AUDITING_CLIENT_TEMPLATE.FAT&amp;display_string=Audit&amp;VAR:KEY=FUZANWRSHS&amp;VAR:QUERY=RkZfTkVUX0lOQyhBTk4sLTIsLCxSUCk=&amp;WINDOW=FIRST_POPUP&amp;HEIGHT=450&amp;WIDTH=450&amp;START_MAXIMI","ZED=FALSE&amp;VAR:CALENDAR=US&amp;VAR:SYMBOL=015281&amp;VAR:INDEX=0"}</definedName>
    <definedName name="_3843__FDSAUDITLINK__" localSheetId="11" hidden="1">{"fdsup://directions/FAT Viewer?action=UPDATE&amp;creator=factset&amp;DYN_ARGS=TRUE&amp;DOC_NAME=FAT:FQL_AUDITING_CLIENT_TEMPLATE.FAT&amp;display_string=Audit&amp;VAR:KEY=ZSDABUNKJS&amp;VAR:QUERY=RkZfRUJJVChBTk4sLTEsLCxSUCk=&amp;WINDOW=FIRST_POPUP&amp;HEIGHT=450&amp;WIDTH=450&amp;START_MAXIMIZED=","FALSE&amp;VAR:CALENDAR=US&amp;VAR:SYMBOL=015281&amp;VAR:INDEX=0"}</definedName>
    <definedName name="_3843__FDSAUDITLINK__" localSheetId="3" hidden="1">{"fdsup://directions/FAT Viewer?action=UPDATE&amp;creator=factset&amp;DYN_ARGS=TRUE&amp;DOC_NAME=FAT:FQL_AUDITING_CLIENT_TEMPLATE.FAT&amp;display_string=Audit&amp;VAR:KEY=ZSDABUNKJS&amp;VAR:QUERY=RkZfRUJJVChBTk4sLTEsLCxSUCk=&amp;WINDOW=FIRST_POPUP&amp;HEIGHT=450&amp;WIDTH=450&amp;START_MAXIMIZED=","FALSE&amp;VAR:CALENDAR=US&amp;VAR:SYMBOL=015281&amp;VAR:INDEX=0"}</definedName>
    <definedName name="_3843__FDSAUDITLINK__" hidden="1">{"fdsup://directions/FAT Viewer?action=UPDATE&amp;creator=factset&amp;DYN_ARGS=TRUE&amp;DOC_NAME=FAT:FQL_AUDITING_CLIENT_TEMPLATE.FAT&amp;display_string=Audit&amp;VAR:KEY=ZSDABUNKJS&amp;VAR:QUERY=RkZfRUJJVChBTk4sLTEsLCxSUCk=&amp;WINDOW=FIRST_POPUP&amp;HEIGHT=450&amp;WIDTH=450&amp;START_MAXIMIZED=","FALSE&amp;VAR:CALENDAR=US&amp;VAR:SYMBOL=015281&amp;VAR:INDEX=0"}</definedName>
    <definedName name="_3844__FDSAUDITLINK__" localSheetId="11" hidden="1">{"fdsup://directions/FAT Viewer?action=UPDATE&amp;creator=factset&amp;DYN_ARGS=TRUE&amp;DOC_NAME=FAT:FQL_AUDITING_CLIENT_TEMPLATE.FAT&amp;display_string=Audit&amp;VAR:KEY=PELQZOTIXY&amp;VAR:QUERY=RkZfRUJJVChBTk4sLTIsLCxSUCk=&amp;WINDOW=FIRST_POPUP&amp;HEIGHT=450&amp;WIDTH=450&amp;START_MAXIMIZED=","FALSE&amp;VAR:CALENDAR=US&amp;VAR:SYMBOL=015281&amp;VAR:INDEX=0"}</definedName>
    <definedName name="_3844__FDSAUDITLINK__" localSheetId="3" hidden="1">{"fdsup://directions/FAT Viewer?action=UPDATE&amp;creator=factset&amp;DYN_ARGS=TRUE&amp;DOC_NAME=FAT:FQL_AUDITING_CLIENT_TEMPLATE.FAT&amp;display_string=Audit&amp;VAR:KEY=PELQZOTIXY&amp;VAR:QUERY=RkZfRUJJVChBTk4sLTIsLCxSUCk=&amp;WINDOW=FIRST_POPUP&amp;HEIGHT=450&amp;WIDTH=450&amp;START_MAXIMIZED=","FALSE&amp;VAR:CALENDAR=US&amp;VAR:SYMBOL=015281&amp;VAR:INDEX=0"}</definedName>
    <definedName name="_3844__FDSAUDITLINK__" hidden="1">{"fdsup://directions/FAT Viewer?action=UPDATE&amp;creator=factset&amp;DYN_ARGS=TRUE&amp;DOC_NAME=FAT:FQL_AUDITING_CLIENT_TEMPLATE.FAT&amp;display_string=Audit&amp;VAR:KEY=PELQZOTIXY&amp;VAR:QUERY=RkZfRUJJVChBTk4sLTIsLCxSUCk=&amp;WINDOW=FIRST_POPUP&amp;HEIGHT=450&amp;WIDTH=450&amp;START_MAXIMIZED=","FALSE&amp;VAR:CALENDAR=US&amp;VAR:SYMBOL=015281&amp;VAR:INDEX=0"}</definedName>
    <definedName name="_3845__FDSAUDITLINK__" localSheetId="11" hidden="1">{"fdsup://directions/FAT Viewer?action=UPDATE&amp;creator=factset&amp;DYN_ARGS=TRUE&amp;DOC_NAME=FAT:FQL_AUDITING_CLIENT_TEMPLATE.FAT&amp;display_string=Audit&amp;VAR:KEY=NMJWJYPQDK&amp;VAR:QUERY=RkZfRUJJVERBKEFOTiwtMSwsLFJQKQ==&amp;WINDOW=FIRST_POPUP&amp;HEIGHT=450&amp;WIDTH=450&amp;START_MAXIMI","ZED=FALSE&amp;VAR:CALENDAR=US&amp;VAR:SYMBOL=015281&amp;VAR:INDEX=0"}</definedName>
    <definedName name="_3845__FDSAUDITLINK__" localSheetId="3" hidden="1">{"fdsup://directions/FAT Viewer?action=UPDATE&amp;creator=factset&amp;DYN_ARGS=TRUE&amp;DOC_NAME=FAT:FQL_AUDITING_CLIENT_TEMPLATE.FAT&amp;display_string=Audit&amp;VAR:KEY=NMJWJYPQDK&amp;VAR:QUERY=RkZfRUJJVERBKEFOTiwtMSwsLFJQKQ==&amp;WINDOW=FIRST_POPUP&amp;HEIGHT=450&amp;WIDTH=450&amp;START_MAXIMI","ZED=FALSE&amp;VAR:CALENDAR=US&amp;VAR:SYMBOL=015281&amp;VAR:INDEX=0"}</definedName>
    <definedName name="_3845__FDSAUDITLINK__" hidden="1">{"fdsup://directions/FAT Viewer?action=UPDATE&amp;creator=factset&amp;DYN_ARGS=TRUE&amp;DOC_NAME=FAT:FQL_AUDITING_CLIENT_TEMPLATE.FAT&amp;display_string=Audit&amp;VAR:KEY=NMJWJYPQDK&amp;VAR:QUERY=RkZfRUJJVERBKEFOTiwtMSwsLFJQKQ==&amp;WINDOW=FIRST_POPUP&amp;HEIGHT=450&amp;WIDTH=450&amp;START_MAXIMI","ZED=FALSE&amp;VAR:CALENDAR=US&amp;VAR:SYMBOL=015281&amp;VAR:INDEX=0"}</definedName>
    <definedName name="_3846__FDSAUDITLINK__" localSheetId="11" hidden="1">{"fdsup://directions/FAT Viewer?action=UPDATE&amp;creator=factset&amp;DYN_ARGS=TRUE&amp;DOC_NAME=FAT:FQL_AUDITING_CLIENT_TEMPLATE.FAT&amp;display_string=Audit&amp;VAR:KEY=FWTWZAJELA&amp;VAR:QUERY=RkZfRUJJVERBKEFOTiwtMiwsLFJQKQ==&amp;WINDOW=FIRST_POPUP&amp;HEIGHT=450&amp;WIDTH=450&amp;START_MAXIMI","ZED=FALSE&amp;VAR:CALENDAR=US&amp;VAR:SYMBOL=015281&amp;VAR:INDEX=0"}</definedName>
    <definedName name="_3846__FDSAUDITLINK__" localSheetId="3" hidden="1">{"fdsup://directions/FAT Viewer?action=UPDATE&amp;creator=factset&amp;DYN_ARGS=TRUE&amp;DOC_NAME=FAT:FQL_AUDITING_CLIENT_TEMPLATE.FAT&amp;display_string=Audit&amp;VAR:KEY=FWTWZAJELA&amp;VAR:QUERY=RkZfRUJJVERBKEFOTiwtMiwsLFJQKQ==&amp;WINDOW=FIRST_POPUP&amp;HEIGHT=450&amp;WIDTH=450&amp;START_MAXIMI","ZED=FALSE&amp;VAR:CALENDAR=US&amp;VAR:SYMBOL=015281&amp;VAR:INDEX=0"}</definedName>
    <definedName name="_3846__FDSAUDITLINK__" hidden="1">{"fdsup://directions/FAT Viewer?action=UPDATE&amp;creator=factset&amp;DYN_ARGS=TRUE&amp;DOC_NAME=FAT:FQL_AUDITING_CLIENT_TEMPLATE.FAT&amp;display_string=Audit&amp;VAR:KEY=FWTWZAJELA&amp;VAR:QUERY=RkZfRUJJVERBKEFOTiwtMiwsLFJQKQ==&amp;WINDOW=FIRST_POPUP&amp;HEIGHT=450&amp;WIDTH=450&amp;START_MAXIMI","ZED=FALSE&amp;VAR:CALENDAR=US&amp;VAR:SYMBOL=015281&amp;VAR:INDEX=0"}</definedName>
    <definedName name="_3847__FDSAUDITLINK__" localSheetId="11" hidden="1">{"fdsup://Directions/FactSet Auditing Viewer?action=AUDIT_VALUE&amp;DB=129&amp;ID1=015281&amp;VALUEID=01001&amp;SDATE=2008&amp;PERIODTYPE=ANN_STD&amp;window=popup_no_bar&amp;width=385&amp;height=120&amp;START_MAXIMIZED=FALSE&amp;creator=factset&amp;display_string=Audit"}</definedName>
    <definedName name="_3847__FDSAUDITLINK__" localSheetId="3" hidden="1">{"fdsup://Directions/FactSet Auditing Viewer?action=AUDIT_VALUE&amp;DB=129&amp;ID1=015281&amp;VALUEID=01001&amp;SDATE=2008&amp;PERIODTYPE=ANN_STD&amp;window=popup_no_bar&amp;width=385&amp;height=120&amp;START_MAXIMIZED=FALSE&amp;creator=factset&amp;display_string=Audit"}</definedName>
    <definedName name="_3847__FDSAUDITLINK__" hidden="1">{"fdsup://Directions/FactSet Auditing Viewer?action=AUDIT_VALUE&amp;DB=129&amp;ID1=015281&amp;VALUEID=01001&amp;SDATE=2008&amp;PERIODTYPE=ANN_STD&amp;window=popup_no_bar&amp;width=385&amp;height=120&amp;START_MAXIMIZED=FALSE&amp;creator=factset&amp;display_string=Audit"}</definedName>
    <definedName name="_3848__FDSAUDITLINK__" localSheetId="11" hidden="1">{"fdsup://Directions/FactSet Auditing Viewer?action=AUDIT_VALUE&amp;DB=129&amp;ID1=015281&amp;VALUEID=01001&amp;SDATE=2007&amp;PERIODTYPE=ANN_STD&amp;window=popup_no_bar&amp;width=385&amp;height=120&amp;START_MAXIMIZED=FALSE&amp;creator=factset&amp;display_string=Audit"}</definedName>
    <definedName name="_3848__FDSAUDITLINK__" localSheetId="3" hidden="1">{"fdsup://Directions/FactSet Auditing Viewer?action=AUDIT_VALUE&amp;DB=129&amp;ID1=015281&amp;VALUEID=01001&amp;SDATE=2007&amp;PERIODTYPE=ANN_STD&amp;window=popup_no_bar&amp;width=385&amp;height=120&amp;START_MAXIMIZED=FALSE&amp;creator=factset&amp;display_string=Audit"}</definedName>
    <definedName name="_3848__FDSAUDITLINK__" hidden="1">{"fdsup://Directions/FactSet Auditing Viewer?action=AUDIT_VALUE&amp;DB=129&amp;ID1=015281&amp;VALUEID=01001&amp;SDATE=2007&amp;PERIODTYPE=ANN_STD&amp;window=popup_no_bar&amp;width=385&amp;height=120&amp;START_MAXIMIZED=FALSE&amp;creator=factset&amp;display_string=Audit"}</definedName>
    <definedName name="_3849__FDSAUDITLINK__" localSheetId="11" hidden="1">{"fdsup://directions/FAT Viewer?action=UPDATE&amp;creator=factset&amp;DYN_ARGS=TRUE&amp;DOC_NAME=FAT:FQL_AUDITING_CLIENT_TEMPLATE.FAT&amp;display_string=Audit&amp;VAR:KEY=HAVWDIXURS&amp;VAR:QUERY=RkZfQ0FQRVgoQU5OLDAsLCxSUCk=&amp;WINDOW=FIRST_POPUP&amp;HEIGHT=450&amp;WIDTH=450&amp;START_MAXIMIZED=","FALSE&amp;VAR:CALENDAR=US&amp;VAR:SYMBOL=002826&amp;VAR:INDEX=0"}</definedName>
    <definedName name="_3849__FDSAUDITLINK__" localSheetId="3" hidden="1">{"fdsup://directions/FAT Viewer?action=UPDATE&amp;creator=factset&amp;DYN_ARGS=TRUE&amp;DOC_NAME=FAT:FQL_AUDITING_CLIENT_TEMPLATE.FAT&amp;display_string=Audit&amp;VAR:KEY=HAVWDIXURS&amp;VAR:QUERY=RkZfQ0FQRVgoQU5OLDAsLCxSUCk=&amp;WINDOW=FIRST_POPUP&amp;HEIGHT=450&amp;WIDTH=450&amp;START_MAXIMIZED=","FALSE&amp;VAR:CALENDAR=US&amp;VAR:SYMBOL=002826&amp;VAR:INDEX=0"}</definedName>
    <definedName name="_3849__FDSAUDITLINK__" hidden="1">{"fdsup://directions/FAT Viewer?action=UPDATE&amp;creator=factset&amp;DYN_ARGS=TRUE&amp;DOC_NAME=FAT:FQL_AUDITING_CLIENT_TEMPLATE.FAT&amp;display_string=Audit&amp;VAR:KEY=HAVWDIXURS&amp;VAR:QUERY=RkZfQ0FQRVgoQU5OLDAsLCxSUCk=&amp;WINDOW=FIRST_POPUP&amp;HEIGHT=450&amp;WIDTH=450&amp;START_MAXIMIZED=","FALSE&amp;VAR:CALENDAR=US&amp;VAR:SYMBOL=002826&amp;VAR:INDEX=0"}</definedName>
    <definedName name="_385__FDSAUDITLINK__" localSheetId="11" hidden="1">{"fdsup://directions/FAT Viewer?action=UPDATE&amp;creator=factset&amp;DYN_ARGS=TRUE&amp;DOC_NAME=FAT:FQL_AUDITING_CLIENT_TEMPLATE.FAT&amp;display_string=Audit&amp;VAR:KEY=FYHMXQVYLK&amp;VAR:QUERY=RkZfQ0FQRVgoQU5OLC0xLCwsUlAp&amp;WINDOW=FIRST_POPUP&amp;HEIGHT=450&amp;WIDTH=450&amp;START_MAXIMIZED=","FALSE&amp;VAR:CALENDAR=FIVEDAY&amp;VAR:SYMBOL=B1Z71X&amp;VAR:INDEX=0"}</definedName>
    <definedName name="_385__FDSAUDITLINK__" localSheetId="3" hidden="1">{"fdsup://directions/FAT Viewer?action=UPDATE&amp;creator=factset&amp;DYN_ARGS=TRUE&amp;DOC_NAME=FAT:FQL_AUDITING_CLIENT_TEMPLATE.FAT&amp;display_string=Audit&amp;VAR:KEY=FYHMXQVYLK&amp;VAR:QUERY=RkZfQ0FQRVgoQU5OLC0xLCwsUlAp&amp;WINDOW=FIRST_POPUP&amp;HEIGHT=450&amp;WIDTH=450&amp;START_MAXIMIZED=","FALSE&amp;VAR:CALENDAR=FIVEDAY&amp;VAR:SYMBOL=B1Z71X&amp;VAR:INDEX=0"}</definedName>
    <definedName name="_385__FDSAUDITLINK__" hidden="1">{"fdsup://directions/FAT Viewer?action=UPDATE&amp;creator=factset&amp;DYN_ARGS=TRUE&amp;DOC_NAME=FAT:FQL_AUDITING_CLIENT_TEMPLATE.FAT&amp;display_string=Audit&amp;VAR:KEY=FYHMXQVYLK&amp;VAR:QUERY=RkZfQ0FQRVgoQU5OLC0xLCwsUlAp&amp;WINDOW=FIRST_POPUP&amp;HEIGHT=450&amp;WIDTH=450&amp;START_MAXIMIZED=","FALSE&amp;VAR:CALENDAR=FIVEDAY&amp;VAR:SYMBOL=B1Z71X&amp;VAR:INDEX=0"}</definedName>
    <definedName name="_3850__FDSAUDITLINK__" localSheetId="11" hidden="1">{"fdsup://directions/FAT Viewer?action=UPDATE&amp;creator=factset&amp;DYN_ARGS=TRUE&amp;DOC_NAME=FAT:FQL_AUDITING_CLIENT_TEMPLATE.FAT&amp;display_string=Audit&amp;VAR:KEY=PMVWTSFMHS&amp;VAR:QUERY=RkZfQ0FQRVgoQU5OLC0xLCwsUlAp&amp;WINDOW=FIRST_POPUP&amp;HEIGHT=450&amp;WIDTH=450&amp;START_MAXIMIZED=","FALSE&amp;VAR:CALENDAR=US&amp;VAR:SYMBOL=002826&amp;VAR:INDEX=0"}</definedName>
    <definedName name="_3850__FDSAUDITLINK__" localSheetId="3" hidden="1">{"fdsup://directions/FAT Viewer?action=UPDATE&amp;creator=factset&amp;DYN_ARGS=TRUE&amp;DOC_NAME=FAT:FQL_AUDITING_CLIENT_TEMPLATE.FAT&amp;display_string=Audit&amp;VAR:KEY=PMVWTSFMHS&amp;VAR:QUERY=RkZfQ0FQRVgoQU5OLC0xLCwsUlAp&amp;WINDOW=FIRST_POPUP&amp;HEIGHT=450&amp;WIDTH=450&amp;START_MAXIMIZED=","FALSE&amp;VAR:CALENDAR=US&amp;VAR:SYMBOL=002826&amp;VAR:INDEX=0"}</definedName>
    <definedName name="_3850__FDSAUDITLINK__" hidden="1">{"fdsup://directions/FAT Viewer?action=UPDATE&amp;creator=factset&amp;DYN_ARGS=TRUE&amp;DOC_NAME=FAT:FQL_AUDITING_CLIENT_TEMPLATE.FAT&amp;display_string=Audit&amp;VAR:KEY=PMVWTSFMHS&amp;VAR:QUERY=RkZfQ0FQRVgoQU5OLC0xLCwsUlAp&amp;WINDOW=FIRST_POPUP&amp;HEIGHT=450&amp;WIDTH=450&amp;START_MAXIMIZED=","FALSE&amp;VAR:CALENDAR=US&amp;VAR:SYMBOL=002826&amp;VAR:INDEX=0"}</definedName>
    <definedName name="_3851__FDSAUDITLINK__" localSheetId="11" hidden="1">{"fdsup://directions/FAT Viewer?action=UPDATE&amp;creator=factset&amp;DYN_ARGS=TRUE&amp;DOC_NAME=FAT:FQL_AUDITING_CLIENT_TEMPLATE.FAT&amp;display_string=Audit&amp;VAR:KEY=TUNYXWVGJU&amp;VAR:QUERY=RkZfQ0FQRVgoQU5OLC0yLCwsUlAp&amp;WINDOW=FIRST_POPUP&amp;HEIGHT=450&amp;WIDTH=450&amp;START_MAXIMIZED=","FALSE&amp;VAR:CALENDAR=US&amp;VAR:SYMBOL=002826&amp;VAR:INDEX=0"}</definedName>
    <definedName name="_3851__FDSAUDITLINK__" localSheetId="3" hidden="1">{"fdsup://directions/FAT Viewer?action=UPDATE&amp;creator=factset&amp;DYN_ARGS=TRUE&amp;DOC_NAME=FAT:FQL_AUDITING_CLIENT_TEMPLATE.FAT&amp;display_string=Audit&amp;VAR:KEY=TUNYXWVGJU&amp;VAR:QUERY=RkZfQ0FQRVgoQU5OLC0yLCwsUlAp&amp;WINDOW=FIRST_POPUP&amp;HEIGHT=450&amp;WIDTH=450&amp;START_MAXIMIZED=","FALSE&amp;VAR:CALENDAR=US&amp;VAR:SYMBOL=002826&amp;VAR:INDEX=0"}</definedName>
    <definedName name="_3851__FDSAUDITLINK__" hidden="1">{"fdsup://directions/FAT Viewer?action=UPDATE&amp;creator=factset&amp;DYN_ARGS=TRUE&amp;DOC_NAME=FAT:FQL_AUDITING_CLIENT_TEMPLATE.FAT&amp;display_string=Audit&amp;VAR:KEY=TUNYXWVGJU&amp;VAR:QUERY=RkZfQ0FQRVgoQU5OLC0yLCwsUlAp&amp;WINDOW=FIRST_POPUP&amp;HEIGHT=450&amp;WIDTH=450&amp;START_MAXIMIZED=","FALSE&amp;VAR:CALENDAR=US&amp;VAR:SYMBOL=002826&amp;VAR:INDEX=0"}</definedName>
    <definedName name="_3852__FDSAUDITLINK__" localSheetId="11" hidden="1">{"fdsup://directions/FAT Viewer?action=UPDATE&amp;creator=factset&amp;DYN_ARGS=TRUE&amp;DOC_NAME=FAT:FQL_AUDITING_CLIENT_TEMPLATE.FAT&amp;display_string=Audit&amp;VAR:KEY=VWJEJETEFC&amp;VAR:QUERY=RkZfTkVUX0lOQyhBTk4sLTEsLCxSUCk=&amp;WINDOW=FIRST_POPUP&amp;HEIGHT=450&amp;WIDTH=450&amp;START_MAXIMI","ZED=FALSE&amp;VAR:CALENDAR=US&amp;VAR:SYMBOL=002826&amp;VAR:INDEX=0"}</definedName>
    <definedName name="_3852__FDSAUDITLINK__" localSheetId="3" hidden="1">{"fdsup://directions/FAT Viewer?action=UPDATE&amp;creator=factset&amp;DYN_ARGS=TRUE&amp;DOC_NAME=FAT:FQL_AUDITING_CLIENT_TEMPLATE.FAT&amp;display_string=Audit&amp;VAR:KEY=VWJEJETEFC&amp;VAR:QUERY=RkZfTkVUX0lOQyhBTk4sLTEsLCxSUCk=&amp;WINDOW=FIRST_POPUP&amp;HEIGHT=450&amp;WIDTH=450&amp;START_MAXIMI","ZED=FALSE&amp;VAR:CALENDAR=US&amp;VAR:SYMBOL=002826&amp;VAR:INDEX=0"}</definedName>
    <definedName name="_3852__FDSAUDITLINK__" hidden="1">{"fdsup://directions/FAT Viewer?action=UPDATE&amp;creator=factset&amp;DYN_ARGS=TRUE&amp;DOC_NAME=FAT:FQL_AUDITING_CLIENT_TEMPLATE.FAT&amp;display_string=Audit&amp;VAR:KEY=VWJEJETEFC&amp;VAR:QUERY=RkZfTkVUX0lOQyhBTk4sLTEsLCxSUCk=&amp;WINDOW=FIRST_POPUP&amp;HEIGHT=450&amp;WIDTH=450&amp;START_MAXIMI","ZED=FALSE&amp;VAR:CALENDAR=US&amp;VAR:SYMBOL=002826&amp;VAR:INDEX=0"}</definedName>
    <definedName name="_3853__FDSAUDITLINK__" localSheetId="11" hidden="1">{"fdsup://directions/FAT Viewer?action=UPDATE&amp;creator=factset&amp;DYN_ARGS=TRUE&amp;DOC_NAME=FAT:FQL_AUDITING_CLIENT_TEMPLATE.FAT&amp;display_string=Audit&amp;VAR:KEY=ZWLEXELSTE&amp;VAR:QUERY=RkZfTkVUX0lOQyhBTk4sLTIsLCxSUCk=&amp;WINDOW=FIRST_POPUP&amp;HEIGHT=450&amp;WIDTH=450&amp;START_MAXIMI","ZED=FALSE&amp;VAR:CALENDAR=US&amp;VAR:SYMBOL=002826&amp;VAR:INDEX=0"}</definedName>
    <definedName name="_3853__FDSAUDITLINK__" localSheetId="3" hidden="1">{"fdsup://directions/FAT Viewer?action=UPDATE&amp;creator=factset&amp;DYN_ARGS=TRUE&amp;DOC_NAME=FAT:FQL_AUDITING_CLIENT_TEMPLATE.FAT&amp;display_string=Audit&amp;VAR:KEY=ZWLEXELSTE&amp;VAR:QUERY=RkZfTkVUX0lOQyhBTk4sLTIsLCxSUCk=&amp;WINDOW=FIRST_POPUP&amp;HEIGHT=450&amp;WIDTH=450&amp;START_MAXIMI","ZED=FALSE&amp;VAR:CALENDAR=US&amp;VAR:SYMBOL=002826&amp;VAR:INDEX=0"}</definedName>
    <definedName name="_3853__FDSAUDITLINK__" hidden="1">{"fdsup://directions/FAT Viewer?action=UPDATE&amp;creator=factset&amp;DYN_ARGS=TRUE&amp;DOC_NAME=FAT:FQL_AUDITING_CLIENT_TEMPLATE.FAT&amp;display_string=Audit&amp;VAR:KEY=ZWLEXELSTE&amp;VAR:QUERY=RkZfTkVUX0lOQyhBTk4sLTIsLCxSUCk=&amp;WINDOW=FIRST_POPUP&amp;HEIGHT=450&amp;WIDTH=450&amp;START_MAXIMI","ZED=FALSE&amp;VAR:CALENDAR=US&amp;VAR:SYMBOL=002826&amp;VAR:INDEX=0"}</definedName>
    <definedName name="_3854__FDSAUDITLINK__" localSheetId="11" hidden="1">{"fdsup://directions/FAT Viewer?action=UPDATE&amp;creator=factset&amp;DYN_ARGS=TRUE&amp;DOC_NAME=FAT:FQL_AUDITING_CLIENT_TEMPLATE.FAT&amp;display_string=Audit&amp;VAR:KEY=DMJCXQXKPO&amp;VAR:QUERY=RkZfRUJJVF9PUEVSKEFOTiwtMSwsLFJQKQ==&amp;WINDOW=FIRST_POPUP&amp;HEIGHT=450&amp;WIDTH=450&amp;START_MA","XIMIZED=FALSE&amp;VAR:CALENDAR=US&amp;VAR:SYMBOL=002826&amp;VAR:INDEX=0"}</definedName>
    <definedName name="_3854__FDSAUDITLINK__" localSheetId="3" hidden="1">{"fdsup://directions/FAT Viewer?action=UPDATE&amp;creator=factset&amp;DYN_ARGS=TRUE&amp;DOC_NAME=FAT:FQL_AUDITING_CLIENT_TEMPLATE.FAT&amp;display_string=Audit&amp;VAR:KEY=DMJCXQXKPO&amp;VAR:QUERY=RkZfRUJJVF9PUEVSKEFOTiwtMSwsLFJQKQ==&amp;WINDOW=FIRST_POPUP&amp;HEIGHT=450&amp;WIDTH=450&amp;START_MA","XIMIZED=FALSE&amp;VAR:CALENDAR=US&amp;VAR:SYMBOL=002826&amp;VAR:INDEX=0"}</definedName>
    <definedName name="_3854__FDSAUDITLINK__" hidden="1">{"fdsup://directions/FAT Viewer?action=UPDATE&amp;creator=factset&amp;DYN_ARGS=TRUE&amp;DOC_NAME=FAT:FQL_AUDITING_CLIENT_TEMPLATE.FAT&amp;display_string=Audit&amp;VAR:KEY=DMJCXQXKPO&amp;VAR:QUERY=RkZfRUJJVF9PUEVSKEFOTiwtMSwsLFJQKQ==&amp;WINDOW=FIRST_POPUP&amp;HEIGHT=450&amp;WIDTH=450&amp;START_MA","XIMIZED=FALSE&amp;VAR:CALENDAR=US&amp;VAR:SYMBOL=002826&amp;VAR:INDEX=0"}</definedName>
    <definedName name="_3855__FDSAUDITLINK__" localSheetId="11" hidden="1">{"fdsup://directions/FAT Viewer?action=UPDATE&amp;creator=factset&amp;DYN_ARGS=TRUE&amp;DOC_NAME=FAT:FQL_AUDITING_CLIENT_TEMPLATE.FAT&amp;display_string=Audit&amp;VAR:KEY=ZMLQRUNWZQ&amp;VAR:QUERY=RkZfRUJJVChBTk4sLTIsLCxSUCk=&amp;WINDOW=FIRST_POPUP&amp;HEIGHT=450&amp;WIDTH=450&amp;START_MAXIMIZED=","FALSE&amp;VAR:CALENDAR=US&amp;VAR:SYMBOL=002826&amp;VAR:INDEX=0"}</definedName>
    <definedName name="_3855__FDSAUDITLINK__" localSheetId="3" hidden="1">{"fdsup://directions/FAT Viewer?action=UPDATE&amp;creator=factset&amp;DYN_ARGS=TRUE&amp;DOC_NAME=FAT:FQL_AUDITING_CLIENT_TEMPLATE.FAT&amp;display_string=Audit&amp;VAR:KEY=ZMLQRUNWZQ&amp;VAR:QUERY=RkZfRUJJVChBTk4sLTIsLCxSUCk=&amp;WINDOW=FIRST_POPUP&amp;HEIGHT=450&amp;WIDTH=450&amp;START_MAXIMIZED=","FALSE&amp;VAR:CALENDAR=US&amp;VAR:SYMBOL=002826&amp;VAR:INDEX=0"}</definedName>
    <definedName name="_3855__FDSAUDITLINK__" hidden="1">{"fdsup://directions/FAT Viewer?action=UPDATE&amp;creator=factset&amp;DYN_ARGS=TRUE&amp;DOC_NAME=FAT:FQL_AUDITING_CLIENT_TEMPLATE.FAT&amp;display_string=Audit&amp;VAR:KEY=ZMLQRUNWZQ&amp;VAR:QUERY=RkZfRUJJVChBTk4sLTIsLCxSUCk=&amp;WINDOW=FIRST_POPUP&amp;HEIGHT=450&amp;WIDTH=450&amp;START_MAXIMIZED=","FALSE&amp;VAR:CALENDAR=US&amp;VAR:SYMBOL=002826&amp;VAR:INDEX=0"}</definedName>
    <definedName name="_3856__FDSAUDITLINK__" localSheetId="11" hidden="1">{"fdsup://directions/FAT Viewer?action=UPDATE&amp;creator=factset&amp;DYN_ARGS=TRUE&amp;DOC_NAME=FAT:FQL_AUDITING_CLIENT_TEMPLATE.FAT&amp;display_string=Audit&amp;VAR:KEY=VYFWFCDEHC&amp;VAR:QUERY=RkZfRUJJVERBX09QRVIoQU5OLC0xLCwsUlAp&amp;WINDOW=FIRST_POPUP&amp;HEIGHT=450&amp;WIDTH=450&amp;START_MA","XIMIZED=FALSE&amp;VAR:CALENDAR=US&amp;VAR:SYMBOL=002826&amp;VAR:INDEX=0"}</definedName>
    <definedName name="_3856__FDSAUDITLINK__" localSheetId="3" hidden="1">{"fdsup://directions/FAT Viewer?action=UPDATE&amp;creator=factset&amp;DYN_ARGS=TRUE&amp;DOC_NAME=FAT:FQL_AUDITING_CLIENT_TEMPLATE.FAT&amp;display_string=Audit&amp;VAR:KEY=VYFWFCDEHC&amp;VAR:QUERY=RkZfRUJJVERBX09QRVIoQU5OLC0xLCwsUlAp&amp;WINDOW=FIRST_POPUP&amp;HEIGHT=450&amp;WIDTH=450&amp;START_MA","XIMIZED=FALSE&amp;VAR:CALENDAR=US&amp;VAR:SYMBOL=002826&amp;VAR:INDEX=0"}</definedName>
    <definedName name="_3856__FDSAUDITLINK__" hidden="1">{"fdsup://directions/FAT Viewer?action=UPDATE&amp;creator=factset&amp;DYN_ARGS=TRUE&amp;DOC_NAME=FAT:FQL_AUDITING_CLIENT_TEMPLATE.FAT&amp;display_string=Audit&amp;VAR:KEY=VYFWFCDEHC&amp;VAR:QUERY=RkZfRUJJVERBX09QRVIoQU5OLC0xLCwsUlAp&amp;WINDOW=FIRST_POPUP&amp;HEIGHT=450&amp;WIDTH=450&amp;START_MA","XIMIZED=FALSE&amp;VAR:CALENDAR=US&amp;VAR:SYMBOL=002826&amp;VAR:INDEX=0"}</definedName>
    <definedName name="_3857__FDSAUDITLINK__" localSheetId="11" hidden="1">{"fdsup://directions/FAT Viewer?action=UPDATE&amp;creator=factset&amp;DYN_ARGS=TRUE&amp;DOC_NAME=FAT:FQL_AUDITING_CLIENT_TEMPLATE.FAT&amp;display_string=Audit&amp;VAR:KEY=ZAZQXCNAPA&amp;VAR:QUERY=RkZfRUJJVERBKEFOTiwtMiwsLFJQKQ==&amp;WINDOW=FIRST_POPUP&amp;HEIGHT=450&amp;WIDTH=450&amp;START_MAXIMI","ZED=FALSE&amp;VAR:CALENDAR=US&amp;VAR:SYMBOL=002826&amp;VAR:INDEX=0"}</definedName>
    <definedName name="_3857__FDSAUDITLINK__" localSheetId="3" hidden="1">{"fdsup://directions/FAT Viewer?action=UPDATE&amp;creator=factset&amp;DYN_ARGS=TRUE&amp;DOC_NAME=FAT:FQL_AUDITING_CLIENT_TEMPLATE.FAT&amp;display_string=Audit&amp;VAR:KEY=ZAZQXCNAPA&amp;VAR:QUERY=RkZfRUJJVERBKEFOTiwtMiwsLFJQKQ==&amp;WINDOW=FIRST_POPUP&amp;HEIGHT=450&amp;WIDTH=450&amp;START_MAXIMI","ZED=FALSE&amp;VAR:CALENDAR=US&amp;VAR:SYMBOL=002826&amp;VAR:INDEX=0"}</definedName>
    <definedName name="_3857__FDSAUDITLINK__" hidden="1">{"fdsup://directions/FAT Viewer?action=UPDATE&amp;creator=factset&amp;DYN_ARGS=TRUE&amp;DOC_NAME=FAT:FQL_AUDITING_CLIENT_TEMPLATE.FAT&amp;display_string=Audit&amp;VAR:KEY=ZAZQXCNAPA&amp;VAR:QUERY=RkZfRUJJVERBKEFOTiwtMiwsLFJQKQ==&amp;WINDOW=FIRST_POPUP&amp;HEIGHT=450&amp;WIDTH=450&amp;START_MAXIMI","ZED=FALSE&amp;VAR:CALENDAR=US&amp;VAR:SYMBOL=002826&amp;VAR:INDEX=0"}</definedName>
    <definedName name="_3858__FDSAUDITLINK__" localSheetId="11" hidden="1">{"fdsup://directions/FAT Viewer?action=UPDATE&amp;creator=factset&amp;DYN_ARGS=TRUE&amp;DOC_NAME=FAT:FQL_AUDITING_CLIENT_TEMPLATE.FAT&amp;display_string=Audit&amp;VAR:KEY=JWDYZMHEJE&amp;VAR:QUERY=RkZfQ0FQRVgoQU5OLDAsLCxSUCk=&amp;WINDOW=FIRST_POPUP&amp;HEIGHT=450&amp;WIDTH=450&amp;START_MAXIMIZED=","FALSE&amp;VAR:CALENDAR=US&amp;VAR:SYMBOL=74762E10&amp;VAR:INDEX=0"}</definedName>
    <definedName name="_3858__FDSAUDITLINK__" localSheetId="3" hidden="1">{"fdsup://directions/FAT Viewer?action=UPDATE&amp;creator=factset&amp;DYN_ARGS=TRUE&amp;DOC_NAME=FAT:FQL_AUDITING_CLIENT_TEMPLATE.FAT&amp;display_string=Audit&amp;VAR:KEY=JWDYZMHEJE&amp;VAR:QUERY=RkZfQ0FQRVgoQU5OLDAsLCxSUCk=&amp;WINDOW=FIRST_POPUP&amp;HEIGHT=450&amp;WIDTH=450&amp;START_MAXIMIZED=","FALSE&amp;VAR:CALENDAR=US&amp;VAR:SYMBOL=74762E10&amp;VAR:INDEX=0"}</definedName>
    <definedName name="_3858__FDSAUDITLINK__" hidden="1">{"fdsup://directions/FAT Viewer?action=UPDATE&amp;creator=factset&amp;DYN_ARGS=TRUE&amp;DOC_NAME=FAT:FQL_AUDITING_CLIENT_TEMPLATE.FAT&amp;display_string=Audit&amp;VAR:KEY=JWDYZMHEJE&amp;VAR:QUERY=RkZfQ0FQRVgoQU5OLDAsLCxSUCk=&amp;WINDOW=FIRST_POPUP&amp;HEIGHT=450&amp;WIDTH=450&amp;START_MAXIMIZED=","FALSE&amp;VAR:CALENDAR=US&amp;VAR:SYMBOL=74762E10&amp;VAR:INDEX=0"}</definedName>
    <definedName name="_3859__FDSAUDITLINK__" localSheetId="11" hidden="1">{"fdsup://directions/FAT Viewer?action=UPDATE&amp;creator=factset&amp;DYN_ARGS=TRUE&amp;DOC_NAME=FAT:FQL_AUDITING_CLIENT_TEMPLATE.FAT&amp;display_string=Audit&amp;VAR:KEY=VUHCZWXOJM&amp;VAR:QUERY=RkZfQ0FQRVgoQU5OLC0xLCwsUlAp&amp;WINDOW=FIRST_POPUP&amp;HEIGHT=450&amp;WIDTH=450&amp;START_MAXIMIZED=","FALSE&amp;VAR:CALENDAR=US&amp;VAR:SYMBOL=74762E10&amp;VAR:INDEX=0"}</definedName>
    <definedName name="_3859__FDSAUDITLINK__" localSheetId="3" hidden="1">{"fdsup://directions/FAT Viewer?action=UPDATE&amp;creator=factset&amp;DYN_ARGS=TRUE&amp;DOC_NAME=FAT:FQL_AUDITING_CLIENT_TEMPLATE.FAT&amp;display_string=Audit&amp;VAR:KEY=VUHCZWXOJM&amp;VAR:QUERY=RkZfQ0FQRVgoQU5OLC0xLCwsUlAp&amp;WINDOW=FIRST_POPUP&amp;HEIGHT=450&amp;WIDTH=450&amp;START_MAXIMIZED=","FALSE&amp;VAR:CALENDAR=US&amp;VAR:SYMBOL=74762E10&amp;VAR:INDEX=0"}</definedName>
    <definedName name="_3859__FDSAUDITLINK__" hidden="1">{"fdsup://directions/FAT Viewer?action=UPDATE&amp;creator=factset&amp;DYN_ARGS=TRUE&amp;DOC_NAME=FAT:FQL_AUDITING_CLIENT_TEMPLATE.FAT&amp;display_string=Audit&amp;VAR:KEY=VUHCZWXOJM&amp;VAR:QUERY=RkZfQ0FQRVgoQU5OLC0xLCwsUlAp&amp;WINDOW=FIRST_POPUP&amp;HEIGHT=450&amp;WIDTH=450&amp;START_MAXIMIZED=","FALSE&amp;VAR:CALENDAR=US&amp;VAR:SYMBOL=74762E10&amp;VAR:INDEX=0"}</definedName>
    <definedName name="_386__FDSAUDITLINK__" localSheetId="11" hidden="1">{"fdsup://directions/FAT Viewer?action=UPDATE&amp;creator=factset&amp;DYN_ARGS=TRUE&amp;DOC_NAME=FAT:FQL_AUDITING_CLIENT_TEMPLATE.FAT&amp;display_string=Audit&amp;VAR:KEY=XUJMXYJMLO&amp;VAR:QUERY=RkZfQ0FQRVgoQU5OLC0yLCwsUlAp&amp;WINDOW=FIRST_POPUP&amp;HEIGHT=450&amp;WIDTH=450&amp;START_MAXIMIZED=","FALSE&amp;VAR:CALENDAR=FIVEDAY&amp;VAR:SYMBOL=B1Z71X&amp;VAR:INDEX=0"}</definedName>
    <definedName name="_386__FDSAUDITLINK__" localSheetId="3" hidden="1">{"fdsup://directions/FAT Viewer?action=UPDATE&amp;creator=factset&amp;DYN_ARGS=TRUE&amp;DOC_NAME=FAT:FQL_AUDITING_CLIENT_TEMPLATE.FAT&amp;display_string=Audit&amp;VAR:KEY=XUJMXYJMLO&amp;VAR:QUERY=RkZfQ0FQRVgoQU5OLC0yLCwsUlAp&amp;WINDOW=FIRST_POPUP&amp;HEIGHT=450&amp;WIDTH=450&amp;START_MAXIMIZED=","FALSE&amp;VAR:CALENDAR=FIVEDAY&amp;VAR:SYMBOL=B1Z71X&amp;VAR:INDEX=0"}</definedName>
    <definedName name="_386__FDSAUDITLINK__" hidden="1">{"fdsup://directions/FAT Viewer?action=UPDATE&amp;creator=factset&amp;DYN_ARGS=TRUE&amp;DOC_NAME=FAT:FQL_AUDITING_CLIENT_TEMPLATE.FAT&amp;display_string=Audit&amp;VAR:KEY=XUJMXYJMLO&amp;VAR:QUERY=RkZfQ0FQRVgoQU5OLC0yLCwsUlAp&amp;WINDOW=FIRST_POPUP&amp;HEIGHT=450&amp;WIDTH=450&amp;START_MAXIMIZED=","FALSE&amp;VAR:CALENDAR=FIVEDAY&amp;VAR:SYMBOL=B1Z71X&amp;VAR:INDEX=0"}</definedName>
    <definedName name="_3860__FDSAUDITLINK__" localSheetId="11" hidden="1">{"fdsup://directions/FAT Viewer?action=UPDATE&amp;creator=factset&amp;DYN_ARGS=TRUE&amp;DOC_NAME=FAT:FQL_AUDITING_CLIENT_TEMPLATE.FAT&amp;display_string=Audit&amp;VAR:KEY=LCVWFAVCRQ&amp;VAR:QUERY=RkZfQ0FQRVgoQU5OLC0yLCwsUlAp&amp;WINDOW=FIRST_POPUP&amp;HEIGHT=450&amp;WIDTH=450&amp;START_MAXIMIZED=","FALSE&amp;VAR:CALENDAR=US&amp;VAR:SYMBOL=74762E10&amp;VAR:INDEX=0"}</definedName>
    <definedName name="_3860__FDSAUDITLINK__" localSheetId="3" hidden="1">{"fdsup://directions/FAT Viewer?action=UPDATE&amp;creator=factset&amp;DYN_ARGS=TRUE&amp;DOC_NAME=FAT:FQL_AUDITING_CLIENT_TEMPLATE.FAT&amp;display_string=Audit&amp;VAR:KEY=LCVWFAVCRQ&amp;VAR:QUERY=RkZfQ0FQRVgoQU5OLC0yLCwsUlAp&amp;WINDOW=FIRST_POPUP&amp;HEIGHT=450&amp;WIDTH=450&amp;START_MAXIMIZED=","FALSE&amp;VAR:CALENDAR=US&amp;VAR:SYMBOL=74762E10&amp;VAR:INDEX=0"}</definedName>
    <definedName name="_3860__FDSAUDITLINK__" hidden="1">{"fdsup://directions/FAT Viewer?action=UPDATE&amp;creator=factset&amp;DYN_ARGS=TRUE&amp;DOC_NAME=FAT:FQL_AUDITING_CLIENT_TEMPLATE.FAT&amp;display_string=Audit&amp;VAR:KEY=LCVWFAVCRQ&amp;VAR:QUERY=RkZfQ0FQRVgoQU5OLC0yLCwsUlAp&amp;WINDOW=FIRST_POPUP&amp;HEIGHT=450&amp;WIDTH=450&amp;START_MAXIMIZED=","FALSE&amp;VAR:CALENDAR=US&amp;VAR:SYMBOL=74762E10&amp;VAR:INDEX=0"}</definedName>
    <definedName name="_3861__FDSAUDITLINK__" localSheetId="11" hidden="1">{"fdsup://directions/FAT Viewer?action=UPDATE&amp;creator=factset&amp;DYN_ARGS=TRUE&amp;DOC_NAME=FAT:FQL_AUDITING_CLIENT_TEMPLATE.FAT&amp;display_string=Audit&amp;VAR:KEY=ZYZABUJGBQ&amp;VAR:QUERY=RkZfTkVUX0lOQyhBTk4sLTEsLCxSUCk=&amp;WINDOW=FIRST_POPUP&amp;HEIGHT=450&amp;WIDTH=450&amp;START_MAXIMI","ZED=FALSE&amp;VAR:CALENDAR=US&amp;VAR:SYMBOL=74762E10&amp;VAR:INDEX=0"}</definedName>
    <definedName name="_3861__FDSAUDITLINK__" localSheetId="3" hidden="1">{"fdsup://directions/FAT Viewer?action=UPDATE&amp;creator=factset&amp;DYN_ARGS=TRUE&amp;DOC_NAME=FAT:FQL_AUDITING_CLIENT_TEMPLATE.FAT&amp;display_string=Audit&amp;VAR:KEY=ZYZABUJGBQ&amp;VAR:QUERY=RkZfTkVUX0lOQyhBTk4sLTEsLCxSUCk=&amp;WINDOW=FIRST_POPUP&amp;HEIGHT=450&amp;WIDTH=450&amp;START_MAXIMI","ZED=FALSE&amp;VAR:CALENDAR=US&amp;VAR:SYMBOL=74762E10&amp;VAR:INDEX=0"}</definedName>
    <definedName name="_3861__FDSAUDITLINK__" hidden="1">{"fdsup://directions/FAT Viewer?action=UPDATE&amp;creator=factset&amp;DYN_ARGS=TRUE&amp;DOC_NAME=FAT:FQL_AUDITING_CLIENT_TEMPLATE.FAT&amp;display_string=Audit&amp;VAR:KEY=ZYZABUJGBQ&amp;VAR:QUERY=RkZfTkVUX0lOQyhBTk4sLTEsLCxSUCk=&amp;WINDOW=FIRST_POPUP&amp;HEIGHT=450&amp;WIDTH=450&amp;START_MAXIMI","ZED=FALSE&amp;VAR:CALENDAR=US&amp;VAR:SYMBOL=74762E10&amp;VAR:INDEX=0"}</definedName>
    <definedName name="_3862__FDSAUDITLINK__" localSheetId="11" hidden="1">{"fdsup://directions/FAT Viewer?action=UPDATE&amp;creator=factset&amp;DYN_ARGS=TRUE&amp;DOC_NAME=FAT:FQL_AUDITING_CLIENT_TEMPLATE.FAT&amp;display_string=Audit&amp;VAR:KEY=HOXSBOFITO&amp;VAR:QUERY=RkZfTkVUX0lOQyhBTk4sLTIsLCxSUCk=&amp;WINDOW=FIRST_POPUP&amp;HEIGHT=450&amp;WIDTH=450&amp;START_MAXIMI","ZED=FALSE&amp;VAR:CALENDAR=US&amp;VAR:SYMBOL=74762E10&amp;VAR:INDEX=0"}</definedName>
    <definedName name="_3862__FDSAUDITLINK__" localSheetId="3" hidden="1">{"fdsup://directions/FAT Viewer?action=UPDATE&amp;creator=factset&amp;DYN_ARGS=TRUE&amp;DOC_NAME=FAT:FQL_AUDITING_CLIENT_TEMPLATE.FAT&amp;display_string=Audit&amp;VAR:KEY=HOXSBOFITO&amp;VAR:QUERY=RkZfTkVUX0lOQyhBTk4sLTIsLCxSUCk=&amp;WINDOW=FIRST_POPUP&amp;HEIGHT=450&amp;WIDTH=450&amp;START_MAXIMI","ZED=FALSE&amp;VAR:CALENDAR=US&amp;VAR:SYMBOL=74762E10&amp;VAR:INDEX=0"}</definedName>
    <definedName name="_3862__FDSAUDITLINK__" hidden="1">{"fdsup://directions/FAT Viewer?action=UPDATE&amp;creator=factset&amp;DYN_ARGS=TRUE&amp;DOC_NAME=FAT:FQL_AUDITING_CLIENT_TEMPLATE.FAT&amp;display_string=Audit&amp;VAR:KEY=HOXSBOFITO&amp;VAR:QUERY=RkZfTkVUX0lOQyhBTk4sLTIsLCxSUCk=&amp;WINDOW=FIRST_POPUP&amp;HEIGHT=450&amp;WIDTH=450&amp;START_MAXIMI","ZED=FALSE&amp;VAR:CALENDAR=US&amp;VAR:SYMBOL=74762E10&amp;VAR:INDEX=0"}</definedName>
    <definedName name="_3863__FDSAUDITLINK__" localSheetId="11" hidden="1">{"fdsup://directions/FAT Viewer?action=UPDATE&amp;creator=factset&amp;DYN_ARGS=TRUE&amp;DOC_NAME=FAT:FQL_AUDITING_CLIENT_TEMPLATE.FAT&amp;display_string=Audit&amp;VAR:KEY=XCHEFUPORQ&amp;VAR:QUERY=RkZfRUJJVChBTk4sLTEsLCxSUCk=&amp;WINDOW=FIRST_POPUP&amp;HEIGHT=450&amp;WIDTH=450&amp;START_MAXIMIZED=","FALSE&amp;VAR:CALENDAR=US&amp;VAR:SYMBOL=74762E10&amp;VAR:INDEX=0"}</definedName>
    <definedName name="_3863__FDSAUDITLINK__" localSheetId="3" hidden="1">{"fdsup://directions/FAT Viewer?action=UPDATE&amp;creator=factset&amp;DYN_ARGS=TRUE&amp;DOC_NAME=FAT:FQL_AUDITING_CLIENT_TEMPLATE.FAT&amp;display_string=Audit&amp;VAR:KEY=XCHEFUPORQ&amp;VAR:QUERY=RkZfRUJJVChBTk4sLTEsLCxSUCk=&amp;WINDOW=FIRST_POPUP&amp;HEIGHT=450&amp;WIDTH=450&amp;START_MAXIMIZED=","FALSE&amp;VAR:CALENDAR=US&amp;VAR:SYMBOL=74762E10&amp;VAR:INDEX=0"}</definedName>
    <definedName name="_3863__FDSAUDITLINK__" hidden="1">{"fdsup://directions/FAT Viewer?action=UPDATE&amp;creator=factset&amp;DYN_ARGS=TRUE&amp;DOC_NAME=FAT:FQL_AUDITING_CLIENT_TEMPLATE.FAT&amp;display_string=Audit&amp;VAR:KEY=XCHEFUPORQ&amp;VAR:QUERY=RkZfRUJJVChBTk4sLTEsLCxSUCk=&amp;WINDOW=FIRST_POPUP&amp;HEIGHT=450&amp;WIDTH=450&amp;START_MAXIMIZED=","FALSE&amp;VAR:CALENDAR=US&amp;VAR:SYMBOL=74762E10&amp;VAR:INDEX=0"}</definedName>
    <definedName name="_3864__FDSAUDITLINK__" localSheetId="11" hidden="1">{"fdsup://directions/FAT Viewer?action=UPDATE&amp;creator=factset&amp;DYN_ARGS=TRUE&amp;DOC_NAME=FAT:FQL_AUDITING_CLIENT_TEMPLATE.FAT&amp;display_string=Audit&amp;VAR:KEY=HOLWNGZCHK&amp;VAR:QUERY=RkZfRUJJVChBTk4sLTIsLCxSUCk=&amp;WINDOW=FIRST_POPUP&amp;HEIGHT=450&amp;WIDTH=450&amp;START_MAXIMIZED=","FALSE&amp;VAR:CALENDAR=US&amp;VAR:SYMBOL=74762E10&amp;VAR:INDEX=0"}</definedName>
    <definedName name="_3864__FDSAUDITLINK__" localSheetId="3" hidden="1">{"fdsup://directions/FAT Viewer?action=UPDATE&amp;creator=factset&amp;DYN_ARGS=TRUE&amp;DOC_NAME=FAT:FQL_AUDITING_CLIENT_TEMPLATE.FAT&amp;display_string=Audit&amp;VAR:KEY=HOLWNGZCHK&amp;VAR:QUERY=RkZfRUJJVChBTk4sLTIsLCxSUCk=&amp;WINDOW=FIRST_POPUP&amp;HEIGHT=450&amp;WIDTH=450&amp;START_MAXIMIZED=","FALSE&amp;VAR:CALENDAR=US&amp;VAR:SYMBOL=74762E10&amp;VAR:INDEX=0"}</definedName>
    <definedName name="_3864__FDSAUDITLINK__" hidden="1">{"fdsup://directions/FAT Viewer?action=UPDATE&amp;creator=factset&amp;DYN_ARGS=TRUE&amp;DOC_NAME=FAT:FQL_AUDITING_CLIENT_TEMPLATE.FAT&amp;display_string=Audit&amp;VAR:KEY=HOLWNGZCHK&amp;VAR:QUERY=RkZfRUJJVChBTk4sLTIsLCxSUCk=&amp;WINDOW=FIRST_POPUP&amp;HEIGHT=450&amp;WIDTH=450&amp;START_MAXIMIZED=","FALSE&amp;VAR:CALENDAR=US&amp;VAR:SYMBOL=74762E10&amp;VAR:INDEX=0"}</definedName>
    <definedName name="_3865__FDSAUDITLINK__" localSheetId="11" hidden="1">{"fdsup://directions/FAT Viewer?action=UPDATE&amp;creator=factset&amp;DYN_ARGS=TRUE&amp;DOC_NAME=FAT:FQL_AUDITING_CLIENT_TEMPLATE.FAT&amp;display_string=Audit&amp;VAR:KEY=TOBGTWXEFQ&amp;VAR:QUERY=RkZfRUJJVERBKEFOTiwtMSwsLFJQKQ==&amp;WINDOW=FIRST_POPUP&amp;HEIGHT=450&amp;WIDTH=450&amp;START_MAXIMI","ZED=FALSE&amp;VAR:CALENDAR=US&amp;VAR:SYMBOL=74762E10&amp;VAR:INDEX=0"}</definedName>
    <definedName name="_3865__FDSAUDITLINK__" localSheetId="3" hidden="1">{"fdsup://directions/FAT Viewer?action=UPDATE&amp;creator=factset&amp;DYN_ARGS=TRUE&amp;DOC_NAME=FAT:FQL_AUDITING_CLIENT_TEMPLATE.FAT&amp;display_string=Audit&amp;VAR:KEY=TOBGTWXEFQ&amp;VAR:QUERY=RkZfRUJJVERBKEFOTiwtMSwsLFJQKQ==&amp;WINDOW=FIRST_POPUP&amp;HEIGHT=450&amp;WIDTH=450&amp;START_MAXIMI","ZED=FALSE&amp;VAR:CALENDAR=US&amp;VAR:SYMBOL=74762E10&amp;VAR:INDEX=0"}</definedName>
    <definedName name="_3865__FDSAUDITLINK__" hidden="1">{"fdsup://directions/FAT Viewer?action=UPDATE&amp;creator=factset&amp;DYN_ARGS=TRUE&amp;DOC_NAME=FAT:FQL_AUDITING_CLIENT_TEMPLATE.FAT&amp;display_string=Audit&amp;VAR:KEY=TOBGTWXEFQ&amp;VAR:QUERY=RkZfRUJJVERBKEFOTiwtMSwsLFJQKQ==&amp;WINDOW=FIRST_POPUP&amp;HEIGHT=450&amp;WIDTH=450&amp;START_MAXIMI","ZED=FALSE&amp;VAR:CALENDAR=US&amp;VAR:SYMBOL=74762E10&amp;VAR:INDEX=0"}</definedName>
    <definedName name="_3866__FDSAUDITLINK__" localSheetId="11" hidden="1">{"fdsup://directions/FAT Viewer?action=UPDATE&amp;creator=factset&amp;DYN_ARGS=TRUE&amp;DOC_NAME=FAT:FQL_AUDITING_CLIENT_TEMPLATE.FAT&amp;display_string=Audit&amp;VAR:KEY=XUXOJABILW&amp;VAR:QUERY=RkZfRUJJVERBKEFOTiwtMiwsLFJQKQ==&amp;WINDOW=FIRST_POPUP&amp;HEIGHT=450&amp;WIDTH=450&amp;START_MAXIMI","ZED=FALSE&amp;VAR:CALENDAR=US&amp;VAR:SYMBOL=74762E10&amp;VAR:INDEX=0"}</definedName>
    <definedName name="_3866__FDSAUDITLINK__" localSheetId="3" hidden="1">{"fdsup://directions/FAT Viewer?action=UPDATE&amp;creator=factset&amp;DYN_ARGS=TRUE&amp;DOC_NAME=FAT:FQL_AUDITING_CLIENT_TEMPLATE.FAT&amp;display_string=Audit&amp;VAR:KEY=XUXOJABILW&amp;VAR:QUERY=RkZfRUJJVERBKEFOTiwtMiwsLFJQKQ==&amp;WINDOW=FIRST_POPUP&amp;HEIGHT=450&amp;WIDTH=450&amp;START_MAXIMI","ZED=FALSE&amp;VAR:CALENDAR=US&amp;VAR:SYMBOL=74762E10&amp;VAR:INDEX=0"}</definedName>
    <definedName name="_3866__FDSAUDITLINK__" hidden="1">{"fdsup://directions/FAT Viewer?action=UPDATE&amp;creator=factset&amp;DYN_ARGS=TRUE&amp;DOC_NAME=FAT:FQL_AUDITING_CLIENT_TEMPLATE.FAT&amp;display_string=Audit&amp;VAR:KEY=XUXOJABILW&amp;VAR:QUERY=RkZfRUJJVERBKEFOTiwtMiwsLFJQKQ==&amp;WINDOW=FIRST_POPUP&amp;HEIGHT=450&amp;WIDTH=450&amp;START_MAXIMI","ZED=FALSE&amp;VAR:CALENDAR=US&amp;VAR:SYMBOL=74762E10&amp;VAR:INDEX=0"}</definedName>
    <definedName name="_3867__FDSAUDITLINK__" localSheetId="11" hidden="1">{"fdsup://Directions/FactSet Auditing Viewer?action=AUDIT_VALUE&amp;DB=129&amp;ID1=74762E10&amp;VALUEID=01001&amp;SDATE=2008&amp;PERIODTYPE=ANN_STD&amp;window=popup_no_bar&amp;width=385&amp;height=120&amp;START_MAXIMIZED=FALSE&amp;creator=factset&amp;display_string=Audit"}</definedName>
    <definedName name="_3867__FDSAUDITLINK__" localSheetId="3" hidden="1">{"fdsup://Directions/FactSet Auditing Viewer?action=AUDIT_VALUE&amp;DB=129&amp;ID1=74762E10&amp;VALUEID=01001&amp;SDATE=2008&amp;PERIODTYPE=ANN_STD&amp;window=popup_no_bar&amp;width=385&amp;height=120&amp;START_MAXIMIZED=FALSE&amp;creator=factset&amp;display_string=Audit"}</definedName>
    <definedName name="_3867__FDSAUDITLINK__" hidden="1">{"fdsup://Directions/FactSet Auditing Viewer?action=AUDIT_VALUE&amp;DB=129&amp;ID1=74762E10&amp;VALUEID=01001&amp;SDATE=2008&amp;PERIODTYPE=ANN_STD&amp;window=popup_no_bar&amp;width=385&amp;height=120&amp;START_MAXIMIZED=FALSE&amp;creator=factset&amp;display_string=Audit"}</definedName>
    <definedName name="_3868__FDSAUDITLINK__" localSheetId="11" hidden="1">{"fdsup://Directions/FactSet Auditing Viewer?action=AUDIT_VALUE&amp;DB=129&amp;ID1=74762E10&amp;VALUEID=01001&amp;SDATE=2007&amp;PERIODTYPE=ANN_STD&amp;window=popup_no_bar&amp;width=385&amp;height=120&amp;START_MAXIMIZED=FALSE&amp;creator=factset&amp;display_string=Audit"}</definedName>
    <definedName name="_3868__FDSAUDITLINK__" localSheetId="3" hidden="1">{"fdsup://Directions/FactSet Auditing Viewer?action=AUDIT_VALUE&amp;DB=129&amp;ID1=74762E10&amp;VALUEID=01001&amp;SDATE=2007&amp;PERIODTYPE=ANN_STD&amp;window=popup_no_bar&amp;width=385&amp;height=120&amp;START_MAXIMIZED=FALSE&amp;creator=factset&amp;display_string=Audit"}</definedName>
    <definedName name="_3868__FDSAUDITLINK__" hidden="1">{"fdsup://Directions/FactSet Auditing Viewer?action=AUDIT_VALUE&amp;DB=129&amp;ID1=74762E10&amp;VALUEID=01001&amp;SDATE=2007&amp;PERIODTYPE=ANN_STD&amp;window=popup_no_bar&amp;width=385&amp;height=120&amp;START_MAXIMIZED=FALSE&amp;creator=factset&amp;display_string=Audit"}</definedName>
    <definedName name="_3869__FDSAUDITLINK__" localSheetId="11" hidden="1">{"fdsup://directions/FAT Viewer?action=UPDATE&amp;creator=factset&amp;DYN_ARGS=TRUE&amp;DOC_NAME=FAT:FQL_AUDITING_CLIENT_TEMPLATE.FAT&amp;display_string=Audit&amp;VAR:KEY=LMVWNEHOHG&amp;VAR:QUERY=RkZfQ0FQRVgoQU5OLDAsLCxSUCk=&amp;WINDOW=FIRST_POPUP&amp;HEIGHT=450&amp;WIDTH=450&amp;START_MAXIMIZED=","FALSE&amp;VAR:CALENDAR=US&amp;VAR:SYMBOL=046574&amp;VAR:INDEX=0"}</definedName>
    <definedName name="_3869__FDSAUDITLINK__" localSheetId="3" hidden="1">{"fdsup://directions/FAT Viewer?action=UPDATE&amp;creator=factset&amp;DYN_ARGS=TRUE&amp;DOC_NAME=FAT:FQL_AUDITING_CLIENT_TEMPLATE.FAT&amp;display_string=Audit&amp;VAR:KEY=LMVWNEHOHG&amp;VAR:QUERY=RkZfQ0FQRVgoQU5OLDAsLCxSUCk=&amp;WINDOW=FIRST_POPUP&amp;HEIGHT=450&amp;WIDTH=450&amp;START_MAXIMIZED=","FALSE&amp;VAR:CALENDAR=US&amp;VAR:SYMBOL=046574&amp;VAR:INDEX=0"}</definedName>
    <definedName name="_3869__FDSAUDITLINK__" hidden="1">{"fdsup://directions/FAT Viewer?action=UPDATE&amp;creator=factset&amp;DYN_ARGS=TRUE&amp;DOC_NAME=FAT:FQL_AUDITING_CLIENT_TEMPLATE.FAT&amp;display_string=Audit&amp;VAR:KEY=LMVWNEHOHG&amp;VAR:QUERY=RkZfQ0FQRVgoQU5OLDAsLCxSUCk=&amp;WINDOW=FIRST_POPUP&amp;HEIGHT=450&amp;WIDTH=450&amp;START_MAXIMIZED=","FALSE&amp;VAR:CALENDAR=US&amp;VAR:SYMBOL=046574&amp;VAR:INDEX=0"}</definedName>
    <definedName name="_387__FDSAUDITLINK__" localSheetId="11" hidden="1">{"fdsup://directions/FAT Viewer?action=UPDATE&amp;creator=factset&amp;DYN_ARGS=TRUE&amp;DOC_NAME=FAT:FQL_AUDITING_CLIENT_TEMPLATE.FAT&amp;display_string=Audit&amp;VAR:KEY=PIHINADAPE&amp;VAR:QUERY=RkZfTkVUX0lOQyhBTk4sLTIsLCxSUCk=&amp;WINDOW=FIRST_POPUP&amp;HEIGHT=450&amp;WIDTH=450&amp;START_MAXIMI","ZED=FALSE&amp;VAR:CALENDAR=FIVEDAY&amp;VAR:SYMBOL=B1Z71X&amp;VAR:INDEX=0"}</definedName>
    <definedName name="_387__FDSAUDITLINK__" localSheetId="3" hidden="1">{"fdsup://directions/FAT Viewer?action=UPDATE&amp;creator=factset&amp;DYN_ARGS=TRUE&amp;DOC_NAME=FAT:FQL_AUDITING_CLIENT_TEMPLATE.FAT&amp;display_string=Audit&amp;VAR:KEY=PIHINADAPE&amp;VAR:QUERY=RkZfTkVUX0lOQyhBTk4sLTIsLCxSUCk=&amp;WINDOW=FIRST_POPUP&amp;HEIGHT=450&amp;WIDTH=450&amp;START_MAXIMI","ZED=FALSE&amp;VAR:CALENDAR=FIVEDAY&amp;VAR:SYMBOL=B1Z71X&amp;VAR:INDEX=0"}</definedName>
    <definedName name="_387__FDSAUDITLINK__" hidden="1">{"fdsup://directions/FAT Viewer?action=UPDATE&amp;creator=factset&amp;DYN_ARGS=TRUE&amp;DOC_NAME=FAT:FQL_AUDITING_CLIENT_TEMPLATE.FAT&amp;display_string=Audit&amp;VAR:KEY=PIHINADAPE&amp;VAR:QUERY=RkZfTkVUX0lOQyhBTk4sLTIsLCxSUCk=&amp;WINDOW=FIRST_POPUP&amp;HEIGHT=450&amp;WIDTH=450&amp;START_MAXIMI","ZED=FALSE&amp;VAR:CALENDAR=FIVEDAY&amp;VAR:SYMBOL=B1Z71X&amp;VAR:INDEX=0"}</definedName>
    <definedName name="_3870__FDSAUDITLINK__" localSheetId="11" hidden="1">{"fdsup://directions/FAT Viewer?action=UPDATE&amp;creator=factset&amp;DYN_ARGS=TRUE&amp;DOC_NAME=FAT:FQL_AUDITING_CLIENT_TEMPLATE.FAT&amp;display_string=Audit&amp;VAR:KEY=HKBQPIXUFC&amp;VAR:QUERY=RkZfQ0FQRVgoQU5OLC0xLCwsUlAp&amp;WINDOW=FIRST_POPUP&amp;HEIGHT=450&amp;WIDTH=450&amp;START_MAXIMIZED=","FALSE&amp;VAR:CALENDAR=US&amp;VAR:SYMBOL=046574&amp;VAR:INDEX=0"}</definedName>
    <definedName name="_3870__FDSAUDITLINK__" localSheetId="3" hidden="1">{"fdsup://directions/FAT Viewer?action=UPDATE&amp;creator=factset&amp;DYN_ARGS=TRUE&amp;DOC_NAME=FAT:FQL_AUDITING_CLIENT_TEMPLATE.FAT&amp;display_string=Audit&amp;VAR:KEY=HKBQPIXUFC&amp;VAR:QUERY=RkZfQ0FQRVgoQU5OLC0xLCwsUlAp&amp;WINDOW=FIRST_POPUP&amp;HEIGHT=450&amp;WIDTH=450&amp;START_MAXIMIZED=","FALSE&amp;VAR:CALENDAR=US&amp;VAR:SYMBOL=046574&amp;VAR:INDEX=0"}</definedName>
    <definedName name="_3870__FDSAUDITLINK__" hidden="1">{"fdsup://directions/FAT Viewer?action=UPDATE&amp;creator=factset&amp;DYN_ARGS=TRUE&amp;DOC_NAME=FAT:FQL_AUDITING_CLIENT_TEMPLATE.FAT&amp;display_string=Audit&amp;VAR:KEY=HKBQPIXUFC&amp;VAR:QUERY=RkZfQ0FQRVgoQU5OLC0xLCwsUlAp&amp;WINDOW=FIRST_POPUP&amp;HEIGHT=450&amp;WIDTH=450&amp;START_MAXIMIZED=","FALSE&amp;VAR:CALENDAR=US&amp;VAR:SYMBOL=046574&amp;VAR:INDEX=0"}</definedName>
    <definedName name="_3871__FDSAUDITLINK__" localSheetId="11" hidden="1">{"fdsup://directions/FAT Viewer?action=UPDATE&amp;creator=factset&amp;DYN_ARGS=TRUE&amp;DOC_NAME=FAT:FQL_AUDITING_CLIENT_TEMPLATE.FAT&amp;display_string=Audit&amp;VAR:KEY=JKHUBKDKDM&amp;VAR:QUERY=RkZfQ0FQRVgoQU5OLC0yLCwsUlAp&amp;WINDOW=FIRST_POPUP&amp;HEIGHT=450&amp;WIDTH=450&amp;START_MAXIMIZED=","FALSE&amp;VAR:CALENDAR=US&amp;VAR:SYMBOL=046574&amp;VAR:INDEX=0"}</definedName>
    <definedName name="_3871__FDSAUDITLINK__" localSheetId="3" hidden="1">{"fdsup://directions/FAT Viewer?action=UPDATE&amp;creator=factset&amp;DYN_ARGS=TRUE&amp;DOC_NAME=FAT:FQL_AUDITING_CLIENT_TEMPLATE.FAT&amp;display_string=Audit&amp;VAR:KEY=JKHUBKDKDM&amp;VAR:QUERY=RkZfQ0FQRVgoQU5OLC0yLCwsUlAp&amp;WINDOW=FIRST_POPUP&amp;HEIGHT=450&amp;WIDTH=450&amp;START_MAXIMIZED=","FALSE&amp;VAR:CALENDAR=US&amp;VAR:SYMBOL=046574&amp;VAR:INDEX=0"}</definedName>
    <definedName name="_3871__FDSAUDITLINK__" hidden="1">{"fdsup://directions/FAT Viewer?action=UPDATE&amp;creator=factset&amp;DYN_ARGS=TRUE&amp;DOC_NAME=FAT:FQL_AUDITING_CLIENT_TEMPLATE.FAT&amp;display_string=Audit&amp;VAR:KEY=JKHUBKDKDM&amp;VAR:QUERY=RkZfQ0FQRVgoQU5OLC0yLCwsUlAp&amp;WINDOW=FIRST_POPUP&amp;HEIGHT=450&amp;WIDTH=450&amp;START_MAXIMIZED=","FALSE&amp;VAR:CALENDAR=US&amp;VAR:SYMBOL=046574&amp;VAR:INDEX=0"}</definedName>
    <definedName name="_3872__FDSAUDITLINK__" localSheetId="11" hidden="1">{"fdsup://directions/FAT Viewer?action=UPDATE&amp;creator=factset&amp;DYN_ARGS=TRUE&amp;DOC_NAME=FAT:FQL_AUDITING_CLIENT_TEMPLATE.FAT&amp;display_string=Audit&amp;VAR:KEY=BUXKDIFSXI&amp;VAR:QUERY=RkZfTkVUX0lOQyhBTk4sLTEsLCxSUCk=&amp;WINDOW=FIRST_POPUP&amp;HEIGHT=450&amp;WIDTH=450&amp;START_MAXIMI","ZED=FALSE&amp;VAR:CALENDAR=US&amp;VAR:SYMBOL=046574&amp;VAR:INDEX=0"}</definedName>
    <definedName name="_3872__FDSAUDITLINK__" localSheetId="3" hidden="1">{"fdsup://directions/FAT Viewer?action=UPDATE&amp;creator=factset&amp;DYN_ARGS=TRUE&amp;DOC_NAME=FAT:FQL_AUDITING_CLIENT_TEMPLATE.FAT&amp;display_string=Audit&amp;VAR:KEY=BUXKDIFSXI&amp;VAR:QUERY=RkZfTkVUX0lOQyhBTk4sLTEsLCxSUCk=&amp;WINDOW=FIRST_POPUP&amp;HEIGHT=450&amp;WIDTH=450&amp;START_MAXIMI","ZED=FALSE&amp;VAR:CALENDAR=US&amp;VAR:SYMBOL=046574&amp;VAR:INDEX=0"}</definedName>
    <definedName name="_3872__FDSAUDITLINK__" hidden="1">{"fdsup://directions/FAT Viewer?action=UPDATE&amp;creator=factset&amp;DYN_ARGS=TRUE&amp;DOC_NAME=FAT:FQL_AUDITING_CLIENT_TEMPLATE.FAT&amp;display_string=Audit&amp;VAR:KEY=BUXKDIFSXI&amp;VAR:QUERY=RkZfTkVUX0lOQyhBTk4sLTEsLCxSUCk=&amp;WINDOW=FIRST_POPUP&amp;HEIGHT=450&amp;WIDTH=450&amp;START_MAXIMI","ZED=FALSE&amp;VAR:CALENDAR=US&amp;VAR:SYMBOL=046574&amp;VAR:INDEX=0"}</definedName>
    <definedName name="_3873__FDSAUDITLINK__" localSheetId="11" hidden="1">{"fdsup://directions/FAT Viewer?action=UPDATE&amp;creator=factset&amp;DYN_ARGS=TRUE&amp;DOC_NAME=FAT:FQL_AUDITING_CLIENT_TEMPLATE.FAT&amp;display_string=Audit&amp;VAR:KEY=FKJUDUTMVU&amp;VAR:QUERY=RkZfTkVUX0lOQyhBTk4sLTIsLCxSUCk=&amp;WINDOW=FIRST_POPUP&amp;HEIGHT=450&amp;WIDTH=450&amp;START_MAXIMI","ZED=FALSE&amp;VAR:CALENDAR=US&amp;VAR:SYMBOL=046574&amp;VAR:INDEX=0"}</definedName>
    <definedName name="_3873__FDSAUDITLINK__" localSheetId="3" hidden="1">{"fdsup://directions/FAT Viewer?action=UPDATE&amp;creator=factset&amp;DYN_ARGS=TRUE&amp;DOC_NAME=FAT:FQL_AUDITING_CLIENT_TEMPLATE.FAT&amp;display_string=Audit&amp;VAR:KEY=FKJUDUTMVU&amp;VAR:QUERY=RkZfTkVUX0lOQyhBTk4sLTIsLCxSUCk=&amp;WINDOW=FIRST_POPUP&amp;HEIGHT=450&amp;WIDTH=450&amp;START_MAXIMI","ZED=FALSE&amp;VAR:CALENDAR=US&amp;VAR:SYMBOL=046574&amp;VAR:INDEX=0"}</definedName>
    <definedName name="_3873__FDSAUDITLINK__" hidden="1">{"fdsup://directions/FAT Viewer?action=UPDATE&amp;creator=factset&amp;DYN_ARGS=TRUE&amp;DOC_NAME=FAT:FQL_AUDITING_CLIENT_TEMPLATE.FAT&amp;display_string=Audit&amp;VAR:KEY=FKJUDUTMVU&amp;VAR:QUERY=RkZfTkVUX0lOQyhBTk4sLTIsLCxSUCk=&amp;WINDOW=FIRST_POPUP&amp;HEIGHT=450&amp;WIDTH=450&amp;START_MAXIMI","ZED=FALSE&amp;VAR:CALENDAR=US&amp;VAR:SYMBOL=046574&amp;VAR:INDEX=0"}</definedName>
    <definedName name="_3874__FDSAUDITLINK__" localSheetId="11" hidden="1">{"fdsup://directions/FAT Viewer?action=UPDATE&amp;creator=factset&amp;DYN_ARGS=TRUE&amp;DOC_NAME=FAT:FQL_AUDITING_CLIENT_TEMPLATE.FAT&amp;display_string=Audit&amp;VAR:KEY=BAZSXWFGJO&amp;VAR:QUERY=RkZfRUJJVChBTk4sLTEsLCxSUCk=&amp;WINDOW=FIRST_POPUP&amp;HEIGHT=450&amp;WIDTH=450&amp;START_MAXIMIZED=","FALSE&amp;VAR:CALENDAR=US&amp;VAR:SYMBOL=046574&amp;VAR:INDEX=0"}</definedName>
    <definedName name="_3874__FDSAUDITLINK__" localSheetId="3" hidden="1">{"fdsup://directions/FAT Viewer?action=UPDATE&amp;creator=factset&amp;DYN_ARGS=TRUE&amp;DOC_NAME=FAT:FQL_AUDITING_CLIENT_TEMPLATE.FAT&amp;display_string=Audit&amp;VAR:KEY=BAZSXWFGJO&amp;VAR:QUERY=RkZfRUJJVChBTk4sLTEsLCxSUCk=&amp;WINDOW=FIRST_POPUP&amp;HEIGHT=450&amp;WIDTH=450&amp;START_MAXIMIZED=","FALSE&amp;VAR:CALENDAR=US&amp;VAR:SYMBOL=046574&amp;VAR:INDEX=0"}</definedName>
    <definedName name="_3874__FDSAUDITLINK__" hidden="1">{"fdsup://directions/FAT Viewer?action=UPDATE&amp;creator=factset&amp;DYN_ARGS=TRUE&amp;DOC_NAME=FAT:FQL_AUDITING_CLIENT_TEMPLATE.FAT&amp;display_string=Audit&amp;VAR:KEY=BAZSXWFGJO&amp;VAR:QUERY=RkZfRUJJVChBTk4sLTEsLCxSUCk=&amp;WINDOW=FIRST_POPUP&amp;HEIGHT=450&amp;WIDTH=450&amp;START_MAXIMIZED=","FALSE&amp;VAR:CALENDAR=US&amp;VAR:SYMBOL=046574&amp;VAR:INDEX=0"}</definedName>
    <definedName name="_3875__FDSAUDITLINK__" localSheetId="11" hidden="1">{"fdsup://directions/FAT Viewer?action=UPDATE&amp;creator=factset&amp;DYN_ARGS=TRUE&amp;DOC_NAME=FAT:FQL_AUDITING_CLIENT_TEMPLATE.FAT&amp;display_string=Audit&amp;VAR:KEY=JIBIFYHMTK&amp;VAR:QUERY=RkZfRUJJVChBTk4sLTIsLCxSUCk=&amp;WINDOW=FIRST_POPUP&amp;HEIGHT=450&amp;WIDTH=450&amp;START_MAXIMIZED=","FALSE&amp;VAR:CALENDAR=US&amp;VAR:SYMBOL=046574&amp;VAR:INDEX=0"}</definedName>
    <definedName name="_3875__FDSAUDITLINK__" localSheetId="3" hidden="1">{"fdsup://directions/FAT Viewer?action=UPDATE&amp;creator=factset&amp;DYN_ARGS=TRUE&amp;DOC_NAME=FAT:FQL_AUDITING_CLIENT_TEMPLATE.FAT&amp;display_string=Audit&amp;VAR:KEY=JIBIFYHMTK&amp;VAR:QUERY=RkZfRUJJVChBTk4sLTIsLCxSUCk=&amp;WINDOW=FIRST_POPUP&amp;HEIGHT=450&amp;WIDTH=450&amp;START_MAXIMIZED=","FALSE&amp;VAR:CALENDAR=US&amp;VAR:SYMBOL=046574&amp;VAR:INDEX=0"}</definedName>
    <definedName name="_3875__FDSAUDITLINK__" hidden="1">{"fdsup://directions/FAT Viewer?action=UPDATE&amp;creator=factset&amp;DYN_ARGS=TRUE&amp;DOC_NAME=FAT:FQL_AUDITING_CLIENT_TEMPLATE.FAT&amp;display_string=Audit&amp;VAR:KEY=JIBIFYHMTK&amp;VAR:QUERY=RkZfRUJJVChBTk4sLTIsLCxSUCk=&amp;WINDOW=FIRST_POPUP&amp;HEIGHT=450&amp;WIDTH=450&amp;START_MAXIMIZED=","FALSE&amp;VAR:CALENDAR=US&amp;VAR:SYMBOL=046574&amp;VAR:INDEX=0"}</definedName>
    <definedName name="_3876__FDSAUDITLINK__" localSheetId="11" hidden="1">{"fdsup://directions/FAT Viewer?action=UPDATE&amp;creator=factset&amp;DYN_ARGS=TRUE&amp;DOC_NAME=FAT:FQL_AUDITING_CLIENT_TEMPLATE.FAT&amp;display_string=Audit&amp;VAR:KEY=LKFWXQHEJM&amp;VAR:QUERY=RkZfRUJJVERBKEFOTiwtMSwsLFJQKQ==&amp;WINDOW=FIRST_POPUP&amp;HEIGHT=450&amp;WIDTH=450&amp;START_MAXIMI","ZED=FALSE&amp;VAR:CALENDAR=US&amp;VAR:SYMBOL=046574&amp;VAR:INDEX=0"}</definedName>
    <definedName name="_3876__FDSAUDITLINK__" localSheetId="3" hidden="1">{"fdsup://directions/FAT Viewer?action=UPDATE&amp;creator=factset&amp;DYN_ARGS=TRUE&amp;DOC_NAME=FAT:FQL_AUDITING_CLIENT_TEMPLATE.FAT&amp;display_string=Audit&amp;VAR:KEY=LKFWXQHEJM&amp;VAR:QUERY=RkZfRUJJVERBKEFOTiwtMSwsLFJQKQ==&amp;WINDOW=FIRST_POPUP&amp;HEIGHT=450&amp;WIDTH=450&amp;START_MAXIMI","ZED=FALSE&amp;VAR:CALENDAR=US&amp;VAR:SYMBOL=046574&amp;VAR:INDEX=0"}</definedName>
    <definedName name="_3876__FDSAUDITLINK__" hidden="1">{"fdsup://directions/FAT Viewer?action=UPDATE&amp;creator=factset&amp;DYN_ARGS=TRUE&amp;DOC_NAME=FAT:FQL_AUDITING_CLIENT_TEMPLATE.FAT&amp;display_string=Audit&amp;VAR:KEY=LKFWXQHEJM&amp;VAR:QUERY=RkZfRUJJVERBKEFOTiwtMSwsLFJQKQ==&amp;WINDOW=FIRST_POPUP&amp;HEIGHT=450&amp;WIDTH=450&amp;START_MAXIMI","ZED=FALSE&amp;VAR:CALENDAR=US&amp;VAR:SYMBOL=046574&amp;VAR:INDEX=0"}</definedName>
    <definedName name="_3877__FDSAUDITLINK__" localSheetId="11" hidden="1">{"fdsup://directions/FAT Viewer?action=UPDATE&amp;creator=factset&amp;DYN_ARGS=TRUE&amp;DOC_NAME=FAT:FQL_AUDITING_CLIENT_TEMPLATE.FAT&amp;display_string=Audit&amp;VAR:KEY=ZWJWDINUXK&amp;VAR:QUERY=RkZfRUJJVERBKEFOTiwtMiwsLFJQKQ==&amp;WINDOW=FIRST_POPUP&amp;HEIGHT=450&amp;WIDTH=450&amp;START_MAXIMI","ZED=FALSE&amp;VAR:CALENDAR=US&amp;VAR:SYMBOL=046574&amp;VAR:INDEX=0"}</definedName>
    <definedName name="_3877__FDSAUDITLINK__" localSheetId="3" hidden="1">{"fdsup://directions/FAT Viewer?action=UPDATE&amp;creator=factset&amp;DYN_ARGS=TRUE&amp;DOC_NAME=FAT:FQL_AUDITING_CLIENT_TEMPLATE.FAT&amp;display_string=Audit&amp;VAR:KEY=ZWJWDINUXK&amp;VAR:QUERY=RkZfRUJJVERBKEFOTiwtMiwsLFJQKQ==&amp;WINDOW=FIRST_POPUP&amp;HEIGHT=450&amp;WIDTH=450&amp;START_MAXIMI","ZED=FALSE&amp;VAR:CALENDAR=US&amp;VAR:SYMBOL=046574&amp;VAR:INDEX=0"}</definedName>
    <definedName name="_3877__FDSAUDITLINK__" hidden="1">{"fdsup://directions/FAT Viewer?action=UPDATE&amp;creator=factset&amp;DYN_ARGS=TRUE&amp;DOC_NAME=FAT:FQL_AUDITING_CLIENT_TEMPLATE.FAT&amp;display_string=Audit&amp;VAR:KEY=ZWJWDINUXK&amp;VAR:QUERY=RkZfRUJJVERBKEFOTiwtMiwsLFJQKQ==&amp;WINDOW=FIRST_POPUP&amp;HEIGHT=450&amp;WIDTH=450&amp;START_MAXIMI","ZED=FALSE&amp;VAR:CALENDAR=US&amp;VAR:SYMBOL=046574&amp;VAR:INDEX=0"}</definedName>
    <definedName name="_3878__FDSAUDITLINK__" localSheetId="11" hidden="1">{"fdsup://Directions/FactSet Auditing Viewer?action=AUDIT_VALUE&amp;DB=129&amp;ID1=046574&amp;VALUEID=01001&amp;SDATE=2008&amp;PERIODTYPE=ANN_STD&amp;window=popup_no_bar&amp;width=385&amp;height=120&amp;START_MAXIMIZED=FALSE&amp;creator=factset&amp;display_string=Audit"}</definedName>
    <definedName name="_3878__FDSAUDITLINK__" localSheetId="3" hidden="1">{"fdsup://Directions/FactSet Auditing Viewer?action=AUDIT_VALUE&amp;DB=129&amp;ID1=046574&amp;VALUEID=01001&amp;SDATE=2008&amp;PERIODTYPE=ANN_STD&amp;window=popup_no_bar&amp;width=385&amp;height=120&amp;START_MAXIMIZED=FALSE&amp;creator=factset&amp;display_string=Audit"}</definedName>
    <definedName name="_3878__FDSAUDITLINK__" hidden="1">{"fdsup://Directions/FactSet Auditing Viewer?action=AUDIT_VALUE&amp;DB=129&amp;ID1=046574&amp;VALUEID=01001&amp;SDATE=2008&amp;PERIODTYPE=ANN_STD&amp;window=popup_no_bar&amp;width=385&amp;height=120&amp;START_MAXIMIZED=FALSE&amp;creator=factset&amp;display_string=Audit"}</definedName>
    <definedName name="_3879__FDSAUDITLINK__" localSheetId="11" hidden="1">{"fdsup://directions/FAT Viewer?action=UPDATE&amp;creator=factset&amp;DYN_ARGS=TRUE&amp;DOC_NAME=FAT:FQL_AUDITING_CLIENT_TEMPLATE.FAT&amp;display_string=Audit&amp;VAR:KEY=RUNUVUXAZI&amp;VAR:QUERY=RkZfQ0FQRVgoQU5OLDAsLCxSUCk=&amp;WINDOW=FIRST_POPUP&amp;HEIGHT=450&amp;WIDTH=450&amp;START_MAXIMIZED=","FALSE&amp;VAR:CALENDAR=US&amp;VAR:SYMBOL=FWLT&amp;VAR:INDEX=0"}</definedName>
    <definedName name="_3879__FDSAUDITLINK__" localSheetId="3" hidden="1">{"fdsup://directions/FAT Viewer?action=UPDATE&amp;creator=factset&amp;DYN_ARGS=TRUE&amp;DOC_NAME=FAT:FQL_AUDITING_CLIENT_TEMPLATE.FAT&amp;display_string=Audit&amp;VAR:KEY=RUNUVUXAZI&amp;VAR:QUERY=RkZfQ0FQRVgoQU5OLDAsLCxSUCk=&amp;WINDOW=FIRST_POPUP&amp;HEIGHT=450&amp;WIDTH=450&amp;START_MAXIMIZED=","FALSE&amp;VAR:CALENDAR=US&amp;VAR:SYMBOL=FWLT&amp;VAR:INDEX=0"}</definedName>
    <definedName name="_3879__FDSAUDITLINK__" hidden="1">{"fdsup://directions/FAT Viewer?action=UPDATE&amp;creator=factset&amp;DYN_ARGS=TRUE&amp;DOC_NAME=FAT:FQL_AUDITING_CLIENT_TEMPLATE.FAT&amp;display_string=Audit&amp;VAR:KEY=RUNUVUXAZI&amp;VAR:QUERY=RkZfQ0FQRVgoQU5OLDAsLCxSUCk=&amp;WINDOW=FIRST_POPUP&amp;HEIGHT=450&amp;WIDTH=450&amp;START_MAXIMIZED=","FALSE&amp;VAR:CALENDAR=US&amp;VAR:SYMBOL=FWLT&amp;VAR:INDEX=0"}</definedName>
    <definedName name="_388__FDSAUDITLINK__" localSheetId="11" hidden="1">{"fdsup://directions/FAT Viewer?action=UPDATE&amp;creator=factset&amp;DYN_ARGS=TRUE&amp;DOC_NAME=FAT:FQL_AUDITING_CLIENT_TEMPLATE.FAT&amp;display_string=Audit&amp;VAR:KEY=RILYHABUHO&amp;VAR:QUERY=RkZfRUJJVChBTk4sLTIsLCxSUCk=&amp;WINDOW=FIRST_POPUP&amp;HEIGHT=450&amp;WIDTH=450&amp;START_MAXIMIZED=","FALSE&amp;VAR:CALENDAR=FIVEDAY&amp;VAR:SYMBOL=B1Z71X&amp;VAR:INDEX=0"}</definedName>
    <definedName name="_388__FDSAUDITLINK__" localSheetId="3" hidden="1">{"fdsup://directions/FAT Viewer?action=UPDATE&amp;creator=factset&amp;DYN_ARGS=TRUE&amp;DOC_NAME=FAT:FQL_AUDITING_CLIENT_TEMPLATE.FAT&amp;display_string=Audit&amp;VAR:KEY=RILYHABUHO&amp;VAR:QUERY=RkZfRUJJVChBTk4sLTIsLCxSUCk=&amp;WINDOW=FIRST_POPUP&amp;HEIGHT=450&amp;WIDTH=450&amp;START_MAXIMIZED=","FALSE&amp;VAR:CALENDAR=FIVEDAY&amp;VAR:SYMBOL=B1Z71X&amp;VAR:INDEX=0"}</definedName>
    <definedName name="_388__FDSAUDITLINK__" hidden="1">{"fdsup://directions/FAT Viewer?action=UPDATE&amp;creator=factset&amp;DYN_ARGS=TRUE&amp;DOC_NAME=FAT:FQL_AUDITING_CLIENT_TEMPLATE.FAT&amp;display_string=Audit&amp;VAR:KEY=RILYHABUHO&amp;VAR:QUERY=RkZfRUJJVChBTk4sLTIsLCxSUCk=&amp;WINDOW=FIRST_POPUP&amp;HEIGHT=450&amp;WIDTH=450&amp;START_MAXIMIZED=","FALSE&amp;VAR:CALENDAR=FIVEDAY&amp;VAR:SYMBOL=B1Z71X&amp;VAR:INDEX=0"}</definedName>
    <definedName name="_3880__FDSAUDITLINK__" localSheetId="11" hidden="1">{"fdsup://directions/FAT Viewer?action=UPDATE&amp;creator=factset&amp;DYN_ARGS=TRUE&amp;DOC_NAME=FAT:FQL_AUDITING_CLIENT_TEMPLATE.FAT&amp;display_string=Audit&amp;VAR:KEY=NETYBOLEDK&amp;VAR:QUERY=RkZfQ0FQRVgoQU5OLC0xLCwsUlAp&amp;WINDOW=FIRST_POPUP&amp;HEIGHT=450&amp;WIDTH=450&amp;START_MAXIMIZED=","FALSE&amp;VAR:CALENDAR=US&amp;VAR:SYMBOL=FWLT&amp;VAR:INDEX=0"}</definedName>
    <definedName name="_3880__FDSAUDITLINK__" localSheetId="3" hidden="1">{"fdsup://directions/FAT Viewer?action=UPDATE&amp;creator=factset&amp;DYN_ARGS=TRUE&amp;DOC_NAME=FAT:FQL_AUDITING_CLIENT_TEMPLATE.FAT&amp;display_string=Audit&amp;VAR:KEY=NETYBOLEDK&amp;VAR:QUERY=RkZfQ0FQRVgoQU5OLC0xLCwsUlAp&amp;WINDOW=FIRST_POPUP&amp;HEIGHT=450&amp;WIDTH=450&amp;START_MAXIMIZED=","FALSE&amp;VAR:CALENDAR=US&amp;VAR:SYMBOL=FWLT&amp;VAR:INDEX=0"}</definedName>
    <definedName name="_3880__FDSAUDITLINK__" hidden="1">{"fdsup://directions/FAT Viewer?action=UPDATE&amp;creator=factset&amp;DYN_ARGS=TRUE&amp;DOC_NAME=FAT:FQL_AUDITING_CLIENT_TEMPLATE.FAT&amp;display_string=Audit&amp;VAR:KEY=NETYBOLEDK&amp;VAR:QUERY=RkZfQ0FQRVgoQU5OLC0xLCwsUlAp&amp;WINDOW=FIRST_POPUP&amp;HEIGHT=450&amp;WIDTH=450&amp;START_MAXIMIZED=","FALSE&amp;VAR:CALENDAR=US&amp;VAR:SYMBOL=FWLT&amp;VAR:INDEX=0"}</definedName>
    <definedName name="_3881__FDSAUDITLINK__" localSheetId="11" hidden="1">{"fdsup://directions/FAT Viewer?action=UPDATE&amp;creator=factset&amp;DYN_ARGS=TRUE&amp;DOC_NAME=FAT:FQL_AUDITING_CLIENT_TEMPLATE.FAT&amp;display_string=Audit&amp;VAR:KEY=TUHENSZSZU&amp;VAR:QUERY=RkZfQ0FQRVgoQU5OLC0yLCwsUlAp&amp;WINDOW=FIRST_POPUP&amp;HEIGHT=450&amp;WIDTH=450&amp;START_MAXIMIZED=","FALSE&amp;VAR:CALENDAR=US&amp;VAR:SYMBOL=FWLT&amp;VAR:INDEX=0"}</definedName>
    <definedName name="_3881__FDSAUDITLINK__" localSheetId="3" hidden="1">{"fdsup://directions/FAT Viewer?action=UPDATE&amp;creator=factset&amp;DYN_ARGS=TRUE&amp;DOC_NAME=FAT:FQL_AUDITING_CLIENT_TEMPLATE.FAT&amp;display_string=Audit&amp;VAR:KEY=TUHENSZSZU&amp;VAR:QUERY=RkZfQ0FQRVgoQU5OLC0yLCwsUlAp&amp;WINDOW=FIRST_POPUP&amp;HEIGHT=450&amp;WIDTH=450&amp;START_MAXIMIZED=","FALSE&amp;VAR:CALENDAR=US&amp;VAR:SYMBOL=FWLT&amp;VAR:INDEX=0"}</definedName>
    <definedName name="_3881__FDSAUDITLINK__" hidden="1">{"fdsup://directions/FAT Viewer?action=UPDATE&amp;creator=factset&amp;DYN_ARGS=TRUE&amp;DOC_NAME=FAT:FQL_AUDITING_CLIENT_TEMPLATE.FAT&amp;display_string=Audit&amp;VAR:KEY=TUHENSZSZU&amp;VAR:QUERY=RkZfQ0FQRVgoQU5OLC0yLCwsUlAp&amp;WINDOW=FIRST_POPUP&amp;HEIGHT=450&amp;WIDTH=450&amp;START_MAXIMIZED=","FALSE&amp;VAR:CALENDAR=US&amp;VAR:SYMBOL=FWLT&amp;VAR:INDEX=0"}</definedName>
    <definedName name="_3882__FDSAUDITLINK__" localSheetId="11" hidden="1">{"fdsup://directions/FAT Viewer?action=UPDATE&amp;creator=factset&amp;DYN_ARGS=TRUE&amp;DOC_NAME=FAT:FQL_AUDITING_CLIENT_TEMPLATE.FAT&amp;display_string=Audit&amp;VAR:KEY=PERQBAFSNE&amp;VAR:QUERY=RkZfTkVUX0lOQyhBTk4sLTEsLCxSUCk=&amp;WINDOW=FIRST_POPUP&amp;HEIGHT=450&amp;WIDTH=450&amp;START_MAXIMI","ZED=FALSE&amp;VAR:CALENDAR=US&amp;VAR:SYMBOL=FWLT&amp;VAR:INDEX=0"}</definedName>
    <definedName name="_3882__FDSAUDITLINK__" localSheetId="3" hidden="1">{"fdsup://directions/FAT Viewer?action=UPDATE&amp;creator=factset&amp;DYN_ARGS=TRUE&amp;DOC_NAME=FAT:FQL_AUDITING_CLIENT_TEMPLATE.FAT&amp;display_string=Audit&amp;VAR:KEY=PERQBAFSNE&amp;VAR:QUERY=RkZfTkVUX0lOQyhBTk4sLTEsLCxSUCk=&amp;WINDOW=FIRST_POPUP&amp;HEIGHT=450&amp;WIDTH=450&amp;START_MAXIMI","ZED=FALSE&amp;VAR:CALENDAR=US&amp;VAR:SYMBOL=FWLT&amp;VAR:INDEX=0"}</definedName>
    <definedName name="_3882__FDSAUDITLINK__" hidden="1">{"fdsup://directions/FAT Viewer?action=UPDATE&amp;creator=factset&amp;DYN_ARGS=TRUE&amp;DOC_NAME=FAT:FQL_AUDITING_CLIENT_TEMPLATE.FAT&amp;display_string=Audit&amp;VAR:KEY=PERQBAFSNE&amp;VAR:QUERY=RkZfTkVUX0lOQyhBTk4sLTEsLCxSUCk=&amp;WINDOW=FIRST_POPUP&amp;HEIGHT=450&amp;WIDTH=450&amp;START_MAXIMI","ZED=FALSE&amp;VAR:CALENDAR=US&amp;VAR:SYMBOL=FWLT&amp;VAR:INDEX=0"}</definedName>
    <definedName name="_3883__FDSAUDITLINK__" localSheetId="11" hidden="1">{"fdsup://directions/FAT Viewer?action=UPDATE&amp;creator=factset&amp;DYN_ARGS=TRUE&amp;DOC_NAME=FAT:FQL_AUDITING_CLIENT_TEMPLATE.FAT&amp;display_string=Audit&amp;VAR:KEY=DOFONWVWDE&amp;VAR:QUERY=RkZfTkVUX0lOQyhBTk4sLTIsLCxSUCk=&amp;WINDOW=FIRST_POPUP&amp;HEIGHT=450&amp;WIDTH=450&amp;START_MAXIMI","ZED=FALSE&amp;VAR:CALENDAR=US&amp;VAR:SYMBOL=FWLT&amp;VAR:INDEX=0"}</definedName>
    <definedName name="_3883__FDSAUDITLINK__" localSheetId="3" hidden="1">{"fdsup://directions/FAT Viewer?action=UPDATE&amp;creator=factset&amp;DYN_ARGS=TRUE&amp;DOC_NAME=FAT:FQL_AUDITING_CLIENT_TEMPLATE.FAT&amp;display_string=Audit&amp;VAR:KEY=DOFONWVWDE&amp;VAR:QUERY=RkZfTkVUX0lOQyhBTk4sLTIsLCxSUCk=&amp;WINDOW=FIRST_POPUP&amp;HEIGHT=450&amp;WIDTH=450&amp;START_MAXIMI","ZED=FALSE&amp;VAR:CALENDAR=US&amp;VAR:SYMBOL=FWLT&amp;VAR:INDEX=0"}</definedName>
    <definedName name="_3883__FDSAUDITLINK__" hidden="1">{"fdsup://directions/FAT Viewer?action=UPDATE&amp;creator=factset&amp;DYN_ARGS=TRUE&amp;DOC_NAME=FAT:FQL_AUDITING_CLIENT_TEMPLATE.FAT&amp;display_string=Audit&amp;VAR:KEY=DOFONWVWDE&amp;VAR:QUERY=RkZfTkVUX0lOQyhBTk4sLTIsLCxSUCk=&amp;WINDOW=FIRST_POPUP&amp;HEIGHT=450&amp;WIDTH=450&amp;START_MAXIMI","ZED=FALSE&amp;VAR:CALENDAR=US&amp;VAR:SYMBOL=FWLT&amp;VAR:INDEX=0"}</definedName>
    <definedName name="_3884__FDSAUDITLINK__" localSheetId="11" hidden="1">{"fdsup://directions/FAT Viewer?action=UPDATE&amp;creator=factset&amp;DYN_ARGS=TRUE&amp;DOC_NAME=FAT:FQL_AUDITING_CLIENT_TEMPLATE.FAT&amp;display_string=Audit&amp;VAR:KEY=HAFMBCVSZK&amp;VAR:QUERY=RkZfRUJJVChBTk4sLTEsLCxSUCk=&amp;WINDOW=FIRST_POPUP&amp;HEIGHT=450&amp;WIDTH=450&amp;START_MAXIMIZED=","FALSE&amp;VAR:CALENDAR=US&amp;VAR:SYMBOL=FWLT&amp;VAR:INDEX=0"}</definedName>
    <definedName name="_3884__FDSAUDITLINK__" localSheetId="3" hidden="1">{"fdsup://directions/FAT Viewer?action=UPDATE&amp;creator=factset&amp;DYN_ARGS=TRUE&amp;DOC_NAME=FAT:FQL_AUDITING_CLIENT_TEMPLATE.FAT&amp;display_string=Audit&amp;VAR:KEY=HAFMBCVSZK&amp;VAR:QUERY=RkZfRUJJVChBTk4sLTEsLCxSUCk=&amp;WINDOW=FIRST_POPUP&amp;HEIGHT=450&amp;WIDTH=450&amp;START_MAXIMIZED=","FALSE&amp;VAR:CALENDAR=US&amp;VAR:SYMBOL=FWLT&amp;VAR:INDEX=0"}</definedName>
    <definedName name="_3884__FDSAUDITLINK__" hidden="1">{"fdsup://directions/FAT Viewer?action=UPDATE&amp;creator=factset&amp;DYN_ARGS=TRUE&amp;DOC_NAME=FAT:FQL_AUDITING_CLIENT_TEMPLATE.FAT&amp;display_string=Audit&amp;VAR:KEY=HAFMBCVSZK&amp;VAR:QUERY=RkZfRUJJVChBTk4sLTEsLCxSUCk=&amp;WINDOW=FIRST_POPUP&amp;HEIGHT=450&amp;WIDTH=450&amp;START_MAXIMIZED=","FALSE&amp;VAR:CALENDAR=US&amp;VAR:SYMBOL=FWLT&amp;VAR:INDEX=0"}</definedName>
    <definedName name="_3885__FDSAUDITLINK__" localSheetId="11" hidden="1">{"fdsup://directions/FAT Viewer?action=UPDATE&amp;creator=factset&amp;DYN_ARGS=TRUE&amp;DOC_NAME=FAT:FQL_AUDITING_CLIENT_TEMPLATE.FAT&amp;display_string=Audit&amp;VAR:KEY=VGJIDCLGVC&amp;VAR:QUERY=RkZfRUJJVChBTk4sLTIsLCxSUCk=&amp;WINDOW=FIRST_POPUP&amp;HEIGHT=450&amp;WIDTH=450&amp;START_MAXIMIZED=","FALSE&amp;VAR:CALENDAR=US&amp;VAR:SYMBOL=FWLT&amp;VAR:INDEX=0"}</definedName>
    <definedName name="_3885__FDSAUDITLINK__" localSheetId="3" hidden="1">{"fdsup://directions/FAT Viewer?action=UPDATE&amp;creator=factset&amp;DYN_ARGS=TRUE&amp;DOC_NAME=FAT:FQL_AUDITING_CLIENT_TEMPLATE.FAT&amp;display_string=Audit&amp;VAR:KEY=VGJIDCLGVC&amp;VAR:QUERY=RkZfRUJJVChBTk4sLTIsLCxSUCk=&amp;WINDOW=FIRST_POPUP&amp;HEIGHT=450&amp;WIDTH=450&amp;START_MAXIMIZED=","FALSE&amp;VAR:CALENDAR=US&amp;VAR:SYMBOL=FWLT&amp;VAR:INDEX=0"}</definedName>
    <definedName name="_3885__FDSAUDITLINK__" hidden="1">{"fdsup://directions/FAT Viewer?action=UPDATE&amp;creator=factset&amp;DYN_ARGS=TRUE&amp;DOC_NAME=FAT:FQL_AUDITING_CLIENT_TEMPLATE.FAT&amp;display_string=Audit&amp;VAR:KEY=VGJIDCLGVC&amp;VAR:QUERY=RkZfRUJJVChBTk4sLTIsLCxSUCk=&amp;WINDOW=FIRST_POPUP&amp;HEIGHT=450&amp;WIDTH=450&amp;START_MAXIMIZED=","FALSE&amp;VAR:CALENDAR=US&amp;VAR:SYMBOL=FWLT&amp;VAR:INDEX=0"}</definedName>
    <definedName name="_3886__FDSAUDITLINK__" localSheetId="11" hidden="1">{"fdsup://directions/FAT Viewer?action=UPDATE&amp;creator=factset&amp;DYN_ARGS=TRUE&amp;DOC_NAME=FAT:FQL_AUDITING_CLIENT_TEMPLATE.FAT&amp;display_string=Audit&amp;VAR:KEY=PIVGTGJIRS&amp;VAR:QUERY=RkZfRUJJVERBKEFOTiwtMSwsLFJQKQ==&amp;WINDOW=FIRST_POPUP&amp;HEIGHT=450&amp;WIDTH=450&amp;START_MAXIMI","ZED=FALSE&amp;VAR:CALENDAR=US&amp;VAR:SYMBOL=FWLT&amp;VAR:INDEX=0"}</definedName>
    <definedName name="_3886__FDSAUDITLINK__" localSheetId="3" hidden="1">{"fdsup://directions/FAT Viewer?action=UPDATE&amp;creator=factset&amp;DYN_ARGS=TRUE&amp;DOC_NAME=FAT:FQL_AUDITING_CLIENT_TEMPLATE.FAT&amp;display_string=Audit&amp;VAR:KEY=PIVGTGJIRS&amp;VAR:QUERY=RkZfRUJJVERBKEFOTiwtMSwsLFJQKQ==&amp;WINDOW=FIRST_POPUP&amp;HEIGHT=450&amp;WIDTH=450&amp;START_MAXIMI","ZED=FALSE&amp;VAR:CALENDAR=US&amp;VAR:SYMBOL=FWLT&amp;VAR:INDEX=0"}</definedName>
    <definedName name="_3886__FDSAUDITLINK__" hidden="1">{"fdsup://directions/FAT Viewer?action=UPDATE&amp;creator=factset&amp;DYN_ARGS=TRUE&amp;DOC_NAME=FAT:FQL_AUDITING_CLIENT_TEMPLATE.FAT&amp;display_string=Audit&amp;VAR:KEY=PIVGTGJIRS&amp;VAR:QUERY=RkZfRUJJVERBKEFOTiwtMSwsLFJQKQ==&amp;WINDOW=FIRST_POPUP&amp;HEIGHT=450&amp;WIDTH=450&amp;START_MAXIMI","ZED=FALSE&amp;VAR:CALENDAR=US&amp;VAR:SYMBOL=FWLT&amp;VAR:INDEX=0"}</definedName>
    <definedName name="_3887__FDSAUDITLINK__" localSheetId="11" hidden="1">{"fdsup://directions/FAT Viewer?action=UPDATE&amp;creator=factset&amp;DYN_ARGS=TRUE&amp;DOC_NAME=FAT:FQL_AUDITING_CLIENT_TEMPLATE.FAT&amp;display_string=Audit&amp;VAR:KEY=DSFYHKNYHE&amp;VAR:QUERY=RkZfRUJJVERBKEFOTiwtMiwsLFJQKQ==&amp;WINDOW=FIRST_POPUP&amp;HEIGHT=450&amp;WIDTH=450&amp;START_MAXIMI","ZED=FALSE&amp;VAR:CALENDAR=US&amp;VAR:SYMBOL=FWLT&amp;VAR:INDEX=0"}</definedName>
    <definedName name="_3887__FDSAUDITLINK__" localSheetId="3" hidden="1">{"fdsup://directions/FAT Viewer?action=UPDATE&amp;creator=factset&amp;DYN_ARGS=TRUE&amp;DOC_NAME=FAT:FQL_AUDITING_CLIENT_TEMPLATE.FAT&amp;display_string=Audit&amp;VAR:KEY=DSFYHKNYHE&amp;VAR:QUERY=RkZfRUJJVERBKEFOTiwtMiwsLFJQKQ==&amp;WINDOW=FIRST_POPUP&amp;HEIGHT=450&amp;WIDTH=450&amp;START_MAXIMI","ZED=FALSE&amp;VAR:CALENDAR=US&amp;VAR:SYMBOL=FWLT&amp;VAR:INDEX=0"}</definedName>
    <definedName name="_3887__FDSAUDITLINK__" hidden="1">{"fdsup://directions/FAT Viewer?action=UPDATE&amp;creator=factset&amp;DYN_ARGS=TRUE&amp;DOC_NAME=FAT:FQL_AUDITING_CLIENT_TEMPLATE.FAT&amp;display_string=Audit&amp;VAR:KEY=DSFYHKNYHE&amp;VAR:QUERY=RkZfRUJJVERBKEFOTiwtMiwsLFJQKQ==&amp;WINDOW=FIRST_POPUP&amp;HEIGHT=450&amp;WIDTH=450&amp;START_MAXIMI","ZED=FALSE&amp;VAR:CALENDAR=US&amp;VAR:SYMBOL=FWLT&amp;VAR:INDEX=0"}</definedName>
    <definedName name="_3888__FDSAUDITLINK__" localSheetId="11" hidden="1">{"fdsup://Directions/FactSet Auditing Viewer?action=AUDIT_VALUE&amp;DB=129&amp;ID1=H2717810&amp;VALUEID=01001&amp;SDATE=2008&amp;PERIODTYPE=ANN_STD&amp;window=popup_no_bar&amp;width=385&amp;height=120&amp;START_MAXIMIZED=FALSE&amp;creator=factset&amp;display_string=Audit"}</definedName>
    <definedName name="_3888__FDSAUDITLINK__" localSheetId="3" hidden="1">{"fdsup://Directions/FactSet Auditing Viewer?action=AUDIT_VALUE&amp;DB=129&amp;ID1=H2717810&amp;VALUEID=01001&amp;SDATE=2008&amp;PERIODTYPE=ANN_STD&amp;window=popup_no_bar&amp;width=385&amp;height=120&amp;START_MAXIMIZED=FALSE&amp;creator=factset&amp;display_string=Audit"}</definedName>
    <definedName name="_3888__FDSAUDITLINK__" hidden="1">{"fdsup://Directions/FactSet Auditing Viewer?action=AUDIT_VALUE&amp;DB=129&amp;ID1=H2717810&amp;VALUEID=01001&amp;SDATE=2008&amp;PERIODTYPE=ANN_STD&amp;window=popup_no_bar&amp;width=385&amp;height=120&amp;START_MAXIMIZED=FALSE&amp;creator=factset&amp;display_string=Audit"}</definedName>
    <definedName name="_3889__FDSAUDITLINK__" localSheetId="11" hidden="1">{"fdsup://Directions/FactSet Auditing Viewer?action=AUDIT_VALUE&amp;DB=129&amp;ID1=H2717810&amp;VALUEID=01001&amp;SDATE=2007&amp;PERIODTYPE=ANN_STD&amp;window=popup_no_bar&amp;width=385&amp;height=120&amp;START_MAXIMIZED=FALSE&amp;creator=factset&amp;display_string=Audit"}</definedName>
    <definedName name="_3889__FDSAUDITLINK__" localSheetId="3" hidden="1">{"fdsup://Directions/FactSet Auditing Viewer?action=AUDIT_VALUE&amp;DB=129&amp;ID1=H2717810&amp;VALUEID=01001&amp;SDATE=2007&amp;PERIODTYPE=ANN_STD&amp;window=popup_no_bar&amp;width=385&amp;height=120&amp;START_MAXIMIZED=FALSE&amp;creator=factset&amp;display_string=Audit"}</definedName>
    <definedName name="_3889__FDSAUDITLINK__" hidden="1">{"fdsup://Directions/FactSet Auditing Viewer?action=AUDIT_VALUE&amp;DB=129&amp;ID1=H2717810&amp;VALUEID=01001&amp;SDATE=2007&amp;PERIODTYPE=ANN_STD&amp;window=popup_no_bar&amp;width=385&amp;height=120&amp;START_MAXIMIZED=FALSE&amp;creator=factset&amp;display_string=Audit"}</definedName>
    <definedName name="_389__FDSAUDITLINK__" localSheetId="11" hidden="1">{"fdsup://directions/FAT Viewer?action=UPDATE&amp;creator=factset&amp;DYN_ARGS=TRUE&amp;DOC_NAME=FAT:FQL_AUDITING_CLIENT_TEMPLATE.FAT&amp;display_string=Audit&amp;VAR:KEY=VKBAJITKPK&amp;VAR:QUERY=RkZfRUJJVERBKEFOTiwtMiwsLFJQKQ==&amp;WINDOW=FIRST_POPUP&amp;HEIGHT=450&amp;WIDTH=450&amp;START_MAXIMI","ZED=FALSE&amp;VAR:CALENDAR=FIVEDAY&amp;VAR:SYMBOL=B1Z71X&amp;VAR:INDEX=0"}</definedName>
    <definedName name="_389__FDSAUDITLINK__" localSheetId="3" hidden="1">{"fdsup://directions/FAT Viewer?action=UPDATE&amp;creator=factset&amp;DYN_ARGS=TRUE&amp;DOC_NAME=FAT:FQL_AUDITING_CLIENT_TEMPLATE.FAT&amp;display_string=Audit&amp;VAR:KEY=VKBAJITKPK&amp;VAR:QUERY=RkZfRUJJVERBKEFOTiwtMiwsLFJQKQ==&amp;WINDOW=FIRST_POPUP&amp;HEIGHT=450&amp;WIDTH=450&amp;START_MAXIMI","ZED=FALSE&amp;VAR:CALENDAR=FIVEDAY&amp;VAR:SYMBOL=B1Z71X&amp;VAR:INDEX=0"}</definedName>
    <definedName name="_389__FDSAUDITLINK__" hidden="1">{"fdsup://directions/FAT Viewer?action=UPDATE&amp;creator=factset&amp;DYN_ARGS=TRUE&amp;DOC_NAME=FAT:FQL_AUDITING_CLIENT_TEMPLATE.FAT&amp;display_string=Audit&amp;VAR:KEY=VKBAJITKPK&amp;VAR:QUERY=RkZfRUJJVERBKEFOTiwtMiwsLFJQKQ==&amp;WINDOW=FIRST_POPUP&amp;HEIGHT=450&amp;WIDTH=450&amp;START_MAXIMI","ZED=FALSE&amp;VAR:CALENDAR=FIVEDAY&amp;VAR:SYMBOL=B1Z71X&amp;VAR:INDEX=0"}</definedName>
    <definedName name="_3890__FDSAUDITLINK__" localSheetId="11" hidden="1">{"fdsup://directions/FAT Viewer?action=UPDATE&amp;creator=factset&amp;DYN_ARGS=TRUE&amp;DOC_NAME=FAT:FQL_AUDITING_CLIENT_TEMPLATE.FAT&amp;display_string=Audit&amp;VAR:KEY=NCXEHCHOTA&amp;VAR:QUERY=RkZfQ0FQRVgoQU5OLDAsLCxSUCk=&amp;WINDOW=FIRST_POPUP&amp;HEIGHT=450&amp;WIDTH=450&amp;START_MAXIMIZED=","FALSE&amp;VAR:CALENDAR=US&amp;VAR:SYMBOL=SHAW&amp;VAR:INDEX=0"}</definedName>
    <definedName name="_3890__FDSAUDITLINK__" localSheetId="3" hidden="1">{"fdsup://directions/FAT Viewer?action=UPDATE&amp;creator=factset&amp;DYN_ARGS=TRUE&amp;DOC_NAME=FAT:FQL_AUDITING_CLIENT_TEMPLATE.FAT&amp;display_string=Audit&amp;VAR:KEY=NCXEHCHOTA&amp;VAR:QUERY=RkZfQ0FQRVgoQU5OLDAsLCxSUCk=&amp;WINDOW=FIRST_POPUP&amp;HEIGHT=450&amp;WIDTH=450&amp;START_MAXIMIZED=","FALSE&amp;VAR:CALENDAR=US&amp;VAR:SYMBOL=SHAW&amp;VAR:INDEX=0"}</definedName>
    <definedName name="_3890__FDSAUDITLINK__" hidden="1">{"fdsup://directions/FAT Viewer?action=UPDATE&amp;creator=factset&amp;DYN_ARGS=TRUE&amp;DOC_NAME=FAT:FQL_AUDITING_CLIENT_TEMPLATE.FAT&amp;display_string=Audit&amp;VAR:KEY=NCXEHCHOTA&amp;VAR:QUERY=RkZfQ0FQRVgoQU5OLDAsLCxSUCk=&amp;WINDOW=FIRST_POPUP&amp;HEIGHT=450&amp;WIDTH=450&amp;START_MAXIMIZED=","FALSE&amp;VAR:CALENDAR=US&amp;VAR:SYMBOL=SHAW&amp;VAR:INDEX=0"}</definedName>
    <definedName name="_3891__FDSAUDITLINK__" localSheetId="11" hidden="1">{"fdsup://directions/FAT Viewer?action=UPDATE&amp;creator=factset&amp;DYN_ARGS=TRUE&amp;DOC_NAME=FAT:FQL_AUDITING_CLIENT_TEMPLATE.FAT&amp;display_string=Audit&amp;VAR:KEY=JOBWVYLGZM&amp;VAR:QUERY=RkZfQ0FQRVgoQU5OLC0xLCwsUlAp&amp;WINDOW=FIRST_POPUP&amp;HEIGHT=450&amp;WIDTH=450&amp;START_MAXIMIZED=","FALSE&amp;VAR:CALENDAR=US&amp;VAR:SYMBOL=SHAW&amp;VAR:INDEX=0"}</definedName>
    <definedName name="_3891__FDSAUDITLINK__" localSheetId="3" hidden="1">{"fdsup://directions/FAT Viewer?action=UPDATE&amp;creator=factset&amp;DYN_ARGS=TRUE&amp;DOC_NAME=FAT:FQL_AUDITING_CLIENT_TEMPLATE.FAT&amp;display_string=Audit&amp;VAR:KEY=JOBWVYLGZM&amp;VAR:QUERY=RkZfQ0FQRVgoQU5OLC0xLCwsUlAp&amp;WINDOW=FIRST_POPUP&amp;HEIGHT=450&amp;WIDTH=450&amp;START_MAXIMIZED=","FALSE&amp;VAR:CALENDAR=US&amp;VAR:SYMBOL=SHAW&amp;VAR:INDEX=0"}</definedName>
    <definedName name="_3891__FDSAUDITLINK__" hidden="1">{"fdsup://directions/FAT Viewer?action=UPDATE&amp;creator=factset&amp;DYN_ARGS=TRUE&amp;DOC_NAME=FAT:FQL_AUDITING_CLIENT_TEMPLATE.FAT&amp;display_string=Audit&amp;VAR:KEY=JOBWVYLGZM&amp;VAR:QUERY=RkZfQ0FQRVgoQU5OLC0xLCwsUlAp&amp;WINDOW=FIRST_POPUP&amp;HEIGHT=450&amp;WIDTH=450&amp;START_MAXIMIZED=","FALSE&amp;VAR:CALENDAR=US&amp;VAR:SYMBOL=SHAW&amp;VAR:INDEX=0"}</definedName>
    <definedName name="_3892__FDSAUDITLINK__" localSheetId="11" hidden="1">{"fdsup://directions/FAT Viewer?action=UPDATE&amp;creator=factset&amp;DYN_ARGS=TRUE&amp;DOC_NAME=FAT:FQL_AUDITING_CLIENT_TEMPLATE.FAT&amp;display_string=Audit&amp;VAR:KEY=TCBYZINGXI&amp;VAR:QUERY=RkZfQ0FQRVgoQU5OLC0yLCwsUlAp&amp;WINDOW=FIRST_POPUP&amp;HEIGHT=450&amp;WIDTH=450&amp;START_MAXIMIZED=","FALSE&amp;VAR:CALENDAR=US&amp;VAR:SYMBOL=SHAW&amp;VAR:INDEX=0"}</definedName>
    <definedName name="_3892__FDSAUDITLINK__" localSheetId="3" hidden="1">{"fdsup://directions/FAT Viewer?action=UPDATE&amp;creator=factset&amp;DYN_ARGS=TRUE&amp;DOC_NAME=FAT:FQL_AUDITING_CLIENT_TEMPLATE.FAT&amp;display_string=Audit&amp;VAR:KEY=TCBYZINGXI&amp;VAR:QUERY=RkZfQ0FQRVgoQU5OLC0yLCwsUlAp&amp;WINDOW=FIRST_POPUP&amp;HEIGHT=450&amp;WIDTH=450&amp;START_MAXIMIZED=","FALSE&amp;VAR:CALENDAR=US&amp;VAR:SYMBOL=SHAW&amp;VAR:INDEX=0"}</definedName>
    <definedName name="_3892__FDSAUDITLINK__" hidden="1">{"fdsup://directions/FAT Viewer?action=UPDATE&amp;creator=factset&amp;DYN_ARGS=TRUE&amp;DOC_NAME=FAT:FQL_AUDITING_CLIENT_TEMPLATE.FAT&amp;display_string=Audit&amp;VAR:KEY=TCBYZINGXI&amp;VAR:QUERY=RkZfQ0FQRVgoQU5OLC0yLCwsUlAp&amp;WINDOW=FIRST_POPUP&amp;HEIGHT=450&amp;WIDTH=450&amp;START_MAXIMIZED=","FALSE&amp;VAR:CALENDAR=US&amp;VAR:SYMBOL=SHAW&amp;VAR:INDEX=0"}</definedName>
    <definedName name="_3893__FDSAUDITLINK__" localSheetId="11" hidden="1">{"fdsup://directions/FAT Viewer?action=UPDATE&amp;creator=factset&amp;DYN_ARGS=TRUE&amp;DOC_NAME=FAT:FQL_AUDITING_CLIENT_TEMPLATE.FAT&amp;display_string=Audit&amp;VAR:KEY=VYZSLOJQBU&amp;VAR:QUERY=RkZfTkVUX0lOQyhBTk4sLTEsLCxSUCk=&amp;WINDOW=FIRST_POPUP&amp;HEIGHT=450&amp;WIDTH=450&amp;START_MAXIMI","ZED=FALSE&amp;VAR:CALENDAR=US&amp;VAR:SYMBOL=SHAW&amp;VAR:INDEX=0"}</definedName>
    <definedName name="_3893__FDSAUDITLINK__" localSheetId="3" hidden="1">{"fdsup://directions/FAT Viewer?action=UPDATE&amp;creator=factset&amp;DYN_ARGS=TRUE&amp;DOC_NAME=FAT:FQL_AUDITING_CLIENT_TEMPLATE.FAT&amp;display_string=Audit&amp;VAR:KEY=VYZSLOJQBU&amp;VAR:QUERY=RkZfTkVUX0lOQyhBTk4sLTEsLCxSUCk=&amp;WINDOW=FIRST_POPUP&amp;HEIGHT=450&amp;WIDTH=450&amp;START_MAXIMI","ZED=FALSE&amp;VAR:CALENDAR=US&amp;VAR:SYMBOL=SHAW&amp;VAR:INDEX=0"}</definedName>
    <definedName name="_3893__FDSAUDITLINK__" hidden="1">{"fdsup://directions/FAT Viewer?action=UPDATE&amp;creator=factset&amp;DYN_ARGS=TRUE&amp;DOC_NAME=FAT:FQL_AUDITING_CLIENT_TEMPLATE.FAT&amp;display_string=Audit&amp;VAR:KEY=VYZSLOJQBU&amp;VAR:QUERY=RkZfTkVUX0lOQyhBTk4sLTEsLCxSUCk=&amp;WINDOW=FIRST_POPUP&amp;HEIGHT=450&amp;WIDTH=450&amp;START_MAXIMI","ZED=FALSE&amp;VAR:CALENDAR=US&amp;VAR:SYMBOL=SHAW&amp;VAR:INDEX=0"}</definedName>
    <definedName name="_3894__FDSAUDITLINK__" localSheetId="11" hidden="1">{"fdsup://directions/FAT Viewer?action=UPDATE&amp;creator=factset&amp;DYN_ARGS=TRUE&amp;DOC_NAME=FAT:FQL_AUDITING_CLIENT_TEMPLATE.FAT&amp;display_string=Audit&amp;VAR:KEY=BCVUBERMBO&amp;VAR:QUERY=RkZfTkVUX0lOQyhBTk4sLTIsLCxSUCk=&amp;WINDOW=FIRST_POPUP&amp;HEIGHT=450&amp;WIDTH=450&amp;START_MAXIMI","ZED=FALSE&amp;VAR:CALENDAR=US&amp;VAR:SYMBOL=SHAW&amp;VAR:INDEX=0"}</definedName>
    <definedName name="_3894__FDSAUDITLINK__" localSheetId="3" hidden="1">{"fdsup://directions/FAT Viewer?action=UPDATE&amp;creator=factset&amp;DYN_ARGS=TRUE&amp;DOC_NAME=FAT:FQL_AUDITING_CLIENT_TEMPLATE.FAT&amp;display_string=Audit&amp;VAR:KEY=BCVUBERMBO&amp;VAR:QUERY=RkZfTkVUX0lOQyhBTk4sLTIsLCxSUCk=&amp;WINDOW=FIRST_POPUP&amp;HEIGHT=450&amp;WIDTH=450&amp;START_MAXIMI","ZED=FALSE&amp;VAR:CALENDAR=US&amp;VAR:SYMBOL=SHAW&amp;VAR:INDEX=0"}</definedName>
    <definedName name="_3894__FDSAUDITLINK__" hidden="1">{"fdsup://directions/FAT Viewer?action=UPDATE&amp;creator=factset&amp;DYN_ARGS=TRUE&amp;DOC_NAME=FAT:FQL_AUDITING_CLIENT_TEMPLATE.FAT&amp;display_string=Audit&amp;VAR:KEY=BCVUBERMBO&amp;VAR:QUERY=RkZfTkVUX0lOQyhBTk4sLTIsLCxSUCk=&amp;WINDOW=FIRST_POPUP&amp;HEIGHT=450&amp;WIDTH=450&amp;START_MAXIMI","ZED=FALSE&amp;VAR:CALENDAR=US&amp;VAR:SYMBOL=SHAW&amp;VAR:INDEX=0"}</definedName>
    <definedName name="_3895__FDSAUDITLINK__" localSheetId="11" hidden="1">{"fdsup://directions/FAT Viewer?action=UPDATE&amp;creator=factset&amp;DYN_ARGS=TRUE&amp;DOC_NAME=FAT:FQL_AUDITING_CLIENT_TEMPLATE.FAT&amp;display_string=Audit&amp;VAR:KEY=LCZGDOJAVQ&amp;VAR:QUERY=RkZfRUJJVChBTk4sLTEsLCxSUCk=&amp;WINDOW=FIRST_POPUP&amp;HEIGHT=450&amp;WIDTH=450&amp;START_MAXIMIZED=","FALSE&amp;VAR:CALENDAR=US&amp;VAR:SYMBOL=SHAW&amp;VAR:INDEX=0"}</definedName>
    <definedName name="_3895__FDSAUDITLINK__" localSheetId="3" hidden="1">{"fdsup://directions/FAT Viewer?action=UPDATE&amp;creator=factset&amp;DYN_ARGS=TRUE&amp;DOC_NAME=FAT:FQL_AUDITING_CLIENT_TEMPLATE.FAT&amp;display_string=Audit&amp;VAR:KEY=LCZGDOJAVQ&amp;VAR:QUERY=RkZfRUJJVChBTk4sLTEsLCxSUCk=&amp;WINDOW=FIRST_POPUP&amp;HEIGHT=450&amp;WIDTH=450&amp;START_MAXIMIZED=","FALSE&amp;VAR:CALENDAR=US&amp;VAR:SYMBOL=SHAW&amp;VAR:INDEX=0"}</definedName>
    <definedName name="_3895__FDSAUDITLINK__" hidden="1">{"fdsup://directions/FAT Viewer?action=UPDATE&amp;creator=factset&amp;DYN_ARGS=TRUE&amp;DOC_NAME=FAT:FQL_AUDITING_CLIENT_TEMPLATE.FAT&amp;display_string=Audit&amp;VAR:KEY=LCZGDOJAVQ&amp;VAR:QUERY=RkZfRUJJVChBTk4sLTEsLCxSUCk=&amp;WINDOW=FIRST_POPUP&amp;HEIGHT=450&amp;WIDTH=450&amp;START_MAXIMIZED=","FALSE&amp;VAR:CALENDAR=US&amp;VAR:SYMBOL=SHAW&amp;VAR:INDEX=0"}</definedName>
    <definedName name="_3896__FDSAUDITLINK__" localSheetId="11" hidden="1">{"fdsup://directions/FAT Viewer?action=UPDATE&amp;creator=factset&amp;DYN_ARGS=TRUE&amp;DOC_NAME=FAT:FQL_AUDITING_CLIENT_TEMPLATE.FAT&amp;display_string=Audit&amp;VAR:KEY=RMHQBSLONG&amp;VAR:QUERY=RkZfRUJJVChBTk4sLTIsLCxSUCk=&amp;WINDOW=FIRST_POPUP&amp;HEIGHT=450&amp;WIDTH=450&amp;START_MAXIMIZED=","FALSE&amp;VAR:CALENDAR=US&amp;VAR:SYMBOL=SHAW&amp;VAR:INDEX=0"}</definedName>
    <definedName name="_3896__FDSAUDITLINK__" localSheetId="3" hidden="1">{"fdsup://directions/FAT Viewer?action=UPDATE&amp;creator=factset&amp;DYN_ARGS=TRUE&amp;DOC_NAME=FAT:FQL_AUDITING_CLIENT_TEMPLATE.FAT&amp;display_string=Audit&amp;VAR:KEY=RMHQBSLONG&amp;VAR:QUERY=RkZfRUJJVChBTk4sLTIsLCxSUCk=&amp;WINDOW=FIRST_POPUP&amp;HEIGHT=450&amp;WIDTH=450&amp;START_MAXIMIZED=","FALSE&amp;VAR:CALENDAR=US&amp;VAR:SYMBOL=SHAW&amp;VAR:INDEX=0"}</definedName>
    <definedName name="_3896__FDSAUDITLINK__" hidden="1">{"fdsup://directions/FAT Viewer?action=UPDATE&amp;creator=factset&amp;DYN_ARGS=TRUE&amp;DOC_NAME=FAT:FQL_AUDITING_CLIENT_TEMPLATE.FAT&amp;display_string=Audit&amp;VAR:KEY=RMHQBSLONG&amp;VAR:QUERY=RkZfRUJJVChBTk4sLTIsLCxSUCk=&amp;WINDOW=FIRST_POPUP&amp;HEIGHT=450&amp;WIDTH=450&amp;START_MAXIMIZED=","FALSE&amp;VAR:CALENDAR=US&amp;VAR:SYMBOL=SHAW&amp;VAR:INDEX=0"}</definedName>
    <definedName name="_3897__FDSAUDITLINK__" localSheetId="11" hidden="1">{"fdsup://directions/FAT Viewer?action=UPDATE&amp;creator=factset&amp;DYN_ARGS=TRUE&amp;DOC_NAME=FAT:FQL_AUDITING_CLIENT_TEMPLATE.FAT&amp;display_string=Audit&amp;VAR:KEY=XQNAJGXEBG&amp;VAR:QUERY=RkZfRUJJVERBKEFOTiwtMSwsLFJQKQ==&amp;WINDOW=FIRST_POPUP&amp;HEIGHT=450&amp;WIDTH=450&amp;START_MAXIMI","ZED=FALSE&amp;VAR:CALENDAR=US&amp;VAR:SYMBOL=SHAW&amp;VAR:INDEX=0"}</definedName>
    <definedName name="_3897__FDSAUDITLINK__" localSheetId="3" hidden="1">{"fdsup://directions/FAT Viewer?action=UPDATE&amp;creator=factset&amp;DYN_ARGS=TRUE&amp;DOC_NAME=FAT:FQL_AUDITING_CLIENT_TEMPLATE.FAT&amp;display_string=Audit&amp;VAR:KEY=XQNAJGXEBG&amp;VAR:QUERY=RkZfRUJJVERBKEFOTiwtMSwsLFJQKQ==&amp;WINDOW=FIRST_POPUP&amp;HEIGHT=450&amp;WIDTH=450&amp;START_MAXIMI","ZED=FALSE&amp;VAR:CALENDAR=US&amp;VAR:SYMBOL=SHAW&amp;VAR:INDEX=0"}</definedName>
    <definedName name="_3897__FDSAUDITLINK__" hidden="1">{"fdsup://directions/FAT Viewer?action=UPDATE&amp;creator=factset&amp;DYN_ARGS=TRUE&amp;DOC_NAME=FAT:FQL_AUDITING_CLIENT_TEMPLATE.FAT&amp;display_string=Audit&amp;VAR:KEY=XQNAJGXEBG&amp;VAR:QUERY=RkZfRUJJVERBKEFOTiwtMSwsLFJQKQ==&amp;WINDOW=FIRST_POPUP&amp;HEIGHT=450&amp;WIDTH=450&amp;START_MAXIMI","ZED=FALSE&amp;VAR:CALENDAR=US&amp;VAR:SYMBOL=SHAW&amp;VAR:INDEX=0"}</definedName>
    <definedName name="_3898__FDSAUDITLINK__" localSheetId="11" hidden="1">{"fdsup://directions/FAT Viewer?action=UPDATE&amp;creator=factset&amp;DYN_ARGS=TRUE&amp;DOC_NAME=FAT:FQL_AUDITING_CLIENT_TEMPLATE.FAT&amp;display_string=Audit&amp;VAR:KEY=VGJSDKXQXC&amp;VAR:QUERY=RkZfRUJJVERBKEFOTiwtMiwsLFJQKQ==&amp;WINDOW=FIRST_POPUP&amp;HEIGHT=450&amp;WIDTH=450&amp;START_MAXIMI","ZED=FALSE&amp;VAR:CALENDAR=US&amp;VAR:SYMBOL=SHAW&amp;VAR:INDEX=0"}</definedName>
    <definedName name="_3898__FDSAUDITLINK__" localSheetId="3" hidden="1">{"fdsup://directions/FAT Viewer?action=UPDATE&amp;creator=factset&amp;DYN_ARGS=TRUE&amp;DOC_NAME=FAT:FQL_AUDITING_CLIENT_TEMPLATE.FAT&amp;display_string=Audit&amp;VAR:KEY=VGJSDKXQXC&amp;VAR:QUERY=RkZfRUJJVERBKEFOTiwtMiwsLFJQKQ==&amp;WINDOW=FIRST_POPUP&amp;HEIGHT=450&amp;WIDTH=450&amp;START_MAXIMI","ZED=FALSE&amp;VAR:CALENDAR=US&amp;VAR:SYMBOL=SHAW&amp;VAR:INDEX=0"}</definedName>
    <definedName name="_3898__FDSAUDITLINK__" hidden="1">{"fdsup://directions/FAT Viewer?action=UPDATE&amp;creator=factset&amp;DYN_ARGS=TRUE&amp;DOC_NAME=FAT:FQL_AUDITING_CLIENT_TEMPLATE.FAT&amp;display_string=Audit&amp;VAR:KEY=VGJSDKXQXC&amp;VAR:QUERY=RkZfRUJJVERBKEFOTiwtMiwsLFJQKQ==&amp;WINDOW=FIRST_POPUP&amp;HEIGHT=450&amp;WIDTH=450&amp;START_MAXIMI","ZED=FALSE&amp;VAR:CALENDAR=US&amp;VAR:SYMBOL=SHAW&amp;VAR:INDEX=0"}</definedName>
    <definedName name="_3899__FDSAUDITLINK__" localSheetId="11" hidden="1">{"fdsup://Directions/FactSet Auditing Viewer?action=AUDIT_VALUE&amp;DB=129&amp;ID1=82028010&amp;VALUEID=01001&amp;SDATE=2008&amp;PERIODTYPE=ANN_STD&amp;window=popup_no_bar&amp;width=385&amp;height=120&amp;START_MAXIMIZED=FALSE&amp;creator=factset&amp;display_string=Audit"}</definedName>
    <definedName name="_3899__FDSAUDITLINK__" localSheetId="3" hidden="1">{"fdsup://Directions/FactSet Auditing Viewer?action=AUDIT_VALUE&amp;DB=129&amp;ID1=82028010&amp;VALUEID=01001&amp;SDATE=2008&amp;PERIODTYPE=ANN_STD&amp;window=popup_no_bar&amp;width=385&amp;height=120&amp;START_MAXIMIZED=FALSE&amp;creator=factset&amp;display_string=Audit"}</definedName>
    <definedName name="_3899__FDSAUDITLINK__" hidden="1">{"fdsup://Directions/FactSet Auditing Viewer?action=AUDIT_VALUE&amp;DB=129&amp;ID1=82028010&amp;VALUEID=01001&amp;SDATE=2008&amp;PERIODTYPE=ANN_STD&amp;window=popup_no_bar&amp;width=385&amp;height=120&amp;START_MAXIMIZED=FALSE&amp;creator=factset&amp;display_string=Audit"}</definedName>
    <definedName name="_39__FDSAUDITLINK__" localSheetId="11" hidden="1">{"fdsup://directions/FAT Viewer?action=UPDATE&amp;creator=factset&amp;DYN_ARGS=TRUE&amp;DOC_NAME=FAT:FQL_AUDITING_CLIENT_TEMPLATE.FAT&amp;display_string=Audit&amp;VAR:KEY=EDMDSTSRWT&amp;VAR:QUERY=RkZfRUJJVERBKEFOTiwtMywsLFJQKQ==&amp;WINDOW=FIRST_POPUP&amp;HEIGHT=450&amp;WIDTH=450&amp;START_MAXIMI","ZED=FALSE&amp;VAR:CALENDAR=FIVEDAY&amp;VAR:SYMBOL=B17ZL5&amp;VAR:INDEX=0"}</definedName>
    <definedName name="_39__FDSAUDITLINK__" localSheetId="3" hidden="1">{"fdsup://directions/FAT Viewer?action=UPDATE&amp;creator=factset&amp;DYN_ARGS=TRUE&amp;DOC_NAME=FAT:FQL_AUDITING_CLIENT_TEMPLATE.FAT&amp;display_string=Audit&amp;VAR:KEY=EDMDSTSRWT&amp;VAR:QUERY=RkZfRUJJVERBKEFOTiwtMywsLFJQKQ==&amp;WINDOW=FIRST_POPUP&amp;HEIGHT=450&amp;WIDTH=450&amp;START_MAXIMI","ZED=FALSE&amp;VAR:CALENDAR=FIVEDAY&amp;VAR:SYMBOL=B17ZL5&amp;VAR:INDEX=0"}</definedName>
    <definedName name="_39__FDSAUDITLINK__" hidden="1">{"fdsup://directions/FAT Viewer?action=UPDATE&amp;creator=factset&amp;DYN_ARGS=TRUE&amp;DOC_NAME=FAT:FQL_AUDITING_CLIENT_TEMPLATE.FAT&amp;display_string=Audit&amp;VAR:KEY=EDMDSTSRWT&amp;VAR:QUERY=RkZfRUJJVERBKEFOTiwtMywsLFJQKQ==&amp;WINDOW=FIRST_POPUP&amp;HEIGHT=450&amp;WIDTH=450&amp;START_MAXIMI","ZED=FALSE&amp;VAR:CALENDAR=FIVEDAY&amp;VAR:SYMBOL=B17ZL5&amp;VAR:INDEX=0"}</definedName>
    <definedName name="_390__FDSAUDITLINK__" localSheetId="11" hidden="1">{"fdsup://Directions/FactSet Auditing Viewer?action=AUDIT_VALUE&amp;DB=129&amp;ID1=B1Z71X&amp;VALUEID=01001&amp;SDATE=2008&amp;PERIODTYPE=ANN_STD&amp;SCFT=3&amp;window=popup_no_bar&amp;width=385&amp;height=120&amp;START_MAXIMIZED=FALSE&amp;creator=factset&amp;display_string=Audit"}</definedName>
    <definedName name="_390__FDSAUDITLINK__" localSheetId="3" hidden="1">{"fdsup://Directions/FactSet Auditing Viewer?action=AUDIT_VALUE&amp;DB=129&amp;ID1=B1Z71X&amp;VALUEID=01001&amp;SDATE=2008&amp;PERIODTYPE=ANN_STD&amp;SCFT=3&amp;window=popup_no_bar&amp;width=385&amp;height=120&amp;START_MAXIMIZED=FALSE&amp;creator=factset&amp;display_string=Audit"}</definedName>
    <definedName name="_390__FDSAUDITLINK__" hidden="1">{"fdsup://Directions/FactSet Auditing Viewer?action=AUDIT_VALUE&amp;DB=129&amp;ID1=B1Z71X&amp;VALUEID=01001&amp;SDATE=2008&amp;PERIODTYPE=ANN_STD&amp;SCFT=3&amp;window=popup_no_bar&amp;width=385&amp;height=120&amp;START_MAXIMIZED=FALSE&amp;creator=factset&amp;display_string=Audit"}</definedName>
    <definedName name="_3900__FDSAUDITLINK__" localSheetId="11" hidden="1">{"fdsup://Directions/FactSet Auditing Viewer?action=AUDIT_VALUE&amp;DB=129&amp;ID1=82028010&amp;VALUEID=01001&amp;SDATE=2007&amp;PERIODTYPE=ANN_STD&amp;window=popup_no_bar&amp;width=385&amp;height=120&amp;START_MAXIMIZED=FALSE&amp;creator=factset&amp;display_string=Audit"}</definedName>
    <definedName name="_3900__FDSAUDITLINK__" localSheetId="3" hidden="1">{"fdsup://Directions/FactSet Auditing Viewer?action=AUDIT_VALUE&amp;DB=129&amp;ID1=82028010&amp;VALUEID=01001&amp;SDATE=2007&amp;PERIODTYPE=ANN_STD&amp;window=popup_no_bar&amp;width=385&amp;height=120&amp;START_MAXIMIZED=FALSE&amp;creator=factset&amp;display_string=Audit"}</definedName>
    <definedName name="_3900__FDSAUDITLINK__" hidden="1">{"fdsup://Directions/FactSet Auditing Viewer?action=AUDIT_VALUE&amp;DB=129&amp;ID1=82028010&amp;VALUEID=01001&amp;SDATE=2007&amp;PERIODTYPE=ANN_STD&amp;window=popup_no_bar&amp;width=385&amp;height=120&amp;START_MAXIMIZED=FALSE&amp;creator=factset&amp;display_string=Audit"}</definedName>
    <definedName name="_3901__FDSAUDITLINK__" localSheetId="11" hidden="1">{"fdsup://directions/FAT Viewer?action=UPDATE&amp;creator=factset&amp;DYN_ARGS=TRUE&amp;DOC_NAME=FAT:FQL_AUDITING_CLIENT_TEMPLATE.FAT&amp;display_string=Audit&amp;VAR:KEY=RANIZCVWPQ&amp;VAR:QUERY=RkZfQ0FQRVgoQU5OLDAsLCxSUCk=&amp;WINDOW=FIRST_POPUP&amp;HEIGHT=450&amp;WIDTH=450&amp;START_MAXIMIZED=","FALSE&amp;VAR:CALENDAR=US&amp;VAR:SYMBOL=29084Q10&amp;VAR:INDEX=0"}</definedName>
    <definedName name="_3901__FDSAUDITLINK__" localSheetId="3" hidden="1">{"fdsup://directions/FAT Viewer?action=UPDATE&amp;creator=factset&amp;DYN_ARGS=TRUE&amp;DOC_NAME=FAT:FQL_AUDITING_CLIENT_TEMPLATE.FAT&amp;display_string=Audit&amp;VAR:KEY=RANIZCVWPQ&amp;VAR:QUERY=RkZfQ0FQRVgoQU5OLDAsLCxSUCk=&amp;WINDOW=FIRST_POPUP&amp;HEIGHT=450&amp;WIDTH=450&amp;START_MAXIMIZED=","FALSE&amp;VAR:CALENDAR=US&amp;VAR:SYMBOL=29084Q10&amp;VAR:INDEX=0"}</definedName>
    <definedName name="_3901__FDSAUDITLINK__" hidden="1">{"fdsup://directions/FAT Viewer?action=UPDATE&amp;creator=factset&amp;DYN_ARGS=TRUE&amp;DOC_NAME=FAT:FQL_AUDITING_CLIENT_TEMPLATE.FAT&amp;display_string=Audit&amp;VAR:KEY=RANIZCVWPQ&amp;VAR:QUERY=RkZfQ0FQRVgoQU5OLDAsLCxSUCk=&amp;WINDOW=FIRST_POPUP&amp;HEIGHT=450&amp;WIDTH=450&amp;START_MAXIMIZED=","FALSE&amp;VAR:CALENDAR=US&amp;VAR:SYMBOL=29084Q10&amp;VAR:INDEX=0"}</definedName>
    <definedName name="_3902__FDSAUDITLINK__" localSheetId="11" hidden="1">{"fdsup://directions/FAT Viewer?action=UPDATE&amp;creator=factset&amp;DYN_ARGS=TRUE&amp;DOC_NAME=FAT:FQL_AUDITING_CLIENT_TEMPLATE.FAT&amp;display_string=Audit&amp;VAR:KEY=FKPKNKFUPY&amp;VAR:QUERY=RkZfQ0FQRVgoQU5OLC0xLCwsUlAp&amp;WINDOW=FIRST_POPUP&amp;HEIGHT=450&amp;WIDTH=450&amp;START_MAXIMIZED=","FALSE&amp;VAR:CALENDAR=US&amp;VAR:SYMBOL=29084Q10&amp;VAR:INDEX=0"}</definedName>
    <definedName name="_3902__FDSAUDITLINK__" localSheetId="3" hidden="1">{"fdsup://directions/FAT Viewer?action=UPDATE&amp;creator=factset&amp;DYN_ARGS=TRUE&amp;DOC_NAME=FAT:FQL_AUDITING_CLIENT_TEMPLATE.FAT&amp;display_string=Audit&amp;VAR:KEY=FKPKNKFUPY&amp;VAR:QUERY=RkZfQ0FQRVgoQU5OLC0xLCwsUlAp&amp;WINDOW=FIRST_POPUP&amp;HEIGHT=450&amp;WIDTH=450&amp;START_MAXIMIZED=","FALSE&amp;VAR:CALENDAR=US&amp;VAR:SYMBOL=29084Q10&amp;VAR:INDEX=0"}</definedName>
    <definedName name="_3902__FDSAUDITLINK__" hidden="1">{"fdsup://directions/FAT Viewer?action=UPDATE&amp;creator=factset&amp;DYN_ARGS=TRUE&amp;DOC_NAME=FAT:FQL_AUDITING_CLIENT_TEMPLATE.FAT&amp;display_string=Audit&amp;VAR:KEY=FKPKNKFUPY&amp;VAR:QUERY=RkZfQ0FQRVgoQU5OLC0xLCwsUlAp&amp;WINDOW=FIRST_POPUP&amp;HEIGHT=450&amp;WIDTH=450&amp;START_MAXIMIZED=","FALSE&amp;VAR:CALENDAR=US&amp;VAR:SYMBOL=29084Q10&amp;VAR:INDEX=0"}</definedName>
    <definedName name="_3903__FDSAUDITLINK__" localSheetId="11" hidden="1">{"fdsup://directions/FAT Viewer?action=UPDATE&amp;creator=factset&amp;DYN_ARGS=TRUE&amp;DOC_NAME=FAT:FQL_AUDITING_CLIENT_TEMPLATE.FAT&amp;display_string=Audit&amp;VAR:KEY=JYRQJEPALW&amp;VAR:QUERY=RkZfQ0FQRVgoQU5OLC0yLCwsUlAp&amp;WINDOW=FIRST_POPUP&amp;HEIGHT=450&amp;WIDTH=450&amp;START_MAXIMIZED=","FALSE&amp;VAR:CALENDAR=US&amp;VAR:SYMBOL=29084Q10&amp;VAR:INDEX=0"}</definedName>
    <definedName name="_3903__FDSAUDITLINK__" localSheetId="3" hidden="1">{"fdsup://directions/FAT Viewer?action=UPDATE&amp;creator=factset&amp;DYN_ARGS=TRUE&amp;DOC_NAME=FAT:FQL_AUDITING_CLIENT_TEMPLATE.FAT&amp;display_string=Audit&amp;VAR:KEY=JYRQJEPALW&amp;VAR:QUERY=RkZfQ0FQRVgoQU5OLC0yLCwsUlAp&amp;WINDOW=FIRST_POPUP&amp;HEIGHT=450&amp;WIDTH=450&amp;START_MAXIMIZED=","FALSE&amp;VAR:CALENDAR=US&amp;VAR:SYMBOL=29084Q10&amp;VAR:INDEX=0"}</definedName>
    <definedName name="_3903__FDSAUDITLINK__" hidden="1">{"fdsup://directions/FAT Viewer?action=UPDATE&amp;creator=factset&amp;DYN_ARGS=TRUE&amp;DOC_NAME=FAT:FQL_AUDITING_CLIENT_TEMPLATE.FAT&amp;display_string=Audit&amp;VAR:KEY=JYRQJEPALW&amp;VAR:QUERY=RkZfQ0FQRVgoQU5OLC0yLCwsUlAp&amp;WINDOW=FIRST_POPUP&amp;HEIGHT=450&amp;WIDTH=450&amp;START_MAXIMIZED=","FALSE&amp;VAR:CALENDAR=US&amp;VAR:SYMBOL=29084Q10&amp;VAR:INDEX=0"}</definedName>
    <definedName name="_3904__FDSAUDITLINK__" localSheetId="11" hidden="1">{"fdsup://directions/FAT Viewer?action=UPDATE&amp;creator=factset&amp;DYN_ARGS=TRUE&amp;DOC_NAME=FAT:FQL_AUDITING_CLIENT_TEMPLATE.FAT&amp;display_string=Audit&amp;VAR:KEY=VERUHWPGDK&amp;VAR:QUERY=RkZfTkVUX0lOQyhBTk4sLTEsLCxSUCk=&amp;WINDOW=FIRST_POPUP&amp;HEIGHT=450&amp;WIDTH=450&amp;START_MAXIMI","ZED=FALSE&amp;VAR:CALENDAR=US&amp;VAR:SYMBOL=29084Q10&amp;VAR:INDEX=0"}</definedName>
    <definedName name="_3904__FDSAUDITLINK__" localSheetId="3" hidden="1">{"fdsup://directions/FAT Viewer?action=UPDATE&amp;creator=factset&amp;DYN_ARGS=TRUE&amp;DOC_NAME=FAT:FQL_AUDITING_CLIENT_TEMPLATE.FAT&amp;display_string=Audit&amp;VAR:KEY=VERUHWPGDK&amp;VAR:QUERY=RkZfTkVUX0lOQyhBTk4sLTEsLCxSUCk=&amp;WINDOW=FIRST_POPUP&amp;HEIGHT=450&amp;WIDTH=450&amp;START_MAXIMI","ZED=FALSE&amp;VAR:CALENDAR=US&amp;VAR:SYMBOL=29084Q10&amp;VAR:INDEX=0"}</definedName>
    <definedName name="_3904__FDSAUDITLINK__" hidden="1">{"fdsup://directions/FAT Viewer?action=UPDATE&amp;creator=factset&amp;DYN_ARGS=TRUE&amp;DOC_NAME=FAT:FQL_AUDITING_CLIENT_TEMPLATE.FAT&amp;display_string=Audit&amp;VAR:KEY=VERUHWPGDK&amp;VAR:QUERY=RkZfTkVUX0lOQyhBTk4sLTEsLCxSUCk=&amp;WINDOW=FIRST_POPUP&amp;HEIGHT=450&amp;WIDTH=450&amp;START_MAXIMI","ZED=FALSE&amp;VAR:CALENDAR=US&amp;VAR:SYMBOL=29084Q10&amp;VAR:INDEX=0"}</definedName>
    <definedName name="_3905__FDSAUDITLINK__" localSheetId="11" hidden="1">{"fdsup://directions/FAT Viewer?action=UPDATE&amp;creator=factset&amp;DYN_ARGS=TRUE&amp;DOC_NAME=FAT:FQL_AUDITING_CLIENT_TEMPLATE.FAT&amp;display_string=Audit&amp;VAR:KEY=TEBMZGJOBE&amp;VAR:QUERY=RkZfTkVUX0lOQyhBTk4sLTIsLCxSUCk=&amp;WINDOW=FIRST_POPUP&amp;HEIGHT=450&amp;WIDTH=450&amp;START_MAXIMI","ZED=FALSE&amp;VAR:CALENDAR=US&amp;VAR:SYMBOL=29084Q10&amp;VAR:INDEX=0"}</definedName>
    <definedName name="_3905__FDSAUDITLINK__" localSheetId="3" hidden="1">{"fdsup://directions/FAT Viewer?action=UPDATE&amp;creator=factset&amp;DYN_ARGS=TRUE&amp;DOC_NAME=FAT:FQL_AUDITING_CLIENT_TEMPLATE.FAT&amp;display_string=Audit&amp;VAR:KEY=TEBMZGJOBE&amp;VAR:QUERY=RkZfTkVUX0lOQyhBTk4sLTIsLCxSUCk=&amp;WINDOW=FIRST_POPUP&amp;HEIGHT=450&amp;WIDTH=450&amp;START_MAXIMI","ZED=FALSE&amp;VAR:CALENDAR=US&amp;VAR:SYMBOL=29084Q10&amp;VAR:INDEX=0"}</definedName>
    <definedName name="_3905__FDSAUDITLINK__" hidden="1">{"fdsup://directions/FAT Viewer?action=UPDATE&amp;creator=factset&amp;DYN_ARGS=TRUE&amp;DOC_NAME=FAT:FQL_AUDITING_CLIENT_TEMPLATE.FAT&amp;display_string=Audit&amp;VAR:KEY=TEBMZGJOBE&amp;VAR:QUERY=RkZfTkVUX0lOQyhBTk4sLTIsLCxSUCk=&amp;WINDOW=FIRST_POPUP&amp;HEIGHT=450&amp;WIDTH=450&amp;START_MAXIMI","ZED=FALSE&amp;VAR:CALENDAR=US&amp;VAR:SYMBOL=29084Q10&amp;VAR:INDEX=0"}</definedName>
    <definedName name="_3906__FDSAUDITLINK__" localSheetId="11" hidden="1">{"fdsup://directions/FAT Viewer?action=UPDATE&amp;creator=factset&amp;DYN_ARGS=TRUE&amp;DOC_NAME=FAT:FQL_AUDITING_CLIENT_TEMPLATE.FAT&amp;display_string=Audit&amp;VAR:KEY=DQLUHCBMNI&amp;VAR:QUERY=RkZfRUJJVChBTk4sLTEsLCxSUCk=&amp;WINDOW=FIRST_POPUP&amp;HEIGHT=450&amp;WIDTH=450&amp;START_MAXIMIZED=","FALSE&amp;VAR:CALENDAR=US&amp;VAR:SYMBOL=29084Q10&amp;VAR:INDEX=0"}</definedName>
    <definedName name="_3906__FDSAUDITLINK__" localSheetId="3" hidden="1">{"fdsup://directions/FAT Viewer?action=UPDATE&amp;creator=factset&amp;DYN_ARGS=TRUE&amp;DOC_NAME=FAT:FQL_AUDITING_CLIENT_TEMPLATE.FAT&amp;display_string=Audit&amp;VAR:KEY=DQLUHCBMNI&amp;VAR:QUERY=RkZfRUJJVChBTk4sLTEsLCxSUCk=&amp;WINDOW=FIRST_POPUP&amp;HEIGHT=450&amp;WIDTH=450&amp;START_MAXIMIZED=","FALSE&amp;VAR:CALENDAR=US&amp;VAR:SYMBOL=29084Q10&amp;VAR:INDEX=0"}</definedName>
    <definedName name="_3906__FDSAUDITLINK__" hidden="1">{"fdsup://directions/FAT Viewer?action=UPDATE&amp;creator=factset&amp;DYN_ARGS=TRUE&amp;DOC_NAME=FAT:FQL_AUDITING_CLIENT_TEMPLATE.FAT&amp;display_string=Audit&amp;VAR:KEY=DQLUHCBMNI&amp;VAR:QUERY=RkZfRUJJVChBTk4sLTEsLCxSUCk=&amp;WINDOW=FIRST_POPUP&amp;HEIGHT=450&amp;WIDTH=450&amp;START_MAXIMIZED=","FALSE&amp;VAR:CALENDAR=US&amp;VAR:SYMBOL=29084Q10&amp;VAR:INDEX=0"}</definedName>
    <definedName name="_3907__FDSAUDITLINK__" localSheetId="11" hidden="1">{"fdsup://directions/FAT Viewer?action=UPDATE&amp;creator=factset&amp;DYN_ARGS=TRUE&amp;DOC_NAME=FAT:FQL_AUDITING_CLIENT_TEMPLATE.FAT&amp;display_string=Audit&amp;VAR:KEY=DSLILIZIZG&amp;VAR:QUERY=RkZfRUJJVChBTk4sLTIsLCxSUCk=&amp;WINDOW=FIRST_POPUP&amp;HEIGHT=450&amp;WIDTH=450&amp;START_MAXIMIZED=","FALSE&amp;VAR:CALENDAR=US&amp;VAR:SYMBOL=29084Q10&amp;VAR:INDEX=0"}</definedName>
    <definedName name="_3907__FDSAUDITLINK__" localSheetId="3" hidden="1">{"fdsup://directions/FAT Viewer?action=UPDATE&amp;creator=factset&amp;DYN_ARGS=TRUE&amp;DOC_NAME=FAT:FQL_AUDITING_CLIENT_TEMPLATE.FAT&amp;display_string=Audit&amp;VAR:KEY=DSLILIZIZG&amp;VAR:QUERY=RkZfRUJJVChBTk4sLTIsLCxSUCk=&amp;WINDOW=FIRST_POPUP&amp;HEIGHT=450&amp;WIDTH=450&amp;START_MAXIMIZED=","FALSE&amp;VAR:CALENDAR=US&amp;VAR:SYMBOL=29084Q10&amp;VAR:INDEX=0"}</definedName>
    <definedName name="_3907__FDSAUDITLINK__" hidden="1">{"fdsup://directions/FAT Viewer?action=UPDATE&amp;creator=factset&amp;DYN_ARGS=TRUE&amp;DOC_NAME=FAT:FQL_AUDITING_CLIENT_TEMPLATE.FAT&amp;display_string=Audit&amp;VAR:KEY=DSLILIZIZG&amp;VAR:QUERY=RkZfRUJJVChBTk4sLTIsLCxSUCk=&amp;WINDOW=FIRST_POPUP&amp;HEIGHT=450&amp;WIDTH=450&amp;START_MAXIMIZED=","FALSE&amp;VAR:CALENDAR=US&amp;VAR:SYMBOL=29084Q10&amp;VAR:INDEX=0"}</definedName>
    <definedName name="_3908__FDSAUDITLINK__" localSheetId="11" hidden="1">{"fdsup://directions/FAT Viewer?action=UPDATE&amp;creator=factset&amp;DYN_ARGS=TRUE&amp;DOC_NAME=FAT:FQL_AUDITING_CLIENT_TEMPLATE.FAT&amp;display_string=Audit&amp;VAR:KEY=PYFUJATMTK&amp;VAR:QUERY=RkZfRUJJVERBKEFOTiwtMSwsLFJQKQ==&amp;WINDOW=FIRST_POPUP&amp;HEIGHT=450&amp;WIDTH=450&amp;START_MAXIMI","ZED=FALSE&amp;VAR:CALENDAR=US&amp;VAR:SYMBOL=29084Q10&amp;VAR:INDEX=0"}</definedName>
    <definedName name="_3908__FDSAUDITLINK__" localSheetId="3" hidden="1">{"fdsup://directions/FAT Viewer?action=UPDATE&amp;creator=factset&amp;DYN_ARGS=TRUE&amp;DOC_NAME=FAT:FQL_AUDITING_CLIENT_TEMPLATE.FAT&amp;display_string=Audit&amp;VAR:KEY=PYFUJATMTK&amp;VAR:QUERY=RkZfRUJJVERBKEFOTiwtMSwsLFJQKQ==&amp;WINDOW=FIRST_POPUP&amp;HEIGHT=450&amp;WIDTH=450&amp;START_MAXIMI","ZED=FALSE&amp;VAR:CALENDAR=US&amp;VAR:SYMBOL=29084Q10&amp;VAR:INDEX=0"}</definedName>
    <definedName name="_3908__FDSAUDITLINK__" hidden="1">{"fdsup://directions/FAT Viewer?action=UPDATE&amp;creator=factset&amp;DYN_ARGS=TRUE&amp;DOC_NAME=FAT:FQL_AUDITING_CLIENT_TEMPLATE.FAT&amp;display_string=Audit&amp;VAR:KEY=PYFUJATMTK&amp;VAR:QUERY=RkZfRUJJVERBKEFOTiwtMSwsLFJQKQ==&amp;WINDOW=FIRST_POPUP&amp;HEIGHT=450&amp;WIDTH=450&amp;START_MAXIMI","ZED=FALSE&amp;VAR:CALENDAR=US&amp;VAR:SYMBOL=29084Q10&amp;VAR:INDEX=0"}</definedName>
    <definedName name="_3909__FDSAUDITLINK__" localSheetId="11" hidden="1">{"fdsup://directions/FAT Viewer?action=UPDATE&amp;creator=factset&amp;DYN_ARGS=TRUE&amp;DOC_NAME=FAT:FQL_AUDITING_CLIENT_TEMPLATE.FAT&amp;display_string=Audit&amp;VAR:KEY=NCDOLKXWPK&amp;VAR:QUERY=RkZfRUJJVERBKEFOTiwtMiwsLFJQKQ==&amp;WINDOW=FIRST_POPUP&amp;HEIGHT=450&amp;WIDTH=450&amp;START_MAXIMI","ZED=FALSE&amp;VAR:CALENDAR=US&amp;VAR:SYMBOL=29084Q10&amp;VAR:INDEX=0"}</definedName>
    <definedName name="_3909__FDSAUDITLINK__" localSheetId="3" hidden="1">{"fdsup://directions/FAT Viewer?action=UPDATE&amp;creator=factset&amp;DYN_ARGS=TRUE&amp;DOC_NAME=FAT:FQL_AUDITING_CLIENT_TEMPLATE.FAT&amp;display_string=Audit&amp;VAR:KEY=NCDOLKXWPK&amp;VAR:QUERY=RkZfRUJJVERBKEFOTiwtMiwsLFJQKQ==&amp;WINDOW=FIRST_POPUP&amp;HEIGHT=450&amp;WIDTH=450&amp;START_MAXIMI","ZED=FALSE&amp;VAR:CALENDAR=US&amp;VAR:SYMBOL=29084Q10&amp;VAR:INDEX=0"}</definedName>
    <definedName name="_3909__FDSAUDITLINK__" hidden="1">{"fdsup://directions/FAT Viewer?action=UPDATE&amp;creator=factset&amp;DYN_ARGS=TRUE&amp;DOC_NAME=FAT:FQL_AUDITING_CLIENT_TEMPLATE.FAT&amp;display_string=Audit&amp;VAR:KEY=NCDOLKXWPK&amp;VAR:QUERY=RkZfRUJJVERBKEFOTiwtMiwsLFJQKQ==&amp;WINDOW=FIRST_POPUP&amp;HEIGHT=450&amp;WIDTH=450&amp;START_MAXIMI","ZED=FALSE&amp;VAR:CALENDAR=US&amp;VAR:SYMBOL=29084Q10&amp;VAR:INDEX=0"}</definedName>
    <definedName name="_391__FDSAUDITLINK__" localSheetId="11" hidden="1">{"fdsup://directions/FAT Viewer?action=UPDATE&amp;creator=factset&amp;DYN_ARGS=TRUE&amp;DOC_NAME=FAT:FQL_AUDITING_CLIENT_TEMPLATE.FAT&amp;display_string=Audit&amp;VAR:KEY=LULSZIBYTM&amp;VAR:QUERY=RkZfQ0FQRVgoQU5OLDAsLCxSUCk=&amp;WINDOW=FIRST_POPUP&amp;HEIGHT=450&amp;WIDTH=450&amp;START_MAXIMIZED=","FALSE&amp;VAR:CALENDAR=FIVEDAY&amp;VAR:SYMBOL=616618&amp;VAR:INDEX=0"}</definedName>
    <definedName name="_391__FDSAUDITLINK__" localSheetId="3" hidden="1">{"fdsup://directions/FAT Viewer?action=UPDATE&amp;creator=factset&amp;DYN_ARGS=TRUE&amp;DOC_NAME=FAT:FQL_AUDITING_CLIENT_TEMPLATE.FAT&amp;display_string=Audit&amp;VAR:KEY=LULSZIBYTM&amp;VAR:QUERY=RkZfQ0FQRVgoQU5OLDAsLCxSUCk=&amp;WINDOW=FIRST_POPUP&amp;HEIGHT=450&amp;WIDTH=450&amp;START_MAXIMIZED=","FALSE&amp;VAR:CALENDAR=FIVEDAY&amp;VAR:SYMBOL=616618&amp;VAR:INDEX=0"}</definedName>
    <definedName name="_391__FDSAUDITLINK__" hidden="1">{"fdsup://directions/FAT Viewer?action=UPDATE&amp;creator=factset&amp;DYN_ARGS=TRUE&amp;DOC_NAME=FAT:FQL_AUDITING_CLIENT_TEMPLATE.FAT&amp;display_string=Audit&amp;VAR:KEY=LULSZIBYTM&amp;VAR:QUERY=RkZfQ0FQRVgoQU5OLDAsLCxSUCk=&amp;WINDOW=FIRST_POPUP&amp;HEIGHT=450&amp;WIDTH=450&amp;START_MAXIMIZED=","FALSE&amp;VAR:CALENDAR=FIVEDAY&amp;VAR:SYMBOL=616618&amp;VAR:INDEX=0"}</definedName>
    <definedName name="_3910__FDSAUDITLINK__" localSheetId="11" hidden="1">{"fdsup://Directions/FactSet Auditing Viewer?action=AUDIT_VALUE&amp;DB=129&amp;ID1=29084Q10&amp;VALUEID=01001&amp;SDATE=2007&amp;PERIODTYPE=ANN_STD&amp;window=popup_no_bar&amp;width=385&amp;height=120&amp;START_MAXIMIZED=FALSE&amp;creator=factset&amp;display_string=Audit"}</definedName>
    <definedName name="_3910__FDSAUDITLINK__" localSheetId="3" hidden="1">{"fdsup://Directions/FactSet Auditing Viewer?action=AUDIT_VALUE&amp;DB=129&amp;ID1=29084Q10&amp;VALUEID=01001&amp;SDATE=2007&amp;PERIODTYPE=ANN_STD&amp;window=popup_no_bar&amp;width=385&amp;height=120&amp;START_MAXIMIZED=FALSE&amp;creator=factset&amp;display_string=Audit"}</definedName>
    <definedName name="_3910__FDSAUDITLINK__" hidden="1">{"fdsup://Directions/FactSet Auditing Viewer?action=AUDIT_VALUE&amp;DB=129&amp;ID1=29084Q10&amp;VALUEID=01001&amp;SDATE=2007&amp;PERIODTYPE=ANN_STD&amp;window=popup_no_bar&amp;width=385&amp;height=120&amp;START_MAXIMIZED=FALSE&amp;creator=factset&amp;display_string=Audit"}</definedName>
    <definedName name="_3911__FDSAUDITLINK__" localSheetId="11" hidden="1">{"fdsup://directions/FAT Viewer?action=UPDATE&amp;creator=factset&amp;DYN_ARGS=TRUE&amp;DOC_NAME=FAT:FQL_AUDITING_CLIENT_TEMPLATE.FAT&amp;display_string=Audit&amp;VAR:KEY=ZQXMZUDCVS&amp;VAR:QUERY=RkZfQ0FQRVgoQU5OLDAsLCxSUCk=&amp;WINDOW=FIRST_POPUP&amp;HEIGHT=450&amp;WIDTH=450&amp;START_MAXIMIZED=","FALSE&amp;VAR:CALENDAR=US&amp;VAR:SYMBOL=505158&amp;VAR:INDEX=0"}</definedName>
    <definedName name="_3911__FDSAUDITLINK__" localSheetId="3" hidden="1">{"fdsup://directions/FAT Viewer?action=UPDATE&amp;creator=factset&amp;DYN_ARGS=TRUE&amp;DOC_NAME=FAT:FQL_AUDITING_CLIENT_TEMPLATE.FAT&amp;display_string=Audit&amp;VAR:KEY=ZQXMZUDCVS&amp;VAR:QUERY=RkZfQ0FQRVgoQU5OLDAsLCxSUCk=&amp;WINDOW=FIRST_POPUP&amp;HEIGHT=450&amp;WIDTH=450&amp;START_MAXIMIZED=","FALSE&amp;VAR:CALENDAR=US&amp;VAR:SYMBOL=505158&amp;VAR:INDEX=0"}</definedName>
    <definedName name="_3911__FDSAUDITLINK__" hidden="1">{"fdsup://directions/FAT Viewer?action=UPDATE&amp;creator=factset&amp;DYN_ARGS=TRUE&amp;DOC_NAME=FAT:FQL_AUDITING_CLIENT_TEMPLATE.FAT&amp;display_string=Audit&amp;VAR:KEY=ZQXMZUDCVS&amp;VAR:QUERY=RkZfQ0FQRVgoQU5OLDAsLCxSUCk=&amp;WINDOW=FIRST_POPUP&amp;HEIGHT=450&amp;WIDTH=450&amp;START_MAXIMIZED=","FALSE&amp;VAR:CALENDAR=US&amp;VAR:SYMBOL=505158&amp;VAR:INDEX=0"}</definedName>
    <definedName name="_3912__FDSAUDITLINK__" localSheetId="11" hidden="1">{"fdsup://directions/FAT Viewer?action=UPDATE&amp;creator=factset&amp;DYN_ARGS=TRUE&amp;DOC_NAME=FAT:FQL_AUDITING_CLIENT_TEMPLATE.FAT&amp;display_string=Audit&amp;VAR:KEY=ROPEBGZCZQ&amp;VAR:QUERY=RkZfQ0FQRVgoQU5OLC0xLCwsUlAp&amp;WINDOW=FIRST_POPUP&amp;HEIGHT=450&amp;WIDTH=450&amp;START_MAXIMIZED=","FALSE&amp;VAR:CALENDAR=US&amp;VAR:SYMBOL=505158&amp;VAR:INDEX=0"}</definedName>
    <definedName name="_3912__FDSAUDITLINK__" localSheetId="3" hidden="1">{"fdsup://directions/FAT Viewer?action=UPDATE&amp;creator=factset&amp;DYN_ARGS=TRUE&amp;DOC_NAME=FAT:FQL_AUDITING_CLIENT_TEMPLATE.FAT&amp;display_string=Audit&amp;VAR:KEY=ROPEBGZCZQ&amp;VAR:QUERY=RkZfQ0FQRVgoQU5OLC0xLCwsUlAp&amp;WINDOW=FIRST_POPUP&amp;HEIGHT=450&amp;WIDTH=450&amp;START_MAXIMIZED=","FALSE&amp;VAR:CALENDAR=US&amp;VAR:SYMBOL=505158&amp;VAR:INDEX=0"}</definedName>
    <definedName name="_3912__FDSAUDITLINK__" hidden="1">{"fdsup://directions/FAT Viewer?action=UPDATE&amp;creator=factset&amp;DYN_ARGS=TRUE&amp;DOC_NAME=FAT:FQL_AUDITING_CLIENT_TEMPLATE.FAT&amp;display_string=Audit&amp;VAR:KEY=ROPEBGZCZQ&amp;VAR:QUERY=RkZfQ0FQRVgoQU5OLC0xLCwsUlAp&amp;WINDOW=FIRST_POPUP&amp;HEIGHT=450&amp;WIDTH=450&amp;START_MAXIMIZED=","FALSE&amp;VAR:CALENDAR=US&amp;VAR:SYMBOL=505158&amp;VAR:INDEX=0"}</definedName>
    <definedName name="_3913__FDSAUDITLINK__" localSheetId="11" hidden="1">{"fdsup://directions/FAT Viewer?action=UPDATE&amp;creator=factset&amp;DYN_ARGS=TRUE&amp;DOC_NAME=FAT:FQL_AUDITING_CLIENT_TEMPLATE.FAT&amp;display_string=Audit&amp;VAR:KEY=HSPADOXERW&amp;VAR:QUERY=RkZfQ0FQRVgoQU5OLC0yLCwsUlAp&amp;WINDOW=FIRST_POPUP&amp;HEIGHT=450&amp;WIDTH=450&amp;START_MAXIMIZED=","FALSE&amp;VAR:CALENDAR=US&amp;VAR:SYMBOL=505158&amp;VAR:INDEX=0"}</definedName>
    <definedName name="_3913__FDSAUDITLINK__" localSheetId="3" hidden="1">{"fdsup://directions/FAT Viewer?action=UPDATE&amp;creator=factset&amp;DYN_ARGS=TRUE&amp;DOC_NAME=FAT:FQL_AUDITING_CLIENT_TEMPLATE.FAT&amp;display_string=Audit&amp;VAR:KEY=HSPADOXERW&amp;VAR:QUERY=RkZfQ0FQRVgoQU5OLC0yLCwsUlAp&amp;WINDOW=FIRST_POPUP&amp;HEIGHT=450&amp;WIDTH=450&amp;START_MAXIMIZED=","FALSE&amp;VAR:CALENDAR=US&amp;VAR:SYMBOL=505158&amp;VAR:INDEX=0"}</definedName>
    <definedName name="_3913__FDSAUDITLINK__" hidden="1">{"fdsup://directions/FAT Viewer?action=UPDATE&amp;creator=factset&amp;DYN_ARGS=TRUE&amp;DOC_NAME=FAT:FQL_AUDITING_CLIENT_TEMPLATE.FAT&amp;display_string=Audit&amp;VAR:KEY=HSPADOXERW&amp;VAR:QUERY=RkZfQ0FQRVgoQU5OLC0yLCwsUlAp&amp;WINDOW=FIRST_POPUP&amp;HEIGHT=450&amp;WIDTH=450&amp;START_MAXIMIZED=","FALSE&amp;VAR:CALENDAR=US&amp;VAR:SYMBOL=505158&amp;VAR:INDEX=0"}</definedName>
    <definedName name="_3914__FDSAUDITLINK__" localSheetId="11" hidden="1">{"fdsup://directions/FAT Viewer?action=UPDATE&amp;creator=factset&amp;DYN_ARGS=TRUE&amp;DOC_NAME=FAT:FQL_AUDITING_CLIENT_TEMPLATE.FAT&amp;display_string=Audit&amp;VAR:KEY=FOHOFQZAPQ&amp;VAR:QUERY=RkZfTkVUX0lOQyhBTk4sLTEsLCxSUCk=&amp;WINDOW=FIRST_POPUP&amp;HEIGHT=450&amp;WIDTH=450&amp;START_MAXIMI","ZED=FALSE&amp;VAR:CALENDAR=US&amp;VAR:SYMBOL=505158&amp;VAR:INDEX=0"}</definedName>
    <definedName name="_3914__FDSAUDITLINK__" localSheetId="3" hidden="1">{"fdsup://directions/FAT Viewer?action=UPDATE&amp;creator=factset&amp;DYN_ARGS=TRUE&amp;DOC_NAME=FAT:FQL_AUDITING_CLIENT_TEMPLATE.FAT&amp;display_string=Audit&amp;VAR:KEY=FOHOFQZAPQ&amp;VAR:QUERY=RkZfTkVUX0lOQyhBTk4sLTEsLCxSUCk=&amp;WINDOW=FIRST_POPUP&amp;HEIGHT=450&amp;WIDTH=450&amp;START_MAXIMI","ZED=FALSE&amp;VAR:CALENDAR=US&amp;VAR:SYMBOL=505158&amp;VAR:INDEX=0"}</definedName>
    <definedName name="_3914__FDSAUDITLINK__" hidden="1">{"fdsup://directions/FAT Viewer?action=UPDATE&amp;creator=factset&amp;DYN_ARGS=TRUE&amp;DOC_NAME=FAT:FQL_AUDITING_CLIENT_TEMPLATE.FAT&amp;display_string=Audit&amp;VAR:KEY=FOHOFQZAPQ&amp;VAR:QUERY=RkZfTkVUX0lOQyhBTk4sLTEsLCxSUCk=&amp;WINDOW=FIRST_POPUP&amp;HEIGHT=450&amp;WIDTH=450&amp;START_MAXIMI","ZED=FALSE&amp;VAR:CALENDAR=US&amp;VAR:SYMBOL=505158&amp;VAR:INDEX=0"}</definedName>
    <definedName name="_3915__FDSAUDITLINK__" localSheetId="11" hidden="1">{"fdsup://directions/FAT Viewer?action=UPDATE&amp;creator=factset&amp;DYN_ARGS=TRUE&amp;DOC_NAME=FAT:FQL_AUDITING_CLIENT_TEMPLATE.FAT&amp;display_string=Audit&amp;VAR:KEY=RIJANQBWVK&amp;VAR:QUERY=RkZfTkVUX0lOQyhBTk4sLTIsLCxSUCk=&amp;WINDOW=FIRST_POPUP&amp;HEIGHT=450&amp;WIDTH=450&amp;START_MAXIMI","ZED=FALSE&amp;VAR:CALENDAR=US&amp;VAR:SYMBOL=505158&amp;VAR:INDEX=0"}</definedName>
    <definedName name="_3915__FDSAUDITLINK__" localSheetId="3" hidden="1">{"fdsup://directions/FAT Viewer?action=UPDATE&amp;creator=factset&amp;DYN_ARGS=TRUE&amp;DOC_NAME=FAT:FQL_AUDITING_CLIENT_TEMPLATE.FAT&amp;display_string=Audit&amp;VAR:KEY=RIJANQBWVK&amp;VAR:QUERY=RkZfTkVUX0lOQyhBTk4sLTIsLCxSUCk=&amp;WINDOW=FIRST_POPUP&amp;HEIGHT=450&amp;WIDTH=450&amp;START_MAXIMI","ZED=FALSE&amp;VAR:CALENDAR=US&amp;VAR:SYMBOL=505158&amp;VAR:INDEX=0"}</definedName>
    <definedName name="_3915__FDSAUDITLINK__" hidden="1">{"fdsup://directions/FAT Viewer?action=UPDATE&amp;creator=factset&amp;DYN_ARGS=TRUE&amp;DOC_NAME=FAT:FQL_AUDITING_CLIENT_TEMPLATE.FAT&amp;display_string=Audit&amp;VAR:KEY=RIJANQBWVK&amp;VAR:QUERY=RkZfTkVUX0lOQyhBTk4sLTIsLCxSUCk=&amp;WINDOW=FIRST_POPUP&amp;HEIGHT=450&amp;WIDTH=450&amp;START_MAXIMI","ZED=FALSE&amp;VAR:CALENDAR=US&amp;VAR:SYMBOL=505158&amp;VAR:INDEX=0"}</definedName>
    <definedName name="_3916__FDSAUDITLINK__" localSheetId="11" hidden="1">{"fdsup://directions/FAT Viewer?action=UPDATE&amp;creator=factset&amp;DYN_ARGS=TRUE&amp;DOC_NAME=FAT:FQL_AUDITING_CLIENT_TEMPLATE.FAT&amp;display_string=Audit&amp;VAR:KEY=XOJSLKBCDK&amp;VAR:QUERY=RkZfRUJJVChBTk4sLTEsLCxSUCk=&amp;WINDOW=FIRST_POPUP&amp;HEIGHT=450&amp;WIDTH=450&amp;START_MAXIMIZED=","FALSE&amp;VAR:CALENDAR=US&amp;VAR:SYMBOL=505158&amp;VAR:INDEX=0"}</definedName>
    <definedName name="_3916__FDSAUDITLINK__" localSheetId="3" hidden="1">{"fdsup://directions/FAT Viewer?action=UPDATE&amp;creator=factset&amp;DYN_ARGS=TRUE&amp;DOC_NAME=FAT:FQL_AUDITING_CLIENT_TEMPLATE.FAT&amp;display_string=Audit&amp;VAR:KEY=XOJSLKBCDK&amp;VAR:QUERY=RkZfRUJJVChBTk4sLTEsLCxSUCk=&amp;WINDOW=FIRST_POPUP&amp;HEIGHT=450&amp;WIDTH=450&amp;START_MAXIMIZED=","FALSE&amp;VAR:CALENDAR=US&amp;VAR:SYMBOL=505158&amp;VAR:INDEX=0"}</definedName>
    <definedName name="_3916__FDSAUDITLINK__" hidden="1">{"fdsup://directions/FAT Viewer?action=UPDATE&amp;creator=factset&amp;DYN_ARGS=TRUE&amp;DOC_NAME=FAT:FQL_AUDITING_CLIENT_TEMPLATE.FAT&amp;display_string=Audit&amp;VAR:KEY=XOJSLKBCDK&amp;VAR:QUERY=RkZfRUJJVChBTk4sLTEsLCxSUCk=&amp;WINDOW=FIRST_POPUP&amp;HEIGHT=450&amp;WIDTH=450&amp;START_MAXIMIZED=","FALSE&amp;VAR:CALENDAR=US&amp;VAR:SYMBOL=505158&amp;VAR:INDEX=0"}</definedName>
    <definedName name="_3917__FDSAUDITLINK__" localSheetId="11" hidden="1">{"fdsup://directions/FAT Viewer?action=UPDATE&amp;creator=factset&amp;DYN_ARGS=TRUE&amp;DOC_NAME=FAT:FQL_AUDITING_CLIENT_TEMPLATE.FAT&amp;display_string=Audit&amp;VAR:KEY=LIZWNUDCVW&amp;VAR:QUERY=RkZfRUJJVChBTk4sLTIsLCxSUCk=&amp;WINDOW=FIRST_POPUP&amp;HEIGHT=450&amp;WIDTH=450&amp;START_MAXIMIZED=","FALSE&amp;VAR:CALENDAR=US&amp;VAR:SYMBOL=505158&amp;VAR:INDEX=0"}</definedName>
    <definedName name="_3917__FDSAUDITLINK__" localSheetId="3" hidden="1">{"fdsup://directions/FAT Viewer?action=UPDATE&amp;creator=factset&amp;DYN_ARGS=TRUE&amp;DOC_NAME=FAT:FQL_AUDITING_CLIENT_TEMPLATE.FAT&amp;display_string=Audit&amp;VAR:KEY=LIZWNUDCVW&amp;VAR:QUERY=RkZfRUJJVChBTk4sLTIsLCxSUCk=&amp;WINDOW=FIRST_POPUP&amp;HEIGHT=450&amp;WIDTH=450&amp;START_MAXIMIZED=","FALSE&amp;VAR:CALENDAR=US&amp;VAR:SYMBOL=505158&amp;VAR:INDEX=0"}</definedName>
    <definedName name="_3917__FDSAUDITLINK__" hidden="1">{"fdsup://directions/FAT Viewer?action=UPDATE&amp;creator=factset&amp;DYN_ARGS=TRUE&amp;DOC_NAME=FAT:FQL_AUDITING_CLIENT_TEMPLATE.FAT&amp;display_string=Audit&amp;VAR:KEY=LIZWNUDCVW&amp;VAR:QUERY=RkZfRUJJVChBTk4sLTIsLCxSUCk=&amp;WINDOW=FIRST_POPUP&amp;HEIGHT=450&amp;WIDTH=450&amp;START_MAXIMIZED=","FALSE&amp;VAR:CALENDAR=US&amp;VAR:SYMBOL=505158&amp;VAR:INDEX=0"}</definedName>
    <definedName name="_3918__FDSAUDITLINK__" localSheetId="11" hidden="1">{"fdsup://directions/FAT Viewer?action=UPDATE&amp;creator=factset&amp;DYN_ARGS=TRUE&amp;DOC_NAME=FAT:FQL_AUDITING_CLIENT_TEMPLATE.FAT&amp;display_string=Audit&amp;VAR:KEY=NQDSZCJWBC&amp;VAR:QUERY=RkZfRUJJVERBKEFOTiwtMSwsLFJQKQ==&amp;WINDOW=FIRST_POPUP&amp;HEIGHT=450&amp;WIDTH=450&amp;START_MAXIMI","ZED=FALSE&amp;VAR:CALENDAR=US&amp;VAR:SYMBOL=505158&amp;VAR:INDEX=0"}</definedName>
    <definedName name="_3918__FDSAUDITLINK__" localSheetId="3" hidden="1">{"fdsup://directions/FAT Viewer?action=UPDATE&amp;creator=factset&amp;DYN_ARGS=TRUE&amp;DOC_NAME=FAT:FQL_AUDITING_CLIENT_TEMPLATE.FAT&amp;display_string=Audit&amp;VAR:KEY=NQDSZCJWBC&amp;VAR:QUERY=RkZfRUJJVERBKEFOTiwtMSwsLFJQKQ==&amp;WINDOW=FIRST_POPUP&amp;HEIGHT=450&amp;WIDTH=450&amp;START_MAXIMI","ZED=FALSE&amp;VAR:CALENDAR=US&amp;VAR:SYMBOL=505158&amp;VAR:INDEX=0"}</definedName>
    <definedName name="_3918__FDSAUDITLINK__" hidden="1">{"fdsup://directions/FAT Viewer?action=UPDATE&amp;creator=factset&amp;DYN_ARGS=TRUE&amp;DOC_NAME=FAT:FQL_AUDITING_CLIENT_TEMPLATE.FAT&amp;display_string=Audit&amp;VAR:KEY=NQDSZCJWBC&amp;VAR:QUERY=RkZfRUJJVERBKEFOTiwtMSwsLFJQKQ==&amp;WINDOW=FIRST_POPUP&amp;HEIGHT=450&amp;WIDTH=450&amp;START_MAXIMI","ZED=FALSE&amp;VAR:CALENDAR=US&amp;VAR:SYMBOL=505158&amp;VAR:INDEX=0"}</definedName>
    <definedName name="_3919__FDSAUDITLINK__" localSheetId="11" hidden="1">{"fdsup://directions/FAT Viewer?action=UPDATE&amp;creator=factset&amp;DYN_ARGS=TRUE&amp;DOC_NAME=FAT:FQL_AUDITING_CLIENT_TEMPLATE.FAT&amp;display_string=Audit&amp;VAR:KEY=FKBYRKBCPY&amp;VAR:QUERY=RkZfRUJJVERBKEFOTiwtMiwsLFJQKQ==&amp;WINDOW=FIRST_POPUP&amp;HEIGHT=450&amp;WIDTH=450&amp;START_MAXIMI","ZED=FALSE&amp;VAR:CALENDAR=US&amp;VAR:SYMBOL=505158&amp;VAR:INDEX=0"}</definedName>
    <definedName name="_3919__FDSAUDITLINK__" localSheetId="3" hidden="1">{"fdsup://directions/FAT Viewer?action=UPDATE&amp;creator=factset&amp;DYN_ARGS=TRUE&amp;DOC_NAME=FAT:FQL_AUDITING_CLIENT_TEMPLATE.FAT&amp;display_string=Audit&amp;VAR:KEY=FKBYRKBCPY&amp;VAR:QUERY=RkZfRUJJVERBKEFOTiwtMiwsLFJQKQ==&amp;WINDOW=FIRST_POPUP&amp;HEIGHT=450&amp;WIDTH=450&amp;START_MAXIMI","ZED=FALSE&amp;VAR:CALENDAR=US&amp;VAR:SYMBOL=505158&amp;VAR:INDEX=0"}</definedName>
    <definedName name="_3919__FDSAUDITLINK__" hidden="1">{"fdsup://directions/FAT Viewer?action=UPDATE&amp;creator=factset&amp;DYN_ARGS=TRUE&amp;DOC_NAME=FAT:FQL_AUDITING_CLIENT_TEMPLATE.FAT&amp;display_string=Audit&amp;VAR:KEY=FKBYRKBCPY&amp;VAR:QUERY=RkZfRUJJVERBKEFOTiwtMiwsLFJQKQ==&amp;WINDOW=FIRST_POPUP&amp;HEIGHT=450&amp;WIDTH=450&amp;START_MAXIMI","ZED=FALSE&amp;VAR:CALENDAR=US&amp;VAR:SYMBOL=505158&amp;VAR:INDEX=0"}</definedName>
    <definedName name="_392__FDSAUDITLINK__" localSheetId="11" hidden="1">{"fdsup://directions/FAT Viewer?action=UPDATE&amp;creator=factset&amp;DYN_ARGS=TRUE&amp;DOC_NAME=FAT:FQL_AUDITING_CLIENT_TEMPLATE.FAT&amp;display_string=Audit&amp;VAR:KEY=DUFYHABSBI&amp;VAR:QUERY=RkZfQ0FQRVgoQU5OLC0xLCwsUlAp&amp;WINDOW=FIRST_POPUP&amp;HEIGHT=450&amp;WIDTH=450&amp;START_MAXIMIZED=","FALSE&amp;VAR:CALENDAR=FIVEDAY&amp;VAR:SYMBOL=616618&amp;VAR:INDEX=0"}</definedName>
    <definedName name="_392__FDSAUDITLINK__" localSheetId="3" hidden="1">{"fdsup://directions/FAT Viewer?action=UPDATE&amp;creator=factset&amp;DYN_ARGS=TRUE&amp;DOC_NAME=FAT:FQL_AUDITING_CLIENT_TEMPLATE.FAT&amp;display_string=Audit&amp;VAR:KEY=DUFYHABSBI&amp;VAR:QUERY=RkZfQ0FQRVgoQU5OLC0xLCwsUlAp&amp;WINDOW=FIRST_POPUP&amp;HEIGHT=450&amp;WIDTH=450&amp;START_MAXIMIZED=","FALSE&amp;VAR:CALENDAR=FIVEDAY&amp;VAR:SYMBOL=616618&amp;VAR:INDEX=0"}</definedName>
    <definedName name="_392__FDSAUDITLINK__" hidden="1">{"fdsup://directions/FAT Viewer?action=UPDATE&amp;creator=factset&amp;DYN_ARGS=TRUE&amp;DOC_NAME=FAT:FQL_AUDITING_CLIENT_TEMPLATE.FAT&amp;display_string=Audit&amp;VAR:KEY=DUFYHABSBI&amp;VAR:QUERY=RkZfQ0FQRVgoQU5OLC0xLCwsUlAp&amp;WINDOW=FIRST_POPUP&amp;HEIGHT=450&amp;WIDTH=450&amp;START_MAXIMIZED=","FALSE&amp;VAR:CALENDAR=FIVEDAY&amp;VAR:SYMBOL=616618&amp;VAR:INDEX=0"}</definedName>
    <definedName name="_3920__FDSAUDITLINK__" localSheetId="11" hidden="1">{"fdsup://Directions/FactSet Auditing Viewer?action=AUDIT_VALUE&amp;DB=129&amp;ID1=505158&amp;VALUEID=01001&amp;SDATE=2007&amp;PERIODTYPE=ANN_STD&amp;window=popup_no_bar&amp;width=385&amp;height=120&amp;START_MAXIMIZED=FALSE&amp;creator=factset&amp;display_string=Audit"}</definedName>
    <definedName name="_3920__FDSAUDITLINK__" localSheetId="3" hidden="1">{"fdsup://Directions/FactSet Auditing Viewer?action=AUDIT_VALUE&amp;DB=129&amp;ID1=505158&amp;VALUEID=01001&amp;SDATE=2007&amp;PERIODTYPE=ANN_STD&amp;window=popup_no_bar&amp;width=385&amp;height=120&amp;START_MAXIMIZED=FALSE&amp;creator=factset&amp;display_string=Audit"}</definedName>
    <definedName name="_3920__FDSAUDITLINK__" hidden="1">{"fdsup://Directions/FactSet Auditing Viewer?action=AUDIT_VALUE&amp;DB=129&amp;ID1=505158&amp;VALUEID=01001&amp;SDATE=2007&amp;PERIODTYPE=ANN_STD&amp;window=popup_no_bar&amp;width=385&amp;height=120&amp;START_MAXIMIZED=FALSE&amp;creator=factset&amp;display_string=Audit"}</definedName>
    <definedName name="_3921__FDSAUDITLINK__" localSheetId="11" hidden="1">{"fdsup://directions/FAT Viewer?action=UPDATE&amp;creator=factset&amp;DYN_ARGS=TRUE&amp;DOC_NAME=FAT:FQL_AUDITING_CLIENT_TEMPLATE.FAT&amp;display_string=Audit&amp;VAR:KEY=PIZMBCVMDY&amp;VAR:QUERY=RkZfQ0FQRVgoQU5OLDAsLCxSUCk=&amp;WINDOW=FIRST_POPUP&amp;HEIGHT=450&amp;WIDTH=450&amp;START_MAXIMIZED=","FALSE&amp;VAR:CALENDAR=US&amp;VAR:SYMBOL=MDR&amp;VAR:INDEX=0"}</definedName>
    <definedName name="_3921__FDSAUDITLINK__" localSheetId="3" hidden="1">{"fdsup://directions/FAT Viewer?action=UPDATE&amp;creator=factset&amp;DYN_ARGS=TRUE&amp;DOC_NAME=FAT:FQL_AUDITING_CLIENT_TEMPLATE.FAT&amp;display_string=Audit&amp;VAR:KEY=PIZMBCVMDY&amp;VAR:QUERY=RkZfQ0FQRVgoQU5OLDAsLCxSUCk=&amp;WINDOW=FIRST_POPUP&amp;HEIGHT=450&amp;WIDTH=450&amp;START_MAXIMIZED=","FALSE&amp;VAR:CALENDAR=US&amp;VAR:SYMBOL=MDR&amp;VAR:INDEX=0"}</definedName>
    <definedName name="_3921__FDSAUDITLINK__" hidden="1">{"fdsup://directions/FAT Viewer?action=UPDATE&amp;creator=factset&amp;DYN_ARGS=TRUE&amp;DOC_NAME=FAT:FQL_AUDITING_CLIENT_TEMPLATE.FAT&amp;display_string=Audit&amp;VAR:KEY=PIZMBCVMDY&amp;VAR:QUERY=RkZfQ0FQRVgoQU5OLDAsLCxSUCk=&amp;WINDOW=FIRST_POPUP&amp;HEIGHT=450&amp;WIDTH=450&amp;START_MAXIMIZED=","FALSE&amp;VAR:CALENDAR=US&amp;VAR:SYMBOL=MDR&amp;VAR:INDEX=0"}</definedName>
    <definedName name="_3922__FDSAUDITLINK__" localSheetId="11" hidden="1">{"fdsup://directions/FAT Viewer?action=UPDATE&amp;creator=factset&amp;DYN_ARGS=TRUE&amp;DOC_NAME=FAT:FQL_AUDITING_CLIENT_TEMPLATE.FAT&amp;display_string=Audit&amp;VAR:KEY=HUNKZOHOHK&amp;VAR:QUERY=RkZfQ0FQRVgoQU5OLC0xLCwsUlAp&amp;WINDOW=FIRST_POPUP&amp;HEIGHT=450&amp;WIDTH=450&amp;START_MAXIMIZED=","FALSE&amp;VAR:CALENDAR=US&amp;VAR:SYMBOL=MDR&amp;VAR:INDEX=0"}</definedName>
    <definedName name="_3922__FDSAUDITLINK__" localSheetId="3" hidden="1">{"fdsup://directions/FAT Viewer?action=UPDATE&amp;creator=factset&amp;DYN_ARGS=TRUE&amp;DOC_NAME=FAT:FQL_AUDITING_CLIENT_TEMPLATE.FAT&amp;display_string=Audit&amp;VAR:KEY=HUNKZOHOHK&amp;VAR:QUERY=RkZfQ0FQRVgoQU5OLC0xLCwsUlAp&amp;WINDOW=FIRST_POPUP&amp;HEIGHT=450&amp;WIDTH=450&amp;START_MAXIMIZED=","FALSE&amp;VAR:CALENDAR=US&amp;VAR:SYMBOL=MDR&amp;VAR:INDEX=0"}</definedName>
    <definedName name="_3922__FDSAUDITLINK__" hidden="1">{"fdsup://directions/FAT Viewer?action=UPDATE&amp;creator=factset&amp;DYN_ARGS=TRUE&amp;DOC_NAME=FAT:FQL_AUDITING_CLIENT_TEMPLATE.FAT&amp;display_string=Audit&amp;VAR:KEY=HUNKZOHOHK&amp;VAR:QUERY=RkZfQ0FQRVgoQU5OLC0xLCwsUlAp&amp;WINDOW=FIRST_POPUP&amp;HEIGHT=450&amp;WIDTH=450&amp;START_MAXIMIZED=","FALSE&amp;VAR:CALENDAR=US&amp;VAR:SYMBOL=MDR&amp;VAR:INDEX=0"}</definedName>
    <definedName name="_3923__FDSAUDITLINK__" localSheetId="11" hidden="1">{"fdsup://directions/FAT Viewer?action=UPDATE&amp;creator=factset&amp;DYN_ARGS=TRUE&amp;DOC_NAME=FAT:FQL_AUDITING_CLIENT_TEMPLATE.FAT&amp;display_string=Audit&amp;VAR:KEY=VQFUNEBONW&amp;VAR:QUERY=RkZfQ0FQRVgoQU5OLC0yLCwsUlAp&amp;WINDOW=FIRST_POPUP&amp;HEIGHT=450&amp;WIDTH=450&amp;START_MAXIMIZED=","FALSE&amp;VAR:CALENDAR=US&amp;VAR:SYMBOL=MDR&amp;VAR:INDEX=0"}</definedName>
    <definedName name="_3923__FDSAUDITLINK__" localSheetId="3" hidden="1">{"fdsup://directions/FAT Viewer?action=UPDATE&amp;creator=factset&amp;DYN_ARGS=TRUE&amp;DOC_NAME=FAT:FQL_AUDITING_CLIENT_TEMPLATE.FAT&amp;display_string=Audit&amp;VAR:KEY=VQFUNEBONW&amp;VAR:QUERY=RkZfQ0FQRVgoQU5OLC0yLCwsUlAp&amp;WINDOW=FIRST_POPUP&amp;HEIGHT=450&amp;WIDTH=450&amp;START_MAXIMIZED=","FALSE&amp;VAR:CALENDAR=US&amp;VAR:SYMBOL=MDR&amp;VAR:INDEX=0"}</definedName>
    <definedName name="_3923__FDSAUDITLINK__" hidden="1">{"fdsup://directions/FAT Viewer?action=UPDATE&amp;creator=factset&amp;DYN_ARGS=TRUE&amp;DOC_NAME=FAT:FQL_AUDITING_CLIENT_TEMPLATE.FAT&amp;display_string=Audit&amp;VAR:KEY=VQFUNEBONW&amp;VAR:QUERY=RkZfQ0FQRVgoQU5OLC0yLCwsUlAp&amp;WINDOW=FIRST_POPUP&amp;HEIGHT=450&amp;WIDTH=450&amp;START_MAXIMIZED=","FALSE&amp;VAR:CALENDAR=US&amp;VAR:SYMBOL=MDR&amp;VAR:INDEX=0"}</definedName>
    <definedName name="_3924__FDSAUDITLINK__" localSheetId="11" hidden="1">{"fdsup://directions/FAT Viewer?action=UPDATE&amp;creator=factset&amp;DYN_ARGS=TRUE&amp;DOC_NAME=FAT:FQL_AUDITING_CLIENT_TEMPLATE.FAT&amp;display_string=Audit&amp;VAR:KEY=FKTIFIFKXE&amp;VAR:QUERY=RkZfTkVUX0lOQyhBTk4sLTEsLCxSUCk=&amp;WINDOW=FIRST_POPUP&amp;HEIGHT=450&amp;WIDTH=450&amp;START_MAXIMI","ZED=FALSE&amp;VAR:CALENDAR=US&amp;VAR:SYMBOL=MDR&amp;VAR:INDEX=0"}</definedName>
    <definedName name="_3924__FDSAUDITLINK__" localSheetId="3" hidden="1">{"fdsup://directions/FAT Viewer?action=UPDATE&amp;creator=factset&amp;DYN_ARGS=TRUE&amp;DOC_NAME=FAT:FQL_AUDITING_CLIENT_TEMPLATE.FAT&amp;display_string=Audit&amp;VAR:KEY=FKTIFIFKXE&amp;VAR:QUERY=RkZfTkVUX0lOQyhBTk4sLTEsLCxSUCk=&amp;WINDOW=FIRST_POPUP&amp;HEIGHT=450&amp;WIDTH=450&amp;START_MAXIMI","ZED=FALSE&amp;VAR:CALENDAR=US&amp;VAR:SYMBOL=MDR&amp;VAR:INDEX=0"}</definedName>
    <definedName name="_3924__FDSAUDITLINK__" hidden="1">{"fdsup://directions/FAT Viewer?action=UPDATE&amp;creator=factset&amp;DYN_ARGS=TRUE&amp;DOC_NAME=FAT:FQL_AUDITING_CLIENT_TEMPLATE.FAT&amp;display_string=Audit&amp;VAR:KEY=FKTIFIFKXE&amp;VAR:QUERY=RkZfTkVUX0lOQyhBTk4sLTEsLCxSUCk=&amp;WINDOW=FIRST_POPUP&amp;HEIGHT=450&amp;WIDTH=450&amp;START_MAXIMI","ZED=FALSE&amp;VAR:CALENDAR=US&amp;VAR:SYMBOL=MDR&amp;VAR:INDEX=0"}</definedName>
    <definedName name="_3925__FDSAUDITLINK__" localSheetId="11" hidden="1">{"fdsup://directions/FAT Viewer?action=UPDATE&amp;creator=factset&amp;DYN_ARGS=TRUE&amp;DOC_NAME=FAT:FQL_AUDITING_CLIENT_TEMPLATE.FAT&amp;display_string=Audit&amp;VAR:KEY=LARQDAVYLU&amp;VAR:QUERY=RkZfTkVUX0lOQyhBTk4sLTIsLCxSUCk=&amp;WINDOW=FIRST_POPUP&amp;HEIGHT=450&amp;WIDTH=450&amp;START_MAXIMI","ZED=FALSE&amp;VAR:CALENDAR=US&amp;VAR:SYMBOL=MDR&amp;VAR:INDEX=0"}</definedName>
    <definedName name="_3925__FDSAUDITLINK__" localSheetId="3" hidden="1">{"fdsup://directions/FAT Viewer?action=UPDATE&amp;creator=factset&amp;DYN_ARGS=TRUE&amp;DOC_NAME=FAT:FQL_AUDITING_CLIENT_TEMPLATE.FAT&amp;display_string=Audit&amp;VAR:KEY=LARQDAVYLU&amp;VAR:QUERY=RkZfTkVUX0lOQyhBTk4sLTIsLCxSUCk=&amp;WINDOW=FIRST_POPUP&amp;HEIGHT=450&amp;WIDTH=450&amp;START_MAXIMI","ZED=FALSE&amp;VAR:CALENDAR=US&amp;VAR:SYMBOL=MDR&amp;VAR:INDEX=0"}</definedName>
    <definedName name="_3925__FDSAUDITLINK__" hidden="1">{"fdsup://directions/FAT Viewer?action=UPDATE&amp;creator=factset&amp;DYN_ARGS=TRUE&amp;DOC_NAME=FAT:FQL_AUDITING_CLIENT_TEMPLATE.FAT&amp;display_string=Audit&amp;VAR:KEY=LARQDAVYLU&amp;VAR:QUERY=RkZfTkVUX0lOQyhBTk4sLTIsLCxSUCk=&amp;WINDOW=FIRST_POPUP&amp;HEIGHT=450&amp;WIDTH=450&amp;START_MAXIMI","ZED=FALSE&amp;VAR:CALENDAR=US&amp;VAR:SYMBOL=MDR&amp;VAR:INDEX=0"}</definedName>
    <definedName name="_3926__FDSAUDITLINK__" localSheetId="11" hidden="1">{"fdsup://directions/FAT Viewer?action=UPDATE&amp;creator=factset&amp;DYN_ARGS=TRUE&amp;DOC_NAME=FAT:FQL_AUDITING_CLIENT_TEMPLATE.FAT&amp;display_string=Audit&amp;VAR:KEY=PEJMVSLWRK&amp;VAR:QUERY=RkZfRUJJVChBTk4sLTEsLCxSUCk=&amp;WINDOW=FIRST_POPUP&amp;HEIGHT=450&amp;WIDTH=450&amp;START_MAXIMIZED=","FALSE&amp;VAR:CALENDAR=US&amp;VAR:SYMBOL=MDR&amp;VAR:INDEX=0"}</definedName>
    <definedName name="_3926__FDSAUDITLINK__" localSheetId="3" hidden="1">{"fdsup://directions/FAT Viewer?action=UPDATE&amp;creator=factset&amp;DYN_ARGS=TRUE&amp;DOC_NAME=FAT:FQL_AUDITING_CLIENT_TEMPLATE.FAT&amp;display_string=Audit&amp;VAR:KEY=PEJMVSLWRK&amp;VAR:QUERY=RkZfRUJJVChBTk4sLTEsLCxSUCk=&amp;WINDOW=FIRST_POPUP&amp;HEIGHT=450&amp;WIDTH=450&amp;START_MAXIMIZED=","FALSE&amp;VAR:CALENDAR=US&amp;VAR:SYMBOL=MDR&amp;VAR:INDEX=0"}</definedName>
    <definedName name="_3926__FDSAUDITLINK__" hidden="1">{"fdsup://directions/FAT Viewer?action=UPDATE&amp;creator=factset&amp;DYN_ARGS=TRUE&amp;DOC_NAME=FAT:FQL_AUDITING_CLIENT_TEMPLATE.FAT&amp;display_string=Audit&amp;VAR:KEY=PEJMVSLWRK&amp;VAR:QUERY=RkZfRUJJVChBTk4sLTEsLCxSUCk=&amp;WINDOW=FIRST_POPUP&amp;HEIGHT=450&amp;WIDTH=450&amp;START_MAXIMIZED=","FALSE&amp;VAR:CALENDAR=US&amp;VAR:SYMBOL=MDR&amp;VAR:INDEX=0"}</definedName>
    <definedName name="_3927__FDSAUDITLINK__" localSheetId="11" hidden="1">{"fdsup://directions/FAT Viewer?action=UPDATE&amp;creator=factset&amp;DYN_ARGS=TRUE&amp;DOC_NAME=FAT:FQL_AUDITING_CLIENT_TEMPLATE.FAT&amp;display_string=Audit&amp;VAR:KEY=DURSFEFQTU&amp;VAR:QUERY=RkZfRUJJVChBTk4sLTIsLCxSUCk=&amp;WINDOW=FIRST_POPUP&amp;HEIGHT=450&amp;WIDTH=450&amp;START_MAXIMIZED=","FALSE&amp;VAR:CALENDAR=US&amp;VAR:SYMBOL=MDR&amp;VAR:INDEX=0"}</definedName>
    <definedName name="_3927__FDSAUDITLINK__" localSheetId="3" hidden="1">{"fdsup://directions/FAT Viewer?action=UPDATE&amp;creator=factset&amp;DYN_ARGS=TRUE&amp;DOC_NAME=FAT:FQL_AUDITING_CLIENT_TEMPLATE.FAT&amp;display_string=Audit&amp;VAR:KEY=DURSFEFQTU&amp;VAR:QUERY=RkZfRUJJVChBTk4sLTIsLCxSUCk=&amp;WINDOW=FIRST_POPUP&amp;HEIGHT=450&amp;WIDTH=450&amp;START_MAXIMIZED=","FALSE&amp;VAR:CALENDAR=US&amp;VAR:SYMBOL=MDR&amp;VAR:INDEX=0"}</definedName>
    <definedName name="_3927__FDSAUDITLINK__" hidden="1">{"fdsup://directions/FAT Viewer?action=UPDATE&amp;creator=factset&amp;DYN_ARGS=TRUE&amp;DOC_NAME=FAT:FQL_AUDITING_CLIENT_TEMPLATE.FAT&amp;display_string=Audit&amp;VAR:KEY=DURSFEFQTU&amp;VAR:QUERY=RkZfRUJJVChBTk4sLTIsLCxSUCk=&amp;WINDOW=FIRST_POPUP&amp;HEIGHT=450&amp;WIDTH=450&amp;START_MAXIMIZED=","FALSE&amp;VAR:CALENDAR=US&amp;VAR:SYMBOL=MDR&amp;VAR:INDEX=0"}</definedName>
    <definedName name="_3928__FDSAUDITLINK__" localSheetId="11" hidden="1">{"fdsup://directions/FAT Viewer?action=UPDATE&amp;creator=factset&amp;DYN_ARGS=TRUE&amp;DOC_NAME=FAT:FQL_AUDITING_CLIENT_TEMPLATE.FAT&amp;display_string=Audit&amp;VAR:KEY=XKNWDEDYPK&amp;VAR:QUERY=RkZfRUJJVERBKEFOTiwtMSwsLFJQKQ==&amp;WINDOW=FIRST_POPUP&amp;HEIGHT=450&amp;WIDTH=450&amp;START_MAXIMI","ZED=FALSE&amp;VAR:CALENDAR=US&amp;VAR:SYMBOL=MDR&amp;VAR:INDEX=0"}</definedName>
    <definedName name="_3928__FDSAUDITLINK__" localSheetId="3" hidden="1">{"fdsup://directions/FAT Viewer?action=UPDATE&amp;creator=factset&amp;DYN_ARGS=TRUE&amp;DOC_NAME=FAT:FQL_AUDITING_CLIENT_TEMPLATE.FAT&amp;display_string=Audit&amp;VAR:KEY=XKNWDEDYPK&amp;VAR:QUERY=RkZfRUJJVERBKEFOTiwtMSwsLFJQKQ==&amp;WINDOW=FIRST_POPUP&amp;HEIGHT=450&amp;WIDTH=450&amp;START_MAXIMI","ZED=FALSE&amp;VAR:CALENDAR=US&amp;VAR:SYMBOL=MDR&amp;VAR:INDEX=0"}</definedName>
    <definedName name="_3928__FDSAUDITLINK__" hidden="1">{"fdsup://directions/FAT Viewer?action=UPDATE&amp;creator=factset&amp;DYN_ARGS=TRUE&amp;DOC_NAME=FAT:FQL_AUDITING_CLIENT_TEMPLATE.FAT&amp;display_string=Audit&amp;VAR:KEY=XKNWDEDYPK&amp;VAR:QUERY=RkZfRUJJVERBKEFOTiwtMSwsLFJQKQ==&amp;WINDOW=FIRST_POPUP&amp;HEIGHT=450&amp;WIDTH=450&amp;START_MAXIMI","ZED=FALSE&amp;VAR:CALENDAR=US&amp;VAR:SYMBOL=MDR&amp;VAR:INDEX=0"}</definedName>
    <definedName name="_3929__FDSAUDITLINK__" localSheetId="11" hidden="1">{"fdsup://directions/FAT Viewer?action=UPDATE&amp;creator=factset&amp;DYN_ARGS=TRUE&amp;DOC_NAME=FAT:FQL_AUDITING_CLIENT_TEMPLATE.FAT&amp;display_string=Audit&amp;VAR:KEY=PCVIHGXCBG&amp;VAR:QUERY=RkZfRUJJVERBKEFOTiwtMiwsLFJQKQ==&amp;WINDOW=FIRST_POPUP&amp;HEIGHT=450&amp;WIDTH=450&amp;START_MAXIMI","ZED=FALSE&amp;VAR:CALENDAR=US&amp;VAR:SYMBOL=MDR&amp;VAR:INDEX=0"}</definedName>
    <definedName name="_3929__FDSAUDITLINK__" localSheetId="3" hidden="1">{"fdsup://directions/FAT Viewer?action=UPDATE&amp;creator=factset&amp;DYN_ARGS=TRUE&amp;DOC_NAME=FAT:FQL_AUDITING_CLIENT_TEMPLATE.FAT&amp;display_string=Audit&amp;VAR:KEY=PCVIHGXCBG&amp;VAR:QUERY=RkZfRUJJVERBKEFOTiwtMiwsLFJQKQ==&amp;WINDOW=FIRST_POPUP&amp;HEIGHT=450&amp;WIDTH=450&amp;START_MAXIMI","ZED=FALSE&amp;VAR:CALENDAR=US&amp;VAR:SYMBOL=MDR&amp;VAR:INDEX=0"}</definedName>
    <definedName name="_3929__FDSAUDITLINK__" hidden="1">{"fdsup://directions/FAT Viewer?action=UPDATE&amp;creator=factset&amp;DYN_ARGS=TRUE&amp;DOC_NAME=FAT:FQL_AUDITING_CLIENT_TEMPLATE.FAT&amp;display_string=Audit&amp;VAR:KEY=PCVIHGXCBG&amp;VAR:QUERY=RkZfRUJJVERBKEFOTiwtMiwsLFJQKQ==&amp;WINDOW=FIRST_POPUP&amp;HEIGHT=450&amp;WIDTH=450&amp;START_MAXIMI","ZED=FALSE&amp;VAR:CALENDAR=US&amp;VAR:SYMBOL=MDR&amp;VAR:INDEX=0"}</definedName>
    <definedName name="_393__FDSAUDITLINK__" localSheetId="11" hidden="1">{"fdsup://directions/FAT Viewer?action=UPDATE&amp;creator=factset&amp;DYN_ARGS=TRUE&amp;DOC_NAME=FAT:FQL_AUDITING_CLIENT_TEMPLATE.FAT&amp;display_string=Audit&amp;VAR:KEY=LSPEVSLMPQ&amp;VAR:QUERY=RkZfQ0FQRVgoQU5OLC0yLCwsUlAp&amp;WINDOW=FIRST_POPUP&amp;HEIGHT=450&amp;WIDTH=450&amp;START_MAXIMIZED=","FALSE&amp;VAR:CALENDAR=FIVEDAY&amp;VAR:SYMBOL=616618&amp;VAR:INDEX=0"}</definedName>
    <definedName name="_393__FDSAUDITLINK__" localSheetId="3" hidden="1">{"fdsup://directions/FAT Viewer?action=UPDATE&amp;creator=factset&amp;DYN_ARGS=TRUE&amp;DOC_NAME=FAT:FQL_AUDITING_CLIENT_TEMPLATE.FAT&amp;display_string=Audit&amp;VAR:KEY=LSPEVSLMPQ&amp;VAR:QUERY=RkZfQ0FQRVgoQU5OLC0yLCwsUlAp&amp;WINDOW=FIRST_POPUP&amp;HEIGHT=450&amp;WIDTH=450&amp;START_MAXIMIZED=","FALSE&amp;VAR:CALENDAR=FIVEDAY&amp;VAR:SYMBOL=616618&amp;VAR:INDEX=0"}</definedName>
    <definedName name="_393__FDSAUDITLINK__" hidden="1">{"fdsup://directions/FAT Viewer?action=UPDATE&amp;creator=factset&amp;DYN_ARGS=TRUE&amp;DOC_NAME=FAT:FQL_AUDITING_CLIENT_TEMPLATE.FAT&amp;display_string=Audit&amp;VAR:KEY=LSPEVSLMPQ&amp;VAR:QUERY=RkZfQ0FQRVgoQU5OLC0yLCwsUlAp&amp;WINDOW=FIRST_POPUP&amp;HEIGHT=450&amp;WIDTH=450&amp;START_MAXIMIZED=","FALSE&amp;VAR:CALENDAR=FIVEDAY&amp;VAR:SYMBOL=616618&amp;VAR:INDEX=0"}</definedName>
    <definedName name="_3930__FDSAUDITLINK__" localSheetId="11" hidden="1">{"fdsup://Directions/FactSet Auditing Viewer?action=AUDIT_VALUE&amp;DB=129&amp;ID1=58003710&amp;VALUEID=01001&amp;SDATE=2008&amp;PERIODTYPE=ANN_STD&amp;window=popup_no_bar&amp;width=385&amp;height=120&amp;START_MAXIMIZED=FALSE&amp;creator=factset&amp;display_string=Audit"}</definedName>
    <definedName name="_3930__FDSAUDITLINK__" localSheetId="3" hidden="1">{"fdsup://Directions/FactSet Auditing Viewer?action=AUDIT_VALUE&amp;DB=129&amp;ID1=58003710&amp;VALUEID=01001&amp;SDATE=2008&amp;PERIODTYPE=ANN_STD&amp;window=popup_no_bar&amp;width=385&amp;height=120&amp;START_MAXIMIZED=FALSE&amp;creator=factset&amp;display_string=Audit"}</definedName>
    <definedName name="_3930__FDSAUDITLINK__" hidden="1">{"fdsup://Directions/FactSet Auditing Viewer?action=AUDIT_VALUE&amp;DB=129&amp;ID1=58003710&amp;VALUEID=01001&amp;SDATE=2008&amp;PERIODTYPE=ANN_STD&amp;window=popup_no_bar&amp;width=385&amp;height=120&amp;START_MAXIMIZED=FALSE&amp;creator=factset&amp;display_string=Audit"}</definedName>
    <definedName name="_3931__FDSAUDITLINK__" localSheetId="11" hidden="1">{"fdsup://Directions/FactSet Auditing Viewer?action=AUDIT_VALUE&amp;DB=129&amp;ID1=58003710&amp;VALUEID=01001&amp;SDATE=2007&amp;PERIODTYPE=ANN_STD&amp;window=popup_no_bar&amp;width=385&amp;height=120&amp;START_MAXIMIZED=FALSE&amp;creator=factset&amp;display_string=Audit"}</definedName>
    <definedName name="_3931__FDSAUDITLINK__" localSheetId="3" hidden="1">{"fdsup://Directions/FactSet Auditing Viewer?action=AUDIT_VALUE&amp;DB=129&amp;ID1=58003710&amp;VALUEID=01001&amp;SDATE=2007&amp;PERIODTYPE=ANN_STD&amp;window=popup_no_bar&amp;width=385&amp;height=120&amp;START_MAXIMIZED=FALSE&amp;creator=factset&amp;display_string=Audit"}</definedName>
    <definedName name="_3931__FDSAUDITLINK__" hidden="1">{"fdsup://Directions/FactSet Auditing Viewer?action=AUDIT_VALUE&amp;DB=129&amp;ID1=58003710&amp;VALUEID=01001&amp;SDATE=2007&amp;PERIODTYPE=ANN_STD&amp;window=popup_no_bar&amp;width=385&amp;height=120&amp;START_MAXIMIZED=FALSE&amp;creator=factset&amp;display_string=Audit"}</definedName>
    <definedName name="_3932__FDSAUDITLINK__" localSheetId="11" hidden="1">{"fdsup://directions/FAT Viewer?action=UPDATE&amp;creator=factset&amp;DYN_ARGS=TRUE&amp;DOC_NAME=FAT:FQL_AUDITING_CLIENT_TEMPLATE.FAT&amp;display_string=Audit&amp;VAR:KEY=HYHYPUBOBQ&amp;VAR:QUERY=RkZfQ0FQRVgoQU5OLDAsLCxSUCk=&amp;WINDOW=FIRST_POPUP&amp;HEIGHT=450&amp;WIDTH=450&amp;START_MAXIMIZED=","FALSE&amp;VAR:CALENDAR=US&amp;VAR:SYMBOL=017260&amp;VAR:INDEX=0"}</definedName>
    <definedName name="_3932__FDSAUDITLINK__" localSheetId="3" hidden="1">{"fdsup://directions/FAT Viewer?action=UPDATE&amp;creator=factset&amp;DYN_ARGS=TRUE&amp;DOC_NAME=FAT:FQL_AUDITING_CLIENT_TEMPLATE.FAT&amp;display_string=Audit&amp;VAR:KEY=HYHYPUBOBQ&amp;VAR:QUERY=RkZfQ0FQRVgoQU5OLDAsLCxSUCk=&amp;WINDOW=FIRST_POPUP&amp;HEIGHT=450&amp;WIDTH=450&amp;START_MAXIMIZED=","FALSE&amp;VAR:CALENDAR=US&amp;VAR:SYMBOL=017260&amp;VAR:INDEX=0"}</definedName>
    <definedName name="_3932__FDSAUDITLINK__" hidden="1">{"fdsup://directions/FAT Viewer?action=UPDATE&amp;creator=factset&amp;DYN_ARGS=TRUE&amp;DOC_NAME=FAT:FQL_AUDITING_CLIENT_TEMPLATE.FAT&amp;display_string=Audit&amp;VAR:KEY=HYHYPUBOBQ&amp;VAR:QUERY=RkZfQ0FQRVgoQU5OLDAsLCxSUCk=&amp;WINDOW=FIRST_POPUP&amp;HEIGHT=450&amp;WIDTH=450&amp;START_MAXIMIZED=","FALSE&amp;VAR:CALENDAR=US&amp;VAR:SYMBOL=017260&amp;VAR:INDEX=0"}</definedName>
    <definedName name="_3933__FDSAUDITLINK__" localSheetId="11" hidden="1">{"fdsup://directions/FAT Viewer?action=UPDATE&amp;creator=factset&amp;DYN_ARGS=TRUE&amp;DOC_NAME=FAT:FQL_AUDITING_CLIENT_TEMPLATE.FAT&amp;display_string=Audit&amp;VAR:KEY=ZYHYHSHAVI&amp;VAR:QUERY=RkZfQ0FQRVgoQU5OLC0xLCwsUlAp&amp;WINDOW=FIRST_POPUP&amp;HEIGHT=450&amp;WIDTH=450&amp;START_MAXIMIZED=","FALSE&amp;VAR:CALENDAR=US&amp;VAR:SYMBOL=017260&amp;VAR:INDEX=0"}</definedName>
    <definedName name="_3933__FDSAUDITLINK__" localSheetId="3" hidden="1">{"fdsup://directions/FAT Viewer?action=UPDATE&amp;creator=factset&amp;DYN_ARGS=TRUE&amp;DOC_NAME=FAT:FQL_AUDITING_CLIENT_TEMPLATE.FAT&amp;display_string=Audit&amp;VAR:KEY=ZYHYHSHAVI&amp;VAR:QUERY=RkZfQ0FQRVgoQU5OLC0xLCwsUlAp&amp;WINDOW=FIRST_POPUP&amp;HEIGHT=450&amp;WIDTH=450&amp;START_MAXIMIZED=","FALSE&amp;VAR:CALENDAR=US&amp;VAR:SYMBOL=017260&amp;VAR:INDEX=0"}</definedName>
    <definedName name="_3933__FDSAUDITLINK__" hidden="1">{"fdsup://directions/FAT Viewer?action=UPDATE&amp;creator=factset&amp;DYN_ARGS=TRUE&amp;DOC_NAME=FAT:FQL_AUDITING_CLIENT_TEMPLATE.FAT&amp;display_string=Audit&amp;VAR:KEY=ZYHYHSHAVI&amp;VAR:QUERY=RkZfQ0FQRVgoQU5OLC0xLCwsUlAp&amp;WINDOW=FIRST_POPUP&amp;HEIGHT=450&amp;WIDTH=450&amp;START_MAXIMIZED=","FALSE&amp;VAR:CALENDAR=US&amp;VAR:SYMBOL=017260&amp;VAR:INDEX=0"}</definedName>
    <definedName name="_3934__FDSAUDITLINK__" localSheetId="11" hidden="1">{"fdsup://directions/FAT Viewer?action=UPDATE&amp;creator=factset&amp;DYN_ARGS=TRUE&amp;DOC_NAME=FAT:FQL_AUDITING_CLIENT_TEMPLATE.FAT&amp;display_string=Audit&amp;VAR:KEY=BSDKVUNWJW&amp;VAR:QUERY=RkZfQ0FQRVgoQU5OLC0yLCwsUlAp&amp;WINDOW=FIRST_POPUP&amp;HEIGHT=450&amp;WIDTH=450&amp;START_MAXIMIZED=","FALSE&amp;VAR:CALENDAR=US&amp;VAR:SYMBOL=017260&amp;VAR:INDEX=0"}</definedName>
    <definedName name="_3934__FDSAUDITLINK__" localSheetId="3" hidden="1">{"fdsup://directions/FAT Viewer?action=UPDATE&amp;creator=factset&amp;DYN_ARGS=TRUE&amp;DOC_NAME=FAT:FQL_AUDITING_CLIENT_TEMPLATE.FAT&amp;display_string=Audit&amp;VAR:KEY=BSDKVUNWJW&amp;VAR:QUERY=RkZfQ0FQRVgoQU5OLC0yLCwsUlAp&amp;WINDOW=FIRST_POPUP&amp;HEIGHT=450&amp;WIDTH=450&amp;START_MAXIMIZED=","FALSE&amp;VAR:CALENDAR=US&amp;VAR:SYMBOL=017260&amp;VAR:INDEX=0"}</definedName>
    <definedName name="_3934__FDSAUDITLINK__" hidden="1">{"fdsup://directions/FAT Viewer?action=UPDATE&amp;creator=factset&amp;DYN_ARGS=TRUE&amp;DOC_NAME=FAT:FQL_AUDITING_CLIENT_TEMPLATE.FAT&amp;display_string=Audit&amp;VAR:KEY=BSDKVUNWJW&amp;VAR:QUERY=RkZfQ0FQRVgoQU5OLC0yLCwsUlAp&amp;WINDOW=FIRST_POPUP&amp;HEIGHT=450&amp;WIDTH=450&amp;START_MAXIMIZED=","FALSE&amp;VAR:CALENDAR=US&amp;VAR:SYMBOL=017260&amp;VAR:INDEX=0"}</definedName>
    <definedName name="_3935__FDSAUDITLINK__" localSheetId="11" hidden="1">{"fdsup://directions/FAT Viewer?action=UPDATE&amp;creator=factset&amp;DYN_ARGS=TRUE&amp;DOC_NAME=FAT:FQL_AUDITING_CLIENT_TEMPLATE.FAT&amp;display_string=Audit&amp;VAR:KEY=ZEZULCRQZK&amp;VAR:QUERY=RkZfTkVUX0lOQyhBTk4sLTEsLCxSUCk=&amp;WINDOW=FIRST_POPUP&amp;HEIGHT=450&amp;WIDTH=450&amp;START_MAXIMI","ZED=FALSE&amp;VAR:CALENDAR=US&amp;VAR:SYMBOL=017260&amp;VAR:INDEX=0"}</definedName>
    <definedName name="_3935__FDSAUDITLINK__" localSheetId="3" hidden="1">{"fdsup://directions/FAT Viewer?action=UPDATE&amp;creator=factset&amp;DYN_ARGS=TRUE&amp;DOC_NAME=FAT:FQL_AUDITING_CLIENT_TEMPLATE.FAT&amp;display_string=Audit&amp;VAR:KEY=ZEZULCRQZK&amp;VAR:QUERY=RkZfTkVUX0lOQyhBTk4sLTEsLCxSUCk=&amp;WINDOW=FIRST_POPUP&amp;HEIGHT=450&amp;WIDTH=450&amp;START_MAXIMI","ZED=FALSE&amp;VAR:CALENDAR=US&amp;VAR:SYMBOL=017260&amp;VAR:INDEX=0"}</definedName>
    <definedName name="_3935__FDSAUDITLINK__" hidden="1">{"fdsup://directions/FAT Viewer?action=UPDATE&amp;creator=factset&amp;DYN_ARGS=TRUE&amp;DOC_NAME=FAT:FQL_AUDITING_CLIENT_TEMPLATE.FAT&amp;display_string=Audit&amp;VAR:KEY=ZEZULCRQZK&amp;VAR:QUERY=RkZfTkVUX0lOQyhBTk4sLTEsLCxSUCk=&amp;WINDOW=FIRST_POPUP&amp;HEIGHT=450&amp;WIDTH=450&amp;START_MAXIMI","ZED=FALSE&amp;VAR:CALENDAR=US&amp;VAR:SYMBOL=017260&amp;VAR:INDEX=0"}</definedName>
    <definedName name="_3936__FDSAUDITLINK__" localSheetId="11" hidden="1">{"fdsup://directions/FAT Viewer?action=UPDATE&amp;creator=factset&amp;DYN_ARGS=TRUE&amp;DOC_NAME=FAT:FQL_AUDITING_CLIENT_TEMPLATE.FAT&amp;display_string=Audit&amp;VAR:KEY=NGNMZATMBU&amp;VAR:QUERY=RkZfTkVUX0lOQyhBTk4sLTIsLCxSUCk=&amp;WINDOW=FIRST_POPUP&amp;HEIGHT=450&amp;WIDTH=450&amp;START_MAXIMI","ZED=FALSE&amp;VAR:CALENDAR=US&amp;VAR:SYMBOL=017260&amp;VAR:INDEX=0"}</definedName>
    <definedName name="_3936__FDSAUDITLINK__" localSheetId="3" hidden="1">{"fdsup://directions/FAT Viewer?action=UPDATE&amp;creator=factset&amp;DYN_ARGS=TRUE&amp;DOC_NAME=FAT:FQL_AUDITING_CLIENT_TEMPLATE.FAT&amp;display_string=Audit&amp;VAR:KEY=NGNMZATMBU&amp;VAR:QUERY=RkZfTkVUX0lOQyhBTk4sLTIsLCxSUCk=&amp;WINDOW=FIRST_POPUP&amp;HEIGHT=450&amp;WIDTH=450&amp;START_MAXIMI","ZED=FALSE&amp;VAR:CALENDAR=US&amp;VAR:SYMBOL=017260&amp;VAR:INDEX=0"}</definedName>
    <definedName name="_3936__FDSAUDITLINK__" hidden="1">{"fdsup://directions/FAT Viewer?action=UPDATE&amp;creator=factset&amp;DYN_ARGS=TRUE&amp;DOC_NAME=FAT:FQL_AUDITING_CLIENT_TEMPLATE.FAT&amp;display_string=Audit&amp;VAR:KEY=NGNMZATMBU&amp;VAR:QUERY=RkZfTkVUX0lOQyhBTk4sLTIsLCxSUCk=&amp;WINDOW=FIRST_POPUP&amp;HEIGHT=450&amp;WIDTH=450&amp;START_MAXIMI","ZED=FALSE&amp;VAR:CALENDAR=US&amp;VAR:SYMBOL=017260&amp;VAR:INDEX=0"}</definedName>
    <definedName name="_3937__FDSAUDITLINK__" localSheetId="11" hidden="1">{"fdsup://directions/FAT Viewer?action=UPDATE&amp;creator=factset&amp;DYN_ARGS=TRUE&amp;DOC_NAME=FAT:FQL_AUDITING_CLIENT_TEMPLATE.FAT&amp;display_string=Audit&amp;VAR:KEY=LKFSRIXCDQ&amp;VAR:QUERY=RkZfRUJJVChBTk4sLTEsLCxSUCk=&amp;WINDOW=FIRST_POPUP&amp;HEIGHT=450&amp;WIDTH=450&amp;START_MAXIMIZED=","FALSE&amp;VAR:CALENDAR=US&amp;VAR:SYMBOL=017260&amp;VAR:INDEX=0"}</definedName>
    <definedName name="_3937__FDSAUDITLINK__" localSheetId="3" hidden="1">{"fdsup://directions/FAT Viewer?action=UPDATE&amp;creator=factset&amp;DYN_ARGS=TRUE&amp;DOC_NAME=FAT:FQL_AUDITING_CLIENT_TEMPLATE.FAT&amp;display_string=Audit&amp;VAR:KEY=LKFSRIXCDQ&amp;VAR:QUERY=RkZfRUJJVChBTk4sLTEsLCxSUCk=&amp;WINDOW=FIRST_POPUP&amp;HEIGHT=450&amp;WIDTH=450&amp;START_MAXIMIZED=","FALSE&amp;VAR:CALENDAR=US&amp;VAR:SYMBOL=017260&amp;VAR:INDEX=0"}</definedName>
    <definedName name="_3937__FDSAUDITLINK__" hidden="1">{"fdsup://directions/FAT Viewer?action=UPDATE&amp;creator=factset&amp;DYN_ARGS=TRUE&amp;DOC_NAME=FAT:FQL_AUDITING_CLIENT_TEMPLATE.FAT&amp;display_string=Audit&amp;VAR:KEY=LKFSRIXCDQ&amp;VAR:QUERY=RkZfRUJJVChBTk4sLTEsLCxSUCk=&amp;WINDOW=FIRST_POPUP&amp;HEIGHT=450&amp;WIDTH=450&amp;START_MAXIMIZED=","FALSE&amp;VAR:CALENDAR=US&amp;VAR:SYMBOL=017260&amp;VAR:INDEX=0"}</definedName>
    <definedName name="_3938__FDSAUDITLINK__" localSheetId="11" hidden="1">{"fdsup://directions/FAT Viewer?action=UPDATE&amp;creator=factset&amp;DYN_ARGS=TRUE&amp;DOC_NAME=FAT:FQL_AUDITING_CLIENT_TEMPLATE.FAT&amp;display_string=Audit&amp;VAR:KEY=PQRUJMVOBG&amp;VAR:QUERY=RkZfRUJJVChBTk4sLTIsLCxSUCk=&amp;WINDOW=FIRST_POPUP&amp;HEIGHT=450&amp;WIDTH=450&amp;START_MAXIMIZED=","FALSE&amp;VAR:CALENDAR=US&amp;VAR:SYMBOL=017260&amp;VAR:INDEX=0"}</definedName>
    <definedName name="_3938__FDSAUDITLINK__" localSheetId="3" hidden="1">{"fdsup://directions/FAT Viewer?action=UPDATE&amp;creator=factset&amp;DYN_ARGS=TRUE&amp;DOC_NAME=FAT:FQL_AUDITING_CLIENT_TEMPLATE.FAT&amp;display_string=Audit&amp;VAR:KEY=PQRUJMVOBG&amp;VAR:QUERY=RkZfRUJJVChBTk4sLTIsLCxSUCk=&amp;WINDOW=FIRST_POPUP&amp;HEIGHT=450&amp;WIDTH=450&amp;START_MAXIMIZED=","FALSE&amp;VAR:CALENDAR=US&amp;VAR:SYMBOL=017260&amp;VAR:INDEX=0"}</definedName>
    <definedName name="_3938__FDSAUDITLINK__" hidden="1">{"fdsup://directions/FAT Viewer?action=UPDATE&amp;creator=factset&amp;DYN_ARGS=TRUE&amp;DOC_NAME=FAT:FQL_AUDITING_CLIENT_TEMPLATE.FAT&amp;display_string=Audit&amp;VAR:KEY=PQRUJMVOBG&amp;VAR:QUERY=RkZfRUJJVChBTk4sLTIsLCxSUCk=&amp;WINDOW=FIRST_POPUP&amp;HEIGHT=450&amp;WIDTH=450&amp;START_MAXIMIZED=","FALSE&amp;VAR:CALENDAR=US&amp;VAR:SYMBOL=017260&amp;VAR:INDEX=0"}</definedName>
    <definedName name="_3939__FDSAUDITLINK__" localSheetId="11" hidden="1">{"fdsup://directions/FAT Viewer?action=UPDATE&amp;creator=factset&amp;DYN_ARGS=TRUE&amp;DOC_NAME=FAT:FQL_AUDITING_CLIENT_TEMPLATE.FAT&amp;display_string=Audit&amp;VAR:KEY=VQVKRGVCLM&amp;VAR:QUERY=RkZfRUJJVERBKEFOTiwtMSwsLFJQKQ==&amp;WINDOW=FIRST_POPUP&amp;HEIGHT=450&amp;WIDTH=450&amp;START_MAXIMI","ZED=FALSE&amp;VAR:CALENDAR=US&amp;VAR:SYMBOL=017260&amp;VAR:INDEX=0"}</definedName>
    <definedName name="_3939__FDSAUDITLINK__" localSheetId="3" hidden="1">{"fdsup://directions/FAT Viewer?action=UPDATE&amp;creator=factset&amp;DYN_ARGS=TRUE&amp;DOC_NAME=FAT:FQL_AUDITING_CLIENT_TEMPLATE.FAT&amp;display_string=Audit&amp;VAR:KEY=VQVKRGVCLM&amp;VAR:QUERY=RkZfRUJJVERBKEFOTiwtMSwsLFJQKQ==&amp;WINDOW=FIRST_POPUP&amp;HEIGHT=450&amp;WIDTH=450&amp;START_MAXIMI","ZED=FALSE&amp;VAR:CALENDAR=US&amp;VAR:SYMBOL=017260&amp;VAR:INDEX=0"}</definedName>
    <definedName name="_3939__FDSAUDITLINK__" hidden="1">{"fdsup://directions/FAT Viewer?action=UPDATE&amp;creator=factset&amp;DYN_ARGS=TRUE&amp;DOC_NAME=FAT:FQL_AUDITING_CLIENT_TEMPLATE.FAT&amp;display_string=Audit&amp;VAR:KEY=VQVKRGVCLM&amp;VAR:QUERY=RkZfRUJJVERBKEFOTiwtMSwsLFJQKQ==&amp;WINDOW=FIRST_POPUP&amp;HEIGHT=450&amp;WIDTH=450&amp;START_MAXIMI","ZED=FALSE&amp;VAR:CALENDAR=US&amp;VAR:SYMBOL=017260&amp;VAR:INDEX=0"}</definedName>
    <definedName name="_394__FDSAUDITLINK__" localSheetId="11" hidden="1">{"fdsup://directions/FAT Viewer?action=UPDATE&amp;creator=factset&amp;DYN_ARGS=TRUE&amp;DOC_NAME=FAT:FQL_AUDITING_CLIENT_TEMPLATE.FAT&amp;display_string=Audit&amp;VAR:KEY=NIBITWPELI&amp;VAR:QUERY=RkZfTkVUX0lOQyhBTk4sLTIsLCxSUCk=&amp;WINDOW=FIRST_POPUP&amp;HEIGHT=450&amp;WIDTH=450&amp;START_MAXIMI","ZED=FALSE&amp;VAR:CALENDAR=FIVEDAY&amp;VAR:SYMBOL=616618&amp;VAR:INDEX=0"}</definedName>
    <definedName name="_394__FDSAUDITLINK__" localSheetId="3" hidden="1">{"fdsup://directions/FAT Viewer?action=UPDATE&amp;creator=factset&amp;DYN_ARGS=TRUE&amp;DOC_NAME=FAT:FQL_AUDITING_CLIENT_TEMPLATE.FAT&amp;display_string=Audit&amp;VAR:KEY=NIBITWPELI&amp;VAR:QUERY=RkZfTkVUX0lOQyhBTk4sLTIsLCxSUCk=&amp;WINDOW=FIRST_POPUP&amp;HEIGHT=450&amp;WIDTH=450&amp;START_MAXIMI","ZED=FALSE&amp;VAR:CALENDAR=FIVEDAY&amp;VAR:SYMBOL=616618&amp;VAR:INDEX=0"}</definedName>
    <definedName name="_394__FDSAUDITLINK__" hidden="1">{"fdsup://directions/FAT Viewer?action=UPDATE&amp;creator=factset&amp;DYN_ARGS=TRUE&amp;DOC_NAME=FAT:FQL_AUDITING_CLIENT_TEMPLATE.FAT&amp;display_string=Audit&amp;VAR:KEY=NIBITWPELI&amp;VAR:QUERY=RkZfTkVUX0lOQyhBTk4sLTIsLCxSUCk=&amp;WINDOW=FIRST_POPUP&amp;HEIGHT=450&amp;WIDTH=450&amp;START_MAXIMI","ZED=FALSE&amp;VAR:CALENDAR=FIVEDAY&amp;VAR:SYMBOL=616618&amp;VAR:INDEX=0"}</definedName>
    <definedName name="_3940__FDSAUDITLINK__" localSheetId="11" hidden="1">{"fdsup://directions/FAT Viewer?action=UPDATE&amp;creator=factset&amp;DYN_ARGS=TRUE&amp;DOC_NAME=FAT:FQL_AUDITING_CLIENT_TEMPLATE.FAT&amp;display_string=Audit&amp;VAR:KEY=PMZQFEJMTE&amp;VAR:QUERY=RkZfRUJJVERBKEFOTiwtMiwsLFJQKQ==&amp;WINDOW=FIRST_POPUP&amp;HEIGHT=450&amp;WIDTH=450&amp;START_MAXIMI","ZED=FALSE&amp;VAR:CALENDAR=US&amp;VAR:SYMBOL=017260&amp;VAR:INDEX=0"}</definedName>
    <definedName name="_3940__FDSAUDITLINK__" localSheetId="3" hidden="1">{"fdsup://directions/FAT Viewer?action=UPDATE&amp;creator=factset&amp;DYN_ARGS=TRUE&amp;DOC_NAME=FAT:FQL_AUDITING_CLIENT_TEMPLATE.FAT&amp;display_string=Audit&amp;VAR:KEY=PMZQFEJMTE&amp;VAR:QUERY=RkZfRUJJVERBKEFOTiwtMiwsLFJQKQ==&amp;WINDOW=FIRST_POPUP&amp;HEIGHT=450&amp;WIDTH=450&amp;START_MAXIMI","ZED=FALSE&amp;VAR:CALENDAR=US&amp;VAR:SYMBOL=017260&amp;VAR:INDEX=0"}</definedName>
    <definedName name="_3940__FDSAUDITLINK__" hidden="1">{"fdsup://directions/FAT Viewer?action=UPDATE&amp;creator=factset&amp;DYN_ARGS=TRUE&amp;DOC_NAME=FAT:FQL_AUDITING_CLIENT_TEMPLATE.FAT&amp;display_string=Audit&amp;VAR:KEY=PMZQFEJMTE&amp;VAR:QUERY=RkZfRUJJVERBKEFOTiwtMiwsLFJQKQ==&amp;WINDOW=FIRST_POPUP&amp;HEIGHT=450&amp;WIDTH=450&amp;START_MAXIMI","ZED=FALSE&amp;VAR:CALENDAR=US&amp;VAR:SYMBOL=017260&amp;VAR:INDEX=0"}</definedName>
    <definedName name="_3941__FDSAUDITLINK__" localSheetId="11" hidden="1">{"fdsup://Directions/FactSet Auditing Viewer?action=AUDIT_VALUE&amp;DB=129&amp;ID1=017260&amp;VALUEID=01001&amp;SDATE=2008&amp;PERIODTYPE=ANN_STD&amp;window=popup_no_bar&amp;width=385&amp;height=120&amp;START_MAXIMIZED=FALSE&amp;creator=factset&amp;display_string=Audit"}</definedName>
    <definedName name="_3941__FDSAUDITLINK__" localSheetId="3" hidden="1">{"fdsup://Directions/FactSet Auditing Viewer?action=AUDIT_VALUE&amp;DB=129&amp;ID1=017260&amp;VALUEID=01001&amp;SDATE=2008&amp;PERIODTYPE=ANN_STD&amp;window=popup_no_bar&amp;width=385&amp;height=120&amp;START_MAXIMIZED=FALSE&amp;creator=factset&amp;display_string=Audit"}</definedName>
    <definedName name="_3941__FDSAUDITLINK__" hidden="1">{"fdsup://Directions/FactSet Auditing Viewer?action=AUDIT_VALUE&amp;DB=129&amp;ID1=017260&amp;VALUEID=01001&amp;SDATE=2008&amp;PERIODTYPE=ANN_STD&amp;window=popup_no_bar&amp;width=385&amp;height=120&amp;START_MAXIMIZED=FALSE&amp;creator=factset&amp;display_string=Audit"}</definedName>
    <definedName name="_3942__FDSAUDITLINK__" localSheetId="11" hidden="1">{"fdsup://Directions/FactSet Auditing Viewer?action=AUDIT_VALUE&amp;DB=129&amp;ID1=017260&amp;VALUEID=01001&amp;SDATE=2007&amp;PERIODTYPE=ANN_STD&amp;window=popup_no_bar&amp;width=385&amp;height=120&amp;START_MAXIMIZED=FALSE&amp;creator=factset&amp;display_string=Audit"}</definedName>
    <definedName name="_3942__FDSAUDITLINK__" localSheetId="3" hidden="1">{"fdsup://Directions/FactSet Auditing Viewer?action=AUDIT_VALUE&amp;DB=129&amp;ID1=017260&amp;VALUEID=01001&amp;SDATE=2007&amp;PERIODTYPE=ANN_STD&amp;window=popup_no_bar&amp;width=385&amp;height=120&amp;START_MAXIMIZED=FALSE&amp;creator=factset&amp;display_string=Audit"}</definedName>
    <definedName name="_3942__FDSAUDITLINK__" hidden="1">{"fdsup://Directions/FactSet Auditing Viewer?action=AUDIT_VALUE&amp;DB=129&amp;ID1=017260&amp;VALUEID=01001&amp;SDATE=2007&amp;PERIODTYPE=ANN_STD&amp;window=popup_no_bar&amp;width=385&amp;height=120&amp;START_MAXIMIZED=FALSE&amp;creator=factset&amp;display_string=Audit"}</definedName>
    <definedName name="_3943__FDSAUDITLINK__" localSheetId="11" hidden="1">{"fdsup://directions/FAT Viewer?action=UPDATE&amp;creator=factset&amp;DYN_ARGS=TRUE&amp;DOC_NAME=FAT:FQL_AUDITING_CLIENT_TEMPLATE.FAT&amp;display_string=Audit&amp;VAR:KEY=BUZQVKVWFS&amp;VAR:QUERY=RkZfQ0FQRVgoQU5OLDAsLCxSUCk=&amp;WINDOW=FIRST_POPUP&amp;HEIGHT=450&amp;WIDTH=450&amp;START_MAXIMIZED=","FALSE&amp;VAR:CALENDAR=US&amp;VAR:SYMBOL=57632310&amp;VAR:INDEX=0"}</definedName>
    <definedName name="_3943__FDSAUDITLINK__" localSheetId="3" hidden="1">{"fdsup://directions/FAT Viewer?action=UPDATE&amp;creator=factset&amp;DYN_ARGS=TRUE&amp;DOC_NAME=FAT:FQL_AUDITING_CLIENT_TEMPLATE.FAT&amp;display_string=Audit&amp;VAR:KEY=BUZQVKVWFS&amp;VAR:QUERY=RkZfQ0FQRVgoQU5OLDAsLCxSUCk=&amp;WINDOW=FIRST_POPUP&amp;HEIGHT=450&amp;WIDTH=450&amp;START_MAXIMIZED=","FALSE&amp;VAR:CALENDAR=US&amp;VAR:SYMBOL=57632310&amp;VAR:INDEX=0"}</definedName>
    <definedName name="_3943__FDSAUDITLINK__" hidden="1">{"fdsup://directions/FAT Viewer?action=UPDATE&amp;creator=factset&amp;DYN_ARGS=TRUE&amp;DOC_NAME=FAT:FQL_AUDITING_CLIENT_TEMPLATE.FAT&amp;display_string=Audit&amp;VAR:KEY=BUZQVKVWFS&amp;VAR:QUERY=RkZfQ0FQRVgoQU5OLDAsLCxSUCk=&amp;WINDOW=FIRST_POPUP&amp;HEIGHT=450&amp;WIDTH=450&amp;START_MAXIMIZED=","FALSE&amp;VAR:CALENDAR=US&amp;VAR:SYMBOL=57632310&amp;VAR:INDEX=0"}</definedName>
    <definedName name="_3944__FDSAUDITLINK__" localSheetId="11" hidden="1">{"fdsup://directions/FAT Viewer?action=UPDATE&amp;creator=factset&amp;DYN_ARGS=TRUE&amp;DOC_NAME=FAT:FQL_AUDITING_CLIENT_TEMPLATE.FAT&amp;display_string=Audit&amp;VAR:KEY=FWNQDKXGXI&amp;VAR:QUERY=RkZfQ0FQRVgoQU5OLC0xLCwsUlAp&amp;WINDOW=FIRST_POPUP&amp;HEIGHT=450&amp;WIDTH=450&amp;START_MAXIMIZED=","FALSE&amp;VAR:CALENDAR=US&amp;VAR:SYMBOL=57632310&amp;VAR:INDEX=0"}</definedName>
    <definedName name="_3944__FDSAUDITLINK__" localSheetId="3" hidden="1">{"fdsup://directions/FAT Viewer?action=UPDATE&amp;creator=factset&amp;DYN_ARGS=TRUE&amp;DOC_NAME=FAT:FQL_AUDITING_CLIENT_TEMPLATE.FAT&amp;display_string=Audit&amp;VAR:KEY=FWNQDKXGXI&amp;VAR:QUERY=RkZfQ0FQRVgoQU5OLC0xLCwsUlAp&amp;WINDOW=FIRST_POPUP&amp;HEIGHT=450&amp;WIDTH=450&amp;START_MAXIMIZED=","FALSE&amp;VAR:CALENDAR=US&amp;VAR:SYMBOL=57632310&amp;VAR:INDEX=0"}</definedName>
    <definedName name="_3944__FDSAUDITLINK__" hidden="1">{"fdsup://directions/FAT Viewer?action=UPDATE&amp;creator=factset&amp;DYN_ARGS=TRUE&amp;DOC_NAME=FAT:FQL_AUDITING_CLIENT_TEMPLATE.FAT&amp;display_string=Audit&amp;VAR:KEY=FWNQDKXGXI&amp;VAR:QUERY=RkZfQ0FQRVgoQU5OLC0xLCwsUlAp&amp;WINDOW=FIRST_POPUP&amp;HEIGHT=450&amp;WIDTH=450&amp;START_MAXIMIZED=","FALSE&amp;VAR:CALENDAR=US&amp;VAR:SYMBOL=57632310&amp;VAR:INDEX=0"}</definedName>
    <definedName name="_3945__FDSAUDITLINK__" localSheetId="11" hidden="1">{"fdsup://directions/FAT Viewer?action=UPDATE&amp;creator=factset&amp;DYN_ARGS=TRUE&amp;DOC_NAME=FAT:FQL_AUDITING_CLIENT_TEMPLATE.FAT&amp;display_string=Audit&amp;VAR:KEY=NULYPSFEHA&amp;VAR:QUERY=RkZfQ0FQRVgoQU5OLC0yLCwsUlAp&amp;WINDOW=FIRST_POPUP&amp;HEIGHT=450&amp;WIDTH=450&amp;START_MAXIMIZED=","FALSE&amp;VAR:CALENDAR=US&amp;VAR:SYMBOL=57632310&amp;VAR:INDEX=0"}</definedName>
    <definedName name="_3945__FDSAUDITLINK__" localSheetId="3" hidden="1">{"fdsup://directions/FAT Viewer?action=UPDATE&amp;creator=factset&amp;DYN_ARGS=TRUE&amp;DOC_NAME=FAT:FQL_AUDITING_CLIENT_TEMPLATE.FAT&amp;display_string=Audit&amp;VAR:KEY=NULYPSFEHA&amp;VAR:QUERY=RkZfQ0FQRVgoQU5OLC0yLCwsUlAp&amp;WINDOW=FIRST_POPUP&amp;HEIGHT=450&amp;WIDTH=450&amp;START_MAXIMIZED=","FALSE&amp;VAR:CALENDAR=US&amp;VAR:SYMBOL=57632310&amp;VAR:INDEX=0"}</definedName>
    <definedName name="_3945__FDSAUDITLINK__" hidden="1">{"fdsup://directions/FAT Viewer?action=UPDATE&amp;creator=factset&amp;DYN_ARGS=TRUE&amp;DOC_NAME=FAT:FQL_AUDITING_CLIENT_TEMPLATE.FAT&amp;display_string=Audit&amp;VAR:KEY=NULYPSFEHA&amp;VAR:QUERY=RkZfQ0FQRVgoQU5OLC0yLCwsUlAp&amp;WINDOW=FIRST_POPUP&amp;HEIGHT=450&amp;WIDTH=450&amp;START_MAXIMIZED=","FALSE&amp;VAR:CALENDAR=US&amp;VAR:SYMBOL=57632310&amp;VAR:INDEX=0"}</definedName>
    <definedName name="_3946__FDSAUDITLINK__" localSheetId="11" hidden="1">{"fdsup://directions/FAT Viewer?action=UPDATE&amp;creator=factset&amp;DYN_ARGS=TRUE&amp;DOC_NAME=FAT:FQL_AUDITING_CLIENT_TEMPLATE.FAT&amp;display_string=Audit&amp;VAR:KEY=PYTYTANCFI&amp;VAR:QUERY=RkZfTkVUX0lOQyhBTk4sLTEsLCxSUCk=&amp;WINDOW=FIRST_POPUP&amp;HEIGHT=450&amp;WIDTH=450&amp;START_MAXIMI","ZED=FALSE&amp;VAR:CALENDAR=US&amp;VAR:SYMBOL=57632310&amp;VAR:INDEX=0"}</definedName>
    <definedName name="_3946__FDSAUDITLINK__" localSheetId="3" hidden="1">{"fdsup://directions/FAT Viewer?action=UPDATE&amp;creator=factset&amp;DYN_ARGS=TRUE&amp;DOC_NAME=FAT:FQL_AUDITING_CLIENT_TEMPLATE.FAT&amp;display_string=Audit&amp;VAR:KEY=PYTYTANCFI&amp;VAR:QUERY=RkZfTkVUX0lOQyhBTk4sLTEsLCxSUCk=&amp;WINDOW=FIRST_POPUP&amp;HEIGHT=450&amp;WIDTH=450&amp;START_MAXIMI","ZED=FALSE&amp;VAR:CALENDAR=US&amp;VAR:SYMBOL=57632310&amp;VAR:INDEX=0"}</definedName>
    <definedName name="_3946__FDSAUDITLINK__" hidden="1">{"fdsup://directions/FAT Viewer?action=UPDATE&amp;creator=factset&amp;DYN_ARGS=TRUE&amp;DOC_NAME=FAT:FQL_AUDITING_CLIENT_TEMPLATE.FAT&amp;display_string=Audit&amp;VAR:KEY=PYTYTANCFI&amp;VAR:QUERY=RkZfTkVUX0lOQyhBTk4sLTEsLCxSUCk=&amp;WINDOW=FIRST_POPUP&amp;HEIGHT=450&amp;WIDTH=450&amp;START_MAXIMI","ZED=FALSE&amp;VAR:CALENDAR=US&amp;VAR:SYMBOL=57632310&amp;VAR:INDEX=0"}</definedName>
    <definedName name="_3947__FDSAUDITLINK__" localSheetId="11" hidden="1">{"fdsup://directions/FAT Viewer?action=UPDATE&amp;creator=factset&amp;DYN_ARGS=TRUE&amp;DOC_NAME=FAT:FQL_AUDITING_CLIENT_TEMPLATE.FAT&amp;display_string=Audit&amp;VAR:KEY=BERSNWDCHU&amp;VAR:QUERY=RkZfTkVUX0lOQyhBTk4sLTIsLCxSUCk=&amp;WINDOW=FIRST_POPUP&amp;HEIGHT=450&amp;WIDTH=450&amp;START_MAXIMI","ZED=FALSE&amp;VAR:CALENDAR=US&amp;VAR:SYMBOL=57632310&amp;VAR:INDEX=0"}</definedName>
    <definedName name="_3947__FDSAUDITLINK__" localSheetId="3" hidden="1">{"fdsup://directions/FAT Viewer?action=UPDATE&amp;creator=factset&amp;DYN_ARGS=TRUE&amp;DOC_NAME=FAT:FQL_AUDITING_CLIENT_TEMPLATE.FAT&amp;display_string=Audit&amp;VAR:KEY=BERSNWDCHU&amp;VAR:QUERY=RkZfTkVUX0lOQyhBTk4sLTIsLCxSUCk=&amp;WINDOW=FIRST_POPUP&amp;HEIGHT=450&amp;WIDTH=450&amp;START_MAXIMI","ZED=FALSE&amp;VAR:CALENDAR=US&amp;VAR:SYMBOL=57632310&amp;VAR:INDEX=0"}</definedName>
    <definedName name="_3947__FDSAUDITLINK__" hidden="1">{"fdsup://directions/FAT Viewer?action=UPDATE&amp;creator=factset&amp;DYN_ARGS=TRUE&amp;DOC_NAME=FAT:FQL_AUDITING_CLIENT_TEMPLATE.FAT&amp;display_string=Audit&amp;VAR:KEY=BERSNWDCHU&amp;VAR:QUERY=RkZfTkVUX0lOQyhBTk4sLTIsLCxSUCk=&amp;WINDOW=FIRST_POPUP&amp;HEIGHT=450&amp;WIDTH=450&amp;START_MAXIMI","ZED=FALSE&amp;VAR:CALENDAR=US&amp;VAR:SYMBOL=57632310&amp;VAR:INDEX=0"}</definedName>
    <definedName name="_3948__FDSAUDITLINK__" localSheetId="11" hidden="1">{"fdsup://directions/FAT Viewer?action=UPDATE&amp;creator=factset&amp;DYN_ARGS=TRUE&amp;DOC_NAME=FAT:FQL_AUDITING_CLIENT_TEMPLATE.FAT&amp;display_string=Audit&amp;VAR:KEY=HAHYRWDKVI&amp;VAR:QUERY=RkZfRUJJVChBTk4sLTEsLCxSUCk=&amp;WINDOW=FIRST_POPUP&amp;HEIGHT=450&amp;WIDTH=450&amp;START_MAXIMIZED=","FALSE&amp;VAR:CALENDAR=US&amp;VAR:SYMBOL=57632310&amp;VAR:INDEX=0"}</definedName>
    <definedName name="_3948__FDSAUDITLINK__" localSheetId="3" hidden="1">{"fdsup://directions/FAT Viewer?action=UPDATE&amp;creator=factset&amp;DYN_ARGS=TRUE&amp;DOC_NAME=FAT:FQL_AUDITING_CLIENT_TEMPLATE.FAT&amp;display_string=Audit&amp;VAR:KEY=HAHYRWDKVI&amp;VAR:QUERY=RkZfRUJJVChBTk4sLTEsLCxSUCk=&amp;WINDOW=FIRST_POPUP&amp;HEIGHT=450&amp;WIDTH=450&amp;START_MAXIMIZED=","FALSE&amp;VAR:CALENDAR=US&amp;VAR:SYMBOL=57632310&amp;VAR:INDEX=0"}</definedName>
    <definedName name="_3948__FDSAUDITLINK__" hidden="1">{"fdsup://directions/FAT Viewer?action=UPDATE&amp;creator=factset&amp;DYN_ARGS=TRUE&amp;DOC_NAME=FAT:FQL_AUDITING_CLIENT_TEMPLATE.FAT&amp;display_string=Audit&amp;VAR:KEY=HAHYRWDKVI&amp;VAR:QUERY=RkZfRUJJVChBTk4sLTEsLCxSUCk=&amp;WINDOW=FIRST_POPUP&amp;HEIGHT=450&amp;WIDTH=450&amp;START_MAXIMIZED=","FALSE&amp;VAR:CALENDAR=US&amp;VAR:SYMBOL=57632310&amp;VAR:INDEX=0"}</definedName>
    <definedName name="_3949__FDSAUDITLINK__" localSheetId="11" hidden="1">{"fdsup://directions/FAT Viewer?action=UPDATE&amp;creator=factset&amp;DYN_ARGS=TRUE&amp;DOC_NAME=FAT:FQL_AUDITING_CLIENT_TEMPLATE.FAT&amp;display_string=Audit&amp;VAR:KEY=PUNOTAXUBO&amp;VAR:QUERY=RkZfRUJJVChBTk4sLTIsLCxSUCk=&amp;WINDOW=FIRST_POPUP&amp;HEIGHT=450&amp;WIDTH=450&amp;START_MAXIMIZED=","FALSE&amp;VAR:CALENDAR=US&amp;VAR:SYMBOL=57632310&amp;VAR:INDEX=0"}</definedName>
    <definedName name="_3949__FDSAUDITLINK__" localSheetId="3" hidden="1">{"fdsup://directions/FAT Viewer?action=UPDATE&amp;creator=factset&amp;DYN_ARGS=TRUE&amp;DOC_NAME=FAT:FQL_AUDITING_CLIENT_TEMPLATE.FAT&amp;display_string=Audit&amp;VAR:KEY=PUNOTAXUBO&amp;VAR:QUERY=RkZfRUJJVChBTk4sLTIsLCxSUCk=&amp;WINDOW=FIRST_POPUP&amp;HEIGHT=450&amp;WIDTH=450&amp;START_MAXIMIZED=","FALSE&amp;VAR:CALENDAR=US&amp;VAR:SYMBOL=57632310&amp;VAR:INDEX=0"}</definedName>
    <definedName name="_3949__FDSAUDITLINK__" hidden="1">{"fdsup://directions/FAT Viewer?action=UPDATE&amp;creator=factset&amp;DYN_ARGS=TRUE&amp;DOC_NAME=FAT:FQL_AUDITING_CLIENT_TEMPLATE.FAT&amp;display_string=Audit&amp;VAR:KEY=PUNOTAXUBO&amp;VAR:QUERY=RkZfRUJJVChBTk4sLTIsLCxSUCk=&amp;WINDOW=FIRST_POPUP&amp;HEIGHT=450&amp;WIDTH=450&amp;START_MAXIMIZED=","FALSE&amp;VAR:CALENDAR=US&amp;VAR:SYMBOL=57632310&amp;VAR:INDEX=0"}</definedName>
    <definedName name="_395__FDSAUDITLINK__" localSheetId="11" hidden="1">{"fdsup://directions/FAT Viewer?action=UPDATE&amp;creator=factset&amp;DYN_ARGS=TRUE&amp;DOC_NAME=FAT:FQL_AUDITING_CLIENT_TEMPLATE.FAT&amp;display_string=Audit&amp;VAR:KEY=TWNWHGHMXU&amp;VAR:QUERY=RkZfRUJJVChBTk4sLTIsLCxSUCk=&amp;WINDOW=FIRST_POPUP&amp;HEIGHT=450&amp;WIDTH=450&amp;START_MAXIMIZED=","FALSE&amp;VAR:CALENDAR=FIVEDAY&amp;VAR:SYMBOL=616618&amp;VAR:INDEX=0"}</definedName>
    <definedName name="_395__FDSAUDITLINK__" localSheetId="3" hidden="1">{"fdsup://directions/FAT Viewer?action=UPDATE&amp;creator=factset&amp;DYN_ARGS=TRUE&amp;DOC_NAME=FAT:FQL_AUDITING_CLIENT_TEMPLATE.FAT&amp;display_string=Audit&amp;VAR:KEY=TWNWHGHMXU&amp;VAR:QUERY=RkZfRUJJVChBTk4sLTIsLCxSUCk=&amp;WINDOW=FIRST_POPUP&amp;HEIGHT=450&amp;WIDTH=450&amp;START_MAXIMIZED=","FALSE&amp;VAR:CALENDAR=FIVEDAY&amp;VAR:SYMBOL=616618&amp;VAR:INDEX=0"}</definedName>
    <definedName name="_395__FDSAUDITLINK__" hidden="1">{"fdsup://directions/FAT Viewer?action=UPDATE&amp;creator=factset&amp;DYN_ARGS=TRUE&amp;DOC_NAME=FAT:FQL_AUDITING_CLIENT_TEMPLATE.FAT&amp;display_string=Audit&amp;VAR:KEY=TWNWHGHMXU&amp;VAR:QUERY=RkZfRUJJVChBTk4sLTIsLCxSUCk=&amp;WINDOW=FIRST_POPUP&amp;HEIGHT=450&amp;WIDTH=450&amp;START_MAXIMIZED=","FALSE&amp;VAR:CALENDAR=FIVEDAY&amp;VAR:SYMBOL=616618&amp;VAR:INDEX=0"}</definedName>
    <definedName name="_3950__FDSAUDITLINK__" localSheetId="11" hidden="1">{"fdsup://directions/FAT Viewer?action=UPDATE&amp;creator=factset&amp;DYN_ARGS=TRUE&amp;DOC_NAME=FAT:FQL_AUDITING_CLIENT_TEMPLATE.FAT&amp;display_string=Audit&amp;VAR:KEY=XUBGJILOZC&amp;VAR:QUERY=RkZfRUJJVERBKEFOTiwtMSwsLFJQKQ==&amp;WINDOW=FIRST_POPUP&amp;HEIGHT=450&amp;WIDTH=450&amp;START_MAXIMI","ZED=FALSE&amp;VAR:CALENDAR=US&amp;VAR:SYMBOL=57632310&amp;VAR:INDEX=0"}</definedName>
    <definedName name="_3950__FDSAUDITLINK__" localSheetId="3" hidden="1">{"fdsup://directions/FAT Viewer?action=UPDATE&amp;creator=factset&amp;DYN_ARGS=TRUE&amp;DOC_NAME=FAT:FQL_AUDITING_CLIENT_TEMPLATE.FAT&amp;display_string=Audit&amp;VAR:KEY=XUBGJILOZC&amp;VAR:QUERY=RkZfRUJJVERBKEFOTiwtMSwsLFJQKQ==&amp;WINDOW=FIRST_POPUP&amp;HEIGHT=450&amp;WIDTH=450&amp;START_MAXIMI","ZED=FALSE&amp;VAR:CALENDAR=US&amp;VAR:SYMBOL=57632310&amp;VAR:INDEX=0"}</definedName>
    <definedName name="_3950__FDSAUDITLINK__" hidden="1">{"fdsup://directions/FAT Viewer?action=UPDATE&amp;creator=factset&amp;DYN_ARGS=TRUE&amp;DOC_NAME=FAT:FQL_AUDITING_CLIENT_TEMPLATE.FAT&amp;display_string=Audit&amp;VAR:KEY=XUBGJILOZC&amp;VAR:QUERY=RkZfRUJJVERBKEFOTiwtMSwsLFJQKQ==&amp;WINDOW=FIRST_POPUP&amp;HEIGHT=450&amp;WIDTH=450&amp;START_MAXIMI","ZED=FALSE&amp;VAR:CALENDAR=US&amp;VAR:SYMBOL=57632310&amp;VAR:INDEX=0"}</definedName>
    <definedName name="_3951__FDSAUDITLINK__" localSheetId="11" hidden="1">{"fdsup://directions/FAT Viewer?action=UPDATE&amp;creator=factset&amp;DYN_ARGS=TRUE&amp;DOC_NAME=FAT:FQL_AUDITING_CLIENT_TEMPLATE.FAT&amp;display_string=Audit&amp;VAR:KEY=XSDUPGPOFK&amp;VAR:QUERY=RkZfRUJJVERBKEFOTiwtMiwsLFJQKQ==&amp;WINDOW=FIRST_POPUP&amp;HEIGHT=450&amp;WIDTH=450&amp;START_MAXIMI","ZED=FALSE&amp;VAR:CALENDAR=US&amp;VAR:SYMBOL=57632310&amp;VAR:INDEX=0"}</definedName>
    <definedName name="_3951__FDSAUDITLINK__" localSheetId="3" hidden="1">{"fdsup://directions/FAT Viewer?action=UPDATE&amp;creator=factset&amp;DYN_ARGS=TRUE&amp;DOC_NAME=FAT:FQL_AUDITING_CLIENT_TEMPLATE.FAT&amp;display_string=Audit&amp;VAR:KEY=XSDUPGPOFK&amp;VAR:QUERY=RkZfRUJJVERBKEFOTiwtMiwsLFJQKQ==&amp;WINDOW=FIRST_POPUP&amp;HEIGHT=450&amp;WIDTH=450&amp;START_MAXIMI","ZED=FALSE&amp;VAR:CALENDAR=US&amp;VAR:SYMBOL=57632310&amp;VAR:INDEX=0"}</definedName>
    <definedName name="_3951__FDSAUDITLINK__" hidden="1">{"fdsup://directions/FAT Viewer?action=UPDATE&amp;creator=factset&amp;DYN_ARGS=TRUE&amp;DOC_NAME=FAT:FQL_AUDITING_CLIENT_TEMPLATE.FAT&amp;display_string=Audit&amp;VAR:KEY=XSDUPGPOFK&amp;VAR:QUERY=RkZfRUJJVERBKEFOTiwtMiwsLFJQKQ==&amp;WINDOW=FIRST_POPUP&amp;HEIGHT=450&amp;WIDTH=450&amp;START_MAXIMI","ZED=FALSE&amp;VAR:CALENDAR=US&amp;VAR:SYMBOL=57632310&amp;VAR:INDEX=0"}</definedName>
    <definedName name="_3952__FDSAUDITLINK__" localSheetId="11" hidden="1">{"fdsup://Directions/FactSet Auditing Viewer?action=AUDIT_VALUE&amp;DB=129&amp;ID1=57632310&amp;VALUEID=01001&amp;SDATE=2008&amp;PERIODTYPE=ANN_STD&amp;window=popup_no_bar&amp;width=385&amp;height=120&amp;START_MAXIMIZED=FALSE&amp;creator=factset&amp;display_string=Audit"}</definedName>
    <definedName name="_3952__FDSAUDITLINK__" localSheetId="3" hidden="1">{"fdsup://Directions/FactSet Auditing Viewer?action=AUDIT_VALUE&amp;DB=129&amp;ID1=57632310&amp;VALUEID=01001&amp;SDATE=2008&amp;PERIODTYPE=ANN_STD&amp;window=popup_no_bar&amp;width=385&amp;height=120&amp;START_MAXIMIZED=FALSE&amp;creator=factset&amp;display_string=Audit"}</definedName>
    <definedName name="_3952__FDSAUDITLINK__" hidden="1">{"fdsup://Directions/FactSet Auditing Viewer?action=AUDIT_VALUE&amp;DB=129&amp;ID1=57632310&amp;VALUEID=01001&amp;SDATE=2008&amp;PERIODTYPE=ANN_STD&amp;window=popup_no_bar&amp;width=385&amp;height=120&amp;START_MAXIMIZED=FALSE&amp;creator=factset&amp;display_string=Audit"}</definedName>
    <definedName name="_3953__FDSAUDITLINK__" localSheetId="11" hidden="1">{"fdsup://Directions/FactSet Auditing Viewer?action=AUDIT_VALUE&amp;DB=129&amp;ID1=57632310&amp;VALUEID=01001&amp;SDATE=2007&amp;PERIODTYPE=ANN_STD&amp;window=popup_no_bar&amp;width=385&amp;height=120&amp;START_MAXIMIZED=FALSE&amp;creator=factset&amp;display_string=Audit"}</definedName>
    <definedName name="_3953__FDSAUDITLINK__" localSheetId="3" hidden="1">{"fdsup://Directions/FactSet Auditing Viewer?action=AUDIT_VALUE&amp;DB=129&amp;ID1=57632310&amp;VALUEID=01001&amp;SDATE=2007&amp;PERIODTYPE=ANN_STD&amp;window=popup_no_bar&amp;width=385&amp;height=120&amp;START_MAXIMIZED=FALSE&amp;creator=factset&amp;display_string=Audit"}</definedName>
    <definedName name="_3953__FDSAUDITLINK__" hidden="1">{"fdsup://Directions/FactSet Auditing Viewer?action=AUDIT_VALUE&amp;DB=129&amp;ID1=57632310&amp;VALUEID=01001&amp;SDATE=2007&amp;PERIODTYPE=ANN_STD&amp;window=popup_no_bar&amp;width=385&amp;height=120&amp;START_MAXIMIZED=FALSE&amp;creator=factset&amp;display_string=Audit"}</definedName>
    <definedName name="_3954__FDSAUDITLINK__" localSheetId="11" hidden="1">{"fdsup://directions/FAT Viewer?action=UPDATE&amp;creator=factset&amp;DYN_ARGS=TRUE&amp;DOC_NAME=FAT:FQL_AUDITING_CLIENT_TEMPLATE.FAT&amp;display_string=Audit&amp;VAR:KEY=DEJOJELSRK&amp;VAR:QUERY=RkZfQ0FQRVgoQU5OLDAsLCxSUCk=&amp;WINDOW=FIRST_POPUP&amp;HEIGHT=450&amp;WIDTH=450&amp;START_MAXIMIZED=","FALSE&amp;VAR:CALENDAR=US&amp;VAR:SYMBOL=647346&amp;VAR:INDEX=0"}</definedName>
    <definedName name="_3954__FDSAUDITLINK__" localSheetId="3" hidden="1">{"fdsup://directions/FAT Viewer?action=UPDATE&amp;creator=factset&amp;DYN_ARGS=TRUE&amp;DOC_NAME=FAT:FQL_AUDITING_CLIENT_TEMPLATE.FAT&amp;display_string=Audit&amp;VAR:KEY=DEJOJELSRK&amp;VAR:QUERY=RkZfQ0FQRVgoQU5OLDAsLCxSUCk=&amp;WINDOW=FIRST_POPUP&amp;HEIGHT=450&amp;WIDTH=450&amp;START_MAXIMIZED=","FALSE&amp;VAR:CALENDAR=US&amp;VAR:SYMBOL=647346&amp;VAR:INDEX=0"}</definedName>
    <definedName name="_3954__FDSAUDITLINK__" hidden="1">{"fdsup://directions/FAT Viewer?action=UPDATE&amp;creator=factset&amp;DYN_ARGS=TRUE&amp;DOC_NAME=FAT:FQL_AUDITING_CLIENT_TEMPLATE.FAT&amp;display_string=Audit&amp;VAR:KEY=DEJOJELSRK&amp;VAR:QUERY=RkZfQ0FQRVgoQU5OLDAsLCxSUCk=&amp;WINDOW=FIRST_POPUP&amp;HEIGHT=450&amp;WIDTH=450&amp;START_MAXIMIZED=","FALSE&amp;VAR:CALENDAR=US&amp;VAR:SYMBOL=647346&amp;VAR:INDEX=0"}</definedName>
    <definedName name="_3955__FDSAUDITLINK__" localSheetId="11" hidden="1">{"fdsup://directions/FAT Viewer?action=UPDATE&amp;creator=factset&amp;DYN_ARGS=TRUE&amp;DOC_NAME=FAT:FQL_AUDITING_CLIENT_TEMPLATE.FAT&amp;display_string=Audit&amp;VAR:KEY=BCJKBAVINU&amp;VAR:QUERY=RkZfQ0FQRVgoQU5OLC0xLCwsUlAp&amp;WINDOW=FIRST_POPUP&amp;HEIGHT=450&amp;WIDTH=450&amp;START_MAXIMIZED=","FALSE&amp;VAR:CALENDAR=US&amp;VAR:SYMBOL=647346&amp;VAR:INDEX=0"}</definedName>
    <definedName name="_3955__FDSAUDITLINK__" localSheetId="3" hidden="1">{"fdsup://directions/FAT Viewer?action=UPDATE&amp;creator=factset&amp;DYN_ARGS=TRUE&amp;DOC_NAME=FAT:FQL_AUDITING_CLIENT_TEMPLATE.FAT&amp;display_string=Audit&amp;VAR:KEY=BCJKBAVINU&amp;VAR:QUERY=RkZfQ0FQRVgoQU5OLC0xLCwsUlAp&amp;WINDOW=FIRST_POPUP&amp;HEIGHT=450&amp;WIDTH=450&amp;START_MAXIMIZED=","FALSE&amp;VAR:CALENDAR=US&amp;VAR:SYMBOL=647346&amp;VAR:INDEX=0"}</definedName>
    <definedName name="_3955__FDSAUDITLINK__" hidden="1">{"fdsup://directions/FAT Viewer?action=UPDATE&amp;creator=factset&amp;DYN_ARGS=TRUE&amp;DOC_NAME=FAT:FQL_AUDITING_CLIENT_TEMPLATE.FAT&amp;display_string=Audit&amp;VAR:KEY=BCJKBAVINU&amp;VAR:QUERY=RkZfQ0FQRVgoQU5OLC0xLCwsUlAp&amp;WINDOW=FIRST_POPUP&amp;HEIGHT=450&amp;WIDTH=450&amp;START_MAXIMIZED=","FALSE&amp;VAR:CALENDAR=US&amp;VAR:SYMBOL=647346&amp;VAR:INDEX=0"}</definedName>
    <definedName name="_3956__FDSAUDITLINK__" localSheetId="11" hidden="1">{"fdsup://directions/FAT Viewer?action=UPDATE&amp;creator=factset&amp;DYN_ARGS=TRUE&amp;DOC_NAME=FAT:FQL_AUDITING_CLIENT_TEMPLATE.FAT&amp;display_string=Audit&amp;VAR:KEY=NKVSVWTAVI&amp;VAR:QUERY=RkZfQ0FQRVgoQU5OLC0yLCwsUlAp&amp;WINDOW=FIRST_POPUP&amp;HEIGHT=450&amp;WIDTH=450&amp;START_MAXIMIZED=","FALSE&amp;VAR:CALENDAR=US&amp;VAR:SYMBOL=647346&amp;VAR:INDEX=0"}</definedName>
    <definedName name="_3956__FDSAUDITLINK__" localSheetId="3" hidden="1">{"fdsup://directions/FAT Viewer?action=UPDATE&amp;creator=factset&amp;DYN_ARGS=TRUE&amp;DOC_NAME=FAT:FQL_AUDITING_CLIENT_TEMPLATE.FAT&amp;display_string=Audit&amp;VAR:KEY=NKVSVWTAVI&amp;VAR:QUERY=RkZfQ0FQRVgoQU5OLC0yLCwsUlAp&amp;WINDOW=FIRST_POPUP&amp;HEIGHT=450&amp;WIDTH=450&amp;START_MAXIMIZED=","FALSE&amp;VAR:CALENDAR=US&amp;VAR:SYMBOL=647346&amp;VAR:INDEX=0"}</definedName>
    <definedName name="_3956__FDSAUDITLINK__" hidden="1">{"fdsup://directions/FAT Viewer?action=UPDATE&amp;creator=factset&amp;DYN_ARGS=TRUE&amp;DOC_NAME=FAT:FQL_AUDITING_CLIENT_TEMPLATE.FAT&amp;display_string=Audit&amp;VAR:KEY=NKVSVWTAVI&amp;VAR:QUERY=RkZfQ0FQRVgoQU5OLC0yLCwsUlAp&amp;WINDOW=FIRST_POPUP&amp;HEIGHT=450&amp;WIDTH=450&amp;START_MAXIMIZED=","FALSE&amp;VAR:CALENDAR=US&amp;VAR:SYMBOL=647346&amp;VAR:INDEX=0"}</definedName>
    <definedName name="_3957__FDSAUDITLINK__" localSheetId="11" hidden="1">{"fdsup://directions/FAT Viewer?action=UPDATE&amp;creator=factset&amp;DYN_ARGS=TRUE&amp;DOC_NAME=FAT:FQL_AUDITING_CLIENT_TEMPLATE.FAT&amp;display_string=Audit&amp;VAR:KEY=LGRGZEHYJC&amp;VAR:QUERY=RkZfTkVUX0lOQyhBTk4sLTEsLCxSUCk=&amp;WINDOW=FIRST_POPUP&amp;HEIGHT=450&amp;WIDTH=450&amp;START_MAXIMI","ZED=FALSE&amp;VAR:CALENDAR=US&amp;VAR:SYMBOL=647346&amp;VAR:INDEX=0"}</definedName>
    <definedName name="_3957__FDSAUDITLINK__" localSheetId="3" hidden="1">{"fdsup://directions/FAT Viewer?action=UPDATE&amp;creator=factset&amp;DYN_ARGS=TRUE&amp;DOC_NAME=FAT:FQL_AUDITING_CLIENT_TEMPLATE.FAT&amp;display_string=Audit&amp;VAR:KEY=LGRGZEHYJC&amp;VAR:QUERY=RkZfTkVUX0lOQyhBTk4sLTEsLCxSUCk=&amp;WINDOW=FIRST_POPUP&amp;HEIGHT=450&amp;WIDTH=450&amp;START_MAXIMI","ZED=FALSE&amp;VAR:CALENDAR=US&amp;VAR:SYMBOL=647346&amp;VAR:INDEX=0"}</definedName>
    <definedName name="_3957__FDSAUDITLINK__" hidden="1">{"fdsup://directions/FAT Viewer?action=UPDATE&amp;creator=factset&amp;DYN_ARGS=TRUE&amp;DOC_NAME=FAT:FQL_AUDITING_CLIENT_TEMPLATE.FAT&amp;display_string=Audit&amp;VAR:KEY=LGRGZEHYJC&amp;VAR:QUERY=RkZfTkVUX0lOQyhBTk4sLTEsLCxSUCk=&amp;WINDOW=FIRST_POPUP&amp;HEIGHT=450&amp;WIDTH=450&amp;START_MAXIMI","ZED=FALSE&amp;VAR:CALENDAR=US&amp;VAR:SYMBOL=647346&amp;VAR:INDEX=0"}</definedName>
    <definedName name="_3958__FDSAUDITLINK__" localSheetId="11" hidden="1">{"fdsup://directions/FAT Viewer?action=UPDATE&amp;creator=factset&amp;DYN_ARGS=TRUE&amp;DOC_NAME=FAT:FQL_AUDITING_CLIENT_TEMPLATE.FAT&amp;display_string=Audit&amp;VAR:KEY=VABQPCZUPC&amp;VAR:QUERY=RkZfTkVUX0lOQyhBTk4sLTIsLCxSUCk=&amp;WINDOW=FIRST_POPUP&amp;HEIGHT=450&amp;WIDTH=450&amp;START_MAXIMI","ZED=FALSE&amp;VAR:CALENDAR=US&amp;VAR:SYMBOL=647346&amp;VAR:INDEX=0"}</definedName>
    <definedName name="_3958__FDSAUDITLINK__" localSheetId="3" hidden="1">{"fdsup://directions/FAT Viewer?action=UPDATE&amp;creator=factset&amp;DYN_ARGS=TRUE&amp;DOC_NAME=FAT:FQL_AUDITING_CLIENT_TEMPLATE.FAT&amp;display_string=Audit&amp;VAR:KEY=VABQPCZUPC&amp;VAR:QUERY=RkZfTkVUX0lOQyhBTk4sLTIsLCxSUCk=&amp;WINDOW=FIRST_POPUP&amp;HEIGHT=450&amp;WIDTH=450&amp;START_MAXIMI","ZED=FALSE&amp;VAR:CALENDAR=US&amp;VAR:SYMBOL=647346&amp;VAR:INDEX=0"}</definedName>
    <definedName name="_3958__FDSAUDITLINK__" hidden="1">{"fdsup://directions/FAT Viewer?action=UPDATE&amp;creator=factset&amp;DYN_ARGS=TRUE&amp;DOC_NAME=FAT:FQL_AUDITING_CLIENT_TEMPLATE.FAT&amp;display_string=Audit&amp;VAR:KEY=VABQPCZUPC&amp;VAR:QUERY=RkZfTkVUX0lOQyhBTk4sLTIsLCxSUCk=&amp;WINDOW=FIRST_POPUP&amp;HEIGHT=450&amp;WIDTH=450&amp;START_MAXIMI","ZED=FALSE&amp;VAR:CALENDAR=US&amp;VAR:SYMBOL=647346&amp;VAR:INDEX=0"}</definedName>
    <definedName name="_3959__FDSAUDITLINK__" localSheetId="11" hidden="1">{"fdsup://directions/FAT Viewer?action=UPDATE&amp;creator=factset&amp;DYN_ARGS=TRUE&amp;DOC_NAME=FAT:FQL_AUDITING_CLIENT_TEMPLATE.FAT&amp;display_string=Audit&amp;VAR:KEY=XSHGXGZKRK&amp;VAR:QUERY=RkZfRUJJVChBTk4sLTEsLCxSUCk=&amp;WINDOW=FIRST_POPUP&amp;HEIGHT=450&amp;WIDTH=450&amp;START_MAXIMIZED=","FALSE&amp;VAR:CALENDAR=US&amp;VAR:SYMBOL=647346&amp;VAR:INDEX=0"}</definedName>
    <definedName name="_3959__FDSAUDITLINK__" localSheetId="3" hidden="1">{"fdsup://directions/FAT Viewer?action=UPDATE&amp;creator=factset&amp;DYN_ARGS=TRUE&amp;DOC_NAME=FAT:FQL_AUDITING_CLIENT_TEMPLATE.FAT&amp;display_string=Audit&amp;VAR:KEY=XSHGXGZKRK&amp;VAR:QUERY=RkZfRUJJVChBTk4sLTEsLCxSUCk=&amp;WINDOW=FIRST_POPUP&amp;HEIGHT=450&amp;WIDTH=450&amp;START_MAXIMIZED=","FALSE&amp;VAR:CALENDAR=US&amp;VAR:SYMBOL=647346&amp;VAR:INDEX=0"}</definedName>
    <definedName name="_3959__FDSAUDITLINK__" hidden="1">{"fdsup://directions/FAT Viewer?action=UPDATE&amp;creator=factset&amp;DYN_ARGS=TRUE&amp;DOC_NAME=FAT:FQL_AUDITING_CLIENT_TEMPLATE.FAT&amp;display_string=Audit&amp;VAR:KEY=XSHGXGZKRK&amp;VAR:QUERY=RkZfRUJJVChBTk4sLTEsLCxSUCk=&amp;WINDOW=FIRST_POPUP&amp;HEIGHT=450&amp;WIDTH=450&amp;START_MAXIMIZED=","FALSE&amp;VAR:CALENDAR=US&amp;VAR:SYMBOL=647346&amp;VAR:INDEX=0"}</definedName>
    <definedName name="_396__FDSAUDITLINK__" localSheetId="11" hidden="1">{"fdsup://directions/FAT Viewer?action=UPDATE&amp;creator=factset&amp;DYN_ARGS=TRUE&amp;DOC_NAME=FAT:FQL_AUDITING_CLIENT_TEMPLATE.FAT&amp;display_string=Audit&amp;VAR:KEY=BINCZUZKNU&amp;VAR:QUERY=RkZfRUJJVERBKEFOTiwtMiwsLFJQKQ==&amp;WINDOW=FIRST_POPUP&amp;HEIGHT=450&amp;WIDTH=450&amp;START_MAXIMI","ZED=FALSE&amp;VAR:CALENDAR=FIVEDAY&amp;VAR:SYMBOL=616618&amp;VAR:INDEX=0"}</definedName>
    <definedName name="_396__FDSAUDITLINK__" localSheetId="3" hidden="1">{"fdsup://directions/FAT Viewer?action=UPDATE&amp;creator=factset&amp;DYN_ARGS=TRUE&amp;DOC_NAME=FAT:FQL_AUDITING_CLIENT_TEMPLATE.FAT&amp;display_string=Audit&amp;VAR:KEY=BINCZUZKNU&amp;VAR:QUERY=RkZfRUJJVERBKEFOTiwtMiwsLFJQKQ==&amp;WINDOW=FIRST_POPUP&amp;HEIGHT=450&amp;WIDTH=450&amp;START_MAXIMI","ZED=FALSE&amp;VAR:CALENDAR=FIVEDAY&amp;VAR:SYMBOL=616618&amp;VAR:INDEX=0"}</definedName>
    <definedName name="_396__FDSAUDITLINK__" hidden="1">{"fdsup://directions/FAT Viewer?action=UPDATE&amp;creator=factset&amp;DYN_ARGS=TRUE&amp;DOC_NAME=FAT:FQL_AUDITING_CLIENT_TEMPLATE.FAT&amp;display_string=Audit&amp;VAR:KEY=BINCZUZKNU&amp;VAR:QUERY=RkZfRUJJVERBKEFOTiwtMiwsLFJQKQ==&amp;WINDOW=FIRST_POPUP&amp;HEIGHT=450&amp;WIDTH=450&amp;START_MAXIMI","ZED=FALSE&amp;VAR:CALENDAR=FIVEDAY&amp;VAR:SYMBOL=616618&amp;VAR:INDEX=0"}</definedName>
    <definedName name="_3960__FDSAUDITLINK__" localSheetId="11" hidden="1">{"fdsup://directions/FAT Viewer?action=UPDATE&amp;creator=factset&amp;DYN_ARGS=TRUE&amp;DOC_NAME=FAT:FQL_AUDITING_CLIENT_TEMPLATE.FAT&amp;display_string=Audit&amp;VAR:KEY=RYDCVQPWHG&amp;VAR:QUERY=RkZfRUJJVChBTk4sLTIsLCxSUCk=&amp;WINDOW=FIRST_POPUP&amp;HEIGHT=450&amp;WIDTH=450&amp;START_MAXIMIZED=","FALSE&amp;VAR:CALENDAR=US&amp;VAR:SYMBOL=647346&amp;VAR:INDEX=0"}</definedName>
    <definedName name="_3960__FDSAUDITLINK__" localSheetId="3" hidden="1">{"fdsup://directions/FAT Viewer?action=UPDATE&amp;creator=factset&amp;DYN_ARGS=TRUE&amp;DOC_NAME=FAT:FQL_AUDITING_CLIENT_TEMPLATE.FAT&amp;display_string=Audit&amp;VAR:KEY=RYDCVQPWHG&amp;VAR:QUERY=RkZfRUJJVChBTk4sLTIsLCxSUCk=&amp;WINDOW=FIRST_POPUP&amp;HEIGHT=450&amp;WIDTH=450&amp;START_MAXIMIZED=","FALSE&amp;VAR:CALENDAR=US&amp;VAR:SYMBOL=647346&amp;VAR:INDEX=0"}</definedName>
    <definedName name="_3960__FDSAUDITLINK__" hidden="1">{"fdsup://directions/FAT Viewer?action=UPDATE&amp;creator=factset&amp;DYN_ARGS=TRUE&amp;DOC_NAME=FAT:FQL_AUDITING_CLIENT_TEMPLATE.FAT&amp;display_string=Audit&amp;VAR:KEY=RYDCVQPWHG&amp;VAR:QUERY=RkZfRUJJVChBTk4sLTIsLCxSUCk=&amp;WINDOW=FIRST_POPUP&amp;HEIGHT=450&amp;WIDTH=450&amp;START_MAXIMIZED=","FALSE&amp;VAR:CALENDAR=US&amp;VAR:SYMBOL=647346&amp;VAR:INDEX=0"}</definedName>
    <definedName name="_3961__FDSAUDITLINK__" localSheetId="11" hidden="1">{"fdsup://directions/FAT Viewer?action=UPDATE&amp;creator=factset&amp;DYN_ARGS=TRUE&amp;DOC_NAME=FAT:FQL_AUDITING_CLIENT_TEMPLATE.FAT&amp;display_string=Audit&amp;VAR:KEY=JYXCLGDKZG&amp;VAR:QUERY=RkZfRUJJVERBKEFOTiwtMSwsLFJQKQ==&amp;WINDOW=FIRST_POPUP&amp;HEIGHT=450&amp;WIDTH=450&amp;START_MAXIMI","ZED=FALSE&amp;VAR:CALENDAR=US&amp;VAR:SYMBOL=647346&amp;VAR:INDEX=0"}</definedName>
    <definedName name="_3961__FDSAUDITLINK__" localSheetId="3" hidden="1">{"fdsup://directions/FAT Viewer?action=UPDATE&amp;creator=factset&amp;DYN_ARGS=TRUE&amp;DOC_NAME=FAT:FQL_AUDITING_CLIENT_TEMPLATE.FAT&amp;display_string=Audit&amp;VAR:KEY=JYXCLGDKZG&amp;VAR:QUERY=RkZfRUJJVERBKEFOTiwtMSwsLFJQKQ==&amp;WINDOW=FIRST_POPUP&amp;HEIGHT=450&amp;WIDTH=450&amp;START_MAXIMI","ZED=FALSE&amp;VAR:CALENDAR=US&amp;VAR:SYMBOL=647346&amp;VAR:INDEX=0"}</definedName>
    <definedName name="_3961__FDSAUDITLINK__" hidden="1">{"fdsup://directions/FAT Viewer?action=UPDATE&amp;creator=factset&amp;DYN_ARGS=TRUE&amp;DOC_NAME=FAT:FQL_AUDITING_CLIENT_TEMPLATE.FAT&amp;display_string=Audit&amp;VAR:KEY=JYXCLGDKZG&amp;VAR:QUERY=RkZfRUJJVERBKEFOTiwtMSwsLFJQKQ==&amp;WINDOW=FIRST_POPUP&amp;HEIGHT=450&amp;WIDTH=450&amp;START_MAXIMI","ZED=FALSE&amp;VAR:CALENDAR=US&amp;VAR:SYMBOL=647346&amp;VAR:INDEX=0"}</definedName>
    <definedName name="_3962__FDSAUDITLINK__" localSheetId="11" hidden="1">{"fdsup://directions/FAT Viewer?action=UPDATE&amp;creator=factset&amp;DYN_ARGS=TRUE&amp;DOC_NAME=FAT:FQL_AUDITING_CLIENT_TEMPLATE.FAT&amp;display_string=Audit&amp;VAR:KEY=DYRCVELIVE&amp;VAR:QUERY=RkZfRUJJVERBKEFOTiwtMiwsLFJQKQ==&amp;WINDOW=FIRST_POPUP&amp;HEIGHT=450&amp;WIDTH=450&amp;START_MAXIMI","ZED=FALSE&amp;VAR:CALENDAR=US&amp;VAR:SYMBOL=647346&amp;VAR:INDEX=0"}</definedName>
    <definedName name="_3962__FDSAUDITLINK__" localSheetId="3" hidden="1">{"fdsup://directions/FAT Viewer?action=UPDATE&amp;creator=factset&amp;DYN_ARGS=TRUE&amp;DOC_NAME=FAT:FQL_AUDITING_CLIENT_TEMPLATE.FAT&amp;display_string=Audit&amp;VAR:KEY=DYRCVELIVE&amp;VAR:QUERY=RkZfRUJJVERBKEFOTiwtMiwsLFJQKQ==&amp;WINDOW=FIRST_POPUP&amp;HEIGHT=450&amp;WIDTH=450&amp;START_MAXIMI","ZED=FALSE&amp;VAR:CALENDAR=US&amp;VAR:SYMBOL=647346&amp;VAR:INDEX=0"}</definedName>
    <definedName name="_3962__FDSAUDITLINK__" hidden="1">{"fdsup://directions/FAT Viewer?action=UPDATE&amp;creator=factset&amp;DYN_ARGS=TRUE&amp;DOC_NAME=FAT:FQL_AUDITING_CLIENT_TEMPLATE.FAT&amp;display_string=Audit&amp;VAR:KEY=DYRCVELIVE&amp;VAR:QUERY=RkZfRUJJVERBKEFOTiwtMiwsLFJQKQ==&amp;WINDOW=FIRST_POPUP&amp;HEIGHT=450&amp;WIDTH=450&amp;START_MAXIMI","ZED=FALSE&amp;VAR:CALENDAR=US&amp;VAR:SYMBOL=647346&amp;VAR:INDEX=0"}</definedName>
    <definedName name="_3963__FDSAUDITLINK__" localSheetId="11" hidden="1">{"fdsup://directions/FAT Viewer?action=UPDATE&amp;creator=factset&amp;DYN_ARGS=TRUE&amp;DOC_NAME=FAT:FQL_AUDITING_CLIENT_TEMPLATE.FAT&amp;display_string=Audit&amp;VAR:KEY=DKJIXUHSHY&amp;VAR:QUERY=RkZfQ0FQRVgoQU5OLDAsLCxSUCk=&amp;WINDOW=FIRST_POPUP&amp;HEIGHT=450&amp;WIDTH=450&amp;START_MAXIMIZED=","FALSE&amp;VAR:CALENDAR=US&amp;VAR:SYMBOL=DY&amp;VAR:INDEX=0"}</definedName>
    <definedName name="_3963__FDSAUDITLINK__" localSheetId="3" hidden="1">{"fdsup://directions/FAT Viewer?action=UPDATE&amp;creator=factset&amp;DYN_ARGS=TRUE&amp;DOC_NAME=FAT:FQL_AUDITING_CLIENT_TEMPLATE.FAT&amp;display_string=Audit&amp;VAR:KEY=DKJIXUHSHY&amp;VAR:QUERY=RkZfQ0FQRVgoQU5OLDAsLCxSUCk=&amp;WINDOW=FIRST_POPUP&amp;HEIGHT=450&amp;WIDTH=450&amp;START_MAXIMIZED=","FALSE&amp;VAR:CALENDAR=US&amp;VAR:SYMBOL=DY&amp;VAR:INDEX=0"}</definedName>
    <definedName name="_3963__FDSAUDITLINK__" hidden="1">{"fdsup://directions/FAT Viewer?action=UPDATE&amp;creator=factset&amp;DYN_ARGS=TRUE&amp;DOC_NAME=FAT:FQL_AUDITING_CLIENT_TEMPLATE.FAT&amp;display_string=Audit&amp;VAR:KEY=DKJIXUHSHY&amp;VAR:QUERY=RkZfQ0FQRVgoQU5OLDAsLCxSUCk=&amp;WINDOW=FIRST_POPUP&amp;HEIGHT=450&amp;WIDTH=450&amp;START_MAXIMIZED=","FALSE&amp;VAR:CALENDAR=US&amp;VAR:SYMBOL=DY&amp;VAR:INDEX=0"}</definedName>
    <definedName name="_3964__FDSAUDITLINK__" localSheetId="11" hidden="1">{"fdsup://directions/FAT Viewer?action=UPDATE&amp;creator=factset&amp;DYN_ARGS=TRUE&amp;DOC_NAME=FAT:FQL_AUDITING_CLIENT_TEMPLATE.FAT&amp;display_string=Audit&amp;VAR:KEY=JUNARCBUZY&amp;VAR:QUERY=RkZfQ0FQRVgoQU5OLC0xLCwsUlAp&amp;WINDOW=FIRST_POPUP&amp;HEIGHT=450&amp;WIDTH=450&amp;START_MAXIMIZED=","FALSE&amp;VAR:CALENDAR=US&amp;VAR:SYMBOL=DY&amp;VAR:INDEX=0"}</definedName>
    <definedName name="_3964__FDSAUDITLINK__" localSheetId="3" hidden="1">{"fdsup://directions/FAT Viewer?action=UPDATE&amp;creator=factset&amp;DYN_ARGS=TRUE&amp;DOC_NAME=FAT:FQL_AUDITING_CLIENT_TEMPLATE.FAT&amp;display_string=Audit&amp;VAR:KEY=JUNARCBUZY&amp;VAR:QUERY=RkZfQ0FQRVgoQU5OLC0xLCwsUlAp&amp;WINDOW=FIRST_POPUP&amp;HEIGHT=450&amp;WIDTH=450&amp;START_MAXIMIZED=","FALSE&amp;VAR:CALENDAR=US&amp;VAR:SYMBOL=DY&amp;VAR:INDEX=0"}</definedName>
    <definedName name="_3964__FDSAUDITLINK__" hidden="1">{"fdsup://directions/FAT Viewer?action=UPDATE&amp;creator=factset&amp;DYN_ARGS=TRUE&amp;DOC_NAME=FAT:FQL_AUDITING_CLIENT_TEMPLATE.FAT&amp;display_string=Audit&amp;VAR:KEY=JUNARCBUZY&amp;VAR:QUERY=RkZfQ0FQRVgoQU5OLC0xLCwsUlAp&amp;WINDOW=FIRST_POPUP&amp;HEIGHT=450&amp;WIDTH=450&amp;START_MAXIMIZED=","FALSE&amp;VAR:CALENDAR=US&amp;VAR:SYMBOL=DY&amp;VAR:INDEX=0"}</definedName>
    <definedName name="_3965__FDSAUDITLINK__" localSheetId="11" hidden="1">{"fdsup://directions/FAT Viewer?action=UPDATE&amp;creator=factset&amp;DYN_ARGS=TRUE&amp;DOC_NAME=FAT:FQL_AUDITING_CLIENT_TEMPLATE.FAT&amp;display_string=Audit&amp;VAR:KEY=HYZGDQRGRG&amp;VAR:QUERY=RkZfQ0FQRVgoQU5OLC0yLCwsUlAp&amp;WINDOW=FIRST_POPUP&amp;HEIGHT=450&amp;WIDTH=450&amp;START_MAXIMIZED=","FALSE&amp;VAR:CALENDAR=US&amp;VAR:SYMBOL=DY&amp;VAR:INDEX=0"}</definedName>
    <definedName name="_3965__FDSAUDITLINK__" localSheetId="3" hidden="1">{"fdsup://directions/FAT Viewer?action=UPDATE&amp;creator=factset&amp;DYN_ARGS=TRUE&amp;DOC_NAME=FAT:FQL_AUDITING_CLIENT_TEMPLATE.FAT&amp;display_string=Audit&amp;VAR:KEY=HYZGDQRGRG&amp;VAR:QUERY=RkZfQ0FQRVgoQU5OLC0yLCwsUlAp&amp;WINDOW=FIRST_POPUP&amp;HEIGHT=450&amp;WIDTH=450&amp;START_MAXIMIZED=","FALSE&amp;VAR:CALENDAR=US&amp;VAR:SYMBOL=DY&amp;VAR:INDEX=0"}</definedName>
    <definedName name="_3965__FDSAUDITLINK__" hidden="1">{"fdsup://directions/FAT Viewer?action=UPDATE&amp;creator=factset&amp;DYN_ARGS=TRUE&amp;DOC_NAME=FAT:FQL_AUDITING_CLIENT_TEMPLATE.FAT&amp;display_string=Audit&amp;VAR:KEY=HYZGDQRGRG&amp;VAR:QUERY=RkZfQ0FQRVgoQU5OLC0yLCwsUlAp&amp;WINDOW=FIRST_POPUP&amp;HEIGHT=450&amp;WIDTH=450&amp;START_MAXIMIZED=","FALSE&amp;VAR:CALENDAR=US&amp;VAR:SYMBOL=DY&amp;VAR:INDEX=0"}</definedName>
    <definedName name="_3966__FDSAUDITLINK__" localSheetId="11" hidden="1">{"fdsup://directions/FAT Viewer?action=UPDATE&amp;creator=factset&amp;DYN_ARGS=TRUE&amp;DOC_NAME=FAT:FQL_AUDITING_CLIENT_TEMPLATE.FAT&amp;display_string=Audit&amp;VAR:KEY=BQZUTKVAHA&amp;VAR:QUERY=RkZfTkVUX0lOQyhBTk4sLTEsLCxSUCk=&amp;WINDOW=FIRST_POPUP&amp;HEIGHT=450&amp;WIDTH=450&amp;START_MAXIMI","ZED=FALSE&amp;VAR:CALENDAR=US&amp;VAR:SYMBOL=DY&amp;VAR:INDEX=0"}</definedName>
    <definedName name="_3966__FDSAUDITLINK__" localSheetId="3" hidden="1">{"fdsup://directions/FAT Viewer?action=UPDATE&amp;creator=factset&amp;DYN_ARGS=TRUE&amp;DOC_NAME=FAT:FQL_AUDITING_CLIENT_TEMPLATE.FAT&amp;display_string=Audit&amp;VAR:KEY=BQZUTKVAHA&amp;VAR:QUERY=RkZfTkVUX0lOQyhBTk4sLTEsLCxSUCk=&amp;WINDOW=FIRST_POPUP&amp;HEIGHT=450&amp;WIDTH=450&amp;START_MAXIMI","ZED=FALSE&amp;VAR:CALENDAR=US&amp;VAR:SYMBOL=DY&amp;VAR:INDEX=0"}</definedName>
    <definedName name="_3966__FDSAUDITLINK__" hidden="1">{"fdsup://directions/FAT Viewer?action=UPDATE&amp;creator=factset&amp;DYN_ARGS=TRUE&amp;DOC_NAME=FAT:FQL_AUDITING_CLIENT_TEMPLATE.FAT&amp;display_string=Audit&amp;VAR:KEY=BQZUTKVAHA&amp;VAR:QUERY=RkZfTkVUX0lOQyhBTk4sLTEsLCxSUCk=&amp;WINDOW=FIRST_POPUP&amp;HEIGHT=450&amp;WIDTH=450&amp;START_MAXIMI","ZED=FALSE&amp;VAR:CALENDAR=US&amp;VAR:SYMBOL=DY&amp;VAR:INDEX=0"}</definedName>
    <definedName name="_3967__FDSAUDITLINK__" localSheetId="11" hidden="1">{"fdsup://directions/FAT Viewer?action=UPDATE&amp;creator=factset&amp;DYN_ARGS=TRUE&amp;DOC_NAME=FAT:FQL_AUDITING_CLIENT_TEMPLATE.FAT&amp;display_string=Audit&amp;VAR:KEY=TGRQFIXCLC&amp;VAR:QUERY=RkZfTkVUX0lOQyhBTk4sLTIsLCxSUCk=&amp;WINDOW=FIRST_POPUP&amp;HEIGHT=450&amp;WIDTH=450&amp;START_MAXIMI","ZED=FALSE&amp;VAR:CALENDAR=US&amp;VAR:SYMBOL=DY&amp;VAR:INDEX=0"}</definedName>
    <definedName name="_3967__FDSAUDITLINK__" localSheetId="3" hidden="1">{"fdsup://directions/FAT Viewer?action=UPDATE&amp;creator=factset&amp;DYN_ARGS=TRUE&amp;DOC_NAME=FAT:FQL_AUDITING_CLIENT_TEMPLATE.FAT&amp;display_string=Audit&amp;VAR:KEY=TGRQFIXCLC&amp;VAR:QUERY=RkZfTkVUX0lOQyhBTk4sLTIsLCxSUCk=&amp;WINDOW=FIRST_POPUP&amp;HEIGHT=450&amp;WIDTH=450&amp;START_MAXIMI","ZED=FALSE&amp;VAR:CALENDAR=US&amp;VAR:SYMBOL=DY&amp;VAR:INDEX=0"}</definedName>
    <definedName name="_3967__FDSAUDITLINK__" hidden="1">{"fdsup://directions/FAT Viewer?action=UPDATE&amp;creator=factset&amp;DYN_ARGS=TRUE&amp;DOC_NAME=FAT:FQL_AUDITING_CLIENT_TEMPLATE.FAT&amp;display_string=Audit&amp;VAR:KEY=TGRQFIXCLC&amp;VAR:QUERY=RkZfTkVUX0lOQyhBTk4sLTIsLCxSUCk=&amp;WINDOW=FIRST_POPUP&amp;HEIGHT=450&amp;WIDTH=450&amp;START_MAXIMI","ZED=FALSE&amp;VAR:CALENDAR=US&amp;VAR:SYMBOL=DY&amp;VAR:INDEX=0"}</definedName>
    <definedName name="_3968__FDSAUDITLINK__" localSheetId="11" hidden="1">{"fdsup://directions/FAT Viewer?action=UPDATE&amp;creator=factset&amp;DYN_ARGS=TRUE&amp;DOC_NAME=FAT:FQL_AUDITING_CLIENT_TEMPLATE.FAT&amp;display_string=Audit&amp;VAR:KEY=FKVWPKNOJA&amp;VAR:QUERY=RkZfRUJJVChBTk4sLTEsLCxSUCk=&amp;WINDOW=FIRST_POPUP&amp;HEIGHT=450&amp;WIDTH=450&amp;START_MAXIMIZED=","FALSE&amp;VAR:CALENDAR=US&amp;VAR:SYMBOL=DY&amp;VAR:INDEX=0"}</definedName>
    <definedName name="_3968__FDSAUDITLINK__" localSheetId="3" hidden="1">{"fdsup://directions/FAT Viewer?action=UPDATE&amp;creator=factset&amp;DYN_ARGS=TRUE&amp;DOC_NAME=FAT:FQL_AUDITING_CLIENT_TEMPLATE.FAT&amp;display_string=Audit&amp;VAR:KEY=FKVWPKNOJA&amp;VAR:QUERY=RkZfRUJJVChBTk4sLTEsLCxSUCk=&amp;WINDOW=FIRST_POPUP&amp;HEIGHT=450&amp;WIDTH=450&amp;START_MAXIMIZED=","FALSE&amp;VAR:CALENDAR=US&amp;VAR:SYMBOL=DY&amp;VAR:INDEX=0"}</definedName>
    <definedName name="_3968__FDSAUDITLINK__" hidden="1">{"fdsup://directions/FAT Viewer?action=UPDATE&amp;creator=factset&amp;DYN_ARGS=TRUE&amp;DOC_NAME=FAT:FQL_AUDITING_CLIENT_TEMPLATE.FAT&amp;display_string=Audit&amp;VAR:KEY=FKVWPKNOJA&amp;VAR:QUERY=RkZfRUJJVChBTk4sLTEsLCxSUCk=&amp;WINDOW=FIRST_POPUP&amp;HEIGHT=450&amp;WIDTH=450&amp;START_MAXIMIZED=","FALSE&amp;VAR:CALENDAR=US&amp;VAR:SYMBOL=DY&amp;VAR:INDEX=0"}</definedName>
    <definedName name="_3969__FDSAUDITLINK__" localSheetId="11" hidden="1">{"fdsup://directions/FAT Viewer?action=UPDATE&amp;creator=factset&amp;DYN_ARGS=TRUE&amp;DOC_NAME=FAT:FQL_AUDITING_CLIENT_TEMPLATE.FAT&amp;display_string=Audit&amp;VAR:KEY=XKBGVCVSPY&amp;VAR:QUERY=RkZfRUJJVChBTk4sLTIsLCxSUCk=&amp;WINDOW=FIRST_POPUP&amp;HEIGHT=450&amp;WIDTH=450&amp;START_MAXIMIZED=","FALSE&amp;VAR:CALENDAR=US&amp;VAR:SYMBOL=DY&amp;VAR:INDEX=0"}</definedName>
    <definedName name="_3969__FDSAUDITLINK__" localSheetId="3" hidden="1">{"fdsup://directions/FAT Viewer?action=UPDATE&amp;creator=factset&amp;DYN_ARGS=TRUE&amp;DOC_NAME=FAT:FQL_AUDITING_CLIENT_TEMPLATE.FAT&amp;display_string=Audit&amp;VAR:KEY=XKBGVCVSPY&amp;VAR:QUERY=RkZfRUJJVChBTk4sLTIsLCxSUCk=&amp;WINDOW=FIRST_POPUP&amp;HEIGHT=450&amp;WIDTH=450&amp;START_MAXIMIZED=","FALSE&amp;VAR:CALENDAR=US&amp;VAR:SYMBOL=DY&amp;VAR:INDEX=0"}</definedName>
    <definedName name="_3969__FDSAUDITLINK__" hidden="1">{"fdsup://directions/FAT Viewer?action=UPDATE&amp;creator=factset&amp;DYN_ARGS=TRUE&amp;DOC_NAME=FAT:FQL_AUDITING_CLIENT_TEMPLATE.FAT&amp;display_string=Audit&amp;VAR:KEY=XKBGVCVSPY&amp;VAR:QUERY=RkZfRUJJVChBTk4sLTIsLCxSUCk=&amp;WINDOW=FIRST_POPUP&amp;HEIGHT=450&amp;WIDTH=450&amp;START_MAXIMIZED=","FALSE&amp;VAR:CALENDAR=US&amp;VAR:SYMBOL=DY&amp;VAR:INDEX=0"}</definedName>
    <definedName name="_397__FDSAUDITLINK__" localSheetId="11" hidden="1">{"fdsup://Directions/FactSet Auditing Viewer?action=AUDIT_VALUE&amp;DB=129&amp;ID1=616618&amp;VALUEID=01001&amp;SDATE=2008&amp;PERIODTYPE=ANN_STD&amp;SCFT=3&amp;window=popup_no_bar&amp;width=385&amp;height=120&amp;START_MAXIMIZED=FALSE&amp;creator=factset&amp;display_string=Audit"}</definedName>
    <definedName name="_397__FDSAUDITLINK__" localSheetId="3" hidden="1">{"fdsup://Directions/FactSet Auditing Viewer?action=AUDIT_VALUE&amp;DB=129&amp;ID1=616618&amp;VALUEID=01001&amp;SDATE=2008&amp;PERIODTYPE=ANN_STD&amp;SCFT=3&amp;window=popup_no_bar&amp;width=385&amp;height=120&amp;START_MAXIMIZED=FALSE&amp;creator=factset&amp;display_string=Audit"}</definedName>
    <definedName name="_397__FDSAUDITLINK__" hidden="1">{"fdsup://Directions/FactSet Auditing Viewer?action=AUDIT_VALUE&amp;DB=129&amp;ID1=616618&amp;VALUEID=01001&amp;SDATE=2008&amp;PERIODTYPE=ANN_STD&amp;SCFT=3&amp;window=popup_no_bar&amp;width=385&amp;height=120&amp;START_MAXIMIZED=FALSE&amp;creator=factset&amp;display_string=Audit"}</definedName>
    <definedName name="_3970__FDSAUDITLINK__" localSheetId="11" hidden="1">{"fdsup://directions/FAT Viewer?action=UPDATE&amp;creator=factset&amp;DYN_ARGS=TRUE&amp;DOC_NAME=FAT:FQL_AUDITING_CLIENT_TEMPLATE.FAT&amp;display_string=Audit&amp;VAR:KEY=RUJSLGBWJU&amp;VAR:QUERY=RkZfRUJJVERBKEFOTiwtMSwsLFJQKQ==&amp;WINDOW=FIRST_POPUP&amp;HEIGHT=450&amp;WIDTH=450&amp;START_MAXIMI","ZED=FALSE&amp;VAR:CALENDAR=US&amp;VAR:SYMBOL=DY&amp;VAR:INDEX=0"}</definedName>
    <definedName name="_3970__FDSAUDITLINK__" localSheetId="3" hidden="1">{"fdsup://directions/FAT Viewer?action=UPDATE&amp;creator=factset&amp;DYN_ARGS=TRUE&amp;DOC_NAME=FAT:FQL_AUDITING_CLIENT_TEMPLATE.FAT&amp;display_string=Audit&amp;VAR:KEY=RUJSLGBWJU&amp;VAR:QUERY=RkZfRUJJVERBKEFOTiwtMSwsLFJQKQ==&amp;WINDOW=FIRST_POPUP&amp;HEIGHT=450&amp;WIDTH=450&amp;START_MAXIMI","ZED=FALSE&amp;VAR:CALENDAR=US&amp;VAR:SYMBOL=DY&amp;VAR:INDEX=0"}</definedName>
    <definedName name="_3970__FDSAUDITLINK__" hidden="1">{"fdsup://directions/FAT Viewer?action=UPDATE&amp;creator=factset&amp;DYN_ARGS=TRUE&amp;DOC_NAME=FAT:FQL_AUDITING_CLIENT_TEMPLATE.FAT&amp;display_string=Audit&amp;VAR:KEY=RUJSLGBWJU&amp;VAR:QUERY=RkZfRUJJVERBKEFOTiwtMSwsLFJQKQ==&amp;WINDOW=FIRST_POPUP&amp;HEIGHT=450&amp;WIDTH=450&amp;START_MAXIMI","ZED=FALSE&amp;VAR:CALENDAR=US&amp;VAR:SYMBOL=DY&amp;VAR:INDEX=0"}</definedName>
    <definedName name="_3971__FDSAUDITLINK__" localSheetId="11" hidden="1">{"fdsup://directions/FAT Viewer?action=UPDATE&amp;creator=factset&amp;DYN_ARGS=TRUE&amp;DOC_NAME=FAT:FQL_AUDITING_CLIENT_TEMPLATE.FAT&amp;display_string=Audit&amp;VAR:KEY=VWXOFYDKDC&amp;VAR:QUERY=RkZfRUJJVERBKEFOTiwtMiwsLFJQKQ==&amp;WINDOW=FIRST_POPUP&amp;HEIGHT=450&amp;WIDTH=450&amp;START_MAXIMI","ZED=FALSE&amp;VAR:CALENDAR=US&amp;VAR:SYMBOL=DY&amp;VAR:INDEX=0"}</definedName>
    <definedName name="_3971__FDSAUDITLINK__" localSheetId="3" hidden="1">{"fdsup://directions/FAT Viewer?action=UPDATE&amp;creator=factset&amp;DYN_ARGS=TRUE&amp;DOC_NAME=FAT:FQL_AUDITING_CLIENT_TEMPLATE.FAT&amp;display_string=Audit&amp;VAR:KEY=VWXOFYDKDC&amp;VAR:QUERY=RkZfRUJJVERBKEFOTiwtMiwsLFJQKQ==&amp;WINDOW=FIRST_POPUP&amp;HEIGHT=450&amp;WIDTH=450&amp;START_MAXIMI","ZED=FALSE&amp;VAR:CALENDAR=US&amp;VAR:SYMBOL=DY&amp;VAR:INDEX=0"}</definedName>
    <definedName name="_3971__FDSAUDITLINK__" hidden="1">{"fdsup://directions/FAT Viewer?action=UPDATE&amp;creator=factset&amp;DYN_ARGS=TRUE&amp;DOC_NAME=FAT:FQL_AUDITING_CLIENT_TEMPLATE.FAT&amp;display_string=Audit&amp;VAR:KEY=VWXOFYDKDC&amp;VAR:QUERY=RkZfRUJJVERBKEFOTiwtMiwsLFJQKQ==&amp;WINDOW=FIRST_POPUP&amp;HEIGHT=450&amp;WIDTH=450&amp;START_MAXIMI","ZED=FALSE&amp;VAR:CALENDAR=US&amp;VAR:SYMBOL=DY&amp;VAR:INDEX=0"}</definedName>
    <definedName name="_3972__FDSAUDITLINK__" localSheetId="11" hidden="1">{"fdsup://Directions/FactSet Auditing Viewer?action=AUDIT_VALUE&amp;DB=129&amp;ID1=26747510&amp;VALUEID=01001&amp;SDATE=2009&amp;PERIODTYPE=ANN_STD&amp;window=popup_no_bar&amp;width=385&amp;height=120&amp;START_MAXIMIZED=FALSE&amp;creator=factset&amp;display_string=Audit"}</definedName>
    <definedName name="_3972__FDSAUDITLINK__" localSheetId="3" hidden="1">{"fdsup://Directions/FactSet Auditing Viewer?action=AUDIT_VALUE&amp;DB=129&amp;ID1=26747510&amp;VALUEID=01001&amp;SDATE=2009&amp;PERIODTYPE=ANN_STD&amp;window=popup_no_bar&amp;width=385&amp;height=120&amp;START_MAXIMIZED=FALSE&amp;creator=factset&amp;display_string=Audit"}</definedName>
    <definedName name="_3972__FDSAUDITLINK__" hidden="1">{"fdsup://Directions/FactSet Auditing Viewer?action=AUDIT_VALUE&amp;DB=129&amp;ID1=26747510&amp;VALUEID=01001&amp;SDATE=2009&amp;PERIODTYPE=ANN_STD&amp;window=popup_no_bar&amp;width=385&amp;height=120&amp;START_MAXIMIZED=FALSE&amp;creator=factset&amp;display_string=Audit"}</definedName>
    <definedName name="_3973__FDSAUDITLINK__" localSheetId="11" hidden="1">{"fdsup://Directions/FactSet Auditing Viewer?action=AUDIT_VALUE&amp;DB=129&amp;ID1=26747510&amp;VALUEID=01001&amp;SDATE=2008&amp;PERIODTYPE=ANN_STD&amp;window=popup_no_bar&amp;width=385&amp;height=120&amp;START_MAXIMIZED=FALSE&amp;creator=factset&amp;display_string=Audit"}</definedName>
    <definedName name="_3973__FDSAUDITLINK__" localSheetId="3" hidden="1">{"fdsup://Directions/FactSet Auditing Viewer?action=AUDIT_VALUE&amp;DB=129&amp;ID1=26747510&amp;VALUEID=01001&amp;SDATE=2008&amp;PERIODTYPE=ANN_STD&amp;window=popup_no_bar&amp;width=385&amp;height=120&amp;START_MAXIMIZED=FALSE&amp;creator=factset&amp;display_string=Audit"}</definedName>
    <definedName name="_3973__FDSAUDITLINK__" hidden="1">{"fdsup://Directions/FactSet Auditing Viewer?action=AUDIT_VALUE&amp;DB=129&amp;ID1=26747510&amp;VALUEID=01001&amp;SDATE=2008&amp;PERIODTYPE=ANN_STD&amp;window=popup_no_bar&amp;width=385&amp;height=120&amp;START_MAXIMIZED=FALSE&amp;creator=factset&amp;display_string=Audit"}</definedName>
    <definedName name="_3974__FDSAUDITLINK__" localSheetId="11" hidden="1">{"fdsup://directions/FAT Viewer?action=UPDATE&amp;creator=factset&amp;DYN_ARGS=TRUE&amp;DOC_NAME=FAT:FQL_AUDITING_CLIENT_TEMPLATE.FAT&amp;display_string=Audit&amp;VAR:KEY=RKNMRELYBY&amp;VAR:QUERY=RkZfQ0FQRVgoQU5OLDAsLCxSUCk=&amp;WINDOW=FIRST_POPUP&amp;HEIGHT=450&amp;WIDTH=450&amp;START_MAXIMIZED=","FALSE&amp;VAR:CALENDAR=US&amp;VAR:SYMBOL=38732810&amp;VAR:INDEX=0"}</definedName>
    <definedName name="_3974__FDSAUDITLINK__" localSheetId="3" hidden="1">{"fdsup://directions/FAT Viewer?action=UPDATE&amp;creator=factset&amp;DYN_ARGS=TRUE&amp;DOC_NAME=FAT:FQL_AUDITING_CLIENT_TEMPLATE.FAT&amp;display_string=Audit&amp;VAR:KEY=RKNMRELYBY&amp;VAR:QUERY=RkZfQ0FQRVgoQU5OLDAsLCxSUCk=&amp;WINDOW=FIRST_POPUP&amp;HEIGHT=450&amp;WIDTH=450&amp;START_MAXIMIZED=","FALSE&amp;VAR:CALENDAR=US&amp;VAR:SYMBOL=38732810&amp;VAR:INDEX=0"}</definedName>
    <definedName name="_3974__FDSAUDITLINK__" hidden="1">{"fdsup://directions/FAT Viewer?action=UPDATE&amp;creator=factset&amp;DYN_ARGS=TRUE&amp;DOC_NAME=FAT:FQL_AUDITING_CLIENT_TEMPLATE.FAT&amp;display_string=Audit&amp;VAR:KEY=RKNMRELYBY&amp;VAR:QUERY=RkZfQ0FQRVgoQU5OLDAsLCxSUCk=&amp;WINDOW=FIRST_POPUP&amp;HEIGHT=450&amp;WIDTH=450&amp;START_MAXIMIZED=","FALSE&amp;VAR:CALENDAR=US&amp;VAR:SYMBOL=38732810&amp;VAR:INDEX=0"}</definedName>
    <definedName name="_3975__FDSAUDITLINK__" localSheetId="11" hidden="1">{"fdsup://directions/FAT Viewer?action=UPDATE&amp;creator=factset&amp;DYN_ARGS=TRUE&amp;DOC_NAME=FAT:FQL_AUDITING_CLIENT_TEMPLATE.FAT&amp;display_string=Audit&amp;VAR:KEY=BIRIHSNQZK&amp;VAR:QUERY=RkZfQ0FQRVgoQU5OLC0xLCwsUlAp&amp;WINDOW=FIRST_POPUP&amp;HEIGHT=450&amp;WIDTH=450&amp;START_MAXIMIZED=","FALSE&amp;VAR:CALENDAR=US&amp;VAR:SYMBOL=38732810&amp;VAR:INDEX=0"}</definedName>
    <definedName name="_3975__FDSAUDITLINK__" localSheetId="3" hidden="1">{"fdsup://directions/FAT Viewer?action=UPDATE&amp;creator=factset&amp;DYN_ARGS=TRUE&amp;DOC_NAME=FAT:FQL_AUDITING_CLIENT_TEMPLATE.FAT&amp;display_string=Audit&amp;VAR:KEY=BIRIHSNQZK&amp;VAR:QUERY=RkZfQ0FQRVgoQU5OLC0xLCwsUlAp&amp;WINDOW=FIRST_POPUP&amp;HEIGHT=450&amp;WIDTH=450&amp;START_MAXIMIZED=","FALSE&amp;VAR:CALENDAR=US&amp;VAR:SYMBOL=38732810&amp;VAR:INDEX=0"}</definedName>
    <definedName name="_3975__FDSAUDITLINK__" hidden="1">{"fdsup://directions/FAT Viewer?action=UPDATE&amp;creator=factset&amp;DYN_ARGS=TRUE&amp;DOC_NAME=FAT:FQL_AUDITING_CLIENT_TEMPLATE.FAT&amp;display_string=Audit&amp;VAR:KEY=BIRIHSNQZK&amp;VAR:QUERY=RkZfQ0FQRVgoQU5OLC0xLCwsUlAp&amp;WINDOW=FIRST_POPUP&amp;HEIGHT=450&amp;WIDTH=450&amp;START_MAXIMIZED=","FALSE&amp;VAR:CALENDAR=US&amp;VAR:SYMBOL=38732810&amp;VAR:INDEX=0"}</definedName>
    <definedName name="_3976__FDSAUDITLINK__" localSheetId="11" hidden="1">{"fdsup://directions/FAT Viewer?action=UPDATE&amp;creator=factset&amp;DYN_ARGS=TRUE&amp;DOC_NAME=FAT:FQL_AUDITING_CLIENT_TEMPLATE.FAT&amp;display_string=Audit&amp;VAR:KEY=ZARCHMVINY&amp;VAR:QUERY=RkZfQ0FQRVgoQU5OLC0yLCwsUlAp&amp;WINDOW=FIRST_POPUP&amp;HEIGHT=450&amp;WIDTH=450&amp;START_MAXIMIZED=","FALSE&amp;VAR:CALENDAR=US&amp;VAR:SYMBOL=38732810&amp;VAR:INDEX=0"}</definedName>
    <definedName name="_3976__FDSAUDITLINK__" localSheetId="3" hidden="1">{"fdsup://directions/FAT Viewer?action=UPDATE&amp;creator=factset&amp;DYN_ARGS=TRUE&amp;DOC_NAME=FAT:FQL_AUDITING_CLIENT_TEMPLATE.FAT&amp;display_string=Audit&amp;VAR:KEY=ZARCHMVINY&amp;VAR:QUERY=RkZfQ0FQRVgoQU5OLC0yLCwsUlAp&amp;WINDOW=FIRST_POPUP&amp;HEIGHT=450&amp;WIDTH=450&amp;START_MAXIMIZED=","FALSE&amp;VAR:CALENDAR=US&amp;VAR:SYMBOL=38732810&amp;VAR:INDEX=0"}</definedName>
    <definedName name="_3976__FDSAUDITLINK__" hidden="1">{"fdsup://directions/FAT Viewer?action=UPDATE&amp;creator=factset&amp;DYN_ARGS=TRUE&amp;DOC_NAME=FAT:FQL_AUDITING_CLIENT_TEMPLATE.FAT&amp;display_string=Audit&amp;VAR:KEY=ZARCHMVINY&amp;VAR:QUERY=RkZfQ0FQRVgoQU5OLC0yLCwsUlAp&amp;WINDOW=FIRST_POPUP&amp;HEIGHT=450&amp;WIDTH=450&amp;START_MAXIMIZED=","FALSE&amp;VAR:CALENDAR=US&amp;VAR:SYMBOL=38732810&amp;VAR:INDEX=0"}</definedName>
    <definedName name="_3977__FDSAUDITLINK__" localSheetId="11" hidden="1">{"fdsup://directions/FAT Viewer?action=UPDATE&amp;creator=factset&amp;DYN_ARGS=TRUE&amp;DOC_NAME=FAT:FQL_AUDITING_CLIENT_TEMPLATE.FAT&amp;display_string=Audit&amp;VAR:KEY=PIDKDURMFG&amp;VAR:QUERY=RkZfTkVUX0lOQyhBTk4sLTEsLCxSUCk=&amp;WINDOW=FIRST_POPUP&amp;HEIGHT=450&amp;WIDTH=450&amp;START_MAXIMI","ZED=FALSE&amp;VAR:CALENDAR=US&amp;VAR:SYMBOL=38732810&amp;VAR:INDEX=0"}</definedName>
    <definedName name="_3977__FDSAUDITLINK__" localSheetId="3" hidden="1">{"fdsup://directions/FAT Viewer?action=UPDATE&amp;creator=factset&amp;DYN_ARGS=TRUE&amp;DOC_NAME=FAT:FQL_AUDITING_CLIENT_TEMPLATE.FAT&amp;display_string=Audit&amp;VAR:KEY=PIDKDURMFG&amp;VAR:QUERY=RkZfTkVUX0lOQyhBTk4sLTEsLCxSUCk=&amp;WINDOW=FIRST_POPUP&amp;HEIGHT=450&amp;WIDTH=450&amp;START_MAXIMI","ZED=FALSE&amp;VAR:CALENDAR=US&amp;VAR:SYMBOL=38732810&amp;VAR:INDEX=0"}</definedName>
    <definedName name="_3977__FDSAUDITLINK__" hidden="1">{"fdsup://directions/FAT Viewer?action=UPDATE&amp;creator=factset&amp;DYN_ARGS=TRUE&amp;DOC_NAME=FAT:FQL_AUDITING_CLIENT_TEMPLATE.FAT&amp;display_string=Audit&amp;VAR:KEY=PIDKDURMFG&amp;VAR:QUERY=RkZfTkVUX0lOQyhBTk4sLTEsLCxSUCk=&amp;WINDOW=FIRST_POPUP&amp;HEIGHT=450&amp;WIDTH=450&amp;START_MAXIMI","ZED=FALSE&amp;VAR:CALENDAR=US&amp;VAR:SYMBOL=38732810&amp;VAR:INDEX=0"}</definedName>
    <definedName name="_3978__FDSAUDITLINK__" localSheetId="11" hidden="1">{"fdsup://directions/FAT Viewer?action=UPDATE&amp;creator=factset&amp;DYN_ARGS=TRUE&amp;DOC_NAME=FAT:FQL_AUDITING_CLIENT_TEMPLATE.FAT&amp;display_string=Audit&amp;VAR:KEY=TAXSLABAXS&amp;VAR:QUERY=RkZfTkVUX0lOQyhBTk4sLTIsLCxSUCk=&amp;WINDOW=FIRST_POPUP&amp;HEIGHT=450&amp;WIDTH=450&amp;START_MAXIMI","ZED=FALSE&amp;VAR:CALENDAR=US&amp;VAR:SYMBOL=38732810&amp;VAR:INDEX=0"}</definedName>
    <definedName name="_3978__FDSAUDITLINK__" localSheetId="3" hidden="1">{"fdsup://directions/FAT Viewer?action=UPDATE&amp;creator=factset&amp;DYN_ARGS=TRUE&amp;DOC_NAME=FAT:FQL_AUDITING_CLIENT_TEMPLATE.FAT&amp;display_string=Audit&amp;VAR:KEY=TAXSLABAXS&amp;VAR:QUERY=RkZfTkVUX0lOQyhBTk4sLTIsLCxSUCk=&amp;WINDOW=FIRST_POPUP&amp;HEIGHT=450&amp;WIDTH=450&amp;START_MAXIMI","ZED=FALSE&amp;VAR:CALENDAR=US&amp;VAR:SYMBOL=38732810&amp;VAR:INDEX=0"}</definedName>
    <definedName name="_3978__FDSAUDITLINK__" hidden="1">{"fdsup://directions/FAT Viewer?action=UPDATE&amp;creator=factset&amp;DYN_ARGS=TRUE&amp;DOC_NAME=FAT:FQL_AUDITING_CLIENT_TEMPLATE.FAT&amp;display_string=Audit&amp;VAR:KEY=TAXSLABAXS&amp;VAR:QUERY=RkZfTkVUX0lOQyhBTk4sLTIsLCxSUCk=&amp;WINDOW=FIRST_POPUP&amp;HEIGHT=450&amp;WIDTH=450&amp;START_MAXIMI","ZED=FALSE&amp;VAR:CALENDAR=US&amp;VAR:SYMBOL=38732810&amp;VAR:INDEX=0"}</definedName>
    <definedName name="_3979__FDSAUDITLINK__" localSheetId="11" hidden="1">{"fdsup://directions/FAT Viewer?action=UPDATE&amp;creator=factset&amp;DYN_ARGS=TRUE&amp;DOC_NAME=FAT:FQL_AUDITING_CLIENT_TEMPLATE.FAT&amp;display_string=Audit&amp;VAR:KEY=VQPOTEFMDE&amp;VAR:QUERY=RkZfRUJJVChBTk4sLTEsLCxSUCk=&amp;WINDOW=FIRST_POPUP&amp;HEIGHT=450&amp;WIDTH=450&amp;START_MAXIMIZED=","FALSE&amp;VAR:CALENDAR=US&amp;VAR:SYMBOL=38732810&amp;VAR:INDEX=0"}</definedName>
    <definedName name="_3979__FDSAUDITLINK__" localSheetId="3" hidden="1">{"fdsup://directions/FAT Viewer?action=UPDATE&amp;creator=factset&amp;DYN_ARGS=TRUE&amp;DOC_NAME=FAT:FQL_AUDITING_CLIENT_TEMPLATE.FAT&amp;display_string=Audit&amp;VAR:KEY=VQPOTEFMDE&amp;VAR:QUERY=RkZfRUJJVChBTk4sLTEsLCxSUCk=&amp;WINDOW=FIRST_POPUP&amp;HEIGHT=450&amp;WIDTH=450&amp;START_MAXIMIZED=","FALSE&amp;VAR:CALENDAR=US&amp;VAR:SYMBOL=38732810&amp;VAR:INDEX=0"}</definedName>
    <definedName name="_3979__FDSAUDITLINK__" hidden="1">{"fdsup://directions/FAT Viewer?action=UPDATE&amp;creator=factset&amp;DYN_ARGS=TRUE&amp;DOC_NAME=FAT:FQL_AUDITING_CLIENT_TEMPLATE.FAT&amp;display_string=Audit&amp;VAR:KEY=VQPOTEFMDE&amp;VAR:QUERY=RkZfRUJJVChBTk4sLTEsLCxSUCk=&amp;WINDOW=FIRST_POPUP&amp;HEIGHT=450&amp;WIDTH=450&amp;START_MAXIMIZED=","FALSE&amp;VAR:CALENDAR=US&amp;VAR:SYMBOL=38732810&amp;VAR:INDEX=0"}</definedName>
    <definedName name="_398__FDSAUDITLINK__" localSheetId="11" hidden="1">{"fdsup://directions/FAT Viewer?action=UPDATE&amp;creator=factset&amp;DYN_ARGS=TRUE&amp;DOC_NAME=FAT:FQL_AUDITING_CLIENT_TEMPLATE.FAT&amp;display_string=Audit&amp;VAR:KEY=XSZONGJKPC&amp;VAR:QUERY=RkZfQ0FQRVgoQU5OLC0yLCwsUlAp&amp;WINDOW=FIRST_POPUP&amp;HEIGHT=450&amp;WIDTH=450&amp;START_MAXIMIZED=","FALSE&amp;VAR:CALENDAR=FIVEDAY&amp;VAR:SYMBOL=674198&amp;VAR:INDEX=0"}</definedName>
    <definedName name="_398__FDSAUDITLINK__" localSheetId="3" hidden="1">{"fdsup://directions/FAT Viewer?action=UPDATE&amp;creator=factset&amp;DYN_ARGS=TRUE&amp;DOC_NAME=FAT:FQL_AUDITING_CLIENT_TEMPLATE.FAT&amp;display_string=Audit&amp;VAR:KEY=XSZONGJKPC&amp;VAR:QUERY=RkZfQ0FQRVgoQU5OLC0yLCwsUlAp&amp;WINDOW=FIRST_POPUP&amp;HEIGHT=450&amp;WIDTH=450&amp;START_MAXIMIZED=","FALSE&amp;VAR:CALENDAR=FIVEDAY&amp;VAR:SYMBOL=674198&amp;VAR:INDEX=0"}</definedName>
    <definedName name="_398__FDSAUDITLINK__" hidden="1">{"fdsup://directions/FAT Viewer?action=UPDATE&amp;creator=factset&amp;DYN_ARGS=TRUE&amp;DOC_NAME=FAT:FQL_AUDITING_CLIENT_TEMPLATE.FAT&amp;display_string=Audit&amp;VAR:KEY=XSZONGJKPC&amp;VAR:QUERY=RkZfQ0FQRVgoQU5OLC0yLCwsUlAp&amp;WINDOW=FIRST_POPUP&amp;HEIGHT=450&amp;WIDTH=450&amp;START_MAXIMIZED=","FALSE&amp;VAR:CALENDAR=FIVEDAY&amp;VAR:SYMBOL=674198&amp;VAR:INDEX=0"}</definedName>
    <definedName name="_3980__FDSAUDITLINK__" localSheetId="11" hidden="1">{"fdsup://directions/FAT Viewer?action=UPDATE&amp;creator=factset&amp;DYN_ARGS=TRUE&amp;DOC_NAME=FAT:FQL_AUDITING_CLIENT_TEMPLATE.FAT&amp;display_string=Audit&amp;VAR:KEY=LWRMVYFQHS&amp;VAR:QUERY=RkZfRUJJVChBTk4sLTIsLCxSUCk=&amp;WINDOW=FIRST_POPUP&amp;HEIGHT=450&amp;WIDTH=450&amp;START_MAXIMIZED=","FALSE&amp;VAR:CALENDAR=US&amp;VAR:SYMBOL=38732810&amp;VAR:INDEX=0"}</definedName>
    <definedName name="_3980__FDSAUDITLINK__" localSheetId="3" hidden="1">{"fdsup://directions/FAT Viewer?action=UPDATE&amp;creator=factset&amp;DYN_ARGS=TRUE&amp;DOC_NAME=FAT:FQL_AUDITING_CLIENT_TEMPLATE.FAT&amp;display_string=Audit&amp;VAR:KEY=LWRMVYFQHS&amp;VAR:QUERY=RkZfRUJJVChBTk4sLTIsLCxSUCk=&amp;WINDOW=FIRST_POPUP&amp;HEIGHT=450&amp;WIDTH=450&amp;START_MAXIMIZED=","FALSE&amp;VAR:CALENDAR=US&amp;VAR:SYMBOL=38732810&amp;VAR:INDEX=0"}</definedName>
    <definedName name="_3980__FDSAUDITLINK__" hidden="1">{"fdsup://directions/FAT Viewer?action=UPDATE&amp;creator=factset&amp;DYN_ARGS=TRUE&amp;DOC_NAME=FAT:FQL_AUDITING_CLIENT_TEMPLATE.FAT&amp;display_string=Audit&amp;VAR:KEY=LWRMVYFQHS&amp;VAR:QUERY=RkZfRUJJVChBTk4sLTIsLCxSUCk=&amp;WINDOW=FIRST_POPUP&amp;HEIGHT=450&amp;WIDTH=450&amp;START_MAXIMIZED=","FALSE&amp;VAR:CALENDAR=US&amp;VAR:SYMBOL=38732810&amp;VAR:INDEX=0"}</definedName>
    <definedName name="_3981__FDSAUDITLINK__" localSheetId="11" hidden="1">{"fdsup://directions/FAT Viewer?action=UPDATE&amp;creator=factset&amp;DYN_ARGS=TRUE&amp;DOC_NAME=FAT:FQL_AUDITING_CLIENT_TEMPLATE.FAT&amp;display_string=Audit&amp;VAR:KEY=HENCDONAHO&amp;VAR:QUERY=RkZfRUJJVERBKEFOTiwtMSwsLFJQKQ==&amp;WINDOW=FIRST_POPUP&amp;HEIGHT=450&amp;WIDTH=450&amp;START_MAXIMI","ZED=FALSE&amp;VAR:CALENDAR=US&amp;VAR:SYMBOL=38732810&amp;VAR:INDEX=0"}</definedName>
    <definedName name="_3981__FDSAUDITLINK__" localSheetId="3" hidden="1">{"fdsup://directions/FAT Viewer?action=UPDATE&amp;creator=factset&amp;DYN_ARGS=TRUE&amp;DOC_NAME=FAT:FQL_AUDITING_CLIENT_TEMPLATE.FAT&amp;display_string=Audit&amp;VAR:KEY=HENCDONAHO&amp;VAR:QUERY=RkZfRUJJVERBKEFOTiwtMSwsLFJQKQ==&amp;WINDOW=FIRST_POPUP&amp;HEIGHT=450&amp;WIDTH=450&amp;START_MAXIMI","ZED=FALSE&amp;VAR:CALENDAR=US&amp;VAR:SYMBOL=38732810&amp;VAR:INDEX=0"}</definedName>
    <definedName name="_3981__FDSAUDITLINK__" hidden="1">{"fdsup://directions/FAT Viewer?action=UPDATE&amp;creator=factset&amp;DYN_ARGS=TRUE&amp;DOC_NAME=FAT:FQL_AUDITING_CLIENT_TEMPLATE.FAT&amp;display_string=Audit&amp;VAR:KEY=HENCDONAHO&amp;VAR:QUERY=RkZfRUJJVERBKEFOTiwtMSwsLFJQKQ==&amp;WINDOW=FIRST_POPUP&amp;HEIGHT=450&amp;WIDTH=450&amp;START_MAXIMI","ZED=FALSE&amp;VAR:CALENDAR=US&amp;VAR:SYMBOL=38732810&amp;VAR:INDEX=0"}</definedName>
    <definedName name="_3982__FDSAUDITLINK__" localSheetId="11" hidden="1">{"fdsup://directions/FAT Viewer?action=UPDATE&amp;creator=factset&amp;DYN_ARGS=TRUE&amp;DOC_NAME=FAT:FQL_AUDITING_CLIENT_TEMPLATE.FAT&amp;display_string=Audit&amp;VAR:KEY=VYFYBSFARM&amp;VAR:QUERY=RkZfRUJJVERBKEFOTiwtMiwsLFJQKQ==&amp;WINDOW=FIRST_POPUP&amp;HEIGHT=450&amp;WIDTH=450&amp;START_MAXIMI","ZED=FALSE&amp;VAR:CALENDAR=US&amp;VAR:SYMBOL=38732810&amp;VAR:INDEX=0"}</definedName>
    <definedName name="_3982__FDSAUDITLINK__" localSheetId="3" hidden="1">{"fdsup://directions/FAT Viewer?action=UPDATE&amp;creator=factset&amp;DYN_ARGS=TRUE&amp;DOC_NAME=FAT:FQL_AUDITING_CLIENT_TEMPLATE.FAT&amp;display_string=Audit&amp;VAR:KEY=VYFYBSFARM&amp;VAR:QUERY=RkZfRUJJVERBKEFOTiwtMiwsLFJQKQ==&amp;WINDOW=FIRST_POPUP&amp;HEIGHT=450&amp;WIDTH=450&amp;START_MAXIMI","ZED=FALSE&amp;VAR:CALENDAR=US&amp;VAR:SYMBOL=38732810&amp;VAR:INDEX=0"}</definedName>
    <definedName name="_3982__FDSAUDITLINK__" hidden="1">{"fdsup://directions/FAT Viewer?action=UPDATE&amp;creator=factset&amp;DYN_ARGS=TRUE&amp;DOC_NAME=FAT:FQL_AUDITING_CLIENT_TEMPLATE.FAT&amp;display_string=Audit&amp;VAR:KEY=VYFYBSFARM&amp;VAR:QUERY=RkZfRUJJVERBKEFOTiwtMiwsLFJQKQ==&amp;WINDOW=FIRST_POPUP&amp;HEIGHT=450&amp;WIDTH=450&amp;START_MAXIMI","ZED=FALSE&amp;VAR:CALENDAR=US&amp;VAR:SYMBOL=38732810&amp;VAR:INDEX=0"}</definedName>
    <definedName name="_3983__FDSAUDITLINK__" localSheetId="11" hidden="1">{"fdsup://Directions/FactSet Auditing Viewer?action=AUDIT_VALUE&amp;DB=129&amp;ID1=38732810&amp;VALUEID=01001&amp;SDATE=2008&amp;PERIODTYPE=ANN_STD&amp;window=popup_no_bar&amp;width=385&amp;height=120&amp;START_MAXIMIZED=FALSE&amp;creator=factset&amp;display_string=Audit"}</definedName>
    <definedName name="_3983__FDSAUDITLINK__" localSheetId="3" hidden="1">{"fdsup://Directions/FactSet Auditing Viewer?action=AUDIT_VALUE&amp;DB=129&amp;ID1=38732810&amp;VALUEID=01001&amp;SDATE=2008&amp;PERIODTYPE=ANN_STD&amp;window=popup_no_bar&amp;width=385&amp;height=120&amp;START_MAXIMIZED=FALSE&amp;creator=factset&amp;display_string=Audit"}</definedName>
    <definedName name="_3983__FDSAUDITLINK__" hidden="1">{"fdsup://Directions/FactSet Auditing Viewer?action=AUDIT_VALUE&amp;DB=129&amp;ID1=38732810&amp;VALUEID=01001&amp;SDATE=2008&amp;PERIODTYPE=ANN_STD&amp;window=popup_no_bar&amp;width=385&amp;height=120&amp;START_MAXIMIZED=FALSE&amp;creator=factset&amp;display_string=Audit"}</definedName>
    <definedName name="_3984__FDSAUDITLINK__" localSheetId="11" hidden="1">{"fdsup://Directions/FactSet Auditing Viewer?action=AUDIT_VALUE&amp;DB=129&amp;ID1=38732810&amp;VALUEID=01001&amp;SDATE=2007&amp;PERIODTYPE=ANN_STD&amp;window=popup_no_bar&amp;width=385&amp;height=120&amp;START_MAXIMIZED=FALSE&amp;creator=factset&amp;display_string=Audit"}</definedName>
    <definedName name="_3984__FDSAUDITLINK__" localSheetId="3" hidden="1">{"fdsup://Directions/FactSet Auditing Viewer?action=AUDIT_VALUE&amp;DB=129&amp;ID1=38732810&amp;VALUEID=01001&amp;SDATE=2007&amp;PERIODTYPE=ANN_STD&amp;window=popup_no_bar&amp;width=385&amp;height=120&amp;START_MAXIMIZED=FALSE&amp;creator=factset&amp;display_string=Audit"}</definedName>
    <definedName name="_3984__FDSAUDITLINK__" hidden="1">{"fdsup://Directions/FactSet Auditing Viewer?action=AUDIT_VALUE&amp;DB=129&amp;ID1=38732810&amp;VALUEID=01001&amp;SDATE=2007&amp;PERIODTYPE=ANN_STD&amp;window=popup_no_bar&amp;width=385&amp;height=120&amp;START_MAXIMIZED=FALSE&amp;creator=factset&amp;display_string=Audit"}</definedName>
    <definedName name="_3985__FDSAUDITLINK__" localSheetId="11" hidden="1">{"fdsup://directions/FAT Viewer?action=UPDATE&amp;creator=factset&amp;DYN_ARGS=TRUE&amp;DOC_NAME=FAT:FQL_AUDITING_CLIENT_TEMPLATE.FAT&amp;display_string=Audit&amp;VAR:KEY=XUHYRUDIBC&amp;VAR:QUERY=RkZfQ0FQRVgoQU5OLDAsLCxSUCk=&amp;WINDOW=FIRST_POPUP&amp;HEIGHT=450&amp;WIDTH=450&amp;START_MAXIMIZED=","FALSE&amp;VAR:CALENDAR=US&amp;VAR:SYMBOL=276388&amp;VAR:INDEX=0"}</definedName>
    <definedName name="_3985__FDSAUDITLINK__" localSheetId="3" hidden="1">{"fdsup://directions/FAT Viewer?action=UPDATE&amp;creator=factset&amp;DYN_ARGS=TRUE&amp;DOC_NAME=FAT:FQL_AUDITING_CLIENT_TEMPLATE.FAT&amp;display_string=Audit&amp;VAR:KEY=XUHYRUDIBC&amp;VAR:QUERY=RkZfQ0FQRVgoQU5OLDAsLCxSUCk=&amp;WINDOW=FIRST_POPUP&amp;HEIGHT=450&amp;WIDTH=450&amp;START_MAXIMIZED=","FALSE&amp;VAR:CALENDAR=US&amp;VAR:SYMBOL=276388&amp;VAR:INDEX=0"}</definedName>
    <definedName name="_3985__FDSAUDITLINK__" hidden="1">{"fdsup://directions/FAT Viewer?action=UPDATE&amp;creator=factset&amp;DYN_ARGS=TRUE&amp;DOC_NAME=FAT:FQL_AUDITING_CLIENT_TEMPLATE.FAT&amp;display_string=Audit&amp;VAR:KEY=XUHYRUDIBC&amp;VAR:QUERY=RkZfQ0FQRVgoQU5OLDAsLCxSUCk=&amp;WINDOW=FIRST_POPUP&amp;HEIGHT=450&amp;WIDTH=450&amp;START_MAXIMIZED=","FALSE&amp;VAR:CALENDAR=US&amp;VAR:SYMBOL=276388&amp;VAR:INDEX=0"}</definedName>
    <definedName name="_3986__FDSAUDITLINK__" localSheetId="11" hidden="1">{"fdsup://directions/FAT Viewer?action=UPDATE&amp;creator=factset&amp;DYN_ARGS=TRUE&amp;DOC_NAME=FAT:FQL_AUDITING_CLIENT_TEMPLATE.FAT&amp;display_string=Audit&amp;VAR:KEY=FEHWJGLWHA&amp;VAR:QUERY=RkZfQ0FQRVgoQU5OLC0xLCwsUlAp&amp;WINDOW=FIRST_POPUP&amp;HEIGHT=450&amp;WIDTH=450&amp;START_MAXIMIZED=","FALSE&amp;VAR:CALENDAR=US&amp;VAR:SYMBOL=276388&amp;VAR:INDEX=0"}</definedName>
    <definedName name="_3986__FDSAUDITLINK__" localSheetId="3" hidden="1">{"fdsup://directions/FAT Viewer?action=UPDATE&amp;creator=factset&amp;DYN_ARGS=TRUE&amp;DOC_NAME=FAT:FQL_AUDITING_CLIENT_TEMPLATE.FAT&amp;display_string=Audit&amp;VAR:KEY=FEHWJGLWHA&amp;VAR:QUERY=RkZfQ0FQRVgoQU5OLC0xLCwsUlAp&amp;WINDOW=FIRST_POPUP&amp;HEIGHT=450&amp;WIDTH=450&amp;START_MAXIMIZED=","FALSE&amp;VAR:CALENDAR=US&amp;VAR:SYMBOL=276388&amp;VAR:INDEX=0"}</definedName>
    <definedName name="_3986__FDSAUDITLINK__" hidden="1">{"fdsup://directions/FAT Viewer?action=UPDATE&amp;creator=factset&amp;DYN_ARGS=TRUE&amp;DOC_NAME=FAT:FQL_AUDITING_CLIENT_TEMPLATE.FAT&amp;display_string=Audit&amp;VAR:KEY=FEHWJGLWHA&amp;VAR:QUERY=RkZfQ0FQRVgoQU5OLC0xLCwsUlAp&amp;WINDOW=FIRST_POPUP&amp;HEIGHT=450&amp;WIDTH=450&amp;START_MAXIMIZED=","FALSE&amp;VAR:CALENDAR=US&amp;VAR:SYMBOL=276388&amp;VAR:INDEX=0"}</definedName>
    <definedName name="_3987__FDSAUDITLINK__" localSheetId="11" hidden="1">{"fdsup://directions/FAT Viewer?action=UPDATE&amp;creator=factset&amp;DYN_ARGS=TRUE&amp;DOC_NAME=FAT:FQL_AUDITING_CLIENT_TEMPLATE.FAT&amp;display_string=Audit&amp;VAR:KEY=DAJEPOVYTW&amp;VAR:QUERY=RkZfQ0FQRVgoQU5OLC0yLCwsUlAp&amp;WINDOW=FIRST_POPUP&amp;HEIGHT=450&amp;WIDTH=450&amp;START_MAXIMIZED=","FALSE&amp;VAR:CALENDAR=US&amp;VAR:SYMBOL=276388&amp;VAR:INDEX=0"}</definedName>
    <definedName name="_3987__FDSAUDITLINK__" localSheetId="3" hidden="1">{"fdsup://directions/FAT Viewer?action=UPDATE&amp;creator=factset&amp;DYN_ARGS=TRUE&amp;DOC_NAME=FAT:FQL_AUDITING_CLIENT_TEMPLATE.FAT&amp;display_string=Audit&amp;VAR:KEY=DAJEPOVYTW&amp;VAR:QUERY=RkZfQ0FQRVgoQU5OLC0yLCwsUlAp&amp;WINDOW=FIRST_POPUP&amp;HEIGHT=450&amp;WIDTH=450&amp;START_MAXIMIZED=","FALSE&amp;VAR:CALENDAR=US&amp;VAR:SYMBOL=276388&amp;VAR:INDEX=0"}</definedName>
    <definedName name="_3987__FDSAUDITLINK__" hidden="1">{"fdsup://directions/FAT Viewer?action=UPDATE&amp;creator=factset&amp;DYN_ARGS=TRUE&amp;DOC_NAME=FAT:FQL_AUDITING_CLIENT_TEMPLATE.FAT&amp;display_string=Audit&amp;VAR:KEY=DAJEPOVYTW&amp;VAR:QUERY=RkZfQ0FQRVgoQU5OLC0yLCwsUlAp&amp;WINDOW=FIRST_POPUP&amp;HEIGHT=450&amp;WIDTH=450&amp;START_MAXIMIZED=","FALSE&amp;VAR:CALENDAR=US&amp;VAR:SYMBOL=276388&amp;VAR:INDEX=0"}</definedName>
    <definedName name="_3988__FDSAUDITLINK__" localSheetId="11" hidden="1">{"fdsup://directions/FAT Viewer?action=UPDATE&amp;creator=factset&amp;DYN_ARGS=TRUE&amp;DOC_NAME=FAT:FQL_AUDITING_CLIENT_TEMPLATE.FAT&amp;display_string=Audit&amp;VAR:KEY=TWDWXONKPW&amp;VAR:QUERY=RkZfTkVUX0lOQyhBTk4sLTEsLCxSUCk=&amp;WINDOW=FIRST_POPUP&amp;HEIGHT=450&amp;WIDTH=450&amp;START_MAXIMI","ZED=FALSE&amp;VAR:CALENDAR=US&amp;VAR:SYMBOL=276388&amp;VAR:INDEX=0"}</definedName>
    <definedName name="_3988__FDSAUDITLINK__" localSheetId="3" hidden="1">{"fdsup://directions/FAT Viewer?action=UPDATE&amp;creator=factset&amp;DYN_ARGS=TRUE&amp;DOC_NAME=FAT:FQL_AUDITING_CLIENT_TEMPLATE.FAT&amp;display_string=Audit&amp;VAR:KEY=TWDWXONKPW&amp;VAR:QUERY=RkZfTkVUX0lOQyhBTk4sLTEsLCxSUCk=&amp;WINDOW=FIRST_POPUP&amp;HEIGHT=450&amp;WIDTH=450&amp;START_MAXIMI","ZED=FALSE&amp;VAR:CALENDAR=US&amp;VAR:SYMBOL=276388&amp;VAR:INDEX=0"}</definedName>
    <definedName name="_3988__FDSAUDITLINK__" hidden="1">{"fdsup://directions/FAT Viewer?action=UPDATE&amp;creator=factset&amp;DYN_ARGS=TRUE&amp;DOC_NAME=FAT:FQL_AUDITING_CLIENT_TEMPLATE.FAT&amp;display_string=Audit&amp;VAR:KEY=TWDWXONKPW&amp;VAR:QUERY=RkZfTkVUX0lOQyhBTk4sLTEsLCxSUCk=&amp;WINDOW=FIRST_POPUP&amp;HEIGHT=450&amp;WIDTH=450&amp;START_MAXIMI","ZED=FALSE&amp;VAR:CALENDAR=US&amp;VAR:SYMBOL=276388&amp;VAR:INDEX=0"}</definedName>
    <definedName name="_3989__FDSAUDITLINK__" localSheetId="11" hidden="1">{"fdsup://directions/FAT Viewer?action=UPDATE&amp;creator=factset&amp;DYN_ARGS=TRUE&amp;DOC_NAME=FAT:FQL_AUDITING_CLIENT_TEMPLATE.FAT&amp;display_string=Audit&amp;VAR:KEY=ZYBANOFIHI&amp;VAR:QUERY=RkZfTkVUX0lOQyhBTk4sLTIsLCxSUCk=&amp;WINDOW=FIRST_POPUP&amp;HEIGHT=450&amp;WIDTH=450&amp;START_MAXIMI","ZED=FALSE&amp;VAR:CALENDAR=US&amp;VAR:SYMBOL=276388&amp;VAR:INDEX=0"}</definedName>
    <definedName name="_3989__FDSAUDITLINK__" localSheetId="3" hidden="1">{"fdsup://directions/FAT Viewer?action=UPDATE&amp;creator=factset&amp;DYN_ARGS=TRUE&amp;DOC_NAME=FAT:FQL_AUDITING_CLIENT_TEMPLATE.FAT&amp;display_string=Audit&amp;VAR:KEY=ZYBANOFIHI&amp;VAR:QUERY=RkZfTkVUX0lOQyhBTk4sLTIsLCxSUCk=&amp;WINDOW=FIRST_POPUP&amp;HEIGHT=450&amp;WIDTH=450&amp;START_MAXIMI","ZED=FALSE&amp;VAR:CALENDAR=US&amp;VAR:SYMBOL=276388&amp;VAR:INDEX=0"}</definedName>
    <definedName name="_3989__FDSAUDITLINK__" hidden="1">{"fdsup://directions/FAT Viewer?action=UPDATE&amp;creator=factset&amp;DYN_ARGS=TRUE&amp;DOC_NAME=FAT:FQL_AUDITING_CLIENT_TEMPLATE.FAT&amp;display_string=Audit&amp;VAR:KEY=ZYBANOFIHI&amp;VAR:QUERY=RkZfTkVUX0lOQyhBTk4sLTIsLCxSUCk=&amp;WINDOW=FIRST_POPUP&amp;HEIGHT=450&amp;WIDTH=450&amp;START_MAXIMI","ZED=FALSE&amp;VAR:CALENDAR=US&amp;VAR:SYMBOL=276388&amp;VAR:INDEX=0"}</definedName>
    <definedName name="_399__FDSAUDITLINK__" localSheetId="11" hidden="1">{"fdsup://directions/FAT Viewer?action=UPDATE&amp;creator=factset&amp;DYN_ARGS=TRUE&amp;DOC_NAME=FAT:FQL_AUDITING_CLIENT_TEMPLATE.FAT&amp;display_string=Audit&amp;VAR:KEY=DUVAFIDWRY&amp;VAR:QUERY=RkZfTkVUX0lOQyhBTk4sLTEsLCxSUCk=&amp;WINDOW=FIRST_POPUP&amp;HEIGHT=450&amp;WIDTH=450&amp;START_MAXIMI","ZED=FALSE&amp;VAR:CALENDAR=FIVEDAY&amp;VAR:SYMBOL=674198&amp;VAR:INDEX=0"}</definedName>
    <definedName name="_399__FDSAUDITLINK__" localSheetId="3" hidden="1">{"fdsup://directions/FAT Viewer?action=UPDATE&amp;creator=factset&amp;DYN_ARGS=TRUE&amp;DOC_NAME=FAT:FQL_AUDITING_CLIENT_TEMPLATE.FAT&amp;display_string=Audit&amp;VAR:KEY=DUVAFIDWRY&amp;VAR:QUERY=RkZfTkVUX0lOQyhBTk4sLTEsLCxSUCk=&amp;WINDOW=FIRST_POPUP&amp;HEIGHT=450&amp;WIDTH=450&amp;START_MAXIMI","ZED=FALSE&amp;VAR:CALENDAR=FIVEDAY&amp;VAR:SYMBOL=674198&amp;VAR:INDEX=0"}</definedName>
    <definedName name="_399__FDSAUDITLINK__" hidden="1">{"fdsup://directions/FAT Viewer?action=UPDATE&amp;creator=factset&amp;DYN_ARGS=TRUE&amp;DOC_NAME=FAT:FQL_AUDITING_CLIENT_TEMPLATE.FAT&amp;display_string=Audit&amp;VAR:KEY=DUVAFIDWRY&amp;VAR:QUERY=RkZfTkVUX0lOQyhBTk4sLTEsLCxSUCk=&amp;WINDOW=FIRST_POPUP&amp;HEIGHT=450&amp;WIDTH=450&amp;START_MAXIMI","ZED=FALSE&amp;VAR:CALENDAR=FIVEDAY&amp;VAR:SYMBOL=674198&amp;VAR:INDEX=0"}</definedName>
    <definedName name="_3990__FDSAUDITLINK__" localSheetId="11" hidden="1">{"fdsup://directions/FAT Viewer?action=UPDATE&amp;creator=factset&amp;DYN_ARGS=TRUE&amp;DOC_NAME=FAT:FQL_AUDITING_CLIENT_TEMPLATE.FAT&amp;display_string=Audit&amp;VAR:KEY=PCJATGDUPC&amp;VAR:QUERY=RkZfRUJJVF9PUEVSKEFOTiwtMSwsLFJQKQ==&amp;WINDOW=FIRST_POPUP&amp;HEIGHT=450&amp;WIDTH=450&amp;START_MA","XIMIZED=FALSE&amp;VAR:CALENDAR=US&amp;VAR:SYMBOL=276388&amp;VAR:INDEX=0"}</definedName>
    <definedName name="_3990__FDSAUDITLINK__" localSheetId="3" hidden="1">{"fdsup://directions/FAT Viewer?action=UPDATE&amp;creator=factset&amp;DYN_ARGS=TRUE&amp;DOC_NAME=FAT:FQL_AUDITING_CLIENT_TEMPLATE.FAT&amp;display_string=Audit&amp;VAR:KEY=PCJATGDUPC&amp;VAR:QUERY=RkZfRUJJVF9PUEVSKEFOTiwtMSwsLFJQKQ==&amp;WINDOW=FIRST_POPUP&amp;HEIGHT=450&amp;WIDTH=450&amp;START_MA","XIMIZED=FALSE&amp;VAR:CALENDAR=US&amp;VAR:SYMBOL=276388&amp;VAR:INDEX=0"}</definedName>
    <definedName name="_3990__FDSAUDITLINK__" hidden="1">{"fdsup://directions/FAT Viewer?action=UPDATE&amp;creator=factset&amp;DYN_ARGS=TRUE&amp;DOC_NAME=FAT:FQL_AUDITING_CLIENT_TEMPLATE.FAT&amp;display_string=Audit&amp;VAR:KEY=PCJATGDUPC&amp;VAR:QUERY=RkZfRUJJVF9PUEVSKEFOTiwtMSwsLFJQKQ==&amp;WINDOW=FIRST_POPUP&amp;HEIGHT=450&amp;WIDTH=450&amp;START_MA","XIMIZED=FALSE&amp;VAR:CALENDAR=US&amp;VAR:SYMBOL=276388&amp;VAR:INDEX=0"}</definedName>
    <definedName name="_3991__FDSAUDITLINK__" localSheetId="11" hidden="1">{"fdsup://directions/FAT Viewer?action=UPDATE&amp;creator=factset&amp;DYN_ARGS=TRUE&amp;DOC_NAME=FAT:FQL_AUDITING_CLIENT_TEMPLATE.FAT&amp;display_string=Audit&amp;VAR:KEY=HWHUJUXOXK&amp;VAR:QUERY=RkZfRUJJVChBTk4sLTIsLCxSUCk=&amp;WINDOW=FIRST_POPUP&amp;HEIGHT=450&amp;WIDTH=450&amp;START_MAXIMIZED=","FALSE&amp;VAR:CALENDAR=US&amp;VAR:SYMBOL=276388&amp;VAR:INDEX=0"}</definedName>
    <definedName name="_3991__FDSAUDITLINK__" localSheetId="3" hidden="1">{"fdsup://directions/FAT Viewer?action=UPDATE&amp;creator=factset&amp;DYN_ARGS=TRUE&amp;DOC_NAME=FAT:FQL_AUDITING_CLIENT_TEMPLATE.FAT&amp;display_string=Audit&amp;VAR:KEY=HWHUJUXOXK&amp;VAR:QUERY=RkZfRUJJVChBTk4sLTIsLCxSUCk=&amp;WINDOW=FIRST_POPUP&amp;HEIGHT=450&amp;WIDTH=450&amp;START_MAXIMIZED=","FALSE&amp;VAR:CALENDAR=US&amp;VAR:SYMBOL=276388&amp;VAR:INDEX=0"}</definedName>
    <definedName name="_3991__FDSAUDITLINK__" hidden="1">{"fdsup://directions/FAT Viewer?action=UPDATE&amp;creator=factset&amp;DYN_ARGS=TRUE&amp;DOC_NAME=FAT:FQL_AUDITING_CLIENT_TEMPLATE.FAT&amp;display_string=Audit&amp;VAR:KEY=HWHUJUXOXK&amp;VAR:QUERY=RkZfRUJJVChBTk4sLTIsLCxSUCk=&amp;WINDOW=FIRST_POPUP&amp;HEIGHT=450&amp;WIDTH=450&amp;START_MAXIMIZED=","FALSE&amp;VAR:CALENDAR=US&amp;VAR:SYMBOL=276388&amp;VAR:INDEX=0"}</definedName>
    <definedName name="_3992__FDSAUDITLINK__" localSheetId="11" hidden="1">{"fdsup://directions/FAT Viewer?action=UPDATE&amp;creator=factset&amp;DYN_ARGS=TRUE&amp;DOC_NAME=FAT:FQL_AUDITING_CLIENT_TEMPLATE.FAT&amp;display_string=Audit&amp;VAR:KEY=RITOZMXODI&amp;VAR:QUERY=RkZfRUJJVERBX09QRVIoQU5OLC0xLCwsUlAp&amp;WINDOW=FIRST_POPUP&amp;HEIGHT=450&amp;WIDTH=450&amp;START_MA","XIMIZED=FALSE&amp;VAR:CALENDAR=US&amp;VAR:SYMBOL=276388&amp;VAR:INDEX=0"}</definedName>
    <definedName name="_3992__FDSAUDITLINK__" localSheetId="3" hidden="1">{"fdsup://directions/FAT Viewer?action=UPDATE&amp;creator=factset&amp;DYN_ARGS=TRUE&amp;DOC_NAME=FAT:FQL_AUDITING_CLIENT_TEMPLATE.FAT&amp;display_string=Audit&amp;VAR:KEY=RITOZMXODI&amp;VAR:QUERY=RkZfRUJJVERBX09QRVIoQU5OLC0xLCwsUlAp&amp;WINDOW=FIRST_POPUP&amp;HEIGHT=450&amp;WIDTH=450&amp;START_MA","XIMIZED=FALSE&amp;VAR:CALENDAR=US&amp;VAR:SYMBOL=276388&amp;VAR:INDEX=0"}</definedName>
    <definedName name="_3992__FDSAUDITLINK__" hidden="1">{"fdsup://directions/FAT Viewer?action=UPDATE&amp;creator=factset&amp;DYN_ARGS=TRUE&amp;DOC_NAME=FAT:FQL_AUDITING_CLIENT_TEMPLATE.FAT&amp;display_string=Audit&amp;VAR:KEY=RITOZMXODI&amp;VAR:QUERY=RkZfRUJJVERBX09QRVIoQU5OLC0xLCwsUlAp&amp;WINDOW=FIRST_POPUP&amp;HEIGHT=450&amp;WIDTH=450&amp;START_MA","XIMIZED=FALSE&amp;VAR:CALENDAR=US&amp;VAR:SYMBOL=276388&amp;VAR:INDEX=0"}</definedName>
    <definedName name="_3993__FDSAUDITLINK__" localSheetId="11" hidden="1">{"fdsup://directions/FAT Viewer?action=UPDATE&amp;creator=factset&amp;DYN_ARGS=TRUE&amp;DOC_NAME=FAT:FQL_AUDITING_CLIENT_TEMPLATE.FAT&amp;display_string=Audit&amp;VAR:KEY=FOZMBWJEFW&amp;VAR:QUERY=RkZfRUJJVERBKEFOTiwtMiwsLFJQKQ==&amp;WINDOW=FIRST_POPUP&amp;HEIGHT=450&amp;WIDTH=450&amp;START_MAXIMI","ZED=FALSE&amp;VAR:CALENDAR=US&amp;VAR:SYMBOL=276388&amp;VAR:INDEX=0"}</definedName>
    <definedName name="_3993__FDSAUDITLINK__" localSheetId="3" hidden="1">{"fdsup://directions/FAT Viewer?action=UPDATE&amp;creator=factset&amp;DYN_ARGS=TRUE&amp;DOC_NAME=FAT:FQL_AUDITING_CLIENT_TEMPLATE.FAT&amp;display_string=Audit&amp;VAR:KEY=FOZMBWJEFW&amp;VAR:QUERY=RkZfRUJJVERBKEFOTiwtMiwsLFJQKQ==&amp;WINDOW=FIRST_POPUP&amp;HEIGHT=450&amp;WIDTH=450&amp;START_MAXIMI","ZED=FALSE&amp;VAR:CALENDAR=US&amp;VAR:SYMBOL=276388&amp;VAR:INDEX=0"}</definedName>
    <definedName name="_3993__FDSAUDITLINK__" hidden="1">{"fdsup://directions/FAT Viewer?action=UPDATE&amp;creator=factset&amp;DYN_ARGS=TRUE&amp;DOC_NAME=FAT:FQL_AUDITING_CLIENT_TEMPLATE.FAT&amp;display_string=Audit&amp;VAR:KEY=FOZMBWJEFW&amp;VAR:QUERY=RkZfRUJJVERBKEFOTiwtMiwsLFJQKQ==&amp;WINDOW=FIRST_POPUP&amp;HEIGHT=450&amp;WIDTH=450&amp;START_MAXIMI","ZED=FALSE&amp;VAR:CALENDAR=US&amp;VAR:SYMBOL=276388&amp;VAR:INDEX=0"}</definedName>
    <definedName name="_3994__FDSAUDITLINK__" localSheetId="11" hidden="1">{"fdsup://Directions/FactSet Auditing Viewer?action=AUDIT_VALUE&amp;DB=129&amp;ID1=276388&amp;VALUEID=01001&amp;SDATE=2008&amp;PERIODTYPE=ANN_STD&amp;window=popup_no_bar&amp;width=385&amp;height=120&amp;START_MAXIMIZED=FALSE&amp;creator=factset&amp;display_string=Audit"}</definedName>
    <definedName name="_3994__FDSAUDITLINK__" localSheetId="3" hidden="1">{"fdsup://Directions/FactSet Auditing Viewer?action=AUDIT_VALUE&amp;DB=129&amp;ID1=276388&amp;VALUEID=01001&amp;SDATE=2008&amp;PERIODTYPE=ANN_STD&amp;window=popup_no_bar&amp;width=385&amp;height=120&amp;START_MAXIMIZED=FALSE&amp;creator=factset&amp;display_string=Audit"}</definedName>
    <definedName name="_3994__FDSAUDITLINK__" hidden="1">{"fdsup://Directions/FactSet Auditing Viewer?action=AUDIT_VALUE&amp;DB=129&amp;ID1=276388&amp;VALUEID=01001&amp;SDATE=2008&amp;PERIODTYPE=ANN_STD&amp;window=popup_no_bar&amp;width=385&amp;height=120&amp;START_MAXIMIZED=FALSE&amp;creator=factset&amp;display_string=Audit"}</definedName>
    <definedName name="_3995__FDSAUDITLINK__" localSheetId="11" hidden="1">{"fdsup://Directions/FactSet Auditing Viewer?action=AUDIT_VALUE&amp;DB=129&amp;ID1=276388&amp;VALUEID=01001&amp;SDATE=2007&amp;PERIODTYPE=ANN_STD&amp;window=popup_no_bar&amp;width=385&amp;height=120&amp;START_MAXIMIZED=FALSE&amp;creator=factset&amp;display_string=Audit"}</definedName>
    <definedName name="_3995__FDSAUDITLINK__" localSheetId="3" hidden="1">{"fdsup://Directions/FactSet Auditing Viewer?action=AUDIT_VALUE&amp;DB=129&amp;ID1=276388&amp;VALUEID=01001&amp;SDATE=2007&amp;PERIODTYPE=ANN_STD&amp;window=popup_no_bar&amp;width=385&amp;height=120&amp;START_MAXIMIZED=FALSE&amp;creator=factset&amp;display_string=Audit"}</definedName>
    <definedName name="_3995__FDSAUDITLINK__" hidden="1">{"fdsup://Directions/FactSet Auditing Viewer?action=AUDIT_VALUE&amp;DB=129&amp;ID1=276388&amp;VALUEID=01001&amp;SDATE=2007&amp;PERIODTYPE=ANN_STD&amp;window=popup_no_bar&amp;width=385&amp;height=120&amp;START_MAXIMIZED=FALSE&amp;creator=factset&amp;display_string=Audit"}</definedName>
    <definedName name="_3996__FDSAUDITLINK__" localSheetId="11" hidden="1">{"fdsup://directions/FAT Viewer?action=UPDATE&amp;creator=factset&amp;DYN_ARGS=TRUE&amp;DOC_NAME=FAT:FQL_AUDITING_CLIENT_TEMPLATE.FAT&amp;display_string=Audit&amp;VAR:KEY=REZADOXETW&amp;VAR:QUERY=RkZfQ0FQRVgoQU5OLDAsLCxSUCk=&amp;WINDOW=FIRST_POPUP&amp;HEIGHT=450&amp;WIDTH=450&amp;START_MAXIMIZED=","FALSE&amp;VAR:CALENDAR=US&amp;VAR:SYMBOL=16725010&amp;VAR:INDEX=0"}</definedName>
    <definedName name="_3996__FDSAUDITLINK__" localSheetId="3" hidden="1">{"fdsup://directions/FAT Viewer?action=UPDATE&amp;creator=factset&amp;DYN_ARGS=TRUE&amp;DOC_NAME=FAT:FQL_AUDITING_CLIENT_TEMPLATE.FAT&amp;display_string=Audit&amp;VAR:KEY=REZADOXETW&amp;VAR:QUERY=RkZfQ0FQRVgoQU5OLDAsLCxSUCk=&amp;WINDOW=FIRST_POPUP&amp;HEIGHT=450&amp;WIDTH=450&amp;START_MAXIMIZED=","FALSE&amp;VAR:CALENDAR=US&amp;VAR:SYMBOL=16725010&amp;VAR:INDEX=0"}</definedName>
    <definedName name="_3996__FDSAUDITLINK__" hidden="1">{"fdsup://directions/FAT Viewer?action=UPDATE&amp;creator=factset&amp;DYN_ARGS=TRUE&amp;DOC_NAME=FAT:FQL_AUDITING_CLIENT_TEMPLATE.FAT&amp;display_string=Audit&amp;VAR:KEY=REZADOXETW&amp;VAR:QUERY=RkZfQ0FQRVgoQU5OLDAsLCxSUCk=&amp;WINDOW=FIRST_POPUP&amp;HEIGHT=450&amp;WIDTH=450&amp;START_MAXIMIZED=","FALSE&amp;VAR:CALENDAR=US&amp;VAR:SYMBOL=16725010&amp;VAR:INDEX=0"}</definedName>
    <definedName name="_3997__FDSAUDITLINK__" localSheetId="11" hidden="1">{"fdsup://directions/FAT Viewer?action=UPDATE&amp;creator=factset&amp;DYN_ARGS=TRUE&amp;DOC_NAME=FAT:FQL_AUDITING_CLIENT_TEMPLATE.FAT&amp;display_string=Audit&amp;VAR:KEY=NKPWJOTEVS&amp;VAR:QUERY=RkZfQ0FQRVgoQU5OLC0xLCwsUlAp&amp;WINDOW=FIRST_POPUP&amp;HEIGHT=450&amp;WIDTH=450&amp;START_MAXIMIZED=","FALSE&amp;VAR:CALENDAR=US&amp;VAR:SYMBOL=16725010&amp;VAR:INDEX=0"}</definedName>
    <definedName name="_3997__FDSAUDITLINK__" localSheetId="3" hidden="1">{"fdsup://directions/FAT Viewer?action=UPDATE&amp;creator=factset&amp;DYN_ARGS=TRUE&amp;DOC_NAME=FAT:FQL_AUDITING_CLIENT_TEMPLATE.FAT&amp;display_string=Audit&amp;VAR:KEY=NKPWJOTEVS&amp;VAR:QUERY=RkZfQ0FQRVgoQU5OLC0xLCwsUlAp&amp;WINDOW=FIRST_POPUP&amp;HEIGHT=450&amp;WIDTH=450&amp;START_MAXIMIZED=","FALSE&amp;VAR:CALENDAR=US&amp;VAR:SYMBOL=16725010&amp;VAR:INDEX=0"}</definedName>
    <definedName name="_3997__FDSAUDITLINK__" hidden="1">{"fdsup://directions/FAT Viewer?action=UPDATE&amp;creator=factset&amp;DYN_ARGS=TRUE&amp;DOC_NAME=FAT:FQL_AUDITING_CLIENT_TEMPLATE.FAT&amp;display_string=Audit&amp;VAR:KEY=NKPWJOTEVS&amp;VAR:QUERY=RkZfQ0FQRVgoQU5OLC0xLCwsUlAp&amp;WINDOW=FIRST_POPUP&amp;HEIGHT=450&amp;WIDTH=450&amp;START_MAXIMIZED=","FALSE&amp;VAR:CALENDAR=US&amp;VAR:SYMBOL=16725010&amp;VAR:INDEX=0"}</definedName>
    <definedName name="_3998__FDSAUDITLINK__" localSheetId="11" hidden="1">{"fdsup://directions/FAT Viewer?action=UPDATE&amp;creator=factset&amp;DYN_ARGS=TRUE&amp;DOC_NAME=FAT:FQL_AUDITING_CLIENT_TEMPLATE.FAT&amp;display_string=Audit&amp;VAR:KEY=XCZMBMFYPY&amp;VAR:QUERY=RkZfQ0FQRVgoQU5OLC0yLCwsUlAp&amp;WINDOW=FIRST_POPUP&amp;HEIGHT=450&amp;WIDTH=450&amp;START_MAXIMIZED=","FALSE&amp;VAR:CALENDAR=US&amp;VAR:SYMBOL=16725010&amp;VAR:INDEX=0"}</definedName>
    <definedName name="_3998__FDSAUDITLINK__" localSheetId="3" hidden="1">{"fdsup://directions/FAT Viewer?action=UPDATE&amp;creator=factset&amp;DYN_ARGS=TRUE&amp;DOC_NAME=FAT:FQL_AUDITING_CLIENT_TEMPLATE.FAT&amp;display_string=Audit&amp;VAR:KEY=XCZMBMFYPY&amp;VAR:QUERY=RkZfQ0FQRVgoQU5OLC0yLCwsUlAp&amp;WINDOW=FIRST_POPUP&amp;HEIGHT=450&amp;WIDTH=450&amp;START_MAXIMIZED=","FALSE&amp;VAR:CALENDAR=US&amp;VAR:SYMBOL=16725010&amp;VAR:INDEX=0"}</definedName>
    <definedName name="_3998__FDSAUDITLINK__" hidden="1">{"fdsup://directions/FAT Viewer?action=UPDATE&amp;creator=factset&amp;DYN_ARGS=TRUE&amp;DOC_NAME=FAT:FQL_AUDITING_CLIENT_TEMPLATE.FAT&amp;display_string=Audit&amp;VAR:KEY=XCZMBMFYPY&amp;VAR:QUERY=RkZfQ0FQRVgoQU5OLC0yLCwsUlAp&amp;WINDOW=FIRST_POPUP&amp;HEIGHT=450&amp;WIDTH=450&amp;START_MAXIMIZED=","FALSE&amp;VAR:CALENDAR=US&amp;VAR:SYMBOL=16725010&amp;VAR:INDEX=0"}</definedName>
    <definedName name="_3999__FDSAUDITLINK__" localSheetId="11" hidden="1">{"fdsup://directions/FAT Viewer?action=UPDATE&amp;creator=factset&amp;DYN_ARGS=TRUE&amp;DOC_NAME=FAT:FQL_AUDITING_CLIENT_TEMPLATE.FAT&amp;display_string=Audit&amp;VAR:KEY=VARAHYDUXY&amp;VAR:QUERY=RkZfTkVUX0lOQyhBTk4sLTIsLCxSUCk=&amp;WINDOW=FIRST_POPUP&amp;HEIGHT=450&amp;WIDTH=450&amp;START_MAXIMI","ZED=FALSE&amp;VAR:CALENDAR=US&amp;VAR:SYMBOL=16725010&amp;VAR:INDEX=0"}</definedName>
    <definedName name="_3999__FDSAUDITLINK__" localSheetId="3" hidden="1">{"fdsup://directions/FAT Viewer?action=UPDATE&amp;creator=factset&amp;DYN_ARGS=TRUE&amp;DOC_NAME=FAT:FQL_AUDITING_CLIENT_TEMPLATE.FAT&amp;display_string=Audit&amp;VAR:KEY=VARAHYDUXY&amp;VAR:QUERY=RkZfTkVUX0lOQyhBTk4sLTIsLCxSUCk=&amp;WINDOW=FIRST_POPUP&amp;HEIGHT=450&amp;WIDTH=450&amp;START_MAXIMI","ZED=FALSE&amp;VAR:CALENDAR=US&amp;VAR:SYMBOL=16725010&amp;VAR:INDEX=0"}</definedName>
    <definedName name="_3999__FDSAUDITLINK__" hidden="1">{"fdsup://directions/FAT Viewer?action=UPDATE&amp;creator=factset&amp;DYN_ARGS=TRUE&amp;DOC_NAME=FAT:FQL_AUDITING_CLIENT_TEMPLATE.FAT&amp;display_string=Audit&amp;VAR:KEY=VARAHYDUXY&amp;VAR:QUERY=RkZfTkVUX0lOQyhBTk4sLTIsLCxSUCk=&amp;WINDOW=FIRST_POPUP&amp;HEIGHT=450&amp;WIDTH=450&amp;START_MAXIMI","ZED=FALSE&amp;VAR:CALENDAR=US&amp;VAR:SYMBOL=16725010&amp;VAR:INDEX=0"}</definedName>
    <definedName name="_4__123Graph_ACHART_3" hidden="1">#REF!</definedName>
    <definedName name="_4__123Graph_AIRR_IRR" hidden="1">#N/A</definedName>
    <definedName name="_4__123Graph_CCHART_3" hidden="1">#REF!</definedName>
    <definedName name="_400__FDSAUDITLINK__" localSheetId="11" hidden="1">{"fdsup://directions/FAT Viewer?action=UPDATE&amp;creator=factset&amp;DYN_ARGS=TRUE&amp;DOC_NAME=FAT:FQL_AUDITING_CLIENT_TEMPLATE.FAT&amp;display_string=Audit&amp;VAR:KEY=FMJAJGDCFA&amp;VAR:QUERY=RkZfTkVUX0lOQyhBTk4sLTIsLCxSUCk=&amp;WINDOW=FIRST_POPUP&amp;HEIGHT=450&amp;WIDTH=450&amp;START_MAXIMI","ZED=FALSE&amp;VAR:CALENDAR=FIVEDAY&amp;VAR:SYMBOL=674198&amp;VAR:INDEX=0"}</definedName>
    <definedName name="_400__FDSAUDITLINK__" localSheetId="3" hidden="1">{"fdsup://directions/FAT Viewer?action=UPDATE&amp;creator=factset&amp;DYN_ARGS=TRUE&amp;DOC_NAME=FAT:FQL_AUDITING_CLIENT_TEMPLATE.FAT&amp;display_string=Audit&amp;VAR:KEY=FMJAJGDCFA&amp;VAR:QUERY=RkZfTkVUX0lOQyhBTk4sLTIsLCxSUCk=&amp;WINDOW=FIRST_POPUP&amp;HEIGHT=450&amp;WIDTH=450&amp;START_MAXIMI","ZED=FALSE&amp;VAR:CALENDAR=FIVEDAY&amp;VAR:SYMBOL=674198&amp;VAR:INDEX=0"}</definedName>
    <definedName name="_400__FDSAUDITLINK__" hidden="1">{"fdsup://directions/FAT Viewer?action=UPDATE&amp;creator=factset&amp;DYN_ARGS=TRUE&amp;DOC_NAME=FAT:FQL_AUDITING_CLIENT_TEMPLATE.FAT&amp;display_string=Audit&amp;VAR:KEY=FMJAJGDCFA&amp;VAR:QUERY=RkZfTkVUX0lOQyhBTk4sLTIsLCxSUCk=&amp;WINDOW=FIRST_POPUP&amp;HEIGHT=450&amp;WIDTH=450&amp;START_MAXIMI","ZED=FALSE&amp;VAR:CALENDAR=FIVEDAY&amp;VAR:SYMBOL=674198&amp;VAR:INDEX=0"}</definedName>
    <definedName name="_4000__FDSAUDITLINK__" localSheetId="11" hidden="1">{"fdsup://directions/FAT Viewer?action=UPDATE&amp;creator=factset&amp;DYN_ARGS=TRUE&amp;DOC_NAME=FAT:FQL_AUDITING_CLIENT_TEMPLATE.FAT&amp;display_string=Audit&amp;VAR:KEY=JMRWJKFGLU&amp;VAR:QUERY=RkZfRUJJVChBTk4sLTIsLCxSUCk=&amp;WINDOW=FIRST_POPUP&amp;HEIGHT=450&amp;WIDTH=450&amp;START_MAXIMIZED=","FALSE&amp;VAR:CALENDAR=US&amp;VAR:SYMBOL=16725010&amp;VAR:INDEX=0"}</definedName>
    <definedName name="_4000__FDSAUDITLINK__" localSheetId="3" hidden="1">{"fdsup://directions/FAT Viewer?action=UPDATE&amp;creator=factset&amp;DYN_ARGS=TRUE&amp;DOC_NAME=FAT:FQL_AUDITING_CLIENT_TEMPLATE.FAT&amp;display_string=Audit&amp;VAR:KEY=JMRWJKFGLU&amp;VAR:QUERY=RkZfRUJJVChBTk4sLTIsLCxSUCk=&amp;WINDOW=FIRST_POPUP&amp;HEIGHT=450&amp;WIDTH=450&amp;START_MAXIMIZED=","FALSE&amp;VAR:CALENDAR=US&amp;VAR:SYMBOL=16725010&amp;VAR:INDEX=0"}</definedName>
    <definedName name="_4000__FDSAUDITLINK__" hidden="1">{"fdsup://directions/FAT Viewer?action=UPDATE&amp;creator=factset&amp;DYN_ARGS=TRUE&amp;DOC_NAME=FAT:FQL_AUDITING_CLIENT_TEMPLATE.FAT&amp;display_string=Audit&amp;VAR:KEY=JMRWJKFGLU&amp;VAR:QUERY=RkZfRUJJVChBTk4sLTIsLCxSUCk=&amp;WINDOW=FIRST_POPUP&amp;HEIGHT=450&amp;WIDTH=450&amp;START_MAXIMIZED=","FALSE&amp;VAR:CALENDAR=US&amp;VAR:SYMBOL=16725010&amp;VAR:INDEX=0"}</definedName>
    <definedName name="_4001__FDSAUDITLINK__" localSheetId="11" hidden="1">{"fdsup://directions/FAT Viewer?action=UPDATE&amp;creator=factset&amp;DYN_ARGS=TRUE&amp;DOC_NAME=FAT:FQL_AUDITING_CLIENT_TEMPLATE.FAT&amp;display_string=Audit&amp;VAR:KEY=NGHMZKLUHW&amp;VAR:QUERY=RkZfRUJJVERBKEFOTiwtMiwsLFJQKQ==&amp;WINDOW=FIRST_POPUP&amp;HEIGHT=450&amp;WIDTH=450&amp;START_MAXIMI","ZED=FALSE&amp;VAR:CALENDAR=US&amp;VAR:SYMBOL=16725010&amp;VAR:INDEX=0"}</definedName>
    <definedName name="_4001__FDSAUDITLINK__" localSheetId="3" hidden="1">{"fdsup://directions/FAT Viewer?action=UPDATE&amp;creator=factset&amp;DYN_ARGS=TRUE&amp;DOC_NAME=FAT:FQL_AUDITING_CLIENT_TEMPLATE.FAT&amp;display_string=Audit&amp;VAR:KEY=NGHMZKLUHW&amp;VAR:QUERY=RkZfRUJJVERBKEFOTiwtMiwsLFJQKQ==&amp;WINDOW=FIRST_POPUP&amp;HEIGHT=450&amp;WIDTH=450&amp;START_MAXIMI","ZED=FALSE&amp;VAR:CALENDAR=US&amp;VAR:SYMBOL=16725010&amp;VAR:INDEX=0"}</definedName>
    <definedName name="_4001__FDSAUDITLINK__" hidden="1">{"fdsup://directions/FAT Viewer?action=UPDATE&amp;creator=factset&amp;DYN_ARGS=TRUE&amp;DOC_NAME=FAT:FQL_AUDITING_CLIENT_TEMPLATE.FAT&amp;display_string=Audit&amp;VAR:KEY=NGHMZKLUHW&amp;VAR:QUERY=RkZfRUJJVERBKEFOTiwtMiwsLFJQKQ==&amp;WINDOW=FIRST_POPUP&amp;HEIGHT=450&amp;WIDTH=450&amp;START_MAXIMI","ZED=FALSE&amp;VAR:CALENDAR=US&amp;VAR:SYMBOL=16725010&amp;VAR:INDEX=0"}</definedName>
    <definedName name="_4002__FDSAUDITLINK__" localSheetId="11" hidden="1">{"fdsup://Directions/FactSet Auditing Viewer?action=AUDIT_VALUE&amp;DB=129&amp;ID1=16725010&amp;VALUEID=01001&amp;SDATE=2007&amp;PERIODTYPE=ANN_STD&amp;window=popup_no_bar&amp;width=385&amp;height=120&amp;START_MAXIMIZED=FALSE&amp;creator=factset&amp;display_string=Audit"}</definedName>
    <definedName name="_4002__FDSAUDITLINK__" localSheetId="3" hidden="1">{"fdsup://Directions/FactSet Auditing Viewer?action=AUDIT_VALUE&amp;DB=129&amp;ID1=16725010&amp;VALUEID=01001&amp;SDATE=2007&amp;PERIODTYPE=ANN_STD&amp;window=popup_no_bar&amp;width=385&amp;height=120&amp;START_MAXIMIZED=FALSE&amp;creator=factset&amp;display_string=Audit"}</definedName>
    <definedName name="_4002__FDSAUDITLINK__" hidden="1">{"fdsup://Directions/FactSet Auditing Viewer?action=AUDIT_VALUE&amp;DB=129&amp;ID1=16725010&amp;VALUEID=01001&amp;SDATE=2007&amp;PERIODTYPE=ANN_STD&amp;window=popup_no_bar&amp;width=385&amp;height=120&amp;START_MAXIMIZED=FALSE&amp;creator=factset&amp;display_string=Audit"}</definedName>
    <definedName name="_4003__FDSAUDITLINK__" localSheetId="11" hidden="1">{"fdsup://directions/FAT Viewer?action=UPDATE&amp;creator=factset&amp;DYN_ARGS=TRUE&amp;DOC_NAME=FAT:FQL_AUDITING_CLIENT_TEMPLATE.FAT&amp;display_string=Audit&amp;VAR:KEY=TWJMTSHMFY&amp;VAR:QUERY=RkZfQ0FQRVgoQU5OLDAsLCxSUCk=&amp;WINDOW=FIRST_POPUP&amp;HEIGHT=450&amp;WIDTH=450&amp;START_MAXIMIZED=","FALSE&amp;VAR:CALENDAR=US&amp;VAR:SYMBOL=00443E10&amp;VAR:INDEX=0"}</definedName>
    <definedName name="_4003__FDSAUDITLINK__" localSheetId="3" hidden="1">{"fdsup://directions/FAT Viewer?action=UPDATE&amp;creator=factset&amp;DYN_ARGS=TRUE&amp;DOC_NAME=FAT:FQL_AUDITING_CLIENT_TEMPLATE.FAT&amp;display_string=Audit&amp;VAR:KEY=TWJMTSHMFY&amp;VAR:QUERY=RkZfQ0FQRVgoQU5OLDAsLCxSUCk=&amp;WINDOW=FIRST_POPUP&amp;HEIGHT=450&amp;WIDTH=450&amp;START_MAXIMIZED=","FALSE&amp;VAR:CALENDAR=US&amp;VAR:SYMBOL=00443E10&amp;VAR:INDEX=0"}</definedName>
    <definedName name="_4003__FDSAUDITLINK__" hidden="1">{"fdsup://directions/FAT Viewer?action=UPDATE&amp;creator=factset&amp;DYN_ARGS=TRUE&amp;DOC_NAME=FAT:FQL_AUDITING_CLIENT_TEMPLATE.FAT&amp;display_string=Audit&amp;VAR:KEY=TWJMTSHMFY&amp;VAR:QUERY=RkZfQ0FQRVgoQU5OLDAsLCxSUCk=&amp;WINDOW=FIRST_POPUP&amp;HEIGHT=450&amp;WIDTH=450&amp;START_MAXIMIZED=","FALSE&amp;VAR:CALENDAR=US&amp;VAR:SYMBOL=00443E10&amp;VAR:INDEX=0"}</definedName>
    <definedName name="_4004__FDSAUDITLINK__" localSheetId="11" hidden="1">{"fdsup://directions/FAT Viewer?action=UPDATE&amp;creator=factset&amp;DYN_ARGS=TRUE&amp;DOC_NAME=FAT:FQL_AUDITING_CLIENT_TEMPLATE.FAT&amp;display_string=Audit&amp;VAR:KEY=ROPAZGZSPY&amp;VAR:QUERY=RkZfQ0FQRVgoQU5OLC0xLCwsUlAp&amp;WINDOW=FIRST_POPUP&amp;HEIGHT=450&amp;WIDTH=450&amp;START_MAXIMIZED=","FALSE&amp;VAR:CALENDAR=US&amp;VAR:SYMBOL=00443E10&amp;VAR:INDEX=0"}</definedName>
    <definedName name="_4004__FDSAUDITLINK__" localSheetId="3" hidden="1">{"fdsup://directions/FAT Viewer?action=UPDATE&amp;creator=factset&amp;DYN_ARGS=TRUE&amp;DOC_NAME=FAT:FQL_AUDITING_CLIENT_TEMPLATE.FAT&amp;display_string=Audit&amp;VAR:KEY=ROPAZGZSPY&amp;VAR:QUERY=RkZfQ0FQRVgoQU5OLC0xLCwsUlAp&amp;WINDOW=FIRST_POPUP&amp;HEIGHT=450&amp;WIDTH=450&amp;START_MAXIMIZED=","FALSE&amp;VAR:CALENDAR=US&amp;VAR:SYMBOL=00443E10&amp;VAR:INDEX=0"}</definedName>
    <definedName name="_4004__FDSAUDITLINK__" hidden="1">{"fdsup://directions/FAT Viewer?action=UPDATE&amp;creator=factset&amp;DYN_ARGS=TRUE&amp;DOC_NAME=FAT:FQL_AUDITING_CLIENT_TEMPLATE.FAT&amp;display_string=Audit&amp;VAR:KEY=ROPAZGZSPY&amp;VAR:QUERY=RkZfQ0FQRVgoQU5OLC0xLCwsUlAp&amp;WINDOW=FIRST_POPUP&amp;HEIGHT=450&amp;WIDTH=450&amp;START_MAXIMIZED=","FALSE&amp;VAR:CALENDAR=US&amp;VAR:SYMBOL=00443E10&amp;VAR:INDEX=0"}</definedName>
    <definedName name="_4005__FDSAUDITLINK__" localSheetId="11" hidden="1">{"fdsup://directions/FAT Viewer?action=UPDATE&amp;creator=factset&amp;DYN_ARGS=TRUE&amp;DOC_NAME=FAT:FQL_AUDITING_CLIENT_TEMPLATE.FAT&amp;display_string=Audit&amp;VAR:KEY=ZSTGBUBEXS&amp;VAR:QUERY=RkZfQ0FQRVgoQU5OLC0yLCwsUlAp&amp;WINDOW=FIRST_POPUP&amp;HEIGHT=450&amp;WIDTH=450&amp;START_MAXIMIZED=","FALSE&amp;VAR:CALENDAR=US&amp;VAR:SYMBOL=00443E10&amp;VAR:INDEX=0"}</definedName>
    <definedName name="_4005__FDSAUDITLINK__" localSheetId="3" hidden="1">{"fdsup://directions/FAT Viewer?action=UPDATE&amp;creator=factset&amp;DYN_ARGS=TRUE&amp;DOC_NAME=FAT:FQL_AUDITING_CLIENT_TEMPLATE.FAT&amp;display_string=Audit&amp;VAR:KEY=ZSTGBUBEXS&amp;VAR:QUERY=RkZfQ0FQRVgoQU5OLC0yLCwsUlAp&amp;WINDOW=FIRST_POPUP&amp;HEIGHT=450&amp;WIDTH=450&amp;START_MAXIMIZED=","FALSE&amp;VAR:CALENDAR=US&amp;VAR:SYMBOL=00443E10&amp;VAR:INDEX=0"}</definedName>
    <definedName name="_4005__FDSAUDITLINK__" hidden="1">{"fdsup://directions/FAT Viewer?action=UPDATE&amp;creator=factset&amp;DYN_ARGS=TRUE&amp;DOC_NAME=FAT:FQL_AUDITING_CLIENT_TEMPLATE.FAT&amp;display_string=Audit&amp;VAR:KEY=ZSTGBUBEXS&amp;VAR:QUERY=RkZfQ0FQRVgoQU5OLC0yLCwsUlAp&amp;WINDOW=FIRST_POPUP&amp;HEIGHT=450&amp;WIDTH=450&amp;START_MAXIMIZED=","FALSE&amp;VAR:CALENDAR=US&amp;VAR:SYMBOL=00443E10&amp;VAR:INDEX=0"}</definedName>
    <definedName name="_4006__FDSAUDITLINK__" localSheetId="11" hidden="1">{"fdsup://directions/FAT Viewer?action=UPDATE&amp;creator=factset&amp;DYN_ARGS=TRUE&amp;DOC_NAME=FAT:FQL_AUDITING_CLIENT_TEMPLATE.FAT&amp;display_string=Audit&amp;VAR:KEY=BEFMJOTYNG&amp;VAR:QUERY=RkZfTkVUX0lOQyhBTk4sLTEsLCxSUCk=&amp;WINDOW=FIRST_POPUP&amp;HEIGHT=450&amp;WIDTH=450&amp;START_MAXIMI","ZED=FALSE&amp;VAR:CALENDAR=US&amp;VAR:SYMBOL=00443E10&amp;VAR:INDEX=0"}</definedName>
    <definedName name="_4006__FDSAUDITLINK__" localSheetId="3" hidden="1">{"fdsup://directions/FAT Viewer?action=UPDATE&amp;creator=factset&amp;DYN_ARGS=TRUE&amp;DOC_NAME=FAT:FQL_AUDITING_CLIENT_TEMPLATE.FAT&amp;display_string=Audit&amp;VAR:KEY=BEFMJOTYNG&amp;VAR:QUERY=RkZfTkVUX0lOQyhBTk4sLTEsLCxSUCk=&amp;WINDOW=FIRST_POPUP&amp;HEIGHT=450&amp;WIDTH=450&amp;START_MAXIMI","ZED=FALSE&amp;VAR:CALENDAR=US&amp;VAR:SYMBOL=00443E10&amp;VAR:INDEX=0"}</definedName>
    <definedName name="_4006__FDSAUDITLINK__" hidden="1">{"fdsup://directions/FAT Viewer?action=UPDATE&amp;creator=factset&amp;DYN_ARGS=TRUE&amp;DOC_NAME=FAT:FQL_AUDITING_CLIENT_TEMPLATE.FAT&amp;display_string=Audit&amp;VAR:KEY=BEFMJOTYNG&amp;VAR:QUERY=RkZfTkVUX0lOQyhBTk4sLTEsLCxSUCk=&amp;WINDOW=FIRST_POPUP&amp;HEIGHT=450&amp;WIDTH=450&amp;START_MAXIMI","ZED=FALSE&amp;VAR:CALENDAR=US&amp;VAR:SYMBOL=00443E10&amp;VAR:INDEX=0"}</definedName>
    <definedName name="_4007__FDSAUDITLINK__" localSheetId="11" hidden="1">{"fdsup://directions/FAT Viewer?action=UPDATE&amp;creator=factset&amp;DYN_ARGS=TRUE&amp;DOC_NAME=FAT:FQL_AUDITING_CLIENT_TEMPLATE.FAT&amp;display_string=Audit&amp;VAR:KEY=DKFUFSTSNC&amp;VAR:QUERY=RkZfTkVUX0lOQyhBTk4sLTIsLCxSUCk=&amp;WINDOW=FIRST_POPUP&amp;HEIGHT=450&amp;WIDTH=450&amp;START_MAXIMI","ZED=FALSE&amp;VAR:CALENDAR=US&amp;VAR:SYMBOL=00443E10&amp;VAR:INDEX=0"}</definedName>
    <definedName name="_4007__FDSAUDITLINK__" localSheetId="3" hidden="1">{"fdsup://directions/FAT Viewer?action=UPDATE&amp;creator=factset&amp;DYN_ARGS=TRUE&amp;DOC_NAME=FAT:FQL_AUDITING_CLIENT_TEMPLATE.FAT&amp;display_string=Audit&amp;VAR:KEY=DKFUFSTSNC&amp;VAR:QUERY=RkZfTkVUX0lOQyhBTk4sLTIsLCxSUCk=&amp;WINDOW=FIRST_POPUP&amp;HEIGHT=450&amp;WIDTH=450&amp;START_MAXIMI","ZED=FALSE&amp;VAR:CALENDAR=US&amp;VAR:SYMBOL=00443E10&amp;VAR:INDEX=0"}</definedName>
    <definedName name="_4007__FDSAUDITLINK__" hidden="1">{"fdsup://directions/FAT Viewer?action=UPDATE&amp;creator=factset&amp;DYN_ARGS=TRUE&amp;DOC_NAME=FAT:FQL_AUDITING_CLIENT_TEMPLATE.FAT&amp;display_string=Audit&amp;VAR:KEY=DKFUFSTSNC&amp;VAR:QUERY=RkZfTkVUX0lOQyhBTk4sLTIsLCxSUCk=&amp;WINDOW=FIRST_POPUP&amp;HEIGHT=450&amp;WIDTH=450&amp;START_MAXIMI","ZED=FALSE&amp;VAR:CALENDAR=US&amp;VAR:SYMBOL=00443E10&amp;VAR:INDEX=0"}</definedName>
    <definedName name="_4008__FDSAUDITLINK__" localSheetId="11" hidden="1">{"fdsup://directions/FAT Viewer?action=UPDATE&amp;creator=factset&amp;DYN_ARGS=TRUE&amp;DOC_NAME=FAT:FQL_AUDITING_CLIENT_TEMPLATE.FAT&amp;display_string=Audit&amp;VAR:KEY=VIHATUFQRE&amp;VAR:QUERY=RkZfRUJJVChBTk4sLTEsLCxSUCk=&amp;WINDOW=FIRST_POPUP&amp;HEIGHT=450&amp;WIDTH=450&amp;START_MAXIMIZED=","FALSE&amp;VAR:CALENDAR=US&amp;VAR:SYMBOL=00443E10&amp;VAR:INDEX=0"}</definedName>
    <definedName name="_4008__FDSAUDITLINK__" localSheetId="3" hidden="1">{"fdsup://directions/FAT Viewer?action=UPDATE&amp;creator=factset&amp;DYN_ARGS=TRUE&amp;DOC_NAME=FAT:FQL_AUDITING_CLIENT_TEMPLATE.FAT&amp;display_string=Audit&amp;VAR:KEY=VIHATUFQRE&amp;VAR:QUERY=RkZfRUJJVChBTk4sLTEsLCxSUCk=&amp;WINDOW=FIRST_POPUP&amp;HEIGHT=450&amp;WIDTH=450&amp;START_MAXIMIZED=","FALSE&amp;VAR:CALENDAR=US&amp;VAR:SYMBOL=00443E10&amp;VAR:INDEX=0"}</definedName>
    <definedName name="_4008__FDSAUDITLINK__" hidden="1">{"fdsup://directions/FAT Viewer?action=UPDATE&amp;creator=factset&amp;DYN_ARGS=TRUE&amp;DOC_NAME=FAT:FQL_AUDITING_CLIENT_TEMPLATE.FAT&amp;display_string=Audit&amp;VAR:KEY=VIHATUFQRE&amp;VAR:QUERY=RkZfRUJJVChBTk4sLTEsLCxSUCk=&amp;WINDOW=FIRST_POPUP&amp;HEIGHT=450&amp;WIDTH=450&amp;START_MAXIMIZED=","FALSE&amp;VAR:CALENDAR=US&amp;VAR:SYMBOL=00443E10&amp;VAR:INDEX=0"}</definedName>
    <definedName name="_4009__FDSAUDITLINK__" localSheetId="11" hidden="1">{"fdsup://directions/FAT Viewer?action=UPDATE&amp;creator=factset&amp;DYN_ARGS=TRUE&amp;DOC_NAME=FAT:FQL_AUDITING_CLIENT_TEMPLATE.FAT&amp;display_string=Audit&amp;VAR:KEY=PKZMJSTIFK&amp;VAR:QUERY=RkZfRUJJVChBTk4sLTIsLCxSUCk=&amp;WINDOW=FIRST_POPUP&amp;HEIGHT=450&amp;WIDTH=450&amp;START_MAXIMIZED=","FALSE&amp;VAR:CALENDAR=US&amp;VAR:SYMBOL=00443E10&amp;VAR:INDEX=0"}</definedName>
    <definedName name="_4009__FDSAUDITLINK__" localSheetId="3" hidden="1">{"fdsup://directions/FAT Viewer?action=UPDATE&amp;creator=factset&amp;DYN_ARGS=TRUE&amp;DOC_NAME=FAT:FQL_AUDITING_CLIENT_TEMPLATE.FAT&amp;display_string=Audit&amp;VAR:KEY=PKZMJSTIFK&amp;VAR:QUERY=RkZfRUJJVChBTk4sLTIsLCxSUCk=&amp;WINDOW=FIRST_POPUP&amp;HEIGHT=450&amp;WIDTH=450&amp;START_MAXIMIZED=","FALSE&amp;VAR:CALENDAR=US&amp;VAR:SYMBOL=00443E10&amp;VAR:INDEX=0"}</definedName>
    <definedName name="_4009__FDSAUDITLINK__" hidden="1">{"fdsup://directions/FAT Viewer?action=UPDATE&amp;creator=factset&amp;DYN_ARGS=TRUE&amp;DOC_NAME=FAT:FQL_AUDITING_CLIENT_TEMPLATE.FAT&amp;display_string=Audit&amp;VAR:KEY=PKZMJSTIFK&amp;VAR:QUERY=RkZfRUJJVChBTk4sLTIsLCxSUCk=&amp;WINDOW=FIRST_POPUP&amp;HEIGHT=450&amp;WIDTH=450&amp;START_MAXIMIZED=","FALSE&amp;VAR:CALENDAR=US&amp;VAR:SYMBOL=00443E10&amp;VAR:INDEX=0"}</definedName>
    <definedName name="_401__FDSAUDITLINK__" localSheetId="11" hidden="1">{"fdsup://directions/FAT Viewer?action=UPDATE&amp;creator=factset&amp;DYN_ARGS=TRUE&amp;DOC_NAME=FAT:FQL_AUDITING_CLIENT_TEMPLATE.FAT&amp;display_string=Audit&amp;VAR:KEY=BGDEHYLSTE&amp;VAR:QUERY=RkZfRUJJVChBTk4sLTIsLCxSUCk=&amp;WINDOW=FIRST_POPUP&amp;HEIGHT=450&amp;WIDTH=450&amp;START_MAXIMIZED=","FALSE&amp;VAR:CALENDAR=FIVEDAY&amp;VAR:SYMBOL=674198&amp;VAR:INDEX=0"}</definedName>
    <definedName name="_401__FDSAUDITLINK__" localSheetId="3" hidden="1">{"fdsup://directions/FAT Viewer?action=UPDATE&amp;creator=factset&amp;DYN_ARGS=TRUE&amp;DOC_NAME=FAT:FQL_AUDITING_CLIENT_TEMPLATE.FAT&amp;display_string=Audit&amp;VAR:KEY=BGDEHYLSTE&amp;VAR:QUERY=RkZfRUJJVChBTk4sLTIsLCxSUCk=&amp;WINDOW=FIRST_POPUP&amp;HEIGHT=450&amp;WIDTH=450&amp;START_MAXIMIZED=","FALSE&amp;VAR:CALENDAR=FIVEDAY&amp;VAR:SYMBOL=674198&amp;VAR:INDEX=0"}</definedName>
    <definedName name="_401__FDSAUDITLINK__" hidden="1">{"fdsup://directions/FAT Viewer?action=UPDATE&amp;creator=factset&amp;DYN_ARGS=TRUE&amp;DOC_NAME=FAT:FQL_AUDITING_CLIENT_TEMPLATE.FAT&amp;display_string=Audit&amp;VAR:KEY=BGDEHYLSTE&amp;VAR:QUERY=RkZfRUJJVChBTk4sLTIsLCxSUCk=&amp;WINDOW=FIRST_POPUP&amp;HEIGHT=450&amp;WIDTH=450&amp;START_MAXIMIZED=","FALSE&amp;VAR:CALENDAR=FIVEDAY&amp;VAR:SYMBOL=674198&amp;VAR:INDEX=0"}</definedName>
    <definedName name="_4010__FDSAUDITLINK__" localSheetId="11" hidden="1">{"fdsup://directions/FAT Viewer?action=UPDATE&amp;creator=factset&amp;DYN_ARGS=TRUE&amp;DOC_NAME=FAT:FQL_AUDITING_CLIENT_TEMPLATE.FAT&amp;display_string=Audit&amp;VAR:KEY=TYHONOHSXG&amp;VAR:QUERY=RkZfRUJJVERBKEFOTiwtMSwsLFJQKQ==&amp;WINDOW=FIRST_POPUP&amp;HEIGHT=450&amp;WIDTH=450&amp;START_MAXIMI","ZED=FALSE&amp;VAR:CALENDAR=US&amp;VAR:SYMBOL=00443E10&amp;VAR:INDEX=0"}</definedName>
    <definedName name="_4010__FDSAUDITLINK__" localSheetId="3" hidden="1">{"fdsup://directions/FAT Viewer?action=UPDATE&amp;creator=factset&amp;DYN_ARGS=TRUE&amp;DOC_NAME=FAT:FQL_AUDITING_CLIENT_TEMPLATE.FAT&amp;display_string=Audit&amp;VAR:KEY=TYHONOHSXG&amp;VAR:QUERY=RkZfRUJJVERBKEFOTiwtMSwsLFJQKQ==&amp;WINDOW=FIRST_POPUP&amp;HEIGHT=450&amp;WIDTH=450&amp;START_MAXIMI","ZED=FALSE&amp;VAR:CALENDAR=US&amp;VAR:SYMBOL=00443E10&amp;VAR:INDEX=0"}</definedName>
    <definedName name="_4010__FDSAUDITLINK__" hidden="1">{"fdsup://directions/FAT Viewer?action=UPDATE&amp;creator=factset&amp;DYN_ARGS=TRUE&amp;DOC_NAME=FAT:FQL_AUDITING_CLIENT_TEMPLATE.FAT&amp;display_string=Audit&amp;VAR:KEY=TYHONOHSXG&amp;VAR:QUERY=RkZfRUJJVERBKEFOTiwtMSwsLFJQKQ==&amp;WINDOW=FIRST_POPUP&amp;HEIGHT=450&amp;WIDTH=450&amp;START_MAXIMI","ZED=FALSE&amp;VAR:CALENDAR=US&amp;VAR:SYMBOL=00443E10&amp;VAR:INDEX=0"}</definedName>
    <definedName name="_4011__FDSAUDITLINK__" localSheetId="11" hidden="1">{"fdsup://directions/FAT Viewer?action=UPDATE&amp;creator=factset&amp;DYN_ARGS=TRUE&amp;DOC_NAME=FAT:FQL_AUDITING_CLIENT_TEMPLATE.FAT&amp;display_string=Audit&amp;VAR:KEY=DIFETWTGPA&amp;VAR:QUERY=RkZfRUJJVERBKEFOTiwtMiwsLFJQKQ==&amp;WINDOW=FIRST_POPUP&amp;HEIGHT=450&amp;WIDTH=450&amp;START_MAXIMI","ZED=FALSE&amp;VAR:CALENDAR=US&amp;VAR:SYMBOL=00443E10&amp;VAR:INDEX=0"}</definedName>
    <definedName name="_4011__FDSAUDITLINK__" localSheetId="3" hidden="1">{"fdsup://directions/FAT Viewer?action=UPDATE&amp;creator=factset&amp;DYN_ARGS=TRUE&amp;DOC_NAME=FAT:FQL_AUDITING_CLIENT_TEMPLATE.FAT&amp;display_string=Audit&amp;VAR:KEY=DIFETWTGPA&amp;VAR:QUERY=RkZfRUJJVERBKEFOTiwtMiwsLFJQKQ==&amp;WINDOW=FIRST_POPUP&amp;HEIGHT=450&amp;WIDTH=450&amp;START_MAXIMI","ZED=FALSE&amp;VAR:CALENDAR=US&amp;VAR:SYMBOL=00443E10&amp;VAR:INDEX=0"}</definedName>
    <definedName name="_4011__FDSAUDITLINK__" hidden="1">{"fdsup://directions/FAT Viewer?action=UPDATE&amp;creator=factset&amp;DYN_ARGS=TRUE&amp;DOC_NAME=FAT:FQL_AUDITING_CLIENT_TEMPLATE.FAT&amp;display_string=Audit&amp;VAR:KEY=DIFETWTGPA&amp;VAR:QUERY=RkZfRUJJVERBKEFOTiwtMiwsLFJQKQ==&amp;WINDOW=FIRST_POPUP&amp;HEIGHT=450&amp;WIDTH=450&amp;START_MAXIMI","ZED=FALSE&amp;VAR:CALENDAR=US&amp;VAR:SYMBOL=00443E10&amp;VAR:INDEX=0"}</definedName>
    <definedName name="_4012__FDSAUDITLINK__" localSheetId="11" hidden="1">{"fdsup://directions/FAT Viewer?action=UPDATE&amp;creator=factset&amp;DYN_ARGS=TRUE&amp;DOC_NAME=FAT:FQL_AUDITING_CLIENT_TEMPLATE.FAT&amp;display_string=Audit&amp;VAR:KEY=NAJMVKLWPC&amp;VAR:QUERY=RkZfQ0FQRVgoQU5OLDAsLCxSUCk=&amp;WINDOW=FIRST_POPUP&amp;HEIGHT=450&amp;WIDTH=450&amp;START_MAXIMIZED=","FALSE&amp;VAR:CALENDAR=US&amp;VAR:SYMBOL=B1VLVW&amp;VAR:INDEX=0"}</definedName>
    <definedName name="_4012__FDSAUDITLINK__" localSheetId="3" hidden="1">{"fdsup://directions/FAT Viewer?action=UPDATE&amp;creator=factset&amp;DYN_ARGS=TRUE&amp;DOC_NAME=FAT:FQL_AUDITING_CLIENT_TEMPLATE.FAT&amp;display_string=Audit&amp;VAR:KEY=NAJMVKLWPC&amp;VAR:QUERY=RkZfQ0FQRVgoQU5OLDAsLCxSUCk=&amp;WINDOW=FIRST_POPUP&amp;HEIGHT=450&amp;WIDTH=450&amp;START_MAXIMIZED=","FALSE&amp;VAR:CALENDAR=US&amp;VAR:SYMBOL=B1VLVW&amp;VAR:INDEX=0"}</definedName>
    <definedName name="_4012__FDSAUDITLINK__" hidden="1">{"fdsup://directions/FAT Viewer?action=UPDATE&amp;creator=factset&amp;DYN_ARGS=TRUE&amp;DOC_NAME=FAT:FQL_AUDITING_CLIENT_TEMPLATE.FAT&amp;display_string=Audit&amp;VAR:KEY=NAJMVKLWPC&amp;VAR:QUERY=RkZfQ0FQRVgoQU5OLDAsLCxSUCk=&amp;WINDOW=FIRST_POPUP&amp;HEIGHT=450&amp;WIDTH=450&amp;START_MAXIMIZED=","FALSE&amp;VAR:CALENDAR=US&amp;VAR:SYMBOL=B1VLVW&amp;VAR:INDEX=0"}</definedName>
    <definedName name="_4013__FDSAUDITLINK__" localSheetId="11" hidden="1">{"fdsup://directions/FAT Viewer?action=UPDATE&amp;creator=factset&amp;DYN_ARGS=TRUE&amp;DOC_NAME=FAT:FQL_AUDITING_CLIENT_TEMPLATE.FAT&amp;display_string=Audit&amp;VAR:KEY=BEDCHYJKHK&amp;VAR:QUERY=RkZfQ0FQRVgoQU5OLC0xLCwsUlAp&amp;WINDOW=FIRST_POPUP&amp;HEIGHT=450&amp;WIDTH=450&amp;START_MAXIMIZED=","FALSE&amp;VAR:CALENDAR=US&amp;VAR:SYMBOL=B1VLVW&amp;VAR:INDEX=0"}</definedName>
    <definedName name="_4013__FDSAUDITLINK__" localSheetId="3" hidden="1">{"fdsup://directions/FAT Viewer?action=UPDATE&amp;creator=factset&amp;DYN_ARGS=TRUE&amp;DOC_NAME=FAT:FQL_AUDITING_CLIENT_TEMPLATE.FAT&amp;display_string=Audit&amp;VAR:KEY=BEDCHYJKHK&amp;VAR:QUERY=RkZfQ0FQRVgoQU5OLC0xLCwsUlAp&amp;WINDOW=FIRST_POPUP&amp;HEIGHT=450&amp;WIDTH=450&amp;START_MAXIMIZED=","FALSE&amp;VAR:CALENDAR=US&amp;VAR:SYMBOL=B1VLVW&amp;VAR:INDEX=0"}</definedName>
    <definedName name="_4013__FDSAUDITLINK__" hidden="1">{"fdsup://directions/FAT Viewer?action=UPDATE&amp;creator=factset&amp;DYN_ARGS=TRUE&amp;DOC_NAME=FAT:FQL_AUDITING_CLIENT_TEMPLATE.FAT&amp;display_string=Audit&amp;VAR:KEY=BEDCHYJKHK&amp;VAR:QUERY=RkZfQ0FQRVgoQU5OLC0xLCwsUlAp&amp;WINDOW=FIRST_POPUP&amp;HEIGHT=450&amp;WIDTH=450&amp;START_MAXIMIZED=","FALSE&amp;VAR:CALENDAR=US&amp;VAR:SYMBOL=B1VLVW&amp;VAR:INDEX=0"}</definedName>
    <definedName name="_4014__FDSAUDITLINK__" localSheetId="11" hidden="1">{"fdsup://directions/FAT Viewer?action=UPDATE&amp;creator=factset&amp;DYN_ARGS=TRUE&amp;DOC_NAME=FAT:FQL_AUDITING_CLIENT_TEMPLATE.FAT&amp;display_string=Audit&amp;VAR:KEY=NEJGTWBWVU&amp;VAR:QUERY=RkZfQ0FQRVgoQU5OLC0yLCwsUlAp&amp;WINDOW=FIRST_POPUP&amp;HEIGHT=450&amp;WIDTH=450&amp;START_MAXIMIZED=","FALSE&amp;VAR:CALENDAR=US&amp;VAR:SYMBOL=B1VLVW&amp;VAR:INDEX=0"}</definedName>
    <definedName name="_4014__FDSAUDITLINK__" localSheetId="3" hidden="1">{"fdsup://directions/FAT Viewer?action=UPDATE&amp;creator=factset&amp;DYN_ARGS=TRUE&amp;DOC_NAME=FAT:FQL_AUDITING_CLIENT_TEMPLATE.FAT&amp;display_string=Audit&amp;VAR:KEY=NEJGTWBWVU&amp;VAR:QUERY=RkZfQ0FQRVgoQU5OLC0yLCwsUlAp&amp;WINDOW=FIRST_POPUP&amp;HEIGHT=450&amp;WIDTH=450&amp;START_MAXIMIZED=","FALSE&amp;VAR:CALENDAR=US&amp;VAR:SYMBOL=B1VLVW&amp;VAR:INDEX=0"}</definedName>
    <definedName name="_4014__FDSAUDITLINK__" hidden="1">{"fdsup://directions/FAT Viewer?action=UPDATE&amp;creator=factset&amp;DYN_ARGS=TRUE&amp;DOC_NAME=FAT:FQL_AUDITING_CLIENT_TEMPLATE.FAT&amp;display_string=Audit&amp;VAR:KEY=NEJGTWBWVU&amp;VAR:QUERY=RkZfQ0FQRVgoQU5OLC0yLCwsUlAp&amp;WINDOW=FIRST_POPUP&amp;HEIGHT=450&amp;WIDTH=450&amp;START_MAXIMIZED=","FALSE&amp;VAR:CALENDAR=US&amp;VAR:SYMBOL=B1VLVW&amp;VAR:INDEX=0"}</definedName>
    <definedName name="_4015__FDSAUDITLINK__" localSheetId="11" hidden="1">{"fdsup://directions/FAT Viewer?action=UPDATE&amp;creator=factset&amp;DYN_ARGS=TRUE&amp;DOC_NAME=FAT:FQL_AUDITING_CLIENT_TEMPLATE.FAT&amp;display_string=Audit&amp;VAR:KEY=DYXAPQXQDA&amp;VAR:QUERY=RkZfTkVUX0lOQyhBTk4sLTEsLCxSUCk=&amp;WINDOW=FIRST_POPUP&amp;HEIGHT=450&amp;WIDTH=450&amp;START_MAXIMI","ZED=FALSE&amp;VAR:CALENDAR=US&amp;VAR:SYMBOL=B1VLVW&amp;VAR:INDEX=0"}</definedName>
    <definedName name="_4015__FDSAUDITLINK__" localSheetId="3" hidden="1">{"fdsup://directions/FAT Viewer?action=UPDATE&amp;creator=factset&amp;DYN_ARGS=TRUE&amp;DOC_NAME=FAT:FQL_AUDITING_CLIENT_TEMPLATE.FAT&amp;display_string=Audit&amp;VAR:KEY=DYXAPQXQDA&amp;VAR:QUERY=RkZfTkVUX0lOQyhBTk4sLTEsLCxSUCk=&amp;WINDOW=FIRST_POPUP&amp;HEIGHT=450&amp;WIDTH=450&amp;START_MAXIMI","ZED=FALSE&amp;VAR:CALENDAR=US&amp;VAR:SYMBOL=B1VLVW&amp;VAR:INDEX=0"}</definedName>
    <definedName name="_4015__FDSAUDITLINK__" hidden="1">{"fdsup://directions/FAT Viewer?action=UPDATE&amp;creator=factset&amp;DYN_ARGS=TRUE&amp;DOC_NAME=FAT:FQL_AUDITING_CLIENT_TEMPLATE.FAT&amp;display_string=Audit&amp;VAR:KEY=DYXAPQXQDA&amp;VAR:QUERY=RkZfTkVUX0lOQyhBTk4sLTEsLCxSUCk=&amp;WINDOW=FIRST_POPUP&amp;HEIGHT=450&amp;WIDTH=450&amp;START_MAXIMI","ZED=FALSE&amp;VAR:CALENDAR=US&amp;VAR:SYMBOL=B1VLVW&amp;VAR:INDEX=0"}</definedName>
    <definedName name="_4016__FDSAUDITLINK__" localSheetId="11" hidden="1">{"fdsup://directions/FAT Viewer?action=UPDATE&amp;creator=factset&amp;DYN_ARGS=TRUE&amp;DOC_NAME=FAT:FQL_AUDITING_CLIENT_TEMPLATE.FAT&amp;display_string=Audit&amp;VAR:KEY=DIJIPUVCFM&amp;VAR:QUERY=RkZfTkVUX0lOQyhBTk4sLTIsLCxSUCk=&amp;WINDOW=FIRST_POPUP&amp;HEIGHT=450&amp;WIDTH=450&amp;START_MAXIMI","ZED=FALSE&amp;VAR:CALENDAR=US&amp;VAR:SYMBOL=B1VLVW&amp;VAR:INDEX=0"}</definedName>
    <definedName name="_4016__FDSAUDITLINK__" localSheetId="3" hidden="1">{"fdsup://directions/FAT Viewer?action=UPDATE&amp;creator=factset&amp;DYN_ARGS=TRUE&amp;DOC_NAME=FAT:FQL_AUDITING_CLIENT_TEMPLATE.FAT&amp;display_string=Audit&amp;VAR:KEY=DIJIPUVCFM&amp;VAR:QUERY=RkZfTkVUX0lOQyhBTk4sLTIsLCxSUCk=&amp;WINDOW=FIRST_POPUP&amp;HEIGHT=450&amp;WIDTH=450&amp;START_MAXIMI","ZED=FALSE&amp;VAR:CALENDAR=US&amp;VAR:SYMBOL=B1VLVW&amp;VAR:INDEX=0"}</definedName>
    <definedName name="_4016__FDSAUDITLINK__" hidden="1">{"fdsup://directions/FAT Viewer?action=UPDATE&amp;creator=factset&amp;DYN_ARGS=TRUE&amp;DOC_NAME=FAT:FQL_AUDITING_CLIENT_TEMPLATE.FAT&amp;display_string=Audit&amp;VAR:KEY=DIJIPUVCFM&amp;VAR:QUERY=RkZfTkVUX0lOQyhBTk4sLTIsLCxSUCk=&amp;WINDOW=FIRST_POPUP&amp;HEIGHT=450&amp;WIDTH=450&amp;START_MAXIMI","ZED=FALSE&amp;VAR:CALENDAR=US&amp;VAR:SYMBOL=B1VLVW&amp;VAR:INDEX=0"}</definedName>
    <definedName name="_4017__FDSAUDITLINK__" localSheetId="11" hidden="1">{"fdsup://directions/FAT Viewer?action=UPDATE&amp;creator=factset&amp;DYN_ARGS=TRUE&amp;DOC_NAME=FAT:FQL_AUDITING_CLIENT_TEMPLATE.FAT&amp;display_string=Audit&amp;VAR:KEY=POBORGBMJI&amp;VAR:QUERY=RkZfRUJJVChBTk4sLTEsLCxSUCk=&amp;WINDOW=FIRST_POPUP&amp;HEIGHT=450&amp;WIDTH=450&amp;START_MAXIMIZED=","FALSE&amp;VAR:CALENDAR=US&amp;VAR:SYMBOL=B1VLVW&amp;VAR:INDEX=0"}</definedName>
    <definedName name="_4017__FDSAUDITLINK__" localSheetId="3" hidden="1">{"fdsup://directions/FAT Viewer?action=UPDATE&amp;creator=factset&amp;DYN_ARGS=TRUE&amp;DOC_NAME=FAT:FQL_AUDITING_CLIENT_TEMPLATE.FAT&amp;display_string=Audit&amp;VAR:KEY=POBORGBMJI&amp;VAR:QUERY=RkZfRUJJVChBTk4sLTEsLCxSUCk=&amp;WINDOW=FIRST_POPUP&amp;HEIGHT=450&amp;WIDTH=450&amp;START_MAXIMIZED=","FALSE&amp;VAR:CALENDAR=US&amp;VAR:SYMBOL=B1VLVW&amp;VAR:INDEX=0"}</definedName>
    <definedName name="_4017__FDSAUDITLINK__" hidden="1">{"fdsup://directions/FAT Viewer?action=UPDATE&amp;creator=factset&amp;DYN_ARGS=TRUE&amp;DOC_NAME=FAT:FQL_AUDITING_CLIENT_TEMPLATE.FAT&amp;display_string=Audit&amp;VAR:KEY=POBORGBMJI&amp;VAR:QUERY=RkZfRUJJVChBTk4sLTEsLCxSUCk=&amp;WINDOW=FIRST_POPUP&amp;HEIGHT=450&amp;WIDTH=450&amp;START_MAXIMIZED=","FALSE&amp;VAR:CALENDAR=US&amp;VAR:SYMBOL=B1VLVW&amp;VAR:INDEX=0"}</definedName>
    <definedName name="_4018__FDSAUDITLINK__" localSheetId="11" hidden="1">{"fdsup://directions/FAT Viewer?action=UPDATE&amp;creator=factset&amp;DYN_ARGS=TRUE&amp;DOC_NAME=FAT:FQL_AUDITING_CLIENT_TEMPLATE.FAT&amp;display_string=Audit&amp;VAR:KEY=DCBONYBCBU&amp;VAR:QUERY=RkZfRUJJVChBTk4sLTIsLCxSUCk=&amp;WINDOW=FIRST_POPUP&amp;HEIGHT=450&amp;WIDTH=450&amp;START_MAXIMIZED=","FALSE&amp;VAR:CALENDAR=US&amp;VAR:SYMBOL=B1VLVW&amp;VAR:INDEX=0"}</definedName>
    <definedName name="_4018__FDSAUDITLINK__" localSheetId="3" hidden="1">{"fdsup://directions/FAT Viewer?action=UPDATE&amp;creator=factset&amp;DYN_ARGS=TRUE&amp;DOC_NAME=FAT:FQL_AUDITING_CLIENT_TEMPLATE.FAT&amp;display_string=Audit&amp;VAR:KEY=DCBONYBCBU&amp;VAR:QUERY=RkZfRUJJVChBTk4sLTIsLCxSUCk=&amp;WINDOW=FIRST_POPUP&amp;HEIGHT=450&amp;WIDTH=450&amp;START_MAXIMIZED=","FALSE&amp;VAR:CALENDAR=US&amp;VAR:SYMBOL=B1VLVW&amp;VAR:INDEX=0"}</definedName>
    <definedName name="_4018__FDSAUDITLINK__" hidden="1">{"fdsup://directions/FAT Viewer?action=UPDATE&amp;creator=factset&amp;DYN_ARGS=TRUE&amp;DOC_NAME=FAT:FQL_AUDITING_CLIENT_TEMPLATE.FAT&amp;display_string=Audit&amp;VAR:KEY=DCBONYBCBU&amp;VAR:QUERY=RkZfRUJJVChBTk4sLTIsLCxSUCk=&amp;WINDOW=FIRST_POPUP&amp;HEIGHT=450&amp;WIDTH=450&amp;START_MAXIMIZED=","FALSE&amp;VAR:CALENDAR=US&amp;VAR:SYMBOL=B1VLVW&amp;VAR:INDEX=0"}</definedName>
    <definedName name="_4019__FDSAUDITLINK__" localSheetId="11" hidden="1">{"fdsup://directions/FAT Viewer?action=UPDATE&amp;creator=factset&amp;DYN_ARGS=TRUE&amp;DOC_NAME=FAT:FQL_AUDITING_CLIENT_TEMPLATE.FAT&amp;display_string=Audit&amp;VAR:KEY=ZKDGFUTKDA&amp;VAR:QUERY=RkZfRUJJVERBKEFOTiwtMSwsLFJQKQ==&amp;WINDOW=FIRST_POPUP&amp;HEIGHT=450&amp;WIDTH=450&amp;START_MAXIMI","ZED=FALSE&amp;VAR:CALENDAR=US&amp;VAR:SYMBOL=B1VLVW&amp;VAR:INDEX=0"}</definedName>
    <definedName name="_4019__FDSAUDITLINK__" localSheetId="3" hidden="1">{"fdsup://directions/FAT Viewer?action=UPDATE&amp;creator=factset&amp;DYN_ARGS=TRUE&amp;DOC_NAME=FAT:FQL_AUDITING_CLIENT_TEMPLATE.FAT&amp;display_string=Audit&amp;VAR:KEY=ZKDGFUTKDA&amp;VAR:QUERY=RkZfRUJJVERBKEFOTiwtMSwsLFJQKQ==&amp;WINDOW=FIRST_POPUP&amp;HEIGHT=450&amp;WIDTH=450&amp;START_MAXIMI","ZED=FALSE&amp;VAR:CALENDAR=US&amp;VAR:SYMBOL=B1VLVW&amp;VAR:INDEX=0"}</definedName>
    <definedName name="_4019__FDSAUDITLINK__" hidden="1">{"fdsup://directions/FAT Viewer?action=UPDATE&amp;creator=factset&amp;DYN_ARGS=TRUE&amp;DOC_NAME=FAT:FQL_AUDITING_CLIENT_TEMPLATE.FAT&amp;display_string=Audit&amp;VAR:KEY=ZKDGFUTKDA&amp;VAR:QUERY=RkZfRUJJVERBKEFOTiwtMSwsLFJQKQ==&amp;WINDOW=FIRST_POPUP&amp;HEIGHT=450&amp;WIDTH=450&amp;START_MAXIMI","ZED=FALSE&amp;VAR:CALENDAR=US&amp;VAR:SYMBOL=B1VLVW&amp;VAR:INDEX=0"}</definedName>
    <definedName name="_402__FDSAUDITLINK__" localSheetId="11" hidden="1">{"fdsup://directions/FAT Viewer?action=UPDATE&amp;creator=factset&amp;DYN_ARGS=TRUE&amp;DOC_NAME=FAT:FQL_AUDITING_CLIENT_TEMPLATE.FAT&amp;display_string=Audit&amp;VAR:KEY=XOBWZINSBE&amp;VAR:QUERY=RkZfRUJJVERBKEFOTiwtMiwsLFJQKQ==&amp;WINDOW=FIRST_POPUP&amp;HEIGHT=450&amp;WIDTH=450&amp;START_MAXIMI","ZED=FALSE&amp;VAR:CALENDAR=FIVEDAY&amp;VAR:SYMBOL=674198&amp;VAR:INDEX=0"}</definedName>
    <definedName name="_402__FDSAUDITLINK__" localSheetId="3" hidden="1">{"fdsup://directions/FAT Viewer?action=UPDATE&amp;creator=factset&amp;DYN_ARGS=TRUE&amp;DOC_NAME=FAT:FQL_AUDITING_CLIENT_TEMPLATE.FAT&amp;display_string=Audit&amp;VAR:KEY=XOBWZINSBE&amp;VAR:QUERY=RkZfRUJJVERBKEFOTiwtMiwsLFJQKQ==&amp;WINDOW=FIRST_POPUP&amp;HEIGHT=450&amp;WIDTH=450&amp;START_MAXIMI","ZED=FALSE&amp;VAR:CALENDAR=FIVEDAY&amp;VAR:SYMBOL=674198&amp;VAR:INDEX=0"}</definedName>
    <definedName name="_402__FDSAUDITLINK__" hidden="1">{"fdsup://directions/FAT Viewer?action=UPDATE&amp;creator=factset&amp;DYN_ARGS=TRUE&amp;DOC_NAME=FAT:FQL_AUDITING_CLIENT_TEMPLATE.FAT&amp;display_string=Audit&amp;VAR:KEY=XOBWZINSBE&amp;VAR:QUERY=RkZfRUJJVERBKEFOTiwtMiwsLFJQKQ==&amp;WINDOW=FIRST_POPUP&amp;HEIGHT=450&amp;WIDTH=450&amp;START_MAXIMI","ZED=FALSE&amp;VAR:CALENDAR=FIVEDAY&amp;VAR:SYMBOL=674198&amp;VAR:INDEX=0"}</definedName>
    <definedName name="_4020__FDSAUDITLINK__" localSheetId="11" hidden="1">{"fdsup://directions/FAT Viewer?action=UPDATE&amp;creator=factset&amp;DYN_ARGS=TRUE&amp;DOC_NAME=FAT:FQL_AUDITING_CLIENT_TEMPLATE.FAT&amp;display_string=Audit&amp;VAR:KEY=PYJKJEBWJG&amp;VAR:QUERY=RkZfRUJJVERBKEFOTiwtMiwsLFJQKQ==&amp;WINDOW=FIRST_POPUP&amp;HEIGHT=450&amp;WIDTH=450&amp;START_MAXIMI","ZED=FALSE&amp;VAR:CALENDAR=US&amp;VAR:SYMBOL=B1VLVW&amp;VAR:INDEX=0"}</definedName>
    <definedName name="_4020__FDSAUDITLINK__" localSheetId="3" hidden="1">{"fdsup://directions/FAT Viewer?action=UPDATE&amp;creator=factset&amp;DYN_ARGS=TRUE&amp;DOC_NAME=FAT:FQL_AUDITING_CLIENT_TEMPLATE.FAT&amp;display_string=Audit&amp;VAR:KEY=PYJKJEBWJG&amp;VAR:QUERY=RkZfRUJJVERBKEFOTiwtMiwsLFJQKQ==&amp;WINDOW=FIRST_POPUP&amp;HEIGHT=450&amp;WIDTH=450&amp;START_MAXIMI","ZED=FALSE&amp;VAR:CALENDAR=US&amp;VAR:SYMBOL=B1VLVW&amp;VAR:INDEX=0"}</definedName>
    <definedName name="_4020__FDSAUDITLINK__" hidden="1">{"fdsup://directions/FAT Viewer?action=UPDATE&amp;creator=factset&amp;DYN_ARGS=TRUE&amp;DOC_NAME=FAT:FQL_AUDITING_CLIENT_TEMPLATE.FAT&amp;display_string=Audit&amp;VAR:KEY=PYJKJEBWJG&amp;VAR:QUERY=RkZfRUJJVERBKEFOTiwtMiwsLFJQKQ==&amp;WINDOW=FIRST_POPUP&amp;HEIGHT=450&amp;WIDTH=450&amp;START_MAXIMI","ZED=FALSE&amp;VAR:CALENDAR=US&amp;VAR:SYMBOL=B1VLVW&amp;VAR:INDEX=0"}</definedName>
    <definedName name="_4021__FDSAUDITLINK__" localSheetId="11" hidden="1">{"fdsup://Directions/FactSet Auditing Viewer?action=AUDIT_VALUE&amp;DB=129&amp;ID1=B1VLVW&amp;VALUEID=01001&amp;SDATE=2008&amp;PERIODTYPE=ANN_STD&amp;window=popup_no_bar&amp;width=385&amp;height=120&amp;START_MAXIMIZED=FALSE&amp;creator=factset&amp;display_string=Audit"}</definedName>
    <definedName name="_4021__FDSAUDITLINK__" localSheetId="3" hidden="1">{"fdsup://Directions/FactSet Auditing Viewer?action=AUDIT_VALUE&amp;DB=129&amp;ID1=B1VLVW&amp;VALUEID=01001&amp;SDATE=2008&amp;PERIODTYPE=ANN_STD&amp;window=popup_no_bar&amp;width=385&amp;height=120&amp;START_MAXIMIZED=FALSE&amp;creator=factset&amp;display_string=Audit"}</definedName>
    <definedName name="_4021__FDSAUDITLINK__" hidden="1">{"fdsup://Directions/FactSet Auditing Viewer?action=AUDIT_VALUE&amp;DB=129&amp;ID1=B1VLVW&amp;VALUEID=01001&amp;SDATE=2008&amp;PERIODTYPE=ANN_STD&amp;window=popup_no_bar&amp;width=385&amp;height=120&amp;START_MAXIMIZED=FALSE&amp;creator=factset&amp;display_string=Audit"}</definedName>
    <definedName name="_4022__FDSAUDITLINK__" localSheetId="11" hidden="1">{"fdsup://Directions/FactSet Auditing Viewer?action=AUDIT_VALUE&amp;DB=129&amp;ID1=B1VLVW&amp;VALUEID=01001&amp;SDATE=2007&amp;PERIODTYPE=ANN_STD&amp;window=popup_no_bar&amp;width=385&amp;height=120&amp;START_MAXIMIZED=FALSE&amp;creator=factset&amp;display_string=Audit"}</definedName>
    <definedName name="_4022__FDSAUDITLINK__" localSheetId="3" hidden="1">{"fdsup://Directions/FactSet Auditing Viewer?action=AUDIT_VALUE&amp;DB=129&amp;ID1=B1VLVW&amp;VALUEID=01001&amp;SDATE=2007&amp;PERIODTYPE=ANN_STD&amp;window=popup_no_bar&amp;width=385&amp;height=120&amp;START_MAXIMIZED=FALSE&amp;creator=factset&amp;display_string=Audit"}</definedName>
    <definedName name="_4022__FDSAUDITLINK__" hidden="1">{"fdsup://Directions/FactSet Auditing Viewer?action=AUDIT_VALUE&amp;DB=129&amp;ID1=B1VLVW&amp;VALUEID=01001&amp;SDATE=2007&amp;PERIODTYPE=ANN_STD&amp;window=popup_no_bar&amp;width=385&amp;height=120&amp;START_MAXIMIZED=FALSE&amp;creator=factset&amp;display_string=Audit"}</definedName>
    <definedName name="_4023__FDSAUDITLINK__" localSheetId="11" hidden="1">{"fdsup://directions/FAT Viewer?action=UPDATE&amp;creator=factset&amp;DYN_ARGS=TRUE&amp;DOC_NAME=FAT:FQL_AUDITING_CLIENT_TEMPLATE.FAT&amp;display_string=Audit&amp;VAR:KEY=FGPWRALKLA&amp;VAR:QUERY=RkZfQ0FQRVgoQU5OLDAsLCxSUCk=&amp;WINDOW=FIRST_POPUP&amp;HEIGHT=450&amp;WIDTH=450&amp;START_MAXIMIZED=","FALSE&amp;VAR:CALENDAR=US&amp;VAR:SYMBOL=B0H2K5&amp;VAR:INDEX=0"}</definedName>
    <definedName name="_4023__FDSAUDITLINK__" localSheetId="3" hidden="1">{"fdsup://directions/FAT Viewer?action=UPDATE&amp;creator=factset&amp;DYN_ARGS=TRUE&amp;DOC_NAME=FAT:FQL_AUDITING_CLIENT_TEMPLATE.FAT&amp;display_string=Audit&amp;VAR:KEY=FGPWRALKLA&amp;VAR:QUERY=RkZfQ0FQRVgoQU5OLDAsLCxSUCk=&amp;WINDOW=FIRST_POPUP&amp;HEIGHT=450&amp;WIDTH=450&amp;START_MAXIMIZED=","FALSE&amp;VAR:CALENDAR=US&amp;VAR:SYMBOL=B0H2K5&amp;VAR:INDEX=0"}</definedName>
    <definedName name="_4023__FDSAUDITLINK__" hidden="1">{"fdsup://directions/FAT Viewer?action=UPDATE&amp;creator=factset&amp;DYN_ARGS=TRUE&amp;DOC_NAME=FAT:FQL_AUDITING_CLIENT_TEMPLATE.FAT&amp;display_string=Audit&amp;VAR:KEY=FGPWRALKLA&amp;VAR:QUERY=RkZfQ0FQRVgoQU5OLDAsLCxSUCk=&amp;WINDOW=FIRST_POPUP&amp;HEIGHT=450&amp;WIDTH=450&amp;START_MAXIMIZED=","FALSE&amp;VAR:CALENDAR=US&amp;VAR:SYMBOL=B0H2K5&amp;VAR:INDEX=0"}</definedName>
    <definedName name="_4024__FDSAUDITLINK__" localSheetId="11" hidden="1">{"fdsup://directions/FAT Viewer?action=UPDATE&amp;creator=factset&amp;DYN_ARGS=TRUE&amp;DOC_NAME=FAT:FQL_AUDITING_CLIENT_TEMPLATE.FAT&amp;display_string=Audit&amp;VAR:KEY=LKZAXYTKRU&amp;VAR:QUERY=RkZfQ0FQRVgoQU5OLC0xLCwsUlAp&amp;WINDOW=FIRST_POPUP&amp;HEIGHT=450&amp;WIDTH=450&amp;START_MAXIMIZED=","FALSE&amp;VAR:CALENDAR=US&amp;VAR:SYMBOL=B0H2K5&amp;VAR:INDEX=0"}</definedName>
    <definedName name="_4024__FDSAUDITLINK__" localSheetId="3" hidden="1">{"fdsup://directions/FAT Viewer?action=UPDATE&amp;creator=factset&amp;DYN_ARGS=TRUE&amp;DOC_NAME=FAT:FQL_AUDITING_CLIENT_TEMPLATE.FAT&amp;display_string=Audit&amp;VAR:KEY=LKZAXYTKRU&amp;VAR:QUERY=RkZfQ0FQRVgoQU5OLC0xLCwsUlAp&amp;WINDOW=FIRST_POPUP&amp;HEIGHT=450&amp;WIDTH=450&amp;START_MAXIMIZED=","FALSE&amp;VAR:CALENDAR=US&amp;VAR:SYMBOL=B0H2K5&amp;VAR:INDEX=0"}</definedName>
    <definedName name="_4024__FDSAUDITLINK__" hidden="1">{"fdsup://directions/FAT Viewer?action=UPDATE&amp;creator=factset&amp;DYN_ARGS=TRUE&amp;DOC_NAME=FAT:FQL_AUDITING_CLIENT_TEMPLATE.FAT&amp;display_string=Audit&amp;VAR:KEY=LKZAXYTKRU&amp;VAR:QUERY=RkZfQ0FQRVgoQU5OLC0xLCwsUlAp&amp;WINDOW=FIRST_POPUP&amp;HEIGHT=450&amp;WIDTH=450&amp;START_MAXIMIZED=","FALSE&amp;VAR:CALENDAR=US&amp;VAR:SYMBOL=B0H2K5&amp;VAR:INDEX=0"}</definedName>
    <definedName name="_4025__FDSAUDITLINK__" localSheetId="11" hidden="1">{"fdsup://directions/FAT Viewer?action=UPDATE&amp;creator=factset&amp;DYN_ARGS=TRUE&amp;DOC_NAME=FAT:FQL_AUDITING_CLIENT_TEMPLATE.FAT&amp;display_string=Audit&amp;VAR:KEY=FYFGRWVCFU&amp;VAR:QUERY=RkZfQ0FQRVgoQU5OLC0yLCwsUlAp&amp;WINDOW=FIRST_POPUP&amp;HEIGHT=450&amp;WIDTH=450&amp;START_MAXIMIZED=","FALSE&amp;VAR:CALENDAR=US&amp;VAR:SYMBOL=B0H2K5&amp;VAR:INDEX=0"}</definedName>
    <definedName name="_4025__FDSAUDITLINK__" localSheetId="3" hidden="1">{"fdsup://directions/FAT Viewer?action=UPDATE&amp;creator=factset&amp;DYN_ARGS=TRUE&amp;DOC_NAME=FAT:FQL_AUDITING_CLIENT_TEMPLATE.FAT&amp;display_string=Audit&amp;VAR:KEY=FYFGRWVCFU&amp;VAR:QUERY=RkZfQ0FQRVgoQU5OLC0yLCwsUlAp&amp;WINDOW=FIRST_POPUP&amp;HEIGHT=450&amp;WIDTH=450&amp;START_MAXIMIZED=","FALSE&amp;VAR:CALENDAR=US&amp;VAR:SYMBOL=B0H2K5&amp;VAR:INDEX=0"}</definedName>
    <definedName name="_4025__FDSAUDITLINK__" hidden="1">{"fdsup://directions/FAT Viewer?action=UPDATE&amp;creator=factset&amp;DYN_ARGS=TRUE&amp;DOC_NAME=FAT:FQL_AUDITING_CLIENT_TEMPLATE.FAT&amp;display_string=Audit&amp;VAR:KEY=FYFGRWVCFU&amp;VAR:QUERY=RkZfQ0FQRVgoQU5OLC0yLCwsUlAp&amp;WINDOW=FIRST_POPUP&amp;HEIGHT=450&amp;WIDTH=450&amp;START_MAXIMIZED=","FALSE&amp;VAR:CALENDAR=US&amp;VAR:SYMBOL=B0H2K5&amp;VAR:INDEX=0"}</definedName>
    <definedName name="_4026__FDSAUDITLINK__" localSheetId="11" hidden="1">{"fdsup://directions/FAT Viewer?action=UPDATE&amp;creator=factset&amp;DYN_ARGS=TRUE&amp;DOC_NAME=FAT:FQL_AUDITING_CLIENT_TEMPLATE.FAT&amp;display_string=Audit&amp;VAR:KEY=LMJUVCZYPQ&amp;VAR:QUERY=RkZfTkVUX0lOQyhBTk4sLTEsLCxSUCk=&amp;WINDOW=FIRST_POPUP&amp;HEIGHT=450&amp;WIDTH=450&amp;START_MAXIMI","ZED=FALSE&amp;VAR:CALENDAR=US&amp;VAR:SYMBOL=B0H2K5&amp;VAR:INDEX=0"}</definedName>
    <definedName name="_4026__FDSAUDITLINK__" localSheetId="3" hidden="1">{"fdsup://directions/FAT Viewer?action=UPDATE&amp;creator=factset&amp;DYN_ARGS=TRUE&amp;DOC_NAME=FAT:FQL_AUDITING_CLIENT_TEMPLATE.FAT&amp;display_string=Audit&amp;VAR:KEY=LMJUVCZYPQ&amp;VAR:QUERY=RkZfTkVUX0lOQyhBTk4sLTEsLCxSUCk=&amp;WINDOW=FIRST_POPUP&amp;HEIGHT=450&amp;WIDTH=450&amp;START_MAXIMI","ZED=FALSE&amp;VAR:CALENDAR=US&amp;VAR:SYMBOL=B0H2K5&amp;VAR:INDEX=0"}</definedName>
    <definedName name="_4026__FDSAUDITLINK__" hidden="1">{"fdsup://directions/FAT Viewer?action=UPDATE&amp;creator=factset&amp;DYN_ARGS=TRUE&amp;DOC_NAME=FAT:FQL_AUDITING_CLIENT_TEMPLATE.FAT&amp;display_string=Audit&amp;VAR:KEY=LMJUVCZYPQ&amp;VAR:QUERY=RkZfTkVUX0lOQyhBTk4sLTEsLCxSUCk=&amp;WINDOW=FIRST_POPUP&amp;HEIGHT=450&amp;WIDTH=450&amp;START_MAXIMI","ZED=FALSE&amp;VAR:CALENDAR=US&amp;VAR:SYMBOL=B0H2K5&amp;VAR:INDEX=0"}</definedName>
    <definedName name="_4027__FDSAUDITLINK__" localSheetId="11" hidden="1">{"fdsup://directions/FAT Viewer?action=UPDATE&amp;creator=factset&amp;DYN_ARGS=TRUE&amp;DOC_NAME=FAT:FQL_AUDITING_CLIENT_TEMPLATE.FAT&amp;display_string=Audit&amp;VAR:KEY=DYRWRYTCVO&amp;VAR:QUERY=RkZfTkVUX0lOQyhBTk4sLTIsLCxSUCk=&amp;WINDOW=FIRST_POPUP&amp;HEIGHT=450&amp;WIDTH=450&amp;START_MAXIMI","ZED=FALSE&amp;VAR:CALENDAR=US&amp;VAR:SYMBOL=B0H2K5&amp;VAR:INDEX=0"}</definedName>
    <definedName name="_4027__FDSAUDITLINK__" localSheetId="3" hidden="1">{"fdsup://directions/FAT Viewer?action=UPDATE&amp;creator=factset&amp;DYN_ARGS=TRUE&amp;DOC_NAME=FAT:FQL_AUDITING_CLIENT_TEMPLATE.FAT&amp;display_string=Audit&amp;VAR:KEY=DYRWRYTCVO&amp;VAR:QUERY=RkZfTkVUX0lOQyhBTk4sLTIsLCxSUCk=&amp;WINDOW=FIRST_POPUP&amp;HEIGHT=450&amp;WIDTH=450&amp;START_MAXIMI","ZED=FALSE&amp;VAR:CALENDAR=US&amp;VAR:SYMBOL=B0H2K5&amp;VAR:INDEX=0"}</definedName>
    <definedName name="_4027__FDSAUDITLINK__" hidden="1">{"fdsup://directions/FAT Viewer?action=UPDATE&amp;creator=factset&amp;DYN_ARGS=TRUE&amp;DOC_NAME=FAT:FQL_AUDITING_CLIENT_TEMPLATE.FAT&amp;display_string=Audit&amp;VAR:KEY=DYRWRYTCVO&amp;VAR:QUERY=RkZfTkVUX0lOQyhBTk4sLTIsLCxSUCk=&amp;WINDOW=FIRST_POPUP&amp;HEIGHT=450&amp;WIDTH=450&amp;START_MAXIMI","ZED=FALSE&amp;VAR:CALENDAR=US&amp;VAR:SYMBOL=B0H2K5&amp;VAR:INDEX=0"}</definedName>
    <definedName name="_4028__FDSAUDITLINK__" localSheetId="11" hidden="1">{"fdsup://directions/FAT Viewer?action=UPDATE&amp;creator=factset&amp;DYN_ARGS=TRUE&amp;DOC_NAME=FAT:FQL_AUDITING_CLIENT_TEMPLATE.FAT&amp;display_string=Audit&amp;VAR:KEY=HCHOVSXEXW&amp;VAR:QUERY=RkZfRUJJVChBTk4sLTEsLCxSUCk=&amp;WINDOW=FIRST_POPUP&amp;HEIGHT=450&amp;WIDTH=450&amp;START_MAXIMIZED=","FALSE&amp;VAR:CALENDAR=US&amp;VAR:SYMBOL=B0H2K5&amp;VAR:INDEX=0"}</definedName>
    <definedName name="_4028__FDSAUDITLINK__" localSheetId="3" hidden="1">{"fdsup://directions/FAT Viewer?action=UPDATE&amp;creator=factset&amp;DYN_ARGS=TRUE&amp;DOC_NAME=FAT:FQL_AUDITING_CLIENT_TEMPLATE.FAT&amp;display_string=Audit&amp;VAR:KEY=HCHOVSXEXW&amp;VAR:QUERY=RkZfRUJJVChBTk4sLTEsLCxSUCk=&amp;WINDOW=FIRST_POPUP&amp;HEIGHT=450&amp;WIDTH=450&amp;START_MAXIMIZED=","FALSE&amp;VAR:CALENDAR=US&amp;VAR:SYMBOL=B0H2K5&amp;VAR:INDEX=0"}</definedName>
    <definedName name="_4028__FDSAUDITLINK__" hidden="1">{"fdsup://directions/FAT Viewer?action=UPDATE&amp;creator=factset&amp;DYN_ARGS=TRUE&amp;DOC_NAME=FAT:FQL_AUDITING_CLIENT_TEMPLATE.FAT&amp;display_string=Audit&amp;VAR:KEY=HCHOVSXEXW&amp;VAR:QUERY=RkZfRUJJVChBTk4sLTEsLCxSUCk=&amp;WINDOW=FIRST_POPUP&amp;HEIGHT=450&amp;WIDTH=450&amp;START_MAXIMIZED=","FALSE&amp;VAR:CALENDAR=US&amp;VAR:SYMBOL=B0H2K5&amp;VAR:INDEX=0"}</definedName>
    <definedName name="_4029__FDSAUDITLINK__" localSheetId="11" hidden="1">{"fdsup://directions/FAT Viewer?action=UPDATE&amp;creator=factset&amp;DYN_ARGS=TRUE&amp;DOC_NAME=FAT:FQL_AUDITING_CLIENT_TEMPLATE.FAT&amp;display_string=Audit&amp;VAR:KEY=XSPMPUXGPU&amp;VAR:QUERY=RkZfRUJJVChBTk4sLTIsLCxSUCk=&amp;WINDOW=FIRST_POPUP&amp;HEIGHT=450&amp;WIDTH=450&amp;START_MAXIMIZED=","FALSE&amp;VAR:CALENDAR=US&amp;VAR:SYMBOL=B0H2K5&amp;VAR:INDEX=0"}</definedName>
    <definedName name="_4029__FDSAUDITLINK__" localSheetId="3" hidden="1">{"fdsup://directions/FAT Viewer?action=UPDATE&amp;creator=factset&amp;DYN_ARGS=TRUE&amp;DOC_NAME=FAT:FQL_AUDITING_CLIENT_TEMPLATE.FAT&amp;display_string=Audit&amp;VAR:KEY=XSPMPUXGPU&amp;VAR:QUERY=RkZfRUJJVChBTk4sLTIsLCxSUCk=&amp;WINDOW=FIRST_POPUP&amp;HEIGHT=450&amp;WIDTH=450&amp;START_MAXIMIZED=","FALSE&amp;VAR:CALENDAR=US&amp;VAR:SYMBOL=B0H2K5&amp;VAR:INDEX=0"}</definedName>
    <definedName name="_4029__FDSAUDITLINK__" hidden="1">{"fdsup://directions/FAT Viewer?action=UPDATE&amp;creator=factset&amp;DYN_ARGS=TRUE&amp;DOC_NAME=FAT:FQL_AUDITING_CLIENT_TEMPLATE.FAT&amp;display_string=Audit&amp;VAR:KEY=XSPMPUXGPU&amp;VAR:QUERY=RkZfRUJJVChBTk4sLTIsLCxSUCk=&amp;WINDOW=FIRST_POPUP&amp;HEIGHT=450&amp;WIDTH=450&amp;START_MAXIMIZED=","FALSE&amp;VAR:CALENDAR=US&amp;VAR:SYMBOL=B0H2K5&amp;VAR:INDEX=0"}</definedName>
    <definedName name="_403__FDSAUDITLINK__" localSheetId="11" hidden="1">{"fdsup://directions/FAT Viewer?action=UPDATE&amp;creator=factset&amp;DYN_ARGS=TRUE&amp;DOC_NAME=FAT:FQL_AUDITING_CLIENT_TEMPLATE.FAT&amp;display_string=Audit&amp;VAR:KEY=RYRMPATCVM&amp;VAR:QUERY=RkZfQ0FQRVgoQU5OLC0yLCwsUlAp&amp;WINDOW=FIRST_POPUP&amp;HEIGHT=450&amp;WIDTH=450&amp;START_MAXIMIZED=","FALSE&amp;VAR:CALENDAR=FIVEDAY&amp;VAR:SYMBOL=610620&amp;VAR:INDEX=0"}</definedName>
    <definedName name="_403__FDSAUDITLINK__" localSheetId="3" hidden="1">{"fdsup://directions/FAT Viewer?action=UPDATE&amp;creator=factset&amp;DYN_ARGS=TRUE&amp;DOC_NAME=FAT:FQL_AUDITING_CLIENT_TEMPLATE.FAT&amp;display_string=Audit&amp;VAR:KEY=RYRMPATCVM&amp;VAR:QUERY=RkZfQ0FQRVgoQU5OLC0yLCwsUlAp&amp;WINDOW=FIRST_POPUP&amp;HEIGHT=450&amp;WIDTH=450&amp;START_MAXIMIZED=","FALSE&amp;VAR:CALENDAR=FIVEDAY&amp;VAR:SYMBOL=610620&amp;VAR:INDEX=0"}</definedName>
    <definedName name="_403__FDSAUDITLINK__" hidden="1">{"fdsup://directions/FAT Viewer?action=UPDATE&amp;creator=factset&amp;DYN_ARGS=TRUE&amp;DOC_NAME=FAT:FQL_AUDITING_CLIENT_TEMPLATE.FAT&amp;display_string=Audit&amp;VAR:KEY=RYRMPATCVM&amp;VAR:QUERY=RkZfQ0FQRVgoQU5OLC0yLCwsUlAp&amp;WINDOW=FIRST_POPUP&amp;HEIGHT=450&amp;WIDTH=450&amp;START_MAXIMIZED=","FALSE&amp;VAR:CALENDAR=FIVEDAY&amp;VAR:SYMBOL=610620&amp;VAR:INDEX=0"}</definedName>
    <definedName name="_4030__FDSAUDITLINK__" localSheetId="11" hidden="1">{"fdsup://directions/FAT Viewer?action=UPDATE&amp;creator=factset&amp;DYN_ARGS=TRUE&amp;DOC_NAME=FAT:FQL_AUDITING_CLIENT_TEMPLATE.FAT&amp;display_string=Audit&amp;VAR:KEY=PCXKFQRMLC&amp;VAR:QUERY=RkZfRUJJVERBKEFOTiwtMSwsLFJQKQ==&amp;WINDOW=FIRST_POPUP&amp;HEIGHT=450&amp;WIDTH=450&amp;START_MAXIMI","ZED=FALSE&amp;VAR:CALENDAR=US&amp;VAR:SYMBOL=B0H2K5&amp;VAR:INDEX=0"}</definedName>
    <definedName name="_4030__FDSAUDITLINK__" localSheetId="3" hidden="1">{"fdsup://directions/FAT Viewer?action=UPDATE&amp;creator=factset&amp;DYN_ARGS=TRUE&amp;DOC_NAME=FAT:FQL_AUDITING_CLIENT_TEMPLATE.FAT&amp;display_string=Audit&amp;VAR:KEY=PCXKFQRMLC&amp;VAR:QUERY=RkZfRUJJVERBKEFOTiwtMSwsLFJQKQ==&amp;WINDOW=FIRST_POPUP&amp;HEIGHT=450&amp;WIDTH=450&amp;START_MAXIMI","ZED=FALSE&amp;VAR:CALENDAR=US&amp;VAR:SYMBOL=B0H2K5&amp;VAR:INDEX=0"}</definedName>
    <definedName name="_4030__FDSAUDITLINK__" hidden="1">{"fdsup://directions/FAT Viewer?action=UPDATE&amp;creator=factset&amp;DYN_ARGS=TRUE&amp;DOC_NAME=FAT:FQL_AUDITING_CLIENT_TEMPLATE.FAT&amp;display_string=Audit&amp;VAR:KEY=PCXKFQRMLC&amp;VAR:QUERY=RkZfRUJJVERBKEFOTiwtMSwsLFJQKQ==&amp;WINDOW=FIRST_POPUP&amp;HEIGHT=450&amp;WIDTH=450&amp;START_MAXIMI","ZED=FALSE&amp;VAR:CALENDAR=US&amp;VAR:SYMBOL=B0H2K5&amp;VAR:INDEX=0"}</definedName>
    <definedName name="_4031__FDSAUDITLINK__" localSheetId="11" hidden="1">{"fdsup://directions/FAT Viewer?action=UPDATE&amp;creator=factset&amp;DYN_ARGS=TRUE&amp;DOC_NAME=FAT:FQL_AUDITING_CLIENT_TEMPLATE.FAT&amp;display_string=Audit&amp;VAR:KEY=DQTOTUTYRA&amp;VAR:QUERY=RkZfRUJJVERBKEFOTiwtMiwsLFJQKQ==&amp;WINDOW=FIRST_POPUP&amp;HEIGHT=450&amp;WIDTH=450&amp;START_MAXIMI","ZED=FALSE&amp;VAR:CALENDAR=US&amp;VAR:SYMBOL=B0H2K5&amp;VAR:INDEX=0"}</definedName>
    <definedName name="_4031__FDSAUDITLINK__" localSheetId="3" hidden="1">{"fdsup://directions/FAT Viewer?action=UPDATE&amp;creator=factset&amp;DYN_ARGS=TRUE&amp;DOC_NAME=FAT:FQL_AUDITING_CLIENT_TEMPLATE.FAT&amp;display_string=Audit&amp;VAR:KEY=DQTOTUTYRA&amp;VAR:QUERY=RkZfRUJJVERBKEFOTiwtMiwsLFJQKQ==&amp;WINDOW=FIRST_POPUP&amp;HEIGHT=450&amp;WIDTH=450&amp;START_MAXIMI","ZED=FALSE&amp;VAR:CALENDAR=US&amp;VAR:SYMBOL=B0H2K5&amp;VAR:INDEX=0"}</definedName>
    <definedName name="_4031__FDSAUDITLINK__" hidden="1">{"fdsup://directions/FAT Viewer?action=UPDATE&amp;creator=factset&amp;DYN_ARGS=TRUE&amp;DOC_NAME=FAT:FQL_AUDITING_CLIENT_TEMPLATE.FAT&amp;display_string=Audit&amp;VAR:KEY=DQTOTUTYRA&amp;VAR:QUERY=RkZfRUJJVERBKEFOTiwtMiwsLFJQKQ==&amp;WINDOW=FIRST_POPUP&amp;HEIGHT=450&amp;WIDTH=450&amp;START_MAXIMI","ZED=FALSE&amp;VAR:CALENDAR=US&amp;VAR:SYMBOL=B0H2K5&amp;VAR:INDEX=0"}</definedName>
    <definedName name="_4032__FDSAUDITLINK__" localSheetId="11" hidden="1">{"fdsup://Directions/FactSet Auditing Viewer?action=AUDIT_VALUE&amp;DB=129&amp;ID1=B0H2K5&amp;VALUEID=01001&amp;SDATE=2008&amp;PERIODTYPE=ANN_STD&amp;window=popup_no_bar&amp;width=385&amp;height=120&amp;START_MAXIMIZED=FALSE&amp;creator=factset&amp;display_string=Audit"}</definedName>
    <definedName name="_4032__FDSAUDITLINK__" localSheetId="3" hidden="1">{"fdsup://Directions/FactSet Auditing Viewer?action=AUDIT_VALUE&amp;DB=129&amp;ID1=B0H2K5&amp;VALUEID=01001&amp;SDATE=2008&amp;PERIODTYPE=ANN_STD&amp;window=popup_no_bar&amp;width=385&amp;height=120&amp;START_MAXIMIZED=FALSE&amp;creator=factset&amp;display_string=Audit"}</definedName>
    <definedName name="_4032__FDSAUDITLINK__" hidden="1">{"fdsup://Directions/FactSet Auditing Viewer?action=AUDIT_VALUE&amp;DB=129&amp;ID1=B0H2K5&amp;VALUEID=01001&amp;SDATE=2008&amp;PERIODTYPE=ANN_STD&amp;window=popup_no_bar&amp;width=385&amp;height=120&amp;START_MAXIMIZED=FALSE&amp;creator=factset&amp;display_string=Audit"}</definedName>
    <definedName name="_4033__FDSAUDITLINK__" localSheetId="11" hidden="1">{"fdsup://directions/FAT Viewer?action=UPDATE&amp;creator=factset&amp;DYN_ARGS=TRUE&amp;DOC_NAME=FAT:FQL_AUDITING_CLIENT_TEMPLATE.FAT&amp;display_string=Audit&amp;VAR:KEY=JKRQNMZEFS&amp;VAR:QUERY=RkZfQ0FQRVgoQU5OLDAsLCxSUCk=&amp;WINDOW=FIRST_POPUP&amp;HEIGHT=450&amp;WIDTH=450&amp;START_MAXIMIZED=","FALSE&amp;VAR:CALENDAR=US&amp;VAR:SYMBOL=487416&amp;VAR:INDEX=0"}</definedName>
    <definedName name="_4033__FDSAUDITLINK__" localSheetId="3" hidden="1">{"fdsup://directions/FAT Viewer?action=UPDATE&amp;creator=factset&amp;DYN_ARGS=TRUE&amp;DOC_NAME=FAT:FQL_AUDITING_CLIENT_TEMPLATE.FAT&amp;display_string=Audit&amp;VAR:KEY=JKRQNMZEFS&amp;VAR:QUERY=RkZfQ0FQRVgoQU5OLDAsLCxSUCk=&amp;WINDOW=FIRST_POPUP&amp;HEIGHT=450&amp;WIDTH=450&amp;START_MAXIMIZED=","FALSE&amp;VAR:CALENDAR=US&amp;VAR:SYMBOL=487416&amp;VAR:INDEX=0"}</definedName>
    <definedName name="_4033__FDSAUDITLINK__" hidden="1">{"fdsup://directions/FAT Viewer?action=UPDATE&amp;creator=factset&amp;DYN_ARGS=TRUE&amp;DOC_NAME=FAT:FQL_AUDITING_CLIENT_TEMPLATE.FAT&amp;display_string=Audit&amp;VAR:KEY=JKRQNMZEFS&amp;VAR:QUERY=RkZfQ0FQRVgoQU5OLDAsLCxSUCk=&amp;WINDOW=FIRST_POPUP&amp;HEIGHT=450&amp;WIDTH=450&amp;START_MAXIMIZED=","FALSE&amp;VAR:CALENDAR=US&amp;VAR:SYMBOL=487416&amp;VAR:INDEX=0"}</definedName>
    <definedName name="_4034__FDSAUDITLINK__" localSheetId="11" hidden="1">{"fdsup://directions/FAT Viewer?action=UPDATE&amp;creator=factset&amp;DYN_ARGS=TRUE&amp;DOC_NAME=FAT:FQL_AUDITING_CLIENT_TEMPLATE.FAT&amp;display_string=Audit&amp;VAR:KEY=VONUFIDETG&amp;VAR:QUERY=RkZfQ0FQRVgoQU5OLC0xLCwsUlAp&amp;WINDOW=FIRST_POPUP&amp;HEIGHT=450&amp;WIDTH=450&amp;START_MAXIMIZED=","FALSE&amp;VAR:CALENDAR=US&amp;VAR:SYMBOL=487416&amp;VAR:INDEX=0"}</definedName>
    <definedName name="_4034__FDSAUDITLINK__" localSheetId="3" hidden="1">{"fdsup://directions/FAT Viewer?action=UPDATE&amp;creator=factset&amp;DYN_ARGS=TRUE&amp;DOC_NAME=FAT:FQL_AUDITING_CLIENT_TEMPLATE.FAT&amp;display_string=Audit&amp;VAR:KEY=VONUFIDETG&amp;VAR:QUERY=RkZfQ0FQRVgoQU5OLC0xLCwsUlAp&amp;WINDOW=FIRST_POPUP&amp;HEIGHT=450&amp;WIDTH=450&amp;START_MAXIMIZED=","FALSE&amp;VAR:CALENDAR=US&amp;VAR:SYMBOL=487416&amp;VAR:INDEX=0"}</definedName>
    <definedName name="_4034__FDSAUDITLINK__" hidden="1">{"fdsup://directions/FAT Viewer?action=UPDATE&amp;creator=factset&amp;DYN_ARGS=TRUE&amp;DOC_NAME=FAT:FQL_AUDITING_CLIENT_TEMPLATE.FAT&amp;display_string=Audit&amp;VAR:KEY=VONUFIDETG&amp;VAR:QUERY=RkZfQ0FQRVgoQU5OLC0xLCwsUlAp&amp;WINDOW=FIRST_POPUP&amp;HEIGHT=450&amp;WIDTH=450&amp;START_MAXIMIZED=","FALSE&amp;VAR:CALENDAR=US&amp;VAR:SYMBOL=487416&amp;VAR:INDEX=0"}</definedName>
    <definedName name="_4035__FDSAUDITLINK__" localSheetId="11" hidden="1">{"fdsup://directions/FAT Viewer?action=UPDATE&amp;creator=factset&amp;DYN_ARGS=TRUE&amp;DOC_NAME=FAT:FQL_AUDITING_CLIENT_TEMPLATE.FAT&amp;display_string=Audit&amp;VAR:KEY=PQPKNMBWJQ&amp;VAR:QUERY=RkZfQ0FQRVgoQU5OLC0yLCwsUlAp&amp;WINDOW=FIRST_POPUP&amp;HEIGHT=450&amp;WIDTH=450&amp;START_MAXIMIZED=","FALSE&amp;VAR:CALENDAR=US&amp;VAR:SYMBOL=487416&amp;VAR:INDEX=0"}</definedName>
    <definedName name="_4035__FDSAUDITLINK__" localSheetId="3" hidden="1">{"fdsup://directions/FAT Viewer?action=UPDATE&amp;creator=factset&amp;DYN_ARGS=TRUE&amp;DOC_NAME=FAT:FQL_AUDITING_CLIENT_TEMPLATE.FAT&amp;display_string=Audit&amp;VAR:KEY=PQPKNMBWJQ&amp;VAR:QUERY=RkZfQ0FQRVgoQU5OLC0yLCwsUlAp&amp;WINDOW=FIRST_POPUP&amp;HEIGHT=450&amp;WIDTH=450&amp;START_MAXIMIZED=","FALSE&amp;VAR:CALENDAR=US&amp;VAR:SYMBOL=487416&amp;VAR:INDEX=0"}</definedName>
    <definedName name="_4035__FDSAUDITLINK__" hidden="1">{"fdsup://directions/FAT Viewer?action=UPDATE&amp;creator=factset&amp;DYN_ARGS=TRUE&amp;DOC_NAME=FAT:FQL_AUDITING_CLIENT_TEMPLATE.FAT&amp;display_string=Audit&amp;VAR:KEY=PQPKNMBWJQ&amp;VAR:QUERY=RkZfQ0FQRVgoQU5OLC0yLCwsUlAp&amp;WINDOW=FIRST_POPUP&amp;HEIGHT=450&amp;WIDTH=450&amp;START_MAXIMIZED=","FALSE&amp;VAR:CALENDAR=US&amp;VAR:SYMBOL=487416&amp;VAR:INDEX=0"}</definedName>
    <definedName name="_4036__FDSAUDITLINK__" localSheetId="11" hidden="1">{"fdsup://directions/FAT Viewer?action=UPDATE&amp;creator=factset&amp;DYN_ARGS=TRUE&amp;DOC_NAME=FAT:FQL_AUDITING_CLIENT_TEMPLATE.FAT&amp;display_string=Audit&amp;VAR:KEY=BMVMLOZKLI&amp;VAR:QUERY=RkZfTkVUX0lOQyhBTk4sLTEsLCxSUCk=&amp;WINDOW=FIRST_POPUP&amp;HEIGHT=450&amp;WIDTH=450&amp;START_MAXIMI","ZED=FALSE&amp;VAR:CALENDAR=US&amp;VAR:SYMBOL=487416&amp;VAR:INDEX=0"}</definedName>
    <definedName name="_4036__FDSAUDITLINK__" localSheetId="3" hidden="1">{"fdsup://directions/FAT Viewer?action=UPDATE&amp;creator=factset&amp;DYN_ARGS=TRUE&amp;DOC_NAME=FAT:FQL_AUDITING_CLIENT_TEMPLATE.FAT&amp;display_string=Audit&amp;VAR:KEY=BMVMLOZKLI&amp;VAR:QUERY=RkZfTkVUX0lOQyhBTk4sLTEsLCxSUCk=&amp;WINDOW=FIRST_POPUP&amp;HEIGHT=450&amp;WIDTH=450&amp;START_MAXIMI","ZED=FALSE&amp;VAR:CALENDAR=US&amp;VAR:SYMBOL=487416&amp;VAR:INDEX=0"}</definedName>
    <definedName name="_4036__FDSAUDITLINK__" hidden="1">{"fdsup://directions/FAT Viewer?action=UPDATE&amp;creator=factset&amp;DYN_ARGS=TRUE&amp;DOC_NAME=FAT:FQL_AUDITING_CLIENT_TEMPLATE.FAT&amp;display_string=Audit&amp;VAR:KEY=BMVMLOZKLI&amp;VAR:QUERY=RkZfTkVUX0lOQyhBTk4sLTEsLCxSUCk=&amp;WINDOW=FIRST_POPUP&amp;HEIGHT=450&amp;WIDTH=450&amp;START_MAXIMI","ZED=FALSE&amp;VAR:CALENDAR=US&amp;VAR:SYMBOL=487416&amp;VAR:INDEX=0"}</definedName>
    <definedName name="_4037__FDSAUDITLINK__" localSheetId="11" hidden="1">{"fdsup://directions/FAT Viewer?action=UPDATE&amp;creator=factset&amp;DYN_ARGS=TRUE&amp;DOC_NAME=FAT:FQL_AUDITING_CLIENT_TEMPLATE.FAT&amp;display_string=Audit&amp;VAR:KEY=HQVAJKRMLC&amp;VAR:QUERY=RkZfTkVUX0lOQyhBTk4sLTIsLCxSUCk=&amp;WINDOW=FIRST_POPUP&amp;HEIGHT=450&amp;WIDTH=450&amp;START_MAXIMI","ZED=FALSE&amp;VAR:CALENDAR=US&amp;VAR:SYMBOL=487416&amp;VAR:INDEX=0"}</definedName>
    <definedName name="_4037__FDSAUDITLINK__" localSheetId="3" hidden="1">{"fdsup://directions/FAT Viewer?action=UPDATE&amp;creator=factset&amp;DYN_ARGS=TRUE&amp;DOC_NAME=FAT:FQL_AUDITING_CLIENT_TEMPLATE.FAT&amp;display_string=Audit&amp;VAR:KEY=HQVAJKRMLC&amp;VAR:QUERY=RkZfTkVUX0lOQyhBTk4sLTIsLCxSUCk=&amp;WINDOW=FIRST_POPUP&amp;HEIGHT=450&amp;WIDTH=450&amp;START_MAXIMI","ZED=FALSE&amp;VAR:CALENDAR=US&amp;VAR:SYMBOL=487416&amp;VAR:INDEX=0"}</definedName>
    <definedName name="_4037__FDSAUDITLINK__" hidden="1">{"fdsup://directions/FAT Viewer?action=UPDATE&amp;creator=factset&amp;DYN_ARGS=TRUE&amp;DOC_NAME=FAT:FQL_AUDITING_CLIENT_TEMPLATE.FAT&amp;display_string=Audit&amp;VAR:KEY=HQVAJKRMLC&amp;VAR:QUERY=RkZfTkVUX0lOQyhBTk4sLTIsLCxSUCk=&amp;WINDOW=FIRST_POPUP&amp;HEIGHT=450&amp;WIDTH=450&amp;START_MAXIMI","ZED=FALSE&amp;VAR:CALENDAR=US&amp;VAR:SYMBOL=487416&amp;VAR:INDEX=0"}</definedName>
    <definedName name="_4038__FDSAUDITLINK__" localSheetId="11" hidden="1">{"fdsup://directions/FAT Viewer?action=UPDATE&amp;creator=factset&amp;DYN_ARGS=TRUE&amp;DOC_NAME=FAT:FQL_AUDITING_CLIENT_TEMPLATE.FAT&amp;display_string=Audit&amp;VAR:KEY=PQJUBWLYJA&amp;VAR:QUERY=RkZfRUJJVChBTk4sLTEsLCxSUCk=&amp;WINDOW=FIRST_POPUP&amp;HEIGHT=450&amp;WIDTH=450&amp;START_MAXIMIZED=","FALSE&amp;VAR:CALENDAR=US&amp;VAR:SYMBOL=487416&amp;VAR:INDEX=0"}</definedName>
    <definedName name="_4038__FDSAUDITLINK__" localSheetId="3" hidden="1">{"fdsup://directions/FAT Viewer?action=UPDATE&amp;creator=factset&amp;DYN_ARGS=TRUE&amp;DOC_NAME=FAT:FQL_AUDITING_CLIENT_TEMPLATE.FAT&amp;display_string=Audit&amp;VAR:KEY=PQJUBWLYJA&amp;VAR:QUERY=RkZfRUJJVChBTk4sLTEsLCxSUCk=&amp;WINDOW=FIRST_POPUP&amp;HEIGHT=450&amp;WIDTH=450&amp;START_MAXIMIZED=","FALSE&amp;VAR:CALENDAR=US&amp;VAR:SYMBOL=487416&amp;VAR:INDEX=0"}</definedName>
    <definedName name="_4038__FDSAUDITLINK__" hidden="1">{"fdsup://directions/FAT Viewer?action=UPDATE&amp;creator=factset&amp;DYN_ARGS=TRUE&amp;DOC_NAME=FAT:FQL_AUDITING_CLIENT_TEMPLATE.FAT&amp;display_string=Audit&amp;VAR:KEY=PQJUBWLYJA&amp;VAR:QUERY=RkZfRUJJVChBTk4sLTEsLCxSUCk=&amp;WINDOW=FIRST_POPUP&amp;HEIGHT=450&amp;WIDTH=450&amp;START_MAXIMIZED=","FALSE&amp;VAR:CALENDAR=US&amp;VAR:SYMBOL=487416&amp;VAR:INDEX=0"}</definedName>
    <definedName name="_4039__FDSAUDITLINK__" localSheetId="11" hidden="1">{"fdsup://directions/FAT Viewer?action=UPDATE&amp;creator=factset&amp;DYN_ARGS=TRUE&amp;DOC_NAME=FAT:FQL_AUDITING_CLIENT_TEMPLATE.FAT&amp;display_string=Audit&amp;VAR:KEY=TANQZCJYRS&amp;VAR:QUERY=RkZfRUJJVChBTk4sLTIsLCxSUCk=&amp;WINDOW=FIRST_POPUP&amp;HEIGHT=450&amp;WIDTH=450&amp;START_MAXIMIZED=","FALSE&amp;VAR:CALENDAR=US&amp;VAR:SYMBOL=487416&amp;VAR:INDEX=0"}</definedName>
    <definedName name="_4039__FDSAUDITLINK__" localSheetId="3" hidden="1">{"fdsup://directions/FAT Viewer?action=UPDATE&amp;creator=factset&amp;DYN_ARGS=TRUE&amp;DOC_NAME=FAT:FQL_AUDITING_CLIENT_TEMPLATE.FAT&amp;display_string=Audit&amp;VAR:KEY=TANQZCJYRS&amp;VAR:QUERY=RkZfRUJJVChBTk4sLTIsLCxSUCk=&amp;WINDOW=FIRST_POPUP&amp;HEIGHT=450&amp;WIDTH=450&amp;START_MAXIMIZED=","FALSE&amp;VAR:CALENDAR=US&amp;VAR:SYMBOL=487416&amp;VAR:INDEX=0"}</definedName>
    <definedName name="_4039__FDSAUDITLINK__" hidden="1">{"fdsup://directions/FAT Viewer?action=UPDATE&amp;creator=factset&amp;DYN_ARGS=TRUE&amp;DOC_NAME=FAT:FQL_AUDITING_CLIENT_TEMPLATE.FAT&amp;display_string=Audit&amp;VAR:KEY=TANQZCJYRS&amp;VAR:QUERY=RkZfRUJJVChBTk4sLTIsLCxSUCk=&amp;WINDOW=FIRST_POPUP&amp;HEIGHT=450&amp;WIDTH=450&amp;START_MAXIMIZED=","FALSE&amp;VAR:CALENDAR=US&amp;VAR:SYMBOL=487416&amp;VAR:INDEX=0"}</definedName>
    <definedName name="_404__FDSAUDITLINK__" localSheetId="11" hidden="1">{"fdsup://directions/FAT Viewer?action=UPDATE&amp;creator=factset&amp;DYN_ARGS=TRUE&amp;DOC_NAME=FAT:FQL_AUDITING_CLIENT_TEMPLATE.FAT&amp;display_string=Audit&amp;VAR:KEY=HYFWHAFGTM&amp;VAR:QUERY=RkZfTkVUX0lOQyhBTk4sLTEsLCxSUCk=&amp;WINDOW=FIRST_POPUP&amp;HEIGHT=450&amp;WIDTH=450&amp;START_MAXIMI","ZED=FALSE&amp;VAR:CALENDAR=FIVEDAY&amp;VAR:SYMBOL=610620&amp;VAR:INDEX=0"}</definedName>
    <definedName name="_404__FDSAUDITLINK__" localSheetId="3" hidden="1">{"fdsup://directions/FAT Viewer?action=UPDATE&amp;creator=factset&amp;DYN_ARGS=TRUE&amp;DOC_NAME=FAT:FQL_AUDITING_CLIENT_TEMPLATE.FAT&amp;display_string=Audit&amp;VAR:KEY=HYFWHAFGTM&amp;VAR:QUERY=RkZfTkVUX0lOQyhBTk4sLTEsLCxSUCk=&amp;WINDOW=FIRST_POPUP&amp;HEIGHT=450&amp;WIDTH=450&amp;START_MAXIMI","ZED=FALSE&amp;VAR:CALENDAR=FIVEDAY&amp;VAR:SYMBOL=610620&amp;VAR:INDEX=0"}</definedName>
    <definedName name="_404__FDSAUDITLINK__" hidden="1">{"fdsup://directions/FAT Viewer?action=UPDATE&amp;creator=factset&amp;DYN_ARGS=TRUE&amp;DOC_NAME=FAT:FQL_AUDITING_CLIENT_TEMPLATE.FAT&amp;display_string=Audit&amp;VAR:KEY=HYFWHAFGTM&amp;VAR:QUERY=RkZfTkVUX0lOQyhBTk4sLTEsLCxSUCk=&amp;WINDOW=FIRST_POPUP&amp;HEIGHT=450&amp;WIDTH=450&amp;START_MAXIMI","ZED=FALSE&amp;VAR:CALENDAR=FIVEDAY&amp;VAR:SYMBOL=610620&amp;VAR:INDEX=0"}</definedName>
    <definedName name="_4040__FDSAUDITLINK__" localSheetId="11" hidden="1">{"fdsup://directions/FAT Viewer?action=UPDATE&amp;creator=factset&amp;DYN_ARGS=TRUE&amp;DOC_NAME=FAT:FQL_AUDITING_CLIENT_TEMPLATE.FAT&amp;display_string=Audit&amp;VAR:KEY=PWLADSZSTY&amp;VAR:QUERY=RkZfRUJJVERBKEFOTiwtMSwsLFJQKQ==&amp;WINDOW=FIRST_POPUP&amp;HEIGHT=450&amp;WIDTH=450&amp;START_MAXIMI","ZED=FALSE&amp;VAR:CALENDAR=US&amp;VAR:SYMBOL=487416&amp;VAR:INDEX=0"}</definedName>
    <definedName name="_4040__FDSAUDITLINK__" localSheetId="3" hidden="1">{"fdsup://directions/FAT Viewer?action=UPDATE&amp;creator=factset&amp;DYN_ARGS=TRUE&amp;DOC_NAME=FAT:FQL_AUDITING_CLIENT_TEMPLATE.FAT&amp;display_string=Audit&amp;VAR:KEY=PWLADSZSTY&amp;VAR:QUERY=RkZfRUJJVERBKEFOTiwtMSwsLFJQKQ==&amp;WINDOW=FIRST_POPUP&amp;HEIGHT=450&amp;WIDTH=450&amp;START_MAXIMI","ZED=FALSE&amp;VAR:CALENDAR=US&amp;VAR:SYMBOL=487416&amp;VAR:INDEX=0"}</definedName>
    <definedName name="_4040__FDSAUDITLINK__" hidden="1">{"fdsup://directions/FAT Viewer?action=UPDATE&amp;creator=factset&amp;DYN_ARGS=TRUE&amp;DOC_NAME=FAT:FQL_AUDITING_CLIENT_TEMPLATE.FAT&amp;display_string=Audit&amp;VAR:KEY=PWLADSZSTY&amp;VAR:QUERY=RkZfRUJJVERBKEFOTiwtMSwsLFJQKQ==&amp;WINDOW=FIRST_POPUP&amp;HEIGHT=450&amp;WIDTH=450&amp;START_MAXIMI","ZED=FALSE&amp;VAR:CALENDAR=US&amp;VAR:SYMBOL=487416&amp;VAR:INDEX=0"}</definedName>
    <definedName name="_4041__FDSAUDITLINK__" localSheetId="11" hidden="1">{"fdsup://directions/FAT Viewer?action=UPDATE&amp;creator=factset&amp;DYN_ARGS=TRUE&amp;DOC_NAME=FAT:FQL_AUDITING_CLIENT_TEMPLATE.FAT&amp;display_string=Audit&amp;VAR:KEY=PCFIXANKJY&amp;VAR:QUERY=RkZfRUJJVERBKEFOTiwtMiwsLFJQKQ==&amp;WINDOW=FIRST_POPUP&amp;HEIGHT=450&amp;WIDTH=450&amp;START_MAXIMI","ZED=FALSE&amp;VAR:CALENDAR=US&amp;VAR:SYMBOL=487416&amp;VAR:INDEX=0"}</definedName>
    <definedName name="_4041__FDSAUDITLINK__" localSheetId="3" hidden="1">{"fdsup://directions/FAT Viewer?action=UPDATE&amp;creator=factset&amp;DYN_ARGS=TRUE&amp;DOC_NAME=FAT:FQL_AUDITING_CLIENT_TEMPLATE.FAT&amp;display_string=Audit&amp;VAR:KEY=PCFIXANKJY&amp;VAR:QUERY=RkZfRUJJVERBKEFOTiwtMiwsLFJQKQ==&amp;WINDOW=FIRST_POPUP&amp;HEIGHT=450&amp;WIDTH=450&amp;START_MAXIMI","ZED=FALSE&amp;VAR:CALENDAR=US&amp;VAR:SYMBOL=487416&amp;VAR:INDEX=0"}</definedName>
    <definedName name="_4041__FDSAUDITLINK__" hidden="1">{"fdsup://directions/FAT Viewer?action=UPDATE&amp;creator=factset&amp;DYN_ARGS=TRUE&amp;DOC_NAME=FAT:FQL_AUDITING_CLIENT_TEMPLATE.FAT&amp;display_string=Audit&amp;VAR:KEY=PCFIXANKJY&amp;VAR:QUERY=RkZfRUJJVERBKEFOTiwtMiwsLFJQKQ==&amp;WINDOW=FIRST_POPUP&amp;HEIGHT=450&amp;WIDTH=450&amp;START_MAXIMI","ZED=FALSE&amp;VAR:CALENDAR=US&amp;VAR:SYMBOL=487416&amp;VAR:INDEX=0"}</definedName>
    <definedName name="_4042__FDSAUDITLINK__" localSheetId="11" hidden="1">{"fdsup://Directions/FactSet Auditing Viewer?action=AUDIT_VALUE&amp;DB=129&amp;ID1=487416&amp;VALUEID=01001&amp;SDATE=2008&amp;PERIODTYPE=ANN_STD&amp;window=popup_no_bar&amp;width=385&amp;height=120&amp;START_MAXIMIZED=FALSE&amp;creator=factset&amp;display_string=Audit"}</definedName>
    <definedName name="_4042__FDSAUDITLINK__" localSheetId="3" hidden="1">{"fdsup://Directions/FactSet Auditing Viewer?action=AUDIT_VALUE&amp;DB=129&amp;ID1=487416&amp;VALUEID=01001&amp;SDATE=2008&amp;PERIODTYPE=ANN_STD&amp;window=popup_no_bar&amp;width=385&amp;height=120&amp;START_MAXIMIZED=FALSE&amp;creator=factset&amp;display_string=Audit"}</definedName>
    <definedName name="_4042__FDSAUDITLINK__" hidden="1">{"fdsup://Directions/FactSet Auditing Viewer?action=AUDIT_VALUE&amp;DB=129&amp;ID1=487416&amp;VALUEID=01001&amp;SDATE=2008&amp;PERIODTYPE=ANN_STD&amp;window=popup_no_bar&amp;width=385&amp;height=120&amp;START_MAXIMIZED=FALSE&amp;creator=factset&amp;display_string=Audit"}</definedName>
    <definedName name="_4043__FDSAUDITLINK__" localSheetId="11" hidden="1">{"fdsup://Directions/FactSet Auditing Viewer?action=AUDIT_VALUE&amp;DB=129&amp;ID1=487416&amp;VALUEID=01001&amp;SDATE=2007&amp;PERIODTYPE=ANN_STD&amp;window=popup_no_bar&amp;width=385&amp;height=120&amp;START_MAXIMIZED=FALSE&amp;creator=factset&amp;display_string=Audit"}</definedName>
    <definedName name="_4043__FDSAUDITLINK__" localSheetId="3" hidden="1">{"fdsup://Directions/FactSet Auditing Viewer?action=AUDIT_VALUE&amp;DB=129&amp;ID1=487416&amp;VALUEID=01001&amp;SDATE=2007&amp;PERIODTYPE=ANN_STD&amp;window=popup_no_bar&amp;width=385&amp;height=120&amp;START_MAXIMIZED=FALSE&amp;creator=factset&amp;display_string=Audit"}</definedName>
    <definedName name="_4043__FDSAUDITLINK__" hidden="1">{"fdsup://Directions/FactSet Auditing Viewer?action=AUDIT_VALUE&amp;DB=129&amp;ID1=487416&amp;VALUEID=01001&amp;SDATE=2007&amp;PERIODTYPE=ANN_STD&amp;window=popup_no_bar&amp;width=385&amp;height=120&amp;START_MAXIMIZED=FALSE&amp;creator=factset&amp;display_string=Audit"}</definedName>
    <definedName name="_4044__FDSAUDITLINK__" localSheetId="11" hidden="1">{"fdsup://directions/FAT Viewer?action=UPDATE&amp;creator=factset&amp;DYN_ARGS=TRUE&amp;DOC_NAME=FAT:FQL_AUDITING_CLIENT_TEMPLATE.FAT&amp;display_string=Audit&amp;VAR:KEY=LWPKJWDMNK&amp;VAR:QUERY=RkZfQ0FQRVgoQU5OLDAsLCxSUCk=&amp;WINDOW=FIRST_POPUP&amp;HEIGHT=450&amp;WIDTH=450&amp;START_MAXIMIZED=","FALSE&amp;VAR:CALENDAR=US&amp;VAR:SYMBOL=476876&amp;VAR:INDEX=0"}</definedName>
    <definedName name="_4044__FDSAUDITLINK__" localSheetId="3" hidden="1">{"fdsup://directions/FAT Viewer?action=UPDATE&amp;creator=factset&amp;DYN_ARGS=TRUE&amp;DOC_NAME=FAT:FQL_AUDITING_CLIENT_TEMPLATE.FAT&amp;display_string=Audit&amp;VAR:KEY=LWPKJWDMNK&amp;VAR:QUERY=RkZfQ0FQRVgoQU5OLDAsLCxSUCk=&amp;WINDOW=FIRST_POPUP&amp;HEIGHT=450&amp;WIDTH=450&amp;START_MAXIMIZED=","FALSE&amp;VAR:CALENDAR=US&amp;VAR:SYMBOL=476876&amp;VAR:INDEX=0"}</definedName>
    <definedName name="_4044__FDSAUDITLINK__" hidden="1">{"fdsup://directions/FAT Viewer?action=UPDATE&amp;creator=factset&amp;DYN_ARGS=TRUE&amp;DOC_NAME=FAT:FQL_AUDITING_CLIENT_TEMPLATE.FAT&amp;display_string=Audit&amp;VAR:KEY=LWPKJWDMNK&amp;VAR:QUERY=RkZfQ0FQRVgoQU5OLDAsLCxSUCk=&amp;WINDOW=FIRST_POPUP&amp;HEIGHT=450&amp;WIDTH=450&amp;START_MAXIMIZED=","FALSE&amp;VAR:CALENDAR=US&amp;VAR:SYMBOL=476876&amp;VAR:INDEX=0"}</definedName>
    <definedName name="_4045__FDSAUDITLINK__" localSheetId="11" hidden="1">{"fdsup://directions/FAT Viewer?action=UPDATE&amp;creator=factset&amp;DYN_ARGS=TRUE&amp;DOC_NAME=FAT:FQL_AUDITING_CLIENT_TEMPLATE.FAT&amp;display_string=Audit&amp;VAR:KEY=DMBAVEDKXQ&amp;VAR:QUERY=RkZfQ0FQRVgoQU5OLC0xLCwsUlAp&amp;WINDOW=FIRST_POPUP&amp;HEIGHT=450&amp;WIDTH=450&amp;START_MAXIMIZED=","FALSE&amp;VAR:CALENDAR=US&amp;VAR:SYMBOL=476876&amp;VAR:INDEX=0"}</definedName>
    <definedName name="_4045__FDSAUDITLINK__" localSheetId="3" hidden="1">{"fdsup://directions/FAT Viewer?action=UPDATE&amp;creator=factset&amp;DYN_ARGS=TRUE&amp;DOC_NAME=FAT:FQL_AUDITING_CLIENT_TEMPLATE.FAT&amp;display_string=Audit&amp;VAR:KEY=DMBAVEDKXQ&amp;VAR:QUERY=RkZfQ0FQRVgoQU5OLC0xLCwsUlAp&amp;WINDOW=FIRST_POPUP&amp;HEIGHT=450&amp;WIDTH=450&amp;START_MAXIMIZED=","FALSE&amp;VAR:CALENDAR=US&amp;VAR:SYMBOL=476876&amp;VAR:INDEX=0"}</definedName>
    <definedName name="_4045__FDSAUDITLINK__" hidden="1">{"fdsup://directions/FAT Viewer?action=UPDATE&amp;creator=factset&amp;DYN_ARGS=TRUE&amp;DOC_NAME=FAT:FQL_AUDITING_CLIENT_TEMPLATE.FAT&amp;display_string=Audit&amp;VAR:KEY=DMBAVEDKXQ&amp;VAR:QUERY=RkZfQ0FQRVgoQU5OLC0xLCwsUlAp&amp;WINDOW=FIRST_POPUP&amp;HEIGHT=450&amp;WIDTH=450&amp;START_MAXIMIZED=","FALSE&amp;VAR:CALENDAR=US&amp;VAR:SYMBOL=476876&amp;VAR:INDEX=0"}</definedName>
    <definedName name="_4046__FDSAUDITLINK__" localSheetId="11" hidden="1">{"fdsup://directions/FAT Viewer?action=UPDATE&amp;creator=factset&amp;DYN_ARGS=TRUE&amp;DOC_NAME=FAT:FQL_AUDITING_CLIENT_TEMPLATE.FAT&amp;display_string=Audit&amp;VAR:KEY=XEHSVEVILK&amp;VAR:QUERY=RkZfQ0FQRVgoQU5OLC0yLCwsUlAp&amp;WINDOW=FIRST_POPUP&amp;HEIGHT=450&amp;WIDTH=450&amp;START_MAXIMIZED=","FALSE&amp;VAR:CALENDAR=US&amp;VAR:SYMBOL=476876&amp;VAR:INDEX=0"}</definedName>
    <definedName name="_4046__FDSAUDITLINK__" localSheetId="3" hidden="1">{"fdsup://directions/FAT Viewer?action=UPDATE&amp;creator=factset&amp;DYN_ARGS=TRUE&amp;DOC_NAME=FAT:FQL_AUDITING_CLIENT_TEMPLATE.FAT&amp;display_string=Audit&amp;VAR:KEY=XEHSVEVILK&amp;VAR:QUERY=RkZfQ0FQRVgoQU5OLC0yLCwsUlAp&amp;WINDOW=FIRST_POPUP&amp;HEIGHT=450&amp;WIDTH=450&amp;START_MAXIMIZED=","FALSE&amp;VAR:CALENDAR=US&amp;VAR:SYMBOL=476876&amp;VAR:INDEX=0"}</definedName>
    <definedName name="_4046__FDSAUDITLINK__" hidden="1">{"fdsup://directions/FAT Viewer?action=UPDATE&amp;creator=factset&amp;DYN_ARGS=TRUE&amp;DOC_NAME=FAT:FQL_AUDITING_CLIENT_TEMPLATE.FAT&amp;display_string=Audit&amp;VAR:KEY=XEHSVEVILK&amp;VAR:QUERY=RkZfQ0FQRVgoQU5OLC0yLCwsUlAp&amp;WINDOW=FIRST_POPUP&amp;HEIGHT=450&amp;WIDTH=450&amp;START_MAXIMIZED=","FALSE&amp;VAR:CALENDAR=US&amp;VAR:SYMBOL=476876&amp;VAR:INDEX=0"}</definedName>
    <definedName name="_4047__FDSAUDITLINK__" localSheetId="11" hidden="1">{"fdsup://directions/FAT Viewer?action=UPDATE&amp;creator=factset&amp;DYN_ARGS=TRUE&amp;DOC_NAME=FAT:FQL_AUDITING_CLIENT_TEMPLATE.FAT&amp;display_string=Audit&amp;VAR:KEY=PYBUBGBOJE&amp;VAR:QUERY=RkZfTkVUX0lOQyhBTk4sLTIsLCxSUCk=&amp;WINDOW=FIRST_POPUP&amp;HEIGHT=450&amp;WIDTH=450&amp;START_MAXIMI","ZED=FALSE&amp;VAR:CALENDAR=US&amp;VAR:SYMBOL=476876&amp;VAR:INDEX=0"}</definedName>
    <definedName name="_4047__FDSAUDITLINK__" localSheetId="3" hidden="1">{"fdsup://directions/FAT Viewer?action=UPDATE&amp;creator=factset&amp;DYN_ARGS=TRUE&amp;DOC_NAME=FAT:FQL_AUDITING_CLIENT_TEMPLATE.FAT&amp;display_string=Audit&amp;VAR:KEY=PYBUBGBOJE&amp;VAR:QUERY=RkZfTkVUX0lOQyhBTk4sLTIsLCxSUCk=&amp;WINDOW=FIRST_POPUP&amp;HEIGHT=450&amp;WIDTH=450&amp;START_MAXIMI","ZED=FALSE&amp;VAR:CALENDAR=US&amp;VAR:SYMBOL=476876&amp;VAR:INDEX=0"}</definedName>
    <definedName name="_4047__FDSAUDITLINK__" hidden="1">{"fdsup://directions/FAT Viewer?action=UPDATE&amp;creator=factset&amp;DYN_ARGS=TRUE&amp;DOC_NAME=FAT:FQL_AUDITING_CLIENT_TEMPLATE.FAT&amp;display_string=Audit&amp;VAR:KEY=PYBUBGBOJE&amp;VAR:QUERY=RkZfTkVUX0lOQyhBTk4sLTIsLCxSUCk=&amp;WINDOW=FIRST_POPUP&amp;HEIGHT=450&amp;WIDTH=450&amp;START_MAXIMI","ZED=FALSE&amp;VAR:CALENDAR=US&amp;VAR:SYMBOL=476876&amp;VAR:INDEX=0"}</definedName>
    <definedName name="_4048__FDSAUDITLINK__" localSheetId="11" hidden="1">{"fdsup://directions/FAT Viewer?action=UPDATE&amp;creator=factset&amp;DYN_ARGS=TRUE&amp;DOC_NAME=FAT:FQL_AUDITING_CLIENT_TEMPLATE.FAT&amp;display_string=Audit&amp;VAR:KEY=RIZSLQLQDY&amp;VAR:QUERY=RkZfRUJJVChBTk4sLTIsLCxSUCk=&amp;WINDOW=FIRST_POPUP&amp;HEIGHT=450&amp;WIDTH=450&amp;START_MAXIMIZED=","FALSE&amp;VAR:CALENDAR=US&amp;VAR:SYMBOL=476876&amp;VAR:INDEX=0"}</definedName>
    <definedName name="_4048__FDSAUDITLINK__" localSheetId="3" hidden="1">{"fdsup://directions/FAT Viewer?action=UPDATE&amp;creator=factset&amp;DYN_ARGS=TRUE&amp;DOC_NAME=FAT:FQL_AUDITING_CLIENT_TEMPLATE.FAT&amp;display_string=Audit&amp;VAR:KEY=RIZSLQLQDY&amp;VAR:QUERY=RkZfRUJJVChBTk4sLTIsLCxSUCk=&amp;WINDOW=FIRST_POPUP&amp;HEIGHT=450&amp;WIDTH=450&amp;START_MAXIMIZED=","FALSE&amp;VAR:CALENDAR=US&amp;VAR:SYMBOL=476876&amp;VAR:INDEX=0"}</definedName>
    <definedName name="_4048__FDSAUDITLINK__" hidden="1">{"fdsup://directions/FAT Viewer?action=UPDATE&amp;creator=factset&amp;DYN_ARGS=TRUE&amp;DOC_NAME=FAT:FQL_AUDITING_CLIENT_TEMPLATE.FAT&amp;display_string=Audit&amp;VAR:KEY=RIZSLQLQDY&amp;VAR:QUERY=RkZfRUJJVChBTk4sLTIsLCxSUCk=&amp;WINDOW=FIRST_POPUP&amp;HEIGHT=450&amp;WIDTH=450&amp;START_MAXIMIZED=","FALSE&amp;VAR:CALENDAR=US&amp;VAR:SYMBOL=476876&amp;VAR:INDEX=0"}</definedName>
    <definedName name="_4049__FDSAUDITLINK__" localSheetId="11" hidden="1">{"fdsup://directions/FAT Viewer?action=UPDATE&amp;creator=factset&amp;DYN_ARGS=TRUE&amp;DOC_NAME=FAT:FQL_AUDITING_CLIENT_TEMPLATE.FAT&amp;display_string=Audit&amp;VAR:KEY=XEJYPCVABU&amp;VAR:QUERY=RkZfRUJJVERBKEFOTiwtMiwsLFJQKQ==&amp;WINDOW=FIRST_POPUP&amp;HEIGHT=450&amp;WIDTH=450&amp;START_MAXIMI","ZED=FALSE&amp;VAR:CALENDAR=US&amp;VAR:SYMBOL=476876&amp;VAR:INDEX=0"}</definedName>
    <definedName name="_4049__FDSAUDITLINK__" localSheetId="3" hidden="1">{"fdsup://directions/FAT Viewer?action=UPDATE&amp;creator=factset&amp;DYN_ARGS=TRUE&amp;DOC_NAME=FAT:FQL_AUDITING_CLIENT_TEMPLATE.FAT&amp;display_string=Audit&amp;VAR:KEY=XEJYPCVABU&amp;VAR:QUERY=RkZfRUJJVERBKEFOTiwtMiwsLFJQKQ==&amp;WINDOW=FIRST_POPUP&amp;HEIGHT=450&amp;WIDTH=450&amp;START_MAXIMI","ZED=FALSE&amp;VAR:CALENDAR=US&amp;VAR:SYMBOL=476876&amp;VAR:INDEX=0"}</definedName>
    <definedName name="_4049__FDSAUDITLINK__" hidden="1">{"fdsup://directions/FAT Viewer?action=UPDATE&amp;creator=factset&amp;DYN_ARGS=TRUE&amp;DOC_NAME=FAT:FQL_AUDITING_CLIENT_TEMPLATE.FAT&amp;display_string=Audit&amp;VAR:KEY=XEJYPCVABU&amp;VAR:QUERY=RkZfRUJJVERBKEFOTiwtMiwsLFJQKQ==&amp;WINDOW=FIRST_POPUP&amp;HEIGHT=450&amp;WIDTH=450&amp;START_MAXIMI","ZED=FALSE&amp;VAR:CALENDAR=US&amp;VAR:SYMBOL=476876&amp;VAR:INDEX=0"}</definedName>
    <definedName name="_405__FDSAUDITLINK__" localSheetId="11" hidden="1">{"fdsup://directions/FAT Viewer?action=UPDATE&amp;creator=factset&amp;DYN_ARGS=TRUE&amp;DOC_NAME=FAT:FQL_AUDITING_CLIENT_TEMPLATE.FAT&amp;display_string=Audit&amp;VAR:KEY=TENADMRKBA&amp;VAR:QUERY=RkZfTkVUX0lOQyhBTk4sLTIsLCxSUCk=&amp;WINDOW=FIRST_POPUP&amp;HEIGHT=450&amp;WIDTH=450&amp;START_MAXIMI","ZED=FALSE&amp;VAR:CALENDAR=FIVEDAY&amp;VAR:SYMBOL=610620&amp;VAR:INDEX=0"}</definedName>
    <definedName name="_405__FDSAUDITLINK__" localSheetId="3" hidden="1">{"fdsup://directions/FAT Viewer?action=UPDATE&amp;creator=factset&amp;DYN_ARGS=TRUE&amp;DOC_NAME=FAT:FQL_AUDITING_CLIENT_TEMPLATE.FAT&amp;display_string=Audit&amp;VAR:KEY=TENADMRKBA&amp;VAR:QUERY=RkZfTkVUX0lOQyhBTk4sLTIsLCxSUCk=&amp;WINDOW=FIRST_POPUP&amp;HEIGHT=450&amp;WIDTH=450&amp;START_MAXIMI","ZED=FALSE&amp;VAR:CALENDAR=FIVEDAY&amp;VAR:SYMBOL=610620&amp;VAR:INDEX=0"}</definedName>
    <definedName name="_405__FDSAUDITLINK__" hidden="1">{"fdsup://directions/FAT Viewer?action=UPDATE&amp;creator=factset&amp;DYN_ARGS=TRUE&amp;DOC_NAME=FAT:FQL_AUDITING_CLIENT_TEMPLATE.FAT&amp;display_string=Audit&amp;VAR:KEY=TENADMRKBA&amp;VAR:QUERY=RkZfTkVUX0lOQyhBTk4sLTIsLCxSUCk=&amp;WINDOW=FIRST_POPUP&amp;HEIGHT=450&amp;WIDTH=450&amp;START_MAXIMI","ZED=FALSE&amp;VAR:CALENDAR=FIVEDAY&amp;VAR:SYMBOL=610620&amp;VAR:INDEX=0"}</definedName>
    <definedName name="_4050__FDSAUDITLINK__" localSheetId="11" hidden="1">{"fdsup://Directions/FactSet Auditing Viewer?action=AUDIT_VALUE&amp;DB=129&amp;ID1=476876&amp;VALUEID=01001&amp;SDATE=2007&amp;PERIODTYPE=ANN_STD&amp;window=popup_no_bar&amp;width=385&amp;height=120&amp;START_MAXIMIZED=FALSE&amp;creator=factset&amp;display_string=Audit"}</definedName>
    <definedName name="_4050__FDSAUDITLINK__" localSheetId="3" hidden="1">{"fdsup://Directions/FactSet Auditing Viewer?action=AUDIT_VALUE&amp;DB=129&amp;ID1=476876&amp;VALUEID=01001&amp;SDATE=2007&amp;PERIODTYPE=ANN_STD&amp;window=popup_no_bar&amp;width=385&amp;height=120&amp;START_MAXIMIZED=FALSE&amp;creator=factset&amp;display_string=Audit"}</definedName>
    <definedName name="_4050__FDSAUDITLINK__" hidden="1">{"fdsup://Directions/FactSet Auditing Viewer?action=AUDIT_VALUE&amp;DB=129&amp;ID1=476876&amp;VALUEID=01001&amp;SDATE=2007&amp;PERIODTYPE=ANN_STD&amp;window=popup_no_bar&amp;width=385&amp;height=120&amp;START_MAXIMIZED=FALSE&amp;creator=factset&amp;display_string=Audit"}</definedName>
    <definedName name="_4051__FDSAUDITLINK__" localSheetId="11" hidden="1">{"fdsup://directions/FAT Viewer?action=UPDATE&amp;creator=factset&amp;DYN_ARGS=TRUE&amp;DOC_NAME=FAT:FQL_AUDITING_CLIENT_TEMPLATE.FAT&amp;display_string=Audit&amp;VAR:KEY=LEXOPWTKHU&amp;VAR:QUERY=RkZfQ0FQRVgoQU5OLDAsLCxSUCk=&amp;WINDOW=FIRST_POPUP&amp;HEIGHT=450&amp;WIDTH=450&amp;START_MAXIMIZED=","FALSE&amp;VAR:CALENDAR=US&amp;VAR:SYMBOL=34341210&amp;VAR:INDEX=0"}</definedName>
    <definedName name="_4051__FDSAUDITLINK__" localSheetId="3" hidden="1">{"fdsup://directions/FAT Viewer?action=UPDATE&amp;creator=factset&amp;DYN_ARGS=TRUE&amp;DOC_NAME=FAT:FQL_AUDITING_CLIENT_TEMPLATE.FAT&amp;display_string=Audit&amp;VAR:KEY=LEXOPWTKHU&amp;VAR:QUERY=RkZfQ0FQRVgoQU5OLDAsLCxSUCk=&amp;WINDOW=FIRST_POPUP&amp;HEIGHT=450&amp;WIDTH=450&amp;START_MAXIMIZED=","FALSE&amp;VAR:CALENDAR=US&amp;VAR:SYMBOL=34341210&amp;VAR:INDEX=0"}</definedName>
    <definedName name="_4051__FDSAUDITLINK__" hidden="1">{"fdsup://directions/FAT Viewer?action=UPDATE&amp;creator=factset&amp;DYN_ARGS=TRUE&amp;DOC_NAME=FAT:FQL_AUDITING_CLIENT_TEMPLATE.FAT&amp;display_string=Audit&amp;VAR:KEY=LEXOPWTKHU&amp;VAR:QUERY=RkZfQ0FQRVgoQU5OLDAsLCxSUCk=&amp;WINDOW=FIRST_POPUP&amp;HEIGHT=450&amp;WIDTH=450&amp;START_MAXIMIZED=","FALSE&amp;VAR:CALENDAR=US&amp;VAR:SYMBOL=34341210&amp;VAR:INDEX=0"}</definedName>
    <definedName name="_4052__FDSAUDITLINK__" localSheetId="11" hidden="1">{"fdsup://directions/FAT Viewer?action=UPDATE&amp;creator=factset&amp;DYN_ARGS=TRUE&amp;DOC_NAME=FAT:FQL_AUDITING_CLIENT_TEMPLATE.FAT&amp;display_string=Audit&amp;VAR:KEY=BUFGJKTKHI&amp;VAR:QUERY=RkZfQ0FQRVgoQU5OLC0xLCwsUlAp&amp;WINDOW=FIRST_POPUP&amp;HEIGHT=450&amp;WIDTH=450&amp;START_MAXIMIZED=","FALSE&amp;VAR:CALENDAR=US&amp;VAR:SYMBOL=34341210&amp;VAR:INDEX=0"}</definedName>
    <definedName name="_4052__FDSAUDITLINK__" localSheetId="3" hidden="1">{"fdsup://directions/FAT Viewer?action=UPDATE&amp;creator=factset&amp;DYN_ARGS=TRUE&amp;DOC_NAME=FAT:FQL_AUDITING_CLIENT_TEMPLATE.FAT&amp;display_string=Audit&amp;VAR:KEY=BUFGJKTKHI&amp;VAR:QUERY=RkZfQ0FQRVgoQU5OLC0xLCwsUlAp&amp;WINDOW=FIRST_POPUP&amp;HEIGHT=450&amp;WIDTH=450&amp;START_MAXIMIZED=","FALSE&amp;VAR:CALENDAR=US&amp;VAR:SYMBOL=34341210&amp;VAR:INDEX=0"}</definedName>
    <definedName name="_4052__FDSAUDITLINK__" hidden="1">{"fdsup://directions/FAT Viewer?action=UPDATE&amp;creator=factset&amp;DYN_ARGS=TRUE&amp;DOC_NAME=FAT:FQL_AUDITING_CLIENT_TEMPLATE.FAT&amp;display_string=Audit&amp;VAR:KEY=BUFGJKTKHI&amp;VAR:QUERY=RkZfQ0FQRVgoQU5OLC0xLCwsUlAp&amp;WINDOW=FIRST_POPUP&amp;HEIGHT=450&amp;WIDTH=450&amp;START_MAXIMIZED=","FALSE&amp;VAR:CALENDAR=US&amp;VAR:SYMBOL=34341210&amp;VAR:INDEX=0"}</definedName>
    <definedName name="_4053__FDSAUDITLINK__" localSheetId="11" hidden="1">{"fdsup://directions/FAT Viewer?action=UPDATE&amp;creator=factset&amp;DYN_ARGS=TRUE&amp;DOC_NAME=FAT:FQL_AUDITING_CLIENT_TEMPLATE.FAT&amp;display_string=Audit&amp;VAR:KEY=TQLGPEFIBC&amp;VAR:QUERY=RkZfQ0FQRVgoQU5OLC0yLCwsUlAp&amp;WINDOW=FIRST_POPUP&amp;HEIGHT=450&amp;WIDTH=450&amp;START_MAXIMIZED=","FALSE&amp;VAR:CALENDAR=US&amp;VAR:SYMBOL=34341210&amp;VAR:INDEX=0"}</definedName>
    <definedName name="_4053__FDSAUDITLINK__" localSheetId="3" hidden="1">{"fdsup://directions/FAT Viewer?action=UPDATE&amp;creator=factset&amp;DYN_ARGS=TRUE&amp;DOC_NAME=FAT:FQL_AUDITING_CLIENT_TEMPLATE.FAT&amp;display_string=Audit&amp;VAR:KEY=TQLGPEFIBC&amp;VAR:QUERY=RkZfQ0FQRVgoQU5OLC0yLCwsUlAp&amp;WINDOW=FIRST_POPUP&amp;HEIGHT=450&amp;WIDTH=450&amp;START_MAXIMIZED=","FALSE&amp;VAR:CALENDAR=US&amp;VAR:SYMBOL=34341210&amp;VAR:INDEX=0"}</definedName>
    <definedName name="_4053__FDSAUDITLINK__" hidden="1">{"fdsup://directions/FAT Viewer?action=UPDATE&amp;creator=factset&amp;DYN_ARGS=TRUE&amp;DOC_NAME=FAT:FQL_AUDITING_CLIENT_TEMPLATE.FAT&amp;display_string=Audit&amp;VAR:KEY=TQLGPEFIBC&amp;VAR:QUERY=RkZfQ0FQRVgoQU5OLC0yLCwsUlAp&amp;WINDOW=FIRST_POPUP&amp;HEIGHT=450&amp;WIDTH=450&amp;START_MAXIMIZED=","FALSE&amp;VAR:CALENDAR=US&amp;VAR:SYMBOL=34341210&amp;VAR:INDEX=0"}</definedName>
    <definedName name="_4054__FDSAUDITLINK__" localSheetId="11" hidden="1">{"fdsup://directions/FAT Viewer?action=UPDATE&amp;creator=factset&amp;DYN_ARGS=TRUE&amp;DOC_NAME=FAT:FQL_AUDITING_CLIENT_TEMPLATE.FAT&amp;display_string=Audit&amp;VAR:KEY=ZSPYJYZSHO&amp;VAR:QUERY=RkZfTkVUX0lOQyhBTk4sLTEsLCxSUCk=&amp;WINDOW=FIRST_POPUP&amp;HEIGHT=450&amp;WIDTH=450&amp;START_MAXIMI","ZED=FALSE&amp;VAR:CALENDAR=US&amp;VAR:SYMBOL=34341210&amp;VAR:INDEX=0"}</definedName>
    <definedName name="_4054__FDSAUDITLINK__" localSheetId="3" hidden="1">{"fdsup://directions/FAT Viewer?action=UPDATE&amp;creator=factset&amp;DYN_ARGS=TRUE&amp;DOC_NAME=FAT:FQL_AUDITING_CLIENT_TEMPLATE.FAT&amp;display_string=Audit&amp;VAR:KEY=ZSPYJYZSHO&amp;VAR:QUERY=RkZfTkVUX0lOQyhBTk4sLTEsLCxSUCk=&amp;WINDOW=FIRST_POPUP&amp;HEIGHT=450&amp;WIDTH=450&amp;START_MAXIMI","ZED=FALSE&amp;VAR:CALENDAR=US&amp;VAR:SYMBOL=34341210&amp;VAR:INDEX=0"}</definedName>
    <definedName name="_4054__FDSAUDITLINK__" hidden="1">{"fdsup://directions/FAT Viewer?action=UPDATE&amp;creator=factset&amp;DYN_ARGS=TRUE&amp;DOC_NAME=FAT:FQL_AUDITING_CLIENT_TEMPLATE.FAT&amp;display_string=Audit&amp;VAR:KEY=ZSPYJYZSHO&amp;VAR:QUERY=RkZfTkVUX0lOQyhBTk4sLTEsLCxSUCk=&amp;WINDOW=FIRST_POPUP&amp;HEIGHT=450&amp;WIDTH=450&amp;START_MAXIMI","ZED=FALSE&amp;VAR:CALENDAR=US&amp;VAR:SYMBOL=34341210&amp;VAR:INDEX=0"}</definedName>
    <definedName name="_4055__FDSAUDITLINK__" localSheetId="11" hidden="1">{"fdsup://directions/FAT Viewer?action=UPDATE&amp;creator=factset&amp;DYN_ARGS=TRUE&amp;DOC_NAME=FAT:FQL_AUDITING_CLIENT_TEMPLATE.FAT&amp;display_string=Audit&amp;VAR:KEY=ZCXYLMHATY&amp;VAR:QUERY=RkZfTkVUX0lOQyhBTk4sLTIsLCxSUCk=&amp;WINDOW=FIRST_POPUP&amp;HEIGHT=450&amp;WIDTH=450&amp;START_MAXIMI","ZED=FALSE&amp;VAR:CALENDAR=US&amp;VAR:SYMBOL=34341210&amp;VAR:INDEX=0"}</definedName>
    <definedName name="_4055__FDSAUDITLINK__" localSheetId="3" hidden="1">{"fdsup://directions/FAT Viewer?action=UPDATE&amp;creator=factset&amp;DYN_ARGS=TRUE&amp;DOC_NAME=FAT:FQL_AUDITING_CLIENT_TEMPLATE.FAT&amp;display_string=Audit&amp;VAR:KEY=ZCXYLMHATY&amp;VAR:QUERY=RkZfTkVUX0lOQyhBTk4sLTIsLCxSUCk=&amp;WINDOW=FIRST_POPUP&amp;HEIGHT=450&amp;WIDTH=450&amp;START_MAXIMI","ZED=FALSE&amp;VAR:CALENDAR=US&amp;VAR:SYMBOL=34341210&amp;VAR:INDEX=0"}</definedName>
    <definedName name="_4055__FDSAUDITLINK__" hidden="1">{"fdsup://directions/FAT Viewer?action=UPDATE&amp;creator=factset&amp;DYN_ARGS=TRUE&amp;DOC_NAME=FAT:FQL_AUDITING_CLIENT_TEMPLATE.FAT&amp;display_string=Audit&amp;VAR:KEY=ZCXYLMHATY&amp;VAR:QUERY=RkZfTkVUX0lOQyhBTk4sLTIsLCxSUCk=&amp;WINDOW=FIRST_POPUP&amp;HEIGHT=450&amp;WIDTH=450&amp;START_MAXIMI","ZED=FALSE&amp;VAR:CALENDAR=US&amp;VAR:SYMBOL=34341210&amp;VAR:INDEX=0"}</definedName>
    <definedName name="_4056__FDSAUDITLINK__" localSheetId="11" hidden="1">{"fdsup://directions/FAT Viewer?action=UPDATE&amp;creator=factset&amp;DYN_ARGS=TRUE&amp;DOC_NAME=FAT:FQL_AUDITING_CLIENT_TEMPLATE.FAT&amp;display_string=Audit&amp;VAR:KEY=HONAHMTUTQ&amp;VAR:QUERY=RkZfRUJJVChBTk4sLTEsLCxSUCk=&amp;WINDOW=FIRST_POPUP&amp;HEIGHT=450&amp;WIDTH=450&amp;START_MAXIMIZED=","FALSE&amp;VAR:CALENDAR=US&amp;VAR:SYMBOL=34341210&amp;VAR:INDEX=0"}</definedName>
    <definedName name="_4056__FDSAUDITLINK__" localSheetId="3" hidden="1">{"fdsup://directions/FAT Viewer?action=UPDATE&amp;creator=factset&amp;DYN_ARGS=TRUE&amp;DOC_NAME=FAT:FQL_AUDITING_CLIENT_TEMPLATE.FAT&amp;display_string=Audit&amp;VAR:KEY=HONAHMTUTQ&amp;VAR:QUERY=RkZfRUJJVChBTk4sLTEsLCxSUCk=&amp;WINDOW=FIRST_POPUP&amp;HEIGHT=450&amp;WIDTH=450&amp;START_MAXIMIZED=","FALSE&amp;VAR:CALENDAR=US&amp;VAR:SYMBOL=34341210&amp;VAR:INDEX=0"}</definedName>
    <definedName name="_4056__FDSAUDITLINK__" hidden="1">{"fdsup://directions/FAT Viewer?action=UPDATE&amp;creator=factset&amp;DYN_ARGS=TRUE&amp;DOC_NAME=FAT:FQL_AUDITING_CLIENT_TEMPLATE.FAT&amp;display_string=Audit&amp;VAR:KEY=HONAHMTUTQ&amp;VAR:QUERY=RkZfRUJJVChBTk4sLTEsLCxSUCk=&amp;WINDOW=FIRST_POPUP&amp;HEIGHT=450&amp;WIDTH=450&amp;START_MAXIMIZED=","FALSE&amp;VAR:CALENDAR=US&amp;VAR:SYMBOL=34341210&amp;VAR:INDEX=0"}</definedName>
    <definedName name="_4057__FDSAUDITLINK__" localSheetId="11" hidden="1">{"fdsup://directions/FAT Viewer?action=UPDATE&amp;creator=factset&amp;DYN_ARGS=TRUE&amp;DOC_NAME=FAT:FQL_AUDITING_CLIENT_TEMPLATE.FAT&amp;display_string=Audit&amp;VAR:KEY=HYVSTQHCHY&amp;VAR:QUERY=RkZfRUJJVChBTk4sLTIsLCxSUCk=&amp;WINDOW=FIRST_POPUP&amp;HEIGHT=450&amp;WIDTH=450&amp;START_MAXIMIZED=","FALSE&amp;VAR:CALENDAR=US&amp;VAR:SYMBOL=34341210&amp;VAR:INDEX=0"}</definedName>
    <definedName name="_4057__FDSAUDITLINK__" localSheetId="3" hidden="1">{"fdsup://directions/FAT Viewer?action=UPDATE&amp;creator=factset&amp;DYN_ARGS=TRUE&amp;DOC_NAME=FAT:FQL_AUDITING_CLIENT_TEMPLATE.FAT&amp;display_string=Audit&amp;VAR:KEY=HYVSTQHCHY&amp;VAR:QUERY=RkZfRUJJVChBTk4sLTIsLCxSUCk=&amp;WINDOW=FIRST_POPUP&amp;HEIGHT=450&amp;WIDTH=450&amp;START_MAXIMIZED=","FALSE&amp;VAR:CALENDAR=US&amp;VAR:SYMBOL=34341210&amp;VAR:INDEX=0"}</definedName>
    <definedName name="_4057__FDSAUDITLINK__" hidden="1">{"fdsup://directions/FAT Viewer?action=UPDATE&amp;creator=factset&amp;DYN_ARGS=TRUE&amp;DOC_NAME=FAT:FQL_AUDITING_CLIENT_TEMPLATE.FAT&amp;display_string=Audit&amp;VAR:KEY=HYVSTQHCHY&amp;VAR:QUERY=RkZfRUJJVChBTk4sLTIsLCxSUCk=&amp;WINDOW=FIRST_POPUP&amp;HEIGHT=450&amp;WIDTH=450&amp;START_MAXIMIZED=","FALSE&amp;VAR:CALENDAR=US&amp;VAR:SYMBOL=34341210&amp;VAR:INDEX=0"}</definedName>
    <definedName name="_4058__FDSAUDITLINK__" localSheetId="11" hidden="1">{"fdsup://directions/FAT Viewer?action=UPDATE&amp;creator=factset&amp;DYN_ARGS=TRUE&amp;DOC_NAME=FAT:FQL_AUDITING_CLIENT_TEMPLATE.FAT&amp;display_string=Audit&amp;VAR:KEY=VEVONAFYJO&amp;VAR:QUERY=RkZfRUJJVERBKEFOTiwtMSwsLFJQKQ==&amp;WINDOW=FIRST_POPUP&amp;HEIGHT=450&amp;WIDTH=450&amp;START_MAXIMI","ZED=FALSE&amp;VAR:CALENDAR=US&amp;VAR:SYMBOL=34341210&amp;VAR:INDEX=0"}</definedName>
    <definedName name="_4058__FDSAUDITLINK__" localSheetId="3" hidden="1">{"fdsup://directions/FAT Viewer?action=UPDATE&amp;creator=factset&amp;DYN_ARGS=TRUE&amp;DOC_NAME=FAT:FQL_AUDITING_CLIENT_TEMPLATE.FAT&amp;display_string=Audit&amp;VAR:KEY=VEVONAFYJO&amp;VAR:QUERY=RkZfRUJJVERBKEFOTiwtMSwsLFJQKQ==&amp;WINDOW=FIRST_POPUP&amp;HEIGHT=450&amp;WIDTH=450&amp;START_MAXIMI","ZED=FALSE&amp;VAR:CALENDAR=US&amp;VAR:SYMBOL=34341210&amp;VAR:INDEX=0"}</definedName>
    <definedName name="_4058__FDSAUDITLINK__" hidden="1">{"fdsup://directions/FAT Viewer?action=UPDATE&amp;creator=factset&amp;DYN_ARGS=TRUE&amp;DOC_NAME=FAT:FQL_AUDITING_CLIENT_TEMPLATE.FAT&amp;display_string=Audit&amp;VAR:KEY=VEVONAFYJO&amp;VAR:QUERY=RkZfRUJJVERBKEFOTiwtMSwsLFJQKQ==&amp;WINDOW=FIRST_POPUP&amp;HEIGHT=450&amp;WIDTH=450&amp;START_MAXIMI","ZED=FALSE&amp;VAR:CALENDAR=US&amp;VAR:SYMBOL=34341210&amp;VAR:INDEX=0"}</definedName>
    <definedName name="_4059__FDSAUDITLINK__" localSheetId="11" hidden="1">{"fdsup://directions/FAT Viewer?action=UPDATE&amp;creator=factset&amp;DYN_ARGS=TRUE&amp;DOC_NAME=FAT:FQL_AUDITING_CLIENT_TEMPLATE.FAT&amp;display_string=Audit&amp;VAR:KEY=TYHIHEPKFI&amp;VAR:QUERY=RkZfRUJJVERBKEFOTiwtMiwsLFJQKQ==&amp;WINDOW=FIRST_POPUP&amp;HEIGHT=450&amp;WIDTH=450&amp;START_MAXIMI","ZED=FALSE&amp;VAR:CALENDAR=US&amp;VAR:SYMBOL=34341210&amp;VAR:INDEX=0"}</definedName>
    <definedName name="_4059__FDSAUDITLINK__" localSheetId="3" hidden="1">{"fdsup://directions/FAT Viewer?action=UPDATE&amp;creator=factset&amp;DYN_ARGS=TRUE&amp;DOC_NAME=FAT:FQL_AUDITING_CLIENT_TEMPLATE.FAT&amp;display_string=Audit&amp;VAR:KEY=TYHIHEPKFI&amp;VAR:QUERY=RkZfRUJJVERBKEFOTiwtMiwsLFJQKQ==&amp;WINDOW=FIRST_POPUP&amp;HEIGHT=450&amp;WIDTH=450&amp;START_MAXIMI","ZED=FALSE&amp;VAR:CALENDAR=US&amp;VAR:SYMBOL=34341210&amp;VAR:INDEX=0"}</definedName>
    <definedName name="_4059__FDSAUDITLINK__" hidden="1">{"fdsup://directions/FAT Viewer?action=UPDATE&amp;creator=factset&amp;DYN_ARGS=TRUE&amp;DOC_NAME=FAT:FQL_AUDITING_CLIENT_TEMPLATE.FAT&amp;display_string=Audit&amp;VAR:KEY=TYHIHEPKFI&amp;VAR:QUERY=RkZfRUJJVERBKEFOTiwtMiwsLFJQKQ==&amp;WINDOW=FIRST_POPUP&amp;HEIGHT=450&amp;WIDTH=450&amp;START_MAXIMI","ZED=FALSE&amp;VAR:CALENDAR=US&amp;VAR:SYMBOL=34341210&amp;VAR:INDEX=0"}</definedName>
    <definedName name="_406__FDSAUDITLINK__" localSheetId="11" hidden="1">{"fdsup://directions/FAT Viewer?action=UPDATE&amp;creator=factset&amp;DYN_ARGS=TRUE&amp;DOC_NAME=FAT:FQL_AUDITING_CLIENT_TEMPLATE.FAT&amp;display_string=Audit&amp;VAR:KEY=BAJAJEJSVU&amp;VAR:QUERY=RkZfRUJJVChBTk4sLTIsLCxSUCk=&amp;WINDOW=FIRST_POPUP&amp;HEIGHT=450&amp;WIDTH=450&amp;START_MAXIMIZED=","FALSE&amp;VAR:CALENDAR=FIVEDAY&amp;VAR:SYMBOL=610620&amp;VAR:INDEX=0"}</definedName>
    <definedName name="_406__FDSAUDITLINK__" localSheetId="3" hidden="1">{"fdsup://directions/FAT Viewer?action=UPDATE&amp;creator=factset&amp;DYN_ARGS=TRUE&amp;DOC_NAME=FAT:FQL_AUDITING_CLIENT_TEMPLATE.FAT&amp;display_string=Audit&amp;VAR:KEY=BAJAJEJSVU&amp;VAR:QUERY=RkZfRUJJVChBTk4sLTIsLCxSUCk=&amp;WINDOW=FIRST_POPUP&amp;HEIGHT=450&amp;WIDTH=450&amp;START_MAXIMIZED=","FALSE&amp;VAR:CALENDAR=FIVEDAY&amp;VAR:SYMBOL=610620&amp;VAR:INDEX=0"}</definedName>
    <definedName name="_406__FDSAUDITLINK__" hidden="1">{"fdsup://directions/FAT Viewer?action=UPDATE&amp;creator=factset&amp;DYN_ARGS=TRUE&amp;DOC_NAME=FAT:FQL_AUDITING_CLIENT_TEMPLATE.FAT&amp;display_string=Audit&amp;VAR:KEY=BAJAJEJSVU&amp;VAR:QUERY=RkZfRUJJVChBTk4sLTIsLCxSUCk=&amp;WINDOW=FIRST_POPUP&amp;HEIGHT=450&amp;WIDTH=450&amp;START_MAXIMIZED=","FALSE&amp;VAR:CALENDAR=FIVEDAY&amp;VAR:SYMBOL=610620&amp;VAR:INDEX=0"}</definedName>
    <definedName name="_4060__FDSAUDITLINK__" localSheetId="11" hidden="1">{"fdsup://Directions/FactSet Auditing Viewer?action=AUDIT_VALUE&amp;DB=129&amp;ID1=34341210&amp;VALUEID=01001&amp;SDATE=2008&amp;PERIODTYPE=ANN_STD&amp;window=popup_no_bar&amp;width=385&amp;height=120&amp;START_MAXIMIZED=FALSE&amp;creator=factset&amp;display_string=Audit"}</definedName>
    <definedName name="_4060__FDSAUDITLINK__" localSheetId="3" hidden="1">{"fdsup://Directions/FactSet Auditing Viewer?action=AUDIT_VALUE&amp;DB=129&amp;ID1=34341210&amp;VALUEID=01001&amp;SDATE=2008&amp;PERIODTYPE=ANN_STD&amp;window=popup_no_bar&amp;width=385&amp;height=120&amp;START_MAXIMIZED=FALSE&amp;creator=factset&amp;display_string=Audit"}</definedName>
    <definedName name="_4060__FDSAUDITLINK__" hidden="1">{"fdsup://Directions/FactSet Auditing Viewer?action=AUDIT_VALUE&amp;DB=129&amp;ID1=34341210&amp;VALUEID=01001&amp;SDATE=2008&amp;PERIODTYPE=ANN_STD&amp;window=popup_no_bar&amp;width=385&amp;height=120&amp;START_MAXIMIZED=FALSE&amp;creator=factset&amp;display_string=Audit"}</definedName>
    <definedName name="_4061__FDSAUDITLINK__" localSheetId="11" hidden="1">{"fdsup://Directions/FactSet Auditing Viewer?action=AUDIT_VALUE&amp;DB=129&amp;ID1=34341210&amp;VALUEID=01001&amp;SDATE=2007&amp;PERIODTYPE=ANN_STD&amp;window=popup_no_bar&amp;width=385&amp;height=120&amp;START_MAXIMIZED=FALSE&amp;creator=factset&amp;display_string=Audit"}</definedName>
    <definedName name="_4061__FDSAUDITLINK__" localSheetId="3" hidden="1">{"fdsup://Directions/FactSet Auditing Viewer?action=AUDIT_VALUE&amp;DB=129&amp;ID1=34341210&amp;VALUEID=01001&amp;SDATE=2007&amp;PERIODTYPE=ANN_STD&amp;window=popup_no_bar&amp;width=385&amp;height=120&amp;START_MAXIMIZED=FALSE&amp;creator=factset&amp;display_string=Audit"}</definedName>
    <definedName name="_4061__FDSAUDITLINK__" hidden="1">{"fdsup://Directions/FactSet Auditing Viewer?action=AUDIT_VALUE&amp;DB=129&amp;ID1=34341210&amp;VALUEID=01001&amp;SDATE=2007&amp;PERIODTYPE=ANN_STD&amp;window=popup_no_bar&amp;width=385&amp;height=120&amp;START_MAXIMIZED=FALSE&amp;creator=factset&amp;display_string=Audit"}</definedName>
    <definedName name="_4062__FDSAUDITLINK__" localSheetId="11" hidden="1">{"fdsup://directions/FAT Viewer?action=UPDATE&amp;creator=factset&amp;DYN_ARGS=TRUE&amp;DOC_NAME=FAT:FQL_AUDITING_CLIENT_TEMPLATE.FAT&amp;display_string=Audit&amp;VAR:KEY=PMFAHQPGPS&amp;VAR:QUERY=RkZfQ0FQRVgoQU5OLDAsLCxSUCk=&amp;WINDOW=FIRST_POPUP&amp;HEIGHT=450&amp;WIDTH=450&amp;START_MAXIMIZED=","FALSE&amp;VAR:CALENDAR=US&amp;VAR:SYMBOL=5769209&amp;VAR:INDEX=0"}</definedName>
    <definedName name="_4062__FDSAUDITLINK__" localSheetId="3" hidden="1">{"fdsup://directions/FAT Viewer?action=UPDATE&amp;creator=factset&amp;DYN_ARGS=TRUE&amp;DOC_NAME=FAT:FQL_AUDITING_CLIENT_TEMPLATE.FAT&amp;display_string=Audit&amp;VAR:KEY=PMFAHQPGPS&amp;VAR:QUERY=RkZfQ0FQRVgoQU5OLDAsLCxSUCk=&amp;WINDOW=FIRST_POPUP&amp;HEIGHT=450&amp;WIDTH=450&amp;START_MAXIMIZED=","FALSE&amp;VAR:CALENDAR=US&amp;VAR:SYMBOL=5769209&amp;VAR:INDEX=0"}</definedName>
    <definedName name="_4062__FDSAUDITLINK__" hidden="1">{"fdsup://directions/FAT Viewer?action=UPDATE&amp;creator=factset&amp;DYN_ARGS=TRUE&amp;DOC_NAME=FAT:FQL_AUDITING_CLIENT_TEMPLATE.FAT&amp;display_string=Audit&amp;VAR:KEY=PMFAHQPGPS&amp;VAR:QUERY=RkZfQ0FQRVgoQU5OLDAsLCxSUCk=&amp;WINDOW=FIRST_POPUP&amp;HEIGHT=450&amp;WIDTH=450&amp;START_MAXIMIZED=","FALSE&amp;VAR:CALENDAR=US&amp;VAR:SYMBOL=5769209&amp;VAR:INDEX=0"}</definedName>
    <definedName name="_4063__FDSAUDITLINK__" localSheetId="11" hidden="1">{"fdsup://directions/FAT Viewer?action=UPDATE&amp;creator=factset&amp;DYN_ARGS=TRUE&amp;DOC_NAME=FAT:FQL_AUDITING_CLIENT_TEMPLATE.FAT&amp;display_string=Audit&amp;VAR:KEY=RGRCVIZQXW&amp;VAR:QUERY=RkZfQ0FQRVgoQU5OLC0xLCwsUlAp&amp;WINDOW=FIRST_POPUP&amp;HEIGHT=450&amp;WIDTH=450&amp;START_MAXIMIZED=","FALSE&amp;VAR:CALENDAR=US&amp;VAR:SYMBOL=5769209&amp;VAR:INDEX=0"}</definedName>
    <definedName name="_4063__FDSAUDITLINK__" localSheetId="3" hidden="1">{"fdsup://directions/FAT Viewer?action=UPDATE&amp;creator=factset&amp;DYN_ARGS=TRUE&amp;DOC_NAME=FAT:FQL_AUDITING_CLIENT_TEMPLATE.FAT&amp;display_string=Audit&amp;VAR:KEY=RGRCVIZQXW&amp;VAR:QUERY=RkZfQ0FQRVgoQU5OLC0xLCwsUlAp&amp;WINDOW=FIRST_POPUP&amp;HEIGHT=450&amp;WIDTH=450&amp;START_MAXIMIZED=","FALSE&amp;VAR:CALENDAR=US&amp;VAR:SYMBOL=5769209&amp;VAR:INDEX=0"}</definedName>
    <definedName name="_4063__FDSAUDITLINK__" hidden="1">{"fdsup://directions/FAT Viewer?action=UPDATE&amp;creator=factset&amp;DYN_ARGS=TRUE&amp;DOC_NAME=FAT:FQL_AUDITING_CLIENT_TEMPLATE.FAT&amp;display_string=Audit&amp;VAR:KEY=RGRCVIZQXW&amp;VAR:QUERY=RkZfQ0FQRVgoQU5OLC0xLCwsUlAp&amp;WINDOW=FIRST_POPUP&amp;HEIGHT=450&amp;WIDTH=450&amp;START_MAXIMIZED=","FALSE&amp;VAR:CALENDAR=US&amp;VAR:SYMBOL=5769209&amp;VAR:INDEX=0"}</definedName>
    <definedName name="_4064__FDSAUDITLINK__" localSheetId="11" hidden="1">{"fdsup://directions/FAT Viewer?action=UPDATE&amp;creator=factset&amp;DYN_ARGS=TRUE&amp;DOC_NAME=FAT:FQL_AUDITING_CLIENT_TEMPLATE.FAT&amp;display_string=Audit&amp;VAR:KEY=VQFYNONWRG&amp;VAR:QUERY=RkZfQ0FQRVgoQU5OLC0yLCwsUlAp&amp;WINDOW=FIRST_POPUP&amp;HEIGHT=450&amp;WIDTH=450&amp;START_MAXIMIZED=","FALSE&amp;VAR:CALENDAR=US&amp;VAR:SYMBOL=5769209&amp;VAR:INDEX=0"}</definedName>
    <definedName name="_4064__FDSAUDITLINK__" localSheetId="3" hidden="1">{"fdsup://directions/FAT Viewer?action=UPDATE&amp;creator=factset&amp;DYN_ARGS=TRUE&amp;DOC_NAME=FAT:FQL_AUDITING_CLIENT_TEMPLATE.FAT&amp;display_string=Audit&amp;VAR:KEY=VQFYNONWRG&amp;VAR:QUERY=RkZfQ0FQRVgoQU5OLC0yLCwsUlAp&amp;WINDOW=FIRST_POPUP&amp;HEIGHT=450&amp;WIDTH=450&amp;START_MAXIMIZED=","FALSE&amp;VAR:CALENDAR=US&amp;VAR:SYMBOL=5769209&amp;VAR:INDEX=0"}</definedName>
    <definedName name="_4064__FDSAUDITLINK__" hidden="1">{"fdsup://directions/FAT Viewer?action=UPDATE&amp;creator=factset&amp;DYN_ARGS=TRUE&amp;DOC_NAME=FAT:FQL_AUDITING_CLIENT_TEMPLATE.FAT&amp;display_string=Audit&amp;VAR:KEY=VQFYNONWRG&amp;VAR:QUERY=RkZfQ0FQRVgoQU5OLC0yLCwsUlAp&amp;WINDOW=FIRST_POPUP&amp;HEIGHT=450&amp;WIDTH=450&amp;START_MAXIMIZED=","FALSE&amp;VAR:CALENDAR=US&amp;VAR:SYMBOL=5769209&amp;VAR:INDEX=0"}</definedName>
    <definedName name="_4065__FDSAUDITLINK__" localSheetId="11" hidden="1">{"fdsup://directions/FAT Viewer?action=UPDATE&amp;creator=factset&amp;DYN_ARGS=TRUE&amp;DOC_NAME=FAT:FQL_AUDITING_CLIENT_TEMPLATE.FAT&amp;display_string=Audit&amp;VAR:KEY=BKTOHINCVS&amp;VAR:QUERY=RkZfTkVUX0lOQyhBTk4sLTEsLCxSUCk=&amp;WINDOW=FIRST_POPUP&amp;HEIGHT=450&amp;WIDTH=450&amp;START_MAXIMI","ZED=FALSE&amp;VAR:CALENDAR=US&amp;VAR:SYMBOL=5769209&amp;VAR:INDEX=0"}</definedName>
    <definedName name="_4065__FDSAUDITLINK__" localSheetId="3" hidden="1">{"fdsup://directions/FAT Viewer?action=UPDATE&amp;creator=factset&amp;DYN_ARGS=TRUE&amp;DOC_NAME=FAT:FQL_AUDITING_CLIENT_TEMPLATE.FAT&amp;display_string=Audit&amp;VAR:KEY=BKTOHINCVS&amp;VAR:QUERY=RkZfTkVUX0lOQyhBTk4sLTEsLCxSUCk=&amp;WINDOW=FIRST_POPUP&amp;HEIGHT=450&amp;WIDTH=450&amp;START_MAXIMI","ZED=FALSE&amp;VAR:CALENDAR=US&amp;VAR:SYMBOL=5769209&amp;VAR:INDEX=0"}</definedName>
    <definedName name="_4065__FDSAUDITLINK__" hidden="1">{"fdsup://directions/FAT Viewer?action=UPDATE&amp;creator=factset&amp;DYN_ARGS=TRUE&amp;DOC_NAME=FAT:FQL_AUDITING_CLIENT_TEMPLATE.FAT&amp;display_string=Audit&amp;VAR:KEY=BKTOHINCVS&amp;VAR:QUERY=RkZfTkVUX0lOQyhBTk4sLTEsLCxSUCk=&amp;WINDOW=FIRST_POPUP&amp;HEIGHT=450&amp;WIDTH=450&amp;START_MAXIMI","ZED=FALSE&amp;VAR:CALENDAR=US&amp;VAR:SYMBOL=5769209&amp;VAR:INDEX=0"}</definedName>
    <definedName name="_4066__FDSAUDITLINK__" localSheetId="11" hidden="1">{"fdsup://directions/FAT Viewer?action=UPDATE&amp;creator=factset&amp;DYN_ARGS=TRUE&amp;DOC_NAME=FAT:FQL_AUDITING_CLIENT_TEMPLATE.FAT&amp;display_string=Audit&amp;VAR:KEY=VOFOTCLMZI&amp;VAR:QUERY=RkZfTkVUX0lOQyhBTk4sLTIsLCxSUCk=&amp;WINDOW=FIRST_POPUP&amp;HEIGHT=450&amp;WIDTH=450&amp;START_MAXIMI","ZED=FALSE&amp;VAR:CALENDAR=US&amp;VAR:SYMBOL=5769209&amp;VAR:INDEX=0"}</definedName>
    <definedName name="_4066__FDSAUDITLINK__" localSheetId="3" hidden="1">{"fdsup://directions/FAT Viewer?action=UPDATE&amp;creator=factset&amp;DYN_ARGS=TRUE&amp;DOC_NAME=FAT:FQL_AUDITING_CLIENT_TEMPLATE.FAT&amp;display_string=Audit&amp;VAR:KEY=VOFOTCLMZI&amp;VAR:QUERY=RkZfTkVUX0lOQyhBTk4sLTIsLCxSUCk=&amp;WINDOW=FIRST_POPUP&amp;HEIGHT=450&amp;WIDTH=450&amp;START_MAXIMI","ZED=FALSE&amp;VAR:CALENDAR=US&amp;VAR:SYMBOL=5769209&amp;VAR:INDEX=0"}</definedName>
    <definedName name="_4066__FDSAUDITLINK__" hidden="1">{"fdsup://directions/FAT Viewer?action=UPDATE&amp;creator=factset&amp;DYN_ARGS=TRUE&amp;DOC_NAME=FAT:FQL_AUDITING_CLIENT_TEMPLATE.FAT&amp;display_string=Audit&amp;VAR:KEY=VOFOTCLMZI&amp;VAR:QUERY=RkZfTkVUX0lOQyhBTk4sLTIsLCxSUCk=&amp;WINDOW=FIRST_POPUP&amp;HEIGHT=450&amp;WIDTH=450&amp;START_MAXIMI","ZED=FALSE&amp;VAR:CALENDAR=US&amp;VAR:SYMBOL=5769209&amp;VAR:INDEX=0"}</definedName>
    <definedName name="_4067__FDSAUDITLINK__" localSheetId="11" hidden="1">{"fdsup://directions/FAT Viewer?action=UPDATE&amp;creator=factset&amp;DYN_ARGS=TRUE&amp;DOC_NAME=FAT:FQL_AUDITING_CLIENT_TEMPLATE.FAT&amp;display_string=Audit&amp;VAR:KEY=FKPCLWFWZQ&amp;VAR:QUERY=RkZfRUJJVChBTk4sLTEsLCxSUCk=&amp;WINDOW=FIRST_POPUP&amp;HEIGHT=450&amp;WIDTH=450&amp;START_MAXIMIZED=","FALSE&amp;VAR:CALENDAR=US&amp;VAR:SYMBOL=5769209&amp;VAR:INDEX=0"}</definedName>
    <definedName name="_4067__FDSAUDITLINK__" localSheetId="3" hidden="1">{"fdsup://directions/FAT Viewer?action=UPDATE&amp;creator=factset&amp;DYN_ARGS=TRUE&amp;DOC_NAME=FAT:FQL_AUDITING_CLIENT_TEMPLATE.FAT&amp;display_string=Audit&amp;VAR:KEY=FKPCLWFWZQ&amp;VAR:QUERY=RkZfRUJJVChBTk4sLTEsLCxSUCk=&amp;WINDOW=FIRST_POPUP&amp;HEIGHT=450&amp;WIDTH=450&amp;START_MAXIMIZED=","FALSE&amp;VAR:CALENDAR=US&amp;VAR:SYMBOL=5769209&amp;VAR:INDEX=0"}</definedName>
    <definedName name="_4067__FDSAUDITLINK__" hidden="1">{"fdsup://directions/FAT Viewer?action=UPDATE&amp;creator=factset&amp;DYN_ARGS=TRUE&amp;DOC_NAME=FAT:FQL_AUDITING_CLIENT_TEMPLATE.FAT&amp;display_string=Audit&amp;VAR:KEY=FKPCLWFWZQ&amp;VAR:QUERY=RkZfRUJJVChBTk4sLTEsLCxSUCk=&amp;WINDOW=FIRST_POPUP&amp;HEIGHT=450&amp;WIDTH=450&amp;START_MAXIMIZED=","FALSE&amp;VAR:CALENDAR=US&amp;VAR:SYMBOL=5769209&amp;VAR:INDEX=0"}</definedName>
    <definedName name="_4068__FDSAUDITLINK__" localSheetId="11" hidden="1">{"fdsup://directions/FAT Viewer?action=UPDATE&amp;creator=factset&amp;DYN_ARGS=TRUE&amp;DOC_NAME=FAT:FQL_AUDITING_CLIENT_TEMPLATE.FAT&amp;display_string=Audit&amp;VAR:KEY=DWTSNYTMZQ&amp;VAR:QUERY=RkZfRUJJVChBTk4sLTIsLCxSUCk=&amp;WINDOW=FIRST_POPUP&amp;HEIGHT=450&amp;WIDTH=450&amp;START_MAXIMIZED=","FALSE&amp;VAR:CALENDAR=US&amp;VAR:SYMBOL=5769209&amp;VAR:INDEX=0"}</definedName>
    <definedName name="_4068__FDSAUDITLINK__" localSheetId="3" hidden="1">{"fdsup://directions/FAT Viewer?action=UPDATE&amp;creator=factset&amp;DYN_ARGS=TRUE&amp;DOC_NAME=FAT:FQL_AUDITING_CLIENT_TEMPLATE.FAT&amp;display_string=Audit&amp;VAR:KEY=DWTSNYTMZQ&amp;VAR:QUERY=RkZfRUJJVChBTk4sLTIsLCxSUCk=&amp;WINDOW=FIRST_POPUP&amp;HEIGHT=450&amp;WIDTH=450&amp;START_MAXIMIZED=","FALSE&amp;VAR:CALENDAR=US&amp;VAR:SYMBOL=5769209&amp;VAR:INDEX=0"}</definedName>
    <definedName name="_4068__FDSAUDITLINK__" hidden="1">{"fdsup://directions/FAT Viewer?action=UPDATE&amp;creator=factset&amp;DYN_ARGS=TRUE&amp;DOC_NAME=FAT:FQL_AUDITING_CLIENT_TEMPLATE.FAT&amp;display_string=Audit&amp;VAR:KEY=DWTSNYTMZQ&amp;VAR:QUERY=RkZfRUJJVChBTk4sLTIsLCxSUCk=&amp;WINDOW=FIRST_POPUP&amp;HEIGHT=450&amp;WIDTH=450&amp;START_MAXIMIZED=","FALSE&amp;VAR:CALENDAR=US&amp;VAR:SYMBOL=5769209&amp;VAR:INDEX=0"}</definedName>
    <definedName name="_4069__FDSAUDITLINK__" localSheetId="11" hidden="1">{"fdsup://directions/FAT Viewer?action=UPDATE&amp;creator=factset&amp;DYN_ARGS=TRUE&amp;DOC_NAME=FAT:FQL_AUDITING_CLIENT_TEMPLATE.FAT&amp;display_string=Audit&amp;VAR:KEY=BWVALUZSDS&amp;VAR:QUERY=RkZfRUJJVERBKEFOTiwtMSwsLFJQKQ==&amp;WINDOW=FIRST_POPUP&amp;HEIGHT=450&amp;WIDTH=450&amp;START_MAXIMI","ZED=FALSE&amp;VAR:CALENDAR=US&amp;VAR:SYMBOL=5769209&amp;VAR:INDEX=0"}</definedName>
    <definedName name="_4069__FDSAUDITLINK__" localSheetId="3" hidden="1">{"fdsup://directions/FAT Viewer?action=UPDATE&amp;creator=factset&amp;DYN_ARGS=TRUE&amp;DOC_NAME=FAT:FQL_AUDITING_CLIENT_TEMPLATE.FAT&amp;display_string=Audit&amp;VAR:KEY=BWVALUZSDS&amp;VAR:QUERY=RkZfRUJJVERBKEFOTiwtMSwsLFJQKQ==&amp;WINDOW=FIRST_POPUP&amp;HEIGHT=450&amp;WIDTH=450&amp;START_MAXIMI","ZED=FALSE&amp;VAR:CALENDAR=US&amp;VAR:SYMBOL=5769209&amp;VAR:INDEX=0"}</definedName>
    <definedName name="_4069__FDSAUDITLINK__" hidden="1">{"fdsup://directions/FAT Viewer?action=UPDATE&amp;creator=factset&amp;DYN_ARGS=TRUE&amp;DOC_NAME=FAT:FQL_AUDITING_CLIENT_TEMPLATE.FAT&amp;display_string=Audit&amp;VAR:KEY=BWVALUZSDS&amp;VAR:QUERY=RkZfRUJJVERBKEFOTiwtMSwsLFJQKQ==&amp;WINDOW=FIRST_POPUP&amp;HEIGHT=450&amp;WIDTH=450&amp;START_MAXIMI","ZED=FALSE&amp;VAR:CALENDAR=US&amp;VAR:SYMBOL=5769209&amp;VAR:INDEX=0"}</definedName>
    <definedName name="_407__FDSAUDITLINK__" localSheetId="11" hidden="1">{"fdsup://directions/FAT Viewer?action=UPDATE&amp;creator=factset&amp;DYN_ARGS=TRUE&amp;DOC_NAME=FAT:FQL_AUDITING_CLIENT_TEMPLATE.FAT&amp;display_string=Audit&amp;VAR:KEY=RIHORKVUXC&amp;VAR:QUERY=RkZfRUJJVERBKEFOTiwtMiwsLFJQKQ==&amp;WINDOW=FIRST_POPUP&amp;HEIGHT=450&amp;WIDTH=450&amp;START_MAXIMI","ZED=FALSE&amp;VAR:CALENDAR=FIVEDAY&amp;VAR:SYMBOL=610620&amp;VAR:INDEX=0"}</definedName>
    <definedName name="_407__FDSAUDITLINK__" localSheetId="3" hidden="1">{"fdsup://directions/FAT Viewer?action=UPDATE&amp;creator=factset&amp;DYN_ARGS=TRUE&amp;DOC_NAME=FAT:FQL_AUDITING_CLIENT_TEMPLATE.FAT&amp;display_string=Audit&amp;VAR:KEY=RIHORKVUXC&amp;VAR:QUERY=RkZfRUJJVERBKEFOTiwtMiwsLFJQKQ==&amp;WINDOW=FIRST_POPUP&amp;HEIGHT=450&amp;WIDTH=450&amp;START_MAXIMI","ZED=FALSE&amp;VAR:CALENDAR=FIVEDAY&amp;VAR:SYMBOL=610620&amp;VAR:INDEX=0"}</definedName>
    <definedName name="_407__FDSAUDITLINK__" hidden="1">{"fdsup://directions/FAT Viewer?action=UPDATE&amp;creator=factset&amp;DYN_ARGS=TRUE&amp;DOC_NAME=FAT:FQL_AUDITING_CLIENT_TEMPLATE.FAT&amp;display_string=Audit&amp;VAR:KEY=RIHORKVUXC&amp;VAR:QUERY=RkZfRUJJVERBKEFOTiwtMiwsLFJQKQ==&amp;WINDOW=FIRST_POPUP&amp;HEIGHT=450&amp;WIDTH=450&amp;START_MAXIMI","ZED=FALSE&amp;VAR:CALENDAR=FIVEDAY&amp;VAR:SYMBOL=610620&amp;VAR:INDEX=0"}</definedName>
    <definedName name="_4070__FDSAUDITLINK__" localSheetId="11" hidden="1">{"fdsup://directions/FAT Viewer?action=UPDATE&amp;creator=factset&amp;DYN_ARGS=TRUE&amp;DOC_NAME=FAT:FQL_AUDITING_CLIENT_TEMPLATE.FAT&amp;display_string=Audit&amp;VAR:KEY=REROPYRWXG&amp;VAR:QUERY=RkZfRUJJVERBKEFOTiwtMiwsLFJQKQ==&amp;WINDOW=FIRST_POPUP&amp;HEIGHT=450&amp;WIDTH=450&amp;START_MAXIMI","ZED=FALSE&amp;VAR:CALENDAR=US&amp;VAR:SYMBOL=5769209&amp;VAR:INDEX=0"}</definedName>
    <definedName name="_4070__FDSAUDITLINK__" localSheetId="3" hidden="1">{"fdsup://directions/FAT Viewer?action=UPDATE&amp;creator=factset&amp;DYN_ARGS=TRUE&amp;DOC_NAME=FAT:FQL_AUDITING_CLIENT_TEMPLATE.FAT&amp;display_string=Audit&amp;VAR:KEY=REROPYRWXG&amp;VAR:QUERY=RkZfRUJJVERBKEFOTiwtMiwsLFJQKQ==&amp;WINDOW=FIRST_POPUP&amp;HEIGHT=450&amp;WIDTH=450&amp;START_MAXIMI","ZED=FALSE&amp;VAR:CALENDAR=US&amp;VAR:SYMBOL=5769209&amp;VAR:INDEX=0"}</definedName>
    <definedName name="_4070__FDSAUDITLINK__" hidden="1">{"fdsup://directions/FAT Viewer?action=UPDATE&amp;creator=factset&amp;DYN_ARGS=TRUE&amp;DOC_NAME=FAT:FQL_AUDITING_CLIENT_TEMPLATE.FAT&amp;display_string=Audit&amp;VAR:KEY=REROPYRWXG&amp;VAR:QUERY=RkZfRUJJVERBKEFOTiwtMiwsLFJQKQ==&amp;WINDOW=FIRST_POPUP&amp;HEIGHT=450&amp;WIDTH=450&amp;START_MAXIMI","ZED=FALSE&amp;VAR:CALENDAR=US&amp;VAR:SYMBOL=5769209&amp;VAR:INDEX=0"}</definedName>
    <definedName name="_4071__FDSAUDITLINK__" localSheetId="11" hidden="1">{"fdsup://Directions/FactSet Auditing Viewer?action=AUDIT_VALUE&amp;DB=129&amp;ID1=576920&amp;VALUEID=01001&amp;SDATE=2008&amp;PERIODTYPE=ANN_STD&amp;window=popup_no_bar&amp;width=385&amp;height=120&amp;START_MAXIMIZED=FALSE&amp;creator=factset&amp;display_string=Audit"}</definedName>
    <definedName name="_4071__FDSAUDITLINK__" localSheetId="3" hidden="1">{"fdsup://Directions/FactSet Auditing Viewer?action=AUDIT_VALUE&amp;DB=129&amp;ID1=576920&amp;VALUEID=01001&amp;SDATE=2008&amp;PERIODTYPE=ANN_STD&amp;window=popup_no_bar&amp;width=385&amp;height=120&amp;START_MAXIMIZED=FALSE&amp;creator=factset&amp;display_string=Audit"}</definedName>
    <definedName name="_4071__FDSAUDITLINK__" hidden="1">{"fdsup://Directions/FactSet Auditing Viewer?action=AUDIT_VALUE&amp;DB=129&amp;ID1=576920&amp;VALUEID=01001&amp;SDATE=2008&amp;PERIODTYPE=ANN_STD&amp;window=popup_no_bar&amp;width=385&amp;height=120&amp;START_MAXIMIZED=FALSE&amp;creator=factset&amp;display_string=Audit"}</definedName>
    <definedName name="_4072__FDSAUDITLINK__" localSheetId="11" hidden="1">{"fdsup://Directions/FactSet Auditing Viewer?action=AUDIT_VALUE&amp;DB=129&amp;ID1=576920&amp;VALUEID=01001&amp;SDATE=2007&amp;PERIODTYPE=ANN_STD&amp;window=popup_no_bar&amp;width=385&amp;height=120&amp;START_MAXIMIZED=FALSE&amp;creator=factset&amp;display_string=Audit"}</definedName>
    <definedName name="_4072__FDSAUDITLINK__" localSheetId="3" hidden="1">{"fdsup://Directions/FactSet Auditing Viewer?action=AUDIT_VALUE&amp;DB=129&amp;ID1=576920&amp;VALUEID=01001&amp;SDATE=2007&amp;PERIODTYPE=ANN_STD&amp;window=popup_no_bar&amp;width=385&amp;height=120&amp;START_MAXIMIZED=FALSE&amp;creator=factset&amp;display_string=Audit"}</definedName>
    <definedName name="_4072__FDSAUDITLINK__" hidden="1">{"fdsup://Directions/FactSet Auditing Viewer?action=AUDIT_VALUE&amp;DB=129&amp;ID1=576920&amp;VALUEID=01001&amp;SDATE=2007&amp;PERIODTYPE=ANN_STD&amp;window=popup_no_bar&amp;width=385&amp;height=120&amp;START_MAXIMIZED=FALSE&amp;creator=factset&amp;display_string=Audit"}</definedName>
    <definedName name="_4073__FDSAUDITLINK__" localSheetId="11" hidden="1">{"fdsup://directions/FAT Viewer?action=UPDATE&amp;creator=factset&amp;DYN_ARGS=TRUE&amp;DOC_NAME=FAT:FQL_AUDITING_CLIENT_TEMPLATE.FAT&amp;display_string=Audit&amp;VAR:KEY=BUVAPITMVA&amp;VAR:QUERY=RkZfQ0FQRVgoQU5OLDAsLCxSUCk=&amp;WINDOW=FIRST_POPUP&amp;HEIGHT=450&amp;WIDTH=450&amp;START_MAXIMIZED=","FALSE&amp;VAR:CALENDAR=US&amp;VAR:SYMBOL=90323610&amp;VAR:INDEX=0"}</definedName>
    <definedName name="_4073__FDSAUDITLINK__" localSheetId="3" hidden="1">{"fdsup://directions/FAT Viewer?action=UPDATE&amp;creator=factset&amp;DYN_ARGS=TRUE&amp;DOC_NAME=FAT:FQL_AUDITING_CLIENT_TEMPLATE.FAT&amp;display_string=Audit&amp;VAR:KEY=BUVAPITMVA&amp;VAR:QUERY=RkZfQ0FQRVgoQU5OLDAsLCxSUCk=&amp;WINDOW=FIRST_POPUP&amp;HEIGHT=450&amp;WIDTH=450&amp;START_MAXIMIZED=","FALSE&amp;VAR:CALENDAR=US&amp;VAR:SYMBOL=90323610&amp;VAR:INDEX=0"}</definedName>
    <definedName name="_4073__FDSAUDITLINK__" hidden="1">{"fdsup://directions/FAT Viewer?action=UPDATE&amp;creator=factset&amp;DYN_ARGS=TRUE&amp;DOC_NAME=FAT:FQL_AUDITING_CLIENT_TEMPLATE.FAT&amp;display_string=Audit&amp;VAR:KEY=BUVAPITMVA&amp;VAR:QUERY=RkZfQ0FQRVgoQU5OLDAsLCxSUCk=&amp;WINDOW=FIRST_POPUP&amp;HEIGHT=450&amp;WIDTH=450&amp;START_MAXIMIZED=","FALSE&amp;VAR:CALENDAR=US&amp;VAR:SYMBOL=90323610&amp;VAR:INDEX=0"}</definedName>
    <definedName name="_4074__FDSAUDITLINK__" localSheetId="11" hidden="1">{"fdsup://directions/FAT Viewer?action=UPDATE&amp;creator=factset&amp;DYN_ARGS=TRUE&amp;DOC_NAME=FAT:FQL_AUDITING_CLIENT_TEMPLATE.FAT&amp;display_string=Audit&amp;VAR:KEY=NCDUPWZOXS&amp;VAR:QUERY=RkZfQ0FQRVgoQU5OLC0xLCwsUlAp&amp;WINDOW=FIRST_POPUP&amp;HEIGHT=450&amp;WIDTH=450&amp;START_MAXIMIZED=","FALSE&amp;VAR:CALENDAR=US&amp;VAR:SYMBOL=90323610&amp;VAR:INDEX=0"}</definedName>
    <definedName name="_4074__FDSAUDITLINK__" localSheetId="3" hidden="1">{"fdsup://directions/FAT Viewer?action=UPDATE&amp;creator=factset&amp;DYN_ARGS=TRUE&amp;DOC_NAME=FAT:FQL_AUDITING_CLIENT_TEMPLATE.FAT&amp;display_string=Audit&amp;VAR:KEY=NCDUPWZOXS&amp;VAR:QUERY=RkZfQ0FQRVgoQU5OLC0xLCwsUlAp&amp;WINDOW=FIRST_POPUP&amp;HEIGHT=450&amp;WIDTH=450&amp;START_MAXIMIZED=","FALSE&amp;VAR:CALENDAR=US&amp;VAR:SYMBOL=90323610&amp;VAR:INDEX=0"}</definedName>
    <definedName name="_4074__FDSAUDITLINK__" hidden="1">{"fdsup://directions/FAT Viewer?action=UPDATE&amp;creator=factset&amp;DYN_ARGS=TRUE&amp;DOC_NAME=FAT:FQL_AUDITING_CLIENT_TEMPLATE.FAT&amp;display_string=Audit&amp;VAR:KEY=NCDUPWZOXS&amp;VAR:QUERY=RkZfQ0FQRVgoQU5OLC0xLCwsUlAp&amp;WINDOW=FIRST_POPUP&amp;HEIGHT=450&amp;WIDTH=450&amp;START_MAXIMIZED=","FALSE&amp;VAR:CALENDAR=US&amp;VAR:SYMBOL=90323610&amp;VAR:INDEX=0"}</definedName>
    <definedName name="_4075__FDSAUDITLINK__" localSheetId="11" hidden="1">{"fdsup://directions/FAT Viewer?action=UPDATE&amp;creator=factset&amp;DYN_ARGS=TRUE&amp;DOC_NAME=FAT:FQL_AUDITING_CLIENT_TEMPLATE.FAT&amp;display_string=Audit&amp;VAR:KEY=DYLEPWDUHU&amp;VAR:QUERY=RkZfQ0FQRVgoQU5OLC0yLCwsUlAp&amp;WINDOW=FIRST_POPUP&amp;HEIGHT=450&amp;WIDTH=450&amp;START_MAXIMIZED=","FALSE&amp;VAR:CALENDAR=US&amp;VAR:SYMBOL=90323610&amp;VAR:INDEX=0"}</definedName>
    <definedName name="_4075__FDSAUDITLINK__" localSheetId="3" hidden="1">{"fdsup://directions/FAT Viewer?action=UPDATE&amp;creator=factset&amp;DYN_ARGS=TRUE&amp;DOC_NAME=FAT:FQL_AUDITING_CLIENT_TEMPLATE.FAT&amp;display_string=Audit&amp;VAR:KEY=DYLEPWDUHU&amp;VAR:QUERY=RkZfQ0FQRVgoQU5OLC0yLCwsUlAp&amp;WINDOW=FIRST_POPUP&amp;HEIGHT=450&amp;WIDTH=450&amp;START_MAXIMIZED=","FALSE&amp;VAR:CALENDAR=US&amp;VAR:SYMBOL=90323610&amp;VAR:INDEX=0"}</definedName>
    <definedName name="_4075__FDSAUDITLINK__" hidden="1">{"fdsup://directions/FAT Viewer?action=UPDATE&amp;creator=factset&amp;DYN_ARGS=TRUE&amp;DOC_NAME=FAT:FQL_AUDITING_CLIENT_TEMPLATE.FAT&amp;display_string=Audit&amp;VAR:KEY=DYLEPWDUHU&amp;VAR:QUERY=RkZfQ0FQRVgoQU5OLC0yLCwsUlAp&amp;WINDOW=FIRST_POPUP&amp;HEIGHT=450&amp;WIDTH=450&amp;START_MAXIMIZED=","FALSE&amp;VAR:CALENDAR=US&amp;VAR:SYMBOL=90323610&amp;VAR:INDEX=0"}</definedName>
    <definedName name="_4076__FDSAUDITLINK__" localSheetId="11" hidden="1">{"fdsup://directions/FAT Viewer?action=UPDATE&amp;creator=factset&amp;DYN_ARGS=TRUE&amp;DOC_NAME=FAT:FQL_AUDITING_CLIENT_TEMPLATE.FAT&amp;display_string=Audit&amp;VAR:KEY=DQFADMJKNU&amp;VAR:QUERY=RkZfTkVUX0lOQyhBTk4sLTEsLCxSUCk=&amp;WINDOW=FIRST_POPUP&amp;HEIGHT=450&amp;WIDTH=450&amp;START_MAXIMI","ZED=FALSE&amp;VAR:CALENDAR=US&amp;VAR:SYMBOL=90323610&amp;VAR:INDEX=0"}</definedName>
    <definedName name="_4076__FDSAUDITLINK__" localSheetId="3" hidden="1">{"fdsup://directions/FAT Viewer?action=UPDATE&amp;creator=factset&amp;DYN_ARGS=TRUE&amp;DOC_NAME=FAT:FQL_AUDITING_CLIENT_TEMPLATE.FAT&amp;display_string=Audit&amp;VAR:KEY=DQFADMJKNU&amp;VAR:QUERY=RkZfTkVUX0lOQyhBTk4sLTEsLCxSUCk=&amp;WINDOW=FIRST_POPUP&amp;HEIGHT=450&amp;WIDTH=450&amp;START_MAXIMI","ZED=FALSE&amp;VAR:CALENDAR=US&amp;VAR:SYMBOL=90323610&amp;VAR:INDEX=0"}</definedName>
    <definedName name="_4076__FDSAUDITLINK__" hidden="1">{"fdsup://directions/FAT Viewer?action=UPDATE&amp;creator=factset&amp;DYN_ARGS=TRUE&amp;DOC_NAME=FAT:FQL_AUDITING_CLIENT_TEMPLATE.FAT&amp;display_string=Audit&amp;VAR:KEY=DQFADMJKNU&amp;VAR:QUERY=RkZfTkVUX0lOQyhBTk4sLTEsLCxSUCk=&amp;WINDOW=FIRST_POPUP&amp;HEIGHT=450&amp;WIDTH=450&amp;START_MAXIMI","ZED=FALSE&amp;VAR:CALENDAR=US&amp;VAR:SYMBOL=90323610&amp;VAR:INDEX=0"}</definedName>
    <definedName name="_4077__FDSAUDITLINK__" localSheetId="11" hidden="1">{"fdsup://directions/FAT Viewer?action=UPDATE&amp;creator=factset&amp;DYN_ARGS=TRUE&amp;DOC_NAME=FAT:FQL_AUDITING_CLIENT_TEMPLATE.FAT&amp;display_string=Audit&amp;VAR:KEY=LENALWZQBW&amp;VAR:QUERY=RkZfTkVUX0lOQyhBTk4sLTIsLCxSUCk=&amp;WINDOW=FIRST_POPUP&amp;HEIGHT=450&amp;WIDTH=450&amp;START_MAXIMI","ZED=FALSE&amp;VAR:CALENDAR=US&amp;VAR:SYMBOL=90323610&amp;VAR:INDEX=0"}</definedName>
    <definedName name="_4077__FDSAUDITLINK__" localSheetId="3" hidden="1">{"fdsup://directions/FAT Viewer?action=UPDATE&amp;creator=factset&amp;DYN_ARGS=TRUE&amp;DOC_NAME=FAT:FQL_AUDITING_CLIENT_TEMPLATE.FAT&amp;display_string=Audit&amp;VAR:KEY=LENALWZQBW&amp;VAR:QUERY=RkZfTkVUX0lOQyhBTk4sLTIsLCxSUCk=&amp;WINDOW=FIRST_POPUP&amp;HEIGHT=450&amp;WIDTH=450&amp;START_MAXIMI","ZED=FALSE&amp;VAR:CALENDAR=US&amp;VAR:SYMBOL=90323610&amp;VAR:INDEX=0"}</definedName>
    <definedName name="_4077__FDSAUDITLINK__" hidden="1">{"fdsup://directions/FAT Viewer?action=UPDATE&amp;creator=factset&amp;DYN_ARGS=TRUE&amp;DOC_NAME=FAT:FQL_AUDITING_CLIENT_TEMPLATE.FAT&amp;display_string=Audit&amp;VAR:KEY=LENALWZQBW&amp;VAR:QUERY=RkZfTkVUX0lOQyhBTk4sLTIsLCxSUCk=&amp;WINDOW=FIRST_POPUP&amp;HEIGHT=450&amp;WIDTH=450&amp;START_MAXIMI","ZED=FALSE&amp;VAR:CALENDAR=US&amp;VAR:SYMBOL=90323610&amp;VAR:INDEX=0"}</definedName>
    <definedName name="_4078__FDSAUDITLINK__" localSheetId="11" hidden="1">{"fdsup://directions/FAT Viewer?action=UPDATE&amp;creator=factset&amp;DYN_ARGS=TRUE&amp;DOC_NAME=FAT:FQL_AUDITING_CLIENT_TEMPLATE.FAT&amp;display_string=Audit&amp;VAR:KEY=NEFAZOJEXM&amp;VAR:QUERY=RkZfRUJJVF9PUEVSKEFOTiwtMSwsLFJQKQ==&amp;WINDOW=FIRST_POPUP&amp;HEIGHT=450&amp;WIDTH=450&amp;START_MA","XIMIZED=FALSE&amp;VAR:CALENDAR=US&amp;VAR:SYMBOL=90323610&amp;VAR:INDEX=0"}</definedName>
    <definedName name="_4078__FDSAUDITLINK__" localSheetId="3" hidden="1">{"fdsup://directions/FAT Viewer?action=UPDATE&amp;creator=factset&amp;DYN_ARGS=TRUE&amp;DOC_NAME=FAT:FQL_AUDITING_CLIENT_TEMPLATE.FAT&amp;display_string=Audit&amp;VAR:KEY=NEFAZOJEXM&amp;VAR:QUERY=RkZfRUJJVF9PUEVSKEFOTiwtMSwsLFJQKQ==&amp;WINDOW=FIRST_POPUP&amp;HEIGHT=450&amp;WIDTH=450&amp;START_MA","XIMIZED=FALSE&amp;VAR:CALENDAR=US&amp;VAR:SYMBOL=90323610&amp;VAR:INDEX=0"}</definedName>
    <definedName name="_4078__FDSAUDITLINK__" hidden="1">{"fdsup://directions/FAT Viewer?action=UPDATE&amp;creator=factset&amp;DYN_ARGS=TRUE&amp;DOC_NAME=FAT:FQL_AUDITING_CLIENT_TEMPLATE.FAT&amp;display_string=Audit&amp;VAR:KEY=NEFAZOJEXM&amp;VAR:QUERY=RkZfRUJJVF9PUEVSKEFOTiwtMSwsLFJQKQ==&amp;WINDOW=FIRST_POPUP&amp;HEIGHT=450&amp;WIDTH=450&amp;START_MA","XIMIZED=FALSE&amp;VAR:CALENDAR=US&amp;VAR:SYMBOL=90323610&amp;VAR:INDEX=0"}</definedName>
    <definedName name="_4079__FDSAUDITLINK__" localSheetId="11" hidden="1">{"fdsup://directions/FAT Viewer?action=UPDATE&amp;creator=factset&amp;DYN_ARGS=TRUE&amp;DOC_NAME=FAT:FQL_AUDITING_CLIENT_TEMPLATE.FAT&amp;display_string=Audit&amp;VAR:KEY=TEJGHQVMXS&amp;VAR:QUERY=RkZfRUJJVChBTk4sLTIsLCxSUCk=&amp;WINDOW=FIRST_POPUP&amp;HEIGHT=450&amp;WIDTH=450&amp;START_MAXIMIZED=","FALSE&amp;VAR:CALENDAR=US&amp;VAR:SYMBOL=90323610&amp;VAR:INDEX=0"}</definedName>
    <definedName name="_4079__FDSAUDITLINK__" localSheetId="3" hidden="1">{"fdsup://directions/FAT Viewer?action=UPDATE&amp;creator=factset&amp;DYN_ARGS=TRUE&amp;DOC_NAME=FAT:FQL_AUDITING_CLIENT_TEMPLATE.FAT&amp;display_string=Audit&amp;VAR:KEY=TEJGHQVMXS&amp;VAR:QUERY=RkZfRUJJVChBTk4sLTIsLCxSUCk=&amp;WINDOW=FIRST_POPUP&amp;HEIGHT=450&amp;WIDTH=450&amp;START_MAXIMIZED=","FALSE&amp;VAR:CALENDAR=US&amp;VAR:SYMBOL=90323610&amp;VAR:INDEX=0"}</definedName>
    <definedName name="_4079__FDSAUDITLINK__" hidden="1">{"fdsup://directions/FAT Viewer?action=UPDATE&amp;creator=factset&amp;DYN_ARGS=TRUE&amp;DOC_NAME=FAT:FQL_AUDITING_CLIENT_TEMPLATE.FAT&amp;display_string=Audit&amp;VAR:KEY=TEJGHQVMXS&amp;VAR:QUERY=RkZfRUJJVChBTk4sLTIsLCxSUCk=&amp;WINDOW=FIRST_POPUP&amp;HEIGHT=450&amp;WIDTH=450&amp;START_MAXIMIZED=","FALSE&amp;VAR:CALENDAR=US&amp;VAR:SYMBOL=90323610&amp;VAR:INDEX=0"}</definedName>
    <definedName name="_408__FDSAUDITLINK__" localSheetId="11" hidden="1">{"fdsup://directions/FAT Viewer?action=UPDATE&amp;creator=factset&amp;DYN_ARGS=TRUE&amp;DOC_NAME=FAT:FQL_AUDITING_CLIENT_TEMPLATE.FAT&amp;display_string=Audit&amp;VAR:KEY=XMLMJMHMVE&amp;VAR:QUERY=RkZfQ0FQRVgoQU5OLC0yLCwsUlAp&amp;WINDOW=FIRST_POPUP&amp;HEIGHT=450&amp;WIDTH=450&amp;START_MAXIMIZED=","FALSE&amp;VAR:CALENDAR=FIVEDAY&amp;VAR:SYMBOL=B154TW&amp;VAR:INDEX=0"}</definedName>
    <definedName name="_408__FDSAUDITLINK__" localSheetId="3" hidden="1">{"fdsup://directions/FAT Viewer?action=UPDATE&amp;creator=factset&amp;DYN_ARGS=TRUE&amp;DOC_NAME=FAT:FQL_AUDITING_CLIENT_TEMPLATE.FAT&amp;display_string=Audit&amp;VAR:KEY=XMLMJMHMVE&amp;VAR:QUERY=RkZfQ0FQRVgoQU5OLC0yLCwsUlAp&amp;WINDOW=FIRST_POPUP&amp;HEIGHT=450&amp;WIDTH=450&amp;START_MAXIMIZED=","FALSE&amp;VAR:CALENDAR=FIVEDAY&amp;VAR:SYMBOL=B154TW&amp;VAR:INDEX=0"}</definedName>
    <definedName name="_408__FDSAUDITLINK__" hidden="1">{"fdsup://directions/FAT Viewer?action=UPDATE&amp;creator=factset&amp;DYN_ARGS=TRUE&amp;DOC_NAME=FAT:FQL_AUDITING_CLIENT_TEMPLATE.FAT&amp;display_string=Audit&amp;VAR:KEY=XMLMJMHMVE&amp;VAR:QUERY=RkZfQ0FQRVgoQU5OLC0yLCwsUlAp&amp;WINDOW=FIRST_POPUP&amp;HEIGHT=450&amp;WIDTH=450&amp;START_MAXIMIZED=","FALSE&amp;VAR:CALENDAR=FIVEDAY&amp;VAR:SYMBOL=B154TW&amp;VAR:INDEX=0"}</definedName>
    <definedName name="_4080__FDSAUDITLINK__" localSheetId="11" hidden="1">{"fdsup://directions/FAT Viewer?action=UPDATE&amp;creator=factset&amp;DYN_ARGS=TRUE&amp;DOC_NAME=FAT:FQL_AUDITING_CLIENT_TEMPLATE.FAT&amp;display_string=Audit&amp;VAR:KEY=FKLEZWPMFK&amp;VAR:QUERY=RkZfRUJJVERBX09QRVIoQU5OLC0xLCwsUlAp&amp;WINDOW=FIRST_POPUP&amp;HEIGHT=450&amp;WIDTH=450&amp;START_MA","XIMIZED=FALSE&amp;VAR:CALENDAR=US&amp;VAR:SYMBOL=90323610&amp;VAR:INDEX=0"}</definedName>
    <definedName name="_4080__FDSAUDITLINK__" localSheetId="3" hidden="1">{"fdsup://directions/FAT Viewer?action=UPDATE&amp;creator=factset&amp;DYN_ARGS=TRUE&amp;DOC_NAME=FAT:FQL_AUDITING_CLIENT_TEMPLATE.FAT&amp;display_string=Audit&amp;VAR:KEY=FKLEZWPMFK&amp;VAR:QUERY=RkZfRUJJVERBX09QRVIoQU5OLC0xLCwsUlAp&amp;WINDOW=FIRST_POPUP&amp;HEIGHT=450&amp;WIDTH=450&amp;START_MA","XIMIZED=FALSE&amp;VAR:CALENDAR=US&amp;VAR:SYMBOL=90323610&amp;VAR:INDEX=0"}</definedName>
    <definedName name="_4080__FDSAUDITLINK__" hidden="1">{"fdsup://directions/FAT Viewer?action=UPDATE&amp;creator=factset&amp;DYN_ARGS=TRUE&amp;DOC_NAME=FAT:FQL_AUDITING_CLIENT_TEMPLATE.FAT&amp;display_string=Audit&amp;VAR:KEY=FKLEZWPMFK&amp;VAR:QUERY=RkZfRUJJVERBX09QRVIoQU5OLC0xLCwsUlAp&amp;WINDOW=FIRST_POPUP&amp;HEIGHT=450&amp;WIDTH=450&amp;START_MA","XIMIZED=FALSE&amp;VAR:CALENDAR=US&amp;VAR:SYMBOL=90323610&amp;VAR:INDEX=0"}</definedName>
    <definedName name="_4081__FDSAUDITLINK__" localSheetId="11" hidden="1">{"fdsup://directions/FAT Viewer?action=UPDATE&amp;creator=factset&amp;DYN_ARGS=TRUE&amp;DOC_NAME=FAT:FQL_AUDITING_CLIENT_TEMPLATE.FAT&amp;display_string=Audit&amp;VAR:KEY=ZYXQRWHOBI&amp;VAR:QUERY=RkZfRUJJVERBKEFOTiwtMiwsLFJQKQ==&amp;WINDOW=FIRST_POPUP&amp;HEIGHT=450&amp;WIDTH=450&amp;START_MAXIMI","ZED=FALSE&amp;VAR:CALENDAR=US&amp;VAR:SYMBOL=90323610&amp;VAR:INDEX=0"}</definedName>
    <definedName name="_4081__FDSAUDITLINK__" localSheetId="3" hidden="1">{"fdsup://directions/FAT Viewer?action=UPDATE&amp;creator=factset&amp;DYN_ARGS=TRUE&amp;DOC_NAME=FAT:FQL_AUDITING_CLIENT_TEMPLATE.FAT&amp;display_string=Audit&amp;VAR:KEY=ZYXQRWHOBI&amp;VAR:QUERY=RkZfRUJJVERBKEFOTiwtMiwsLFJQKQ==&amp;WINDOW=FIRST_POPUP&amp;HEIGHT=450&amp;WIDTH=450&amp;START_MAXIMI","ZED=FALSE&amp;VAR:CALENDAR=US&amp;VAR:SYMBOL=90323610&amp;VAR:INDEX=0"}</definedName>
    <definedName name="_4081__FDSAUDITLINK__" hidden="1">{"fdsup://directions/FAT Viewer?action=UPDATE&amp;creator=factset&amp;DYN_ARGS=TRUE&amp;DOC_NAME=FAT:FQL_AUDITING_CLIENT_TEMPLATE.FAT&amp;display_string=Audit&amp;VAR:KEY=ZYXQRWHOBI&amp;VAR:QUERY=RkZfRUJJVERBKEFOTiwtMiwsLFJQKQ==&amp;WINDOW=FIRST_POPUP&amp;HEIGHT=450&amp;WIDTH=450&amp;START_MAXIMI","ZED=FALSE&amp;VAR:CALENDAR=US&amp;VAR:SYMBOL=90323610&amp;VAR:INDEX=0"}</definedName>
    <definedName name="_4082__FDSAUDITLINK__" localSheetId="11" hidden="1">{"fdsup://Directions/FactSet Auditing Viewer?action=AUDIT_VALUE&amp;DB=129&amp;ID1=90323610&amp;VALUEID=01001&amp;SDATE=2008&amp;PERIODTYPE=ANN_STD&amp;window=popup_no_bar&amp;width=385&amp;height=120&amp;START_MAXIMIZED=FALSE&amp;creator=factset&amp;display_string=Audit"}</definedName>
    <definedName name="_4082__FDSAUDITLINK__" localSheetId="3" hidden="1">{"fdsup://Directions/FactSet Auditing Viewer?action=AUDIT_VALUE&amp;DB=129&amp;ID1=90323610&amp;VALUEID=01001&amp;SDATE=2008&amp;PERIODTYPE=ANN_STD&amp;window=popup_no_bar&amp;width=385&amp;height=120&amp;START_MAXIMIZED=FALSE&amp;creator=factset&amp;display_string=Audit"}</definedName>
    <definedName name="_4082__FDSAUDITLINK__" hidden="1">{"fdsup://Directions/FactSet Auditing Viewer?action=AUDIT_VALUE&amp;DB=129&amp;ID1=90323610&amp;VALUEID=01001&amp;SDATE=2008&amp;PERIODTYPE=ANN_STD&amp;window=popup_no_bar&amp;width=385&amp;height=120&amp;START_MAXIMIZED=FALSE&amp;creator=factset&amp;display_string=Audit"}</definedName>
    <definedName name="_4083__FDSAUDITLINK__" localSheetId="11" hidden="1">{"fdsup://Directions/FactSet Auditing Viewer?action=AUDIT_VALUE&amp;DB=129&amp;ID1=90323610&amp;VALUEID=01001&amp;SDATE=2007&amp;PERIODTYPE=ANN_STD&amp;window=popup_no_bar&amp;width=385&amp;height=120&amp;START_MAXIMIZED=FALSE&amp;creator=factset&amp;display_string=Audit"}</definedName>
    <definedName name="_4083__FDSAUDITLINK__" localSheetId="3" hidden="1">{"fdsup://Directions/FactSet Auditing Viewer?action=AUDIT_VALUE&amp;DB=129&amp;ID1=90323610&amp;VALUEID=01001&amp;SDATE=2007&amp;PERIODTYPE=ANN_STD&amp;window=popup_no_bar&amp;width=385&amp;height=120&amp;START_MAXIMIZED=FALSE&amp;creator=factset&amp;display_string=Audit"}</definedName>
    <definedName name="_4083__FDSAUDITLINK__" hidden="1">{"fdsup://Directions/FactSet Auditing Viewer?action=AUDIT_VALUE&amp;DB=129&amp;ID1=90323610&amp;VALUEID=01001&amp;SDATE=2007&amp;PERIODTYPE=ANN_STD&amp;window=popup_no_bar&amp;width=385&amp;height=120&amp;START_MAXIMIZED=FALSE&amp;creator=factset&amp;display_string=Audit"}</definedName>
    <definedName name="_4084__FDSAUDITLINK__" localSheetId="11" hidden="1">{"fdsup://directions/FAT Viewer?action=UPDATE&amp;creator=factset&amp;DYN_ARGS=TRUE&amp;DOC_NAME=FAT:FQL_AUDITING_CLIENT_TEMPLATE.FAT&amp;display_string=Audit&amp;VAR:KEY=FGZOHUPGZM&amp;VAR:QUERY=RkZfQ0FQRVgoQU5OLDAsLCxSUCk=&amp;WINDOW=FIRST_POPUP&amp;HEIGHT=450&amp;WIDTH=450&amp;START_MAXIMIZED=","FALSE&amp;VAR:CALENDAR=US&amp;VAR:SYMBOL=B0WM2V&amp;VAR:INDEX=0"}</definedName>
    <definedName name="_4084__FDSAUDITLINK__" localSheetId="3" hidden="1">{"fdsup://directions/FAT Viewer?action=UPDATE&amp;creator=factset&amp;DYN_ARGS=TRUE&amp;DOC_NAME=FAT:FQL_AUDITING_CLIENT_TEMPLATE.FAT&amp;display_string=Audit&amp;VAR:KEY=FGZOHUPGZM&amp;VAR:QUERY=RkZfQ0FQRVgoQU5OLDAsLCxSUCk=&amp;WINDOW=FIRST_POPUP&amp;HEIGHT=450&amp;WIDTH=450&amp;START_MAXIMIZED=","FALSE&amp;VAR:CALENDAR=US&amp;VAR:SYMBOL=B0WM2V&amp;VAR:INDEX=0"}</definedName>
    <definedName name="_4084__FDSAUDITLINK__" hidden="1">{"fdsup://directions/FAT Viewer?action=UPDATE&amp;creator=factset&amp;DYN_ARGS=TRUE&amp;DOC_NAME=FAT:FQL_AUDITING_CLIENT_TEMPLATE.FAT&amp;display_string=Audit&amp;VAR:KEY=FGZOHUPGZM&amp;VAR:QUERY=RkZfQ0FQRVgoQU5OLDAsLCxSUCk=&amp;WINDOW=FIRST_POPUP&amp;HEIGHT=450&amp;WIDTH=450&amp;START_MAXIMIZED=","FALSE&amp;VAR:CALENDAR=US&amp;VAR:SYMBOL=B0WM2V&amp;VAR:INDEX=0"}</definedName>
    <definedName name="_4085__FDSAUDITLINK__" localSheetId="11" hidden="1">{"fdsup://directions/FAT Viewer?action=UPDATE&amp;creator=factset&amp;DYN_ARGS=TRUE&amp;DOC_NAME=FAT:FQL_AUDITING_CLIENT_TEMPLATE.FAT&amp;display_string=Audit&amp;VAR:KEY=XWXQPSNKZG&amp;VAR:QUERY=RkZfQ0FQRVgoQU5OLC0xLCwsUlAp&amp;WINDOW=FIRST_POPUP&amp;HEIGHT=450&amp;WIDTH=450&amp;START_MAXIMIZED=","FALSE&amp;VAR:CALENDAR=US&amp;VAR:SYMBOL=B0WM2V&amp;VAR:INDEX=0"}</definedName>
    <definedName name="_4085__FDSAUDITLINK__" localSheetId="3" hidden="1">{"fdsup://directions/FAT Viewer?action=UPDATE&amp;creator=factset&amp;DYN_ARGS=TRUE&amp;DOC_NAME=FAT:FQL_AUDITING_CLIENT_TEMPLATE.FAT&amp;display_string=Audit&amp;VAR:KEY=XWXQPSNKZG&amp;VAR:QUERY=RkZfQ0FQRVgoQU5OLC0xLCwsUlAp&amp;WINDOW=FIRST_POPUP&amp;HEIGHT=450&amp;WIDTH=450&amp;START_MAXIMIZED=","FALSE&amp;VAR:CALENDAR=US&amp;VAR:SYMBOL=B0WM2V&amp;VAR:INDEX=0"}</definedName>
    <definedName name="_4085__FDSAUDITLINK__" hidden="1">{"fdsup://directions/FAT Viewer?action=UPDATE&amp;creator=factset&amp;DYN_ARGS=TRUE&amp;DOC_NAME=FAT:FQL_AUDITING_CLIENT_TEMPLATE.FAT&amp;display_string=Audit&amp;VAR:KEY=XWXQPSNKZG&amp;VAR:QUERY=RkZfQ0FQRVgoQU5OLC0xLCwsUlAp&amp;WINDOW=FIRST_POPUP&amp;HEIGHT=450&amp;WIDTH=450&amp;START_MAXIMIZED=","FALSE&amp;VAR:CALENDAR=US&amp;VAR:SYMBOL=B0WM2V&amp;VAR:INDEX=0"}</definedName>
    <definedName name="_4086__FDSAUDITLINK__" localSheetId="11" hidden="1">{"fdsup://directions/FAT Viewer?action=UPDATE&amp;creator=factset&amp;DYN_ARGS=TRUE&amp;DOC_NAME=FAT:FQL_AUDITING_CLIENT_TEMPLATE.FAT&amp;display_string=Audit&amp;VAR:KEY=HERAJSXSFI&amp;VAR:QUERY=RkZfQ0FQRVgoQU5OLC0yLCwsUlAp&amp;WINDOW=FIRST_POPUP&amp;HEIGHT=450&amp;WIDTH=450&amp;START_MAXIMIZED=","FALSE&amp;VAR:CALENDAR=US&amp;VAR:SYMBOL=B0WM2V&amp;VAR:INDEX=0"}</definedName>
    <definedName name="_4086__FDSAUDITLINK__" localSheetId="3" hidden="1">{"fdsup://directions/FAT Viewer?action=UPDATE&amp;creator=factset&amp;DYN_ARGS=TRUE&amp;DOC_NAME=FAT:FQL_AUDITING_CLIENT_TEMPLATE.FAT&amp;display_string=Audit&amp;VAR:KEY=HERAJSXSFI&amp;VAR:QUERY=RkZfQ0FQRVgoQU5OLC0yLCwsUlAp&amp;WINDOW=FIRST_POPUP&amp;HEIGHT=450&amp;WIDTH=450&amp;START_MAXIMIZED=","FALSE&amp;VAR:CALENDAR=US&amp;VAR:SYMBOL=B0WM2V&amp;VAR:INDEX=0"}</definedName>
    <definedName name="_4086__FDSAUDITLINK__" hidden="1">{"fdsup://directions/FAT Viewer?action=UPDATE&amp;creator=factset&amp;DYN_ARGS=TRUE&amp;DOC_NAME=FAT:FQL_AUDITING_CLIENT_TEMPLATE.FAT&amp;display_string=Audit&amp;VAR:KEY=HERAJSXSFI&amp;VAR:QUERY=RkZfQ0FQRVgoQU5OLC0yLCwsUlAp&amp;WINDOW=FIRST_POPUP&amp;HEIGHT=450&amp;WIDTH=450&amp;START_MAXIMIZED=","FALSE&amp;VAR:CALENDAR=US&amp;VAR:SYMBOL=B0WM2V&amp;VAR:INDEX=0"}</definedName>
    <definedName name="_4087__FDSAUDITLINK__" localSheetId="11" hidden="1">{"fdsup://directions/FAT Viewer?action=UPDATE&amp;creator=factset&amp;DYN_ARGS=TRUE&amp;DOC_NAME=FAT:FQL_AUDITING_CLIENT_TEMPLATE.FAT&amp;display_string=Audit&amp;VAR:KEY=DMLSXKVEHW&amp;VAR:QUERY=RkZfTkVUX0lOQyhBTk4sLTEsLCxSUCk=&amp;WINDOW=FIRST_POPUP&amp;HEIGHT=450&amp;WIDTH=450&amp;START_MAXIMI","ZED=FALSE&amp;VAR:CALENDAR=US&amp;VAR:SYMBOL=B0WM2V&amp;VAR:INDEX=0"}</definedName>
    <definedName name="_4087__FDSAUDITLINK__" localSheetId="3" hidden="1">{"fdsup://directions/FAT Viewer?action=UPDATE&amp;creator=factset&amp;DYN_ARGS=TRUE&amp;DOC_NAME=FAT:FQL_AUDITING_CLIENT_TEMPLATE.FAT&amp;display_string=Audit&amp;VAR:KEY=DMLSXKVEHW&amp;VAR:QUERY=RkZfTkVUX0lOQyhBTk4sLTEsLCxSUCk=&amp;WINDOW=FIRST_POPUP&amp;HEIGHT=450&amp;WIDTH=450&amp;START_MAXIMI","ZED=FALSE&amp;VAR:CALENDAR=US&amp;VAR:SYMBOL=B0WM2V&amp;VAR:INDEX=0"}</definedName>
    <definedName name="_4087__FDSAUDITLINK__" hidden="1">{"fdsup://directions/FAT Viewer?action=UPDATE&amp;creator=factset&amp;DYN_ARGS=TRUE&amp;DOC_NAME=FAT:FQL_AUDITING_CLIENT_TEMPLATE.FAT&amp;display_string=Audit&amp;VAR:KEY=DMLSXKVEHW&amp;VAR:QUERY=RkZfTkVUX0lOQyhBTk4sLTEsLCxSUCk=&amp;WINDOW=FIRST_POPUP&amp;HEIGHT=450&amp;WIDTH=450&amp;START_MAXIMI","ZED=FALSE&amp;VAR:CALENDAR=US&amp;VAR:SYMBOL=B0WM2V&amp;VAR:INDEX=0"}</definedName>
    <definedName name="_4088__FDSAUDITLINK__" localSheetId="11" hidden="1">{"fdsup://directions/FAT Viewer?action=UPDATE&amp;creator=factset&amp;DYN_ARGS=TRUE&amp;DOC_NAME=FAT:FQL_AUDITING_CLIENT_TEMPLATE.FAT&amp;display_string=Audit&amp;VAR:KEY=XWVCTCJWVO&amp;VAR:QUERY=RkZfTkVUX0lOQyhBTk4sLTIsLCxSUCk=&amp;WINDOW=FIRST_POPUP&amp;HEIGHT=450&amp;WIDTH=450&amp;START_MAXIMI","ZED=FALSE&amp;VAR:CALENDAR=US&amp;VAR:SYMBOL=B0WM2V&amp;VAR:INDEX=0"}</definedName>
    <definedName name="_4088__FDSAUDITLINK__" localSheetId="3" hidden="1">{"fdsup://directions/FAT Viewer?action=UPDATE&amp;creator=factset&amp;DYN_ARGS=TRUE&amp;DOC_NAME=FAT:FQL_AUDITING_CLIENT_TEMPLATE.FAT&amp;display_string=Audit&amp;VAR:KEY=XWVCTCJWVO&amp;VAR:QUERY=RkZfTkVUX0lOQyhBTk4sLTIsLCxSUCk=&amp;WINDOW=FIRST_POPUP&amp;HEIGHT=450&amp;WIDTH=450&amp;START_MAXIMI","ZED=FALSE&amp;VAR:CALENDAR=US&amp;VAR:SYMBOL=B0WM2V&amp;VAR:INDEX=0"}</definedName>
    <definedName name="_4088__FDSAUDITLINK__" hidden="1">{"fdsup://directions/FAT Viewer?action=UPDATE&amp;creator=factset&amp;DYN_ARGS=TRUE&amp;DOC_NAME=FAT:FQL_AUDITING_CLIENT_TEMPLATE.FAT&amp;display_string=Audit&amp;VAR:KEY=XWVCTCJWVO&amp;VAR:QUERY=RkZfTkVUX0lOQyhBTk4sLTIsLCxSUCk=&amp;WINDOW=FIRST_POPUP&amp;HEIGHT=450&amp;WIDTH=450&amp;START_MAXIMI","ZED=FALSE&amp;VAR:CALENDAR=US&amp;VAR:SYMBOL=B0WM2V&amp;VAR:INDEX=0"}</definedName>
    <definedName name="_4089__FDSAUDITLINK__" localSheetId="11" hidden="1">{"fdsup://directions/FAT Viewer?action=UPDATE&amp;creator=factset&amp;DYN_ARGS=TRUE&amp;DOC_NAME=FAT:FQL_AUDITING_CLIENT_TEMPLATE.FAT&amp;display_string=Audit&amp;VAR:KEY=HORMNQHCJI&amp;VAR:QUERY=RkZfRUJJVChBTk4sLTEsLCxSUCk=&amp;WINDOW=FIRST_POPUP&amp;HEIGHT=450&amp;WIDTH=450&amp;START_MAXIMIZED=","FALSE&amp;VAR:CALENDAR=US&amp;VAR:SYMBOL=B0WM2V&amp;VAR:INDEX=0"}</definedName>
    <definedName name="_4089__FDSAUDITLINK__" localSheetId="3" hidden="1">{"fdsup://directions/FAT Viewer?action=UPDATE&amp;creator=factset&amp;DYN_ARGS=TRUE&amp;DOC_NAME=FAT:FQL_AUDITING_CLIENT_TEMPLATE.FAT&amp;display_string=Audit&amp;VAR:KEY=HORMNQHCJI&amp;VAR:QUERY=RkZfRUJJVChBTk4sLTEsLCxSUCk=&amp;WINDOW=FIRST_POPUP&amp;HEIGHT=450&amp;WIDTH=450&amp;START_MAXIMIZED=","FALSE&amp;VAR:CALENDAR=US&amp;VAR:SYMBOL=B0WM2V&amp;VAR:INDEX=0"}</definedName>
    <definedName name="_4089__FDSAUDITLINK__" hidden="1">{"fdsup://directions/FAT Viewer?action=UPDATE&amp;creator=factset&amp;DYN_ARGS=TRUE&amp;DOC_NAME=FAT:FQL_AUDITING_CLIENT_TEMPLATE.FAT&amp;display_string=Audit&amp;VAR:KEY=HORMNQHCJI&amp;VAR:QUERY=RkZfRUJJVChBTk4sLTEsLCxSUCk=&amp;WINDOW=FIRST_POPUP&amp;HEIGHT=450&amp;WIDTH=450&amp;START_MAXIMIZED=","FALSE&amp;VAR:CALENDAR=US&amp;VAR:SYMBOL=B0WM2V&amp;VAR:INDEX=0"}</definedName>
    <definedName name="_409__FDSAUDITLINK__" localSheetId="11" hidden="1">{"fdsup://directions/FAT Viewer?action=UPDATE&amp;creator=factset&amp;DYN_ARGS=TRUE&amp;DOC_NAME=FAT:FQL_AUDITING_CLIENT_TEMPLATE.FAT&amp;display_string=Audit&amp;VAR:KEY=HINILYXGTW&amp;VAR:QUERY=RkZfTkVUX0lOQyhBTk4sLTEsLCxSUCk=&amp;WINDOW=FIRST_POPUP&amp;HEIGHT=450&amp;WIDTH=450&amp;START_MAXIMI","ZED=FALSE&amp;VAR:CALENDAR=FIVEDAY&amp;VAR:SYMBOL=B154TW&amp;VAR:INDEX=0"}</definedName>
    <definedName name="_409__FDSAUDITLINK__" localSheetId="3" hidden="1">{"fdsup://directions/FAT Viewer?action=UPDATE&amp;creator=factset&amp;DYN_ARGS=TRUE&amp;DOC_NAME=FAT:FQL_AUDITING_CLIENT_TEMPLATE.FAT&amp;display_string=Audit&amp;VAR:KEY=HINILYXGTW&amp;VAR:QUERY=RkZfTkVUX0lOQyhBTk4sLTEsLCxSUCk=&amp;WINDOW=FIRST_POPUP&amp;HEIGHT=450&amp;WIDTH=450&amp;START_MAXIMI","ZED=FALSE&amp;VAR:CALENDAR=FIVEDAY&amp;VAR:SYMBOL=B154TW&amp;VAR:INDEX=0"}</definedName>
    <definedName name="_409__FDSAUDITLINK__" hidden="1">{"fdsup://directions/FAT Viewer?action=UPDATE&amp;creator=factset&amp;DYN_ARGS=TRUE&amp;DOC_NAME=FAT:FQL_AUDITING_CLIENT_TEMPLATE.FAT&amp;display_string=Audit&amp;VAR:KEY=HINILYXGTW&amp;VAR:QUERY=RkZfTkVUX0lOQyhBTk4sLTEsLCxSUCk=&amp;WINDOW=FIRST_POPUP&amp;HEIGHT=450&amp;WIDTH=450&amp;START_MAXIMI","ZED=FALSE&amp;VAR:CALENDAR=FIVEDAY&amp;VAR:SYMBOL=B154TW&amp;VAR:INDEX=0"}</definedName>
    <definedName name="_4090__FDSAUDITLINK__" localSheetId="11" hidden="1">{"fdsup://directions/FAT Viewer?action=UPDATE&amp;creator=factset&amp;DYN_ARGS=TRUE&amp;DOC_NAME=FAT:FQL_AUDITING_CLIENT_TEMPLATE.FAT&amp;display_string=Audit&amp;VAR:KEY=XGLSRMJCXA&amp;VAR:QUERY=RkZfRUJJVChBTk4sLTIsLCxSUCk=&amp;WINDOW=FIRST_POPUP&amp;HEIGHT=450&amp;WIDTH=450&amp;START_MAXIMIZED=","FALSE&amp;VAR:CALENDAR=US&amp;VAR:SYMBOL=B0WM2V&amp;VAR:INDEX=0"}</definedName>
    <definedName name="_4090__FDSAUDITLINK__" localSheetId="3" hidden="1">{"fdsup://directions/FAT Viewer?action=UPDATE&amp;creator=factset&amp;DYN_ARGS=TRUE&amp;DOC_NAME=FAT:FQL_AUDITING_CLIENT_TEMPLATE.FAT&amp;display_string=Audit&amp;VAR:KEY=XGLSRMJCXA&amp;VAR:QUERY=RkZfRUJJVChBTk4sLTIsLCxSUCk=&amp;WINDOW=FIRST_POPUP&amp;HEIGHT=450&amp;WIDTH=450&amp;START_MAXIMIZED=","FALSE&amp;VAR:CALENDAR=US&amp;VAR:SYMBOL=B0WM2V&amp;VAR:INDEX=0"}</definedName>
    <definedName name="_4090__FDSAUDITLINK__" hidden="1">{"fdsup://directions/FAT Viewer?action=UPDATE&amp;creator=factset&amp;DYN_ARGS=TRUE&amp;DOC_NAME=FAT:FQL_AUDITING_CLIENT_TEMPLATE.FAT&amp;display_string=Audit&amp;VAR:KEY=XGLSRMJCXA&amp;VAR:QUERY=RkZfRUJJVChBTk4sLTIsLCxSUCk=&amp;WINDOW=FIRST_POPUP&amp;HEIGHT=450&amp;WIDTH=450&amp;START_MAXIMIZED=","FALSE&amp;VAR:CALENDAR=US&amp;VAR:SYMBOL=B0WM2V&amp;VAR:INDEX=0"}</definedName>
    <definedName name="_4091__FDSAUDITLINK__" localSheetId="11" hidden="1">{"fdsup://directions/FAT Viewer?action=UPDATE&amp;creator=factset&amp;DYN_ARGS=TRUE&amp;DOC_NAME=FAT:FQL_AUDITING_CLIENT_TEMPLATE.FAT&amp;display_string=Audit&amp;VAR:KEY=ZQPGXYXYJM&amp;VAR:QUERY=RkZfRUJJVERBKEFOTiwtMSwsLFJQKQ==&amp;WINDOW=FIRST_POPUP&amp;HEIGHT=450&amp;WIDTH=450&amp;START_MAXIMI","ZED=FALSE&amp;VAR:CALENDAR=US&amp;VAR:SYMBOL=B0WM2V&amp;VAR:INDEX=0"}</definedName>
    <definedName name="_4091__FDSAUDITLINK__" localSheetId="3" hidden="1">{"fdsup://directions/FAT Viewer?action=UPDATE&amp;creator=factset&amp;DYN_ARGS=TRUE&amp;DOC_NAME=FAT:FQL_AUDITING_CLIENT_TEMPLATE.FAT&amp;display_string=Audit&amp;VAR:KEY=ZQPGXYXYJM&amp;VAR:QUERY=RkZfRUJJVERBKEFOTiwtMSwsLFJQKQ==&amp;WINDOW=FIRST_POPUP&amp;HEIGHT=450&amp;WIDTH=450&amp;START_MAXIMI","ZED=FALSE&amp;VAR:CALENDAR=US&amp;VAR:SYMBOL=B0WM2V&amp;VAR:INDEX=0"}</definedName>
    <definedName name="_4091__FDSAUDITLINK__" hidden="1">{"fdsup://directions/FAT Viewer?action=UPDATE&amp;creator=factset&amp;DYN_ARGS=TRUE&amp;DOC_NAME=FAT:FQL_AUDITING_CLIENT_TEMPLATE.FAT&amp;display_string=Audit&amp;VAR:KEY=ZQPGXYXYJM&amp;VAR:QUERY=RkZfRUJJVERBKEFOTiwtMSwsLFJQKQ==&amp;WINDOW=FIRST_POPUP&amp;HEIGHT=450&amp;WIDTH=450&amp;START_MAXIMI","ZED=FALSE&amp;VAR:CALENDAR=US&amp;VAR:SYMBOL=B0WM2V&amp;VAR:INDEX=0"}</definedName>
    <definedName name="_4092__FDSAUDITLINK__" localSheetId="11" hidden="1">{"fdsup://directions/FAT Viewer?action=UPDATE&amp;creator=factset&amp;DYN_ARGS=TRUE&amp;DOC_NAME=FAT:FQL_AUDITING_CLIENT_TEMPLATE.FAT&amp;display_string=Audit&amp;VAR:KEY=VWDCVULGFG&amp;VAR:QUERY=RkZfRUJJVERBKEFOTiwtMiwsLFJQKQ==&amp;WINDOW=FIRST_POPUP&amp;HEIGHT=450&amp;WIDTH=450&amp;START_MAXIMI","ZED=FALSE&amp;VAR:CALENDAR=US&amp;VAR:SYMBOL=B0WM2V&amp;VAR:INDEX=0"}</definedName>
    <definedName name="_4092__FDSAUDITLINK__" localSheetId="3" hidden="1">{"fdsup://directions/FAT Viewer?action=UPDATE&amp;creator=factset&amp;DYN_ARGS=TRUE&amp;DOC_NAME=FAT:FQL_AUDITING_CLIENT_TEMPLATE.FAT&amp;display_string=Audit&amp;VAR:KEY=VWDCVULGFG&amp;VAR:QUERY=RkZfRUJJVERBKEFOTiwtMiwsLFJQKQ==&amp;WINDOW=FIRST_POPUP&amp;HEIGHT=450&amp;WIDTH=450&amp;START_MAXIMI","ZED=FALSE&amp;VAR:CALENDAR=US&amp;VAR:SYMBOL=B0WM2V&amp;VAR:INDEX=0"}</definedName>
    <definedName name="_4092__FDSAUDITLINK__" hidden="1">{"fdsup://directions/FAT Viewer?action=UPDATE&amp;creator=factset&amp;DYN_ARGS=TRUE&amp;DOC_NAME=FAT:FQL_AUDITING_CLIENT_TEMPLATE.FAT&amp;display_string=Audit&amp;VAR:KEY=VWDCVULGFG&amp;VAR:QUERY=RkZfRUJJVERBKEFOTiwtMiwsLFJQKQ==&amp;WINDOW=FIRST_POPUP&amp;HEIGHT=450&amp;WIDTH=450&amp;START_MAXIMI","ZED=FALSE&amp;VAR:CALENDAR=US&amp;VAR:SYMBOL=B0WM2V&amp;VAR:INDEX=0"}</definedName>
    <definedName name="_4093__FDSAUDITLINK__" localSheetId="11" hidden="1">{"fdsup://Directions/FactSet Auditing Viewer?action=AUDIT_VALUE&amp;DB=129&amp;ID1=B0WM2V&amp;VALUEID=01001&amp;SDATE=2008&amp;PERIODTYPE=ANN_STD&amp;window=popup_no_bar&amp;width=385&amp;height=120&amp;START_MAXIMIZED=FALSE&amp;creator=factset&amp;display_string=Audit"}</definedName>
    <definedName name="_4093__FDSAUDITLINK__" localSheetId="3" hidden="1">{"fdsup://Directions/FactSet Auditing Viewer?action=AUDIT_VALUE&amp;DB=129&amp;ID1=B0WM2V&amp;VALUEID=01001&amp;SDATE=2008&amp;PERIODTYPE=ANN_STD&amp;window=popup_no_bar&amp;width=385&amp;height=120&amp;START_MAXIMIZED=FALSE&amp;creator=factset&amp;display_string=Audit"}</definedName>
    <definedName name="_4093__FDSAUDITLINK__" hidden="1">{"fdsup://Directions/FactSet Auditing Viewer?action=AUDIT_VALUE&amp;DB=129&amp;ID1=B0WM2V&amp;VALUEID=01001&amp;SDATE=2008&amp;PERIODTYPE=ANN_STD&amp;window=popup_no_bar&amp;width=385&amp;height=120&amp;START_MAXIMIZED=FALSE&amp;creator=factset&amp;display_string=Audit"}</definedName>
    <definedName name="_4094__FDSAUDITLINK__" localSheetId="11" hidden="1">{"fdsup://Directions/FactSet Auditing Viewer?action=AUDIT_VALUE&amp;DB=129&amp;ID1=B0WM2V&amp;VALUEID=01001&amp;SDATE=2007&amp;PERIODTYPE=ANN_STD&amp;window=popup_no_bar&amp;width=385&amp;height=120&amp;START_MAXIMIZED=FALSE&amp;creator=factset&amp;display_string=Audit"}</definedName>
    <definedName name="_4094__FDSAUDITLINK__" localSheetId="3" hidden="1">{"fdsup://Directions/FactSet Auditing Viewer?action=AUDIT_VALUE&amp;DB=129&amp;ID1=B0WM2V&amp;VALUEID=01001&amp;SDATE=2007&amp;PERIODTYPE=ANN_STD&amp;window=popup_no_bar&amp;width=385&amp;height=120&amp;START_MAXIMIZED=FALSE&amp;creator=factset&amp;display_string=Audit"}</definedName>
    <definedName name="_4094__FDSAUDITLINK__" hidden="1">{"fdsup://Directions/FactSet Auditing Viewer?action=AUDIT_VALUE&amp;DB=129&amp;ID1=B0WM2V&amp;VALUEID=01001&amp;SDATE=2007&amp;PERIODTYPE=ANN_STD&amp;window=popup_no_bar&amp;width=385&amp;height=120&amp;START_MAXIMIZED=FALSE&amp;creator=factset&amp;display_string=Audit"}</definedName>
    <definedName name="_4095__FDSAUDITLINK__" localSheetId="11" hidden="1">{"fdsup://directions/FAT Viewer?action=UPDATE&amp;creator=factset&amp;DYN_ARGS=TRUE&amp;DOC_NAME=FAT:FQL_AUDITING_CLIENT_TEMPLATE.FAT&amp;display_string=Audit&amp;VAR:KEY=BQFKVANYXK&amp;VAR:QUERY=RkZfQ0FQRVgoQU5OLDAsLCxSUCk=&amp;WINDOW=FIRST_POPUP&amp;HEIGHT=450&amp;WIDTH=450&amp;START_MAXIMIZED=","FALSE&amp;VAR:CALENDAR=US&amp;VAR:SYMBOL=285423&amp;VAR:INDEX=0"}</definedName>
    <definedName name="_4095__FDSAUDITLINK__" localSheetId="3" hidden="1">{"fdsup://directions/FAT Viewer?action=UPDATE&amp;creator=factset&amp;DYN_ARGS=TRUE&amp;DOC_NAME=FAT:FQL_AUDITING_CLIENT_TEMPLATE.FAT&amp;display_string=Audit&amp;VAR:KEY=BQFKVANYXK&amp;VAR:QUERY=RkZfQ0FQRVgoQU5OLDAsLCxSUCk=&amp;WINDOW=FIRST_POPUP&amp;HEIGHT=450&amp;WIDTH=450&amp;START_MAXIMIZED=","FALSE&amp;VAR:CALENDAR=US&amp;VAR:SYMBOL=285423&amp;VAR:INDEX=0"}</definedName>
    <definedName name="_4095__FDSAUDITLINK__" hidden="1">{"fdsup://directions/FAT Viewer?action=UPDATE&amp;creator=factset&amp;DYN_ARGS=TRUE&amp;DOC_NAME=FAT:FQL_AUDITING_CLIENT_TEMPLATE.FAT&amp;display_string=Audit&amp;VAR:KEY=BQFKVANYXK&amp;VAR:QUERY=RkZfQ0FQRVgoQU5OLDAsLCxSUCk=&amp;WINDOW=FIRST_POPUP&amp;HEIGHT=450&amp;WIDTH=450&amp;START_MAXIMIZED=","FALSE&amp;VAR:CALENDAR=US&amp;VAR:SYMBOL=285423&amp;VAR:INDEX=0"}</definedName>
    <definedName name="_4096__FDSAUDITLINK__" localSheetId="11" hidden="1">{"fdsup://directions/FAT Viewer?action=UPDATE&amp;creator=factset&amp;DYN_ARGS=TRUE&amp;DOC_NAME=FAT:FQL_AUDITING_CLIENT_TEMPLATE.FAT&amp;display_string=Audit&amp;VAR:KEY=NCZCTUPOXM&amp;VAR:QUERY=RkZfQ0FQRVgoQU5OLC0xLCwsUlAp&amp;WINDOW=FIRST_POPUP&amp;HEIGHT=450&amp;WIDTH=450&amp;START_MAXIMIZED=","FALSE&amp;VAR:CALENDAR=US&amp;VAR:SYMBOL=285423&amp;VAR:INDEX=0"}</definedName>
    <definedName name="_4096__FDSAUDITLINK__" localSheetId="3" hidden="1">{"fdsup://directions/FAT Viewer?action=UPDATE&amp;creator=factset&amp;DYN_ARGS=TRUE&amp;DOC_NAME=FAT:FQL_AUDITING_CLIENT_TEMPLATE.FAT&amp;display_string=Audit&amp;VAR:KEY=NCZCTUPOXM&amp;VAR:QUERY=RkZfQ0FQRVgoQU5OLC0xLCwsUlAp&amp;WINDOW=FIRST_POPUP&amp;HEIGHT=450&amp;WIDTH=450&amp;START_MAXIMIZED=","FALSE&amp;VAR:CALENDAR=US&amp;VAR:SYMBOL=285423&amp;VAR:INDEX=0"}</definedName>
    <definedName name="_4096__FDSAUDITLINK__" hidden="1">{"fdsup://directions/FAT Viewer?action=UPDATE&amp;creator=factset&amp;DYN_ARGS=TRUE&amp;DOC_NAME=FAT:FQL_AUDITING_CLIENT_TEMPLATE.FAT&amp;display_string=Audit&amp;VAR:KEY=NCZCTUPOXM&amp;VAR:QUERY=RkZfQ0FQRVgoQU5OLC0xLCwsUlAp&amp;WINDOW=FIRST_POPUP&amp;HEIGHT=450&amp;WIDTH=450&amp;START_MAXIMIZED=","FALSE&amp;VAR:CALENDAR=US&amp;VAR:SYMBOL=285423&amp;VAR:INDEX=0"}</definedName>
    <definedName name="_4097__FDSAUDITLINK__" localSheetId="11" hidden="1">{"fdsup://directions/FAT Viewer?action=UPDATE&amp;creator=factset&amp;DYN_ARGS=TRUE&amp;DOC_NAME=FAT:FQL_AUDITING_CLIENT_TEMPLATE.FAT&amp;display_string=Audit&amp;VAR:KEY=LKTINCHGBU&amp;VAR:QUERY=RkZfQ0FQRVgoQU5OLC0yLCwsUlAp&amp;WINDOW=FIRST_POPUP&amp;HEIGHT=450&amp;WIDTH=450&amp;START_MAXIMIZED=","FALSE&amp;VAR:CALENDAR=US&amp;VAR:SYMBOL=285423&amp;VAR:INDEX=0"}</definedName>
    <definedName name="_4097__FDSAUDITLINK__" localSheetId="3" hidden="1">{"fdsup://directions/FAT Viewer?action=UPDATE&amp;creator=factset&amp;DYN_ARGS=TRUE&amp;DOC_NAME=FAT:FQL_AUDITING_CLIENT_TEMPLATE.FAT&amp;display_string=Audit&amp;VAR:KEY=LKTINCHGBU&amp;VAR:QUERY=RkZfQ0FQRVgoQU5OLC0yLCwsUlAp&amp;WINDOW=FIRST_POPUP&amp;HEIGHT=450&amp;WIDTH=450&amp;START_MAXIMIZED=","FALSE&amp;VAR:CALENDAR=US&amp;VAR:SYMBOL=285423&amp;VAR:INDEX=0"}</definedName>
    <definedName name="_4097__FDSAUDITLINK__" hidden="1">{"fdsup://directions/FAT Viewer?action=UPDATE&amp;creator=factset&amp;DYN_ARGS=TRUE&amp;DOC_NAME=FAT:FQL_AUDITING_CLIENT_TEMPLATE.FAT&amp;display_string=Audit&amp;VAR:KEY=LKTINCHGBU&amp;VAR:QUERY=RkZfQ0FQRVgoQU5OLC0yLCwsUlAp&amp;WINDOW=FIRST_POPUP&amp;HEIGHT=450&amp;WIDTH=450&amp;START_MAXIMIZED=","FALSE&amp;VAR:CALENDAR=US&amp;VAR:SYMBOL=285423&amp;VAR:INDEX=0"}</definedName>
    <definedName name="_4098__FDSAUDITLINK__" localSheetId="11" hidden="1">{"fdsup://directions/FAT Viewer?action=UPDATE&amp;creator=factset&amp;DYN_ARGS=TRUE&amp;DOC_NAME=FAT:FQL_AUDITING_CLIENT_TEMPLATE.FAT&amp;display_string=Audit&amp;VAR:KEY=JWXMVUHIDS&amp;VAR:QUERY=RkZfTkVUX0lOQyhBTk4sLTIsLCxSUCk=&amp;WINDOW=FIRST_POPUP&amp;HEIGHT=450&amp;WIDTH=450&amp;START_MAXIMI","ZED=FALSE&amp;VAR:CALENDAR=US&amp;VAR:SYMBOL=285423&amp;VAR:INDEX=0"}</definedName>
    <definedName name="_4098__FDSAUDITLINK__" localSheetId="3" hidden="1">{"fdsup://directions/FAT Viewer?action=UPDATE&amp;creator=factset&amp;DYN_ARGS=TRUE&amp;DOC_NAME=FAT:FQL_AUDITING_CLIENT_TEMPLATE.FAT&amp;display_string=Audit&amp;VAR:KEY=JWXMVUHIDS&amp;VAR:QUERY=RkZfTkVUX0lOQyhBTk4sLTIsLCxSUCk=&amp;WINDOW=FIRST_POPUP&amp;HEIGHT=450&amp;WIDTH=450&amp;START_MAXIMI","ZED=FALSE&amp;VAR:CALENDAR=US&amp;VAR:SYMBOL=285423&amp;VAR:INDEX=0"}</definedName>
    <definedName name="_4098__FDSAUDITLINK__" hidden="1">{"fdsup://directions/FAT Viewer?action=UPDATE&amp;creator=factset&amp;DYN_ARGS=TRUE&amp;DOC_NAME=FAT:FQL_AUDITING_CLIENT_TEMPLATE.FAT&amp;display_string=Audit&amp;VAR:KEY=JWXMVUHIDS&amp;VAR:QUERY=RkZfTkVUX0lOQyhBTk4sLTIsLCxSUCk=&amp;WINDOW=FIRST_POPUP&amp;HEIGHT=450&amp;WIDTH=450&amp;START_MAXIMI","ZED=FALSE&amp;VAR:CALENDAR=US&amp;VAR:SYMBOL=285423&amp;VAR:INDEX=0"}</definedName>
    <definedName name="_4099__FDSAUDITLINK__" localSheetId="11" hidden="1">{"fdsup://directions/FAT Viewer?action=UPDATE&amp;creator=factset&amp;DYN_ARGS=TRUE&amp;DOC_NAME=FAT:FQL_AUDITING_CLIENT_TEMPLATE.FAT&amp;display_string=Audit&amp;VAR:KEY=DOPSVYDMLY&amp;VAR:QUERY=RkZfRUJJVF9PUEVSKEFOTiwtMSwsLFJQKQ==&amp;WINDOW=FIRST_POPUP&amp;HEIGHT=450&amp;WIDTH=450&amp;START_MA","XIMIZED=FALSE&amp;VAR:CALENDAR=US&amp;VAR:SYMBOL=285423&amp;VAR:INDEX=0"}</definedName>
    <definedName name="_4099__FDSAUDITLINK__" localSheetId="3" hidden="1">{"fdsup://directions/FAT Viewer?action=UPDATE&amp;creator=factset&amp;DYN_ARGS=TRUE&amp;DOC_NAME=FAT:FQL_AUDITING_CLIENT_TEMPLATE.FAT&amp;display_string=Audit&amp;VAR:KEY=DOPSVYDMLY&amp;VAR:QUERY=RkZfRUJJVF9PUEVSKEFOTiwtMSwsLFJQKQ==&amp;WINDOW=FIRST_POPUP&amp;HEIGHT=450&amp;WIDTH=450&amp;START_MA","XIMIZED=FALSE&amp;VAR:CALENDAR=US&amp;VAR:SYMBOL=285423&amp;VAR:INDEX=0"}</definedName>
    <definedName name="_4099__FDSAUDITLINK__" hidden="1">{"fdsup://directions/FAT Viewer?action=UPDATE&amp;creator=factset&amp;DYN_ARGS=TRUE&amp;DOC_NAME=FAT:FQL_AUDITING_CLIENT_TEMPLATE.FAT&amp;display_string=Audit&amp;VAR:KEY=DOPSVYDMLY&amp;VAR:QUERY=RkZfRUJJVF9PUEVSKEFOTiwtMSwsLFJQKQ==&amp;WINDOW=FIRST_POPUP&amp;HEIGHT=450&amp;WIDTH=450&amp;START_MA","XIMIZED=FALSE&amp;VAR:CALENDAR=US&amp;VAR:SYMBOL=285423&amp;VAR:INDEX=0"}</definedName>
    <definedName name="_41__FDSAUDITLINK__" localSheetId="11" hidden="1">{"fdsup://Directions/FactSet Auditing Viewer?action=AUDIT_VALUE&amp;DB=129&amp;ID1=B07LZ3&amp;VALUEID=01001&amp;SDATE=2008&amp;PERIODTYPE=ANN_STD&amp;SCFT=3&amp;window=popup_no_bar&amp;width=385&amp;height=120&amp;START_MAXIMIZED=FALSE&amp;creator=factset&amp;display_string=Audit"}</definedName>
    <definedName name="_41__FDSAUDITLINK__" localSheetId="3" hidden="1">{"fdsup://Directions/FactSet Auditing Viewer?action=AUDIT_VALUE&amp;DB=129&amp;ID1=B07LZ3&amp;VALUEID=01001&amp;SDATE=2008&amp;PERIODTYPE=ANN_STD&amp;SCFT=3&amp;window=popup_no_bar&amp;width=385&amp;height=120&amp;START_MAXIMIZED=FALSE&amp;creator=factset&amp;display_string=Audit"}</definedName>
    <definedName name="_41__FDSAUDITLINK__" hidden="1">{"fdsup://Directions/FactSet Auditing Viewer?action=AUDIT_VALUE&amp;DB=129&amp;ID1=B07LZ3&amp;VALUEID=01001&amp;SDATE=2008&amp;PERIODTYPE=ANN_STD&amp;SCFT=3&amp;window=popup_no_bar&amp;width=385&amp;height=120&amp;START_MAXIMIZED=FALSE&amp;creator=factset&amp;display_string=Audit"}</definedName>
    <definedName name="_410__FDSAUDITLINK__" localSheetId="11" hidden="1">{"fdsup://directions/FAT Viewer?action=UPDATE&amp;creator=factset&amp;DYN_ARGS=TRUE&amp;DOC_NAME=FAT:FQL_AUDITING_CLIENT_TEMPLATE.FAT&amp;display_string=Audit&amp;VAR:KEY=HOXAJADGZI&amp;VAR:QUERY=RkZfTkVUX0lOQyhBTk4sLTIsLCxSUCk=&amp;WINDOW=FIRST_POPUP&amp;HEIGHT=450&amp;WIDTH=450&amp;START_MAXIMI","ZED=FALSE&amp;VAR:CALENDAR=FIVEDAY&amp;VAR:SYMBOL=B154TW&amp;VAR:INDEX=0"}</definedName>
    <definedName name="_410__FDSAUDITLINK__" localSheetId="3" hidden="1">{"fdsup://directions/FAT Viewer?action=UPDATE&amp;creator=factset&amp;DYN_ARGS=TRUE&amp;DOC_NAME=FAT:FQL_AUDITING_CLIENT_TEMPLATE.FAT&amp;display_string=Audit&amp;VAR:KEY=HOXAJADGZI&amp;VAR:QUERY=RkZfTkVUX0lOQyhBTk4sLTIsLCxSUCk=&amp;WINDOW=FIRST_POPUP&amp;HEIGHT=450&amp;WIDTH=450&amp;START_MAXIMI","ZED=FALSE&amp;VAR:CALENDAR=FIVEDAY&amp;VAR:SYMBOL=B154TW&amp;VAR:INDEX=0"}</definedName>
    <definedName name="_410__FDSAUDITLINK__" hidden="1">{"fdsup://directions/FAT Viewer?action=UPDATE&amp;creator=factset&amp;DYN_ARGS=TRUE&amp;DOC_NAME=FAT:FQL_AUDITING_CLIENT_TEMPLATE.FAT&amp;display_string=Audit&amp;VAR:KEY=HOXAJADGZI&amp;VAR:QUERY=RkZfTkVUX0lOQyhBTk4sLTIsLCxSUCk=&amp;WINDOW=FIRST_POPUP&amp;HEIGHT=450&amp;WIDTH=450&amp;START_MAXIMI","ZED=FALSE&amp;VAR:CALENDAR=FIVEDAY&amp;VAR:SYMBOL=B154TW&amp;VAR:INDEX=0"}</definedName>
    <definedName name="_4100__FDSAUDITLINK__" localSheetId="11" hidden="1">{"fdsup://directions/FAT Viewer?action=UPDATE&amp;creator=factset&amp;DYN_ARGS=TRUE&amp;DOC_NAME=FAT:FQL_AUDITING_CLIENT_TEMPLATE.FAT&amp;display_string=Audit&amp;VAR:KEY=LMHADGDWHS&amp;VAR:QUERY=RkZfRUJJVChBTk4sLTIsLCxSUCk=&amp;WINDOW=FIRST_POPUP&amp;HEIGHT=450&amp;WIDTH=450&amp;START_MAXIMIZED=","FALSE&amp;VAR:CALENDAR=US&amp;VAR:SYMBOL=285423&amp;VAR:INDEX=0"}</definedName>
    <definedName name="_4100__FDSAUDITLINK__" localSheetId="3" hidden="1">{"fdsup://directions/FAT Viewer?action=UPDATE&amp;creator=factset&amp;DYN_ARGS=TRUE&amp;DOC_NAME=FAT:FQL_AUDITING_CLIENT_TEMPLATE.FAT&amp;display_string=Audit&amp;VAR:KEY=LMHADGDWHS&amp;VAR:QUERY=RkZfRUJJVChBTk4sLTIsLCxSUCk=&amp;WINDOW=FIRST_POPUP&amp;HEIGHT=450&amp;WIDTH=450&amp;START_MAXIMIZED=","FALSE&amp;VAR:CALENDAR=US&amp;VAR:SYMBOL=285423&amp;VAR:INDEX=0"}</definedName>
    <definedName name="_4100__FDSAUDITLINK__" hidden="1">{"fdsup://directions/FAT Viewer?action=UPDATE&amp;creator=factset&amp;DYN_ARGS=TRUE&amp;DOC_NAME=FAT:FQL_AUDITING_CLIENT_TEMPLATE.FAT&amp;display_string=Audit&amp;VAR:KEY=LMHADGDWHS&amp;VAR:QUERY=RkZfRUJJVChBTk4sLTIsLCxSUCk=&amp;WINDOW=FIRST_POPUP&amp;HEIGHT=450&amp;WIDTH=450&amp;START_MAXIMIZED=","FALSE&amp;VAR:CALENDAR=US&amp;VAR:SYMBOL=285423&amp;VAR:INDEX=0"}</definedName>
    <definedName name="_4101__FDSAUDITLINK__" localSheetId="11" hidden="1">{"fdsup://directions/FAT Viewer?action=UPDATE&amp;creator=factset&amp;DYN_ARGS=TRUE&amp;DOC_NAME=FAT:FQL_AUDITING_CLIENT_TEMPLATE.FAT&amp;display_string=Audit&amp;VAR:KEY=DSRUVQXOZA&amp;VAR:QUERY=RkZfRUJJVERBX09QRVIoQU5OLC0xLCwsUlAp&amp;WINDOW=FIRST_POPUP&amp;HEIGHT=450&amp;WIDTH=450&amp;START_MA","XIMIZED=FALSE&amp;VAR:CALENDAR=US&amp;VAR:SYMBOL=285423&amp;VAR:INDEX=0"}</definedName>
    <definedName name="_4101__FDSAUDITLINK__" localSheetId="3" hidden="1">{"fdsup://directions/FAT Viewer?action=UPDATE&amp;creator=factset&amp;DYN_ARGS=TRUE&amp;DOC_NAME=FAT:FQL_AUDITING_CLIENT_TEMPLATE.FAT&amp;display_string=Audit&amp;VAR:KEY=DSRUVQXOZA&amp;VAR:QUERY=RkZfRUJJVERBX09QRVIoQU5OLC0xLCwsUlAp&amp;WINDOW=FIRST_POPUP&amp;HEIGHT=450&amp;WIDTH=450&amp;START_MA","XIMIZED=FALSE&amp;VAR:CALENDAR=US&amp;VAR:SYMBOL=285423&amp;VAR:INDEX=0"}</definedName>
    <definedName name="_4101__FDSAUDITLINK__" hidden="1">{"fdsup://directions/FAT Viewer?action=UPDATE&amp;creator=factset&amp;DYN_ARGS=TRUE&amp;DOC_NAME=FAT:FQL_AUDITING_CLIENT_TEMPLATE.FAT&amp;display_string=Audit&amp;VAR:KEY=DSRUVQXOZA&amp;VAR:QUERY=RkZfRUJJVERBX09QRVIoQU5OLC0xLCwsUlAp&amp;WINDOW=FIRST_POPUP&amp;HEIGHT=450&amp;WIDTH=450&amp;START_MA","XIMIZED=FALSE&amp;VAR:CALENDAR=US&amp;VAR:SYMBOL=285423&amp;VAR:INDEX=0"}</definedName>
    <definedName name="_4102__FDSAUDITLINK__" localSheetId="11" hidden="1">{"fdsup://directions/FAT Viewer?action=UPDATE&amp;creator=factset&amp;DYN_ARGS=TRUE&amp;DOC_NAME=FAT:FQL_AUDITING_CLIENT_TEMPLATE.FAT&amp;display_string=Audit&amp;VAR:KEY=RIZQFIDSVS&amp;VAR:QUERY=RkZfRUJJVERBKEFOTiwtMiwsLFJQKQ==&amp;WINDOW=FIRST_POPUP&amp;HEIGHT=450&amp;WIDTH=450&amp;START_MAXIMI","ZED=FALSE&amp;VAR:CALENDAR=US&amp;VAR:SYMBOL=285423&amp;VAR:INDEX=0"}</definedName>
    <definedName name="_4102__FDSAUDITLINK__" localSheetId="3" hidden="1">{"fdsup://directions/FAT Viewer?action=UPDATE&amp;creator=factset&amp;DYN_ARGS=TRUE&amp;DOC_NAME=FAT:FQL_AUDITING_CLIENT_TEMPLATE.FAT&amp;display_string=Audit&amp;VAR:KEY=RIZQFIDSVS&amp;VAR:QUERY=RkZfRUJJVERBKEFOTiwtMiwsLFJQKQ==&amp;WINDOW=FIRST_POPUP&amp;HEIGHT=450&amp;WIDTH=450&amp;START_MAXIMI","ZED=FALSE&amp;VAR:CALENDAR=US&amp;VAR:SYMBOL=285423&amp;VAR:INDEX=0"}</definedName>
    <definedName name="_4102__FDSAUDITLINK__" hidden="1">{"fdsup://directions/FAT Viewer?action=UPDATE&amp;creator=factset&amp;DYN_ARGS=TRUE&amp;DOC_NAME=FAT:FQL_AUDITING_CLIENT_TEMPLATE.FAT&amp;display_string=Audit&amp;VAR:KEY=RIZQFIDSVS&amp;VAR:QUERY=RkZfRUJJVERBKEFOTiwtMiwsLFJQKQ==&amp;WINDOW=FIRST_POPUP&amp;HEIGHT=450&amp;WIDTH=450&amp;START_MAXIMI","ZED=FALSE&amp;VAR:CALENDAR=US&amp;VAR:SYMBOL=285423&amp;VAR:INDEX=0"}</definedName>
    <definedName name="_4103__FDSAUDITLINK__" localSheetId="11" hidden="1">{"fdsup://directions/FAT Viewer?action=UPDATE&amp;creator=factset&amp;DYN_ARGS=TRUE&amp;DOC_NAME=FAT:FQL_AUDITING_CLIENT_TEMPLATE.FAT&amp;display_string=Audit&amp;VAR:KEY=VOXKJUVQRQ&amp;VAR:QUERY=RkZfQ0FQRVgoQU5OLDAsLCxSUCk=&amp;WINDOW=FIRST_POPUP&amp;HEIGHT=450&amp;WIDTH=450&amp;START_MAXIMIZED=","FALSE&amp;VAR:CALENDAR=US&amp;VAR:SYMBOL=JEC&amp;VAR:INDEX=0"}</definedName>
    <definedName name="_4103__FDSAUDITLINK__" localSheetId="3" hidden="1">{"fdsup://directions/FAT Viewer?action=UPDATE&amp;creator=factset&amp;DYN_ARGS=TRUE&amp;DOC_NAME=FAT:FQL_AUDITING_CLIENT_TEMPLATE.FAT&amp;display_string=Audit&amp;VAR:KEY=VOXKJUVQRQ&amp;VAR:QUERY=RkZfQ0FQRVgoQU5OLDAsLCxSUCk=&amp;WINDOW=FIRST_POPUP&amp;HEIGHT=450&amp;WIDTH=450&amp;START_MAXIMIZED=","FALSE&amp;VAR:CALENDAR=US&amp;VAR:SYMBOL=JEC&amp;VAR:INDEX=0"}</definedName>
    <definedName name="_4103__FDSAUDITLINK__" hidden="1">{"fdsup://directions/FAT Viewer?action=UPDATE&amp;creator=factset&amp;DYN_ARGS=TRUE&amp;DOC_NAME=FAT:FQL_AUDITING_CLIENT_TEMPLATE.FAT&amp;display_string=Audit&amp;VAR:KEY=VOXKJUVQRQ&amp;VAR:QUERY=RkZfQ0FQRVgoQU5OLDAsLCxSUCk=&amp;WINDOW=FIRST_POPUP&amp;HEIGHT=450&amp;WIDTH=450&amp;START_MAXIMIZED=","FALSE&amp;VAR:CALENDAR=US&amp;VAR:SYMBOL=JEC&amp;VAR:INDEX=0"}</definedName>
    <definedName name="_4104__FDSAUDITLINK__" localSheetId="11" hidden="1">{"fdsup://directions/FAT Viewer?action=UPDATE&amp;creator=factset&amp;DYN_ARGS=TRUE&amp;DOC_NAME=FAT:FQL_AUDITING_CLIENT_TEMPLATE.FAT&amp;display_string=Audit&amp;VAR:KEY=DGVWTOXYZO&amp;VAR:QUERY=RkZfQ0FQRVgoQU5OLC0xLCwsUlAp&amp;WINDOW=FIRST_POPUP&amp;HEIGHT=450&amp;WIDTH=450&amp;START_MAXIMIZED=","FALSE&amp;VAR:CALENDAR=US&amp;VAR:SYMBOL=JEC&amp;VAR:INDEX=0"}</definedName>
    <definedName name="_4104__FDSAUDITLINK__" localSheetId="3" hidden="1">{"fdsup://directions/FAT Viewer?action=UPDATE&amp;creator=factset&amp;DYN_ARGS=TRUE&amp;DOC_NAME=FAT:FQL_AUDITING_CLIENT_TEMPLATE.FAT&amp;display_string=Audit&amp;VAR:KEY=DGVWTOXYZO&amp;VAR:QUERY=RkZfQ0FQRVgoQU5OLC0xLCwsUlAp&amp;WINDOW=FIRST_POPUP&amp;HEIGHT=450&amp;WIDTH=450&amp;START_MAXIMIZED=","FALSE&amp;VAR:CALENDAR=US&amp;VAR:SYMBOL=JEC&amp;VAR:INDEX=0"}</definedName>
    <definedName name="_4104__FDSAUDITLINK__" hidden="1">{"fdsup://directions/FAT Viewer?action=UPDATE&amp;creator=factset&amp;DYN_ARGS=TRUE&amp;DOC_NAME=FAT:FQL_AUDITING_CLIENT_TEMPLATE.FAT&amp;display_string=Audit&amp;VAR:KEY=DGVWTOXYZO&amp;VAR:QUERY=RkZfQ0FQRVgoQU5OLC0xLCwsUlAp&amp;WINDOW=FIRST_POPUP&amp;HEIGHT=450&amp;WIDTH=450&amp;START_MAXIMIZED=","FALSE&amp;VAR:CALENDAR=US&amp;VAR:SYMBOL=JEC&amp;VAR:INDEX=0"}</definedName>
    <definedName name="_4105__FDSAUDITLINK__" localSheetId="11" hidden="1">{"fdsup://directions/FAT Viewer?action=UPDATE&amp;creator=factset&amp;DYN_ARGS=TRUE&amp;DOC_NAME=FAT:FQL_AUDITING_CLIENT_TEMPLATE.FAT&amp;display_string=Audit&amp;VAR:KEY=XSPGLWRWXS&amp;VAR:QUERY=RkZfQ0FQRVgoQU5OLC0yLCwsUlAp&amp;WINDOW=FIRST_POPUP&amp;HEIGHT=450&amp;WIDTH=450&amp;START_MAXIMIZED=","FALSE&amp;VAR:CALENDAR=US&amp;VAR:SYMBOL=JEC&amp;VAR:INDEX=0"}</definedName>
    <definedName name="_4105__FDSAUDITLINK__" localSheetId="3" hidden="1">{"fdsup://directions/FAT Viewer?action=UPDATE&amp;creator=factset&amp;DYN_ARGS=TRUE&amp;DOC_NAME=FAT:FQL_AUDITING_CLIENT_TEMPLATE.FAT&amp;display_string=Audit&amp;VAR:KEY=XSPGLWRWXS&amp;VAR:QUERY=RkZfQ0FQRVgoQU5OLC0yLCwsUlAp&amp;WINDOW=FIRST_POPUP&amp;HEIGHT=450&amp;WIDTH=450&amp;START_MAXIMIZED=","FALSE&amp;VAR:CALENDAR=US&amp;VAR:SYMBOL=JEC&amp;VAR:INDEX=0"}</definedName>
    <definedName name="_4105__FDSAUDITLINK__" hidden="1">{"fdsup://directions/FAT Viewer?action=UPDATE&amp;creator=factset&amp;DYN_ARGS=TRUE&amp;DOC_NAME=FAT:FQL_AUDITING_CLIENT_TEMPLATE.FAT&amp;display_string=Audit&amp;VAR:KEY=XSPGLWRWXS&amp;VAR:QUERY=RkZfQ0FQRVgoQU5OLC0yLCwsUlAp&amp;WINDOW=FIRST_POPUP&amp;HEIGHT=450&amp;WIDTH=450&amp;START_MAXIMIZED=","FALSE&amp;VAR:CALENDAR=US&amp;VAR:SYMBOL=JEC&amp;VAR:INDEX=0"}</definedName>
    <definedName name="_4106__FDSAUDITLINK__" localSheetId="11" hidden="1">{"fdsup://directions/FAT Viewer?action=UPDATE&amp;creator=factset&amp;DYN_ARGS=TRUE&amp;DOC_NAME=FAT:FQL_AUDITING_CLIENT_TEMPLATE.FAT&amp;display_string=Audit&amp;VAR:KEY=TYDCXKHAZW&amp;VAR:QUERY=RkZfTkVUX0lOQyhBTk4sLTEsLCxSUCk=&amp;WINDOW=FIRST_POPUP&amp;HEIGHT=450&amp;WIDTH=450&amp;START_MAXIMI","ZED=FALSE&amp;VAR:CALENDAR=US&amp;VAR:SYMBOL=JEC&amp;VAR:INDEX=0"}</definedName>
    <definedName name="_4106__FDSAUDITLINK__" localSheetId="3" hidden="1">{"fdsup://directions/FAT Viewer?action=UPDATE&amp;creator=factset&amp;DYN_ARGS=TRUE&amp;DOC_NAME=FAT:FQL_AUDITING_CLIENT_TEMPLATE.FAT&amp;display_string=Audit&amp;VAR:KEY=TYDCXKHAZW&amp;VAR:QUERY=RkZfTkVUX0lOQyhBTk4sLTEsLCxSUCk=&amp;WINDOW=FIRST_POPUP&amp;HEIGHT=450&amp;WIDTH=450&amp;START_MAXIMI","ZED=FALSE&amp;VAR:CALENDAR=US&amp;VAR:SYMBOL=JEC&amp;VAR:INDEX=0"}</definedName>
    <definedName name="_4106__FDSAUDITLINK__" hidden="1">{"fdsup://directions/FAT Viewer?action=UPDATE&amp;creator=factset&amp;DYN_ARGS=TRUE&amp;DOC_NAME=FAT:FQL_AUDITING_CLIENT_TEMPLATE.FAT&amp;display_string=Audit&amp;VAR:KEY=TYDCXKHAZW&amp;VAR:QUERY=RkZfTkVUX0lOQyhBTk4sLTEsLCxSUCk=&amp;WINDOW=FIRST_POPUP&amp;HEIGHT=450&amp;WIDTH=450&amp;START_MAXIMI","ZED=FALSE&amp;VAR:CALENDAR=US&amp;VAR:SYMBOL=JEC&amp;VAR:INDEX=0"}</definedName>
    <definedName name="_4107__FDSAUDITLINK__" localSheetId="11" hidden="1">{"fdsup://directions/FAT Viewer?action=UPDATE&amp;creator=factset&amp;DYN_ARGS=TRUE&amp;DOC_NAME=FAT:FQL_AUDITING_CLIENT_TEMPLATE.FAT&amp;display_string=Audit&amp;VAR:KEY=ZELCZMZUHG&amp;VAR:QUERY=RkZfTkVUX0lOQyhBTk4sLTIsLCxSUCk=&amp;WINDOW=FIRST_POPUP&amp;HEIGHT=450&amp;WIDTH=450&amp;START_MAXIMI","ZED=FALSE&amp;VAR:CALENDAR=US&amp;VAR:SYMBOL=JEC&amp;VAR:INDEX=0"}</definedName>
    <definedName name="_4107__FDSAUDITLINK__" localSheetId="3" hidden="1">{"fdsup://directions/FAT Viewer?action=UPDATE&amp;creator=factset&amp;DYN_ARGS=TRUE&amp;DOC_NAME=FAT:FQL_AUDITING_CLIENT_TEMPLATE.FAT&amp;display_string=Audit&amp;VAR:KEY=ZELCZMZUHG&amp;VAR:QUERY=RkZfTkVUX0lOQyhBTk4sLTIsLCxSUCk=&amp;WINDOW=FIRST_POPUP&amp;HEIGHT=450&amp;WIDTH=450&amp;START_MAXIMI","ZED=FALSE&amp;VAR:CALENDAR=US&amp;VAR:SYMBOL=JEC&amp;VAR:INDEX=0"}</definedName>
    <definedName name="_4107__FDSAUDITLINK__" hidden="1">{"fdsup://directions/FAT Viewer?action=UPDATE&amp;creator=factset&amp;DYN_ARGS=TRUE&amp;DOC_NAME=FAT:FQL_AUDITING_CLIENT_TEMPLATE.FAT&amp;display_string=Audit&amp;VAR:KEY=ZELCZMZUHG&amp;VAR:QUERY=RkZfTkVUX0lOQyhBTk4sLTIsLCxSUCk=&amp;WINDOW=FIRST_POPUP&amp;HEIGHT=450&amp;WIDTH=450&amp;START_MAXIMI","ZED=FALSE&amp;VAR:CALENDAR=US&amp;VAR:SYMBOL=JEC&amp;VAR:INDEX=0"}</definedName>
    <definedName name="_4108__FDSAUDITLINK__" localSheetId="11" hidden="1">{"fdsup://directions/FAT Viewer?action=UPDATE&amp;creator=factset&amp;DYN_ARGS=TRUE&amp;DOC_NAME=FAT:FQL_AUDITING_CLIENT_TEMPLATE.FAT&amp;display_string=Audit&amp;VAR:KEY=XEFKBQRETS&amp;VAR:QUERY=RkZfRUJJVChBTk4sLTEsLCxSUCk=&amp;WINDOW=FIRST_POPUP&amp;HEIGHT=450&amp;WIDTH=450&amp;START_MAXIMIZED=","FALSE&amp;VAR:CALENDAR=US&amp;VAR:SYMBOL=JEC&amp;VAR:INDEX=0"}</definedName>
    <definedName name="_4108__FDSAUDITLINK__" localSheetId="3" hidden="1">{"fdsup://directions/FAT Viewer?action=UPDATE&amp;creator=factset&amp;DYN_ARGS=TRUE&amp;DOC_NAME=FAT:FQL_AUDITING_CLIENT_TEMPLATE.FAT&amp;display_string=Audit&amp;VAR:KEY=XEFKBQRETS&amp;VAR:QUERY=RkZfRUJJVChBTk4sLTEsLCxSUCk=&amp;WINDOW=FIRST_POPUP&amp;HEIGHT=450&amp;WIDTH=450&amp;START_MAXIMIZED=","FALSE&amp;VAR:CALENDAR=US&amp;VAR:SYMBOL=JEC&amp;VAR:INDEX=0"}</definedName>
    <definedName name="_4108__FDSAUDITLINK__" hidden="1">{"fdsup://directions/FAT Viewer?action=UPDATE&amp;creator=factset&amp;DYN_ARGS=TRUE&amp;DOC_NAME=FAT:FQL_AUDITING_CLIENT_TEMPLATE.FAT&amp;display_string=Audit&amp;VAR:KEY=XEFKBQRETS&amp;VAR:QUERY=RkZfRUJJVChBTk4sLTEsLCxSUCk=&amp;WINDOW=FIRST_POPUP&amp;HEIGHT=450&amp;WIDTH=450&amp;START_MAXIMIZED=","FALSE&amp;VAR:CALENDAR=US&amp;VAR:SYMBOL=JEC&amp;VAR:INDEX=0"}</definedName>
    <definedName name="_4109__FDSAUDITLINK__" localSheetId="11" hidden="1">{"fdsup://directions/FAT Viewer?action=UPDATE&amp;creator=factset&amp;DYN_ARGS=TRUE&amp;DOC_NAME=FAT:FQL_AUDITING_CLIENT_TEMPLATE.FAT&amp;display_string=Audit&amp;VAR:KEY=ZAZWFYZQRM&amp;VAR:QUERY=RkZfRUJJVChBTk4sLTIsLCxSUCk=&amp;WINDOW=FIRST_POPUP&amp;HEIGHT=450&amp;WIDTH=450&amp;START_MAXIMIZED=","FALSE&amp;VAR:CALENDAR=US&amp;VAR:SYMBOL=JEC&amp;VAR:INDEX=0"}</definedName>
    <definedName name="_4109__FDSAUDITLINK__" localSheetId="3" hidden="1">{"fdsup://directions/FAT Viewer?action=UPDATE&amp;creator=factset&amp;DYN_ARGS=TRUE&amp;DOC_NAME=FAT:FQL_AUDITING_CLIENT_TEMPLATE.FAT&amp;display_string=Audit&amp;VAR:KEY=ZAZWFYZQRM&amp;VAR:QUERY=RkZfRUJJVChBTk4sLTIsLCxSUCk=&amp;WINDOW=FIRST_POPUP&amp;HEIGHT=450&amp;WIDTH=450&amp;START_MAXIMIZED=","FALSE&amp;VAR:CALENDAR=US&amp;VAR:SYMBOL=JEC&amp;VAR:INDEX=0"}</definedName>
    <definedName name="_4109__FDSAUDITLINK__" hidden="1">{"fdsup://directions/FAT Viewer?action=UPDATE&amp;creator=factset&amp;DYN_ARGS=TRUE&amp;DOC_NAME=FAT:FQL_AUDITING_CLIENT_TEMPLATE.FAT&amp;display_string=Audit&amp;VAR:KEY=ZAZWFYZQRM&amp;VAR:QUERY=RkZfRUJJVChBTk4sLTIsLCxSUCk=&amp;WINDOW=FIRST_POPUP&amp;HEIGHT=450&amp;WIDTH=450&amp;START_MAXIMIZED=","FALSE&amp;VAR:CALENDAR=US&amp;VAR:SYMBOL=JEC&amp;VAR:INDEX=0"}</definedName>
    <definedName name="_411__FDSAUDITLINK__" localSheetId="11" hidden="1">{"fdsup://directions/FAT Viewer?action=UPDATE&amp;creator=factset&amp;DYN_ARGS=TRUE&amp;DOC_NAME=FAT:FQL_AUDITING_CLIENT_TEMPLATE.FAT&amp;display_string=Audit&amp;VAR:KEY=LSPUTGLKPI&amp;VAR:QUERY=RkZfRUJJVChBTk4sLTIsLCxSUCk=&amp;WINDOW=FIRST_POPUP&amp;HEIGHT=450&amp;WIDTH=450&amp;START_MAXIMIZED=","FALSE&amp;VAR:CALENDAR=FIVEDAY&amp;VAR:SYMBOL=B154TW&amp;VAR:INDEX=0"}</definedName>
    <definedName name="_411__FDSAUDITLINK__" localSheetId="3" hidden="1">{"fdsup://directions/FAT Viewer?action=UPDATE&amp;creator=factset&amp;DYN_ARGS=TRUE&amp;DOC_NAME=FAT:FQL_AUDITING_CLIENT_TEMPLATE.FAT&amp;display_string=Audit&amp;VAR:KEY=LSPUTGLKPI&amp;VAR:QUERY=RkZfRUJJVChBTk4sLTIsLCxSUCk=&amp;WINDOW=FIRST_POPUP&amp;HEIGHT=450&amp;WIDTH=450&amp;START_MAXIMIZED=","FALSE&amp;VAR:CALENDAR=FIVEDAY&amp;VAR:SYMBOL=B154TW&amp;VAR:INDEX=0"}</definedName>
    <definedName name="_411__FDSAUDITLINK__" hidden="1">{"fdsup://directions/FAT Viewer?action=UPDATE&amp;creator=factset&amp;DYN_ARGS=TRUE&amp;DOC_NAME=FAT:FQL_AUDITING_CLIENT_TEMPLATE.FAT&amp;display_string=Audit&amp;VAR:KEY=LSPUTGLKPI&amp;VAR:QUERY=RkZfRUJJVChBTk4sLTIsLCxSUCk=&amp;WINDOW=FIRST_POPUP&amp;HEIGHT=450&amp;WIDTH=450&amp;START_MAXIMIZED=","FALSE&amp;VAR:CALENDAR=FIVEDAY&amp;VAR:SYMBOL=B154TW&amp;VAR:INDEX=0"}</definedName>
    <definedName name="_4110__FDSAUDITLINK__" localSheetId="11" hidden="1">{"fdsup://directions/FAT Viewer?action=UPDATE&amp;creator=factset&amp;DYN_ARGS=TRUE&amp;DOC_NAME=FAT:FQL_AUDITING_CLIENT_TEMPLATE.FAT&amp;display_string=Audit&amp;VAR:KEY=FUPSNIFWNC&amp;VAR:QUERY=RkZfRUJJVERBKEFOTiwtMSwsLFJQKQ==&amp;WINDOW=FIRST_POPUP&amp;HEIGHT=450&amp;WIDTH=450&amp;START_MAXIMI","ZED=FALSE&amp;VAR:CALENDAR=US&amp;VAR:SYMBOL=JEC&amp;VAR:INDEX=0"}</definedName>
    <definedName name="_4110__FDSAUDITLINK__" localSheetId="3" hidden="1">{"fdsup://directions/FAT Viewer?action=UPDATE&amp;creator=factset&amp;DYN_ARGS=TRUE&amp;DOC_NAME=FAT:FQL_AUDITING_CLIENT_TEMPLATE.FAT&amp;display_string=Audit&amp;VAR:KEY=FUPSNIFWNC&amp;VAR:QUERY=RkZfRUJJVERBKEFOTiwtMSwsLFJQKQ==&amp;WINDOW=FIRST_POPUP&amp;HEIGHT=450&amp;WIDTH=450&amp;START_MAXIMI","ZED=FALSE&amp;VAR:CALENDAR=US&amp;VAR:SYMBOL=JEC&amp;VAR:INDEX=0"}</definedName>
    <definedName name="_4110__FDSAUDITLINK__" hidden="1">{"fdsup://directions/FAT Viewer?action=UPDATE&amp;creator=factset&amp;DYN_ARGS=TRUE&amp;DOC_NAME=FAT:FQL_AUDITING_CLIENT_TEMPLATE.FAT&amp;display_string=Audit&amp;VAR:KEY=FUPSNIFWNC&amp;VAR:QUERY=RkZfRUJJVERBKEFOTiwtMSwsLFJQKQ==&amp;WINDOW=FIRST_POPUP&amp;HEIGHT=450&amp;WIDTH=450&amp;START_MAXIMI","ZED=FALSE&amp;VAR:CALENDAR=US&amp;VAR:SYMBOL=JEC&amp;VAR:INDEX=0"}</definedName>
    <definedName name="_4111__FDSAUDITLINK__" localSheetId="11" hidden="1">{"fdsup://directions/FAT Viewer?action=UPDATE&amp;creator=factset&amp;DYN_ARGS=TRUE&amp;DOC_NAME=FAT:FQL_AUDITING_CLIENT_TEMPLATE.FAT&amp;display_string=Audit&amp;VAR:KEY=LGTWFOLQTY&amp;VAR:QUERY=RkZfRUJJVERBKEFOTiwtMiwsLFJQKQ==&amp;WINDOW=FIRST_POPUP&amp;HEIGHT=450&amp;WIDTH=450&amp;START_MAXIMI","ZED=FALSE&amp;VAR:CALENDAR=US&amp;VAR:SYMBOL=JEC&amp;VAR:INDEX=0"}</definedName>
    <definedName name="_4111__FDSAUDITLINK__" localSheetId="3" hidden="1">{"fdsup://directions/FAT Viewer?action=UPDATE&amp;creator=factset&amp;DYN_ARGS=TRUE&amp;DOC_NAME=FAT:FQL_AUDITING_CLIENT_TEMPLATE.FAT&amp;display_string=Audit&amp;VAR:KEY=LGTWFOLQTY&amp;VAR:QUERY=RkZfRUJJVERBKEFOTiwtMiwsLFJQKQ==&amp;WINDOW=FIRST_POPUP&amp;HEIGHT=450&amp;WIDTH=450&amp;START_MAXIMI","ZED=FALSE&amp;VAR:CALENDAR=US&amp;VAR:SYMBOL=JEC&amp;VAR:INDEX=0"}</definedName>
    <definedName name="_4111__FDSAUDITLINK__" hidden="1">{"fdsup://directions/FAT Viewer?action=UPDATE&amp;creator=factset&amp;DYN_ARGS=TRUE&amp;DOC_NAME=FAT:FQL_AUDITING_CLIENT_TEMPLATE.FAT&amp;display_string=Audit&amp;VAR:KEY=LGTWFOLQTY&amp;VAR:QUERY=RkZfRUJJVERBKEFOTiwtMiwsLFJQKQ==&amp;WINDOW=FIRST_POPUP&amp;HEIGHT=450&amp;WIDTH=450&amp;START_MAXIMI","ZED=FALSE&amp;VAR:CALENDAR=US&amp;VAR:SYMBOL=JEC&amp;VAR:INDEX=0"}</definedName>
    <definedName name="_4112__FDSAUDITLINK__" localSheetId="11" hidden="1">{"fdsup://Directions/FactSet Auditing Viewer?action=AUDIT_VALUE&amp;DB=129&amp;ID1=46981410&amp;VALUEID=01001&amp;SDATE=2008&amp;PERIODTYPE=ANN_STD&amp;window=popup_no_bar&amp;width=385&amp;height=120&amp;START_MAXIMIZED=FALSE&amp;creator=factset&amp;display_string=Audit"}</definedName>
    <definedName name="_4112__FDSAUDITLINK__" localSheetId="3" hidden="1">{"fdsup://Directions/FactSet Auditing Viewer?action=AUDIT_VALUE&amp;DB=129&amp;ID1=46981410&amp;VALUEID=01001&amp;SDATE=2008&amp;PERIODTYPE=ANN_STD&amp;window=popup_no_bar&amp;width=385&amp;height=120&amp;START_MAXIMIZED=FALSE&amp;creator=factset&amp;display_string=Audit"}</definedName>
    <definedName name="_4112__FDSAUDITLINK__" hidden="1">{"fdsup://Directions/FactSet Auditing Viewer?action=AUDIT_VALUE&amp;DB=129&amp;ID1=46981410&amp;VALUEID=01001&amp;SDATE=2008&amp;PERIODTYPE=ANN_STD&amp;window=popup_no_bar&amp;width=385&amp;height=120&amp;START_MAXIMIZED=FALSE&amp;creator=factset&amp;display_string=Audit"}</definedName>
    <definedName name="_4113__FDSAUDITLINK__" localSheetId="11" hidden="1">{"fdsup://Directions/FactSet Auditing Viewer?action=AUDIT_VALUE&amp;DB=129&amp;ID1=46981410&amp;VALUEID=01001&amp;SDATE=2007&amp;PERIODTYPE=ANN_STD&amp;window=popup_no_bar&amp;width=385&amp;height=120&amp;START_MAXIMIZED=FALSE&amp;creator=factset&amp;display_string=Audit"}</definedName>
    <definedName name="_4113__FDSAUDITLINK__" localSheetId="3" hidden="1">{"fdsup://Directions/FactSet Auditing Viewer?action=AUDIT_VALUE&amp;DB=129&amp;ID1=46981410&amp;VALUEID=01001&amp;SDATE=2007&amp;PERIODTYPE=ANN_STD&amp;window=popup_no_bar&amp;width=385&amp;height=120&amp;START_MAXIMIZED=FALSE&amp;creator=factset&amp;display_string=Audit"}</definedName>
    <definedName name="_4113__FDSAUDITLINK__" hidden="1">{"fdsup://Directions/FactSet Auditing Viewer?action=AUDIT_VALUE&amp;DB=129&amp;ID1=46981410&amp;VALUEID=01001&amp;SDATE=2007&amp;PERIODTYPE=ANN_STD&amp;window=popup_no_bar&amp;width=385&amp;height=120&amp;START_MAXIMIZED=FALSE&amp;creator=factset&amp;display_string=Audit"}</definedName>
    <definedName name="_4114__FDSAUDITLINK__" localSheetId="11" hidden="1">{"fdsup://directions/FAT Viewer?action=UPDATE&amp;creator=factset&amp;DYN_ARGS=TRUE&amp;DOC_NAME=FAT:FQL_AUDITING_CLIENT_TEMPLATE.FAT&amp;display_string=Audit&amp;VAR:KEY=NEPWNQJGPQ&amp;VAR:QUERY=RkZfQ0FQRVgoQU5OLDAsLCxSUCk=&amp;WINDOW=FIRST_POPUP&amp;HEIGHT=450&amp;WIDTH=450&amp;START_MAXIMIZED=","FALSE&amp;VAR:CALENDAR=US&amp;VAR:SYMBOL=48242W10&amp;VAR:INDEX=0"}</definedName>
    <definedName name="_4114__FDSAUDITLINK__" localSheetId="3" hidden="1">{"fdsup://directions/FAT Viewer?action=UPDATE&amp;creator=factset&amp;DYN_ARGS=TRUE&amp;DOC_NAME=FAT:FQL_AUDITING_CLIENT_TEMPLATE.FAT&amp;display_string=Audit&amp;VAR:KEY=NEPWNQJGPQ&amp;VAR:QUERY=RkZfQ0FQRVgoQU5OLDAsLCxSUCk=&amp;WINDOW=FIRST_POPUP&amp;HEIGHT=450&amp;WIDTH=450&amp;START_MAXIMIZED=","FALSE&amp;VAR:CALENDAR=US&amp;VAR:SYMBOL=48242W10&amp;VAR:INDEX=0"}</definedName>
    <definedName name="_4114__FDSAUDITLINK__" hidden="1">{"fdsup://directions/FAT Viewer?action=UPDATE&amp;creator=factset&amp;DYN_ARGS=TRUE&amp;DOC_NAME=FAT:FQL_AUDITING_CLIENT_TEMPLATE.FAT&amp;display_string=Audit&amp;VAR:KEY=NEPWNQJGPQ&amp;VAR:QUERY=RkZfQ0FQRVgoQU5OLDAsLCxSUCk=&amp;WINDOW=FIRST_POPUP&amp;HEIGHT=450&amp;WIDTH=450&amp;START_MAXIMIZED=","FALSE&amp;VAR:CALENDAR=US&amp;VAR:SYMBOL=48242W10&amp;VAR:INDEX=0"}</definedName>
    <definedName name="_4115__FDSAUDITLINK__" localSheetId="11" hidden="1">{"fdsup://directions/FAT Viewer?action=UPDATE&amp;creator=factset&amp;DYN_ARGS=TRUE&amp;DOC_NAME=FAT:FQL_AUDITING_CLIENT_TEMPLATE.FAT&amp;display_string=Audit&amp;VAR:KEY=JKVUFUTGNK&amp;VAR:QUERY=RkZfQ0FQRVgoQU5OLC0xLCwsUlAp&amp;WINDOW=FIRST_POPUP&amp;HEIGHT=450&amp;WIDTH=450&amp;START_MAXIMIZED=","FALSE&amp;VAR:CALENDAR=US&amp;VAR:SYMBOL=48242W10&amp;VAR:INDEX=0"}</definedName>
    <definedName name="_4115__FDSAUDITLINK__" localSheetId="3" hidden="1">{"fdsup://directions/FAT Viewer?action=UPDATE&amp;creator=factset&amp;DYN_ARGS=TRUE&amp;DOC_NAME=FAT:FQL_AUDITING_CLIENT_TEMPLATE.FAT&amp;display_string=Audit&amp;VAR:KEY=JKVUFUTGNK&amp;VAR:QUERY=RkZfQ0FQRVgoQU5OLC0xLCwsUlAp&amp;WINDOW=FIRST_POPUP&amp;HEIGHT=450&amp;WIDTH=450&amp;START_MAXIMIZED=","FALSE&amp;VAR:CALENDAR=US&amp;VAR:SYMBOL=48242W10&amp;VAR:INDEX=0"}</definedName>
    <definedName name="_4115__FDSAUDITLINK__" hidden="1">{"fdsup://directions/FAT Viewer?action=UPDATE&amp;creator=factset&amp;DYN_ARGS=TRUE&amp;DOC_NAME=FAT:FQL_AUDITING_CLIENT_TEMPLATE.FAT&amp;display_string=Audit&amp;VAR:KEY=JKVUFUTGNK&amp;VAR:QUERY=RkZfQ0FQRVgoQU5OLC0xLCwsUlAp&amp;WINDOW=FIRST_POPUP&amp;HEIGHT=450&amp;WIDTH=450&amp;START_MAXIMIZED=","FALSE&amp;VAR:CALENDAR=US&amp;VAR:SYMBOL=48242W10&amp;VAR:INDEX=0"}</definedName>
    <definedName name="_4116__FDSAUDITLINK__" localSheetId="11" hidden="1">{"fdsup://directions/FAT Viewer?action=UPDATE&amp;creator=factset&amp;DYN_ARGS=TRUE&amp;DOC_NAME=FAT:FQL_AUDITING_CLIENT_TEMPLATE.FAT&amp;display_string=Audit&amp;VAR:KEY=BSDEPKFEZU&amp;VAR:QUERY=RkZfQ0FQRVgoQU5OLC0yLCwsUlAp&amp;WINDOW=FIRST_POPUP&amp;HEIGHT=450&amp;WIDTH=450&amp;START_MAXIMIZED=","FALSE&amp;VAR:CALENDAR=US&amp;VAR:SYMBOL=48242W10&amp;VAR:INDEX=0"}</definedName>
    <definedName name="_4116__FDSAUDITLINK__" localSheetId="3" hidden="1">{"fdsup://directions/FAT Viewer?action=UPDATE&amp;creator=factset&amp;DYN_ARGS=TRUE&amp;DOC_NAME=FAT:FQL_AUDITING_CLIENT_TEMPLATE.FAT&amp;display_string=Audit&amp;VAR:KEY=BSDEPKFEZU&amp;VAR:QUERY=RkZfQ0FQRVgoQU5OLC0yLCwsUlAp&amp;WINDOW=FIRST_POPUP&amp;HEIGHT=450&amp;WIDTH=450&amp;START_MAXIMIZED=","FALSE&amp;VAR:CALENDAR=US&amp;VAR:SYMBOL=48242W10&amp;VAR:INDEX=0"}</definedName>
    <definedName name="_4116__FDSAUDITLINK__" hidden="1">{"fdsup://directions/FAT Viewer?action=UPDATE&amp;creator=factset&amp;DYN_ARGS=TRUE&amp;DOC_NAME=FAT:FQL_AUDITING_CLIENT_TEMPLATE.FAT&amp;display_string=Audit&amp;VAR:KEY=BSDEPKFEZU&amp;VAR:QUERY=RkZfQ0FQRVgoQU5OLC0yLCwsUlAp&amp;WINDOW=FIRST_POPUP&amp;HEIGHT=450&amp;WIDTH=450&amp;START_MAXIMIZED=","FALSE&amp;VAR:CALENDAR=US&amp;VAR:SYMBOL=48242W10&amp;VAR:INDEX=0"}</definedName>
    <definedName name="_4117__FDSAUDITLINK__" localSheetId="11" hidden="1">{"fdsup://directions/FAT Viewer?action=UPDATE&amp;creator=factset&amp;DYN_ARGS=TRUE&amp;DOC_NAME=FAT:FQL_AUDITING_CLIENT_TEMPLATE.FAT&amp;display_string=Audit&amp;VAR:KEY=TUHEDQFMFK&amp;VAR:QUERY=RkZfTkVUX0lOQyhBTk4sLTEsLCxSUCk=&amp;WINDOW=FIRST_POPUP&amp;HEIGHT=450&amp;WIDTH=450&amp;START_MAXIMI","ZED=FALSE&amp;VAR:CALENDAR=US&amp;VAR:SYMBOL=48242W10&amp;VAR:INDEX=0"}</definedName>
    <definedName name="_4117__FDSAUDITLINK__" localSheetId="3" hidden="1">{"fdsup://directions/FAT Viewer?action=UPDATE&amp;creator=factset&amp;DYN_ARGS=TRUE&amp;DOC_NAME=FAT:FQL_AUDITING_CLIENT_TEMPLATE.FAT&amp;display_string=Audit&amp;VAR:KEY=TUHEDQFMFK&amp;VAR:QUERY=RkZfTkVUX0lOQyhBTk4sLTEsLCxSUCk=&amp;WINDOW=FIRST_POPUP&amp;HEIGHT=450&amp;WIDTH=450&amp;START_MAXIMI","ZED=FALSE&amp;VAR:CALENDAR=US&amp;VAR:SYMBOL=48242W10&amp;VAR:INDEX=0"}</definedName>
    <definedName name="_4117__FDSAUDITLINK__" hidden="1">{"fdsup://directions/FAT Viewer?action=UPDATE&amp;creator=factset&amp;DYN_ARGS=TRUE&amp;DOC_NAME=FAT:FQL_AUDITING_CLIENT_TEMPLATE.FAT&amp;display_string=Audit&amp;VAR:KEY=TUHEDQFMFK&amp;VAR:QUERY=RkZfTkVUX0lOQyhBTk4sLTEsLCxSUCk=&amp;WINDOW=FIRST_POPUP&amp;HEIGHT=450&amp;WIDTH=450&amp;START_MAXIMI","ZED=FALSE&amp;VAR:CALENDAR=US&amp;VAR:SYMBOL=48242W10&amp;VAR:INDEX=0"}</definedName>
    <definedName name="_4118__FDSAUDITLINK__" localSheetId="11" hidden="1">{"fdsup://directions/FAT Viewer?action=UPDATE&amp;creator=factset&amp;DYN_ARGS=TRUE&amp;DOC_NAME=FAT:FQL_AUDITING_CLIENT_TEMPLATE.FAT&amp;display_string=Audit&amp;VAR:KEY=TINORYLWBU&amp;VAR:QUERY=RkZfTkVUX0lOQyhBTk4sLTIsLCxSUCk=&amp;WINDOW=FIRST_POPUP&amp;HEIGHT=450&amp;WIDTH=450&amp;START_MAXIMI","ZED=FALSE&amp;VAR:CALENDAR=US&amp;VAR:SYMBOL=48242W10&amp;VAR:INDEX=0"}</definedName>
    <definedName name="_4118__FDSAUDITLINK__" localSheetId="3" hidden="1">{"fdsup://directions/FAT Viewer?action=UPDATE&amp;creator=factset&amp;DYN_ARGS=TRUE&amp;DOC_NAME=FAT:FQL_AUDITING_CLIENT_TEMPLATE.FAT&amp;display_string=Audit&amp;VAR:KEY=TINORYLWBU&amp;VAR:QUERY=RkZfTkVUX0lOQyhBTk4sLTIsLCxSUCk=&amp;WINDOW=FIRST_POPUP&amp;HEIGHT=450&amp;WIDTH=450&amp;START_MAXIMI","ZED=FALSE&amp;VAR:CALENDAR=US&amp;VAR:SYMBOL=48242W10&amp;VAR:INDEX=0"}</definedName>
    <definedName name="_4118__FDSAUDITLINK__" hidden="1">{"fdsup://directions/FAT Viewer?action=UPDATE&amp;creator=factset&amp;DYN_ARGS=TRUE&amp;DOC_NAME=FAT:FQL_AUDITING_CLIENT_TEMPLATE.FAT&amp;display_string=Audit&amp;VAR:KEY=TINORYLWBU&amp;VAR:QUERY=RkZfTkVUX0lOQyhBTk4sLTIsLCxSUCk=&amp;WINDOW=FIRST_POPUP&amp;HEIGHT=450&amp;WIDTH=450&amp;START_MAXIMI","ZED=FALSE&amp;VAR:CALENDAR=US&amp;VAR:SYMBOL=48242W10&amp;VAR:INDEX=0"}</definedName>
    <definedName name="_4119__FDSAUDITLINK__" localSheetId="11" hidden="1">{"fdsup://directions/FAT Viewer?action=UPDATE&amp;creator=factset&amp;DYN_ARGS=TRUE&amp;DOC_NAME=FAT:FQL_AUDITING_CLIENT_TEMPLATE.FAT&amp;display_string=Audit&amp;VAR:KEY=XIBINCZQRS&amp;VAR:QUERY=RkZfRUJJVChBTk4sLTEsLCxSUCk=&amp;WINDOW=FIRST_POPUP&amp;HEIGHT=450&amp;WIDTH=450&amp;START_MAXIMIZED=","FALSE&amp;VAR:CALENDAR=US&amp;VAR:SYMBOL=48242W10&amp;VAR:INDEX=0"}</definedName>
    <definedName name="_4119__FDSAUDITLINK__" localSheetId="3" hidden="1">{"fdsup://directions/FAT Viewer?action=UPDATE&amp;creator=factset&amp;DYN_ARGS=TRUE&amp;DOC_NAME=FAT:FQL_AUDITING_CLIENT_TEMPLATE.FAT&amp;display_string=Audit&amp;VAR:KEY=XIBINCZQRS&amp;VAR:QUERY=RkZfRUJJVChBTk4sLTEsLCxSUCk=&amp;WINDOW=FIRST_POPUP&amp;HEIGHT=450&amp;WIDTH=450&amp;START_MAXIMIZED=","FALSE&amp;VAR:CALENDAR=US&amp;VAR:SYMBOL=48242W10&amp;VAR:INDEX=0"}</definedName>
    <definedName name="_4119__FDSAUDITLINK__" hidden="1">{"fdsup://directions/FAT Viewer?action=UPDATE&amp;creator=factset&amp;DYN_ARGS=TRUE&amp;DOC_NAME=FAT:FQL_AUDITING_CLIENT_TEMPLATE.FAT&amp;display_string=Audit&amp;VAR:KEY=XIBINCZQRS&amp;VAR:QUERY=RkZfRUJJVChBTk4sLTEsLCxSUCk=&amp;WINDOW=FIRST_POPUP&amp;HEIGHT=450&amp;WIDTH=450&amp;START_MAXIMIZED=","FALSE&amp;VAR:CALENDAR=US&amp;VAR:SYMBOL=48242W10&amp;VAR:INDEX=0"}</definedName>
    <definedName name="_412__FDSAUDITLINK__" localSheetId="11" hidden="1">{"fdsup://directions/FAT Viewer?action=UPDATE&amp;creator=factset&amp;DYN_ARGS=TRUE&amp;DOC_NAME=FAT:FQL_AUDITING_CLIENT_TEMPLATE.FAT&amp;display_string=Audit&amp;VAR:KEY=BWPWHIVULO&amp;VAR:QUERY=RkZfRUJJVERBKEFOTiwtMiwsLFJQKQ==&amp;WINDOW=FIRST_POPUP&amp;HEIGHT=450&amp;WIDTH=450&amp;START_MAXIMI","ZED=FALSE&amp;VAR:CALENDAR=FIVEDAY&amp;VAR:SYMBOL=B154TW&amp;VAR:INDEX=0"}</definedName>
    <definedName name="_412__FDSAUDITLINK__" localSheetId="3" hidden="1">{"fdsup://directions/FAT Viewer?action=UPDATE&amp;creator=factset&amp;DYN_ARGS=TRUE&amp;DOC_NAME=FAT:FQL_AUDITING_CLIENT_TEMPLATE.FAT&amp;display_string=Audit&amp;VAR:KEY=BWPWHIVULO&amp;VAR:QUERY=RkZfRUJJVERBKEFOTiwtMiwsLFJQKQ==&amp;WINDOW=FIRST_POPUP&amp;HEIGHT=450&amp;WIDTH=450&amp;START_MAXIMI","ZED=FALSE&amp;VAR:CALENDAR=FIVEDAY&amp;VAR:SYMBOL=B154TW&amp;VAR:INDEX=0"}</definedName>
    <definedName name="_412__FDSAUDITLINK__" hidden="1">{"fdsup://directions/FAT Viewer?action=UPDATE&amp;creator=factset&amp;DYN_ARGS=TRUE&amp;DOC_NAME=FAT:FQL_AUDITING_CLIENT_TEMPLATE.FAT&amp;display_string=Audit&amp;VAR:KEY=BWPWHIVULO&amp;VAR:QUERY=RkZfRUJJVERBKEFOTiwtMiwsLFJQKQ==&amp;WINDOW=FIRST_POPUP&amp;HEIGHT=450&amp;WIDTH=450&amp;START_MAXIMI","ZED=FALSE&amp;VAR:CALENDAR=FIVEDAY&amp;VAR:SYMBOL=B154TW&amp;VAR:INDEX=0"}</definedName>
    <definedName name="_4120__FDSAUDITLINK__" localSheetId="11" hidden="1">{"fdsup://directions/FAT Viewer?action=UPDATE&amp;creator=factset&amp;DYN_ARGS=TRUE&amp;DOC_NAME=FAT:FQL_AUDITING_CLIENT_TEMPLATE.FAT&amp;display_string=Audit&amp;VAR:KEY=PIXCFORQJU&amp;VAR:QUERY=RkZfRUJJVChBTk4sLTIsLCxSUCk=&amp;WINDOW=FIRST_POPUP&amp;HEIGHT=450&amp;WIDTH=450&amp;START_MAXIMIZED=","FALSE&amp;VAR:CALENDAR=US&amp;VAR:SYMBOL=48242W10&amp;VAR:INDEX=0"}</definedName>
    <definedName name="_4120__FDSAUDITLINK__" localSheetId="3" hidden="1">{"fdsup://directions/FAT Viewer?action=UPDATE&amp;creator=factset&amp;DYN_ARGS=TRUE&amp;DOC_NAME=FAT:FQL_AUDITING_CLIENT_TEMPLATE.FAT&amp;display_string=Audit&amp;VAR:KEY=PIXCFORQJU&amp;VAR:QUERY=RkZfRUJJVChBTk4sLTIsLCxSUCk=&amp;WINDOW=FIRST_POPUP&amp;HEIGHT=450&amp;WIDTH=450&amp;START_MAXIMIZED=","FALSE&amp;VAR:CALENDAR=US&amp;VAR:SYMBOL=48242W10&amp;VAR:INDEX=0"}</definedName>
    <definedName name="_4120__FDSAUDITLINK__" hidden="1">{"fdsup://directions/FAT Viewer?action=UPDATE&amp;creator=factset&amp;DYN_ARGS=TRUE&amp;DOC_NAME=FAT:FQL_AUDITING_CLIENT_TEMPLATE.FAT&amp;display_string=Audit&amp;VAR:KEY=PIXCFORQJU&amp;VAR:QUERY=RkZfRUJJVChBTk4sLTIsLCxSUCk=&amp;WINDOW=FIRST_POPUP&amp;HEIGHT=450&amp;WIDTH=450&amp;START_MAXIMIZED=","FALSE&amp;VAR:CALENDAR=US&amp;VAR:SYMBOL=48242W10&amp;VAR:INDEX=0"}</definedName>
    <definedName name="_4121__FDSAUDITLINK__" localSheetId="11" hidden="1">{"fdsup://directions/FAT Viewer?action=UPDATE&amp;creator=factset&amp;DYN_ARGS=TRUE&amp;DOC_NAME=FAT:FQL_AUDITING_CLIENT_TEMPLATE.FAT&amp;display_string=Audit&amp;VAR:KEY=TWRKBERUJY&amp;VAR:QUERY=RkZfRUJJVERBKEFOTiwtMSwsLFJQKQ==&amp;WINDOW=FIRST_POPUP&amp;HEIGHT=450&amp;WIDTH=450&amp;START_MAXIMI","ZED=FALSE&amp;VAR:CALENDAR=US&amp;VAR:SYMBOL=48242W10&amp;VAR:INDEX=0"}</definedName>
    <definedName name="_4121__FDSAUDITLINK__" localSheetId="3" hidden="1">{"fdsup://directions/FAT Viewer?action=UPDATE&amp;creator=factset&amp;DYN_ARGS=TRUE&amp;DOC_NAME=FAT:FQL_AUDITING_CLIENT_TEMPLATE.FAT&amp;display_string=Audit&amp;VAR:KEY=TWRKBERUJY&amp;VAR:QUERY=RkZfRUJJVERBKEFOTiwtMSwsLFJQKQ==&amp;WINDOW=FIRST_POPUP&amp;HEIGHT=450&amp;WIDTH=450&amp;START_MAXIMI","ZED=FALSE&amp;VAR:CALENDAR=US&amp;VAR:SYMBOL=48242W10&amp;VAR:INDEX=0"}</definedName>
    <definedName name="_4121__FDSAUDITLINK__" hidden="1">{"fdsup://directions/FAT Viewer?action=UPDATE&amp;creator=factset&amp;DYN_ARGS=TRUE&amp;DOC_NAME=FAT:FQL_AUDITING_CLIENT_TEMPLATE.FAT&amp;display_string=Audit&amp;VAR:KEY=TWRKBERUJY&amp;VAR:QUERY=RkZfRUJJVERBKEFOTiwtMSwsLFJQKQ==&amp;WINDOW=FIRST_POPUP&amp;HEIGHT=450&amp;WIDTH=450&amp;START_MAXIMI","ZED=FALSE&amp;VAR:CALENDAR=US&amp;VAR:SYMBOL=48242W10&amp;VAR:INDEX=0"}</definedName>
    <definedName name="_4122__FDSAUDITLINK__" localSheetId="11" hidden="1">{"fdsup://directions/FAT Viewer?action=UPDATE&amp;creator=factset&amp;DYN_ARGS=TRUE&amp;DOC_NAME=FAT:FQL_AUDITING_CLIENT_TEMPLATE.FAT&amp;display_string=Audit&amp;VAR:KEY=TKFCLQPMFC&amp;VAR:QUERY=RkZfRUJJVERBKEFOTiwtMiwsLFJQKQ==&amp;WINDOW=FIRST_POPUP&amp;HEIGHT=450&amp;WIDTH=450&amp;START_MAXIMI","ZED=FALSE&amp;VAR:CALENDAR=US&amp;VAR:SYMBOL=48242W10&amp;VAR:INDEX=0"}</definedName>
    <definedName name="_4122__FDSAUDITLINK__" localSheetId="3" hidden="1">{"fdsup://directions/FAT Viewer?action=UPDATE&amp;creator=factset&amp;DYN_ARGS=TRUE&amp;DOC_NAME=FAT:FQL_AUDITING_CLIENT_TEMPLATE.FAT&amp;display_string=Audit&amp;VAR:KEY=TKFCLQPMFC&amp;VAR:QUERY=RkZfRUJJVERBKEFOTiwtMiwsLFJQKQ==&amp;WINDOW=FIRST_POPUP&amp;HEIGHT=450&amp;WIDTH=450&amp;START_MAXIMI","ZED=FALSE&amp;VAR:CALENDAR=US&amp;VAR:SYMBOL=48242W10&amp;VAR:INDEX=0"}</definedName>
    <definedName name="_4122__FDSAUDITLINK__" hidden="1">{"fdsup://directions/FAT Viewer?action=UPDATE&amp;creator=factset&amp;DYN_ARGS=TRUE&amp;DOC_NAME=FAT:FQL_AUDITING_CLIENT_TEMPLATE.FAT&amp;display_string=Audit&amp;VAR:KEY=TKFCLQPMFC&amp;VAR:QUERY=RkZfRUJJVERBKEFOTiwtMiwsLFJQKQ==&amp;WINDOW=FIRST_POPUP&amp;HEIGHT=450&amp;WIDTH=450&amp;START_MAXIMI","ZED=FALSE&amp;VAR:CALENDAR=US&amp;VAR:SYMBOL=48242W10&amp;VAR:INDEX=0"}</definedName>
    <definedName name="_4123__FDSAUDITLINK__" localSheetId="11" hidden="1">{"fdsup://Directions/FactSet Auditing Viewer?action=AUDIT_VALUE&amp;DB=129&amp;ID1=48242W10&amp;VALUEID=01001&amp;SDATE=2008&amp;PERIODTYPE=ANN_STD&amp;window=popup_no_bar&amp;width=385&amp;height=120&amp;START_MAXIMIZED=FALSE&amp;creator=factset&amp;display_string=Audit"}</definedName>
    <definedName name="_4123__FDSAUDITLINK__" localSheetId="3" hidden="1">{"fdsup://Directions/FactSet Auditing Viewer?action=AUDIT_VALUE&amp;DB=129&amp;ID1=48242W10&amp;VALUEID=01001&amp;SDATE=2008&amp;PERIODTYPE=ANN_STD&amp;window=popup_no_bar&amp;width=385&amp;height=120&amp;START_MAXIMIZED=FALSE&amp;creator=factset&amp;display_string=Audit"}</definedName>
    <definedName name="_4123__FDSAUDITLINK__" hidden="1">{"fdsup://Directions/FactSet Auditing Viewer?action=AUDIT_VALUE&amp;DB=129&amp;ID1=48242W10&amp;VALUEID=01001&amp;SDATE=2008&amp;PERIODTYPE=ANN_STD&amp;window=popup_no_bar&amp;width=385&amp;height=120&amp;START_MAXIMIZED=FALSE&amp;creator=factset&amp;display_string=Audit"}</definedName>
    <definedName name="_4124__FDSAUDITLINK__" localSheetId="11" hidden="1">{"fdsup://Directions/FactSet Auditing Viewer?action=AUDIT_VALUE&amp;DB=129&amp;ID1=48242W10&amp;VALUEID=01001&amp;SDATE=2007&amp;PERIODTYPE=ANN_STD&amp;window=popup_no_bar&amp;width=385&amp;height=120&amp;START_MAXIMIZED=FALSE&amp;creator=factset&amp;display_string=Audit"}</definedName>
    <definedName name="_4124__FDSAUDITLINK__" localSheetId="3" hidden="1">{"fdsup://Directions/FactSet Auditing Viewer?action=AUDIT_VALUE&amp;DB=129&amp;ID1=48242W10&amp;VALUEID=01001&amp;SDATE=2007&amp;PERIODTYPE=ANN_STD&amp;window=popup_no_bar&amp;width=385&amp;height=120&amp;START_MAXIMIZED=FALSE&amp;creator=factset&amp;display_string=Audit"}</definedName>
    <definedName name="_4124__FDSAUDITLINK__" hidden="1">{"fdsup://Directions/FactSet Auditing Viewer?action=AUDIT_VALUE&amp;DB=129&amp;ID1=48242W10&amp;VALUEID=01001&amp;SDATE=2007&amp;PERIODTYPE=ANN_STD&amp;window=popup_no_bar&amp;width=385&amp;height=120&amp;START_MAXIMIZED=FALSE&amp;creator=factset&amp;display_string=Audit"}</definedName>
    <definedName name="_4125__FDSAUDITLINK__" localSheetId="11" hidden="1">{"fdsup://directions/FAT Viewer?action=UPDATE&amp;creator=factset&amp;DYN_ARGS=TRUE&amp;DOC_NAME=FAT:FQL_AUDITING_CLIENT_TEMPLATE.FAT&amp;display_string=Audit&amp;VAR:KEY=HWBYBEPMPO&amp;VAR:QUERY=RkZfQ0FQRVgoQU5OLDAsLCxSUCk=&amp;WINDOW=FIRST_POPUP&amp;HEIGHT=450&amp;WIDTH=450&amp;START_MAXIMIZED=","FALSE&amp;VAR:CALENDAR=US&amp;VAR:SYMBOL=88162G10&amp;VAR:INDEX=0"}</definedName>
    <definedName name="_4125__FDSAUDITLINK__" localSheetId="3" hidden="1">{"fdsup://directions/FAT Viewer?action=UPDATE&amp;creator=factset&amp;DYN_ARGS=TRUE&amp;DOC_NAME=FAT:FQL_AUDITING_CLIENT_TEMPLATE.FAT&amp;display_string=Audit&amp;VAR:KEY=HWBYBEPMPO&amp;VAR:QUERY=RkZfQ0FQRVgoQU5OLDAsLCxSUCk=&amp;WINDOW=FIRST_POPUP&amp;HEIGHT=450&amp;WIDTH=450&amp;START_MAXIMIZED=","FALSE&amp;VAR:CALENDAR=US&amp;VAR:SYMBOL=88162G10&amp;VAR:INDEX=0"}</definedName>
    <definedName name="_4125__FDSAUDITLINK__" hidden="1">{"fdsup://directions/FAT Viewer?action=UPDATE&amp;creator=factset&amp;DYN_ARGS=TRUE&amp;DOC_NAME=FAT:FQL_AUDITING_CLIENT_TEMPLATE.FAT&amp;display_string=Audit&amp;VAR:KEY=HWBYBEPMPO&amp;VAR:QUERY=RkZfQ0FQRVgoQU5OLDAsLCxSUCk=&amp;WINDOW=FIRST_POPUP&amp;HEIGHT=450&amp;WIDTH=450&amp;START_MAXIMIZED=","FALSE&amp;VAR:CALENDAR=US&amp;VAR:SYMBOL=88162G10&amp;VAR:INDEX=0"}</definedName>
    <definedName name="_4126__FDSAUDITLINK__" localSheetId="11" hidden="1">{"fdsup://directions/FAT Viewer?action=UPDATE&amp;creator=factset&amp;DYN_ARGS=TRUE&amp;DOC_NAME=FAT:FQL_AUDITING_CLIENT_TEMPLATE.FAT&amp;display_string=Audit&amp;VAR:KEY=ZKLKNIFMTC&amp;VAR:QUERY=RkZfQ0FQRVgoQU5OLC0xLCwsUlAp&amp;WINDOW=FIRST_POPUP&amp;HEIGHT=450&amp;WIDTH=450&amp;START_MAXIMIZED=","FALSE&amp;VAR:CALENDAR=US&amp;VAR:SYMBOL=88162G10&amp;VAR:INDEX=0"}</definedName>
    <definedName name="_4126__FDSAUDITLINK__" localSheetId="3" hidden="1">{"fdsup://directions/FAT Viewer?action=UPDATE&amp;creator=factset&amp;DYN_ARGS=TRUE&amp;DOC_NAME=FAT:FQL_AUDITING_CLIENT_TEMPLATE.FAT&amp;display_string=Audit&amp;VAR:KEY=ZKLKNIFMTC&amp;VAR:QUERY=RkZfQ0FQRVgoQU5OLC0xLCwsUlAp&amp;WINDOW=FIRST_POPUP&amp;HEIGHT=450&amp;WIDTH=450&amp;START_MAXIMIZED=","FALSE&amp;VAR:CALENDAR=US&amp;VAR:SYMBOL=88162G10&amp;VAR:INDEX=0"}</definedName>
    <definedName name="_4126__FDSAUDITLINK__" hidden="1">{"fdsup://directions/FAT Viewer?action=UPDATE&amp;creator=factset&amp;DYN_ARGS=TRUE&amp;DOC_NAME=FAT:FQL_AUDITING_CLIENT_TEMPLATE.FAT&amp;display_string=Audit&amp;VAR:KEY=ZKLKNIFMTC&amp;VAR:QUERY=RkZfQ0FQRVgoQU5OLC0xLCwsUlAp&amp;WINDOW=FIRST_POPUP&amp;HEIGHT=450&amp;WIDTH=450&amp;START_MAXIMIZED=","FALSE&amp;VAR:CALENDAR=US&amp;VAR:SYMBOL=88162G10&amp;VAR:INDEX=0"}</definedName>
    <definedName name="_4127__FDSAUDITLINK__" localSheetId="11" hidden="1">{"fdsup://directions/FAT Viewer?action=UPDATE&amp;creator=factset&amp;DYN_ARGS=TRUE&amp;DOC_NAME=FAT:FQL_AUDITING_CLIENT_TEMPLATE.FAT&amp;display_string=Audit&amp;VAR:KEY=RGHAZYFEFU&amp;VAR:QUERY=RkZfQ0FQRVgoQU5OLC0yLCwsUlAp&amp;WINDOW=FIRST_POPUP&amp;HEIGHT=450&amp;WIDTH=450&amp;START_MAXIMIZED=","FALSE&amp;VAR:CALENDAR=US&amp;VAR:SYMBOL=88162G10&amp;VAR:INDEX=0"}</definedName>
    <definedName name="_4127__FDSAUDITLINK__" localSheetId="3" hidden="1">{"fdsup://directions/FAT Viewer?action=UPDATE&amp;creator=factset&amp;DYN_ARGS=TRUE&amp;DOC_NAME=FAT:FQL_AUDITING_CLIENT_TEMPLATE.FAT&amp;display_string=Audit&amp;VAR:KEY=RGHAZYFEFU&amp;VAR:QUERY=RkZfQ0FQRVgoQU5OLC0yLCwsUlAp&amp;WINDOW=FIRST_POPUP&amp;HEIGHT=450&amp;WIDTH=450&amp;START_MAXIMIZED=","FALSE&amp;VAR:CALENDAR=US&amp;VAR:SYMBOL=88162G10&amp;VAR:INDEX=0"}</definedName>
    <definedName name="_4127__FDSAUDITLINK__" hidden="1">{"fdsup://directions/FAT Viewer?action=UPDATE&amp;creator=factset&amp;DYN_ARGS=TRUE&amp;DOC_NAME=FAT:FQL_AUDITING_CLIENT_TEMPLATE.FAT&amp;display_string=Audit&amp;VAR:KEY=RGHAZYFEFU&amp;VAR:QUERY=RkZfQ0FQRVgoQU5OLC0yLCwsUlAp&amp;WINDOW=FIRST_POPUP&amp;HEIGHT=450&amp;WIDTH=450&amp;START_MAXIMIZED=","FALSE&amp;VAR:CALENDAR=US&amp;VAR:SYMBOL=88162G10&amp;VAR:INDEX=0"}</definedName>
    <definedName name="_4128__FDSAUDITLINK__" localSheetId="11" hidden="1">{"fdsup://directions/FAT Viewer?action=UPDATE&amp;creator=factset&amp;DYN_ARGS=TRUE&amp;DOC_NAME=FAT:FQL_AUDITING_CLIENT_TEMPLATE.FAT&amp;display_string=Audit&amp;VAR:KEY=TILMVCBWLK&amp;VAR:QUERY=RkZfTkVUX0lOQyhBTk4sLTEsLCxSUCk=&amp;WINDOW=FIRST_POPUP&amp;HEIGHT=450&amp;WIDTH=450&amp;START_MAXIMI","ZED=FALSE&amp;VAR:CALENDAR=US&amp;VAR:SYMBOL=88162G10&amp;VAR:INDEX=0"}</definedName>
    <definedName name="_4128__FDSAUDITLINK__" localSheetId="3" hidden="1">{"fdsup://directions/FAT Viewer?action=UPDATE&amp;creator=factset&amp;DYN_ARGS=TRUE&amp;DOC_NAME=FAT:FQL_AUDITING_CLIENT_TEMPLATE.FAT&amp;display_string=Audit&amp;VAR:KEY=TILMVCBWLK&amp;VAR:QUERY=RkZfTkVUX0lOQyhBTk4sLTEsLCxSUCk=&amp;WINDOW=FIRST_POPUP&amp;HEIGHT=450&amp;WIDTH=450&amp;START_MAXIMI","ZED=FALSE&amp;VAR:CALENDAR=US&amp;VAR:SYMBOL=88162G10&amp;VAR:INDEX=0"}</definedName>
    <definedName name="_4128__FDSAUDITLINK__" hidden="1">{"fdsup://directions/FAT Viewer?action=UPDATE&amp;creator=factset&amp;DYN_ARGS=TRUE&amp;DOC_NAME=FAT:FQL_AUDITING_CLIENT_TEMPLATE.FAT&amp;display_string=Audit&amp;VAR:KEY=TILMVCBWLK&amp;VAR:QUERY=RkZfTkVUX0lOQyhBTk4sLTEsLCxSUCk=&amp;WINDOW=FIRST_POPUP&amp;HEIGHT=450&amp;WIDTH=450&amp;START_MAXIMI","ZED=FALSE&amp;VAR:CALENDAR=US&amp;VAR:SYMBOL=88162G10&amp;VAR:INDEX=0"}</definedName>
    <definedName name="_4129__FDSAUDITLINK__" localSheetId="11" hidden="1">{"fdsup://directions/FAT Viewer?action=UPDATE&amp;creator=factset&amp;DYN_ARGS=TRUE&amp;DOC_NAME=FAT:FQL_AUDITING_CLIENT_TEMPLATE.FAT&amp;display_string=Audit&amp;VAR:KEY=XONOPMFOJQ&amp;VAR:QUERY=RkZfTkVUX0lOQyhBTk4sLTIsLCxSUCk=&amp;WINDOW=FIRST_POPUP&amp;HEIGHT=450&amp;WIDTH=450&amp;START_MAXIMI","ZED=FALSE&amp;VAR:CALENDAR=US&amp;VAR:SYMBOL=88162G10&amp;VAR:INDEX=0"}</definedName>
    <definedName name="_4129__FDSAUDITLINK__" localSheetId="3" hidden="1">{"fdsup://directions/FAT Viewer?action=UPDATE&amp;creator=factset&amp;DYN_ARGS=TRUE&amp;DOC_NAME=FAT:FQL_AUDITING_CLIENT_TEMPLATE.FAT&amp;display_string=Audit&amp;VAR:KEY=XONOPMFOJQ&amp;VAR:QUERY=RkZfTkVUX0lOQyhBTk4sLTIsLCxSUCk=&amp;WINDOW=FIRST_POPUP&amp;HEIGHT=450&amp;WIDTH=450&amp;START_MAXIMI","ZED=FALSE&amp;VAR:CALENDAR=US&amp;VAR:SYMBOL=88162G10&amp;VAR:INDEX=0"}</definedName>
    <definedName name="_4129__FDSAUDITLINK__" hidden="1">{"fdsup://directions/FAT Viewer?action=UPDATE&amp;creator=factset&amp;DYN_ARGS=TRUE&amp;DOC_NAME=FAT:FQL_AUDITING_CLIENT_TEMPLATE.FAT&amp;display_string=Audit&amp;VAR:KEY=XONOPMFOJQ&amp;VAR:QUERY=RkZfTkVUX0lOQyhBTk4sLTIsLCxSUCk=&amp;WINDOW=FIRST_POPUP&amp;HEIGHT=450&amp;WIDTH=450&amp;START_MAXIMI","ZED=FALSE&amp;VAR:CALENDAR=US&amp;VAR:SYMBOL=88162G10&amp;VAR:INDEX=0"}</definedName>
    <definedName name="_413__FDSAUDITLINK__" localSheetId="11" hidden="1">{"fdsup://directions/FAT Viewer?action=UPDATE&amp;creator=factset&amp;DYN_ARGS=TRUE&amp;DOC_NAME=FAT:FQL_AUDITING_CLIENT_TEMPLATE.FAT&amp;display_string=Audit&amp;VAR:KEY=RKJYHEBOTU&amp;VAR:QUERY=RkZfQ0FQRVgoQU5OLDAsLCxSUCk=&amp;WINDOW=FIRST_POPUP&amp;HEIGHT=450&amp;WIDTH=450&amp;START_MAXIMIZED=","FALSE&amp;VAR:CALENDAR=FIVEDAY&amp;VAR:SYMBOL=B29633&amp;VAR:INDEX=0"}</definedName>
    <definedName name="_413__FDSAUDITLINK__" localSheetId="3" hidden="1">{"fdsup://directions/FAT Viewer?action=UPDATE&amp;creator=factset&amp;DYN_ARGS=TRUE&amp;DOC_NAME=FAT:FQL_AUDITING_CLIENT_TEMPLATE.FAT&amp;display_string=Audit&amp;VAR:KEY=RKJYHEBOTU&amp;VAR:QUERY=RkZfQ0FQRVgoQU5OLDAsLCxSUCk=&amp;WINDOW=FIRST_POPUP&amp;HEIGHT=450&amp;WIDTH=450&amp;START_MAXIMIZED=","FALSE&amp;VAR:CALENDAR=FIVEDAY&amp;VAR:SYMBOL=B29633&amp;VAR:INDEX=0"}</definedName>
    <definedName name="_413__FDSAUDITLINK__" hidden="1">{"fdsup://directions/FAT Viewer?action=UPDATE&amp;creator=factset&amp;DYN_ARGS=TRUE&amp;DOC_NAME=FAT:FQL_AUDITING_CLIENT_TEMPLATE.FAT&amp;display_string=Audit&amp;VAR:KEY=RKJYHEBOTU&amp;VAR:QUERY=RkZfQ0FQRVgoQU5OLDAsLCxSUCk=&amp;WINDOW=FIRST_POPUP&amp;HEIGHT=450&amp;WIDTH=450&amp;START_MAXIMIZED=","FALSE&amp;VAR:CALENDAR=FIVEDAY&amp;VAR:SYMBOL=B29633&amp;VAR:INDEX=0"}</definedName>
    <definedName name="_4130__FDSAUDITLINK__" localSheetId="11" hidden="1">{"fdsup://directions/FAT Viewer?action=UPDATE&amp;creator=factset&amp;DYN_ARGS=TRUE&amp;DOC_NAME=FAT:FQL_AUDITING_CLIENT_TEMPLATE.FAT&amp;display_string=Audit&amp;VAR:KEY=LCRQFYRMJO&amp;VAR:QUERY=RkZfRUJJVChBTk4sLTEsLCxSUCk=&amp;WINDOW=FIRST_POPUP&amp;HEIGHT=450&amp;WIDTH=450&amp;START_MAXIMIZED=","FALSE&amp;VAR:CALENDAR=US&amp;VAR:SYMBOL=88162G10&amp;VAR:INDEX=0"}</definedName>
    <definedName name="_4130__FDSAUDITLINK__" localSheetId="3" hidden="1">{"fdsup://directions/FAT Viewer?action=UPDATE&amp;creator=factset&amp;DYN_ARGS=TRUE&amp;DOC_NAME=FAT:FQL_AUDITING_CLIENT_TEMPLATE.FAT&amp;display_string=Audit&amp;VAR:KEY=LCRQFYRMJO&amp;VAR:QUERY=RkZfRUJJVChBTk4sLTEsLCxSUCk=&amp;WINDOW=FIRST_POPUP&amp;HEIGHT=450&amp;WIDTH=450&amp;START_MAXIMIZED=","FALSE&amp;VAR:CALENDAR=US&amp;VAR:SYMBOL=88162G10&amp;VAR:INDEX=0"}</definedName>
    <definedName name="_4130__FDSAUDITLINK__" hidden="1">{"fdsup://directions/FAT Viewer?action=UPDATE&amp;creator=factset&amp;DYN_ARGS=TRUE&amp;DOC_NAME=FAT:FQL_AUDITING_CLIENT_TEMPLATE.FAT&amp;display_string=Audit&amp;VAR:KEY=LCRQFYRMJO&amp;VAR:QUERY=RkZfRUJJVChBTk4sLTEsLCxSUCk=&amp;WINDOW=FIRST_POPUP&amp;HEIGHT=450&amp;WIDTH=450&amp;START_MAXIMIZED=","FALSE&amp;VAR:CALENDAR=US&amp;VAR:SYMBOL=88162G10&amp;VAR:INDEX=0"}</definedName>
    <definedName name="_4131__FDSAUDITLINK__" localSheetId="11" hidden="1">{"fdsup://directions/FAT Viewer?action=UPDATE&amp;creator=factset&amp;DYN_ARGS=TRUE&amp;DOC_NAME=FAT:FQL_AUDITING_CLIENT_TEMPLATE.FAT&amp;display_string=Audit&amp;VAR:KEY=DMNEJKVYNE&amp;VAR:QUERY=RkZfRUJJVChBTk4sLTIsLCxSUCk=&amp;WINDOW=FIRST_POPUP&amp;HEIGHT=450&amp;WIDTH=450&amp;START_MAXIMIZED=","FALSE&amp;VAR:CALENDAR=US&amp;VAR:SYMBOL=88162G10&amp;VAR:INDEX=0"}</definedName>
    <definedName name="_4131__FDSAUDITLINK__" localSheetId="3" hidden="1">{"fdsup://directions/FAT Viewer?action=UPDATE&amp;creator=factset&amp;DYN_ARGS=TRUE&amp;DOC_NAME=FAT:FQL_AUDITING_CLIENT_TEMPLATE.FAT&amp;display_string=Audit&amp;VAR:KEY=DMNEJKVYNE&amp;VAR:QUERY=RkZfRUJJVChBTk4sLTIsLCxSUCk=&amp;WINDOW=FIRST_POPUP&amp;HEIGHT=450&amp;WIDTH=450&amp;START_MAXIMIZED=","FALSE&amp;VAR:CALENDAR=US&amp;VAR:SYMBOL=88162G10&amp;VAR:INDEX=0"}</definedName>
    <definedName name="_4131__FDSAUDITLINK__" hidden="1">{"fdsup://directions/FAT Viewer?action=UPDATE&amp;creator=factset&amp;DYN_ARGS=TRUE&amp;DOC_NAME=FAT:FQL_AUDITING_CLIENT_TEMPLATE.FAT&amp;display_string=Audit&amp;VAR:KEY=DMNEJKVYNE&amp;VAR:QUERY=RkZfRUJJVChBTk4sLTIsLCxSUCk=&amp;WINDOW=FIRST_POPUP&amp;HEIGHT=450&amp;WIDTH=450&amp;START_MAXIMIZED=","FALSE&amp;VAR:CALENDAR=US&amp;VAR:SYMBOL=88162G10&amp;VAR:INDEX=0"}</definedName>
    <definedName name="_4132__FDSAUDITLINK__" localSheetId="11" hidden="1">{"fdsup://directions/FAT Viewer?action=UPDATE&amp;creator=factset&amp;DYN_ARGS=TRUE&amp;DOC_NAME=FAT:FQL_AUDITING_CLIENT_TEMPLATE.FAT&amp;display_string=Audit&amp;VAR:KEY=LGBEVSRGNM&amp;VAR:QUERY=RkZfRUJJVERBKEFOTiwtMSwsLFJQKQ==&amp;WINDOW=FIRST_POPUP&amp;HEIGHT=450&amp;WIDTH=450&amp;START_MAXIMI","ZED=FALSE&amp;VAR:CALENDAR=US&amp;VAR:SYMBOL=88162G10&amp;VAR:INDEX=0"}</definedName>
    <definedName name="_4132__FDSAUDITLINK__" localSheetId="3" hidden="1">{"fdsup://directions/FAT Viewer?action=UPDATE&amp;creator=factset&amp;DYN_ARGS=TRUE&amp;DOC_NAME=FAT:FQL_AUDITING_CLIENT_TEMPLATE.FAT&amp;display_string=Audit&amp;VAR:KEY=LGBEVSRGNM&amp;VAR:QUERY=RkZfRUJJVERBKEFOTiwtMSwsLFJQKQ==&amp;WINDOW=FIRST_POPUP&amp;HEIGHT=450&amp;WIDTH=450&amp;START_MAXIMI","ZED=FALSE&amp;VAR:CALENDAR=US&amp;VAR:SYMBOL=88162G10&amp;VAR:INDEX=0"}</definedName>
    <definedName name="_4132__FDSAUDITLINK__" hidden="1">{"fdsup://directions/FAT Viewer?action=UPDATE&amp;creator=factset&amp;DYN_ARGS=TRUE&amp;DOC_NAME=FAT:FQL_AUDITING_CLIENT_TEMPLATE.FAT&amp;display_string=Audit&amp;VAR:KEY=LGBEVSRGNM&amp;VAR:QUERY=RkZfRUJJVERBKEFOTiwtMSwsLFJQKQ==&amp;WINDOW=FIRST_POPUP&amp;HEIGHT=450&amp;WIDTH=450&amp;START_MAXIMI","ZED=FALSE&amp;VAR:CALENDAR=US&amp;VAR:SYMBOL=88162G10&amp;VAR:INDEX=0"}</definedName>
    <definedName name="_4133__FDSAUDITLINK__" localSheetId="11" hidden="1">{"fdsup://directions/FAT Viewer?action=UPDATE&amp;creator=factset&amp;DYN_ARGS=TRUE&amp;DOC_NAME=FAT:FQL_AUDITING_CLIENT_TEMPLATE.FAT&amp;display_string=Audit&amp;VAR:KEY=BMHQPKBETK&amp;VAR:QUERY=RkZfRUJJVERBKEFOTiwtMiwsLFJQKQ==&amp;WINDOW=FIRST_POPUP&amp;HEIGHT=450&amp;WIDTH=450&amp;START_MAXIMI","ZED=FALSE&amp;VAR:CALENDAR=US&amp;VAR:SYMBOL=88162G10&amp;VAR:INDEX=0"}</definedName>
    <definedName name="_4133__FDSAUDITLINK__" localSheetId="3" hidden="1">{"fdsup://directions/FAT Viewer?action=UPDATE&amp;creator=factset&amp;DYN_ARGS=TRUE&amp;DOC_NAME=FAT:FQL_AUDITING_CLIENT_TEMPLATE.FAT&amp;display_string=Audit&amp;VAR:KEY=BMHQPKBETK&amp;VAR:QUERY=RkZfRUJJVERBKEFOTiwtMiwsLFJQKQ==&amp;WINDOW=FIRST_POPUP&amp;HEIGHT=450&amp;WIDTH=450&amp;START_MAXIMI","ZED=FALSE&amp;VAR:CALENDAR=US&amp;VAR:SYMBOL=88162G10&amp;VAR:INDEX=0"}</definedName>
    <definedName name="_4133__FDSAUDITLINK__" hidden="1">{"fdsup://directions/FAT Viewer?action=UPDATE&amp;creator=factset&amp;DYN_ARGS=TRUE&amp;DOC_NAME=FAT:FQL_AUDITING_CLIENT_TEMPLATE.FAT&amp;display_string=Audit&amp;VAR:KEY=BMHQPKBETK&amp;VAR:QUERY=RkZfRUJJVERBKEFOTiwtMiwsLFJQKQ==&amp;WINDOW=FIRST_POPUP&amp;HEIGHT=450&amp;WIDTH=450&amp;START_MAXIMI","ZED=FALSE&amp;VAR:CALENDAR=US&amp;VAR:SYMBOL=88162G10&amp;VAR:INDEX=0"}</definedName>
    <definedName name="_4134__FDSAUDITLINK__" localSheetId="11" hidden="1">{"fdsup://directions/FAT Viewer?action=UPDATE&amp;creator=factset&amp;DYN_ARGS=TRUE&amp;DOC_NAME=FAT:FQL_AUDITING_CLIENT_TEMPLATE.FAT&amp;display_string=Audit&amp;VAR:KEY=BCXUJWXOBU&amp;VAR:QUERY=RkZfQ0FQRVgoQU5OLDAsLCxSUCk=&amp;WINDOW=FIRST_POPUP&amp;HEIGHT=450&amp;WIDTH=450&amp;START_MAXIMIZED=","FALSE&amp;VAR:CALENDAR=US&amp;VAR:SYMBOL=00766T10&amp;VAR:INDEX=0"}</definedName>
    <definedName name="_4134__FDSAUDITLINK__" localSheetId="3" hidden="1">{"fdsup://directions/FAT Viewer?action=UPDATE&amp;creator=factset&amp;DYN_ARGS=TRUE&amp;DOC_NAME=FAT:FQL_AUDITING_CLIENT_TEMPLATE.FAT&amp;display_string=Audit&amp;VAR:KEY=BCXUJWXOBU&amp;VAR:QUERY=RkZfQ0FQRVgoQU5OLDAsLCxSUCk=&amp;WINDOW=FIRST_POPUP&amp;HEIGHT=450&amp;WIDTH=450&amp;START_MAXIMIZED=","FALSE&amp;VAR:CALENDAR=US&amp;VAR:SYMBOL=00766T10&amp;VAR:INDEX=0"}</definedName>
    <definedName name="_4134__FDSAUDITLINK__" hidden="1">{"fdsup://directions/FAT Viewer?action=UPDATE&amp;creator=factset&amp;DYN_ARGS=TRUE&amp;DOC_NAME=FAT:FQL_AUDITING_CLIENT_TEMPLATE.FAT&amp;display_string=Audit&amp;VAR:KEY=BCXUJWXOBU&amp;VAR:QUERY=RkZfQ0FQRVgoQU5OLDAsLCxSUCk=&amp;WINDOW=FIRST_POPUP&amp;HEIGHT=450&amp;WIDTH=450&amp;START_MAXIMIZED=","FALSE&amp;VAR:CALENDAR=US&amp;VAR:SYMBOL=00766T10&amp;VAR:INDEX=0"}</definedName>
    <definedName name="_4135__FDSAUDITLINK__" localSheetId="11" hidden="1">{"fdsup://directions/FAT Viewer?action=UPDATE&amp;creator=factset&amp;DYN_ARGS=TRUE&amp;DOC_NAME=FAT:FQL_AUDITING_CLIENT_TEMPLATE.FAT&amp;display_string=Audit&amp;VAR:KEY=NWTMZQDGNG&amp;VAR:QUERY=RkZfQ0FQRVgoQU5OLC0xLCwsUlAp&amp;WINDOW=FIRST_POPUP&amp;HEIGHT=450&amp;WIDTH=450&amp;START_MAXIMIZED=","FALSE&amp;VAR:CALENDAR=US&amp;VAR:SYMBOL=00766T10&amp;VAR:INDEX=0"}</definedName>
    <definedName name="_4135__FDSAUDITLINK__" localSheetId="3" hidden="1">{"fdsup://directions/FAT Viewer?action=UPDATE&amp;creator=factset&amp;DYN_ARGS=TRUE&amp;DOC_NAME=FAT:FQL_AUDITING_CLIENT_TEMPLATE.FAT&amp;display_string=Audit&amp;VAR:KEY=NWTMZQDGNG&amp;VAR:QUERY=RkZfQ0FQRVgoQU5OLC0xLCwsUlAp&amp;WINDOW=FIRST_POPUP&amp;HEIGHT=450&amp;WIDTH=450&amp;START_MAXIMIZED=","FALSE&amp;VAR:CALENDAR=US&amp;VAR:SYMBOL=00766T10&amp;VAR:INDEX=0"}</definedName>
    <definedName name="_4135__FDSAUDITLINK__" hidden="1">{"fdsup://directions/FAT Viewer?action=UPDATE&amp;creator=factset&amp;DYN_ARGS=TRUE&amp;DOC_NAME=FAT:FQL_AUDITING_CLIENT_TEMPLATE.FAT&amp;display_string=Audit&amp;VAR:KEY=NWTMZQDGNG&amp;VAR:QUERY=RkZfQ0FQRVgoQU5OLC0xLCwsUlAp&amp;WINDOW=FIRST_POPUP&amp;HEIGHT=450&amp;WIDTH=450&amp;START_MAXIMIZED=","FALSE&amp;VAR:CALENDAR=US&amp;VAR:SYMBOL=00766T10&amp;VAR:INDEX=0"}</definedName>
    <definedName name="_4136__FDSAUDITLINK__" localSheetId="11" hidden="1">{"fdsup://directions/FAT Viewer?action=UPDATE&amp;creator=factset&amp;DYN_ARGS=TRUE&amp;DOC_NAME=FAT:FQL_AUDITING_CLIENT_TEMPLATE.FAT&amp;display_string=Audit&amp;VAR:KEY=BITUVWBYPQ&amp;VAR:QUERY=RkZfQ0FQRVgoQU5OLC0yLCwsUlAp&amp;WINDOW=FIRST_POPUP&amp;HEIGHT=450&amp;WIDTH=450&amp;START_MAXIMIZED=","FALSE&amp;VAR:CALENDAR=US&amp;VAR:SYMBOL=00766T10&amp;VAR:INDEX=0"}</definedName>
    <definedName name="_4136__FDSAUDITLINK__" localSheetId="3" hidden="1">{"fdsup://directions/FAT Viewer?action=UPDATE&amp;creator=factset&amp;DYN_ARGS=TRUE&amp;DOC_NAME=FAT:FQL_AUDITING_CLIENT_TEMPLATE.FAT&amp;display_string=Audit&amp;VAR:KEY=BITUVWBYPQ&amp;VAR:QUERY=RkZfQ0FQRVgoQU5OLC0yLCwsUlAp&amp;WINDOW=FIRST_POPUP&amp;HEIGHT=450&amp;WIDTH=450&amp;START_MAXIMIZED=","FALSE&amp;VAR:CALENDAR=US&amp;VAR:SYMBOL=00766T10&amp;VAR:INDEX=0"}</definedName>
    <definedName name="_4136__FDSAUDITLINK__" hidden="1">{"fdsup://directions/FAT Viewer?action=UPDATE&amp;creator=factset&amp;DYN_ARGS=TRUE&amp;DOC_NAME=FAT:FQL_AUDITING_CLIENT_TEMPLATE.FAT&amp;display_string=Audit&amp;VAR:KEY=BITUVWBYPQ&amp;VAR:QUERY=RkZfQ0FQRVgoQU5OLC0yLCwsUlAp&amp;WINDOW=FIRST_POPUP&amp;HEIGHT=450&amp;WIDTH=450&amp;START_MAXIMIZED=","FALSE&amp;VAR:CALENDAR=US&amp;VAR:SYMBOL=00766T10&amp;VAR:INDEX=0"}</definedName>
    <definedName name="_4137__FDSAUDITLINK__" localSheetId="11" hidden="1">{"fdsup://directions/FAT Viewer?action=UPDATE&amp;creator=factset&amp;DYN_ARGS=TRUE&amp;DOC_NAME=FAT:FQL_AUDITING_CLIENT_TEMPLATE.FAT&amp;display_string=Audit&amp;VAR:KEY=XSREJQLYNW&amp;VAR:QUERY=RkZfTkVUX0lOQyhBTk4sLTEsLCxSUCk=&amp;WINDOW=FIRST_POPUP&amp;HEIGHT=450&amp;WIDTH=450&amp;START_MAXIMI","ZED=FALSE&amp;VAR:CALENDAR=US&amp;VAR:SYMBOL=00766T10&amp;VAR:INDEX=0"}</definedName>
    <definedName name="_4137__FDSAUDITLINK__" localSheetId="3" hidden="1">{"fdsup://directions/FAT Viewer?action=UPDATE&amp;creator=factset&amp;DYN_ARGS=TRUE&amp;DOC_NAME=FAT:FQL_AUDITING_CLIENT_TEMPLATE.FAT&amp;display_string=Audit&amp;VAR:KEY=XSREJQLYNW&amp;VAR:QUERY=RkZfTkVUX0lOQyhBTk4sLTEsLCxSUCk=&amp;WINDOW=FIRST_POPUP&amp;HEIGHT=450&amp;WIDTH=450&amp;START_MAXIMI","ZED=FALSE&amp;VAR:CALENDAR=US&amp;VAR:SYMBOL=00766T10&amp;VAR:INDEX=0"}</definedName>
    <definedName name="_4137__FDSAUDITLINK__" hidden="1">{"fdsup://directions/FAT Viewer?action=UPDATE&amp;creator=factset&amp;DYN_ARGS=TRUE&amp;DOC_NAME=FAT:FQL_AUDITING_CLIENT_TEMPLATE.FAT&amp;display_string=Audit&amp;VAR:KEY=XSREJQLYNW&amp;VAR:QUERY=RkZfTkVUX0lOQyhBTk4sLTEsLCxSUCk=&amp;WINDOW=FIRST_POPUP&amp;HEIGHT=450&amp;WIDTH=450&amp;START_MAXIMI","ZED=FALSE&amp;VAR:CALENDAR=US&amp;VAR:SYMBOL=00766T10&amp;VAR:INDEX=0"}</definedName>
    <definedName name="_4138__FDSAUDITLINK__" localSheetId="11" hidden="1">{"fdsup://directions/FAT Viewer?action=UPDATE&amp;creator=factset&amp;DYN_ARGS=TRUE&amp;DOC_NAME=FAT:FQL_AUDITING_CLIENT_TEMPLATE.FAT&amp;display_string=Audit&amp;VAR:KEY=FYTYRGDWRK&amp;VAR:QUERY=RkZfTkVUX0lOQyhBTk4sLTIsLCxSUCk=&amp;WINDOW=FIRST_POPUP&amp;HEIGHT=450&amp;WIDTH=450&amp;START_MAXIMI","ZED=FALSE&amp;VAR:CALENDAR=US&amp;VAR:SYMBOL=00766T10&amp;VAR:INDEX=0"}</definedName>
    <definedName name="_4138__FDSAUDITLINK__" localSheetId="3" hidden="1">{"fdsup://directions/FAT Viewer?action=UPDATE&amp;creator=factset&amp;DYN_ARGS=TRUE&amp;DOC_NAME=FAT:FQL_AUDITING_CLIENT_TEMPLATE.FAT&amp;display_string=Audit&amp;VAR:KEY=FYTYRGDWRK&amp;VAR:QUERY=RkZfTkVUX0lOQyhBTk4sLTIsLCxSUCk=&amp;WINDOW=FIRST_POPUP&amp;HEIGHT=450&amp;WIDTH=450&amp;START_MAXIMI","ZED=FALSE&amp;VAR:CALENDAR=US&amp;VAR:SYMBOL=00766T10&amp;VAR:INDEX=0"}</definedName>
    <definedName name="_4138__FDSAUDITLINK__" hidden="1">{"fdsup://directions/FAT Viewer?action=UPDATE&amp;creator=factset&amp;DYN_ARGS=TRUE&amp;DOC_NAME=FAT:FQL_AUDITING_CLIENT_TEMPLATE.FAT&amp;display_string=Audit&amp;VAR:KEY=FYTYRGDWRK&amp;VAR:QUERY=RkZfTkVUX0lOQyhBTk4sLTIsLCxSUCk=&amp;WINDOW=FIRST_POPUP&amp;HEIGHT=450&amp;WIDTH=450&amp;START_MAXIMI","ZED=FALSE&amp;VAR:CALENDAR=US&amp;VAR:SYMBOL=00766T10&amp;VAR:INDEX=0"}</definedName>
    <definedName name="_4139__FDSAUDITLINK__" localSheetId="11" hidden="1">{"fdsup://directions/FAT Viewer?action=UPDATE&amp;creator=factset&amp;DYN_ARGS=TRUE&amp;DOC_NAME=FAT:FQL_AUDITING_CLIENT_TEMPLATE.FAT&amp;display_string=Audit&amp;VAR:KEY=DSPUFSJYDI&amp;VAR:QUERY=RkZfRUJJVChBTk4sLTEsLCxSUCk=&amp;WINDOW=FIRST_POPUP&amp;HEIGHT=450&amp;WIDTH=450&amp;START_MAXIMIZED=","FALSE&amp;VAR:CALENDAR=US&amp;VAR:SYMBOL=00766T10&amp;VAR:INDEX=0"}</definedName>
    <definedName name="_4139__FDSAUDITLINK__" localSheetId="3" hidden="1">{"fdsup://directions/FAT Viewer?action=UPDATE&amp;creator=factset&amp;DYN_ARGS=TRUE&amp;DOC_NAME=FAT:FQL_AUDITING_CLIENT_TEMPLATE.FAT&amp;display_string=Audit&amp;VAR:KEY=DSPUFSJYDI&amp;VAR:QUERY=RkZfRUJJVChBTk4sLTEsLCxSUCk=&amp;WINDOW=FIRST_POPUP&amp;HEIGHT=450&amp;WIDTH=450&amp;START_MAXIMIZED=","FALSE&amp;VAR:CALENDAR=US&amp;VAR:SYMBOL=00766T10&amp;VAR:INDEX=0"}</definedName>
    <definedName name="_4139__FDSAUDITLINK__" hidden="1">{"fdsup://directions/FAT Viewer?action=UPDATE&amp;creator=factset&amp;DYN_ARGS=TRUE&amp;DOC_NAME=FAT:FQL_AUDITING_CLIENT_TEMPLATE.FAT&amp;display_string=Audit&amp;VAR:KEY=DSPUFSJYDI&amp;VAR:QUERY=RkZfRUJJVChBTk4sLTEsLCxSUCk=&amp;WINDOW=FIRST_POPUP&amp;HEIGHT=450&amp;WIDTH=450&amp;START_MAXIMIZED=","FALSE&amp;VAR:CALENDAR=US&amp;VAR:SYMBOL=00766T10&amp;VAR:INDEX=0"}</definedName>
    <definedName name="_414__FDSAUDITLINK__" localSheetId="11" hidden="1">{"fdsup://directions/FAT Viewer?action=UPDATE&amp;creator=factset&amp;DYN_ARGS=TRUE&amp;DOC_NAME=FAT:FQL_AUDITING_CLIENT_TEMPLATE.FAT&amp;display_string=Audit&amp;VAR:KEY=FGTYNGXCRE&amp;VAR:QUERY=RkZfQ0FQRVgoQU5OLC0xLCwsUlAp&amp;WINDOW=FIRST_POPUP&amp;HEIGHT=450&amp;WIDTH=450&amp;START_MAXIMIZED=","FALSE&amp;VAR:CALENDAR=FIVEDAY&amp;VAR:SYMBOL=B29633&amp;VAR:INDEX=0"}</definedName>
    <definedName name="_414__FDSAUDITLINK__" localSheetId="3" hidden="1">{"fdsup://directions/FAT Viewer?action=UPDATE&amp;creator=factset&amp;DYN_ARGS=TRUE&amp;DOC_NAME=FAT:FQL_AUDITING_CLIENT_TEMPLATE.FAT&amp;display_string=Audit&amp;VAR:KEY=FGTYNGXCRE&amp;VAR:QUERY=RkZfQ0FQRVgoQU5OLC0xLCwsUlAp&amp;WINDOW=FIRST_POPUP&amp;HEIGHT=450&amp;WIDTH=450&amp;START_MAXIMIZED=","FALSE&amp;VAR:CALENDAR=FIVEDAY&amp;VAR:SYMBOL=B29633&amp;VAR:INDEX=0"}</definedName>
    <definedName name="_414__FDSAUDITLINK__" hidden="1">{"fdsup://directions/FAT Viewer?action=UPDATE&amp;creator=factset&amp;DYN_ARGS=TRUE&amp;DOC_NAME=FAT:FQL_AUDITING_CLIENT_TEMPLATE.FAT&amp;display_string=Audit&amp;VAR:KEY=FGTYNGXCRE&amp;VAR:QUERY=RkZfQ0FQRVgoQU5OLC0xLCwsUlAp&amp;WINDOW=FIRST_POPUP&amp;HEIGHT=450&amp;WIDTH=450&amp;START_MAXIMIZED=","FALSE&amp;VAR:CALENDAR=FIVEDAY&amp;VAR:SYMBOL=B29633&amp;VAR:INDEX=0"}</definedName>
    <definedName name="_4140__FDSAUDITLINK__" localSheetId="11" hidden="1">{"fdsup://directions/FAT Viewer?action=UPDATE&amp;creator=factset&amp;DYN_ARGS=TRUE&amp;DOC_NAME=FAT:FQL_AUDITING_CLIENT_TEMPLATE.FAT&amp;display_string=Audit&amp;VAR:KEY=DMRKJSLMXY&amp;VAR:QUERY=RkZfRUJJVChBTk4sLTIsLCxSUCk=&amp;WINDOW=FIRST_POPUP&amp;HEIGHT=450&amp;WIDTH=450&amp;START_MAXIMIZED=","FALSE&amp;VAR:CALENDAR=US&amp;VAR:SYMBOL=00766T10&amp;VAR:INDEX=0"}</definedName>
    <definedName name="_4140__FDSAUDITLINK__" localSheetId="3" hidden="1">{"fdsup://directions/FAT Viewer?action=UPDATE&amp;creator=factset&amp;DYN_ARGS=TRUE&amp;DOC_NAME=FAT:FQL_AUDITING_CLIENT_TEMPLATE.FAT&amp;display_string=Audit&amp;VAR:KEY=DMRKJSLMXY&amp;VAR:QUERY=RkZfRUJJVChBTk4sLTIsLCxSUCk=&amp;WINDOW=FIRST_POPUP&amp;HEIGHT=450&amp;WIDTH=450&amp;START_MAXIMIZED=","FALSE&amp;VAR:CALENDAR=US&amp;VAR:SYMBOL=00766T10&amp;VAR:INDEX=0"}</definedName>
    <definedName name="_4140__FDSAUDITLINK__" hidden="1">{"fdsup://directions/FAT Viewer?action=UPDATE&amp;creator=factset&amp;DYN_ARGS=TRUE&amp;DOC_NAME=FAT:FQL_AUDITING_CLIENT_TEMPLATE.FAT&amp;display_string=Audit&amp;VAR:KEY=DMRKJSLMXY&amp;VAR:QUERY=RkZfRUJJVChBTk4sLTIsLCxSUCk=&amp;WINDOW=FIRST_POPUP&amp;HEIGHT=450&amp;WIDTH=450&amp;START_MAXIMIZED=","FALSE&amp;VAR:CALENDAR=US&amp;VAR:SYMBOL=00766T10&amp;VAR:INDEX=0"}</definedName>
    <definedName name="_4141__FDSAUDITLINK__" localSheetId="11" hidden="1">{"fdsup://directions/FAT Viewer?action=UPDATE&amp;creator=factset&amp;DYN_ARGS=TRUE&amp;DOC_NAME=FAT:FQL_AUDITING_CLIENT_TEMPLATE.FAT&amp;display_string=Audit&amp;VAR:KEY=DEZYBGHWXG&amp;VAR:QUERY=RkZfRUJJVERBKEFOTiwtMSwsLFJQKQ==&amp;WINDOW=FIRST_POPUP&amp;HEIGHT=450&amp;WIDTH=450&amp;START_MAXIMI","ZED=FALSE&amp;VAR:CALENDAR=US&amp;VAR:SYMBOL=00766T10&amp;VAR:INDEX=0"}</definedName>
    <definedName name="_4141__FDSAUDITLINK__" localSheetId="3" hidden="1">{"fdsup://directions/FAT Viewer?action=UPDATE&amp;creator=factset&amp;DYN_ARGS=TRUE&amp;DOC_NAME=FAT:FQL_AUDITING_CLIENT_TEMPLATE.FAT&amp;display_string=Audit&amp;VAR:KEY=DEZYBGHWXG&amp;VAR:QUERY=RkZfRUJJVERBKEFOTiwtMSwsLFJQKQ==&amp;WINDOW=FIRST_POPUP&amp;HEIGHT=450&amp;WIDTH=450&amp;START_MAXIMI","ZED=FALSE&amp;VAR:CALENDAR=US&amp;VAR:SYMBOL=00766T10&amp;VAR:INDEX=0"}</definedName>
    <definedName name="_4141__FDSAUDITLINK__" hidden="1">{"fdsup://directions/FAT Viewer?action=UPDATE&amp;creator=factset&amp;DYN_ARGS=TRUE&amp;DOC_NAME=FAT:FQL_AUDITING_CLIENT_TEMPLATE.FAT&amp;display_string=Audit&amp;VAR:KEY=DEZYBGHWXG&amp;VAR:QUERY=RkZfRUJJVERBKEFOTiwtMSwsLFJQKQ==&amp;WINDOW=FIRST_POPUP&amp;HEIGHT=450&amp;WIDTH=450&amp;START_MAXIMI","ZED=FALSE&amp;VAR:CALENDAR=US&amp;VAR:SYMBOL=00766T10&amp;VAR:INDEX=0"}</definedName>
    <definedName name="_4142__FDSAUDITLINK__" localSheetId="11" hidden="1">{"fdsup://directions/FAT Viewer?action=UPDATE&amp;creator=factset&amp;DYN_ARGS=TRUE&amp;DOC_NAME=FAT:FQL_AUDITING_CLIENT_TEMPLATE.FAT&amp;display_string=Audit&amp;VAR:KEY=VSVGRYZKVQ&amp;VAR:QUERY=RkZfRUJJVERBKEFOTiwtMiwsLFJQKQ==&amp;WINDOW=FIRST_POPUP&amp;HEIGHT=450&amp;WIDTH=450&amp;START_MAXIMI","ZED=FALSE&amp;VAR:CALENDAR=US&amp;VAR:SYMBOL=00766T10&amp;VAR:INDEX=0"}</definedName>
    <definedName name="_4142__FDSAUDITLINK__" localSheetId="3" hidden="1">{"fdsup://directions/FAT Viewer?action=UPDATE&amp;creator=factset&amp;DYN_ARGS=TRUE&amp;DOC_NAME=FAT:FQL_AUDITING_CLIENT_TEMPLATE.FAT&amp;display_string=Audit&amp;VAR:KEY=VSVGRYZKVQ&amp;VAR:QUERY=RkZfRUJJVERBKEFOTiwtMiwsLFJQKQ==&amp;WINDOW=FIRST_POPUP&amp;HEIGHT=450&amp;WIDTH=450&amp;START_MAXIMI","ZED=FALSE&amp;VAR:CALENDAR=US&amp;VAR:SYMBOL=00766T10&amp;VAR:INDEX=0"}</definedName>
    <definedName name="_4142__FDSAUDITLINK__" hidden="1">{"fdsup://directions/FAT Viewer?action=UPDATE&amp;creator=factset&amp;DYN_ARGS=TRUE&amp;DOC_NAME=FAT:FQL_AUDITING_CLIENT_TEMPLATE.FAT&amp;display_string=Audit&amp;VAR:KEY=VSVGRYZKVQ&amp;VAR:QUERY=RkZfRUJJVERBKEFOTiwtMiwsLFJQKQ==&amp;WINDOW=FIRST_POPUP&amp;HEIGHT=450&amp;WIDTH=450&amp;START_MAXIMI","ZED=FALSE&amp;VAR:CALENDAR=US&amp;VAR:SYMBOL=00766T10&amp;VAR:INDEX=0"}</definedName>
    <definedName name="_4143__FDSAUDITLINK__" localSheetId="11" hidden="1">{"fdsup://Directions/FactSet Auditing Viewer?action=AUDIT_VALUE&amp;DB=129&amp;ID1=00766T10&amp;VALUEID=01001&amp;SDATE=2008&amp;PERIODTYPE=ANN_STD&amp;window=popup_no_bar&amp;width=385&amp;height=120&amp;START_MAXIMIZED=FALSE&amp;creator=factset&amp;display_string=Audit"}</definedName>
    <definedName name="_4143__FDSAUDITLINK__" localSheetId="3" hidden="1">{"fdsup://Directions/FactSet Auditing Viewer?action=AUDIT_VALUE&amp;DB=129&amp;ID1=00766T10&amp;VALUEID=01001&amp;SDATE=2008&amp;PERIODTYPE=ANN_STD&amp;window=popup_no_bar&amp;width=385&amp;height=120&amp;START_MAXIMIZED=FALSE&amp;creator=factset&amp;display_string=Audit"}</definedName>
    <definedName name="_4143__FDSAUDITLINK__" hidden="1">{"fdsup://Directions/FactSet Auditing Viewer?action=AUDIT_VALUE&amp;DB=129&amp;ID1=00766T10&amp;VALUEID=01001&amp;SDATE=2008&amp;PERIODTYPE=ANN_STD&amp;window=popup_no_bar&amp;width=385&amp;height=120&amp;START_MAXIMIZED=FALSE&amp;creator=factset&amp;display_string=Audit"}</definedName>
    <definedName name="_4144__FDSAUDITLINK__" localSheetId="11" hidden="1">{"fdsup://Directions/FactSet Auditing Viewer?action=AUDIT_VALUE&amp;DB=129&amp;ID1=00766T10&amp;VALUEID=01001&amp;SDATE=2007&amp;PERIODTYPE=ANN_STD&amp;window=popup_no_bar&amp;width=385&amp;height=120&amp;START_MAXIMIZED=FALSE&amp;creator=factset&amp;display_string=Audit"}</definedName>
    <definedName name="_4144__FDSAUDITLINK__" localSheetId="3" hidden="1">{"fdsup://Directions/FactSet Auditing Viewer?action=AUDIT_VALUE&amp;DB=129&amp;ID1=00766T10&amp;VALUEID=01001&amp;SDATE=2007&amp;PERIODTYPE=ANN_STD&amp;window=popup_no_bar&amp;width=385&amp;height=120&amp;START_MAXIMIZED=FALSE&amp;creator=factset&amp;display_string=Audit"}</definedName>
    <definedName name="_4144__FDSAUDITLINK__" hidden="1">{"fdsup://Directions/FactSet Auditing Viewer?action=AUDIT_VALUE&amp;DB=129&amp;ID1=00766T10&amp;VALUEID=01001&amp;SDATE=2007&amp;PERIODTYPE=ANN_STD&amp;window=popup_no_bar&amp;width=385&amp;height=120&amp;START_MAXIMIZED=FALSE&amp;creator=factset&amp;display_string=Audit"}</definedName>
    <definedName name="_4145__FDSAUDITLINK__" localSheetId="11" hidden="1">{"fdsup://directions/FAT Viewer?action=UPDATE&amp;creator=factset&amp;DYN_ARGS=TRUE&amp;DOC_NAME=FAT:FQL_AUDITING_CLIENT_TEMPLATE.FAT&amp;display_string=Audit&amp;VAR:KEY=JULOLQDIJI&amp;VAR:QUERY=RkZfQ0FQRVgoQU5OLDAsLCxSUCk=&amp;WINDOW=FIRST_POPUP&amp;HEIGHT=450&amp;WIDTH=450&amp;START_MAXIMIZED=","FALSE&amp;VAR:CALENDAR=US&amp;VAR:SYMBOL=B0N3K5&amp;VAR:INDEX=0"}</definedName>
    <definedName name="_4145__FDSAUDITLINK__" localSheetId="3" hidden="1">{"fdsup://directions/FAT Viewer?action=UPDATE&amp;creator=factset&amp;DYN_ARGS=TRUE&amp;DOC_NAME=FAT:FQL_AUDITING_CLIENT_TEMPLATE.FAT&amp;display_string=Audit&amp;VAR:KEY=JULOLQDIJI&amp;VAR:QUERY=RkZfQ0FQRVgoQU5OLDAsLCxSUCk=&amp;WINDOW=FIRST_POPUP&amp;HEIGHT=450&amp;WIDTH=450&amp;START_MAXIMIZED=","FALSE&amp;VAR:CALENDAR=US&amp;VAR:SYMBOL=B0N3K5&amp;VAR:INDEX=0"}</definedName>
    <definedName name="_4145__FDSAUDITLINK__" hidden="1">{"fdsup://directions/FAT Viewer?action=UPDATE&amp;creator=factset&amp;DYN_ARGS=TRUE&amp;DOC_NAME=FAT:FQL_AUDITING_CLIENT_TEMPLATE.FAT&amp;display_string=Audit&amp;VAR:KEY=JULOLQDIJI&amp;VAR:QUERY=RkZfQ0FQRVgoQU5OLDAsLCxSUCk=&amp;WINDOW=FIRST_POPUP&amp;HEIGHT=450&amp;WIDTH=450&amp;START_MAXIMIZED=","FALSE&amp;VAR:CALENDAR=US&amp;VAR:SYMBOL=B0N3K5&amp;VAR:INDEX=0"}</definedName>
    <definedName name="_4146__FDSAUDITLINK__" localSheetId="11" hidden="1">{"fdsup://directions/FAT Viewer?action=UPDATE&amp;creator=factset&amp;DYN_ARGS=TRUE&amp;DOC_NAME=FAT:FQL_AUDITING_CLIENT_TEMPLATE.FAT&amp;display_string=Audit&amp;VAR:KEY=NUVWFIFQLC&amp;VAR:QUERY=RkZfQ0FQRVgoQU5OLC0xLCwsUlAp&amp;WINDOW=FIRST_POPUP&amp;HEIGHT=450&amp;WIDTH=450&amp;START_MAXIMIZED=","FALSE&amp;VAR:CALENDAR=US&amp;VAR:SYMBOL=B0N3K5&amp;VAR:INDEX=0"}</definedName>
    <definedName name="_4146__FDSAUDITLINK__" localSheetId="3" hidden="1">{"fdsup://directions/FAT Viewer?action=UPDATE&amp;creator=factset&amp;DYN_ARGS=TRUE&amp;DOC_NAME=FAT:FQL_AUDITING_CLIENT_TEMPLATE.FAT&amp;display_string=Audit&amp;VAR:KEY=NUVWFIFQLC&amp;VAR:QUERY=RkZfQ0FQRVgoQU5OLC0xLCwsUlAp&amp;WINDOW=FIRST_POPUP&amp;HEIGHT=450&amp;WIDTH=450&amp;START_MAXIMIZED=","FALSE&amp;VAR:CALENDAR=US&amp;VAR:SYMBOL=B0N3K5&amp;VAR:INDEX=0"}</definedName>
    <definedName name="_4146__FDSAUDITLINK__" hidden="1">{"fdsup://directions/FAT Viewer?action=UPDATE&amp;creator=factset&amp;DYN_ARGS=TRUE&amp;DOC_NAME=FAT:FQL_AUDITING_CLIENT_TEMPLATE.FAT&amp;display_string=Audit&amp;VAR:KEY=NUVWFIFQLC&amp;VAR:QUERY=RkZfQ0FQRVgoQU5OLC0xLCwsUlAp&amp;WINDOW=FIRST_POPUP&amp;HEIGHT=450&amp;WIDTH=450&amp;START_MAXIMIZED=","FALSE&amp;VAR:CALENDAR=US&amp;VAR:SYMBOL=B0N3K5&amp;VAR:INDEX=0"}</definedName>
    <definedName name="_4147__FDSAUDITLINK__" localSheetId="11" hidden="1">{"fdsup://directions/FAT Viewer?action=UPDATE&amp;creator=factset&amp;DYN_ARGS=TRUE&amp;DOC_NAME=FAT:FQL_AUDITING_CLIENT_TEMPLATE.FAT&amp;display_string=Audit&amp;VAR:KEY=XQNCFEDENS&amp;VAR:QUERY=RkZfQ0FQRVgoQU5OLC0yLCwsUlAp&amp;WINDOW=FIRST_POPUP&amp;HEIGHT=450&amp;WIDTH=450&amp;START_MAXIMIZED=","FALSE&amp;VAR:CALENDAR=US&amp;VAR:SYMBOL=B0N3K5&amp;VAR:INDEX=0"}</definedName>
    <definedName name="_4147__FDSAUDITLINK__" localSheetId="3" hidden="1">{"fdsup://directions/FAT Viewer?action=UPDATE&amp;creator=factset&amp;DYN_ARGS=TRUE&amp;DOC_NAME=FAT:FQL_AUDITING_CLIENT_TEMPLATE.FAT&amp;display_string=Audit&amp;VAR:KEY=XQNCFEDENS&amp;VAR:QUERY=RkZfQ0FQRVgoQU5OLC0yLCwsUlAp&amp;WINDOW=FIRST_POPUP&amp;HEIGHT=450&amp;WIDTH=450&amp;START_MAXIMIZED=","FALSE&amp;VAR:CALENDAR=US&amp;VAR:SYMBOL=B0N3K5&amp;VAR:INDEX=0"}</definedName>
    <definedName name="_4147__FDSAUDITLINK__" hidden="1">{"fdsup://directions/FAT Viewer?action=UPDATE&amp;creator=factset&amp;DYN_ARGS=TRUE&amp;DOC_NAME=FAT:FQL_AUDITING_CLIENT_TEMPLATE.FAT&amp;display_string=Audit&amp;VAR:KEY=XQNCFEDENS&amp;VAR:QUERY=RkZfQ0FQRVgoQU5OLC0yLCwsUlAp&amp;WINDOW=FIRST_POPUP&amp;HEIGHT=450&amp;WIDTH=450&amp;START_MAXIMIZED=","FALSE&amp;VAR:CALENDAR=US&amp;VAR:SYMBOL=B0N3K5&amp;VAR:INDEX=0"}</definedName>
    <definedName name="_4148__FDSAUDITLINK__" localSheetId="11" hidden="1">{"fdsup://directions/FAT Viewer?action=UPDATE&amp;creator=factset&amp;DYN_ARGS=TRUE&amp;DOC_NAME=FAT:FQL_AUDITING_CLIENT_TEMPLATE.FAT&amp;display_string=Audit&amp;VAR:KEY=VILQVSJEDM&amp;VAR:QUERY=RkZfTkVUX0lOQyhBTk4sLTEsLCxSUCk=&amp;WINDOW=FIRST_POPUP&amp;HEIGHT=450&amp;WIDTH=450&amp;START_MAXIMI","ZED=FALSE&amp;VAR:CALENDAR=US&amp;VAR:SYMBOL=B0N3K5&amp;VAR:INDEX=0"}</definedName>
    <definedName name="_4148__FDSAUDITLINK__" localSheetId="3" hidden="1">{"fdsup://directions/FAT Viewer?action=UPDATE&amp;creator=factset&amp;DYN_ARGS=TRUE&amp;DOC_NAME=FAT:FQL_AUDITING_CLIENT_TEMPLATE.FAT&amp;display_string=Audit&amp;VAR:KEY=VILQVSJEDM&amp;VAR:QUERY=RkZfTkVUX0lOQyhBTk4sLTEsLCxSUCk=&amp;WINDOW=FIRST_POPUP&amp;HEIGHT=450&amp;WIDTH=450&amp;START_MAXIMI","ZED=FALSE&amp;VAR:CALENDAR=US&amp;VAR:SYMBOL=B0N3K5&amp;VAR:INDEX=0"}</definedName>
    <definedName name="_4148__FDSAUDITLINK__" hidden="1">{"fdsup://directions/FAT Viewer?action=UPDATE&amp;creator=factset&amp;DYN_ARGS=TRUE&amp;DOC_NAME=FAT:FQL_AUDITING_CLIENT_TEMPLATE.FAT&amp;display_string=Audit&amp;VAR:KEY=VILQVSJEDM&amp;VAR:QUERY=RkZfTkVUX0lOQyhBTk4sLTEsLCxSUCk=&amp;WINDOW=FIRST_POPUP&amp;HEIGHT=450&amp;WIDTH=450&amp;START_MAXIMI","ZED=FALSE&amp;VAR:CALENDAR=US&amp;VAR:SYMBOL=B0N3K5&amp;VAR:INDEX=0"}</definedName>
    <definedName name="_4149__FDSAUDITLINK__" localSheetId="11" hidden="1">{"fdsup://directions/FAT Viewer?action=UPDATE&amp;creator=factset&amp;DYN_ARGS=TRUE&amp;DOC_NAME=FAT:FQL_AUDITING_CLIENT_TEMPLATE.FAT&amp;display_string=Audit&amp;VAR:KEY=DGRCZYZSJA&amp;VAR:QUERY=RkZfTkVUX0lOQyhBTk4sLTIsLCxSUCk=&amp;WINDOW=FIRST_POPUP&amp;HEIGHT=450&amp;WIDTH=450&amp;START_MAXIMI","ZED=FALSE&amp;VAR:CALENDAR=US&amp;VAR:SYMBOL=B0N3K5&amp;VAR:INDEX=0"}</definedName>
    <definedName name="_4149__FDSAUDITLINK__" localSheetId="3" hidden="1">{"fdsup://directions/FAT Viewer?action=UPDATE&amp;creator=factset&amp;DYN_ARGS=TRUE&amp;DOC_NAME=FAT:FQL_AUDITING_CLIENT_TEMPLATE.FAT&amp;display_string=Audit&amp;VAR:KEY=DGRCZYZSJA&amp;VAR:QUERY=RkZfTkVUX0lOQyhBTk4sLTIsLCxSUCk=&amp;WINDOW=FIRST_POPUP&amp;HEIGHT=450&amp;WIDTH=450&amp;START_MAXIMI","ZED=FALSE&amp;VAR:CALENDAR=US&amp;VAR:SYMBOL=B0N3K5&amp;VAR:INDEX=0"}</definedName>
    <definedName name="_4149__FDSAUDITLINK__" hidden="1">{"fdsup://directions/FAT Viewer?action=UPDATE&amp;creator=factset&amp;DYN_ARGS=TRUE&amp;DOC_NAME=FAT:FQL_AUDITING_CLIENT_TEMPLATE.FAT&amp;display_string=Audit&amp;VAR:KEY=DGRCZYZSJA&amp;VAR:QUERY=RkZfTkVUX0lOQyhBTk4sLTIsLCxSUCk=&amp;WINDOW=FIRST_POPUP&amp;HEIGHT=450&amp;WIDTH=450&amp;START_MAXIMI","ZED=FALSE&amp;VAR:CALENDAR=US&amp;VAR:SYMBOL=B0N3K5&amp;VAR:INDEX=0"}</definedName>
    <definedName name="_415__FDSAUDITLINK__" localSheetId="11" hidden="1">{"fdsup://directions/FAT Viewer?action=UPDATE&amp;creator=factset&amp;DYN_ARGS=TRUE&amp;DOC_NAME=FAT:FQL_AUDITING_CLIENT_TEMPLATE.FAT&amp;display_string=Audit&amp;VAR:KEY=FULODEBOZI&amp;VAR:QUERY=RkZfQ0FQRVgoQU5OLC0yLCwsUlAp&amp;WINDOW=FIRST_POPUP&amp;HEIGHT=450&amp;WIDTH=450&amp;START_MAXIMIZED=","FALSE&amp;VAR:CALENDAR=FIVEDAY&amp;VAR:SYMBOL=B29633&amp;VAR:INDEX=0"}</definedName>
    <definedName name="_415__FDSAUDITLINK__" localSheetId="3" hidden="1">{"fdsup://directions/FAT Viewer?action=UPDATE&amp;creator=factset&amp;DYN_ARGS=TRUE&amp;DOC_NAME=FAT:FQL_AUDITING_CLIENT_TEMPLATE.FAT&amp;display_string=Audit&amp;VAR:KEY=FULODEBOZI&amp;VAR:QUERY=RkZfQ0FQRVgoQU5OLC0yLCwsUlAp&amp;WINDOW=FIRST_POPUP&amp;HEIGHT=450&amp;WIDTH=450&amp;START_MAXIMIZED=","FALSE&amp;VAR:CALENDAR=FIVEDAY&amp;VAR:SYMBOL=B29633&amp;VAR:INDEX=0"}</definedName>
    <definedName name="_415__FDSAUDITLINK__" hidden="1">{"fdsup://directions/FAT Viewer?action=UPDATE&amp;creator=factset&amp;DYN_ARGS=TRUE&amp;DOC_NAME=FAT:FQL_AUDITING_CLIENT_TEMPLATE.FAT&amp;display_string=Audit&amp;VAR:KEY=FULODEBOZI&amp;VAR:QUERY=RkZfQ0FQRVgoQU5OLC0yLCwsUlAp&amp;WINDOW=FIRST_POPUP&amp;HEIGHT=450&amp;WIDTH=450&amp;START_MAXIMIZED=","FALSE&amp;VAR:CALENDAR=FIVEDAY&amp;VAR:SYMBOL=B29633&amp;VAR:INDEX=0"}</definedName>
    <definedName name="_4150__FDSAUDITLINK__" localSheetId="11" hidden="1">{"fdsup://directions/FAT Viewer?action=UPDATE&amp;creator=factset&amp;DYN_ARGS=TRUE&amp;DOC_NAME=FAT:FQL_AUDITING_CLIENT_TEMPLATE.FAT&amp;display_string=Audit&amp;VAR:KEY=BCDALCTOJG&amp;VAR:QUERY=RkZfRUJJVF9PUEVSKEFOTiwtMSwsLFJQKQ==&amp;WINDOW=FIRST_POPUP&amp;HEIGHT=450&amp;WIDTH=450&amp;START_MA","XIMIZED=FALSE&amp;VAR:CALENDAR=US&amp;VAR:SYMBOL=B0N3K5&amp;VAR:INDEX=0"}</definedName>
    <definedName name="_4150__FDSAUDITLINK__" localSheetId="3" hidden="1">{"fdsup://directions/FAT Viewer?action=UPDATE&amp;creator=factset&amp;DYN_ARGS=TRUE&amp;DOC_NAME=FAT:FQL_AUDITING_CLIENT_TEMPLATE.FAT&amp;display_string=Audit&amp;VAR:KEY=BCDALCTOJG&amp;VAR:QUERY=RkZfRUJJVF9PUEVSKEFOTiwtMSwsLFJQKQ==&amp;WINDOW=FIRST_POPUP&amp;HEIGHT=450&amp;WIDTH=450&amp;START_MA","XIMIZED=FALSE&amp;VAR:CALENDAR=US&amp;VAR:SYMBOL=B0N3K5&amp;VAR:INDEX=0"}</definedName>
    <definedName name="_4150__FDSAUDITLINK__" hidden="1">{"fdsup://directions/FAT Viewer?action=UPDATE&amp;creator=factset&amp;DYN_ARGS=TRUE&amp;DOC_NAME=FAT:FQL_AUDITING_CLIENT_TEMPLATE.FAT&amp;display_string=Audit&amp;VAR:KEY=BCDALCTOJG&amp;VAR:QUERY=RkZfRUJJVF9PUEVSKEFOTiwtMSwsLFJQKQ==&amp;WINDOW=FIRST_POPUP&amp;HEIGHT=450&amp;WIDTH=450&amp;START_MA","XIMIZED=FALSE&amp;VAR:CALENDAR=US&amp;VAR:SYMBOL=B0N3K5&amp;VAR:INDEX=0"}</definedName>
    <definedName name="_4151__FDSAUDITLINK__" localSheetId="11" hidden="1">{"fdsup://directions/FAT Viewer?action=UPDATE&amp;creator=factset&amp;DYN_ARGS=TRUE&amp;DOC_NAME=FAT:FQL_AUDITING_CLIENT_TEMPLATE.FAT&amp;display_string=Audit&amp;VAR:KEY=PILQTIBIVC&amp;VAR:QUERY=RkZfRUJJVChBTk4sLTIsLCxSUCk=&amp;WINDOW=FIRST_POPUP&amp;HEIGHT=450&amp;WIDTH=450&amp;START_MAXIMIZED=","FALSE&amp;VAR:CALENDAR=US&amp;VAR:SYMBOL=B0N3K5&amp;VAR:INDEX=0"}</definedName>
    <definedName name="_4151__FDSAUDITLINK__" localSheetId="3" hidden="1">{"fdsup://directions/FAT Viewer?action=UPDATE&amp;creator=factset&amp;DYN_ARGS=TRUE&amp;DOC_NAME=FAT:FQL_AUDITING_CLIENT_TEMPLATE.FAT&amp;display_string=Audit&amp;VAR:KEY=PILQTIBIVC&amp;VAR:QUERY=RkZfRUJJVChBTk4sLTIsLCxSUCk=&amp;WINDOW=FIRST_POPUP&amp;HEIGHT=450&amp;WIDTH=450&amp;START_MAXIMIZED=","FALSE&amp;VAR:CALENDAR=US&amp;VAR:SYMBOL=B0N3K5&amp;VAR:INDEX=0"}</definedName>
    <definedName name="_4151__FDSAUDITLINK__" hidden="1">{"fdsup://directions/FAT Viewer?action=UPDATE&amp;creator=factset&amp;DYN_ARGS=TRUE&amp;DOC_NAME=FAT:FQL_AUDITING_CLIENT_TEMPLATE.FAT&amp;display_string=Audit&amp;VAR:KEY=PILQTIBIVC&amp;VAR:QUERY=RkZfRUJJVChBTk4sLTIsLCxSUCk=&amp;WINDOW=FIRST_POPUP&amp;HEIGHT=450&amp;WIDTH=450&amp;START_MAXIMIZED=","FALSE&amp;VAR:CALENDAR=US&amp;VAR:SYMBOL=B0N3K5&amp;VAR:INDEX=0"}</definedName>
    <definedName name="_4152__FDSAUDITLINK__" localSheetId="11" hidden="1">{"fdsup://directions/FAT Viewer?action=UPDATE&amp;creator=factset&amp;DYN_ARGS=TRUE&amp;DOC_NAME=FAT:FQL_AUDITING_CLIENT_TEMPLATE.FAT&amp;display_string=Audit&amp;VAR:KEY=PWVCPWXQDM&amp;VAR:QUERY=RkZfRUJJVERBX09QRVIoQU5OLC0xLCwsUlAp&amp;WINDOW=FIRST_POPUP&amp;HEIGHT=450&amp;WIDTH=450&amp;START_MA","XIMIZED=FALSE&amp;VAR:CALENDAR=US&amp;VAR:SYMBOL=B0N3K5&amp;VAR:INDEX=0"}</definedName>
    <definedName name="_4152__FDSAUDITLINK__" localSheetId="3" hidden="1">{"fdsup://directions/FAT Viewer?action=UPDATE&amp;creator=factset&amp;DYN_ARGS=TRUE&amp;DOC_NAME=FAT:FQL_AUDITING_CLIENT_TEMPLATE.FAT&amp;display_string=Audit&amp;VAR:KEY=PWVCPWXQDM&amp;VAR:QUERY=RkZfRUJJVERBX09QRVIoQU5OLC0xLCwsUlAp&amp;WINDOW=FIRST_POPUP&amp;HEIGHT=450&amp;WIDTH=450&amp;START_MA","XIMIZED=FALSE&amp;VAR:CALENDAR=US&amp;VAR:SYMBOL=B0N3K5&amp;VAR:INDEX=0"}</definedName>
    <definedName name="_4152__FDSAUDITLINK__" hidden="1">{"fdsup://directions/FAT Viewer?action=UPDATE&amp;creator=factset&amp;DYN_ARGS=TRUE&amp;DOC_NAME=FAT:FQL_AUDITING_CLIENT_TEMPLATE.FAT&amp;display_string=Audit&amp;VAR:KEY=PWVCPWXQDM&amp;VAR:QUERY=RkZfRUJJVERBX09QRVIoQU5OLC0xLCwsUlAp&amp;WINDOW=FIRST_POPUP&amp;HEIGHT=450&amp;WIDTH=450&amp;START_MA","XIMIZED=FALSE&amp;VAR:CALENDAR=US&amp;VAR:SYMBOL=B0N3K5&amp;VAR:INDEX=0"}</definedName>
    <definedName name="_4153__FDSAUDITLINK__" localSheetId="11" hidden="1">{"fdsup://directions/FAT Viewer?action=UPDATE&amp;creator=factset&amp;DYN_ARGS=TRUE&amp;DOC_NAME=FAT:FQL_AUDITING_CLIENT_TEMPLATE.FAT&amp;display_string=Audit&amp;VAR:KEY=XEPGHCNUPM&amp;VAR:QUERY=RkZfRUJJVERBKEFOTiwtMiwsLFJQKQ==&amp;WINDOW=FIRST_POPUP&amp;HEIGHT=450&amp;WIDTH=450&amp;START_MAXIMI","ZED=FALSE&amp;VAR:CALENDAR=US&amp;VAR:SYMBOL=B0N3K5&amp;VAR:INDEX=0"}</definedName>
    <definedName name="_4153__FDSAUDITLINK__" localSheetId="3" hidden="1">{"fdsup://directions/FAT Viewer?action=UPDATE&amp;creator=factset&amp;DYN_ARGS=TRUE&amp;DOC_NAME=FAT:FQL_AUDITING_CLIENT_TEMPLATE.FAT&amp;display_string=Audit&amp;VAR:KEY=XEPGHCNUPM&amp;VAR:QUERY=RkZfRUJJVERBKEFOTiwtMiwsLFJQKQ==&amp;WINDOW=FIRST_POPUP&amp;HEIGHT=450&amp;WIDTH=450&amp;START_MAXIMI","ZED=FALSE&amp;VAR:CALENDAR=US&amp;VAR:SYMBOL=B0N3K5&amp;VAR:INDEX=0"}</definedName>
    <definedName name="_4153__FDSAUDITLINK__" hidden="1">{"fdsup://directions/FAT Viewer?action=UPDATE&amp;creator=factset&amp;DYN_ARGS=TRUE&amp;DOC_NAME=FAT:FQL_AUDITING_CLIENT_TEMPLATE.FAT&amp;display_string=Audit&amp;VAR:KEY=XEPGHCNUPM&amp;VAR:QUERY=RkZfRUJJVERBKEFOTiwtMiwsLFJQKQ==&amp;WINDOW=FIRST_POPUP&amp;HEIGHT=450&amp;WIDTH=450&amp;START_MAXIMI","ZED=FALSE&amp;VAR:CALENDAR=US&amp;VAR:SYMBOL=B0N3K5&amp;VAR:INDEX=0"}</definedName>
    <definedName name="_4154__FDSAUDITLINK__" localSheetId="11" hidden="1">{"fdsup://Directions/FactSet Auditing Viewer?action=AUDIT_VALUE&amp;DB=129&amp;ID1=B0N3K5&amp;VALUEID=01001&amp;SDATE=2009&amp;PERIODTYPE=ANN_STD&amp;window=popup_no_bar&amp;width=385&amp;height=120&amp;START_MAXIMIZED=FALSE&amp;creator=factset&amp;display_string=Audit"}</definedName>
    <definedName name="_4154__FDSAUDITLINK__" localSheetId="3" hidden="1">{"fdsup://Directions/FactSet Auditing Viewer?action=AUDIT_VALUE&amp;DB=129&amp;ID1=B0N3K5&amp;VALUEID=01001&amp;SDATE=2009&amp;PERIODTYPE=ANN_STD&amp;window=popup_no_bar&amp;width=385&amp;height=120&amp;START_MAXIMIZED=FALSE&amp;creator=factset&amp;display_string=Audit"}</definedName>
    <definedName name="_4154__FDSAUDITLINK__" hidden="1">{"fdsup://Directions/FactSet Auditing Viewer?action=AUDIT_VALUE&amp;DB=129&amp;ID1=B0N3K5&amp;VALUEID=01001&amp;SDATE=2009&amp;PERIODTYPE=ANN_STD&amp;window=popup_no_bar&amp;width=385&amp;height=120&amp;START_MAXIMIZED=FALSE&amp;creator=factset&amp;display_string=Audit"}</definedName>
    <definedName name="_4155__FDSAUDITLINK__" localSheetId="11" hidden="1">{"fdsup://Directions/FactSet Auditing Viewer?action=AUDIT_VALUE&amp;DB=129&amp;ID1=B0N3K5&amp;VALUEID=01001&amp;SDATE=2008&amp;PERIODTYPE=ANN_STD&amp;window=popup_no_bar&amp;width=385&amp;height=120&amp;START_MAXIMIZED=FALSE&amp;creator=factset&amp;display_string=Audit"}</definedName>
    <definedName name="_4155__FDSAUDITLINK__" localSheetId="3" hidden="1">{"fdsup://Directions/FactSet Auditing Viewer?action=AUDIT_VALUE&amp;DB=129&amp;ID1=B0N3K5&amp;VALUEID=01001&amp;SDATE=2008&amp;PERIODTYPE=ANN_STD&amp;window=popup_no_bar&amp;width=385&amp;height=120&amp;START_MAXIMIZED=FALSE&amp;creator=factset&amp;display_string=Audit"}</definedName>
    <definedName name="_4155__FDSAUDITLINK__" hidden="1">{"fdsup://Directions/FactSet Auditing Viewer?action=AUDIT_VALUE&amp;DB=129&amp;ID1=B0N3K5&amp;VALUEID=01001&amp;SDATE=2008&amp;PERIODTYPE=ANN_STD&amp;window=popup_no_bar&amp;width=385&amp;height=120&amp;START_MAXIMIZED=FALSE&amp;creator=factset&amp;display_string=Audit"}</definedName>
    <definedName name="_4156__FDSAUDITLINK__" localSheetId="11" hidden="1">{"fdsup://directions/FAT Viewer?action=UPDATE&amp;creator=factset&amp;DYN_ARGS=TRUE&amp;DOC_NAME=FAT:FQL_AUDITING_CLIENT_TEMPLATE.FAT&amp;display_string=Audit&amp;VAR:KEY=TCNSNAPUZG&amp;VAR:QUERY=RkZfQ0FQRVgoQU5OLDAsLCxSUCk=&amp;WINDOW=FIRST_POPUP&amp;HEIGHT=450&amp;WIDTH=450&amp;START_MAXIMIZED=","FALSE&amp;VAR:CALENDAR=US&amp;VAR:SYMBOL=B16FTB&amp;VAR:INDEX=0"}</definedName>
    <definedName name="_4156__FDSAUDITLINK__" localSheetId="3" hidden="1">{"fdsup://directions/FAT Viewer?action=UPDATE&amp;creator=factset&amp;DYN_ARGS=TRUE&amp;DOC_NAME=FAT:FQL_AUDITING_CLIENT_TEMPLATE.FAT&amp;display_string=Audit&amp;VAR:KEY=TCNSNAPUZG&amp;VAR:QUERY=RkZfQ0FQRVgoQU5OLDAsLCxSUCk=&amp;WINDOW=FIRST_POPUP&amp;HEIGHT=450&amp;WIDTH=450&amp;START_MAXIMIZED=","FALSE&amp;VAR:CALENDAR=US&amp;VAR:SYMBOL=B16FTB&amp;VAR:INDEX=0"}</definedName>
    <definedName name="_4156__FDSAUDITLINK__" hidden="1">{"fdsup://directions/FAT Viewer?action=UPDATE&amp;creator=factset&amp;DYN_ARGS=TRUE&amp;DOC_NAME=FAT:FQL_AUDITING_CLIENT_TEMPLATE.FAT&amp;display_string=Audit&amp;VAR:KEY=TCNSNAPUZG&amp;VAR:QUERY=RkZfQ0FQRVgoQU5OLDAsLCxSUCk=&amp;WINDOW=FIRST_POPUP&amp;HEIGHT=450&amp;WIDTH=450&amp;START_MAXIMIZED=","FALSE&amp;VAR:CALENDAR=US&amp;VAR:SYMBOL=B16FTB&amp;VAR:INDEX=0"}</definedName>
    <definedName name="_4157__FDSAUDITLINK__" localSheetId="11" hidden="1">{"fdsup://directions/FAT Viewer?action=UPDATE&amp;creator=factset&amp;DYN_ARGS=TRUE&amp;DOC_NAME=FAT:FQL_AUDITING_CLIENT_TEMPLATE.FAT&amp;display_string=Audit&amp;VAR:KEY=BETUPKRIRK&amp;VAR:QUERY=RkZfQ0FQRVgoQU5OLC0xLCwsUlAp&amp;WINDOW=FIRST_POPUP&amp;HEIGHT=450&amp;WIDTH=450&amp;START_MAXIMIZED=","FALSE&amp;VAR:CALENDAR=US&amp;VAR:SYMBOL=B16FTB&amp;VAR:INDEX=0"}</definedName>
    <definedName name="_4157__FDSAUDITLINK__" localSheetId="3" hidden="1">{"fdsup://directions/FAT Viewer?action=UPDATE&amp;creator=factset&amp;DYN_ARGS=TRUE&amp;DOC_NAME=FAT:FQL_AUDITING_CLIENT_TEMPLATE.FAT&amp;display_string=Audit&amp;VAR:KEY=BETUPKRIRK&amp;VAR:QUERY=RkZfQ0FQRVgoQU5OLC0xLCwsUlAp&amp;WINDOW=FIRST_POPUP&amp;HEIGHT=450&amp;WIDTH=450&amp;START_MAXIMIZED=","FALSE&amp;VAR:CALENDAR=US&amp;VAR:SYMBOL=B16FTB&amp;VAR:INDEX=0"}</definedName>
    <definedName name="_4157__FDSAUDITLINK__" hidden="1">{"fdsup://directions/FAT Viewer?action=UPDATE&amp;creator=factset&amp;DYN_ARGS=TRUE&amp;DOC_NAME=FAT:FQL_AUDITING_CLIENT_TEMPLATE.FAT&amp;display_string=Audit&amp;VAR:KEY=BETUPKRIRK&amp;VAR:QUERY=RkZfQ0FQRVgoQU5OLC0xLCwsUlAp&amp;WINDOW=FIRST_POPUP&amp;HEIGHT=450&amp;WIDTH=450&amp;START_MAXIMIZED=","FALSE&amp;VAR:CALENDAR=US&amp;VAR:SYMBOL=B16FTB&amp;VAR:INDEX=0"}</definedName>
    <definedName name="_4158__FDSAUDITLINK__" localSheetId="11" hidden="1">{"fdsup://directions/FAT Viewer?action=UPDATE&amp;creator=factset&amp;DYN_ARGS=TRUE&amp;DOC_NAME=FAT:FQL_AUDITING_CLIENT_TEMPLATE.FAT&amp;display_string=Audit&amp;VAR:KEY=HYZOJCNMNS&amp;VAR:QUERY=RkZfQ0FQRVgoQU5OLC0yLCwsUlAp&amp;WINDOW=FIRST_POPUP&amp;HEIGHT=450&amp;WIDTH=450&amp;START_MAXIMIZED=","FALSE&amp;VAR:CALENDAR=US&amp;VAR:SYMBOL=B16FTB&amp;VAR:INDEX=0"}</definedName>
    <definedName name="_4158__FDSAUDITLINK__" localSheetId="3" hidden="1">{"fdsup://directions/FAT Viewer?action=UPDATE&amp;creator=factset&amp;DYN_ARGS=TRUE&amp;DOC_NAME=FAT:FQL_AUDITING_CLIENT_TEMPLATE.FAT&amp;display_string=Audit&amp;VAR:KEY=HYZOJCNMNS&amp;VAR:QUERY=RkZfQ0FQRVgoQU5OLC0yLCwsUlAp&amp;WINDOW=FIRST_POPUP&amp;HEIGHT=450&amp;WIDTH=450&amp;START_MAXIMIZED=","FALSE&amp;VAR:CALENDAR=US&amp;VAR:SYMBOL=B16FTB&amp;VAR:INDEX=0"}</definedName>
    <definedName name="_4158__FDSAUDITLINK__" hidden="1">{"fdsup://directions/FAT Viewer?action=UPDATE&amp;creator=factset&amp;DYN_ARGS=TRUE&amp;DOC_NAME=FAT:FQL_AUDITING_CLIENT_TEMPLATE.FAT&amp;display_string=Audit&amp;VAR:KEY=HYZOJCNMNS&amp;VAR:QUERY=RkZfQ0FQRVgoQU5OLC0yLCwsUlAp&amp;WINDOW=FIRST_POPUP&amp;HEIGHT=450&amp;WIDTH=450&amp;START_MAXIMIZED=","FALSE&amp;VAR:CALENDAR=US&amp;VAR:SYMBOL=B16FTB&amp;VAR:INDEX=0"}</definedName>
    <definedName name="_4159__FDSAUDITLINK__" localSheetId="11" hidden="1">{"fdsup://directions/FAT Viewer?action=UPDATE&amp;creator=factset&amp;DYN_ARGS=TRUE&amp;DOC_NAME=FAT:FQL_AUDITING_CLIENT_TEMPLATE.FAT&amp;display_string=Audit&amp;VAR:KEY=VAFQFWXWRY&amp;VAR:QUERY=RkZfTkVUX0lOQyhBTk4sLTEsLCxSUCk=&amp;WINDOW=FIRST_POPUP&amp;HEIGHT=450&amp;WIDTH=450&amp;START_MAXIMI","ZED=FALSE&amp;VAR:CALENDAR=US&amp;VAR:SYMBOL=B16FTB&amp;VAR:INDEX=0"}</definedName>
    <definedName name="_4159__FDSAUDITLINK__" localSheetId="3" hidden="1">{"fdsup://directions/FAT Viewer?action=UPDATE&amp;creator=factset&amp;DYN_ARGS=TRUE&amp;DOC_NAME=FAT:FQL_AUDITING_CLIENT_TEMPLATE.FAT&amp;display_string=Audit&amp;VAR:KEY=VAFQFWXWRY&amp;VAR:QUERY=RkZfTkVUX0lOQyhBTk4sLTEsLCxSUCk=&amp;WINDOW=FIRST_POPUP&amp;HEIGHT=450&amp;WIDTH=450&amp;START_MAXIMI","ZED=FALSE&amp;VAR:CALENDAR=US&amp;VAR:SYMBOL=B16FTB&amp;VAR:INDEX=0"}</definedName>
    <definedName name="_4159__FDSAUDITLINK__" hidden="1">{"fdsup://directions/FAT Viewer?action=UPDATE&amp;creator=factset&amp;DYN_ARGS=TRUE&amp;DOC_NAME=FAT:FQL_AUDITING_CLIENT_TEMPLATE.FAT&amp;display_string=Audit&amp;VAR:KEY=VAFQFWXWRY&amp;VAR:QUERY=RkZfTkVUX0lOQyhBTk4sLTEsLCxSUCk=&amp;WINDOW=FIRST_POPUP&amp;HEIGHT=450&amp;WIDTH=450&amp;START_MAXIMI","ZED=FALSE&amp;VAR:CALENDAR=US&amp;VAR:SYMBOL=B16FTB&amp;VAR:INDEX=0"}</definedName>
    <definedName name="_416__FDSAUDITLINK__" localSheetId="11" hidden="1">{"fdsup://directions/FAT Viewer?action=UPDATE&amp;creator=factset&amp;DYN_ARGS=TRUE&amp;DOC_NAME=FAT:FQL_AUDITING_CLIENT_TEMPLATE.FAT&amp;display_string=Audit&amp;VAR:KEY=NMJETYXEDA&amp;VAR:QUERY=RkZfTkVUX0lOQyhBTk4sLTEsLCxSUCk=&amp;WINDOW=FIRST_POPUP&amp;HEIGHT=450&amp;WIDTH=450&amp;START_MAXIMI","ZED=FALSE&amp;VAR:CALENDAR=FIVEDAY&amp;VAR:SYMBOL=B29633&amp;VAR:INDEX=0"}</definedName>
    <definedName name="_416__FDSAUDITLINK__" localSheetId="3" hidden="1">{"fdsup://directions/FAT Viewer?action=UPDATE&amp;creator=factset&amp;DYN_ARGS=TRUE&amp;DOC_NAME=FAT:FQL_AUDITING_CLIENT_TEMPLATE.FAT&amp;display_string=Audit&amp;VAR:KEY=NMJETYXEDA&amp;VAR:QUERY=RkZfTkVUX0lOQyhBTk4sLTEsLCxSUCk=&amp;WINDOW=FIRST_POPUP&amp;HEIGHT=450&amp;WIDTH=450&amp;START_MAXIMI","ZED=FALSE&amp;VAR:CALENDAR=FIVEDAY&amp;VAR:SYMBOL=B29633&amp;VAR:INDEX=0"}</definedName>
    <definedName name="_416__FDSAUDITLINK__" hidden="1">{"fdsup://directions/FAT Viewer?action=UPDATE&amp;creator=factset&amp;DYN_ARGS=TRUE&amp;DOC_NAME=FAT:FQL_AUDITING_CLIENT_TEMPLATE.FAT&amp;display_string=Audit&amp;VAR:KEY=NMJETYXEDA&amp;VAR:QUERY=RkZfTkVUX0lOQyhBTk4sLTEsLCxSUCk=&amp;WINDOW=FIRST_POPUP&amp;HEIGHT=450&amp;WIDTH=450&amp;START_MAXIMI","ZED=FALSE&amp;VAR:CALENDAR=FIVEDAY&amp;VAR:SYMBOL=B29633&amp;VAR:INDEX=0"}</definedName>
    <definedName name="_4160__FDSAUDITLINK__" localSheetId="11" hidden="1">{"fdsup://directions/FAT Viewer?action=UPDATE&amp;creator=factset&amp;DYN_ARGS=TRUE&amp;DOC_NAME=FAT:FQL_AUDITING_CLIENT_TEMPLATE.FAT&amp;display_string=Audit&amp;VAR:KEY=XWTOTOHKNU&amp;VAR:QUERY=RkZfTkVUX0lOQyhBTk4sLTIsLCxSUCk=&amp;WINDOW=FIRST_POPUP&amp;HEIGHT=450&amp;WIDTH=450&amp;START_MAXIMI","ZED=FALSE&amp;VAR:CALENDAR=US&amp;VAR:SYMBOL=B16FTB&amp;VAR:INDEX=0"}</definedName>
    <definedName name="_4160__FDSAUDITLINK__" localSheetId="3" hidden="1">{"fdsup://directions/FAT Viewer?action=UPDATE&amp;creator=factset&amp;DYN_ARGS=TRUE&amp;DOC_NAME=FAT:FQL_AUDITING_CLIENT_TEMPLATE.FAT&amp;display_string=Audit&amp;VAR:KEY=XWTOTOHKNU&amp;VAR:QUERY=RkZfTkVUX0lOQyhBTk4sLTIsLCxSUCk=&amp;WINDOW=FIRST_POPUP&amp;HEIGHT=450&amp;WIDTH=450&amp;START_MAXIMI","ZED=FALSE&amp;VAR:CALENDAR=US&amp;VAR:SYMBOL=B16FTB&amp;VAR:INDEX=0"}</definedName>
    <definedName name="_4160__FDSAUDITLINK__" hidden="1">{"fdsup://directions/FAT Viewer?action=UPDATE&amp;creator=factset&amp;DYN_ARGS=TRUE&amp;DOC_NAME=FAT:FQL_AUDITING_CLIENT_TEMPLATE.FAT&amp;display_string=Audit&amp;VAR:KEY=XWTOTOHKNU&amp;VAR:QUERY=RkZfTkVUX0lOQyhBTk4sLTIsLCxSUCk=&amp;WINDOW=FIRST_POPUP&amp;HEIGHT=450&amp;WIDTH=450&amp;START_MAXIMI","ZED=FALSE&amp;VAR:CALENDAR=US&amp;VAR:SYMBOL=B16FTB&amp;VAR:INDEX=0"}</definedName>
    <definedName name="_4161__FDSAUDITLINK__" localSheetId="11" hidden="1">{"fdsup://directions/FAT Viewer?action=UPDATE&amp;creator=factset&amp;DYN_ARGS=TRUE&amp;DOC_NAME=FAT:FQL_AUDITING_CLIENT_TEMPLATE.FAT&amp;display_string=Audit&amp;VAR:KEY=NIBGDCPQVY&amp;VAR:QUERY=RkZfRUJJVChBTk4sLTEsLCxSUCk=&amp;WINDOW=FIRST_POPUP&amp;HEIGHT=450&amp;WIDTH=450&amp;START_MAXIMIZED=","FALSE&amp;VAR:CALENDAR=US&amp;VAR:SYMBOL=B16FTB&amp;VAR:INDEX=0"}</definedName>
    <definedName name="_4161__FDSAUDITLINK__" localSheetId="3" hidden="1">{"fdsup://directions/FAT Viewer?action=UPDATE&amp;creator=factset&amp;DYN_ARGS=TRUE&amp;DOC_NAME=FAT:FQL_AUDITING_CLIENT_TEMPLATE.FAT&amp;display_string=Audit&amp;VAR:KEY=NIBGDCPQVY&amp;VAR:QUERY=RkZfRUJJVChBTk4sLTEsLCxSUCk=&amp;WINDOW=FIRST_POPUP&amp;HEIGHT=450&amp;WIDTH=450&amp;START_MAXIMIZED=","FALSE&amp;VAR:CALENDAR=US&amp;VAR:SYMBOL=B16FTB&amp;VAR:INDEX=0"}</definedName>
    <definedName name="_4161__FDSAUDITLINK__" hidden="1">{"fdsup://directions/FAT Viewer?action=UPDATE&amp;creator=factset&amp;DYN_ARGS=TRUE&amp;DOC_NAME=FAT:FQL_AUDITING_CLIENT_TEMPLATE.FAT&amp;display_string=Audit&amp;VAR:KEY=NIBGDCPQVY&amp;VAR:QUERY=RkZfRUJJVChBTk4sLTEsLCxSUCk=&amp;WINDOW=FIRST_POPUP&amp;HEIGHT=450&amp;WIDTH=450&amp;START_MAXIMIZED=","FALSE&amp;VAR:CALENDAR=US&amp;VAR:SYMBOL=B16FTB&amp;VAR:INDEX=0"}</definedName>
    <definedName name="_4162__FDSAUDITLINK__" localSheetId="11" hidden="1">{"fdsup://directions/FAT Viewer?action=UPDATE&amp;creator=factset&amp;DYN_ARGS=TRUE&amp;DOC_NAME=FAT:FQL_AUDITING_CLIENT_TEMPLATE.FAT&amp;display_string=Audit&amp;VAR:KEY=DIVGHOJKDM&amp;VAR:QUERY=RkZfRUJJVChBTk4sLTIsLCxSUCk=&amp;WINDOW=FIRST_POPUP&amp;HEIGHT=450&amp;WIDTH=450&amp;START_MAXIMIZED=","FALSE&amp;VAR:CALENDAR=US&amp;VAR:SYMBOL=B16FTB&amp;VAR:INDEX=0"}</definedName>
    <definedName name="_4162__FDSAUDITLINK__" localSheetId="3" hidden="1">{"fdsup://directions/FAT Viewer?action=UPDATE&amp;creator=factset&amp;DYN_ARGS=TRUE&amp;DOC_NAME=FAT:FQL_AUDITING_CLIENT_TEMPLATE.FAT&amp;display_string=Audit&amp;VAR:KEY=DIVGHOJKDM&amp;VAR:QUERY=RkZfRUJJVChBTk4sLTIsLCxSUCk=&amp;WINDOW=FIRST_POPUP&amp;HEIGHT=450&amp;WIDTH=450&amp;START_MAXIMIZED=","FALSE&amp;VAR:CALENDAR=US&amp;VAR:SYMBOL=B16FTB&amp;VAR:INDEX=0"}</definedName>
    <definedName name="_4162__FDSAUDITLINK__" hidden="1">{"fdsup://directions/FAT Viewer?action=UPDATE&amp;creator=factset&amp;DYN_ARGS=TRUE&amp;DOC_NAME=FAT:FQL_AUDITING_CLIENT_TEMPLATE.FAT&amp;display_string=Audit&amp;VAR:KEY=DIVGHOJKDM&amp;VAR:QUERY=RkZfRUJJVChBTk4sLTIsLCxSUCk=&amp;WINDOW=FIRST_POPUP&amp;HEIGHT=450&amp;WIDTH=450&amp;START_MAXIMIZED=","FALSE&amp;VAR:CALENDAR=US&amp;VAR:SYMBOL=B16FTB&amp;VAR:INDEX=0"}</definedName>
    <definedName name="_4163__FDSAUDITLINK__" localSheetId="11" hidden="1">{"fdsup://directions/FAT Viewer?action=UPDATE&amp;creator=factset&amp;DYN_ARGS=TRUE&amp;DOC_NAME=FAT:FQL_AUDITING_CLIENT_TEMPLATE.FAT&amp;display_string=Audit&amp;VAR:KEY=RYDETOXUFS&amp;VAR:QUERY=RkZfRUJJVERBKEFOTiwtMSwsLFJQKQ==&amp;WINDOW=FIRST_POPUP&amp;HEIGHT=450&amp;WIDTH=450&amp;START_MAXIMI","ZED=FALSE&amp;VAR:CALENDAR=US&amp;VAR:SYMBOL=B16FTB&amp;VAR:INDEX=0"}</definedName>
    <definedName name="_4163__FDSAUDITLINK__" localSheetId="3" hidden="1">{"fdsup://directions/FAT Viewer?action=UPDATE&amp;creator=factset&amp;DYN_ARGS=TRUE&amp;DOC_NAME=FAT:FQL_AUDITING_CLIENT_TEMPLATE.FAT&amp;display_string=Audit&amp;VAR:KEY=RYDETOXUFS&amp;VAR:QUERY=RkZfRUJJVERBKEFOTiwtMSwsLFJQKQ==&amp;WINDOW=FIRST_POPUP&amp;HEIGHT=450&amp;WIDTH=450&amp;START_MAXIMI","ZED=FALSE&amp;VAR:CALENDAR=US&amp;VAR:SYMBOL=B16FTB&amp;VAR:INDEX=0"}</definedName>
    <definedName name="_4163__FDSAUDITLINK__" hidden="1">{"fdsup://directions/FAT Viewer?action=UPDATE&amp;creator=factset&amp;DYN_ARGS=TRUE&amp;DOC_NAME=FAT:FQL_AUDITING_CLIENT_TEMPLATE.FAT&amp;display_string=Audit&amp;VAR:KEY=RYDETOXUFS&amp;VAR:QUERY=RkZfRUJJVERBKEFOTiwtMSwsLFJQKQ==&amp;WINDOW=FIRST_POPUP&amp;HEIGHT=450&amp;WIDTH=450&amp;START_MAXIMI","ZED=FALSE&amp;VAR:CALENDAR=US&amp;VAR:SYMBOL=B16FTB&amp;VAR:INDEX=0"}</definedName>
    <definedName name="_4164__FDSAUDITLINK__" localSheetId="11" hidden="1">{"fdsup://directions/FAT Viewer?action=UPDATE&amp;creator=factset&amp;DYN_ARGS=TRUE&amp;DOC_NAME=FAT:FQL_AUDITING_CLIENT_TEMPLATE.FAT&amp;display_string=Audit&amp;VAR:KEY=BOBGZGZWNY&amp;VAR:QUERY=RkZfRUJJVERBKEFOTiwtMiwsLFJQKQ==&amp;WINDOW=FIRST_POPUP&amp;HEIGHT=450&amp;WIDTH=450&amp;START_MAXIMI","ZED=FALSE&amp;VAR:CALENDAR=US&amp;VAR:SYMBOL=B16FTB&amp;VAR:INDEX=0"}</definedName>
    <definedName name="_4164__FDSAUDITLINK__" localSheetId="3" hidden="1">{"fdsup://directions/FAT Viewer?action=UPDATE&amp;creator=factset&amp;DYN_ARGS=TRUE&amp;DOC_NAME=FAT:FQL_AUDITING_CLIENT_TEMPLATE.FAT&amp;display_string=Audit&amp;VAR:KEY=BOBGZGZWNY&amp;VAR:QUERY=RkZfRUJJVERBKEFOTiwtMiwsLFJQKQ==&amp;WINDOW=FIRST_POPUP&amp;HEIGHT=450&amp;WIDTH=450&amp;START_MAXIMI","ZED=FALSE&amp;VAR:CALENDAR=US&amp;VAR:SYMBOL=B16FTB&amp;VAR:INDEX=0"}</definedName>
    <definedName name="_4164__FDSAUDITLINK__" hidden="1">{"fdsup://directions/FAT Viewer?action=UPDATE&amp;creator=factset&amp;DYN_ARGS=TRUE&amp;DOC_NAME=FAT:FQL_AUDITING_CLIENT_TEMPLATE.FAT&amp;display_string=Audit&amp;VAR:KEY=BOBGZGZWNY&amp;VAR:QUERY=RkZfRUJJVERBKEFOTiwtMiwsLFJQKQ==&amp;WINDOW=FIRST_POPUP&amp;HEIGHT=450&amp;WIDTH=450&amp;START_MAXIMI","ZED=FALSE&amp;VAR:CALENDAR=US&amp;VAR:SYMBOL=B16FTB&amp;VAR:INDEX=0"}</definedName>
    <definedName name="_4165__FDSAUDITLINK__" localSheetId="11" hidden="1">{"fdsup://Directions/FactSet Auditing Viewer?action=AUDIT_VALUE&amp;DB=129&amp;ID1=B16FTB&amp;VALUEID=01001&amp;SDATE=2007&amp;PERIODTYPE=ANN_STD&amp;window=popup_no_bar&amp;width=385&amp;height=120&amp;START_MAXIMIZED=FALSE&amp;creator=factset&amp;display_string=Audit"}</definedName>
    <definedName name="_4165__FDSAUDITLINK__" localSheetId="3" hidden="1">{"fdsup://Directions/FactSet Auditing Viewer?action=AUDIT_VALUE&amp;DB=129&amp;ID1=B16FTB&amp;VALUEID=01001&amp;SDATE=2007&amp;PERIODTYPE=ANN_STD&amp;window=popup_no_bar&amp;width=385&amp;height=120&amp;START_MAXIMIZED=FALSE&amp;creator=factset&amp;display_string=Audit"}</definedName>
    <definedName name="_4165__FDSAUDITLINK__" hidden="1">{"fdsup://Directions/FactSet Auditing Viewer?action=AUDIT_VALUE&amp;DB=129&amp;ID1=B16FTB&amp;VALUEID=01001&amp;SDATE=2007&amp;PERIODTYPE=ANN_STD&amp;window=popup_no_bar&amp;width=385&amp;height=120&amp;START_MAXIMIZED=FALSE&amp;creator=factset&amp;display_string=Audit"}</definedName>
    <definedName name="_4166__FDSAUDITLINK__" localSheetId="11" hidden="1">{"fdsup://directions/FAT Viewer?action=UPDATE&amp;creator=factset&amp;DYN_ARGS=TRUE&amp;DOC_NAME=FAT:FQL_AUDITING_CLIENT_TEMPLATE.FAT&amp;display_string=Audit&amp;VAR:KEY=HGTIDYPENA&amp;VAR:QUERY=RkZfQ0FQRVgoQU5OLDAsLCxSUCk=&amp;WINDOW=FIRST_POPUP&amp;HEIGHT=450&amp;WIDTH=450&amp;START_MAXIMIZED=","FALSE&amp;VAR:CALENDAR=US&amp;VAR:SYMBOL=744897&amp;VAR:INDEX=0"}</definedName>
    <definedName name="_4166__FDSAUDITLINK__" localSheetId="3" hidden="1">{"fdsup://directions/FAT Viewer?action=UPDATE&amp;creator=factset&amp;DYN_ARGS=TRUE&amp;DOC_NAME=FAT:FQL_AUDITING_CLIENT_TEMPLATE.FAT&amp;display_string=Audit&amp;VAR:KEY=HGTIDYPENA&amp;VAR:QUERY=RkZfQ0FQRVgoQU5OLDAsLCxSUCk=&amp;WINDOW=FIRST_POPUP&amp;HEIGHT=450&amp;WIDTH=450&amp;START_MAXIMIZED=","FALSE&amp;VAR:CALENDAR=US&amp;VAR:SYMBOL=744897&amp;VAR:INDEX=0"}</definedName>
    <definedName name="_4166__FDSAUDITLINK__" hidden="1">{"fdsup://directions/FAT Viewer?action=UPDATE&amp;creator=factset&amp;DYN_ARGS=TRUE&amp;DOC_NAME=FAT:FQL_AUDITING_CLIENT_TEMPLATE.FAT&amp;display_string=Audit&amp;VAR:KEY=HGTIDYPENA&amp;VAR:QUERY=RkZfQ0FQRVgoQU5OLDAsLCxSUCk=&amp;WINDOW=FIRST_POPUP&amp;HEIGHT=450&amp;WIDTH=450&amp;START_MAXIMIZED=","FALSE&amp;VAR:CALENDAR=US&amp;VAR:SYMBOL=744897&amp;VAR:INDEX=0"}</definedName>
    <definedName name="_4167__FDSAUDITLINK__" localSheetId="11" hidden="1">{"fdsup://directions/FAT Viewer?action=UPDATE&amp;creator=factset&amp;DYN_ARGS=TRUE&amp;DOC_NAME=FAT:FQL_AUDITING_CLIENT_TEMPLATE.FAT&amp;display_string=Audit&amp;VAR:KEY=NQNABEPCDK&amp;VAR:QUERY=RkZfQ0FQRVgoQU5OLC0xLCwsUlAp&amp;WINDOW=FIRST_POPUP&amp;HEIGHT=450&amp;WIDTH=450&amp;START_MAXIMIZED=","FALSE&amp;VAR:CALENDAR=US&amp;VAR:SYMBOL=744897&amp;VAR:INDEX=0"}</definedName>
    <definedName name="_4167__FDSAUDITLINK__" localSheetId="3" hidden="1">{"fdsup://directions/FAT Viewer?action=UPDATE&amp;creator=factset&amp;DYN_ARGS=TRUE&amp;DOC_NAME=FAT:FQL_AUDITING_CLIENT_TEMPLATE.FAT&amp;display_string=Audit&amp;VAR:KEY=NQNABEPCDK&amp;VAR:QUERY=RkZfQ0FQRVgoQU5OLC0xLCwsUlAp&amp;WINDOW=FIRST_POPUP&amp;HEIGHT=450&amp;WIDTH=450&amp;START_MAXIMIZED=","FALSE&amp;VAR:CALENDAR=US&amp;VAR:SYMBOL=744897&amp;VAR:INDEX=0"}</definedName>
    <definedName name="_4167__FDSAUDITLINK__" hidden="1">{"fdsup://directions/FAT Viewer?action=UPDATE&amp;creator=factset&amp;DYN_ARGS=TRUE&amp;DOC_NAME=FAT:FQL_AUDITING_CLIENT_TEMPLATE.FAT&amp;display_string=Audit&amp;VAR:KEY=NQNABEPCDK&amp;VAR:QUERY=RkZfQ0FQRVgoQU5OLC0xLCwsUlAp&amp;WINDOW=FIRST_POPUP&amp;HEIGHT=450&amp;WIDTH=450&amp;START_MAXIMIZED=","FALSE&amp;VAR:CALENDAR=US&amp;VAR:SYMBOL=744897&amp;VAR:INDEX=0"}</definedName>
    <definedName name="_4168__FDSAUDITLINK__" localSheetId="11" hidden="1">{"fdsup://directions/FAT Viewer?action=UPDATE&amp;creator=factset&amp;DYN_ARGS=TRUE&amp;DOC_NAME=FAT:FQL_AUDITING_CLIENT_TEMPLATE.FAT&amp;display_string=Audit&amp;VAR:KEY=PATWROBORK&amp;VAR:QUERY=RkZfQ0FQRVgoQU5OLC0yLCwsUlAp&amp;WINDOW=FIRST_POPUP&amp;HEIGHT=450&amp;WIDTH=450&amp;START_MAXIMIZED=","FALSE&amp;VAR:CALENDAR=US&amp;VAR:SYMBOL=744897&amp;VAR:INDEX=0"}</definedName>
    <definedName name="_4168__FDSAUDITLINK__" localSheetId="3" hidden="1">{"fdsup://directions/FAT Viewer?action=UPDATE&amp;creator=factset&amp;DYN_ARGS=TRUE&amp;DOC_NAME=FAT:FQL_AUDITING_CLIENT_TEMPLATE.FAT&amp;display_string=Audit&amp;VAR:KEY=PATWROBORK&amp;VAR:QUERY=RkZfQ0FQRVgoQU5OLC0yLCwsUlAp&amp;WINDOW=FIRST_POPUP&amp;HEIGHT=450&amp;WIDTH=450&amp;START_MAXIMIZED=","FALSE&amp;VAR:CALENDAR=US&amp;VAR:SYMBOL=744897&amp;VAR:INDEX=0"}</definedName>
    <definedName name="_4168__FDSAUDITLINK__" hidden="1">{"fdsup://directions/FAT Viewer?action=UPDATE&amp;creator=factset&amp;DYN_ARGS=TRUE&amp;DOC_NAME=FAT:FQL_AUDITING_CLIENT_TEMPLATE.FAT&amp;display_string=Audit&amp;VAR:KEY=PATWROBORK&amp;VAR:QUERY=RkZfQ0FQRVgoQU5OLC0yLCwsUlAp&amp;WINDOW=FIRST_POPUP&amp;HEIGHT=450&amp;WIDTH=450&amp;START_MAXIMIZED=","FALSE&amp;VAR:CALENDAR=US&amp;VAR:SYMBOL=744897&amp;VAR:INDEX=0"}</definedName>
    <definedName name="_4169__FDSAUDITLINK__" localSheetId="11" hidden="1">{"fdsup://directions/FAT Viewer?action=UPDATE&amp;creator=factset&amp;DYN_ARGS=TRUE&amp;DOC_NAME=FAT:FQL_AUDITING_CLIENT_TEMPLATE.FAT&amp;display_string=Audit&amp;VAR:KEY=LWBWFQDUTW&amp;VAR:QUERY=RkZfTkVUX0lOQyhBTk4sLTEsLCxSUCk=&amp;WINDOW=FIRST_POPUP&amp;HEIGHT=450&amp;WIDTH=450&amp;START_MAXIMI","ZED=FALSE&amp;VAR:CALENDAR=US&amp;VAR:SYMBOL=744897&amp;VAR:INDEX=0"}</definedName>
    <definedName name="_4169__FDSAUDITLINK__" localSheetId="3" hidden="1">{"fdsup://directions/FAT Viewer?action=UPDATE&amp;creator=factset&amp;DYN_ARGS=TRUE&amp;DOC_NAME=FAT:FQL_AUDITING_CLIENT_TEMPLATE.FAT&amp;display_string=Audit&amp;VAR:KEY=LWBWFQDUTW&amp;VAR:QUERY=RkZfTkVUX0lOQyhBTk4sLTEsLCxSUCk=&amp;WINDOW=FIRST_POPUP&amp;HEIGHT=450&amp;WIDTH=450&amp;START_MAXIMI","ZED=FALSE&amp;VAR:CALENDAR=US&amp;VAR:SYMBOL=744897&amp;VAR:INDEX=0"}</definedName>
    <definedName name="_4169__FDSAUDITLINK__" hidden="1">{"fdsup://directions/FAT Viewer?action=UPDATE&amp;creator=factset&amp;DYN_ARGS=TRUE&amp;DOC_NAME=FAT:FQL_AUDITING_CLIENT_TEMPLATE.FAT&amp;display_string=Audit&amp;VAR:KEY=LWBWFQDUTW&amp;VAR:QUERY=RkZfTkVUX0lOQyhBTk4sLTEsLCxSUCk=&amp;WINDOW=FIRST_POPUP&amp;HEIGHT=450&amp;WIDTH=450&amp;START_MAXIMI","ZED=FALSE&amp;VAR:CALENDAR=US&amp;VAR:SYMBOL=744897&amp;VAR:INDEX=0"}</definedName>
    <definedName name="_417__FDSAUDITLINK__" localSheetId="11" hidden="1">{"fdsup://directions/FAT Viewer?action=UPDATE&amp;creator=factset&amp;DYN_ARGS=TRUE&amp;DOC_NAME=FAT:FQL_AUDITING_CLIENT_TEMPLATE.FAT&amp;display_string=Audit&amp;VAR:KEY=JGLIFKDAFQ&amp;VAR:QUERY=RkZfTkVUX0lOQyhBTk4sLTIsLCxSUCk=&amp;WINDOW=FIRST_POPUP&amp;HEIGHT=450&amp;WIDTH=450&amp;START_MAXIMI","ZED=FALSE&amp;VAR:CALENDAR=FIVEDAY&amp;VAR:SYMBOL=B29633&amp;VAR:INDEX=0"}</definedName>
    <definedName name="_417__FDSAUDITLINK__" localSheetId="3" hidden="1">{"fdsup://directions/FAT Viewer?action=UPDATE&amp;creator=factset&amp;DYN_ARGS=TRUE&amp;DOC_NAME=FAT:FQL_AUDITING_CLIENT_TEMPLATE.FAT&amp;display_string=Audit&amp;VAR:KEY=JGLIFKDAFQ&amp;VAR:QUERY=RkZfTkVUX0lOQyhBTk4sLTIsLCxSUCk=&amp;WINDOW=FIRST_POPUP&amp;HEIGHT=450&amp;WIDTH=450&amp;START_MAXIMI","ZED=FALSE&amp;VAR:CALENDAR=FIVEDAY&amp;VAR:SYMBOL=B29633&amp;VAR:INDEX=0"}</definedName>
    <definedName name="_417__FDSAUDITLINK__" hidden="1">{"fdsup://directions/FAT Viewer?action=UPDATE&amp;creator=factset&amp;DYN_ARGS=TRUE&amp;DOC_NAME=FAT:FQL_AUDITING_CLIENT_TEMPLATE.FAT&amp;display_string=Audit&amp;VAR:KEY=JGLIFKDAFQ&amp;VAR:QUERY=RkZfTkVUX0lOQyhBTk4sLTIsLCxSUCk=&amp;WINDOW=FIRST_POPUP&amp;HEIGHT=450&amp;WIDTH=450&amp;START_MAXIMI","ZED=FALSE&amp;VAR:CALENDAR=FIVEDAY&amp;VAR:SYMBOL=B29633&amp;VAR:INDEX=0"}</definedName>
    <definedName name="_4170__FDSAUDITLINK__" localSheetId="11" hidden="1">{"fdsup://directions/FAT Viewer?action=UPDATE&amp;creator=factset&amp;DYN_ARGS=TRUE&amp;DOC_NAME=FAT:FQL_AUDITING_CLIENT_TEMPLATE.FAT&amp;display_string=Audit&amp;VAR:KEY=DMRABMPIBK&amp;VAR:QUERY=RkZfTkVUX0lOQyhBTk4sLTIsLCxSUCk=&amp;WINDOW=FIRST_POPUP&amp;HEIGHT=450&amp;WIDTH=450&amp;START_MAXIMI","ZED=FALSE&amp;VAR:CALENDAR=US&amp;VAR:SYMBOL=744897&amp;VAR:INDEX=0"}</definedName>
    <definedName name="_4170__FDSAUDITLINK__" localSheetId="3" hidden="1">{"fdsup://directions/FAT Viewer?action=UPDATE&amp;creator=factset&amp;DYN_ARGS=TRUE&amp;DOC_NAME=FAT:FQL_AUDITING_CLIENT_TEMPLATE.FAT&amp;display_string=Audit&amp;VAR:KEY=DMRABMPIBK&amp;VAR:QUERY=RkZfTkVUX0lOQyhBTk4sLTIsLCxSUCk=&amp;WINDOW=FIRST_POPUP&amp;HEIGHT=450&amp;WIDTH=450&amp;START_MAXIMI","ZED=FALSE&amp;VAR:CALENDAR=US&amp;VAR:SYMBOL=744897&amp;VAR:INDEX=0"}</definedName>
    <definedName name="_4170__FDSAUDITLINK__" hidden="1">{"fdsup://directions/FAT Viewer?action=UPDATE&amp;creator=factset&amp;DYN_ARGS=TRUE&amp;DOC_NAME=FAT:FQL_AUDITING_CLIENT_TEMPLATE.FAT&amp;display_string=Audit&amp;VAR:KEY=DMRABMPIBK&amp;VAR:QUERY=RkZfTkVUX0lOQyhBTk4sLTIsLCxSUCk=&amp;WINDOW=FIRST_POPUP&amp;HEIGHT=450&amp;WIDTH=450&amp;START_MAXIMI","ZED=FALSE&amp;VAR:CALENDAR=US&amp;VAR:SYMBOL=744897&amp;VAR:INDEX=0"}</definedName>
    <definedName name="_4171__FDSAUDITLINK__" localSheetId="11" hidden="1">{"fdsup://directions/FAT Viewer?action=UPDATE&amp;creator=factset&amp;DYN_ARGS=TRUE&amp;DOC_NAME=FAT:FQL_AUDITING_CLIENT_TEMPLATE.FAT&amp;display_string=Audit&amp;VAR:KEY=DQJCDWPYXC&amp;VAR:QUERY=RkZfRUJJVChBTk4sLTEsLCxSUCk=&amp;WINDOW=FIRST_POPUP&amp;HEIGHT=450&amp;WIDTH=450&amp;START_MAXIMIZED=","FALSE&amp;VAR:CALENDAR=US&amp;VAR:SYMBOL=744897&amp;VAR:INDEX=0"}</definedName>
    <definedName name="_4171__FDSAUDITLINK__" localSheetId="3" hidden="1">{"fdsup://directions/FAT Viewer?action=UPDATE&amp;creator=factset&amp;DYN_ARGS=TRUE&amp;DOC_NAME=FAT:FQL_AUDITING_CLIENT_TEMPLATE.FAT&amp;display_string=Audit&amp;VAR:KEY=DQJCDWPYXC&amp;VAR:QUERY=RkZfRUJJVChBTk4sLTEsLCxSUCk=&amp;WINDOW=FIRST_POPUP&amp;HEIGHT=450&amp;WIDTH=450&amp;START_MAXIMIZED=","FALSE&amp;VAR:CALENDAR=US&amp;VAR:SYMBOL=744897&amp;VAR:INDEX=0"}</definedName>
    <definedName name="_4171__FDSAUDITLINK__" hidden="1">{"fdsup://directions/FAT Viewer?action=UPDATE&amp;creator=factset&amp;DYN_ARGS=TRUE&amp;DOC_NAME=FAT:FQL_AUDITING_CLIENT_TEMPLATE.FAT&amp;display_string=Audit&amp;VAR:KEY=DQJCDWPYXC&amp;VAR:QUERY=RkZfRUJJVChBTk4sLTEsLCxSUCk=&amp;WINDOW=FIRST_POPUP&amp;HEIGHT=450&amp;WIDTH=450&amp;START_MAXIMIZED=","FALSE&amp;VAR:CALENDAR=US&amp;VAR:SYMBOL=744897&amp;VAR:INDEX=0"}</definedName>
    <definedName name="_4172__FDSAUDITLINK__" localSheetId="11" hidden="1">{"fdsup://directions/FAT Viewer?action=UPDATE&amp;creator=factset&amp;DYN_ARGS=TRUE&amp;DOC_NAME=FAT:FQL_AUDITING_CLIENT_TEMPLATE.FAT&amp;display_string=Audit&amp;VAR:KEY=HUJQHQNMLK&amp;VAR:QUERY=RkZfRUJJVChBTk4sLTIsLCxSUCk=&amp;WINDOW=FIRST_POPUP&amp;HEIGHT=450&amp;WIDTH=450&amp;START_MAXIMIZED=","FALSE&amp;VAR:CALENDAR=US&amp;VAR:SYMBOL=744897&amp;VAR:INDEX=0"}</definedName>
    <definedName name="_4172__FDSAUDITLINK__" localSheetId="3" hidden="1">{"fdsup://directions/FAT Viewer?action=UPDATE&amp;creator=factset&amp;DYN_ARGS=TRUE&amp;DOC_NAME=FAT:FQL_AUDITING_CLIENT_TEMPLATE.FAT&amp;display_string=Audit&amp;VAR:KEY=HUJQHQNMLK&amp;VAR:QUERY=RkZfRUJJVChBTk4sLTIsLCxSUCk=&amp;WINDOW=FIRST_POPUP&amp;HEIGHT=450&amp;WIDTH=450&amp;START_MAXIMIZED=","FALSE&amp;VAR:CALENDAR=US&amp;VAR:SYMBOL=744897&amp;VAR:INDEX=0"}</definedName>
    <definedName name="_4172__FDSAUDITLINK__" hidden="1">{"fdsup://directions/FAT Viewer?action=UPDATE&amp;creator=factset&amp;DYN_ARGS=TRUE&amp;DOC_NAME=FAT:FQL_AUDITING_CLIENT_TEMPLATE.FAT&amp;display_string=Audit&amp;VAR:KEY=HUJQHQNMLK&amp;VAR:QUERY=RkZfRUJJVChBTk4sLTIsLCxSUCk=&amp;WINDOW=FIRST_POPUP&amp;HEIGHT=450&amp;WIDTH=450&amp;START_MAXIMIZED=","FALSE&amp;VAR:CALENDAR=US&amp;VAR:SYMBOL=744897&amp;VAR:INDEX=0"}</definedName>
    <definedName name="_4173__FDSAUDITLINK__" localSheetId="11" hidden="1">{"fdsup://directions/FAT Viewer?action=UPDATE&amp;creator=factset&amp;DYN_ARGS=TRUE&amp;DOC_NAME=FAT:FQL_AUDITING_CLIENT_TEMPLATE.FAT&amp;display_string=Audit&amp;VAR:KEY=DCFUZCFKDI&amp;VAR:QUERY=RkZfRUJJVERBKEFOTiwtMSwsLFJQKQ==&amp;WINDOW=FIRST_POPUP&amp;HEIGHT=450&amp;WIDTH=450&amp;START_MAXIMI","ZED=FALSE&amp;VAR:CALENDAR=US&amp;VAR:SYMBOL=744897&amp;VAR:INDEX=0"}</definedName>
    <definedName name="_4173__FDSAUDITLINK__" localSheetId="3" hidden="1">{"fdsup://directions/FAT Viewer?action=UPDATE&amp;creator=factset&amp;DYN_ARGS=TRUE&amp;DOC_NAME=FAT:FQL_AUDITING_CLIENT_TEMPLATE.FAT&amp;display_string=Audit&amp;VAR:KEY=DCFUZCFKDI&amp;VAR:QUERY=RkZfRUJJVERBKEFOTiwtMSwsLFJQKQ==&amp;WINDOW=FIRST_POPUP&amp;HEIGHT=450&amp;WIDTH=450&amp;START_MAXIMI","ZED=FALSE&amp;VAR:CALENDAR=US&amp;VAR:SYMBOL=744897&amp;VAR:INDEX=0"}</definedName>
    <definedName name="_4173__FDSAUDITLINK__" hidden="1">{"fdsup://directions/FAT Viewer?action=UPDATE&amp;creator=factset&amp;DYN_ARGS=TRUE&amp;DOC_NAME=FAT:FQL_AUDITING_CLIENT_TEMPLATE.FAT&amp;display_string=Audit&amp;VAR:KEY=DCFUZCFKDI&amp;VAR:QUERY=RkZfRUJJVERBKEFOTiwtMSwsLFJQKQ==&amp;WINDOW=FIRST_POPUP&amp;HEIGHT=450&amp;WIDTH=450&amp;START_MAXIMI","ZED=FALSE&amp;VAR:CALENDAR=US&amp;VAR:SYMBOL=744897&amp;VAR:INDEX=0"}</definedName>
    <definedName name="_4174__FDSAUDITLINK__" localSheetId="11" hidden="1">{"fdsup://directions/FAT Viewer?action=UPDATE&amp;creator=factset&amp;DYN_ARGS=TRUE&amp;DOC_NAME=FAT:FQL_AUDITING_CLIENT_TEMPLATE.FAT&amp;display_string=Audit&amp;VAR:KEY=LWFCVODGRA&amp;VAR:QUERY=RkZfRUJJVERBKEFOTiwtMiwsLFJQKQ==&amp;WINDOW=FIRST_POPUP&amp;HEIGHT=450&amp;WIDTH=450&amp;START_MAXIMI","ZED=FALSE&amp;VAR:CALENDAR=US&amp;VAR:SYMBOL=744897&amp;VAR:INDEX=0"}</definedName>
    <definedName name="_4174__FDSAUDITLINK__" localSheetId="3" hidden="1">{"fdsup://directions/FAT Viewer?action=UPDATE&amp;creator=factset&amp;DYN_ARGS=TRUE&amp;DOC_NAME=FAT:FQL_AUDITING_CLIENT_TEMPLATE.FAT&amp;display_string=Audit&amp;VAR:KEY=LWFCVODGRA&amp;VAR:QUERY=RkZfRUJJVERBKEFOTiwtMiwsLFJQKQ==&amp;WINDOW=FIRST_POPUP&amp;HEIGHT=450&amp;WIDTH=450&amp;START_MAXIMI","ZED=FALSE&amp;VAR:CALENDAR=US&amp;VAR:SYMBOL=744897&amp;VAR:INDEX=0"}</definedName>
    <definedName name="_4174__FDSAUDITLINK__" hidden="1">{"fdsup://directions/FAT Viewer?action=UPDATE&amp;creator=factset&amp;DYN_ARGS=TRUE&amp;DOC_NAME=FAT:FQL_AUDITING_CLIENT_TEMPLATE.FAT&amp;display_string=Audit&amp;VAR:KEY=LWFCVODGRA&amp;VAR:QUERY=RkZfRUJJVERBKEFOTiwtMiwsLFJQKQ==&amp;WINDOW=FIRST_POPUP&amp;HEIGHT=450&amp;WIDTH=450&amp;START_MAXIMI","ZED=FALSE&amp;VAR:CALENDAR=US&amp;VAR:SYMBOL=744897&amp;VAR:INDEX=0"}</definedName>
    <definedName name="_4175__FDSAUDITLINK__" localSheetId="11" hidden="1">{"fdsup://Directions/FactSet Auditing Viewer?action=AUDIT_VALUE&amp;DB=129&amp;ID1=744897&amp;VALUEID=01001&amp;SDATE=2008&amp;PERIODTYPE=ANN_STD&amp;window=popup_no_bar&amp;width=385&amp;height=120&amp;START_MAXIMIZED=FALSE&amp;creator=factset&amp;display_string=Audit"}</definedName>
    <definedName name="_4175__FDSAUDITLINK__" localSheetId="3" hidden="1">{"fdsup://Directions/FactSet Auditing Viewer?action=AUDIT_VALUE&amp;DB=129&amp;ID1=744897&amp;VALUEID=01001&amp;SDATE=2008&amp;PERIODTYPE=ANN_STD&amp;window=popup_no_bar&amp;width=385&amp;height=120&amp;START_MAXIMIZED=FALSE&amp;creator=factset&amp;display_string=Audit"}</definedName>
    <definedName name="_4175__FDSAUDITLINK__" hidden="1">{"fdsup://Directions/FactSet Auditing Viewer?action=AUDIT_VALUE&amp;DB=129&amp;ID1=744897&amp;VALUEID=01001&amp;SDATE=2008&amp;PERIODTYPE=ANN_STD&amp;window=popup_no_bar&amp;width=385&amp;height=120&amp;START_MAXIMIZED=FALSE&amp;creator=factset&amp;display_string=Audit"}</definedName>
    <definedName name="_4176__FDSAUDITLINK__" localSheetId="11" hidden="1">{"fdsup://directions/FAT Viewer?action=UPDATE&amp;creator=factset&amp;DYN_ARGS=TRUE&amp;DOC_NAME=FAT:FQL_AUDITING_CLIENT_TEMPLATE.FAT&amp;display_string=Audit&amp;VAR:KEY=BCNIRGZWBG&amp;VAR:QUERY=RkZfQ0FQRVgoQU5OLDAsLCxSUCk=&amp;WINDOW=FIRST_POPUP&amp;HEIGHT=450&amp;WIDTH=450&amp;START_MAXIMIZED=","FALSE&amp;VAR:CALENDAR=US&amp;VAR:SYMBOL=315758&amp;VAR:INDEX=0"}</definedName>
    <definedName name="_4176__FDSAUDITLINK__" localSheetId="3" hidden="1">{"fdsup://directions/FAT Viewer?action=UPDATE&amp;creator=factset&amp;DYN_ARGS=TRUE&amp;DOC_NAME=FAT:FQL_AUDITING_CLIENT_TEMPLATE.FAT&amp;display_string=Audit&amp;VAR:KEY=BCNIRGZWBG&amp;VAR:QUERY=RkZfQ0FQRVgoQU5OLDAsLCxSUCk=&amp;WINDOW=FIRST_POPUP&amp;HEIGHT=450&amp;WIDTH=450&amp;START_MAXIMIZED=","FALSE&amp;VAR:CALENDAR=US&amp;VAR:SYMBOL=315758&amp;VAR:INDEX=0"}</definedName>
    <definedName name="_4176__FDSAUDITLINK__" hidden="1">{"fdsup://directions/FAT Viewer?action=UPDATE&amp;creator=factset&amp;DYN_ARGS=TRUE&amp;DOC_NAME=FAT:FQL_AUDITING_CLIENT_TEMPLATE.FAT&amp;display_string=Audit&amp;VAR:KEY=BCNIRGZWBG&amp;VAR:QUERY=RkZfQ0FQRVgoQU5OLDAsLCxSUCk=&amp;WINDOW=FIRST_POPUP&amp;HEIGHT=450&amp;WIDTH=450&amp;START_MAXIMIZED=","FALSE&amp;VAR:CALENDAR=US&amp;VAR:SYMBOL=315758&amp;VAR:INDEX=0"}</definedName>
    <definedName name="_4177__FDSAUDITLINK__" localSheetId="11" hidden="1">{"fdsup://directions/FAT Viewer?action=UPDATE&amp;creator=factset&amp;DYN_ARGS=TRUE&amp;DOC_NAME=FAT:FQL_AUDITING_CLIENT_TEMPLATE.FAT&amp;display_string=Audit&amp;VAR:KEY=VEXEFSFMBE&amp;VAR:QUERY=RkZfQ0FQRVgoQU5OLC0xLCwsUlAp&amp;WINDOW=FIRST_POPUP&amp;HEIGHT=450&amp;WIDTH=450&amp;START_MAXIMIZED=","FALSE&amp;VAR:CALENDAR=US&amp;VAR:SYMBOL=315758&amp;VAR:INDEX=0"}</definedName>
    <definedName name="_4177__FDSAUDITLINK__" localSheetId="3" hidden="1">{"fdsup://directions/FAT Viewer?action=UPDATE&amp;creator=factset&amp;DYN_ARGS=TRUE&amp;DOC_NAME=FAT:FQL_AUDITING_CLIENT_TEMPLATE.FAT&amp;display_string=Audit&amp;VAR:KEY=VEXEFSFMBE&amp;VAR:QUERY=RkZfQ0FQRVgoQU5OLC0xLCwsUlAp&amp;WINDOW=FIRST_POPUP&amp;HEIGHT=450&amp;WIDTH=450&amp;START_MAXIMIZED=","FALSE&amp;VAR:CALENDAR=US&amp;VAR:SYMBOL=315758&amp;VAR:INDEX=0"}</definedName>
    <definedName name="_4177__FDSAUDITLINK__" hidden="1">{"fdsup://directions/FAT Viewer?action=UPDATE&amp;creator=factset&amp;DYN_ARGS=TRUE&amp;DOC_NAME=FAT:FQL_AUDITING_CLIENT_TEMPLATE.FAT&amp;display_string=Audit&amp;VAR:KEY=VEXEFSFMBE&amp;VAR:QUERY=RkZfQ0FQRVgoQU5OLC0xLCwsUlAp&amp;WINDOW=FIRST_POPUP&amp;HEIGHT=450&amp;WIDTH=450&amp;START_MAXIMIZED=","FALSE&amp;VAR:CALENDAR=US&amp;VAR:SYMBOL=315758&amp;VAR:INDEX=0"}</definedName>
    <definedName name="_4178__FDSAUDITLINK__" localSheetId="11" hidden="1">{"fdsup://directions/FAT Viewer?action=UPDATE&amp;creator=factset&amp;DYN_ARGS=TRUE&amp;DOC_NAME=FAT:FQL_AUDITING_CLIENT_TEMPLATE.FAT&amp;display_string=Audit&amp;VAR:KEY=HMXCPGHIBG&amp;VAR:QUERY=RkZfQ0FQRVgoQU5OLC0yLCwsUlAp&amp;WINDOW=FIRST_POPUP&amp;HEIGHT=450&amp;WIDTH=450&amp;START_MAXIMIZED=","FALSE&amp;VAR:CALENDAR=US&amp;VAR:SYMBOL=315758&amp;VAR:INDEX=0"}</definedName>
    <definedName name="_4178__FDSAUDITLINK__" localSheetId="3" hidden="1">{"fdsup://directions/FAT Viewer?action=UPDATE&amp;creator=factset&amp;DYN_ARGS=TRUE&amp;DOC_NAME=FAT:FQL_AUDITING_CLIENT_TEMPLATE.FAT&amp;display_string=Audit&amp;VAR:KEY=HMXCPGHIBG&amp;VAR:QUERY=RkZfQ0FQRVgoQU5OLC0yLCwsUlAp&amp;WINDOW=FIRST_POPUP&amp;HEIGHT=450&amp;WIDTH=450&amp;START_MAXIMIZED=","FALSE&amp;VAR:CALENDAR=US&amp;VAR:SYMBOL=315758&amp;VAR:INDEX=0"}</definedName>
    <definedName name="_4178__FDSAUDITLINK__" hidden="1">{"fdsup://directions/FAT Viewer?action=UPDATE&amp;creator=factset&amp;DYN_ARGS=TRUE&amp;DOC_NAME=FAT:FQL_AUDITING_CLIENT_TEMPLATE.FAT&amp;display_string=Audit&amp;VAR:KEY=HMXCPGHIBG&amp;VAR:QUERY=RkZfQ0FQRVgoQU5OLC0yLCwsUlAp&amp;WINDOW=FIRST_POPUP&amp;HEIGHT=450&amp;WIDTH=450&amp;START_MAXIMIZED=","FALSE&amp;VAR:CALENDAR=US&amp;VAR:SYMBOL=315758&amp;VAR:INDEX=0"}</definedName>
    <definedName name="_4179__FDSAUDITLINK__" localSheetId="11" hidden="1">{"fdsup://directions/FAT Viewer?action=UPDATE&amp;creator=factset&amp;DYN_ARGS=TRUE&amp;DOC_NAME=FAT:FQL_AUDITING_CLIENT_TEMPLATE.FAT&amp;display_string=Audit&amp;VAR:KEY=NCFMHELEHM&amp;VAR:QUERY=RkZfTkVUX0lOQyhBTk4sLTEsLCxSUCk=&amp;WINDOW=FIRST_POPUP&amp;HEIGHT=450&amp;WIDTH=450&amp;START_MAXIMI","ZED=FALSE&amp;VAR:CALENDAR=US&amp;VAR:SYMBOL=315758&amp;VAR:INDEX=0"}</definedName>
    <definedName name="_4179__FDSAUDITLINK__" localSheetId="3" hidden="1">{"fdsup://directions/FAT Viewer?action=UPDATE&amp;creator=factset&amp;DYN_ARGS=TRUE&amp;DOC_NAME=FAT:FQL_AUDITING_CLIENT_TEMPLATE.FAT&amp;display_string=Audit&amp;VAR:KEY=NCFMHELEHM&amp;VAR:QUERY=RkZfTkVUX0lOQyhBTk4sLTEsLCxSUCk=&amp;WINDOW=FIRST_POPUP&amp;HEIGHT=450&amp;WIDTH=450&amp;START_MAXIMI","ZED=FALSE&amp;VAR:CALENDAR=US&amp;VAR:SYMBOL=315758&amp;VAR:INDEX=0"}</definedName>
    <definedName name="_4179__FDSAUDITLINK__" hidden="1">{"fdsup://directions/FAT Viewer?action=UPDATE&amp;creator=factset&amp;DYN_ARGS=TRUE&amp;DOC_NAME=FAT:FQL_AUDITING_CLIENT_TEMPLATE.FAT&amp;display_string=Audit&amp;VAR:KEY=NCFMHELEHM&amp;VAR:QUERY=RkZfTkVUX0lOQyhBTk4sLTEsLCxSUCk=&amp;WINDOW=FIRST_POPUP&amp;HEIGHT=450&amp;WIDTH=450&amp;START_MAXIMI","ZED=FALSE&amp;VAR:CALENDAR=US&amp;VAR:SYMBOL=315758&amp;VAR:INDEX=0"}</definedName>
    <definedName name="_418__FDSAUDITLINK__" localSheetId="11" hidden="1">{"fdsup://directions/FAT Viewer?action=UPDATE&amp;creator=factset&amp;DYN_ARGS=TRUE&amp;DOC_NAME=FAT:FQL_AUDITING_CLIENT_TEMPLATE.FAT&amp;display_string=Audit&amp;VAR:KEY=NEZOBMNEJM&amp;VAR:QUERY=RkZfRUJJVChBTk4sLTEsLCxSUCk=&amp;WINDOW=FIRST_POPUP&amp;HEIGHT=450&amp;WIDTH=450&amp;START_MAXIMIZED=","FALSE&amp;VAR:CALENDAR=FIVEDAY&amp;VAR:SYMBOL=B29633&amp;VAR:INDEX=0"}</definedName>
    <definedName name="_418__FDSAUDITLINK__" localSheetId="3" hidden="1">{"fdsup://directions/FAT Viewer?action=UPDATE&amp;creator=factset&amp;DYN_ARGS=TRUE&amp;DOC_NAME=FAT:FQL_AUDITING_CLIENT_TEMPLATE.FAT&amp;display_string=Audit&amp;VAR:KEY=NEZOBMNEJM&amp;VAR:QUERY=RkZfRUJJVChBTk4sLTEsLCxSUCk=&amp;WINDOW=FIRST_POPUP&amp;HEIGHT=450&amp;WIDTH=450&amp;START_MAXIMIZED=","FALSE&amp;VAR:CALENDAR=FIVEDAY&amp;VAR:SYMBOL=B29633&amp;VAR:INDEX=0"}</definedName>
    <definedName name="_418__FDSAUDITLINK__" hidden="1">{"fdsup://directions/FAT Viewer?action=UPDATE&amp;creator=factset&amp;DYN_ARGS=TRUE&amp;DOC_NAME=FAT:FQL_AUDITING_CLIENT_TEMPLATE.FAT&amp;display_string=Audit&amp;VAR:KEY=NEZOBMNEJM&amp;VAR:QUERY=RkZfRUJJVChBTk4sLTEsLCxSUCk=&amp;WINDOW=FIRST_POPUP&amp;HEIGHT=450&amp;WIDTH=450&amp;START_MAXIMIZED=","FALSE&amp;VAR:CALENDAR=FIVEDAY&amp;VAR:SYMBOL=B29633&amp;VAR:INDEX=0"}</definedName>
    <definedName name="_4180__FDSAUDITLINK__" localSheetId="11" hidden="1">{"fdsup://directions/FAT Viewer?action=UPDATE&amp;creator=factset&amp;DYN_ARGS=TRUE&amp;DOC_NAME=FAT:FQL_AUDITING_CLIENT_TEMPLATE.FAT&amp;display_string=Audit&amp;VAR:KEY=ZCPYDKRQDS&amp;VAR:QUERY=RkZfTkVUX0lOQyhBTk4sLTIsLCxSUCk=&amp;WINDOW=FIRST_POPUP&amp;HEIGHT=450&amp;WIDTH=450&amp;START_MAXIMI","ZED=FALSE&amp;VAR:CALENDAR=US&amp;VAR:SYMBOL=315758&amp;VAR:INDEX=0"}</definedName>
    <definedName name="_4180__FDSAUDITLINK__" localSheetId="3" hidden="1">{"fdsup://directions/FAT Viewer?action=UPDATE&amp;creator=factset&amp;DYN_ARGS=TRUE&amp;DOC_NAME=FAT:FQL_AUDITING_CLIENT_TEMPLATE.FAT&amp;display_string=Audit&amp;VAR:KEY=ZCPYDKRQDS&amp;VAR:QUERY=RkZfTkVUX0lOQyhBTk4sLTIsLCxSUCk=&amp;WINDOW=FIRST_POPUP&amp;HEIGHT=450&amp;WIDTH=450&amp;START_MAXIMI","ZED=FALSE&amp;VAR:CALENDAR=US&amp;VAR:SYMBOL=315758&amp;VAR:INDEX=0"}</definedName>
    <definedName name="_4180__FDSAUDITLINK__" hidden="1">{"fdsup://directions/FAT Viewer?action=UPDATE&amp;creator=factset&amp;DYN_ARGS=TRUE&amp;DOC_NAME=FAT:FQL_AUDITING_CLIENT_TEMPLATE.FAT&amp;display_string=Audit&amp;VAR:KEY=ZCPYDKRQDS&amp;VAR:QUERY=RkZfTkVUX0lOQyhBTk4sLTIsLCxSUCk=&amp;WINDOW=FIRST_POPUP&amp;HEIGHT=450&amp;WIDTH=450&amp;START_MAXIMI","ZED=FALSE&amp;VAR:CALENDAR=US&amp;VAR:SYMBOL=315758&amp;VAR:INDEX=0"}</definedName>
    <definedName name="_4181__FDSAUDITLINK__" localSheetId="11" hidden="1">{"fdsup://directions/FAT Viewer?action=UPDATE&amp;creator=factset&amp;DYN_ARGS=TRUE&amp;DOC_NAME=FAT:FQL_AUDITING_CLIENT_TEMPLATE.FAT&amp;display_string=Audit&amp;VAR:KEY=RQFGLSHYVO&amp;VAR:QUERY=RkZfRUJJVChBTk4sLTEsLCxSUCk=&amp;WINDOW=FIRST_POPUP&amp;HEIGHT=450&amp;WIDTH=450&amp;START_MAXIMIZED=","FALSE&amp;VAR:CALENDAR=US&amp;VAR:SYMBOL=315758&amp;VAR:INDEX=0"}</definedName>
    <definedName name="_4181__FDSAUDITLINK__" localSheetId="3" hidden="1">{"fdsup://directions/FAT Viewer?action=UPDATE&amp;creator=factset&amp;DYN_ARGS=TRUE&amp;DOC_NAME=FAT:FQL_AUDITING_CLIENT_TEMPLATE.FAT&amp;display_string=Audit&amp;VAR:KEY=RQFGLSHYVO&amp;VAR:QUERY=RkZfRUJJVChBTk4sLTEsLCxSUCk=&amp;WINDOW=FIRST_POPUP&amp;HEIGHT=450&amp;WIDTH=450&amp;START_MAXIMIZED=","FALSE&amp;VAR:CALENDAR=US&amp;VAR:SYMBOL=315758&amp;VAR:INDEX=0"}</definedName>
    <definedName name="_4181__FDSAUDITLINK__" hidden="1">{"fdsup://directions/FAT Viewer?action=UPDATE&amp;creator=factset&amp;DYN_ARGS=TRUE&amp;DOC_NAME=FAT:FQL_AUDITING_CLIENT_TEMPLATE.FAT&amp;display_string=Audit&amp;VAR:KEY=RQFGLSHYVO&amp;VAR:QUERY=RkZfRUJJVChBTk4sLTEsLCxSUCk=&amp;WINDOW=FIRST_POPUP&amp;HEIGHT=450&amp;WIDTH=450&amp;START_MAXIMIZED=","FALSE&amp;VAR:CALENDAR=US&amp;VAR:SYMBOL=315758&amp;VAR:INDEX=0"}</definedName>
    <definedName name="_4182__FDSAUDITLINK__" localSheetId="11" hidden="1">{"fdsup://directions/FAT Viewer?action=UPDATE&amp;creator=factset&amp;DYN_ARGS=TRUE&amp;DOC_NAME=FAT:FQL_AUDITING_CLIENT_TEMPLATE.FAT&amp;display_string=Audit&amp;VAR:KEY=LYNWRMZEBI&amp;VAR:QUERY=RkZfRUJJVChBTk4sLTIsLCxSUCk=&amp;WINDOW=FIRST_POPUP&amp;HEIGHT=450&amp;WIDTH=450&amp;START_MAXIMIZED=","FALSE&amp;VAR:CALENDAR=US&amp;VAR:SYMBOL=315758&amp;VAR:INDEX=0"}</definedName>
    <definedName name="_4182__FDSAUDITLINK__" localSheetId="3" hidden="1">{"fdsup://directions/FAT Viewer?action=UPDATE&amp;creator=factset&amp;DYN_ARGS=TRUE&amp;DOC_NAME=FAT:FQL_AUDITING_CLIENT_TEMPLATE.FAT&amp;display_string=Audit&amp;VAR:KEY=LYNWRMZEBI&amp;VAR:QUERY=RkZfRUJJVChBTk4sLTIsLCxSUCk=&amp;WINDOW=FIRST_POPUP&amp;HEIGHT=450&amp;WIDTH=450&amp;START_MAXIMIZED=","FALSE&amp;VAR:CALENDAR=US&amp;VAR:SYMBOL=315758&amp;VAR:INDEX=0"}</definedName>
    <definedName name="_4182__FDSAUDITLINK__" hidden="1">{"fdsup://directions/FAT Viewer?action=UPDATE&amp;creator=factset&amp;DYN_ARGS=TRUE&amp;DOC_NAME=FAT:FQL_AUDITING_CLIENT_TEMPLATE.FAT&amp;display_string=Audit&amp;VAR:KEY=LYNWRMZEBI&amp;VAR:QUERY=RkZfRUJJVChBTk4sLTIsLCxSUCk=&amp;WINDOW=FIRST_POPUP&amp;HEIGHT=450&amp;WIDTH=450&amp;START_MAXIMIZED=","FALSE&amp;VAR:CALENDAR=US&amp;VAR:SYMBOL=315758&amp;VAR:INDEX=0"}</definedName>
    <definedName name="_4183__FDSAUDITLINK__" localSheetId="11" hidden="1">{"fdsup://directions/FAT Viewer?action=UPDATE&amp;creator=factset&amp;DYN_ARGS=TRUE&amp;DOC_NAME=FAT:FQL_AUDITING_CLIENT_TEMPLATE.FAT&amp;display_string=Audit&amp;VAR:KEY=BUDMTEVUZO&amp;VAR:QUERY=RkZfRUJJVERBKEFOTiwtMSwsLFJQKQ==&amp;WINDOW=FIRST_POPUP&amp;HEIGHT=450&amp;WIDTH=450&amp;START_MAXIMI","ZED=FALSE&amp;VAR:CALENDAR=US&amp;VAR:SYMBOL=315758&amp;VAR:INDEX=0"}</definedName>
    <definedName name="_4183__FDSAUDITLINK__" localSheetId="3" hidden="1">{"fdsup://directions/FAT Viewer?action=UPDATE&amp;creator=factset&amp;DYN_ARGS=TRUE&amp;DOC_NAME=FAT:FQL_AUDITING_CLIENT_TEMPLATE.FAT&amp;display_string=Audit&amp;VAR:KEY=BUDMTEVUZO&amp;VAR:QUERY=RkZfRUJJVERBKEFOTiwtMSwsLFJQKQ==&amp;WINDOW=FIRST_POPUP&amp;HEIGHT=450&amp;WIDTH=450&amp;START_MAXIMI","ZED=FALSE&amp;VAR:CALENDAR=US&amp;VAR:SYMBOL=315758&amp;VAR:INDEX=0"}</definedName>
    <definedName name="_4183__FDSAUDITLINK__" hidden="1">{"fdsup://directions/FAT Viewer?action=UPDATE&amp;creator=factset&amp;DYN_ARGS=TRUE&amp;DOC_NAME=FAT:FQL_AUDITING_CLIENT_TEMPLATE.FAT&amp;display_string=Audit&amp;VAR:KEY=BUDMTEVUZO&amp;VAR:QUERY=RkZfRUJJVERBKEFOTiwtMSwsLFJQKQ==&amp;WINDOW=FIRST_POPUP&amp;HEIGHT=450&amp;WIDTH=450&amp;START_MAXIMI","ZED=FALSE&amp;VAR:CALENDAR=US&amp;VAR:SYMBOL=315758&amp;VAR:INDEX=0"}</definedName>
    <definedName name="_4184__FDSAUDITLINK__" localSheetId="11" hidden="1">{"fdsup://directions/FAT Viewer?action=UPDATE&amp;creator=factset&amp;DYN_ARGS=TRUE&amp;DOC_NAME=FAT:FQL_AUDITING_CLIENT_TEMPLATE.FAT&amp;display_string=Audit&amp;VAR:KEY=JAZIHGFSRK&amp;VAR:QUERY=RkZfRUJJVERBKEFOTiwtMiwsLFJQKQ==&amp;WINDOW=FIRST_POPUP&amp;HEIGHT=450&amp;WIDTH=450&amp;START_MAXIMI","ZED=FALSE&amp;VAR:CALENDAR=US&amp;VAR:SYMBOL=315758&amp;VAR:INDEX=0"}</definedName>
    <definedName name="_4184__FDSAUDITLINK__" localSheetId="3" hidden="1">{"fdsup://directions/FAT Viewer?action=UPDATE&amp;creator=factset&amp;DYN_ARGS=TRUE&amp;DOC_NAME=FAT:FQL_AUDITING_CLIENT_TEMPLATE.FAT&amp;display_string=Audit&amp;VAR:KEY=JAZIHGFSRK&amp;VAR:QUERY=RkZfRUJJVERBKEFOTiwtMiwsLFJQKQ==&amp;WINDOW=FIRST_POPUP&amp;HEIGHT=450&amp;WIDTH=450&amp;START_MAXIMI","ZED=FALSE&amp;VAR:CALENDAR=US&amp;VAR:SYMBOL=315758&amp;VAR:INDEX=0"}</definedName>
    <definedName name="_4184__FDSAUDITLINK__" hidden="1">{"fdsup://directions/FAT Viewer?action=UPDATE&amp;creator=factset&amp;DYN_ARGS=TRUE&amp;DOC_NAME=FAT:FQL_AUDITING_CLIENT_TEMPLATE.FAT&amp;display_string=Audit&amp;VAR:KEY=JAZIHGFSRK&amp;VAR:QUERY=RkZfRUJJVERBKEFOTiwtMiwsLFJQKQ==&amp;WINDOW=FIRST_POPUP&amp;HEIGHT=450&amp;WIDTH=450&amp;START_MAXIMI","ZED=FALSE&amp;VAR:CALENDAR=US&amp;VAR:SYMBOL=315758&amp;VAR:INDEX=0"}</definedName>
    <definedName name="_4185__FDSAUDITLINK__" localSheetId="11" hidden="1">{"fdsup://Directions/FactSet Auditing Viewer?action=AUDIT_VALUE&amp;DB=129&amp;ID1=315758&amp;VALUEID=01001&amp;SDATE=2008&amp;PERIODTYPE=ANN_STD&amp;window=popup_no_bar&amp;width=385&amp;height=120&amp;START_MAXIMIZED=FALSE&amp;creator=factset&amp;display_string=Audit"}</definedName>
    <definedName name="_4185__FDSAUDITLINK__" localSheetId="3" hidden="1">{"fdsup://Directions/FactSet Auditing Viewer?action=AUDIT_VALUE&amp;DB=129&amp;ID1=315758&amp;VALUEID=01001&amp;SDATE=2008&amp;PERIODTYPE=ANN_STD&amp;window=popup_no_bar&amp;width=385&amp;height=120&amp;START_MAXIMIZED=FALSE&amp;creator=factset&amp;display_string=Audit"}</definedName>
    <definedName name="_4185__FDSAUDITLINK__" hidden="1">{"fdsup://Directions/FactSet Auditing Viewer?action=AUDIT_VALUE&amp;DB=129&amp;ID1=315758&amp;VALUEID=01001&amp;SDATE=2008&amp;PERIODTYPE=ANN_STD&amp;window=popup_no_bar&amp;width=385&amp;height=120&amp;START_MAXIMIZED=FALSE&amp;creator=factset&amp;display_string=Audit"}</definedName>
    <definedName name="_4186__FDSAUDITLINK__" localSheetId="11" hidden="1">{"fdsup://directions/FAT Viewer?action=UPDATE&amp;creator=factset&amp;DYN_ARGS=TRUE&amp;DOC_NAME=FAT:FQL_AUDITING_CLIENT_TEMPLATE.FAT&amp;display_string=Audit&amp;VAR:KEY=BSPWFSVURQ&amp;VAR:QUERY=RkZfQ0FQRVgoQU5OLDAsLCxSUCk=&amp;WINDOW=FIRST_POPUP&amp;HEIGHT=450&amp;WIDTH=450&amp;START_MAXIMIZED=","FALSE&amp;VAR:CALENDAR=US&amp;VAR:SYMBOL=*BBD.B&amp;VAR:INDEX=0"}</definedName>
    <definedName name="_4186__FDSAUDITLINK__" localSheetId="3" hidden="1">{"fdsup://directions/FAT Viewer?action=UPDATE&amp;creator=factset&amp;DYN_ARGS=TRUE&amp;DOC_NAME=FAT:FQL_AUDITING_CLIENT_TEMPLATE.FAT&amp;display_string=Audit&amp;VAR:KEY=BSPWFSVURQ&amp;VAR:QUERY=RkZfQ0FQRVgoQU5OLDAsLCxSUCk=&amp;WINDOW=FIRST_POPUP&amp;HEIGHT=450&amp;WIDTH=450&amp;START_MAXIMIZED=","FALSE&amp;VAR:CALENDAR=US&amp;VAR:SYMBOL=*BBD.B&amp;VAR:INDEX=0"}</definedName>
    <definedName name="_4186__FDSAUDITLINK__" hidden="1">{"fdsup://directions/FAT Viewer?action=UPDATE&amp;creator=factset&amp;DYN_ARGS=TRUE&amp;DOC_NAME=FAT:FQL_AUDITING_CLIENT_TEMPLATE.FAT&amp;display_string=Audit&amp;VAR:KEY=BSPWFSVURQ&amp;VAR:QUERY=RkZfQ0FQRVgoQU5OLDAsLCxSUCk=&amp;WINDOW=FIRST_POPUP&amp;HEIGHT=450&amp;WIDTH=450&amp;START_MAXIMIZED=","FALSE&amp;VAR:CALENDAR=US&amp;VAR:SYMBOL=*BBD.B&amp;VAR:INDEX=0"}</definedName>
    <definedName name="_4187__FDSAUDITLINK__" localSheetId="11" hidden="1">{"fdsup://directions/FAT Viewer?action=UPDATE&amp;creator=factset&amp;DYN_ARGS=TRUE&amp;DOC_NAME=FAT:FQL_AUDITING_CLIENT_TEMPLATE.FAT&amp;display_string=Audit&amp;VAR:KEY=ZCZOJIXEDI&amp;VAR:QUERY=RkZfQ0FQRVgoQU5OLC0xLCwsUlAp&amp;WINDOW=FIRST_POPUP&amp;HEIGHT=450&amp;WIDTH=450&amp;START_MAXIMIZED=","FALSE&amp;VAR:CALENDAR=US&amp;VAR:SYMBOL=*BBD.B&amp;VAR:INDEX=0"}</definedName>
    <definedName name="_4187__FDSAUDITLINK__" localSheetId="3" hidden="1">{"fdsup://directions/FAT Viewer?action=UPDATE&amp;creator=factset&amp;DYN_ARGS=TRUE&amp;DOC_NAME=FAT:FQL_AUDITING_CLIENT_TEMPLATE.FAT&amp;display_string=Audit&amp;VAR:KEY=ZCZOJIXEDI&amp;VAR:QUERY=RkZfQ0FQRVgoQU5OLC0xLCwsUlAp&amp;WINDOW=FIRST_POPUP&amp;HEIGHT=450&amp;WIDTH=450&amp;START_MAXIMIZED=","FALSE&amp;VAR:CALENDAR=US&amp;VAR:SYMBOL=*BBD.B&amp;VAR:INDEX=0"}</definedName>
    <definedName name="_4187__FDSAUDITLINK__" hidden="1">{"fdsup://directions/FAT Viewer?action=UPDATE&amp;creator=factset&amp;DYN_ARGS=TRUE&amp;DOC_NAME=FAT:FQL_AUDITING_CLIENT_TEMPLATE.FAT&amp;display_string=Audit&amp;VAR:KEY=ZCZOJIXEDI&amp;VAR:QUERY=RkZfQ0FQRVgoQU5OLC0xLCwsUlAp&amp;WINDOW=FIRST_POPUP&amp;HEIGHT=450&amp;WIDTH=450&amp;START_MAXIMIZED=","FALSE&amp;VAR:CALENDAR=US&amp;VAR:SYMBOL=*BBD.B&amp;VAR:INDEX=0"}</definedName>
    <definedName name="_4188__FDSAUDITLINK__" localSheetId="11" hidden="1">{"fdsup://directions/FAT Viewer?action=UPDATE&amp;creator=factset&amp;DYN_ARGS=TRUE&amp;DOC_NAME=FAT:FQL_AUDITING_CLIENT_TEMPLATE.FAT&amp;display_string=Audit&amp;VAR:KEY=JMRAVSPURW&amp;VAR:QUERY=RkZfQ0FQRVgoQU5OLC0yLCwsUlAp&amp;WINDOW=FIRST_POPUP&amp;HEIGHT=450&amp;WIDTH=450&amp;START_MAXIMIZED=","FALSE&amp;VAR:CALENDAR=US&amp;VAR:SYMBOL=*BBD.B&amp;VAR:INDEX=0"}</definedName>
    <definedName name="_4188__FDSAUDITLINK__" localSheetId="3" hidden="1">{"fdsup://directions/FAT Viewer?action=UPDATE&amp;creator=factset&amp;DYN_ARGS=TRUE&amp;DOC_NAME=FAT:FQL_AUDITING_CLIENT_TEMPLATE.FAT&amp;display_string=Audit&amp;VAR:KEY=JMRAVSPURW&amp;VAR:QUERY=RkZfQ0FQRVgoQU5OLC0yLCwsUlAp&amp;WINDOW=FIRST_POPUP&amp;HEIGHT=450&amp;WIDTH=450&amp;START_MAXIMIZED=","FALSE&amp;VAR:CALENDAR=US&amp;VAR:SYMBOL=*BBD.B&amp;VAR:INDEX=0"}</definedName>
    <definedName name="_4188__FDSAUDITLINK__" hidden="1">{"fdsup://directions/FAT Viewer?action=UPDATE&amp;creator=factset&amp;DYN_ARGS=TRUE&amp;DOC_NAME=FAT:FQL_AUDITING_CLIENT_TEMPLATE.FAT&amp;display_string=Audit&amp;VAR:KEY=JMRAVSPURW&amp;VAR:QUERY=RkZfQ0FQRVgoQU5OLC0yLCwsUlAp&amp;WINDOW=FIRST_POPUP&amp;HEIGHT=450&amp;WIDTH=450&amp;START_MAXIMIZED=","FALSE&amp;VAR:CALENDAR=US&amp;VAR:SYMBOL=*BBD.B&amp;VAR:INDEX=0"}</definedName>
    <definedName name="_4189__FDSAUDITLINK__" localSheetId="11" hidden="1">{"fdsup://directions/FAT Viewer?action=UPDATE&amp;creator=factset&amp;DYN_ARGS=TRUE&amp;DOC_NAME=FAT:FQL_AUDITING_CLIENT_TEMPLATE.FAT&amp;display_string=Audit&amp;VAR:KEY=JSRSHAHOHQ&amp;VAR:QUERY=RkZfTkVUX0lOQyhBTk4sLTIsLCxSUCk=&amp;WINDOW=FIRST_POPUP&amp;HEIGHT=450&amp;WIDTH=450&amp;START_MAXIMI","ZED=FALSE&amp;VAR:CALENDAR=US&amp;VAR:SYMBOL=*BBD.B&amp;VAR:INDEX=0"}</definedName>
    <definedName name="_4189__FDSAUDITLINK__" localSheetId="3" hidden="1">{"fdsup://directions/FAT Viewer?action=UPDATE&amp;creator=factset&amp;DYN_ARGS=TRUE&amp;DOC_NAME=FAT:FQL_AUDITING_CLIENT_TEMPLATE.FAT&amp;display_string=Audit&amp;VAR:KEY=JSRSHAHOHQ&amp;VAR:QUERY=RkZfTkVUX0lOQyhBTk4sLTIsLCxSUCk=&amp;WINDOW=FIRST_POPUP&amp;HEIGHT=450&amp;WIDTH=450&amp;START_MAXIMI","ZED=FALSE&amp;VAR:CALENDAR=US&amp;VAR:SYMBOL=*BBD.B&amp;VAR:INDEX=0"}</definedName>
    <definedName name="_4189__FDSAUDITLINK__" hidden="1">{"fdsup://directions/FAT Viewer?action=UPDATE&amp;creator=factset&amp;DYN_ARGS=TRUE&amp;DOC_NAME=FAT:FQL_AUDITING_CLIENT_TEMPLATE.FAT&amp;display_string=Audit&amp;VAR:KEY=JSRSHAHOHQ&amp;VAR:QUERY=RkZfTkVUX0lOQyhBTk4sLTIsLCxSUCk=&amp;WINDOW=FIRST_POPUP&amp;HEIGHT=450&amp;WIDTH=450&amp;START_MAXIMI","ZED=FALSE&amp;VAR:CALENDAR=US&amp;VAR:SYMBOL=*BBD.B&amp;VAR:INDEX=0"}</definedName>
    <definedName name="_419__FDSAUDITLINK__" localSheetId="11" hidden="1">{"fdsup://directions/FAT Viewer?action=UPDATE&amp;creator=factset&amp;DYN_ARGS=TRUE&amp;DOC_NAME=FAT:FQL_AUDITING_CLIENT_TEMPLATE.FAT&amp;display_string=Audit&amp;VAR:KEY=RQXKTSLOBC&amp;VAR:QUERY=RkZfRUJJVChBTk4sLTIsLCxSUCk=&amp;WINDOW=FIRST_POPUP&amp;HEIGHT=450&amp;WIDTH=450&amp;START_MAXIMIZED=","FALSE&amp;VAR:CALENDAR=FIVEDAY&amp;VAR:SYMBOL=B29633&amp;VAR:INDEX=0"}</definedName>
    <definedName name="_419__FDSAUDITLINK__" localSheetId="3" hidden="1">{"fdsup://directions/FAT Viewer?action=UPDATE&amp;creator=factset&amp;DYN_ARGS=TRUE&amp;DOC_NAME=FAT:FQL_AUDITING_CLIENT_TEMPLATE.FAT&amp;display_string=Audit&amp;VAR:KEY=RQXKTSLOBC&amp;VAR:QUERY=RkZfRUJJVChBTk4sLTIsLCxSUCk=&amp;WINDOW=FIRST_POPUP&amp;HEIGHT=450&amp;WIDTH=450&amp;START_MAXIMIZED=","FALSE&amp;VAR:CALENDAR=FIVEDAY&amp;VAR:SYMBOL=B29633&amp;VAR:INDEX=0"}</definedName>
    <definedName name="_419__FDSAUDITLINK__" hidden="1">{"fdsup://directions/FAT Viewer?action=UPDATE&amp;creator=factset&amp;DYN_ARGS=TRUE&amp;DOC_NAME=FAT:FQL_AUDITING_CLIENT_TEMPLATE.FAT&amp;display_string=Audit&amp;VAR:KEY=RQXKTSLOBC&amp;VAR:QUERY=RkZfRUJJVChBTk4sLTIsLCxSUCk=&amp;WINDOW=FIRST_POPUP&amp;HEIGHT=450&amp;WIDTH=450&amp;START_MAXIMIZED=","FALSE&amp;VAR:CALENDAR=FIVEDAY&amp;VAR:SYMBOL=B29633&amp;VAR:INDEX=0"}</definedName>
    <definedName name="_4190__FDSAUDITLINK__" localSheetId="11" hidden="1">{"fdsup://directions/FAT Viewer?action=UPDATE&amp;creator=factset&amp;DYN_ARGS=TRUE&amp;DOC_NAME=FAT:FQL_AUDITING_CLIENT_TEMPLATE.FAT&amp;display_string=Audit&amp;VAR:KEY=DMZSNGFMVS&amp;VAR:QUERY=RkZfRUJJVChBTk4sLTIsLCxSUCk=&amp;WINDOW=FIRST_POPUP&amp;HEIGHT=450&amp;WIDTH=450&amp;START_MAXIMIZED=","FALSE&amp;VAR:CALENDAR=US&amp;VAR:SYMBOL=*BBD.B&amp;VAR:INDEX=0"}</definedName>
    <definedName name="_4190__FDSAUDITLINK__" localSheetId="3" hidden="1">{"fdsup://directions/FAT Viewer?action=UPDATE&amp;creator=factset&amp;DYN_ARGS=TRUE&amp;DOC_NAME=FAT:FQL_AUDITING_CLIENT_TEMPLATE.FAT&amp;display_string=Audit&amp;VAR:KEY=DMZSNGFMVS&amp;VAR:QUERY=RkZfRUJJVChBTk4sLTIsLCxSUCk=&amp;WINDOW=FIRST_POPUP&amp;HEIGHT=450&amp;WIDTH=450&amp;START_MAXIMIZED=","FALSE&amp;VAR:CALENDAR=US&amp;VAR:SYMBOL=*BBD.B&amp;VAR:INDEX=0"}</definedName>
    <definedName name="_4190__FDSAUDITLINK__" hidden="1">{"fdsup://directions/FAT Viewer?action=UPDATE&amp;creator=factset&amp;DYN_ARGS=TRUE&amp;DOC_NAME=FAT:FQL_AUDITING_CLIENT_TEMPLATE.FAT&amp;display_string=Audit&amp;VAR:KEY=DMZSNGFMVS&amp;VAR:QUERY=RkZfRUJJVChBTk4sLTIsLCxSUCk=&amp;WINDOW=FIRST_POPUP&amp;HEIGHT=450&amp;WIDTH=450&amp;START_MAXIMIZED=","FALSE&amp;VAR:CALENDAR=US&amp;VAR:SYMBOL=*BBD.B&amp;VAR:INDEX=0"}</definedName>
    <definedName name="_4191__FDSAUDITLINK__" localSheetId="11" hidden="1">{"fdsup://directions/FAT Viewer?action=UPDATE&amp;creator=factset&amp;DYN_ARGS=TRUE&amp;DOC_NAME=FAT:FQL_AUDITING_CLIENT_TEMPLATE.FAT&amp;display_string=Audit&amp;VAR:KEY=RUZSLAZODQ&amp;VAR:QUERY=RkZfRUJJVERBKEFOTiwtMiwsLFJQKQ==&amp;WINDOW=FIRST_POPUP&amp;HEIGHT=450&amp;WIDTH=450&amp;START_MAXIMI","ZED=FALSE&amp;VAR:CALENDAR=US&amp;VAR:SYMBOL=*BBD.B&amp;VAR:INDEX=0"}</definedName>
    <definedName name="_4191__FDSAUDITLINK__" localSheetId="3" hidden="1">{"fdsup://directions/FAT Viewer?action=UPDATE&amp;creator=factset&amp;DYN_ARGS=TRUE&amp;DOC_NAME=FAT:FQL_AUDITING_CLIENT_TEMPLATE.FAT&amp;display_string=Audit&amp;VAR:KEY=RUZSLAZODQ&amp;VAR:QUERY=RkZfRUJJVERBKEFOTiwtMiwsLFJQKQ==&amp;WINDOW=FIRST_POPUP&amp;HEIGHT=450&amp;WIDTH=450&amp;START_MAXIMI","ZED=FALSE&amp;VAR:CALENDAR=US&amp;VAR:SYMBOL=*BBD.B&amp;VAR:INDEX=0"}</definedName>
    <definedName name="_4191__FDSAUDITLINK__" hidden="1">{"fdsup://directions/FAT Viewer?action=UPDATE&amp;creator=factset&amp;DYN_ARGS=TRUE&amp;DOC_NAME=FAT:FQL_AUDITING_CLIENT_TEMPLATE.FAT&amp;display_string=Audit&amp;VAR:KEY=RUZSLAZODQ&amp;VAR:QUERY=RkZfRUJJVERBKEFOTiwtMiwsLFJQKQ==&amp;WINDOW=FIRST_POPUP&amp;HEIGHT=450&amp;WIDTH=450&amp;START_MAXIMI","ZED=FALSE&amp;VAR:CALENDAR=US&amp;VAR:SYMBOL=*BBD.B&amp;VAR:INDEX=0"}</definedName>
    <definedName name="_4192__FDSAUDITLINK__" localSheetId="11" hidden="1">{"fdsup://Directions/FactSet Auditing Viewer?action=AUDIT_VALUE&amp;DB=129&amp;ID1=210972&amp;VALUEID=01001&amp;SDATE=2007&amp;PERIODTYPE=ANN_STD&amp;window=popup_no_bar&amp;width=385&amp;height=120&amp;START_MAXIMIZED=FALSE&amp;creator=factset&amp;display_string=Audit"}</definedName>
    <definedName name="_4192__FDSAUDITLINK__" localSheetId="3" hidden="1">{"fdsup://Directions/FactSet Auditing Viewer?action=AUDIT_VALUE&amp;DB=129&amp;ID1=210972&amp;VALUEID=01001&amp;SDATE=2007&amp;PERIODTYPE=ANN_STD&amp;window=popup_no_bar&amp;width=385&amp;height=120&amp;START_MAXIMIZED=FALSE&amp;creator=factset&amp;display_string=Audit"}</definedName>
    <definedName name="_4192__FDSAUDITLINK__" hidden="1">{"fdsup://Directions/FactSet Auditing Viewer?action=AUDIT_VALUE&amp;DB=129&amp;ID1=210972&amp;VALUEID=01001&amp;SDATE=2007&amp;PERIODTYPE=ANN_STD&amp;window=popup_no_bar&amp;width=385&amp;height=120&amp;START_MAXIMIZED=FALSE&amp;creator=factset&amp;display_string=Audit"}</definedName>
    <definedName name="_4193__FDSAUDITLINK__" localSheetId="11" hidden="1">{"fdsup://directions/FAT Viewer?action=UPDATE&amp;creator=factset&amp;DYN_ARGS=TRUE&amp;DOC_NAME=FAT:FQL_AUDITING_CLIENT_TEMPLATE.FAT&amp;display_string=Audit&amp;VAR:KEY=XAFEPYNOVO&amp;VAR:QUERY=RkZfQ0FQRVgoQU5OLDAsLCxSUCk=&amp;WINDOW=FIRST_POPUP&amp;HEIGHT=450&amp;WIDTH=450&amp;START_MAXIMIZED=","FALSE&amp;VAR:CALENDAR=US&amp;VAR:SYMBOL=B0DJ8Q&amp;VAR:INDEX=0"}</definedName>
    <definedName name="_4193__FDSAUDITLINK__" localSheetId="3" hidden="1">{"fdsup://directions/FAT Viewer?action=UPDATE&amp;creator=factset&amp;DYN_ARGS=TRUE&amp;DOC_NAME=FAT:FQL_AUDITING_CLIENT_TEMPLATE.FAT&amp;display_string=Audit&amp;VAR:KEY=XAFEPYNOVO&amp;VAR:QUERY=RkZfQ0FQRVgoQU5OLDAsLCxSUCk=&amp;WINDOW=FIRST_POPUP&amp;HEIGHT=450&amp;WIDTH=450&amp;START_MAXIMIZED=","FALSE&amp;VAR:CALENDAR=US&amp;VAR:SYMBOL=B0DJ8Q&amp;VAR:INDEX=0"}</definedName>
    <definedName name="_4193__FDSAUDITLINK__" hidden="1">{"fdsup://directions/FAT Viewer?action=UPDATE&amp;creator=factset&amp;DYN_ARGS=TRUE&amp;DOC_NAME=FAT:FQL_AUDITING_CLIENT_TEMPLATE.FAT&amp;display_string=Audit&amp;VAR:KEY=XAFEPYNOVO&amp;VAR:QUERY=RkZfQ0FQRVgoQU5OLDAsLCxSUCk=&amp;WINDOW=FIRST_POPUP&amp;HEIGHT=450&amp;WIDTH=450&amp;START_MAXIMIZED=","FALSE&amp;VAR:CALENDAR=US&amp;VAR:SYMBOL=B0DJ8Q&amp;VAR:INDEX=0"}</definedName>
    <definedName name="_4194__FDSAUDITLINK__" localSheetId="11" hidden="1">{"fdsup://directions/FAT Viewer?action=UPDATE&amp;creator=factset&amp;DYN_ARGS=TRUE&amp;DOC_NAME=FAT:FQL_AUDITING_CLIENT_TEMPLATE.FAT&amp;display_string=Audit&amp;VAR:KEY=DELELWHQZQ&amp;VAR:QUERY=RkZfQ0FQRVgoQU5OLC0xLCwsUlAp&amp;WINDOW=FIRST_POPUP&amp;HEIGHT=450&amp;WIDTH=450&amp;START_MAXIMIZED=","FALSE&amp;VAR:CALENDAR=US&amp;VAR:SYMBOL=B0DJ8Q&amp;VAR:INDEX=0"}</definedName>
    <definedName name="_4194__FDSAUDITLINK__" localSheetId="3" hidden="1">{"fdsup://directions/FAT Viewer?action=UPDATE&amp;creator=factset&amp;DYN_ARGS=TRUE&amp;DOC_NAME=FAT:FQL_AUDITING_CLIENT_TEMPLATE.FAT&amp;display_string=Audit&amp;VAR:KEY=DELELWHQZQ&amp;VAR:QUERY=RkZfQ0FQRVgoQU5OLC0xLCwsUlAp&amp;WINDOW=FIRST_POPUP&amp;HEIGHT=450&amp;WIDTH=450&amp;START_MAXIMIZED=","FALSE&amp;VAR:CALENDAR=US&amp;VAR:SYMBOL=B0DJ8Q&amp;VAR:INDEX=0"}</definedName>
    <definedName name="_4194__FDSAUDITLINK__" hidden="1">{"fdsup://directions/FAT Viewer?action=UPDATE&amp;creator=factset&amp;DYN_ARGS=TRUE&amp;DOC_NAME=FAT:FQL_AUDITING_CLIENT_TEMPLATE.FAT&amp;display_string=Audit&amp;VAR:KEY=DELELWHQZQ&amp;VAR:QUERY=RkZfQ0FQRVgoQU5OLC0xLCwsUlAp&amp;WINDOW=FIRST_POPUP&amp;HEIGHT=450&amp;WIDTH=450&amp;START_MAXIMIZED=","FALSE&amp;VAR:CALENDAR=US&amp;VAR:SYMBOL=B0DJ8Q&amp;VAR:INDEX=0"}</definedName>
    <definedName name="_4195__FDSAUDITLINK__" localSheetId="11" hidden="1">{"fdsup://directions/FAT Viewer?action=UPDATE&amp;creator=factset&amp;DYN_ARGS=TRUE&amp;DOC_NAME=FAT:FQL_AUDITING_CLIENT_TEMPLATE.FAT&amp;display_string=Audit&amp;VAR:KEY=VYBEXGTOBC&amp;VAR:QUERY=RkZfQ0FQRVgoQU5OLC0yLCwsUlAp&amp;WINDOW=FIRST_POPUP&amp;HEIGHT=450&amp;WIDTH=450&amp;START_MAXIMIZED=","FALSE&amp;VAR:CALENDAR=US&amp;VAR:SYMBOL=B0DJ8Q&amp;VAR:INDEX=0"}</definedName>
    <definedName name="_4195__FDSAUDITLINK__" localSheetId="3" hidden="1">{"fdsup://directions/FAT Viewer?action=UPDATE&amp;creator=factset&amp;DYN_ARGS=TRUE&amp;DOC_NAME=FAT:FQL_AUDITING_CLIENT_TEMPLATE.FAT&amp;display_string=Audit&amp;VAR:KEY=VYBEXGTOBC&amp;VAR:QUERY=RkZfQ0FQRVgoQU5OLC0yLCwsUlAp&amp;WINDOW=FIRST_POPUP&amp;HEIGHT=450&amp;WIDTH=450&amp;START_MAXIMIZED=","FALSE&amp;VAR:CALENDAR=US&amp;VAR:SYMBOL=B0DJ8Q&amp;VAR:INDEX=0"}</definedName>
    <definedName name="_4195__FDSAUDITLINK__" hidden="1">{"fdsup://directions/FAT Viewer?action=UPDATE&amp;creator=factset&amp;DYN_ARGS=TRUE&amp;DOC_NAME=FAT:FQL_AUDITING_CLIENT_TEMPLATE.FAT&amp;display_string=Audit&amp;VAR:KEY=VYBEXGTOBC&amp;VAR:QUERY=RkZfQ0FQRVgoQU5OLC0yLCwsUlAp&amp;WINDOW=FIRST_POPUP&amp;HEIGHT=450&amp;WIDTH=450&amp;START_MAXIMIZED=","FALSE&amp;VAR:CALENDAR=US&amp;VAR:SYMBOL=B0DJ8Q&amp;VAR:INDEX=0"}</definedName>
    <definedName name="_4196__FDSAUDITLINK__" localSheetId="11" hidden="1">{"fdsup://directions/FAT Viewer?action=UPDATE&amp;creator=factset&amp;DYN_ARGS=TRUE&amp;DOC_NAME=FAT:FQL_AUDITING_CLIENT_TEMPLATE.FAT&amp;display_string=Audit&amp;VAR:KEY=ZIRANGZCFG&amp;VAR:QUERY=RkZfTkVUX0lOQyhBTk4sLTEsLCxSUCk=&amp;WINDOW=FIRST_POPUP&amp;HEIGHT=450&amp;WIDTH=450&amp;START_MAXIMI","ZED=FALSE&amp;VAR:CALENDAR=US&amp;VAR:SYMBOL=B0DJ8Q&amp;VAR:INDEX=0"}</definedName>
    <definedName name="_4196__FDSAUDITLINK__" localSheetId="3" hidden="1">{"fdsup://directions/FAT Viewer?action=UPDATE&amp;creator=factset&amp;DYN_ARGS=TRUE&amp;DOC_NAME=FAT:FQL_AUDITING_CLIENT_TEMPLATE.FAT&amp;display_string=Audit&amp;VAR:KEY=ZIRANGZCFG&amp;VAR:QUERY=RkZfTkVUX0lOQyhBTk4sLTEsLCxSUCk=&amp;WINDOW=FIRST_POPUP&amp;HEIGHT=450&amp;WIDTH=450&amp;START_MAXIMI","ZED=FALSE&amp;VAR:CALENDAR=US&amp;VAR:SYMBOL=B0DJ8Q&amp;VAR:INDEX=0"}</definedName>
    <definedName name="_4196__FDSAUDITLINK__" hidden="1">{"fdsup://directions/FAT Viewer?action=UPDATE&amp;creator=factset&amp;DYN_ARGS=TRUE&amp;DOC_NAME=FAT:FQL_AUDITING_CLIENT_TEMPLATE.FAT&amp;display_string=Audit&amp;VAR:KEY=ZIRANGZCFG&amp;VAR:QUERY=RkZfTkVUX0lOQyhBTk4sLTEsLCxSUCk=&amp;WINDOW=FIRST_POPUP&amp;HEIGHT=450&amp;WIDTH=450&amp;START_MAXIMI","ZED=FALSE&amp;VAR:CALENDAR=US&amp;VAR:SYMBOL=B0DJ8Q&amp;VAR:INDEX=0"}</definedName>
    <definedName name="_4197__FDSAUDITLINK__" localSheetId="11" hidden="1">{"fdsup://directions/FAT Viewer?action=UPDATE&amp;creator=factset&amp;DYN_ARGS=TRUE&amp;DOC_NAME=FAT:FQL_AUDITING_CLIENT_TEMPLATE.FAT&amp;display_string=Audit&amp;VAR:KEY=JOPCFGBUJC&amp;VAR:QUERY=RkZfTkVUX0lOQyhBTk4sLTIsLCxSUCk=&amp;WINDOW=FIRST_POPUP&amp;HEIGHT=450&amp;WIDTH=450&amp;START_MAXIMI","ZED=FALSE&amp;VAR:CALENDAR=US&amp;VAR:SYMBOL=B0DJ8Q&amp;VAR:INDEX=0"}</definedName>
    <definedName name="_4197__FDSAUDITLINK__" localSheetId="3" hidden="1">{"fdsup://directions/FAT Viewer?action=UPDATE&amp;creator=factset&amp;DYN_ARGS=TRUE&amp;DOC_NAME=FAT:FQL_AUDITING_CLIENT_TEMPLATE.FAT&amp;display_string=Audit&amp;VAR:KEY=JOPCFGBUJC&amp;VAR:QUERY=RkZfTkVUX0lOQyhBTk4sLTIsLCxSUCk=&amp;WINDOW=FIRST_POPUP&amp;HEIGHT=450&amp;WIDTH=450&amp;START_MAXIMI","ZED=FALSE&amp;VAR:CALENDAR=US&amp;VAR:SYMBOL=B0DJ8Q&amp;VAR:INDEX=0"}</definedName>
    <definedName name="_4197__FDSAUDITLINK__" hidden="1">{"fdsup://directions/FAT Viewer?action=UPDATE&amp;creator=factset&amp;DYN_ARGS=TRUE&amp;DOC_NAME=FAT:FQL_AUDITING_CLIENT_TEMPLATE.FAT&amp;display_string=Audit&amp;VAR:KEY=JOPCFGBUJC&amp;VAR:QUERY=RkZfTkVUX0lOQyhBTk4sLTIsLCxSUCk=&amp;WINDOW=FIRST_POPUP&amp;HEIGHT=450&amp;WIDTH=450&amp;START_MAXIMI","ZED=FALSE&amp;VAR:CALENDAR=US&amp;VAR:SYMBOL=B0DJ8Q&amp;VAR:INDEX=0"}</definedName>
    <definedName name="_4198__FDSAUDITLINK__" localSheetId="11" hidden="1">{"fdsup://directions/FAT Viewer?action=UPDATE&amp;creator=factset&amp;DYN_ARGS=TRUE&amp;DOC_NAME=FAT:FQL_AUDITING_CLIENT_TEMPLATE.FAT&amp;display_string=Audit&amp;VAR:KEY=VQJSFSZQHI&amp;VAR:QUERY=RkZfRUJJVChBTk4sLTEsLCxSUCk=&amp;WINDOW=FIRST_POPUP&amp;HEIGHT=450&amp;WIDTH=450&amp;START_MAXIMIZED=","FALSE&amp;VAR:CALENDAR=US&amp;VAR:SYMBOL=B0DJ8Q&amp;VAR:INDEX=0"}</definedName>
    <definedName name="_4198__FDSAUDITLINK__" localSheetId="3" hidden="1">{"fdsup://directions/FAT Viewer?action=UPDATE&amp;creator=factset&amp;DYN_ARGS=TRUE&amp;DOC_NAME=FAT:FQL_AUDITING_CLIENT_TEMPLATE.FAT&amp;display_string=Audit&amp;VAR:KEY=VQJSFSZQHI&amp;VAR:QUERY=RkZfRUJJVChBTk4sLTEsLCxSUCk=&amp;WINDOW=FIRST_POPUP&amp;HEIGHT=450&amp;WIDTH=450&amp;START_MAXIMIZED=","FALSE&amp;VAR:CALENDAR=US&amp;VAR:SYMBOL=B0DJ8Q&amp;VAR:INDEX=0"}</definedName>
    <definedName name="_4198__FDSAUDITLINK__" hidden="1">{"fdsup://directions/FAT Viewer?action=UPDATE&amp;creator=factset&amp;DYN_ARGS=TRUE&amp;DOC_NAME=FAT:FQL_AUDITING_CLIENT_TEMPLATE.FAT&amp;display_string=Audit&amp;VAR:KEY=VQJSFSZQHI&amp;VAR:QUERY=RkZfRUJJVChBTk4sLTEsLCxSUCk=&amp;WINDOW=FIRST_POPUP&amp;HEIGHT=450&amp;WIDTH=450&amp;START_MAXIMIZED=","FALSE&amp;VAR:CALENDAR=US&amp;VAR:SYMBOL=B0DJ8Q&amp;VAR:INDEX=0"}</definedName>
    <definedName name="_4199__FDSAUDITLINK__" localSheetId="11" hidden="1">{"fdsup://directions/FAT Viewer?action=UPDATE&amp;creator=factset&amp;DYN_ARGS=TRUE&amp;DOC_NAME=FAT:FQL_AUDITING_CLIENT_TEMPLATE.FAT&amp;display_string=Audit&amp;VAR:KEY=PCXQJWPSXY&amp;VAR:QUERY=RkZfRUJJVChBTk4sLTIsLCxSUCk=&amp;WINDOW=FIRST_POPUP&amp;HEIGHT=450&amp;WIDTH=450&amp;START_MAXIMIZED=","FALSE&amp;VAR:CALENDAR=US&amp;VAR:SYMBOL=B0DJ8Q&amp;VAR:INDEX=0"}</definedName>
    <definedName name="_4199__FDSAUDITLINK__" localSheetId="3" hidden="1">{"fdsup://directions/FAT Viewer?action=UPDATE&amp;creator=factset&amp;DYN_ARGS=TRUE&amp;DOC_NAME=FAT:FQL_AUDITING_CLIENT_TEMPLATE.FAT&amp;display_string=Audit&amp;VAR:KEY=PCXQJWPSXY&amp;VAR:QUERY=RkZfRUJJVChBTk4sLTIsLCxSUCk=&amp;WINDOW=FIRST_POPUP&amp;HEIGHT=450&amp;WIDTH=450&amp;START_MAXIMIZED=","FALSE&amp;VAR:CALENDAR=US&amp;VAR:SYMBOL=B0DJ8Q&amp;VAR:INDEX=0"}</definedName>
    <definedName name="_4199__FDSAUDITLINK__" hidden="1">{"fdsup://directions/FAT Viewer?action=UPDATE&amp;creator=factset&amp;DYN_ARGS=TRUE&amp;DOC_NAME=FAT:FQL_AUDITING_CLIENT_TEMPLATE.FAT&amp;display_string=Audit&amp;VAR:KEY=PCXQJWPSXY&amp;VAR:QUERY=RkZfRUJJVChBTk4sLTIsLCxSUCk=&amp;WINDOW=FIRST_POPUP&amp;HEIGHT=450&amp;WIDTH=450&amp;START_MAXIMIZED=","FALSE&amp;VAR:CALENDAR=US&amp;VAR:SYMBOL=B0DJ8Q&amp;VAR:INDEX=0"}</definedName>
    <definedName name="_42__FDSAUDITLINK__" localSheetId="11" hidden="1">{"fdsup://Directions/FactSet Auditing Viewer?action=AUDIT_VALUE&amp;DB=129&amp;ID1=B07LZ3&amp;VALUEID=01001&amp;SDATE=2009&amp;PERIODTYPE=ANN_STD&amp;SCFT=3&amp;window=popup_no_bar&amp;width=385&amp;height=120&amp;START_MAXIMIZED=FALSE&amp;creator=factset&amp;display_string=Audit"}</definedName>
    <definedName name="_42__FDSAUDITLINK__" localSheetId="3" hidden="1">{"fdsup://Directions/FactSet Auditing Viewer?action=AUDIT_VALUE&amp;DB=129&amp;ID1=B07LZ3&amp;VALUEID=01001&amp;SDATE=2009&amp;PERIODTYPE=ANN_STD&amp;SCFT=3&amp;window=popup_no_bar&amp;width=385&amp;height=120&amp;START_MAXIMIZED=FALSE&amp;creator=factset&amp;display_string=Audit"}</definedName>
    <definedName name="_42__FDSAUDITLINK__" hidden="1">{"fdsup://Directions/FactSet Auditing Viewer?action=AUDIT_VALUE&amp;DB=129&amp;ID1=B07LZ3&amp;VALUEID=01001&amp;SDATE=2009&amp;PERIODTYPE=ANN_STD&amp;SCFT=3&amp;window=popup_no_bar&amp;width=385&amp;height=120&amp;START_MAXIMIZED=FALSE&amp;creator=factset&amp;display_string=Audit"}</definedName>
    <definedName name="_420__FDSAUDITLINK__" localSheetId="11" hidden="1">{"fdsup://directions/FAT Viewer?action=UPDATE&amp;creator=factset&amp;DYN_ARGS=TRUE&amp;DOC_NAME=FAT:FQL_AUDITING_CLIENT_TEMPLATE.FAT&amp;display_string=Audit&amp;VAR:KEY=ZUVWJCPEZO&amp;VAR:QUERY=RkZfRUJJVERBKEFOTiwtMSwsLFJQKQ==&amp;WINDOW=FIRST_POPUP&amp;HEIGHT=450&amp;WIDTH=450&amp;START_MAXIMI","ZED=FALSE&amp;VAR:CALENDAR=FIVEDAY&amp;VAR:SYMBOL=B29633&amp;VAR:INDEX=0"}</definedName>
    <definedName name="_420__FDSAUDITLINK__" localSheetId="3" hidden="1">{"fdsup://directions/FAT Viewer?action=UPDATE&amp;creator=factset&amp;DYN_ARGS=TRUE&amp;DOC_NAME=FAT:FQL_AUDITING_CLIENT_TEMPLATE.FAT&amp;display_string=Audit&amp;VAR:KEY=ZUVWJCPEZO&amp;VAR:QUERY=RkZfRUJJVERBKEFOTiwtMSwsLFJQKQ==&amp;WINDOW=FIRST_POPUP&amp;HEIGHT=450&amp;WIDTH=450&amp;START_MAXIMI","ZED=FALSE&amp;VAR:CALENDAR=FIVEDAY&amp;VAR:SYMBOL=B29633&amp;VAR:INDEX=0"}</definedName>
    <definedName name="_420__FDSAUDITLINK__" hidden="1">{"fdsup://directions/FAT Viewer?action=UPDATE&amp;creator=factset&amp;DYN_ARGS=TRUE&amp;DOC_NAME=FAT:FQL_AUDITING_CLIENT_TEMPLATE.FAT&amp;display_string=Audit&amp;VAR:KEY=ZUVWJCPEZO&amp;VAR:QUERY=RkZfRUJJVERBKEFOTiwtMSwsLFJQKQ==&amp;WINDOW=FIRST_POPUP&amp;HEIGHT=450&amp;WIDTH=450&amp;START_MAXIMI","ZED=FALSE&amp;VAR:CALENDAR=FIVEDAY&amp;VAR:SYMBOL=B29633&amp;VAR:INDEX=0"}</definedName>
    <definedName name="_4200__FDSAUDITLINK__" localSheetId="11" hidden="1">{"fdsup://directions/FAT Viewer?action=UPDATE&amp;creator=factset&amp;DYN_ARGS=TRUE&amp;DOC_NAME=FAT:FQL_AUDITING_CLIENT_TEMPLATE.FAT&amp;display_string=Audit&amp;VAR:KEY=NOPUZSHGVW&amp;VAR:QUERY=RkZfRUJJVERBKEFOTiwtMSwsLFJQKQ==&amp;WINDOW=FIRST_POPUP&amp;HEIGHT=450&amp;WIDTH=450&amp;START_MAXIMI","ZED=FALSE&amp;VAR:CALENDAR=US&amp;VAR:SYMBOL=B0DJ8Q&amp;VAR:INDEX=0"}</definedName>
    <definedName name="_4200__FDSAUDITLINK__" localSheetId="3" hidden="1">{"fdsup://directions/FAT Viewer?action=UPDATE&amp;creator=factset&amp;DYN_ARGS=TRUE&amp;DOC_NAME=FAT:FQL_AUDITING_CLIENT_TEMPLATE.FAT&amp;display_string=Audit&amp;VAR:KEY=NOPUZSHGVW&amp;VAR:QUERY=RkZfRUJJVERBKEFOTiwtMSwsLFJQKQ==&amp;WINDOW=FIRST_POPUP&amp;HEIGHT=450&amp;WIDTH=450&amp;START_MAXIMI","ZED=FALSE&amp;VAR:CALENDAR=US&amp;VAR:SYMBOL=B0DJ8Q&amp;VAR:INDEX=0"}</definedName>
    <definedName name="_4200__FDSAUDITLINK__" hidden="1">{"fdsup://directions/FAT Viewer?action=UPDATE&amp;creator=factset&amp;DYN_ARGS=TRUE&amp;DOC_NAME=FAT:FQL_AUDITING_CLIENT_TEMPLATE.FAT&amp;display_string=Audit&amp;VAR:KEY=NOPUZSHGVW&amp;VAR:QUERY=RkZfRUJJVERBKEFOTiwtMSwsLFJQKQ==&amp;WINDOW=FIRST_POPUP&amp;HEIGHT=450&amp;WIDTH=450&amp;START_MAXIMI","ZED=FALSE&amp;VAR:CALENDAR=US&amp;VAR:SYMBOL=B0DJ8Q&amp;VAR:INDEX=0"}</definedName>
    <definedName name="_4201__FDSAUDITLINK__" localSheetId="11" hidden="1">{"fdsup://directions/FAT Viewer?action=UPDATE&amp;creator=factset&amp;DYN_ARGS=TRUE&amp;DOC_NAME=FAT:FQL_AUDITING_CLIENT_TEMPLATE.FAT&amp;display_string=Audit&amp;VAR:KEY=XQBERIPOHO&amp;VAR:QUERY=RkZfRUJJVERBKEFOTiwtMiwsLFJQKQ==&amp;WINDOW=FIRST_POPUP&amp;HEIGHT=450&amp;WIDTH=450&amp;START_MAXIMI","ZED=FALSE&amp;VAR:CALENDAR=US&amp;VAR:SYMBOL=B0DJ8Q&amp;VAR:INDEX=0"}</definedName>
    <definedName name="_4201__FDSAUDITLINK__" localSheetId="3" hidden="1">{"fdsup://directions/FAT Viewer?action=UPDATE&amp;creator=factset&amp;DYN_ARGS=TRUE&amp;DOC_NAME=FAT:FQL_AUDITING_CLIENT_TEMPLATE.FAT&amp;display_string=Audit&amp;VAR:KEY=XQBERIPOHO&amp;VAR:QUERY=RkZfRUJJVERBKEFOTiwtMiwsLFJQKQ==&amp;WINDOW=FIRST_POPUP&amp;HEIGHT=450&amp;WIDTH=450&amp;START_MAXIMI","ZED=FALSE&amp;VAR:CALENDAR=US&amp;VAR:SYMBOL=B0DJ8Q&amp;VAR:INDEX=0"}</definedName>
    <definedName name="_4201__FDSAUDITLINK__" hidden="1">{"fdsup://directions/FAT Viewer?action=UPDATE&amp;creator=factset&amp;DYN_ARGS=TRUE&amp;DOC_NAME=FAT:FQL_AUDITING_CLIENT_TEMPLATE.FAT&amp;display_string=Audit&amp;VAR:KEY=XQBERIPOHO&amp;VAR:QUERY=RkZfRUJJVERBKEFOTiwtMiwsLFJQKQ==&amp;WINDOW=FIRST_POPUP&amp;HEIGHT=450&amp;WIDTH=450&amp;START_MAXIMI","ZED=FALSE&amp;VAR:CALENDAR=US&amp;VAR:SYMBOL=B0DJ8Q&amp;VAR:INDEX=0"}</definedName>
    <definedName name="_4202__FDSAUDITLINK__" localSheetId="11" hidden="1">{"fdsup://Directions/FactSet Auditing Viewer?action=AUDIT_VALUE&amp;DB=129&amp;ID1=B0DJ8Q&amp;VALUEID=01001&amp;SDATE=2007&amp;PERIODTYPE=ANN_STD&amp;window=popup_no_bar&amp;width=385&amp;height=120&amp;START_MAXIMIZED=FALSE&amp;creator=factset&amp;display_string=Audit"}</definedName>
    <definedName name="_4202__FDSAUDITLINK__" localSheetId="3" hidden="1">{"fdsup://Directions/FactSet Auditing Viewer?action=AUDIT_VALUE&amp;DB=129&amp;ID1=B0DJ8Q&amp;VALUEID=01001&amp;SDATE=2007&amp;PERIODTYPE=ANN_STD&amp;window=popup_no_bar&amp;width=385&amp;height=120&amp;START_MAXIMIZED=FALSE&amp;creator=factset&amp;display_string=Audit"}</definedName>
    <definedName name="_4202__FDSAUDITLINK__" hidden="1">{"fdsup://Directions/FactSet Auditing Viewer?action=AUDIT_VALUE&amp;DB=129&amp;ID1=B0DJ8Q&amp;VALUEID=01001&amp;SDATE=2007&amp;PERIODTYPE=ANN_STD&amp;window=popup_no_bar&amp;width=385&amp;height=120&amp;START_MAXIMIZED=FALSE&amp;creator=factset&amp;display_string=Audit"}</definedName>
    <definedName name="_4203__FDSAUDITLINK__" localSheetId="11" hidden="1">{"fdsup://directions/FAT Viewer?action=UPDATE&amp;creator=factset&amp;DYN_ARGS=TRUE&amp;DOC_NAME=FAT:FQL_AUDITING_CLIENT_TEMPLATE.FAT&amp;display_string=Audit&amp;VAR:KEY=LOBYLGTWZQ&amp;VAR:QUERY=RkZfQ0FQRVgoQU5OLDAsLCxSUCk=&amp;WINDOW=FIRST_POPUP&amp;HEIGHT=450&amp;WIDTH=450&amp;START_MAXIMIZED=","FALSE&amp;VAR:CALENDAR=US&amp;VAR:SYMBOL=89652210&amp;VAR:INDEX=0"}</definedName>
    <definedName name="_4203__FDSAUDITLINK__" localSheetId="3" hidden="1">{"fdsup://directions/FAT Viewer?action=UPDATE&amp;creator=factset&amp;DYN_ARGS=TRUE&amp;DOC_NAME=FAT:FQL_AUDITING_CLIENT_TEMPLATE.FAT&amp;display_string=Audit&amp;VAR:KEY=LOBYLGTWZQ&amp;VAR:QUERY=RkZfQ0FQRVgoQU5OLDAsLCxSUCk=&amp;WINDOW=FIRST_POPUP&amp;HEIGHT=450&amp;WIDTH=450&amp;START_MAXIMIZED=","FALSE&amp;VAR:CALENDAR=US&amp;VAR:SYMBOL=89652210&amp;VAR:INDEX=0"}</definedName>
    <definedName name="_4203__FDSAUDITLINK__" hidden="1">{"fdsup://directions/FAT Viewer?action=UPDATE&amp;creator=factset&amp;DYN_ARGS=TRUE&amp;DOC_NAME=FAT:FQL_AUDITING_CLIENT_TEMPLATE.FAT&amp;display_string=Audit&amp;VAR:KEY=LOBYLGTWZQ&amp;VAR:QUERY=RkZfQ0FQRVgoQU5OLDAsLCxSUCk=&amp;WINDOW=FIRST_POPUP&amp;HEIGHT=450&amp;WIDTH=450&amp;START_MAXIMIZED=","FALSE&amp;VAR:CALENDAR=US&amp;VAR:SYMBOL=89652210&amp;VAR:INDEX=0"}</definedName>
    <definedName name="_4204__FDSAUDITLINK__" localSheetId="11" hidden="1">{"fdsup://directions/FAT Viewer?action=UPDATE&amp;creator=factset&amp;DYN_ARGS=TRUE&amp;DOC_NAME=FAT:FQL_AUDITING_CLIENT_TEMPLATE.FAT&amp;display_string=Audit&amp;VAR:KEY=ZYBYJMXKHQ&amp;VAR:QUERY=RkZfQ0FQRVgoQU5OLC0xLCwsUlAp&amp;WINDOW=FIRST_POPUP&amp;HEIGHT=450&amp;WIDTH=450&amp;START_MAXIMIZED=","FALSE&amp;VAR:CALENDAR=US&amp;VAR:SYMBOL=89652210&amp;VAR:INDEX=0"}</definedName>
    <definedName name="_4204__FDSAUDITLINK__" localSheetId="3" hidden="1">{"fdsup://directions/FAT Viewer?action=UPDATE&amp;creator=factset&amp;DYN_ARGS=TRUE&amp;DOC_NAME=FAT:FQL_AUDITING_CLIENT_TEMPLATE.FAT&amp;display_string=Audit&amp;VAR:KEY=ZYBYJMXKHQ&amp;VAR:QUERY=RkZfQ0FQRVgoQU5OLC0xLCwsUlAp&amp;WINDOW=FIRST_POPUP&amp;HEIGHT=450&amp;WIDTH=450&amp;START_MAXIMIZED=","FALSE&amp;VAR:CALENDAR=US&amp;VAR:SYMBOL=89652210&amp;VAR:INDEX=0"}</definedName>
    <definedName name="_4204__FDSAUDITLINK__" hidden="1">{"fdsup://directions/FAT Viewer?action=UPDATE&amp;creator=factset&amp;DYN_ARGS=TRUE&amp;DOC_NAME=FAT:FQL_AUDITING_CLIENT_TEMPLATE.FAT&amp;display_string=Audit&amp;VAR:KEY=ZYBYJMXKHQ&amp;VAR:QUERY=RkZfQ0FQRVgoQU5OLC0xLCwsUlAp&amp;WINDOW=FIRST_POPUP&amp;HEIGHT=450&amp;WIDTH=450&amp;START_MAXIMIZED=","FALSE&amp;VAR:CALENDAR=US&amp;VAR:SYMBOL=89652210&amp;VAR:INDEX=0"}</definedName>
    <definedName name="_4205__FDSAUDITLINK__" localSheetId="11" hidden="1">{"fdsup://directions/FAT Viewer?action=UPDATE&amp;creator=factset&amp;DYN_ARGS=TRUE&amp;DOC_NAME=FAT:FQL_AUDITING_CLIENT_TEMPLATE.FAT&amp;display_string=Audit&amp;VAR:KEY=XMVSDEVYRQ&amp;VAR:QUERY=RkZfQ0FQRVgoQU5OLC0yLCwsUlAp&amp;WINDOW=FIRST_POPUP&amp;HEIGHT=450&amp;WIDTH=450&amp;START_MAXIMIZED=","FALSE&amp;VAR:CALENDAR=US&amp;VAR:SYMBOL=89652210&amp;VAR:INDEX=0"}</definedName>
    <definedName name="_4205__FDSAUDITLINK__" localSheetId="3" hidden="1">{"fdsup://directions/FAT Viewer?action=UPDATE&amp;creator=factset&amp;DYN_ARGS=TRUE&amp;DOC_NAME=FAT:FQL_AUDITING_CLIENT_TEMPLATE.FAT&amp;display_string=Audit&amp;VAR:KEY=XMVSDEVYRQ&amp;VAR:QUERY=RkZfQ0FQRVgoQU5OLC0yLCwsUlAp&amp;WINDOW=FIRST_POPUP&amp;HEIGHT=450&amp;WIDTH=450&amp;START_MAXIMIZED=","FALSE&amp;VAR:CALENDAR=US&amp;VAR:SYMBOL=89652210&amp;VAR:INDEX=0"}</definedName>
    <definedName name="_4205__FDSAUDITLINK__" hidden="1">{"fdsup://directions/FAT Viewer?action=UPDATE&amp;creator=factset&amp;DYN_ARGS=TRUE&amp;DOC_NAME=FAT:FQL_AUDITING_CLIENT_TEMPLATE.FAT&amp;display_string=Audit&amp;VAR:KEY=XMVSDEVYRQ&amp;VAR:QUERY=RkZfQ0FQRVgoQU5OLC0yLCwsUlAp&amp;WINDOW=FIRST_POPUP&amp;HEIGHT=450&amp;WIDTH=450&amp;START_MAXIMIZED=","FALSE&amp;VAR:CALENDAR=US&amp;VAR:SYMBOL=89652210&amp;VAR:INDEX=0"}</definedName>
    <definedName name="_4206__FDSAUDITLINK__" localSheetId="11" hidden="1">{"fdsup://directions/FAT Viewer?action=UPDATE&amp;creator=factset&amp;DYN_ARGS=TRUE&amp;DOC_NAME=FAT:FQL_AUDITING_CLIENT_TEMPLATE.FAT&amp;display_string=Audit&amp;VAR:KEY=BWNUFIJKBQ&amp;VAR:QUERY=RkZfTkVUX0lOQyhBTk4sLTEsLCxSUCk=&amp;WINDOW=FIRST_POPUP&amp;HEIGHT=450&amp;WIDTH=450&amp;START_MAXIMI","ZED=FALSE&amp;VAR:CALENDAR=US&amp;VAR:SYMBOL=89652210&amp;VAR:INDEX=0"}</definedName>
    <definedName name="_4206__FDSAUDITLINK__" localSheetId="3" hidden="1">{"fdsup://directions/FAT Viewer?action=UPDATE&amp;creator=factset&amp;DYN_ARGS=TRUE&amp;DOC_NAME=FAT:FQL_AUDITING_CLIENT_TEMPLATE.FAT&amp;display_string=Audit&amp;VAR:KEY=BWNUFIJKBQ&amp;VAR:QUERY=RkZfTkVUX0lOQyhBTk4sLTEsLCxSUCk=&amp;WINDOW=FIRST_POPUP&amp;HEIGHT=450&amp;WIDTH=450&amp;START_MAXIMI","ZED=FALSE&amp;VAR:CALENDAR=US&amp;VAR:SYMBOL=89652210&amp;VAR:INDEX=0"}</definedName>
    <definedName name="_4206__FDSAUDITLINK__" hidden="1">{"fdsup://directions/FAT Viewer?action=UPDATE&amp;creator=factset&amp;DYN_ARGS=TRUE&amp;DOC_NAME=FAT:FQL_AUDITING_CLIENT_TEMPLATE.FAT&amp;display_string=Audit&amp;VAR:KEY=BWNUFIJKBQ&amp;VAR:QUERY=RkZfTkVUX0lOQyhBTk4sLTEsLCxSUCk=&amp;WINDOW=FIRST_POPUP&amp;HEIGHT=450&amp;WIDTH=450&amp;START_MAXIMI","ZED=FALSE&amp;VAR:CALENDAR=US&amp;VAR:SYMBOL=89652210&amp;VAR:INDEX=0"}</definedName>
    <definedName name="_4207__FDSAUDITLINK__" localSheetId="11" hidden="1">{"fdsup://directions/FAT Viewer?action=UPDATE&amp;creator=factset&amp;DYN_ARGS=TRUE&amp;DOC_NAME=FAT:FQL_AUDITING_CLIENT_TEMPLATE.FAT&amp;display_string=Audit&amp;VAR:KEY=BKRCVWZAZG&amp;VAR:QUERY=RkZfTkVUX0lOQyhBTk4sLTIsLCxSUCk=&amp;WINDOW=FIRST_POPUP&amp;HEIGHT=450&amp;WIDTH=450&amp;START_MAXIMI","ZED=FALSE&amp;VAR:CALENDAR=US&amp;VAR:SYMBOL=89652210&amp;VAR:INDEX=0"}</definedName>
    <definedName name="_4207__FDSAUDITLINK__" localSheetId="3" hidden="1">{"fdsup://directions/FAT Viewer?action=UPDATE&amp;creator=factset&amp;DYN_ARGS=TRUE&amp;DOC_NAME=FAT:FQL_AUDITING_CLIENT_TEMPLATE.FAT&amp;display_string=Audit&amp;VAR:KEY=BKRCVWZAZG&amp;VAR:QUERY=RkZfTkVUX0lOQyhBTk4sLTIsLCxSUCk=&amp;WINDOW=FIRST_POPUP&amp;HEIGHT=450&amp;WIDTH=450&amp;START_MAXIMI","ZED=FALSE&amp;VAR:CALENDAR=US&amp;VAR:SYMBOL=89652210&amp;VAR:INDEX=0"}</definedName>
    <definedName name="_4207__FDSAUDITLINK__" hidden="1">{"fdsup://directions/FAT Viewer?action=UPDATE&amp;creator=factset&amp;DYN_ARGS=TRUE&amp;DOC_NAME=FAT:FQL_AUDITING_CLIENT_TEMPLATE.FAT&amp;display_string=Audit&amp;VAR:KEY=BKRCVWZAZG&amp;VAR:QUERY=RkZfTkVUX0lOQyhBTk4sLTIsLCxSUCk=&amp;WINDOW=FIRST_POPUP&amp;HEIGHT=450&amp;WIDTH=450&amp;START_MAXIMI","ZED=FALSE&amp;VAR:CALENDAR=US&amp;VAR:SYMBOL=89652210&amp;VAR:INDEX=0"}</definedName>
    <definedName name="_4208__FDSAUDITLINK__" localSheetId="11" hidden="1">{"fdsup://directions/FAT Viewer?action=UPDATE&amp;creator=factset&amp;DYN_ARGS=TRUE&amp;DOC_NAME=FAT:FQL_AUDITING_CLIENT_TEMPLATE.FAT&amp;display_string=Audit&amp;VAR:KEY=ZQJUDERWDM&amp;VAR:QUERY=RkZfRUJJVChBTk4sLTEsLCxSUCk=&amp;WINDOW=FIRST_POPUP&amp;HEIGHT=450&amp;WIDTH=450&amp;START_MAXIMIZED=","FALSE&amp;VAR:CALENDAR=US&amp;VAR:SYMBOL=89652210&amp;VAR:INDEX=0"}</definedName>
    <definedName name="_4208__FDSAUDITLINK__" localSheetId="3" hidden="1">{"fdsup://directions/FAT Viewer?action=UPDATE&amp;creator=factset&amp;DYN_ARGS=TRUE&amp;DOC_NAME=FAT:FQL_AUDITING_CLIENT_TEMPLATE.FAT&amp;display_string=Audit&amp;VAR:KEY=ZQJUDERWDM&amp;VAR:QUERY=RkZfRUJJVChBTk4sLTEsLCxSUCk=&amp;WINDOW=FIRST_POPUP&amp;HEIGHT=450&amp;WIDTH=450&amp;START_MAXIMIZED=","FALSE&amp;VAR:CALENDAR=US&amp;VAR:SYMBOL=89652210&amp;VAR:INDEX=0"}</definedName>
    <definedName name="_4208__FDSAUDITLINK__" hidden="1">{"fdsup://directions/FAT Viewer?action=UPDATE&amp;creator=factset&amp;DYN_ARGS=TRUE&amp;DOC_NAME=FAT:FQL_AUDITING_CLIENT_TEMPLATE.FAT&amp;display_string=Audit&amp;VAR:KEY=ZQJUDERWDM&amp;VAR:QUERY=RkZfRUJJVChBTk4sLTEsLCxSUCk=&amp;WINDOW=FIRST_POPUP&amp;HEIGHT=450&amp;WIDTH=450&amp;START_MAXIMIZED=","FALSE&amp;VAR:CALENDAR=US&amp;VAR:SYMBOL=89652210&amp;VAR:INDEX=0"}</definedName>
    <definedName name="_4209__FDSAUDITLINK__" localSheetId="11" hidden="1">{"fdsup://directions/FAT Viewer?action=UPDATE&amp;creator=factset&amp;DYN_ARGS=TRUE&amp;DOC_NAME=FAT:FQL_AUDITING_CLIENT_TEMPLATE.FAT&amp;display_string=Audit&amp;VAR:KEY=VSFQZMLANU&amp;VAR:QUERY=RkZfRUJJVChBTk4sLTIsLCxSUCk=&amp;WINDOW=FIRST_POPUP&amp;HEIGHT=450&amp;WIDTH=450&amp;START_MAXIMIZED=","FALSE&amp;VAR:CALENDAR=US&amp;VAR:SYMBOL=89652210&amp;VAR:INDEX=0"}</definedName>
    <definedName name="_4209__FDSAUDITLINK__" localSheetId="3" hidden="1">{"fdsup://directions/FAT Viewer?action=UPDATE&amp;creator=factset&amp;DYN_ARGS=TRUE&amp;DOC_NAME=FAT:FQL_AUDITING_CLIENT_TEMPLATE.FAT&amp;display_string=Audit&amp;VAR:KEY=VSFQZMLANU&amp;VAR:QUERY=RkZfRUJJVChBTk4sLTIsLCxSUCk=&amp;WINDOW=FIRST_POPUP&amp;HEIGHT=450&amp;WIDTH=450&amp;START_MAXIMIZED=","FALSE&amp;VAR:CALENDAR=US&amp;VAR:SYMBOL=89652210&amp;VAR:INDEX=0"}</definedName>
    <definedName name="_4209__FDSAUDITLINK__" hidden="1">{"fdsup://directions/FAT Viewer?action=UPDATE&amp;creator=factset&amp;DYN_ARGS=TRUE&amp;DOC_NAME=FAT:FQL_AUDITING_CLIENT_TEMPLATE.FAT&amp;display_string=Audit&amp;VAR:KEY=VSFQZMLANU&amp;VAR:QUERY=RkZfRUJJVChBTk4sLTIsLCxSUCk=&amp;WINDOW=FIRST_POPUP&amp;HEIGHT=450&amp;WIDTH=450&amp;START_MAXIMIZED=","FALSE&amp;VAR:CALENDAR=US&amp;VAR:SYMBOL=89652210&amp;VAR:INDEX=0"}</definedName>
    <definedName name="_421__FDSAUDITLINK__" localSheetId="11" hidden="1">{"fdsup://directions/FAT Viewer?action=UPDATE&amp;creator=factset&amp;DYN_ARGS=TRUE&amp;DOC_NAME=FAT:FQL_AUDITING_CLIENT_TEMPLATE.FAT&amp;display_string=Audit&amp;VAR:KEY=RYZCLGVATC&amp;VAR:QUERY=RkZfRUJJVERBKEFOTiwtMiwsLFJQKQ==&amp;WINDOW=FIRST_POPUP&amp;HEIGHT=450&amp;WIDTH=450&amp;START_MAXIMI","ZED=FALSE&amp;VAR:CALENDAR=FIVEDAY&amp;VAR:SYMBOL=B29633&amp;VAR:INDEX=0"}</definedName>
    <definedName name="_421__FDSAUDITLINK__" localSheetId="3" hidden="1">{"fdsup://directions/FAT Viewer?action=UPDATE&amp;creator=factset&amp;DYN_ARGS=TRUE&amp;DOC_NAME=FAT:FQL_AUDITING_CLIENT_TEMPLATE.FAT&amp;display_string=Audit&amp;VAR:KEY=RYZCLGVATC&amp;VAR:QUERY=RkZfRUJJVERBKEFOTiwtMiwsLFJQKQ==&amp;WINDOW=FIRST_POPUP&amp;HEIGHT=450&amp;WIDTH=450&amp;START_MAXIMI","ZED=FALSE&amp;VAR:CALENDAR=FIVEDAY&amp;VAR:SYMBOL=B29633&amp;VAR:INDEX=0"}</definedName>
    <definedName name="_421__FDSAUDITLINK__" hidden="1">{"fdsup://directions/FAT Viewer?action=UPDATE&amp;creator=factset&amp;DYN_ARGS=TRUE&amp;DOC_NAME=FAT:FQL_AUDITING_CLIENT_TEMPLATE.FAT&amp;display_string=Audit&amp;VAR:KEY=RYZCLGVATC&amp;VAR:QUERY=RkZfRUJJVERBKEFOTiwtMiwsLFJQKQ==&amp;WINDOW=FIRST_POPUP&amp;HEIGHT=450&amp;WIDTH=450&amp;START_MAXIMI","ZED=FALSE&amp;VAR:CALENDAR=FIVEDAY&amp;VAR:SYMBOL=B29633&amp;VAR:INDEX=0"}</definedName>
    <definedName name="_4210__FDSAUDITLINK__" localSheetId="11" hidden="1">{"fdsup://directions/FAT Viewer?action=UPDATE&amp;creator=factset&amp;DYN_ARGS=TRUE&amp;DOC_NAME=FAT:FQL_AUDITING_CLIENT_TEMPLATE.FAT&amp;display_string=Audit&amp;VAR:KEY=BMDQDCXKLY&amp;VAR:QUERY=RkZfRUJJVERBKEFOTiwtMSwsLFJQKQ==&amp;WINDOW=FIRST_POPUP&amp;HEIGHT=450&amp;WIDTH=450&amp;START_MAXIMI","ZED=FALSE&amp;VAR:CALENDAR=US&amp;VAR:SYMBOL=89652210&amp;VAR:INDEX=0"}</definedName>
    <definedName name="_4210__FDSAUDITLINK__" localSheetId="3" hidden="1">{"fdsup://directions/FAT Viewer?action=UPDATE&amp;creator=factset&amp;DYN_ARGS=TRUE&amp;DOC_NAME=FAT:FQL_AUDITING_CLIENT_TEMPLATE.FAT&amp;display_string=Audit&amp;VAR:KEY=BMDQDCXKLY&amp;VAR:QUERY=RkZfRUJJVERBKEFOTiwtMSwsLFJQKQ==&amp;WINDOW=FIRST_POPUP&amp;HEIGHT=450&amp;WIDTH=450&amp;START_MAXIMI","ZED=FALSE&amp;VAR:CALENDAR=US&amp;VAR:SYMBOL=89652210&amp;VAR:INDEX=0"}</definedName>
    <definedName name="_4210__FDSAUDITLINK__" hidden="1">{"fdsup://directions/FAT Viewer?action=UPDATE&amp;creator=factset&amp;DYN_ARGS=TRUE&amp;DOC_NAME=FAT:FQL_AUDITING_CLIENT_TEMPLATE.FAT&amp;display_string=Audit&amp;VAR:KEY=BMDQDCXKLY&amp;VAR:QUERY=RkZfRUJJVERBKEFOTiwtMSwsLFJQKQ==&amp;WINDOW=FIRST_POPUP&amp;HEIGHT=450&amp;WIDTH=450&amp;START_MAXIMI","ZED=FALSE&amp;VAR:CALENDAR=US&amp;VAR:SYMBOL=89652210&amp;VAR:INDEX=0"}</definedName>
    <definedName name="_4211__FDSAUDITLINK__" localSheetId="11" hidden="1">{"fdsup://directions/FAT Viewer?action=UPDATE&amp;creator=factset&amp;DYN_ARGS=TRUE&amp;DOC_NAME=FAT:FQL_AUDITING_CLIENT_TEMPLATE.FAT&amp;display_string=Audit&amp;VAR:KEY=DGZYBIXCRQ&amp;VAR:QUERY=RkZfRUJJVERBKEFOTiwtMiwsLFJQKQ==&amp;WINDOW=FIRST_POPUP&amp;HEIGHT=450&amp;WIDTH=450&amp;START_MAXIMI","ZED=FALSE&amp;VAR:CALENDAR=US&amp;VAR:SYMBOL=89652210&amp;VAR:INDEX=0"}</definedName>
    <definedName name="_4211__FDSAUDITLINK__" localSheetId="3" hidden="1">{"fdsup://directions/FAT Viewer?action=UPDATE&amp;creator=factset&amp;DYN_ARGS=TRUE&amp;DOC_NAME=FAT:FQL_AUDITING_CLIENT_TEMPLATE.FAT&amp;display_string=Audit&amp;VAR:KEY=DGZYBIXCRQ&amp;VAR:QUERY=RkZfRUJJVERBKEFOTiwtMiwsLFJQKQ==&amp;WINDOW=FIRST_POPUP&amp;HEIGHT=450&amp;WIDTH=450&amp;START_MAXIMI","ZED=FALSE&amp;VAR:CALENDAR=US&amp;VAR:SYMBOL=89652210&amp;VAR:INDEX=0"}</definedName>
    <definedName name="_4211__FDSAUDITLINK__" hidden="1">{"fdsup://directions/FAT Viewer?action=UPDATE&amp;creator=factset&amp;DYN_ARGS=TRUE&amp;DOC_NAME=FAT:FQL_AUDITING_CLIENT_TEMPLATE.FAT&amp;display_string=Audit&amp;VAR:KEY=DGZYBIXCRQ&amp;VAR:QUERY=RkZfRUJJVERBKEFOTiwtMiwsLFJQKQ==&amp;WINDOW=FIRST_POPUP&amp;HEIGHT=450&amp;WIDTH=450&amp;START_MAXIMI","ZED=FALSE&amp;VAR:CALENDAR=US&amp;VAR:SYMBOL=89652210&amp;VAR:INDEX=0"}</definedName>
    <definedName name="_4212__FDSAUDITLINK__" localSheetId="11" hidden="1">{"fdsup://Directions/FactSet Auditing Viewer?action=AUDIT_VALUE&amp;DB=129&amp;ID1=89652210&amp;VALUEID=01001&amp;SDATE=2008&amp;PERIODTYPE=ANN_STD&amp;window=popup_no_bar&amp;width=385&amp;height=120&amp;START_MAXIMIZED=FALSE&amp;creator=factset&amp;display_string=Audit"}</definedName>
    <definedName name="_4212__FDSAUDITLINK__" localSheetId="3" hidden="1">{"fdsup://Directions/FactSet Auditing Viewer?action=AUDIT_VALUE&amp;DB=129&amp;ID1=89652210&amp;VALUEID=01001&amp;SDATE=2008&amp;PERIODTYPE=ANN_STD&amp;window=popup_no_bar&amp;width=385&amp;height=120&amp;START_MAXIMIZED=FALSE&amp;creator=factset&amp;display_string=Audit"}</definedName>
    <definedName name="_4212__FDSAUDITLINK__" hidden="1">{"fdsup://Directions/FactSet Auditing Viewer?action=AUDIT_VALUE&amp;DB=129&amp;ID1=89652210&amp;VALUEID=01001&amp;SDATE=2008&amp;PERIODTYPE=ANN_STD&amp;window=popup_no_bar&amp;width=385&amp;height=120&amp;START_MAXIMIZED=FALSE&amp;creator=factset&amp;display_string=Audit"}</definedName>
    <definedName name="_4213__FDSAUDITLINK__" localSheetId="11" hidden="1">{"fdsup://Directions/FactSet Auditing Viewer?action=AUDIT_VALUE&amp;DB=129&amp;ID1=89652210&amp;VALUEID=01001&amp;SDATE=2007&amp;PERIODTYPE=ANN_STD&amp;window=popup_no_bar&amp;width=385&amp;height=120&amp;START_MAXIMIZED=FALSE&amp;creator=factset&amp;display_string=Audit"}</definedName>
    <definedName name="_4213__FDSAUDITLINK__" localSheetId="3" hidden="1">{"fdsup://Directions/FactSet Auditing Viewer?action=AUDIT_VALUE&amp;DB=129&amp;ID1=89652210&amp;VALUEID=01001&amp;SDATE=2007&amp;PERIODTYPE=ANN_STD&amp;window=popup_no_bar&amp;width=385&amp;height=120&amp;START_MAXIMIZED=FALSE&amp;creator=factset&amp;display_string=Audit"}</definedName>
    <definedName name="_4213__FDSAUDITLINK__" hidden="1">{"fdsup://Directions/FactSet Auditing Viewer?action=AUDIT_VALUE&amp;DB=129&amp;ID1=89652210&amp;VALUEID=01001&amp;SDATE=2007&amp;PERIODTYPE=ANN_STD&amp;window=popup_no_bar&amp;width=385&amp;height=120&amp;START_MAXIMIZED=FALSE&amp;creator=factset&amp;display_string=Audit"}</definedName>
    <definedName name="_4214__FDSAUDITLINK__" localSheetId="11" hidden="1">{"fdsup://directions/FAT Viewer?action=UPDATE&amp;creator=factset&amp;DYN_ARGS=TRUE&amp;DOC_NAME=FAT:FQL_AUDITING_CLIENT_TEMPLATE.FAT&amp;display_string=Audit&amp;VAR:KEY=TONANQLMRW&amp;VAR:QUERY=RkZfQ0FQRVgoQU5OLDAsLCxSUCk=&amp;WINDOW=FIRST_POPUP&amp;HEIGHT=450&amp;WIDTH=450&amp;START_MAXIMIZED=","FALSE&amp;VAR:CALENDAR=US&amp;VAR:SYMBOL=7102&amp;VAR:INDEX=0"}</definedName>
    <definedName name="_4214__FDSAUDITLINK__" localSheetId="3" hidden="1">{"fdsup://directions/FAT Viewer?action=UPDATE&amp;creator=factset&amp;DYN_ARGS=TRUE&amp;DOC_NAME=FAT:FQL_AUDITING_CLIENT_TEMPLATE.FAT&amp;display_string=Audit&amp;VAR:KEY=TONANQLMRW&amp;VAR:QUERY=RkZfQ0FQRVgoQU5OLDAsLCxSUCk=&amp;WINDOW=FIRST_POPUP&amp;HEIGHT=450&amp;WIDTH=450&amp;START_MAXIMIZED=","FALSE&amp;VAR:CALENDAR=US&amp;VAR:SYMBOL=7102&amp;VAR:INDEX=0"}</definedName>
    <definedName name="_4214__FDSAUDITLINK__" hidden="1">{"fdsup://directions/FAT Viewer?action=UPDATE&amp;creator=factset&amp;DYN_ARGS=TRUE&amp;DOC_NAME=FAT:FQL_AUDITING_CLIENT_TEMPLATE.FAT&amp;display_string=Audit&amp;VAR:KEY=TONANQLMRW&amp;VAR:QUERY=RkZfQ0FQRVgoQU5OLDAsLCxSUCk=&amp;WINDOW=FIRST_POPUP&amp;HEIGHT=450&amp;WIDTH=450&amp;START_MAXIMIZED=","FALSE&amp;VAR:CALENDAR=US&amp;VAR:SYMBOL=7102&amp;VAR:INDEX=0"}</definedName>
    <definedName name="_4215__FDSAUDITLINK__" localSheetId="11" hidden="1">{"fdsup://directions/FAT Viewer?action=UPDATE&amp;creator=factset&amp;DYN_ARGS=TRUE&amp;DOC_NAME=FAT:FQL_AUDITING_CLIENT_TEMPLATE.FAT&amp;display_string=Audit&amp;VAR:KEY=RUJCPYDSNO&amp;VAR:QUERY=RkZfQ0FQRVgoQU5OLC0xLCwsUlAp&amp;WINDOW=FIRST_POPUP&amp;HEIGHT=450&amp;WIDTH=450&amp;START_MAXIMIZED=","FALSE&amp;VAR:CALENDAR=US&amp;VAR:SYMBOL=7102&amp;VAR:INDEX=0"}</definedName>
    <definedName name="_4215__FDSAUDITLINK__" localSheetId="3" hidden="1">{"fdsup://directions/FAT Viewer?action=UPDATE&amp;creator=factset&amp;DYN_ARGS=TRUE&amp;DOC_NAME=FAT:FQL_AUDITING_CLIENT_TEMPLATE.FAT&amp;display_string=Audit&amp;VAR:KEY=RUJCPYDSNO&amp;VAR:QUERY=RkZfQ0FQRVgoQU5OLC0xLCwsUlAp&amp;WINDOW=FIRST_POPUP&amp;HEIGHT=450&amp;WIDTH=450&amp;START_MAXIMIZED=","FALSE&amp;VAR:CALENDAR=US&amp;VAR:SYMBOL=7102&amp;VAR:INDEX=0"}</definedName>
    <definedName name="_4215__FDSAUDITLINK__" hidden="1">{"fdsup://directions/FAT Viewer?action=UPDATE&amp;creator=factset&amp;DYN_ARGS=TRUE&amp;DOC_NAME=FAT:FQL_AUDITING_CLIENT_TEMPLATE.FAT&amp;display_string=Audit&amp;VAR:KEY=RUJCPYDSNO&amp;VAR:QUERY=RkZfQ0FQRVgoQU5OLC0xLCwsUlAp&amp;WINDOW=FIRST_POPUP&amp;HEIGHT=450&amp;WIDTH=450&amp;START_MAXIMIZED=","FALSE&amp;VAR:CALENDAR=US&amp;VAR:SYMBOL=7102&amp;VAR:INDEX=0"}</definedName>
    <definedName name="_4216__FDSAUDITLINK__" localSheetId="11" hidden="1">{"fdsup://directions/FAT Viewer?action=UPDATE&amp;creator=factset&amp;DYN_ARGS=TRUE&amp;DOC_NAME=FAT:FQL_AUDITING_CLIENT_TEMPLATE.FAT&amp;display_string=Audit&amp;VAR:KEY=VITUBSDCZA&amp;VAR:QUERY=RkZfQ0FQRVgoQU5OLC0yLCwsUlAp&amp;WINDOW=FIRST_POPUP&amp;HEIGHT=450&amp;WIDTH=450&amp;START_MAXIMIZED=","FALSE&amp;VAR:CALENDAR=US&amp;VAR:SYMBOL=7102&amp;VAR:INDEX=0"}</definedName>
    <definedName name="_4216__FDSAUDITLINK__" localSheetId="3" hidden="1">{"fdsup://directions/FAT Viewer?action=UPDATE&amp;creator=factset&amp;DYN_ARGS=TRUE&amp;DOC_NAME=FAT:FQL_AUDITING_CLIENT_TEMPLATE.FAT&amp;display_string=Audit&amp;VAR:KEY=VITUBSDCZA&amp;VAR:QUERY=RkZfQ0FQRVgoQU5OLC0yLCwsUlAp&amp;WINDOW=FIRST_POPUP&amp;HEIGHT=450&amp;WIDTH=450&amp;START_MAXIMIZED=","FALSE&amp;VAR:CALENDAR=US&amp;VAR:SYMBOL=7102&amp;VAR:INDEX=0"}</definedName>
    <definedName name="_4216__FDSAUDITLINK__" hidden="1">{"fdsup://directions/FAT Viewer?action=UPDATE&amp;creator=factset&amp;DYN_ARGS=TRUE&amp;DOC_NAME=FAT:FQL_AUDITING_CLIENT_TEMPLATE.FAT&amp;display_string=Audit&amp;VAR:KEY=VITUBSDCZA&amp;VAR:QUERY=RkZfQ0FQRVgoQU5OLC0yLCwsUlAp&amp;WINDOW=FIRST_POPUP&amp;HEIGHT=450&amp;WIDTH=450&amp;START_MAXIMIZED=","FALSE&amp;VAR:CALENDAR=US&amp;VAR:SYMBOL=7102&amp;VAR:INDEX=0"}</definedName>
    <definedName name="_4217__FDSAUDITLINK__" localSheetId="11" hidden="1">{"fdsup://directions/FAT Viewer?action=UPDATE&amp;creator=factset&amp;DYN_ARGS=TRUE&amp;DOC_NAME=FAT:FQL_AUDITING_CLIENT_TEMPLATE.FAT&amp;display_string=Audit&amp;VAR:KEY=PIDOVETABG&amp;VAR:QUERY=RkZfTkVUX0lOQyhBTk4sLTEsLCxSUCk=&amp;WINDOW=FIRST_POPUP&amp;HEIGHT=450&amp;WIDTH=450&amp;START_MAXIMI","ZED=FALSE&amp;VAR:CALENDAR=US&amp;VAR:SYMBOL=7102&amp;VAR:INDEX=0"}</definedName>
    <definedName name="_4217__FDSAUDITLINK__" localSheetId="3" hidden="1">{"fdsup://directions/FAT Viewer?action=UPDATE&amp;creator=factset&amp;DYN_ARGS=TRUE&amp;DOC_NAME=FAT:FQL_AUDITING_CLIENT_TEMPLATE.FAT&amp;display_string=Audit&amp;VAR:KEY=PIDOVETABG&amp;VAR:QUERY=RkZfTkVUX0lOQyhBTk4sLTEsLCxSUCk=&amp;WINDOW=FIRST_POPUP&amp;HEIGHT=450&amp;WIDTH=450&amp;START_MAXIMI","ZED=FALSE&amp;VAR:CALENDAR=US&amp;VAR:SYMBOL=7102&amp;VAR:INDEX=0"}</definedName>
    <definedName name="_4217__FDSAUDITLINK__" hidden="1">{"fdsup://directions/FAT Viewer?action=UPDATE&amp;creator=factset&amp;DYN_ARGS=TRUE&amp;DOC_NAME=FAT:FQL_AUDITING_CLIENT_TEMPLATE.FAT&amp;display_string=Audit&amp;VAR:KEY=PIDOVETABG&amp;VAR:QUERY=RkZfTkVUX0lOQyhBTk4sLTEsLCxSUCk=&amp;WINDOW=FIRST_POPUP&amp;HEIGHT=450&amp;WIDTH=450&amp;START_MAXIMI","ZED=FALSE&amp;VAR:CALENDAR=US&amp;VAR:SYMBOL=7102&amp;VAR:INDEX=0"}</definedName>
    <definedName name="_4218__FDSAUDITLINK__" localSheetId="11" hidden="1">{"fdsup://directions/FAT Viewer?action=UPDATE&amp;creator=factset&amp;DYN_ARGS=TRUE&amp;DOC_NAME=FAT:FQL_AUDITING_CLIENT_TEMPLATE.FAT&amp;display_string=Audit&amp;VAR:KEY=RGTCBIXSHS&amp;VAR:QUERY=RkZfTkVUX0lOQyhBTk4sLTIsLCxSUCk=&amp;WINDOW=FIRST_POPUP&amp;HEIGHT=450&amp;WIDTH=450&amp;START_MAXIMI","ZED=FALSE&amp;VAR:CALENDAR=US&amp;VAR:SYMBOL=7102&amp;VAR:INDEX=0"}</definedName>
    <definedName name="_4218__FDSAUDITLINK__" localSheetId="3" hidden="1">{"fdsup://directions/FAT Viewer?action=UPDATE&amp;creator=factset&amp;DYN_ARGS=TRUE&amp;DOC_NAME=FAT:FQL_AUDITING_CLIENT_TEMPLATE.FAT&amp;display_string=Audit&amp;VAR:KEY=RGTCBIXSHS&amp;VAR:QUERY=RkZfTkVUX0lOQyhBTk4sLTIsLCxSUCk=&amp;WINDOW=FIRST_POPUP&amp;HEIGHT=450&amp;WIDTH=450&amp;START_MAXIMI","ZED=FALSE&amp;VAR:CALENDAR=US&amp;VAR:SYMBOL=7102&amp;VAR:INDEX=0"}</definedName>
    <definedName name="_4218__FDSAUDITLINK__" hidden="1">{"fdsup://directions/FAT Viewer?action=UPDATE&amp;creator=factset&amp;DYN_ARGS=TRUE&amp;DOC_NAME=FAT:FQL_AUDITING_CLIENT_TEMPLATE.FAT&amp;display_string=Audit&amp;VAR:KEY=RGTCBIXSHS&amp;VAR:QUERY=RkZfTkVUX0lOQyhBTk4sLTIsLCxSUCk=&amp;WINDOW=FIRST_POPUP&amp;HEIGHT=450&amp;WIDTH=450&amp;START_MAXIMI","ZED=FALSE&amp;VAR:CALENDAR=US&amp;VAR:SYMBOL=7102&amp;VAR:INDEX=0"}</definedName>
    <definedName name="_4219__FDSAUDITLINK__" localSheetId="11" hidden="1">{"fdsup://directions/FAT Viewer?action=UPDATE&amp;creator=factset&amp;DYN_ARGS=TRUE&amp;DOC_NAME=FAT:FQL_AUDITING_CLIENT_TEMPLATE.FAT&amp;display_string=Audit&amp;VAR:KEY=DIDCDYLKFC&amp;VAR:QUERY=RkZfRUJJVChBTk4sLTEsLCxSUCk=&amp;WINDOW=FIRST_POPUP&amp;HEIGHT=450&amp;WIDTH=450&amp;START_MAXIMIZED=","FALSE&amp;VAR:CALENDAR=US&amp;VAR:SYMBOL=7102&amp;VAR:INDEX=0"}</definedName>
    <definedName name="_4219__FDSAUDITLINK__" localSheetId="3" hidden="1">{"fdsup://directions/FAT Viewer?action=UPDATE&amp;creator=factset&amp;DYN_ARGS=TRUE&amp;DOC_NAME=FAT:FQL_AUDITING_CLIENT_TEMPLATE.FAT&amp;display_string=Audit&amp;VAR:KEY=DIDCDYLKFC&amp;VAR:QUERY=RkZfRUJJVChBTk4sLTEsLCxSUCk=&amp;WINDOW=FIRST_POPUP&amp;HEIGHT=450&amp;WIDTH=450&amp;START_MAXIMIZED=","FALSE&amp;VAR:CALENDAR=US&amp;VAR:SYMBOL=7102&amp;VAR:INDEX=0"}</definedName>
    <definedName name="_4219__FDSAUDITLINK__" hidden="1">{"fdsup://directions/FAT Viewer?action=UPDATE&amp;creator=factset&amp;DYN_ARGS=TRUE&amp;DOC_NAME=FAT:FQL_AUDITING_CLIENT_TEMPLATE.FAT&amp;display_string=Audit&amp;VAR:KEY=DIDCDYLKFC&amp;VAR:QUERY=RkZfRUJJVChBTk4sLTEsLCxSUCk=&amp;WINDOW=FIRST_POPUP&amp;HEIGHT=450&amp;WIDTH=450&amp;START_MAXIMIZED=","FALSE&amp;VAR:CALENDAR=US&amp;VAR:SYMBOL=7102&amp;VAR:INDEX=0"}</definedName>
    <definedName name="_422__FDSAUDITLINK__" localSheetId="11" hidden="1">{"fdsup://directions/FAT Viewer?action=UPDATE&amp;creator=factset&amp;DYN_ARGS=TRUE&amp;DOC_NAME=FAT:FQL_AUDITING_CLIENT_TEMPLATE.FAT&amp;display_string=Audit&amp;VAR:KEY=TEHEXUNKXM&amp;VAR:QUERY=RkZfQ0FQRVgoQU5OLC0xLCwsUlAp&amp;WINDOW=FIRST_POPUP&amp;HEIGHT=450&amp;WIDTH=450&amp;START_MAXIMIZED=","FALSE&amp;VAR:CALENDAR=FIVEDAY&amp;VAR:SYMBOL=B17ZL5&amp;VAR:INDEX=0"}</definedName>
    <definedName name="_422__FDSAUDITLINK__" localSheetId="3" hidden="1">{"fdsup://directions/FAT Viewer?action=UPDATE&amp;creator=factset&amp;DYN_ARGS=TRUE&amp;DOC_NAME=FAT:FQL_AUDITING_CLIENT_TEMPLATE.FAT&amp;display_string=Audit&amp;VAR:KEY=TEHEXUNKXM&amp;VAR:QUERY=RkZfQ0FQRVgoQU5OLC0xLCwsUlAp&amp;WINDOW=FIRST_POPUP&amp;HEIGHT=450&amp;WIDTH=450&amp;START_MAXIMIZED=","FALSE&amp;VAR:CALENDAR=FIVEDAY&amp;VAR:SYMBOL=B17ZL5&amp;VAR:INDEX=0"}</definedName>
    <definedName name="_422__FDSAUDITLINK__" hidden="1">{"fdsup://directions/FAT Viewer?action=UPDATE&amp;creator=factset&amp;DYN_ARGS=TRUE&amp;DOC_NAME=FAT:FQL_AUDITING_CLIENT_TEMPLATE.FAT&amp;display_string=Audit&amp;VAR:KEY=TEHEXUNKXM&amp;VAR:QUERY=RkZfQ0FQRVgoQU5OLC0xLCwsUlAp&amp;WINDOW=FIRST_POPUP&amp;HEIGHT=450&amp;WIDTH=450&amp;START_MAXIMIZED=","FALSE&amp;VAR:CALENDAR=FIVEDAY&amp;VAR:SYMBOL=B17ZL5&amp;VAR:INDEX=0"}</definedName>
    <definedName name="_4220__FDSAUDITLINK__" localSheetId="11" hidden="1">{"fdsup://directions/FAT Viewer?action=UPDATE&amp;creator=factset&amp;DYN_ARGS=TRUE&amp;DOC_NAME=FAT:FQL_AUDITING_CLIENT_TEMPLATE.FAT&amp;display_string=Audit&amp;VAR:KEY=DKDSFAHANQ&amp;VAR:QUERY=RkZfRUJJVChBTk4sLTIsLCxSUCk=&amp;WINDOW=FIRST_POPUP&amp;HEIGHT=450&amp;WIDTH=450&amp;START_MAXIMIZED=","FALSE&amp;VAR:CALENDAR=US&amp;VAR:SYMBOL=7102&amp;VAR:INDEX=0"}</definedName>
    <definedName name="_4220__FDSAUDITLINK__" localSheetId="3" hidden="1">{"fdsup://directions/FAT Viewer?action=UPDATE&amp;creator=factset&amp;DYN_ARGS=TRUE&amp;DOC_NAME=FAT:FQL_AUDITING_CLIENT_TEMPLATE.FAT&amp;display_string=Audit&amp;VAR:KEY=DKDSFAHANQ&amp;VAR:QUERY=RkZfRUJJVChBTk4sLTIsLCxSUCk=&amp;WINDOW=FIRST_POPUP&amp;HEIGHT=450&amp;WIDTH=450&amp;START_MAXIMIZED=","FALSE&amp;VAR:CALENDAR=US&amp;VAR:SYMBOL=7102&amp;VAR:INDEX=0"}</definedName>
    <definedName name="_4220__FDSAUDITLINK__" hidden="1">{"fdsup://directions/FAT Viewer?action=UPDATE&amp;creator=factset&amp;DYN_ARGS=TRUE&amp;DOC_NAME=FAT:FQL_AUDITING_CLIENT_TEMPLATE.FAT&amp;display_string=Audit&amp;VAR:KEY=DKDSFAHANQ&amp;VAR:QUERY=RkZfRUJJVChBTk4sLTIsLCxSUCk=&amp;WINDOW=FIRST_POPUP&amp;HEIGHT=450&amp;WIDTH=450&amp;START_MAXIMIZED=","FALSE&amp;VAR:CALENDAR=US&amp;VAR:SYMBOL=7102&amp;VAR:INDEX=0"}</definedName>
    <definedName name="_4221__FDSAUDITLINK__" localSheetId="11" hidden="1">{"fdsup://directions/FAT Viewer?action=UPDATE&amp;creator=factset&amp;DYN_ARGS=TRUE&amp;DOC_NAME=FAT:FQL_AUDITING_CLIENT_TEMPLATE.FAT&amp;display_string=Audit&amp;VAR:KEY=TSBQVKVKBS&amp;VAR:QUERY=RkZfRUJJVERBKEFOTiwtMSwsLFJQKQ==&amp;WINDOW=FIRST_POPUP&amp;HEIGHT=450&amp;WIDTH=450&amp;START_MAXIMI","ZED=FALSE&amp;VAR:CALENDAR=US&amp;VAR:SYMBOL=7102&amp;VAR:INDEX=0"}</definedName>
    <definedName name="_4221__FDSAUDITLINK__" localSheetId="3" hidden="1">{"fdsup://directions/FAT Viewer?action=UPDATE&amp;creator=factset&amp;DYN_ARGS=TRUE&amp;DOC_NAME=FAT:FQL_AUDITING_CLIENT_TEMPLATE.FAT&amp;display_string=Audit&amp;VAR:KEY=TSBQVKVKBS&amp;VAR:QUERY=RkZfRUJJVERBKEFOTiwtMSwsLFJQKQ==&amp;WINDOW=FIRST_POPUP&amp;HEIGHT=450&amp;WIDTH=450&amp;START_MAXIMI","ZED=FALSE&amp;VAR:CALENDAR=US&amp;VAR:SYMBOL=7102&amp;VAR:INDEX=0"}</definedName>
    <definedName name="_4221__FDSAUDITLINK__" hidden="1">{"fdsup://directions/FAT Viewer?action=UPDATE&amp;creator=factset&amp;DYN_ARGS=TRUE&amp;DOC_NAME=FAT:FQL_AUDITING_CLIENT_TEMPLATE.FAT&amp;display_string=Audit&amp;VAR:KEY=TSBQVKVKBS&amp;VAR:QUERY=RkZfRUJJVERBKEFOTiwtMSwsLFJQKQ==&amp;WINDOW=FIRST_POPUP&amp;HEIGHT=450&amp;WIDTH=450&amp;START_MAXIMI","ZED=FALSE&amp;VAR:CALENDAR=US&amp;VAR:SYMBOL=7102&amp;VAR:INDEX=0"}</definedName>
    <definedName name="_4222__FDSAUDITLINK__" localSheetId="11" hidden="1">{"fdsup://directions/FAT Viewer?action=UPDATE&amp;creator=factset&amp;DYN_ARGS=TRUE&amp;DOC_NAME=FAT:FQL_AUDITING_CLIENT_TEMPLATE.FAT&amp;display_string=Audit&amp;VAR:KEY=VSNSVYROPE&amp;VAR:QUERY=RkZfRUJJVERBKEFOTiwtMiwsLFJQKQ==&amp;WINDOW=FIRST_POPUP&amp;HEIGHT=450&amp;WIDTH=450&amp;START_MAXIMI","ZED=FALSE&amp;VAR:CALENDAR=US&amp;VAR:SYMBOL=7102&amp;VAR:INDEX=0"}</definedName>
    <definedName name="_4222__FDSAUDITLINK__" localSheetId="3" hidden="1">{"fdsup://directions/FAT Viewer?action=UPDATE&amp;creator=factset&amp;DYN_ARGS=TRUE&amp;DOC_NAME=FAT:FQL_AUDITING_CLIENT_TEMPLATE.FAT&amp;display_string=Audit&amp;VAR:KEY=VSNSVYROPE&amp;VAR:QUERY=RkZfRUJJVERBKEFOTiwtMiwsLFJQKQ==&amp;WINDOW=FIRST_POPUP&amp;HEIGHT=450&amp;WIDTH=450&amp;START_MAXIMI","ZED=FALSE&amp;VAR:CALENDAR=US&amp;VAR:SYMBOL=7102&amp;VAR:INDEX=0"}</definedName>
    <definedName name="_4222__FDSAUDITLINK__" hidden="1">{"fdsup://directions/FAT Viewer?action=UPDATE&amp;creator=factset&amp;DYN_ARGS=TRUE&amp;DOC_NAME=FAT:FQL_AUDITING_CLIENT_TEMPLATE.FAT&amp;display_string=Audit&amp;VAR:KEY=VSNSVYROPE&amp;VAR:QUERY=RkZfRUJJVERBKEFOTiwtMiwsLFJQKQ==&amp;WINDOW=FIRST_POPUP&amp;HEIGHT=450&amp;WIDTH=450&amp;START_MAXIMI","ZED=FALSE&amp;VAR:CALENDAR=US&amp;VAR:SYMBOL=7102&amp;VAR:INDEX=0"}</definedName>
    <definedName name="_4223__FDSAUDITLINK__" localSheetId="11" hidden="1">{"fdsup://directions/FAT Viewer?action=UPDATE&amp;creator=factset&amp;DYN_ARGS=TRUE&amp;DOC_NAME=FAT:FQL_AUDITING_CLIENT_TEMPLATE.FAT&amp;display_string=Audit&amp;VAR:KEY=NMNQHYXSTW&amp;VAR:QUERY=RkZfQ0FQRVgoQU5OLDAsLCxSUCk=&amp;WINDOW=FIRST_POPUP&amp;HEIGHT=450&amp;WIDTH=450&amp;START_MAXIMIZED=","FALSE&amp;VAR:CALENDAR=US&amp;VAR:SYMBOL=642923&amp;VAR:INDEX=0"}</definedName>
    <definedName name="_4223__FDSAUDITLINK__" localSheetId="3" hidden="1">{"fdsup://directions/FAT Viewer?action=UPDATE&amp;creator=factset&amp;DYN_ARGS=TRUE&amp;DOC_NAME=FAT:FQL_AUDITING_CLIENT_TEMPLATE.FAT&amp;display_string=Audit&amp;VAR:KEY=NMNQHYXSTW&amp;VAR:QUERY=RkZfQ0FQRVgoQU5OLDAsLCxSUCk=&amp;WINDOW=FIRST_POPUP&amp;HEIGHT=450&amp;WIDTH=450&amp;START_MAXIMIZED=","FALSE&amp;VAR:CALENDAR=US&amp;VAR:SYMBOL=642923&amp;VAR:INDEX=0"}</definedName>
    <definedName name="_4223__FDSAUDITLINK__" hidden="1">{"fdsup://directions/FAT Viewer?action=UPDATE&amp;creator=factset&amp;DYN_ARGS=TRUE&amp;DOC_NAME=FAT:FQL_AUDITING_CLIENT_TEMPLATE.FAT&amp;display_string=Audit&amp;VAR:KEY=NMNQHYXSTW&amp;VAR:QUERY=RkZfQ0FQRVgoQU5OLDAsLCxSUCk=&amp;WINDOW=FIRST_POPUP&amp;HEIGHT=450&amp;WIDTH=450&amp;START_MAXIMIZED=","FALSE&amp;VAR:CALENDAR=US&amp;VAR:SYMBOL=642923&amp;VAR:INDEX=0"}</definedName>
    <definedName name="_4224__FDSAUDITLINK__" localSheetId="11" hidden="1">{"fdsup://directions/FAT Viewer?action=UPDATE&amp;creator=factset&amp;DYN_ARGS=TRUE&amp;DOC_NAME=FAT:FQL_AUDITING_CLIENT_TEMPLATE.FAT&amp;display_string=Audit&amp;VAR:KEY=NSJSZKNWTO&amp;VAR:QUERY=RkZfQ0FQRVgoQU5OLC0xLCwsUlAp&amp;WINDOW=FIRST_POPUP&amp;HEIGHT=450&amp;WIDTH=450&amp;START_MAXIMIZED=","FALSE&amp;VAR:CALENDAR=US&amp;VAR:SYMBOL=642923&amp;VAR:INDEX=0"}</definedName>
    <definedName name="_4224__FDSAUDITLINK__" localSheetId="3" hidden="1">{"fdsup://directions/FAT Viewer?action=UPDATE&amp;creator=factset&amp;DYN_ARGS=TRUE&amp;DOC_NAME=FAT:FQL_AUDITING_CLIENT_TEMPLATE.FAT&amp;display_string=Audit&amp;VAR:KEY=NSJSZKNWTO&amp;VAR:QUERY=RkZfQ0FQRVgoQU5OLC0xLCwsUlAp&amp;WINDOW=FIRST_POPUP&amp;HEIGHT=450&amp;WIDTH=450&amp;START_MAXIMIZED=","FALSE&amp;VAR:CALENDAR=US&amp;VAR:SYMBOL=642923&amp;VAR:INDEX=0"}</definedName>
    <definedName name="_4224__FDSAUDITLINK__" hidden="1">{"fdsup://directions/FAT Viewer?action=UPDATE&amp;creator=factset&amp;DYN_ARGS=TRUE&amp;DOC_NAME=FAT:FQL_AUDITING_CLIENT_TEMPLATE.FAT&amp;display_string=Audit&amp;VAR:KEY=NSJSZKNWTO&amp;VAR:QUERY=RkZfQ0FQRVgoQU5OLC0xLCwsUlAp&amp;WINDOW=FIRST_POPUP&amp;HEIGHT=450&amp;WIDTH=450&amp;START_MAXIMIZED=","FALSE&amp;VAR:CALENDAR=US&amp;VAR:SYMBOL=642923&amp;VAR:INDEX=0"}</definedName>
    <definedName name="_4225__FDSAUDITLINK__" localSheetId="11" hidden="1">{"fdsup://directions/FAT Viewer?action=UPDATE&amp;creator=factset&amp;DYN_ARGS=TRUE&amp;DOC_NAME=FAT:FQL_AUDITING_CLIENT_TEMPLATE.FAT&amp;display_string=Audit&amp;VAR:KEY=BYLCFUVUVW&amp;VAR:QUERY=RkZfQ0FQRVgoQU5OLC0yLCwsUlAp&amp;WINDOW=FIRST_POPUP&amp;HEIGHT=450&amp;WIDTH=450&amp;START_MAXIMIZED=","FALSE&amp;VAR:CALENDAR=US&amp;VAR:SYMBOL=642923&amp;VAR:INDEX=0"}</definedName>
    <definedName name="_4225__FDSAUDITLINK__" localSheetId="3" hidden="1">{"fdsup://directions/FAT Viewer?action=UPDATE&amp;creator=factset&amp;DYN_ARGS=TRUE&amp;DOC_NAME=FAT:FQL_AUDITING_CLIENT_TEMPLATE.FAT&amp;display_string=Audit&amp;VAR:KEY=BYLCFUVUVW&amp;VAR:QUERY=RkZfQ0FQRVgoQU5OLC0yLCwsUlAp&amp;WINDOW=FIRST_POPUP&amp;HEIGHT=450&amp;WIDTH=450&amp;START_MAXIMIZED=","FALSE&amp;VAR:CALENDAR=US&amp;VAR:SYMBOL=642923&amp;VAR:INDEX=0"}</definedName>
    <definedName name="_4225__FDSAUDITLINK__" hidden="1">{"fdsup://directions/FAT Viewer?action=UPDATE&amp;creator=factset&amp;DYN_ARGS=TRUE&amp;DOC_NAME=FAT:FQL_AUDITING_CLIENT_TEMPLATE.FAT&amp;display_string=Audit&amp;VAR:KEY=BYLCFUVUVW&amp;VAR:QUERY=RkZfQ0FQRVgoQU5OLC0yLCwsUlAp&amp;WINDOW=FIRST_POPUP&amp;HEIGHT=450&amp;WIDTH=450&amp;START_MAXIMIZED=","FALSE&amp;VAR:CALENDAR=US&amp;VAR:SYMBOL=642923&amp;VAR:INDEX=0"}</definedName>
    <definedName name="_4226__FDSAUDITLINK__" localSheetId="11" hidden="1">{"fdsup://directions/FAT Viewer?action=UPDATE&amp;creator=factset&amp;DYN_ARGS=TRUE&amp;DOC_NAME=FAT:FQL_AUDITING_CLIENT_TEMPLATE.FAT&amp;display_string=Audit&amp;VAR:KEY=BWLWHQTOLS&amp;VAR:QUERY=RkZfTkVUX0lOQyhBTk4sLTEsLCxSUCk=&amp;WINDOW=FIRST_POPUP&amp;HEIGHT=450&amp;WIDTH=450&amp;START_MAXIMI","ZED=FALSE&amp;VAR:CALENDAR=US&amp;VAR:SYMBOL=642923&amp;VAR:INDEX=0"}</definedName>
    <definedName name="_4226__FDSAUDITLINK__" localSheetId="3" hidden="1">{"fdsup://directions/FAT Viewer?action=UPDATE&amp;creator=factset&amp;DYN_ARGS=TRUE&amp;DOC_NAME=FAT:FQL_AUDITING_CLIENT_TEMPLATE.FAT&amp;display_string=Audit&amp;VAR:KEY=BWLWHQTOLS&amp;VAR:QUERY=RkZfTkVUX0lOQyhBTk4sLTEsLCxSUCk=&amp;WINDOW=FIRST_POPUP&amp;HEIGHT=450&amp;WIDTH=450&amp;START_MAXIMI","ZED=FALSE&amp;VAR:CALENDAR=US&amp;VAR:SYMBOL=642923&amp;VAR:INDEX=0"}</definedName>
    <definedName name="_4226__FDSAUDITLINK__" hidden="1">{"fdsup://directions/FAT Viewer?action=UPDATE&amp;creator=factset&amp;DYN_ARGS=TRUE&amp;DOC_NAME=FAT:FQL_AUDITING_CLIENT_TEMPLATE.FAT&amp;display_string=Audit&amp;VAR:KEY=BWLWHQTOLS&amp;VAR:QUERY=RkZfTkVUX0lOQyhBTk4sLTEsLCxSUCk=&amp;WINDOW=FIRST_POPUP&amp;HEIGHT=450&amp;WIDTH=450&amp;START_MAXIMI","ZED=FALSE&amp;VAR:CALENDAR=US&amp;VAR:SYMBOL=642923&amp;VAR:INDEX=0"}</definedName>
    <definedName name="_4227__FDSAUDITLINK__" localSheetId="11" hidden="1">{"fdsup://directions/FAT Viewer?action=UPDATE&amp;creator=factset&amp;DYN_ARGS=TRUE&amp;DOC_NAME=FAT:FQL_AUDITING_CLIENT_TEMPLATE.FAT&amp;display_string=Audit&amp;VAR:KEY=VILUPYTIJA&amp;VAR:QUERY=RkZfTkVUX0lOQyhBTk4sLTIsLCxSUCk=&amp;WINDOW=FIRST_POPUP&amp;HEIGHT=450&amp;WIDTH=450&amp;START_MAXIMI","ZED=FALSE&amp;VAR:CALENDAR=US&amp;VAR:SYMBOL=642923&amp;VAR:INDEX=0"}</definedName>
    <definedName name="_4227__FDSAUDITLINK__" localSheetId="3" hidden="1">{"fdsup://directions/FAT Viewer?action=UPDATE&amp;creator=factset&amp;DYN_ARGS=TRUE&amp;DOC_NAME=FAT:FQL_AUDITING_CLIENT_TEMPLATE.FAT&amp;display_string=Audit&amp;VAR:KEY=VILUPYTIJA&amp;VAR:QUERY=RkZfTkVUX0lOQyhBTk4sLTIsLCxSUCk=&amp;WINDOW=FIRST_POPUP&amp;HEIGHT=450&amp;WIDTH=450&amp;START_MAXIMI","ZED=FALSE&amp;VAR:CALENDAR=US&amp;VAR:SYMBOL=642923&amp;VAR:INDEX=0"}</definedName>
    <definedName name="_4227__FDSAUDITLINK__" hidden="1">{"fdsup://directions/FAT Viewer?action=UPDATE&amp;creator=factset&amp;DYN_ARGS=TRUE&amp;DOC_NAME=FAT:FQL_AUDITING_CLIENT_TEMPLATE.FAT&amp;display_string=Audit&amp;VAR:KEY=VILUPYTIJA&amp;VAR:QUERY=RkZfTkVUX0lOQyhBTk4sLTIsLCxSUCk=&amp;WINDOW=FIRST_POPUP&amp;HEIGHT=450&amp;WIDTH=450&amp;START_MAXIMI","ZED=FALSE&amp;VAR:CALENDAR=US&amp;VAR:SYMBOL=642923&amp;VAR:INDEX=0"}</definedName>
    <definedName name="_4228__FDSAUDITLINK__" localSheetId="11" hidden="1">{"fdsup://directions/FAT Viewer?action=UPDATE&amp;creator=factset&amp;DYN_ARGS=TRUE&amp;DOC_NAME=FAT:FQL_AUDITING_CLIENT_TEMPLATE.FAT&amp;display_string=Audit&amp;VAR:KEY=TKRQRSTAJA&amp;VAR:QUERY=RkZfRUJJVChBTk4sLTEsLCxSUCk=&amp;WINDOW=FIRST_POPUP&amp;HEIGHT=450&amp;WIDTH=450&amp;START_MAXIMIZED=","FALSE&amp;VAR:CALENDAR=US&amp;VAR:SYMBOL=642923&amp;VAR:INDEX=0"}</definedName>
    <definedName name="_4228__FDSAUDITLINK__" localSheetId="3" hidden="1">{"fdsup://directions/FAT Viewer?action=UPDATE&amp;creator=factset&amp;DYN_ARGS=TRUE&amp;DOC_NAME=FAT:FQL_AUDITING_CLIENT_TEMPLATE.FAT&amp;display_string=Audit&amp;VAR:KEY=TKRQRSTAJA&amp;VAR:QUERY=RkZfRUJJVChBTk4sLTEsLCxSUCk=&amp;WINDOW=FIRST_POPUP&amp;HEIGHT=450&amp;WIDTH=450&amp;START_MAXIMIZED=","FALSE&amp;VAR:CALENDAR=US&amp;VAR:SYMBOL=642923&amp;VAR:INDEX=0"}</definedName>
    <definedName name="_4228__FDSAUDITLINK__" hidden="1">{"fdsup://directions/FAT Viewer?action=UPDATE&amp;creator=factset&amp;DYN_ARGS=TRUE&amp;DOC_NAME=FAT:FQL_AUDITING_CLIENT_TEMPLATE.FAT&amp;display_string=Audit&amp;VAR:KEY=TKRQRSTAJA&amp;VAR:QUERY=RkZfRUJJVChBTk4sLTEsLCxSUCk=&amp;WINDOW=FIRST_POPUP&amp;HEIGHT=450&amp;WIDTH=450&amp;START_MAXIMIZED=","FALSE&amp;VAR:CALENDAR=US&amp;VAR:SYMBOL=642923&amp;VAR:INDEX=0"}</definedName>
    <definedName name="_4229__FDSAUDITLINK__" localSheetId="11" hidden="1">{"fdsup://directions/FAT Viewer?action=UPDATE&amp;creator=factset&amp;DYN_ARGS=TRUE&amp;DOC_NAME=FAT:FQL_AUDITING_CLIENT_TEMPLATE.FAT&amp;display_string=Audit&amp;VAR:KEY=PMTUNGXGRO&amp;VAR:QUERY=RkZfRUJJVChBTk4sLTIsLCxSUCk=&amp;WINDOW=FIRST_POPUP&amp;HEIGHT=450&amp;WIDTH=450&amp;START_MAXIMIZED=","FALSE&amp;VAR:CALENDAR=US&amp;VAR:SYMBOL=642923&amp;VAR:INDEX=0"}</definedName>
    <definedName name="_4229__FDSAUDITLINK__" localSheetId="3" hidden="1">{"fdsup://directions/FAT Viewer?action=UPDATE&amp;creator=factset&amp;DYN_ARGS=TRUE&amp;DOC_NAME=FAT:FQL_AUDITING_CLIENT_TEMPLATE.FAT&amp;display_string=Audit&amp;VAR:KEY=PMTUNGXGRO&amp;VAR:QUERY=RkZfRUJJVChBTk4sLTIsLCxSUCk=&amp;WINDOW=FIRST_POPUP&amp;HEIGHT=450&amp;WIDTH=450&amp;START_MAXIMIZED=","FALSE&amp;VAR:CALENDAR=US&amp;VAR:SYMBOL=642923&amp;VAR:INDEX=0"}</definedName>
    <definedName name="_4229__FDSAUDITLINK__" hidden="1">{"fdsup://directions/FAT Viewer?action=UPDATE&amp;creator=factset&amp;DYN_ARGS=TRUE&amp;DOC_NAME=FAT:FQL_AUDITING_CLIENT_TEMPLATE.FAT&amp;display_string=Audit&amp;VAR:KEY=PMTUNGXGRO&amp;VAR:QUERY=RkZfRUJJVChBTk4sLTIsLCxSUCk=&amp;WINDOW=FIRST_POPUP&amp;HEIGHT=450&amp;WIDTH=450&amp;START_MAXIMIZED=","FALSE&amp;VAR:CALENDAR=US&amp;VAR:SYMBOL=642923&amp;VAR:INDEX=0"}</definedName>
    <definedName name="_423__FDSAUDITLINK__" localSheetId="11" hidden="1">{"fdsup://directions/FAT Viewer?action=UPDATE&amp;creator=factset&amp;DYN_ARGS=TRUE&amp;DOC_NAME=FAT:FQL_AUDITING_CLIENT_TEMPLATE.FAT&amp;display_string=Audit&amp;VAR:KEY=JIXWFSXQJI&amp;VAR:QUERY=RkZfQ0FQRVgoQU5OLC0yLCwsUlAp&amp;WINDOW=FIRST_POPUP&amp;HEIGHT=450&amp;WIDTH=450&amp;START_MAXIMIZED=","FALSE&amp;VAR:CALENDAR=FIVEDAY&amp;VAR:SYMBOL=B17ZL5&amp;VAR:INDEX=0"}</definedName>
    <definedName name="_423__FDSAUDITLINK__" localSheetId="3" hidden="1">{"fdsup://directions/FAT Viewer?action=UPDATE&amp;creator=factset&amp;DYN_ARGS=TRUE&amp;DOC_NAME=FAT:FQL_AUDITING_CLIENT_TEMPLATE.FAT&amp;display_string=Audit&amp;VAR:KEY=JIXWFSXQJI&amp;VAR:QUERY=RkZfQ0FQRVgoQU5OLC0yLCwsUlAp&amp;WINDOW=FIRST_POPUP&amp;HEIGHT=450&amp;WIDTH=450&amp;START_MAXIMIZED=","FALSE&amp;VAR:CALENDAR=FIVEDAY&amp;VAR:SYMBOL=B17ZL5&amp;VAR:INDEX=0"}</definedName>
    <definedName name="_423__FDSAUDITLINK__" hidden="1">{"fdsup://directions/FAT Viewer?action=UPDATE&amp;creator=factset&amp;DYN_ARGS=TRUE&amp;DOC_NAME=FAT:FQL_AUDITING_CLIENT_TEMPLATE.FAT&amp;display_string=Audit&amp;VAR:KEY=JIXWFSXQJI&amp;VAR:QUERY=RkZfQ0FQRVgoQU5OLC0yLCwsUlAp&amp;WINDOW=FIRST_POPUP&amp;HEIGHT=450&amp;WIDTH=450&amp;START_MAXIMIZED=","FALSE&amp;VAR:CALENDAR=FIVEDAY&amp;VAR:SYMBOL=B17ZL5&amp;VAR:INDEX=0"}</definedName>
    <definedName name="_4230__FDSAUDITLINK__" localSheetId="11" hidden="1">{"fdsup://directions/FAT Viewer?action=UPDATE&amp;creator=factset&amp;DYN_ARGS=TRUE&amp;DOC_NAME=FAT:FQL_AUDITING_CLIENT_TEMPLATE.FAT&amp;display_string=Audit&amp;VAR:KEY=DGDQDQHIBU&amp;VAR:QUERY=RkZfRUJJVERBKEFOTiwtMSwsLFJQKQ==&amp;WINDOW=FIRST_POPUP&amp;HEIGHT=450&amp;WIDTH=450&amp;START_MAXIMI","ZED=FALSE&amp;VAR:CALENDAR=US&amp;VAR:SYMBOL=642923&amp;VAR:INDEX=0"}</definedName>
    <definedName name="_4230__FDSAUDITLINK__" localSheetId="3" hidden="1">{"fdsup://directions/FAT Viewer?action=UPDATE&amp;creator=factset&amp;DYN_ARGS=TRUE&amp;DOC_NAME=FAT:FQL_AUDITING_CLIENT_TEMPLATE.FAT&amp;display_string=Audit&amp;VAR:KEY=DGDQDQHIBU&amp;VAR:QUERY=RkZfRUJJVERBKEFOTiwtMSwsLFJQKQ==&amp;WINDOW=FIRST_POPUP&amp;HEIGHT=450&amp;WIDTH=450&amp;START_MAXIMI","ZED=FALSE&amp;VAR:CALENDAR=US&amp;VAR:SYMBOL=642923&amp;VAR:INDEX=0"}</definedName>
    <definedName name="_4230__FDSAUDITLINK__" hidden="1">{"fdsup://directions/FAT Viewer?action=UPDATE&amp;creator=factset&amp;DYN_ARGS=TRUE&amp;DOC_NAME=FAT:FQL_AUDITING_CLIENT_TEMPLATE.FAT&amp;display_string=Audit&amp;VAR:KEY=DGDQDQHIBU&amp;VAR:QUERY=RkZfRUJJVERBKEFOTiwtMSwsLFJQKQ==&amp;WINDOW=FIRST_POPUP&amp;HEIGHT=450&amp;WIDTH=450&amp;START_MAXIMI","ZED=FALSE&amp;VAR:CALENDAR=US&amp;VAR:SYMBOL=642923&amp;VAR:INDEX=0"}</definedName>
    <definedName name="_4231__FDSAUDITLINK__" localSheetId="11" hidden="1">{"fdsup://directions/FAT Viewer?action=UPDATE&amp;creator=factset&amp;DYN_ARGS=TRUE&amp;DOC_NAME=FAT:FQL_AUDITING_CLIENT_TEMPLATE.FAT&amp;display_string=Audit&amp;VAR:KEY=NWLSRKFEZM&amp;VAR:QUERY=RkZfRUJJVERBKEFOTiwtMiwsLFJQKQ==&amp;WINDOW=FIRST_POPUP&amp;HEIGHT=450&amp;WIDTH=450&amp;START_MAXIMI","ZED=FALSE&amp;VAR:CALENDAR=US&amp;VAR:SYMBOL=642923&amp;VAR:INDEX=0"}</definedName>
    <definedName name="_4231__FDSAUDITLINK__" localSheetId="3" hidden="1">{"fdsup://directions/FAT Viewer?action=UPDATE&amp;creator=factset&amp;DYN_ARGS=TRUE&amp;DOC_NAME=FAT:FQL_AUDITING_CLIENT_TEMPLATE.FAT&amp;display_string=Audit&amp;VAR:KEY=NWLSRKFEZM&amp;VAR:QUERY=RkZfRUJJVERBKEFOTiwtMiwsLFJQKQ==&amp;WINDOW=FIRST_POPUP&amp;HEIGHT=450&amp;WIDTH=450&amp;START_MAXIMI","ZED=FALSE&amp;VAR:CALENDAR=US&amp;VAR:SYMBOL=642923&amp;VAR:INDEX=0"}</definedName>
    <definedName name="_4231__FDSAUDITLINK__" hidden="1">{"fdsup://directions/FAT Viewer?action=UPDATE&amp;creator=factset&amp;DYN_ARGS=TRUE&amp;DOC_NAME=FAT:FQL_AUDITING_CLIENT_TEMPLATE.FAT&amp;display_string=Audit&amp;VAR:KEY=NWLSRKFEZM&amp;VAR:QUERY=RkZfRUJJVERBKEFOTiwtMiwsLFJQKQ==&amp;WINDOW=FIRST_POPUP&amp;HEIGHT=450&amp;WIDTH=450&amp;START_MAXIMI","ZED=FALSE&amp;VAR:CALENDAR=US&amp;VAR:SYMBOL=642923&amp;VAR:INDEX=0"}</definedName>
    <definedName name="_424__FDSAUDITLINK__" localSheetId="11" hidden="1">{"fdsup://directions/FAT Viewer?action=UPDATE&amp;creator=factset&amp;DYN_ARGS=TRUE&amp;DOC_NAME=FAT:FQL_AUDITING_CLIENT_TEMPLATE.FAT&amp;display_string=Audit&amp;VAR:KEY=VQBATWZSDA&amp;VAR:QUERY=RkZfTkVUX0lOQyhBTk4sLTEsLCxSUCk=&amp;WINDOW=FIRST_POPUP&amp;HEIGHT=450&amp;WIDTH=450&amp;START_MAXIMI","ZED=FALSE&amp;VAR:CALENDAR=FIVEDAY&amp;VAR:SYMBOL=B17ZL5&amp;VAR:INDEX=0"}</definedName>
    <definedName name="_424__FDSAUDITLINK__" localSheetId="3" hidden="1">{"fdsup://directions/FAT Viewer?action=UPDATE&amp;creator=factset&amp;DYN_ARGS=TRUE&amp;DOC_NAME=FAT:FQL_AUDITING_CLIENT_TEMPLATE.FAT&amp;display_string=Audit&amp;VAR:KEY=VQBATWZSDA&amp;VAR:QUERY=RkZfTkVUX0lOQyhBTk4sLTEsLCxSUCk=&amp;WINDOW=FIRST_POPUP&amp;HEIGHT=450&amp;WIDTH=450&amp;START_MAXIMI","ZED=FALSE&amp;VAR:CALENDAR=FIVEDAY&amp;VAR:SYMBOL=B17ZL5&amp;VAR:INDEX=0"}</definedName>
    <definedName name="_424__FDSAUDITLINK__" hidden="1">{"fdsup://directions/FAT Viewer?action=UPDATE&amp;creator=factset&amp;DYN_ARGS=TRUE&amp;DOC_NAME=FAT:FQL_AUDITING_CLIENT_TEMPLATE.FAT&amp;display_string=Audit&amp;VAR:KEY=VQBATWZSDA&amp;VAR:QUERY=RkZfTkVUX0lOQyhBTk4sLTEsLCxSUCk=&amp;WINDOW=FIRST_POPUP&amp;HEIGHT=450&amp;WIDTH=450&amp;START_MAXIMI","ZED=FALSE&amp;VAR:CALENDAR=FIVEDAY&amp;VAR:SYMBOL=B17ZL5&amp;VAR:INDEX=0"}</definedName>
    <definedName name="_425__FDSAUDITLINK__" localSheetId="11" hidden="1">{"fdsup://directions/FAT Viewer?action=UPDATE&amp;creator=factset&amp;DYN_ARGS=TRUE&amp;DOC_NAME=FAT:FQL_AUDITING_CLIENT_TEMPLATE.FAT&amp;display_string=Audit&amp;VAR:KEY=FENMVCLCJK&amp;VAR:QUERY=RkZfTkVUX0lOQyhBTk4sLTIsLCxSUCk=&amp;WINDOW=FIRST_POPUP&amp;HEIGHT=450&amp;WIDTH=450&amp;START_MAXIMI","ZED=FALSE&amp;VAR:CALENDAR=FIVEDAY&amp;VAR:SYMBOL=B17ZL5&amp;VAR:INDEX=0"}</definedName>
    <definedName name="_425__FDSAUDITLINK__" localSheetId="3" hidden="1">{"fdsup://directions/FAT Viewer?action=UPDATE&amp;creator=factset&amp;DYN_ARGS=TRUE&amp;DOC_NAME=FAT:FQL_AUDITING_CLIENT_TEMPLATE.FAT&amp;display_string=Audit&amp;VAR:KEY=FENMVCLCJK&amp;VAR:QUERY=RkZfTkVUX0lOQyhBTk4sLTIsLCxSUCk=&amp;WINDOW=FIRST_POPUP&amp;HEIGHT=450&amp;WIDTH=450&amp;START_MAXIMI","ZED=FALSE&amp;VAR:CALENDAR=FIVEDAY&amp;VAR:SYMBOL=B17ZL5&amp;VAR:INDEX=0"}</definedName>
    <definedName name="_425__FDSAUDITLINK__" hidden="1">{"fdsup://directions/FAT Viewer?action=UPDATE&amp;creator=factset&amp;DYN_ARGS=TRUE&amp;DOC_NAME=FAT:FQL_AUDITING_CLIENT_TEMPLATE.FAT&amp;display_string=Audit&amp;VAR:KEY=FENMVCLCJK&amp;VAR:QUERY=RkZfTkVUX0lOQyhBTk4sLTIsLCxSUCk=&amp;WINDOW=FIRST_POPUP&amp;HEIGHT=450&amp;WIDTH=450&amp;START_MAXIMI","ZED=FALSE&amp;VAR:CALENDAR=FIVEDAY&amp;VAR:SYMBOL=B17ZL5&amp;VAR:INDEX=0"}</definedName>
    <definedName name="_426__FDSAUDITLINK__" localSheetId="11" hidden="1">{"fdsup://directions/FAT Viewer?action=UPDATE&amp;creator=factset&amp;DYN_ARGS=TRUE&amp;DOC_NAME=FAT:FQL_AUDITING_CLIENT_TEMPLATE.FAT&amp;display_string=Audit&amp;VAR:KEY=BKLCDCTENS&amp;VAR:QUERY=RkZfRUJJVChBTk4sLTEsLCxSUCk=&amp;WINDOW=FIRST_POPUP&amp;HEIGHT=450&amp;WIDTH=450&amp;START_MAXIMIZED=","FALSE&amp;VAR:CALENDAR=FIVEDAY&amp;VAR:SYMBOL=B17ZL5&amp;VAR:INDEX=0"}</definedName>
    <definedName name="_426__FDSAUDITLINK__" localSheetId="3" hidden="1">{"fdsup://directions/FAT Viewer?action=UPDATE&amp;creator=factset&amp;DYN_ARGS=TRUE&amp;DOC_NAME=FAT:FQL_AUDITING_CLIENT_TEMPLATE.FAT&amp;display_string=Audit&amp;VAR:KEY=BKLCDCTENS&amp;VAR:QUERY=RkZfRUJJVChBTk4sLTEsLCxSUCk=&amp;WINDOW=FIRST_POPUP&amp;HEIGHT=450&amp;WIDTH=450&amp;START_MAXIMIZED=","FALSE&amp;VAR:CALENDAR=FIVEDAY&amp;VAR:SYMBOL=B17ZL5&amp;VAR:INDEX=0"}</definedName>
    <definedName name="_426__FDSAUDITLINK__" hidden="1">{"fdsup://directions/FAT Viewer?action=UPDATE&amp;creator=factset&amp;DYN_ARGS=TRUE&amp;DOC_NAME=FAT:FQL_AUDITING_CLIENT_TEMPLATE.FAT&amp;display_string=Audit&amp;VAR:KEY=BKLCDCTENS&amp;VAR:QUERY=RkZfRUJJVChBTk4sLTEsLCxSUCk=&amp;WINDOW=FIRST_POPUP&amp;HEIGHT=450&amp;WIDTH=450&amp;START_MAXIMIZED=","FALSE&amp;VAR:CALENDAR=FIVEDAY&amp;VAR:SYMBOL=B17ZL5&amp;VAR:INDEX=0"}</definedName>
    <definedName name="_427__FDSAUDITLINK__" localSheetId="11" hidden="1">{"fdsup://directions/FAT Viewer?action=UPDATE&amp;creator=factset&amp;DYN_ARGS=TRUE&amp;DOC_NAME=FAT:FQL_AUDITING_CLIENT_TEMPLATE.FAT&amp;display_string=Audit&amp;VAR:KEY=XSBOHUDSDO&amp;VAR:QUERY=RkZfRUJJVChBTk4sLTIsLCxSUCk=&amp;WINDOW=FIRST_POPUP&amp;HEIGHT=450&amp;WIDTH=450&amp;START_MAXIMIZED=","FALSE&amp;VAR:CALENDAR=FIVEDAY&amp;VAR:SYMBOL=B17ZL5&amp;VAR:INDEX=0"}</definedName>
    <definedName name="_427__FDSAUDITLINK__" localSheetId="3" hidden="1">{"fdsup://directions/FAT Viewer?action=UPDATE&amp;creator=factset&amp;DYN_ARGS=TRUE&amp;DOC_NAME=FAT:FQL_AUDITING_CLIENT_TEMPLATE.FAT&amp;display_string=Audit&amp;VAR:KEY=XSBOHUDSDO&amp;VAR:QUERY=RkZfRUJJVChBTk4sLTIsLCxSUCk=&amp;WINDOW=FIRST_POPUP&amp;HEIGHT=450&amp;WIDTH=450&amp;START_MAXIMIZED=","FALSE&amp;VAR:CALENDAR=FIVEDAY&amp;VAR:SYMBOL=B17ZL5&amp;VAR:INDEX=0"}</definedName>
    <definedName name="_427__FDSAUDITLINK__" hidden="1">{"fdsup://directions/FAT Viewer?action=UPDATE&amp;creator=factset&amp;DYN_ARGS=TRUE&amp;DOC_NAME=FAT:FQL_AUDITING_CLIENT_TEMPLATE.FAT&amp;display_string=Audit&amp;VAR:KEY=XSBOHUDSDO&amp;VAR:QUERY=RkZfRUJJVChBTk4sLTIsLCxSUCk=&amp;WINDOW=FIRST_POPUP&amp;HEIGHT=450&amp;WIDTH=450&amp;START_MAXIMIZED=","FALSE&amp;VAR:CALENDAR=FIVEDAY&amp;VAR:SYMBOL=B17ZL5&amp;VAR:INDEX=0"}</definedName>
    <definedName name="_428__FDSAUDITLINK__" localSheetId="11" hidden="1">{"fdsup://directions/FAT Viewer?action=UPDATE&amp;creator=factset&amp;DYN_ARGS=TRUE&amp;DOC_NAME=FAT:FQL_AUDITING_CLIENT_TEMPLATE.FAT&amp;display_string=Audit&amp;VAR:KEY=BCVAPOVAPI&amp;VAR:QUERY=RkZfRUJJVERBKEFOTiwtMSwsLFJQKQ==&amp;WINDOW=FIRST_POPUP&amp;HEIGHT=450&amp;WIDTH=450&amp;START_MAXIMI","ZED=FALSE&amp;VAR:CALENDAR=FIVEDAY&amp;VAR:SYMBOL=B17ZL5&amp;VAR:INDEX=0"}</definedName>
    <definedName name="_428__FDSAUDITLINK__" localSheetId="3" hidden="1">{"fdsup://directions/FAT Viewer?action=UPDATE&amp;creator=factset&amp;DYN_ARGS=TRUE&amp;DOC_NAME=FAT:FQL_AUDITING_CLIENT_TEMPLATE.FAT&amp;display_string=Audit&amp;VAR:KEY=BCVAPOVAPI&amp;VAR:QUERY=RkZfRUJJVERBKEFOTiwtMSwsLFJQKQ==&amp;WINDOW=FIRST_POPUP&amp;HEIGHT=450&amp;WIDTH=450&amp;START_MAXIMI","ZED=FALSE&amp;VAR:CALENDAR=FIVEDAY&amp;VAR:SYMBOL=B17ZL5&amp;VAR:INDEX=0"}</definedName>
    <definedName name="_428__FDSAUDITLINK__" hidden="1">{"fdsup://directions/FAT Viewer?action=UPDATE&amp;creator=factset&amp;DYN_ARGS=TRUE&amp;DOC_NAME=FAT:FQL_AUDITING_CLIENT_TEMPLATE.FAT&amp;display_string=Audit&amp;VAR:KEY=BCVAPOVAPI&amp;VAR:QUERY=RkZfRUJJVERBKEFOTiwtMSwsLFJQKQ==&amp;WINDOW=FIRST_POPUP&amp;HEIGHT=450&amp;WIDTH=450&amp;START_MAXIMI","ZED=FALSE&amp;VAR:CALENDAR=FIVEDAY&amp;VAR:SYMBOL=B17ZL5&amp;VAR:INDEX=0"}</definedName>
    <definedName name="_429__FDSAUDITLINK__" localSheetId="11" hidden="1">{"fdsup://directions/FAT Viewer?action=UPDATE&amp;creator=factset&amp;DYN_ARGS=TRUE&amp;DOC_NAME=FAT:FQL_AUDITING_CLIENT_TEMPLATE.FAT&amp;display_string=Audit&amp;VAR:KEY=ZONWTSFKDU&amp;VAR:QUERY=RkZfRUJJVERBKEFOTiwtMiwsLFJQKQ==&amp;WINDOW=FIRST_POPUP&amp;HEIGHT=450&amp;WIDTH=450&amp;START_MAXIMI","ZED=FALSE&amp;VAR:CALENDAR=FIVEDAY&amp;VAR:SYMBOL=B17ZL5&amp;VAR:INDEX=0"}</definedName>
    <definedName name="_429__FDSAUDITLINK__" localSheetId="3" hidden="1">{"fdsup://directions/FAT Viewer?action=UPDATE&amp;creator=factset&amp;DYN_ARGS=TRUE&amp;DOC_NAME=FAT:FQL_AUDITING_CLIENT_TEMPLATE.FAT&amp;display_string=Audit&amp;VAR:KEY=ZONWTSFKDU&amp;VAR:QUERY=RkZfRUJJVERBKEFOTiwtMiwsLFJQKQ==&amp;WINDOW=FIRST_POPUP&amp;HEIGHT=450&amp;WIDTH=450&amp;START_MAXIMI","ZED=FALSE&amp;VAR:CALENDAR=FIVEDAY&amp;VAR:SYMBOL=B17ZL5&amp;VAR:INDEX=0"}</definedName>
    <definedName name="_429__FDSAUDITLINK__" hidden="1">{"fdsup://directions/FAT Viewer?action=UPDATE&amp;creator=factset&amp;DYN_ARGS=TRUE&amp;DOC_NAME=FAT:FQL_AUDITING_CLIENT_TEMPLATE.FAT&amp;display_string=Audit&amp;VAR:KEY=ZONWTSFKDU&amp;VAR:QUERY=RkZfRUJJVERBKEFOTiwtMiwsLFJQKQ==&amp;WINDOW=FIRST_POPUP&amp;HEIGHT=450&amp;WIDTH=450&amp;START_MAXIMI","ZED=FALSE&amp;VAR:CALENDAR=FIVEDAY&amp;VAR:SYMBOL=B17ZL5&amp;VAR:INDEX=0"}</definedName>
    <definedName name="_43__FDSAUDITLINK__" localSheetId="11" hidden="1">{"fdsup://Directions/FactSet Auditing Viewer?action=AUDIT_VALUE&amp;DB=129&amp;ID1=B07LZ3&amp;VALUEID=01001&amp;SDATE=2008&amp;PERIODTYPE=ANN_STD&amp;SCFT=3&amp;window=popup_no_bar&amp;width=385&amp;height=120&amp;START_MAXIMIZED=FALSE&amp;creator=factset&amp;display_string=Audit"}</definedName>
    <definedName name="_43__FDSAUDITLINK__" localSheetId="3" hidden="1">{"fdsup://Directions/FactSet Auditing Viewer?action=AUDIT_VALUE&amp;DB=129&amp;ID1=B07LZ3&amp;VALUEID=01001&amp;SDATE=2008&amp;PERIODTYPE=ANN_STD&amp;SCFT=3&amp;window=popup_no_bar&amp;width=385&amp;height=120&amp;START_MAXIMIZED=FALSE&amp;creator=factset&amp;display_string=Audit"}</definedName>
    <definedName name="_43__FDSAUDITLINK__" hidden="1">{"fdsup://Directions/FactSet Auditing Viewer?action=AUDIT_VALUE&amp;DB=129&amp;ID1=B07LZ3&amp;VALUEID=01001&amp;SDATE=2008&amp;PERIODTYPE=ANN_STD&amp;SCFT=3&amp;window=popup_no_bar&amp;width=385&amp;height=120&amp;START_MAXIMIZED=FALSE&amp;creator=factset&amp;display_string=Audit"}</definedName>
    <definedName name="_430__FDSAUDITLINK__" localSheetId="11" hidden="1">{"fdsup://Directions/FactSet Auditing Viewer?action=AUDIT_VALUE&amp;DB=129&amp;ID1=B17ZL5&amp;VALUEID=01001&amp;SDATE=2010&amp;PERIODTYPE=ANN_STD&amp;SCFT=3&amp;window=popup_no_bar&amp;width=385&amp;height=120&amp;START_MAXIMIZED=FALSE&amp;creator=factset&amp;display_string=Audit"}</definedName>
    <definedName name="_430__FDSAUDITLINK__" localSheetId="3" hidden="1">{"fdsup://Directions/FactSet Auditing Viewer?action=AUDIT_VALUE&amp;DB=129&amp;ID1=B17ZL5&amp;VALUEID=01001&amp;SDATE=2010&amp;PERIODTYPE=ANN_STD&amp;SCFT=3&amp;window=popup_no_bar&amp;width=385&amp;height=120&amp;START_MAXIMIZED=FALSE&amp;creator=factset&amp;display_string=Audit"}</definedName>
    <definedName name="_430__FDSAUDITLINK__" hidden="1">{"fdsup://Directions/FactSet Auditing Viewer?action=AUDIT_VALUE&amp;DB=129&amp;ID1=B17ZL5&amp;VALUEID=01001&amp;SDATE=2010&amp;PERIODTYPE=ANN_STD&amp;SCFT=3&amp;window=popup_no_bar&amp;width=385&amp;height=120&amp;START_MAXIMIZED=FALSE&amp;creator=factset&amp;display_string=Audit"}</definedName>
    <definedName name="_431__FDSAUDITLINK__" localSheetId="11" hidden="1">{"fdsup://Directions/FactSet Auditing Viewer?action=AUDIT_VALUE&amp;DB=129&amp;ID1=B17ZL5&amp;VALUEID=01001&amp;SDATE=2009&amp;PERIODTYPE=ANN_STD&amp;SCFT=3&amp;window=popup_no_bar&amp;width=385&amp;height=120&amp;START_MAXIMIZED=FALSE&amp;creator=factset&amp;display_string=Audit"}</definedName>
    <definedName name="_431__FDSAUDITLINK__" localSheetId="3" hidden="1">{"fdsup://Directions/FactSet Auditing Viewer?action=AUDIT_VALUE&amp;DB=129&amp;ID1=B17ZL5&amp;VALUEID=01001&amp;SDATE=2009&amp;PERIODTYPE=ANN_STD&amp;SCFT=3&amp;window=popup_no_bar&amp;width=385&amp;height=120&amp;START_MAXIMIZED=FALSE&amp;creator=factset&amp;display_string=Audit"}</definedName>
    <definedName name="_431__FDSAUDITLINK__" hidden="1">{"fdsup://Directions/FactSet Auditing Viewer?action=AUDIT_VALUE&amp;DB=129&amp;ID1=B17ZL5&amp;VALUEID=01001&amp;SDATE=2009&amp;PERIODTYPE=ANN_STD&amp;SCFT=3&amp;window=popup_no_bar&amp;width=385&amp;height=120&amp;START_MAXIMIZED=FALSE&amp;creator=factset&amp;display_string=Audit"}</definedName>
    <definedName name="_432__FDSAUDITLINK__" localSheetId="11" hidden="1">{"fdsup://directions/FAT Viewer?action=UPDATE&amp;creator=factset&amp;DYN_ARGS=TRUE&amp;DOC_NAME=FAT:FQL_AUDITING_CLIENT_TEMPLATE.FAT&amp;display_string=Audit&amp;VAR:KEY=LGRYBUBOJI&amp;VAR:QUERY=RkZfQ0FQRVgoQU5OLC0xLCwsUlAp&amp;WINDOW=FIRST_POPUP&amp;HEIGHT=450&amp;WIDTH=450&amp;START_MAXIMIZED=","FALSE&amp;VAR:CALENDAR=FIVEDAY&amp;VAR:SYMBOL=B15CDJ&amp;VAR:INDEX=0"}</definedName>
    <definedName name="_432__FDSAUDITLINK__" localSheetId="3" hidden="1">{"fdsup://directions/FAT Viewer?action=UPDATE&amp;creator=factset&amp;DYN_ARGS=TRUE&amp;DOC_NAME=FAT:FQL_AUDITING_CLIENT_TEMPLATE.FAT&amp;display_string=Audit&amp;VAR:KEY=LGRYBUBOJI&amp;VAR:QUERY=RkZfQ0FQRVgoQU5OLC0xLCwsUlAp&amp;WINDOW=FIRST_POPUP&amp;HEIGHT=450&amp;WIDTH=450&amp;START_MAXIMIZED=","FALSE&amp;VAR:CALENDAR=FIVEDAY&amp;VAR:SYMBOL=B15CDJ&amp;VAR:INDEX=0"}</definedName>
    <definedName name="_432__FDSAUDITLINK__" hidden="1">{"fdsup://directions/FAT Viewer?action=UPDATE&amp;creator=factset&amp;DYN_ARGS=TRUE&amp;DOC_NAME=FAT:FQL_AUDITING_CLIENT_TEMPLATE.FAT&amp;display_string=Audit&amp;VAR:KEY=LGRYBUBOJI&amp;VAR:QUERY=RkZfQ0FQRVgoQU5OLC0xLCwsUlAp&amp;WINDOW=FIRST_POPUP&amp;HEIGHT=450&amp;WIDTH=450&amp;START_MAXIMIZED=","FALSE&amp;VAR:CALENDAR=FIVEDAY&amp;VAR:SYMBOL=B15CDJ&amp;VAR:INDEX=0"}</definedName>
    <definedName name="_433__FDSAUDITLINK__" localSheetId="11" hidden="1">{"fdsup://directions/FAT Viewer?action=UPDATE&amp;creator=factset&amp;DYN_ARGS=TRUE&amp;DOC_NAME=FAT:FQL_AUDITING_CLIENT_TEMPLATE.FAT&amp;display_string=Audit&amp;VAR:KEY=TQFQXQBEZO&amp;VAR:QUERY=RkZfQ0FQRVgoQU5OLC0yLCwsUlAp&amp;WINDOW=FIRST_POPUP&amp;HEIGHT=450&amp;WIDTH=450&amp;START_MAXIMIZED=","FALSE&amp;VAR:CALENDAR=FIVEDAY&amp;VAR:SYMBOL=B15CDJ&amp;VAR:INDEX=0"}</definedName>
    <definedName name="_433__FDSAUDITLINK__" localSheetId="3" hidden="1">{"fdsup://directions/FAT Viewer?action=UPDATE&amp;creator=factset&amp;DYN_ARGS=TRUE&amp;DOC_NAME=FAT:FQL_AUDITING_CLIENT_TEMPLATE.FAT&amp;display_string=Audit&amp;VAR:KEY=TQFQXQBEZO&amp;VAR:QUERY=RkZfQ0FQRVgoQU5OLC0yLCwsUlAp&amp;WINDOW=FIRST_POPUP&amp;HEIGHT=450&amp;WIDTH=450&amp;START_MAXIMIZED=","FALSE&amp;VAR:CALENDAR=FIVEDAY&amp;VAR:SYMBOL=B15CDJ&amp;VAR:INDEX=0"}</definedName>
    <definedName name="_433__FDSAUDITLINK__" hidden="1">{"fdsup://directions/FAT Viewer?action=UPDATE&amp;creator=factset&amp;DYN_ARGS=TRUE&amp;DOC_NAME=FAT:FQL_AUDITING_CLIENT_TEMPLATE.FAT&amp;display_string=Audit&amp;VAR:KEY=TQFQXQBEZO&amp;VAR:QUERY=RkZfQ0FQRVgoQU5OLC0yLCwsUlAp&amp;WINDOW=FIRST_POPUP&amp;HEIGHT=450&amp;WIDTH=450&amp;START_MAXIMIZED=","FALSE&amp;VAR:CALENDAR=FIVEDAY&amp;VAR:SYMBOL=B15CDJ&amp;VAR:INDEX=0"}</definedName>
    <definedName name="_434__FDSAUDITLINK__" localSheetId="11" hidden="1">{"fdsup://directions/FAT Viewer?action=UPDATE&amp;creator=factset&amp;DYN_ARGS=TRUE&amp;DOC_NAME=FAT:FQL_AUDITING_CLIENT_TEMPLATE.FAT&amp;display_string=Audit&amp;VAR:KEY=TIHQFITOPS&amp;VAR:QUERY=RkZfTkVUX0lOQyhBTk4sLTEsLCxSUCk=&amp;WINDOW=FIRST_POPUP&amp;HEIGHT=450&amp;WIDTH=450&amp;START_MAXIMI","ZED=FALSE&amp;VAR:CALENDAR=FIVEDAY&amp;VAR:SYMBOL=B15CDJ&amp;VAR:INDEX=0"}</definedName>
    <definedName name="_434__FDSAUDITLINK__" localSheetId="3" hidden="1">{"fdsup://directions/FAT Viewer?action=UPDATE&amp;creator=factset&amp;DYN_ARGS=TRUE&amp;DOC_NAME=FAT:FQL_AUDITING_CLIENT_TEMPLATE.FAT&amp;display_string=Audit&amp;VAR:KEY=TIHQFITOPS&amp;VAR:QUERY=RkZfTkVUX0lOQyhBTk4sLTEsLCxSUCk=&amp;WINDOW=FIRST_POPUP&amp;HEIGHT=450&amp;WIDTH=450&amp;START_MAXIMI","ZED=FALSE&amp;VAR:CALENDAR=FIVEDAY&amp;VAR:SYMBOL=B15CDJ&amp;VAR:INDEX=0"}</definedName>
    <definedName name="_434__FDSAUDITLINK__" hidden="1">{"fdsup://directions/FAT Viewer?action=UPDATE&amp;creator=factset&amp;DYN_ARGS=TRUE&amp;DOC_NAME=FAT:FQL_AUDITING_CLIENT_TEMPLATE.FAT&amp;display_string=Audit&amp;VAR:KEY=TIHQFITOPS&amp;VAR:QUERY=RkZfTkVUX0lOQyhBTk4sLTEsLCxSUCk=&amp;WINDOW=FIRST_POPUP&amp;HEIGHT=450&amp;WIDTH=450&amp;START_MAXIMI","ZED=FALSE&amp;VAR:CALENDAR=FIVEDAY&amp;VAR:SYMBOL=B15CDJ&amp;VAR:INDEX=0"}</definedName>
    <definedName name="_435__FDSAUDITLINK__" localSheetId="11" hidden="1">{"fdsup://directions/FAT Viewer?action=UPDATE&amp;creator=factset&amp;DYN_ARGS=TRUE&amp;DOC_NAME=FAT:FQL_AUDITING_CLIENT_TEMPLATE.FAT&amp;display_string=Audit&amp;VAR:KEY=RIJKZEDGLI&amp;VAR:QUERY=RkZfTkVUX0lOQyhBTk4sLTIsLCxSUCk=&amp;WINDOW=FIRST_POPUP&amp;HEIGHT=450&amp;WIDTH=450&amp;START_MAXIMI","ZED=FALSE&amp;VAR:CALENDAR=FIVEDAY&amp;VAR:SYMBOL=B15CDJ&amp;VAR:INDEX=0"}</definedName>
    <definedName name="_435__FDSAUDITLINK__" localSheetId="3" hidden="1">{"fdsup://directions/FAT Viewer?action=UPDATE&amp;creator=factset&amp;DYN_ARGS=TRUE&amp;DOC_NAME=FAT:FQL_AUDITING_CLIENT_TEMPLATE.FAT&amp;display_string=Audit&amp;VAR:KEY=RIJKZEDGLI&amp;VAR:QUERY=RkZfTkVUX0lOQyhBTk4sLTIsLCxSUCk=&amp;WINDOW=FIRST_POPUP&amp;HEIGHT=450&amp;WIDTH=450&amp;START_MAXIMI","ZED=FALSE&amp;VAR:CALENDAR=FIVEDAY&amp;VAR:SYMBOL=B15CDJ&amp;VAR:INDEX=0"}</definedName>
    <definedName name="_435__FDSAUDITLINK__" hidden="1">{"fdsup://directions/FAT Viewer?action=UPDATE&amp;creator=factset&amp;DYN_ARGS=TRUE&amp;DOC_NAME=FAT:FQL_AUDITING_CLIENT_TEMPLATE.FAT&amp;display_string=Audit&amp;VAR:KEY=RIJKZEDGLI&amp;VAR:QUERY=RkZfTkVUX0lOQyhBTk4sLTIsLCxSUCk=&amp;WINDOW=FIRST_POPUP&amp;HEIGHT=450&amp;WIDTH=450&amp;START_MAXIMI","ZED=FALSE&amp;VAR:CALENDAR=FIVEDAY&amp;VAR:SYMBOL=B15CDJ&amp;VAR:INDEX=0"}</definedName>
    <definedName name="_436__FDSAUDITLINK__" localSheetId="11" hidden="1">{"fdsup://directions/FAT Viewer?action=UPDATE&amp;creator=factset&amp;DYN_ARGS=TRUE&amp;DOC_NAME=FAT:FQL_AUDITING_CLIENT_TEMPLATE.FAT&amp;display_string=Audit&amp;VAR:KEY=XWXABCNQPG&amp;VAR:QUERY=RkZfRUJJVChBTk4sLTEsLCxSUCk=&amp;WINDOW=FIRST_POPUP&amp;HEIGHT=450&amp;WIDTH=450&amp;START_MAXIMIZED=","FALSE&amp;VAR:CALENDAR=FIVEDAY&amp;VAR:SYMBOL=B15CDJ&amp;VAR:INDEX=0"}</definedName>
    <definedName name="_436__FDSAUDITLINK__" localSheetId="3" hidden="1">{"fdsup://directions/FAT Viewer?action=UPDATE&amp;creator=factset&amp;DYN_ARGS=TRUE&amp;DOC_NAME=FAT:FQL_AUDITING_CLIENT_TEMPLATE.FAT&amp;display_string=Audit&amp;VAR:KEY=XWXABCNQPG&amp;VAR:QUERY=RkZfRUJJVChBTk4sLTEsLCxSUCk=&amp;WINDOW=FIRST_POPUP&amp;HEIGHT=450&amp;WIDTH=450&amp;START_MAXIMIZED=","FALSE&amp;VAR:CALENDAR=FIVEDAY&amp;VAR:SYMBOL=B15CDJ&amp;VAR:INDEX=0"}</definedName>
    <definedName name="_436__FDSAUDITLINK__" hidden="1">{"fdsup://directions/FAT Viewer?action=UPDATE&amp;creator=factset&amp;DYN_ARGS=TRUE&amp;DOC_NAME=FAT:FQL_AUDITING_CLIENT_TEMPLATE.FAT&amp;display_string=Audit&amp;VAR:KEY=XWXABCNQPG&amp;VAR:QUERY=RkZfRUJJVChBTk4sLTEsLCxSUCk=&amp;WINDOW=FIRST_POPUP&amp;HEIGHT=450&amp;WIDTH=450&amp;START_MAXIMIZED=","FALSE&amp;VAR:CALENDAR=FIVEDAY&amp;VAR:SYMBOL=B15CDJ&amp;VAR:INDEX=0"}</definedName>
    <definedName name="_437__FDSAUDITLINK__" localSheetId="11" hidden="1">{"fdsup://directions/FAT Viewer?action=UPDATE&amp;creator=factset&amp;DYN_ARGS=TRUE&amp;DOC_NAME=FAT:FQL_AUDITING_CLIENT_TEMPLATE.FAT&amp;display_string=Audit&amp;VAR:KEY=FAZMXKHARM&amp;VAR:QUERY=RkZfRUJJVChBTk4sLTIsLCxSUCk=&amp;WINDOW=FIRST_POPUP&amp;HEIGHT=450&amp;WIDTH=450&amp;START_MAXIMIZED=","FALSE&amp;VAR:CALENDAR=FIVEDAY&amp;VAR:SYMBOL=B15CDJ&amp;VAR:INDEX=0"}</definedName>
    <definedName name="_437__FDSAUDITLINK__" localSheetId="3" hidden="1">{"fdsup://directions/FAT Viewer?action=UPDATE&amp;creator=factset&amp;DYN_ARGS=TRUE&amp;DOC_NAME=FAT:FQL_AUDITING_CLIENT_TEMPLATE.FAT&amp;display_string=Audit&amp;VAR:KEY=FAZMXKHARM&amp;VAR:QUERY=RkZfRUJJVChBTk4sLTIsLCxSUCk=&amp;WINDOW=FIRST_POPUP&amp;HEIGHT=450&amp;WIDTH=450&amp;START_MAXIMIZED=","FALSE&amp;VAR:CALENDAR=FIVEDAY&amp;VAR:SYMBOL=B15CDJ&amp;VAR:INDEX=0"}</definedName>
    <definedName name="_437__FDSAUDITLINK__" hidden="1">{"fdsup://directions/FAT Viewer?action=UPDATE&amp;creator=factset&amp;DYN_ARGS=TRUE&amp;DOC_NAME=FAT:FQL_AUDITING_CLIENT_TEMPLATE.FAT&amp;display_string=Audit&amp;VAR:KEY=FAZMXKHARM&amp;VAR:QUERY=RkZfRUJJVChBTk4sLTIsLCxSUCk=&amp;WINDOW=FIRST_POPUP&amp;HEIGHT=450&amp;WIDTH=450&amp;START_MAXIMIZED=","FALSE&amp;VAR:CALENDAR=FIVEDAY&amp;VAR:SYMBOL=B15CDJ&amp;VAR:INDEX=0"}</definedName>
    <definedName name="_438__FDSAUDITLINK__" localSheetId="11" hidden="1">{"fdsup://directions/FAT Viewer?action=UPDATE&amp;creator=factset&amp;DYN_ARGS=TRUE&amp;DOC_NAME=FAT:FQL_AUDITING_CLIENT_TEMPLATE.FAT&amp;display_string=Audit&amp;VAR:KEY=LSJOLSFOZQ&amp;VAR:QUERY=RkZfRUJJVERBKEFOTiwtMSwsLFJQKQ==&amp;WINDOW=FIRST_POPUP&amp;HEIGHT=450&amp;WIDTH=450&amp;START_MAXIMI","ZED=FALSE&amp;VAR:CALENDAR=FIVEDAY&amp;VAR:SYMBOL=B15CDJ&amp;VAR:INDEX=0"}</definedName>
    <definedName name="_438__FDSAUDITLINK__" localSheetId="3" hidden="1">{"fdsup://directions/FAT Viewer?action=UPDATE&amp;creator=factset&amp;DYN_ARGS=TRUE&amp;DOC_NAME=FAT:FQL_AUDITING_CLIENT_TEMPLATE.FAT&amp;display_string=Audit&amp;VAR:KEY=LSJOLSFOZQ&amp;VAR:QUERY=RkZfRUJJVERBKEFOTiwtMSwsLFJQKQ==&amp;WINDOW=FIRST_POPUP&amp;HEIGHT=450&amp;WIDTH=450&amp;START_MAXIMI","ZED=FALSE&amp;VAR:CALENDAR=FIVEDAY&amp;VAR:SYMBOL=B15CDJ&amp;VAR:INDEX=0"}</definedName>
    <definedName name="_438__FDSAUDITLINK__" hidden="1">{"fdsup://directions/FAT Viewer?action=UPDATE&amp;creator=factset&amp;DYN_ARGS=TRUE&amp;DOC_NAME=FAT:FQL_AUDITING_CLIENT_TEMPLATE.FAT&amp;display_string=Audit&amp;VAR:KEY=LSJOLSFOZQ&amp;VAR:QUERY=RkZfRUJJVERBKEFOTiwtMSwsLFJQKQ==&amp;WINDOW=FIRST_POPUP&amp;HEIGHT=450&amp;WIDTH=450&amp;START_MAXIMI","ZED=FALSE&amp;VAR:CALENDAR=FIVEDAY&amp;VAR:SYMBOL=B15CDJ&amp;VAR:INDEX=0"}</definedName>
    <definedName name="_439__FDSAUDITLINK__" localSheetId="11" hidden="1">{"fdsup://directions/FAT Viewer?action=UPDATE&amp;creator=factset&amp;DYN_ARGS=TRUE&amp;DOC_NAME=FAT:FQL_AUDITING_CLIENT_TEMPLATE.FAT&amp;display_string=Audit&amp;VAR:KEY=HEXYBOZULO&amp;VAR:QUERY=RkZfRUJJVERBKEFOTiwtMiwsLFJQKQ==&amp;WINDOW=FIRST_POPUP&amp;HEIGHT=450&amp;WIDTH=450&amp;START_MAXIMI","ZED=FALSE&amp;VAR:CALENDAR=FIVEDAY&amp;VAR:SYMBOL=B15CDJ&amp;VAR:INDEX=0"}</definedName>
    <definedName name="_439__FDSAUDITLINK__" localSheetId="3" hidden="1">{"fdsup://directions/FAT Viewer?action=UPDATE&amp;creator=factset&amp;DYN_ARGS=TRUE&amp;DOC_NAME=FAT:FQL_AUDITING_CLIENT_TEMPLATE.FAT&amp;display_string=Audit&amp;VAR:KEY=HEXYBOZULO&amp;VAR:QUERY=RkZfRUJJVERBKEFOTiwtMiwsLFJQKQ==&amp;WINDOW=FIRST_POPUP&amp;HEIGHT=450&amp;WIDTH=450&amp;START_MAXIMI","ZED=FALSE&amp;VAR:CALENDAR=FIVEDAY&amp;VAR:SYMBOL=B15CDJ&amp;VAR:INDEX=0"}</definedName>
    <definedName name="_439__FDSAUDITLINK__" hidden="1">{"fdsup://directions/FAT Viewer?action=UPDATE&amp;creator=factset&amp;DYN_ARGS=TRUE&amp;DOC_NAME=FAT:FQL_AUDITING_CLIENT_TEMPLATE.FAT&amp;display_string=Audit&amp;VAR:KEY=HEXYBOZULO&amp;VAR:QUERY=RkZfRUJJVERBKEFOTiwtMiwsLFJQKQ==&amp;WINDOW=FIRST_POPUP&amp;HEIGHT=450&amp;WIDTH=450&amp;START_MAXIMI","ZED=FALSE&amp;VAR:CALENDAR=FIVEDAY&amp;VAR:SYMBOL=B15CDJ&amp;VAR:INDEX=0"}</definedName>
    <definedName name="_44__FDSAUDITLINK__" localSheetId="11" hidden="1">{"fdsup://directions/FAT Viewer?action=UPDATE&amp;creator=factset&amp;DYN_ARGS=TRUE&amp;DOC_NAME=FAT:FQL_AUDITING_CLIENT_TEMPLATE.FAT&amp;display_string=Audit&amp;VAR:KEY=JQBMXUPMFC&amp;VAR:QUERY=RkZfQ0FQRVgoQU5OLC0xLCwsUlAp&amp;WINDOW=FIRST_POPUP&amp;HEIGHT=450&amp;WIDTH=450&amp;START_MAXIMIZED=","FALSE&amp;VAR:CALENDAR=FIVEDAY&amp;VAR:SYMBOL=B17ZL5&amp;VAR:INDEX=0"}</definedName>
    <definedName name="_44__FDSAUDITLINK__" localSheetId="3" hidden="1">{"fdsup://directions/FAT Viewer?action=UPDATE&amp;creator=factset&amp;DYN_ARGS=TRUE&amp;DOC_NAME=FAT:FQL_AUDITING_CLIENT_TEMPLATE.FAT&amp;display_string=Audit&amp;VAR:KEY=JQBMXUPMFC&amp;VAR:QUERY=RkZfQ0FQRVgoQU5OLC0xLCwsUlAp&amp;WINDOW=FIRST_POPUP&amp;HEIGHT=450&amp;WIDTH=450&amp;START_MAXIMIZED=","FALSE&amp;VAR:CALENDAR=FIVEDAY&amp;VAR:SYMBOL=B17ZL5&amp;VAR:INDEX=0"}</definedName>
    <definedName name="_44__FDSAUDITLINK__" hidden="1">{"fdsup://directions/FAT Viewer?action=UPDATE&amp;creator=factset&amp;DYN_ARGS=TRUE&amp;DOC_NAME=FAT:FQL_AUDITING_CLIENT_TEMPLATE.FAT&amp;display_string=Audit&amp;VAR:KEY=JQBMXUPMFC&amp;VAR:QUERY=RkZfQ0FQRVgoQU5OLC0xLCwsUlAp&amp;WINDOW=FIRST_POPUP&amp;HEIGHT=450&amp;WIDTH=450&amp;START_MAXIMIZED=","FALSE&amp;VAR:CALENDAR=FIVEDAY&amp;VAR:SYMBOL=B17ZL5&amp;VAR:INDEX=0"}</definedName>
    <definedName name="_440__FDSAUDITLINK__" localSheetId="11" hidden="1">{"fdsup://directions/FAT Viewer?action=UPDATE&amp;creator=factset&amp;DYN_ARGS=TRUE&amp;DOC_NAME=FAT:FQL_AUDITING_CLIENT_TEMPLATE.FAT&amp;display_string=Audit&amp;VAR:KEY=XCFMPYZQPU&amp;VAR:QUERY=RkZfQ0FQRVgoQU5OLDAsLCxSUCk=&amp;WINDOW=FIRST_POPUP&amp;HEIGHT=450&amp;WIDTH=450&amp;START_MAXIMIZED=","FALSE&amp;VAR:CALENDAR=FIVEDAY&amp;VAR:SYMBOL=B29630&amp;VAR:INDEX=0"}</definedName>
    <definedName name="_440__FDSAUDITLINK__" localSheetId="3" hidden="1">{"fdsup://directions/FAT Viewer?action=UPDATE&amp;creator=factset&amp;DYN_ARGS=TRUE&amp;DOC_NAME=FAT:FQL_AUDITING_CLIENT_TEMPLATE.FAT&amp;display_string=Audit&amp;VAR:KEY=XCFMPYZQPU&amp;VAR:QUERY=RkZfQ0FQRVgoQU5OLDAsLCxSUCk=&amp;WINDOW=FIRST_POPUP&amp;HEIGHT=450&amp;WIDTH=450&amp;START_MAXIMIZED=","FALSE&amp;VAR:CALENDAR=FIVEDAY&amp;VAR:SYMBOL=B29630&amp;VAR:INDEX=0"}</definedName>
    <definedName name="_440__FDSAUDITLINK__" hidden="1">{"fdsup://directions/FAT Viewer?action=UPDATE&amp;creator=factset&amp;DYN_ARGS=TRUE&amp;DOC_NAME=FAT:FQL_AUDITING_CLIENT_TEMPLATE.FAT&amp;display_string=Audit&amp;VAR:KEY=XCFMPYZQPU&amp;VAR:QUERY=RkZfQ0FQRVgoQU5OLDAsLCxSUCk=&amp;WINDOW=FIRST_POPUP&amp;HEIGHT=450&amp;WIDTH=450&amp;START_MAXIMIZED=","FALSE&amp;VAR:CALENDAR=FIVEDAY&amp;VAR:SYMBOL=B29630&amp;VAR:INDEX=0"}</definedName>
    <definedName name="_441__FDSAUDITLINK__" localSheetId="11" hidden="1">{"fdsup://directions/FAT Viewer?action=UPDATE&amp;creator=factset&amp;DYN_ARGS=TRUE&amp;DOC_NAME=FAT:FQL_AUDITING_CLIENT_TEMPLATE.FAT&amp;display_string=Audit&amp;VAR:KEY=TQBODQZYHE&amp;VAR:QUERY=RkZfQ0FQRVgoQU5OLC0xLCwsUlAp&amp;WINDOW=FIRST_POPUP&amp;HEIGHT=450&amp;WIDTH=450&amp;START_MAXIMIZED=","FALSE&amp;VAR:CALENDAR=FIVEDAY&amp;VAR:SYMBOL=B29630&amp;VAR:INDEX=0"}</definedName>
    <definedName name="_441__FDSAUDITLINK__" localSheetId="3" hidden="1">{"fdsup://directions/FAT Viewer?action=UPDATE&amp;creator=factset&amp;DYN_ARGS=TRUE&amp;DOC_NAME=FAT:FQL_AUDITING_CLIENT_TEMPLATE.FAT&amp;display_string=Audit&amp;VAR:KEY=TQBODQZYHE&amp;VAR:QUERY=RkZfQ0FQRVgoQU5OLC0xLCwsUlAp&amp;WINDOW=FIRST_POPUP&amp;HEIGHT=450&amp;WIDTH=450&amp;START_MAXIMIZED=","FALSE&amp;VAR:CALENDAR=FIVEDAY&amp;VAR:SYMBOL=B29630&amp;VAR:INDEX=0"}</definedName>
    <definedName name="_441__FDSAUDITLINK__" hidden="1">{"fdsup://directions/FAT Viewer?action=UPDATE&amp;creator=factset&amp;DYN_ARGS=TRUE&amp;DOC_NAME=FAT:FQL_AUDITING_CLIENT_TEMPLATE.FAT&amp;display_string=Audit&amp;VAR:KEY=TQBODQZYHE&amp;VAR:QUERY=RkZfQ0FQRVgoQU5OLC0xLCwsUlAp&amp;WINDOW=FIRST_POPUP&amp;HEIGHT=450&amp;WIDTH=450&amp;START_MAXIMIZED=","FALSE&amp;VAR:CALENDAR=FIVEDAY&amp;VAR:SYMBOL=B29630&amp;VAR:INDEX=0"}</definedName>
    <definedName name="_442__FDSAUDITLINK__" localSheetId="11" hidden="1">{"fdsup://directions/FAT Viewer?action=UPDATE&amp;creator=factset&amp;DYN_ARGS=TRUE&amp;DOC_NAME=FAT:FQL_AUDITING_CLIENT_TEMPLATE.FAT&amp;display_string=Audit&amp;VAR:KEY=RCZEBGRMLS&amp;VAR:QUERY=RkZfQ0FQRVgoQU5OLC0yLCwsUlAp&amp;WINDOW=FIRST_POPUP&amp;HEIGHT=450&amp;WIDTH=450&amp;START_MAXIMIZED=","FALSE&amp;VAR:CALENDAR=FIVEDAY&amp;VAR:SYMBOL=B29630&amp;VAR:INDEX=0"}</definedName>
    <definedName name="_442__FDSAUDITLINK__" localSheetId="3" hidden="1">{"fdsup://directions/FAT Viewer?action=UPDATE&amp;creator=factset&amp;DYN_ARGS=TRUE&amp;DOC_NAME=FAT:FQL_AUDITING_CLIENT_TEMPLATE.FAT&amp;display_string=Audit&amp;VAR:KEY=RCZEBGRMLS&amp;VAR:QUERY=RkZfQ0FQRVgoQU5OLC0yLCwsUlAp&amp;WINDOW=FIRST_POPUP&amp;HEIGHT=450&amp;WIDTH=450&amp;START_MAXIMIZED=","FALSE&amp;VAR:CALENDAR=FIVEDAY&amp;VAR:SYMBOL=B29630&amp;VAR:INDEX=0"}</definedName>
    <definedName name="_442__FDSAUDITLINK__" hidden="1">{"fdsup://directions/FAT Viewer?action=UPDATE&amp;creator=factset&amp;DYN_ARGS=TRUE&amp;DOC_NAME=FAT:FQL_AUDITING_CLIENT_TEMPLATE.FAT&amp;display_string=Audit&amp;VAR:KEY=RCZEBGRMLS&amp;VAR:QUERY=RkZfQ0FQRVgoQU5OLC0yLCwsUlAp&amp;WINDOW=FIRST_POPUP&amp;HEIGHT=450&amp;WIDTH=450&amp;START_MAXIMIZED=","FALSE&amp;VAR:CALENDAR=FIVEDAY&amp;VAR:SYMBOL=B29630&amp;VAR:INDEX=0"}</definedName>
    <definedName name="_443__FDSAUDITLINK__" localSheetId="11" hidden="1">{"fdsup://directions/FAT Viewer?action=UPDATE&amp;creator=factset&amp;DYN_ARGS=TRUE&amp;DOC_NAME=FAT:FQL_AUDITING_CLIENT_TEMPLATE.FAT&amp;display_string=Audit&amp;VAR:KEY=FQZWBGXGFW&amp;VAR:QUERY=RkZfTkVUX0lOQyhBTk4sLTIsLCxSUCk=&amp;WINDOW=FIRST_POPUP&amp;HEIGHT=450&amp;WIDTH=450&amp;START_MAXIMI","ZED=FALSE&amp;VAR:CALENDAR=FIVEDAY&amp;VAR:SYMBOL=B29630&amp;VAR:INDEX=0"}</definedName>
    <definedName name="_443__FDSAUDITLINK__" localSheetId="3" hidden="1">{"fdsup://directions/FAT Viewer?action=UPDATE&amp;creator=factset&amp;DYN_ARGS=TRUE&amp;DOC_NAME=FAT:FQL_AUDITING_CLIENT_TEMPLATE.FAT&amp;display_string=Audit&amp;VAR:KEY=FQZWBGXGFW&amp;VAR:QUERY=RkZfTkVUX0lOQyhBTk4sLTIsLCxSUCk=&amp;WINDOW=FIRST_POPUP&amp;HEIGHT=450&amp;WIDTH=450&amp;START_MAXIMI","ZED=FALSE&amp;VAR:CALENDAR=FIVEDAY&amp;VAR:SYMBOL=B29630&amp;VAR:INDEX=0"}</definedName>
    <definedName name="_443__FDSAUDITLINK__" hidden="1">{"fdsup://directions/FAT Viewer?action=UPDATE&amp;creator=factset&amp;DYN_ARGS=TRUE&amp;DOC_NAME=FAT:FQL_AUDITING_CLIENT_TEMPLATE.FAT&amp;display_string=Audit&amp;VAR:KEY=FQZWBGXGFW&amp;VAR:QUERY=RkZfTkVUX0lOQyhBTk4sLTIsLCxSUCk=&amp;WINDOW=FIRST_POPUP&amp;HEIGHT=450&amp;WIDTH=450&amp;START_MAXIMI","ZED=FALSE&amp;VAR:CALENDAR=FIVEDAY&amp;VAR:SYMBOL=B29630&amp;VAR:INDEX=0"}</definedName>
    <definedName name="_444__FDSAUDITLINK__" localSheetId="11" hidden="1">{"fdsup://directions/FAT Viewer?action=UPDATE&amp;creator=factset&amp;DYN_ARGS=TRUE&amp;DOC_NAME=FAT:FQL_AUDITING_CLIENT_TEMPLATE.FAT&amp;display_string=Audit&amp;VAR:KEY=LKDEXEBOJU&amp;VAR:QUERY=RkZfRUJJVChBTk4sLTIsLCxSUCk=&amp;WINDOW=FIRST_POPUP&amp;HEIGHT=450&amp;WIDTH=450&amp;START_MAXIMIZED=","FALSE&amp;VAR:CALENDAR=FIVEDAY&amp;VAR:SYMBOL=B29630&amp;VAR:INDEX=0"}</definedName>
    <definedName name="_444__FDSAUDITLINK__" localSheetId="3" hidden="1">{"fdsup://directions/FAT Viewer?action=UPDATE&amp;creator=factset&amp;DYN_ARGS=TRUE&amp;DOC_NAME=FAT:FQL_AUDITING_CLIENT_TEMPLATE.FAT&amp;display_string=Audit&amp;VAR:KEY=LKDEXEBOJU&amp;VAR:QUERY=RkZfRUJJVChBTk4sLTIsLCxSUCk=&amp;WINDOW=FIRST_POPUP&amp;HEIGHT=450&amp;WIDTH=450&amp;START_MAXIMIZED=","FALSE&amp;VAR:CALENDAR=FIVEDAY&amp;VAR:SYMBOL=B29630&amp;VAR:INDEX=0"}</definedName>
    <definedName name="_444__FDSAUDITLINK__" hidden="1">{"fdsup://directions/FAT Viewer?action=UPDATE&amp;creator=factset&amp;DYN_ARGS=TRUE&amp;DOC_NAME=FAT:FQL_AUDITING_CLIENT_TEMPLATE.FAT&amp;display_string=Audit&amp;VAR:KEY=LKDEXEBOJU&amp;VAR:QUERY=RkZfRUJJVChBTk4sLTIsLCxSUCk=&amp;WINDOW=FIRST_POPUP&amp;HEIGHT=450&amp;WIDTH=450&amp;START_MAXIMIZED=","FALSE&amp;VAR:CALENDAR=FIVEDAY&amp;VAR:SYMBOL=B29630&amp;VAR:INDEX=0"}</definedName>
    <definedName name="_445__FDSAUDITLINK__" localSheetId="11" hidden="1">{"fdsup://directions/FAT Viewer?action=UPDATE&amp;creator=factset&amp;DYN_ARGS=TRUE&amp;DOC_NAME=FAT:FQL_AUDITING_CLIENT_TEMPLATE.FAT&amp;display_string=Audit&amp;VAR:KEY=BINGZKXYBG&amp;VAR:QUERY=RkZfRUJJVERBKEFOTiwtMiwsLFJQKQ==&amp;WINDOW=FIRST_POPUP&amp;HEIGHT=450&amp;WIDTH=450&amp;START_MAXIMI","ZED=FALSE&amp;VAR:CALENDAR=FIVEDAY&amp;VAR:SYMBOL=B29630&amp;VAR:INDEX=0"}</definedName>
    <definedName name="_445__FDSAUDITLINK__" localSheetId="3" hidden="1">{"fdsup://directions/FAT Viewer?action=UPDATE&amp;creator=factset&amp;DYN_ARGS=TRUE&amp;DOC_NAME=FAT:FQL_AUDITING_CLIENT_TEMPLATE.FAT&amp;display_string=Audit&amp;VAR:KEY=BINGZKXYBG&amp;VAR:QUERY=RkZfRUJJVERBKEFOTiwtMiwsLFJQKQ==&amp;WINDOW=FIRST_POPUP&amp;HEIGHT=450&amp;WIDTH=450&amp;START_MAXIMI","ZED=FALSE&amp;VAR:CALENDAR=FIVEDAY&amp;VAR:SYMBOL=B29630&amp;VAR:INDEX=0"}</definedName>
    <definedName name="_445__FDSAUDITLINK__" hidden="1">{"fdsup://directions/FAT Viewer?action=UPDATE&amp;creator=factset&amp;DYN_ARGS=TRUE&amp;DOC_NAME=FAT:FQL_AUDITING_CLIENT_TEMPLATE.FAT&amp;display_string=Audit&amp;VAR:KEY=BINGZKXYBG&amp;VAR:QUERY=RkZfRUJJVERBKEFOTiwtMiwsLFJQKQ==&amp;WINDOW=FIRST_POPUP&amp;HEIGHT=450&amp;WIDTH=450&amp;START_MAXIMI","ZED=FALSE&amp;VAR:CALENDAR=FIVEDAY&amp;VAR:SYMBOL=B29630&amp;VAR:INDEX=0"}</definedName>
    <definedName name="_446__FDSAUDITLINK__" localSheetId="11" hidden="1">{"fdsup://directions/FAT Viewer?action=UPDATE&amp;creator=factset&amp;DYN_ARGS=TRUE&amp;DOC_NAME=FAT:FQL_AUDITING_CLIENT_TEMPLATE.FAT&amp;display_string=Audit&amp;VAR:KEY=FILUHMTOTK&amp;VAR:QUERY=RkZfQ0FQRVgoQU5OLDAsLCxSUCk=&amp;WINDOW=FIRST_POPUP&amp;HEIGHT=450&amp;WIDTH=450&amp;START_MAXIMIZED=","FALSE&amp;VAR:CALENDAR=FIVEDAY&amp;VAR:SYMBOL=B0WFZ2&amp;VAR:INDEX=0"}</definedName>
    <definedName name="_446__FDSAUDITLINK__" localSheetId="3" hidden="1">{"fdsup://directions/FAT Viewer?action=UPDATE&amp;creator=factset&amp;DYN_ARGS=TRUE&amp;DOC_NAME=FAT:FQL_AUDITING_CLIENT_TEMPLATE.FAT&amp;display_string=Audit&amp;VAR:KEY=FILUHMTOTK&amp;VAR:QUERY=RkZfQ0FQRVgoQU5OLDAsLCxSUCk=&amp;WINDOW=FIRST_POPUP&amp;HEIGHT=450&amp;WIDTH=450&amp;START_MAXIMIZED=","FALSE&amp;VAR:CALENDAR=FIVEDAY&amp;VAR:SYMBOL=B0WFZ2&amp;VAR:INDEX=0"}</definedName>
    <definedName name="_446__FDSAUDITLINK__" hidden="1">{"fdsup://directions/FAT Viewer?action=UPDATE&amp;creator=factset&amp;DYN_ARGS=TRUE&amp;DOC_NAME=FAT:FQL_AUDITING_CLIENT_TEMPLATE.FAT&amp;display_string=Audit&amp;VAR:KEY=FILUHMTOTK&amp;VAR:QUERY=RkZfQ0FQRVgoQU5OLDAsLCxSUCk=&amp;WINDOW=FIRST_POPUP&amp;HEIGHT=450&amp;WIDTH=450&amp;START_MAXIMIZED=","FALSE&amp;VAR:CALENDAR=FIVEDAY&amp;VAR:SYMBOL=B0WFZ2&amp;VAR:INDEX=0"}</definedName>
    <definedName name="_447__FDSAUDITLINK__" localSheetId="11" hidden="1">{"fdsup://directions/FAT Viewer?action=UPDATE&amp;creator=factset&amp;DYN_ARGS=TRUE&amp;DOC_NAME=FAT:FQL_AUDITING_CLIENT_TEMPLATE.FAT&amp;display_string=Audit&amp;VAR:KEY=TYZAXQFKXW&amp;VAR:QUERY=RkZfQ0FQRVgoQU5OLC0xLCwsUlAp&amp;WINDOW=FIRST_POPUP&amp;HEIGHT=450&amp;WIDTH=450&amp;START_MAXIMIZED=","FALSE&amp;VAR:CALENDAR=FIVEDAY&amp;VAR:SYMBOL=B0WFZ2&amp;VAR:INDEX=0"}</definedName>
    <definedName name="_447__FDSAUDITLINK__" localSheetId="3" hidden="1">{"fdsup://directions/FAT Viewer?action=UPDATE&amp;creator=factset&amp;DYN_ARGS=TRUE&amp;DOC_NAME=FAT:FQL_AUDITING_CLIENT_TEMPLATE.FAT&amp;display_string=Audit&amp;VAR:KEY=TYZAXQFKXW&amp;VAR:QUERY=RkZfQ0FQRVgoQU5OLC0xLCwsUlAp&amp;WINDOW=FIRST_POPUP&amp;HEIGHT=450&amp;WIDTH=450&amp;START_MAXIMIZED=","FALSE&amp;VAR:CALENDAR=FIVEDAY&amp;VAR:SYMBOL=B0WFZ2&amp;VAR:INDEX=0"}</definedName>
    <definedName name="_447__FDSAUDITLINK__" hidden="1">{"fdsup://directions/FAT Viewer?action=UPDATE&amp;creator=factset&amp;DYN_ARGS=TRUE&amp;DOC_NAME=FAT:FQL_AUDITING_CLIENT_TEMPLATE.FAT&amp;display_string=Audit&amp;VAR:KEY=TYZAXQFKXW&amp;VAR:QUERY=RkZfQ0FQRVgoQU5OLC0xLCwsUlAp&amp;WINDOW=FIRST_POPUP&amp;HEIGHT=450&amp;WIDTH=450&amp;START_MAXIMIZED=","FALSE&amp;VAR:CALENDAR=FIVEDAY&amp;VAR:SYMBOL=B0WFZ2&amp;VAR:INDEX=0"}</definedName>
    <definedName name="_448__FDSAUDITLINK__" localSheetId="11" hidden="1">{"fdsup://directions/FAT Viewer?action=UPDATE&amp;creator=factset&amp;DYN_ARGS=TRUE&amp;DOC_NAME=FAT:FQL_AUDITING_CLIENT_TEMPLATE.FAT&amp;display_string=Audit&amp;VAR:KEY=JUJYLOROZA&amp;VAR:QUERY=RkZfQ0FQRVgoQU5OLC0yLCwsUlAp&amp;WINDOW=FIRST_POPUP&amp;HEIGHT=450&amp;WIDTH=450&amp;START_MAXIMIZED=","FALSE&amp;VAR:CALENDAR=FIVEDAY&amp;VAR:SYMBOL=B0WFZ2&amp;VAR:INDEX=0"}</definedName>
    <definedName name="_448__FDSAUDITLINK__" localSheetId="3" hidden="1">{"fdsup://directions/FAT Viewer?action=UPDATE&amp;creator=factset&amp;DYN_ARGS=TRUE&amp;DOC_NAME=FAT:FQL_AUDITING_CLIENT_TEMPLATE.FAT&amp;display_string=Audit&amp;VAR:KEY=JUJYLOROZA&amp;VAR:QUERY=RkZfQ0FQRVgoQU5OLC0yLCwsUlAp&amp;WINDOW=FIRST_POPUP&amp;HEIGHT=450&amp;WIDTH=450&amp;START_MAXIMIZED=","FALSE&amp;VAR:CALENDAR=FIVEDAY&amp;VAR:SYMBOL=B0WFZ2&amp;VAR:INDEX=0"}</definedName>
    <definedName name="_448__FDSAUDITLINK__" hidden="1">{"fdsup://directions/FAT Viewer?action=UPDATE&amp;creator=factset&amp;DYN_ARGS=TRUE&amp;DOC_NAME=FAT:FQL_AUDITING_CLIENT_TEMPLATE.FAT&amp;display_string=Audit&amp;VAR:KEY=JUJYLOROZA&amp;VAR:QUERY=RkZfQ0FQRVgoQU5OLC0yLCwsUlAp&amp;WINDOW=FIRST_POPUP&amp;HEIGHT=450&amp;WIDTH=450&amp;START_MAXIMIZED=","FALSE&amp;VAR:CALENDAR=FIVEDAY&amp;VAR:SYMBOL=B0WFZ2&amp;VAR:INDEX=0"}</definedName>
    <definedName name="_449__FDSAUDITLINK__" localSheetId="11" hidden="1">{"fdsup://directions/FAT Viewer?action=UPDATE&amp;creator=factset&amp;DYN_ARGS=TRUE&amp;DOC_NAME=FAT:FQL_AUDITING_CLIENT_TEMPLATE.FAT&amp;display_string=Audit&amp;VAR:KEY=LOVIBWHCFC&amp;VAR:QUERY=RkZfTkVUX0lOQyhBTk4sLTEsLCxSUCk=&amp;WINDOW=FIRST_POPUP&amp;HEIGHT=450&amp;WIDTH=450&amp;START_MAXIMI","ZED=FALSE&amp;VAR:CALENDAR=FIVEDAY&amp;VAR:SYMBOL=B0WFZ2&amp;VAR:INDEX=0"}</definedName>
    <definedName name="_449__FDSAUDITLINK__" localSheetId="3" hidden="1">{"fdsup://directions/FAT Viewer?action=UPDATE&amp;creator=factset&amp;DYN_ARGS=TRUE&amp;DOC_NAME=FAT:FQL_AUDITING_CLIENT_TEMPLATE.FAT&amp;display_string=Audit&amp;VAR:KEY=LOVIBWHCFC&amp;VAR:QUERY=RkZfTkVUX0lOQyhBTk4sLTEsLCxSUCk=&amp;WINDOW=FIRST_POPUP&amp;HEIGHT=450&amp;WIDTH=450&amp;START_MAXIMI","ZED=FALSE&amp;VAR:CALENDAR=FIVEDAY&amp;VAR:SYMBOL=B0WFZ2&amp;VAR:INDEX=0"}</definedName>
    <definedName name="_449__FDSAUDITLINK__" hidden="1">{"fdsup://directions/FAT Viewer?action=UPDATE&amp;creator=factset&amp;DYN_ARGS=TRUE&amp;DOC_NAME=FAT:FQL_AUDITING_CLIENT_TEMPLATE.FAT&amp;display_string=Audit&amp;VAR:KEY=LOVIBWHCFC&amp;VAR:QUERY=RkZfTkVUX0lOQyhBTk4sLTEsLCxSUCk=&amp;WINDOW=FIRST_POPUP&amp;HEIGHT=450&amp;WIDTH=450&amp;START_MAXIMI","ZED=FALSE&amp;VAR:CALENDAR=FIVEDAY&amp;VAR:SYMBOL=B0WFZ2&amp;VAR:INDEX=0"}</definedName>
    <definedName name="_45__FDSAUDITLINK__" localSheetId="11" hidden="1">{"fdsup://directions/FAT Viewer?action=UPDATE&amp;creator=factset&amp;DYN_ARGS=TRUE&amp;DOC_NAME=FAT:FQL_AUDITING_CLIENT_TEMPLATE.FAT&amp;display_string=Audit&amp;VAR:KEY=RGHUDUTGTY&amp;VAR:QUERY=RkZfQ0FQRVgoQU5OLC0yLCwsUlAp&amp;WINDOW=FIRST_POPUP&amp;HEIGHT=450&amp;WIDTH=450&amp;START_MAXIMIZED=","FALSE&amp;VAR:CALENDAR=FIVEDAY&amp;VAR:SYMBOL=B17ZL5&amp;VAR:INDEX=0"}</definedName>
    <definedName name="_45__FDSAUDITLINK__" localSheetId="3" hidden="1">{"fdsup://directions/FAT Viewer?action=UPDATE&amp;creator=factset&amp;DYN_ARGS=TRUE&amp;DOC_NAME=FAT:FQL_AUDITING_CLIENT_TEMPLATE.FAT&amp;display_string=Audit&amp;VAR:KEY=RGHUDUTGTY&amp;VAR:QUERY=RkZfQ0FQRVgoQU5OLC0yLCwsUlAp&amp;WINDOW=FIRST_POPUP&amp;HEIGHT=450&amp;WIDTH=450&amp;START_MAXIMIZED=","FALSE&amp;VAR:CALENDAR=FIVEDAY&amp;VAR:SYMBOL=B17ZL5&amp;VAR:INDEX=0"}</definedName>
    <definedName name="_45__FDSAUDITLINK__" hidden="1">{"fdsup://directions/FAT Viewer?action=UPDATE&amp;creator=factset&amp;DYN_ARGS=TRUE&amp;DOC_NAME=FAT:FQL_AUDITING_CLIENT_TEMPLATE.FAT&amp;display_string=Audit&amp;VAR:KEY=RGHUDUTGTY&amp;VAR:QUERY=RkZfQ0FQRVgoQU5OLC0yLCwsUlAp&amp;WINDOW=FIRST_POPUP&amp;HEIGHT=450&amp;WIDTH=450&amp;START_MAXIMIZED=","FALSE&amp;VAR:CALENDAR=FIVEDAY&amp;VAR:SYMBOL=B17ZL5&amp;VAR:INDEX=0"}</definedName>
    <definedName name="_450__FDSAUDITLINK__" localSheetId="11" hidden="1">{"fdsup://directions/FAT Viewer?action=UPDATE&amp;creator=factset&amp;DYN_ARGS=TRUE&amp;DOC_NAME=FAT:FQL_AUDITING_CLIENT_TEMPLATE.FAT&amp;display_string=Audit&amp;VAR:KEY=ZKLGVKJWJQ&amp;VAR:QUERY=RkZfTkVUX0lOQyhBTk4sLTIsLCxSUCk=&amp;WINDOW=FIRST_POPUP&amp;HEIGHT=450&amp;WIDTH=450&amp;START_MAXIMI","ZED=FALSE&amp;VAR:CALENDAR=FIVEDAY&amp;VAR:SYMBOL=B0WFZ2&amp;VAR:INDEX=0"}</definedName>
    <definedName name="_450__FDSAUDITLINK__" localSheetId="3" hidden="1">{"fdsup://directions/FAT Viewer?action=UPDATE&amp;creator=factset&amp;DYN_ARGS=TRUE&amp;DOC_NAME=FAT:FQL_AUDITING_CLIENT_TEMPLATE.FAT&amp;display_string=Audit&amp;VAR:KEY=ZKLGVKJWJQ&amp;VAR:QUERY=RkZfTkVUX0lOQyhBTk4sLTIsLCxSUCk=&amp;WINDOW=FIRST_POPUP&amp;HEIGHT=450&amp;WIDTH=450&amp;START_MAXIMI","ZED=FALSE&amp;VAR:CALENDAR=FIVEDAY&amp;VAR:SYMBOL=B0WFZ2&amp;VAR:INDEX=0"}</definedName>
    <definedName name="_450__FDSAUDITLINK__" hidden="1">{"fdsup://directions/FAT Viewer?action=UPDATE&amp;creator=factset&amp;DYN_ARGS=TRUE&amp;DOC_NAME=FAT:FQL_AUDITING_CLIENT_TEMPLATE.FAT&amp;display_string=Audit&amp;VAR:KEY=ZKLGVKJWJQ&amp;VAR:QUERY=RkZfTkVUX0lOQyhBTk4sLTIsLCxSUCk=&amp;WINDOW=FIRST_POPUP&amp;HEIGHT=450&amp;WIDTH=450&amp;START_MAXIMI","ZED=FALSE&amp;VAR:CALENDAR=FIVEDAY&amp;VAR:SYMBOL=B0WFZ2&amp;VAR:INDEX=0"}</definedName>
    <definedName name="_451__FDSAUDITLINK__" localSheetId="11" hidden="1">{"fdsup://directions/FAT Viewer?action=UPDATE&amp;creator=factset&amp;DYN_ARGS=TRUE&amp;DOC_NAME=FAT:FQL_AUDITING_CLIENT_TEMPLATE.FAT&amp;display_string=Audit&amp;VAR:KEY=VUZMNYNKLQ&amp;VAR:QUERY=RkZfRUJJVChBTk4sLTEsLCxSUCk=&amp;WINDOW=FIRST_POPUP&amp;HEIGHT=450&amp;WIDTH=450&amp;START_MAXIMIZED=","FALSE&amp;VAR:CALENDAR=FIVEDAY&amp;VAR:SYMBOL=B0WFZ2&amp;VAR:INDEX=0"}</definedName>
    <definedName name="_451__FDSAUDITLINK__" localSheetId="3" hidden="1">{"fdsup://directions/FAT Viewer?action=UPDATE&amp;creator=factset&amp;DYN_ARGS=TRUE&amp;DOC_NAME=FAT:FQL_AUDITING_CLIENT_TEMPLATE.FAT&amp;display_string=Audit&amp;VAR:KEY=VUZMNYNKLQ&amp;VAR:QUERY=RkZfRUJJVChBTk4sLTEsLCxSUCk=&amp;WINDOW=FIRST_POPUP&amp;HEIGHT=450&amp;WIDTH=450&amp;START_MAXIMIZED=","FALSE&amp;VAR:CALENDAR=FIVEDAY&amp;VAR:SYMBOL=B0WFZ2&amp;VAR:INDEX=0"}</definedName>
    <definedName name="_451__FDSAUDITLINK__" hidden="1">{"fdsup://directions/FAT Viewer?action=UPDATE&amp;creator=factset&amp;DYN_ARGS=TRUE&amp;DOC_NAME=FAT:FQL_AUDITING_CLIENT_TEMPLATE.FAT&amp;display_string=Audit&amp;VAR:KEY=VUZMNYNKLQ&amp;VAR:QUERY=RkZfRUJJVChBTk4sLTEsLCxSUCk=&amp;WINDOW=FIRST_POPUP&amp;HEIGHT=450&amp;WIDTH=450&amp;START_MAXIMIZED=","FALSE&amp;VAR:CALENDAR=FIVEDAY&amp;VAR:SYMBOL=B0WFZ2&amp;VAR:INDEX=0"}</definedName>
    <definedName name="_452__FDSAUDITLINK__" localSheetId="11" hidden="1">{"fdsup://directions/FAT Viewer?action=UPDATE&amp;creator=factset&amp;DYN_ARGS=TRUE&amp;DOC_NAME=FAT:FQL_AUDITING_CLIENT_TEMPLATE.FAT&amp;display_string=Audit&amp;VAR:KEY=BIXYTMDCXE&amp;VAR:QUERY=RkZfRUJJVChBTk4sLTIsLCxSUCk=&amp;WINDOW=FIRST_POPUP&amp;HEIGHT=450&amp;WIDTH=450&amp;START_MAXIMIZED=","FALSE&amp;VAR:CALENDAR=FIVEDAY&amp;VAR:SYMBOL=B0WFZ2&amp;VAR:INDEX=0"}</definedName>
    <definedName name="_452__FDSAUDITLINK__" localSheetId="3" hidden="1">{"fdsup://directions/FAT Viewer?action=UPDATE&amp;creator=factset&amp;DYN_ARGS=TRUE&amp;DOC_NAME=FAT:FQL_AUDITING_CLIENT_TEMPLATE.FAT&amp;display_string=Audit&amp;VAR:KEY=BIXYTMDCXE&amp;VAR:QUERY=RkZfRUJJVChBTk4sLTIsLCxSUCk=&amp;WINDOW=FIRST_POPUP&amp;HEIGHT=450&amp;WIDTH=450&amp;START_MAXIMIZED=","FALSE&amp;VAR:CALENDAR=FIVEDAY&amp;VAR:SYMBOL=B0WFZ2&amp;VAR:INDEX=0"}</definedName>
    <definedName name="_452__FDSAUDITLINK__" hidden="1">{"fdsup://directions/FAT Viewer?action=UPDATE&amp;creator=factset&amp;DYN_ARGS=TRUE&amp;DOC_NAME=FAT:FQL_AUDITING_CLIENT_TEMPLATE.FAT&amp;display_string=Audit&amp;VAR:KEY=BIXYTMDCXE&amp;VAR:QUERY=RkZfRUJJVChBTk4sLTIsLCxSUCk=&amp;WINDOW=FIRST_POPUP&amp;HEIGHT=450&amp;WIDTH=450&amp;START_MAXIMIZED=","FALSE&amp;VAR:CALENDAR=FIVEDAY&amp;VAR:SYMBOL=B0WFZ2&amp;VAR:INDEX=0"}</definedName>
    <definedName name="_453__FDSAUDITLINK__" localSheetId="11" hidden="1">{"fdsup://directions/FAT Viewer?action=UPDATE&amp;creator=factset&amp;DYN_ARGS=TRUE&amp;DOC_NAME=FAT:FQL_AUDITING_CLIENT_TEMPLATE.FAT&amp;display_string=Audit&amp;VAR:KEY=JYXKNIHILE&amp;VAR:QUERY=RkZfRUJJVERBKEFOTiwtMSwsLFJQKQ==&amp;WINDOW=FIRST_POPUP&amp;HEIGHT=450&amp;WIDTH=450&amp;START_MAXIMI","ZED=FALSE&amp;VAR:CALENDAR=FIVEDAY&amp;VAR:SYMBOL=B0WFZ2&amp;VAR:INDEX=0"}</definedName>
    <definedName name="_453__FDSAUDITLINK__" localSheetId="3" hidden="1">{"fdsup://directions/FAT Viewer?action=UPDATE&amp;creator=factset&amp;DYN_ARGS=TRUE&amp;DOC_NAME=FAT:FQL_AUDITING_CLIENT_TEMPLATE.FAT&amp;display_string=Audit&amp;VAR:KEY=JYXKNIHILE&amp;VAR:QUERY=RkZfRUJJVERBKEFOTiwtMSwsLFJQKQ==&amp;WINDOW=FIRST_POPUP&amp;HEIGHT=450&amp;WIDTH=450&amp;START_MAXIMI","ZED=FALSE&amp;VAR:CALENDAR=FIVEDAY&amp;VAR:SYMBOL=B0WFZ2&amp;VAR:INDEX=0"}</definedName>
    <definedName name="_453__FDSAUDITLINK__" hidden="1">{"fdsup://directions/FAT Viewer?action=UPDATE&amp;creator=factset&amp;DYN_ARGS=TRUE&amp;DOC_NAME=FAT:FQL_AUDITING_CLIENT_TEMPLATE.FAT&amp;display_string=Audit&amp;VAR:KEY=JYXKNIHILE&amp;VAR:QUERY=RkZfRUJJVERBKEFOTiwtMSwsLFJQKQ==&amp;WINDOW=FIRST_POPUP&amp;HEIGHT=450&amp;WIDTH=450&amp;START_MAXIMI","ZED=FALSE&amp;VAR:CALENDAR=FIVEDAY&amp;VAR:SYMBOL=B0WFZ2&amp;VAR:INDEX=0"}</definedName>
    <definedName name="_454__FDSAUDITLINK__" localSheetId="11" hidden="1">{"fdsup://directions/FAT Viewer?action=UPDATE&amp;creator=factset&amp;DYN_ARGS=TRUE&amp;DOC_NAME=FAT:FQL_AUDITING_CLIENT_TEMPLATE.FAT&amp;display_string=Audit&amp;VAR:KEY=DSXWLKXYVM&amp;VAR:QUERY=RkZfRUJJVERBKEFOTiwtMiwsLFJQKQ==&amp;WINDOW=FIRST_POPUP&amp;HEIGHT=450&amp;WIDTH=450&amp;START_MAXIMI","ZED=FALSE&amp;VAR:CALENDAR=FIVEDAY&amp;VAR:SYMBOL=B0WFZ2&amp;VAR:INDEX=0"}</definedName>
    <definedName name="_454__FDSAUDITLINK__" localSheetId="3" hidden="1">{"fdsup://directions/FAT Viewer?action=UPDATE&amp;creator=factset&amp;DYN_ARGS=TRUE&amp;DOC_NAME=FAT:FQL_AUDITING_CLIENT_TEMPLATE.FAT&amp;display_string=Audit&amp;VAR:KEY=DSXWLKXYVM&amp;VAR:QUERY=RkZfRUJJVERBKEFOTiwtMiwsLFJQKQ==&amp;WINDOW=FIRST_POPUP&amp;HEIGHT=450&amp;WIDTH=450&amp;START_MAXIMI","ZED=FALSE&amp;VAR:CALENDAR=FIVEDAY&amp;VAR:SYMBOL=B0WFZ2&amp;VAR:INDEX=0"}</definedName>
    <definedName name="_454__FDSAUDITLINK__" hidden="1">{"fdsup://directions/FAT Viewer?action=UPDATE&amp;creator=factset&amp;DYN_ARGS=TRUE&amp;DOC_NAME=FAT:FQL_AUDITING_CLIENT_TEMPLATE.FAT&amp;display_string=Audit&amp;VAR:KEY=DSXWLKXYVM&amp;VAR:QUERY=RkZfRUJJVERBKEFOTiwtMiwsLFJQKQ==&amp;WINDOW=FIRST_POPUP&amp;HEIGHT=450&amp;WIDTH=450&amp;START_MAXIMI","ZED=FALSE&amp;VAR:CALENDAR=FIVEDAY&amp;VAR:SYMBOL=B0WFZ2&amp;VAR:INDEX=0"}</definedName>
    <definedName name="_455__FDSAUDITLINK__" localSheetId="11" hidden="1">{"fdsup://directions/FAT Viewer?action=UPDATE&amp;creator=factset&amp;DYN_ARGS=TRUE&amp;DOC_NAME=FAT:FQL_AUDITING_CLIENT_TEMPLATE.FAT&amp;display_string=Audit&amp;VAR:KEY=JGBSDCNWVQ&amp;VAR:QUERY=RkZfQ0FQRVgoQU5OLDAsLCxSUCk=&amp;WINDOW=FIRST_POPUP&amp;HEIGHT=450&amp;WIDTH=450&amp;START_MAXIMIZED=","FALSE&amp;VAR:CALENDAR=FIVEDAY&amp;VAR:SYMBOL=B04443&amp;VAR:INDEX=0"}</definedName>
    <definedName name="_455__FDSAUDITLINK__" localSheetId="3" hidden="1">{"fdsup://directions/FAT Viewer?action=UPDATE&amp;creator=factset&amp;DYN_ARGS=TRUE&amp;DOC_NAME=FAT:FQL_AUDITING_CLIENT_TEMPLATE.FAT&amp;display_string=Audit&amp;VAR:KEY=JGBSDCNWVQ&amp;VAR:QUERY=RkZfQ0FQRVgoQU5OLDAsLCxSUCk=&amp;WINDOW=FIRST_POPUP&amp;HEIGHT=450&amp;WIDTH=450&amp;START_MAXIMIZED=","FALSE&amp;VAR:CALENDAR=FIVEDAY&amp;VAR:SYMBOL=B04443&amp;VAR:INDEX=0"}</definedName>
    <definedName name="_455__FDSAUDITLINK__" hidden="1">{"fdsup://directions/FAT Viewer?action=UPDATE&amp;creator=factset&amp;DYN_ARGS=TRUE&amp;DOC_NAME=FAT:FQL_AUDITING_CLIENT_TEMPLATE.FAT&amp;display_string=Audit&amp;VAR:KEY=JGBSDCNWVQ&amp;VAR:QUERY=RkZfQ0FQRVgoQU5OLDAsLCxSUCk=&amp;WINDOW=FIRST_POPUP&amp;HEIGHT=450&amp;WIDTH=450&amp;START_MAXIMIZED=","FALSE&amp;VAR:CALENDAR=FIVEDAY&amp;VAR:SYMBOL=B04443&amp;VAR:INDEX=0"}</definedName>
    <definedName name="_456__FDSAUDITLINK__" localSheetId="11" hidden="1">{"fdsup://directions/FAT Viewer?action=UPDATE&amp;creator=factset&amp;DYN_ARGS=TRUE&amp;DOC_NAME=FAT:FQL_AUDITING_CLIENT_TEMPLATE.FAT&amp;display_string=Audit&amp;VAR:KEY=JQFOHGZCNO&amp;VAR:QUERY=RkZfQ0FQRVgoQU5OLC0xLCwsUlAp&amp;WINDOW=FIRST_POPUP&amp;HEIGHT=450&amp;WIDTH=450&amp;START_MAXIMIZED=","FALSE&amp;VAR:CALENDAR=FIVEDAY&amp;VAR:SYMBOL=B04443&amp;VAR:INDEX=0"}</definedName>
    <definedName name="_456__FDSAUDITLINK__" localSheetId="3" hidden="1">{"fdsup://directions/FAT Viewer?action=UPDATE&amp;creator=factset&amp;DYN_ARGS=TRUE&amp;DOC_NAME=FAT:FQL_AUDITING_CLIENT_TEMPLATE.FAT&amp;display_string=Audit&amp;VAR:KEY=JQFOHGZCNO&amp;VAR:QUERY=RkZfQ0FQRVgoQU5OLC0xLCwsUlAp&amp;WINDOW=FIRST_POPUP&amp;HEIGHT=450&amp;WIDTH=450&amp;START_MAXIMIZED=","FALSE&amp;VAR:CALENDAR=FIVEDAY&amp;VAR:SYMBOL=B04443&amp;VAR:INDEX=0"}</definedName>
    <definedName name="_456__FDSAUDITLINK__" hidden="1">{"fdsup://directions/FAT Viewer?action=UPDATE&amp;creator=factset&amp;DYN_ARGS=TRUE&amp;DOC_NAME=FAT:FQL_AUDITING_CLIENT_TEMPLATE.FAT&amp;display_string=Audit&amp;VAR:KEY=JQFOHGZCNO&amp;VAR:QUERY=RkZfQ0FQRVgoQU5OLC0xLCwsUlAp&amp;WINDOW=FIRST_POPUP&amp;HEIGHT=450&amp;WIDTH=450&amp;START_MAXIMIZED=","FALSE&amp;VAR:CALENDAR=FIVEDAY&amp;VAR:SYMBOL=B04443&amp;VAR:INDEX=0"}</definedName>
    <definedName name="_457__FDSAUDITLINK__" localSheetId="11" hidden="1">{"fdsup://directions/FAT Viewer?action=UPDATE&amp;creator=factset&amp;DYN_ARGS=TRUE&amp;DOC_NAME=FAT:FQL_AUDITING_CLIENT_TEMPLATE.FAT&amp;display_string=Audit&amp;VAR:KEY=LWZINKLIPS&amp;VAR:QUERY=RkZfQ0FQRVgoQU5OLC0yLCwsUlAp&amp;WINDOW=FIRST_POPUP&amp;HEIGHT=450&amp;WIDTH=450&amp;START_MAXIMIZED=","FALSE&amp;VAR:CALENDAR=FIVEDAY&amp;VAR:SYMBOL=B04443&amp;VAR:INDEX=0"}</definedName>
    <definedName name="_457__FDSAUDITLINK__" localSheetId="3" hidden="1">{"fdsup://directions/FAT Viewer?action=UPDATE&amp;creator=factset&amp;DYN_ARGS=TRUE&amp;DOC_NAME=FAT:FQL_AUDITING_CLIENT_TEMPLATE.FAT&amp;display_string=Audit&amp;VAR:KEY=LWZINKLIPS&amp;VAR:QUERY=RkZfQ0FQRVgoQU5OLC0yLCwsUlAp&amp;WINDOW=FIRST_POPUP&amp;HEIGHT=450&amp;WIDTH=450&amp;START_MAXIMIZED=","FALSE&amp;VAR:CALENDAR=FIVEDAY&amp;VAR:SYMBOL=B04443&amp;VAR:INDEX=0"}</definedName>
    <definedName name="_457__FDSAUDITLINK__" hidden="1">{"fdsup://directions/FAT Viewer?action=UPDATE&amp;creator=factset&amp;DYN_ARGS=TRUE&amp;DOC_NAME=FAT:FQL_AUDITING_CLIENT_TEMPLATE.FAT&amp;display_string=Audit&amp;VAR:KEY=LWZINKLIPS&amp;VAR:QUERY=RkZfQ0FQRVgoQU5OLC0yLCwsUlAp&amp;WINDOW=FIRST_POPUP&amp;HEIGHT=450&amp;WIDTH=450&amp;START_MAXIMIZED=","FALSE&amp;VAR:CALENDAR=FIVEDAY&amp;VAR:SYMBOL=B04443&amp;VAR:INDEX=0"}</definedName>
    <definedName name="_458__FDSAUDITLINK__" localSheetId="11" hidden="1">{"fdsup://directions/FAT Viewer?action=UPDATE&amp;creator=factset&amp;DYN_ARGS=TRUE&amp;DOC_NAME=FAT:FQL_AUDITING_CLIENT_TEMPLATE.FAT&amp;display_string=Audit&amp;VAR:KEY=DUXUTCLCVA&amp;VAR:QUERY=RkZfTkVUX0lOQyhBTk4sLTEsLCxSUCk=&amp;WINDOW=FIRST_POPUP&amp;HEIGHT=450&amp;WIDTH=450&amp;START_MAXIMI","ZED=FALSE&amp;VAR:CALENDAR=FIVEDAY&amp;VAR:SYMBOL=B04443&amp;VAR:INDEX=0"}</definedName>
    <definedName name="_458__FDSAUDITLINK__" localSheetId="3" hidden="1">{"fdsup://directions/FAT Viewer?action=UPDATE&amp;creator=factset&amp;DYN_ARGS=TRUE&amp;DOC_NAME=FAT:FQL_AUDITING_CLIENT_TEMPLATE.FAT&amp;display_string=Audit&amp;VAR:KEY=DUXUTCLCVA&amp;VAR:QUERY=RkZfTkVUX0lOQyhBTk4sLTEsLCxSUCk=&amp;WINDOW=FIRST_POPUP&amp;HEIGHT=450&amp;WIDTH=450&amp;START_MAXIMI","ZED=FALSE&amp;VAR:CALENDAR=FIVEDAY&amp;VAR:SYMBOL=B04443&amp;VAR:INDEX=0"}</definedName>
    <definedName name="_458__FDSAUDITLINK__" hidden="1">{"fdsup://directions/FAT Viewer?action=UPDATE&amp;creator=factset&amp;DYN_ARGS=TRUE&amp;DOC_NAME=FAT:FQL_AUDITING_CLIENT_TEMPLATE.FAT&amp;display_string=Audit&amp;VAR:KEY=DUXUTCLCVA&amp;VAR:QUERY=RkZfTkVUX0lOQyhBTk4sLTEsLCxSUCk=&amp;WINDOW=FIRST_POPUP&amp;HEIGHT=450&amp;WIDTH=450&amp;START_MAXIMI","ZED=FALSE&amp;VAR:CALENDAR=FIVEDAY&amp;VAR:SYMBOL=B04443&amp;VAR:INDEX=0"}</definedName>
    <definedName name="_459__FDSAUDITLINK__" localSheetId="11" hidden="1">{"fdsup://directions/FAT Viewer?action=UPDATE&amp;creator=factset&amp;DYN_ARGS=TRUE&amp;DOC_NAME=FAT:FQL_AUDITING_CLIENT_TEMPLATE.FAT&amp;display_string=Audit&amp;VAR:KEY=TCFSHYRUHC&amp;VAR:QUERY=RkZfTkVUX0lOQyhBTk4sLTIsLCxSUCk=&amp;WINDOW=FIRST_POPUP&amp;HEIGHT=450&amp;WIDTH=450&amp;START_MAXIMI","ZED=FALSE&amp;VAR:CALENDAR=FIVEDAY&amp;VAR:SYMBOL=B04443&amp;VAR:INDEX=0"}</definedName>
    <definedName name="_459__FDSAUDITLINK__" localSheetId="3" hidden="1">{"fdsup://directions/FAT Viewer?action=UPDATE&amp;creator=factset&amp;DYN_ARGS=TRUE&amp;DOC_NAME=FAT:FQL_AUDITING_CLIENT_TEMPLATE.FAT&amp;display_string=Audit&amp;VAR:KEY=TCFSHYRUHC&amp;VAR:QUERY=RkZfTkVUX0lOQyhBTk4sLTIsLCxSUCk=&amp;WINDOW=FIRST_POPUP&amp;HEIGHT=450&amp;WIDTH=450&amp;START_MAXIMI","ZED=FALSE&amp;VAR:CALENDAR=FIVEDAY&amp;VAR:SYMBOL=B04443&amp;VAR:INDEX=0"}</definedName>
    <definedName name="_459__FDSAUDITLINK__" hidden="1">{"fdsup://directions/FAT Viewer?action=UPDATE&amp;creator=factset&amp;DYN_ARGS=TRUE&amp;DOC_NAME=FAT:FQL_AUDITING_CLIENT_TEMPLATE.FAT&amp;display_string=Audit&amp;VAR:KEY=TCFSHYRUHC&amp;VAR:QUERY=RkZfTkVUX0lOQyhBTk4sLTIsLCxSUCk=&amp;WINDOW=FIRST_POPUP&amp;HEIGHT=450&amp;WIDTH=450&amp;START_MAXIMI","ZED=FALSE&amp;VAR:CALENDAR=FIVEDAY&amp;VAR:SYMBOL=B04443&amp;VAR:INDEX=0"}</definedName>
    <definedName name="_46__FDSAUDITLINK__" localSheetId="11" hidden="1">{"fdsup://directions/FAT Viewer?action=UPDATE&amp;creator=factset&amp;DYN_ARGS=TRUE&amp;DOC_NAME=FAT:FQL_AUDITING_CLIENT_TEMPLATE.FAT&amp;display_string=Audit&amp;VAR:KEY=TUZUVQPMNY&amp;VAR:QUERY=RkZfTkVUX0lOQyhBTk4sLTEsLCxSUCk=&amp;WINDOW=FIRST_POPUP&amp;HEIGHT=450&amp;WIDTH=450&amp;START_MAXIMI","ZED=FALSE&amp;VAR:CALENDAR=FIVEDAY&amp;VAR:SYMBOL=B17ZL5&amp;VAR:INDEX=0"}</definedName>
    <definedName name="_46__FDSAUDITLINK__" localSheetId="3" hidden="1">{"fdsup://directions/FAT Viewer?action=UPDATE&amp;creator=factset&amp;DYN_ARGS=TRUE&amp;DOC_NAME=FAT:FQL_AUDITING_CLIENT_TEMPLATE.FAT&amp;display_string=Audit&amp;VAR:KEY=TUZUVQPMNY&amp;VAR:QUERY=RkZfTkVUX0lOQyhBTk4sLTEsLCxSUCk=&amp;WINDOW=FIRST_POPUP&amp;HEIGHT=450&amp;WIDTH=450&amp;START_MAXIMI","ZED=FALSE&amp;VAR:CALENDAR=FIVEDAY&amp;VAR:SYMBOL=B17ZL5&amp;VAR:INDEX=0"}</definedName>
    <definedName name="_46__FDSAUDITLINK__" hidden="1">{"fdsup://directions/FAT Viewer?action=UPDATE&amp;creator=factset&amp;DYN_ARGS=TRUE&amp;DOC_NAME=FAT:FQL_AUDITING_CLIENT_TEMPLATE.FAT&amp;display_string=Audit&amp;VAR:KEY=TUZUVQPMNY&amp;VAR:QUERY=RkZfTkVUX0lOQyhBTk4sLTEsLCxSUCk=&amp;WINDOW=FIRST_POPUP&amp;HEIGHT=450&amp;WIDTH=450&amp;START_MAXIMI","ZED=FALSE&amp;VAR:CALENDAR=FIVEDAY&amp;VAR:SYMBOL=B17ZL5&amp;VAR:INDEX=0"}</definedName>
    <definedName name="_460__FDSAUDITLINK__" localSheetId="11" hidden="1">{"fdsup://directions/FAT Viewer?action=UPDATE&amp;creator=factset&amp;DYN_ARGS=TRUE&amp;DOC_NAME=FAT:FQL_AUDITING_CLIENT_TEMPLATE.FAT&amp;display_string=Audit&amp;VAR:KEY=PSDWHOVUNG&amp;VAR:QUERY=RkZfRUJJVF9PUEVSKEFOTiwtMSwsLFJQKQ==&amp;WINDOW=FIRST_POPUP&amp;HEIGHT=450&amp;WIDTH=450&amp;START_MA","XIMIZED=FALSE&amp;VAR:CALENDAR=FIVEDAY&amp;VAR:SYMBOL=B04443&amp;VAR:INDEX=0"}</definedName>
    <definedName name="_460__FDSAUDITLINK__" localSheetId="3" hidden="1">{"fdsup://directions/FAT Viewer?action=UPDATE&amp;creator=factset&amp;DYN_ARGS=TRUE&amp;DOC_NAME=FAT:FQL_AUDITING_CLIENT_TEMPLATE.FAT&amp;display_string=Audit&amp;VAR:KEY=PSDWHOVUNG&amp;VAR:QUERY=RkZfRUJJVF9PUEVSKEFOTiwtMSwsLFJQKQ==&amp;WINDOW=FIRST_POPUP&amp;HEIGHT=450&amp;WIDTH=450&amp;START_MA","XIMIZED=FALSE&amp;VAR:CALENDAR=FIVEDAY&amp;VAR:SYMBOL=B04443&amp;VAR:INDEX=0"}</definedName>
    <definedName name="_460__FDSAUDITLINK__" hidden="1">{"fdsup://directions/FAT Viewer?action=UPDATE&amp;creator=factset&amp;DYN_ARGS=TRUE&amp;DOC_NAME=FAT:FQL_AUDITING_CLIENT_TEMPLATE.FAT&amp;display_string=Audit&amp;VAR:KEY=PSDWHOVUNG&amp;VAR:QUERY=RkZfRUJJVF9PUEVSKEFOTiwtMSwsLFJQKQ==&amp;WINDOW=FIRST_POPUP&amp;HEIGHT=450&amp;WIDTH=450&amp;START_MA","XIMIZED=FALSE&amp;VAR:CALENDAR=FIVEDAY&amp;VAR:SYMBOL=B04443&amp;VAR:INDEX=0"}</definedName>
    <definedName name="_461__FDSAUDITLINK__" localSheetId="11" hidden="1">{"fdsup://directions/FAT Viewer?action=UPDATE&amp;creator=factset&amp;DYN_ARGS=TRUE&amp;DOC_NAME=FAT:FQL_AUDITING_CLIENT_TEMPLATE.FAT&amp;display_string=Audit&amp;VAR:KEY=FWDKFARMZK&amp;VAR:QUERY=RkZfRUJJVChBTk4sLTIsLCxSUCk=&amp;WINDOW=FIRST_POPUP&amp;HEIGHT=450&amp;WIDTH=450&amp;START_MAXIMIZED=","FALSE&amp;VAR:CALENDAR=FIVEDAY&amp;VAR:SYMBOL=B04443&amp;VAR:INDEX=0"}</definedName>
    <definedName name="_461__FDSAUDITLINK__" localSheetId="3" hidden="1">{"fdsup://directions/FAT Viewer?action=UPDATE&amp;creator=factset&amp;DYN_ARGS=TRUE&amp;DOC_NAME=FAT:FQL_AUDITING_CLIENT_TEMPLATE.FAT&amp;display_string=Audit&amp;VAR:KEY=FWDKFARMZK&amp;VAR:QUERY=RkZfRUJJVChBTk4sLTIsLCxSUCk=&amp;WINDOW=FIRST_POPUP&amp;HEIGHT=450&amp;WIDTH=450&amp;START_MAXIMIZED=","FALSE&amp;VAR:CALENDAR=FIVEDAY&amp;VAR:SYMBOL=B04443&amp;VAR:INDEX=0"}</definedName>
    <definedName name="_461__FDSAUDITLINK__" hidden="1">{"fdsup://directions/FAT Viewer?action=UPDATE&amp;creator=factset&amp;DYN_ARGS=TRUE&amp;DOC_NAME=FAT:FQL_AUDITING_CLIENT_TEMPLATE.FAT&amp;display_string=Audit&amp;VAR:KEY=FWDKFARMZK&amp;VAR:QUERY=RkZfRUJJVChBTk4sLTIsLCxSUCk=&amp;WINDOW=FIRST_POPUP&amp;HEIGHT=450&amp;WIDTH=450&amp;START_MAXIMIZED=","FALSE&amp;VAR:CALENDAR=FIVEDAY&amp;VAR:SYMBOL=B04443&amp;VAR:INDEX=0"}</definedName>
    <definedName name="_462__FDSAUDITLINK__" localSheetId="11" hidden="1">{"fdsup://directions/FAT Viewer?action=UPDATE&amp;creator=factset&amp;DYN_ARGS=TRUE&amp;DOC_NAME=FAT:FQL_AUDITING_CLIENT_TEMPLATE.FAT&amp;display_string=Audit&amp;VAR:KEY=ZMLSBKFCPI&amp;VAR:QUERY=RkZfRUJJVERBX09QRVIoQU5OLC0xLCwsUlAp&amp;WINDOW=FIRST_POPUP&amp;HEIGHT=450&amp;WIDTH=450&amp;START_MA","XIMIZED=FALSE&amp;VAR:CALENDAR=FIVEDAY&amp;VAR:SYMBOL=B04443&amp;VAR:INDEX=0"}</definedName>
    <definedName name="_462__FDSAUDITLINK__" localSheetId="3" hidden="1">{"fdsup://directions/FAT Viewer?action=UPDATE&amp;creator=factset&amp;DYN_ARGS=TRUE&amp;DOC_NAME=FAT:FQL_AUDITING_CLIENT_TEMPLATE.FAT&amp;display_string=Audit&amp;VAR:KEY=ZMLSBKFCPI&amp;VAR:QUERY=RkZfRUJJVERBX09QRVIoQU5OLC0xLCwsUlAp&amp;WINDOW=FIRST_POPUP&amp;HEIGHT=450&amp;WIDTH=450&amp;START_MA","XIMIZED=FALSE&amp;VAR:CALENDAR=FIVEDAY&amp;VAR:SYMBOL=B04443&amp;VAR:INDEX=0"}</definedName>
    <definedName name="_462__FDSAUDITLINK__" hidden="1">{"fdsup://directions/FAT Viewer?action=UPDATE&amp;creator=factset&amp;DYN_ARGS=TRUE&amp;DOC_NAME=FAT:FQL_AUDITING_CLIENT_TEMPLATE.FAT&amp;display_string=Audit&amp;VAR:KEY=ZMLSBKFCPI&amp;VAR:QUERY=RkZfRUJJVERBX09QRVIoQU5OLC0xLCwsUlAp&amp;WINDOW=FIRST_POPUP&amp;HEIGHT=450&amp;WIDTH=450&amp;START_MA","XIMIZED=FALSE&amp;VAR:CALENDAR=FIVEDAY&amp;VAR:SYMBOL=B04443&amp;VAR:INDEX=0"}</definedName>
    <definedName name="_463__FDSAUDITLINK__" localSheetId="11" hidden="1">{"fdsup://directions/FAT Viewer?action=UPDATE&amp;creator=factset&amp;DYN_ARGS=TRUE&amp;DOC_NAME=FAT:FQL_AUDITING_CLIENT_TEMPLATE.FAT&amp;display_string=Audit&amp;VAR:KEY=PKHOLUDMBI&amp;VAR:QUERY=RkZfRUJJVERBKEFOTiwtMiwsLFJQKQ==&amp;WINDOW=FIRST_POPUP&amp;HEIGHT=450&amp;WIDTH=450&amp;START_MAXIMI","ZED=FALSE&amp;VAR:CALENDAR=FIVEDAY&amp;VAR:SYMBOL=B04443&amp;VAR:INDEX=0"}</definedName>
    <definedName name="_463__FDSAUDITLINK__" localSheetId="3" hidden="1">{"fdsup://directions/FAT Viewer?action=UPDATE&amp;creator=factset&amp;DYN_ARGS=TRUE&amp;DOC_NAME=FAT:FQL_AUDITING_CLIENT_TEMPLATE.FAT&amp;display_string=Audit&amp;VAR:KEY=PKHOLUDMBI&amp;VAR:QUERY=RkZfRUJJVERBKEFOTiwtMiwsLFJQKQ==&amp;WINDOW=FIRST_POPUP&amp;HEIGHT=450&amp;WIDTH=450&amp;START_MAXIMI","ZED=FALSE&amp;VAR:CALENDAR=FIVEDAY&amp;VAR:SYMBOL=B04443&amp;VAR:INDEX=0"}</definedName>
    <definedName name="_463__FDSAUDITLINK__" hidden="1">{"fdsup://directions/FAT Viewer?action=UPDATE&amp;creator=factset&amp;DYN_ARGS=TRUE&amp;DOC_NAME=FAT:FQL_AUDITING_CLIENT_TEMPLATE.FAT&amp;display_string=Audit&amp;VAR:KEY=PKHOLUDMBI&amp;VAR:QUERY=RkZfRUJJVERBKEFOTiwtMiwsLFJQKQ==&amp;WINDOW=FIRST_POPUP&amp;HEIGHT=450&amp;WIDTH=450&amp;START_MAXIMI","ZED=FALSE&amp;VAR:CALENDAR=FIVEDAY&amp;VAR:SYMBOL=B04443&amp;VAR:INDEX=0"}</definedName>
    <definedName name="_464__FDSAUDITLINK__" localSheetId="11" hidden="1">{"fdsup://directions/FAT Viewer?action=UPDATE&amp;creator=factset&amp;DYN_ARGS=TRUE&amp;DOC_NAME=FAT:FQL_AUDITING_CLIENT_TEMPLATE.FAT&amp;display_string=Audit&amp;VAR:KEY=PWTABWNSPQ&amp;VAR:QUERY=RkZfQ0FQRVgoQU5OLDAsLCxSUCk=&amp;WINDOW=FIRST_POPUP&amp;HEIGHT=450&amp;WIDTH=450&amp;START_MAXIMIZED=","FALSE&amp;VAR:CALENDAR=FIVEDAY&amp;VAR:SYMBOL=B06GQ4&amp;VAR:INDEX=0"}</definedName>
    <definedName name="_464__FDSAUDITLINK__" localSheetId="3" hidden="1">{"fdsup://directions/FAT Viewer?action=UPDATE&amp;creator=factset&amp;DYN_ARGS=TRUE&amp;DOC_NAME=FAT:FQL_AUDITING_CLIENT_TEMPLATE.FAT&amp;display_string=Audit&amp;VAR:KEY=PWTABWNSPQ&amp;VAR:QUERY=RkZfQ0FQRVgoQU5OLDAsLCxSUCk=&amp;WINDOW=FIRST_POPUP&amp;HEIGHT=450&amp;WIDTH=450&amp;START_MAXIMIZED=","FALSE&amp;VAR:CALENDAR=FIVEDAY&amp;VAR:SYMBOL=B06GQ4&amp;VAR:INDEX=0"}</definedName>
    <definedName name="_464__FDSAUDITLINK__" hidden="1">{"fdsup://directions/FAT Viewer?action=UPDATE&amp;creator=factset&amp;DYN_ARGS=TRUE&amp;DOC_NAME=FAT:FQL_AUDITING_CLIENT_TEMPLATE.FAT&amp;display_string=Audit&amp;VAR:KEY=PWTABWNSPQ&amp;VAR:QUERY=RkZfQ0FQRVgoQU5OLDAsLCxSUCk=&amp;WINDOW=FIRST_POPUP&amp;HEIGHT=450&amp;WIDTH=450&amp;START_MAXIMIZED=","FALSE&amp;VAR:CALENDAR=FIVEDAY&amp;VAR:SYMBOL=B06GQ4&amp;VAR:INDEX=0"}</definedName>
    <definedName name="_465__FDSAUDITLINK__" localSheetId="11" hidden="1">{"fdsup://directions/FAT Viewer?action=UPDATE&amp;creator=factset&amp;DYN_ARGS=TRUE&amp;DOC_NAME=FAT:FQL_AUDITING_CLIENT_TEMPLATE.FAT&amp;display_string=Audit&amp;VAR:KEY=NQDEDIRKRY&amp;VAR:QUERY=RkZfQ0FQRVgoQU5OLC0xLCwsUlAp&amp;WINDOW=FIRST_POPUP&amp;HEIGHT=450&amp;WIDTH=450&amp;START_MAXIMIZED=","FALSE&amp;VAR:CALENDAR=FIVEDAY&amp;VAR:SYMBOL=B06GQ4&amp;VAR:INDEX=0"}</definedName>
    <definedName name="_465__FDSAUDITLINK__" localSheetId="3" hidden="1">{"fdsup://directions/FAT Viewer?action=UPDATE&amp;creator=factset&amp;DYN_ARGS=TRUE&amp;DOC_NAME=FAT:FQL_AUDITING_CLIENT_TEMPLATE.FAT&amp;display_string=Audit&amp;VAR:KEY=NQDEDIRKRY&amp;VAR:QUERY=RkZfQ0FQRVgoQU5OLC0xLCwsUlAp&amp;WINDOW=FIRST_POPUP&amp;HEIGHT=450&amp;WIDTH=450&amp;START_MAXIMIZED=","FALSE&amp;VAR:CALENDAR=FIVEDAY&amp;VAR:SYMBOL=B06GQ4&amp;VAR:INDEX=0"}</definedName>
    <definedName name="_465__FDSAUDITLINK__" hidden="1">{"fdsup://directions/FAT Viewer?action=UPDATE&amp;creator=factset&amp;DYN_ARGS=TRUE&amp;DOC_NAME=FAT:FQL_AUDITING_CLIENT_TEMPLATE.FAT&amp;display_string=Audit&amp;VAR:KEY=NQDEDIRKRY&amp;VAR:QUERY=RkZfQ0FQRVgoQU5OLC0xLCwsUlAp&amp;WINDOW=FIRST_POPUP&amp;HEIGHT=450&amp;WIDTH=450&amp;START_MAXIMIZED=","FALSE&amp;VAR:CALENDAR=FIVEDAY&amp;VAR:SYMBOL=B06GQ4&amp;VAR:INDEX=0"}</definedName>
    <definedName name="_466__FDSAUDITLINK__" localSheetId="11" hidden="1">{"fdsup://directions/FAT Viewer?action=UPDATE&amp;creator=factset&amp;DYN_ARGS=TRUE&amp;DOC_NAME=FAT:FQL_AUDITING_CLIENT_TEMPLATE.FAT&amp;display_string=Audit&amp;VAR:KEY=JKXWJCZEPY&amp;VAR:QUERY=RkZfQ0FQRVgoQU5OLC0yLCwsUlAp&amp;WINDOW=FIRST_POPUP&amp;HEIGHT=450&amp;WIDTH=450&amp;START_MAXIMIZED=","FALSE&amp;VAR:CALENDAR=FIVEDAY&amp;VAR:SYMBOL=B06GQ4&amp;VAR:INDEX=0"}</definedName>
    <definedName name="_466__FDSAUDITLINK__" localSheetId="3" hidden="1">{"fdsup://directions/FAT Viewer?action=UPDATE&amp;creator=factset&amp;DYN_ARGS=TRUE&amp;DOC_NAME=FAT:FQL_AUDITING_CLIENT_TEMPLATE.FAT&amp;display_string=Audit&amp;VAR:KEY=JKXWJCZEPY&amp;VAR:QUERY=RkZfQ0FQRVgoQU5OLC0yLCwsUlAp&amp;WINDOW=FIRST_POPUP&amp;HEIGHT=450&amp;WIDTH=450&amp;START_MAXIMIZED=","FALSE&amp;VAR:CALENDAR=FIVEDAY&amp;VAR:SYMBOL=B06GQ4&amp;VAR:INDEX=0"}</definedName>
    <definedName name="_466__FDSAUDITLINK__" hidden="1">{"fdsup://directions/FAT Viewer?action=UPDATE&amp;creator=factset&amp;DYN_ARGS=TRUE&amp;DOC_NAME=FAT:FQL_AUDITING_CLIENT_TEMPLATE.FAT&amp;display_string=Audit&amp;VAR:KEY=JKXWJCZEPY&amp;VAR:QUERY=RkZfQ0FQRVgoQU5OLC0yLCwsUlAp&amp;WINDOW=FIRST_POPUP&amp;HEIGHT=450&amp;WIDTH=450&amp;START_MAXIMIZED=","FALSE&amp;VAR:CALENDAR=FIVEDAY&amp;VAR:SYMBOL=B06GQ4&amp;VAR:INDEX=0"}</definedName>
    <definedName name="_467__FDSAUDITLINK__" localSheetId="11" hidden="1">{"fdsup://directions/FAT Viewer?action=UPDATE&amp;creator=factset&amp;DYN_ARGS=TRUE&amp;DOC_NAME=FAT:FQL_AUDITING_CLIENT_TEMPLATE.FAT&amp;display_string=Audit&amp;VAR:KEY=PAXABUVSHU&amp;VAR:QUERY=RkZfQ0FQRVgoQU5OLC0yLCwsUlAp&amp;WINDOW=FIRST_POPUP&amp;HEIGHT=450&amp;WIDTH=450&amp;START_MAXIMIZED=","FALSE&amp;VAR:CALENDAR=FIVEDAY&amp;VAR:SYMBOL=671963&amp;VAR:INDEX=0"}</definedName>
    <definedName name="_467__FDSAUDITLINK__" localSheetId="3" hidden="1">{"fdsup://directions/FAT Viewer?action=UPDATE&amp;creator=factset&amp;DYN_ARGS=TRUE&amp;DOC_NAME=FAT:FQL_AUDITING_CLIENT_TEMPLATE.FAT&amp;display_string=Audit&amp;VAR:KEY=PAXABUVSHU&amp;VAR:QUERY=RkZfQ0FQRVgoQU5OLC0yLCwsUlAp&amp;WINDOW=FIRST_POPUP&amp;HEIGHT=450&amp;WIDTH=450&amp;START_MAXIMIZED=","FALSE&amp;VAR:CALENDAR=FIVEDAY&amp;VAR:SYMBOL=671963&amp;VAR:INDEX=0"}</definedName>
    <definedName name="_467__FDSAUDITLINK__" hidden="1">{"fdsup://directions/FAT Viewer?action=UPDATE&amp;creator=factset&amp;DYN_ARGS=TRUE&amp;DOC_NAME=FAT:FQL_AUDITING_CLIENT_TEMPLATE.FAT&amp;display_string=Audit&amp;VAR:KEY=PAXABUVSHU&amp;VAR:QUERY=RkZfQ0FQRVgoQU5OLC0yLCwsUlAp&amp;WINDOW=FIRST_POPUP&amp;HEIGHT=450&amp;WIDTH=450&amp;START_MAXIMIZED=","FALSE&amp;VAR:CALENDAR=FIVEDAY&amp;VAR:SYMBOL=671963&amp;VAR:INDEX=0"}</definedName>
    <definedName name="_468__FDSAUDITLINK__" localSheetId="11" hidden="1">{"fdsup://directions/FAT Viewer?action=UPDATE&amp;creator=factset&amp;DYN_ARGS=TRUE&amp;DOC_NAME=FAT:FQL_AUDITING_CLIENT_TEMPLATE.FAT&amp;display_string=Audit&amp;VAR:KEY=NYJOVEDIXW&amp;VAR:QUERY=RkZfTkVUX0lOQyhBTk4sLTEsLCxSUCk=&amp;WINDOW=FIRST_POPUP&amp;HEIGHT=450&amp;WIDTH=450&amp;START_MAXIMI","ZED=FALSE&amp;VAR:CALENDAR=FIVEDAY&amp;VAR:SYMBOL=671963&amp;VAR:INDEX=0"}</definedName>
    <definedName name="_468__FDSAUDITLINK__" localSheetId="3" hidden="1">{"fdsup://directions/FAT Viewer?action=UPDATE&amp;creator=factset&amp;DYN_ARGS=TRUE&amp;DOC_NAME=FAT:FQL_AUDITING_CLIENT_TEMPLATE.FAT&amp;display_string=Audit&amp;VAR:KEY=NYJOVEDIXW&amp;VAR:QUERY=RkZfTkVUX0lOQyhBTk4sLTEsLCxSUCk=&amp;WINDOW=FIRST_POPUP&amp;HEIGHT=450&amp;WIDTH=450&amp;START_MAXIMI","ZED=FALSE&amp;VAR:CALENDAR=FIVEDAY&amp;VAR:SYMBOL=671963&amp;VAR:INDEX=0"}</definedName>
    <definedName name="_468__FDSAUDITLINK__" hidden="1">{"fdsup://directions/FAT Viewer?action=UPDATE&amp;creator=factset&amp;DYN_ARGS=TRUE&amp;DOC_NAME=FAT:FQL_AUDITING_CLIENT_TEMPLATE.FAT&amp;display_string=Audit&amp;VAR:KEY=NYJOVEDIXW&amp;VAR:QUERY=RkZfTkVUX0lOQyhBTk4sLTEsLCxSUCk=&amp;WINDOW=FIRST_POPUP&amp;HEIGHT=450&amp;WIDTH=450&amp;START_MAXIMI","ZED=FALSE&amp;VAR:CALENDAR=FIVEDAY&amp;VAR:SYMBOL=671963&amp;VAR:INDEX=0"}</definedName>
    <definedName name="_469__FDSAUDITLINK__" localSheetId="11" hidden="1">{"fdsup://directions/FAT Viewer?action=UPDATE&amp;creator=factset&amp;DYN_ARGS=TRUE&amp;DOC_NAME=FAT:FQL_AUDITING_CLIENT_TEMPLATE.FAT&amp;display_string=Audit&amp;VAR:KEY=VMZWVYBSLC&amp;VAR:QUERY=RkZfTkVUX0lOQyhBTk4sLTIsLCxSUCk=&amp;WINDOW=FIRST_POPUP&amp;HEIGHT=450&amp;WIDTH=450&amp;START_MAXIMI","ZED=FALSE&amp;VAR:CALENDAR=FIVEDAY&amp;VAR:SYMBOL=671963&amp;VAR:INDEX=0"}</definedName>
    <definedName name="_469__FDSAUDITLINK__" localSheetId="3" hidden="1">{"fdsup://directions/FAT Viewer?action=UPDATE&amp;creator=factset&amp;DYN_ARGS=TRUE&amp;DOC_NAME=FAT:FQL_AUDITING_CLIENT_TEMPLATE.FAT&amp;display_string=Audit&amp;VAR:KEY=VMZWVYBSLC&amp;VAR:QUERY=RkZfTkVUX0lOQyhBTk4sLTIsLCxSUCk=&amp;WINDOW=FIRST_POPUP&amp;HEIGHT=450&amp;WIDTH=450&amp;START_MAXIMI","ZED=FALSE&amp;VAR:CALENDAR=FIVEDAY&amp;VAR:SYMBOL=671963&amp;VAR:INDEX=0"}</definedName>
    <definedName name="_469__FDSAUDITLINK__" hidden="1">{"fdsup://directions/FAT Viewer?action=UPDATE&amp;creator=factset&amp;DYN_ARGS=TRUE&amp;DOC_NAME=FAT:FQL_AUDITING_CLIENT_TEMPLATE.FAT&amp;display_string=Audit&amp;VAR:KEY=VMZWVYBSLC&amp;VAR:QUERY=RkZfTkVUX0lOQyhBTk4sLTIsLCxSUCk=&amp;WINDOW=FIRST_POPUP&amp;HEIGHT=450&amp;WIDTH=450&amp;START_MAXIMI","ZED=FALSE&amp;VAR:CALENDAR=FIVEDAY&amp;VAR:SYMBOL=671963&amp;VAR:INDEX=0"}</definedName>
    <definedName name="_47__FDSAUDITLINK__" localSheetId="11" hidden="1">{"fdsup://directions/FAT Viewer?action=UPDATE&amp;creator=factset&amp;DYN_ARGS=TRUE&amp;DOC_NAME=FAT:FQL_AUDITING_CLIENT_TEMPLATE.FAT&amp;display_string=Audit&amp;VAR:KEY=VCJWBQJEJO&amp;VAR:QUERY=RkZfTkVUX0lOQyhBTk4sLTIsLCxSUCk=&amp;WINDOW=FIRST_POPUP&amp;HEIGHT=450&amp;WIDTH=450&amp;START_MAXIMI","ZED=FALSE&amp;VAR:CALENDAR=FIVEDAY&amp;VAR:SYMBOL=B17ZL5&amp;VAR:INDEX=0"}</definedName>
    <definedName name="_47__FDSAUDITLINK__" localSheetId="3" hidden="1">{"fdsup://directions/FAT Viewer?action=UPDATE&amp;creator=factset&amp;DYN_ARGS=TRUE&amp;DOC_NAME=FAT:FQL_AUDITING_CLIENT_TEMPLATE.FAT&amp;display_string=Audit&amp;VAR:KEY=VCJWBQJEJO&amp;VAR:QUERY=RkZfTkVUX0lOQyhBTk4sLTIsLCxSUCk=&amp;WINDOW=FIRST_POPUP&amp;HEIGHT=450&amp;WIDTH=450&amp;START_MAXIMI","ZED=FALSE&amp;VAR:CALENDAR=FIVEDAY&amp;VAR:SYMBOL=B17ZL5&amp;VAR:INDEX=0"}</definedName>
    <definedName name="_47__FDSAUDITLINK__" hidden="1">{"fdsup://directions/FAT Viewer?action=UPDATE&amp;creator=factset&amp;DYN_ARGS=TRUE&amp;DOC_NAME=FAT:FQL_AUDITING_CLIENT_TEMPLATE.FAT&amp;display_string=Audit&amp;VAR:KEY=VCJWBQJEJO&amp;VAR:QUERY=RkZfTkVUX0lOQyhBTk4sLTIsLCxSUCk=&amp;WINDOW=FIRST_POPUP&amp;HEIGHT=450&amp;WIDTH=450&amp;START_MAXIMI","ZED=FALSE&amp;VAR:CALENDAR=FIVEDAY&amp;VAR:SYMBOL=B17ZL5&amp;VAR:INDEX=0"}</definedName>
    <definedName name="_470__FDSAUDITLINK__" localSheetId="11" hidden="1">{"fdsup://directions/FAT Viewer?action=UPDATE&amp;creator=factset&amp;DYN_ARGS=TRUE&amp;DOC_NAME=FAT:FQL_AUDITING_CLIENT_TEMPLATE.FAT&amp;display_string=Audit&amp;VAR:KEY=TWJSXEDIPE&amp;VAR:QUERY=RkZfRUJJVChBTk4sLTIsLCxSUCk=&amp;WINDOW=FIRST_POPUP&amp;HEIGHT=450&amp;WIDTH=450&amp;START_MAXIMIZED=","FALSE&amp;VAR:CALENDAR=FIVEDAY&amp;VAR:SYMBOL=671963&amp;VAR:INDEX=0"}</definedName>
    <definedName name="_470__FDSAUDITLINK__" localSheetId="3" hidden="1">{"fdsup://directions/FAT Viewer?action=UPDATE&amp;creator=factset&amp;DYN_ARGS=TRUE&amp;DOC_NAME=FAT:FQL_AUDITING_CLIENT_TEMPLATE.FAT&amp;display_string=Audit&amp;VAR:KEY=TWJSXEDIPE&amp;VAR:QUERY=RkZfRUJJVChBTk4sLTIsLCxSUCk=&amp;WINDOW=FIRST_POPUP&amp;HEIGHT=450&amp;WIDTH=450&amp;START_MAXIMIZED=","FALSE&amp;VAR:CALENDAR=FIVEDAY&amp;VAR:SYMBOL=671963&amp;VAR:INDEX=0"}</definedName>
    <definedName name="_470__FDSAUDITLINK__" hidden="1">{"fdsup://directions/FAT Viewer?action=UPDATE&amp;creator=factset&amp;DYN_ARGS=TRUE&amp;DOC_NAME=FAT:FQL_AUDITING_CLIENT_TEMPLATE.FAT&amp;display_string=Audit&amp;VAR:KEY=TWJSXEDIPE&amp;VAR:QUERY=RkZfRUJJVChBTk4sLTIsLCxSUCk=&amp;WINDOW=FIRST_POPUP&amp;HEIGHT=450&amp;WIDTH=450&amp;START_MAXIMIZED=","FALSE&amp;VAR:CALENDAR=FIVEDAY&amp;VAR:SYMBOL=671963&amp;VAR:INDEX=0"}</definedName>
    <definedName name="_471__FDSAUDITLINK__" localSheetId="11" hidden="1">{"fdsup://directions/FAT Viewer?action=UPDATE&amp;creator=factset&amp;DYN_ARGS=TRUE&amp;DOC_NAME=FAT:FQL_AUDITING_CLIENT_TEMPLATE.FAT&amp;display_string=Audit&amp;VAR:KEY=NQZMFWXSLO&amp;VAR:QUERY=RkZfRUJJVERBKEFOTiwtMiwsLFJQKQ==&amp;WINDOW=FIRST_POPUP&amp;HEIGHT=450&amp;WIDTH=450&amp;START_MAXIMI","ZED=FALSE&amp;VAR:CALENDAR=FIVEDAY&amp;VAR:SYMBOL=671963&amp;VAR:INDEX=0"}</definedName>
    <definedName name="_471__FDSAUDITLINK__" localSheetId="3" hidden="1">{"fdsup://directions/FAT Viewer?action=UPDATE&amp;creator=factset&amp;DYN_ARGS=TRUE&amp;DOC_NAME=FAT:FQL_AUDITING_CLIENT_TEMPLATE.FAT&amp;display_string=Audit&amp;VAR:KEY=NQZMFWXSLO&amp;VAR:QUERY=RkZfRUJJVERBKEFOTiwtMiwsLFJQKQ==&amp;WINDOW=FIRST_POPUP&amp;HEIGHT=450&amp;WIDTH=450&amp;START_MAXIMI","ZED=FALSE&amp;VAR:CALENDAR=FIVEDAY&amp;VAR:SYMBOL=671963&amp;VAR:INDEX=0"}</definedName>
    <definedName name="_471__FDSAUDITLINK__" hidden="1">{"fdsup://directions/FAT Viewer?action=UPDATE&amp;creator=factset&amp;DYN_ARGS=TRUE&amp;DOC_NAME=FAT:FQL_AUDITING_CLIENT_TEMPLATE.FAT&amp;display_string=Audit&amp;VAR:KEY=NQZMFWXSLO&amp;VAR:QUERY=RkZfRUJJVERBKEFOTiwtMiwsLFJQKQ==&amp;WINDOW=FIRST_POPUP&amp;HEIGHT=450&amp;WIDTH=450&amp;START_MAXIMI","ZED=FALSE&amp;VAR:CALENDAR=FIVEDAY&amp;VAR:SYMBOL=671963&amp;VAR:INDEX=0"}</definedName>
    <definedName name="_472__FDSAUDITLINK__" localSheetId="11" hidden="1">{"fdsup://directions/FAT Viewer?action=UPDATE&amp;creator=factset&amp;DYN_ARGS=TRUE&amp;DOC_NAME=FAT:FQL_AUDITING_CLIENT_TEMPLATE.FAT&amp;display_string=Audit&amp;VAR:KEY=HQBQZIVMXM&amp;VAR:QUERY=RkZfQ0FQRVgoQU5OLC0yLCwsUlAp&amp;WINDOW=FIRST_POPUP&amp;HEIGHT=450&amp;WIDTH=450&amp;START_MAXIMIZED=","FALSE&amp;VAR:CALENDAR=FIVEDAY&amp;VAR:SYMBOL=B23XW7&amp;VAR:INDEX=0"}</definedName>
    <definedName name="_472__FDSAUDITLINK__" localSheetId="3" hidden="1">{"fdsup://directions/FAT Viewer?action=UPDATE&amp;creator=factset&amp;DYN_ARGS=TRUE&amp;DOC_NAME=FAT:FQL_AUDITING_CLIENT_TEMPLATE.FAT&amp;display_string=Audit&amp;VAR:KEY=HQBQZIVMXM&amp;VAR:QUERY=RkZfQ0FQRVgoQU5OLC0yLCwsUlAp&amp;WINDOW=FIRST_POPUP&amp;HEIGHT=450&amp;WIDTH=450&amp;START_MAXIMIZED=","FALSE&amp;VAR:CALENDAR=FIVEDAY&amp;VAR:SYMBOL=B23XW7&amp;VAR:INDEX=0"}</definedName>
    <definedName name="_472__FDSAUDITLINK__" hidden="1">{"fdsup://directions/FAT Viewer?action=UPDATE&amp;creator=factset&amp;DYN_ARGS=TRUE&amp;DOC_NAME=FAT:FQL_AUDITING_CLIENT_TEMPLATE.FAT&amp;display_string=Audit&amp;VAR:KEY=HQBQZIVMXM&amp;VAR:QUERY=RkZfQ0FQRVgoQU5OLC0yLCwsUlAp&amp;WINDOW=FIRST_POPUP&amp;HEIGHT=450&amp;WIDTH=450&amp;START_MAXIMIZED=","FALSE&amp;VAR:CALENDAR=FIVEDAY&amp;VAR:SYMBOL=B23XW7&amp;VAR:INDEX=0"}</definedName>
    <definedName name="_473__FDSAUDITLINK__" localSheetId="11" hidden="1">{"fdsup://directions/FAT Viewer?action=UPDATE&amp;creator=factset&amp;DYN_ARGS=TRUE&amp;DOC_NAME=FAT:FQL_AUDITING_CLIENT_TEMPLATE.FAT&amp;display_string=Audit&amp;VAR:KEY=BEZCBIPGHW&amp;VAR:QUERY=RkZfTkVUX0lOQyhBTk4sLTIsLCxSUCk=&amp;WINDOW=FIRST_POPUP&amp;HEIGHT=450&amp;WIDTH=450&amp;START_MAXIMI","ZED=FALSE&amp;VAR:CALENDAR=FIVEDAY&amp;VAR:SYMBOL=B23XW7&amp;VAR:INDEX=0"}</definedName>
    <definedName name="_473__FDSAUDITLINK__" localSheetId="3" hidden="1">{"fdsup://directions/FAT Viewer?action=UPDATE&amp;creator=factset&amp;DYN_ARGS=TRUE&amp;DOC_NAME=FAT:FQL_AUDITING_CLIENT_TEMPLATE.FAT&amp;display_string=Audit&amp;VAR:KEY=BEZCBIPGHW&amp;VAR:QUERY=RkZfTkVUX0lOQyhBTk4sLTIsLCxSUCk=&amp;WINDOW=FIRST_POPUP&amp;HEIGHT=450&amp;WIDTH=450&amp;START_MAXIMI","ZED=FALSE&amp;VAR:CALENDAR=FIVEDAY&amp;VAR:SYMBOL=B23XW7&amp;VAR:INDEX=0"}</definedName>
    <definedName name="_473__FDSAUDITLINK__" hidden="1">{"fdsup://directions/FAT Viewer?action=UPDATE&amp;creator=factset&amp;DYN_ARGS=TRUE&amp;DOC_NAME=FAT:FQL_AUDITING_CLIENT_TEMPLATE.FAT&amp;display_string=Audit&amp;VAR:KEY=BEZCBIPGHW&amp;VAR:QUERY=RkZfTkVUX0lOQyhBTk4sLTIsLCxSUCk=&amp;WINDOW=FIRST_POPUP&amp;HEIGHT=450&amp;WIDTH=450&amp;START_MAXIMI","ZED=FALSE&amp;VAR:CALENDAR=FIVEDAY&amp;VAR:SYMBOL=B23XW7&amp;VAR:INDEX=0"}</definedName>
    <definedName name="_474__FDSAUDITLINK__" localSheetId="11" hidden="1">{"fdsup://directions/FAT Viewer?action=UPDATE&amp;creator=factset&amp;DYN_ARGS=TRUE&amp;DOC_NAME=FAT:FQL_AUDITING_CLIENT_TEMPLATE.FAT&amp;display_string=Audit&amp;VAR:KEY=ZAJOTOJMHA&amp;VAR:QUERY=RkZfRUJJVChBTk4sLTIsLCxSUCk=&amp;WINDOW=FIRST_POPUP&amp;HEIGHT=450&amp;WIDTH=450&amp;START_MAXIMIZED=","FALSE&amp;VAR:CALENDAR=FIVEDAY&amp;VAR:SYMBOL=B23XW7&amp;VAR:INDEX=0"}</definedName>
    <definedName name="_474__FDSAUDITLINK__" localSheetId="3" hidden="1">{"fdsup://directions/FAT Viewer?action=UPDATE&amp;creator=factset&amp;DYN_ARGS=TRUE&amp;DOC_NAME=FAT:FQL_AUDITING_CLIENT_TEMPLATE.FAT&amp;display_string=Audit&amp;VAR:KEY=ZAJOTOJMHA&amp;VAR:QUERY=RkZfRUJJVChBTk4sLTIsLCxSUCk=&amp;WINDOW=FIRST_POPUP&amp;HEIGHT=450&amp;WIDTH=450&amp;START_MAXIMIZED=","FALSE&amp;VAR:CALENDAR=FIVEDAY&amp;VAR:SYMBOL=B23XW7&amp;VAR:INDEX=0"}</definedName>
    <definedName name="_474__FDSAUDITLINK__" hidden="1">{"fdsup://directions/FAT Viewer?action=UPDATE&amp;creator=factset&amp;DYN_ARGS=TRUE&amp;DOC_NAME=FAT:FQL_AUDITING_CLIENT_TEMPLATE.FAT&amp;display_string=Audit&amp;VAR:KEY=ZAJOTOJMHA&amp;VAR:QUERY=RkZfRUJJVChBTk4sLTIsLCxSUCk=&amp;WINDOW=FIRST_POPUP&amp;HEIGHT=450&amp;WIDTH=450&amp;START_MAXIMIZED=","FALSE&amp;VAR:CALENDAR=FIVEDAY&amp;VAR:SYMBOL=B23XW7&amp;VAR:INDEX=0"}</definedName>
    <definedName name="_475__FDSAUDITLINK__" localSheetId="11" hidden="1">{"fdsup://directions/FAT Viewer?action=UPDATE&amp;creator=factset&amp;DYN_ARGS=TRUE&amp;DOC_NAME=FAT:FQL_AUDITING_CLIENT_TEMPLATE.FAT&amp;display_string=Audit&amp;VAR:KEY=XUFCXYFCHW&amp;VAR:QUERY=RkZfRUJJVERBKEFOTiwtMiwsLFJQKQ==&amp;WINDOW=FIRST_POPUP&amp;HEIGHT=450&amp;WIDTH=450&amp;START_MAXIMI","ZED=FALSE&amp;VAR:CALENDAR=FIVEDAY&amp;VAR:SYMBOL=B23XW7&amp;VAR:INDEX=0"}</definedName>
    <definedName name="_475__FDSAUDITLINK__" localSheetId="3" hidden="1">{"fdsup://directions/FAT Viewer?action=UPDATE&amp;creator=factset&amp;DYN_ARGS=TRUE&amp;DOC_NAME=FAT:FQL_AUDITING_CLIENT_TEMPLATE.FAT&amp;display_string=Audit&amp;VAR:KEY=XUFCXYFCHW&amp;VAR:QUERY=RkZfRUJJVERBKEFOTiwtMiwsLFJQKQ==&amp;WINDOW=FIRST_POPUP&amp;HEIGHT=450&amp;WIDTH=450&amp;START_MAXIMI","ZED=FALSE&amp;VAR:CALENDAR=FIVEDAY&amp;VAR:SYMBOL=B23XW7&amp;VAR:INDEX=0"}</definedName>
    <definedName name="_475__FDSAUDITLINK__" hidden="1">{"fdsup://directions/FAT Viewer?action=UPDATE&amp;creator=factset&amp;DYN_ARGS=TRUE&amp;DOC_NAME=FAT:FQL_AUDITING_CLIENT_TEMPLATE.FAT&amp;display_string=Audit&amp;VAR:KEY=XUFCXYFCHW&amp;VAR:QUERY=RkZfRUJJVERBKEFOTiwtMiwsLFJQKQ==&amp;WINDOW=FIRST_POPUP&amp;HEIGHT=450&amp;WIDTH=450&amp;START_MAXIMI","ZED=FALSE&amp;VAR:CALENDAR=FIVEDAY&amp;VAR:SYMBOL=B23XW7&amp;VAR:INDEX=0"}</definedName>
    <definedName name="_476__FDSAUDITLINK__" localSheetId="11" hidden="1">{"fdsup://directions/FAT Viewer?action=UPDATE&amp;creator=factset&amp;DYN_ARGS=TRUE&amp;DOC_NAME=FAT:FQL_AUDITING_CLIENT_TEMPLATE.FAT&amp;display_string=Audit&amp;VAR:KEY=LAZWDYLGNO&amp;VAR:QUERY=RkZfQ0FQRVgoQU5OLC0yLCwsUlAp&amp;WINDOW=FIRST_POPUP&amp;HEIGHT=450&amp;WIDTH=450&amp;START_MAXIMIZED=","FALSE&amp;VAR:CALENDAR=FIVEDAY&amp;VAR:SYMBOL=655116&amp;VAR:INDEX=0"}</definedName>
    <definedName name="_476__FDSAUDITLINK__" localSheetId="3" hidden="1">{"fdsup://directions/FAT Viewer?action=UPDATE&amp;creator=factset&amp;DYN_ARGS=TRUE&amp;DOC_NAME=FAT:FQL_AUDITING_CLIENT_TEMPLATE.FAT&amp;display_string=Audit&amp;VAR:KEY=LAZWDYLGNO&amp;VAR:QUERY=RkZfQ0FQRVgoQU5OLC0yLCwsUlAp&amp;WINDOW=FIRST_POPUP&amp;HEIGHT=450&amp;WIDTH=450&amp;START_MAXIMIZED=","FALSE&amp;VAR:CALENDAR=FIVEDAY&amp;VAR:SYMBOL=655116&amp;VAR:INDEX=0"}</definedName>
    <definedName name="_476__FDSAUDITLINK__" hidden="1">{"fdsup://directions/FAT Viewer?action=UPDATE&amp;creator=factset&amp;DYN_ARGS=TRUE&amp;DOC_NAME=FAT:FQL_AUDITING_CLIENT_TEMPLATE.FAT&amp;display_string=Audit&amp;VAR:KEY=LAZWDYLGNO&amp;VAR:QUERY=RkZfQ0FQRVgoQU5OLC0yLCwsUlAp&amp;WINDOW=FIRST_POPUP&amp;HEIGHT=450&amp;WIDTH=450&amp;START_MAXIMIZED=","FALSE&amp;VAR:CALENDAR=FIVEDAY&amp;VAR:SYMBOL=655116&amp;VAR:INDEX=0"}</definedName>
    <definedName name="_477__FDSAUDITLINK__" localSheetId="11" hidden="1">{"fdsup://directions/FAT Viewer?action=UPDATE&amp;creator=factset&amp;DYN_ARGS=TRUE&amp;DOC_NAME=FAT:FQL_AUDITING_CLIENT_TEMPLATE.FAT&amp;display_string=Audit&amp;VAR:KEY=DKBYZORMPC&amp;VAR:QUERY=RkZfTkVUX0lOQyhBTk4sLTEsLCxSUCk=&amp;WINDOW=FIRST_POPUP&amp;HEIGHT=450&amp;WIDTH=450&amp;START_MAXIMI","ZED=FALSE&amp;VAR:CALENDAR=FIVEDAY&amp;VAR:SYMBOL=655116&amp;VAR:INDEX=0"}</definedName>
    <definedName name="_477__FDSAUDITLINK__" localSheetId="3" hidden="1">{"fdsup://directions/FAT Viewer?action=UPDATE&amp;creator=factset&amp;DYN_ARGS=TRUE&amp;DOC_NAME=FAT:FQL_AUDITING_CLIENT_TEMPLATE.FAT&amp;display_string=Audit&amp;VAR:KEY=DKBYZORMPC&amp;VAR:QUERY=RkZfTkVUX0lOQyhBTk4sLTEsLCxSUCk=&amp;WINDOW=FIRST_POPUP&amp;HEIGHT=450&amp;WIDTH=450&amp;START_MAXIMI","ZED=FALSE&amp;VAR:CALENDAR=FIVEDAY&amp;VAR:SYMBOL=655116&amp;VAR:INDEX=0"}</definedName>
    <definedName name="_477__FDSAUDITLINK__" hidden="1">{"fdsup://directions/FAT Viewer?action=UPDATE&amp;creator=factset&amp;DYN_ARGS=TRUE&amp;DOC_NAME=FAT:FQL_AUDITING_CLIENT_TEMPLATE.FAT&amp;display_string=Audit&amp;VAR:KEY=DKBYZORMPC&amp;VAR:QUERY=RkZfTkVUX0lOQyhBTk4sLTEsLCxSUCk=&amp;WINDOW=FIRST_POPUP&amp;HEIGHT=450&amp;WIDTH=450&amp;START_MAXIMI","ZED=FALSE&amp;VAR:CALENDAR=FIVEDAY&amp;VAR:SYMBOL=655116&amp;VAR:INDEX=0"}</definedName>
    <definedName name="_478__FDSAUDITLINK__" localSheetId="11" hidden="1">{"fdsup://directions/FAT Viewer?action=UPDATE&amp;creator=factset&amp;DYN_ARGS=TRUE&amp;DOC_NAME=FAT:FQL_AUDITING_CLIENT_TEMPLATE.FAT&amp;display_string=Audit&amp;VAR:KEY=DSRAHIDATU&amp;VAR:QUERY=RkZfTkVUX0lOQyhBTk4sLTIsLCxSUCk=&amp;WINDOW=FIRST_POPUP&amp;HEIGHT=450&amp;WIDTH=450&amp;START_MAXIMI","ZED=FALSE&amp;VAR:CALENDAR=FIVEDAY&amp;VAR:SYMBOL=655116&amp;VAR:INDEX=0"}</definedName>
    <definedName name="_478__FDSAUDITLINK__" localSheetId="3" hidden="1">{"fdsup://directions/FAT Viewer?action=UPDATE&amp;creator=factset&amp;DYN_ARGS=TRUE&amp;DOC_NAME=FAT:FQL_AUDITING_CLIENT_TEMPLATE.FAT&amp;display_string=Audit&amp;VAR:KEY=DSRAHIDATU&amp;VAR:QUERY=RkZfTkVUX0lOQyhBTk4sLTIsLCxSUCk=&amp;WINDOW=FIRST_POPUP&amp;HEIGHT=450&amp;WIDTH=450&amp;START_MAXIMI","ZED=FALSE&amp;VAR:CALENDAR=FIVEDAY&amp;VAR:SYMBOL=655116&amp;VAR:INDEX=0"}</definedName>
    <definedName name="_478__FDSAUDITLINK__" hidden="1">{"fdsup://directions/FAT Viewer?action=UPDATE&amp;creator=factset&amp;DYN_ARGS=TRUE&amp;DOC_NAME=FAT:FQL_AUDITING_CLIENT_TEMPLATE.FAT&amp;display_string=Audit&amp;VAR:KEY=DSRAHIDATU&amp;VAR:QUERY=RkZfTkVUX0lOQyhBTk4sLTIsLCxSUCk=&amp;WINDOW=FIRST_POPUP&amp;HEIGHT=450&amp;WIDTH=450&amp;START_MAXIMI","ZED=FALSE&amp;VAR:CALENDAR=FIVEDAY&amp;VAR:SYMBOL=655116&amp;VAR:INDEX=0"}</definedName>
    <definedName name="_479__FDSAUDITLINK__" localSheetId="11" hidden="1">{"fdsup://directions/FAT Viewer?action=UPDATE&amp;creator=factset&amp;DYN_ARGS=TRUE&amp;DOC_NAME=FAT:FQL_AUDITING_CLIENT_TEMPLATE.FAT&amp;display_string=Audit&amp;VAR:KEY=DYTENQBOTI&amp;VAR:QUERY=RkZfRUJJVChBTk4sLTIsLCxSUCk=&amp;WINDOW=FIRST_POPUP&amp;HEIGHT=450&amp;WIDTH=450&amp;START_MAXIMIZED=","FALSE&amp;VAR:CALENDAR=FIVEDAY&amp;VAR:SYMBOL=655116&amp;VAR:INDEX=0"}</definedName>
    <definedName name="_479__FDSAUDITLINK__" localSheetId="3" hidden="1">{"fdsup://directions/FAT Viewer?action=UPDATE&amp;creator=factset&amp;DYN_ARGS=TRUE&amp;DOC_NAME=FAT:FQL_AUDITING_CLIENT_TEMPLATE.FAT&amp;display_string=Audit&amp;VAR:KEY=DYTENQBOTI&amp;VAR:QUERY=RkZfRUJJVChBTk4sLTIsLCxSUCk=&amp;WINDOW=FIRST_POPUP&amp;HEIGHT=450&amp;WIDTH=450&amp;START_MAXIMIZED=","FALSE&amp;VAR:CALENDAR=FIVEDAY&amp;VAR:SYMBOL=655116&amp;VAR:INDEX=0"}</definedName>
    <definedName name="_479__FDSAUDITLINK__" hidden="1">{"fdsup://directions/FAT Viewer?action=UPDATE&amp;creator=factset&amp;DYN_ARGS=TRUE&amp;DOC_NAME=FAT:FQL_AUDITING_CLIENT_TEMPLATE.FAT&amp;display_string=Audit&amp;VAR:KEY=DYTENQBOTI&amp;VAR:QUERY=RkZfRUJJVChBTk4sLTIsLCxSUCk=&amp;WINDOW=FIRST_POPUP&amp;HEIGHT=450&amp;WIDTH=450&amp;START_MAXIMIZED=","FALSE&amp;VAR:CALENDAR=FIVEDAY&amp;VAR:SYMBOL=655116&amp;VAR:INDEX=0"}</definedName>
    <definedName name="_48__FDSAUDITLINK__" localSheetId="11" hidden="1">{"fdsup://directions/FAT Viewer?action=UPDATE&amp;creator=factset&amp;DYN_ARGS=TRUE&amp;DOC_NAME=FAT:FQL_AUDITING_CLIENT_TEMPLATE.FAT&amp;display_string=Audit&amp;VAR:KEY=RAPOHOXOZG&amp;VAR:QUERY=RkZfRUJJVChBTk4sLTEsLCxSUCk=&amp;WINDOW=FIRST_POPUP&amp;HEIGHT=450&amp;WIDTH=450&amp;START_MAXIMIZED=","FALSE&amp;VAR:CALENDAR=FIVEDAY&amp;VAR:SYMBOL=B17ZL5&amp;VAR:INDEX=0"}</definedName>
    <definedName name="_48__FDSAUDITLINK__" localSheetId="3" hidden="1">{"fdsup://directions/FAT Viewer?action=UPDATE&amp;creator=factset&amp;DYN_ARGS=TRUE&amp;DOC_NAME=FAT:FQL_AUDITING_CLIENT_TEMPLATE.FAT&amp;display_string=Audit&amp;VAR:KEY=RAPOHOXOZG&amp;VAR:QUERY=RkZfRUJJVChBTk4sLTEsLCxSUCk=&amp;WINDOW=FIRST_POPUP&amp;HEIGHT=450&amp;WIDTH=450&amp;START_MAXIMIZED=","FALSE&amp;VAR:CALENDAR=FIVEDAY&amp;VAR:SYMBOL=B17ZL5&amp;VAR:INDEX=0"}</definedName>
    <definedName name="_48__FDSAUDITLINK__" hidden="1">{"fdsup://directions/FAT Viewer?action=UPDATE&amp;creator=factset&amp;DYN_ARGS=TRUE&amp;DOC_NAME=FAT:FQL_AUDITING_CLIENT_TEMPLATE.FAT&amp;display_string=Audit&amp;VAR:KEY=RAPOHOXOZG&amp;VAR:QUERY=RkZfRUJJVChBTk4sLTEsLCxSUCk=&amp;WINDOW=FIRST_POPUP&amp;HEIGHT=450&amp;WIDTH=450&amp;START_MAXIMIZED=","FALSE&amp;VAR:CALENDAR=FIVEDAY&amp;VAR:SYMBOL=B17ZL5&amp;VAR:INDEX=0"}</definedName>
    <definedName name="_480__FDSAUDITLINK__" localSheetId="11" hidden="1">{"fdsup://directions/FAT Viewer?action=UPDATE&amp;creator=factset&amp;DYN_ARGS=TRUE&amp;DOC_NAME=FAT:FQL_AUDITING_CLIENT_TEMPLATE.FAT&amp;display_string=Audit&amp;VAR:KEY=HWBIJUDWPA&amp;VAR:QUERY=RkZfRUJJVERBKEFOTiwtMiwsLFJQKQ==&amp;WINDOW=FIRST_POPUP&amp;HEIGHT=450&amp;WIDTH=450&amp;START_MAXIMI","ZED=FALSE&amp;VAR:CALENDAR=FIVEDAY&amp;VAR:SYMBOL=655116&amp;VAR:INDEX=0"}</definedName>
    <definedName name="_480__FDSAUDITLINK__" localSheetId="3" hidden="1">{"fdsup://directions/FAT Viewer?action=UPDATE&amp;creator=factset&amp;DYN_ARGS=TRUE&amp;DOC_NAME=FAT:FQL_AUDITING_CLIENT_TEMPLATE.FAT&amp;display_string=Audit&amp;VAR:KEY=HWBIJUDWPA&amp;VAR:QUERY=RkZfRUJJVERBKEFOTiwtMiwsLFJQKQ==&amp;WINDOW=FIRST_POPUP&amp;HEIGHT=450&amp;WIDTH=450&amp;START_MAXIMI","ZED=FALSE&amp;VAR:CALENDAR=FIVEDAY&amp;VAR:SYMBOL=655116&amp;VAR:INDEX=0"}</definedName>
    <definedName name="_480__FDSAUDITLINK__" hidden="1">{"fdsup://directions/FAT Viewer?action=UPDATE&amp;creator=factset&amp;DYN_ARGS=TRUE&amp;DOC_NAME=FAT:FQL_AUDITING_CLIENT_TEMPLATE.FAT&amp;display_string=Audit&amp;VAR:KEY=HWBIJUDWPA&amp;VAR:QUERY=RkZfRUJJVERBKEFOTiwtMiwsLFJQKQ==&amp;WINDOW=FIRST_POPUP&amp;HEIGHT=450&amp;WIDTH=450&amp;START_MAXIMI","ZED=FALSE&amp;VAR:CALENDAR=FIVEDAY&amp;VAR:SYMBOL=655116&amp;VAR:INDEX=0"}</definedName>
    <definedName name="_481__FDSAUDITLINK__" localSheetId="11" hidden="1">{"fdsup://directions/FAT Viewer?action=UPDATE&amp;creator=factset&amp;DYN_ARGS=TRUE&amp;DOC_NAME=FAT:FQL_AUDITING_CLIENT_TEMPLATE.FAT&amp;display_string=Audit&amp;VAR:KEY=JGBOFAPUNS&amp;VAR:QUERY=RkZfQ0FQRVgoQU5OLC0yLCwsUlAp&amp;WINDOW=FIRST_POPUP&amp;HEIGHT=450&amp;WIDTH=450&amp;START_MAXIMIZED=","FALSE&amp;VAR:CALENDAR=FIVEDAY&amp;VAR:SYMBOL=620780&amp;VAR:INDEX=0"}</definedName>
    <definedName name="_481__FDSAUDITLINK__" localSheetId="3" hidden="1">{"fdsup://directions/FAT Viewer?action=UPDATE&amp;creator=factset&amp;DYN_ARGS=TRUE&amp;DOC_NAME=FAT:FQL_AUDITING_CLIENT_TEMPLATE.FAT&amp;display_string=Audit&amp;VAR:KEY=JGBOFAPUNS&amp;VAR:QUERY=RkZfQ0FQRVgoQU5OLC0yLCwsUlAp&amp;WINDOW=FIRST_POPUP&amp;HEIGHT=450&amp;WIDTH=450&amp;START_MAXIMIZED=","FALSE&amp;VAR:CALENDAR=FIVEDAY&amp;VAR:SYMBOL=620780&amp;VAR:INDEX=0"}</definedName>
    <definedName name="_481__FDSAUDITLINK__" hidden="1">{"fdsup://directions/FAT Viewer?action=UPDATE&amp;creator=factset&amp;DYN_ARGS=TRUE&amp;DOC_NAME=FAT:FQL_AUDITING_CLIENT_TEMPLATE.FAT&amp;display_string=Audit&amp;VAR:KEY=JGBOFAPUNS&amp;VAR:QUERY=RkZfQ0FQRVgoQU5OLC0yLCwsUlAp&amp;WINDOW=FIRST_POPUP&amp;HEIGHT=450&amp;WIDTH=450&amp;START_MAXIMIZED=","FALSE&amp;VAR:CALENDAR=FIVEDAY&amp;VAR:SYMBOL=620780&amp;VAR:INDEX=0"}</definedName>
    <definedName name="_482__FDSAUDITLINK__" localSheetId="11" hidden="1">{"fdsup://directions/FAT Viewer?action=UPDATE&amp;creator=factset&amp;DYN_ARGS=TRUE&amp;DOC_NAME=FAT:FQL_AUDITING_CLIENT_TEMPLATE.FAT&amp;display_string=Audit&amp;VAR:KEY=JCNCDWZYHQ&amp;VAR:QUERY=RkZfTkVUX0lOQyhBTk4sLTEsLCxSUCk=&amp;WINDOW=FIRST_POPUP&amp;HEIGHT=450&amp;WIDTH=450&amp;START_MAXIMI","ZED=FALSE&amp;VAR:CALENDAR=FIVEDAY&amp;VAR:SYMBOL=620780&amp;VAR:INDEX=0"}</definedName>
    <definedName name="_482__FDSAUDITLINK__" localSheetId="3" hidden="1">{"fdsup://directions/FAT Viewer?action=UPDATE&amp;creator=factset&amp;DYN_ARGS=TRUE&amp;DOC_NAME=FAT:FQL_AUDITING_CLIENT_TEMPLATE.FAT&amp;display_string=Audit&amp;VAR:KEY=JCNCDWZYHQ&amp;VAR:QUERY=RkZfTkVUX0lOQyhBTk4sLTEsLCxSUCk=&amp;WINDOW=FIRST_POPUP&amp;HEIGHT=450&amp;WIDTH=450&amp;START_MAXIMI","ZED=FALSE&amp;VAR:CALENDAR=FIVEDAY&amp;VAR:SYMBOL=620780&amp;VAR:INDEX=0"}</definedName>
    <definedName name="_482__FDSAUDITLINK__" hidden="1">{"fdsup://directions/FAT Viewer?action=UPDATE&amp;creator=factset&amp;DYN_ARGS=TRUE&amp;DOC_NAME=FAT:FQL_AUDITING_CLIENT_TEMPLATE.FAT&amp;display_string=Audit&amp;VAR:KEY=JCNCDWZYHQ&amp;VAR:QUERY=RkZfTkVUX0lOQyhBTk4sLTEsLCxSUCk=&amp;WINDOW=FIRST_POPUP&amp;HEIGHT=450&amp;WIDTH=450&amp;START_MAXIMI","ZED=FALSE&amp;VAR:CALENDAR=FIVEDAY&amp;VAR:SYMBOL=620780&amp;VAR:INDEX=0"}</definedName>
    <definedName name="_483__FDSAUDITLINK__" localSheetId="11" hidden="1">{"fdsup://directions/FAT Viewer?action=UPDATE&amp;creator=factset&amp;DYN_ARGS=TRUE&amp;DOC_NAME=FAT:FQL_AUDITING_CLIENT_TEMPLATE.FAT&amp;display_string=Audit&amp;VAR:KEY=LILIHILQPE&amp;VAR:QUERY=RkZfTkVUX0lOQyhBTk4sLTIsLCxSUCk=&amp;WINDOW=FIRST_POPUP&amp;HEIGHT=450&amp;WIDTH=450&amp;START_MAXIMI","ZED=FALSE&amp;VAR:CALENDAR=FIVEDAY&amp;VAR:SYMBOL=620780&amp;VAR:INDEX=0"}</definedName>
    <definedName name="_483__FDSAUDITLINK__" localSheetId="3" hidden="1">{"fdsup://directions/FAT Viewer?action=UPDATE&amp;creator=factset&amp;DYN_ARGS=TRUE&amp;DOC_NAME=FAT:FQL_AUDITING_CLIENT_TEMPLATE.FAT&amp;display_string=Audit&amp;VAR:KEY=LILIHILQPE&amp;VAR:QUERY=RkZfTkVUX0lOQyhBTk4sLTIsLCxSUCk=&amp;WINDOW=FIRST_POPUP&amp;HEIGHT=450&amp;WIDTH=450&amp;START_MAXIMI","ZED=FALSE&amp;VAR:CALENDAR=FIVEDAY&amp;VAR:SYMBOL=620780&amp;VAR:INDEX=0"}</definedName>
    <definedName name="_483__FDSAUDITLINK__" hidden="1">{"fdsup://directions/FAT Viewer?action=UPDATE&amp;creator=factset&amp;DYN_ARGS=TRUE&amp;DOC_NAME=FAT:FQL_AUDITING_CLIENT_TEMPLATE.FAT&amp;display_string=Audit&amp;VAR:KEY=LILIHILQPE&amp;VAR:QUERY=RkZfTkVUX0lOQyhBTk4sLTIsLCxSUCk=&amp;WINDOW=FIRST_POPUP&amp;HEIGHT=450&amp;WIDTH=450&amp;START_MAXIMI","ZED=FALSE&amp;VAR:CALENDAR=FIVEDAY&amp;VAR:SYMBOL=620780&amp;VAR:INDEX=0"}</definedName>
    <definedName name="_484__FDSAUDITLINK__" localSheetId="11" hidden="1">{"fdsup://directions/FAT Viewer?action=UPDATE&amp;creator=factset&amp;DYN_ARGS=TRUE&amp;DOC_NAME=FAT:FQL_AUDITING_CLIENT_TEMPLATE.FAT&amp;display_string=Audit&amp;VAR:KEY=LWBKHSXEZQ&amp;VAR:QUERY=RkZfRUJJVChBTk4sLTEsLCxSUCk=&amp;WINDOW=FIRST_POPUP&amp;HEIGHT=450&amp;WIDTH=450&amp;START_MAXIMIZED=","FALSE&amp;VAR:CALENDAR=FIVEDAY&amp;VAR:SYMBOL=620780&amp;VAR:INDEX=0"}</definedName>
    <definedName name="_484__FDSAUDITLINK__" localSheetId="3" hidden="1">{"fdsup://directions/FAT Viewer?action=UPDATE&amp;creator=factset&amp;DYN_ARGS=TRUE&amp;DOC_NAME=FAT:FQL_AUDITING_CLIENT_TEMPLATE.FAT&amp;display_string=Audit&amp;VAR:KEY=LWBKHSXEZQ&amp;VAR:QUERY=RkZfRUJJVChBTk4sLTEsLCxSUCk=&amp;WINDOW=FIRST_POPUP&amp;HEIGHT=450&amp;WIDTH=450&amp;START_MAXIMIZED=","FALSE&amp;VAR:CALENDAR=FIVEDAY&amp;VAR:SYMBOL=620780&amp;VAR:INDEX=0"}</definedName>
    <definedName name="_484__FDSAUDITLINK__" hidden="1">{"fdsup://directions/FAT Viewer?action=UPDATE&amp;creator=factset&amp;DYN_ARGS=TRUE&amp;DOC_NAME=FAT:FQL_AUDITING_CLIENT_TEMPLATE.FAT&amp;display_string=Audit&amp;VAR:KEY=LWBKHSXEZQ&amp;VAR:QUERY=RkZfRUJJVChBTk4sLTEsLCxSUCk=&amp;WINDOW=FIRST_POPUP&amp;HEIGHT=450&amp;WIDTH=450&amp;START_MAXIMIZED=","FALSE&amp;VAR:CALENDAR=FIVEDAY&amp;VAR:SYMBOL=620780&amp;VAR:INDEX=0"}</definedName>
    <definedName name="_485__FDSAUDITLINK__" localSheetId="11" hidden="1">{"fdsup://directions/FAT Viewer?action=UPDATE&amp;creator=factset&amp;DYN_ARGS=TRUE&amp;DOC_NAME=FAT:FQL_AUDITING_CLIENT_TEMPLATE.FAT&amp;display_string=Audit&amp;VAR:KEY=JKNYZOXGHU&amp;VAR:QUERY=RkZfRUJJVChBTk4sLTIsLCxSUCk=&amp;WINDOW=FIRST_POPUP&amp;HEIGHT=450&amp;WIDTH=450&amp;START_MAXIMIZED=","FALSE&amp;VAR:CALENDAR=FIVEDAY&amp;VAR:SYMBOL=620780&amp;VAR:INDEX=0"}</definedName>
    <definedName name="_485__FDSAUDITLINK__" localSheetId="3" hidden="1">{"fdsup://directions/FAT Viewer?action=UPDATE&amp;creator=factset&amp;DYN_ARGS=TRUE&amp;DOC_NAME=FAT:FQL_AUDITING_CLIENT_TEMPLATE.FAT&amp;display_string=Audit&amp;VAR:KEY=JKNYZOXGHU&amp;VAR:QUERY=RkZfRUJJVChBTk4sLTIsLCxSUCk=&amp;WINDOW=FIRST_POPUP&amp;HEIGHT=450&amp;WIDTH=450&amp;START_MAXIMIZED=","FALSE&amp;VAR:CALENDAR=FIVEDAY&amp;VAR:SYMBOL=620780&amp;VAR:INDEX=0"}</definedName>
    <definedName name="_485__FDSAUDITLINK__" hidden="1">{"fdsup://directions/FAT Viewer?action=UPDATE&amp;creator=factset&amp;DYN_ARGS=TRUE&amp;DOC_NAME=FAT:FQL_AUDITING_CLIENT_TEMPLATE.FAT&amp;display_string=Audit&amp;VAR:KEY=JKNYZOXGHU&amp;VAR:QUERY=RkZfRUJJVChBTk4sLTIsLCxSUCk=&amp;WINDOW=FIRST_POPUP&amp;HEIGHT=450&amp;WIDTH=450&amp;START_MAXIMIZED=","FALSE&amp;VAR:CALENDAR=FIVEDAY&amp;VAR:SYMBOL=620780&amp;VAR:INDEX=0"}</definedName>
    <definedName name="_486__FDSAUDITLINK__" localSheetId="11" hidden="1">{"fdsup://directions/FAT Viewer?action=UPDATE&amp;creator=factset&amp;DYN_ARGS=TRUE&amp;DOC_NAME=FAT:FQL_AUDITING_CLIENT_TEMPLATE.FAT&amp;display_string=Audit&amp;VAR:KEY=ZINYXYJIPE&amp;VAR:QUERY=RkZfRUJJVERBKEFOTiwtMSwsLFJQKQ==&amp;WINDOW=FIRST_POPUP&amp;HEIGHT=450&amp;WIDTH=450&amp;START_MAXIMI","ZED=FALSE&amp;VAR:CALENDAR=FIVEDAY&amp;VAR:SYMBOL=620780&amp;VAR:INDEX=0"}</definedName>
    <definedName name="_486__FDSAUDITLINK__" localSheetId="3" hidden="1">{"fdsup://directions/FAT Viewer?action=UPDATE&amp;creator=factset&amp;DYN_ARGS=TRUE&amp;DOC_NAME=FAT:FQL_AUDITING_CLIENT_TEMPLATE.FAT&amp;display_string=Audit&amp;VAR:KEY=ZINYXYJIPE&amp;VAR:QUERY=RkZfRUJJVERBKEFOTiwtMSwsLFJQKQ==&amp;WINDOW=FIRST_POPUP&amp;HEIGHT=450&amp;WIDTH=450&amp;START_MAXIMI","ZED=FALSE&amp;VAR:CALENDAR=FIVEDAY&amp;VAR:SYMBOL=620780&amp;VAR:INDEX=0"}</definedName>
    <definedName name="_486__FDSAUDITLINK__" hidden="1">{"fdsup://directions/FAT Viewer?action=UPDATE&amp;creator=factset&amp;DYN_ARGS=TRUE&amp;DOC_NAME=FAT:FQL_AUDITING_CLIENT_TEMPLATE.FAT&amp;display_string=Audit&amp;VAR:KEY=ZINYXYJIPE&amp;VAR:QUERY=RkZfRUJJVERBKEFOTiwtMSwsLFJQKQ==&amp;WINDOW=FIRST_POPUP&amp;HEIGHT=450&amp;WIDTH=450&amp;START_MAXIMI","ZED=FALSE&amp;VAR:CALENDAR=FIVEDAY&amp;VAR:SYMBOL=620780&amp;VAR:INDEX=0"}</definedName>
    <definedName name="_487__FDSAUDITLINK__" localSheetId="11" hidden="1">{"fdsup://directions/FAT Viewer?action=UPDATE&amp;creator=factset&amp;DYN_ARGS=TRUE&amp;DOC_NAME=FAT:FQL_AUDITING_CLIENT_TEMPLATE.FAT&amp;display_string=Audit&amp;VAR:KEY=BUNSBMVWPM&amp;VAR:QUERY=RkZfRUJJVERBKEFOTiwtMiwsLFJQKQ==&amp;WINDOW=FIRST_POPUP&amp;HEIGHT=450&amp;WIDTH=450&amp;START_MAXIMI","ZED=FALSE&amp;VAR:CALENDAR=FIVEDAY&amp;VAR:SYMBOL=620780&amp;VAR:INDEX=0"}</definedName>
    <definedName name="_487__FDSAUDITLINK__" localSheetId="3" hidden="1">{"fdsup://directions/FAT Viewer?action=UPDATE&amp;creator=factset&amp;DYN_ARGS=TRUE&amp;DOC_NAME=FAT:FQL_AUDITING_CLIENT_TEMPLATE.FAT&amp;display_string=Audit&amp;VAR:KEY=BUNSBMVWPM&amp;VAR:QUERY=RkZfRUJJVERBKEFOTiwtMiwsLFJQKQ==&amp;WINDOW=FIRST_POPUP&amp;HEIGHT=450&amp;WIDTH=450&amp;START_MAXIMI","ZED=FALSE&amp;VAR:CALENDAR=FIVEDAY&amp;VAR:SYMBOL=620780&amp;VAR:INDEX=0"}</definedName>
    <definedName name="_487__FDSAUDITLINK__" hidden="1">{"fdsup://directions/FAT Viewer?action=UPDATE&amp;creator=factset&amp;DYN_ARGS=TRUE&amp;DOC_NAME=FAT:FQL_AUDITING_CLIENT_TEMPLATE.FAT&amp;display_string=Audit&amp;VAR:KEY=BUNSBMVWPM&amp;VAR:QUERY=RkZfRUJJVERBKEFOTiwtMiwsLFJQKQ==&amp;WINDOW=FIRST_POPUP&amp;HEIGHT=450&amp;WIDTH=450&amp;START_MAXIMI","ZED=FALSE&amp;VAR:CALENDAR=FIVEDAY&amp;VAR:SYMBOL=620780&amp;VAR:INDEX=0"}</definedName>
    <definedName name="_488__FDSAUDITLINK__" localSheetId="11" hidden="1">{"fdsup://Directions/FactSet Auditing Viewer?action=AUDIT_VALUE&amp;DB=129&amp;ID1=620780&amp;VALUEID=01001&amp;SDATE=2009&amp;PERIODTYPE=ANN_STD&amp;SCFT=3&amp;window=popup_no_bar&amp;width=385&amp;height=120&amp;START_MAXIMIZED=FALSE&amp;creator=factset&amp;display_string=Audit"}</definedName>
    <definedName name="_488__FDSAUDITLINK__" localSheetId="3" hidden="1">{"fdsup://Directions/FactSet Auditing Viewer?action=AUDIT_VALUE&amp;DB=129&amp;ID1=620780&amp;VALUEID=01001&amp;SDATE=2009&amp;PERIODTYPE=ANN_STD&amp;SCFT=3&amp;window=popup_no_bar&amp;width=385&amp;height=120&amp;START_MAXIMIZED=FALSE&amp;creator=factset&amp;display_string=Audit"}</definedName>
    <definedName name="_488__FDSAUDITLINK__" hidden="1">{"fdsup://Directions/FactSet Auditing Viewer?action=AUDIT_VALUE&amp;DB=129&amp;ID1=620780&amp;VALUEID=01001&amp;SDATE=2009&amp;PERIODTYPE=ANN_STD&amp;SCFT=3&amp;window=popup_no_bar&amp;width=385&amp;height=120&amp;START_MAXIMIZED=FALSE&amp;creator=factset&amp;display_string=Audit"}</definedName>
    <definedName name="_489__FDSAUDITLINK__" localSheetId="11" hidden="1">{"fdsup://Directions/FactSet Auditing Viewer?action=AUDIT_VALUE&amp;DB=129&amp;ID1=620780&amp;VALUEID=01001&amp;SDATE=2008&amp;PERIODTYPE=ANN_STD&amp;SCFT=3&amp;window=popup_no_bar&amp;width=385&amp;height=120&amp;START_MAXIMIZED=FALSE&amp;creator=factset&amp;display_string=Audit"}</definedName>
    <definedName name="_489__FDSAUDITLINK__" localSheetId="3" hidden="1">{"fdsup://Directions/FactSet Auditing Viewer?action=AUDIT_VALUE&amp;DB=129&amp;ID1=620780&amp;VALUEID=01001&amp;SDATE=2008&amp;PERIODTYPE=ANN_STD&amp;SCFT=3&amp;window=popup_no_bar&amp;width=385&amp;height=120&amp;START_MAXIMIZED=FALSE&amp;creator=factset&amp;display_string=Audit"}</definedName>
    <definedName name="_489__FDSAUDITLINK__" hidden="1">{"fdsup://Directions/FactSet Auditing Viewer?action=AUDIT_VALUE&amp;DB=129&amp;ID1=620780&amp;VALUEID=01001&amp;SDATE=2008&amp;PERIODTYPE=ANN_STD&amp;SCFT=3&amp;window=popup_no_bar&amp;width=385&amp;height=120&amp;START_MAXIMIZED=FALSE&amp;creator=factset&amp;display_string=Audit"}</definedName>
    <definedName name="_49__FDSAUDITLINK__" localSheetId="11" hidden="1">{"fdsup://directions/FAT Viewer?action=UPDATE&amp;creator=factset&amp;DYN_ARGS=TRUE&amp;DOC_NAME=FAT:FQL_AUDITING_CLIENT_TEMPLATE.FAT&amp;display_string=Audit&amp;VAR:KEY=DKHWHUVMVQ&amp;VAR:QUERY=RkZfRUJJVChBTk4sLTIsLCxSUCk=&amp;WINDOW=FIRST_POPUP&amp;HEIGHT=450&amp;WIDTH=450&amp;START_MAXIMIZED=","FALSE&amp;VAR:CALENDAR=FIVEDAY&amp;VAR:SYMBOL=B17ZL5&amp;VAR:INDEX=0"}</definedName>
    <definedName name="_49__FDSAUDITLINK__" localSheetId="3" hidden="1">{"fdsup://directions/FAT Viewer?action=UPDATE&amp;creator=factset&amp;DYN_ARGS=TRUE&amp;DOC_NAME=FAT:FQL_AUDITING_CLIENT_TEMPLATE.FAT&amp;display_string=Audit&amp;VAR:KEY=DKHWHUVMVQ&amp;VAR:QUERY=RkZfRUJJVChBTk4sLTIsLCxSUCk=&amp;WINDOW=FIRST_POPUP&amp;HEIGHT=450&amp;WIDTH=450&amp;START_MAXIMIZED=","FALSE&amp;VAR:CALENDAR=FIVEDAY&amp;VAR:SYMBOL=B17ZL5&amp;VAR:INDEX=0"}</definedName>
    <definedName name="_49__FDSAUDITLINK__" hidden="1">{"fdsup://directions/FAT Viewer?action=UPDATE&amp;creator=factset&amp;DYN_ARGS=TRUE&amp;DOC_NAME=FAT:FQL_AUDITING_CLIENT_TEMPLATE.FAT&amp;display_string=Audit&amp;VAR:KEY=DKHWHUVMVQ&amp;VAR:QUERY=RkZfRUJJVChBTk4sLTIsLCxSUCk=&amp;WINDOW=FIRST_POPUP&amp;HEIGHT=450&amp;WIDTH=450&amp;START_MAXIMIZED=","FALSE&amp;VAR:CALENDAR=FIVEDAY&amp;VAR:SYMBOL=B17ZL5&amp;VAR:INDEX=0"}</definedName>
    <definedName name="_490__FDSAUDITLINK__" localSheetId="11" hidden="1">{"fdsup://directions/FAT Viewer?action=UPDATE&amp;creator=factset&amp;DYN_ARGS=TRUE&amp;DOC_NAME=FAT:FQL_AUDITING_CLIENT_TEMPLATE.FAT&amp;display_string=Audit&amp;VAR:KEY=TIRGRCNQPW&amp;VAR:QUERY=RkZfQ0FQRVgoQU5OLC0xLCwsUlAp&amp;WINDOW=FIRST_POPUP&amp;HEIGHT=450&amp;WIDTH=450&amp;START_MAXIMIZED=","FALSE&amp;VAR:CALENDAR=FIVEDAY&amp;VAR:SYMBOL=B00T06&amp;VAR:INDEX=0"}</definedName>
    <definedName name="_490__FDSAUDITLINK__" localSheetId="3" hidden="1">{"fdsup://directions/FAT Viewer?action=UPDATE&amp;creator=factset&amp;DYN_ARGS=TRUE&amp;DOC_NAME=FAT:FQL_AUDITING_CLIENT_TEMPLATE.FAT&amp;display_string=Audit&amp;VAR:KEY=TIRGRCNQPW&amp;VAR:QUERY=RkZfQ0FQRVgoQU5OLC0xLCwsUlAp&amp;WINDOW=FIRST_POPUP&amp;HEIGHT=450&amp;WIDTH=450&amp;START_MAXIMIZED=","FALSE&amp;VAR:CALENDAR=FIVEDAY&amp;VAR:SYMBOL=B00T06&amp;VAR:INDEX=0"}</definedName>
    <definedName name="_490__FDSAUDITLINK__" hidden="1">{"fdsup://directions/FAT Viewer?action=UPDATE&amp;creator=factset&amp;DYN_ARGS=TRUE&amp;DOC_NAME=FAT:FQL_AUDITING_CLIENT_TEMPLATE.FAT&amp;display_string=Audit&amp;VAR:KEY=TIRGRCNQPW&amp;VAR:QUERY=RkZfQ0FQRVgoQU5OLC0xLCwsUlAp&amp;WINDOW=FIRST_POPUP&amp;HEIGHT=450&amp;WIDTH=450&amp;START_MAXIMIZED=","FALSE&amp;VAR:CALENDAR=FIVEDAY&amp;VAR:SYMBOL=B00T06&amp;VAR:INDEX=0"}</definedName>
    <definedName name="_491__FDSAUDITLINK__" localSheetId="11" hidden="1">{"fdsup://directions/FAT Viewer?action=UPDATE&amp;creator=factset&amp;DYN_ARGS=TRUE&amp;DOC_NAME=FAT:FQL_AUDITING_CLIENT_TEMPLATE.FAT&amp;display_string=Audit&amp;VAR:KEY=VGNCPODUVU&amp;VAR:QUERY=RkZfQ0FQRVgoQU5OLC0yLCwsUlAp&amp;WINDOW=FIRST_POPUP&amp;HEIGHT=450&amp;WIDTH=450&amp;START_MAXIMIZED=","FALSE&amp;VAR:CALENDAR=FIVEDAY&amp;VAR:SYMBOL=B00T06&amp;VAR:INDEX=0"}</definedName>
    <definedName name="_491__FDSAUDITLINK__" localSheetId="3" hidden="1">{"fdsup://directions/FAT Viewer?action=UPDATE&amp;creator=factset&amp;DYN_ARGS=TRUE&amp;DOC_NAME=FAT:FQL_AUDITING_CLIENT_TEMPLATE.FAT&amp;display_string=Audit&amp;VAR:KEY=VGNCPODUVU&amp;VAR:QUERY=RkZfQ0FQRVgoQU5OLC0yLCwsUlAp&amp;WINDOW=FIRST_POPUP&amp;HEIGHT=450&amp;WIDTH=450&amp;START_MAXIMIZED=","FALSE&amp;VAR:CALENDAR=FIVEDAY&amp;VAR:SYMBOL=B00T06&amp;VAR:INDEX=0"}</definedName>
    <definedName name="_491__FDSAUDITLINK__" hidden="1">{"fdsup://directions/FAT Viewer?action=UPDATE&amp;creator=factset&amp;DYN_ARGS=TRUE&amp;DOC_NAME=FAT:FQL_AUDITING_CLIENT_TEMPLATE.FAT&amp;display_string=Audit&amp;VAR:KEY=VGNCPODUVU&amp;VAR:QUERY=RkZfQ0FQRVgoQU5OLC0yLCwsUlAp&amp;WINDOW=FIRST_POPUP&amp;HEIGHT=450&amp;WIDTH=450&amp;START_MAXIMIZED=","FALSE&amp;VAR:CALENDAR=FIVEDAY&amp;VAR:SYMBOL=B00T06&amp;VAR:INDEX=0"}</definedName>
    <definedName name="_492__FDSAUDITLINK__" localSheetId="11" hidden="1">{"fdsup://directions/FAT Viewer?action=UPDATE&amp;creator=factset&amp;DYN_ARGS=TRUE&amp;DOC_NAME=FAT:FQL_AUDITING_CLIENT_TEMPLATE.FAT&amp;display_string=Audit&amp;VAR:KEY=XGRIVODUVA&amp;VAR:QUERY=RkZfTkVUX0lOQyhBTk4sLTEsLCxSUCk=&amp;WINDOW=FIRST_POPUP&amp;HEIGHT=450&amp;WIDTH=450&amp;START_MAXIMI","ZED=FALSE&amp;VAR:CALENDAR=FIVEDAY&amp;VAR:SYMBOL=B00T06&amp;VAR:INDEX=0"}</definedName>
    <definedName name="_492__FDSAUDITLINK__" localSheetId="3" hidden="1">{"fdsup://directions/FAT Viewer?action=UPDATE&amp;creator=factset&amp;DYN_ARGS=TRUE&amp;DOC_NAME=FAT:FQL_AUDITING_CLIENT_TEMPLATE.FAT&amp;display_string=Audit&amp;VAR:KEY=XGRIVODUVA&amp;VAR:QUERY=RkZfTkVUX0lOQyhBTk4sLTEsLCxSUCk=&amp;WINDOW=FIRST_POPUP&amp;HEIGHT=450&amp;WIDTH=450&amp;START_MAXIMI","ZED=FALSE&amp;VAR:CALENDAR=FIVEDAY&amp;VAR:SYMBOL=B00T06&amp;VAR:INDEX=0"}</definedName>
    <definedName name="_492__FDSAUDITLINK__" hidden="1">{"fdsup://directions/FAT Viewer?action=UPDATE&amp;creator=factset&amp;DYN_ARGS=TRUE&amp;DOC_NAME=FAT:FQL_AUDITING_CLIENT_TEMPLATE.FAT&amp;display_string=Audit&amp;VAR:KEY=XGRIVODUVA&amp;VAR:QUERY=RkZfTkVUX0lOQyhBTk4sLTEsLCxSUCk=&amp;WINDOW=FIRST_POPUP&amp;HEIGHT=450&amp;WIDTH=450&amp;START_MAXIMI","ZED=FALSE&amp;VAR:CALENDAR=FIVEDAY&amp;VAR:SYMBOL=B00T06&amp;VAR:INDEX=0"}</definedName>
    <definedName name="_493__FDSAUDITLINK__" localSheetId="11" hidden="1">{"fdsup://directions/FAT Viewer?action=UPDATE&amp;creator=factset&amp;DYN_ARGS=TRUE&amp;DOC_NAME=FAT:FQL_AUDITING_CLIENT_TEMPLATE.FAT&amp;display_string=Audit&amp;VAR:KEY=RANOROXQDY&amp;VAR:QUERY=RkZfTkVUX0lOQyhBTk4sLTIsLCxSUCk=&amp;WINDOW=FIRST_POPUP&amp;HEIGHT=450&amp;WIDTH=450&amp;START_MAXIMI","ZED=FALSE&amp;VAR:CALENDAR=FIVEDAY&amp;VAR:SYMBOL=B00T06&amp;VAR:INDEX=0"}</definedName>
    <definedName name="_493__FDSAUDITLINK__" localSheetId="3" hidden="1">{"fdsup://directions/FAT Viewer?action=UPDATE&amp;creator=factset&amp;DYN_ARGS=TRUE&amp;DOC_NAME=FAT:FQL_AUDITING_CLIENT_TEMPLATE.FAT&amp;display_string=Audit&amp;VAR:KEY=RANOROXQDY&amp;VAR:QUERY=RkZfTkVUX0lOQyhBTk4sLTIsLCxSUCk=&amp;WINDOW=FIRST_POPUP&amp;HEIGHT=450&amp;WIDTH=450&amp;START_MAXIMI","ZED=FALSE&amp;VAR:CALENDAR=FIVEDAY&amp;VAR:SYMBOL=B00T06&amp;VAR:INDEX=0"}</definedName>
    <definedName name="_493__FDSAUDITLINK__" hidden="1">{"fdsup://directions/FAT Viewer?action=UPDATE&amp;creator=factset&amp;DYN_ARGS=TRUE&amp;DOC_NAME=FAT:FQL_AUDITING_CLIENT_TEMPLATE.FAT&amp;display_string=Audit&amp;VAR:KEY=RANOROXQDY&amp;VAR:QUERY=RkZfTkVUX0lOQyhBTk4sLTIsLCxSUCk=&amp;WINDOW=FIRST_POPUP&amp;HEIGHT=450&amp;WIDTH=450&amp;START_MAXIMI","ZED=FALSE&amp;VAR:CALENDAR=FIVEDAY&amp;VAR:SYMBOL=B00T06&amp;VAR:INDEX=0"}</definedName>
    <definedName name="_494__FDSAUDITLINK__" localSheetId="11" hidden="1">{"fdsup://directions/FAT Viewer?action=UPDATE&amp;creator=factset&amp;DYN_ARGS=TRUE&amp;DOC_NAME=FAT:FQL_AUDITING_CLIENT_TEMPLATE.FAT&amp;display_string=Audit&amp;VAR:KEY=LUTQLCLGJU&amp;VAR:QUERY=RkZfRUJJVChBTk4sLTEsLCxSUCk=&amp;WINDOW=FIRST_POPUP&amp;HEIGHT=450&amp;WIDTH=450&amp;START_MAXIMIZED=","FALSE&amp;VAR:CALENDAR=FIVEDAY&amp;VAR:SYMBOL=B00T06&amp;VAR:INDEX=0"}</definedName>
    <definedName name="_494__FDSAUDITLINK__" localSheetId="3" hidden="1">{"fdsup://directions/FAT Viewer?action=UPDATE&amp;creator=factset&amp;DYN_ARGS=TRUE&amp;DOC_NAME=FAT:FQL_AUDITING_CLIENT_TEMPLATE.FAT&amp;display_string=Audit&amp;VAR:KEY=LUTQLCLGJU&amp;VAR:QUERY=RkZfRUJJVChBTk4sLTEsLCxSUCk=&amp;WINDOW=FIRST_POPUP&amp;HEIGHT=450&amp;WIDTH=450&amp;START_MAXIMIZED=","FALSE&amp;VAR:CALENDAR=FIVEDAY&amp;VAR:SYMBOL=B00T06&amp;VAR:INDEX=0"}</definedName>
    <definedName name="_494__FDSAUDITLINK__" hidden="1">{"fdsup://directions/FAT Viewer?action=UPDATE&amp;creator=factset&amp;DYN_ARGS=TRUE&amp;DOC_NAME=FAT:FQL_AUDITING_CLIENT_TEMPLATE.FAT&amp;display_string=Audit&amp;VAR:KEY=LUTQLCLGJU&amp;VAR:QUERY=RkZfRUJJVChBTk4sLTEsLCxSUCk=&amp;WINDOW=FIRST_POPUP&amp;HEIGHT=450&amp;WIDTH=450&amp;START_MAXIMIZED=","FALSE&amp;VAR:CALENDAR=FIVEDAY&amp;VAR:SYMBOL=B00T06&amp;VAR:INDEX=0"}</definedName>
    <definedName name="_495__FDSAUDITLINK__" localSheetId="11" hidden="1">{"fdsup://directions/FAT Viewer?action=UPDATE&amp;creator=factset&amp;DYN_ARGS=TRUE&amp;DOC_NAME=FAT:FQL_AUDITING_CLIENT_TEMPLATE.FAT&amp;display_string=Audit&amp;VAR:KEY=ZGTCLSBADE&amp;VAR:QUERY=RkZfRUJJVChBTk4sLTIsLCxSUCk=&amp;WINDOW=FIRST_POPUP&amp;HEIGHT=450&amp;WIDTH=450&amp;START_MAXIMIZED=","FALSE&amp;VAR:CALENDAR=FIVEDAY&amp;VAR:SYMBOL=B00T06&amp;VAR:INDEX=0"}</definedName>
    <definedName name="_495__FDSAUDITLINK__" localSheetId="3" hidden="1">{"fdsup://directions/FAT Viewer?action=UPDATE&amp;creator=factset&amp;DYN_ARGS=TRUE&amp;DOC_NAME=FAT:FQL_AUDITING_CLIENT_TEMPLATE.FAT&amp;display_string=Audit&amp;VAR:KEY=ZGTCLSBADE&amp;VAR:QUERY=RkZfRUJJVChBTk4sLTIsLCxSUCk=&amp;WINDOW=FIRST_POPUP&amp;HEIGHT=450&amp;WIDTH=450&amp;START_MAXIMIZED=","FALSE&amp;VAR:CALENDAR=FIVEDAY&amp;VAR:SYMBOL=B00T06&amp;VAR:INDEX=0"}</definedName>
    <definedName name="_495__FDSAUDITLINK__" hidden="1">{"fdsup://directions/FAT Viewer?action=UPDATE&amp;creator=factset&amp;DYN_ARGS=TRUE&amp;DOC_NAME=FAT:FQL_AUDITING_CLIENT_TEMPLATE.FAT&amp;display_string=Audit&amp;VAR:KEY=ZGTCLSBADE&amp;VAR:QUERY=RkZfRUJJVChBTk4sLTIsLCxSUCk=&amp;WINDOW=FIRST_POPUP&amp;HEIGHT=450&amp;WIDTH=450&amp;START_MAXIMIZED=","FALSE&amp;VAR:CALENDAR=FIVEDAY&amp;VAR:SYMBOL=B00T06&amp;VAR:INDEX=0"}</definedName>
    <definedName name="_496__FDSAUDITLINK__" localSheetId="11" hidden="1">{"fdsup://directions/FAT Viewer?action=UPDATE&amp;creator=factset&amp;DYN_ARGS=TRUE&amp;DOC_NAME=FAT:FQL_AUDITING_CLIENT_TEMPLATE.FAT&amp;display_string=Audit&amp;VAR:KEY=JKTCVWVCXS&amp;VAR:QUERY=RkZfRUJJVERBKEFOTiwtMSwsLFJQKQ==&amp;WINDOW=FIRST_POPUP&amp;HEIGHT=450&amp;WIDTH=450&amp;START_MAXIMI","ZED=FALSE&amp;VAR:CALENDAR=FIVEDAY&amp;VAR:SYMBOL=B00T06&amp;VAR:INDEX=0"}</definedName>
    <definedName name="_496__FDSAUDITLINK__" localSheetId="3" hidden="1">{"fdsup://directions/FAT Viewer?action=UPDATE&amp;creator=factset&amp;DYN_ARGS=TRUE&amp;DOC_NAME=FAT:FQL_AUDITING_CLIENT_TEMPLATE.FAT&amp;display_string=Audit&amp;VAR:KEY=JKTCVWVCXS&amp;VAR:QUERY=RkZfRUJJVERBKEFOTiwtMSwsLFJQKQ==&amp;WINDOW=FIRST_POPUP&amp;HEIGHT=450&amp;WIDTH=450&amp;START_MAXIMI","ZED=FALSE&amp;VAR:CALENDAR=FIVEDAY&amp;VAR:SYMBOL=B00T06&amp;VAR:INDEX=0"}</definedName>
    <definedName name="_496__FDSAUDITLINK__" hidden="1">{"fdsup://directions/FAT Viewer?action=UPDATE&amp;creator=factset&amp;DYN_ARGS=TRUE&amp;DOC_NAME=FAT:FQL_AUDITING_CLIENT_TEMPLATE.FAT&amp;display_string=Audit&amp;VAR:KEY=JKTCVWVCXS&amp;VAR:QUERY=RkZfRUJJVERBKEFOTiwtMSwsLFJQKQ==&amp;WINDOW=FIRST_POPUP&amp;HEIGHT=450&amp;WIDTH=450&amp;START_MAXIMI","ZED=FALSE&amp;VAR:CALENDAR=FIVEDAY&amp;VAR:SYMBOL=B00T06&amp;VAR:INDEX=0"}</definedName>
    <definedName name="_497__FDSAUDITLINK__" localSheetId="11" hidden="1">{"fdsup://directions/FAT Viewer?action=UPDATE&amp;creator=factset&amp;DYN_ARGS=TRUE&amp;DOC_NAME=FAT:FQL_AUDITING_CLIENT_TEMPLATE.FAT&amp;display_string=Audit&amp;VAR:KEY=NIFKRWBWPY&amp;VAR:QUERY=RkZfRUJJVERBKEFOTiwtMiwsLFJQKQ==&amp;WINDOW=FIRST_POPUP&amp;HEIGHT=450&amp;WIDTH=450&amp;START_MAXIMI","ZED=FALSE&amp;VAR:CALENDAR=FIVEDAY&amp;VAR:SYMBOL=B00T06&amp;VAR:INDEX=0"}</definedName>
    <definedName name="_497__FDSAUDITLINK__" localSheetId="3" hidden="1">{"fdsup://directions/FAT Viewer?action=UPDATE&amp;creator=factset&amp;DYN_ARGS=TRUE&amp;DOC_NAME=FAT:FQL_AUDITING_CLIENT_TEMPLATE.FAT&amp;display_string=Audit&amp;VAR:KEY=NIFKRWBWPY&amp;VAR:QUERY=RkZfRUJJVERBKEFOTiwtMiwsLFJQKQ==&amp;WINDOW=FIRST_POPUP&amp;HEIGHT=450&amp;WIDTH=450&amp;START_MAXIMI","ZED=FALSE&amp;VAR:CALENDAR=FIVEDAY&amp;VAR:SYMBOL=B00T06&amp;VAR:INDEX=0"}</definedName>
    <definedName name="_497__FDSAUDITLINK__" hidden="1">{"fdsup://directions/FAT Viewer?action=UPDATE&amp;creator=factset&amp;DYN_ARGS=TRUE&amp;DOC_NAME=FAT:FQL_AUDITING_CLIENT_TEMPLATE.FAT&amp;display_string=Audit&amp;VAR:KEY=NIFKRWBWPY&amp;VAR:QUERY=RkZfRUJJVERBKEFOTiwtMiwsLFJQKQ==&amp;WINDOW=FIRST_POPUP&amp;HEIGHT=450&amp;WIDTH=450&amp;START_MAXIMI","ZED=FALSE&amp;VAR:CALENDAR=FIVEDAY&amp;VAR:SYMBOL=B00T06&amp;VAR:INDEX=0"}</definedName>
    <definedName name="_498__FDSAUDITLINK__" localSheetId="11" hidden="1">{"fdsup://Directions/FactSet Auditing Viewer?action=AUDIT_VALUE&amp;DB=129&amp;ID1=B00T06&amp;VALUEID=01001&amp;SDATE=2009&amp;PERIODTYPE=ANN_STD&amp;SCFT=3&amp;window=popup_no_bar&amp;width=385&amp;height=120&amp;START_MAXIMIZED=FALSE&amp;creator=factset&amp;display_string=Audit"}</definedName>
    <definedName name="_498__FDSAUDITLINK__" localSheetId="3" hidden="1">{"fdsup://Directions/FactSet Auditing Viewer?action=AUDIT_VALUE&amp;DB=129&amp;ID1=B00T06&amp;VALUEID=01001&amp;SDATE=2009&amp;PERIODTYPE=ANN_STD&amp;SCFT=3&amp;window=popup_no_bar&amp;width=385&amp;height=120&amp;START_MAXIMIZED=FALSE&amp;creator=factset&amp;display_string=Audit"}</definedName>
    <definedName name="_498__FDSAUDITLINK__" hidden="1">{"fdsup://Directions/FactSet Auditing Viewer?action=AUDIT_VALUE&amp;DB=129&amp;ID1=B00T06&amp;VALUEID=01001&amp;SDATE=2009&amp;PERIODTYPE=ANN_STD&amp;SCFT=3&amp;window=popup_no_bar&amp;width=385&amp;height=120&amp;START_MAXIMIZED=FALSE&amp;creator=factset&amp;display_string=Audit"}</definedName>
    <definedName name="_499__FDSAUDITLINK__" localSheetId="11" hidden="1">{"fdsup://Directions/FactSet Auditing Viewer?action=AUDIT_VALUE&amp;DB=129&amp;ID1=B00T06&amp;VALUEID=01001&amp;SDATE=2008&amp;PERIODTYPE=ANN_STD&amp;SCFT=3&amp;window=popup_no_bar&amp;width=385&amp;height=120&amp;START_MAXIMIZED=FALSE&amp;creator=factset&amp;display_string=Audit"}</definedName>
    <definedName name="_499__FDSAUDITLINK__" localSheetId="3" hidden="1">{"fdsup://Directions/FactSet Auditing Viewer?action=AUDIT_VALUE&amp;DB=129&amp;ID1=B00T06&amp;VALUEID=01001&amp;SDATE=2008&amp;PERIODTYPE=ANN_STD&amp;SCFT=3&amp;window=popup_no_bar&amp;width=385&amp;height=120&amp;START_MAXIMIZED=FALSE&amp;creator=factset&amp;display_string=Audit"}</definedName>
    <definedName name="_499__FDSAUDITLINK__" hidden="1">{"fdsup://Directions/FactSet Auditing Viewer?action=AUDIT_VALUE&amp;DB=129&amp;ID1=B00T06&amp;VALUEID=01001&amp;SDATE=2008&amp;PERIODTYPE=ANN_STD&amp;SCFT=3&amp;window=popup_no_bar&amp;width=385&amp;height=120&amp;START_MAXIMIZED=FALSE&amp;creator=factset&amp;display_string=Audit"}</definedName>
    <definedName name="_5__123Graph_DCHART_3" hidden="1">#REF!</definedName>
    <definedName name="_5__FDSAUDITLINK__" localSheetId="11" hidden="1">{"fdsup://directions/FAT Viewer?action=UPDATE&amp;creator=factset&amp;DYN_ARGS=TRUE&amp;DOC_NAME=FAT:FQL_AUDITING_CLIENT_TEMPLATE.FAT&amp;display_string=Audit&amp;VAR:KEY=AVIRQVSVMH&amp;VAR:QUERY=RkZfRUJJVChBTk4sLTMsLCxSUCk=&amp;WINDOW=FIRST_POPUP&amp;HEIGHT=450&amp;WIDTH=450&amp;START_MAXIMIZED=","FALSE&amp;VAR:CALENDAR=FIVEDAY&amp;VAR:SYMBOL=B29633&amp;VAR:INDEX=0"}</definedName>
    <definedName name="_5__FDSAUDITLINK__" localSheetId="3" hidden="1">{"fdsup://directions/FAT Viewer?action=UPDATE&amp;creator=factset&amp;DYN_ARGS=TRUE&amp;DOC_NAME=FAT:FQL_AUDITING_CLIENT_TEMPLATE.FAT&amp;display_string=Audit&amp;VAR:KEY=AVIRQVSVMH&amp;VAR:QUERY=RkZfRUJJVChBTk4sLTMsLCxSUCk=&amp;WINDOW=FIRST_POPUP&amp;HEIGHT=450&amp;WIDTH=450&amp;START_MAXIMIZED=","FALSE&amp;VAR:CALENDAR=FIVEDAY&amp;VAR:SYMBOL=B29633&amp;VAR:INDEX=0"}</definedName>
    <definedName name="_5__FDSAUDITLINK__" hidden="1">{"fdsup://directions/FAT Viewer?action=UPDATE&amp;creator=factset&amp;DYN_ARGS=TRUE&amp;DOC_NAME=FAT:FQL_AUDITING_CLIENT_TEMPLATE.FAT&amp;display_string=Audit&amp;VAR:KEY=AVIRQVSVMH&amp;VAR:QUERY=RkZfRUJJVChBTk4sLTMsLCxSUCk=&amp;WINDOW=FIRST_POPUP&amp;HEIGHT=450&amp;WIDTH=450&amp;START_MAXIMIZED=","FALSE&amp;VAR:CALENDAR=FIVEDAY&amp;VAR:SYMBOL=B29633&amp;VAR:INDEX=0"}</definedName>
    <definedName name="_5_0_0_F" hidden="1">#REF!</definedName>
    <definedName name="_50__FDSAUDITLINK__" localSheetId="11" hidden="1">{"fdsup://directions/FAT Viewer?action=UPDATE&amp;creator=factset&amp;DYN_ARGS=TRUE&amp;DOC_NAME=FAT:FQL_AUDITING_CLIENT_TEMPLATE.FAT&amp;display_string=Audit&amp;VAR:KEY=LUDORAFEHK&amp;VAR:QUERY=RkZfRUJJVERBKEFOTiwtMSwsLFJQKQ==&amp;WINDOW=FIRST_POPUP&amp;HEIGHT=450&amp;WIDTH=450&amp;START_MAXIMI","ZED=FALSE&amp;VAR:CALENDAR=FIVEDAY&amp;VAR:SYMBOL=B17ZL5&amp;VAR:INDEX=0"}</definedName>
    <definedName name="_50__FDSAUDITLINK__" localSheetId="3" hidden="1">{"fdsup://directions/FAT Viewer?action=UPDATE&amp;creator=factset&amp;DYN_ARGS=TRUE&amp;DOC_NAME=FAT:FQL_AUDITING_CLIENT_TEMPLATE.FAT&amp;display_string=Audit&amp;VAR:KEY=LUDORAFEHK&amp;VAR:QUERY=RkZfRUJJVERBKEFOTiwtMSwsLFJQKQ==&amp;WINDOW=FIRST_POPUP&amp;HEIGHT=450&amp;WIDTH=450&amp;START_MAXIMI","ZED=FALSE&amp;VAR:CALENDAR=FIVEDAY&amp;VAR:SYMBOL=B17ZL5&amp;VAR:INDEX=0"}</definedName>
    <definedName name="_50__FDSAUDITLINK__" hidden="1">{"fdsup://directions/FAT Viewer?action=UPDATE&amp;creator=factset&amp;DYN_ARGS=TRUE&amp;DOC_NAME=FAT:FQL_AUDITING_CLIENT_TEMPLATE.FAT&amp;display_string=Audit&amp;VAR:KEY=LUDORAFEHK&amp;VAR:QUERY=RkZfRUJJVERBKEFOTiwtMSwsLFJQKQ==&amp;WINDOW=FIRST_POPUP&amp;HEIGHT=450&amp;WIDTH=450&amp;START_MAXIMI","ZED=FALSE&amp;VAR:CALENDAR=FIVEDAY&amp;VAR:SYMBOL=B17ZL5&amp;VAR:INDEX=0"}</definedName>
    <definedName name="_500__FDSAUDITLINK__" localSheetId="11" hidden="1">{"fdsup://directions/FAT Viewer?action=UPDATE&amp;creator=factset&amp;DYN_ARGS=TRUE&amp;DOC_NAME=FAT:FQL_AUDITING_CLIENT_TEMPLATE.FAT&amp;display_string=Audit&amp;VAR:KEY=DCBWBYDQBY&amp;VAR:QUERY=RkZfQ0FQRVgoQU5OLC0yLCwsUlAp&amp;WINDOW=FIRST_POPUP&amp;HEIGHT=450&amp;WIDTH=450&amp;START_MAXIMIZED=","FALSE&amp;VAR:CALENDAR=FIVEDAY&amp;VAR:SYMBOL=660047&amp;VAR:INDEX=0"}</definedName>
    <definedName name="_500__FDSAUDITLINK__" localSheetId="3" hidden="1">{"fdsup://directions/FAT Viewer?action=UPDATE&amp;creator=factset&amp;DYN_ARGS=TRUE&amp;DOC_NAME=FAT:FQL_AUDITING_CLIENT_TEMPLATE.FAT&amp;display_string=Audit&amp;VAR:KEY=DCBWBYDQBY&amp;VAR:QUERY=RkZfQ0FQRVgoQU5OLC0yLCwsUlAp&amp;WINDOW=FIRST_POPUP&amp;HEIGHT=450&amp;WIDTH=450&amp;START_MAXIMIZED=","FALSE&amp;VAR:CALENDAR=FIVEDAY&amp;VAR:SYMBOL=660047&amp;VAR:INDEX=0"}</definedName>
    <definedName name="_500__FDSAUDITLINK__" hidden="1">{"fdsup://directions/FAT Viewer?action=UPDATE&amp;creator=factset&amp;DYN_ARGS=TRUE&amp;DOC_NAME=FAT:FQL_AUDITING_CLIENT_TEMPLATE.FAT&amp;display_string=Audit&amp;VAR:KEY=DCBWBYDQBY&amp;VAR:QUERY=RkZfQ0FQRVgoQU5OLC0yLCwsUlAp&amp;WINDOW=FIRST_POPUP&amp;HEIGHT=450&amp;WIDTH=450&amp;START_MAXIMIZED=","FALSE&amp;VAR:CALENDAR=FIVEDAY&amp;VAR:SYMBOL=660047&amp;VAR:INDEX=0"}</definedName>
    <definedName name="_501__FDSAUDITLINK__" localSheetId="11" hidden="1">{"fdsup://directions/FAT Viewer?action=UPDATE&amp;creator=factset&amp;DYN_ARGS=TRUE&amp;DOC_NAME=FAT:FQL_AUDITING_CLIENT_TEMPLATE.FAT&amp;display_string=Audit&amp;VAR:KEY=RELINIDUNI&amp;VAR:QUERY=RkZfTkVUX0lOQyhBTk4sLTEsLCxSUCk=&amp;WINDOW=FIRST_POPUP&amp;HEIGHT=450&amp;WIDTH=450&amp;START_MAXIMI","ZED=FALSE&amp;VAR:CALENDAR=FIVEDAY&amp;VAR:SYMBOL=660047&amp;VAR:INDEX=0"}</definedName>
    <definedName name="_501__FDSAUDITLINK__" localSheetId="3" hidden="1">{"fdsup://directions/FAT Viewer?action=UPDATE&amp;creator=factset&amp;DYN_ARGS=TRUE&amp;DOC_NAME=FAT:FQL_AUDITING_CLIENT_TEMPLATE.FAT&amp;display_string=Audit&amp;VAR:KEY=RELINIDUNI&amp;VAR:QUERY=RkZfTkVUX0lOQyhBTk4sLTEsLCxSUCk=&amp;WINDOW=FIRST_POPUP&amp;HEIGHT=450&amp;WIDTH=450&amp;START_MAXIMI","ZED=FALSE&amp;VAR:CALENDAR=FIVEDAY&amp;VAR:SYMBOL=660047&amp;VAR:INDEX=0"}</definedName>
    <definedName name="_501__FDSAUDITLINK__" hidden="1">{"fdsup://directions/FAT Viewer?action=UPDATE&amp;creator=factset&amp;DYN_ARGS=TRUE&amp;DOC_NAME=FAT:FQL_AUDITING_CLIENT_TEMPLATE.FAT&amp;display_string=Audit&amp;VAR:KEY=RELINIDUNI&amp;VAR:QUERY=RkZfTkVUX0lOQyhBTk4sLTEsLCxSUCk=&amp;WINDOW=FIRST_POPUP&amp;HEIGHT=450&amp;WIDTH=450&amp;START_MAXIMI","ZED=FALSE&amp;VAR:CALENDAR=FIVEDAY&amp;VAR:SYMBOL=660047&amp;VAR:INDEX=0"}</definedName>
    <definedName name="_502__FDSAUDITLINK__" localSheetId="11" hidden="1">{"fdsup://directions/FAT Viewer?action=UPDATE&amp;creator=factset&amp;DYN_ARGS=TRUE&amp;DOC_NAME=FAT:FQL_AUDITING_CLIENT_TEMPLATE.FAT&amp;display_string=Audit&amp;VAR:KEY=FODUDADIPC&amp;VAR:QUERY=RkZfTkVUX0lOQyhBTk4sLTIsLCxSUCk=&amp;WINDOW=FIRST_POPUP&amp;HEIGHT=450&amp;WIDTH=450&amp;START_MAXIMI","ZED=FALSE&amp;VAR:CALENDAR=FIVEDAY&amp;VAR:SYMBOL=660047&amp;VAR:INDEX=0"}</definedName>
    <definedName name="_502__FDSAUDITLINK__" localSheetId="3" hidden="1">{"fdsup://directions/FAT Viewer?action=UPDATE&amp;creator=factset&amp;DYN_ARGS=TRUE&amp;DOC_NAME=FAT:FQL_AUDITING_CLIENT_TEMPLATE.FAT&amp;display_string=Audit&amp;VAR:KEY=FODUDADIPC&amp;VAR:QUERY=RkZfTkVUX0lOQyhBTk4sLTIsLCxSUCk=&amp;WINDOW=FIRST_POPUP&amp;HEIGHT=450&amp;WIDTH=450&amp;START_MAXIMI","ZED=FALSE&amp;VAR:CALENDAR=FIVEDAY&amp;VAR:SYMBOL=660047&amp;VAR:INDEX=0"}</definedName>
    <definedName name="_502__FDSAUDITLINK__" hidden="1">{"fdsup://directions/FAT Viewer?action=UPDATE&amp;creator=factset&amp;DYN_ARGS=TRUE&amp;DOC_NAME=FAT:FQL_AUDITING_CLIENT_TEMPLATE.FAT&amp;display_string=Audit&amp;VAR:KEY=FODUDADIPC&amp;VAR:QUERY=RkZfTkVUX0lOQyhBTk4sLTIsLCxSUCk=&amp;WINDOW=FIRST_POPUP&amp;HEIGHT=450&amp;WIDTH=450&amp;START_MAXIMI","ZED=FALSE&amp;VAR:CALENDAR=FIVEDAY&amp;VAR:SYMBOL=660047&amp;VAR:INDEX=0"}</definedName>
    <definedName name="_503__FDSAUDITLINK__" localSheetId="11" hidden="1">{"fdsup://directions/FAT Viewer?action=UPDATE&amp;creator=factset&amp;DYN_ARGS=TRUE&amp;DOC_NAME=FAT:FQL_AUDITING_CLIENT_TEMPLATE.FAT&amp;display_string=Audit&amp;VAR:KEY=VYHOZMZUDY&amp;VAR:QUERY=RkZfRUJJVChBTk4sLTIsLCxSUCk=&amp;WINDOW=FIRST_POPUP&amp;HEIGHT=450&amp;WIDTH=450&amp;START_MAXIMIZED=","FALSE&amp;VAR:CALENDAR=FIVEDAY&amp;VAR:SYMBOL=660047&amp;VAR:INDEX=0"}</definedName>
    <definedName name="_503__FDSAUDITLINK__" localSheetId="3" hidden="1">{"fdsup://directions/FAT Viewer?action=UPDATE&amp;creator=factset&amp;DYN_ARGS=TRUE&amp;DOC_NAME=FAT:FQL_AUDITING_CLIENT_TEMPLATE.FAT&amp;display_string=Audit&amp;VAR:KEY=VYHOZMZUDY&amp;VAR:QUERY=RkZfRUJJVChBTk4sLTIsLCxSUCk=&amp;WINDOW=FIRST_POPUP&amp;HEIGHT=450&amp;WIDTH=450&amp;START_MAXIMIZED=","FALSE&amp;VAR:CALENDAR=FIVEDAY&amp;VAR:SYMBOL=660047&amp;VAR:INDEX=0"}</definedName>
    <definedName name="_503__FDSAUDITLINK__" hidden="1">{"fdsup://directions/FAT Viewer?action=UPDATE&amp;creator=factset&amp;DYN_ARGS=TRUE&amp;DOC_NAME=FAT:FQL_AUDITING_CLIENT_TEMPLATE.FAT&amp;display_string=Audit&amp;VAR:KEY=VYHOZMZUDY&amp;VAR:QUERY=RkZfRUJJVChBTk4sLTIsLCxSUCk=&amp;WINDOW=FIRST_POPUP&amp;HEIGHT=450&amp;WIDTH=450&amp;START_MAXIMIZED=","FALSE&amp;VAR:CALENDAR=FIVEDAY&amp;VAR:SYMBOL=660047&amp;VAR:INDEX=0"}</definedName>
    <definedName name="_504__FDSAUDITLINK__" localSheetId="11" hidden="1">{"fdsup://directions/FAT Viewer?action=UPDATE&amp;creator=factset&amp;DYN_ARGS=TRUE&amp;DOC_NAME=FAT:FQL_AUDITING_CLIENT_TEMPLATE.FAT&amp;display_string=Audit&amp;VAR:KEY=PUZOZGRKXK&amp;VAR:QUERY=RkZfRUJJVERBKEFOTiwtMiwsLFJQKQ==&amp;WINDOW=FIRST_POPUP&amp;HEIGHT=450&amp;WIDTH=450&amp;START_MAXIMI","ZED=FALSE&amp;VAR:CALENDAR=FIVEDAY&amp;VAR:SYMBOL=660047&amp;VAR:INDEX=0"}</definedName>
    <definedName name="_504__FDSAUDITLINK__" localSheetId="3" hidden="1">{"fdsup://directions/FAT Viewer?action=UPDATE&amp;creator=factset&amp;DYN_ARGS=TRUE&amp;DOC_NAME=FAT:FQL_AUDITING_CLIENT_TEMPLATE.FAT&amp;display_string=Audit&amp;VAR:KEY=PUZOZGRKXK&amp;VAR:QUERY=RkZfRUJJVERBKEFOTiwtMiwsLFJQKQ==&amp;WINDOW=FIRST_POPUP&amp;HEIGHT=450&amp;WIDTH=450&amp;START_MAXIMI","ZED=FALSE&amp;VAR:CALENDAR=FIVEDAY&amp;VAR:SYMBOL=660047&amp;VAR:INDEX=0"}</definedName>
    <definedName name="_504__FDSAUDITLINK__" hidden="1">{"fdsup://directions/FAT Viewer?action=UPDATE&amp;creator=factset&amp;DYN_ARGS=TRUE&amp;DOC_NAME=FAT:FQL_AUDITING_CLIENT_TEMPLATE.FAT&amp;display_string=Audit&amp;VAR:KEY=PUZOZGRKXK&amp;VAR:QUERY=RkZfRUJJVERBKEFOTiwtMiwsLFJQKQ==&amp;WINDOW=FIRST_POPUP&amp;HEIGHT=450&amp;WIDTH=450&amp;START_MAXIMI","ZED=FALSE&amp;VAR:CALENDAR=FIVEDAY&amp;VAR:SYMBOL=660047&amp;VAR:INDEX=0"}</definedName>
    <definedName name="_505__FDSAUDITLINK__" localSheetId="11" hidden="1">{"fdsup://directions/FAT Viewer?action=UPDATE&amp;creator=factset&amp;DYN_ARGS=TRUE&amp;DOC_NAME=FAT:FQL_AUDITING_CLIENT_TEMPLATE.FAT&amp;display_string=Audit&amp;VAR:KEY=HQTSVONSRI&amp;VAR:QUERY=RkZfQ0FQRVgoQU5OLC0yLCwsUlAp&amp;WINDOW=FIRST_POPUP&amp;HEIGHT=450&amp;WIDTH=450&amp;START_MAXIMIZED=","FALSE&amp;VAR:CALENDAR=FIVEDAY&amp;VAR:SYMBOL=691487&amp;VAR:INDEX=0"}</definedName>
    <definedName name="_505__FDSAUDITLINK__" localSheetId="3" hidden="1">{"fdsup://directions/FAT Viewer?action=UPDATE&amp;creator=factset&amp;DYN_ARGS=TRUE&amp;DOC_NAME=FAT:FQL_AUDITING_CLIENT_TEMPLATE.FAT&amp;display_string=Audit&amp;VAR:KEY=HQTSVONSRI&amp;VAR:QUERY=RkZfQ0FQRVgoQU5OLC0yLCwsUlAp&amp;WINDOW=FIRST_POPUP&amp;HEIGHT=450&amp;WIDTH=450&amp;START_MAXIMIZED=","FALSE&amp;VAR:CALENDAR=FIVEDAY&amp;VAR:SYMBOL=691487&amp;VAR:INDEX=0"}</definedName>
    <definedName name="_505__FDSAUDITLINK__" hidden="1">{"fdsup://directions/FAT Viewer?action=UPDATE&amp;creator=factset&amp;DYN_ARGS=TRUE&amp;DOC_NAME=FAT:FQL_AUDITING_CLIENT_TEMPLATE.FAT&amp;display_string=Audit&amp;VAR:KEY=HQTSVONSRI&amp;VAR:QUERY=RkZfQ0FQRVgoQU5OLC0yLCwsUlAp&amp;WINDOW=FIRST_POPUP&amp;HEIGHT=450&amp;WIDTH=450&amp;START_MAXIMIZED=","FALSE&amp;VAR:CALENDAR=FIVEDAY&amp;VAR:SYMBOL=691487&amp;VAR:INDEX=0"}</definedName>
    <definedName name="_506__FDSAUDITLINK__" localSheetId="11" hidden="1">{"fdsup://directions/FAT Viewer?action=UPDATE&amp;creator=factset&amp;DYN_ARGS=TRUE&amp;DOC_NAME=FAT:FQL_AUDITING_CLIENT_TEMPLATE.FAT&amp;display_string=Audit&amp;VAR:KEY=LSZKFETWBY&amp;VAR:QUERY=RkZfTkVUX0lOQyhBTk4sLTIsLCxSUCk=&amp;WINDOW=FIRST_POPUP&amp;HEIGHT=450&amp;WIDTH=450&amp;START_MAXIMI","ZED=FALSE&amp;VAR:CALENDAR=FIVEDAY&amp;VAR:SYMBOL=691487&amp;VAR:INDEX=0"}</definedName>
    <definedName name="_506__FDSAUDITLINK__" localSheetId="3" hidden="1">{"fdsup://directions/FAT Viewer?action=UPDATE&amp;creator=factset&amp;DYN_ARGS=TRUE&amp;DOC_NAME=FAT:FQL_AUDITING_CLIENT_TEMPLATE.FAT&amp;display_string=Audit&amp;VAR:KEY=LSZKFETWBY&amp;VAR:QUERY=RkZfTkVUX0lOQyhBTk4sLTIsLCxSUCk=&amp;WINDOW=FIRST_POPUP&amp;HEIGHT=450&amp;WIDTH=450&amp;START_MAXIMI","ZED=FALSE&amp;VAR:CALENDAR=FIVEDAY&amp;VAR:SYMBOL=691487&amp;VAR:INDEX=0"}</definedName>
    <definedName name="_506__FDSAUDITLINK__" hidden="1">{"fdsup://directions/FAT Viewer?action=UPDATE&amp;creator=factset&amp;DYN_ARGS=TRUE&amp;DOC_NAME=FAT:FQL_AUDITING_CLIENT_TEMPLATE.FAT&amp;display_string=Audit&amp;VAR:KEY=LSZKFETWBY&amp;VAR:QUERY=RkZfTkVUX0lOQyhBTk4sLTIsLCxSUCk=&amp;WINDOW=FIRST_POPUP&amp;HEIGHT=450&amp;WIDTH=450&amp;START_MAXIMI","ZED=FALSE&amp;VAR:CALENDAR=FIVEDAY&amp;VAR:SYMBOL=691487&amp;VAR:INDEX=0"}</definedName>
    <definedName name="_507__FDSAUDITLINK__" localSheetId="11" hidden="1">{"fdsup://directions/FAT Viewer?action=UPDATE&amp;creator=factset&amp;DYN_ARGS=TRUE&amp;DOC_NAME=FAT:FQL_AUDITING_CLIENT_TEMPLATE.FAT&amp;display_string=Audit&amp;VAR:KEY=FALUTYBGPK&amp;VAR:QUERY=RkZfRUJJVChBTk4sLTIsLCxSUCk=&amp;WINDOW=FIRST_POPUP&amp;HEIGHT=450&amp;WIDTH=450&amp;START_MAXIMIZED=","FALSE&amp;VAR:CALENDAR=FIVEDAY&amp;VAR:SYMBOL=691487&amp;VAR:INDEX=0"}</definedName>
    <definedName name="_507__FDSAUDITLINK__" localSheetId="3" hidden="1">{"fdsup://directions/FAT Viewer?action=UPDATE&amp;creator=factset&amp;DYN_ARGS=TRUE&amp;DOC_NAME=FAT:FQL_AUDITING_CLIENT_TEMPLATE.FAT&amp;display_string=Audit&amp;VAR:KEY=FALUTYBGPK&amp;VAR:QUERY=RkZfRUJJVChBTk4sLTIsLCxSUCk=&amp;WINDOW=FIRST_POPUP&amp;HEIGHT=450&amp;WIDTH=450&amp;START_MAXIMIZED=","FALSE&amp;VAR:CALENDAR=FIVEDAY&amp;VAR:SYMBOL=691487&amp;VAR:INDEX=0"}</definedName>
    <definedName name="_507__FDSAUDITLINK__" hidden="1">{"fdsup://directions/FAT Viewer?action=UPDATE&amp;creator=factset&amp;DYN_ARGS=TRUE&amp;DOC_NAME=FAT:FQL_AUDITING_CLIENT_TEMPLATE.FAT&amp;display_string=Audit&amp;VAR:KEY=FALUTYBGPK&amp;VAR:QUERY=RkZfRUJJVChBTk4sLTIsLCxSUCk=&amp;WINDOW=FIRST_POPUP&amp;HEIGHT=450&amp;WIDTH=450&amp;START_MAXIMIZED=","FALSE&amp;VAR:CALENDAR=FIVEDAY&amp;VAR:SYMBOL=691487&amp;VAR:INDEX=0"}</definedName>
    <definedName name="_508__FDSAUDITLINK__" localSheetId="11" hidden="1">{"fdsup://directions/FAT Viewer?action=UPDATE&amp;creator=factset&amp;DYN_ARGS=TRUE&amp;DOC_NAME=FAT:FQL_AUDITING_CLIENT_TEMPLATE.FAT&amp;display_string=Audit&amp;VAR:KEY=DYHONQXAZS&amp;VAR:QUERY=RkZfRUJJVERBKEFOTiwtMiwsLFJQKQ==&amp;WINDOW=FIRST_POPUP&amp;HEIGHT=450&amp;WIDTH=450&amp;START_MAXIMI","ZED=FALSE&amp;VAR:CALENDAR=FIVEDAY&amp;VAR:SYMBOL=691487&amp;VAR:INDEX=0"}</definedName>
    <definedName name="_508__FDSAUDITLINK__" localSheetId="3" hidden="1">{"fdsup://directions/FAT Viewer?action=UPDATE&amp;creator=factset&amp;DYN_ARGS=TRUE&amp;DOC_NAME=FAT:FQL_AUDITING_CLIENT_TEMPLATE.FAT&amp;display_string=Audit&amp;VAR:KEY=DYHONQXAZS&amp;VAR:QUERY=RkZfRUJJVERBKEFOTiwtMiwsLFJQKQ==&amp;WINDOW=FIRST_POPUP&amp;HEIGHT=450&amp;WIDTH=450&amp;START_MAXIMI","ZED=FALSE&amp;VAR:CALENDAR=FIVEDAY&amp;VAR:SYMBOL=691487&amp;VAR:INDEX=0"}</definedName>
    <definedName name="_508__FDSAUDITLINK__" hidden="1">{"fdsup://directions/FAT Viewer?action=UPDATE&amp;creator=factset&amp;DYN_ARGS=TRUE&amp;DOC_NAME=FAT:FQL_AUDITING_CLIENT_TEMPLATE.FAT&amp;display_string=Audit&amp;VAR:KEY=DYHONQXAZS&amp;VAR:QUERY=RkZfRUJJVERBKEFOTiwtMiwsLFJQKQ==&amp;WINDOW=FIRST_POPUP&amp;HEIGHT=450&amp;WIDTH=450&amp;START_MAXIMI","ZED=FALSE&amp;VAR:CALENDAR=FIVEDAY&amp;VAR:SYMBOL=691487&amp;VAR:INDEX=0"}</definedName>
    <definedName name="_509__FDSAUDITLINK__" localSheetId="11" hidden="1">{"fdsup://directions/FAT Viewer?action=UPDATE&amp;creator=factset&amp;DYN_ARGS=TRUE&amp;DOC_NAME=FAT:FQL_AUDITING_CLIENT_TEMPLATE.FAT&amp;display_string=Audit&amp;VAR:KEY=DGFSNGJUZG&amp;VAR:QUERY=RkZfQ0FQRVgoQU5OLC0yLCwsUlAp&amp;WINDOW=FIRST_POPUP&amp;HEIGHT=450&amp;WIDTH=450&amp;START_MAXIMIZED=","FALSE&amp;VAR:CALENDAR=FIVEDAY&amp;VAR:SYMBOL=656247&amp;VAR:INDEX=0"}</definedName>
    <definedName name="_509__FDSAUDITLINK__" localSheetId="3" hidden="1">{"fdsup://directions/FAT Viewer?action=UPDATE&amp;creator=factset&amp;DYN_ARGS=TRUE&amp;DOC_NAME=FAT:FQL_AUDITING_CLIENT_TEMPLATE.FAT&amp;display_string=Audit&amp;VAR:KEY=DGFSNGJUZG&amp;VAR:QUERY=RkZfQ0FQRVgoQU5OLC0yLCwsUlAp&amp;WINDOW=FIRST_POPUP&amp;HEIGHT=450&amp;WIDTH=450&amp;START_MAXIMIZED=","FALSE&amp;VAR:CALENDAR=FIVEDAY&amp;VAR:SYMBOL=656247&amp;VAR:INDEX=0"}</definedName>
    <definedName name="_509__FDSAUDITLINK__" hidden="1">{"fdsup://directions/FAT Viewer?action=UPDATE&amp;creator=factset&amp;DYN_ARGS=TRUE&amp;DOC_NAME=FAT:FQL_AUDITING_CLIENT_TEMPLATE.FAT&amp;display_string=Audit&amp;VAR:KEY=DGFSNGJUZG&amp;VAR:QUERY=RkZfQ0FQRVgoQU5OLC0yLCwsUlAp&amp;WINDOW=FIRST_POPUP&amp;HEIGHT=450&amp;WIDTH=450&amp;START_MAXIMIZED=","FALSE&amp;VAR:CALENDAR=FIVEDAY&amp;VAR:SYMBOL=656247&amp;VAR:INDEX=0"}</definedName>
    <definedName name="_51__FDSAUDITLINK__" localSheetId="11" hidden="1">{"fdsup://directions/FAT Viewer?action=UPDATE&amp;creator=factset&amp;DYN_ARGS=TRUE&amp;DOC_NAME=FAT:FQL_AUDITING_CLIENT_TEMPLATE.FAT&amp;display_string=Audit&amp;VAR:KEY=RYNKFAXAPC&amp;VAR:QUERY=RkZfRUJJVERBKEFOTiwtMiwsLFJQKQ==&amp;WINDOW=FIRST_POPUP&amp;HEIGHT=450&amp;WIDTH=450&amp;START_MAXIMI","ZED=FALSE&amp;VAR:CALENDAR=FIVEDAY&amp;VAR:SYMBOL=B17ZL5&amp;VAR:INDEX=0"}</definedName>
    <definedName name="_51__FDSAUDITLINK__" localSheetId="3" hidden="1">{"fdsup://directions/FAT Viewer?action=UPDATE&amp;creator=factset&amp;DYN_ARGS=TRUE&amp;DOC_NAME=FAT:FQL_AUDITING_CLIENT_TEMPLATE.FAT&amp;display_string=Audit&amp;VAR:KEY=RYNKFAXAPC&amp;VAR:QUERY=RkZfRUJJVERBKEFOTiwtMiwsLFJQKQ==&amp;WINDOW=FIRST_POPUP&amp;HEIGHT=450&amp;WIDTH=450&amp;START_MAXIMI","ZED=FALSE&amp;VAR:CALENDAR=FIVEDAY&amp;VAR:SYMBOL=B17ZL5&amp;VAR:INDEX=0"}</definedName>
    <definedName name="_51__FDSAUDITLINK__" hidden="1">{"fdsup://directions/FAT Viewer?action=UPDATE&amp;creator=factset&amp;DYN_ARGS=TRUE&amp;DOC_NAME=FAT:FQL_AUDITING_CLIENT_TEMPLATE.FAT&amp;display_string=Audit&amp;VAR:KEY=RYNKFAXAPC&amp;VAR:QUERY=RkZfRUJJVERBKEFOTiwtMiwsLFJQKQ==&amp;WINDOW=FIRST_POPUP&amp;HEIGHT=450&amp;WIDTH=450&amp;START_MAXIMI","ZED=FALSE&amp;VAR:CALENDAR=FIVEDAY&amp;VAR:SYMBOL=B17ZL5&amp;VAR:INDEX=0"}</definedName>
    <definedName name="_510__FDSAUDITLINK__" localSheetId="11" hidden="1">{"fdsup://directions/FAT Viewer?action=UPDATE&amp;creator=factset&amp;DYN_ARGS=TRUE&amp;DOC_NAME=FAT:FQL_AUDITING_CLIENT_TEMPLATE.FAT&amp;display_string=Audit&amp;VAR:KEY=BCBUFQRWTM&amp;VAR:QUERY=RkZfTkVUX0lOQyhBTk4sLTEsLCxSUCk=&amp;WINDOW=FIRST_POPUP&amp;HEIGHT=450&amp;WIDTH=450&amp;START_MAXIMI","ZED=FALSE&amp;VAR:CALENDAR=FIVEDAY&amp;VAR:SYMBOL=656247&amp;VAR:INDEX=0"}</definedName>
    <definedName name="_510__FDSAUDITLINK__" localSheetId="3" hidden="1">{"fdsup://directions/FAT Viewer?action=UPDATE&amp;creator=factset&amp;DYN_ARGS=TRUE&amp;DOC_NAME=FAT:FQL_AUDITING_CLIENT_TEMPLATE.FAT&amp;display_string=Audit&amp;VAR:KEY=BCBUFQRWTM&amp;VAR:QUERY=RkZfTkVUX0lOQyhBTk4sLTEsLCxSUCk=&amp;WINDOW=FIRST_POPUP&amp;HEIGHT=450&amp;WIDTH=450&amp;START_MAXIMI","ZED=FALSE&amp;VAR:CALENDAR=FIVEDAY&amp;VAR:SYMBOL=656247&amp;VAR:INDEX=0"}</definedName>
    <definedName name="_510__FDSAUDITLINK__" hidden="1">{"fdsup://directions/FAT Viewer?action=UPDATE&amp;creator=factset&amp;DYN_ARGS=TRUE&amp;DOC_NAME=FAT:FQL_AUDITING_CLIENT_TEMPLATE.FAT&amp;display_string=Audit&amp;VAR:KEY=BCBUFQRWTM&amp;VAR:QUERY=RkZfTkVUX0lOQyhBTk4sLTEsLCxSUCk=&amp;WINDOW=FIRST_POPUP&amp;HEIGHT=450&amp;WIDTH=450&amp;START_MAXIMI","ZED=FALSE&amp;VAR:CALENDAR=FIVEDAY&amp;VAR:SYMBOL=656247&amp;VAR:INDEX=0"}</definedName>
    <definedName name="_511__FDSAUDITLINK__" localSheetId="11" hidden="1">{"fdsup://directions/FAT Viewer?action=UPDATE&amp;creator=factset&amp;DYN_ARGS=TRUE&amp;DOC_NAME=FAT:FQL_AUDITING_CLIENT_TEMPLATE.FAT&amp;display_string=Audit&amp;VAR:KEY=VCFMTMNEHC&amp;VAR:QUERY=RkZfTkVUX0lOQyhBTk4sLTIsLCxSUCk=&amp;WINDOW=FIRST_POPUP&amp;HEIGHT=450&amp;WIDTH=450&amp;START_MAXIMI","ZED=FALSE&amp;VAR:CALENDAR=FIVEDAY&amp;VAR:SYMBOL=656247&amp;VAR:INDEX=0"}</definedName>
    <definedName name="_511__FDSAUDITLINK__" localSheetId="3" hidden="1">{"fdsup://directions/FAT Viewer?action=UPDATE&amp;creator=factset&amp;DYN_ARGS=TRUE&amp;DOC_NAME=FAT:FQL_AUDITING_CLIENT_TEMPLATE.FAT&amp;display_string=Audit&amp;VAR:KEY=VCFMTMNEHC&amp;VAR:QUERY=RkZfTkVUX0lOQyhBTk4sLTIsLCxSUCk=&amp;WINDOW=FIRST_POPUP&amp;HEIGHT=450&amp;WIDTH=450&amp;START_MAXIMI","ZED=FALSE&amp;VAR:CALENDAR=FIVEDAY&amp;VAR:SYMBOL=656247&amp;VAR:INDEX=0"}</definedName>
    <definedName name="_511__FDSAUDITLINK__" hidden="1">{"fdsup://directions/FAT Viewer?action=UPDATE&amp;creator=factset&amp;DYN_ARGS=TRUE&amp;DOC_NAME=FAT:FQL_AUDITING_CLIENT_TEMPLATE.FAT&amp;display_string=Audit&amp;VAR:KEY=VCFMTMNEHC&amp;VAR:QUERY=RkZfTkVUX0lOQyhBTk4sLTIsLCxSUCk=&amp;WINDOW=FIRST_POPUP&amp;HEIGHT=450&amp;WIDTH=450&amp;START_MAXIMI","ZED=FALSE&amp;VAR:CALENDAR=FIVEDAY&amp;VAR:SYMBOL=656247&amp;VAR:INDEX=0"}</definedName>
    <definedName name="_512__FDSAUDITLINK__" localSheetId="11" hidden="1">{"fdsup://directions/FAT Viewer?action=UPDATE&amp;creator=factset&amp;DYN_ARGS=TRUE&amp;DOC_NAME=FAT:FQL_AUDITING_CLIENT_TEMPLATE.FAT&amp;display_string=Audit&amp;VAR:KEY=PEPWDAVAVW&amp;VAR:QUERY=RkZfRUJJVChBTk4sLTIsLCxSUCk=&amp;WINDOW=FIRST_POPUP&amp;HEIGHT=450&amp;WIDTH=450&amp;START_MAXIMIZED=","FALSE&amp;VAR:CALENDAR=FIVEDAY&amp;VAR:SYMBOL=656247&amp;VAR:INDEX=0"}</definedName>
    <definedName name="_512__FDSAUDITLINK__" localSheetId="3" hidden="1">{"fdsup://directions/FAT Viewer?action=UPDATE&amp;creator=factset&amp;DYN_ARGS=TRUE&amp;DOC_NAME=FAT:FQL_AUDITING_CLIENT_TEMPLATE.FAT&amp;display_string=Audit&amp;VAR:KEY=PEPWDAVAVW&amp;VAR:QUERY=RkZfRUJJVChBTk4sLTIsLCxSUCk=&amp;WINDOW=FIRST_POPUP&amp;HEIGHT=450&amp;WIDTH=450&amp;START_MAXIMIZED=","FALSE&amp;VAR:CALENDAR=FIVEDAY&amp;VAR:SYMBOL=656247&amp;VAR:INDEX=0"}</definedName>
    <definedName name="_512__FDSAUDITLINK__" hidden="1">{"fdsup://directions/FAT Viewer?action=UPDATE&amp;creator=factset&amp;DYN_ARGS=TRUE&amp;DOC_NAME=FAT:FQL_AUDITING_CLIENT_TEMPLATE.FAT&amp;display_string=Audit&amp;VAR:KEY=PEPWDAVAVW&amp;VAR:QUERY=RkZfRUJJVChBTk4sLTIsLCxSUCk=&amp;WINDOW=FIRST_POPUP&amp;HEIGHT=450&amp;WIDTH=450&amp;START_MAXIMIZED=","FALSE&amp;VAR:CALENDAR=FIVEDAY&amp;VAR:SYMBOL=656247&amp;VAR:INDEX=0"}</definedName>
    <definedName name="_513__FDSAUDITLINK__" localSheetId="11" hidden="1">{"fdsup://directions/FAT Viewer?action=UPDATE&amp;creator=factset&amp;DYN_ARGS=TRUE&amp;DOC_NAME=FAT:FQL_AUDITING_CLIENT_TEMPLATE.FAT&amp;display_string=Audit&amp;VAR:KEY=ZENALIHQZU&amp;VAR:QUERY=RkZfRUJJVERBKEFOTiwtMiwsLFJQKQ==&amp;WINDOW=FIRST_POPUP&amp;HEIGHT=450&amp;WIDTH=450&amp;START_MAXIMI","ZED=FALSE&amp;VAR:CALENDAR=FIVEDAY&amp;VAR:SYMBOL=656247&amp;VAR:INDEX=0"}</definedName>
    <definedName name="_513__FDSAUDITLINK__" localSheetId="3" hidden="1">{"fdsup://directions/FAT Viewer?action=UPDATE&amp;creator=factset&amp;DYN_ARGS=TRUE&amp;DOC_NAME=FAT:FQL_AUDITING_CLIENT_TEMPLATE.FAT&amp;display_string=Audit&amp;VAR:KEY=ZENALIHQZU&amp;VAR:QUERY=RkZfRUJJVERBKEFOTiwtMiwsLFJQKQ==&amp;WINDOW=FIRST_POPUP&amp;HEIGHT=450&amp;WIDTH=450&amp;START_MAXIMI","ZED=FALSE&amp;VAR:CALENDAR=FIVEDAY&amp;VAR:SYMBOL=656247&amp;VAR:INDEX=0"}</definedName>
    <definedName name="_513__FDSAUDITLINK__" hidden="1">{"fdsup://directions/FAT Viewer?action=UPDATE&amp;creator=factset&amp;DYN_ARGS=TRUE&amp;DOC_NAME=FAT:FQL_AUDITING_CLIENT_TEMPLATE.FAT&amp;display_string=Audit&amp;VAR:KEY=ZENALIHQZU&amp;VAR:QUERY=RkZfRUJJVERBKEFOTiwtMiwsLFJQKQ==&amp;WINDOW=FIRST_POPUP&amp;HEIGHT=450&amp;WIDTH=450&amp;START_MAXIMI","ZED=FALSE&amp;VAR:CALENDAR=FIVEDAY&amp;VAR:SYMBOL=656247&amp;VAR:INDEX=0"}</definedName>
    <definedName name="_514__FDSAUDITLINK__" localSheetId="11" hidden="1">{"fdsup://directions/FAT Viewer?action=UPDATE&amp;creator=factset&amp;DYN_ARGS=TRUE&amp;DOC_NAME=FAT:FQL_AUDITING_CLIENT_TEMPLATE.FAT&amp;display_string=Audit&amp;VAR:KEY=NEFKFOZQBK&amp;VAR:QUERY=RkZfQ0FQRVgoQU5OLC0yLCwsUlAp&amp;WINDOW=FIRST_POPUP&amp;HEIGHT=450&amp;WIDTH=450&amp;START_MAXIMIZED=","FALSE&amp;VAR:CALENDAR=FIVEDAY&amp;VAR:SYMBOL=646557&amp;VAR:INDEX=0"}</definedName>
    <definedName name="_514__FDSAUDITLINK__" localSheetId="3" hidden="1">{"fdsup://directions/FAT Viewer?action=UPDATE&amp;creator=factset&amp;DYN_ARGS=TRUE&amp;DOC_NAME=FAT:FQL_AUDITING_CLIENT_TEMPLATE.FAT&amp;display_string=Audit&amp;VAR:KEY=NEFKFOZQBK&amp;VAR:QUERY=RkZfQ0FQRVgoQU5OLC0yLCwsUlAp&amp;WINDOW=FIRST_POPUP&amp;HEIGHT=450&amp;WIDTH=450&amp;START_MAXIMIZED=","FALSE&amp;VAR:CALENDAR=FIVEDAY&amp;VAR:SYMBOL=646557&amp;VAR:INDEX=0"}</definedName>
    <definedName name="_514__FDSAUDITLINK__" hidden="1">{"fdsup://directions/FAT Viewer?action=UPDATE&amp;creator=factset&amp;DYN_ARGS=TRUE&amp;DOC_NAME=FAT:FQL_AUDITING_CLIENT_TEMPLATE.FAT&amp;display_string=Audit&amp;VAR:KEY=NEFKFOZQBK&amp;VAR:QUERY=RkZfQ0FQRVgoQU5OLC0yLCwsUlAp&amp;WINDOW=FIRST_POPUP&amp;HEIGHT=450&amp;WIDTH=450&amp;START_MAXIMIZED=","FALSE&amp;VAR:CALENDAR=FIVEDAY&amp;VAR:SYMBOL=646557&amp;VAR:INDEX=0"}</definedName>
    <definedName name="_515__FDSAUDITLINK__" localSheetId="11" hidden="1">{"fdsup://directions/FAT Viewer?action=UPDATE&amp;creator=factset&amp;DYN_ARGS=TRUE&amp;DOC_NAME=FAT:FQL_AUDITING_CLIENT_TEMPLATE.FAT&amp;display_string=Audit&amp;VAR:KEY=BOZKRUNWHI&amp;VAR:QUERY=RkZfTkVUX0lOQyhBTk4sLTEsLCxSUCk=&amp;WINDOW=FIRST_POPUP&amp;HEIGHT=450&amp;WIDTH=450&amp;START_MAXIMI","ZED=FALSE&amp;VAR:CALENDAR=FIVEDAY&amp;VAR:SYMBOL=646557&amp;VAR:INDEX=0"}</definedName>
    <definedName name="_515__FDSAUDITLINK__" localSheetId="3" hidden="1">{"fdsup://directions/FAT Viewer?action=UPDATE&amp;creator=factset&amp;DYN_ARGS=TRUE&amp;DOC_NAME=FAT:FQL_AUDITING_CLIENT_TEMPLATE.FAT&amp;display_string=Audit&amp;VAR:KEY=BOZKRUNWHI&amp;VAR:QUERY=RkZfTkVUX0lOQyhBTk4sLTEsLCxSUCk=&amp;WINDOW=FIRST_POPUP&amp;HEIGHT=450&amp;WIDTH=450&amp;START_MAXIMI","ZED=FALSE&amp;VAR:CALENDAR=FIVEDAY&amp;VAR:SYMBOL=646557&amp;VAR:INDEX=0"}</definedName>
    <definedName name="_515__FDSAUDITLINK__" hidden="1">{"fdsup://directions/FAT Viewer?action=UPDATE&amp;creator=factset&amp;DYN_ARGS=TRUE&amp;DOC_NAME=FAT:FQL_AUDITING_CLIENT_TEMPLATE.FAT&amp;display_string=Audit&amp;VAR:KEY=BOZKRUNWHI&amp;VAR:QUERY=RkZfTkVUX0lOQyhBTk4sLTEsLCxSUCk=&amp;WINDOW=FIRST_POPUP&amp;HEIGHT=450&amp;WIDTH=450&amp;START_MAXIMI","ZED=FALSE&amp;VAR:CALENDAR=FIVEDAY&amp;VAR:SYMBOL=646557&amp;VAR:INDEX=0"}</definedName>
    <definedName name="_516__FDSAUDITLINK__" localSheetId="11" hidden="1">{"fdsup://directions/FAT Viewer?action=UPDATE&amp;creator=factset&amp;DYN_ARGS=TRUE&amp;DOC_NAME=FAT:FQL_AUDITING_CLIENT_TEMPLATE.FAT&amp;display_string=Audit&amp;VAR:KEY=NQPUPARQXU&amp;VAR:QUERY=RkZfTkVUX0lOQyhBTk4sLTIsLCxSUCk=&amp;WINDOW=FIRST_POPUP&amp;HEIGHT=450&amp;WIDTH=450&amp;START_MAXIMI","ZED=FALSE&amp;VAR:CALENDAR=FIVEDAY&amp;VAR:SYMBOL=646557&amp;VAR:INDEX=0"}</definedName>
    <definedName name="_516__FDSAUDITLINK__" localSheetId="3" hidden="1">{"fdsup://directions/FAT Viewer?action=UPDATE&amp;creator=factset&amp;DYN_ARGS=TRUE&amp;DOC_NAME=FAT:FQL_AUDITING_CLIENT_TEMPLATE.FAT&amp;display_string=Audit&amp;VAR:KEY=NQPUPARQXU&amp;VAR:QUERY=RkZfTkVUX0lOQyhBTk4sLTIsLCxSUCk=&amp;WINDOW=FIRST_POPUP&amp;HEIGHT=450&amp;WIDTH=450&amp;START_MAXIMI","ZED=FALSE&amp;VAR:CALENDAR=FIVEDAY&amp;VAR:SYMBOL=646557&amp;VAR:INDEX=0"}</definedName>
    <definedName name="_516__FDSAUDITLINK__" hidden="1">{"fdsup://directions/FAT Viewer?action=UPDATE&amp;creator=factset&amp;DYN_ARGS=TRUE&amp;DOC_NAME=FAT:FQL_AUDITING_CLIENT_TEMPLATE.FAT&amp;display_string=Audit&amp;VAR:KEY=NQPUPARQXU&amp;VAR:QUERY=RkZfTkVUX0lOQyhBTk4sLTIsLCxSUCk=&amp;WINDOW=FIRST_POPUP&amp;HEIGHT=450&amp;WIDTH=450&amp;START_MAXIMI","ZED=FALSE&amp;VAR:CALENDAR=FIVEDAY&amp;VAR:SYMBOL=646557&amp;VAR:INDEX=0"}</definedName>
    <definedName name="_517__FDSAUDITLINK__" localSheetId="11" hidden="1">{"fdsup://directions/FAT Viewer?action=UPDATE&amp;creator=factset&amp;DYN_ARGS=TRUE&amp;DOC_NAME=FAT:FQL_AUDITING_CLIENT_TEMPLATE.FAT&amp;display_string=Audit&amp;VAR:KEY=RUNOBIVMNG&amp;VAR:QUERY=RkZfRUJJVChBTk4sLTIsLCxSUCk=&amp;WINDOW=FIRST_POPUP&amp;HEIGHT=450&amp;WIDTH=450&amp;START_MAXIMIZED=","FALSE&amp;VAR:CALENDAR=FIVEDAY&amp;VAR:SYMBOL=646557&amp;VAR:INDEX=0"}</definedName>
    <definedName name="_517__FDSAUDITLINK__" localSheetId="3" hidden="1">{"fdsup://directions/FAT Viewer?action=UPDATE&amp;creator=factset&amp;DYN_ARGS=TRUE&amp;DOC_NAME=FAT:FQL_AUDITING_CLIENT_TEMPLATE.FAT&amp;display_string=Audit&amp;VAR:KEY=RUNOBIVMNG&amp;VAR:QUERY=RkZfRUJJVChBTk4sLTIsLCxSUCk=&amp;WINDOW=FIRST_POPUP&amp;HEIGHT=450&amp;WIDTH=450&amp;START_MAXIMIZED=","FALSE&amp;VAR:CALENDAR=FIVEDAY&amp;VAR:SYMBOL=646557&amp;VAR:INDEX=0"}</definedName>
    <definedName name="_517__FDSAUDITLINK__" hidden="1">{"fdsup://directions/FAT Viewer?action=UPDATE&amp;creator=factset&amp;DYN_ARGS=TRUE&amp;DOC_NAME=FAT:FQL_AUDITING_CLIENT_TEMPLATE.FAT&amp;display_string=Audit&amp;VAR:KEY=RUNOBIVMNG&amp;VAR:QUERY=RkZfRUJJVChBTk4sLTIsLCxSUCk=&amp;WINDOW=FIRST_POPUP&amp;HEIGHT=450&amp;WIDTH=450&amp;START_MAXIMIZED=","FALSE&amp;VAR:CALENDAR=FIVEDAY&amp;VAR:SYMBOL=646557&amp;VAR:INDEX=0"}</definedName>
    <definedName name="_518__FDSAUDITLINK__" localSheetId="11" hidden="1">{"fdsup://directions/FAT Viewer?action=UPDATE&amp;creator=factset&amp;DYN_ARGS=TRUE&amp;DOC_NAME=FAT:FQL_AUDITING_CLIENT_TEMPLATE.FAT&amp;display_string=Audit&amp;VAR:KEY=LCHSVMLSVY&amp;VAR:QUERY=RkZfRUJJVERBKEFOTiwtMiwsLFJQKQ==&amp;WINDOW=FIRST_POPUP&amp;HEIGHT=450&amp;WIDTH=450&amp;START_MAXIMI","ZED=FALSE&amp;VAR:CALENDAR=FIVEDAY&amp;VAR:SYMBOL=646557&amp;VAR:INDEX=0"}</definedName>
    <definedName name="_518__FDSAUDITLINK__" localSheetId="3" hidden="1">{"fdsup://directions/FAT Viewer?action=UPDATE&amp;creator=factset&amp;DYN_ARGS=TRUE&amp;DOC_NAME=FAT:FQL_AUDITING_CLIENT_TEMPLATE.FAT&amp;display_string=Audit&amp;VAR:KEY=LCHSVMLSVY&amp;VAR:QUERY=RkZfRUJJVERBKEFOTiwtMiwsLFJQKQ==&amp;WINDOW=FIRST_POPUP&amp;HEIGHT=450&amp;WIDTH=450&amp;START_MAXIMI","ZED=FALSE&amp;VAR:CALENDAR=FIVEDAY&amp;VAR:SYMBOL=646557&amp;VAR:INDEX=0"}</definedName>
    <definedName name="_518__FDSAUDITLINK__" hidden="1">{"fdsup://directions/FAT Viewer?action=UPDATE&amp;creator=factset&amp;DYN_ARGS=TRUE&amp;DOC_NAME=FAT:FQL_AUDITING_CLIENT_TEMPLATE.FAT&amp;display_string=Audit&amp;VAR:KEY=LCHSVMLSVY&amp;VAR:QUERY=RkZfRUJJVERBKEFOTiwtMiwsLFJQKQ==&amp;WINDOW=FIRST_POPUP&amp;HEIGHT=450&amp;WIDTH=450&amp;START_MAXIMI","ZED=FALSE&amp;VAR:CALENDAR=FIVEDAY&amp;VAR:SYMBOL=646557&amp;VAR:INDEX=0"}</definedName>
    <definedName name="_519__FDSAUDITLINK__" localSheetId="11" hidden="1">{"fdsup://directions/FAT Viewer?action=UPDATE&amp;creator=factset&amp;DYN_ARGS=TRUE&amp;DOC_NAME=FAT:FQL_AUDITING_CLIENT_TEMPLATE.FAT&amp;display_string=Audit&amp;VAR:KEY=DCBKNWDAHK&amp;VAR:QUERY=RkZfQ0FQRVgoQU5OLC0yLCwsUlAp&amp;WINDOW=FIRST_POPUP&amp;HEIGHT=450&amp;WIDTH=450&amp;START_MAXIMIZED=","FALSE&amp;VAR:CALENDAR=FIVEDAY&amp;VAR:SYMBOL=634922&amp;VAR:INDEX=0"}</definedName>
    <definedName name="_519__FDSAUDITLINK__" localSheetId="3" hidden="1">{"fdsup://directions/FAT Viewer?action=UPDATE&amp;creator=factset&amp;DYN_ARGS=TRUE&amp;DOC_NAME=FAT:FQL_AUDITING_CLIENT_TEMPLATE.FAT&amp;display_string=Audit&amp;VAR:KEY=DCBKNWDAHK&amp;VAR:QUERY=RkZfQ0FQRVgoQU5OLC0yLCwsUlAp&amp;WINDOW=FIRST_POPUP&amp;HEIGHT=450&amp;WIDTH=450&amp;START_MAXIMIZED=","FALSE&amp;VAR:CALENDAR=FIVEDAY&amp;VAR:SYMBOL=634922&amp;VAR:INDEX=0"}</definedName>
    <definedName name="_519__FDSAUDITLINK__" hidden="1">{"fdsup://directions/FAT Viewer?action=UPDATE&amp;creator=factset&amp;DYN_ARGS=TRUE&amp;DOC_NAME=FAT:FQL_AUDITING_CLIENT_TEMPLATE.FAT&amp;display_string=Audit&amp;VAR:KEY=DCBKNWDAHK&amp;VAR:QUERY=RkZfQ0FQRVgoQU5OLC0yLCwsUlAp&amp;WINDOW=FIRST_POPUP&amp;HEIGHT=450&amp;WIDTH=450&amp;START_MAXIMIZED=","FALSE&amp;VAR:CALENDAR=FIVEDAY&amp;VAR:SYMBOL=634922&amp;VAR:INDEX=0"}</definedName>
    <definedName name="_52__FDSAUDITLINK__" localSheetId="11" hidden="1">{"fdsup://directions/FAT Viewer?action=UPDATE&amp;creator=factset&amp;DYN_ARGS=TRUE&amp;DOC_NAME=FAT:FQL_AUDITING_CLIENT_TEMPLATE.FAT&amp;display_string=Audit&amp;VAR:KEY=XMVYLULOPI&amp;VAR:QUERY=RkZfRUJJVERBKEFOTiwtMywsLFJQKQ==&amp;WINDOW=FIRST_POPUP&amp;HEIGHT=450&amp;WIDTH=450&amp;START_MAXIMI","ZED=FALSE&amp;VAR:CALENDAR=FIVEDAY&amp;VAR:SYMBOL=B17ZL5&amp;VAR:INDEX=0"}</definedName>
    <definedName name="_52__FDSAUDITLINK__" localSheetId="3" hidden="1">{"fdsup://directions/FAT Viewer?action=UPDATE&amp;creator=factset&amp;DYN_ARGS=TRUE&amp;DOC_NAME=FAT:FQL_AUDITING_CLIENT_TEMPLATE.FAT&amp;display_string=Audit&amp;VAR:KEY=XMVYLULOPI&amp;VAR:QUERY=RkZfRUJJVERBKEFOTiwtMywsLFJQKQ==&amp;WINDOW=FIRST_POPUP&amp;HEIGHT=450&amp;WIDTH=450&amp;START_MAXIMI","ZED=FALSE&amp;VAR:CALENDAR=FIVEDAY&amp;VAR:SYMBOL=B17ZL5&amp;VAR:INDEX=0"}</definedName>
    <definedName name="_52__FDSAUDITLINK__" hidden="1">{"fdsup://directions/FAT Viewer?action=UPDATE&amp;creator=factset&amp;DYN_ARGS=TRUE&amp;DOC_NAME=FAT:FQL_AUDITING_CLIENT_TEMPLATE.FAT&amp;display_string=Audit&amp;VAR:KEY=XMVYLULOPI&amp;VAR:QUERY=RkZfRUJJVERBKEFOTiwtMywsLFJQKQ==&amp;WINDOW=FIRST_POPUP&amp;HEIGHT=450&amp;WIDTH=450&amp;START_MAXIMI","ZED=FALSE&amp;VAR:CALENDAR=FIVEDAY&amp;VAR:SYMBOL=B17ZL5&amp;VAR:INDEX=0"}</definedName>
    <definedName name="_520__FDSAUDITLINK__" localSheetId="11" hidden="1">{"fdsup://directions/FAT Viewer?action=UPDATE&amp;creator=factset&amp;DYN_ARGS=TRUE&amp;DOC_NAME=FAT:FQL_AUDITING_CLIENT_TEMPLATE.FAT&amp;display_string=Audit&amp;VAR:KEY=HKPODUPWHY&amp;VAR:QUERY=RkZfTkVUX0lOQyhBTk4sLTEsLCxSUCk=&amp;WINDOW=FIRST_POPUP&amp;HEIGHT=450&amp;WIDTH=450&amp;START_MAXIMI","ZED=FALSE&amp;VAR:CALENDAR=FIVEDAY&amp;VAR:SYMBOL=634922&amp;VAR:INDEX=0"}</definedName>
    <definedName name="_520__FDSAUDITLINK__" localSheetId="3" hidden="1">{"fdsup://directions/FAT Viewer?action=UPDATE&amp;creator=factset&amp;DYN_ARGS=TRUE&amp;DOC_NAME=FAT:FQL_AUDITING_CLIENT_TEMPLATE.FAT&amp;display_string=Audit&amp;VAR:KEY=HKPODUPWHY&amp;VAR:QUERY=RkZfTkVUX0lOQyhBTk4sLTEsLCxSUCk=&amp;WINDOW=FIRST_POPUP&amp;HEIGHT=450&amp;WIDTH=450&amp;START_MAXIMI","ZED=FALSE&amp;VAR:CALENDAR=FIVEDAY&amp;VAR:SYMBOL=634922&amp;VAR:INDEX=0"}</definedName>
    <definedName name="_520__FDSAUDITLINK__" hidden="1">{"fdsup://directions/FAT Viewer?action=UPDATE&amp;creator=factset&amp;DYN_ARGS=TRUE&amp;DOC_NAME=FAT:FQL_AUDITING_CLIENT_TEMPLATE.FAT&amp;display_string=Audit&amp;VAR:KEY=HKPODUPWHY&amp;VAR:QUERY=RkZfTkVUX0lOQyhBTk4sLTEsLCxSUCk=&amp;WINDOW=FIRST_POPUP&amp;HEIGHT=450&amp;WIDTH=450&amp;START_MAXIMI","ZED=FALSE&amp;VAR:CALENDAR=FIVEDAY&amp;VAR:SYMBOL=634922&amp;VAR:INDEX=0"}</definedName>
    <definedName name="_521__FDSAUDITLINK__" localSheetId="11" hidden="1">{"fdsup://directions/FAT Viewer?action=UPDATE&amp;creator=factset&amp;DYN_ARGS=TRUE&amp;DOC_NAME=FAT:FQL_AUDITING_CLIENT_TEMPLATE.FAT&amp;display_string=Audit&amp;VAR:KEY=DWHUFCHOVA&amp;VAR:QUERY=RkZfTkVUX0lOQyhBTk4sLTIsLCxSUCk=&amp;WINDOW=FIRST_POPUP&amp;HEIGHT=450&amp;WIDTH=450&amp;START_MAXIMI","ZED=FALSE&amp;VAR:CALENDAR=FIVEDAY&amp;VAR:SYMBOL=634922&amp;VAR:INDEX=0"}</definedName>
    <definedName name="_521__FDSAUDITLINK__" localSheetId="3" hidden="1">{"fdsup://directions/FAT Viewer?action=UPDATE&amp;creator=factset&amp;DYN_ARGS=TRUE&amp;DOC_NAME=FAT:FQL_AUDITING_CLIENT_TEMPLATE.FAT&amp;display_string=Audit&amp;VAR:KEY=DWHUFCHOVA&amp;VAR:QUERY=RkZfTkVUX0lOQyhBTk4sLTIsLCxSUCk=&amp;WINDOW=FIRST_POPUP&amp;HEIGHT=450&amp;WIDTH=450&amp;START_MAXIMI","ZED=FALSE&amp;VAR:CALENDAR=FIVEDAY&amp;VAR:SYMBOL=634922&amp;VAR:INDEX=0"}</definedName>
    <definedName name="_521__FDSAUDITLINK__" hidden="1">{"fdsup://directions/FAT Viewer?action=UPDATE&amp;creator=factset&amp;DYN_ARGS=TRUE&amp;DOC_NAME=FAT:FQL_AUDITING_CLIENT_TEMPLATE.FAT&amp;display_string=Audit&amp;VAR:KEY=DWHUFCHOVA&amp;VAR:QUERY=RkZfTkVUX0lOQyhBTk4sLTIsLCxSUCk=&amp;WINDOW=FIRST_POPUP&amp;HEIGHT=450&amp;WIDTH=450&amp;START_MAXIMI","ZED=FALSE&amp;VAR:CALENDAR=FIVEDAY&amp;VAR:SYMBOL=634922&amp;VAR:INDEX=0"}</definedName>
    <definedName name="_522__FDSAUDITLINK__" localSheetId="11" hidden="1">{"fdsup://directions/FAT Viewer?action=UPDATE&amp;creator=factset&amp;DYN_ARGS=TRUE&amp;DOC_NAME=FAT:FQL_AUDITING_CLIENT_TEMPLATE.FAT&amp;display_string=Audit&amp;VAR:KEY=HQDWBINOJI&amp;VAR:QUERY=RkZfRUJJVChBTk4sLTIsLCxSUCk=&amp;WINDOW=FIRST_POPUP&amp;HEIGHT=450&amp;WIDTH=450&amp;START_MAXIMIZED=","FALSE&amp;VAR:CALENDAR=FIVEDAY&amp;VAR:SYMBOL=634922&amp;VAR:INDEX=0"}</definedName>
    <definedName name="_522__FDSAUDITLINK__" localSheetId="3" hidden="1">{"fdsup://directions/FAT Viewer?action=UPDATE&amp;creator=factset&amp;DYN_ARGS=TRUE&amp;DOC_NAME=FAT:FQL_AUDITING_CLIENT_TEMPLATE.FAT&amp;display_string=Audit&amp;VAR:KEY=HQDWBINOJI&amp;VAR:QUERY=RkZfRUJJVChBTk4sLTIsLCxSUCk=&amp;WINDOW=FIRST_POPUP&amp;HEIGHT=450&amp;WIDTH=450&amp;START_MAXIMIZED=","FALSE&amp;VAR:CALENDAR=FIVEDAY&amp;VAR:SYMBOL=634922&amp;VAR:INDEX=0"}</definedName>
    <definedName name="_522__FDSAUDITLINK__" hidden="1">{"fdsup://directions/FAT Viewer?action=UPDATE&amp;creator=factset&amp;DYN_ARGS=TRUE&amp;DOC_NAME=FAT:FQL_AUDITING_CLIENT_TEMPLATE.FAT&amp;display_string=Audit&amp;VAR:KEY=HQDWBINOJI&amp;VAR:QUERY=RkZfRUJJVChBTk4sLTIsLCxSUCk=&amp;WINDOW=FIRST_POPUP&amp;HEIGHT=450&amp;WIDTH=450&amp;START_MAXIMIZED=","FALSE&amp;VAR:CALENDAR=FIVEDAY&amp;VAR:SYMBOL=634922&amp;VAR:INDEX=0"}</definedName>
    <definedName name="_523__FDSAUDITLINK__" localSheetId="11" hidden="1">{"fdsup://directions/FAT Viewer?action=UPDATE&amp;creator=factset&amp;DYN_ARGS=TRUE&amp;DOC_NAME=FAT:FQL_AUDITING_CLIENT_TEMPLATE.FAT&amp;display_string=Audit&amp;VAR:KEY=FUXUVUJWNO&amp;VAR:QUERY=RkZfRUJJVERBKEFOTiwtMiwsLFJQKQ==&amp;WINDOW=FIRST_POPUP&amp;HEIGHT=450&amp;WIDTH=450&amp;START_MAXIMI","ZED=FALSE&amp;VAR:CALENDAR=FIVEDAY&amp;VAR:SYMBOL=634922&amp;VAR:INDEX=0"}</definedName>
    <definedName name="_523__FDSAUDITLINK__" localSheetId="3" hidden="1">{"fdsup://directions/FAT Viewer?action=UPDATE&amp;creator=factset&amp;DYN_ARGS=TRUE&amp;DOC_NAME=FAT:FQL_AUDITING_CLIENT_TEMPLATE.FAT&amp;display_string=Audit&amp;VAR:KEY=FUXUVUJWNO&amp;VAR:QUERY=RkZfRUJJVERBKEFOTiwtMiwsLFJQKQ==&amp;WINDOW=FIRST_POPUP&amp;HEIGHT=450&amp;WIDTH=450&amp;START_MAXIMI","ZED=FALSE&amp;VAR:CALENDAR=FIVEDAY&amp;VAR:SYMBOL=634922&amp;VAR:INDEX=0"}</definedName>
    <definedName name="_523__FDSAUDITLINK__" hidden="1">{"fdsup://directions/FAT Viewer?action=UPDATE&amp;creator=factset&amp;DYN_ARGS=TRUE&amp;DOC_NAME=FAT:FQL_AUDITING_CLIENT_TEMPLATE.FAT&amp;display_string=Audit&amp;VAR:KEY=FUXUVUJWNO&amp;VAR:QUERY=RkZfRUJJVERBKEFOTiwtMiwsLFJQKQ==&amp;WINDOW=FIRST_POPUP&amp;HEIGHT=450&amp;WIDTH=450&amp;START_MAXIMI","ZED=FALSE&amp;VAR:CALENDAR=FIVEDAY&amp;VAR:SYMBOL=634922&amp;VAR:INDEX=0"}</definedName>
    <definedName name="_524__FDSAUDITLINK__" localSheetId="11" hidden="1">{"fdsup://directions/FAT Viewer?action=UPDATE&amp;creator=factset&amp;DYN_ARGS=TRUE&amp;DOC_NAME=FAT:FQL_AUDITING_CLIENT_TEMPLATE.FAT&amp;display_string=Audit&amp;VAR:KEY=RGPYRITKBW&amp;VAR:QUERY=RkZfQ0FQRVgoQU5OLDAsLCxSUCk=&amp;WINDOW=FIRST_POPUP&amp;HEIGHT=450&amp;WIDTH=450&amp;START_MAXIMIZED=","FALSE&amp;VAR:CALENDAR=FIVEDAY&amp;VAR:SYMBOL=651122&amp;VAR:INDEX=0"}</definedName>
    <definedName name="_524__FDSAUDITLINK__" localSheetId="3" hidden="1">{"fdsup://directions/FAT Viewer?action=UPDATE&amp;creator=factset&amp;DYN_ARGS=TRUE&amp;DOC_NAME=FAT:FQL_AUDITING_CLIENT_TEMPLATE.FAT&amp;display_string=Audit&amp;VAR:KEY=RGPYRITKBW&amp;VAR:QUERY=RkZfQ0FQRVgoQU5OLDAsLCxSUCk=&amp;WINDOW=FIRST_POPUP&amp;HEIGHT=450&amp;WIDTH=450&amp;START_MAXIMIZED=","FALSE&amp;VAR:CALENDAR=FIVEDAY&amp;VAR:SYMBOL=651122&amp;VAR:INDEX=0"}</definedName>
    <definedName name="_524__FDSAUDITLINK__" hidden="1">{"fdsup://directions/FAT Viewer?action=UPDATE&amp;creator=factset&amp;DYN_ARGS=TRUE&amp;DOC_NAME=FAT:FQL_AUDITING_CLIENT_TEMPLATE.FAT&amp;display_string=Audit&amp;VAR:KEY=RGPYRITKBW&amp;VAR:QUERY=RkZfQ0FQRVgoQU5OLDAsLCxSUCk=&amp;WINDOW=FIRST_POPUP&amp;HEIGHT=450&amp;WIDTH=450&amp;START_MAXIMIZED=","FALSE&amp;VAR:CALENDAR=FIVEDAY&amp;VAR:SYMBOL=651122&amp;VAR:INDEX=0"}</definedName>
    <definedName name="_525__FDSAUDITLINK__" localSheetId="11" hidden="1">{"fdsup://directions/FAT Viewer?action=UPDATE&amp;creator=factset&amp;DYN_ARGS=TRUE&amp;DOC_NAME=FAT:FQL_AUDITING_CLIENT_TEMPLATE.FAT&amp;display_string=Audit&amp;VAR:KEY=TONQHQDUZK&amp;VAR:QUERY=RkZfQ0FQRVgoQU5OLC0xLCwsUlAp&amp;WINDOW=FIRST_POPUP&amp;HEIGHT=450&amp;WIDTH=450&amp;START_MAXIMIZED=","FALSE&amp;VAR:CALENDAR=FIVEDAY&amp;VAR:SYMBOL=651122&amp;VAR:INDEX=0"}</definedName>
    <definedName name="_525__FDSAUDITLINK__" localSheetId="3" hidden="1">{"fdsup://directions/FAT Viewer?action=UPDATE&amp;creator=factset&amp;DYN_ARGS=TRUE&amp;DOC_NAME=FAT:FQL_AUDITING_CLIENT_TEMPLATE.FAT&amp;display_string=Audit&amp;VAR:KEY=TONQHQDUZK&amp;VAR:QUERY=RkZfQ0FQRVgoQU5OLC0xLCwsUlAp&amp;WINDOW=FIRST_POPUP&amp;HEIGHT=450&amp;WIDTH=450&amp;START_MAXIMIZED=","FALSE&amp;VAR:CALENDAR=FIVEDAY&amp;VAR:SYMBOL=651122&amp;VAR:INDEX=0"}</definedName>
    <definedName name="_525__FDSAUDITLINK__" hidden="1">{"fdsup://directions/FAT Viewer?action=UPDATE&amp;creator=factset&amp;DYN_ARGS=TRUE&amp;DOC_NAME=FAT:FQL_AUDITING_CLIENT_TEMPLATE.FAT&amp;display_string=Audit&amp;VAR:KEY=TONQHQDUZK&amp;VAR:QUERY=RkZfQ0FQRVgoQU5OLC0xLCwsUlAp&amp;WINDOW=FIRST_POPUP&amp;HEIGHT=450&amp;WIDTH=450&amp;START_MAXIMIZED=","FALSE&amp;VAR:CALENDAR=FIVEDAY&amp;VAR:SYMBOL=651122&amp;VAR:INDEX=0"}</definedName>
    <definedName name="_526__FDSAUDITLINK__" localSheetId="11" hidden="1">{"fdsup://directions/FAT Viewer?action=UPDATE&amp;creator=factset&amp;DYN_ARGS=TRUE&amp;DOC_NAME=FAT:FQL_AUDITING_CLIENT_TEMPLATE.FAT&amp;display_string=Audit&amp;VAR:KEY=JOLOPGHWHA&amp;VAR:QUERY=RkZfQ0FQRVgoQU5OLC0yLCwsUlAp&amp;WINDOW=FIRST_POPUP&amp;HEIGHT=450&amp;WIDTH=450&amp;START_MAXIMIZED=","FALSE&amp;VAR:CALENDAR=FIVEDAY&amp;VAR:SYMBOL=651122&amp;VAR:INDEX=0"}</definedName>
    <definedName name="_526__FDSAUDITLINK__" localSheetId="3" hidden="1">{"fdsup://directions/FAT Viewer?action=UPDATE&amp;creator=factset&amp;DYN_ARGS=TRUE&amp;DOC_NAME=FAT:FQL_AUDITING_CLIENT_TEMPLATE.FAT&amp;display_string=Audit&amp;VAR:KEY=JOLOPGHWHA&amp;VAR:QUERY=RkZfQ0FQRVgoQU5OLC0yLCwsUlAp&amp;WINDOW=FIRST_POPUP&amp;HEIGHT=450&amp;WIDTH=450&amp;START_MAXIMIZED=","FALSE&amp;VAR:CALENDAR=FIVEDAY&amp;VAR:SYMBOL=651122&amp;VAR:INDEX=0"}</definedName>
    <definedName name="_526__FDSAUDITLINK__" hidden="1">{"fdsup://directions/FAT Viewer?action=UPDATE&amp;creator=factset&amp;DYN_ARGS=TRUE&amp;DOC_NAME=FAT:FQL_AUDITING_CLIENT_TEMPLATE.FAT&amp;display_string=Audit&amp;VAR:KEY=JOLOPGHWHA&amp;VAR:QUERY=RkZfQ0FQRVgoQU5OLC0yLCwsUlAp&amp;WINDOW=FIRST_POPUP&amp;HEIGHT=450&amp;WIDTH=450&amp;START_MAXIMIZED=","FALSE&amp;VAR:CALENDAR=FIVEDAY&amp;VAR:SYMBOL=651122&amp;VAR:INDEX=0"}</definedName>
    <definedName name="_527__FDSAUDITLINK__" localSheetId="11" hidden="1">{"fdsup://directions/FAT Viewer?action=UPDATE&amp;creator=factset&amp;DYN_ARGS=TRUE&amp;DOC_NAME=FAT:FQL_AUDITING_CLIENT_TEMPLATE.FAT&amp;display_string=Audit&amp;VAR:KEY=FEZCLCRSDA&amp;VAR:QUERY=RkZfTkVUX0lOQyhBTk4sLTEsLCxSUCk=&amp;WINDOW=FIRST_POPUP&amp;HEIGHT=450&amp;WIDTH=450&amp;START_MAXIMI","ZED=FALSE&amp;VAR:CALENDAR=FIVEDAY&amp;VAR:SYMBOL=651122&amp;VAR:INDEX=0"}</definedName>
    <definedName name="_527__FDSAUDITLINK__" localSheetId="3" hidden="1">{"fdsup://directions/FAT Viewer?action=UPDATE&amp;creator=factset&amp;DYN_ARGS=TRUE&amp;DOC_NAME=FAT:FQL_AUDITING_CLIENT_TEMPLATE.FAT&amp;display_string=Audit&amp;VAR:KEY=FEZCLCRSDA&amp;VAR:QUERY=RkZfTkVUX0lOQyhBTk4sLTEsLCxSUCk=&amp;WINDOW=FIRST_POPUP&amp;HEIGHT=450&amp;WIDTH=450&amp;START_MAXIMI","ZED=FALSE&amp;VAR:CALENDAR=FIVEDAY&amp;VAR:SYMBOL=651122&amp;VAR:INDEX=0"}</definedName>
    <definedName name="_527__FDSAUDITLINK__" hidden="1">{"fdsup://directions/FAT Viewer?action=UPDATE&amp;creator=factset&amp;DYN_ARGS=TRUE&amp;DOC_NAME=FAT:FQL_AUDITING_CLIENT_TEMPLATE.FAT&amp;display_string=Audit&amp;VAR:KEY=FEZCLCRSDA&amp;VAR:QUERY=RkZfTkVUX0lOQyhBTk4sLTEsLCxSUCk=&amp;WINDOW=FIRST_POPUP&amp;HEIGHT=450&amp;WIDTH=450&amp;START_MAXIMI","ZED=FALSE&amp;VAR:CALENDAR=FIVEDAY&amp;VAR:SYMBOL=651122&amp;VAR:INDEX=0"}</definedName>
    <definedName name="_528__FDSAUDITLINK__" localSheetId="11" hidden="1">{"fdsup://directions/FAT Viewer?action=UPDATE&amp;creator=factset&amp;DYN_ARGS=TRUE&amp;DOC_NAME=FAT:FQL_AUDITING_CLIENT_TEMPLATE.FAT&amp;display_string=Audit&amp;VAR:KEY=PCBYLCVWFI&amp;VAR:QUERY=RkZfTkVUX0lOQyhBTk4sLTIsLCxSUCk=&amp;WINDOW=FIRST_POPUP&amp;HEIGHT=450&amp;WIDTH=450&amp;START_MAXIMI","ZED=FALSE&amp;VAR:CALENDAR=FIVEDAY&amp;VAR:SYMBOL=651122&amp;VAR:INDEX=0"}</definedName>
    <definedName name="_528__FDSAUDITLINK__" localSheetId="3" hidden="1">{"fdsup://directions/FAT Viewer?action=UPDATE&amp;creator=factset&amp;DYN_ARGS=TRUE&amp;DOC_NAME=FAT:FQL_AUDITING_CLIENT_TEMPLATE.FAT&amp;display_string=Audit&amp;VAR:KEY=PCBYLCVWFI&amp;VAR:QUERY=RkZfTkVUX0lOQyhBTk4sLTIsLCxSUCk=&amp;WINDOW=FIRST_POPUP&amp;HEIGHT=450&amp;WIDTH=450&amp;START_MAXIMI","ZED=FALSE&amp;VAR:CALENDAR=FIVEDAY&amp;VAR:SYMBOL=651122&amp;VAR:INDEX=0"}</definedName>
    <definedName name="_528__FDSAUDITLINK__" hidden="1">{"fdsup://directions/FAT Viewer?action=UPDATE&amp;creator=factset&amp;DYN_ARGS=TRUE&amp;DOC_NAME=FAT:FQL_AUDITING_CLIENT_TEMPLATE.FAT&amp;display_string=Audit&amp;VAR:KEY=PCBYLCVWFI&amp;VAR:QUERY=RkZfTkVUX0lOQyhBTk4sLTIsLCxSUCk=&amp;WINDOW=FIRST_POPUP&amp;HEIGHT=450&amp;WIDTH=450&amp;START_MAXIMI","ZED=FALSE&amp;VAR:CALENDAR=FIVEDAY&amp;VAR:SYMBOL=651122&amp;VAR:INDEX=0"}</definedName>
    <definedName name="_529__FDSAUDITLINK__" localSheetId="11" hidden="1">{"fdsup://directions/FAT Viewer?action=UPDATE&amp;creator=factset&amp;DYN_ARGS=TRUE&amp;DOC_NAME=FAT:FQL_AUDITING_CLIENT_TEMPLATE.FAT&amp;display_string=Audit&amp;VAR:KEY=ZMZIRGRQDQ&amp;VAR:QUERY=RkZfRUJJVChBTk4sLTEsLCxSUCk=&amp;WINDOW=FIRST_POPUP&amp;HEIGHT=450&amp;WIDTH=450&amp;START_MAXIMIZED=","FALSE&amp;VAR:CALENDAR=FIVEDAY&amp;VAR:SYMBOL=651122&amp;VAR:INDEX=0"}</definedName>
    <definedName name="_529__FDSAUDITLINK__" localSheetId="3" hidden="1">{"fdsup://directions/FAT Viewer?action=UPDATE&amp;creator=factset&amp;DYN_ARGS=TRUE&amp;DOC_NAME=FAT:FQL_AUDITING_CLIENT_TEMPLATE.FAT&amp;display_string=Audit&amp;VAR:KEY=ZMZIRGRQDQ&amp;VAR:QUERY=RkZfRUJJVChBTk4sLTEsLCxSUCk=&amp;WINDOW=FIRST_POPUP&amp;HEIGHT=450&amp;WIDTH=450&amp;START_MAXIMIZED=","FALSE&amp;VAR:CALENDAR=FIVEDAY&amp;VAR:SYMBOL=651122&amp;VAR:INDEX=0"}</definedName>
    <definedName name="_529__FDSAUDITLINK__" hidden="1">{"fdsup://directions/FAT Viewer?action=UPDATE&amp;creator=factset&amp;DYN_ARGS=TRUE&amp;DOC_NAME=FAT:FQL_AUDITING_CLIENT_TEMPLATE.FAT&amp;display_string=Audit&amp;VAR:KEY=ZMZIRGRQDQ&amp;VAR:QUERY=RkZfRUJJVChBTk4sLTEsLCxSUCk=&amp;WINDOW=FIRST_POPUP&amp;HEIGHT=450&amp;WIDTH=450&amp;START_MAXIMIZED=","FALSE&amp;VAR:CALENDAR=FIVEDAY&amp;VAR:SYMBOL=651122&amp;VAR:INDEX=0"}</definedName>
    <definedName name="_53__FDSAUDITLINK__" localSheetId="11" hidden="1">{"fdsup://directions/FAT Viewer?action=UPDATE&amp;creator=factset&amp;DYN_ARGS=TRUE&amp;DOC_NAME=FAT:FQL_AUDITING_CLIENT_TEMPLATE.FAT&amp;display_string=Audit&amp;VAR:KEY=PQVGVSFCPO&amp;VAR:QUERY=RkZfQ0FQRVgoQU5OLC0xLCwsUlAp&amp;WINDOW=FIRST_POPUP&amp;HEIGHT=450&amp;WIDTH=450&amp;START_MAXIMIZED=","FALSE&amp;VAR:CALENDAR=FIVEDAY&amp;VAR:SYMBOL=B15CDJ&amp;VAR:INDEX=0"}</definedName>
    <definedName name="_53__FDSAUDITLINK__" localSheetId="3" hidden="1">{"fdsup://directions/FAT Viewer?action=UPDATE&amp;creator=factset&amp;DYN_ARGS=TRUE&amp;DOC_NAME=FAT:FQL_AUDITING_CLIENT_TEMPLATE.FAT&amp;display_string=Audit&amp;VAR:KEY=PQVGVSFCPO&amp;VAR:QUERY=RkZfQ0FQRVgoQU5OLC0xLCwsUlAp&amp;WINDOW=FIRST_POPUP&amp;HEIGHT=450&amp;WIDTH=450&amp;START_MAXIMIZED=","FALSE&amp;VAR:CALENDAR=FIVEDAY&amp;VAR:SYMBOL=B15CDJ&amp;VAR:INDEX=0"}</definedName>
    <definedName name="_53__FDSAUDITLINK__" hidden="1">{"fdsup://directions/FAT Viewer?action=UPDATE&amp;creator=factset&amp;DYN_ARGS=TRUE&amp;DOC_NAME=FAT:FQL_AUDITING_CLIENT_TEMPLATE.FAT&amp;display_string=Audit&amp;VAR:KEY=PQVGVSFCPO&amp;VAR:QUERY=RkZfQ0FQRVgoQU5OLC0xLCwsUlAp&amp;WINDOW=FIRST_POPUP&amp;HEIGHT=450&amp;WIDTH=450&amp;START_MAXIMIZED=","FALSE&amp;VAR:CALENDAR=FIVEDAY&amp;VAR:SYMBOL=B15CDJ&amp;VAR:INDEX=0"}</definedName>
    <definedName name="_530__FDSAUDITLINK__" localSheetId="11" hidden="1">{"fdsup://directions/FAT Viewer?action=UPDATE&amp;creator=factset&amp;DYN_ARGS=TRUE&amp;DOC_NAME=FAT:FQL_AUDITING_CLIENT_TEMPLATE.FAT&amp;display_string=Audit&amp;VAR:KEY=LWNEPKPEBA&amp;VAR:QUERY=RkZfRUJJVChBTk4sLTIsLCxSUCk=&amp;WINDOW=FIRST_POPUP&amp;HEIGHT=450&amp;WIDTH=450&amp;START_MAXIMIZED=","FALSE&amp;VAR:CALENDAR=FIVEDAY&amp;VAR:SYMBOL=651122&amp;VAR:INDEX=0"}</definedName>
    <definedName name="_530__FDSAUDITLINK__" localSheetId="3" hidden="1">{"fdsup://directions/FAT Viewer?action=UPDATE&amp;creator=factset&amp;DYN_ARGS=TRUE&amp;DOC_NAME=FAT:FQL_AUDITING_CLIENT_TEMPLATE.FAT&amp;display_string=Audit&amp;VAR:KEY=LWNEPKPEBA&amp;VAR:QUERY=RkZfRUJJVChBTk4sLTIsLCxSUCk=&amp;WINDOW=FIRST_POPUP&amp;HEIGHT=450&amp;WIDTH=450&amp;START_MAXIMIZED=","FALSE&amp;VAR:CALENDAR=FIVEDAY&amp;VAR:SYMBOL=651122&amp;VAR:INDEX=0"}</definedName>
    <definedName name="_530__FDSAUDITLINK__" hidden="1">{"fdsup://directions/FAT Viewer?action=UPDATE&amp;creator=factset&amp;DYN_ARGS=TRUE&amp;DOC_NAME=FAT:FQL_AUDITING_CLIENT_TEMPLATE.FAT&amp;display_string=Audit&amp;VAR:KEY=LWNEPKPEBA&amp;VAR:QUERY=RkZfRUJJVChBTk4sLTIsLCxSUCk=&amp;WINDOW=FIRST_POPUP&amp;HEIGHT=450&amp;WIDTH=450&amp;START_MAXIMIZED=","FALSE&amp;VAR:CALENDAR=FIVEDAY&amp;VAR:SYMBOL=651122&amp;VAR:INDEX=0"}</definedName>
    <definedName name="_531__FDSAUDITLINK__" localSheetId="11" hidden="1">{"fdsup://directions/FAT Viewer?action=UPDATE&amp;creator=factset&amp;DYN_ARGS=TRUE&amp;DOC_NAME=FAT:FQL_AUDITING_CLIENT_TEMPLATE.FAT&amp;display_string=Audit&amp;VAR:KEY=TKDCPCRGJO&amp;VAR:QUERY=RkZfRUJJVERBKEFOTiwtMSwsLFJQKQ==&amp;WINDOW=FIRST_POPUP&amp;HEIGHT=450&amp;WIDTH=450&amp;START_MAXIMI","ZED=FALSE&amp;VAR:CALENDAR=FIVEDAY&amp;VAR:SYMBOL=651122&amp;VAR:INDEX=0"}</definedName>
    <definedName name="_531__FDSAUDITLINK__" localSheetId="3" hidden="1">{"fdsup://directions/FAT Viewer?action=UPDATE&amp;creator=factset&amp;DYN_ARGS=TRUE&amp;DOC_NAME=FAT:FQL_AUDITING_CLIENT_TEMPLATE.FAT&amp;display_string=Audit&amp;VAR:KEY=TKDCPCRGJO&amp;VAR:QUERY=RkZfRUJJVERBKEFOTiwtMSwsLFJQKQ==&amp;WINDOW=FIRST_POPUP&amp;HEIGHT=450&amp;WIDTH=450&amp;START_MAXIMI","ZED=FALSE&amp;VAR:CALENDAR=FIVEDAY&amp;VAR:SYMBOL=651122&amp;VAR:INDEX=0"}</definedName>
    <definedName name="_531__FDSAUDITLINK__" hidden="1">{"fdsup://directions/FAT Viewer?action=UPDATE&amp;creator=factset&amp;DYN_ARGS=TRUE&amp;DOC_NAME=FAT:FQL_AUDITING_CLIENT_TEMPLATE.FAT&amp;display_string=Audit&amp;VAR:KEY=TKDCPCRGJO&amp;VAR:QUERY=RkZfRUJJVERBKEFOTiwtMSwsLFJQKQ==&amp;WINDOW=FIRST_POPUP&amp;HEIGHT=450&amp;WIDTH=450&amp;START_MAXIMI","ZED=FALSE&amp;VAR:CALENDAR=FIVEDAY&amp;VAR:SYMBOL=651122&amp;VAR:INDEX=0"}</definedName>
    <definedName name="_532__FDSAUDITLINK__" localSheetId="11" hidden="1">{"fdsup://directions/FAT Viewer?action=UPDATE&amp;creator=factset&amp;DYN_ARGS=TRUE&amp;DOC_NAME=FAT:FQL_AUDITING_CLIENT_TEMPLATE.FAT&amp;display_string=Audit&amp;VAR:KEY=FAZYZAZOHS&amp;VAR:QUERY=RkZfRUJJVERBKEFOTiwtMiwsLFJQKQ==&amp;WINDOW=FIRST_POPUP&amp;HEIGHT=450&amp;WIDTH=450&amp;START_MAXIMI","ZED=FALSE&amp;VAR:CALENDAR=FIVEDAY&amp;VAR:SYMBOL=651122&amp;VAR:INDEX=0"}</definedName>
    <definedName name="_532__FDSAUDITLINK__" localSheetId="3" hidden="1">{"fdsup://directions/FAT Viewer?action=UPDATE&amp;creator=factset&amp;DYN_ARGS=TRUE&amp;DOC_NAME=FAT:FQL_AUDITING_CLIENT_TEMPLATE.FAT&amp;display_string=Audit&amp;VAR:KEY=FAZYZAZOHS&amp;VAR:QUERY=RkZfRUJJVERBKEFOTiwtMiwsLFJQKQ==&amp;WINDOW=FIRST_POPUP&amp;HEIGHT=450&amp;WIDTH=450&amp;START_MAXIMI","ZED=FALSE&amp;VAR:CALENDAR=FIVEDAY&amp;VAR:SYMBOL=651122&amp;VAR:INDEX=0"}</definedName>
    <definedName name="_532__FDSAUDITLINK__" hidden="1">{"fdsup://directions/FAT Viewer?action=UPDATE&amp;creator=factset&amp;DYN_ARGS=TRUE&amp;DOC_NAME=FAT:FQL_AUDITING_CLIENT_TEMPLATE.FAT&amp;display_string=Audit&amp;VAR:KEY=FAZYZAZOHS&amp;VAR:QUERY=RkZfRUJJVERBKEFOTiwtMiwsLFJQKQ==&amp;WINDOW=FIRST_POPUP&amp;HEIGHT=450&amp;WIDTH=450&amp;START_MAXIMI","ZED=FALSE&amp;VAR:CALENDAR=FIVEDAY&amp;VAR:SYMBOL=651122&amp;VAR:INDEX=0"}</definedName>
    <definedName name="_533__FDSAUDITLINK__" localSheetId="11" hidden="1">{"fdsup://directions/FAT Viewer?action=UPDATE&amp;creator=factset&amp;DYN_ARGS=TRUE&amp;DOC_NAME=FAT:FQL_AUDITING_CLIENT_TEMPLATE.FAT&amp;display_string=Audit&amp;VAR:KEY=QRUDMNEXCT&amp;VAR:QUERY=RkZfRUJJVERBKEFOTiwtMywsLFJQKQ==&amp;WINDOW=FIRST_POPUP&amp;HEIGHT=450&amp;WIDTH=450&amp;START_MAXIMI","ZED=FALSE&amp;VAR:CALENDAR=FIVEDAY&amp;VAR:SYMBOL=B17ZL5&amp;VAR:INDEX=0"}</definedName>
    <definedName name="_533__FDSAUDITLINK__" localSheetId="3" hidden="1">{"fdsup://directions/FAT Viewer?action=UPDATE&amp;creator=factset&amp;DYN_ARGS=TRUE&amp;DOC_NAME=FAT:FQL_AUDITING_CLIENT_TEMPLATE.FAT&amp;display_string=Audit&amp;VAR:KEY=QRUDMNEXCT&amp;VAR:QUERY=RkZfRUJJVERBKEFOTiwtMywsLFJQKQ==&amp;WINDOW=FIRST_POPUP&amp;HEIGHT=450&amp;WIDTH=450&amp;START_MAXIMI","ZED=FALSE&amp;VAR:CALENDAR=FIVEDAY&amp;VAR:SYMBOL=B17ZL5&amp;VAR:INDEX=0"}</definedName>
    <definedName name="_533__FDSAUDITLINK__" hidden="1">{"fdsup://directions/FAT Viewer?action=UPDATE&amp;creator=factset&amp;DYN_ARGS=TRUE&amp;DOC_NAME=FAT:FQL_AUDITING_CLIENT_TEMPLATE.FAT&amp;display_string=Audit&amp;VAR:KEY=QRUDMNEXCT&amp;VAR:QUERY=RkZfRUJJVERBKEFOTiwtMywsLFJQKQ==&amp;WINDOW=FIRST_POPUP&amp;HEIGHT=450&amp;WIDTH=450&amp;START_MAXIMI","ZED=FALSE&amp;VAR:CALENDAR=FIVEDAY&amp;VAR:SYMBOL=B17ZL5&amp;VAR:INDEX=0"}</definedName>
    <definedName name="_534__FDSAUDITLINK__" localSheetId="11" hidden="1">{"fdsup://directions/FAT Viewer?action=UPDATE&amp;creator=factset&amp;DYN_ARGS=TRUE&amp;DOC_NAME=FAT:FQL_AUDITING_CLIENT_TEMPLATE.FAT&amp;display_string=Audit&amp;VAR:KEY=DYNQPGPMTY&amp;VAR:QUERY=RkZfQ0FQRVgoQU5OLDAsLCxSUCk=&amp;WINDOW=FIRST_POPUP&amp;HEIGHT=450&amp;WIDTH=450&amp;START_MAXIMIZED=","FALSE&amp;VAR:CALENDAR=FIVEDAY&amp;VAR:SYMBOL=B07LZ3&amp;VAR:INDEX=0"}</definedName>
    <definedName name="_534__FDSAUDITLINK__" localSheetId="3" hidden="1">{"fdsup://directions/FAT Viewer?action=UPDATE&amp;creator=factset&amp;DYN_ARGS=TRUE&amp;DOC_NAME=FAT:FQL_AUDITING_CLIENT_TEMPLATE.FAT&amp;display_string=Audit&amp;VAR:KEY=DYNQPGPMTY&amp;VAR:QUERY=RkZfQ0FQRVgoQU5OLDAsLCxSUCk=&amp;WINDOW=FIRST_POPUP&amp;HEIGHT=450&amp;WIDTH=450&amp;START_MAXIMIZED=","FALSE&amp;VAR:CALENDAR=FIVEDAY&amp;VAR:SYMBOL=B07LZ3&amp;VAR:INDEX=0"}</definedName>
    <definedName name="_534__FDSAUDITLINK__" hidden="1">{"fdsup://directions/FAT Viewer?action=UPDATE&amp;creator=factset&amp;DYN_ARGS=TRUE&amp;DOC_NAME=FAT:FQL_AUDITING_CLIENT_TEMPLATE.FAT&amp;display_string=Audit&amp;VAR:KEY=DYNQPGPMTY&amp;VAR:QUERY=RkZfQ0FQRVgoQU5OLDAsLCxSUCk=&amp;WINDOW=FIRST_POPUP&amp;HEIGHT=450&amp;WIDTH=450&amp;START_MAXIMIZED=","FALSE&amp;VAR:CALENDAR=FIVEDAY&amp;VAR:SYMBOL=B07LZ3&amp;VAR:INDEX=0"}</definedName>
    <definedName name="_535__FDSAUDITLINK__" localSheetId="11" hidden="1">{"fdsup://directions/FAT Viewer?action=UPDATE&amp;creator=factset&amp;DYN_ARGS=TRUE&amp;DOC_NAME=FAT:FQL_AUDITING_CLIENT_TEMPLATE.FAT&amp;display_string=Audit&amp;VAR:KEY=GJYNKNIHKB&amp;VAR:QUERY=RkZfQ0FQRVgoQU5OLDAsLCxSUCk=&amp;WINDOW=FIRST_POPUP&amp;HEIGHT=450&amp;WIDTH=450&amp;START_MAXIMIZED=","FALSE&amp;VAR:CALENDAR=FIVEDAY&amp;VAR:SYMBOL=B07LZ3&amp;VAR:INDEX=0"}</definedName>
    <definedName name="_535__FDSAUDITLINK__" localSheetId="3" hidden="1">{"fdsup://directions/FAT Viewer?action=UPDATE&amp;creator=factset&amp;DYN_ARGS=TRUE&amp;DOC_NAME=FAT:FQL_AUDITING_CLIENT_TEMPLATE.FAT&amp;display_string=Audit&amp;VAR:KEY=GJYNKNIHKB&amp;VAR:QUERY=RkZfQ0FQRVgoQU5OLDAsLCxSUCk=&amp;WINDOW=FIRST_POPUP&amp;HEIGHT=450&amp;WIDTH=450&amp;START_MAXIMIZED=","FALSE&amp;VAR:CALENDAR=FIVEDAY&amp;VAR:SYMBOL=B07LZ3&amp;VAR:INDEX=0"}</definedName>
    <definedName name="_535__FDSAUDITLINK__" hidden="1">{"fdsup://directions/FAT Viewer?action=UPDATE&amp;creator=factset&amp;DYN_ARGS=TRUE&amp;DOC_NAME=FAT:FQL_AUDITING_CLIENT_TEMPLATE.FAT&amp;display_string=Audit&amp;VAR:KEY=GJYNKNIHKB&amp;VAR:QUERY=RkZfQ0FQRVgoQU5OLDAsLCxSUCk=&amp;WINDOW=FIRST_POPUP&amp;HEIGHT=450&amp;WIDTH=450&amp;START_MAXIMIZED=","FALSE&amp;VAR:CALENDAR=FIVEDAY&amp;VAR:SYMBOL=B07LZ3&amp;VAR:INDEX=0"}</definedName>
    <definedName name="_536__FDSAUDITLINK__" localSheetId="11" hidden="1">{"fdsup://directions/FAT Viewer?action=UPDATE&amp;creator=factset&amp;DYN_ARGS=TRUE&amp;DOC_NAME=FAT:FQL_AUDITING_CLIENT_TEMPLATE.FAT&amp;display_string=Audit&amp;VAR:KEY=MJEBWFMRIZ&amp;VAR:QUERY=RkZfTkVUX0lOQyhBTk4sMCwsLFJQKQ==&amp;WINDOW=FIRST_POPUP&amp;HEIGHT=450&amp;WIDTH=450&amp;START_MAXIMI","ZED=FALSE&amp;VAR:CALENDAR=FIVEDAY&amp;VAR:SYMBOL=B07LZ3&amp;VAR:INDEX=0"}</definedName>
    <definedName name="_536__FDSAUDITLINK__" localSheetId="3" hidden="1">{"fdsup://directions/FAT Viewer?action=UPDATE&amp;creator=factset&amp;DYN_ARGS=TRUE&amp;DOC_NAME=FAT:FQL_AUDITING_CLIENT_TEMPLATE.FAT&amp;display_string=Audit&amp;VAR:KEY=MJEBWFMRIZ&amp;VAR:QUERY=RkZfTkVUX0lOQyhBTk4sMCwsLFJQKQ==&amp;WINDOW=FIRST_POPUP&amp;HEIGHT=450&amp;WIDTH=450&amp;START_MAXIMI","ZED=FALSE&amp;VAR:CALENDAR=FIVEDAY&amp;VAR:SYMBOL=B07LZ3&amp;VAR:INDEX=0"}</definedName>
    <definedName name="_536__FDSAUDITLINK__" hidden="1">{"fdsup://directions/FAT Viewer?action=UPDATE&amp;creator=factset&amp;DYN_ARGS=TRUE&amp;DOC_NAME=FAT:FQL_AUDITING_CLIENT_TEMPLATE.FAT&amp;display_string=Audit&amp;VAR:KEY=MJEBWFMRIZ&amp;VAR:QUERY=RkZfTkVUX0lOQyhBTk4sMCwsLFJQKQ==&amp;WINDOW=FIRST_POPUP&amp;HEIGHT=450&amp;WIDTH=450&amp;START_MAXIMI","ZED=FALSE&amp;VAR:CALENDAR=FIVEDAY&amp;VAR:SYMBOL=B07LZ3&amp;VAR:INDEX=0"}</definedName>
    <definedName name="_537__FDSAUDITLINK__" localSheetId="11" hidden="1">{"fdsup://directions/FAT Viewer?action=UPDATE&amp;creator=factset&amp;DYN_ARGS=TRUE&amp;DOC_NAME=FAT:FQL_AUDITING_CLIENT_TEMPLATE.FAT&amp;display_string=Audit&amp;VAR:KEY=IPMXOXQRCP&amp;VAR:QUERY=RkZfRUJJVChBTk4sMCwsLFJQKQ==&amp;WINDOW=FIRST_POPUP&amp;HEIGHT=450&amp;WIDTH=450&amp;START_MAXIMIZED=","FALSE&amp;VAR:CALENDAR=FIVEDAY&amp;VAR:SYMBOL=B07LZ3&amp;VAR:INDEX=0"}</definedName>
    <definedName name="_537__FDSAUDITLINK__" localSheetId="3" hidden="1">{"fdsup://directions/FAT Viewer?action=UPDATE&amp;creator=factset&amp;DYN_ARGS=TRUE&amp;DOC_NAME=FAT:FQL_AUDITING_CLIENT_TEMPLATE.FAT&amp;display_string=Audit&amp;VAR:KEY=IPMXOXQRCP&amp;VAR:QUERY=RkZfRUJJVChBTk4sMCwsLFJQKQ==&amp;WINDOW=FIRST_POPUP&amp;HEIGHT=450&amp;WIDTH=450&amp;START_MAXIMIZED=","FALSE&amp;VAR:CALENDAR=FIVEDAY&amp;VAR:SYMBOL=B07LZ3&amp;VAR:INDEX=0"}</definedName>
    <definedName name="_537__FDSAUDITLINK__" hidden="1">{"fdsup://directions/FAT Viewer?action=UPDATE&amp;creator=factset&amp;DYN_ARGS=TRUE&amp;DOC_NAME=FAT:FQL_AUDITING_CLIENT_TEMPLATE.FAT&amp;display_string=Audit&amp;VAR:KEY=IPMXOXQRCP&amp;VAR:QUERY=RkZfRUJJVChBTk4sMCwsLFJQKQ==&amp;WINDOW=FIRST_POPUP&amp;HEIGHT=450&amp;WIDTH=450&amp;START_MAXIMIZED=","FALSE&amp;VAR:CALENDAR=FIVEDAY&amp;VAR:SYMBOL=B07LZ3&amp;VAR:INDEX=0"}</definedName>
    <definedName name="_538__FDSAUDITLINK__" localSheetId="11" hidden="1">{"fdsup://directions/FAT Viewer?action=UPDATE&amp;creator=factset&amp;DYN_ARGS=TRUE&amp;DOC_NAME=FAT:FQL_AUDITING_CLIENT_TEMPLATE.FAT&amp;display_string=Audit&amp;VAR:KEY=OTCRKRCNAH&amp;VAR:QUERY=RkZfRUJJVERBKEFOTiwwLCwsUlAp&amp;WINDOW=FIRST_POPUP&amp;HEIGHT=450&amp;WIDTH=450&amp;START_MAXIMIZED=","FALSE&amp;VAR:CALENDAR=FIVEDAY&amp;VAR:SYMBOL=B07LZ3&amp;VAR:INDEX=0"}</definedName>
    <definedName name="_538__FDSAUDITLINK__" localSheetId="3" hidden="1">{"fdsup://directions/FAT Viewer?action=UPDATE&amp;creator=factset&amp;DYN_ARGS=TRUE&amp;DOC_NAME=FAT:FQL_AUDITING_CLIENT_TEMPLATE.FAT&amp;display_string=Audit&amp;VAR:KEY=OTCRKRCNAH&amp;VAR:QUERY=RkZfRUJJVERBKEFOTiwwLCwsUlAp&amp;WINDOW=FIRST_POPUP&amp;HEIGHT=450&amp;WIDTH=450&amp;START_MAXIMIZED=","FALSE&amp;VAR:CALENDAR=FIVEDAY&amp;VAR:SYMBOL=B07LZ3&amp;VAR:INDEX=0"}</definedName>
    <definedName name="_538__FDSAUDITLINK__" hidden="1">{"fdsup://directions/FAT Viewer?action=UPDATE&amp;creator=factset&amp;DYN_ARGS=TRUE&amp;DOC_NAME=FAT:FQL_AUDITING_CLIENT_TEMPLATE.FAT&amp;display_string=Audit&amp;VAR:KEY=OTCRKRCNAH&amp;VAR:QUERY=RkZfRUJJVERBKEFOTiwwLCwsUlAp&amp;WINDOW=FIRST_POPUP&amp;HEIGHT=450&amp;WIDTH=450&amp;START_MAXIMIZED=","FALSE&amp;VAR:CALENDAR=FIVEDAY&amp;VAR:SYMBOL=B07LZ3&amp;VAR:INDEX=0"}</definedName>
    <definedName name="_539__FDSAUDITLINK__" localSheetId="11" hidden="1">{"fdsup://Directions/FactSet Auditing Viewer?action=AUDIT_VALUE&amp;DB=129&amp;ID1=B07LZ3&amp;VALUEID=01001&amp;SDATE=2009&amp;PERIODTYPE=ANN_STD&amp;SCFT=3&amp;window=popup_no_bar&amp;width=385&amp;height=120&amp;START_MAXIMIZED=FALSE&amp;creator=factset&amp;display_string=Audit"}</definedName>
    <definedName name="_539__FDSAUDITLINK__" localSheetId="3" hidden="1">{"fdsup://Directions/FactSet Auditing Viewer?action=AUDIT_VALUE&amp;DB=129&amp;ID1=B07LZ3&amp;VALUEID=01001&amp;SDATE=2009&amp;PERIODTYPE=ANN_STD&amp;SCFT=3&amp;window=popup_no_bar&amp;width=385&amp;height=120&amp;START_MAXIMIZED=FALSE&amp;creator=factset&amp;display_string=Audit"}</definedName>
    <definedName name="_539__FDSAUDITLINK__" hidden="1">{"fdsup://Directions/FactSet Auditing Viewer?action=AUDIT_VALUE&amp;DB=129&amp;ID1=B07LZ3&amp;VALUEID=01001&amp;SDATE=2009&amp;PERIODTYPE=ANN_STD&amp;SCFT=3&amp;window=popup_no_bar&amp;width=385&amp;height=120&amp;START_MAXIMIZED=FALSE&amp;creator=factset&amp;display_string=Audit"}</definedName>
    <definedName name="_54__FDSAUDITLINK__" localSheetId="11" hidden="1">{"fdsup://directions/FAT Viewer?action=UPDATE&amp;creator=factset&amp;DYN_ARGS=TRUE&amp;DOC_NAME=FAT:FQL_AUDITING_CLIENT_TEMPLATE.FAT&amp;display_string=Audit&amp;VAR:KEY=WPGLOZURUZ&amp;VAR:QUERY=RkZfQ0FQRVgoQU5OLC0yLCwsUlAp&amp;WINDOW=FIRST_POPUP&amp;HEIGHT=450&amp;WIDTH=450&amp;START_MAXIMIZED=","FALSE&amp;VAR:CALENDAR=FIVEDAY&amp;VAR:SYMBOL=B15CDJ&amp;VAR:INDEX=0"}</definedName>
    <definedName name="_54__FDSAUDITLINK__" localSheetId="3" hidden="1">{"fdsup://directions/FAT Viewer?action=UPDATE&amp;creator=factset&amp;DYN_ARGS=TRUE&amp;DOC_NAME=FAT:FQL_AUDITING_CLIENT_TEMPLATE.FAT&amp;display_string=Audit&amp;VAR:KEY=WPGLOZURUZ&amp;VAR:QUERY=RkZfQ0FQRVgoQU5OLC0yLCwsUlAp&amp;WINDOW=FIRST_POPUP&amp;HEIGHT=450&amp;WIDTH=450&amp;START_MAXIMIZED=","FALSE&amp;VAR:CALENDAR=FIVEDAY&amp;VAR:SYMBOL=B15CDJ&amp;VAR:INDEX=0"}</definedName>
    <definedName name="_54__FDSAUDITLINK__" hidden="1">{"fdsup://directions/FAT Viewer?action=UPDATE&amp;creator=factset&amp;DYN_ARGS=TRUE&amp;DOC_NAME=FAT:FQL_AUDITING_CLIENT_TEMPLATE.FAT&amp;display_string=Audit&amp;VAR:KEY=WPGLOZURUZ&amp;VAR:QUERY=RkZfQ0FQRVgoQU5OLC0yLCwsUlAp&amp;WINDOW=FIRST_POPUP&amp;HEIGHT=450&amp;WIDTH=450&amp;START_MAXIMIZED=","FALSE&amp;VAR:CALENDAR=FIVEDAY&amp;VAR:SYMBOL=B15CDJ&amp;VAR:INDEX=0"}</definedName>
    <definedName name="_540__FDSAUDITLINK__" localSheetId="11" hidden="1">{"fdsup://directions/FAT Viewer?action=UPDATE&amp;creator=factset&amp;DYN_ARGS=TRUE&amp;DOC_NAME=FAT:FQL_AUDITING_CLIENT_TEMPLATE.FAT&amp;display_string=Audit&amp;VAR:KEY=HEXUNKXMPA&amp;VAR:QUERY=RkZfRUJJVChBTk4sLTIsLCxSUCk=&amp;WINDOW=FIRST_POPUP&amp;HEIGHT=450&amp;WIDTH=450&amp;START_MAXIMIZED=","FALSE&amp;VAR:CALENDAR=FIVEDAY&amp;VAR:SYMBOL=B1HN46&amp;VAR:INDEX=0"}</definedName>
    <definedName name="_540__FDSAUDITLINK__" localSheetId="3" hidden="1">{"fdsup://directions/FAT Viewer?action=UPDATE&amp;creator=factset&amp;DYN_ARGS=TRUE&amp;DOC_NAME=FAT:FQL_AUDITING_CLIENT_TEMPLATE.FAT&amp;display_string=Audit&amp;VAR:KEY=HEXUNKXMPA&amp;VAR:QUERY=RkZfRUJJVChBTk4sLTIsLCxSUCk=&amp;WINDOW=FIRST_POPUP&amp;HEIGHT=450&amp;WIDTH=450&amp;START_MAXIMIZED=","FALSE&amp;VAR:CALENDAR=FIVEDAY&amp;VAR:SYMBOL=B1HN46&amp;VAR:INDEX=0"}</definedName>
    <definedName name="_540__FDSAUDITLINK__" hidden="1">{"fdsup://directions/FAT Viewer?action=UPDATE&amp;creator=factset&amp;DYN_ARGS=TRUE&amp;DOC_NAME=FAT:FQL_AUDITING_CLIENT_TEMPLATE.FAT&amp;display_string=Audit&amp;VAR:KEY=HEXUNKXMPA&amp;VAR:QUERY=RkZfRUJJVChBTk4sLTIsLCxSUCk=&amp;WINDOW=FIRST_POPUP&amp;HEIGHT=450&amp;WIDTH=450&amp;START_MAXIMIZED=","FALSE&amp;VAR:CALENDAR=FIVEDAY&amp;VAR:SYMBOL=B1HN46&amp;VAR:INDEX=0"}</definedName>
    <definedName name="_541__FDSAUDITLINK__" localSheetId="11" hidden="1">{"fdsup://directions/FAT Viewer?action=UPDATE&amp;creator=factset&amp;DYN_ARGS=TRUE&amp;DOC_NAME=FAT:FQL_AUDITING_CLIENT_TEMPLATE.FAT&amp;display_string=Audit&amp;VAR:KEY=XWFSXQJILO&amp;VAR:QUERY=RkZfRUJJVERBKEFOTiwtMiwsLFJQKQ==&amp;WINDOW=FIRST_POPUP&amp;HEIGHT=450&amp;WIDTH=450&amp;START_MAXIMI","ZED=FALSE&amp;VAR:CALENDAR=FIVEDAY&amp;VAR:SYMBOL=B1HN46&amp;VAR:INDEX=0"}</definedName>
    <definedName name="_541__FDSAUDITLINK__" localSheetId="3" hidden="1">{"fdsup://directions/FAT Viewer?action=UPDATE&amp;creator=factset&amp;DYN_ARGS=TRUE&amp;DOC_NAME=FAT:FQL_AUDITING_CLIENT_TEMPLATE.FAT&amp;display_string=Audit&amp;VAR:KEY=XWFSXQJILO&amp;VAR:QUERY=RkZfRUJJVERBKEFOTiwtMiwsLFJQKQ==&amp;WINDOW=FIRST_POPUP&amp;HEIGHT=450&amp;WIDTH=450&amp;START_MAXIMI","ZED=FALSE&amp;VAR:CALENDAR=FIVEDAY&amp;VAR:SYMBOL=B1HN46&amp;VAR:INDEX=0"}</definedName>
    <definedName name="_541__FDSAUDITLINK__" hidden="1">{"fdsup://directions/FAT Viewer?action=UPDATE&amp;creator=factset&amp;DYN_ARGS=TRUE&amp;DOC_NAME=FAT:FQL_AUDITING_CLIENT_TEMPLATE.FAT&amp;display_string=Audit&amp;VAR:KEY=XWFSXQJILO&amp;VAR:QUERY=RkZfRUJJVERBKEFOTiwtMiwsLFJQKQ==&amp;WINDOW=FIRST_POPUP&amp;HEIGHT=450&amp;WIDTH=450&amp;START_MAXIMI","ZED=FALSE&amp;VAR:CALENDAR=FIVEDAY&amp;VAR:SYMBOL=B1HN46&amp;VAR:INDEX=0"}</definedName>
    <definedName name="_542__FDSAUDITLINK__" localSheetId="11" hidden="1">{"fdsup://directions/FAT Viewer?action=UPDATE&amp;creator=factset&amp;DYN_ARGS=TRUE&amp;DOC_NAME=FAT:FQL_AUDITING_CLIENT_TEMPLATE.FAT&amp;display_string=Audit&amp;VAR:KEY=BATWZSDAFW&amp;VAR:QUERY=RkZfQ0FQRVgoQU5OLC0yLCwsUlAp&amp;WINDOW=FIRST_POPUP&amp;HEIGHT=450&amp;WIDTH=450&amp;START_MAXIMIZED=","FALSE&amp;VAR:CALENDAR=FIVEDAY&amp;VAR:SYMBOL=620780&amp;VAR:INDEX=0"}</definedName>
    <definedName name="_542__FDSAUDITLINK__" localSheetId="3" hidden="1">{"fdsup://directions/FAT Viewer?action=UPDATE&amp;creator=factset&amp;DYN_ARGS=TRUE&amp;DOC_NAME=FAT:FQL_AUDITING_CLIENT_TEMPLATE.FAT&amp;display_string=Audit&amp;VAR:KEY=BATWZSDAFW&amp;VAR:QUERY=RkZfQ0FQRVgoQU5OLC0yLCwsUlAp&amp;WINDOW=FIRST_POPUP&amp;HEIGHT=450&amp;WIDTH=450&amp;START_MAXIMIZED=","FALSE&amp;VAR:CALENDAR=FIVEDAY&amp;VAR:SYMBOL=620780&amp;VAR:INDEX=0"}</definedName>
    <definedName name="_542__FDSAUDITLINK__" hidden="1">{"fdsup://directions/FAT Viewer?action=UPDATE&amp;creator=factset&amp;DYN_ARGS=TRUE&amp;DOC_NAME=FAT:FQL_AUDITING_CLIENT_TEMPLATE.FAT&amp;display_string=Audit&amp;VAR:KEY=BATWZSDAFW&amp;VAR:QUERY=RkZfQ0FQRVgoQU5OLC0yLCwsUlAp&amp;WINDOW=FIRST_POPUP&amp;HEIGHT=450&amp;WIDTH=450&amp;START_MAXIMIZED=","FALSE&amp;VAR:CALENDAR=FIVEDAY&amp;VAR:SYMBOL=620780&amp;VAR:INDEX=0"}</definedName>
    <definedName name="_543__FDSAUDITLINK__" localSheetId="11" hidden="1">{"fdsup://directions/FAT Viewer?action=UPDATE&amp;creator=factset&amp;DYN_ARGS=TRUE&amp;DOC_NAME=FAT:FQL_AUDITING_CLIENT_TEMPLATE.FAT&amp;display_string=Audit&amp;VAR:KEY=NMVCLCJKJG&amp;VAR:QUERY=RkZfTkVUX0lOQyhBTk4sLTEsLCxSUCk=&amp;WINDOW=FIRST_POPUP&amp;HEIGHT=450&amp;WIDTH=450&amp;START_MAXIMI","ZED=FALSE&amp;VAR:CALENDAR=FIVEDAY&amp;VAR:SYMBOL=620780&amp;VAR:INDEX=0"}</definedName>
    <definedName name="_543__FDSAUDITLINK__" localSheetId="3" hidden="1">{"fdsup://directions/FAT Viewer?action=UPDATE&amp;creator=factset&amp;DYN_ARGS=TRUE&amp;DOC_NAME=FAT:FQL_AUDITING_CLIENT_TEMPLATE.FAT&amp;display_string=Audit&amp;VAR:KEY=NMVCLCJKJG&amp;VAR:QUERY=RkZfTkVUX0lOQyhBTk4sLTEsLCxSUCk=&amp;WINDOW=FIRST_POPUP&amp;HEIGHT=450&amp;WIDTH=450&amp;START_MAXIMI","ZED=FALSE&amp;VAR:CALENDAR=FIVEDAY&amp;VAR:SYMBOL=620780&amp;VAR:INDEX=0"}</definedName>
    <definedName name="_543__FDSAUDITLINK__" hidden="1">{"fdsup://directions/FAT Viewer?action=UPDATE&amp;creator=factset&amp;DYN_ARGS=TRUE&amp;DOC_NAME=FAT:FQL_AUDITING_CLIENT_TEMPLATE.FAT&amp;display_string=Audit&amp;VAR:KEY=NMVCLCJKJG&amp;VAR:QUERY=RkZfTkVUX0lOQyhBTk4sLTEsLCxSUCk=&amp;WINDOW=FIRST_POPUP&amp;HEIGHT=450&amp;WIDTH=450&amp;START_MAXIMI","ZED=FALSE&amp;VAR:CALENDAR=FIVEDAY&amp;VAR:SYMBOL=620780&amp;VAR:INDEX=0"}</definedName>
    <definedName name="_544__FDSAUDITLINK__" localSheetId="11" hidden="1">{"fdsup://directions/FAT Viewer?action=UPDATE&amp;creator=factset&amp;DYN_ARGS=TRUE&amp;DOC_NAME=FAT:FQL_AUDITING_CLIENT_TEMPLATE.FAT&amp;display_string=Audit&amp;VAR:KEY=LCDCTENSDE&amp;VAR:QUERY=RkZfTkVUX0lOQyhBTk4sLTIsLCxSUCk=&amp;WINDOW=FIRST_POPUP&amp;HEIGHT=450&amp;WIDTH=450&amp;START_MAXIMI","ZED=FALSE&amp;VAR:CALENDAR=FIVEDAY&amp;VAR:SYMBOL=620780&amp;VAR:INDEX=0"}</definedName>
    <definedName name="_544__FDSAUDITLINK__" localSheetId="3" hidden="1">{"fdsup://directions/FAT Viewer?action=UPDATE&amp;creator=factset&amp;DYN_ARGS=TRUE&amp;DOC_NAME=FAT:FQL_AUDITING_CLIENT_TEMPLATE.FAT&amp;display_string=Audit&amp;VAR:KEY=LCDCTENSDE&amp;VAR:QUERY=RkZfTkVUX0lOQyhBTk4sLTIsLCxSUCk=&amp;WINDOW=FIRST_POPUP&amp;HEIGHT=450&amp;WIDTH=450&amp;START_MAXIMI","ZED=FALSE&amp;VAR:CALENDAR=FIVEDAY&amp;VAR:SYMBOL=620780&amp;VAR:INDEX=0"}</definedName>
    <definedName name="_544__FDSAUDITLINK__" hidden="1">{"fdsup://directions/FAT Viewer?action=UPDATE&amp;creator=factset&amp;DYN_ARGS=TRUE&amp;DOC_NAME=FAT:FQL_AUDITING_CLIENT_TEMPLATE.FAT&amp;display_string=Audit&amp;VAR:KEY=LCDCTENSDE&amp;VAR:QUERY=RkZfTkVUX0lOQyhBTk4sLTIsLCxSUCk=&amp;WINDOW=FIRST_POPUP&amp;HEIGHT=450&amp;WIDTH=450&amp;START_MAXIMI","ZED=FALSE&amp;VAR:CALENDAR=FIVEDAY&amp;VAR:SYMBOL=620780&amp;VAR:INDEX=0"}</definedName>
    <definedName name="_545__FDSAUDITLINK__" localSheetId="11" hidden="1">{"fdsup://directions/FAT Viewer?action=UPDATE&amp;creator=factset&amp;DYN_ARGS=TRUE&amp;DOC_NAME=FAT:FQL_AUDITING_CLIENT_TEMPLATE.FAT&amp;display_string=Audit&amp;VAR:KEY=BOHUDSDOFO&amp;VAR:QUERY=RkZfRUJJVChBTk4sLTEsLCxSUCk=&amp;WINDOW=FIRST_POPUP&amp;HEIGHT=450&amp;WIDTH=450&amp;START_MAXIMIZED=","FALSE&amp;VAR:CALENDAR=FIVEDAY&amp;VAR:SYMBOL=620780&amp;VAR:INDEX=0"}</definedName>
    <definedName name="_545__FDSAUDITLINK__" localSheetId="3" hidden="1">{"fdsup://directions/FAT Viewer?action=UPDATE&amp;creator=factset&amp;DYN_ARGS=TRUE&amp;DOC_NAME=FAT:FQL_AUDITING_CLIENT_TEMPLATE.FAT&amp;display_string=Audit&amp;VAR:KEY=BOHUDSDOFO&amp;VAR:QUERY=RkZfRUJJVChBTk4sLTEsLCxSUCk=&amp;WINDOW=FIRST_POPUP&amp;HEIGHT=450&amp;WIDTH=450&amp;START_MAXIMIZED=","FALSE&amp;VAR:CALENDAR=FIVEDAY&amp;VAR:SYMBOL=620780&amp;VAR:INDEX=0"}</definedName>
    <definedName name="_545__FDSAUDITLINK__" hidden="1">{"fdsup://directions/FAT Viewer?action=UPDATE&amp;creator=factset&amp;DYN_ARGS=TRUE&amp;DOC_NAME=FAT:FQL_AUDITING_CLIENT_TEMPLATE.FAT&amp;display_string=Audit&amp;VAR:KEY=BOHUDSDOFO&amp;VAR:QUERY=RkZfRUJJVChBTk4sLTEsLCxSUCk=&amp;WINDOW=FIRST_POPUP&amp;HEIGHT=450&amp;WIDTH=450&amp;START_MAXIMIZED=","FALSE&amp;VAR:CALENDAR=FIVEDAY&amp;VAR:SYMBOL=620780&amp;VAR:INDEX=0"}</definedName>
    <definedName name="_546__FDSAUDITLINK__" localSheetId="11" hidden="1">{"fdsup://directions/FAT Viewer?action=UPDATE&amp;creator=factset&amp;DYN_ARGS=TRUE&amp;DOC_NAME=FAT:FQL_AUDITING_CLIENT_TEMPLATE.FAT&amp;display_string=Audit&amp;VAR:KEY=VAPOVAPIJM&amp;VAR:QUERY=RkZfRUJJVChBTk4sLTIsLCxSUCk=&amp;WINDOW=FIRST_POPUP&amp;HEIGHT=450&amp;WIDTH=450&amp;START_MAXIMIZED=","FALSE&amp;VAR:CALENDAR=FIVEDAY&amp;VAR:SYMBOL=620780&amp;VAR:INDEX=0"}</definedName>
    <definedName name="_546__FDSAUDITLINK__" localSheetId="3" hidden="1">{"fdsup://directions/FAT Viewer?action=UPDATE&amp;creator=factset&amp;DYN_ARGS=TRUE&amp;DOC_NAME=FAT:FQL_AUDITING_CLIENT_TEMPLATE.FAT&amp;display_string=Audit&amp;VAR:KEY=VAPOVAPIJM&amp;VAR:QUERY=RkZfRUJJVChBTk4sLTIsLCxSUCk=&amp;WINDOW=FIRST_POPUP&amp;HEIGHT=450&amp;WIDTH=450&amp;START_MAXIMIZED=","FALSE&amp;VAR:CALENDAR=FIVEDAY&amp;VAR:SYMBOL=620780&amp;VAR:INDEX=0"}</definedName>
    <definedName name="_546__FDSAUDITLINK__" hidden="1">{"fdsup://directions/FAT Viewer?action=UPDATE&amp;creator=factset&amp;DYN_ARGS=TRUE&amp;DOC_NAME=FAT:FQL_AUDITING_CLIENT_TEMPLATE.FAT&amp;display_string=Audit&amp;VAR:KEY=VAPOVAPIJM&amp;VAR:QUERY=RkZfRUJJVChBTk4sLTIsLCxSUCk=&amp;WINDOW=FIRST_POPUP&amp;HEIGHT=450&amp;WIDTH=450&amp;START_MAXIMIZED=","FALSE&amp;VAR:CALENDAR=FIVEDAY&amp;VAR:SYMBOL=620780&amp;VAR:INDEX=0"}</definedName>
    <definedName name="_547__FDSAUDITLINK__" localSheetId="11" hidden="1">{"fdsup://directions/FAT Viewer?action=UPDATE&amp;creator=factset&amp;DYN_ARGS=TRUE&amp;DOC_NAME=FAT:FQL_AUDITING_CLIENT_TEMPLATE.FAT&amp;display_string=Audit&amp;VAR:KEY=NWTSFKDUBW&amp;VAR:QUERY=RkZfRUJJVERBKEFOTiwtMSwsLFJQKQ==&amp;WINDOW=FIRST_POPUP&amp;HEIGHT=450&amp;WIDTH=450&amp;START_MAXIMI","ZED=FALSE&amp;VAR:CALENDAR=FIVEDAY&amp;VAR:SYMBOL=620780&amp;VAR:INDEX=0"}</definedName>
    <definedName name="_547__FDSAUDITLINK__" localSheetId="3" hidden="1">{"fdsup://directions/FAT Viewer?action=UPDATE&amp;creator=factset&amp;DYN_ARGS=TRUE&amp;DOC_NAME=FAT:FQL_AUDITING_CLIENT_TEMPLATE.FAT&amp;display_string=Audit&amp;VAR:KEY=NWTSFKDUBW&amp;VAR:QUERY=RkZfRUJJVERBKEFOTiwtMSwsLFJQKQ==&amp;WINDOW=FIRST_POPUP&amp;HEIGHT=450&amp;WIDTH=450&amp;START_MAXIMI","ZED=FALSE&amp;VAR:CALENDAR=FIVEDAY&amp;VAR:SYMBOL=620780&amp;VAR:INDEX=0"}</definedName>
    <definedName name="_547__FDSAUDITLINK__" hidden="1">{"fdsup://directions/FAT Viewer?action=UPDATE&amp;creator=factset&amp;DYN_ARGS=TRUE&amp;DOC_NAME=FAT:FQL_AUDITING_CLIENT_TEMPLATE.FAT&amp;display_string=Audit&amp;VAR:KEY=NWTSFKDUBW&amp;VAR:QUERY=RkZfRUJJVERBKEFOTiwtMSwsLFJQKQ==&amp;WINDOW=FIRST_POPUP&amp;HEIGHT=450&amp;WIDTH=450&amp;START_MAXIMI","ZED=FALSE&amp;VAR:CALENDAR=FIVEDAY&amp;VAR:SYMBOL=620780&amp;VAR:INDEX=0"}</definedName>
    <definedName name="_548__FDSAUDITLINK__" localSheetId="11" hidden="1">{"fdsup://directions/FAT Viewer?action=UPDATE&amp;creator=factset&amp;DYN_ARGS=TRUE&amp;DOC_NAME=FAT:FQL_AUDITING_CLIENT_TEMPLATE.FAT&amp;display_string=Audit&amp;VAR:KEY=RYBUBOJIXA&amp;VAR:QUERY=RkZfRUJJVERBKEFOTiwtMiwsLFJQKQ==&amp;WINDOW=FIRST_POPUP&amp;HEIGHT=450&amp;WIDTH=450&amp;START_MAXIMI","ZED=FALSE&amp;VAR:CALENDAR=FIVEDAY&amp;VAR:SYMBOL=620780&amp;VAR:INDEX=0"}</definedName>
    <definedName name="_548__FDSAUDITLINK__" localSheetId="3" hidden="1">{"fdsup://directions/FAT Viewer?action=UPDATE&amp;creator=factset&amp;DYN_ARGS=TRUE&amp;DOC_NAME=FAT:FQL_AUDITING_CLIENT_TEMPLATE.FAT&amp;display_string=Audit&amp;VAR:KEY=RYBUBOJIXA&amp;VAR:QUERY=RkZfRUJJVERBKEFOTiwtMiwsLFJQKQ==&amp;WINDOW=FIRST_POPUP&amp;HEIGHT=450&amp;WIDTH=450&amp;START_MAXIMI","ZED=FALSE&amp;VAR:CALENDAR=FIVEDAY&amp;VAR:SYMBOL=620780&amp;VAR:INDEX=0"}</definedName>
    <definedName name="_548__FDSAUDITLINK__" hidden="1">{"fdsup://directions/FAT Viewer?action=UPDATE&amp;creator=factset&amp;DYN_ARGS=TRUE&amp;DOC_NAME=FAT:FQL_AUDITING_CLIENT_TEMPLATE.FAT&amp;display_string=Audit&amp;VAR:KEY=RYBUBOJIXA&amp;VAR:QUERY=RkZfRUJJVERBKEFOTiwtMiwsLFJQKQ==&amp;WINDOW=FIRST_POPUP&amp;HEIGHT=450&amp;WIDTH=450&amp;START_MAXIMI","ZED=FALSE&amp;VAR:CALENDAR=FIVEDAY&amp;VAR:SYMBOL=620780&amp;VAR:INDEX=0"}</definedName>
    <definedName name="_549__FDSAUDITLINK__" localSheetId="11" hidden="1">{"fdsup://directions/FAT Viewer?action=UPDATE&amp;creator=factset&amp;DYN_ARGS=TRUE&amp;DOC_NAME=FAT:FQL_AUDITING_CLIENT_TEMPLATE.FAT&amp;display_string=Audit&amp;VAR:KEY=FQXQBEZOZO&amp;VAR:QUERY=RkZfQ0FQRVgoQU5OLDAsLCxSUCk=&amp;WINDOW=FIRST_POPUP&amp;HEIGHT=450&amp;WIDTH=450&amp;START_MAXIMIZED=","FALSE&amp;VAR:CALENDAR=FIVEDAY&amp;VAR:SYMBOL=683640&amp;VAR:INDEX=0"}</definedName>
    <definedName name="_549__FDSAUDITLINK__" localSheetId="3" hidden="1">{"fdsup://directions/FAT Viewer?action=UPDATE&amp;creator=factset&amp;DYN_ARGS=TRUE&amp;DOC_NAME=FAT:FQL_AUDITING_CLIENT_TEMPLATE.FAT&amp;display_string=Audit&amp;VAR:KEY=FQXQBEZOZO&amp;VAR:QUERY=RkZfQ0FQRVgoQU5OLDAsLCxSUCk=&amp;WINDOW=FIRST_POPUP&amp;HEIGHT=450&amp;WIDTH=450&amp;START_MAXIMIZED=","FALSE&amp;VAR:CALENDAR=FIVEDAY&amp;VAR:SYMBOL=683640&amp;VAR:INDEX=0"}</definedName>
    <definedName name="_549__FDSAUDITLINK__" hidden="1">{"fdsup://directions/FAT Viewer?action=UPDATE&amp;creator=factset&amp;DYN_ARGS=TRUE&amp;DOC_NAME=FAT:FQL_AUDITING_CLIENT_TEMPLATE.FAT&amp;display_string=Audit&amp;VAR:KEY=FQXQBEZOZO&amp;VAR:QUERY=RkZfQ0FQRVgoQU5OLDAsLCxSUCk=&amp;WINDOW=FIRST_POPUP&amp;HEIGHT=450&amp;WIDTH=450&amp;START_MAXIMIZED=","FALSE&amp;VAR:CALENDAR=FIVEDAY&amp;VAR:SYMBOL=683640&amp;VAR:INDEX=0"}</definedName>
    <definedName name="_55__FDSAUDITLINK__" localSheetId="11" hidden="1">{"fdsup://directions/FAT Viewer?action=UPDATE&amp;creator=factset&amp;DYN_ARGS=TRUE&amp;DOC_NAME=FAT:FQL_AUDITING_CLIENT_TEMPLATE.FAT&amp;display_string=Audit&amp;VAR:KEY=WFODGPQDMB&amp;VAR:QUERY=RkZfTkVUX0lOQyhBTk4sLTEsLCxSUCk=&amp;WINDOW=FIRST_POPUP&amp;HEIGHT=450&amp;WIDTH=450&amp;START_MAXIMI","ZED=FALSE&amp;VAR:CALENDAR=FIVEDAY&amp;VAR:SYMBOL=B15CDJ&amp;VAR:INDEX=0"}</definedName>
    <definedName name="_55__FDSAUDITLINK__" localSheetId="3" hidden="1">{"fdsup://directions/FAT Viewer?action=UPDATE&amp;creator=factset&amp;DYN_ARGS=TRUE&amp;DOC_NAME=FAT:FQL_AUDITING_CLIENT_TEMPLATE.FAT&amp;display_string=Audit&amp;VAR:KEY=WFODGPQDMB&amp;VAR:QUERY=RkZfTkVUX0lOQyhBTk4sLTEsLCxSUCk=&amp;WINDOW=FIRST_POPUP&amp;HEIGHT=450&amp;WIDTH=450&amp;START_MAXIMI","ZED=FALSE&amp;VAR:CALENDAR=FIVEDAY&amp;VAR:SYMBOL=B15CDJ&amp;VAR:INDEX=0"}</definedName>
    <definedName name="_55__FDSAUDITLINK__" hidden="1">{"fdsup://directions/FAT Viewer?action=UPDATE&amp;creator=factset&amp;DYN_ARGS=TRUE&amp;DOC_NAME=FAT:FQL_AUDITING_CLIENT_TEMPLATE.FAT&amp;display_string=Audit&amp;VAR:KEY=WFODGPQDMB&amp;VAR:QUERY=RkZfTkVUX0lOQyhBTk4sLTEsLCxSUCk=&amp;WINDOW=FIRST_POPUP&amp;HEIGHT=450&amp;WIDTH=450&amp;START_MAXIMI","ZED=FALSE&amp;VAR:CALENDAR=FIVEDAY&amp;VAR:SYMBOL=B15CDJ&amp;VAR:INDEX=0"}</definedName>
    <definedName name="_550__FDSAUDITLINK__" localSheetId="11" hidden="1">{"fdsup://directions/FAT Viewer?action=UPDATE&amp;creator=factset&amp;DYN_ARGS=TRUE&amp;DOC_NAME=FAT:FQL_AUDITING_CLIENT_TEMPLATE.FAT&amp;display_string=Audit&amp;VAR:KEY=HQFITOPSZO&amp;VAR:QUERY=RkZfQ0FQRVgoQU5OLC0xLCwsUlAp&amp;WINDOW=FIRST_POPUP&amp;HEIGHT=450&amp;WIDTH=450&amp;START_MAXIMIZED=","FALSE&amp;VAR:CALENDAR=FIVEDAY&amp;VAR:SYMBOL=683640&amp;VAR:INDEX=0"}</definedName>
    <definedName name="_550__FDSAUDITLINK__" localSheetId="3" hidden="1">{"fdsup://directions/FAT Viewer?action=UPDATE&amp;creator=factset&amp;DYN_ARGS=TRUE&amp;DOC_NAME=FAT:FQL_AUDITING_CLIENT_TEMPLATE.FAT&amp;display_string=Audit&amp;VAR:KEY=HQFITOPSZO&amp;VAR:QUERY=RkZfQ0FQRVgoQU5OLC0xLCwsUlAp&amp;WINDOW=FIRST_POPUP&amp;HEIGHT=450&amp;WIDTH=450&amp;START_MAXIMIZED=","FALSE&amp;VAR:CALENDAR=FIVEDAY&amp;VAR:SYMBOL=683640&amp;VAR:INDEX=0"}</definedName>
    <definedName name="_550__FDSAUDITLINK__" hidden="1">{"fdsup://directions/FAT Viewer?action=UPDATE&amp;creator=factset&amp;DYN_ARGS=TRUE&amp;DOC_NAME=FAT:FQL_AUDITING_CLIENT_TEMPLATE.FAT&amp;display_string=Audit&amp;VAR:KEY=HQFITOPSZO&amp;VAR:QUERY=RkZfQ0FQRVgoQU5OLC0xLCwsUlAp&amp;WINDOW=FIRST_POPUP&amp;HEIGHT=450&amp;WIDTH=450&amp;START_MAXIMIZED=","FALSE&amp;VAR:CALENDAR=FIVEDAY&amp;VAR:SYMBOL=683640&amp;VAR:INDEX=0"}</definedName>
    <definedName name="_551__FDSAUDITLINK__" localSheetId="11" hidden="1">{"fdsup://directions/FAT Viewer?action=UPDATE&amp;creator=factset&amp;DYN_ARGS=TRUE&amp;DOC_NAME=FAT:FQL_AUDITING_CLIENT_TEMPLATE.FAT&amp;display_string=Audit&amp;VAR:KEY=JKZEDGLIJG&amp;VAR:QUERY=RkZfQ0FQRVgoQU5OLC0yLCwsUlAp&amp;WINDOW=FIRST_POPUP&amp;HEIGHT=450&amp;WIDTH=450&amp;START_MAXIMIZED=","FALSE&amp;VAR:CALENDAR=FIVEDAY&amp;VAR:SYMBOL=683640&amp;VAR:INDEX=0"}</definedName>
    <definedName name="_551__FDSAUDITLINK__" localSheetId="3" hidden="1">{"fdsup://directions/FAT Viewer?action=UPDATE&amp;creator=factset&amp;DYN_ARGS=TRUE&amp;DOC_NAME=FAT:FQL_AUDITING_CLIENT_TEMPLATE.FAT&amp;display_string=Audit&amp;VAR:KEY=JKZEDGLIJG&amp;VAR:QUERY=RkZfQ0FQRVgoQU5OLC0yLCwsUlAp&amp;WINDOW=FIRST_POPUP&amp;HEIGHT=450&amp;WIDTH=450&amp;START_MAXIMIZED=","FALSE&amp;VAR:CALENDAR=FIVEDAY&amp;VAR:SYMBOL=683640&amp;VAR:INDEX=0"}</definedName>
    <definedName name="_551__FDSAUDITLINK__" hidden="1">{"fdsup://directions/FAT Viewer?action=UPDATE&amp;creator=factset&amp;DYN_ARGS=TRUE&amp;DOC_NAME=FAT:FQL_AUDITING_CLIENT_TEMPLATE.FAT&amp;display_string=Audit&amp;VAR:KEY=JKZEDGLIJG&amp;VAR:QUERY=RkZfQ0FQRVgoQU5OLC0yLCwsUlAp&amp;WINDOW=FIRST_POPUP&amp;HEIGHT=450&amp;WIDTH=450&amp;START_MAXIMIZED=","FALSE&amp;VAR:CALENDAR=FIVEDAY&amp;VAR:SYMBOL=683640&amp;VAR:INDEX=0"}</definedName>
    <definedName name="_552__FDSAUDITLINK__" localSheetId="11" hidden="1">{"fdsup://directions/FAT Viewer?action=UPDATE&amp;creator=factset&amp;DYN_ARGS=TRUE&amp;DOC_NAME=FAT:FQL_AUDITING_CLIENT_TEMPLATE.FAT&amp;display_string=Audit&amp;VAR:KEY=XABCNQPGZW&amp;VAR:QUERY=RkZfTkVUX0lOQyhBTk4sLTEsLCxSUCk=&amp;WINDOW=FIRST_POPUP&amp;HEIGHT=450&amp;WIDTH=450&amp;START_MAXIMI","ZED=FALSE&amp;VAR:CALENDAR=FIVEDAY&amp;VAR:SYMBOL=683640&amp;VAR:INDEX=0"}</definedName>
    <definedName name="_552__FDSAUDITLINK__" localSheetId="3" hidden="1">{"fdsup://directions/FAT Viewer?action=UPDATE&amp;creator=factset&amp;DYN_ARGS=TRUE&amp;DOC_NAME=FAT:FQL_AUDITING_CLIENT_TEMPLATE.FAT&amp;display_string=Audit&amp;VAR:KEY=XABCNQPGZW&amp;VAR:QUERY=RkZfTkVUX0lOQyhBTk4sLTEsLCxSUCk=&amp;WINDOW=FIRST_POPUP&amp;HEIGHT=450&amp;WIDTH=450&amp;START_MAXIMI","ZED=FALSE&amp;VAR:CALENDAR=FIVEDAY&amp;VAR:SYMBOL=683640&amp;VAR:INDEX=0"}</definedName>
    <definedName name="_552__FDSAUDITLINK__" hidden="1">{"fdsup://directions/FAT Viewer?action=UPDATE&amp;creator=factset&amp;DYN_ARGS=TRUE&amp;DOC_NAME=FAT:FQL_AUDITING_CLIENT_TEMPLATE.FAT&amp;display_string=Audit&amp;VAR:KEY=XABCNQPGZW&amp;VAR:QUERY=RkZfTkVUX0lOQyhBTk4sLTEsLCxSUCk=&amp;WINDOW=FIRST_POPUP&amp;HEIGHT=450&amp;WIDTH=450&amp;START_MAXIMI","ZED=FALSE&amp;VAR:CALENDAR=FIVEDAY&amp;VAR:SYMBOL=683640&amp;VAR:INDEX=0"}</definedName>
    <definedName name="_553__FDSAUDITLINK__" localSheetId="11" hidden="1">{"fdsup://directions/FAT Viewer?action=UPDATE&amp;creator=factset&amp;DYN_ARGS=TRUE&amp;DOC_NAME=FAT:FQL_AUDITING_CLIENT_TEMPLATE.FAT&amp;display_string=Audit&amp;VAR:KEY=ZMXKHARMLK&amp;VAR:QUERY=RkZfTkVUX0lOQyhBTk4sLTIsLCxSUCk=&amp;WINDOW=FIRST_POPUP&amp;HEIGHT=450&amp;WIDTH=450&amp;START_MAXIMI","ZED=FALSE&amp;VAR:CALENDAR=FIVEDAY&amp;VAR:SYMBOL=683640&amp;VAR:INDEX=0"}</definedName>
    <definedName name="_553__FDSAUDITLINK__" localSheetId="3" hidden="1">{"fdsup://directions/FAT Viewer?action=UPDATE&amp;creator=factset&amp;DYN_ARGS=TRUE&amp;DOC_NAME=FAT:FQL_AUDITING_CLIENT_TEMPLATE.FAT&amp;display_string=Audit&amp;VAR:KEY=ZMXKHARMLK&amp;VAR:QUERY=RkZfTkVUX0lOQyhBTk4sLTIsLCxSUCk=&amp;WINDOW=FIRST_POPUP&amp;HEIGHT=450&amp;WIDTH=450&amp;START_MAXIMI","ZED=FALSE&amp;VAR:CALENDAR=FIVEDAY&amp;VAR:SYMBOL=683640&amp;VAR:INDEX=0"}</definedName>
    <definedName name="_553__FDSAUDITLINK__" hidden="1">{"fdsup://directions/FAT Viewer?action=UPDATE&amp;creator=factset&amp;DYN_ARGS=TRUE&amp;DOC_NAME=FAT:FQL_AUDITING_CLIENT_TEMPLATE.FAT&amp;display_string=Audit&amp;VAR:KEY=ZMXKHARMLK&amp;VAR:QUERY=RkZfTkVUX0lOQyhBTk4sLTIsLCxSUCk=&amp;WINDOW=FIRST_POPUP&amp;HEIGHT=450&amp;WIDTH=450&amp;START_MAXIMI","ZED=FALSE&amp;VAR:CALENDAR=FIVEDAY&amp;VAR:SYMBOL=683640&amp;VAR:INDEX=0"}</definedName>
    <definedName name="_554__FDSAUDITLINK__" localSheetId="11" hidden="1">{"fdsup://directions/FAT Viewer?action=UPDATE&amp;creator=factset&amp;DYN_ARGS=TRUE&amp;DOC_NAME=FAT:FQL_AUDITING_CLIENT_TEMPLATE.FAT&amp;display_string=Audit&amp;VAR:KEY=JOLSFOZQNY&amp;VAR:QUERY=RkZfRUJJVChBTk4sLTEsLCxSUCk=&amp;WINDOW=FIRST_POPUP&amp;HEIGHT=450&amp;WIDTH=450&amp;START_MAXIMIZED=","FALSE&amp;VAR:CALENDAR=FIVEDAY&amp;VAR:SYMBOL=683640&amp;VAR:INDEX=0"}</definedName>
    <definedName name="_554__FDSAUDITLINK__" localSheetId="3" hidden="1">{"fdsup://directions/FAT Viewer?action=UPDATE&amp;creator=factset&amp;DYN_ARGS=TRUE&amp;DOC_NAME=FAT:FQL_AUDITING_CLIENT_TEMPLATE.FAT&amp;display_string=Audit&amp;VAR:KEY=JOLSFOZQNY&amp;VAR:QUERY=RkZfRUJJVChBTk4sLTEsLCxSUCk=&amp;WINDOW=FIRST_POPUP&amp;HEIGHT=450&amp;WIDTH=450&amp;START_MAXIMIZED=","FALSE&amp;VAR:CALENDAR=FIVEDAY&amp;VAR:SYMBOL=683640&amp;VAR:INDEX=0"}</definedName>
    <definedName name="_554__FDSAUDITLINK__" hidden="1">{"fdsup://directions/FAT Viewer?action=UPDATE&amp;creator=factset&amp;DYN_ARGS=TRUE&amp;DOC_NAME=FAT:FQL_AUDITING_CLIENT_TEMPLATE.FAT&amp;display_string=Audit&amp;VAR:KEY=JOLSFOZQNY&amp;VAR:QUERY=RkZfRUJJVChBTk4sLTEsLCxSUCk=&amp;WINDOW=FIRST_POPUP&amp;HEIGHT=450&amp;WIDTH=450&amp;START_MAXIMIZED=","FALSE&amp;VAR:CALENDAR=FIVEDAY&amp;VAR:SYMBOL=683640&amp;VAR:INDEX=0"}</definedName>
    <definedName name="_555__FDSAUDITLINK__" localSheetId="11" hidden="1">{"fdsup://directions/FAT Viewer?action=UPDATE&amp;creator=factset&amp;DYN_ARGS=TRUE&amp;DOC_NAME=FAT:FQL_AUDITING_CLIENT_TEMPLATE.FAT&amp;display_string=Audit&amp;VAR:KEY=XYBOZULOLM&amp;VAR:QUERY=RkZfRUJJVChBTk4sLTIsLCxSUCk=&amp;WINDOW=FIRST_POPUP&amp;HEIGHT=450&amp;WIDTH=450&amp;START_MAXIMIZED=","FALSE&amp;VAR:CALENDAR=FIVEDAY&amp;VAR:SYMBOL=683640&amp;VAR:INDEX=0"}</definedName>
    <definedName name="_555__FDSAUDITLINK__" localSheetId="3" hidden="1">{"fdsup://directions/FAT Viewer?action=UPDATE&amp;creator=factset&amp;DYN_ARGS=TRUE&amp;DOC_NAME=FAT:FQL_AUDITING_CLIENT_TEMPLATE.FAT&amp;display_string=Audit&amp;VAR:KEY=XYBOZULOLM&amp;VAR:QUERY=RkZfRUJJVChBTk4sLTIsLCxSUCk=&amp;WINDOW=FIRST_POPUP&amp;HEIGHT=450&amp;WIDTH=450&amp;START_MAXIMIZED=","FALSE&amp;VAR:CALENDAR=FIVEDAY&amp;VAR:SYMBOL=683640&amp;VAR:INDEX=0"}</definedName>
    <definedName name="_555__FDSAUDITLINK__" hidden="1">{"fdsup://directions/FAT Viewer?action=UPDATE&amp;creator=factset&amp;DYN_ARGS=TRUE&amp;DOC_NAME=FAT:FQL_AUDITING_CLIENT_TEMPLATE.FAT&amp;display_string=Audit&amp;VAR:KEY=XYBOZULOLM&amp;VAR:QUERY=RkZfRUJJVChBTk4sLTIsLCxSUCk=&amp;WINDOW=FIRST_POPUP&amp;HEIGHT=450&amp;WIDTH=450&amp;START_MAXIMIZED=","FALSE&amp;VAR:CALENDAR=FIVEDAY&amp;VAR:SYMBOL=683640&amp;VAR:INDEX=0"}</definedName>
    <definedName name="_556__FDSAUDITLINK__" localSheetId="11" hidden="1">{"fdsup://directions/FAT Viewer?action=UPDATE&amp;creator=factset&amp;DYN_ARGS=TRUE&amp;DOC_NAME=FAT:FQL_AUDITING_CLIENT_TEMPLATE.FAT&amp;display_string=Audit&amp;VAR:KEY=FMPYZQPUJG&amp;VAR:QUERY=RkZfRUJJVERBKEFOTiwtMSwsLFJQKQ==&amp;WINDOW=FIRST_POPUP&amp;HEIGHT=450&amp;WIDTH=450&amp;START_MAXIMI","ZED=FALSE&amp;VAR:CALENDAR=FIVEDAY&amp;VAR:SYMBOL=683640&amp;VAR:INDEX=0"}</definedName>
    <definedName name="_556__FDSAUDITLINK__" localSheetId="3" hidden="1">{"fdsup://directions/FAT Viewer?action=UPDATE&amp;creator=factset&amp;DYN_ARGS=TRUE&amp;DOC_NAME=FAT:FQL_AUDITING_CLIENT_TEMPLATE.FAT&amp;display_string=Audit&amp;VAR:KEY=FMPYZQPUJG&amp;VAR:QUERY=RkZfRUJJVERBKEFOTiwtMSwsLFJQKQ==&amp;WINDOW=FIRST_POPUP&amp;HEIGHT=450&amp;WIDTH=450&amp;START_MAXIMI","ZED=FALSE&amp;VAR:CALENDAR=FIVEDAY&amp;VAR:SYMBOL=683640&amp;VAR:INDEX=0"}</definedName>
    <definedName name="_556__FDSAUDITLINK__" hidden="1">{"fdsup://directions/FAT Viewer?action=UPDATE&amp;creator=factset&amp;DYN_ARGS=TRUE&amp;DOC_NAME=FAT:FQL_AUDITING_CLIENT_TEMPLATE.FAT&amp;display_string=Audit&amp;VAR:KEY=FMPYZQPUJG&amp;VAR:QUERY=RkZfRUJJVERBKEFOTiwtMSwsLFJQKQ==&amp;WINDOW=FIRST_POPUP&amp;HEIGHT=450&amp;WIDTH=450&amp;START_MAXIMI","ZED=FALSE&amp;VAR:CALENDAR=FIVEDAY&amp;VAR:SYMBOL=683640&amp;VAR:INDEX=0"}</definedName>
    <definedName name="_557__FDSAUDITLINK__" localSheetId="11" hidden="1">{"fdsup://directions/FAT Viewer?action=UPDATE&amp;creator=factset&amp;DYN_ARGS=TRUE&amp;DOC_NAME=FAT:FQL_AUDITING_CLIENT_TEMPLATE.FAT&amp;display_string=Audit&amp;VAR:KEY=BODQZYHEJW&amp;VAR:QUERY=RkZfRUJJVERBKEFOTiwtMiwsLFJQKQ==&amp;WINDOW=FIRST_POPUP&amp;HEIGHT=450&amp;WIDTH=450&amp;START_MAXIMI","ZED=FALSE&amp;VAR:CALENDAR=FIVEDAY&amp;VAR:SYMBOL=683640&amp;VAR:INDEX=0"}</definedName>
    <definedName name="_557__FDSAUDITLINK__" localSheetId="3" hidden="1">{"fdsup://directions/FAT Viewer?action=UPDATE&amp;creator=factset&amp;DYN_ARGS=TRUE&amp;DOC_NAME=FAT:FQL_AUDITING_CLIENT_TEMPLATE.FAT&amp;display_string=Audit&amp;VAR:KEY=BODQZYHEJW&amp;VAR:QUERY=RkZfRUJJVERBKEFOTiwtMiwsLFJQKQ==&amp;WINDOW=FIRST_POPUP&amp;HEIGHT=450&amp;WIDTH=450&amp;START_MAXIMI","ZED=FALSE&amp;VAR:CALENDAR=FIVEDAY&amp;VAR:SYMBOL=683640&amp;VAR:INDEX=0"}</definedName>
    <definedName name="_557__FDSAUDITLINK__" hidden="1">{"fdsup://directions/FAT Viewer?action=UPDATE&amp;creator=factset&amp;DYN_ARGS=TRUE&amp;DOC_NAME=FAT:FQL_AUDITING_CLIENT_TEMPLATE.FAT&amp;display_string=Audit&amp;VAR:KEY=BODQZYHEJW&amp;VAR:QUERY=RkZfRUJJVERBKEFOTiwtMiwsLFJQKQ==&amp;WINDOW=FIRST_POPUP&amp;HEIGHT=450&amp;WIDTH=450&amp;START_MAXIMI","ZED=FALSE&amp;VAR:CALENDAR=FIVEDAY&amp;VAR:SYMBOL=683640&amp;VAR:INDEX=0"}</definedName>
    <definedName name="_558__FDSAUDITLINK__" localSheetId="11" hidden="1">{"fdsup://directions/FAT Viewer?action=UPDATE&amp;creator=factset&amp;DYN_ARGS=TRUE&amp;DOC_NAME=FAT:FQL_AUDITING_CLIENT_TEMPLATE.FAT&amp;display_string=Audit&amp;VAR:KEY=ZEBGRMLSVG&amp;VAR:QUERY=RkZfQ0FQRVgoQU5OLDAsLCxSUCk=&amp;WINDOW=FIRST_POPUP&amp;HEIGHT=450&amp;WIDTH=450&amp;START_MAXIMIZED=","FALSE&amp;VAR:CALENDAR=FIVEDAY&amp;VAR:SYMBOL=B1Z71X&amp;VAR:INDEX=0"}</definedName>
    <definedName name="_558__FDSAUDITLINK__" localSheetId="3" hidden="1">{"fdsup://directions/FAT Viewer?action=UPDATE&amp;creator=factset&amp;DYN_ARGS=TRUE&amp;DOC_NAME=FAT:FQL_AUDITING_CLIENT_TEMPLATE.FAT&amp;display_string=Audit&amp;VAR:KEY=ZEBGRMLSVG&amp;VAR:QUERY=RkZfQ0FQRVgoQU5OLDAsLCxSUCk=&amp;WINDOW=FIRST_POPUP&amp;HEIGHT=450&amp;WIDTH=450&amp;START_MAXIMIZED=","FALSE&amp;VAR:CALENDAR=FIVEDAY&amp;VAR:SYMBOL=B1Z71X&amp;VAR:INDEX=0"}</definedName>
    <definedName name="_558__FDSAUDITLINK__" hidden="1">{"fdsup://directions/FAT Viewer?action=UPDATE&amp;creator=factset&amp;DYN_ARGS=TRUE&amp;DOC_NAME=FAT:FQL_AUDITING_CLIENT_TEMPLATE.FAT&amp;display_string=Audit&amp;VAR:KEY=ZEBGRMLSVG&amp;VAR:QUERY=RkZfQ0FQRVgoQU5OLDAsLCxSUCk=&amp;WINDOW=FIRST_POPUP&amp;HEIGHT=450&amp;WIDTH=450&amp;START_MAXIMIZED=","FALSE&amp;VAR:CALENDAR=FIVEDAY&amp;VAR:SYMBOL=B1Z71X&amp;VAR:INDEX=0"}</definedName>
    <definedName name="_559__FDSAUDITLINK__" localSheetId="11" hidden="1">{"fdsup://directions/FAT Viewer?action=UPDATE&amp;creator=factset&amp;DYN_ARGS=TRUE&amp;DOC_NAME=FAT:FQL_AUDITING_CLIENT_TEMPLATE.FAT&amp;display_string=Audit&amp;VAR:KEY=ZWBGXGFWLC&amp;VAR:QUERY=RkZfQ0FQRVgoQU5OLC0xLCwsUlAp&amp;WINDOW=FIRST_POPUP&amp;HEIGHT=450&amp;WIDTH=450&amp;START_MAXIMIZED=","FALSE&amp;VAR:CALENDAR=FIVEDAY&amp;VAR:SYMBOL=B1Z71X&amp;VAR:INDEX=0"}</definedName>
    <definedName name="_559__FDSAUDITLINK__" localSheetId="3" hidden="1">{"fdsup://directions/FAT Viewer?action=UPDATE&amp;creator=factset&amp;DYN_ARGS=TRUE&amp;DOC_NAME=FAT:FQL_AUDITING_CLIENT_TEMPLATE.FAT&amp;display_string=Audit&amp;VAR:KEY=ZWBGXGFWLC&amp;VAR:QUERY=RkZfQ0FQRVgoQU5OLC0xLCwsUlAp&amp;WINDOW=FIRST_POPUP&amp;HEIGHT=450&amp;WIDTH=450&amp;START_MAXIMIZED=","FALSE&amp;VAR:CALENDAR=FIVEDAY&amp;VAR:SYMBOL=B1Z71X&amp;VAR:INDEX=0"}</definedName>
    <definedName name="_559__FDSAUDITLINK__" hidden="1">{"fdsup://directions/FAT Viewer?action=UPDATE&amp;creator=factset&amp;DYN_ARGS=TRUE&amp;DOC_NAME=FAT:FQL_AUDITING_CLIENT_TEMPLATE.FAT&amp;display_string=Audit&amp;VAR:KEY=ZWBGXGFWLC&amp;VAR:QUERY=RkZfQ0FQRVgoQU5OLC0xLCwsUlAp&amp;WINDOW=FIRST_POPUP&amp;HEIGHT=450&amp;WIDTH=450&amp;START_MAXIMIZED=","FALSE&amp;VAR:CALENDAR=FIVEDAY&amp;VAR:SYMBOL=B1Z71X&amp;VAR:INDEX=0"}</definedName>
    <definedName name="_56__FDSAUDITLINK__" localSheetId="11" hidden="1">{"fdsup://directions/FAT Viewer?action=UPDATE&amp;creator=factset&amp;DYN_ARGS=TRUE&amp;DOC_NAME=FAT:FQL_AUDITING_CLIENT_TEMPLATE.FAT&amp;display_string=Audit&amp;VAR:KEY=NCTMVQDITK&amp;VAR:QUERY=RkZfTkVUX0lOQyhBTk4sLTIsLCxSUCk=&amp;WINDOW=FIRST_POPUP&amp;HEIGHT=450&amp;WIDTH=450&amp;START_MAXIMI","ZED=FALSE&amp;VAR:CALENDAR=FIVEDAY&amp;VAR:SYMBOL=B15CDJ&amp;VAR:INDEX=0"}</definedName>
    <definedName name="_56__FDSAUDITLINK__" localSheetId="3" hidden="1">{"fdsup://directions/FAT Viewer?action=UPDATE&amp;creator=factset&amp;DYN_ARGS=TRUE&amp;DOC_NAME=FAT:FQL_AUDITING_CLIENT_TEMPLATE.FAT&amp;display_string=Audit&amp;VAR:KEY=NCTMVQDITK&amp;VAR:QUERY=RkZfTkVUX0lOQyhBTk4sLTIsLCxSUCk=&amp;WINDOW=FIRST_POPUP&amp;HEIGHT=450&amp;WIDTH=450&amp;START_MAXIMI","ZED=FALSE&amp;VAR:CALENDAR=FIVEDAY&amp;VAR:SYMBOL=B15CDJ&amp;VAR:INDEX=0"}</definedName>
    <definedName name="_56__FDSAUDITLINK__" hidden="1">{"fdsup://directions/FAT Viewer?action=UPDATE&amp;creator=factset&amp;DYN_ARGS=TRUE&amp;DOC_NAME=FAT:FQL_AUDITING_CLIENT_TEMPLATE.FAT&amp;display_string=Audit&amp;VAR:KEY=NCTMVQDITK&amp;VAR:QUERY=RkZfTkVUX0lOQyhBTk4sLTIsLCxSUCk=&amp;WINDOW=FIRST_POPUP&amp;HEIGHT=450&amp;WIDTH=450&amp;START_MAXIMI","ZED=FALSE&amp;VAR:CALENDAR=FIVEDAY&amp;VAR:SYMBOL=B15CDJ&amp;VAR:INDEX=0"}</definedName>
    <definedName name="_560__FDSAUDITLINK__" localSheetId="11" hidden="1">{"fdsup://directions/FAT Viewer?action=UPDATE&amp;creator=factset&amp;DYN_ARGS=TRUE&amp;DOC_NAME=FAT:FQL_AUDITING_CLIENT_TEMPLATE.FAT&amp;display_string=Audit&amp;VAR:KEY=DEXEBOJUDW&amp;VAR:QUERY=RkZfQ0FQRVgoQU5OLC0yLCwsUlAp&amp;WINDOW=FIRST_POPUP&amp;HEIGHT=450&amp;WIDTH=450&amp;START_MAXIMIZED=","FALSE&amp;VAR:CALENDAR=FIVEDAY&amp;VAR:SYMBOL=B1Z71X&amp;VAR:INDEX=0"}</definedName>
    <definedName name="_560__FDSAUDITLINK__" localSheetId="3" hidden="1">{"fdsup://directions/FAT Viewer?action=UPDATE&amp;creator=factset&amp;DYN_ARGS=TRUE&amp;DOC_NAME=FAT:FQL_AUDITING_CLIENT_TEMPLATE.FAT&amp;display_string=Audit&amp;VAR:KEY=DEXEBOJUDW&amp;VAR:QUERY=RkZfQ0FQRVgoQU5OLC0yLCwsUlAp&amp;WINDOW=FIRST_POPUP&amp;HEIGHT=450&amp;WIDTH=450&amp;START_MAXIMIZED=","FALSE&amp;VAR:CALENDAR=FIVEDAY&amp;VAR:SYMBOL=B1Z71X&amp;VAR:INDEX=0"}</definedName>
    <definedName name="_560__FDSAUDITLINK__" hidden="1">{"fdsup://directions/FAT Viewer?action=UPDATE&amp;creator=factset&amp;DYN_ARGS=TRUE&amp;DOC_NAME=FAT:FQL_AUDITING_CLIENT_TEMPLATE.FAT&amp;display_string=Audit&amp;VAR:KEY=DEXEBOJUDW&amp;VAR:QUERY=RkZfQ0FQRVgoQU5OLC0yLCwsUlAp&amp;WINDOW=FIRST_POPUP&amp;HEIGHT=450&amp;WIDTH=450&amp;START_MAXIMIZED=","FALSE&amp;VAR:CALENDAR=FIVEDAY&amp;VAR:SYMBOL=B1Z71X&amp;VAR:INDEX=0"}</definedName>
    <definedName name="_561__FDSAUDITLINK__" localSheetId="11" hidden="1">{"fdsup://directions/FAT Viewer?action=UPDATE&amp;creator=factset&amp;DYN_ARGS=TRUE&amp;DOC_NAME=FAT:FQL_AUDITING_CLIENT_TEMPLATE.FAT&amp;display_string=Audit&amp;VAR:KEY=NGZKXYBGRG&amp;VAR:QUERY=RkZfTkVUX0lOQyhBTk4sLTIsLCxSUCk=&amp;WINDOW=FIRST_POPUP&amp;HEIGHT=450&amp;WIDTH=450&amp;START_MAXIMI","ZED=FALSE&amp;VAR:CALENDAR=FIVEDAY&amp;VAR:SYMBOL=B1Z71X&amp;VAR:INDEX=0"}</definedName>
    <definedName name="_561__FDSAUDITLINK__" localSheetId="3" hidden="1">{"fdsup://directions/FAT Viewer?action=UPDATE&amp;creator=factset&amp;DYN_ARGS=TRUE&amp;DOC_NAME=FAT:FQL_AUDITING_CLIENT_TEMPLATE.FAT&amp;display_string=Audit&amp;VAR:KEY=NGZKXYBGRG&amp;VAR:QUERY=RkZfTkVUX0lOQyhBTk4sLTIsLCxSUCk=&amp;WINDOW=FIRST_POPUP&amp;HEIGHT=450&amp;WIDTH=450&amp;START_MAXIMI","ZED=FALSE&amp;VAR:CALENDAR=FIVEDAY&amp;VAR:SYMBOL=B1Z71X&amp;VAR:INDEX=0"}</definedName>
    <definedName name="_561__FDSAUDITLINK__" hidden="1">{"fdsup://directions/FAT Viewer?action=UPDATE&amp;creator=factset&amp;DYN_ARGS=TRUE&amp;DOC_NAME=FAT:FQL_AUDITING_CLIENT_TEMPLATE.FAT&amp;display_string=Audit&amp;VAR:KEY=NGZKXYBGRG&amp;VAR:QUERY=RkZfTkVUX0lOQyhBTk4sLTIsLCxSUCk=&amp;WINDOW=FIRST_POPUP&amp;HEIGHT=450&amp;WIDTH=450&amp;START_MAXIMI","ZED=FALSE&amp;VAR:CALENDAR=FIVEDAY&amp;VAR:SYMBOL=B1Z71X&amp;VAR:INDEX=0"}</definedName>
    <definedName name="_562__FDSAUDITLINK__" localSheetId="11" hidden="1">{"fdsup://directions/FAT Viewer?action=UPDATE&amp;creator=factset&amp;DYN_ARGS=TRUE&amp;DOC_NAME=FAT:FQL_AUDITING_CLIENT_TEMPLATE.FAT&amp;display_string=Audit&amp;VAR:KEY=LUHMTOTKJQ&amp;VAR:QUERY=RkZfRUJJVChBTk4sLTIsLCxSUCk=&amp;WINDOW=FIRST_POPUP&amp;HEIGHT=450&amp;WIDTH=450&amp;START_MAXIMIZED=","FALSE&amp;VAR:CALENDAR=FIVEDAY&amp;VAR:SYMBOL=B1Z71X&amp;VAR:INDEX=0"}</definedName>
    <definedName name="_562__FDSAUDITLINK__" localSheetId="3" hidden="1">{"fdsup://directions/FAT Viewer?action=UPDATE&amp;creator=factset&amp;DYN_ARGS=TRUE&amp;DOC_NAME=FAT:FQL_AUDITING_CLIENT_TEMPLATE.FAT&amp;display_string=Audit&amp;VAR:KEY=LUHMTOTKJQ&amp;VAR:QUERY=RkZfRUJJVChBTk4sLTIsLCxSUCk=&amp;WINDOW=FIRST_POPUP&amp;HEIGHT=450&amp;WIDTH=450&amp;START_MAXIMIZED=","FALSE&amp;VAR:CALENDAR=FIVEDAY&amp;VAR:SYMBOL=B1Z71X&amp;VAR:INDEX=0"}</definedName>
    <definedName name="_562__FDSAUDITLINK__" hidden="1">{"fdsup://directions/FAT Viewer?action=UPDATE&amp;creator=factset&amp;DYN_ARGS=TRUE&amp;DOC_NAME=FAT:FQL_AUDITING_CLIENT_TEMPLATE.FAT&amp;display_string=Audit&amp;VAR:KEY=LUHMTOTKJQ&amp;VAR:QUERY=RkZfRUJJVChBTk4sLTIsLCxSUCk=&amp;WINDOW=FIRST_POPUP&amp;HEIGHT=450&amp;WIDTH=450&amp;START_MAXIMIZED=","FALSE&amp;VAR:CALENDAR=FIVEDAY&amp;VAR:SYMBOL=B1Z71X&amp;VAR:INDEX=0"}</definedName>
    <definedName name="_563__FDSAUDITLINK__" localSheetId="11" hidden="1">{"fdsup://directions/FAT Viewer?action=UPDATE&amp;creator=factset&amp;DYN_ARGS=TRUE&amp;DOC_NAME=FAT:FQL_AUDITING_CLIENT_TEMPLATE.FAT&amp;display_string=Audit&amp;VAR:KEY=ZAXQFKXWZO&amp;VAR:QUERY=RkZfRUJJVERBKEFOTiwtMiwsLFJQKQ==&amp;WINDOW=FIRST_POPUP&amp;HEIGHT=450&amp;WIDTH=450&amp;START_MAXIMI","ZED=FALSE&amp;VAR:CALENDAR=FIVEDAY&amp;VAR:SYMBOL=B1Z71X&amp;VAR:INDEX=0"}</definedName>
    <definedName name="_563__FDSAUDITLINK__" localSheetId="3" hidden="1">{"fdsup://directions/FAT Viewer?action=UPDATE&amp;creator=factset&amp;DYN_ARGS=TRUE&amp;DOC_NAME=FAT:FQL_AUDITING_CLIENT_TEMPLATE.FAT&amp;display_string=Audit&amp;VAR:KEY=ZAXQFKXWZO&amp;VAR:QUERY=RkZfRUJJVERBKEFOTiwtMiwsLFJQKQ==&amp;WINDOW=FIRST_POPUP&amp;HEIGHT=450&amp;WIDTH=450&amp;START_MAXIMI","ZED=FALSE&amp;VAR:CALENDAR=FIVEDAY&amp;VAR:SYMBOL=B1Z71X&amp;VAR:INDEX=0"}</definedName>
    <definedName name="_563__FDSAUDITLINK__" hidden="1">{"fdsup://directions/FAT Viewer?action=UPDATE&amp;creator=factset&amp;DYN_ARGS=TRUE&amp;DOC_NAME=FAT:FQL_AUDITING_CLIENT_TEMPLATE.FAT&amp;display_string=Audit&amp;VAR:KEY=ZAXQFKXWZO&amp;VAR:QUERY=RkZfRUJJVERBKEFOTiwtMiwsLFJQKQ==&amp;WINDOW=FIRST_POPUP&amp;HEIGHT=450&amp;WIDTH=450&amp;START_MAXIMI","ZED=FALSE&amp;VAR:CALENDAR=FIVEDAY&amp;VAR:SYMBOL=B1Z71X&amp;VAR:INDEX=0"}</definedName>
    <definedName name="_564__FDSAUDITLINK__" localSheetId="11" hidden="1">{"fdsup://directions/FAT Viewer?action=UPDATE&amp;creator=factset&amp;DYN_ARGS=TRUE&amp;DOC_NAME=FAT:FQL_AUDITING_CLIENT_TEMPLATE.FAT&amp;display_string=Audit&amp;VAR:KEY=JYLOROZAZK&amp;VAR:QUERY=RkZfQ0FQRVgoQU5OLDAsLCxSUCk=&amp;WINDOW=FIRST_POPUP&amp;HEIGHT=450&amp;WIDTH=450&amp;START_MAXIMIZED=","FALSE&amp;VAR:CALENDAR=FIVEDAY&amp;VAR:SYMBOL=616618&amp;VAR:INDEX=0"}</definedName>
    <definedName name="_564__FDSAUDITLINK__" localSheetId="3" hidden="1">{"fdsup://directions/FAT Viewer?action=UPDATE&amp;creator=factset&amp;DYN_ARGS=TRUE&amp;DOC_NAME=FAT:FQL_AUDITING_CLIENT_TEMPLATE.FAT&amp;display_string=Audit&amp;VAR:KEY=JYLOROZAZK&amp;VAR:QUERY=RkZfQ0FQRVgoQU5OLDAsLCxSUCk=&amp;WINDOW=FIRST_POPUP&amp;HEIGHT=450&amp;WIDTH=450&amp;START_MAXIMIZED=","FALSE&amp;VAR:CALENDAR=FIVEDAY&amp;VAR:SYMBOL=616618&amp;VAR:INDEX=0"}</definedName>
    <definedName name="_564__FDSAUDITLINK__" hidden="1">{"fdsup://directions/FAT Viewer?action=UPDATE&amp;creator=factset&amp;DYN_ARGS=TRUE&amp;DOC_NAME=FAT:FQL_AUDITING_CLIENT_TEMPLATE.FAT&amp;display_string=Audit&amp;VAR:KEY=JYLOROZAZK&amp;VAR:QUERY=RkZfQ0FQRVgoQU5OLDAsLCxSUCk=&amp;WINDOW=FIRST_POPUP&amp;HEIGHT=450&amp;WIDTH=450&amp;START_MAXIMIZED=","FALSE&amp;VAR:CALENDAR=FIVEDAY&amp;VAR:SYMBOL=616618&amp;VAR:INDEX=0"}</definedName>
    <definedName name="_565__FDSAUDITLINK__" localSheetId="11" hidden="1">{"fdsup://directions/FAT Viewer?action=UPDATE&amp;creator=factset&amp;DYN_ARGS=TRUE&amp;DOC_NAME=FAT:FQL_AUDITING_CLIENT_TEMPLATE.FAT&amp;display_string=Audit&amp;VAR:KEY=VIBWHCFCNC&amp;VAR:QUERY=RkZfQ0FQRVgoQU5OLC0xLCwsUlAp&amp;WINDOW=FIRST_POPUP&amp;HEIGHT=450&amp;WIDTH=450&amp;START_MAXIMIZED=","FALSE&amp;VAR:CALENDAR=FIVEDAY&amp;VAR:SYMBOL=616618&amp;VAR:INDEX=0"}</definedName>
    <definedName name="_565__FDSAUDITLINK__" localSheetId="3" hidden="1">{"fdsup://directions/FAT Viewer?action=UPDATE&amp;creator=factset&amp;DYN_ARGS=TRUE&amp;DOC_NAME=FAT:FQL_AUDITING_CLIENT_TEMPLATE.FAT&amp;display_string=Audit&amp;VAR:KEY=VIBWHCFCNC&amp;VAR:QUERY=RkZfQ0FQRVgoQU5OLC0xLCwsUlAp&amp;WINDOW=FIRST_POPUP&amp;HEIGHT=450&amp;WIDTH=450&amp;START_MAXIMIZED=","FALSE&amp;VAR:CALENDAR=FIVEDAY&amp;VAR:SYMBOL=616618&amp;VAR:INDEX=0"}</definedName>
    <definedName name="_565__FDSAUDITLINK__" hidden="1">{"fdsup://directions/FAT Viewer?action=UPDATE&amp;creator=factset&amp;DYN_ARGS=TRUE&amp;DOC_NAME=FAT:FQL_AUDITING_CLIENT_TEMPLATE.FAT&amp;display_string=Audit&amp;VAR:KEY=VIBWHCFCNC&amp;VAR:QUERY=RkZfQ0FQRVgoQU5OLC0xLCwsUlAp&amp;WINDOW=FIRST_POPUP&amp;HEIGHT=450&amp;WIDTH=450&amp;START_MAXIMIZED=","FALSE&amp;VAR:CALENDAR=FIVEDAY&amp;VAR:SYMBOL=616618&amp;VAR:INDEX=0"}</definedName>
    <definedName name="_566__FDSAUDITLINK__" localSheetId="11" hidden="1">{"fdsup://directions/FAT Viewer?action=UPDATE&amp;creator=factset&amp;DYN_ARGS=TRUE&amp;DOC_NAME=FAT:FQL_AUDITING_CLIENT_TEMPLATE.FAT&amp;display_string=Audit&amp;VAR:KEY=LGVKJWJQBM&amp;VAR:QUERY=RkZfQ0FQRVgoQU5OLC0yLCwsUlAp&amp;WINDOW=FIRST_POPUP&amp;HEIGHT=450&amp;WIDTH=450&amp;START_MAXIMIZED=","FALSE&amp;VAR:CALENDAR=FIVEDAY&amp;VAR:SYMBOL=616618&amp;VAR:INDEX=0"}</definedName>
    <definedName name="_566__FDSAUDITLINK__" localSheetId="3" hidden="1">{"fdsup://directions/FAT Viewer?action=UPDATE&amp;creator=factset&amp;DYN_ARGS=TRUE&amp;DOC_NAME=FAT:FQL_AUDITING_CLIENT_TEMPLATE.FAT&amp;display_string=Audit&amp;VAR:KEY=LGVKJWJQBM&amp;VAR:QUERY=RkZfQ0FQRVgoQU5OLC0yLCwsUlAp&amp;WINDOW=FIRST_POPUP&amp;HEIGHT=450&amp;WIDTH=450&amp;START_MAXIMIZED=","FALSE&amp;VAR:CALENDAR=FIVEDAY&amp;VAR:SYMBOL=616618&amp;VAR:INDEX=0"}</definedName>
    <definedName name="_566__FDSAUDITLINK__" hidden="1">{"fdsup://directions/FAT Viewer?action=UPDATE&amp;creator=factset&amp;DYN_ARGS=TRUE&amp;DOC_NAME=FAT:FQL_AUDITING_CLIENT_TEMPLATE.FAT&amp;display_string=Audit&amp;VAR:KEY=LGVKJWJQBM&amp;VAR:QUERY=RkZfQ0FQRVgoQU5OLC0yLCwsUlAp&amp;WINDOW=FIRST_POPUP&amp;HEIGHT=450&amp;WIDTH=450&amp;START_MAXIMIZED=","FALSE&amp;VAR:CALENDAR=FIVEDAY&amp;VAR:SYMBOL=616618&amp;VAR:INDEX=0"}</definedName>
    <definedName name="_567__FDSAUDITLINK__" localSheetId="11" hidden="1">{"fdsup://directions/FAT Viewer?action=UPDATE&amp;creator=factset&amp;DYN_ARGS=TRUE&amp;DOC_NAME=FAT:FQL_AUDITING_CLIENT_TEMPLATE.FAT&amp;display_string=Audit&amp;VAR:KEY=ZMNYNKLQHA&amp;VAR:QUERY=RkZfTkVUX0lOQyhBTk4sLTIsLCxSUCk=&amp;WINDOW=FIRST_POPUP&amp;HEIGHT=450&amp;WIDTH=450&amp;START_MAXIMI","ZED=FALSE&amp;VAR:CALENDAR=FIVEDAY&amp;VAR:SYMBOL=616618&amp;VAR:INDEX=0"}</definedName>
    <definedName name="_567__FDSAUDITLINK__" localSheetId="3" hidden="1">{"fdsup://directions/FAT Viewer?action=UPDATE&amp;creator=factset&amp;DYN_ARGS=TRUE&amp;DOC_NAME=FAT:FQL_AUDITING_CLIENT_TEMPLATE.FAT&amp;display_string=Audit&amp;VAR:KEY=ZMNYNKLQHA&amp;VAR:QUERY=RkZfTkVUX0lOQyhBTk4sLTIsLCxSUCk=&amp;WINDOW=FIRST_POPUP&amp;HEIGHT=450&amp;WIDTH=450&amp;START_MAXIMI","ZED=FALSE&amp;VAR:CALENDAR=FIVEDAY&amp;VAR:SYMBOL=616618&amp;VAR:INDEX=0"}</definedName>
    <definedName name="_567__FDSAUDITLINK__" hidden="1">{"fdsup://directions/FAT Viewer?action=UPDATE&amp;creator=factset&amp;DYN_ARGS=TRUE&amp;DOC_NAME=FAT:FQL_AUDITING_CLIENT_TEMPLATE.FAT&amp;display_string=Audit&amp;VAR:KEY=ZMNYNKLQHA&amp;VAR:QUERY=RkZfTkVUX0lOQyhBTk4sLTIsLCxSUCk=&amp;WINDOW=FIRST_POPUP&amp;HEIGHT=450&amp;WIDTH=450&amp;START_MAXIMI","ZED=FALSE&amp;VAR:CALENDAR=FIVEDAY&amp;VAR:SYMBOL=616618&amp;VAR:INDEX=0"}</definedName>
    <definedName name="_568__FDSAUDITLINK__" localSheetId="11" hidden="1">{"fdsup://directions/FAT Viewer?action=UPDATE&amp;creator=factset&amp;DYN_ARGS=TRUE&amp;DOC_NAME=FAT:FQL_AUDITING_CLIENT_TEMPLATE.FAT&amp;display_string=Audit&amp;VAR:KEY=XYTMDCXEZE&amp;VAR:QUERY=RkZfRUJJVChBTk4sLTIsLCxSUCk=&amp;WINDOW=FIRST_POPUP&amp;HEIGHT=450&amp;WIDTH=450&amp;START_MAXIMIZED=","FALSE&amp;VAR:CALENDAR=FIVEDAY&amp;VAR:SYMBOL=616618&amp;VAR:INDEX=0"}</definedName>
    <definedName name="_568__FDSAUDITLINK__" localSheetId="3" hidden="1">{"fdsup://directions/FAT Viewer?action=UPDATE&amp;creator=factset&amp;DYN_ARGS=TRUE&amp;DOC_NAME=FAT:FQL_AUDITING_CLIENT_TEMPLATE.FAT&amp;display_string=Audit&amp;VAR:KEY=XYTMDCXEZE&amp;VAR:QUERY=RkZfRUJJVChBTk4sLTIsLCxSUCk=&amp;WINDOW=FIRST_POPUP&amp;HEIGHT=450&amp;WIDTH=450&amp;START_MAXIMIZED=","FALSE&amp;VAR:CALENDAR=FIVEDAY&amp;VAR:SYMBOL=616618&amp;VAR:INDEX=0"}</definedName>
    <definedName name="_568__FDSAUDITLINK__" hidden="1">{"fdsup://directions/FAT Viewer?action=UPDATE&amp;creator=factset&amp;DYN_ARGS=TRUE&amp;DOC_NAME=FAT:FQL_AUDITING_CLIENT_TEMPLATE.FAT&amp;display_string=Audit&amp;VAR:KEY=XYTMDCXEZE&amp;VAR:QUERY=RkZfRUJJVChBTk4sLTIsLCxSUCk=&amp;WINDOW=FIRST_POPUP&amp;HEIGHT=450&amp;WIDTH=450&amp;START_MAXIMIZED=","FALSE&amp;VAR:CALENDAR=FIVEDAY&amp;VAR:SYMBOL=616618&amp;VAR:INDEX=0"}</definedName>
    <definedName name="_569__FDSAUDITLINK__" localSheetId="11" hidden="1">{"fdsup://directions/FAT Viewer?action=UPDATE&amp;creator=factset&amp;DYN_ARGS=TRUE&amp;DOC_NAME=FAT:FQL_AUDITING_CLIENT_TEMPLATE.FAT&amp;display_string=Audit&amp;VAR:KEY=XKNIHILETQ&amp;VAR:QUERY=RkZfRUJJVERBKEFOTiwtMiwsLFJQKQ==&amp;WINDOW=FIRST_POPUP&amp;HEIGHT=450&amp;WIDTH=450&amp;START_MAXIMI","ZED=FALSE&amp;VAR:CALENDAR=FIVEDAY&amp;VAR:SYMBOL=616618&amp;VAR:INDEX=0"}</definedName>
    <definedName name="_569__FDSAUDITLINK__" localSheetId="3" hidden="1">{"fdsup://directions/FAT Viewer?action=UPDATE&amp;creator=factset&amp;DYN_ARGS=TRUE&amp;DOC_NAME=FAT:FQL_AUDITING_CLIENT_TEMPLATE.FAT&amp;display_string=Audit&amp;VAR:KEY=XKNIHILETQ&amp;VAR:QUERY=RkZfRUJJVERBKEFOTiwtMiwsLFJQKQ==&amp;WINDOW=FIRST_POPUP&amp;HEIGHT=450&amp;WIDTH=450&amp;START_MAXIMI","ZED=FALSE&amp;VAR:CALENDAR=FIVEDAY&amp;VAR:SYMBOL=616618&amp;VAR:INDEX=0"}</definedName>
    <definedName name="_569__FDSAUDITLINK__" hidden="1">{"fdsup://directions/FAT Viewer?action=UPDATE&amp;creator=factset&amp;DYN_ARGS=TRUE&amp;DOC_NAME=FAT:FQL_AUDITING_CLIENT_TEMPLATE.FAT&amp;display_string=Audit&amp;VAR:KEY=XKNIHILETQ&amp;VAR:QUERY=RkZfRUJJVERBKEFOTiwtMiwsLFJQKQ==&amp;WINDOW=FIRST_POPUP&amp;HEIGHT=450&amp;WIDTH=450&amp;START_MAXIMI","ZED=FALSE&amp;VAR:CALENDAR=FIVEDAY&amp;VAR:SYMBOL=616618&amp;VAR:INDEX=0"}</definedName>
    <definedName name="_57__FDSAUDITLINK__" localSheetId="11" hidden="1">{"fdsup://directions/FAT Viewer?action=UPDATE&amp;creator=factset&amp;DYN_ARGS=TRUE&amp;DOC_NAME=FAT:FQL_AUDITING_CLIENT_TEMPLATE.FAT&amp;display_string=Audit&amp;VAR:KEY=NMTAJUDWNO&amp;VAR:QUERY=RkZfRUJJVChBTk4sLTEsLCxSUCk=&amp;WINDOW=FIRST_POPUP&amp;HEIGHT=450&amp;WIDTH=450&amp;START_MAXIMIZED=","FALSE&amp;VAR:CALENDAR=FIVEDAY&amp;VAR:SYMBOL=B15CDJ&amp;VAR:INDEX=0"}</definedName>
    <definedName name="_57__FDSAUDITLINK__" localSheetId="3" hidden="1">{"fdsup://directions/FAT Viewer?action=UPDATE&amp;creator=factset&amp;DYN_ARGS=TRUE&amp;DOC_NAME=FAT:FQL_AUDITING_CLIENT_TEMPLATE.FAT&amp;display_string=Audit&amp;VAR:KEY=NMTAJUDWNO&amp;VAR:QUERY=RkZfRUJJVChBTk4sLTEsLCxSUCk=&amp;WINDOW=FIRST_POPUP&amp;HEIGHT=450&amp;WIDTH=450&amp;START_MAXIMIZED=","FALSE&amp;VAR:CALENDAR=FIVEDAY&amp;VAR:SYMBOL=B15CDJ&amp;VAR:INDEX=0"}</definedName>
    <definedName name="_57__FDSAUDITLINK__" hidden="1">{"fdsup://directions/FAT Viewer?action=UPDATE&amp;creator=factset&amp;DYN_ARGS=TRUE&amp;DOC_NAME=FAT:FQL_AUDITING_CLIENT_TEMPLATE.FAT&amp;display_string=Audit&amp;VAR:KEY=NMTAJUDWNO&amp;VAR:QUERY=RkZfRUJJVChBTk4sLTEsLCxSUCk=&amp;WINDOW=FIRST_POPUP&amp;HEIGHT=450&amp;WIDTH=450&amp;START_MAXIMIZED=","FALSE&amp;VAR:CALENDAR=FIVEDAY&amp;VAR:SYMBOL=B15CDJ&amp;VAR:INDEX=0"}</definedName>
    <definedName name="_570__FDSAUDITLINK__" localSheetId="11" hidden="1">{"fdsup://directions/FAT Viewer?action=UPDATE&amp;creator=factset&amp;DYN_ARGS=TRUE&amp;DOC_NAME=FAT:FQL_AUDITING_CLIENT_TEMPLATE.FAT&amp;display_string=Audit&amp;VAR:KEY=TKDCPCRGJO&amp;VAR:QUERY=RkZfRUJJVChBTk4sLTIsLCxSUCk=&amp;WINDOW=FIRST_POPUP&amp;HEIGHT=450&amp;WIDTH=450&amp;START_MAXIMIZED=","FALSE&amp;VAR:CALENDAR=US&amp;VAR:SYMBOL=616618&amp;VAR:INDEX=0"}</definedName>
    <definedName name="_570__FDSAUDITLINK__" localSheetId="3" hidden="1">{"fdsup://directions/FAT Viewer?action=UPDATE&amp;creator=factset&amp;DYN_ARGS=TRUE&amp;DOC_NAME=FAT:FQL_AUDITING_CLIENT_TEMPLATE.FAT&amp;display_string=Audit&amp;VAR:KEY=TKDCPCRGJO&amp;VAR:QUERY=RkZfRUJJVChBTk4sLTIsLCxSUCk=&amp;WINDOW=FIRST_POPUP&amp;HEIGHT=450&amp;WIDTH=450&amp;START_MAXIMIZED=","FALSE&amp;VAR:CALENDAR=US&amp;VAR:SYMBOL=616618&amp;VAR:INDEX=0"}</definedName>
    <definedName name="_570__FDSAUDITLINK__" hidden="1">{"fdsup://directions/FAT Viewer?action=UPDATE&amp;creator=factset&amp;DYN_ARGS=TRUE&amp;DOC_NAME=FAT:FQL_AUDITING_CLIENT_TEMPLATE.FAT&amp;display_string=Audit&amp;VAR:KEY=TKDCPCRGJO&amp;VAR:QUERY=RkZfRUJJVChBTk4sLTIsLCxSUCk=&amp;WINDOW=FIRST_POPUP&amp;HEIGHT=450&amp;WIDTH=450&amp;START_MAXIMIZED=","FALSE&amp;VAR:CALENDAR=US&amp;VAR:SYMBOL=616618&amp;VAR:INDEX=0"}</definedName>
    <definedName name="_571__FDSAUDITLINK__" localSheetId="11" hidden="1">{"fdsup://directions/FAT Viewer?action=UPDATE&amp;creator=factset&amp;DYN_ARGS=TRUE&amp;DOC_NAME=FAT:FQL_AUDITING_CLIENT_TEMPLATE.FAT&amp;display_string=Audit&amp;VAR:KEY=FAZYZAZOHS&amp;VAR:QUERY=RkZfRUJJVERBKEFOTiwtMiwsLFJQKQ==&amp;WINDOW=FIRST_POPUP&amp;HEIGHT=450&amp;WIDTH=450&amp;START_MAXIMI","ZED=FALSE&amp;VAR:CALENDAR=US&amp;VAR:SYMBOL=616618&amp;VAR:INDEX=0"}</definedName>
    <definedName name="_571__FDSAUDITLINK__" localSheetId="3" hidden="1">{"fdsup://directions/FAT Viewer?action=UPDATE&amp;creator=factset&amp;DYN_ARGS=TRUE&amp;DOC_NAME=FAT:FQL_AUDITING_CLIENT_TEMPLATE.FAT&amp;display_string=Audit&amp;VAR:KEY=FAZYZAZOHS&amp;VAR:QUERY=RkZfRUJJVERBKEFOTiwtMiwsLFJQKQ==&amp;WINDOW=FIRST_POPUP&amp;HEIGHT=450&amp;WIDTH=450&amp;START_MAXIMI","ZED=FALSE&amp;VAR:CALENDAR=US&amp;VAR:SYMBOL=616618&amp;VAR:INDEX=0"}</definedName>
    <definedName name="_571__FDSAUDITLINK__" hidden="1">{"fdsup://directions/FAT Viewer?action=UPDATE&amp;creator=factset&amp;DYN_ARGS=TRUE&amp;DOC_NAME=FAT:FQL_AUDITING_CLIENT_TEMPLATE.FAT&amp;display_string=Audit&amp;VAR:KEY=FAZYZAZOHS&amp;VAR:QUERY=RkZfRUJJVERBKEFOTiwtMiwsLFJQKQ==&amp;WINDOW=FIRST_POPUP&amp;HEIGHT=450&amp;WIDTH=450&amp;START_MAXIMI","ZED=FALSE&amp;VAR:CALENDAR=US&amp;VAR:SYMBOL=616618&amp;VAR:INDEX=0"}</definedName>
    <definedName name="_572__FDSAUDITLINK__" localSheetId="11" hidden="1">{"fdsup://Directions/FactSet Auditing Viewer?action=AUDIT_VALUE&amp;DB=129&amp;ID1=315758&amp;VALUEID=01001&amp;SDATE=2009&amp;PERIODTYPE=ANN_STD&amp;SCFT=3&amp;window=popup_no_bar&amp;width=385&amp;height=120&amp;START_MAXIMIZED=FALSE&amp;creator=factset&amp;display_string=Audit"}</definedName>
    <definedName name="_572__FDSAUDITLINK__" localSheetId="3" hidden="1">{"fdsup://Directions/FactSet Auditing Viewer?action=AUDIT_VALUE&amp;DB=129&amp;ID1=315758&amp;VALUEID=01001&amp;SDATE=2009&amp;PERIODTYPE=ANN_STD&amp;SCFT=3&amp;window=popup_no_bar&amp;width=385&amp;height=120&amp;START_MAXIMIZED=FALSE&amp;creator=factset&amp;display_string=Audit"}</definedName>
    <definedName name="_572__FDSAUDITLINK__" hidden="1">{"fdsup://Directions/FactSet Auditing Viewer?action=AUDIT_VALUE&amp;DB=129&amp;ID1=315758&amp;VALUEID=01001&amp;SDATE=2009&amp;PERIODTYPE=ANN_STD&amp;SCFT=3&amp;window=popup_no_bar&amp;width=385&amp;height=120&amp;START_MAXIMIZED=FALSE&amp;creator=factset&amp;display_string=Audit"}</definedName>
    <definedName name="_573__FDSAUDITLINK__" localSheetId="11" hidden="1">{"fdsup://Directions/FactSet Auditing Viewer?action=AUDIT_VALUE&amp;DB=129&amp;ID1=315758&amp;VALUEID=01001&amp;SDATE=2008&amp;PERIODTYPE=ANN_STD&amp;SCFT=3&amp;window=popup_no_bar&amp;width=385&amp;height=120&amp;START_MAXIMIZED=FALSE&amp;creator=factset&amp;display_string=Audit"}</definedName>
    <definedName name="_573__FDSAUDITLINK__" localSheetId="3" hidden="1">{"fdsup://Directions/FactSet Auditing Viewer?action=AUDIT_VALUE&amp;DB=129&amp;ID1=315758&amp;VALUEID=01001&amp;SDATE=2008&amp;PERIODTYPE=ANN_STD&amp;SCFT=3&amp;window=popup_no_bar&amp;width=385&amp;height=120&amp;START_MAXIMIZED=FALSE&amp;creator=factset&amp;display_string=Audit"}</definedName>
    <definedName name="_573__FDSAUDITLINK__" hidden="1">{"fdsup://Directions/FactSet Auditing Viewer?action=AUDIT_VALUE&amp;DB=129&amp;ID1=315758&amp;VALUEID=01001&amp;SDATE=2008&amp;PERIODTYPE=ANN_STD&amp;SCFT=3&amp;window=popup_no_bar&amp;width=385&amp;height=120&amp;START_MAXIMIZED=FALSE&amp;creator=factset&amp;display_string=Audit"}</definedName>
    <definedName name="_574__FDSAUDITLINK__" localSheetId="11" hidden="1">{"fdsup://directions/FAT Viewer?action=UPDATE&amp;creator=factset&amp;DYN_ARGS=TRUE&amp;DOC_NAME=FAT:FQL_AUDITING_CLIENT_TEMPLATE.FAT&amp;display_string=Audit&amp;VAR:KEY=BYRGRYHGLU&amp;VAR:QUERY=RkZfQ0FQRVgoQU5OLC0yLCwsUlAp&amp;WINDOW=FIRST_POPUP&amp;HEIGHT=450&amp;WIDTH=450&amp;START_MAXIMIZED=","FALSE&amp;VAR:CALENDAR=FIVEDAY&amp;VAR:SYMBOL=616618&amp;VAR:INDEX=0"}</definedName>
    <definedName name="_574__FDSAUDITLINK__" localSheetId="3" hidden="1">{"fdsup://directions/FAT Viewer?action=UPDATE&amp;creator=factset&amp;DYN_ARGS=TRUE&amp;DOC_NAME=FAT:FQL_AUDITING_CLIENT_TEMPLATE.FAT&amp;display_string=Audit&amp;VAR:KEY=BYRGRYHGLU&amp;VAR:QUERY=RkZfQ0FQRVgoQU5OLC0yLCwsUlAp&amp;WINDOW=FIRST_POPUP&amp;HEIGHT=450&amp;WIDTH=450&amp;START_MAXIMIZED=","FALSE&amp;VAR:CALENDAR=FIVEDAY&amp;VAR:SYMBOL=616618&amp;VAR:INDEX=0"}</definedName>
    <definedName name="_574__FDSAUDITLINK__" hidden="1">{"fdsup://directions/FAT Viewer?action=UPDATE&amp;creator=factset&amp;DYN_ARGS=TRUE&amp;DOC_NAME=FAT:FQL_AUDITING_CLIENT_TEMPLATE.FAT&amp;display_string=Audit&amp;VAR:KEY=BYRGRYHGLU&amp;VAR:QUERY=RkZfQ0FQRVgoQU5OLC0yLCwsUlAp&amp;WINDOW=FIRST_POPUP&amp;HEIGHT=450&amp;WIDTH=450&amp;START_MAXIMIZED=","FALSE&amp;VAR:CALENDAR=FIVEDAY&amp;VAR:SYMBOL=616618&amp;VAR:INDEX=0"}</definedName>
    <definedName name="_575__FDSAUDITLINK__" localSheetId="11" hidden="1">{"fdsup://directions/FAT Viewer?action=UPDATE&amp;creator=factset&amp;DYN_ARGS=TRUE&amp;DOC_NAME=FAT:FQL_AUDITING_CLIENT_TEMPLATE.FAT&amp;display_string=Audit&amp;VAR:KEY=BCNIHQVQPC&amp;VAR:QUERY=RkZfTkVUX0lOQyhBTk4sLTIsLCxSUCk=&amp;WINDOW=FIRST_POPUP&amp;HEIGHT=450&amp;WIDTH=450&amp;START_MAXIMI","ZED=FALSE&amp;VAR:CALENDAR=FIVEDAY&amp;VAR:SYMBOL=616618&amp;VAR:INDEX=0"}</definedName>
    <definedName name="_575__FDSAUDITLINK__" localSheetId="3" hidden="1">{"fdsup://directions/FAT Viewer?action=UPDATE&amp;creator=factset&amp;DYN_ARGS=TRUE&amp;DOC_NAME=FAT:FQL_AUDITING_CLIENT_TEMPLATE.FAT&amp;display_string=Audit&amp;VAR:KEY=BCNIHQVQPC&amp;VAR:QUERY=RkZfTkVUX0lOQyhBTk4sLTIsLCxSUCk=&amp;WINDOW=FIRST_POPUP&amp;HEIGHT=450&amp;WIDTH=450&amp;START_MAXIMI","ZED=FALSE&amp;VAR:CALENDAR=FIVEDAY&amp;VAR:SYMBOL=616618&amp;VAR:INDEX=0"}</definedName>
    <definedName name="_575__FDSAUDITLINK__" hidden="1">{"fdsup://directions/FAT Viewer?action=UPDATE&amp;creator=factset&amp;DYN_ARGS=TRUE&amp;DOC_NAME=FAT:FQL_AUDITING_CLIENT_TEMPLATE.FAT&amp;display_string=Audit&amp;VAR:KEY=BCNIHQVQPC&amp;VAR:QUERY=RkZfTkVUX0lOQyhBTk4sLTIsLCxSUCk=&amp;WINDOW=FIRST_POPUP&amp;HEIGHT=450&amp;WIDTH=450&amp;START_MAXIMI","ZED=FALSE&amp;VAR:CALENDAR=FIVEDAY&amp;VAR:SYMBOL=616618&amp;VAR:INDEX=0"}</definedName>
    <definedName name="_576__FDSAUDITLINK__" localSheetId="11" hidden="1">{"fdsup://directions/FAT Viewer?action=UPDATE&amp;creator=factset&amp;DYN_ARGS=TRUE&amp;DOC_NAME=FAT:FQL_AUDITING_CLIENT_TEMPLATE.FAT&amp;display_string=Audit&amp;VAR:KEY=PYXQVMTMFE&amp;VAR:QUERY=RkZfRUJJVChBTk4sLTIsLCxSUCk=&amp;WINDOW=FIRST_POPUP&amp;HEIGHT=450&amp;WIDTH=450&amp;START_MAXIMIZED=","FALSE&amp;VAR:CALENDAR=FIVEDAY&amp;VAR:SYMBOL=616618&amp;VAR:INDEX=0"}</definedName>
    <definedName name="_576__FDSAUDITLINK__" localSheetId="3" hidden="1">{"fdsup://directions/FAT Viewer?action=UPDATE&amp;creator=factset&amp;DYN_ARGS=TRUE&amp;DOC_NAME=FAT:FQL_AUDITING_CLIENT_TEMPLATE.FAT&amp;display_string=Audit&amp;VAR:KEY=PYXQVMTMFE&amp;VAR:QUERY=RkZfRUJJVChBTk4sLTIsLCxSUCk=&amp;WINDOW=FIRST_POPUP&amp;HEIGHT=450&amp;WIDTH=450&amp;START_MAXIMIZED=","FALSE&amp;VAR:CALENDAR=FIVEDAY&amp;VAR:SYMBOL=616618&amp;VAR:INDEX=0"}</definedName>
    <definedName name="_576__FDSAUDITLINK__" hidden="1">{"fdsup://directions/FAT Viewer?action=UPDATE&amp;creator=factset&amp;DYN_ARGS=TRUE&amp;DOC_NAME=FAT:FQL_AUDITING_CLIENT_TEMPLATE.FAT&amp;display_string=Audit&amp;VAR:KEY=PYXQVMTMFE&amp;VAR:QUERY=RkZfRUJJVChBTk4sLTIsLCxSUCk=&amp;WINDOW=FIRST_POPUP&amp;HEIGHT=450&amp;WIDTH=450&amp;START_MAXIMIZED=","FALSE&amp;VAR:CALENDAR=FIVEDAY&amp;VAR:SYMBOL=616618&amp;VAR:INDEX=0"}</definedName>
    <definedName name="_577__FDSAUDITLINK__" localSheetId="11" hidden="1">{"fdsup://directions/FAT Viewer?action=UPDATE&amp;creator=factset&amp;DYN_ARGS=TRUE&amp;DOC_NAME=FAT:FQL_AUDITING_CLIENT_TEMPLATE.FAT&amp;display_string=Audit&amp;VAR:KEY=NMBWLOVINW&amp;VAR:QUERY=RkZfRUJJVERBKEFOTiwtMiwsLFJQKQ==&amp;WINDOW=FIRST_POPUP&amp;HEIGHT=450&amp;WIDTH=450&amp;START_MAXIMI","ZED=FALSE&amp;VAR:CALENDAR=FIVEDAY&amp;VAR:SYMBOL=616618&amp;VAR:INDEX=0"}</definedName>
    <definedName name="_577__FDSAUDITLINK__" localSheetId="3" hidden="1">{"fdsup://directions/FAT Viewer?action=UPDATE&amp;creator=factset&amp;DYN_ARGS=TRUE&amp;DOC_NAME=FAT:FQL_AUDITING_CLIENT_TEMPLATE.FAT&amp;display_string=Audit&amp;VAR:KEY=NMBWLOVINW&amp;VAR:QUERY=RkZfRUJJVERBKEFOTiwtMiwsLFJQKQ==&amp;WINDOW=FIRST_POPUP&amp;HEIGHT=450&amp;WIDTH=450&amp;START_MAXIMI","ZED=FALSE&amp;VAR:CALENDAR=FIVEDAY&amp;VAR:SYMBOL=616618&amp;VAR:INDEX=0"}</definedName>
    <definedName name="_577__FDSAUDITLINK__" hidden="1">{"fdsup://directions/FAT Viewer?action=UPDATE&amp;creator=factset&amp;DYN_ARGS=TRUE&amp;DOC_NAME=FAT:FQL_AUDITING_CLIENT_TEMPLATE.FAT&amp;display_string=Audit&amp;VAR:KEY=NMBWLOVINW&amp;VAR:QUERY=RkZfRUJJVERBKEFOTiwtMiwsLFJQKQ==&amp;WINDOW=FIRST_POPUP&amp;HEIGHT=450&amp;WIDTH=450&amp;START_MAXIMI","ZED=FALSE&amp;VAR:CALENDAR=FIVEDAY&amp;VAR:SYMBOL=616618&amp;VAR:INDEX=0"}</definedName>
    <definedName name="_578__FDSAUDITLINK__" localSheetId="11" hidden="1">{"fdsup://directions/FAT Viewer?action=UPDATE&amp;creator=factset&amp;DYN_ARGS=TRUE&amp;DOC_NAME=FAT:FQL_AUDITING_CLIENT_TEMPLATE.FAT&amp;display_string=Audit&amp;VAR:KEY=NGHSXATWNO&amp;VAR:QUERY=RkZfQ0FQRVgoQU5OLDEsLCxSUCk=&amp;WINDOW=FIRST_POPUP&amp;HEIGHT=450&amp;WIDTH=450&amp;START_MAXIMIZED=","FALSE&amp;VAR:CALENDAR=FIVEDAY&amp;VAR:SYMBOL=29084Q10&amp;VAR:INDEX=0"}</definedName>
    <definedName name="_578__FDSAUDITLINK__" localSheetId="3" hidden="1">{"fdsup://directions/FAT Viewer?action=UPDATE&amp;creator=factset&amp;DYN_ARGS=TRUE&amp;DOC_NAME=FAT:FQL_AUDITING_CLIENT_TEMPLATE.FAT&amp;display_string=Audit&amp;VAR:KEY=NGHSXATWNO&amp;VAR:QUERY=RkZfQ0FQRVgoQU5OLDEsLCxSUCk=&amp;WINDOW=FIRST_POPUP&amp;HEIGHT=450&amp;WIDTH=450&amp;START_MAXIMIZED=","FALSE&amp;VAR:CALENDAR=FIVEDAY&amp;VAR:SYMBOL=29084Q10&amp;VAR:INDEX=0"}</definedName>
    <definedName name="_578__FDSAUDITLINK__" hidden="1">{"fdsup://directions/FAT Viewer?action=UPDATE&amp;creator=factset&amp;DYN_ARGS=TRUE&amp;DOC_NAME=FAT:FQL_AUDITING_CLIENT_TEMPLATE.FAT&amp;display_string=Audit&amp;VAR:KEY=NGHSXATWNO&amp;VAR:QUERY=RkZfQ0FQRVgoQU5OLDEsLCxSUCk=&amp;WINDOW=FIRST_POPUP&amp;HEIGHT=450&amp;WIDTH=450&amp;START_MAXIMIZED=","FALSE&amp;VAR:CALENDAR=FIVEDAY&amp;VAR:SYMBOL=29084Q10&amp;VAR:INDEX=0"}</definedName>
    <definedName name="_579__FDSAUDITLINK__" localSheetId="11" hidden="1">{"fdsup://directions/FAT Viewer?action=UPDATE&amp;creator=factset&amp;DYN_ARGS=TRUE&amp;DOC_NAME=FAT:FQL_AUDITING_CLIENT_TEMPLATE.FAT&amp;display_string=Audit&amp;VAR:KEY=VGNKZCDOBU&amp;VAR:QUERY=RkZfQ0FQRVgoQU5OLDIsLCxSUCk=&amp;WINDOW=FIRST_POPUP&amp;HEIGHT=450&amp;WIDTH=450&amp;START_MAXIMIZED=","FALSE&amp;VAR:CALENDAR=FIVEDAY&amp;VAR:SYMBOL=29084Q10&amp;VAR:INDEX=0"}</definedName>
    <definedName name="_579__FDSAUDITLINK__" localSheetId="3" hidden="1">{"fdsup://directions/FAT Viewer?action=UPDATE&amp;creator=factset&amp;DYN_ARGS=TRUE&amp;DOC_NAME=FAT:FQL_AUDITING_CLIENT_TEMPLATE.FAT&amp;display_string=Audit&amp;VAR:KEY=VGNKZCDOBU&amp;VAR:QUERY=RkZfQ0FQRVgoQU5OLDIsLCxSUCk=&amp;WINDOW=FIRST_POPUP&amp;HEIGHT=450&amp;WIDTH=450&amp;START_MAXIMIZED=","FALSE&amp;VAR:CALENDAR=FIVEDAY&amp;VAR:SYMBOL=29084Q10&amp;VAR:INDEX=0"}</definedName>
    <definedName name="_579__FDSAUDITLINK__" hidden="1">{"fdsup://directions/FAT Viewer?action=UPDATE&amp;creator=factset&amp;DYN_ARGS=TRUE&amp;DOC_NAME=FAT:FQL_AUDITING_CLIENT_TEMPLATE.FAT&amp;display_string=Audit&amp;VAR:KEY=VGNKZCDOBU&amp;VAR:QUERY=RkZfQ0FQRVgoQU5OLDIsLCxSUCk=&amp;WINDOW=FIRST_POPUP&amp;HEIGHT=450&amp;WIDTH=450&amp;START_MAXIMIZED=","FALSE&amp;VAR:CALENDAR=FIVEDAY&amp;VAR:SYMBOL=29084Q10&amp;VAR:INDEX=0"}</definedName>
    <definedName name="_58__FDSAUDITLINK__" localSheetId="11" hidden="1">{"fdsup://directions/FAT Viewer?action=UPDATE&amp;creator=factset&amp;DYN_ARGS=TRUE&amp;DOC_NAME=FAT:FQL_AUDITING_CLIENT_TEMPLATE.FAT&amp;display_string=Audit&amp;VAR:KEY=QFSNQPYVSB&amp;VAR:QUERY=RkZfRUJJVChBTk4sLTIsLCxSUCk=&amp;WINDOW=FIRST_POPUP&amp;HEIGHT=450&amp;WIDTH=450&amp;START_MAXIMIZED=","FALSE&amp;VAR:CALENDAR=FIVEDAY&amp;VAR:SYMBOL=B15CDJ&amp;VAR:INDEX=0"}</definedName>
    <definedName name="_58__FDSAUDITLINK__" localSheetId="3" hidden="1">{"fdsup://directions/FAT Viewer?action=UPDATE&amp;creator=factset&amp;DYN_ARGS=TRUE&amp;DOC_NAME=FAT:FQL_AUDITING_CLIENT_TEMPLATE.FAT&amp;display_string=Audit&amp;VAR:KEY=QFSNQPYVSB&amp;VAR:QUERY=RkZfRUJJVChBTk4sLTIsLCxSUCk=&amp;WINDOW=FIRST_POPUP&amp;HEIGHT=450&amp;WIDTH=450&amp;START_MAXIMIZED=","FALSE&amp;VAR:CALENDAR=FIVEDAY&amp;VAR:SYMBOL=B15CDJ&amp;VAR:INDEX=0"}</definedName>
    <definedName name="_58__FDSAUDITLINK__" hidden="1">{"fdsup://directions/FAT Viewer?action=UPDATE&amp;creator=factset&amp;DYN_ARGS=TRUE&amp;DOC_NAME=FAT:FQL_AUDITING_CLIENT_TEMPLATE.FAT&amp;display_string=Audit&amp;VAR:KEY=QFSNQPYVSB&amp;VAR:QUERY=RkZfRUJJVChBTk4sLTIsLCxSUCk=&amp;WINDOW=FIRST_POPUP&amp;HEIGHT=450&amp;WIDTH=450&amp;START_MAXIMIZED=","FALSE&amp;VAR:CALENDAR=FIVEDAY&amp;VAR:SYMBOL=B15CDJ&amp;VAR:INDEX=0"}</definedName>
    <definedName name="_580__FDSAUDITLINK__" localSheetId="11" hidden="1">{"fdsup://directions/FAT Viewer?action=UPDATE&amp;creator=factset&amp;DYN_ARGS=TRUE&amp;DOC_NAME=FAT:FQL_AUDITING_CLIENT_TEMPLATE.FAT&amp;display_string=Audit&amp;VAR:KEY=ZKXOXEPKDM&amp;VAR:QUERY=RkZfTkVUX0lOQyhBTk4sMiwsLFJQKQ==&amp;WINDOW=FIRST_POPUP&amp;HEIGHT=450&amp;WIDTH=450&amp;START_MAXIMI","ZED=FALSE&amp;VAR:CALENDAR=FIVEDAY&amp;VAR:SYMBOL=29084Q10&amp;VAR:INDEX=0"}</definedName>
    <definedName name="_580__FDSAUDITLINK__" localSheetId="3" hidden="1">{"fdsup://directions/FAT Viewer?action=UPDATE&amp;creator=factset&amp;DYN_ARGS=TRUE&amp;DOC_NAME=FAT:FQL_AUDITING_CLIENT_TEMPLATE.FAT&amp;display_string=Audit&amp;VAR:KEY=ZKXOXEPKDM&amp;VAR:QUERY=RkZfTkVUX0lOQyhBTk4sMiwsLFJQKQ==&amp;WINDOW=FIRST_POPUP&amp;HEIGHT=450&amp;WIDTH=450&amp;START_MAXIMI","ZED=FALSE&amp;VAR:CALENDAR=FIVEDAY&amp;VAR:SYMBOL=29084Q10&amp;VAR:INDEX=0"}</definedName>
    <definedName name="_580__FDSAUDITLINK__" hidden="1">{"fdsup://directions/FAT Viewer?action=UPDATE&amp;creator=factset&amp;DYN_ARGS=TRUE&amp;DOC_NAME=FAT:FQL_AUDITING_CLIENT_TEMPLATE.FAT&amp;display_string=Audit&amp;VAR:KEY=ZKXOXEPKDM&amp;VAR:QUERY=RkZfTkVUX0lOQyhBTk4sMiwsLFJQKQ==&amp;WINDOW=FIRST_POPUP&amp;HEIGHT=450&amp;WIDTH=450&amp;START_MAXIMI","ZED=FALSE&amp;VAR:CALENDAR=FIVEDAY&amp;VAR:SYMBOL=29084Q10&amp;VAR:INDEX=0"}</definedName>
    <definedName name="_581__FDSAUDITLINK__" localSheetId="11" hidden="1">{"fdsup://directions/FAT Viewer?action=UPDATE&amp;creator=factset&amp;DYN_ARGS=TRUE&amp;DOC_NAME=FAT:FQL_AUDITING_CLIENT_TEMPLATE.FAT&amp;display_string=Audit&amp;VAR:KEY=BYHUTQZQVG&amp;VAR:QUERY=RkZfRUJJVChBTk4sMiwsLFJQKQ==&amp;WINDOW=FIRST_POPUP&amp;HEIGHT=450&amp;WIDTH=450&amp;START_MAXIMIZED=","FALSE&amp;VAR:CALENDAR=FIVEDAY&amp;VAR:SYMBOL=29084Q10&amp;VAR:INDEX=0"}</definedName>
    <definedName name="_581__FDSAUDITLINK__" localSheetId="3" hidden="1">{"fdsup://directions/FAT Viewer?action=UPDATE&amp;creator=factset&amp;DYN_ARGS=TRUE&amp;DOC_NAME=FAT:FQL_AUDITING_CLIENT_TEMPLATE.FAT&amp;display_string=Audit&amp;VAR:KEY=BYHUTQZQVG&amp;VAR:QUERY=RkZfRUJJVChBTk4sMiwsLFJQKQ==&amp;WINDOW=FIRST_POPUP&amp;HEIGHT=450&amp;WIDTH=450&amp;START_MAXIMIZED=","FALSE&amp;VAR:CALENDAR=FIVEDAY&amp;VAR:SYMBOL=29084Q10&amp;VAR:INDEX=0"}</definedName>
    <definedName name="_581__FDSAUDITLINK__" hidden="1">{"fdsup://directions/FAT Viewer?action=UPDATE&amp;creator=factset&amp;DYN_ARGS=TRUE&amp;DOC_NAME=FAT:FQL_AUDITING_CLIENT_TEMPLATE.FAT&amp;display_string=Audit&amp;VAR:KEY=BYHUTQZQVG&amp;VAR:QUERY=RkZfRUJJVChBTk4sMiwsLFJQKQ==&amp;WINDOW=FIRST_POPUP&amp;HEIGHT=450&amp;WIDTH=450&amp;START_MAXIMIZED=","FALSE&amp;VAR:CALENDAR=FIVEDAY&amp;VAR:SYMBOL=29084Q10&amp;VAR:INDEX=0"}</definedName>
    <definedName name="_582__FDSAUDITLINK__" localSheetId="11" hidden="1">{"fdsup://directions/FAT Viewer?action=UPDATE&amp;creator=factset&amp;DYN_ARGS=TRUE&amp;DOC_NAME=FAT:FQL_AUDITING_CLIENT_TEMPLATE.FAT&amp;display_string=Audit&amp;VAR:KEY=BEBUNEJYDK&amp;VAR:QUERY=RkZfRUJJVERBKEFOTiwyLCwsUlAp&amp;WINDOW=FIRST_POPUP&amp;HEIGHT=450&amp;WIDTH=450&amp;START_MAXIMIZED=","FALSE&amp;VAR:CALENDAR=FIVEDAY&amp;VAR:SYMBOL=29084Q10&amp;VAR:INDEX=0"}</definedName>
    <definedName name="_582__FDSAUDITLINK__" localSheetId="3" hidden="1">{"fdsup://directions/FAT Viewer?action=UPDATE&amp;creator=factset&amp;DYN_ARGS=TRUE&amp;DOC_NAME=FAT:FQL_AUDITING_CLIENT_TEMPLATE.FAT&amp;display_string=Audit&amp;VAR:KEY=BEBUNEJYDK&amp;VAR:QUERY=RkZfRUJJVERBKEFOTiwyLCwsUlAp&amp;WINDOW=FIRST_POPUP&amp;HEIGHT=450&amp;WIDTH=450&amp;START_MAXIMIZED=","FALSE&amp;VAR:CALENDAR=FIVEDAY&amp;VAR:SYMBOL=29084Q10&amp;VAR:INDEX=0"}</definedName>
    <definedName name="_582__FDSAUDITLINK__" hidden="1">{"fdsup://directions/FAT Viewer?action=UPDATE&amp;creator=factset&amp;DYN_ARGS=TRUE&amp;DOC_NAME=FAT:FQL_AUDITING_CLIENT_TEMPLATE.FAT&amp;display_string=Audit&amp;VAR:KEY=BEBUNEJYDK&amp;VAR:QUERY=RkZfRUJJVERBKEFOTiwyLCwsUlAp&amp;WINDOW=FIRST_POPUP&amp;HEIGHT=450&amp;WIDTH=450&amp;START_MAXIMIZED=","FALSE&amp;VAR:CALENDAR=FIVEDAY&amp;VAR:SYMBOL=29084Q10&amp;VAR:INDEX=0"}</definedName>
    <definedName name="_583__FDSAUDITLINK__" localSheetId="11" hidden="1">{"fdsup://directions/FAT Viewer?action=UPDATE&amp;creator=factset&amp;DYN_ARGS=TRUE&amp;DOC_NAME=FAT:FQL_AUDITING_CLIENT_TEMPLATE.FAT&amp;display_string=Audit&amp;VAR:KEY=BEBUNEJYDK&amp;VAR:QUERY=RkZfRUJJVERBKEFOTiwyLCwsUlAp&amp;WINDOW=FIRST_POPUP&amp;HEIGHT=450&amp;WIDTH=450&amp;START_MAXIMIZED=","FALSE&amp;VAR:CALENDAR=FIVEDAY&amp;VAR:SYMBOL=29084Q10&amp;VAR:INDEX=0"}</definedName>
    <definedName name="_583__FDSAUDITLINK__" localSheetId="3" hidden="1">{"fdsup://directions/FAT Viewer?action=UPDATE&amp;creator=factset&amp;DYN_ARGS=TRUE&amp;DOC_NAME=FAT:FQL_AUDITING_CLIENT_TEMPLATE.FAT&amp;display_string=Audit&amp;VAR:KEY=BEBUNEJYDK&amp;VAR:QUERY=RkZfRUJJVERBKEFOTiwyLCwsUlAp&amp;WINDOW=FIRST_POPUP&amp;HEIGHT=450&amp;WIDTH=450&amp;START_MAXIMIZED=","FALSE&amp;VAR:CALENDAR=FIVEDAY&amp;VAR:SYMBOL=29084Q10&amp;VAR:INDEX=0"}</definedName>
    <definedName name="_583__FDSAUDITLINK__" hidden="1">{"fdsup://directions/FAT Viewer?action=UPDATE&amp;creator=factset&amp;DYN_ARGS=TRUE&amp;DOC_NAME=FAT:FQL_AUDITING_CLIENT_TEMPLATE.FAT&amp;display_string=Audit&amp;VAR:KEY=BEBUNEJYDK&amp;VAR:QUERY=RkZfRUJJVERBKEFOTiwyLCwsUlAp&amp;WINDOW=FIRST_POPUP&amp;HEIGHT=450&amp;WIDTH=450&amp;START_MAXIMIZED=","FALSE&amp;VAR:CALENDAR=FIVEDAY&amp;VAR:SYMBOL=29084Q10&amp;VAR:INDEX=0"}</definedName>
    <definedName name="_584__FDSAUDITLINK__" localSheetId="11" hidden="1">{"fdsup://directions/FAT Viewer?action=UPDATE&amp;creator=factset&amp;DYN_ARGS=TRUE&amp;DOC_NAME=FAT:FQL_AUDITING_CLIENT_TEMPLATE.FAT&amp;display_string=Audit&amp;VAR:KEY=AFWZKBGNEL&amp;VAR:QUERY=RkZfRUJJVERBKEFOTiwyLCwsUlAp&amp;WINDOW=FIRST_POPUP&amp;HEIGHT=450&amp;WIDTH=450&amp;START_MAXIMIZED=","FALSE&amp;VAR:CALENDAR=FIVEDAY&amp;VAR:SYMBOL=29084Q10&amp;VAR:INDEX=0"}</definedName>
    <definedName name="_584__FDSAUDITLINK__" localSheetId="3" hidden="1">{"fdsup://directions/FAT Viewer?action=UPDATE&amp;creator=factset&amp;DYN_ARGS=TRUE&amp;DOC_NAME=FAT:FQL_AUDITING_CLIENT_TEMPLATE.FAT&amp;display_string=Audit&amp;VAR:KEY=AFWZKBGNEL&amp;VAR:QUERY=RkZfRUJJVERBKEFOTiwyLCwsUlAp&amp;WINDOW=FIRST_POPUP&amp;HEIGHT=450&amp;WIDTH=450&amp;START_MAXIMIZED=","FALSE&amp;VAR:CALENDAR=FIVEDAY&amp;VAR:SYMBOL=29084Q10&amp;VAR:INDEX=0"}</definedName>
    <definedName name="_584__FDSAUDITLINK__" hidden="1">{"fdsup://directions/FAT Viewer?action=UPDATE&amp;creator=factset&amp;DYN_ARGS=TRUE&amp;DOC_NAME=FAT:FQL_AUDITING_CLIENT_TEMPLATE.FAT&amp;display_string=Audit&amp;VAR:KEY=AFWZKBGNEL&amp;VAR:QUERY=RkZfRUJJVERBKEFOTiwyLCwsUlAp&amp;WINDOW=FIRST_POPUP&amp;HEIGHT=450&amp;WIDTH=450&amp;START_MAXIMIZED=","FALSE&amp;VAR:CALENDAR=FIVEDAY&amp;VAR:SYMBOL=29084Q10&amp;VAR:INDEX=0"}</definedName>
    <definedName name="_585__FDSAUDITLINK__" localSheetId="11" hidden="1">{"fdsup://directions/FAT Viewer?action=UPDATE&amp;creator=factset&amp;DYN_ARGS=TRUE&amp;DOC_NAME=FAT:FQL_AUDITING_CLIENT_TEMPLATE.FAT&amp;display_string=Audit&amp;VAR:KEY=IFAZOBUBGV&amp;VAR:QUERY=RkZfQ0FQRVgoQU5OLDEsLCxSUCk=&amp;WINDOW=FIRST_POPUP&amp;HEIGHT=450&amp;WIDTH=450&amp;START_MAXIMIZED=","FALSE&amp;VAR:CALENDAR=FIVEDAY&amp;VAR:SYMBOL=57632310&amp;VAR:INDEX=0"}</definedName>
    <definedName name="_585__FDSAUDITLINK__" localSheetId="3" hidden="1">{"fdsup://directions/FAT Viewer?action=UPDATE&amp;creator=factset&amp;DYN_ARGS=TRUE&amp;DOC_NAME=FAT:FQL_AUDITING_CLIENT_TEMPLATE.FAT&amp;display_string=Audit&amp;VAR:KEY=IFAZOBUBGV&amp;VAR:QUERY=RkZfQ0FQRVgoQU5OLDEsLCxSUCk=&amp;WINDOW=FIRST_POPUP&amp;HEIGHT=450&amp;WIDTH=450&amp;START_MAXIMIZED=","FALSE&amp;VAR:CALENDAR=FIVEDAY&amp;VAR:SYMBOL=57632310&amp;VAR:INDEX=0"}</definedName>
    <definedName name="_585__FDSAUDITLINK__" hidden="1">{"fdsup://directions/FAT Viewer?action=UPDATE&amp;creator=factset&amp;DYN_ARGS=TRUE&amp;DOC_NAME=FAT:FQL_AUDITING_CLIENT_TEMPLATE.FAT&amp;display_string=Audit&amp;VAR:KEY=IFAZOBUBGV&amp;VAR:QUERY=RkZfQ0FQRVgoQU5OLDEsLCxSUCk=&amp;WINDOW=FIRST_POPUP&amp;HEIGHT=450&amp;WIDTH=450&amp;START_MAXIMIZED=","FALSE&amp;VAR:CALENDAR=FIVEDAY&amp;VAR:SYMBOL=57632310&amp;VAR:INDEX=0"}</definedName>
    <definedName name="_586__FDSAUDITLINK__" localSheetId="11" hidden="1">{"fdsup://directions/FAT Viewer?action=UPDATE&amp;creator=factset&amp;DYN_ARGS=TRUE&amp;DOC_NAME=FAT:FQL_AUDITING_CLIENT_TEMPLATE.FAT&amp;display_string=Audit&amp;VAR:KEY=MXUJSLQLOX&amp;VAR:QUERY=RkZfQ0FQRVgoQU5OLDIsLCxSUCk=&amp;WINDOW=FIRST_POPUP&amp;HEIGHT=450&amp;WIDTH=450&amp;START_MAXIMIZED=","FALSE&amp;VAR:CALENDAR=FIVEDAY&amp;VAR:SYMBOL=57632310&amp;VAR:INDEX=0"}</definedName>
    <definedName name="_586__FDSAUDITLINK__" localSheetId="3" hidden="1">{"fdsup://directions/FAT Viewer?action=UPDATE&amp;creator=factset&amp;DYN_ARGS=TRUE&amp;DOC_NAME=FAT:FQL_AUDITING_CLIENT_TEMPLATE.FAT&amp;display_string=Audit&amp;VAR:KEY=MXUJSLQLOX&amp;VAR:QUERY=RkZfQ0FQRVgoQU5OLDIsLCxSUCk=&amp;WINDOW=FIRST_POPUP&amp;HEIGHT=450&amp;WIDTH=450&amp;START_MAXIMIZED=","FALSE&amp;VAR:CALENDAR=FIVEDAY&amp;VAR:SYMBOL=57632310&amp;VAR:INDEX=0"}</definedName>
    <definedName name="_586__FDSAUDITLINK__" hidden="1">{"fdsup://directions/FAT Viewer?action=UPDATE&amp;creator=factset&amp;DYN_ARGS=TRUE&amp;DOC_NAME=FAT:FQL_AUDITING_CLIENT_TEMPLATE.FAT&amp;display_string=Audit&amp;VAR:KEY=MXUJSLQLOX&amp;VAR:QUERY=RkZfQ0FQRVgoQU5OLDIsLCxSUCk=&amp;WINDOW=FIRST_POPUP&amp;HEIGHT=450&amp;WIDTH=450&amp;START_MAXIMIZED=","FALSE&amp;VAR:CALENDAR=FIVEDAY&amp;VAR:SYMBOL=57632310&amp;VAR:INDEX=0"}</definedName>
    <definedName name="_587__FDSAUDITLINK__" localSheetId="11" hidden="1">{"fdsup://directions/FAT Viewer?action=UPDATE&amp;creator=factset&amp;DYN_ARGS=TRUE&amp;DOC_NAME=FAT:FQL_AUDITING_CLIENT_TEMPLATE.FAT&amp;display_string=Audit&amp;VAR:KEY=AJQJSLQFWV&amp;VAR:QUERY=RkZfTkVUX0lOQyhBTk4sMiwsLFJQKQ==&amp;WINDOW=FIRST_POPUP&amp;HEIGHT=450&amp;WIDTH=450&amp;START_MAXIMI","ZED=FALSE&amp;VAR:CALENDAR=FIVEDAY&amp;VAR:SYMBOL=57632310&amp;VAR:INDEX=0"}</definedName>
    <definedName name="_587__FDSAUDITLINK__" localSheetId="3" hidden="1">{"fdsup://directions/FAT Viewer?action=UPDATE&amp;creator=factset&amp;DYN_ARGS=TRUE&amp;DOC_NAME=FAT:FQL_AUDITING_CLIENT_TEMPLATE.FAT&amp;display_string=Audit&amp;VAR:KEY=AJQJSLQFWV&amp;VAR:QUERY=RkZfTkVUX0lOQyhBTk4sMiwsLFJQKQ==&amp;WINDOW=FIRST_POPUP&amp;HEIGHT=450&amp;WIDTH=450&amp;START_MAXIMI","ZED=FALSE&amp;VAR:CALENDAR=FIVEDAY&amp;VAR:SYMBOL=57632310&amp;VAR:INDEX=0"}</definedName>
    <definedName name="_587__FDSAUDITLINK__" hidden="1">{"fdsup://directions/FAT Viewer?action=UPDATE&amp;creator=factset&amp;DYN_ARGS=TRUE&amp;DOC_NAME=FAT:FQL_AUDITING_CLIENT_TEMPLATE.FAT&amp;display_string=Audit&amp;VAR:KEY=AJQJSLQFWV&amp;VAR:QUERY=RkZfTkVUX0lOQyhBTk4sMiwsLFJQKQ==&amp;WINDOW=FIRST_POPUP&amp;HEIGHT=450&amp;WIDTH=450&amp;START_MAXIMI","ZED=FALSE&amp;VAR:CALENDAR=FIVEDAY&amp;VAR:SYMBOL=57632310&amp;VAR:INDEX=0"}</definedName>
    <definedName name="_588__FDSAUDITLINK__" localSheetId="11" hidden="1">{"fdsup://directions/FAT Viewer?action=UPDATE&amp;creator=factset&amp;DYN_ARGS=TRUE&amp;DOC_NAME=FAT:FQL_AUDITING_CLIENT_TEMPLATE.FAT&amp;display_string=Audit&amp;VAR:KEY=ULGXWHSNSZ&amp;VAR:QUERY=RkZfRUJJVChBTk4sMiwsLFJQKQ==&amp;WINDOW=FIRST_POPUP&amp;HEIGHT=450&amp;WIDTH=450&amp;START_MAXIMIZED=","FALSE&amp;VAR:CALENDAR=FIVEDAY&amp;VAR:SYMBOL=57632310&amp;VAR:INDEX=0"}</definedName>
    <definedName name="_588__FDSAUDITLINK__" localSheetId="3" hidden="1">{"fdsup://directions/FAT Viewer?action=UPDATE&amp;creator=factset&amp;DYN_ARGS=TRUE&amp;DOC_NAME=FAT:FQL_AUDITING_CLIENT_TEMPLATE.FAT&amp;display_string=Audit&amp;VAR:KEY=ULGXWHSNSZ&amp;VAR:QUERY=RkZfRUJJVChBTk4sMiwsLFJQKQ==&amp;WINDOW=FIRST_POPUP&amp;HEIGHT=450&amp;WIDTH=450&amp;START_MAXIMIZED=","FALSE&amp;VAR:CALENDAR=FIVEDAY&amp;VAR:SYMBOL=57632310&amp;VAR:INDEX=0"}</definedName>
    <definedName name="_588__FDSAUDITLINK__" hidden="1">{"fdsup://directions/FAT Viewer?action=UPDATE&amp;creator=factset&amp;DYN_ARGS=TRUE&amp;DOC_NAME=FAT:FQL_AUDITING_CLIENT_TEMPLATE.FAT&amp;display_string=Audit&amp;VAR:KEY=ULGXWHSNSZ&amp;VAR:QUERY=RkZfRUJJVChBTk4sMiwsLFJQKQ==&amp;WINDOW=FIRST_POPUP&amp;HEIGHT=450&amp;WIDTH=450&amp;START_MAXIMIZED=","FALSE&amp;VAR:CALENDAR=FIVEDAY&amp;VAR:SYMBOL=57632310&amp;VAR:INDEX=0"}</definedName>
    <definedName name="_589__FDSAUDITLINK__" localSheetId="11" hidden="1">{"fdsup://directions/FAT Viewer?action=UPDATE&amp;creator=factset&amp;DYN_ARGS=TRUE&amp;DOC_NAME=FAT:FQL_AUDITING_CLIENT_TEMPLATE.FAT&amp;display_string=Audit&amp;VAR:KEY=AVOBGRCDWP&amp;VAR:QUERY=RkZfRUJJVERBKEFOTiwyLCwsUlAp&amp;WINDOW=FIRST_POPUP&amp;HEIGHT=450&amp;WIDTH=450&amp;START_MAXIMIZED=","FALSE&amp;VAR:CALENDAR=FIVEDAY&amp;VAR:SYMBOL=57632310&amp;VAR:INDEX=0"}</definedName>
    <definedName name="_589__FDSAUDITLINK__" localSheetId="3" hidden="1">{"fdsup://directions/FAT Viewer?action=UPDATE&amp;creator=factset&amp;DYN_ARGS=TRUE&amp;DOC_NAME=FAT:FQL_AUDITING_CLIENT_TEMPLATE.FAT&amp;display_string=Audit&amp;VAR:KEY=AVOBGRCDWP&amp;VAR:QUERY=RkZfRUJJVERBKEFOTiwyLCwsUlAp&amp;WINDOW=FIRST_POPUP&amp;HEIGHT=450&amp;WIDTH=450&amp;START_MAXIMIZED=","FALSE&amp;VAR:CALENDAR=FIVEDAY&amp;VAR:SYMBOL=57632310&amp;VAR:INDEX=0"}</definedName>
    <definedName name="_589__FDSAUDITLINK__" hidden="1">{"fdsup://directions/FAT Viewer?action=UPDATE&amp;creator=factset&amp;DYN_ARGS=TRUE&amp;DOC_NAME=FAT:FQL_AUDITING_CLIENT_TEMPLATE.FAT&amp;display_string=Audit&amp;VAR:KEY=AVOBGRCDWP&amp;VAR:QUERY=RkZfRUJJVERBKEFOTiwyLCwsUlAp&amp;WINDOW=FIRST_POPUP&amp;HEIGHT=450&amp;WIDTH=450&amp;START_MAXIMIZED=","FALSE&amp;VAR:CALENDAR=FIVEDAY&amp;VAR:SYMBOL=57632310&amp;VAR:INDEX=0"}</definedName>
    <definedName name="_59__FDSAUDITLINK__" localSheetId="11" hidden="1">{"fdsup://directions/FAT Viewer?action=UPDATE&amp;creator=factset&amp;DYN_ARGS=TRUE&amp;DOC_NAME=FAT:FQL_AUDITING_CLIENT_TEMPLATE.FAT&amp;display_string=Audit&amp;VAR:KEY=YZUFQJKXET&amp;VAR:QUERY=RkZfRUJJVERBKEFOTiwtMSwsLFJQKQ==&amp;WINDOW=FIRST_POPUP&amp;HEIGHT=450&amp;WIDTH=450&amp;START_MAXIMI","ZED=FALSE&amp;VAR:CALENDAR=FIVEDAY&amp;VAR:SYMBOL=B15CDJ&amp;VAR:INDEX=0"}</definedName>
    <definedName name="_59__FDSAUDITLINK__" localSheetId="3" hidden="1">{"fdsup://directions/FAT Viewer?action=UPDATE&amp;creator=factset&amp;DYN_ARGS=TRUE&amp;DOC_NAME=FAT:FQL_AUDITING_CLIENT_TEMPLATE.FAT&amp;display_string=Audit&amp;VAR:KEY=YZUFQJKXET&amp;VAR:QUERY=RkZfRUJJVERBKEFOTiwtMSwsLFJQKQ==&amp;WINDOW=FIRST_POPUP&amp;HEIGHT=450&amp;WIDTH=450&amp;START_MAXIMI","ZED=FALSE&amp;VAR:CALENDAR=FIVEDAY&amp;VAR:SYMBOL=B15CDJ&amp;VAR:INDEX=0"}</definedName>
    <definedName name="_59__FDSAUDITLINK__" hidden="1">{"fdsup://directions/FAT Viewer?action=UPDATE&amp;creator=factset&amp;DYN_ARGS=TRUE&amp;DOC_NAME=FAT:FQL_AUDITING_CLIENT_TEMPLATE.FAT&amp;display_string=Audit&amp;VAR:KEY=YZUFQJKXET&amp;VAR:QUERY=RkZfRUJJVERBKEFOTiwtMSwsLFJQKQ==&amp;WINDOW=FIRST_POPUP&amp;HEIGHT=450&amp;WIDTH=450&amp;START_MAXIMI","ZED=FALSE&amp;VAR:CALENDAR=FIVEDAY&amp;VAR:SYMBOL=B15CDJ&amp;VAR:INDEX=0"}</definedName>
    <definedName name="_590__FDSAUDITLINK__" localSheetId="11" hidden="1">{"fdsup://directions/FAT Viewer?action=UPDATE&amp;creator=factset&amp;DYN_ARGS=TRUE&amp;DOC_NAME=FAT:FQL_AUDITING_CLIENT_TEMPLATE.FAT&amp;display_string=Audit&amp;VAR:KEY=XUVCJARYDG&amp;VAR:QUERY=RkZfRUJJVERBKEFOTiwtMiwsLFJQKQ==&amp;WINDOW=FIRST_POPUP&amp;HEIGHT=450&amp;WIDTH=450&amp;START_MAXIMI","ZED=FALSE&amp;VAR:CALENDAR=FIVEDAY&amp;VAR:SYMBOL=315758&amp;VAR:INDEX=0"}</definedName>
    <definedName name="_590__FDSAUDITLINK__" localSheetId="3" hidden="1">{"fdsup://directions/FAT Viewer?action=UPDATE&amp;creator=factset&amp;DYN_ARGS=TRUE&amp;DOC_NAME=FAT:FQL_AUDITING_CLIENT_TEMPLATE.FAT&amp;display_string=Audit&amp;VAR:KEY=XUVCJARYDG&amp;VAR:QUERY=RkZfRUJJVERBKEFOTiwtMiwsLFJQKQ==&amp;WINDOW=FIRST_POPUP&amp;HEIGHT=450&amp;WIDTH=450&amp;START_MAXIMI","ZED=FALSE&amp;VAR:CALENDAR=FIVEDAY&amp;VAR:SYMBOL=315758&amp;VAR:INDEX=0"}</definedName>
    <definedName name="_590__FDSAUDITLINK__" hidden="1">{"fdsup://directions/FAT Viewer?action=UPDATE&amp;creator=factset&amp;DYN_ARGS=TRUE&amp;DOC_NAME=FAT:FQL_AUDITING_CLIENT_TEMPLATE.FAT&amp;display_string=Audit&amp;VAR:KEY=XUVCJARYDG&amp;VAR:QUERY=RkZfRUJJVERBKEFOTiwtMiwsLFJQKQ==&amp;WINDOW=FIRST_POPUP&amp;HEIGHT=450&amp;WIDTH=450&amp;START_MAXIMI","ZED=FALSE&amp;VAR:CALENDAR=FIVEDAY&amp;VAR:SYMBOL=315758&amp;VAR:INDEX=0"}</definedName>
    <definedName name="_591__FDSAUDITLINK__" localSheetId="11" hidden="1">{"fdsup://directions/FAT Viewer?action=UPDATE&amp;creator=factset&amp;DYN_ARGS=TRUE&amp;DOC_NAME=FAT:FQL_AUDITING_CLIENT_TEMPLATE.FAT&amp;display_string=Audit&amp;VAR:KEY=FKPMLQHKVG&amp;VAR:QUERY=RkZfRUJJVERBKEFOTiwtMSwsLFJQKQ==&amp;WINDOW=FIRST_POPUP&amp;HEIGHT=450&amp;WIDTH=450&amp;START_MAXIMI","ZED=FALSE&amp;VAR:CALENDAR=FIVEDAY&amp;VAR:SYMBOL=315758&amp;VAR:INDEX=0"}</definedName>
    <definedName name="_591__FDSAUDITLINK__" localSheetId="3" hidden="1">{"fdsup://directions/FAT Viewer?action=UPDATE&amp;creator=factset&amp;DYN_ARGS=TRUE&amp;DOC_NAME=FAT:FQL_AUDITING_CLIENT_TEMPLATE.FAT&amp;display_string=Audit&amp;VAR:KEY=FKPMLQHKVG&amp;VAR:QUERY=RkZfRUJJVERBKEFOTiwtMSwsLFJQKQ==&amp;WINDOW=FIRST_POPUP&amp;HEIGHT=450&amp;WIDTH=450&amp;START_MAXIMI","ZED=FALSE&amp;VAR:CALENDAR=FIVEDAY&amp;VAR:SYMBOL=315758&amp;VAR:INDEX=0"}</definedName>
    <definedName name="_591__FDSAUDITLINK__" hidden="1">{"fdsup://directions/FAT Viewer?action=UPDATE&amp;creator=factset&amp;DYN_ARGS=TRUE&amp;DOC_NAME=FAT:FQL_AUDITING_CLIENT_TEMPLATE.FAT&amp;display_string=Audit&amp;VAR:KEY=FKPMLQHKVG&amp;VAR:QUERY=RkZfRUJJVERBKEFOTiwtMSwsLFJQKQ==&amp;WINDOW=FIRST_POPUP&amp;HEIGHT=450&amp;WIDTH=450&amp;START_MAXIMI","ZED=FALSE&amp;VAR:CALENDAR=FIVEDAY&amp;VAR:SYMBOL=315758&amp;VAR:INDEX=0"}</definedName>
    <definedName name="_592__FDSAUDITLINK__" localSheetId="11" hidden="1">{"fdsup://directions/FAT Viewer?action=UPDATE&amp;creator=factset&amp;DYN_ARGS=TRUE&amp;DOC_NAME=FAT:FQL_AUDITING_CLIENT_TEMPLATE.FAT&amp;display_string=Audit&amp;VAR:KEY=JCZGDIFUVS&amp;VAR:QUERY=RkZfRUJJVChBTk4sLTIsLCxSUCk=&amp;WINDOW=FIRST_POPUP&amp;HEIGHT=450&amp;WIDTH=450&amp;START_MAXIMIZED=","FALSE&amp;VAR:CALENDAR=FIVEDAY&amp;VAR:SYMBOL=315758&amp;VAR:INDEX=0"}</definedName>
    <definedName name="_592__FDSAUDITLINK__" localSheetId="3" hidden="1">{"fdsup://directions/FAT Viewer?action=UPDATE&amp;creator=factset&amp;DYN_ARGS=TRUE&amp;DOC_NAME=FAT:FQL_AUDITING_CLIENT_TEMPLATE.FAT&amp;display_string=Audit&amp;VAR:KEY=JCZGDIFUVS&amp;VAR:QUERY=RkZfRUJJVChBTk4sLTIsLCxSUCk=&amp;WINDOW=FIRST_POPUP&amp;HEIGHT=450&amp;WIDTH=450&amp;START_MAXIMIZED=","FALSE&amp;VAR:CALENDAR=FIVEDAY&amp;VAR:SYMBOL=315758&amp;VAR:INDEX=0"}</definedName>
    <definedName name="_592__FDSAUDITLINK__" hidden="1">{"fdsup://directions/FAT Viewer?action=UPDATE&amp;creator=factset&amp;DYN_ARGS=TRUE&amp;DOC_NAME=FAT:FQL_AUDITING_CLIENT_TEMPLATE.FAT&amp;display_string=Audit&amp;VAR:KEY=JCZGDIFUVS&amp;VAR:QUERY=RkZfRUJJVChBTk4sLTIsLCxSUCk=&amp;WINDOW=FIRST_POPUP&amp;HEIGHT=450&amp;WIDTH=450&amp;START_MAXIMIZED=","FALSE&amp;VAR:CALENDAR=FIVEDAY&amp;VAR:SYMBOL=315758&amp;VAR:INDEX=0"}</definedName>
    <definedName name="_593__FDSAUDITLINK__" localSheetId="11" hidden="1">{"fdsup://directions/FAT Viewer?action=UPDATE&amp;creator=factset&amp;DYN_ARGS=TRUE&amp;DOC_NAME=FAT:FQL_AUDITING_CLIENT_TEMPLATE.FAT&amp;display_string=Audit&amp;VAR:KEY=REVQXUJKBW&amp;VAR:QUERY=RkZfRUJJVChBTk4sLTEsLCxSUCk=&amp;WINDOW=FIRST_POPUP&amp;HEIGHT=450&amp;WIDTH=450&amp;START_MAXIMIZED=","FALSE&amp;VAR:CALENDAR=FIVEDAY&amp;VAR:SYMBOL=315758&amp;VAR:INDEX=0"}</definedName>
    <definedName name="_593__FDSAUDITLINK__" localSheetId="3" hidden="1">{"fdsup://directions/FAT Viewer?action=UPDATE&amp;creator=factset&amp;DYN_ARGS=TRUE&amp;DOC_NAME=FAT:FQL_AUDITING_CLIENT_TEMPLATE.FAT&amp;display_string=Audit&amp;VAR:KEY=REVQXUJKBW&amp;VAR:QUERY=RkZfRUJJVChBTk4sLTEsLCxSUCk=&amp;WINDOW=FIRST_POPUP&amp;HEIGHT=450&amp;WIDTH=450&amp;START_MAXIMIZED=","FALSE&amp;VAR:CALENDAR=FIVEDAY&amp;VAR:SYMBOL=315758&amp;VAR:INDEX=0"}</definedName>
    <definedName name="_593__FDSAUDITLINK__" hidden="1">{"fdsup://directions/FAT Viewer?action=UPDATE&amp;creator=factset&amp;DYN_ARGS=TRUE&amp;DOC_NAME=FAT:FQL_AUDITING_CLIENT_TEMPLATE.FAT&amp;display_string=Audit&amp;VAR:KEY=REVQXUJKBW&amp;VAR:QUERY=RkZfRUJJVChBTk4sLTEsLCxSUCk=&amp;WINDOW=FIRST_POPUP&amp;HEIGHT=450&amp;WIDTH=450&amp;START_MAXIMIZED=","FALSE&amp;VAR:CALENDAR=FIVEDAY&amp;VAR:SYMBOL=315758&amp;VAR:INDEX=0"}</definedName>
    <definedName name="_594__FDSAUDITLINK__" localSheetId="11" hidden="1">{"fdsup://directions/FAT Viewer?action=UPDATE&amp;creator=factset&amp;DYN_ARGS=TRUE&amp;DOC_NAME=FAT:FQL_AUDITING_CLIENT_TEMPLATE.FAT&amp;display_string=Audit&amp;VAR:KEY=HUJWDQVGPK&amp;VAR:QUERY=RkZfTkVUX0lOQyhBTk4sLTIsLCxSUCk=&amp;WINDOW=FIRST_POPUP&amp;HEIGHT=450&amp;WIDTH=450&amp;START_MAXIMI","ZED=FALSE&amp;VAR:CALENDAR=FIVEDAY&amp;VAR:SYMBOL=315758&amp;VAR:INDEX=0"}</definedName>
    <definedName name="_594__FDSAUDITLINK__" localSheetId="3" hidden="1">{"fdsup://directions/FAT Viewer?action=UPDATE&amp;creator=factset&amp;DYN_ARGS=TRUE&amp;DOC_NAME=FAT:FQL_AUDITING_CLIENT_TEMPLATE.FAT&amp;display_string=Audit&amp;VAR:KEY=HUJWDQVGPK&amp;VAR:QUERY=RkZfTkVUX0lOQyhBTk4sLTIsLCxSUCk=&amp;WINDOW=FIRST_POPUP&amp;HEIGHT=450&amp;WIDTH=450&amp;START_MAXIMI","ZED=FALSE&amp;VAR:CALENDAR=FIVEDAY&amp;VAR:SYMBOL=315758&amp;VAR:INDEX=0"}</definedName>
    <definedName name="_594__FDSAUDITLINK__" hidden="1">{"fdsup://directions/FAT Viewer?action=UPDATE&amp;creator=factset&amp;DYN_ARGS=TRUE&amp;DOC_NAME=FAT:FQL_AUDITING_CLIENT_TEMPLATE.FAT&amp;display_string=Audit&amp;VAR:KEY=HUJWDQVGPK&amp;VAR:QUERY=RkZfTkVUX0lOQyhBTk4sLTIsLCxSUCk=&amp;WINDOW=FIRST_POPUP&amp;HEIGHT=450&amp;WIDTH=450&amp;START_MAXIMI","ZED=FALSE&amp;VAR:CALENDAR=FIVEDAY&amp;VAR:SYMBOL=315758&amp;VAR:INDEX=0"}</definedName>
    <definedName name="_595__FDSAUDITLINK__" localSheetId="11" hidden="1">{"fdsup://directions/FAT Viewer?action=UPDATE&amp;creator=factset&amp;DYN_ARGS=TRUE&amp;DOC_NAME=FAT:FQL_AUDITING_CLIENT_TEMPLATE.FAT&amp;display_string=Audit&amp;VAR:KEY=RSXCVOZSBO&amp;VAR:QUERY=RkZfTkVUX0lOQyhBTk4sLTEsLCxSUCk=&amp;WINDOW=FIRST_POPUP&amp;HEIGHT=450&amp;WIDTH=450&amp;START_MAXIMI","ZED=FALSE&amp;VAR:CALENDAR=FIVEDAY&amp;VAR:SYMBOL=315758&amp;VAR:INDEX=0"}</definedName>
    <definedName name="_595__FDSAUDITLINK__" localSheetId="3" hidden="1">{"fdsup://directions/FAT Viewer?action=UPDATE&amp;creator=factset&amp;DYN_ARGS=TRUE&amp;DOC_NAME=FAT:FQL_AUDITING_CLIENT_TEMPLATE.FAT&amp;display_string=Audit&amp;VAR:KEY=RSXCVOZSBO&amp;VAR:QUERY=RkZfTkVUX0lOQyhBTk4sLTEsLCxSUCk=&amp;WINDOW=FIRST_POPUP&amp;HEIGHT=450&amp;WIDTH=450&amp;START_MAXIMI","ZED=FALSE&amp;VAR:CALENDAR=FIVEDAY&amp;VAR:SYMBOL=315758&amp;VAR:INDEX=0"}</definedName>
    <definedName name="_595__FDSAUDITLINK__" hidden="1">{"fdsup://directions/FAT Viewer?action=UPDATE&amp;creator=factset&amp;DYN_ARGS=TRUE&amp;DOC_NAME=FAT:FQL_AUDITING_CLIENT_TEMPLATE.FAT&amp;display_string=Audit&amp;VAR:KEY=RSXCVOZSBO&amp;VAR:QUERY=RkZfTkVUX0lOQyhBTk4sLTEsLCxSUCk=&amp;WINDOW=FIRST_POPUP&amp;HEIGHT=450&amp;WIDTH=450&amp;START_MAXIMI","ZED=FALSE&amp;VAR:CALENDAR=FIVEDAY&amp;VAR:SYMBOL=315758&amp;VAR:INDEX=0"}</definedName>
    <definedName name="_596__FDSAUDITLINK__" localSheetId="11" hidden="1">{"fdsup://directions/FAT Viewer?action=UPDATE&amp;creator=factset&amp;DYN_ARGS=TRUE&amp;DOC_NAME=FAT:FQL_AUDITING_CLIENT_TEMPLATE.FAT&amp;display_string=Audit&amp;VAR:KEY=HGBGJENQTQ&amp;VAR:QUERY=RkZfQ0FQRVgoQU5OLC0yLCwsUlAp&amp;WINDOW=FIRST_POPUP&amp;HEIGHT=450&amp;WIDTH=450&amp;START_MAXIMIZED=","FALSE&amp;VAR:CALENDAR=FIVEDAY&amp;VAR:SYMBOL=315758&amp;VAR:INDEX=0"}</definedName>
    <definedName name="_596__FDSAUDITLINK__" localSheetId="3" hidden="1">{"fdsup://directions/FAT Viewer?action=UPDATE&amp;creator=factset&amp;DYN_ARGS=TRUE&amp;DOC_NAME=FAT:FQL_AUDITING_CLIENT_TEMPLATE.FAT&amp;display_string=Audit&amp;VAR:KEY=HGBGJENQTQ&amp;VAR:QUERY=RkZfQ0FQRVgoQU5OLC0yLCwsUlAp&amp;WINDOW=FIRST_POPUP&amp;HEIGHT=450&amp;WIDTH=450&amp;START_MAXIMIZED=","FALSE&amp;VAR:CALENDAR=FIVEDAY&amp;VAR:SYMBOL=315758&amp;VAR:INDEX=0"}</definedName>
    <definedName name="_596__FDSAUDITLINK__" hidden="1">{"fdsup://directions/FAT Viewer?action=UPDATE&amp;creator=factset&amp;DYN_ARGS=TRUE&amp;DOC_NAME=FAT:FQL_AUDITING_CLIENT_TEMPLATE.FAT&amp;display_string=Audit&amp;VAR:KEY=HGBGJENQTQ&amp;VAR:QUERY=RkZfQ0FQRVgoQU5OLC0yLCwsUlAp&amp;WINDOW=FIRST_POPUP&amp;HEIGHT=450&amp;WIDTH=450&amp;START_MAXIMIZED=","FALSE&amp;VAR:CALENDAR=FIVEDAY&amp;VAR:SYMBOL=315758&amp;VAR:INDEX=0"}</definedName>
    <definedName name="_597__FDSAUDITLINK__" localSheetId="11" hidden="1">{"fdsup://Directions/FactSet Auditing Viewer?action=AUDIT_VALUE&amp;DB=129&amp;ID1=74164F10&amp;VALUEID=01001&amp;SDATE=2008&amp;PERIODTYPE=ANN_STD&amp;window=popup_no_bar&amp;width=385&amp;height=120&amp;START_MAXIMIZED=FALSE&amp;creator=factset&amp;display_string=Audit"}</definedName>
    <definedName name="_597__FDSAUDITLINK__" localSheetId="3" hidden="1">{"fdsup://Directions/FactSet Auditing Viewer?action=AUDIT_VALUE&amp;DB=129&amp;ID1=74164F10&amp;VALUEID=01001&amp;SDATE=2008&amp;PERIODTYPE=ANN_STD&amp;window=popup_no_bar&amp;width=385&amp;height=120&amp;START_MAXIMIZED=FALSE&amp;creator=factset&amp;display_string=Audit"}</definedName>
    <definedName name="_597__FDSAUDITLINK__" hidden="1">{"fdsup://Directions/FactSet Auditing Viewer?action=AUDIT_VALUE&amp;DB=129&amp;ID1=74164F10&amp;VALUEID=01001&amp;SDATE=2008&amp;PERIODTYPE=ANN_STD&amp;window=popup_no_bar&amp;width=385&amp;height=120&amp;START_MAXIMIZED=FALSE&amp;creator=factset&amp;display_string=Audit"}</definedName>
    <definedName name="_598__FDSAUDITLINK__" localSheetId="11" hidden="1">{"fdsup://Directions/FactSet Auditing Viewer?action=AUDIT_VALUE&amp;DB=129&amp;ID1=74164F10&amp;VALUEID=01001&amp;SDATE=2009&amp;PERIODTYPE=ANN_STD&amp;window=popup_no_bar&amp;width=385&amp;height=120&amp;START_MAXIMIZED=FALSE&amp;creator=factset&amp;display_string=Audit"}</definedName>
    <definedName name="_598__FDSAUDITLINK__" localSheetId="3" hidden="1">{"fdsup://Directions/FactSet Auditing Viewer?action=AUDIT_VALUE&amp;DB=129&amp;ID1=74164F10&amp;VALUEID=01001&amp;SDATE=2009&amp;PERIODTYPE=ANN_STD&amp;window=popup_no_bar&amp;width=385&amp;height=120&amp;START_MAXIMIZED=FALSE&amp;creator=factset&amp;display_string=Audit"}</definedName>
    <definedName name="_598__FDSAUDITLINK__" hidden="1">{"fdsup://Directions/FactSet Auditing Viewer?action=AUDIT_VALUE&amp;DB=129&amp;ID1=74164F10&amp;VALUEID=01001&amp;SDATE=2009&amp;PERIODTYPE=ANN_STD&amp;window=popup_no_bar&amp;width=385&amp;height=120&amp;START_MAXIMIZED=FALSE&amp;creator=factset&amp;display_string=Audit"}</definedName>
    <definedName name="_599__FDSAUDITLINK__" localSheetId="11" hidden="1">{"fdsup://directions/FAT Viewer?action=UPDATE&amp;creator=factset&amp;DYN_ARGS=TRUE&amp;DOC_NAME=FAT:FQL_AUDITING_CLIENT_TEMPLATE.FAT&amp;display_string=Audit&amp;VAR:KEY=MDWHUFCHOV&amp;VAR:QUERY=RkZfRUJJVERBKEFOTiwtMiwsLFJQKQ==&amp;WINDOW=FIRST_POPUP&amp;HEIGHT=450&amp;WIDTH=450&amp;START_MAXIMI","ZED=FALSE&amp;VAR:CALENDAR=FIVEDAY&amp;VAR:SYMBOL=PRIM&amp;VAR:INDEX=0"}</definedName>
    <definedName name="_599__FDSAUDITLINK__" localSheetId="3" hidden="1">{"fdsup://directions/FAT Viewer?action=UPDATE&amp;creator=factset&amp;DYN_ARGS=TRUE&amp;DOC_NAME=FAT:FQL_AUDITING_CLIENT_TEMPLATE.FAT&amp;display_string=Audit&amp;VAR:KEY=MDWHUFCHOV&amp;VAR:QUERY=RkZfRUJJVERBKEFOTiwtMiwsLFJQKQ==&amp;WINDOW=FIRST_POPUP&amp;HEIGHT=450&amp;WIDTH=450&amp;START_MAXIMI","ZED=FALSE&amp;VAR:CALENDAR=FIVEDAY&amp;VAR:SYMBOL=PRIM&amp;VAR:INDEX=0"}</definedName>
    <definedName name="_599__FDSAUDITLINK__" hidden="1">{"fdsup://directions/FAT Viewer?action=UPDATE&amp;creator=factset&amp;DYN_ARGS=TRUE&amp;DOC_NAME=FAT:FQL_AUDITING_CLIENT_TEMPLATE.FAT&amp;display_string=Audit&amp;VAR:KEY=MDWHUFCHOV&amp;VAR:QUERY=RkZfRUJJVERBKEFOTiwtMiwsLFJQKQ==&amp;WINDOW=FIRST_POPUP&amp;HEIGHT=450&amp;WIDTH=450&amp;START_MAXIMI","ZED=FALSE&amp;VAR:CALENDAR=FIVEDAY&amp;VAR:SYMBOL=PRIM&amp;VAR:INDEX=0"}</definedName>
    <definedName name="_6__123Graph_BCHART_3" hidden="1">#REF!</definedName>
    <definedName name="_6__123Graph_ECHART_3" hidden="1">#REF!</definedName>
    <definedName name="_6__FDSAUDITLINK__" localSheetId="11" hidden="1">{"fdsup://directions/FAT Viewer?action=UPDATE&amp;creator=factset&amp;DYN_ARGS=TRUE&amp;DOC_NAME=FAT:FQL_AUDITING_CLIENT_TEMPLATE.FAT&amp;display_string=Audit&amp;VAR:KEY=LERSRYLWJA&amp;VAR:QUERY=RkZfRUJJVERBKEFOTiwtMywsLFJQKQ==&amp;WINDOW=FIRST_POPUP&amp;HEIGHT=450&amp;WIDTH=450&amp;START_MAXIMI","ZED=FALSE&amp;VAR:CALENDAR=FIVEDAY&amp;VAR:SYMBOL=B29633&amp;VAR:INDEX=0"}</definedName>
    <definedName name="_6__FDSAUDITLINK__" localSheetId="3" hidden="1">{"fdsup://directions/FAT Viewer?action=UPDATE&amp;creator=factset&amp;DYN_ARGS=TRUE&amp;DOC_NAME=FAT:FQL_AUDITING_CLIENT_TEMPLATE.FAT&amp;display_string=Audit&amp;VAR:KEY=LERSRYLWJA&amp;VAR:QUERY=RkZfRUJJVERBKEFOTiwtMywsLFJQKQ==&amp;WINDOW=FIRST_POPUP&amp;HEIGHT=450&amp;WIDTH=450&amp;START_MAXIMI","ZED=FALSE&amp;VAR:CALENDAR=FIVEDAY&amp;VAR:SYMBOL=B29633&amp;VAR:INDEX=0"}</definedName>
    <definedName name="_6__FDSAUDITLINK__" hidden="1">{"fdsup://directions/FAT Viewer?action=UPDATE&amp;creator=factset&amp;DYN_ARGS=TRUE&amp;DOC_NAME=FAT:FQL_AUDITING_CLIENT_TEMPLATE.FAT&amp;display_string=Audit&amp;VAR:KEY=LERSRYLWJA&amp;VAR:QUERY=RkZfRUJJVERBKEFOTiwtMywsLFJQKQ==&amp;WINDOW=FIRST_POPUP&amp;HEIGHT=450&amp;WIDTH=450&amp;START_MAXIMI","ZED=FALSE&amp;VAR:CALENDAR=FIVEDAY&amp;VAR:SYMBOL=B29633&amp;VAR:INDEX=0"}</definedName>
    <definedName name="_60__FDSAUDITLINK__" localSheetId="11" hidden="1">{"fdsup://directions/FAT Viewer?action=UPDATE&amp;creator=factset&amp;DYN_ARGS=TRUE&amp;DOC_NAME=FAT:FQL_AUDITING_CLIENT_TEMPLATE.FAT&amp;display_string=Audit&amp;VAR:KEY=JAVCPYVCDW&amp;VAR:QUERY=RkZfRUJJVERBKEFOTiwtMiwsLFJQKQ==&amp;WINDOW=FIRST_POPUP&amp;HEIGHT=450&amp;WIDTH=450&amp;START_MAXIMI","ZED=FALSE&amp;VAR:CALENDAR=FIVEDAY&amp;VAR:SYMBOL=B15CDJ&amp;VAR:INDEX=0"}</definedName>
    <definedName name="_60__FDSAUDITLINK__" localSheetId="3" hidden="1">{"fdsup://directions/FAT Viewer?action=UPDATE&amp;creator=factset&amp;DYN_ARGS=TRUE&amp;DOC_NAME=FAT:FQL_AUDITING_CLIENT_TEMPLATE.FAT&amp;display_string=Audit&amp;VAR:KEY=JAVCPYVCDW&amp;VAR:QUERY=RkZfRUJJVERBKEFOTiwtMiwsLFJQKQ==&amp;WINDOW=FIRST_POPUP&amp;HEIGHT=450&amp;WIDTH=450&amp;START_MAXIMI","ZED=FALSE&amp;VAR:CALENDAR=FIVEDAY&amp;VAR:SYMBOL=B15CDJ&amp;VAR:INDEX=0"}</definedName>
    <definedName name="_60__FDSAUDITLINK__" hidden="1">{"fdsup://directions/FAT Viewer?action=UPDATE&amp;creator=factset&amp;DYN_ARGS=TRUE&amp;DOC_NAME=FAT:FQL_AUDITING_CLIENT_TEMPLATE.FAT&amp;display_string=Audit&amp;VAR:KEY=JAVCPYVCDW&amp;VAR:QUERY=RkZfRUJJVERBKEFOTiwtMiwsLFJQKQ==&amp;WINDOW=FIRST_POPUP&amp;HEIGHT=450&amp;WIDTH=450&amp;START_MAXIMI","ZED=FALSE&amp;VAR:CALENDAR=FIVEDAY&amp;VAR:SYMBOL=B15CDJ&amp;VAR:INDEX=0"}</definedName>
    <definedName name="_600__FDSAUDITLINK__" localSheetId="11" hidden="1">{"fdsup://directions/FAT Viewer?action=UPDATE&amp;creator=factset&amp;DYN_ARGS=TRUE&amp;DOC_NAME=FAT:FQL_AUDITING_CLIENT_TEMPLATE.FAT&amp;display_string=Audit&amp;VAR:KEY=RMVWVYHSBK&amp;VAR:QUERY=RkZfRUJJVERBKEFOTiwtMSwsLFJQKQ==&amp;WINDOW=FIRST_POPUP&amp;HEIGHT=450&amp;WIDTH=450&amp;START_MAXIMI","ZED=FALSE&amp;VAR:CALENDAR=FIVEDAY&amp;VAR:SYMBOL=PRIM&amp;VAR:INDEX=0"}</definedName>
    <definedName name="_600__FDSAUDITLINK__" localSheetId="3" hidden="1">{"fdsup://directions/FAT Viewer?action=UPDATE&amp;creator=factset&amp;DYN_ARGS=TRUE&amp;DOC_NAME=FAT:FQL_AUDITING_CLIENT_TEMPLATE.FAT&amp;display_string=Audit&amp;VAR:KEY=RMVWVYHSBK&amp;VAR:QUERY=RkZfRUJJVERBKEFOTiwtMSwsLFJQKQ==&amp;WINDOW=FIRST_POPUP&amp;HEIGHT=450&amp;WIDTH=450&amp;START_MAXIMI","ZED=FALSE&amp;VAR:CALENDAR=FIVEDAY&amp;VAR:SYMBOL=PRIM&amp;VAR:INDEX=0"}</definedName>
    <definedName name="_600__FDSAUDITLINK__" hidden="1">{"fdsup://directions/FAT Viewer?action=UPDATE&amp;creator=factset&amp;DYN_ARGS=TRUE&amp;DOC_NAME=FAT:FQL_AUDITING_CLIENT_TEMPLATE.FAT&amp;display_string=Audit&amp;VAR:KEY=RMVWVYHSBK&amp;VAR:QUERY=RkZfRUJJVERBKEFOTiwtMSwsLFJQKQ==&amp;WINDOW=FIRST_POPUP&amp;HEIGHT=450&amp;WIDTH=450&amp;START_MAXIMI","ZED=FALSE&amp;VAR:CALENDAR=FIVEDAY&amp;VAR:SYMBOL=PRIM&amp;VAR:INDEX=0"}</definedName>
    <definedName name="_601__FDSAUDITLINK__" localSheetId="11" hidden="1">{"fdsup://directions/FAT Viewer?action=UPDATE&amp;creator=factset&amp;DYN_ARGS=TRUE&amp;DOC_NAME=FAT:FQL_AUDITING_CLIENT_TEMPLATE.FAT&amp;display_string=Audit&amp;VAR:KEY=UHKPODUPWH&amp;VAR:QUERY=RkZfRUJJVChBTk4sLTIsLCxSUCk=&amp;WINDOW=FIRST_POPUP&amp;HEIGHT=450&amp;WIDTH=450&amp;START_MAXIMIZED=","FALSE&amp;VAR:CALENDAR=FIVEDAY&amp;VAR:SYMBOL=PRIM&amp;VAR:INDEX=0"}</definedName>
    <definedName name="_601__FDSAUDITLINK__" localSheetId="3" hidden="1">{"fdsup://directions/FAT Viewer?action=UPDATE&amp;creator=factset&amp;DYN_ARGS=TRUE&amp;DOC_NAME=FAT:FQL_AUDITING_CLIENT_TEMPLATE.FAT&amp;display_string=Audit&amp;VAR:KEY=UHKPODUPWH&amp;VAR:QUERY=RkZfRUJJVChBTk4sLTIsLCxSUCk=&amp;WINDOW=FIRST_POPUP&amp;HEIGHT=450&amp;WIDTH=450&amp;START_MAXIMIZED=","FALSE&amp;VAR:CALENDAR=FIVEDAY&amp;VAR:SYMBOL=PRIM&amp;VAR:INDEX=0"}</definedName>
    <definedName name="_601__FDSAUDITLINK__" hidden="1">{"fdsup://directions/FAT Viewer?action=UPDATE&amp;creator=factset&amp;DYN_ARGS=TRUE&amp;DOC_NAME=FAT:FQL_AUDITING_CLIENT_TEMPLATE.FAT&amp;display_string=Audit&amp;VAR:KEY=UHKPODUPWH&amp;VAR:QUERY=RkZfRUJJVChBTk4sLTIsLCxSUCk=&amp;WINDOW=FIRST_POPUP&amp;HEIGHT=450&amp;WIDTH=450&amp;START_MAXIMIZED=","FALSE&amp;VAR:CALENDAR=FIVEDAY&amp;VAR:SYMBOL=PRIM&amp;VAR:INDEX=0"}</definedName>
    <definedName name="_602__FDSAUDITLINK__" localSheetId="11" hidden="1">{"fdsup://directions/FAT Viewer?action=UPDATE&amp;creator=factset&amp;DYN_ARGS=TRUE&amp;DOC_NAME=FAT:FQL_AUDITING_CLIENT_TEMPLATE.FAT&amp;display_string=Audit&amp;VAR:KEY=VGPWJMVCPS&amp;VAR:QUERY=RkZfRUJJVChBTk4sLTEsLCxSUCk=&amp;WINDOW=FIRST_POPUP&amp;HEIGHT=450&amp;WIDTH=450&amp;START_MAXIMIZED=","FALSE&amp;VAR:CALENDAR=FIVEDAY&amp;VAR:SYMBOL=PRIM&amp;VAR:INDEX=0"}</definedName>
    <definedName name="_602__FDSAUDITLINK__" localSheetId="3" hidden="1">{"fdsup://directions/FAT Viewer?action=UPDATE&amp;creator=factset&amp;DYN_ARGS=TRUE&amp;DOC_NAME=FAT:FQL_AUDITING_CLIENT_TEMPLATE.FAT&amp;display_string=Audit&amp;VAR:KEY=VGPWJMVCPS&amp;VAR:QUERY=RkZfRUJJVChBTk4sLTEsLCxSUCk=&amp;WINDOW=FIRST_POPUP&amp;HEIGHT=450&amp;WIDTH=450&amp;START_MAXIMIZED=","FALSE&amp;VAR:CALENDAR=FIVEDAY&amp;VAR:SYMBOL=PRIM&amp;VAR:INDEX=0"}</definedName>
    <definedName name="_602__FDSAUDITLINK__" hidden="1">{"fdsup://directions/FAT Viewer?action=UPDATE&amp;creator=factset&amp;DYN_ARGS=TRUE&amp;DOC_NAME=FAT:FQL_AUDITING_CLIENT_TEMPLATE.FAT&amp;display_string=Audit&amp;VAR:KEY=VGPWJMVCPS&amp;VAR:QUERY=RkZfRUJJVChBTk4sLTEsLCxSUCk=&amp;WINDOW=FIRST_POPUP&amp;HEIGHT=450&amp;WIDTH=450&amp;START_MAXIMIZED=","FALSE&amp;VAR:CALENDAR=FIVEDAY&amp;VAR:SYMBOL=PRIM&amp;VAR:INDEX=0"}</definedName>
    <definedName name="_603__FDSAUDITLINK__" localSheetId="11" hidden="1">{"fdsup://directions/FAT Viewer?action=UPDATE&amp;creator=factset&amp;DYN_ARGS=TRUE&amp;DOC_NAME=FAT:FQL_AUDITING_CLIENT_TEMPLATE.FAT&amp;display_string=Audit&amp;VAR:KEY=WDCBKNWDAH&amp;VAR:QUERY=RkZfTkVUX0lOQyhBTk4sLTIsLCxSUCk=&amp;WINDOW=FIRST_POPUP&amp;HEIGHT=450&amp;WIDTH=450&amp;START_MAXIMI","ZED=FALSE&amp;VAR:CALENDAR=FIVEDAY&amp;VAR:SYMBOL=PRIM&amp;VAR:INDEX=0"}</definedName>
    <definedName name="_603__FDSAUDITLINK__" localSheetId="3" hidden="1">{"fdsup://directions/FAT Viewer?action=UPDATE&amp;creator=factset&amp;DYN_ARGS=TRUE&amp;DOC_NAME=FAT:FQL_AUDITING_CLIENT_TEMPLATE.FAT&amp;display_string=Audit&amp;VAR:KEY=WDCBKNWDAH&amp;VAR:QUERY=RkZfTkVUX0lOQyhBTk4sLTIsLCxSUCk=&amp;WINDOW=FIRST_POPUP&amp;HEIGHT=450&amp;WIDTH=450&amp;START_MAXIMI","ZED=FALSE&amp;VAR:CALENDAR=FIVEDAY&amp;VAR:SYMBOL=PRIM&amp;VAR:INDEX=0"}</definedName>
    <definedName name="_603__FDSAUDITLINK__" hidden="1">{"fdsup://directions/FAT Viewer?action=UPDATE&amp;creator=factset&amp;DYN_ARGS=TRUE&amp;DOC_NAME=FAT:FQL_AUDITING_CLIENT_TEMPLATE.FAT&amp;display_string=Audit&amp;VAR:KEY=WDCBKNWDAH&amp;VAR:QUERY=RkZfTkVUX0lOQyhBTk4sLTIsLCxSUCk=&amp;WINDOW=FIRST_POPUP&amp;HEIGHT=450&amp;WIDTH=450&amp;START_MAXIMI","ZED=FALSE&amp;VAR:CALENDAR=FIVEDAY&amp;VAR:SYMBOL=PRIM&amp;VAR:INDEX=0"}</definedName>
    <definedName name="_604__FDSAUDITLINK__" localSheetId="11" hidden="1">{"fdsup://directions/FAT Viewer?action=UPDATE&amp;creator=factset&amp;DYN_ARGS=TRUE&amp;DOC_NAME=FAT:FQL_AUDITING_CLIENT_TEMPLATE.FAT&amp;display_string=Audit&amp;VAR:KEY=PIXYDYRENQ&amp;VAR:QUERY=RkZfTkVUX0lOQyhBTk4sLTEsLCxSUCk=&amp;WINDOW=FIRST_POPUP&amp;HEIGHT=450&amp;WIDTH=450&amp;START_MAXIMI","ZED=FALSE&amp;VAR:CALENDAR=FIVEDAY&amp;VAR:SYMBOL=PRIM&amp;VAR:INDEX=0"}</definedName>
    <definedName name="_604__FDSAUDITLINK__" localSheetId="3" hidden="1">{"fdsup://directions/FAT Viewer?action=UPDATE&amp;creator=factset&amp;DYN_ARGS=TRUE&amp;DOC_NAME=FAT:FQL_AUDITING_CLIENT_TEMPLATE.FAT&amp;display_string=Audit&amp;VAR:KEY=PIXYDYRENQ&amp;VAR:QUERY=RkZfTkVUX0lOQyhBTk4sLTEsLCxSUCk=&amp;WINDOW=FIRST_POPUP&amp;HEIGHT=450&amp;WIDTH=450&amp;START_MAXIMI","ZED=FALSE&amp;VAR:CALENDAR=FIVEDAY&amp;VAR:SYMBOL=PRIM&amp;VAR:INDEX=0"}</definedName>
    <definedName name="_604__FDSAUDITLINK__" hidden="1">{"fdsup://directions/FAT Viewer?action=UPDATE&amp;creator=factset&amp;DYN_ARGS=TRUE&amp;DOC_NAME=FAT:FQL_AUDITING_CLIENT_TEMPLATE.FAT&amp;display_string=Audit&amp;VAR:KEY=PIXYDYRENQ&amp;VAR:QUERY=RkZfTkVUX0lOQyhBTk4sLTEsLCxSUCk=&amp;WINDOW=FIRST_POPUP&amp;HEIGHT=450&amp;WIDTH=450&amp;START_MAXIMI","ZED=FALSE&amp;VAR:CALENDAR=FIVEDAY&amp;VAR:SYMBOL=PRIM&amp;VAR:INDEX=0"}</definedName>
    <definedName name="_605__FDSAUDITLINK__" localSheetId="11" hidden="1">{"fdsup://Directions/FactSet Auditing Viewer?action=AUDIT_VALUE&amp;DB=129&amp;ID1=90110910&amp;VALUEID=01001&amp;SDATE=2008&amp;PERIODTYPE=ANN_STD&amp;window=popup_no_bar&amp;width=385&amp;height=120&amp;START_MAXIMIZED=FALSE&amp;creator=factset&amp;display_string=Audit"}</definedName>
    <definedName name="_605__FDSAUDITLINK__" localSheetId="3" hidden="1">{"fdsup://Directions/FactSet Auditing Viewer?action=AUDIT_VALUE&amp;DB=129&amp;ID1=90110910&amp;VALUEID=01001&amp;SDATE=2008&amp;PERIODTYPE=ANN_STD&amp;window=popup_no_bar&amp;width=385&amp;height=120&amp;START_MAXIMIZED=FALSE&amp;creator=factset&amp;display_string=Audit"}</definedName>
    <definedName name="_605__FDSAUDITLINK__" hidden="1">{"fdsup://Directions/FactSet Auditing Viewer?action=AUDIT_VALUE&amp;DB=129&amp;ID1=90110910&amp;VALUEID=01001&amp;SDATE=2008&amp;PERIODTYPE=ANN_STD&amp;window=popup_no_bar&amp;width=385&amp;height=120&amp;START_MAXIMIZED=FALSE&amp;creator=factset&amp;display_string=Audit"}</definedName>
    <definedName name="_606__FDSAUDITLINK__" localSheetId="11" hidden="1">{"fdsup://Directions/FactSet Auditing Viewer?action=AUDIT_VALUE&amp;DB=129&amp;ID1=90110910&amp;VALUEID=01001&amp;SDATE=2009&amp;PERIODTYPE=ANN_STD&amp;window=popup_no_bar&amp;width=385&amp;height=120&amp;START_MAXIMIZED=FALSE&amp;creator=factset&amp;display_string=Audit"}</definedName>
    <definedName name="_606__FDSAUDITLINK__" localSheetId="3" hidden="1">{"fdsup://Directions/FactSet Auditing Viewer?action=AUDIT_VALUE&amp;DB=129&amp;ID1=90110910&amp;VALUEID=01001&amp;SDATE=2009&amp;PERIODTYPE=ANN_STD&amp;window=popup_no_bar&amp;width=385&amp;height=120&amp;START_MAXIMIZED=FALSE&amp;creator=factset&amp;display_string=Audit"}</definedName>
    <definedName name="_606__FDSAUDITLINK__" hidden="1">{"fdsup://Directions/FactSet Auditing Viewer?action=AUDIT_VALUE&amp;DB=129&amp;ID1=90110910&amp;VALUEID=01001&amp;SDATE=2009&amp;PERIODTYPE=ANN_STD&amp;window=popup_no_bar&amp;width=385&amp;height=120&amp;START_MAXIMIZED=FALSE&amp;creator=factset&amp;display_string=Audit"}</definedName>
    <definedName name="_607__FDSAUDITLINK__" localSheetId="11" hidden="1">{"fdsup://directions/FAT Viewer?action=UPDATE&amp;creator=factset&amp;DYN_ARGS=TRUE&amp;DOC_NAME=FAT:FQL_AUDITING_CLIENT_TEMPLATE.FAT&amp;display_string=Audit&amp;VAR:KEY=FAPMBGRSDG&amp;VAR:QUERY=RkZfRUJJVERBKEFOTiwtMiwsLFJQKQ==&amp;WINDOW=FIRST_POPUP&amp;HEIGHT=450&amp;WIDTH=450&amp;START_MAXIMI","ZED=FALSE&amp;VAR:CALENDAR=FIVEDAY&amp;VAR:SYMBOL=90110910&amp;VAR:INDEX=0"}</definedName>
    <definedName name="_607__FDSAUDITLINK__" localSheetId="3" hidden="1">{"fdsup://directions/FAT Viewer?action=UPDATE&amp;creator=factset&amp;DYN_ARGS=TRUE&amp;DOC_NAME=FAT:FQL_AUDITING_CLIENT_TEMPLATE.FAT&amp;display_string=Audit&amp;VAR:KEY=FAPMBGRSDG&amp;VAR:QUERY=RkZfRUJJVERBKEFOTiwtMiwsLFJQKQ==&amp;WINDOW=FIRST_POPUP&amp;HEIGHT=450&amp;WIDTH=450&amp;START_MAXIMI","ZED=FALSE&amp;VAR:CALENDAR=FIVEDAY&amp;VAR:SYMBOL=90110910&amp;VAR:INDEX=0"}</definedName>
    <definedName name="_607__FDSAUDITLINK__" hidden="1">{"fdsup://directions/FAT Viewer?action=UPDATE&amp;creator=factset&amp;DYN_ARGS=TRUE&amp;DOC_NAME=FAT:FQL_AUDITING_CLIENT_TEMPLATE.FAT&amp;display_string=Audit&amp;VAR:KEY=FAPMBGRSDG&amp;VAR:QUERY=RkZfRUJJVERBKEFOTiwtMiwsLFJQKQ==&amp;WINDOW=FIRST_POPUP&amp;HEIGHT=450&amp;WIDTH=450&amp;START_MAXIMI","ZED=FALSE&amp;VAR:CALENDAR=FIVEDAY&amp;VAR:SYMBOL=90110910&amp;VAR:INDEX=0"}</definedName>
    <definedName name="_608__FDSAUDITLINK__" localSheetId="11" hidden="1">{"fdsup://directions/FAT Viewer?action=UPDATE&amp;creator=factset&amp;DYN_ARGS=TRUE&amp;DOC_NAME=FAT:FQL_AUDITING_CLIENT_TEMPLATE.FAT&amp;display_string=Audit&amp;VAR:KEY=DEROLKDKVM&amp;VAR:QUERY=RkZfRUJJVERBKEFOTiwtMSwsLFJQKQ==&amp;WINDOW=FIRST_POPUP&amp;HEIGHT=450&amp;WIDTH=450&amp;START_MAXIMI","ZED=FALSE&amp;VAR:CALENDAR=FIVEDAY&amp;VAR:SYMBOL=90110910&amp;VAR:INDEX=0"}</definedName>
    <definedName name="_608__FDSAUDITLINK__" localSheetId="3" hidden="1">{"fdsup://directions/FAT Viewer?action=UPDATE&amp;creator=factset&amp;DYN_ARGS=TRUE&amp;DOC_NAME=FAT:FQL_AUDITING_CLIENT_TEMPLATE.FAT&amp;display_string=Audit&amp;VAR:KEY=DEROLKDKVM&amp;VAR:QUERY=RkZfRUJJVERBKEFOTiwtMSwsLFJQKQ==&amp;WINDOW=FIRST_POPUP&amp;HEIGHT=450&amp;WIDTH=450&amp;START_MAXIMI","ZED=FALSE&amp;VAR:CALENDAR=FIVEDAY&amp;VAR:SYMBOL=90110910&amp;VAR:INDEX=0"}</definedName>
    <definedName name="_608__FDSAUDITLINK__" hidden="1">{"fdsup://directions/FAT Viewer?action=UPDATE&amp;creator=factset&amp;DYN_ARGS=TRUE&amp;DOC_NAME=FAT:FQL_AUDITING_CLIENT_TEMPLATE.FAT&amp;display_string=Audit&amp;VAR:KEY=DEROLKDKVM&amp;VAR:QUERY=RkZfRUJJVERBKEFOTiwtMSwsLFJQKQ==&amp;WINDOW=FIRST_POPUP&amp;HEIGHT=450&amp;WIDTH=450&amp;START_MAXIMI","ZED=FALSE&amp;VAR:CALENDAR=FIVEDAY&amp;VAR:SYMBOL=90110910&amp;VAR:INDEX=0"}</definedName>
    <definedName name="_609__FDSAUDITLINK__" localSheetId="11" hidden="1">{"fdsup://directions/FAT Viewer?action=UPDATE&amp;creator=factset&amp;DYN_ARGS=TRUE&amp;DOC_NAME=FAT:FQL_AUDITING_CLIENT_TEMPLATE.FAT&amp;display_string=Audit&amp;VAR:KEY=JCBOXCPSLM&amp;VAR:QUERY=RkZfRUJJVChBTk4sLTIsLCxSUCk=&amp;WINDOW=FIRST_POPUP&amp;HEIGHT=450&amp;WIDTH=450&amp;START_MAXIMIZED=","FALSE&amp;VAR:CALENDAR=FIVEDAY&amp;VAR:SYMBOL=90110910&amp;VAR:INDEX=0"}</definedName>
    <definedName name="_609__FDSAUDITLINK__" localSheetId="3" hidden="1">{"fdsup://directions/FAT Viewer?action=UPDATE&amp;creator=factset&amp;DYN_ARGS=TRUE&amp;DOC_NAME=FAT:FQL_AUDITING_CLIENT_TEMPLATE.FAT&amp;display_string=Audit&amp;VAR:KEY=JCBOXCPSLM&amp;VAR:QUERY=RkZfRUJJVChBTk4sLTIsLCxSUCk=&amp;WINDOW=FIRST_POPUP&amp;HEIGHT=450&amp;WIDTH=450&amp;START_MAXIMIZED=","FALSE&amp;VAR:CALENDAR=FIVEDAY&amp;VAR:SYMBOL=90110910&amp;VAR:INDEX=0"}</definedName>
    <definedName name="_609__FDSAUDITLINK__" hidden="1">{"fdsup://directions/FAT Viewer?action=UPDATE&amp;creator=factset&amp;DYN_ARGS=TRUE&amp;DOC_NAME=FAT:FQL_AUDITING_CLIENT_TEMPLATE.FAT&amp;display_string=Audit&amp;VAR:KEY=JCBOXCPSLM&amp;VAR:QUERY=RkZfRUJJVChBTk4sLTIsLCxSUCk=&amp;WINDOW=FIRST_POPUP&amp;HEIGHT=450&amp;WIDTH=450&amp;START_MAXIMIZED=","FALSE&amp;VAR:CALENDAR=FIVEDAY&amp;VAR:SYMBOL=90110910&amp;VAR:INDEX=0"}</definedName>
    <definedName name="_610__FDSAUDITLINK__" localSheetId="11" hidden="1">{"fdsup://directions/FAT Viewer?action=UPDATE&amp;creator=factset&amp;DYN_ARGS=TRUE&amp;DOC_NAME=FAT:FQL_AUDITING_CLIENT_TEMPLATE.FAT&amp;display_string=Audit&amp;VAR:KEY=RYNWTIDCPQ&amp;VAR:QUERY=RkZfRUJJVChBTk4sLTEsLCxSUCk=&amp;WINDOW=FIRST_POPUP&amp;HEIGHT=450&amp;WIDTH=450&amp;START_MAXIMIZED=","FALSE&amp;VAR:CALENDAR=FIVEDAY&amp;VAR:SYMBOL=90110910&amp;VAR:INDEX=0"}</definedName>
    <definedName name="_610__FDSAUDITLINK__" localSheetId="3" hidden="1">{"fdsup://directions/FAT Viewer?action=UPDATE&amp;creator=factset&amp;DYN_ARGS=TRUE&amp;DOC_NAME=FAT:FQL_AUDITING_CLIENT_TEMPLATE.FAT&amp;display_string=Audit&amp;VAR:KEY=RYNWTIDCPQ&amp;VAR:QUERY=RkZfRUJJVChBTk4sLTEsLCxSUCk=&amp;WINDOW=FIRST_POPUP&amp;HEIGHT=450&amp;WIDTH=450&amp;START_MAXIMIZED=","FALSE&amp;VAR:CALENDAR=FIVEDAY&amp;VAR:SYMBOL=90110910&amp;VAR:INDEX=0"}</definedName>
    <definedName name="_610__FDSAUDITLINK__" hidden="1">{"fdsup://directions/FAT Viewer?action=UPDATE&amp;creator=factset&amp;DYN_ARGS=TRUE&amp;DOC_NAME=FAT:FQL_AUDITING_CLIENT_TEMPLATE.FAT&amp;display_string=Audit&amp;VAR:KEY=RYNWTIDCPQ&amp;VAR:QUERY=RkZfRUJJVChBTk4sLTEsLCxSUCk=&amp;WINDOW=FIRST_POPUP&amp;HEIGHT=450&amp;WIDTH=450&amp;START_MAXIMIZED=","FALSE&amp;VAR:CALENDAR=FIVEDAY&amp;VAR:SYMBOL=90110910&amp;VAR:INDEX=0"}</definedName>
    <definedName name="_611__FDSAUDITLINK__" localSheetId="11" hidden="1">{"fdsup://directions/FAT Viewer?action=UPDATE&amp;creator=factset&amp;DYN_ARGS=TRUE&amp;DOC_NAME=FAT:FQL_AUDITING_CLIENT_TEMPLATE.FAT&amp;display_string=Audit&amp;VAR:KEY=NYXINQNAVU&amp;VAR:QUERY=RkZfTkVUX0lOQyhBTk4sLTIsLCxSUCk=&amp;WINDOW=FIRST_POPUP&amp;HEIGHT=450&amp;WIDTH=450&amp;START_MAXIMI","ZED=FALSE&amp;VAR:CALENDAR=FIVEDAY&amp;VAR:SYMBOL=90110910&amp;VAR:INDEX=0"}</definedName>
    <definedName name="_611__FDSAUDITLINK__" localSheetId="3" hidden="1">{"fdsup://directions/FAT Viewer?action=UPDATE&amp;creator=factset&amp;DYN_ARGS=TRUE&amp;DOC_NAME=FAT:FQL_AUDITING_CLIENT_TEMPLATE.FAT&amp;display_string=Audit&amp;VAR:KEY=NYXINQNAVU&amp;VAR:QUERY=RkZfTkVUX0lOQyhBTk4sLTIsLCxSUCk=&amp;WINDOW=FIRST_POPUP&amp;HEIGHT=450&amp;WIDTH=450&amp;START_MAXIMI","ZED=FALSE&amp;VAR:CALENDAR=FIVEDAY&amp;VAR:SYMBOL=90110910&amp;VAR:INDEX=0"}</definedName>
    <definedName name="_611__FDSAUDITLINK__" hidden="1">{"fdsup://directions/FAT Viewer?action=UPDATE&amp;creator=factset&amp;DYN_ARGS=TRUE&amp;DOC_NAME=FAT:FQL_AUDITING_CLIENT_TEMPLATE.FAT&amp;display_string=Audit&amp;VAR:KEY=NYXINQNAVU&amp;VAR:QUERY=RkZfTkVUX0lOQyhBTk4sLTIsLCxSUCk=&amp;WINDOW=FIRST_POPUP&amp;HEIGHT=450&amp;WIDTH=450&amp;START_MAXIMI","ZED=FALSE&amp;VAR:CALENDAR=FIVEDAY&amp;VAR:SYMBOL=90110910&amp;VAR:INDEX=0"}</definedName>
    <definedName name="_612__FDSAUDITLINK__" localSheetId="11" hidden="1">{"fdsup://directions/FAT Viewer?action=UPDATE&amp;creator=factset&amp;DYN_ARGS=TRUE&amp;DOC_NAME=FAT:FQL_AUDITING_CLIENT_TEMPLATE.FAT&amp;display_string=Audit&amp;VAR:KEY=ZMHYDIFAHE&amp;VAR:QUERY=RkZfTkVUX0lOQyhBTk4sLTEsLCxSUCk=&amp;WINDOW=FIRST_POPUP&amp;HEIGHT=450&amp;WIDTH=450&amp;START_MAXIMI","ZED=FALSE&amp;VAR:CALENDAR=FIVEDAY&amp;VAR:SYMBOL=90110910&amp;VAR:INDEX=0"}</definedName>
    <definedName name="_612__FDSAUDITLINK__" localSheetId="3" hidden="1">{"fdsup://directions/FAT Viewer?action=UPDATE&amp;creator=factset&amp;DYN_ARGS=TRUE&amp;DOC_NAME=FAT:FQL_AUDITING_CLIENT_TEMPLATE.FAT&amp;display_string=Audit&amp;VAR:KEY=ZMHYDIFAHE&amp;VAR:QUERY=RkZfTkVUX0lOQyhBTk4sLTEsLCxSUCk=&amp;WINDOW=FIRST_POPUP&amp;HEIGHT=450&amp;WIDTH=450&amp;START_MAXIMI","ZED=FALSE&amp;VAR:CALENDAR=FIVEDAY&amp;VAR:SYMBOL=90110910&amp;VAR:INDEX=0"}</definedName>
    <definedName name="_612__FDSAUDITLINK__" hidden="1">{"fdsup://directions/FAT Viewer?action=UPDATE&amp;creator=factset&amp;DYN_ARGS=TRUE&amp;DOC_NAME=FAT:FQL_AUDITING_CLIENT_TEMPLATE.FAT&amp;display_string=Audit&amp;VAR:KEY=ZMHYDIFAHE&amp;VAR:QUERY=RkZfTkVUX0lOQyhBTk4sLTEsLCxSUCk=&amp;WINDOW=FIRST_POPUP&amp;HEIGHT=450&amp;WIDTH=450&amp;START_MAXIMI","ZED=FALSE&amp;VAR:CALENDAR=FIVEDAY&amp;VAR:SYMBOL=90110910&amp;VAR:INDEX=0"}</definedName>
    <definedName name="_613__FDSAUDITLINK__" localSheetId="11" hidden="1">{"fdsup://directions/FAT Viewer?action=UPDATE&amp;creator=factset&amp;DYN_ARGS=TRUE&amp;DOC_NAME=FAT:FQL_AUDITING_CLIENT_TEMPLATE.FAT&amp;display_string=Audit&amp;VAR:KEY=BQTOLIPGPU&amp;VAR:QUERY=RkZfQ0FQRVgoQU5OLC0yLCwsUlAp&amp;WINDOW=FIRST_POPUP&amp;HEIGHT=450&amp;WIDTH=450&amp;START_MAXIMIZED=","FALSE&amp;VAR:CALENDAR=FIVEDAY&amp;VAR:SYMBOL=90110910&amp;VAR:INDEX=0"}</definedName>
    <definedName name="_613__FDSAUDITLINK__" localSheetId="3" hidden="1">{"fdsup://directions/FAT Viewer?action=UPDATE&amp;creator=factset&amp;DYN_ARGS=TRUE&amp;DOC_NAME=FAT:FQL_AUDITING_CLIENT_TEMPLATE.FAT&amp;display_string=Audit&amp;VAR:KEY=BQTOLIPGPU&amp;VAR:QUERY=RkZfQ0FQRVgoQU5OLC0yLCwsUlAp&amp;WINDOW=FIRST_POPUP&amp;HEIGHT=450&amp;WIDTH=450&amp;START_MAXIMIZED=","FALSE&amp;VAR:CALENDAR=FIVEDAY&amp;VAR:SYMBOL=90110910&amp;VAR:INDEX=0"}</definedName>
    <definedName name="_613__FDSAUDITLINK__" hidden="1">{"fdsup://directions/FAT Viewer?action=UPDATE&amp;creator=factset&amp;DYN_ARGS=TRUE&amp;DOC_NAME=FAT:FQL_AUDITING_CLIENT_TEMPLATE.FAT&amp;display_string=Audit&amp;VAR:KEY=BQTOLIPGPU&amp;VAR:QUERY=RkZfQ0FQRVgoQU5OLC0yLCwsUlAp&amp;WINDOW=FIRST_POPUP&amp;HEIGHT=450&amp;WIDTH=450&amp;START_MAXIMIZED=","FALSE&amp;VAR:CALENDAR=FIVEDAY&amp;VAR:SYMBOL=90110910&amp;VAR:INDEX=0"}</definedName>
    <definedName name="_614__FDSAUDITLINK__" localSheetId="11" hidden="1">{"fdsup://directions/FAT Viewer?action=UPDATE&amp;creator=factset&amp;DYN_ARGS=TRUE&amp;DOC_NAME=FAT:FQL_AUDITING_CLIENT_TEMPLATE.FAT&amp;display_string=Audit&amp;VAR:KEY=PMZIBWBKLU&amp;VAR:QUERY=RkZfQ0FQRVgoQU5OLC0xLCwsUlAp&amp;WINDOW=FIRST_POPUP&amp;HEIGHT=450&amp;WIDTH=450&amp;START_MAXIMIZED=","FALSE&amp;VAR:CALENDAR=FIVEDAY&amp;VAR:SYMBOL=90110910&amp;VAR:INDEX=0"}</definedName>
    <definedName name="_614__FDSAUDITLINK__" localSheetId="3" hidden="1">{"fdsup://directions/FAT Viewer?action=UPDATE&amp;creator=factset&amp;DYN_ARGS=TRUE&amp;DOC_NAME=FAT:FQL_AUDITING_CLIENT_TEMPLATE.FAT&amp;display_string=Audit&amp;VAR:KEY=PMZIBWBKLU&amp;VAR:QUERY=RkZfQ0FQRVgoQU5OLC0xLCwsUlAp&amp;WINDOW=FIRST_POPUP&amp;HEIGHT=450&amp;WIDTH=450&amp;START_MAXIMIZED=","FALSE&amp;VAR:CALENDAR=FIVEDAY&amp;VAR:SYMBOL=90110910&amp;VAR:INDEX=0"}</definedName>
    <definedName name="_614__FDSAUDITLINK__" hidden="1">{"fdsup://directions/FAT Viewer?action=UPDATE&amp;creator=factset&amp;DYN_ARGS=TRUE&amp;DOC_NAME=FAT:FQL_AUDITING_CLIENT_TEMPLATE.FAT&amp;display_string=Audit&amp;VAR:KEY=PMZIBWBKLU&amp;VAR:QUERY=RkZfQ0FQRVgoQU5OLC0xLCwsUlAp&amp;WINDOW=FIRST_POPUP&amp;HEIGHT=450&amp;WIDTH=450&amp;START_MAXIMIZED=","FALSE&amp;VAR:CALENDAR=FIVEDAY&amp;VAR:SYMBOL=90110910&amp;VAR:INDEX=0"}</definedName>
    <definedName name="_615__FDSAUDITLINK__" localSheetId="11" hidden="1">{"fdsup://Directions/FactSet Auditing Viewer?action=AUDIT_VALUE&amp;DB=129&amp;ID1=006080&amp;VALUEID=01001&amp;SDATE=2008&amp;PERIODTYPE=ANN_STD&amp;window=popup_no_bar&amp;width=385&amp;height=120&amp;START_MAXIMIZED=FALSE&amp;creator=factset&amp;display_string=Audit"}</definedName>
    <definedName name="_615__FDSAUDITLINK__" localSheetId="3" hidden="1">{"fdsup://Directions/FactSet Auditing Viewer?action=AUDIT_VALUE&amp;DB=129&amp;ID1=006080&amp;VALUEID=01001&amp;SDATE=2008&amp;PERIODTYPE=ANN_STD&amp;window=popup_no_bar&amp;width=385&amp;height=120&amp;START_MAXIMIZED=FALSE&amp;creator=factset&amp;display_string=Audit"}</definedName>
    <definedName name="_615__FDSAUDITLINK__" hidden="1">{"fdsup://Directions/FactSet Auditing Viewer?action=AUDIT_VALUE&amp;DB=129&amp;ID1=006080&amp;VALUEID=01001&amp;SDATE=2008&amp;PERIODTYPE=ANN_STD&amp;window=popup_no_bar&amp;width=385&amp;height=120&amp;START_MAXIMIZED=FALSE&amp;creator=factset&amp;display_string=Audit"}</definedName>
    <definedName name="_616__FDSAUDITLINK__" localSheetId="11" hidden="1">{"fdsup://Directions/FactSet Auditing Viewer?action=AUDIT_VALUE&amp;DB=129&amp;ID1=006080&amp;VALUEID=01001&amp;SDATE=2009&amp;PERIODTYPE=ANN_STD&amp;window=popup_no_bar&amp;width=385&amp;height=120&amp;START_MAXIMIZED=FALSE&amp;creator=factset&amp;display_string=Audit"}</definedName>
    <definedName name="_616__FDSAUDITLINK__" localSheetId="3" hidden="1">{"fdsup://Directions/FactSet Auditing Viewer?action=AUDIT_VALUE&amp;DB=129&amp;ID1=006080&amp;VALUEID=01001&amp;SDATE=2009&amp;PERIODTYPE=ANN_STD&amp;window=popup_no_bar&amp;width=385&amp;height=120&amp;START_MAXIMIZED=FALSE&amp;creator=factset&amp;display_string=Audit"}</definedName>
    <definedName name="_616__FDSAUDITLINK__" hidden="1">{"fdsup://Directions/FactSet Auditing Viewer?action=AUDIT_VALUE&amp;DB=129&amp;ID1=006080&amp;VALUEID=01001&amp;SDATE=2009&amp;PERIODTYPE=ANN_STD&amp;window=popup_no_bar&amp;width=385&amp;height=120&amp;START_MAXIMIZED=FALSE&amp;creator=factset&amp;display_string=Audit"}</definedName>
    <definedName name="_617__FDSAUDITLINK__" localSheetId="11" hidden="1">{"fdsup://directions/FAT Viewer?action=UPDATE&amp;creator=factset&amp;DYN_ARGS=TRUE&amp;DOC_NAME=FAT:FQL_AUDITING_CLIENT_TEMPLATE.FAT&amp;display_string=Audit&amp;VAR:KEY=RGNMTORKLW&amp;VAR:QUERY=RkZfRUJJVERBKEFOTiwtMSwsLFJQKQ==&amp;WINDOW=FIRST_POPUP&amp;HEIGHT=450&amp;WIDTH=450&amp;START_MAXIMI","ZED=FALSE&amp;VAR:CALENDAR=FIVEDAY&amp;VAR:SYMBOL=006080&amp;VAR:INDEX=0"}</definedName>
    <definedName name="_617__FDSAUDITLINK__" localSheetId="3" hidden="1">{"fdsup://directions/FAT Viewer?action=UPDATE&amp;creator=factset&amp;DYN_ARGS=TRUE&amp;DOC_NAME=FAT:FQL_AUDITING_CLIENT_TEMPLATE.FAT&amp;display_string=Audit&amp;VAR:KEY=RGNMTORKLW&amp;VAR:QUERY=RkZfRUJJVERBKEFOTiwtMSwsLFJQKQ==&amp;WINDOW=FIRST_POPUP&amp;HEIGHT=450&amp;WIDTH=450&amp;START_MAXIMI","ZED=FALSE&amp;VAR:CALENDAR=FIVEDAY&amp;VAR:SYMBOL=006080&amp;VAR:INDEX=0"}</definedName>
    <definedName name="_617__FDSAUDITLINK__" hidden="1">{"fdsup://directions/FAT Viewer?action=UPDATE&amp;creator=factset&amp;DYN_ARGS=TRUE&amp;DOC_NAME=FAT:FQL_AUDITING_CLIENT_TEMPLATE.FAT&amp;display_string=Audit&amp;VAR:KEY=RGNMTORKLW&amp;VAR:QUERY=RkZfRUJJVERBKEFOTiwtMSwsLFJQKQ==&amp;WINDOW=FIRST_POPUP&amp;HEIGHT=450&amp;WIDTH=450&amp;START_MAXIMI","ZED=FALSE&amp;VAR:CALENDAR=FIVEDAY&amp;VAR:SYMBOL=006080&amp;VAR:INDEX=0"}</definedName>
    <definedName name="_618__FDSAUDITLINK__" localSheetId="11" hidden="1">{"fdsup://directions/FAT Viewer?action=UPDATE&amp;creator=factset&amp;DYN_ARGS=TRUE&amp;DOC_NAME=FAT:FQL_AUDITING_CLIENT_TEMPLATE.FAT&amp;display_string=Audit&amp;VAR:KEY=ZERKTQXIVU&amp;VAR:QUERY=RkZfRUJJVERBKEFOTiwwLCwsUlAp&amp;WINDOW=FIRST_POPUP&amp;HEIGHT=450&amp;WIDTH=450&amp;START_MAXIMIZED=","FALSE&amp;VAR:CALENDAR=FIVEDAY&amp;VAR:SYMBOL=006080&amp;VAR:INDEX=0"}</definedName>
    <definedName name="_618__FDSAUDITLINK__" localSheetId="3" hidden="1">{"fdsup://directions/FAT Viewer?action=UPDATE&amp;creator=factset&amp;DYN_ARGS=TRUE&amp;DOC_NAME=FAT:FQL_AUDITING_CLIENT_TEMPLATE.FAT&amp;display_string=Audit&amp;VAR:KEY=ZERKTQXIVU&amp;VAR:QUERY=RkZfRUJJVERBKEFOTiwwLCwsUlAp&amp;WINDOW=FIRST_POPUP&amp;HEIGHT=450&amp;WIDTH=450&amp;START_MAXIMIZED=","FALSE&amp;VAR:CALENDAR=FIVEDAY&amp;VAR:SYMBOL=006080&amp;VAR:INDEX=0"}</definedName>
    <definedName name="_618__FDSAUDITLINK__" hidden="1">{"fdsup://directions/FAT Viewer?action=UPDATE&amp;creator=factset&amp;DYN_ARGS=TRUE&amp;DOC_NAME=FAT:FQL_AUDITING_CLIENT_TEMPLATE.FAT&amp;display_string=Audit&amp;VAR:KEY=ZERKTQXIVU&amp;VAR:QUERY=RkZfRUJJVERBKEFOTiwwLCwsUlAp&amp;WINDOW=FIRST_POPUP&amp;HEIGHT=450&amp;WIDTH=450&amp;START_MAXIMIZED=","FALSE&amp;VAR:CALENDAR=FIVEDAY&amp;VAR:SYMBOL=006080&amp;VAR:INDEX=0"}</definedName>
    <definedName name="_619__FDSAUDITLINK__" localSheetId="11" hidden="1">{"fdsup://directions/FAT Viewer?action=UPDATE&amp;creator=factset&amp;DYN_ARGS=TRUE&amp;DOC_NAME=FAT:FQL_AUDITING_CLIENT_TEMPLATE.FAT&amp;display_string=Audit&amp;VAR:KEY=VUNWZMBGJW&amp;VAR:QUERY=RkZfRUJJVChBTk4sLTEsLCxSUCk=&amp;WINDOW=FIRST_POPUP&amp;HEIGHT=450&amp;WIDTH=450&amp;START_MAXIMIZED=","FALSE&amp;VAR:CALENDAR=FIVEDAY&amp;VAR:SYMBOL=006080&amp;VAR:INDEX=0"}</definedName>
    <definedName name="_619__FDSAUDITLINK__" localSheetId="3" hidden="1">{"fdsup://directions/FAT Viewer?action=UPDATE&amp;creator=factset&amp;DYN_ARGS=TRUE&amp;DOC_NAME=FAT:FQL_AUDITING_CLIENT_TEMPLATE.FAT&amp;display_string=Audit&amp;VAR:KEY=VUNWZMBGJW&amp;VAR:QUERY=RkZfRUJJVChBTk4sLTEsLCxSUCk=&amp;WINDOW=FIRST_POPUP&amp;HEIGHT=450&amp;WIDTH=450&amp;START_MAXIMIZED=","FALSE&amp;VAR:CALENDAR=FIVEDAY&amp;VAR:SYMBOL=006080&amp;VAR:INDEX=0"}</definedName>
    <definedName name="_619__FDSAUDITLINK__" hidden="1">{"fdsup://directions/FAT Viewer?action=UPDATE&amp;creator=factset&amp;DYN_ARGS=TRUE&amp;DOC_NAME=FAT:FQL_AUDITING_CLIENT_TEMPLATE.FAT&amp;display_string=Audit&amp;VAR:KEY=VUNWZMBGJW&amp;VAR:QUERY=RkZfRUJJVChBTk4sLTEsLCxSUCk=&amp;WINDOW=FIRST_POPUP&amp;HEIGHT=450&amp;WIDTH=450&amp;START_MAXIMIZED=","FALSE&amp;VAR:CALENDAR=FIVEDAY&amp;VAR:SYMBOL=006080&amp;VAR:INDEX=0"}</definedName>
    <definedName name="_62__FDSAUDITLINK__" localSheetId="11" hidden="1">{"fdsup://Directions/FactSet Auditing Viewer?action=AUDIT_VALUE&amp;DB=129&amp;ID1=B15CDJ&amp;VALUEID=01001&amp;SDATE=2010&amp;PERIODTYPE=ANN_STD&amp;SCFT=3&amp;window=popup_no_bar&amp;width=385&amp;height=120&amp;START_MAXIMIZED=FALSE&amp;creator=factset&amp;display_string=Audit"}</definedName>
    <definedName name="_62__FDSAUDITLINK__" localSheetId="3" hidden="1">{"fdsup://Directions/FactSet Auditing Viewer?action=AUDIT_VALUE&amp;DB=129&amp;ID1=B15CDJ&amp;VALUEID=01001&amp;SDATE=2010&amp;PERIODTYPE=ANN_STD&amp;SCFT=3&amp;window=popup_no_bar&amp;width=385&amp;height=120&amp;START_MAXIMIZED=FALSE&amp;creator=factset&amp;display_string=Audit"}</definedName>
    <definedName name="_62__FDSAUDITLINK__" hidden="1">{"fdsup://Directions/FactSet Auditing Viewer?action=AUDIT_VALUE&amp;DB=129&amp;ID1=B15CDJ&amp;VALUEID=01001&amp;SDATE=2010&amp;PERIODTYPE=ANN_STD&amp;SCFT=3&amp;window=popup_no_bar&amp;width=385&amp;height=120&amp;START_MAXIMIZED=FALSE&amp;creator=factset&amp;display_string=Audit"}</definedName>
    <definedName name="_620__FDSAUDITLINK__" localSheetId="11" hidden="1">{"fdsup://directions/FAT Viewer?action=UPDATE&amp;creator=factset&amp;DYN_ARGS=TRUE&amp;DOC_NAME=FAT:FQL_AUDITING_CLIENT_TEMPLATE.FAT&amp;display_string=Audit&amp;VAR:KEY=LOTYJGJEPI&amp;VAR:QUERY=RkZfRUJJVChBTk4sMCwsLFJQKQ==&amp;WINDOW=FIRST_POPUP&amp;HEIGHT=450&amp;WIDTH=450&amp;START_MAXIMIZED=","FALSE&amp;VAR:CALENDAR=FIVEDAY&amp;VAR:SYMBOL=006080&amp;VAR:INDEX=0"}</definedName>
    <definedName name="_620__FDSAUDITLINK__" localSheetId="3" hidden="1">{"fdsup://directions/FAT Viewer?action=UPDATE&amp;creator=factset&amp;DYN_ARGS=TRUE&amp;DOC_NAME=FAT:FQL_AUDITING_CLIENT_TEMPLATE.FAT&amp;display_string=Audit&amp;VAR:KEY=LOTYJGJEPI&amp;VAR:QUERY=RkZfRUJJVChBTk4sMCwsLFJQKQ==&amp;WINDOW=FIRST_POPUP&amp;HEIGHT=450&amp;WIDTH=450&amp;START_MAXIMIZED=","FALSE&amp;VAR:CALENDAR=FIVEDAY&amp;VAR:SYMBOL=006080&amp;VAR:INDEX=0"}</definedName>
    <definedName name="_620__FDSAUDITLINK__" hidden="1">{"fdsup://directions/FAT Viewer?action=UPDATE&amp;creator=factset&amp;DYN_ARGS=TRUE&amp;DOC_NAME=FAT:FQL_AUDITING_CLIENT_TEMPLATE.FAT&amp;display_string=Audit&amp;VAR:KEY=LOTYJGJEPI&amp;VAR:QUERY=RkZfRUJJVChBTk4sMCwsLFJQKQ==&amp;WINDOW=FIRST_POPUP&amp;HEIGHT=450&amp;WIDTH=450&amp;START_MAXIMIZED=","FALSE&amp;VAR:CALENDAR=FIVEDAY&amp;VAR:SYMBOL=006080&amp;VAR:INDEX=0"}</definedName>
    <definedName name="_621__FDSAUDITLINK__" localSheetId="11" hidden="1">{"fdsup://directions/FAT Viewer?action=UPDATE&amp;creator=factset&amp;DYN_ARGS=TRUE&amp;DOC_NAME=FAT:FQL_AUDITING_CLIENT_TEMPLATE.FAT&amp;display_string=Audit&amp;VAR:KEY=JODELYHMZK&amp;VAR:QUERY=RkZfTkVUX0lOQyhBTk4sLTEsLCxSUCk=&amp;WINDOW=FIRST_POPUP&amp;HEIGHT=450&amp;WIDTH=450&amp;START_MAXIMI","ZED=FALSE&amp;VAR:CALENDAR=FIVEDAY&amp;VAR:SYMBOL=006080&amp;VAR:INDEX=0"}</definedName>
    <definedName name="_621__FDSAUDITLINK__" localSheetId="3" hidden="1">{"fdsup://directions/FAT Viewer?action=UPDATE&amp;creator=factset&amp;DYN_ARGS=TRUE&amp;DOC_NAME=FAT:FQL_AUDITING_CLIENT_TEMPLATE.FAT&amp;display_string=Audit&amp;VAR:KEY=JODELYHMZK&amp;VAR:QUERY=RkZfTkVUX0lOQyhBTk4sLTEsLCxSUCk=&amp;WINDOW=FIRST_POPUP&amp;HEIGHT=450&amp;WIDTH=450&amp;START_MAXIMI","ZED=FALSE&amp;VAR:CALENDAR=FIVEDAY&amp;VAR:SYMBOL=006080&amp;VAR:INDEX=0"}</definedName>
    <definedName name="_621__FDSAUDITLINK__" hidden="1">{"fdsup://directions/FAT Viewer?action=UPDATE&amp;creator=factset&amp;DYN_ARGS=TRUE&amp;DOC_NAME=FAT:FQL_AUDITING_CLIENT_TEMPLATE.FAT&amp;display_string=Audit&amp;VAR:KEY=JODELYHMZK&amp;VAR:QUERY=RkZfTkVUX0lOQyhBTk4sLTEsLCxSUCk=&amp;WINDOW=FIRST_POPUP&amp;HEIGHT=450&amp;WIDTH=450&amp;START_MAXIMI","ZED=FALSE&amp;VAR:CALENDAR=FIVEDAY&amp;VAR:SYMBOL=006080&amp;VAR:INDEX=0"}</definedName>
    <definedName name="_622__FDSAUDITLINK__" localSheetId="11" hidden="1">{"fdsup://directions/FAT Viewer?action=UPDATE&amp;creator=factset&amp;DYN_ARGS=TRUE&amp;DOC_NAME=FAT:FQL_AUDITING_CLIENT_TEMPLATE.FAT&amp;display_string=Audit&amp;VAR:KEY=BAFUDQFGRG&amp;VAR:QUERY=RkZfTkVUX0lOQyhBTk4sMCwsLFJQKQ==&amp;WINDOW=FIRST_POPUP&amp;HEIGHT=450&amp;WIDTH=450&amp;START_MAXIMI","ZED=FALSE&amp;VAR:CALENDAR=FIVEDAY&amp;VAR:SYMBOL=006080&amp;VAR:INDEX=0"}</definedName>
    <definedName name="_622__FDSAUDITLINK__" localSheetId="3" hidden="1">{"fdsup://directions/FAT Viewer?action=UPDATE&amp;creator=factset&amp;DYN_ARGS=TRUE&amp;DOC_NAME=FAT:FQL_AUDITING_CLIENT_TEMPLATE.FAT&amp;display_string=Audit&amp;VAR:KEY=BAFUDQFGRG&amp;VAR:QUERY=RkZfTkVUX0lOQyhBTk4sMCwsLFJQKQ==&amp;WINDOW=FIRST_POPUP&amp;HEIGHT=450&amp;WIDTH=450&amp;START_MAXIMI","ZED=FALSE&amp;VAR:CALENDAR=FIVEDAY&amp;VAR:SYMBOL=006080&amp;VAR:INDEX=0"}</definedName>
    <definedName name="_622__FDSAUDITLINK__" hidden="1">{"fdsup://directions/FAT Viewer?action=UPDATE&amp;creator=factset&amp;DYN_ARGS=TRUE&amp;DOC_NAME=FAT:FQL_AUDITING_CLIENT_TEMPLATE.FAT&amp;display_string=Audit&amp;VAR:KEY=BAFUDQFGRG&amp;VAR:QUERY=RkZfTkVUX0lOQyhBTk4sMCwsLFJQKQ==&amp;WINDOW=FIRST_POPUP&amp;HEIGHT=450&amp;WIDTH=450&amp;START_MAXIMI","ZED=FALSE&amp;VAR:CALENDAR=FIVEDAY&amp;VAR:SYMBOL=006080&amp;VAR:INDEX=0"}</definedName>
    <definedName name="_623__FDSAUDITLINK__" localSheetId="11" hidden="1">{"fdsup://directions/FAT Viewer?action=UPDATE&amp;creator=factset&amp;DYN_ARGS=TRUE&amp;DOC_NAME=FAT:FQL_AUDITING_CLIENT_TEMPLATE.FAT&amp;display_string=Audit&amp;VAR:KEY=TWXWRYRMFK&amp;VAR:QUERY=RkZfQ0FQRVgoQU5OLC0xLCwsUlAp&amp;WINDOW=FIRST_POPUP&amp;HEIGHT=450&amp;WIDTH=450&amp;START_MAXIMIZED=","FALSE&amp;VAR:CALENDAR=FIVEDAY&amp;VAR:SYMBOL=006080&amp;VAR:INDEX=0"}</definedName>
    <definedName name="_623__FDSAUDITLINK__" localSheetId="3" hidden="1">{"fdsup://directions/FAT Viewer?action=UPDATE&amp;creator=factset&amp;DYN_ARGS=TRUE&amp;DOC_NAME=FAT:FQL_AUDITING_CLIENT_TEMPLATE.FAT&amp;display_string=Audit&amp;VAR:KEY=TWXWRYRMFK&amp;VAR:QUERY=RkZfQ0FQRVgoQU5OLC0xLCwsUlAp&amp;WINDOW=FIRST_POPUP&amp;HEIGHT=450&amp;WIDTH=450&amp;START_MAXIMIZED=","FALSE&amp;VAR:CALENDAR=FIVEDAY&amp;VAR:SYMBOL=006080&amp;VAR:INDEX=0"}</definedName>
    <definedName name="_623__FDSAUDITLINK__" hidden="1">{"fdsup://directions/FAT Viewer?action=UPDATE&amp;creator=factset&amp;DYN_ARGS=TRUE&amp;DOC_NAME=FAT:FQL_AUDITING_CLIENT_TEMPLATE.FAT&amp;display_string=Audit&amp;VAR:KEY=TWXWRYRMFK&amp;VAR:QUERY=RkZfQ0FQRVgoQU5OLC0xLCwsUlAp&amp;WINDOW=FIRST_POPUP&amp;HEIGHT=450&amp;WIDTH=450&amp;START_MAXIMIZED=","FALSE&amp;VAR:CALENDAR=FIVEDAY&amp;VAR:SYMBOL=006080&amp;VAR:INDEX=0"}</definedName>
    <definedName name="_624__FDSAUDITLINK__" localSheetId="11" hidden="1">{"fdsup://directions/FAT Viewer?action=UPDATE&amp;creator=factset&amp;DYN_ARGS=TRUE&amp;DOC_NAME=FAT:FQL_AUDITING_CLIENT_TEMPLATE.FAT&amp;display_string=Audit&amp;VAR:KEY=XOJCVQXYJI&amp;VAR:QUERY=RkZfQ0FQRVgoQU5OLDAsLCxSUCk=&amp;WINDOW=FIRST_POPUP&amp;HEIGHT=450&amp;WIDTH=450&amp;START_MAXIMIZED=","FALSE&amp;VAR:CALENDAR=FIVEDAY&amp;VAR:SYMBOL=006080&amp;VAR:INDEX=0"}</definedName>
    <definedName name="_624__FDSAUDITLINK__" localSheetId="3" hidden="1">{"fdsup://directions/FAT Viewer?action=UPDATE&amp;creator=factset&amp;DYN_ARGS=TRUE&amp;DOC_NAME=FAT:FQL_AUDITING_CLIENT_TEMPLATE.FAT&amp;display_string=Audit&amp;VAR:KEY=XOJCVQXYJI&amp;VAR:QUERY=RkZfQ0FQRVgoQU5OLDAsLCxSUCk=&amp;WINDOW=FIRST_POPUP&amp;HEIGHT=450&amp;WIDTH=450&amp;START_MAXIMIZED=","FALSE&amp;VAR:CALENDAR=FIVEDAY&amp;VAR:SYMBOL=006080&amp;VAR:INDEX=0"}</definedName>
    <definedName name="_624__FDSAUDITLINK__" hidden="1">{"fdsup://directions/FAT Viewer?action=UPDATE&amp;creator=factset&amp;DYN_ARGS=TRUE&amp;DOC_NAME=FAT:FQL_AUDITING_CLIENT_TEMPLATE.FAT&amp;display_string=Audit&amp;VAR:KEY=XOJCVQXYJI&amp;VAR:QUERY=RkZfQ0FQRVgoQU5OLDAsLCxSUCk=&amp;WINDOW=FIRST_POPUP&amp;HEIGHT=450&amp;WIDTH=450&amp;START_MAXIMIZED=","FALSE&amp;VAR:CALENDAR=FIVEDAY&amp;VAR:SYMBOL=006080&amp;VAR:INDEX=0"}</definedName>
    <definedName name="_625__FDSAUDITLINK__" localSheetId="11" hidden="1">{"fdsup://Directions/FactSet Auditing Viewer?action=AUDIT_VALUE&amp;DB=129&amp;ID1=B07LZ3&amp;VALUEID=01001&amp;SDATE=2008&amp;PERIODTYPE=ANN_STD&amp;window=popup_no_bar&amp;width=385&amp;height=120&amp;START_MAXIMIZED=FALSE&amp;creator=factset&amp;display_string=Audit"}</definedName>
    <definedName name="_625__FDSAUDITLINK__" localSheetId="3" hidden="1">{"fdsup://Directions/FactSet Auditing Viewer?action=AUDIT_VALUE&amp;DB=129&amp;ID1=B07LZ3&amp;VALUEID=01001&amp;SDATE=2008&amp;PERIODTYPE=ANN_STD&amp;window=popup_no_bar&amp;width=385&amp;height=120&amp;START_MAXIMIZED=FALSE&amp;creator=factset&amp;display_string=Audit"}</definedName>
    <definedName name="_625__FDSAUDITLINK__" hidden="1">{"fdsup://Directions/FactSet Auditing Viewer?action=AUDIT_VALUE&amp;DB=129&amp;ID1=B07LZ3&amp;VALUEID=01001&amp;SDATE=2008&amp;PERIODTYPE=ANN_STD&amp;window=popup_no_bar&amp;width=385&amp;height=120&amp;START_MAXIMIZED=FALSE&amp;creator=factset&amp;display_string=Audit"}</definedName>
    <definedName name="_626__FDSAUDITLINK__" localSheetId="11" hidden="1">{"fdsup://Directions/FactSet Auditing Viewer?action=AUDIT_VALUE&amp;DB=129&amp;ID1=B07LZ3&amp;VALUEID=01001&amp;SDATE=2009&amp;PERIODTYPE=ANN_STD&amp;window=popup_no_bar&amp;width=385&amp;height=120&amp;START_MAXIMIZED=FALSE&amp;creator=factset&amp;display_string=Audit"}</definedName>
    <definedName name="_626__FDSAUDITLINK__" localSheetId="3" hidden="1">{"fdsup://Directions/FactSet Auditing Viewer?action=AUDIT_VALUE&amp;DB=129&amp;ID1=B07LZ3&amp;VALUEID=01001&amp;SDATE=2009&amp;PERIODTYPE=ANN_STD&amp;window=popup_no_bar&amp;width=385&amp;height=120&amp;START_MAXIMIZED=FALSE&amp;creator=factset&amp;display_string=Audit"}</definedName>
    <definedName name="_626__FDSAUDITLINK__" hidden="1">{"fdsup://Directions/FactSet Auditing Viewer?action=AUDIT_VALUE&amp;DB=129&amp;ID1=B07LZ3&amp;VALUEID=01001&amp;SDATE=2009&amp;PERIODTYPE=ANN_STD&amp;window=popup_no_bar&amp;width=385&amp;height=120&amp;START_MAXIMIZED=FALSE&amp;creator=factset&amp;display_string=Audit"}</definedName>
    <definedName name="_627__FDSAUDITLINK__" localSheetId="11" hidden="1">{"fdsup://directions/FAT Viewer?action=UPDATE&amp;creator=factset&amp;DYN_ARGS=TRUE&amp;DOC_NAME=FAT:FQL_AUDITING_CLIENT_TEMPLATE.FAT&amp;display_string=Audit&amp;VAR:KEY=TQXUZGNEJY&amp;VAR:QUERY=RkZfRUJJVERBKEFOTiwtMiwsLFJQKQ==&amp;WINDOW=FIRST_POPUP&amp;HEIGHT=450&amp;WIDTH=450&amp;START_MAXIMI","ZED=FALSE&amp;VAR:CALENDAR=FIVEDAY&amp;VAR:SYMBOL=B07LZ3&amp;VAR:INDEX=0"}</definedName>
    <definedName name="_627__FDSAUDITLINK__" localSheetId="3" hidden="1">{"fdsup://directions/FAT Viewer?action=UPDATE&amp;creator=factset&amp;DYN_ARGS=TRUE&amp;DOC_NAME=FAT:FQL_AUDITING_CLIENT_TEMPLATE.FAT&amp;display_string=Audit&amp;VAR:KEY=TQXUZGNEJY&amp;VAR:QUERY=RkZfRUJJVERBKEFOTiwtMiwsLFJQKQ==&amp;WINDOW=FIRST_POPUP&amp;HEIGHT=450&amp;WIDTH=450&amp;START_MAXIMI","ZED=FALSE&amp;VAR:CALENDAR=FIVEDAY&amp;VAR:SYMBOL=B07LZ3&amp;VAR:INDEX=0"}</definedName>
    <definedName name="_627__FDSAUDITLINK__" hidden="1">{"fdsup://directions/FAT Viewer?action=UPDATE&amp;creator=factset&amp;DYN_ARGS=TRUE&amp;DOC_NAME=FAT:FQL_AUDITING_CLIENT_TEMPLATE.FAT&amp;display_string=Audit&amp;VAR:KEY=TQXUZGNEJY&amp;VAR:QUERY=RkZfRUJJVERBKEFOTiwtMiwsLFJQKQ==&amp;WINDOW=FIRST_POPUP&amp;HEIGHT=450&amp;WIDTH=450&amp;START_MAXIMI","ZED=FALSE&amp;VAR:CALENDAR=FIVEDAY&amp;VAR:SYMBOL=B07LZ3&amp;VAR:INDEX=0"}</definedName>
    <definedName name="_628__FDSAUDITLINK__" localSheetId="11" hidden="1">{"fdsup://directions/FAT Viewer?action=UPDATE&amp;creator=factset&amp;DYN_ARGS=TRUE&amp;DOC_NAME=FAT:FQL_AUDITING_CLIENT_TEMPLATE.FAT&amp;display_string=Audit&amp;VAR:KEY=LINKDARYFA&amp;VAR:QUERY=RkZfRUJJVERBKEFOTiwtMSwsLFJQKQ==&amp;WINDOW=FIRST_POPUP&amp;HEIGHT=450&amp;WIDTH=450&amp;START_MAXIMI","ZED=FALSE&amp;VAR:CALENDAR=FIVEDAY&amp;VAR:SYMBOL=B07LZ3&amp;VAR:INDEX=0"}</definedName>
    <definedName name="_628__FDSAUDITLINK__" localSheetId="3" hidden="1">{"fdsup://directions/FAT Viewer?action=UPDATE&amp;creator=factset&amp;DYN_ARGS=TRUE&amp;DOC_NAME=FAT:FQL_AUDITING_CLIENT_TEMPLATE.FAT&amp;display_string=Audit&amp;VAR:KEY=LINKDARYFA&amp;VAR:QUERY=RkZfRUJJVERBKEFOTiwtMSwsLFJQKQ==&amp;WINDOW=FIRST_POPUP&amp;HEIGHT=450&amp;WIDTH=450&amp;START_MAXIMI","ZED=FALSE&amp;VAR:CALENDAR=FIVEDAY&amp;VAR:SYMBOL=B07LZ3&amp;VAR:INDEX=0"}</definedName>
    <definedName name="_628__FDSAUDITLINK__" hidden="1">{"fdsup://directions/FAT Viewer?action=UPDATE&amp;creator=factset&amp;DYN_ARGS=TRUE&amp;DOC_NAME=FAT:FQL_AUDITING_CLIENT_TEMPLATE.FAT&amp;display_string=Audit&amp;VAR:KEY=LINKDARYFA&amp;VAR:QUERY=RkZfRUJJVERBKEFOTiwtMSwsLFJQKQ==&amp;WINDOW=FIRST_POPUP&amp;HEIGHT=450&amp;WIDTH=450&amp;START_MAXIMI","ZED=FALSE&amp;VAR:CALENDAR=FIVEDAY&amp;VAR:SYMBOL=B07LZ3&amp;VAR:INDEX=0"}</definedName>
    <definedName name="_629__FDSAUDITLINK__" localSheetId="11" hidden="1">{"fdsup://directions/FAT Viewer?action=UPDATE&amp;creator=factset&amp;DYN_ARGS=TRUE&amp;DOC_NAME=FAT:FQL_AUDITING_CLIENT_TEMPLATE.FAT&amp;display_string=Audit&amp;VAR:KEY=HMXUFKFSJM&amp;VAR:QUERY=RkZfRUJJVChBTk4sLTIsLCxSUCk=&amp;WINDOW=FIRST_POPUP&amp;HEIGHT=450&amp;WIDTH=450&amp;START_MAXIMIZED=","FALSE&amp;VAR:CALENDAR=FIVEDAY&amp;VAR:SYMBOL=B07LZ3&amp;VAR:INDEX=0"}</definedName>
    <definedName name="_629__FDSAUDITLINK__" localSheetId="3" hidden="1">{"fdsup://directions/FAT Viewer?action=UPDATE&amp;creator=factset&amp;DYN_ARGS=TRUE&amp;DOC_NAME=FAT:FQL_AUDITING_CLIENT_TEMPLATE.FAT&amp;display_string=Audit&amp;VAR:KEY=HMXUFKFSJM&amp;VAR:QUERY=RkZfRUJJVChBTk4sLTIsLCxSUCk=&amp;WINDOW=FIRST_POPUP&amp;HEIGHT=450&amp;WIDTH=450&amp;START_MAXIMIZED=","FALSE&amp;VAR:CALENDAR=FIVEDAY&amp;VAR:SYMBOL=B07LZ3&amp;VAR:INDEX=0"}</definedName>
    <definedName name="_629__FDSAUDITLINK__" hidden="1">{"fdsup://directions/FAT Viewer?action=UPDATE&amp;creator=factset&amp;DYN_ARGS=TRUE&amp;DOC_NAME=FAT:FQL_AUDITING_CLIENT_TEMPLATE.FAT&amp;display_string=Audit&amp;VAR:KEY=HMXUFKFSJM&amp;VAR:QUERY=RkZfRUJJVChBTk4sLTIsLCxSUCk=&amp;WINDOW=FIRST_POPUP&amp;HEIGHT=450&amp;WIDTH=450&amp;START_MAXIMIZED=","FALSE&amp;VAR:CALENDAR=FIVEDAY&amp;VAR:SYMBOL=B07LZ3&amp;VAR:INDEX=0"}</definedName>
    <definedName name="_63__FDSAUDITLINK__" localSheetId="11" hidden="1">{"fdsup://Directions/FactSet Auditing Viewer?action=AUDIT_VALUE&amp;DB=129&amp;ID1=B15CDJ&amp;VALUEID=01001&amp;SDATE=2009&amp;PERIODTYPE=ANN_STD&amp;SCFT=3&amp;window=popup_no_bar&amp;width=385&amp;height=120&amp;START_MAXIMIZED=FALSE&amp;creator=factset&amp;display_string=Audit"}</definedName>
    <definedName name="_63__FDSAUDITLINK__" localSheetId="3" hidden="1">{"fdsup://Directions/FactSet Auditing Viewer?action=AUDIT_VALUE&amp;DB=129&amp;ID1=B15CDJ&amp;VALUEID=01001&amp;SDATE=2009&amp;PERIODTYPE=ANN_STD&amp;SCFT=3&amp;window=popup_no_bar&amp;width=385&amp;height=120&amp;START_MAXIMIZED=FALSE&amp;creator=factset&amp;display_string=Audit"}</definedName>
    <definedName name="_63__FDSAUDITLINK__" hidden="1">{"fdsup://Directions/FactSet Auditing Viewer?action=AUDIT_VALUE&amp;DB=129&amp;ID1=B15CDJ&amp;VALUEID=01001&amp;SDATE=2009&amp;PERIODTYPE=ANN_STD&amp;SCFT=3&amp;window=popup_no_bar&amp;width=385&amp;height=120&amp;START_MAXIMIZED=FALSE&amp;creator=factset&amp;display_string=Audit"}</definedName>
    <definedName name="_630__FDSAUDITLINK__" localSheetId="11" hidden="1">{"fdsup://directions/FAT Viewer?action=UPDATE&amp;creator=factset&amp;DYN_ARGS=TRUE&amp;DOC_NAME=FAT:FQL_AUDITING_CLIENT_TEMPLATE.FAT&amp;display_string=Audit&amp;VAR:KEY=DOJUVAHKZA&amp;VAR:QUERY=RkZfRUJJVChBTk4sLTEsLCxSUCk=&amp;WINDOW=FIRST_POPUP&amp;HEIGHT=450&amp;WIDTH=450&amp;START_MAXIMIZED=","FALSE&amp;VAR:CALENDAR=FIVEDAY&amp;VAR:SYMBOL=B07LZ3&amp;VAR:INDEX=0"}</definedName>
    <definedName name="_630__FDSAUDITLINK__" localSheetId="3" hidden="1">{"fdsup://directions/FAT Viewer?action=UPDATE&amp;creator=factset&amp;DYN_ARGS=TRUE&amp;DOC_NAME=FAT:FQL_AUDITING_CLIENT_TEMPLATE.FAT&amp;display_string=Audit&amp;VAR:KEY=DOJUVAHKZA&amp;VAR:QUERY=RkZfRUJJVChBTk4sLTEsLCxSUCk=&amp;WINDOW=FIRST_POPUP&amp;HEIGHT=450&amp;WIDTH=450&amp;START_MAXIMIZED=","FALSE&amp;VAR:CALENDAR=FIVEDAY&amp;VAR:SYMBOL=B07LZ3&amp;VAR:INDEX=0"}</definedName>
    <definedName name="_630__FDSAUDITLINK__" hidden="1">{"fdsup://directions/FAT Viewer?action=UPDATE&amp;creator=factset&amp;DYN_ARGS=TRUE&amp;DOC_NAME=FAT:FQL_AUDITING_CLIENT_TEMPLATE.FAT&amp;display_string=Audit&amp;VAR:KEY=DOJUVAHKZA&amp;VAR:QUERY=RkZfRUJJVChBTk4sLTEsLCxSUCk=&amp;WINDOW=FIRST_POPUP&amp;HEIGHT=450&amp;WIDTH=450&amp;START_MAXIMIZED=","FALSE&amp;VAR:CALENDAR=FIVEDAY&amp;VAR:SYMBOL=B07LZ3&amp;VAR:INDEX=0"}</definedName>
    <definedName name="_631__FDSAUDITLINK__" localSheetId="11" hidden="1">{"fdsup://directions/FAT Viewer?action=UPDATE&amp;creator=factset&amp;DYN_ARGS=TRUE&amp;DOC_NAME=FAT:FQL_AUDITING_CLIENT_TEMPLATE.FAT&amp;display_string=Audit&amp;VAR:KEY=TEDAVINMFI&amp;VAR:QUERY=RkZfTkVUX0lOQyhBTk4sLTIsLCxSUCk=&amp;WINDOW=FIRST_POPUP&amp;HEIGHT=450&amp;WIDTH=450&amp;START_MAXIMI","ZED=FALSE&amp;VAR:CALENDAR=FIVEDAY&amp;VAR:SYMBOL=B07LZ3&amp;VAR:INDEX=0"}</definedName>
    <definedName name="_631__FDSAUDITLINK__" localSheetId="3" hidden="1">{"fdsup://directions/FAT Viewer?action=UPDATE&amp;creator=factset&amp;DYN_ARGS=TRUE&amp;DOC_NAME=FAT:FQL_AUDITING_CLIENT_TEMPLATE.FAT&amp;display_string=Audit&amp;VAR:KEY=TEDAVINMFI&amp;VAR:QUERY=RkZfTkVUX0lOQyhBTk4sLTIsLCxSUCk=&amp;WINDOW=FIRST_POPUP&amp;HEIGHT=450&amp;WIDTH=450&amp;START_MAXIMI","ZED=FALSE&amp;VAR:CALENDAR=FIVEDAY&amp;VAR:SYMBOL=B07LZ3&amp;VAR:INDEX=0"}</definedName>
    <definedName name="_631__FDSAUDITLINK__" hidden="1">{"fdsup://directions/FAT Viewer?action=UPDATE&amp;creator=factset&amp;DYN_ARGS=TRUE&amp;DOC_NAME=FAT:FQL_AUDITING_CLIENT_TEMPLATE.FAT&amp;display_string=Audit&amp;VAR:KEY=TEDAVINMFI&amp;VAR:QUERY=RkZfTkVUX0lOQyhBTk4sLTIsLCxSUCk=&amp;WINDOW=FIRST_POPUP&amp;HEIGHT=450&amp;WIDTH=450&amp;START_MAXIMI","ZED=FALSE&amp;VAR:CALENDAR=FIVEDAY&amp;VAR:SYMBOL=B07LZ3&amp;VAR:INDEX=0"}</definedName>
    <definedName name="_632__FDSAUDITLINK__" localSheetId="11" hidden="1">{"fdsup://directions/FAT Viewer?action=UPDATE&amp;creator=factset&amp;DYN_ARGS=TRUE&amp;DOC_NAME=FAT:FQL_AUDITING_CLIENT_TEMPLATE.FAT&amp;display_string=Audit&amp;VAR:KEY=NKXATIJIRI&amp;VAR:QUERY=RkZfTkVUX0lOQyhBTk4sLTEsLCxSUCk=&amp;WINDOW=FIRST_POPUP&amp;HEIGHT=450&amp;WIDTH=450&amp;START_MAXIMI","ZED=FALSE&amp;VAR:CALENDAR=FIVEDAY&amp;VAR:SYMBOL=B07LZ3&amp;VAR:INDEX=0"}</definedName>
    <definedName name="_632__FDSAUDITLINK__" localSheetId="3" hidden="1">{"fdsup://directions/FAT Viewer?action=UPDATE&amp;creator=factset&amp;DYN_ARGS=TRUE&amp;DOC_NAME=FAT:FQL_AUDITING_CLIENT_TEMPLATE.FAT&amp;display_string=Audit&amp;VAR:KEY=NKXATIJIRI&amp;VAR:QUERY=RkZfTkVUX0lOQyhBTk4sLTEsLCxSUCk=&amp;WINDOW=FIRST_POPUP&amp;HEIGHT=450&amp;WIDTH=450&amp;START_MAXIMI","ZED=FALSE&amp;VAR:CALENDAR=FIVEDAY&amp;VAR:SYMBOL=B07LZ3&amp;VAR:INDEX=0"}</definedName>
    <definedName name="_632__FDSAUDITLINK__" hidden="1">{"fdsup://directions/FAT Viewer?action=UPDATE&amp;creator=factset&amp;DYN_ARGS=TRUE&amp;DOC_NAME=FAT:FQL_AUDITING_CLIENT_TEMPLATE.FAT&amp;display_string=Audit&amp;VAR:KEY=NKXATIJIRI&amp;VAR:QUERY=RkZfTkVUX0lOQyhBTk4sLTEsLCxSUCk=&amp;WINDOW=FIRST_POPUP&amp;HEIGHT=450&amp;WIDTH=450&amp;START_MAXIMI","ZED=FALSE&amp;VAR:CALENDAR=FIVEDAY&amp;VAR:SYMBOL=B07LZ3&amp;VAR:INDEX=0"}</definedName>
    <definedName name="_633__FDSAUDITLINK__" localSheetId="11" hidden="1">{"fdsup://directions/FAT Viewer?action=UPDATE&amp;creator=factset&amp;DYN_ARGS=TRUE&amp;DOC_NAME=FAT:FQL_AUDITING_CLIENT_TEMPLATE.FAT&amp;display_string=Audit&amp;VAR:KEY=VEJKHARGNC&amp;VAR:QUERY=RkZfQ0FQRVgoQU5OLC0yLCwsUlAp&amp;WINDOW=FIRST_POPUP&amp;HEIGHT=450&amp;WIDTH=450&amp;START_MAXIMIZED=","FALSE&amp;VAR:CALENDAR=FIVEDAY&amp;VAR:SYMBOL=B07LZ3&amp;VAR:INDEX=0"}</definedName>
    <definedName name="_633__FDSAUDITLINK__" localSheetId="3" hidden="1">{"fdsup://directions/FAT Viewer?action=UPDATE&amp;creator=factset&amp;DYN_ARGS=TRUE&amp;DOC_NAME=FAT:FQL_AUDITING_CLIENT_TEMPLATE.FAT&amp;display_string=Audit&amp;VAR:KEY=VEJKHARGNC&amp;VAR:QUERY=RkZfQ0FQRVgoQU5OLC0yLCwsUlAp&amp;WINDOW=FIRST_POPUP&amp;HEIGHT=450&amp;WIDTH=450&amp;START_MAXIMIZED=","FALSE&amp;VAR:CALENDAR=FIVEDAY&amp;VAR:SYMBOL=B07LZ3&amp;VAR:INDEX=0"}</definedName>
    <definedName name="_633__FDSAUDITLINK__" hidden="1">{"fdsup://directions/FAT Viewer?action=UPDATE&amp;creator=factset&amp;DYN_ARGS=TRUE&amp;DOC_NAME=FAT:FQL_AUDITING_CLIENT_TEMPLATE.FAT&amp;display_string=Audit&amp;VAR:KEY=VEJKHARGNC&amp;VAR:QUERY=RkZfQ0FQRVgoQU5OLC0yLCwsUlAp&amp;WINDOW=FIRST_POPUP&amp;HEIGHT=450&amp;WIDTH=450&amp;START_MAXIMIZED=","FALSE&amp;VAR:CALENDAR=FIVEDAY&amp;VAR:SYMBOL=B07LZ3&amp;VAR:INDEX=0"}</definedName>
    <definedName name="_634__FDSAUDITLINK__" localSheetId="11" hidden="1">{"fdsup://directions/FAT Viewer?action=UPDATE&amp;creator=factset&amp;DYN_ARGS=TRUE&amp;DOC_NAME=FAT:FQL_AUDITING_CLIENT_TEMPLATE.FAT&amp;display_string=Audit&amp;VAR:KEY=RYLATWBOPO&amp;VAR:QUERY=RkZfQ0FQRVgoQU5OLC0xLCwsUlAp&amp;WINDOW=FIRST_POPUP&amp;HEIGHT=450&amp;WIDTH=450&amp;START_MAXIMIZED=","FALSE&amp;VAR:CALENDAR=FIVEDAY&amp;VAR:SYMBOL=B07LZ3&amp;VAR:INDEX=0"}</definedName>
    <definedName name="_634__FDSAUDITLINK__" localSheetId="3" hidden="1">{"fdsup://directions/FAT Viewer?action=UPDATE&amp;creator=factset&amp;DYN_ARGS=TRUE&amp;DOC_NAME=FAT:FQL_AUDITING_CLIENT_TEMPLATE.FAT&amp;display_string=Audit&amp;VAR:KEY=RYLATWBOPO&amp;VAR:QUERY=RkZfQ0FQRVgoQU5OLC0xLCwsUlAp&amp;WINDOW=FIRST_POPUP&amp;HEIGHT=450&amp;WIDTH=450&amp;START_MAXIMIZED=","FALSE&amp;VAR:CALENDAR=FIVEDAY&amp;VAR:SYMBOL=B07LZ3&amp;VAR:INDEX=0"}</definedName>
    <definedName name="_634__FDSAUDITLINK__" hidden="1">{"fdsup://directions/FAT Viewer?action=UPDATE&amp;creator=factset&amp;DYN_ARGS=TRUE&amp;DOC_NAME=FAT:FQL_AUDITING_CLIENT_TEMPLATE.FAT&amp;display_string=Audit&amp;VAR:KEY=RYLATWBOPO&amp;VAR:QUERY=RkZfQ0FQRVgoQU5OLC0xLCwsUlAp&amp;WINDOW=FIRST_POPUP&amp;HEIGHT=450&amp;WIDTH=450&amp;START_MAXIMIZED=","FALSE&amp;VAR:CALENDAR=FIVEDAY&amp;VAR:SYMBOL=B07LZ3&amp;VAR:INDEX=0"}</definedName>
    <definedName name="_635__FDSAUDITLINK__" localSheetId="11" hidden="1">{"fdsup://directions/FAT Viewer?action=UPDATE&amp;creator=factset&amp;DYN_ARGS=TRUE&amp;DOC_NAME=FAT:FQL_AUDITING_CLIENT_TEMPLATE.FAT&amp;display_string=Audit&amp;VAR:KEY=NEZAZGHOXK&amp;VAR:QUERY=RkZfQ0FQRVgoQU5OLDAsLCxSUCk=&amp;WINDOW=FIRST_POPUP&amp;HEIGHT=450&amp;WIDTH=450&amp;START_MAXIMIZED=","FALSE&amp;VAR:CALENDAR=FIVEDAY&amp;VAR:SYMBOL=B07LZ3&amp;VAR:INDEX=0"}</definedName>
    <definedName name="_635__FDSAUDITLINK__" localSheetId="3" hidden="1">{"fdsup://directions/FAT Viewer?action=UPDATE&amp;creator=factset&amp;DYN_ARGS=TRUE&amp;DOC_NAME=FAT:FQL_AUDITING_CLIENT_TEMPLATE.FAT&amp;display_string=Audit&amp;VAR:KEY=NEZAZGHOXK&amp;VAR:QUERY=RkZfQ0FQRVgoQU5OLDAsLCxSUCk=&amp;WINDOW=FIRST_POPUP&amp;HEIGHT=450&amp;WIDTH=450&amp;START_MAXIMIZED=","FALSE&amp;VAR:CALENDAR=FIVEDAY&amp;VAR:SYMBOL=B07LZ3&amp;VAR:INDEX=0"}</definedName>
    <definedName name="_635__FDSAUDITLINK__" hidden="1">{"fdsup://directions/FAT Viewer?action=UPDATE&amp;creator=factset&amp;DYN_ARGS=TRUE&amp;DOC_NAME=FAT:FQL_AUDITING_CLIENT_TEMPLATE.FAT&amp;display_string=Audit&amp;VAR:KEY=NEZAZGHOXK&amp;VAR:QUERY=RkZfQ0FQRVgoQU5OLDAsLCxSUCk=&amp;WINDOW=FIRST_POPUP&amp;HEIGHT=450&amp;WIDTH=450&amp;START_MAXIMIZED=","FALSE&amp;VAR:CALENDAR=FIVEDAY&amp;VAR:SYMBOL=B07LZ3&amp;VAR:INDEX=0"}</definedName>
    <definedName name="_636__FDSAUDITLINK__" localSheetId="11" hidden="1">{"fdsup://Directions/FactSet Auditing Viewer?action=AUDIT_VALUE&amp;DB=129&amp;ID1=52105010&amp;VALUEID=01001&amp;SDATE=2007&amp;PERIODTYPE=ANN_STD&amp;window=popup_no_bar&amp;width=385&amp;height=120&amp;START_MAXIMIZED=FALSE&amp;creator=factset&amp;display_string=Audit"}</definedName>
    <definedName name="_636__FDSAUDITLINK__" localSheetId="3" hidden="1">{"fdsup://Directions/FactSet Auditing Viewer?action=AUDIT_VALUE&amp;DB=129&amp;ID1=52105010&amp;VALUEID=01001&amp;SDATE=2007&amp;PERIODTYPE=ANN_STD&amp;window=popup_no_bar&amp;width=385&amp;height=120&amp;START_MAXIMIZED=FALSE&amp;creator=factset&amp;display_string=Audit"}</definedName>
    <definedName name="_636__FDSAUDITLINK__" hidden="1">{"fdsup://Directions/FactSet Auditing Viewer?action=AUDIT_VALUE&amp;DB=129&amp;ID1=52105010&amp;VALUEID=01001&amp;SDATE=2007&amp;PERIODTYPE=ANN_STD&amp;window=popup_no_bar&amp;width=385&amp;height=120&amp;START_MAXIMIZED=FALSE&amp;creator=factset&amp;display_string=Audit"}</definedName>
    <definedName name="_637__FDSAUDITLINK__" localSheetId="11" hidden="1">{"fdsup://Directions/FactSet Auditing Viewer?action=AUDIT_VALUE&amp;DB=129&amp;ID1=52105010&amp;VALUEID=01001&amp;SDATE=2008&amp;PERIODTYPE=ANN_STD&amp;window=popup_no_bar&amp;width=385&amp;height=120&amp;START_MAXIMIZED=FALSE&amp;creator=factset&amp;display_string=Audit"}</definedName>
    <definedName name="_637__FDSAUDITLINK__" localSheetId="3" hidden="1">{"fdsup://Directions/FactSet Auditing Viewer?action=AUDIT_VALUE&amp;DB=129&amp;ID1=52105010&amp;VALUEID=01001&amp;SDATE=2008&amp;PERIODTYPE=ANN_STD&amp;window=popup_no_bar&amp;width=385&amp;height=120&amp;START_MAXIMIZED=FALSE&amp;creator=factset&amp;display_string=Audit"}</definedName>
    <definedName name="_637__FDSAUDITLINK__" hidden="1">{"fdsup://Directions/FactSet Auditing Viewer?action=AUDIT_VALUE&amp;DB=129&amp;ID1=52105010&amp;VALUEID=01001&amp;SDATE=2008&amp;PERIODTYPE=ANN_STD&amp;window=popup_no_bar&amp;width=385&amp;height=120&amp;START_MAXIMIZED=FALSE&amp;creator=factset&amp;display_string=Audit"}</definedName>
    <definedName name="_638__FDSAUDITLINK__" localSheetId="11" hidden="1">{"fdsup://directions/FAT Viewer?action=UPDATE&amp;creator=factset&amp;DYN_ARGS=TRUE&amp;DOC_NAME=FAT:FQL_AUDITING_CLIENT_TEMPLATE.FAT&amp;display_string=Audit&amp;VAR:KEY=ILCHSVMLSV&amp;VAR:QUERY=RkZfRUJJVERBKEFOTiwtMywsLFJQKQ==&amp;WINDOW=FIRST_POPUP&amp;HEIGHT=450&amp;WIDTH=450&amp;START_MAXIMI","ZED=FALSE&amp;VAR:CALENDAR=FIVEDAY&amp;VAR:SYMBOL=52105010&amp;VAR:INDEX=0"}</definedName>
    <definedName name="_638__FDSAUDITLINK__" localSheetId="3" hidden="1">{"fdsup://directions/FAT Viewer?action=UPDATE&amp;creator=factset&amp;DYN_ARGS=TRUE&amp;DOC_NAME=FAT:FQL_AUDITING_CLIENT_TEMPLATE.FAT&amp;display_string=Audit&amp;VAR:KEY=ILCHSVMLSV&amp;VAR:QUERY=RkZfRUJJVERBKEFOTiwtMywsLFJQKQ==&amp;WINDOW=FIRST_POPUP&amp;HEIGHT=450&amp;WIDTH=450&amp;START_MAXIMI","ZED=FALSE&amp;VAR:CALENDAR=FIVEDAY&amp;VAR:SYMBOL=52105010&amp;VAR:INDEX=0"}</definedName>
    <definedName name="_638__FDSAUDITLINK__" hidden="1">{"fdsup://directions/FAT Viewer?action=UPDATE&amp;creator=factset&amp;DYN_ARGS=TRUE&amp;DOC_NAME=FAT:FQL_AUDITING_CLIENT_TEMPLATE.FAT&amp;display_string=Audit&amp;VAR:KEY=ILCHSVMLSV&amp;VAR:QUERY=RkZfRUJJVERBKEFOTiwtMywsLFJQKQ==&amp;WINDOW=FIRST_POPUP&amp;HEIGHT=450&amp;WIDTH=450&amp;START_MAXIMI","ZED=FALSE&amp;VAR:CALENDAR=FIVEDAY&amp;VAR:SYMBOL=52105010&amp;VAR:INDEX=0"}</definedName>
    <definedName name="_639__FDSAUDITLINK__" localSheetId="11" hidden="1">{"fdsup://directions/FAT Viewer?action=UPDATE&amp;creator=factset&amp;DYN_ARGS=TRUE&amp;DOC_NAME=FAT:FQL_AUDITING_CLIENT_TEMPLATE.FAT&amp;display_string=Audit&amp;VAR:KEY=VYNYFKLMFA&amp;VAR:QUERY=RkZfRUJJVERBKEFOTiwtMiwsLFJQKQ==&amp;WINDOW=FIRST_POPUP&amp;HEIGHT=450&amp;WIDTH=450&amp;START_MAXIMI","ZED=FALSE&amp;VAR:CALENDAR=FIVEDAY&amp;VAR:SYMBOL=52105010&amp;VAR:INDEX=0"}</definedName>
    <definedName name="_639__FDSAUDITLINK__" localSheetId="3" hidden="1">{"fdsup://directions/FAT Viewer?action=UPDATE&amp;creator=factset&amp;DYN_ARGS=TRUE&amp;DOC_NAME=FAT:FQL_AUDITING_CLIENT_TEMPLATE.FAT&amp;display_string=Audit&amp;VAR:KEY=VYNYFKLMFA&amp;VAR:QUERY=RkZfRUJJVERBKEFOTiwtMiwsLFJQKQ==&amp;WINDOW=FIRST_POPUP&amp;HEIGHT=450&amp;WIDTH=450&amp;START_MAXIMI","ZED=FALSE&amp;VAR:CALENDAR=FIVEDAY&amp;VAR:SYMBOL=52105010&amp;VAR:INDEX=0"}</definedName>
    <definedName name="_639__FDSAUDITLINK__" hidden="1">{"fdsup://directions/FAT Viewer?action=UPDATE&amp;creator=factset&amp;DYN_ARGS=TRUE&amp;DOC_NAME=FAT:FQL_AUDITING_CLIENT_TEMPLATE.FAT&amp;display_string=Audit&amp;VAR:KEY=VYNYFKLMFA&amp;VAR:QUERY=RkZfRUJJVERBKEFOTiwtMiwsLFJQKQ==&amp;WINDOW=FIRST_POPUP&amp;HEIGHT=450&amp;WIDTH=450&amp;START_MAXIMI","ZED=FALSE&amp;VAR:CALENDAR=FIVEDAY&amp;VAR:SYMBOL=52105010&amp;VAR:INDEX=0"}</definedName>
    <definedName name="_64__FDSAUDITLINK__" localSheetId="11" hidden="1">{"fdsup://directions/FAT Viewer?action=UPDATE&amp;creator=factset&amp;DYN_ARGS=TRUE&amp;DOC_NAME=FAT:FQL_AUDITING_CLIENT_TEMPLATE.FAT&amp;display_string=Audit&amp;VAR:KEY=AVMBKFMRAJ&amp;VAR:QUERY=RkZfQ0FQRVgoQU5OLC0zLCwsUlAp&amp;WINDOW=FIRST_POPUP&amp;HEIGHT=450&amp;WIDTH=450&amp;START_MAXIMIZED=","FALSE&amp;VAR:CALENDAR=FIVEDAY&amp;VAR:SYMBOL=B29630&amp;VAR:INDEX=0"}</definedName>
    <definedName name="_64__FDSAUDITLINK__" localSheetId="3" hidden="1">{"fdsup://directions/FAT Viewer?action=UPDATE&amp;creator=factset&amp;DYN_ARGS=TRUE&amp;DOC_NAME=FAT:FQL_AUDITING_CLIENT_TEMPLATE.FAT&amp;display_string=Audit&amp;VAR:KEY=AVMBKFMRAJ&amp;VAR:QUERY=RkZfQ0FQRVgoQU5OLC0zLCwsUlAp&amp;WINDOW=FIRST_POPUP&amp;HEIGHT=450&amp;WIDTH=450&amp;START_MAXIMIZED=","FALSE&amp;VAR:CALENDAR=FIVEDAY&amp;VAR:SYMBOL=B29630&amp;VAR:INDEX=0"}</definedName>
    <definedName name="_64__FDSAUDITLINK__" hidden="1">{"fdsup://directions/FAT Viewer?action=UPDATE&amp;creator=factset&amp;DYN_ARGS=TRUE&amp;DOC_NAME=FAT:FQL_AUDITING_CLIENT_TEMPLATE.FAT&amp;display_string=Audit&amp;VAR:KEY=AVMBKFMRAJ&amp;VAR:QUERY=RkZfQ0FQRVgoQU5OLC0zLCwsUlAp&amp;WINDOW=FIRST_POPUP&amp;HEIGHT=450&amp;WIDTH=450&amp;START_MAXIMIZED=","FALSE&amp;VAR:CALENDAR=FIVEDAY&amp;VAR:SYMBOL=B29630&amp;VAR:INDEX=0"}</definedName>
    <definedName name="_640__FDSAUDITLINK__" localSheetId="11" hidden="1">{"fdsup://directions/FAT Viewer?action=UPDATE&amp;creator=factset&amp;DYN_ARGS=TRUE&amp;DOC_NAME=FAT:FQL_AUDITING_CLIENT_TEMPLATE.FAT&amp;display_string=Audit&amp;VAR:KEY=IRUNOBIVMN&amp;VAR:QUERY=RkZfRUJJVChBTk4sLTMsLCxSUCk=&amp;WINDOW=FIRST_POPUP&amp;HEIGHT=450&amp;WIDTH=450&amp;START_MAXIMIZED=","FALSE&amp;VAR:CALENDAR=FIVEDAY&amp;VAR:SYMBOL=52105010&amp;VAR:INDEX=0"}</definedName>
    <definedName name="_640__FDSAUDITLINK__" localSheetId="3" hidden="1">{"fdsup://directions/FAT Viewer?action=UPDATE&amp;creator=factset&amp;DYN_ARGS=TRUE&amp;DOC_NAME=FAT:FQL_AUDITING_CLIENT_TEMPLATE.FAT&amp;display_string=Audit&amp;VAR:KEY=IRUNOBIVMN&amp;VAR:QUERY=RkZfRUJJVChBTk4sLTMsLCxSUCk=&amp;WINDOW=FIRST_POPUP&amp;HEIGHT=450&amp;WIDTH=450&amp;START_MAXIMIZED=","FALSE&amp;VAR:CALENDAR=FIVEDAY&amp;VAR:SYMBOL=52105010&amp;VAR:INDEX=0"}</definedName>
    <definedName name="_640__FDSAUDITLINK__" hidden="1">{"fdsup://directions/FAT Viewer?action=UPDATE&amp;creator=factset&amp;DYN_ARGS=TRUE&amp;DOC_NAME=FAT:FQL_AUDITING_CLIENT_TEMPLATE.FAT&amp;display_string=Audit&amp;VAR:KEY=IRUNOBIVMN&amp;VAR:QUERY=RkZfRUJJVChBTk4sLTMsLCxSUCk=&amp;WINDOW=FIRST_POPUP&amp;HEIGHT=450&amp;WIDTH=450&amp;START_MAXIMIZED=","FALSE&amp;VAR:CALENDAR=FIVEDAY&amp;VAR:SYMBOL=52105010&amp;VAR:INDEX=0"}</definedName>
    <definedName name="_641__FDSAUDITLINK__" localSheetId="11" hidden="1">{"fdsup://directions/FAT Viewer?action=UPDATE&amp;creator=factset&amp;DYN_ARGS=TRUE&amp;DOC_NAME=FAT:FQL_AUDITING_CLIENT_TEMPLATE.FAT&amp;display_string=Audit&amp;VAR:KEY=JEXYZSZONK&amp;VAR:QUERY=RkZfRUJJVChBTk4sLTIsLCxSUCk=&amp;WINDOW=FIRST_POPUP&amp;HEIGHT=450&amp;WIDTH=450&amp;START_MAXIMIZED=","FALSE&amp;VAR:CALENDAR=FIVEDAY&amp;VAR:SYMBOL=52105010&amp;VAR:INDEX=0"}</definedName>
    <definedName name="_641__FDSAUDITLINK__" localSheetId="3" hidden="1">{"fdsup://directions/FAT Viewer?action=UPDATE&amp;creator=factset&amp;DYN_ARGS=TRUE&amp;DOC_NAME=FAT:FQL_AUDITING_CLIENT_TEMPLATE.FAT&amp;display_string=Audit&amp;VAR:KEY=JEXYZSZONK&amp;VAR:QUERY=RkZfRUJJVChBTk4sLTIsLCxSUCk=&amp;WINDOW=FIRST_POPUP&amp;HEIGHT=450&amp;WIDTH=450&amp;START_MAXIMIZED=","FALSE&amp;VAR:CALENDAR=FIVEDAY&amp;VAR:SYMBOL=52105010&amp;VAR:INDEX=0"}</definedName>
    <definedName name="_641__FDSAUDITLINK__" hidden="1">{"fdsup://directions/FAT Viewer?action=UPDATE&amp;creator=factset&amp;DYN_ARGS=TRUE&amp;DOC_NAME=FAT:FQL_AUDITING_CLIENT_TEMPLATE.FAT&amp;display_string=Audit&amp;VAR:KEY=JEXYZSZONK&amp;VAR:QUERY=RkZfRUJJVChBTk4sLTIsLCxSUCk=&amp;WINDOW=FIRST_POPUP&amp;HEIGHT=450&amp;WIDTH=450&amp;START_MAXIMIZED=","FALSE&amp;VAR:CALENDAR=FIVEDAY&amp;VAR:SYMBOL=52105010&amp;VAR:INDEX=0"}</definedName>
    <definedName name="_642__FDSAUDITLINK__" localSheetId="11" hidden="1">{"fdsup://directions/FAT Viewer?action=UPDATE&amp;creator=factset&amp;DYN_ARGS=TRUE&amp;DOC_NAME=FAT:FQL_AUDITING_CLIENT_TEMPLATE.FAT&amp;display_string=Audit&amp;VAR:KEY=CNQPUPARQX&amp;VAR:QUERY=RkZfTkVUX0lOQyhBTk4sLTMsLCxSUCk=&amp;WINDOW=FIRST_POPUP&amp;HEIGHT=450&amp;WIDTH=450&amp;START_MAXIMI","ZED=FALSE&amp;VAR:CALENDAR=FIVEDAY&amp;VAR:SYMBOL=52105010&amp;VAR:INDEX=0"}</definedName>
    <definedName name="_642__FDSAUDITLINK__" localSheetId="3" hidden="1">{"fdsup://directions/FAT Viewer?action=UPDATE&amp;creator=factset&amp;DYN_ARGS=TRUE&amp;DOC_NAME=FAT:FQL_AUDITING_CLIENT_TEMPLATE.FAT&amp;display_string=Audit&amp;VAR:KEY=CNQPUPARQX&amp;VAR:QUERY=RkZfTkVUX0lOQyhBTk4sLTMsLCxSUCk=&amp;WINDOW=FIRST_POPUP&amp;HEIGHT=450&amp;WIDTH=450&amp;START_MAXIMI","ZED=FALSE&amp;VAR:CALENDAR=FIVEDAY&amp;VAR:SYMBOL=52105010&amp;VAR:INDEX=0"}</definedName>
    <definedName name="_642__FDSAUDITLINK__" hidden="1">{"fdsup://directions/FAT Viewer?action=UPDATE&amp;creator=factset&amp;DYN_ARGS=TRUE&amp;DOC_NAME=FAT:FQL_AUDITING_CLIENT_TEMPLATE.FAT&amp;display_string=Audit&amp;VAR:KEY=CNQPUPARQX&amp;VAR:QUERY=RkZfTkVUX0lOQyhBTk4sLTMsLCxSUCk=&amp;WINDOW=FIRST_POPUP&amp;HEIGHT=450&amp;WIDTH=450&amp;START_MAXIMI","ZED=FALSE&amp;VAR:CALENDAR=FIVEDAY&amp;VAR:SYMBOL=52105010&amp;VAR:INDEX=0"}</definedName>
    <definedName name="_643__FDSAUDITLINK__" localSheetId="11" hidden="1">{"fdsup://directions/FAT Viewer?action=UPDATE&amp;creator=factset&amp;DYN_ARGS=TRUE&amp;DOC_NAME=FAT:FQL_AUDITING_CLIENT_TEMPLATE.FAT&amp;display_string=Audit&amp;VAR:KEY=WBOZKRUNWH&amp;VAR:QUERY=RkZfQ0FQRVgoQU5OLC0zLCwsUlAp&amp;WINDOW=FIRST_POPUP&amp;HEIGHT=450&amp;WIDTH=450&amp;START_MAXIMIZED=","FALSE&amp;VAR:CALENDAR=FIVEDAY&amp;VAR:SYMBOL=52105010&amp;VAR:INDEX=0"}</definedName>
    <definedName name="_643__FDSAUDITLINK__" localSheetId="3" hidden="1">{"fdsup://directions/FAT Viewer?action=UPDATE&amp;creator=factset&amp;DYN_ARGS=TRUE&amp;DOC_NAME=FAT:FQL_AUDITING_CLIENT_TEMPLATE.FAT&amp;display_string=Audit&amp;VAR:KEY=WBOZKRUNWH&amp;VAR:QUERY=RkZfQ0FQRVgoQU5OLC0zLCwsUlAp&amp;WINDOW=FIRST_POPUP&amp;HEIGHT=450&amp;WIDTH=450&amp;START_MAXIMIZED=","FALSE&amp;VAR:CALENDAR=FIVEDAY&amp;VAR:SYMBOL=52105010&amp;VAR:INDEX=0"}</definedName>
    <definedName name="_643__FDSAUDITLINK__" hidden="1">{"fdsup://directions/FAT Viewer?action=UPDATE&amp;creator=factset&amp;DYN_ARGS=TRUE&amp;DOC_NAME=FAT:FQL_AUDITING_CLIENT_TEMPLATE.FAT&amp;display_string=Audit&amp;VAR:KEY=WBOZKRUNWH&amp;VAR:QUERY=RkZfQ0FQRVgoQU5OLC0zLCwsUlAp&amp;WINDOW=FIRST_POPUP&amp;HEIGHT=450&amp;WIDTH=450&amp;START_MAXIMIZED=","FALSE&amp;VAR:CALENDAR=FIVEDAY&amp;VAR:SYMBOL=52105010&amp;VAR:INDEX=0"}</definedName>
    <definedName name="_644__FDSAUDITLINK__" localSheetId="11" hidden="1">{"fdsup://directions/FAT Viewer?action=UPDATE&amp;creator=factset&amp;DYN_ARGS=TRUE&amp;DOC_NAME=FAT:FQL_AUDITING_CLIENT_TEMPLATE.FAT&amp;display_string=Audit&amp;VAR:KEY=TMZGHGBEHQ&amp;VAR:QUERY=RkZfQ0FQRVgoQU5OLC0yLCwsUlAp&amp;WINDOW=FIRST_POPUP&amp;HEIGHT=450&amp;WIDTH=450&amp;START_MAXIMIZED=","FALSE&amp;VAR:CALENDAR=FIVEDAY&amp;VAR:SYMBOL=52105010&amp;VAR:INDEX=0"}</definedName>
    <definedName name="_644__FDSAUDITLINK__" localSheetId="3" hidden="1">{"fdsup://directions/FAT Viewer?action=UPDATE&amp;creator=factset&amp;DYN_ARGS=TRUE&amp;DOC_NAME=FAT:FQL_AUDITING_CLIENT_TEMPLATE.FAT&amp;display_string=Audit&amp;VAR:KEY=TMZGHGBEHQ&amp;VAR:QUERY=RkZfQ0FQRVgoQU5OLC0yLCwsUlAp&amp;WINDOW=FIRST_POPUP&amp;HEIGHT=450&amp;WIDTH=450&amp;START_MAXIMIZED=","FALSE&amp;VAR:CALENDAR=FIVEDAY&amp;VAR:SYMBOL=52105010&amp;VAR:INDEX=0"}</definedName>
    <definedName name="_644__FDSAUDITLINK__" hidden="1">{"fdsup://directions/FAT Viewer?action=UPDATE&amp;creator=factset&amp;DYN_ARGS=TRUE&amp;DOC_NAME=FAT:FQL_AUDITING_CLIENT_TEMPLATE.FAT&amp;display_string=Audit&amp;VAR:KEY=TMZGHGBEHQ&amp;VAR:QUERY=RkZfQ0FQRVgoQU5OLC0yLCwsUlAp&amp;WINDOW=FIRST_POPUP&amp;HEIGHT=450&amp;WIDTH=450&amp;START_MAXIMIZED=","FALSE&amp;VAR:CALENDAR=FIVEDAY&amp;VAR:SYMBOL=52105010&amp;VAR:INDEX=0"}</definedName>
    <definedName name="_645__FDSAUDITLINK__" localSheetId="11" hidden="1">{"fdsup://directions/FAT Viewer?action=UPDATE&amp;creator=factset&amp;DYN_ARGS=TRUE&amp;DOC_NAME=FAT:FQL_AUDITING_CLIENT_TEMPLATE.FAT&amp;display_string=Audit&amp;VAR:KEY=QJOLOPGHWH&amp;VAR:QUERY=RkZfQ0FQRVgoQU5OLC0yLCwsUlAp&amp;WINDOW=FIRST_POPUP&amp;HEIGHT=450&amp;WIDTH=450&amp;START_MAXIMIZED=","FALSE&amp;VAR:CALENDAR=US&amp;VAR:SYMBOL=255751&amp;VAR:INDEX=0"}</definedName>
    <definedName name="_645__FDSAUDITLINK__" localSheetId="3" hidden="1">{"fdsup://directions/FAT Viewer?action=UPDATE&amp;creator=factset&amp;DYN_ARGS=TRUE&amp;DOC_NAME=FAT:FQL_AUDITING_CLIENT_TEMPLATE.FAT&amp;display_string=Audit&amp;VAR:KEY=QJOLOPGHWH&amp;VAR:QUERY=RkZfQ0FQRVgoQU5OLC0yLCwsUlAp&amp;WINDOW=FIRST_POPUP&amp;HEIGHT=450&amp;WIDTH=450&amp;START_MAXIMIZED=","FALSE&amp;VAR:CALENDAR=US&amp;VAR:SYMBOL=255751&amp;VAR:INDEX=0"}</definedName>
    <definedName name="_645__FDSAUDITLINK__" hidden="1">{"fdsup://directions/FAT Viewer?action=UPDATE&amp;creator=factset&amp;DYN_ARGS=TRUE&amp;DOC_NAME=FAT:FQL_AUDITING_CLIENT_TEMPLATE.FAT&amp;display_string=Audit&amp;VAR:KEY=QJOLOPGHWH&amp;VAR:QUERY=RkZfQ0FQRVgoQU5OLC0yLCwsUlAp&amp;WINDOW=FIRST_POPUP&amp;HEIGHT=450&amp;WIDTH=450&amp;START_MAXIMIZED=","FALSE&amp;VAR:CALENDAR=US&amp;VAR:SYMBOL=255751&amp;VAR:INDEX=0"}</definedName>
    <definedName name="_646__FDSAUDITLINK__" localSheetId="11" hidden="1">{"fdsup://directions/FAT Viewer?action=UPDATE&amp;creator=factset&amp;DYN_ARGS=TRUE&amp;DOC_NAME=FAT:FQL_AUDITING_CLIENT_TEMPLATE.FAT&amp;display_string=Audit&amp;VAR:KEY=KFEZCLCRSD&amp;VAR:QUERY=RkZfTkVUX0lOQyhBTk4sLTEsLCxSUCk=&amp;WINDOW=FIRST_POPUP&amp;HEIGHT=450&amp;WIDTH=450&amp;START_MAXIMI","ZED=FALSE&amp;VAR:CALENDAR=US&amp;VAR:SYMBOL=255751&amp;VAR:INDEX=0"}</definedName>
    <definedName name="_646__FDSAUDITLINK__" localSheetId="3" hidden="1">{"fdsup://directions/FAT Viewer?action=UPDATE&amp;creator=factset&amp;DYN_ARGS=TRUE&amp;DOC_NAME=FAT:FQL_AUDITING_CLIENT_TEMPLATE.FAT&amp;display_string=Audit&amp;VAR:KEY=KFEZCLCRSD&amp;VAR:QUERY=RkZfTkVUX0lOQyhBTk4sLTEsLCxSUCk=&amp;WINDOW=FIRST_POPUP&amp;HEIGHT=450&amp;WIDTH=450&amp;START_MAXIMI","ZED=FALSE&amp;VAR:CALENDAR=US&amp;VAR:SYMBOL=255751&amp;VAR:INDEX=0"}</definedName>
    <definedName name="_646__FDSAUDITLINK__" hidden="1">{"fdsup://directions/FAT Viewer?action=UPDATE&amp;creator=factset&amp;DYN_ARGS=TRUE&amp;DOC_NAME=FAT:FQL_AUDITING_CLIENT_TEMPLATE.FAT&amp;display_string=Audit&amp;VAR:KEY=KFEZCLCRSD&amp;VAR:QUERY=RkZfTkVUX0lOQyhBTk4sLTEsLCxSUCk=&amp;WINDOW=FIRST_POPUP&amp;HEIGHT=450&amp;WIDTH=450&amp;START_MAXIMI","ZED=FALSE&amp;VAR:CALENDAR=US&amp;VAR:SYMBOL=255751&amp;VAR:INDEX=0"}</definedName>
    <definedName name="_647__FDSAUDITLINK__" localSheetId="11" hidden="1">{"fdsup://directions/FAT Viewer?action=UPDATE&amp;creator=factset&amp;DYN_ARGS=TRUE&amp;DOC_NAME=FAT:FQL_AUDITING_CLIENT_TEMPLATE.FAT&amp;display_string=Audit&amp;VAR:KEY=OPCBYLCVWF&amp;VAR:QUERY=RkZfTkVUX0lOQyhBTk4sLTIsLCxSUCk=&amp;WINDOW=FIRST_POPUP&amp;HEIGHT=450&amp;WIDTH=450&amp;START_MAXIMI","ZED=FALSE&amp;VAR:CALENDAR=US&amp;VAR:SYMBOL=255751&amp;VAR:INDEX=0"}</definedName>
    <definedName name="_647__FDSAUDITLINK__" localSheetId="3" hidden="1">{"fdsup://directions/FAT Viewer?action=UPDATE&amp;creator=factset&amp;DYN_ARGS=TRUE&amp;DOC_NAME=FAT:FQL_AUDITING_CLIENT_TEMPLATE.FAT&amp;display_string=Audit&amp;VAR:KEY=OPCBYLCVWF&amp;VAR:QUERY=RkZfTkVUX0lOQyhBTk4sLTIsLCxSUCk=&amp;WINDOW=FIRST_POPUP&amp;HEIGHT=450&amp;WIDTH=450&amp;START_MAXIMI","ZED=FALSE&amp;VAR:CALENDAR=US&amp;VAR:SYMBOL=255751&amp;VAR:INDEX=0"}</definedName>
    <definedName name="_647__FDSAUDITLINK__" hidden="1">{"fdsup://directions/FAT Viewer?action=UPDATE&amp;creator=factset&amp;DYN_ARGS=TRUE&amp;DOC_NAME=FAT:FQL_AUDITING_CLIENT_TEMPLATE.FAT&amp;display_string=Audit&amp;VAR:KEY=OPCBYLCVWF&amp;VAR:QUERY=RkZfTkVUX0lOQyhBTk4sLTIsLCxSUCk=&amp;WINDOW=FIRST_POPUP&amp;HEIGHT=450&amp;WIDTH=450&amp;START_MAXIMI","ZED=FALSE&amp;VAR:CALENDAR=US&amp;VAR:SYMBOL=255751&amp;VAR:INDEX=0"}</definedName>
    <definedName name="_648__FDSAUDITLINK__" localSheetId="11" hidden="1">{"fdsup://directions/FAT Viewer?action=UPDATE&amp;creator=factset&amp;DYN_ARGS=TRUE&amp;DOC_NAME=FAT:FQL_AUDITING_CLIENT_TEMPLATE.FAT&amp;display_string=Audit&amp;VAR:KEY=MZMZIRGRQD&amp;VAR:QUERY=RkZfRUJJVChBTk4sLTEsLCxSUCk=&amp;WINDOW=FIRST_POPUP&amp;HEIGHT=450&amp;WIDTH=450&amp;START_MAXIMIZED=","FALSE&amp;VAR:CALENDAR=US&amp;VAR:SYMBOL=255751&amp;VAR:INDEX=0"}</definedName>
    <definedName name="_648__FDSAUDITLINK__" localSheetId="3" hidden="1">{"fdsup://directions/FAT Viewer?action=UPDATE&amp;creator=factset&amp;DYN_ARGS=TRUE&amp;DOC_NAME=FAT:FQL_AUDITING_CLIENT_TEMPLATE.FAT&amp;display_string=Audit&amp;VAR:KEY=MZMZIRGRQD&amp;VAR:QUERY=RkZfRUJJVChBTk4sLTEsLCxSUCk=&amp;WINDOW=FIRST_POPUP&amp;HEIGHT=450&amp;WIDTH=450&amp;START_MAXIMIZED=","FALSE&amp;VAR:CALENDAR=US&amp;VAR:SYMBOL=255751&amp;VAR:INDEX=0"}</definedName>
    <definedName name="_648__FDSAUDITLINK__" hidden="1">{"fdsup://directions/FAT Viewer?action=UPDATE&amp;creator=factset&amp;DYN_ARGS=TRUE&amp;DOC_NAME=FAT:FQL_AUDITING_CLIENT_TEMPLATE.FAT&amp;display_string=Audit&amp;VAR:KEY=MZMZIRGRQD&amp;VAR:QUERY=RkZfRUJJVChBTk4sLTEsLCxSUCk=&amp;WINDOW=FIRST_POPUP&amp;HEIGHT=450&amp;WIDTH=450&amp;START_MAXIMIZED=","FALSE&amp;VAR:CALENDAR=US&amp;VAR:SYMBOL=255751&amp;VAR:INDEX=0"}</definedName>
    <definedName name="_649__FDSAUDITLINK__" localSheetId="11" hidden="1">{"fdsup://directions/FAT Viewer?action=UPDATE&amp;creator=factset&amp;DYN_ARGS=TRUE&amp;DOC_NAME=FAT:FQL_AUDITING_CLIENT_TEMPLATE.FAT&amp;display_string=Audit&amp;VAR:KEY=OLWNEPKPEB&amp;VAR:QUERY=RkZfRUJJVChBTk4sLTIsLCxSUCk=&amp;WINDOW=FIRST_POPUP&amp;HEIGHT=450&amp;WIDTH=450&amp;START_MAXIMIZED=","FALSE&amp;VAR:CALENDAR=US&amp;VAR:SYMBOL=255751&amp;VAR:INDEX=0"}</definedName>
    <definedName name="_649__FDSAUDITLINK__" localSheetId="3" hidden="1">{"fdsup://directions/FAT Viewer?action=UPDATE&amp;creator=factset&amp;DYN_ARGS=TRUE&amp;DOC_NAME=FAT:FQL_AUDITING_CLIENT_TEMPLATE.FAT&amp;display_string=Audit&amp;VAR:KEY=OLWNEPKPEB&amp;VAR:QUERY=RkZfRUJJVChBTk4sLTIsLCxSUCk=&amp;WINDOW=FIRST_POPUP&amp;HEIGHT=450&amp;WIDTH=450&amp;START_MAXIMIZED=","FALSE&amp;VAR:CALENDAR=US&amp;VAR:SYMBOL=255751&amp;VAR:INDEX=0"}</definedName>
    <definedName name="_649__FDSAUDITLINK__" hidden="1">{"fdsup://directions/FAT Viewer?action=UPDATE&amp;creator=factset&amp;DYN_ARGS=TRUE&amp;DOC_NAME=FAT:FQL_AUDITING_CLIENT_TEMPLATE.FAT&amp;display_string=Audit&amp;VAR:KEY=OLWNEPKPEB&amp;VAR:QUERY=RkZfRUJJVChBTk4sLTIsLCxSUCk=&amp;WINDOW=FIRST_POPUP&amp;HEIGHT=450&amp;WIDTH=450&amp;START_MAXIMIZED=","FALSE&amp;VAR:CALENDAR=US&amp;VAR:SYMBOL=255751&amp;VAR:INDEX=0"}</definedName>
    <definedName name="_65__FDSAUDITLINK__" localSheetId="11" hidden="1">{"fdsup://directions/FAT Viewer?action=UPDATE&amp;creator=factset&amp;DYN_ARGS=TRUE&amp;DOC_NAME=FAT:FQL_AUDITING_CLIENT_TEMPLATE.FAT&amp;display_string=Audit&amp;VAR:KEY=OVQNQDSFIL&amp;VAR:QUERY=RkZfTkVUX0lOQyhBTk4sLTMsLCxSUCk=&amp;WINDOW=FIRST_POPUP&amp;HEIGHT=450&amp;WIDTH=450&amp;START_MAXIMI","ZED=FALSE&amp;VAR:CALENDAR=FIVEDAY&amp;VAR:SYMBOL=B29630&amp;VAR:INDEX=0"}</definedName>
    <definedName name="_65__FDSAUDITLINK__" localSheetId="3" hidden="1">{"fdsup://directions/FAT Viewer?action=UPDATE&amp;creator=factset&amp;DYN_ARGS=TRUE&amp;DOC_NAME=FAT:FQL_AUDITING_CLIENT_TEMPLATE.FAT&amp;display_string=Audit&amp;VAR:KEY=OVQNQDSFIL&amp;VAR:QUERY=RkZfTkVUX0lOQyhBTk4sLTMsLCxSUCk=&amp;WINDOW=FIRST_POPUP&amp;HEIGHT=450&amp;WIDTH=450&amp;START_MAXIMI","ZED=FALSE&amp;VAR:CALENDAR=FIVEDAY&amp;VAR:SYMBOL=B29630&amp;VAR:INDEX=0"}</definedName>
    <definedName name="_65__FDSAUDITLINK__" hidden="1">{"fdsup://directions/FAT Viewer?action=UPDATE&amp;creator=factset&amp;DYN_ARGS=TRUE&amp;DOC_NAME=FAT:FQL_AUDITING_CLIENT_TEMPLATE.FAT&amp;display_string=Audit&amp;VAR:KEY=OVQNQDSFIL&amp;VAR:QUERY=RkZfTkVUX0lOQyhBTk4sLTMsLCxSUCk=&amp;WINDOW=FIRST_POPUP&amp;HEIGHT=450&amp;WIDTH=450&amp;START_MAXIMI","ZED=FALSE&amp;VAR:CALENDAR=FIVEDAY&amp;VAR:SYMBOL=B29630&amp;VAR:INDEX=0"}</definedName>
    <definedName name="_650__FDSAUDITLINK__" localSheetId="11" hidden="1">{"fdsup://directions/FAT Viewer?action=UPDATE&amp;creator=factset&amp;DYN_ARGS=TRUE&amp;DOC_NAME=FAT:FQL_AUDITING_CLIENT_TEMPLATE.FAT&amp;display_string=Audit&amp;VAR:KEY=GTKDCPCRGJ&amp;VAR:QUERY=RkZfRUJJVERBKEFOTiwtMSwsLFJQKQ==&amp;WINDOW=FIRST_POPUP&amp;HEIGHT=450&amp;WIDTH=450&amp;START_MAXIMI","ZED=FALSE&amp;VAR:CALENDAR=US&amp;VAR:SYMBOL=255751&amp;VAR:INDEX=0"}</definedName>
    <definedName name="_650__FDSAUDITLINK__" localSheetId="3" hidden="1">{"fdsup://directions/FAT Viewer?action=UPDATE&amp;creator=factset&amp;DYN_ARGS=TRUE&amp;DOC_NAME=FAT:FQL_AUDITING_CLIENT_TEMPLATE.FAT&amp;display_string=Audit&amp;VAR:KEY=GTKDCPCRGJ&amp;VAR:QUERY=RkZfRUJJVERBKEFOTiwtMSwsLFJQKQ==&amp;WINDOW=FIRST_POPUP&amp;HEIGHT=450&amp;WIDTH=450&amp;START_MAXIMI","ZED=FALSE&amp;VAR:CALENDAR=US&amp;VAR:SYMBOL=255751&amp;VAR:INDEX=0"}</definedName>
    <definedName name="_650__FDSAUDITLINK__" hidden="1">{"fdsup://directions/FAT Viewer?action=UPDATE&amp;creator=factset&amp;DYN_ARGS=TRUE&amp;DOC_NAME=FAT:FQL_AUDITING_CLIENT_TEMPLATE.FAT&amp;display_string=Audit&amp;VAR:KEY=GTKDCPCRGJ&amp;VAR:QUERY=RkZfRUJJVERBKEFOTiwtMSwsLFJQKQ==&amp;WINDOW=FIRST_POPUP&amp;HEIGHT=450&amp;WIDTH=450&amp;START_MAXIMI","ZED=FALSE&amp;VAR:CALENDAR=US&amp;VAR:SYMBOL=255751&amp;VAR:INDEX=0"}</definedName>
    <definedName name="_651__FDSAUDITLINK__" localSheetId="11" hidden="1">{"fdsup://directions/FAT Viewer?action=UPDATE&amp;creator=factset&amp;DYN_ARGS=TRUE&amp;DOC_NAME=FAT:FQL_AUDITING_CLIENT_TEMPLATE.FAT&amp;display_string=Audit&amp;VAR:KEY=WFAZYZAZOH&amp;VAR:QUERY=RkZfRUJJVERBKEFOTiwtMiwsLFJQKQ==&amp;WINDOW=FIRST_POPUP&amp;HEIGHT=450&amp;WIDTH=450&amp;START_MAXIMI","ZED=FALSE&amp;VAR:CALENDAR=US&amp;VAR:SYMBOL=255751&amp;VAR:INDEX=0"}</definedName>
    <definedName name="_651__FDSAUDITLINK__" localSheetId="3" hidden="1">{"fdsup://directions/FAT Viewer?action=UPDATE&amp;creator=factset&amp;DYN_ARGS=TRUE&amp;DOC_NAME=FAT:FQL_AUDITING_CLIENT_TEMPLATE.FAT&amp;display_string=Audit&amp;VAR:KEY=WFAZYZAZOH&amp;VAR:QUERY=RkZfRUJJVERBKEFOTiwtMiwsLFJQKQ==&amp;WINDOW=FIRST_POPUP&amp;HEIGHT=450&amp;WIDTH=450&amp;START_MAXIMI","ZED=FALSE&amp;VAR:CALENDAR=US&amp;VAR:SYMBOL=255751&amp;VAR:INDEX=0"}</definedName>
    <definedName name="_651__FDSAUDITLINK__" hidden="1">{"fdsup://directions/FAT Viewer?action=UPDATE&amp;creator=factset&amp;DYN_ARGS=TRUE&amp;DOC_NAME=FAT:FQL_AUDITING_CLIENT_TEMPLATE.FAT&amp;display_string=Audit&amp;VAR:KEY=WFAZYZAZOH&amp;VAR:QUERY=RkZfRUJJVERBKEFOTiwtMiwsLFJQKQ==&amp;WINDOW=FIRST_POPUP&amp;HEIGHT=450&amp;WIDTH=450&amp;START_MAXIMI","ZED=FALSE&amp;VAR:CALENDAR=US&amp;VAR:SYMBOL=255751&amp;VAR:INDEX=0"}</definedName>
    <definedName name="_652__FDSAUDITLINK__" localSheetId="11" hidden="1">{"fdsup://Directions/FactSet Auditing Viewer?action=AUDIT_VALUE&amp;DB=129&amp;ID1=255751&amp;VALUEID=01001&amp;SDATE=2008&amp;PERIODTYPE=ANN_STD&amp;SCFT=3&amp;window=popup_no_bar&amp;width=385&amp;height=120&amp;START_MAXIMIZED=FALSE&amp;creator=factset&amp;display_string=Audit"}</definedName>
    <definedName name="_652__FDSAUDITLINK__" localSheetId="3" hidden="1">{"fdsup://Directions/FactSet Auditing Viewer?action=AUDIT_VALUE&amp;DB=129&amp;ID1=255751&amp;VALUEID=01001&amp;SDATE=2008&amp;PERIODTYPE=ANN_STD&amp;SCFT=3&amp;window=popup_no_bar&amp;width=385&amp;height=120&amp;START_MAXIMIZED=FALSE&amp;creator=factset&amp;display_string=Audit"}</definedName>
    <definedName name="_652__FDSAUDITLINK__" hidden="1">{"fdsup://Directions/FactSet Auditing Viewer?action=AUDIT_VALUE&amp;DB=129&amp;ID1=255751&amp;VALUEID=01001&amp;SDATE=2008&amp;PERIODTYPE=ANN_STD&amp;SCFT=3&amp;window=popup_no_bar&amp;width=385&amp;height=120&amp;START_MAXIMIZED=FALSE&amp;creator=factset&amp;display_string=Audit"}</definedName>
    <definedName name="_653__FDSAUDITLINK__" localSheetId="11" hidden="1">{"fdsup://Directions/FactSet Auditing Viewer?action=AUDIT_VALUE&amp;DB=129&amp;ID1=255751&amp;VALUEID=01001&amp;SDATE=2007&amp;PERIODTYPE=ANN_STD&amp;SCFT=3&amp;window=popup_no_bar&amp;width=385&amp;height=120&amp;START_MAXIMIZED=FALSE&amp;creator=factset&amp;display_string=Audit"}</definedName>
    <definedName name="_653__FDSAUDITLINK__" localSheetId="3" hidden="1">{"fdsup://Directions/FactSet Auditing Viewer?action=AUDIT_VALUE&amp;DB=129&amp;ID1=255751&amp;VALUEID=01001&amp;SDATE=2007&amp;PERIODTYPE=ANN_STD&amp;SCFT=3&amp;window=popup_no_bar&amp;width=385&amp;height=120&amp;START_MAXIMIZED=FALSE&amp;creator=factset&amp;display_string=Audit"}</definedName>
    <definedName name="_653__FDSAUDITLINK__" hidden="1">{"fdsup://Directions/FactSet Auditing Viewer?action=AUDIT_VALUE&amp;DB=129&amp;ID1=255751&amp;VALUEID=01001&amp;SDATE=2007&amp;PERIODTYPE=ANN_STD&amp;SCFT=3&amp;window=popup_no_bar&amp;width=385&amp;height=120&amp;START_MAXIMIZED=FALSE&amp;creator=factset&amp;display_string=Audit"}</definedName>
    <definedName name="_654__FDSAUDITLINK__" localSheetId="11" hidden="1">{"fdsup://directions/FAT Viewer?action=UPDATE&amp;creator=factset&amp;DYN_ARGS=TRUE&amp;DOC_NAME=FAT:FQL_AUDITING_CLIENT_TEMPLATE.FAT&amp;display_string=Audit&amp;VAR:KEY=IRUNOBIVMN&amp;VAR:QUERY=RkZfQ0FQRVgoQU5OLDAsLCxSUCk=&amp;WINDOW=FIRST_POPUP&amp;HEIGHT=450&amp;WIDTH=450&amp;START_MAXIMIZED=","FALSE&amp;VAR:CALENDAR=US&amp;VAR:SYMBOL=623084&amp;VAR:INDEX=0"}</definedName>
    <definedName name="_654__FDSAUDITLINK__" localSheetId="3" hidden="1">{"fdsup://directions/FAT Viewer?action=UPDATE&amp;creator=factset&amp;DYN_ARGS=TRUE&amp;DOC_NAME=FAT:FQL_AUDITING_CLIENT_TEMPLATE.FAT&amp;display_string=Audit&amp;VAR:KEY=IRUNOBIVMN&amp;VAR:QUERY=RkZfQ0FQRVgoQU5OLDAsLCxSUCk=&amp;WINDOW=FIRST_POPUP&amp;HEIGHT=450&amp;WIDTH=450&amp;START_MAXIMIZED=","FALSE&amp;VAR:CALENDAR=US&amp;VAR:SYMBOL=623084&amp;VAR:INDEX=0"}</definedName>
    <definedName name="_654__FDSAUDITLINK__" hidden="1">{"fdsup://directions/FAT Viewer?action=UPDATE&amp;creator=factset&amp;DYN_ARGS=TRUE&amp;DOC_NAME=FAT:FQL_AUDITING_CLIENT_TEMPLATE.FAT&amp;display_string=Audit&amp;VAR:KEY=IRUNOBIVMN&amp;VAR:QUERY=RkZfQ0FQRVgoQU5OLDAsLCxSUCk=&amp;WINDOW=FIRST_POPUP&amp;HEIGHT=450&amp;WIDTH=450&amp;START_MAXIMIZED=","FALSE&amp;VAR:CALENDAR=US&amp;VAR:SYMBOL=623084&amp;VAR:INDEX=0"}</definedName>
    <definedName name="_655__FDSAUDITLINK__" localSheetId="11" hidden="1">{"fdsup://directions/FAT Viewer?action=UPDATE&amp;creator=factset&amp;DYN_ARGS=TRUE&amp;DOC_NAME=FAT:FQL_AUDITING_CLIENT_TEMPLATE.FAT&amp;display_string=Audit&amp;VAR:KEY=ILCHSVMLSV&amp;VAR:QUERY=RkZfQ0FQRVgoQU5OLC0xLCwsUlAp&amp;WINDOW=FIRST_POPUP&amp;HEIGHT=450&amp;WIDTH=450&amp;START_MAXIMIZED=","FALSE&amp;VAR:CALENDAR=US&amp;VAR:SYMBOL=623084&amp;VAR:INDEX=0"}</definedName>
    <definedName name="_655__FDSAUDITLINK__" localSheetId="3" hidden="1">{"fdsup://directions/FAT Viewer?action=UPDATE&amp;creator=factset&amp;DYN_ARGS=TRUE&amp;DOC_NAME=FAT:FQL_AUDITING_CLIENT_TEMPLATE.FAT&amp;display_string=Audit&amp;VAR:KEY=ILCHSVMLSV&amp;VAR:QUERY=RkZfQ0FQRVgoQU5OLC0xLCwsUlAp&amp;WINDOW=FIRST_POPUP&amp;HEIGHT=450&amp;WIDTH=450&amp;START_MAXIMIZED=","FALSE&amp;VAR:CALENDAR=US&amp;VAR:SYMBOL=623084&amp;VAR:INDEX=0"}</definedName>
    <definedName name="_655__FDSAUDITLINK__" hidden="1">{"fdsup://directions/FAT Viewer?action=UPDATE&amp;creator=factset&amp;DYN_ARGS=TRUE&amp;DOC_NAME=FAT:FQL_AUDITING_CLIENT_TEMPLATE.FAT&amp;display_string=Audit&amp;VAR:KEY=ILCHSVMLSV&amp;VAR:QUERY=RkZfQ0FQRVgoQU5OLC0xLCwsUlAp&amp;WINDOW=FIRST_POPUP&amp;HEIGHT=450&amp;WIDTH=450&amp;START_MAXIMIZED=","FALSE&amp;VAR:CALENDAR=US&amp;VAR:SYMBOL=623084&amp;VAR:INDEX=0"}</definedName>
    <definedName name="_656__FDSAUDITLINK__" localSheetId="11" hidden="1">{"fdsup://directions/FAT Viewer?action=UPDATE&amp;creator=factset&amp;DYN_ARGS=TRUE&amp;DOC_NAME=FAT:FQL_AUDITING_CLIENT_TEMPLATE.FAT&amp;display_string=Audit&amp;VAR:KEY=WDCBKNWDAH&amp;VAR:QUERY=RkZfQ0FQRVgoQU5OLC0yLCwsUlAp&amp;WINDOW=FIRST_POPUP&amp;HEIGHT=450&amp;WIDTH=450&amp;START_MAXIMIZED=","FALSE&amp;VAR:CALENDAR=US&amp;VAR:SYMBOL=623084&amp;VAR:INDEX=0"}</definedName>
    <definedName name="_656__FDSAUDITLINK__" localSheetId="3" hidden="1">{"fdsup://directions/FAT Viewer?action=UPDATE&amp;creator=factset&amp;DYN_ARGS=TRUE&amp;DOC_NAME=FAT:FQL_AUDITING_CLIENT_TEMPLATE.FAT&amp;display_string=Audit&amp;VAR:KEY=WDCBKNWDAH&amp;VAR:QUERY=RkZfQ0FQRVgoQU5OLC0yLCwsUlAp&amp;WINDOW=FIRST_POPUP&amp;HEIGHT=450&amp;WIDTH=450&amp;START_MAXIMIZED=","FALSE&amp;VAR:CALENDAR=US&amp;VAR:SYMBOL=623084&amp;VAR:INDEX=0"}</definedName>
    <definedName name="_656__FDSAUDITLINK__" hidden="1">{"fdsup://directions/FAT Viewer?action=UPDATE&amp;creator=factset&amp;DYN_ARGS=TRUE&amp;DOC_NAME=FAT:FQL_AUDITING_CLIENT_TEMPLATE.FAT&amp;display_string=Audit&amp;VAR:KEY=WDCBKNWDAH&amp;VAR:QUERY=RkZfQ0FQRVgoQU5OLC0yLCwsUlAp&amp;WINDOW=FIRST_POPUP&amp;HEIGHT=450&amp;WIDTH=450&amp;START_MAXIMIZED=","FALSE&amp;VAR:CALENDAR=US&amp;VAR:SYMBOL=623084&amp;VAR:INDEX=0"}</definedName>
    <definedName name="_657__FDSAUDITLINK__" localSheetId="11" hidden="1">{"fdsup://directions/FAT Viewer?action=UPDATE&amp;creator=factset&amp;DYN_ARGS=TRUE&amp;DOC_NAME=FAT:FQL_AUDITING_CLIENT_TEMPLATE.FAT&amp;display_string=Audit&amp;VAR:KEY=UHKPODUPWH&amp;VAR:QUERY=RkZfTkVUX0lOQyhBTk4sLTEsLCxSUCk=&amp;WINDOW=FIRST_POPUP&amp;HEIGHT=450&amp;WIDTH=450&amp;START_MAXIMI","ZED=FALSE&amp;VAR:CALENDAR=US&amp;VAR:SYMBOL=623084&amp;VAR:INDEX=0"}</definedName>
    <definedName name="_657__FDSAUDITLINK__" localSheetId="3" hidden="1">{"fdsup://directions/FAT Viewer?action=UPDATE&amp;creator=factset&amp;DYN_ARGS=TRUE&amp;DOC_NAME=FAT:FQL_AUDITING_CLIENT_TEMPLATE.FAT&amp;display_string=Audit&amp;VAR:KEY=UHKPODUPWH&amp;VAR:QUERY=RkZfTkVUX0lOQyhBTk4sLTEsLCxSUCk=&amp;WINDOW=FIRST_POPUP&amp;HEIGHT=450&amp;WIDTH=450&amp;START_MAXIMI","ZED=FALSE&amp;VAR:CALENDAR=US&amp;VAR:SYMBOL=623084&amp;VAR:INDEX=0"}</definedName>
    <definedName name="_657__FDSAUDITLINK__" hidden="1">{"fdsup://directions/FAT Viewer?action=UPDATE&amp;creator=factset&amp;DYN_ARGS=TRUE&amp;DOC_NAME=FAT:FQL_AUDITING_CLIENT_TEMPLATE.FAT&amp;display_string=Audit&amp;VAR:KEY=UHKPODUPWH&amp;VAR:QUERY=RkZfTkVUX0lOQyhBTk4sLTEsLCxSUCk=&amp;WINDOW=FIRST_POPUP&amp;HEIGHT=450&amp;WIDTH=450&amp;START_MAXIMI","ZED=FALSE&amp;VAR:CALENDAR=US&amp;VAR:SYMBOL=623084&amp;VAR:INDEX=0"}</definedName>
    <definedName name="_658__FDSAUDITLINK__" localSheetId="11" hidden="1">{"fdsup://directions/FAT Viewer?action=UPDATE&amp;creator=factset&amp;DYN_ARGS=TRUE&amp;DOC_NAME=FAT:FQL_AUDITING_CLIENT_TEMPLATE.FAT&amp;display_string=Audit&amp;VAR:KEY=MDWHUFCHOV&amp;VAR:QUERY=RkZfTkVUX0lOQyhBTk4sLTIsLCxSUCk=&amp;WINDOW=FIRST_POPUP&amp;HEIGHT=450&amp;WIDTH=450&amp;START_MAXIMI","ZED=FALSE&amp;VAR:CALENDAR=US&amp;VAR:SYMBOL=623084&amp;VAR:INDEX=0"}</definedName>
    <definedName name="_658__FDSAUDITLINK__" localSheetId="3" hidden="1">{"fdsup://directions/FAT Viewer?action=UPDATE&amp;creator=factset&amp;DYN_ARGS=TRUE&amp;DOC_NAME=FAT:FQL_AUDITING_CLIENT_TEMPLATE.FAT&amp;display_string=Audit&amp;VAR:KEY=MDWHUFCHOV&amp;VAR:QUERY=RkZfTkVUX0lOQyhBTk4sLTIsLCxSUCk=&amp;WINDOW=FIRST_POPUP&amp;HEIGHT=450&amp;WIDTH=450&amp;START_MAXIMI","ZED=FALSE&amp;VAR:CALENDAR=US&amp;VAR:SYMBOL=623084&amp;VAR:INDEX=0"}</definedName>
    <definedName name="_658__FDSAUDITLINK__" hidden="1">{"fdsup://directions/FAT Viewer?action=UPDATE&amp;creator=factset&amp;DYN_ARGS=TRUE&amp;DOC_NAME=FAT:FQL_AUDITING_CLIENT_TEMPLATE.FAT&amp;display_string=Audit&amp;VAR:KEY=MDWHUFCHOV&amp;VAR:QUERY=RkZfTkVUX0lOQyhBTk4sLTIsLCxSUCk=&amp;WINDOW=FIRST_POPUP&amp;HEIGHT=450&amp;WIDTH=450&amp;START_MAXIMI","ZED=FALSE&amp;VAR:CALENDAR=US&amp;VAR:SYMBOL=623084&amp;VAR:INDEX=0"}</definedName>
    <definedName name="_659__FDSAUDITLINK__" localSheetId="11" hidden="1">{"fdsup://directions/FAT Viewer?action=UPDATE&amp;creator=factset&amp;DYN_ARGS=TRUE&amp;DOC_NAME=FAT:FQL_AUDITING_CLIENT_TEMPLATE.FAT&amp;display_string=Audit&amp;VAR:KEY=OHQDWBINOJ&amp;VAR:QUERY=RkZfRUJJVChBTk4sLTEsLCxSUCk=&amp;WINDOW=FIRST_POPUP&amp;HEIGHT=450&amp;WIDTH=450&amp;START_MAXIMIZED=","FALSE&amp;VAR:CALENDAR=US&amp;VAR:SYMBOL=623084&amp;VAR:INDEX=0"}</definedName>
    <definedName name="_659__FDSAUDITLINK__" localSheetId="3" hidden="1">{"fdsup://directions/FAT Viewer?action=UPDATE&amp;creator=factset&amp;DYN_ARGS=TRUE&amp;DOC_NAME=FAT:FQL_AUDITING_CLIENT_TEMPLATE.FAT&amp;display_string=Audit&amp;VAR:KEY=OHQDWBINOJ&amp;VAR:QUERY=RkZfRUJJVChBTk4sLTEsLCxSUCk=&amp;WINDOW=FIRST_POPUP&amp;HEIGHT=450&amp;WIDTH=450&amp;START_MAXIMIZED=","FALSE&amp;VAR:CALENDAR=US&amp;VAR:SYMBOL=623084&amp;VAR:INDEX=0"}</definedName>
    <definedName name="_659__FDSAUDITLINK__" hidden="1">{"fdsup://directions/FAT Viewer?action=UPDATE&amp;creator=factset&amp;DYN_ARGS=TRUE&amp;DOC_NAME=FAT:FQL_AUDITING_CLIENT_TEMPLATE.FAT&amp;display_string=Audit&amp;VAR:KEY=OHQDWBINOJ&amp;VAR:QUERY=RkZfRUJJVChBTk4sLTEsLCxSUCk=&amp;WINDOW=FIRST_POPUP&amp;HEIGHT=450&amp;WIDTH=450&amp;START_MAXIMIZED=","FALSE&amp;VAR:CALENDAR=US&amp;VAR:SYMBOL=623084&amp;VAR:INDEX=0"}</definedName>
    <definedName name="_66__FDSAUDITLINK__" localSheetId="11" hidden="1">{"fdsup://directions/FAT Viewer?action=UPDATE&amp;creator=factset&amp;DYN_ARGS=TRUE&amp;DOC_NAME=FAT:FQL_AUDITING_CLIENT_TEMPLATE.FAT&amp;display_string=Audit&amp;VAR:KEY=GBMNMFSXKV&amp;VAR:QUERY=RkZfRUJJVChBTk4sLTMsLCxSUCk=&amp;WINDOW=FIRST_POPUP&amp;HEIGHT=450&amp;WIDTH=450&amp;START_MAXIMIZED=","FALSE&amp;VAR:CALENDAR=FIVEDAY&amp;VAR:SYMBOL=B29630&amp;VAR:INDEX=0"}</definedName>
    <definedName name="_66__FDSAUDITLINK__" localSheetId="3" hidden="1">{"fdsup://directions/FAT Viewer?action=UPDATE&amp;creator=factset&amp;DYN_ARGS=TRUE&amp;DOC_NAME=FAT:FQL_AUDITING_CLIENT_TEMPLATE.FAT&amp;display_string=Audit&amp;VAR:KEY=GBMNMFSXKV&amp;VAR:QUERY=RkZfRUJJVChBTk4sLTMsLCxSUCk=&amp;WINDOW=FIRST_POPUP&amp;HEIGHT=450&amp;WIDTH=450&amp;START_MAXIMIZED=","FALSE&amp;VAR:CALENDAR=FIVEDAY&amp;VAR:SYMBOL=B29630&amp;VAR:INDEX=0"}</definedName>
    <definedName name="_66__FDSAUDITLINK__" hidden="1">{"fdsup://directions/FAT Viewer?action=UPDATE&amp;creator=factset&amp;DYN_ARGS=TRUE&amp;DOC_NAME=FAT:FQL_AUDITING_CLIENT_TEMPLATE.FAT&amp;display_string=Audit&amp;VAR:KEY=GBMNMFSXKV&amp;VAR:QUERY=RkZfRUJJVChBTk4sLTMsLCxSUCk=&amp;WINDOW=FIRST_POPUP&amp;HEIGHT=450&amp;WIDTH=450&amp;START_MAXIMIZED=","FALSE&amp;VAR:CALENDAR=FIVEDAY&amp;VAR:SYMBOL=B29630&amp;VAR:INDEX=0"}</definedName>
    <definedName name="_660__FDSAUDITLINK__" localSheetId="11" hidden="1">{"fdsup://directions/FAT Viewer?action=UPDATE&amp;creator=factset&amp;DYN_ARGS=TRUE&amp;DOC_NAME=FAT:FQL_AUDITING_CLIENT_TEMPLATE.FAT&amp;display_string=Audit&amp;VAR:KEY=OFUXUVUJWN&amp;VAR:QUERY=RkZfRUJJVChBTk4sLTIsLCxSUCk=&amp;WINDOW=FIRST_POPUP&amp;HEIGHT=450&amp;WIDTH=450&amp;START_MAXIMIZED=","FALSE&amp;VAR:CALENDAR=US&amp;VAR:SYMBOL=623084&amp;VAR:INDEX=0"}</definedName>
    <definedName name="_660__FDSAUDITLINK__" localSheetId="3" hidden="1">{"fdsup://directions/FAT Viewer?action=UPDATE&amp;creator=factset&amp;DYN_ARGS=TRUE&amp;DOC_NAME=FAT:FQL_AUDITING_CLIENT_TEMPLATE.FAT&amp;display_string=Audit&amp;VAR:KEY=OFUXUVUJWN&amp;VAR:QUERY=RkZfRUJJVChBTk4sLTIsLCxSUCk=&amp;WINDOW=FIRST_POPUP&amp;HEIGHT=450&amp;WIDTH=450&amp;START_MAXIMIZED=","FALSE&amp;VAR:CALENDAR=US&amp;VAR:SYMBOL=623084&amp;VAR:INDEX=0"}</definedName>
    <definedName name="_660__FDSAUDITLINK__" hidden="1">{"fdsup://directions/FAT Viewer?action=UPDATE&amp;creator=factset&amp;DYN_ARGS=TRUE&amp;DOC_NAME=FAT:FQL_AUDITING_CLIENT_TEMPLATE.FAT&amp;display_string=Audit&amp;VAR:KEY=OFUXUVUJWN&amp;VAR:QUERY=RkZfRUJJVChBTk4sLTIsLCxSUCk=&amp;WINDOW=FIRST_POPUP&amp;HEIGHT=450&amp;WIDTH=450&amp;START_MAXIMIZED=","FALSE&amp;VAR:CALENDAR=US&amp;VAR:SYMBOL=623084&amp;VAR:INDEX=0"}</definedName>
    <definedName name="_661__FDSAUDITLINK__" localSheetId="11" hidden="1">{"fdsup://directions/FAT Viewer?action=UPDATE&amp;creator=factset&amp;DYN_ARGS=TRUE&amp;DOC_NAME=FAT:FQL_AUDITING_CLIENT_TEMPLATE.FAT&amp;display_string=Audit&amp;VAR:KEY=IRGPYRITKB&amp;VAR:QUERY=RkZfRUJJVERBKEFOTiwtMSwsLFJQKQ==&amp;WINDOW=FIRST_POPUP&amp;HEIGHT=450&amp;WIDTH=450&amp;START_MAXIMI","ZED=FALSE&amp;VAR:CALENDAR=US&amp;VAR:SYMBOL=623084&amp;VAR:INDEX=0"}</definedName>
    <definedName name="_661__FDSAUDITLINK__" localSheetId="3" hidden="1">{"fdsup://directions/FAT Viewer?action=UPDATE&amp;creator=factset&amp;DYN_ARGS=TRUE&amp;DOC_NAME=FAT:FQL_AUDITING_CLIENT_TEMPLATE.FAT&amp;display_string=Audit&amp;VAR:KEY=IRGPYRITKB&amp;VAR:QUERY=RkZfRUJJVERBKEFOTiwtMSwsLFJQKQ==&amp;WINDOW=FIRST_POPUP&amp;HEIGHT=450&amp;WIDTH=450&amp;START_MAXIMI","ZED=FALSE&amp;VAR:CALENDAR=US&amp;VAR:SYMBOL=623084&amp;VAR:INDEX=0"}</definedName>
    <definedName name="_661__FDSAUDITLINK__" hidden="1">{"fdsup://directions/FAT Viewer?action=UPDATE&amp;creator=factset&amp;DYN_ARGS=TRUE&amp;DOC_NAME=FAT:FQL_AUDITING_CLIENT_TEMPLATE.FAT&amp;display_string=Audit&amp;VAR:KEY=IRGPYRITKB&amp;VAR:QUERY=RkZfRUJJVERBKEFOTiwtMSwsLFJQKQ==&amp;WINDOW=FIRST_POPUP&amp;HEIGHT=450&amp;WIDTH=450&amp;START_MAXIMI","ZED=FALSE&amp;VAR:CALENDAR=US&amp;VAR:SYMBOL=623084&amp;VAR:INDEX=0"}</definedName>
    <definedName name="_662__FDSAUDITLINK__" localSheetId="11" hidden="1">{"fdsup://directions/FAT Viewer?action=UPDATE&amp;creator=factset&amp;DYN_ARGS=TRUE&amp;DOC_NAME=FAT:FQL_AUDITING_CLIENT_TEMPLATE.FAT&amp;display_string=Audit&amp;VAR:KEY=WTONQHQDUZ&amp;VAR:QUERY=RkZfRUJJVERBKEFOTiwtMiwsLFJQKQ==&amp;WINDOW=FIRST_POPUP&amp;HEIGHT=450&amp;WIDTH=450&amp;START_MAXIMI","ZED=FALSE&amp;VAR:CALENDAR=US&amp;VAR:SYMBOL=623084&amp;VAR:INDEX=0"}</definedName>
    <definedName name="_662__FDSAUDITLINK__" localSheetId="3" hidden="1">{"fdsup://directions/FAT Viewer?action=UPDATE&amp;creator=factset&amp;DYN_ARGS=TRUE&amp;DOC_NAME=FAT:FQL_AUDITING_CLIENT_TEMPLATE.FAT&amp;display_string=Audit&amp;VAR:KEY=WTONQHQDUZ&amp;VAR:QUERY=RkZfRUJJVERBKEFOTiwtMiwsLFJQKQ==&amp;WINDOW=FIRST_POPUP&amp;HEIGHT=450&amp;WIDTH=450&amp;START_MAXIMI","ZED=FALSE&amp;VAR:CALENDAR=US&amp;VAR:SYMBOL=623084&amp;VAR:INDEX=0"}</definedName>
    <definedName name="_662__FDSAUDITLINK__" hidden="1">{"fdsup://directions/FAT Viewer?action=UPDATE&amp;creator=factset&amp;DYN_ARGS=TRUE&amp;DOC_NAME=FAT:FQL_AUDITING_CLIENT_TEMPLATE.FAT&amp;display_string=Audit&amp;VAR:KEY=WTONQHQDUZ&amp;VAR:QUERY=RkZfRUJJVERBKEFOTiwtMiwsLFJQKQ==&amp;WINDOW=FIRST_POPUP&amp;HEIGHT=450&amp;WIDTH=450&amp;START_MAXIMI","ZED=FALSE&amp;VAR:CALENDAR=US&amp;VAR:SYMBOL=623084&amp;VAR:INDEX=0"}</definedName>
    <definedName name="_663__FDSAUDITLINK__" localSheetId="11" hidden="1">{"fdsup://Directions/FactSet Auditing Viewer?action=AUDIT_VALUE&amp;DB=129&amp;ID1=623084&amp;VALUEID=01001&amp;SDATE=2009&amp;PERIODTYPE=ANN_STD&amp;SCFT=3&amp;window=popup_no_bar&amp;width=385&amp;height=120&amp;START_MAXIMIZED=FALSE&amp;creator=factset&amp;display_string=Audit"}</definedName>
    <definedName name="_663__FDSAUDITLINK__" localSheetId="3" hidden="1">{"fdsup://Directions/FactSet Auditing Viewer?action=AUDIT_VALUE&amp;DB=129&amp;ID1=623084&amp;VALUEID=01001&amp;SDATE=2009&amp;PERIODTYPE=ANN_STD&amp;SCFT=3&amp;window=popup_no_bar&amp;width=385&amp;height=120&amp;START_MAXIMIZED=FALSE&amp;creator=factset&amp;display_string=Audit"}</definedName>
    <definedName name="_663__FDSAUDITLINK__" hidden="1">{"fdsup://Directions/FactSet Auditing Viewer?action=AUDIT_VALUE&amp;DB=129&amp;ID1=623084&amp;VALUEID=01001&amp;SDATE=2009&amp;PERIODTYPE=ANN_STD&amp;SCFT=3&amp;window=popup_no_bar&amp;width=385&amp;height=120&amp;START_MAXIMIZED=FALSE&amp;creator=factset&amp;display_string=Audit"}</definedName>
    <definedName name="_664__FDSAUDITLINK__" localSheetId="11" hidden="1">{"fdsup://directions/FAT Viewer?action=UPDATE&amp;creator=factset&amp;DYN_ARGS=TRUE&amp;DOC_NAME=FAT:FQL_AUDITING_CLIENT_TEMPLATE.FAT&amp;display_string=Audit&amp;VAR:KEY=GZENALIHQZ&amp;VAR:QUERY=RkZfQ0FQRVgoQU5OLC0yLCwsUlAp&amp;WINDOW=FIRST_POPUP&amp;HEIGHT=450&amp;WIDTH=450&amp;START_MAXIMIZED=","FALSE&amp;VAR:CALENDAR=US&amp;VAR:SYMBOL=744897&amp;VAR:INDEX=0"}</definedName>
    <definedName name="_664__FDSAUDITLINK__" localSheetId="3" hidden="1">{"fdsup://directions/FAT Viewer?action=UPDATE&amp;creator=factset&amp;DYN_ARGS=TRUE&amp;DOC_NAME=FAT:FQL_AUDITING_CLIENT_TEMPLATE.FAT&amp;display_string=Audit&amp;VAR:KEY=GZENALIHQZ&amp;VAR:QUERY=RkZfQ0FQRVgoQU5OLC0yLCwsUlAp&amp;WINDOW=FIRST_POPUP&amp;HEIGHT=450&amp;WIDTH=450&amp;START_MAXIMIZED=","FALSE&amp;VAR:CALENDAR=US&amp;VAR:SYMBOL=744897&amp;VAR:INDEX=0"}</definedName>
    <definedName name="_664__FDSAUDITLINK__" hidden="1">{"fdsup://directions/FAT Viewer?action=UPDATE&amp;creator=factset&amp;DYN_ARGS=TRUE&amp;DOC_NAME=FAT:FQL_AUDITING_CLIENT_TEMPLATE.FAT&amp;display_string=Audit&amp;VAR:KEY=GZENALIHQZ&amp;VAR:QUERY=RkZfQ0FQRVgoQU5OLC0yLCwsUlAp&amp;WINDOW=FIRST_POPUP&amp;HEIGHT=450&amp;WIDTH=450&amp;START_MAXIMIZED=","FALSE&amp;VAR:CALENDAR=US&amp;VAR:SYMBOL=744897&amp;VAR:INDEX=0"}</definedName>
    <definedName name="_665__FDSAUDITLINK__" localSheetId="11" hidden="1">{"fdsup://directions/FAT Viewer?action=UPDATE&amp;creator=factset&amp;DYN_ARGS=TRUE&amp;DOC_NAME=FAT:FQL_AUDITING_CLIENT_TEMPLATE.FAT&amp;display_string=Audit&amp;VAR:KEY=ANEFKFOZQB&amp;VAR:QUERY=RkZfTkVUX0lOQyhBTk4sLTIsLCxSUCk=&amp;WINDOW=FIRST_POPUP&amp;HEIGHT=450&amp;WIDTH=450&amp;START_MAXIMI","ZED=FALSE&amp;VAR:CALENDAR=US&amp;VAR:SYMBOL=744897&amp;VAR:INDEX=0"}</definedName>
    <definedName name="_665__FDSAUDITLINK__" localSheetId="3" hidden="1">{"fdsup://directions/FAT Viewer?action=UPDATE&amp;creator=factset&amp;DYN_ARGS=TRUE&amp;DOC_NAME=FAT:FQL_AUDITING_CLIENT_TEMPLATE.FAT&amp;display_string=Audit&amp;VAR:KEY=ANEFKFOZQB&amp;VAR:QUERY=RkZfTkVUX0lOQyhBTk4sLTIsLCxSUCk=&amp;WINDOW=FIRST_POPUP&amp;HEIGHT=450&amp;WIDTH=450&amp;START_MAXIMI","ZED=FALSE&amp;VAR:CALENDAR=US&amp;VAR:SYMBOL=744897&amp;VAR:INDEX=0"}</definedName>
    <definedName name="_665__FDSAUDITLINK__" hidden="1">{"fdsup://directions/FAT Viewer?action=UPDATE&amp;creator=factset&amp;DYN_ARGS=TRUE&amp;DOC_NAME=FAT:FQL_AUDITING_CLIENT_TEMPLATE.FAT&amp;display_string=Audit&amp;VAR:KEY=ANEFKFOZQB&amp;VAR:QUERY=RkZfTkVUX0lOQyhBTk4sLTIsLCxSUCk=&amp;WINDOW=FIRST_POPUP&amp;HEIGHT=450&amp;WIDTH=450&amp;START_MAXIMI","ZED=FALSE&amp;VAR:CALENDAR=US&amp;VAR:SYMBOL=744897&amp;VAR:INDEX=0"}</definedName>
    <definedName name="_666__FDSAUDITLINK__" localSheetId="11" hidden="1">{"fdsup://directions/FAT Viewer?action=UPDATE&amp;creator=factset&amp;DYN_ARGS=TRUE&amp;DOC_NAME=FAT:FQL_AUDITING_CLIENT_TEMPLATE.FAT&amp;display_string=Audit&amp;VAR:KEY=WBOZKRUNWH&amp;VAR:QUERY=RkZfRUJJVChBTk4sLTIsLCxSUCk=&amp;WINDOW=FIRST_POPUP&amp;HEIGHT=450&amp;WIDTH=450&amp;START_MAXIMIZED=","FALSE&amp;VAR:CALENDAR=US&amp;VAR:SYMBOL=744897&amp;VAR:INDEX=0"}</definedName>
    <definedName name="_666__FDSAUDITLINK__" localSheetId="3" hidden="1">{"fdsup://directions/FAT Viewer?action=UPDATE&amp;creator=factset&amp;DYN_ARGS=TRUE&amp;DOC_NAME=FAT:FQL_AUDITING_CLIENT_TEMPLATE.FAT&amp;display_string=Audit&amp;VAR:KEY=WBOZKRUNWH&amp;VAR:QUERY=RkZfRUJJVChBTk4sLTIsLCxSUCk=&amp;WINDOW=FIRST_POPUP&amp;HEIGHT=450&amp;WIDTH=450&amp;START_MAXIMIZED=","FALSE&amp;VAR:CALENDAR=US&amp;VAR:SYMBOL=744897&amp;VAR:INDEX=0"}</definedName>
    <definedName name="_666__FDSAUDITLINK__" hidden="1">{"fdsup://directions/FAT Viewer?action=UPDATE&amp;creator=factset&amp;DYN_ARGS=TRUE&amp;DOC_NAME=FAT:FQL_AUDITING_CLIENT_TEMPLATE.FAT&amp;display_string=Audit&amp;VAR:KEY=WBOZKRUNWH&amp;VAR:QUERY=RkZfRUJJVChBTk4sLTIsLCxSUCk=&amp;WINDOW=FIRST_POPUP&amp;HEIGHT=450&amp;WIDTH=450&amp;START_MAXIMIZED=","FALSE&amp;VAR:CALENDAR=US&amp;VAR:SYMBOL=744897&amp;VAR:INDEX=0"}</definedName>
    <definedName name="_667__FDSAUDITLINK__" localSheetId="11" hidden="1">{"fdsup://directions/FAT Viewer?action=UPDATE&amp;creator=factset&amp;DYN_ARGS=TRUE&amp;DOC_NAME=FAT:FQL_AUDITING_CLIENT_TEMPLATE.FAT&amp;display_string=Audit&amp;VAR:KEY=CNQPUPARQX&amp;VAR:QUERY=RkZfRUJJVERBKEFOTiwtMiwsLFJQKQ==&amp;WINDOW=FIRST_POPUP&amp;HEIGHT=450&amp;WIDTH=450&amp;START_MAXIMI","ZED=FALSE&amp;VAR:CALENDAR=US&amp;VAR:SYMBOL=744897&amp;VAR:INDEX=0"}</definedName>
    <definedName name="_667__FDSAUDITLINK__" localSheetId="3" hidden="1">{"fdsup://directions/FAT Viewer?action=UPDATE&amp;creator=factset&amp;DYN_ARGS=TRUE&amp;DOC_NAME=FAT:FQL_AUDITING_CLIENT_TEMPLATE.FAT&amp;display_string=Audit&amp;VAR:KEY=CNQPUPARQX&amp;VAR:QUERY=RkZfRUJJVERBKEFOTiwtMiwsLFJQKQ==&amp;WINDOW=FIRST_POPUP&amp;HEIGHT=450&amp;WIDTH=450&amp;START_MAXIMI","ZED=FALSE&amp;VAR:CALENDAR=US&amp;VAR:SYMBOL=744897&amp;VAR:INDEX=0"}</definedName>
    <definedName name="_667__FDSAUDITLINK__" hidden="1">{"fdsup://directions/FAT Viewer?action=UPDATE&amp;creator=factset&amp;DYN_ARGS=TRUE&amp;DOC_NAME=FAT:FQL_AUDITING_CLIENT_TEMPLATE.FAT&amp;display_string=Audit&amp;VAR:KEY=CNQPUPARQX&amp;VAR:QUERY=RkZfRUJJVERBKEFOTiwtMiwsLFJQKQ==&amp;WINDOW=FIRST_POPUP&amp;HEIGHT=450&amp;WIDTH=450&amp;START_MAXIMI","ZED=FALSE&amp;VAR:CALENDAR=US&amp;VAR:SYMBOL=744897&amp;VAR:INDEX=0"}</definedName>
    <definedName name="_668__FDSAUDITLINK__" localSheetId="11" hidden="1">{"fdsup://directions/FAT Viewer?action=UPDATE&amp;creator=factset&amp;DYN_ARGS=TRUE&amp;DOC_NAME=FAT:FQL_AUDITING_CLIENT_TEMPLATE.FAT&amp;display_string=Audit&amp;VAR:KEY=KPUZOZGRKX&amp;VAR:QUERY=RkZfQ0FQRVgoQU5OLDAsLCxSUCk=&amp;WINDOW=FIRST_POPUP&amp;HEIGHT=450&amp;WIDTH=450&amp;START_MAXIMIZED=","FALSE&amp;VAR:CALENDAR=US&amp;VAR:SYMBOL=B4V14H&amp;VAR:INDEX=0"}</definedName>
    <definedName name="_668__FDSAUDITLINK__" localSheetId="3" hidden="1">{"fdsup://directions/FAT Viewer?action=UPDATE&amp;creator=factset&amp;DYN_ARGS=TRUE&amp;DOC_NAME=FAT:FQL_AUDITING_CLIENT_TEMPLATE.FAT&amp;display_string=Audit&amp;VAR:KEY=KPUZOZGRKX&amp;VAR:QUERY=RkZfQ0FQRVgoQU5OLDAsLCxSUCk=&amp;WINDOW=FIRST_POPUP&amp;HEIGHT=450&amp;WIDTH=450&amp;START_MAXIMIZED=","FALSE&amp;VAR:CALENDAR=US&amp;VAR:SYMBOL=B4V14H&amp;VAR:INDEX=0"}</definedName>
    <definedName name="_668__FDSAUDITLINK__" hidden="1">{"fdsup://directions/FAT Viewer?action=UPDATE&amp;creator=factset&amp;DYN_ARGS=TRUE&amp;DOC_NAME=FAT:FQL_AUDITING_CLIENT_TEMPLATE.FAT&amp;display_string=Audit&amp;VAR:KEY=KPUZOZGRKX&amp;VAR:QUERY=RkZfQ0FQRVgoQU5OLDAsLCxSUCk=&amp;WINDOW=FIRST_POPUP&amp;HEIGHT=450&amp;WIDTH=450&amp;START_MAXIMIZED=","FALSE&amp;VAR:CALENDAR=US&amp;VAR:SYMBOL=B4V14H&amp;VAR:INDEX=0"}</definedName>
    <definedName name="_669__FDSAUDITLINK__" localSheetId="11" hidden="1">{"fdsup://directions/FAT Viewer?action=UPDATE&amp;creator=factset&amp;DYN_ARGS=TRUE&amp;DOC_NAME=FAT:FQL_AUDITING_CLIENT_TEMPLATE.FAT&amp;display_string=Audit&amp;VAR:KEY=YHQTSVONSR&amp;VAR:QUERY=RkZfQ0FQRVgoQU5OLC0xLCwsUlAp&amp;WINDOW=FIRST_POPUP&amp;HEIGHT=450&amp;WIDTH=450&amp;START_MAXIMIZED=","FALSE&amp;VAR:CALENDAR=US&amp;VAR:SYMBOL=B4V14H&amp;VAR:INDEX=0"}</definedName>
    <definedName name="_669__FDSAUDITLINK__" localSheetId="3" hidden="1">{"fdsup://directions/FAT Viewer?action=UPDATE&amp;creator=factset&amp;DYN_ARGS=TRUE&amp;DOC_NAME=FAT:FQL_AUDITING_CLIENT_TEMPLATE.FAT&amp;display_string=Audit&amp;VAR:KEY=YHQTSVONSR&amp;VAR:QUERY=RkZfQ0FQRVgoQU5OLC0xLCwsUlAp&amp;WINDOW=FIRST_POPUP&amp;HEIGHT=450&amp;WIDTH=450&amp;START_MAXIMIZED=","FALSE&amp;VAR:CALENDAR=US&amp;VAR:SYMBOL=B4V14H&amp;VAR:INDEX=0"}</definedName>
    <definedName name="_669__FDSAUDITLINK__" hidden="1">{"fdsup://directions/FAT Viewer?action=UPDATE&amp;creator=factset&amp;DYN_ARGS=TRUE&amp;DOC_NAME=FAT:FQL_AUDITING_CLIENT_TEMPLATE.FAT&amp;display_string=Audit&amp;VAR:KEY=YHQTSVONSR&amp;VAR:QUERY=RkZfQ0FQRVgoQU5OLC0xLCwsUlAp&amp;WINDOW=FIRST_POPUP&amp;HEIGHT=450&amp;WIDTH=450&amp;START_MAXIMIZED=","FALSE&amp;VAR:CALENDAR=US&amp;VAR:SYMBOL=B4V14H&amp;VAR:INDEX=0"}</definedName>
    <definedName name="_67__FDSAUDITLINK__" localSheetId="11" hidden="1">{"fdsup://directions/FAT Viewer?action=UPDATE&amp;creator=factset&amp;DYN_ARGS=TRUE&amp;DOC_NAME=FAT:FQL_AUDITING_CLIENT_TEMPLATE.FAT&amp;display_string=Audit&amp;VAR:KEY=WFORIBSHOV&amp;VAR:QUERY=RkZfRUJJVERBKEFOTiwtMywsLFJQKQ==&amp;WINDOW=FIRST_POPUP&amp;HEIGHT=450&amp;WIDTH=450&amp;START_MAXIMI","ZED=FALSE&amp;VAR:CALENDAR=FIVEDAY&amp;VAR:SYMBOL=B29630&amp;VAR:INDEX=0"}</definedName>
    <definedName name="_67__FDSAUDITLINK__" localSheetId="3" hidden="1">{"fdsup://directions/FAT Viewer?action=UPDATE&amp;creator=factset&amp;DYN_ARGS=TRUE&amp;DOC_NAME=FAT:FQL_AUDITING_CLIENT_TEMPLATE.FAT&amp;display_string=Audit&amp;VAR:KEY=WFORIBSHOV&amp;VAR:QUERY=RkZfRUJJVERBKEFOTiwtMywsLFJQKQ==&amp;WINDOW=FIRST_POPUP&amp;HEIGHT=450&amp;WIDTH=450&amp;START_MAXIMI","ZED=FALSE&amp;VAR:CALENDAR=FIVEDAY&amp;VAR:SYMBOL=B29630&amp;VAR:INDEX=0"}</definedName>
    <definedName name="_67__FDSAUDITLINK__" hidden="1">{"fdsup://directions/FAT Viewer?action=UPDATE&amp;creator=factset&amp;DYN_ARGS=TRUE&amp;DOC_NAME=FAT:FQL_AUDITING_CLIENT_TEMPLATE.FAT&amp;display_string=Audit&amp;VAR:KEY=WFORIBSHOV&amp;VAR:QUERY=RkZfRUJJVERBKEFOTiwtMywsLFJQKQ==&amp;WINDOW=FIRST_POPUP&amp;HEIGHT=450&amp;WIDTH=450&amp;START_MAXIMI","ZED=FALSE&amp;VAR:CALENDAR=FIVEDAY&amp;VAR:SYMBOL=B29630&amp;VAR:INDEX=0"}</definedName>
    <definedName name="_670__FDSAUDITLINK__" localSheetId="11" hidden="1">{"fdsup://directions/FAT Viewer?action=UPDATE&amp;creator=factset&amp;DYN_ARGS=TRUE&amp;DOC_NAME=FAT:FQL_AUDITING_CLIENT_TEMPLATE.FAT&amp;display_string=Audit&amp;VAR:KEY=KLSZKFETWB&amp;VAR:QUERY=RkZfQ0FQRVgoQU5OLC0yLCwsUlAp&amp;WINDOW=FIRST_POPUP&amp;HEIGHT=450&amp;WIDTH=450&amp;START_MAXIMIZED=","FALSE&amp;VAR:CALENDAR=US&amp;VAR:SYMBOL=B4V14H&amp;VAR:INDEX=0"}</definedName>
    <definedName name="_670__FDSAUDITLINK__" localSheetId="3" hidden="1">{"fdsup://directions/FAT Viewer?action=UPDATE&amp;creator=factset&amp;DYN_ARGS=TRUE&amp;DOC_NAME=FAT:FQL_AUDITING_CLIENT_TEMPLATE.FAT&amp;display_string=Audit&amp;VAR:KEY=KLSZKFETWB&amp;VAR:QUERY=RkZfQ0FQRVgoQU5OLC0yLCwsUlAp&amp;WINDOW=FIRST_POPUP&amp;HEIGHT=450&amp;WIDTH=450&amp;START_MAXIMIZED=","FALSE&amp;VAR:CALENDAR=US&amp;VAR:SYMBOL=B4V14H&amp;VAR:INDEX=0"}</definedName>
    <definedName name="_670__FDSAUDITLINK__" hidden="1">{"fdsup://directions/FAT Viewer?action=UPDATE&amp;creator=factset&amp;DYN_ARGS=TRUE&amp;DOC_NAME=FAT:FQL_AUDITING_CLIENT_TEMPLATE.FAT&amp;display_string=Audit&amp;VAR:KEY=KLSZKFETWB&amp;VAR:QUERY=RkZfQ0FQRVgoQU5OLC0yLCwsUlAp&amp;WINDOW=FIRST_POPUP&amp;HEIGHT=450&amp;WIDTH=450&amp;START_MAXIMIZED=","FALSE&amp;VAR:CALENDAR=US&amp;VAR:SYMBOL=B4V14H&amp;VAR:INDEX=0"}</definedName>
    <definedName name="_671__FDSAUDITLINK__" localSheetId="11" hidden="1">{"fdsup://directions/FAT Viewer?action=UPDATE&amp;creator=factset&amp;DYN_ARGS=TRUE&amp;DOC_NAME=FAT:FQL_AUDITING_CLIENT_TEMPLATE.FAT&amp;display_string=Audit&amp;VAR:KEY=WFALUTYBGP&amp;VAR:QUERY=RkZfTkVUX0lOQyhBTk4sLTEsLCxSUCk=&amp;WINDOW=FIRST_POPUP&amp;HEIGHT=450&amp;WIDTH=450&amp;START_MAXIMI","ZED=FALSE&amp;VAR:CALENDAR=US&amp;VAR:SYMBOL=B4V14H&amp;VAR:INDEX=0"}</definedName>
    <definedName name="_671__FDSAUDITLINK__" localSheetId="3" hidden="1">{"fdsup://directions/FAT Viewer?action=UPDATE&amp;creator=factset&amp;DYN_ARGS=TRUE&amp;DOC_NAME=FAT:FQL_AUDITING_CLIENT_TEMPLATE.FAT&amp;display_string=Audit&amp;VAR:KEY=WFALUTYBGP&amp;VAR:QUERY=RkZfTkVUX0lOQyhBTk4sLTEsLCxSUCk=&amp;WINDOW=FIRST_POPUP&amp;HEIGHT=450&amp;WIDTH=450&amp;START_MAXIMI","ZED=FALSE&amp;VAR:CALENDAR=US&amp;VAR:SYMBOL=B4V14H&amp;VAR:INDEX=0"}</definedName>
    <definedName name="_671__FDSAUDITLINK__" hidden="1">{"fdsup://directions/FAT Viewer?action=UPDATE&amp;creator=factset&amp;DYN_ARGS=TRUE&amp;DOC_NAME=FAT:FQL_AUDITING_CLIENT_TEMPLATE.FAT&amp;display_string=Audit&amp;VAR:KEY=WFALUTYBGP&amp;VAR:QUERY=RkZfTkVUX0lOQyhBTk4sLTEsLCxSUCk=&amp;WINDOW=FIRST_POPUP&amp;HEIGHT=450&amp;WIDTH=450&amp;START_MAXIMI","ZED=FALSE&amp;VAR:CALENDAR=US&amp;VAR:SYMBOL=B4V14H&amp;VAR:INDEX=0"}</definedName>
    <definedName name="_672__FDSAUDITLINK__" localSheetId="11" hidden="1">{"fdsup://directions/FAT Viewer?action=UPDATE&amp;creator=factset&amp;DYN_ARGS=TRUE&amp;DOC_NAME=FAT:FQL_AUDITING_CLIENT_TEMPLATE.FAT&amp;display_string=Audit&amp;VAR:KEY=ODYHONQXAZ&amp;VAR:QUERY=RkZfTkVUX0lOQyhBTk4sLTIsLCxSUCk=&amp;WINDOW=FIRST_POPUP&amp;HEIGHT=450&amp;WIDTH=450&amp;START_MAXIMI","ZED=FALSE&amp;VAR:CALENDAR=US&amp;VAR:SYMBOL=B4V14H&amp;VAR:INDEX=0"}</definedName>
    <definedName name="_672__FDSAUDITLINK__" localSheetId="3" hidden="1">{"fdsup://directions/FAT Viewer?action=UPDATE&amp;creator=factset&amp;DYN_ARGS=TRUE&amp;DOC_NAME=FAT:FQL_AUDITING_CLIENT_TEMPLATE.FAT&amp;display_string=Audit&amp;VAR:KEY=ODYHONQXAZ&amp;VAR:QUERY=RkZfTkVUX0lOQyhBTk4sLTIsLCxSUCk=&amp;WINDOW=FIRST_POPUP&amp;HEIGHT=450&amp;WIDTH=450&amp;START_MAXIMI","ZED=FALSE&amp;VAR:CALENDAR=US&amp;VAR:SYMBOL=B4V14H&amp;VAR:INDEX=0"}</definedName>
    <definedName name="_672__FDSAUDITLINK__" hidden="1">{"fdsup://directions/FAT Viewer?action=UPDATE&amp;creator=factset&amp;DYN_ARGS=TRUE&amp;DOC_NAME=FAT:FQL_AUDITING_CLIENT_TEMPLATE.FAT&amp;display_string=Audit&amp;VAR:KEY=ODYHONQXAZ&amp;VAR:QUERY=RkZfTkVUX0lOQyhBTk4sLTIsLCxSUCk=&amp;WINDOW=FIRST_POPUP&amp;HEIGHT=450&amp;WIDTH=450&amp;START_MAXIMI","ZED=FALSE&amp;VAR:CALENDAR=US&amp;VAR:SYMBOL=B4V14H&amp;VAR:INDEX=0"}</definedName>
    <definedName name="_673__FDSAUDITLINK__" localSheetId="11" hidden="1">{"fdsup://directions/FAT Viewer?action=UPDATE&amp;creator=factset&amp;DYN_ARGS=TRUE&amp;DOC_NAME=FAT:FQL_AUDITING_CLIENT_TEMPLATE.FAT&amp;display_string=Audit&amp;VAR:KEY=YDGFSNGJUZ&amp;VAR:QUERY=RkZfRUJJVChBTk4sLTEsLCxSUCk=&amp;WINDOW=FIRST_POPUP&amp;HEIGHT=450&amp;WIDTH=450&amp;START_MAXIMIZED=","FALSE&amp;VAR:CALENDAR=US&amp;VAR:SYMBOL=B4V14H&amp;VAR:INDEX=0"}</definedName>
    <definedName name="_673__FDSAUDITLINK__" localSheetId="3" hidden="1">{"fdsup://directions/FAT Viewer?action=UPDATE&amp;creator=factset&amp;DYN_ARGS=TRUE&amp;DOC_NAME=FAT:FQL_AUDITING_CLIENT_TEMPLATE.FAT&amp;display_string=Audit&amp;VAR:KEY=YDGFSNGJUZ&amp;VAR:QUERY=RkZfRUJJVChBTk4sLTEsLCxSUCk=&amp;WINDOW=FIRST_POPUP&amp;HEIGHT=450&amp;WIDTH=450&amp;START_MAXIMIZED=","FALSE&amp;VAR:CALENDAR=US&amp;VAR:SYMBOL=B4V14H&amp;VAR:INDEX=0"}</definedName>
    <definedName name="_673__FDSAUDITLINK__" hidden="1">{"fdsup://directions/FAT Viewer?action=UPDATE&amp;creator=factset&amp;DYN_ARGS=TRUE&amp;DOC_NAME=FAT:FQL_AUDITING_CLIENT_TEMPLATE.FAT&amp;display_string=Audit&amp;VAR:KEY=YDGFSNGJUZ&amp;VAR:QUERY=RkZfRUJJVChBTk4sLTEsLCxSUCk=&amp;WINDOW=FIRST_POPUP&amp;HEIGHT=450&amp;WIDTH=450&amp;START_MAXIMIZED=","FALSE&amp;VAR:CALENDAR=US&amp;VAR:SYMBOL=B4V14H&amp;VAR:INDEX=0"}</definedName>
    <definedName name="_674__FDSAUDITLINK__" localSheetId="11" hidden="1">{"fdsup://directions/FAT Viewer?action=UPDATE&amp;creator=factset&amp;DYN_ARGS=TRUE&amp;DOC_NAME=FAT:FQL_AUDITING_CLIENT_TEMPLATE.FAT&amp;display_string=Audit&amp;VAR:KEY=YBCBUFQRWT&amp;VAR:QUERY=RkZfRUJJVChBTk4sLTIsLCxSUCk=&amp;WINDOW=FIRST_POPUP&amp;HEIGHT=450&amp;WIDTH=450&amp;START_MAXIMIZED=","FALSE&amp;VAR:CALENDAR=US&amp;VAR:SYMBOL=B4V14H&amp;VAR:INDEX=0"}</definedName>
    <definedName name="_674__FDSAUDITLINK__" localSheetId="3" hidden="1">{"fdsup://directions/FAT Viewer?action=UPDATE&amp;creator=factset&amp;DYN_ARGS=TRUE&amp;DOC_NAME=FAT:FQL_AUDITING_CLIENT_TEMPLATE.FAT&amp;display_string=Audit&amp;VAR:KEY=YBCBUFQRWT&amp;VAR:QUERY=RkZfRUJJVChBTk4sLTIsLCxSUCk=&amp;WINDOW=FIRST_POPUP&amp;HEIGHT=450&amp;WIDTH=450&amp;START_MAXIMIZED=","FALSE&amp;VAR:CALENDAR=US&amp;VAR:SYMBOL=B4V14H&amp;VAR:INDEX=0"}</definedName>
    <definedName name="_674__FDSAUDITLINK__" hidden="1">{"fdsup://directions/FAT Viewer?action=UPDATE&amp;creator=factset&amp;DYN_ARGS=TRUE&amp;DOC_NAME=FAT:FQL_AUDITING_CLIENT_TEMPLATE.FAT&amp;display_string=Audit&amp;VAR:KEY=YBCBUFQRWT&amp;VAR:QUERY=RkZfRUJJVChBTk4sLTIsLCxSUCk=&amp;WINDOW=FIRST_POPUP&amp;HEIGHT=450&amp;WIDTH=450&amp;START_MAXIMIZED=","FALSE&amp;VAR:CALENDAR=US&amp;VAR:SYMBOL=B4V14H&amp;VAR:INDEX=0"}</definedName>
    <definedName name="_675__FDSAUDITLINK__" localSheetId="11" hidden="1">{"fdsup://directions/FAT Viewer?action=UPDATE&amp;creator=factset&amp;DYN_ARGS=TRUE&amp;DOC_NAME=FAT:FQL_AUDITING_CLIENT_TEMPLATE.FAT&amp;display_string=Audit&amp;VAR:KEY=SVCFMTMNEH&amp;VAR:QUERY=RkZfRUJJVERBKEFOTiwtMSwsLFJQKQ==&amp;WINDOW=FIRST_POPUP&amp;HEIGHT=450&amp;WIDTH=450&amp;START_MAXIMI","ZED=FALSE&amp;VAR:CALENDAR=US&amp;VAR:SYMBOL=B4V14H&amp;VAR:INDEX=0"}</definedName>
    <definedName name="_675__FDSAUDITLINK__" localSheetId="3" hidden="1">{"fdsup://directions/FAT Viewer?action=UPDATE&amp;creator=factset&amp;DYN_ARGS=TRUE&amp;DOC_NAME=FAT:FQL_AUDITING_CLIENT_TEMPLATE.FAT&amp;display_string=Audit&amp;VAR:KEY=SVCFMTMNEH&amp;VAR:QUERY=RkZfRUJJVERBKEFOTiwtMSwsLFJQKQ==&amp;WINDOW=FIRST_POPUP&amp;HEIGHT=450&amp;WIDTH=450&amp;START_MAXIMI","ZED=FALSE&amp;VAR:CALENDAR=US&amp;VAR:SYMBOL=B4V14H&amp;VAR:INDEX=0"}</definedName>
    <definedName name="_675__FDSAUDITLINK__" hidden="1">{"fdsup://directions/FAT Viewer?action=UPDATE&amp;creator=factset&amp;DYN_ARGS=TRUE&amp;DOC_NAME=FAT:FQL_AUDITING_CLIENT_TEMPLATE.FAT&amp;display_string=Audit&amp;VAR:KEY=SVCFMTMNEH&amp;VAR:QUERY=RkZfRUJJVERBKEFOTiwtMSwsLFJQKQ==&amp;WINDOW=FIRST_POPUP&amp;HEIGHT=450&amp;WIDTH=450&amp;START_MAXIMI","ZED=FALSE&amp;VAR:CALENDAR=US&amp;VAR:SYMBOL=B4V14H&amp;VAR:INDEX=0"}</definedName>
    <definedName name="_676__FDSAUDITLINK__" localSheetId="11" hidden="1">{"fdsup://directions/FAT Viewer?action=UPDATE&amp;creator=factset&amp;DYN_ARGS=TRUE&amp;DOC_NAME=FAT:FQL_AUDITING_CLIENT_TEMPLATE.FAT&amp;display_string=Audit&amp;VAR:KEY=UPEPWDAVAV&amp;VAR:QUERY=RkZfRUJJVERBKEFOTiwtMiwsLFJQKQ==&amp;WINDOW=FIRST_POPUP&amp;HEIGHT=450&amp;WIDTH=450&amp;START_MAXIMI","ZED=FALSE&amp;VAR:CALENDAR=US&amp;VAR:SYMBOL=B4V14H&amp;VAR:INDEX=0"}</definedName>
    <definedName name="_676__FDSAUDITLINK__" localSheetId="3" hidden="1">{"fdsup://directions/FAT Viewer?action=UPDATE&amp;creator=factset&amp;DYN_ARGS=TRUE&amp;DOC_NAME=FAT:FQL_AUDITING_CLIENT_TEMPLATE.FAT&amp;display_string=Audit&amp;VAR:KEY=UPEPWDAVAV&amp;VAR:QUERY=RkZfRUJJVERBKEFOTiwtMiwsLFJQKQ==&amp;WINDOW=FIRST_POPUP&amp;HEIGHT=450&amp;WIDTH=450&amp;START_MAXIMI","ZED=FALSE&amp;VAR:CALENDAR=US&amp;VAR:SYMBOL=B4V14H&amp;VAR:INDEX=0"}</definedName>
    <definedName name="_676__FDSAUDITLINK__" hidden="1">{"fdsup://directions/FAT Viewer?action=UPDATE&amp;creator=factset&amp;DYN_ARGS=TRUE&amp;DOC_NAME=FAT:FQL_AUDITING_CLIENT_TEMPLATE.FAT&amp;display_string=Audit&amp;VAR:KEY=UPEPWDAVAV&amp;VAR:QUERY=RkZfRUJJVERBKEFOTiwtMiwsLFJQKQ==&amp;WINDOW=FIRST_POPUP&amp;HEIGHT=450&amp;WIDTH=450&amp;START_MAXIMI","ZED=FALSE&amp;VAR:CALENDAR=US&amp;VAR:SYMBOL=B4V14H&amp;VAR:INDEX=0"}</definedName>
    <definedName name="_677__FDSAUDITLINK__" localSheetId="11" hidden="1">{"fdsup://Directions/FactSet Auditing Viewer?action=AUDIT_VALUE&amp;DB=129&amp;ID1=B4V14H&amp;VALUEID=01001&amp;SDATE=2009&amp;PERIODTYPE=ANN_STD&amp;SCFT=3&amp;window=popup_no_bar&amp;width=385&amp;height=120&amp;START_MAXIMIZED=FALSE&amp;creator=factset&amp;display_string=Audit"}</definedName>
    <definedName name="_677__FDSAUDITLINK__" localSheetId="3" hidden="1">{"fdsup://Directions/FactSet Auditing Viewer?action=AUDIT_VALUE&amp;DB=129&amp;ID1=B4V14H&amp;VALUEID=01001&amp;SDATE=2009&amp;PERIODTYPE=ANN_STD&amp;SCFT=3&amp;window=popup_no_bar&amp;width=385&amp;height=120&amp;START_MAXIMIZED=FALSE&amp;creator=factset&amp;display_string=Audit"}</definedName>
    <definedName name="_677__FDSAUDITLINK__" hidden="1">{"fdsup://Directions/FactSet Auditing Viewer?action=AUDIT_VALUE&amp;DB=129&amp;ID1=B4V14H&amp;VALUEID=01001&amp;SDATE=2009&amp;PERIODTYPE=ANN_STD&amp;SCFT=3&amp;window=popup_no_bar&amp;width=385&amp;height=120&amp;START_MAXIMIZED=FALSE&amp;creator=factset&amp;display_string=Audit"}</definedName>
    <definedName name="_678__FDSAUDITLINK__" localSheetId="11" hidden="1">{"fdsup://directions/FAT Viewer?action=UPDATE&amp;creator=factset&amp;DYN_ARGS=TRUE&amp;DOC_NAME=FAT:FQL_AUDITING_CLIENT_TEMPLATE.FAT&amp;display_string=Audit&amp;VAR:KEY=STYHYVALEZ&amp;VAR:QUERY=RkZfRUJJVERBKEFOTiwtMSwsLFJQKQ==&amp;WINDOW=FIRST_POPUP&amp;HEIGHT=450&amp;WIDTH=450&amp;START_MAXIMI","ZED=FALSE&amp;VAR:CALENDAR=FIVEDAY&amp;VAR:SYMBOL=617449&amp;VAR:INDEX=0"}</definedName>
    <definedName name="_678__FDSAUDITLINK__" localSheetId="3" hidden="1">{"fdsup://directions/FAT Viewer?action=UPDATE&amp;creator=factset&amp;DYN_ARGS=TRUE&amp;DOC_NAME=FAT:FQL_AUDITING_CLIENT_TEMPLATE.FAT&amp;display_string=Audit&amp;VAR:KEY=STYHYVALEZ&amp;VAR:QUERY=RkZfRUJJVERBKEFOTiwtMSwsLFJQKQ==&amp;WINDOW=FIRST_POPUP&amp;HEIGHT=450&amp;WIDTH=450&amp;START_MAXIMI","ZED=FALSE&amp;VAR:CALENDAR=FIVEDAY&amp;VAR:SYMBOL=617449&amp;VAR:INDEX=0"}</definedName>
    <definedName name="_678__FDSAUDITLINK__" hidden="1">{"fdsup://directions/FAT Viewer?action=UPDATE&amp;creator=factset&amp;DYN_ARGS=TRUE&amp;DOC_NAME=FAT:FQL_AUDITING_CLIENT_TEMPLATE.FAT&amp;display_string=Audit&amp;VAR:KEY=STYHYVALEZ&amp;VAR:QUERY=RkZfRUJJVERBKEFOTiwtMSwsLFJQKQ==&amp;WINDOW=FIRST_POPUP&amp;HEIGHT=450&amp;WIDTH=450&amp;START_MAXIMI","ZED=FALSE&amp;VAR:CALENDAR=FIVEDAY&amp;VAR:SYMBOL=617449&amp;VAR:INDEX=0"}</definedName>
    <definedName name="_679__FDSAUDITLINK__" localSheetId="11" hidden="1">{"fdsup://directions/FAT Viewer?action=UPDATE&amp;creator=factset&amp;DYN_ARGS=TRUE&amp;DOC_NAME=FAT:FQL_AUDITING_CLIENT_TEMPLATE.FAT&amp;display_string=Audit&amp;VAR:KEY=GPSLWDGRUV&amp;VAR:QUERY=RkZfRUJJVERBKEFOTiwtMiwsLFJQKQ==&amp;WINDOW=FIRST_POPUP&amp;HEIGHT=450&amp;WIDTH=450&amp;START_MAXIMI","ZED=FALSE&amp;VAR:CALENDAR=FIVEDAY&amp;VAR:SYMBOL=617449&amp;VAR:INDEX=0"}</definedName>
    <definedName name="_679__FDSAUDITLINK__" localSheetId="3" hidden="1">{"fdsup://directions/FAT Viewer?action=UPDATE&amp;creator=factset&amp;DYN_ARGS=TRUE&amp;DOC_NAME=FAT:FQL_AUDITING_CLIENT_TEMPLATE.FAT&amp;display_string=Audit&amp;VAR:KEY=GPSLWDGRUV&amp;VAR:QUERY=RkZfRUJJVERBKEFOTiwtMiwsLFJQKQ==&amp;WINDOW=FIRST_POPUP&amp;HEIGHT=450&amp;WIDTH=450&amp;START_MAXIMI","ZED=FALSE&amp;VAR:CALENDAR=FIVEDAY&amp;VAR:SYMBOL=617449&amp;VAR:INDEX=0"}</definedName>
    <definedName name="_679__FDSAUDITLINK__" hidden="1">{"fdsup://directions/FAT Viewer?action=UPDATE&amp;creator=factset&amp;DYN_ARGS=TRUE&amp;DOC_NAME=FAT:FQL_AUDITING_CLIENT_TEMPLATE.FAT&amp;display_string=Audit&amp;VAR:KEY=GPSLWDGRUV&amp;VAR:QUERY=RkZfRUJJVERBKEFOTiwtMiwsLFJQKQ==&amp;WINDOW=FIRST_POPUP&amp;HEIGHT=450&amp;WIDTH=450&amp;START_MAXIMI","ZED=FALSE&amp;VAR:CALENDAR=FIVEDAY&amp;VAR:SYMBOL=617449&amp;VAR:INDEX=0"}</definedName>
    <definedName name="_68__FDSAUDITLINK__" localSheetId="11" hidden="1">{"fdsup://directions/FAT Viewer?action=UPDATE&amp;creator=factset&amp;DYN_ARGS=TRUE&amp;DOC_NAME=FAT:FQL_AUDITING_CLIENT_TEMPLATE.FAT&amp;display_string=Audit&amp;VAR:KEY=ZAVSZCDMLY&amp;VAR:QUERY=RkZfRUJJVChBTk4sLTIsLCxSUCk=&amp;WINDOW=FIRST_POPUP&amp;HEIGHT=450&amp;WIDTH=450&amp;START_MAXIMIZED=","FALSE&amp;VAR:CALENDAR=FIVEDAY&amp;VAR:SYMBOL=B29630&amp;VAR:INDEX=0"}</definedName>
    <definedName name="_68__FDSAUDITLINK__" localSheetId="3" hidden="1">{"fdsup://directions/FAT Viewer?action=UPDATE&amp;creator=factset&amp;DYN_ARGS=TRUE&amp;DOC_NAME=FAT:FQL_AUDITING_CLIENT_TEMPLATE.FAT&amp;display_string=Audit&amp;VAR:KEY=ZAVSZCDMLY&amp;VAR:QUERY=RkZfRUJJVChBTk4sLTIsLCxSUCk=&amp;WINDOW=FIRST_POPUP&amp;HEIGHT=450&amp;WIDTH=450&amp;START_MAXIMIZED=","FALSE&amp;VAR:CALENDAR=FIVEDAY&amp;VAR:SYMBOL=B29630&amp;VAR:INDEX=0"}</definedName>
    <definedName name="_68__FDSAUDITLINK__" hidden="1">{"fdsup://directions/FAT Viewer?action=UPDATE&amp;creator=factset&amp;DYN_ARGS=TRUE&amp;DOC_NAME=FAT:FQL_AUDITING_CLIENT_TEMPLATE.FAT&amp;display_string=Audit&amp;VAR:KEY=ZAVSZCDMLY&amp;VAR:QUERY=RkZfRUJJVChBTk4sLTIsLCxSUCk=&amp;WINDOW=FIRST_POPUP&amp;HEIGHT=450&amp;WIDTH=450&amp;START_MAXIMIZED=","FALSE&amp;VAR:CALENDAR=FIVEDAY&amp;VAR:SYMBOL=B29630&amp;VAR:INDEX=0"}</definedName>
    <definedName name="_680__FDSAUDITLINK__" localSheetId="11" hidden="1">{"fdsup://directions/FAT Viewer?action=UPDATE&amp;creator=factset&amp;DYN_ARGS=TRUE&amp;DOC_NAME=FAT:FQL_AUDITING_CLIENT_TEMPLATE.FAT&amp;display_string=Audit&amp;VAR:KEY=MBGLWDAPKD&amp;VAR:QUERY=RkZfQ0FQRVgoQU5OLC0yLCwsUlAp&amp;WINDOW=FIRST_POPUP&amp;HEIGHT=450&amp;WIDTH=450&amp;START_MAXIMIZED=","FALSE&amp;VAR:CALENDAR=FIVEDAY&amp;VAR:SYMBOL=046574&amp;VAR:INDEX=0"}</definedName>
    <definedName name="_680__FDSAUDITLINK__" localSheetId="3" hidden="1">{"fdsup://directions/FAT Viewer?action=UPDATE&amp;creator=factset&amp;DYN_ARGS=TRUE&amp;DOC_NAME=FAT:FQL_AUDITING_CLIENT_TEMPLATE.FAT&amp;display_string=Audit&amp;VAR:KEY=MBGLWDAPKD&amp;VAR:QUERY=RkZfQ0FQRVgoQU5OLC0yLCwsUlAp&amp;WINDOW=FIRST_POPUP&amp;HEIGHT=450&amp;WIDTH=450&amp;START_MAXIMIZED=","FALSE&amp;VAR:CALENDAR=FIVEDAY&amp;VAR:SYMBOL=046574&amp;VAR:INDEX=0"}</definedName>
    <definedName name="_680__FDSAUDITLINK__" hidden="1">{"fdsup://directions/FAT Viewer?action=UPDATE&amp;creator=factset&amp;DYN_ARGS=TRUE&amp;DOC_NAME=FAT:FQL_AUDITING_CLIENT_TEMPLATE.FAT&amp;display_string=Audit&amp;VAR:KEY=MBGLWDAPKD&amp;VAR:QUERY=RkZfQ0FQRVgoQU5OLC0yLCwsUlAp&amp;WINDOW=FIRST_POPUP&amp;HEIGHT=450&amp;WIDTH=450&amp;START_MAXIMIZED=","FALSE&amp;VAR:CALENDAR=FIVEDAY&amp;VAR:SYMBOL=046574&amp;VAR:INDEX=0"}</definedName>
    <definedName name="_681__FDSAUDITLINK__" localSheetId="11" hidden="1">{"fdsup://directions/FAT Viewer?action=UPDATE&amp;creator=factset&amp;DYN_ARGS=TRUE&amp;DOC_NAME=FAT:FQL_AUDITING_CLIENT_TEMPLATE.FAT&amp;display_string=Audit&amp;VAR:KEY=MDKJYHGPGR&amp;VAR:QUERY=RkZfTkVUX0lOQyhBTk4sLTEsLCxSUCk=&amp;WINDOW=FIRST_POPUP&amp;HEIGHT=450&amp;WIDTH=450&amp;START_MAXIMI","ZED=FALSE&amp;VAR:CALENDAR=FIVEDAY&amp;VAR:SYMBOL=046574&amp;VAR:INDEX=0"}</definedName>
    <definedName name="_681__FDSAUDITLINK__" localSheetId="3" hidden="1">{"fdsup://directions/FAT Viewer?action=UPDATE&amp;creator=factset&amp;DYN_ARGS=TRUE&amp;DOC_NAME=FAT:FQL_AUDITING_CLIENT_TEMPLATE.FAT&amp;display_string=Audit&amp;VAR:KEY=MDKJYHGPGR&amp;VAR:QUERY=RkZfTkVUX0lOQyhBTk4sLTEsLCxSUCk=&amp;WINDOW=FIRST_POPUP&amp;HEIGHT=450&amp;WIDTH=450&amp;START_MAXIMI","ZED=FALSE&amp;VAR:CALENDAR=FIVEDAY&amp;VAR:SYMBOL=046574&amp;VAR:INDEX=0"}</definedName>
    <definedName name="_681__FDSAUDITLINK__" hidden="1">{"fdsup://directions/FAT Viewer?action=UPDATE&amp;creator=factset&amp;DYN_ARGS=TRUE&amp;DOC_NAME=FAT:FQL_AUDITING_CLIENT_TEMPLATE.FAT&amp;display_string=Audit&amp;VAR:KEY=MDKJYHGPGR&amp;VAR:QUERY=RkZfTkVUX0lOQyhBTk4sLTEsLCxSUCk=&amp;WINDOW=FIRST_POPUP&amp;HEIGHT=450&amp;WIDTH=450&amp;START_MAXIMI","ZED=FALSE&amp;VAR:CALENDAR=FIVEDAY&amp;VAR:SYMBOL=046574&amp;VAR:INDEX=0"}</definedName>
    <definedName name="_682__FDSAUDITLINK__" localSheetId="11" hidden="1">{"fdsup://directions/FAT Viewer?action=UPDATE&amp;creator=factset&amp;DYN_ARGS=TRUE&amp;DOC_NAME=FAT:FQL_AUDITING_CLIENT_TEMPLATE.FAT&amp;display_string=Audit&amp;VAR:KEY=MLGZIDUZAL&amp;VAR:QUERY=RkZfTkVUX0lOQyhBTk4sLTIsLCxSUCk=&amp;WINDOW=FIRST_POPUP&amp;HEIGHT=450&amp;WIDTH=450&amp;START_MAXIMI","ZED=FALSE&amp;VAR:CALENDAR=FIVEDAY&amp;VAR:SYMBOL=046574&amp;VAR:INDEX=0"}</definedName>
    <definedName name="_682__FDSAUDITLINK__" localSheetId="3" hidden="1">{"fdsup://directions/FAT Viewer?action=UPDATE&amp;creator=factset&amp;DYN_ARGS=TRUE&amp;DOC_NAME=FAT:FQL_AUDITING_CLIENT_TEMPLATE.FAT&amp;display_string=Audit&amp;VAR:KEY=MLGZIDUZAL&amp;VAR:QUERY=RkZfTkVUX0lOQyhBTk4sLTIsLCxSUCk=&amp;WINDOW=FIRST_POPUP&amp;HEIGHT=450&amp;WIDTH=450&amp;START_MAXIMI","ZED=FALSE&amp;VAR:CALENDAR=FIVEDAY&amp;VAR:SYMBOL=046574&amp;VAR:INDEX=0"}</definedName>
    <definedName name="_682__FDSAUDITLINK__" hidden="1">{"fdsup://directions/FAT Viewer?action=UPDATE&amp;creator=factset&amp;DYN_ARGS=TRUE&amp;DOC_NAME=FAT:FQL_AUDITING_CLIENT_TEMPLATE.FAT&amp;display_string=Audit&amp;VAR:KEY=MLGZIDUZAL&amp;VAR:QUERY=RkZfTkVUX0lOQyhBTk4sLTIsLCxSUCk=&amp;WINDOW=FIRST_POPUP&amp;HEIGHT=450&amp;WIDTH=450&amp;START_MAXIMI","ZED=FALSE&amp;VAR:CALENDAR=FIVEDAY&amp;VAR:SYMBOL=046574&amp;VAR:INDEX=0"}</definedName>
    <definedName name="_683__FDSAUDITLINK__" localSheetId="11" hidden="1">{"fdsup://directions/FAT Viewer?action=UPDATE&amp;creator=factset&amp;DYN_ARGS=TRUE&amp;DOC_NAME=FAT:FQL_AUDITING_CLIENT_TEMPLATE.FAT&amp;display_string=Audit&amp;VAR:KEY=YFMPIHAFUH&amp;VAR:QUERY=RkZfRUJJVChBTk4sLTEsLCxSUCk=&amp;WINDOW=FIRST_POPUP&amp;HEIGHT=450&amp;WIDTH=450&amp;START_MAXIMIZED=","FALSE&amp;VAR:CALENDAR=FIVEDAY&amp;VAR:SYMBOL=046574&amp;VAR:INDEX=0"}</definedName>
    <definedName name="_683__FDSAUDITLINK__" localSheetId="3" hidden="1">{"fdsup://directions/FAT Viewer?action=UPDATE&amp;creator=factset&amp;DYN_ARGS=TRUE&amp;DOC_NAME=FAT:FQL_AUDITING_CLIENT_TEMPLATE.FAT&amp;display_string=Audit&amp;VAR:KEY=YFMPIHAFUH&amp;VAR:QUERY=RkZfRUJJVChBTk4sLTEsLCxSUCk=&amp;WINDOW=FIRST_POPUP&amp;HEIGHT=450&amp;WIDTH=450&amp;START_MAXIMIZED=","FALSE&amp;VAR:CALENDAR=FIVEDAY&amp;VAR:SYMBOL=046574&amp;VAR:INDEX=0"}</definedName>
    <definedName name="_683__FDSAUDITLINK__" hidden="1">{"fdsup://directions/FAT Viewer?action=UPDATE&amp;creator=factset&amp;DYN_ARGS=TRUE&amp;DOC_NAME=FAT:FQL_AUDITING_CLIENT_TEMPLATE.FAT&amp;display_string=Audit&amp;VAR:KEY=YFMPIHAFUH&amp;VAR:QUERY=RkZfRUJJVChBTk4sLTEsLCxSUCk=&amp;WINDOW=FIRST_POPUP&amp;HEIGHT=450&amp;WIDTH=450&amp;START_MAXIMIZED=","FALSE&amp;VAR:CALENDAR=FIVEDAY&amp;VAR:SYMBOL=046574&amp;VAR:INDEX=0"}</definedName>
    <definedName name="_684__FDSAUDITLINK__" localSheetId="11" hidden="1">{"fdsup://directions/FAT Viewer?action=UPDATE&amp;creator=factset&amp;DYN_ARGS=TRUE&amp;DOC_NAME=FAT:FQL_AUDITING_CLIENT_TEMPLATE.FAT&amp;display_string=Audit&amp;VAR:KEY=SNMBWBGTKL&amp;VAR:QUERY=RkZfRUJJVChBTk4sLTIsLCxSUCk=&amp;WINDOW=FIRST_POPUP&amp;HEIGHT=450&amp;WIDTH=450&amp;START_MAXIMIZED=","FALSE&amp;VAR:CALENDAR=FIVEDAY&amp;VAR:SYMBOL=046574&amp;VAR:INDEX=0"}</definedName>
    <definedName name="_684__FDSAUDITLINK__" localSheetId="3" hidden="1">{"fdsup://directions/FAT Viewer?action=UPDATE&amp;creator=factset&amp;DYN_ARGS=TRUE&amp;DOC_NAME=FAT:FQL_AUDITING_CLIENT_TEMPLATE.FAT&amp;display_string=Audit&amp;VAR:KEY=SNMBWBGTKL&amp;VAR:QUERY=RkZfRUJJVChBTk4sLTIsLCxSUCk=&amp;WINDOW=FIRST_POPUP&amp;HEIGHT=450&amp;WIDTH=450&amp;START_MAXIMIZED=","FALSE&amp;VAR:CALENDAR=FIVEDAY&amp;VAR:SYMBOL=046574&amp;VAR:INDEX=0"}</definedName>
    <definedName name="_684__FDSAUDITLINK__" hidden="1">{"fdsup://directions/FAT Viewer?action=UPDATE&amp;creator=factset&amp;DYN_ARGS=TRUE&amp;DOC_NAME=FAT:FQL_AUDITING_CLIENT_TEMPLATE.FAT&amp;display_string=Audit&amp;VAR:KEY=SNMBWBGTKL&amp;VAR:QUERY=RkZfRUJJVChBTk4sLTIsLCxSUCk=&amp;WINDOW=FIRST_POPUP&amp;HEIGHT=450&amp;WIDTH=450&amp;START_MAXIMIZED=","FALSE&amp;VAR:CALENDAR=FIVEDAY&amp;VAR:SYMBOL=046574&amp;VAR:INDEX=0"}</definedName>
    <definedName name="_685__FDSAUDITLINK__" localSheetId="11" hidden="1">{"fdsup://directions/FAT Viewer?action=UPDATE&amp;creator=factset&amp;DYN_ARGS=TRUE&amp;DOC_NAME=FAT:FQL_AUDITING_CLIENT_TEMPLATE.FAT&amp;display_string=Audit&amp;VAR:KEY=KFYXMVOLOH&amp;VAR:QUERY=RkZfRUJJVERBKEFOTiwtMSwsLFJQKQ==&amp;WINDOW=FIRST_POPUP&amp;HEIGHT=450&amp;WIDTH=450&amp;START_MAXIMI","ZED=FALSE&amp;VAR:CALENDAR=FIVEDAY&amp;VAR:SYMBOL=046574&amp;VAR:INDEX=0"}</definedName>
    <definedName name="_685__FDSAUDITLINK__" localSheetId="3" hidden="1">{"fdsup://directions/FAT Viewer?action=UPDATE&amp;creator=factset&amp;DYN_ARGS=TRUE&amp;DOC_NAME=FAT:FQL_AUDITING_CLIENT_TEMPLATE.FAT&amp;display_string=Audit&amp;VAR:KEY=KFYXMVOLOH&amp;VAR:QUERY=RkZfRUJJVERBKEFOTiwtMSwsLFJQKQ==&amp;WINDOW=FIRST_POPUP&amp;HEIGHT=450&amp;WIDTH=450&amp;START_MAXIMI","ZED=FALSE&amp;VAR:CALENDAR=FIVEDAY&amp;VAR:SYMBOL=046574&amp;VAR:INDEX=0"}</definedName>
    <definedName name="_685__FDSAUDITLINK__" hidden="1">{"fdsup://directions/FAT Viewer?action=UPDATE&amp;creator=factset&amp;DYN_ARGS=TRUE&amp;DOC_NAME=FAT:FQL_AUDITING_CLIENT_TEMPLATE.FAT&amp;display_string=Audit&amp;VAR:KEY=KFYXMVOLOH&amp;VAR:QUERY=RkZfRUJJVERBKEFOTiwtMSwsLFJQKQ==&amp;WINDOW=FIRST_POPUP&amp;HEIGHT=450&amp;WIDTH=450&amp;START_MAXIMI","ZED=FALSE&amp;VAR:CALENDAR=FIVEDAY&amp;VAR:SYMBOL=046574&amp;VAR:INDEX=0"}</definedName>
    <definedName name="_686__FDSAUDITLINK__" localSheetId="11" hidden="1">{"fdsup://directions/FAT Viewer?action=UPDATE&amp;creator=factset&amp;DYN_ARGS=TRUE&amp;DOC_NAME=FAT:FQL_AUDITING_CLIENT_TEMPLATE.FAT&amp;display_string=Audit&amp;VAR:KEY=WLYPSHMTAD&amp;VAR:QUERY=RkZfRUJJVERBKEFOTiwtMiwsLFJQKQ==&amp;WINDOW=FIRST_POPUP&amp;HEIGHT=450&amp;WIDTH=450&amp;START_MAXIMI","ZED=FALSE&amp;VAR:CALENDAR=FIVEDAY&amp;VAR:SYMBOL=046574&amp;VAR:INDEX=0"}</definedName>
    <definedName name="_686__FDSAUDITLINK__" localSheetId="3" hidden="1">{"fdsup://directions/FAT Viewer?action=UPDATE&amp;creator=factset&amp;DYN_ARGS=TRUE&amp;DOC_NAME=FAT:FQL_AUDITING_CLIENT_TEMPLATE.FAT&amp;display_string=Audit&amp;VAR:KEY=WLYPSHMTAD&amp;VAR:QUERY=RkZfRUJJVERBKEFOTiwtMiwsLFJQKQ==&amp;WINDOW=FIRST_POPUP&amp;HEIGHT=450&amp;WIDTH=450&amp;START_MAXIMI","ZED=FALSE&amp;VAR:CALENDAR=FIVEDAY&amp;VAR:SYMBOL=046574&amp;VAR:INDEX=0"}</definedName>
    <definedName name="_686__FDSAUDITLINK__" hidden="1">{"fdsup://directions/FAT Viewer?action=UPDATE&amp;creator=factset&amp;DYN_ARGS=TRUE&amp;DOC_NAME=FAT:FQL_AUDITING_CLIENT_TEMPLATE.FAT&amp;display_string=Audit&amp;VAR:KEY=WLYPSHMTAD&amp;VAR:QUERY=RkZfRUJJVERBKEFOTiwtMiwsLFJQKQ==&amp;WINDOW=FIRST_POPUP&amp;HEIGHT=450&amp;WIDTH=450&amp;START_MAXIMI","ZED=FALSE&amp;VAR:CALENDAR=FIVEDAY&amp;VAR:SYMBOL=046574&amp;VAR:INDEX=0"}</definedName>
    <definedName name="_687__FDSAUDITLINK__" localSheetId="11" hidden="1">{"fdsup://directions/FAT Viewer?action=UPDATE&amp;creator=factset&amp;DYN_ARGS=TRUE&amp;DOC_NAME=FAT:FQL_AUDITING_CLIENT_TEMPLATE.FAT&amp;display_string=Audit&amp;VAR:KEY=MHSXWHQFST&amp;VAR:QUERY=RkZfQ0FQRVgoQU5OLDAsLCxSUCk=&amp;WINDOW=FIRST_POPUP&amp;HEIGHT=450&amp;WIDTH=450&amp;START_MAXIMIZED=","FALSE&amp;VAR:CALENDAR=FIVEDAY&amp;VAR:SYMBOL=SHAW&amp;VAR:INDEX=0"}</definedName>
    <definedName name="_687__FDSAUDITLINK__" localSheetId="3" hidden="1">{"fdsup://directions/FAT Viewer?action=UPDATE&amp;creator=factset&amp;DYN_ARGS=TRUE&amp;DOC_NAME=FAT:FQL_AUDITING_CLIENT_TEMPLATE.FAT&amp;display_string=Audit&amp;VAR:KEY=MHSXWHQFST&amp;VAR:QUERY=RkZfQ0FQRVgoQU5OLDAsLCxSUCk=&amp;WINDOW=FIRST_POPUP&amp;HEIGHT=450&amp;WIDTH=450&amp;START_MAXIMIZED=","FALSE&amp;VAR:CALENDAR=FIVEDAY&amp;VAR:SYMBOL=SHAW&amp;VAR:INDEX=0"}</definedName>
    <definedName name="_687__FDSAUDITLINK__" hidden="1">{"fdsup://directions/FAT Viewer?action=UPDATE&amp;creator=factset&amp;DYN_ARGS=TRUE&amp;DOC_NAME=FAT:FQL_AUDITING_CLIENT_TEMPLATE.FAT&amp;display_string=Audit&amp;VAR:KEY=MHSXWHQFST&amp;VAR:QUERY=RkZfQ0FQRVgoQU5OLDAsLCxSUCk=&amp;WINDOW=FIRST_POPUP&amp;HEIGHT=450&amp;WIDTH=450&amp;START_MAXIMIZED=","FALSE&amp;VAR:CALENDAR=FIVEDAY&amp;VAR:SYMBOL=SHAW&amp;VAR:INDEX=0"}</definedName>
    <definedName name="_688__FDSAUDITLINK__" localSheetId="11" hidden="1">{"fdsup://directions/FAT Viewer?action=UPDATE&amp;creator=factset&amp;DYN_ARGS=TRUE&amp;DOC_NAME=FAT:FQL_AUDITING_CLIENT_TEMPLATE.FAT&amp;display_string=Audit&amp;VAR:KEY=EDKDUJILYT&amp;VAR:QUERY=RkZfQ0FQRVgoQU5OLC0xLCwsUlAp&amp;WINDOW=FIRST_POPUP&amp;HEIGHT=450&amp;WIDTH=450&amp;START_MAXIMIZED=","FALSE&amp;VAR:CALENDAR=FIVEDAY&amp;VAR:SYMBOL=SHAW&amp;VAR:INDEX=0"}</definedName>
    <definedName name="_688__FDSAUDITLINK__" localSheetId="3" hidden="1">{"fdsup://directions/FAT Viewer?action=UPDATE&amp;creator=factset&amp;DYN_ARGS=TRUE&amp;DOC_NAME=FAT:FQL_AUDITING_CLIENT_TEMPLATE.FAT&amp;display_string=Audit&amp;VAR:KEY=EDKDUJILYT&amp;VAR:QUERY=RkZfQ0FQRVgoQU5OLC0xLCwsUlAp&amp;WINDOW=FIRST_POPUP&amp;HEIGHT=450&amp;WIDTH=450&amp;START_MAXIMIZED=","FALSE&amp;VAR:CALENDAR=FIVEDAY&amp;VAR:SYMBOL=SHAW&amp;VAR:INDEX=0"}</definedName>
    <definedName name="_688__FDSAUDITLINK__" hidden="1">{"fdsup://directions/FAT Viewer?action=UPDATE&amp;creator=factset&amp;DYN_ARGS=TRUE&amp;DOC_NAME=FAT:FQL_AUDITING_CLIENT_TEMPLATE.FAT&amp;display_string=Audit&amp;VAR:KEY=EDKDUJILYT&amp;VAR:QUERY=RkZfQ0FQRVgoQU5OLC0xLCwsUlAp&amp;WINDOW=FIRST_POPUP&amp;HEIGHT=450&amp;WIDTH=450&amp;START_MAXIMIZED=","FALSE&amp;VAR:CALENDAR=FIVEDAY&amp;VAR:SYMBOL=SHAW&amp;VAR:INDEX=0"}</definedName>
    <definedName name="_689__FDSAUDITLINK__" localSheetId="11" hidden="1">{"fdsup://directions/FAT Viewer?action=UPDATE&amp;creator=factset&amp;DYN_ARGS=TRUE&amp;DOC_NAME=FAT:FQL_AUDITING_CLIENT_TEMPLATE.FAT&amp;display_string=Audit&amp;VAR:KEY=MBMDIHOVCD&amp;VAR:QUERY=RkZfQ0FQRVgoQU5OLC0yLCwsUlAp&amp;WINDOW=FIRST_POPUP&amp;HEIGHT=450&amp;WIDTH=450&amp;START_MAXIMIZED=","FALSE&amp;VAR:CALENDAR=FIVEDAY&amp;VAR:SYMBOL=SHAW&amp;VAR:INDEX=0"}</definedName>
    <definedName name="_689__FDSAUDITLINK__" localSheetId="3" hidden="1">{"fdsup://directions/FAT Viewer?action=UPDATE&amp;creator=factset&amp;DYN_ARGS=TRUE&amp;DOC_NAME=FAT:FQL_AUDITING_CLIENT_TEMPLATE.FAT&amp;display_string=Audit&amp;VAR:KEY=MBMDIHOVCD&amp;VAR:QUERY=RkZfQ0FQRVgoQU5OLC0yLCwsUlAp&amp;WINDOW=FIRST_POPUP&amp;HEIGHT=450&amp;WIDTH=450&amp;START_MAXIMIZED=","FALSE&amp;VAR:CALENDAR=FIVEDAY&amp;VAR:SYMBOL=SHAW&amp;VAR:INDEX=0"}</definedName>
    <definedName name="_689__FDSAUDITLINK__" hidden="1">{"fdsup://directions/FAT Viewer?action=UPDATE&amp;creator=factset&amp;DYN_ARGS=TRUE&amp;DOC_NAME=FAT:FQL_AUDITING_CLIENT_TEMPLATE.FAT&amp;display_string=Audit&amp;VAR:KEY=MBMDIHOVCD&amp;VAR:QUERY=RkZfQ0FQRVgoQU5OLC0yLCwsUlAp&amp;WINDOW=FIRST_POPUP&amp;HEIGHT=450&amp;WIDTH=450&amp;START_MAXIMIZED=","FALSE&amp;VAR:CALENDAR=FIVEDAY&amp;VAR:SYMBOL=SHAW&amp;VAR:INDEX=0"}</definedName>
    <definedName name="_69__FDSAUDITLINK__" localSheetId="11" hidden="1">{"fdsup://directions/FAT Viewer?action=UPDATE&amp;creator=factset&amp;DYN_ARGS=TRUE&amp;DOC_NAME=FAT:FQL_AUDITING_CLIENT_TEMPLATE.FAT&amp;display_string=Audit&amp;VAR:KEY=TUVKBUDMBY&amp;VAR:QUERY=RkZfRUJJVERBKEFOTiwtMiwsLFJQKQ==&amp;WINDOW=FIRST_POPUP&amp;HEIGHT=450&amp;WIDTH=450&amp;START_MAXIMI","ZED=FALSE&amp;VAR:CALENDAR=FIVEDAY&amp;VAR:SYMBOL=B29630&amp;VAR:INDEX=0"}</definedName>
    <definedName name="_69__FDSAUDITLINK__" localSheetId="3" hidden="1">{"fdsup://directions/FAT Viewer?action=UPDATE&amp;creator=factset&amp;DYN_ARGS=TRUE&amp;DOC_NAME=FAT:FQL_AUDITING_CLIENT_TEMPLATE.FAT&amp;display_string=Audit&amp;VAR:KEY=TUVKBUDMBY&amp;VAR:QUERY=RkZfRUJJVERBKEFOTiwtMiwsLFJQKQ==&amp;WINDOW=FIRST_POPUP&amp;HEIGHT=450&amp;WIDTH=450&amp;START_MAXIMI","ZED=FALSE&amp;VAR:CALENDAR=FIVEDAY&amp;VAR:SYMBOL=B29630&amp;VAR:INDEX=0"}</definedName>
    <definedName name="_69__FDSAUDITLINK__" hidden="1">{"fdsup://directions/FAT Viewer?action=UPDATE&amp;creator=factset&amp;DYN_ARGS=TRUE&amp;DOC_NAME=FAT:FQL_AUDITING_CLIENT_TEMPLATE.FAT&amp;display_string=Audit&amp;VAR:KEY=TUVKBUDMBY&amp;VAR:QUERY=RkZfRUJJVERBKEFOTiwtMiwsLFJQKQ==&amp;WINDOW=FIRST_POPUP&amp;HEIGHT=450&amp;WIDTH=450&amp;START_MAXIMI","ZED=FALSE&amp;VAR:CALENDAR=FIVEDAY&amp;VAR:SYMBOL=B29630&amp;VAR:INDEX=0"}</definedName>
    <definedName name="_690__FDSAUDITLINK__" localSheetId="11" hidden="1">{"fdsup://directions/FAT Viewer?action=UPDATE&amp;creator=factset&amp;DYN_ARGS=TRUE&amp;DOC_NAME=FAT:FQL_AUDITING_CLIENT_TEMPLATE.FAT&amp;display_string=Audit&amp;VAR:KEY=GPEHKDMNCH&amp;VAR:QUERY=RkZfTkVUX0lOQyhBTk4sLTEsLCxSUCk=&amp;WINDOW=FIRST_POPUP&amp;HEIGHT=450&amp;WIDTH=450&amp;START_MAXIMI","ZED=FALSE&amp;VAR:CALENDAR=FIVEDAY&amp;VAR:SYMBOL=SHAW&amp;VAR:INDEX=0"}</definedName>
    <definedName name="_690__FDSAUDITLINK__" localSheetId="3" hidden="1">{"fdsup://directions/FAT Viewer?action=UPDATE&amp;creator=factset&amp;DYN_ARGS=TRUE&amp;DOC_NAME=FAT:FQL_AUDITING_CLIENT_TEMPLATE.FAT&amp;display_string=Audit&amp;VAR:KEY=GPEHKDMNCH&amp;VAR:QUERY=RkZfTkVUX0lOQyhBTk4sLTEsLCxSUCk=&amp;WINDOW=FIRST_POPUP&amp;HEIGHT=450&amp;WIDTH=450&amp;START_MAXIMI","ZED=FALSE&amp;VAR:CALENDAR=FIVEDAY&amp;VAR:SYMBOL=SHAW&amp;VAR:INDEX=0"}</definedName>
    <definedName name="_690__FDSAUDITLINK__" hidden="1">{"fdsup://directions/FAT Viewer?action=UPDATE&amp;creator=factset&amp;DYN_ARGS=TRUE&amp;DOC_NAME=FAT:FQL_AUDITING_CLIENT_TEMPLATE.FAT&amp;display_string=Audit&amp;VAR:KEY=GPEHKDMNCH&amp;VAR:QUERY=RkZfTkVUX0lOQyhBTk4sLTEsLCxSUCk=&amp;WINDOW=FIRST_POPUP&amp;HEIGHT=450&amp;WIDTH=450&amp;START_MAXIMI","ZED=FALSE&amp;VAR:CALENDAR=FIVEDAY&amp;VAR:SYMBOL=SHAW&amp;VAR:INDEX=0"}</definedName>
    <definedName name="_691__FDSAUDITLINK__" localSheetId="11" hidden="1">{"fdsup://directions/FAT Viewer?action=UPDATE&amp;creator=factset&amp;DYN_ARGS=TRUE&amp;DOC_NAME=FAT:FQL_AUDITING_CLIENT_TEMPLATE.FAT&amp;display_string=Audit&amp;VAR:KEY=EBGXQRQZCP&amp;VAR:QUERY=RkZfTkVUX0lOQyhBTk4sLTIsLCxSUCk=&amp;WINDOW=FIRST_POPUP&amp;HEIGHT=450&amp;WIDTH=450&amp;START_MAXIMI","ZED=FALSE&amp;VAR:CALENDAR=FIVEDAY&amp;VAR:SYMBOL=SHAW&amp;VAR:INDEX=0"}</definedName>
    <definedName name="_691__FDSAUDITLINK__" localSheetId="3" hidden="1">{"fdsup://directions/FAT Viewer?action=UPDATE&amp;creator=factset&amp;DYN_ARGS=TRUE&amp;DOC_NAME=FAT:FQL_AUDITING_CLIENT_TEMPLATE.FAT&amp;display_string=Audit&amp;VAR:KEY=EBGXQRQZCP&amp;VAR:QUERY=RkZfTkVUX0lOQyhBTk4sLTIsLCxSUCk=&amp;WINDOW=FIRST_POPUP&amp;HEIGHT=450&amp;WIDTH=450&amp;START_MAXIMI","ZED=FALSE&amp;VAR:CALENDAR=FIVEDAY&amp;VAR:SYMBOL=SHAW&amp;VAR:INDEX=0"}</definedName>
    <definedName name="_691__FDSAUDITLINK__" hidden="1">{"fdsup://directions/FAT Viewer?action=UPDATE&amp;creator=factset&amp;DYN_ARGS=TRUE&amp;DOC_NAME=FAT:FQL_AUDITING_CLIENT_TEMPLATE.FAT&amp;display_string=Audit&amp;VAR:KEY=EBGXQRQZCP&amp;VAR:QUERY=RkZfTkVUX0lOQyhBTk4sLTIsLCxSUCk=&amp;WINDOW=FIRST_POPUP&amp;HEIGHT=450&amp;WIDTH=450&amp;START_MAXIMI","ZED=FALSE&amp;VAR:CALENDAR=FIVEDAY&amp;VAR:SYMBOL=SHAW&amp;VAR:INDEX=0"}</definedName>
    <definedName name="_692__FDSAUDITLINK__" localSheetId="11" hidden="1">{"fdsup://directions/FAT Viewer?action=UPDATE&amp;creator=factset&amp;DYN_ARGS=TRUE&amp;DOC_NAME=FAT:FQL_AUDITING_CLIENT_TEMPLATE.FAT&amp;display_string=Audit&amp;VAR:KEY=OVYBCDEFGB&amp;VAR:QUERY=RkZfRUJJVChBTk4sLTEsLCxSUCk=&amp;WINDOW=FIRST_POPUP&amp;HEIGHT=450&amp;WIDTH=450&amp;START_MAXIMIZED=","FALSE&amp;VAR:CALENDAR=FIVEDAY&amp;VAR:SYMBOL=SHAW&amp;VAR:INDEX=0"}</definedName>
    <definedName name="_692__FDSAUDITLINK__" localSheetId="3" hidden="1">{"fdsup://directions/FAT Viewer?action=UPDATE&amp;creator=factset&amp;DYN_ARGS=TRUE&amp;DOC_NAME=FAT:FQL_AUDITING_CLIENT_TEMPLATE.FAT&amp;display_string=Audit&amp;VAR:KEY=OVYBCDEFGB&amp;VAR:QUERY=RkZfRUJJVChBTk4sLTEsLCxSUCk=&amp;WINDOW=FIRST_POPUP&amp;HEIGHT=450&amp;WIDTH=450&amp;START_MAXIMIZED=","FALSE&amp;VAR:CALENDAR=FIVEDAY&amp;VAR:SYMBOL=SHAW&amp;VAR:INDEX=0"}</definedName>
    <definedName name="_692__FDSAUDITLINK__" hidden="1">{"fdsup://directions/FAT Viewer?action=UPDATE&amp;creator=factset&amp;DYN_ARGS=TRUE&amp;DOC_NAME=FAT:FQL_AUDITING_CLIENT_TEMPLATE.FAT&amp;display_string=Audit&amp;VAR:KEY=OVYBCDEFGB&amp;VAR:QUERY=RkZfRUJJVChBTk4sLTEsLCxSUCk=&amp;WINDOW=FIRST_POPUP&amp;HEIGHT=450&amp;WIDTH=450&amp;START_MAXIMIZED=","FALSE&amp;VAR:CALENDAR=FIVEDAY&amp;VAR:SYMBOL=SHAW&amp;VAR:INDEX=0"}</definedName>
    <definedName name="_693__FDSAUDITLINK__" localSheetId="11" hidden="1">{"fdsup://directions/FAT Viewer?action=UPDATE&amp;creator=factset&amp;DYN_ARGS=TRUE&amp;DOC_NAME=FAT:FQL_AUDITING_CLIENT_TEMPLATE.FAT&amp;display_string=Audit&amp;VAR:KEY=ADUBUFUHUL&amp;VAR:QUERY=RkZfRUJJVChBTk4sLTIsLCxSUCk=&amp;WINDOW=FIRST_POPUP&amp;HEIGHT=450&amp;WIDTH=450&amp;START_MAXIMIZED=","FALSE&amp;VAR:CALENDAR=FIVEDAY&amp;VAR:SYMBOL=SHAW&amp;VAR:INDEX=0"}</definedName>
    <definedName name="_693__FDSAUDITLINK__" localSheetId="3" hidden="1">{"fdsup://directions/FAT Viewer?action=UPDATE&amp;creator=factset&amp;DYN_ARGS=TRUE&amp;DOC_NAME=FAT:FQL_AUDITING_CLIENT_TEMPLATE.FAT&amp;display_string=Audit&amp;VAR:KEY=ADUBUFUHUL&amp;VAR:QUERY=RkZfRUJJVChBTk4sLTIsLCxSUCk=&amp;WINDOW=FIRST_POPUP&amp;HEIGHT=450&amp;WIDTH=450&amp;START_MAXIMIZED=","FALSE&amp;VAR:CALENDAR=FIVEDAY&amp;VAR:SYMBOL=SHAW&amp;VAR:INDEX=0"}</definedName>
    <definedName name="_693__FDSAUDITLINK__" hidden="1">{"fdsup://directions/FAT Viewer?action=UPDATE&amp;creator=factset&amp;DYN_ARGS=TRUE&amp;DOC_NAME=FAT:FQL_AUDITING_CLIENT_TEMPLATE.FAT&amp;display_string=Audit&amp;VAR:KEY=ADUBUFUHUL&amp;VAR:QUERY=RkZfRUJJVChBTk4sLTIsLCxSUCk=&amp;WINDOW=FIRST_POPUP&amp;HEIGHT=450&amp;WIDTH=450&amp;START_MAXIMIZED=","FALSE&amp;VAR:CALENDAR=FIVEDAY&amp;VAR:SYMBOL=SHAW&amp;VAR:INDEX=0"}</definedName>
    <definedName name="_694__FDSAUDITLINK__" localSheetId="11" hidden="1">{"fdsup://directions/FAT Viewer?action=UPDATE&amp;creator=factset&amp;DYN_ARGS=TRUE&amp;DOC_NAME=FAT:FQL_AUDITING_CLIENT_TEMPLATE.FAT&amp;display_string=Audit&amp;VAR:KEY=ETMVYVIRYN&amp;VAR:QUERY=RkZfRUJJVERBKEFOTiwtMSwsLFJQKQ==&amp;WINDOW=FIRST_POPUP&amp;HEIGHT=450&amp;WIDTH=450&amp;START_MAXIMI","ZED=FALSE&amp;VAR:CALENDAR=FIVEDAY&amp;VAR:SYMBOL=SHAW&amp;VAR:INDEX=0"}</definedName>
    <definedName name="_694__FDSAUDITLINK__" localSheetId="3" hidden="1">{"fdsup://directions/FAT Viewer?action=UPDATE&amp;creator=factset&amp;DYN_ARGS=TRUE&amp;DOC_NAME=FAT:FQL_AUDITING_CLIENT_TEMPLATE.FAT&amp;display_string=Audit&amp;VAR:KEY=ETMVYVIRYN&amp;VAR:QUERY=RkZfRUJJVERBKEFOTiwtMSwsLFJQKQ==&amp;WINDOW=FIRST_POPUP&amp;HEIGHT=450&amp;WIDTH=450&amp;START_MAXIMI","ZED=FALSE&amp;VAR:CALENDAR=FIVEDAY&amp;VAR:SYMBOL=SHAW&amp;VAR:INDEX=0"}</definedName>
    <definedName name="_694__FDSAUDITLINK__" hidden="1">{"fdsup://directions/FAT Viewer?action=UPDATE&amp;creator=factset&amp;DYN_ARGS=TRUE&amp;DOC_NAME=FAT:FQL_AUDITING_CLIENT_TEMPLATE.FAT&amp;display_string=Audit&amp;VAR:KEY=ETMVYVIRYN&amp;VAR:QUERY=RkZfRUJJVERBKEFOTiwtMSwsLFJQKQ==&amp;WINDOW=FIRST_POPUP&amp;HEIGHT=450&amp;WIDTH=450&amp;START_MAXIMI","ZED=FALSE&amp;VAR:CALENDAR=FIVEDAY&amp;VAR:SYMBOL=SHAW&amp;VAR:INDEX=0"}</definedName>
    <definedName name="_695__FDSAUDITLINK__" localSheetId="11" hidden="1">{"fdsup://directions/FAT Viewer?action=UPDATE&amp;creator=factset&amp;DYN_ARGS=TRUE&amp;DOC_NAME=FAT:FQL_AUDITING_CLIENT_TEMPLATE.FAT&amp;display_string=Audit&amp;VAR:KEY=YNSPCRUNQX&amp;VAR:QUERY=RkZfRUJJVERBKEFOTiwtMiwsLFJQKQ==&amp;WINDOW=FIRST_POPUP&amp;HEIGHT=450&amp;WIDTH=450&amp;START_MAXIMI","ZED=FALSE&amp;VAR:CALENDAR=FIVEDAY&amp;VAR:SYMBOL=SHAW&amp;VAR:INDEX=0"}</definedName>
    <definedName name="_695__FDSAUDITLINK__" localSheetId="3" hidden="1">{"fdsup://directions/FAT Viewer?action=UPDATE&amp;creator=factset&amp;DYN_ARGS=TRUE&amp;DOC_NAME=FAT:FQL_AUDITING_CLIENT_TEMPLATE.FAT&amp;display_string=Audit&amp;VAR:KEY=YNSPCRUNQX&amp;VAR:QUERY=RkZfRUJJVERBKEFOTiwtMiwsLFJQKQ==&amp;WINDOW=FIRST_POPUP&amp;HEIGHT=450&amp;WIDTH=450&amp;START_MAXIMI","ZED=FALSE&amp;VAR:CALENDAR=FIVEDAY&amp;VAR:SYMBOL=SHAW&amp;VAR:INDEX=0"}</definedName>
    <definedName name="_695__FDSAUDITLINK__" hidden="1">{"fdsup://directions/FAT Viewer?action=UPDATE&amp;creator=factset&amp;DYN_ARGS=TRUE&amp;DOC_NAME=FAT:FQL_AUDITING_CLIENT_TEMPLATE.FAT&amp;display_string=Audit&amp;VAR:KEY=YNSPCRUNQX&amp;VAR:QUERY=RkZfRUJJVERBKEFOTiwtMiwsLFJQKQ==&amp;WINDOW=FIRST_POPUP&amp;HEIGHT=450&amp;WIDTH=450&amp;START_MAXIMI","ZED=FALSE&amp;VAR:CALENDAR=FIVEDAY&amp;VAR:SYMBOL=SHAW&amp;VAR:INDEX=0"}</definedName>
    <definedName name="_696__FDSAUDITLINK__" localSheetId="11" hidden="1">{"fdsup://directions/FAT Viewer?action=UPDATE&amp;creator=factset&amp;DYN_ARGS=TRUE&amp;DOC_NAME=FAT:FQL_AUDITING_CLIENT_TEMPLATE.FAT&amp;display_string=Audit&amp;VAR:KEY=WRQHWTKPMX&amp;VAR:QUERY=RkZfQ0FQRVgoQU5OLC0yLCwsUlAp&amp;WINDOW=FIRST_POPUP&amp;HEIGHT=450&amp;WIDTH=450&amp;START_MAXIMIZED=","FALSE&amp;VAR:CALENDAR=FIVEDAY&amp;VAR:SYMBOL=505158&amp;VAR:INDEX=0"}</definedName>
    <definedName name="_696__FDSAUDITLINK__" localSheetId="3" hidden="1">{"fdsup://directions/FAT Viewer?action=UPDATE&amp;creator=factset&amp;DYN_ARGS=TRUE&amp;DOC_NAME=FAT:FQL_AUDITING_CLIENT_TEMPLATE.FAT&amp;display_string=Audit&amp;VAR:KEY=WRQHWTKPMX&amp;VAR:QUERY=RkZfQ0FQRVgoQU5OLC0yLCwsUlAp&amp;WINDOW=FIRST_POPUP&amp;HEIGHT=450&amp;WIDTH=450&amp;START_MAXIMIZED=","FALSE&amp;VAR:CALENDAR=FIVEDAY&amp;VAR:SYMBOL=505158&amp;VAR:INDEX=0"}</definedName>
    <definedName name="_696__FDSAUDITLINK__" hidden="1">{"fdsup://directions/FAT Viewer?action=UPDATE&amp;creator=factset&amp;DYN_ARGS=TRUE&amp;DOC_NAME=FAT:FQL_AUDITING_CLIENT_TEMPLATE.FAT&amp;display_string=Audit&amp;VAR:KEY=WRQHWTKPMX&amp;VAR:QUERY=RkZfQ0FQRVgoQU5OLC0yLCwsUlAp&amp;WINDOW=FIRST_POPUP&amp;HEIGHT=450&amp;WIDTH=450&amp;START_MAXIMIZED=","FALSE&amp;VAR:CALENDAR=FIVEDAY&amp;VAR:SYMBOL=505158&amp;VAR:INDEX=0"}</definedName>
    <definedName name="_697__FDSAUDITLINK__" localSheetId="11" hidden="1">{"fdsup://directions/FAT Viewer?action=UPDATE&amp;creator=factset&amp;DYN_ARGS=TRUE&amp;DOC_NAME=FAT:FQL_AUDITING_CLIENT_TEMPLATE.FAT&amp;display_string=Audit&amp;VAR:KEY=URSHCRYLST&amp;VAR:QUERY=RkZfTkVUX0lOQyhBTk4sLTEsLCxSUCk=&amp;WINDOW=FIRST_POPUP&amp;HEIGHT=450&amp;WIDTH=450&amp;START_MAXIMI","ZED=FALSE&amp;VAR:CALENDAR=FIVEDAY&amp;VAR:SYMBOL=505158&amp;VAR:INDEX=0"}</definedName>
    <definedName name="_697__FDSAUDITLINK__" localSheetId="3" hidden="1">{"fdsup://directions/FAT Viewer?action=UPDATE&amp;creator=factset&amp;DYN_ARGS=TRUE&amp;DOC_NAME=FAT:FQL_AUDITING_CLIENT_TEMPLATE.FAT&amp;display_string=Audit&amp;VAR:KEY=URSHCRYLST&amp;VAR:QUERY=RkZfTkVUX0lOQyhBTk4sLTEsLCxSUCk=&amp;WINDOW=FIRST_POPUP&amp;HEIGHT=450&amp;WIDTH=450&amp;START_MAXIMI","ZED=FALSE&amp;VAR:CALENDAR=FIVEDAY&amp;VAR:SYMBOL=505158&amp;VAR:INDEX=0"}</definedName>
    <definedName name="_697__FDSAUDITLINK__" hidden="1">{"fdsup://directions/FAT Viewer?action=UPDATE&amp;creator=factset&amp;DYN_ARGS=TRUE&amp;DOC_NAME=FAT:FQL_AUDITING_CLIENT_TEMPLATE.FAT&amp;display_string=Audit&amp;VAR:KEY=URSHCRYLST&amp;VAR:QUERY=RkZfTkVUX0lOQyhBTk4sLTEsLCxSUCk=&amp;WINDOW=FIRST_POPUP&amp;HEIGHT=450&amp;WIDTH=450&amp;START_MAXIMI","ZED=FALSE&amp;VAR:CALENDAR=FIVEDAY&amp;VAR:SYMBOL=505158&amp;VAR:INDEX=0"}</definedName>
    <definedName name="_698__FDSAUDITLINK__" localSheetId="11" hidden="1">{"fdsup://directions/FAT Viewer?action=UPDATE&amp;creator=factset&amp;DYN_ARGS=TRUE&amp;DOC_NAME=FAT:FQL_AUDITING_CLIENT_TEMPLATE.FAT&amp;display_string=Audit&amp;VAR:KEY=MXQZYXIJUL&amp;VAR:QUERY=RkZfTkVUX0lOQyhBTk4sLTIsLCxSUCk=&amp;WINDOW=FIRST_POPUP&amp;HEIGHT=450&amp;WIDTH=450&amp;START_MAXIMI","ZED=FALSE&amp;VAR:CALENDAR=FIVEDAY&amp;VAR:SYMBOL=505158&amp;VAR:INDEX=0"}</definedName>
    <definedName name="_698__FDSAUDITLINK__" localSheetId="3" hidden="1">{"fdsup://directions/FAT Viewer?action=UPDATE&amp;creator=factset&amp;DYN_ARGS=TRUE&amp;DOC_NAME=FAT:FQL_AUDITING_CLIENT_TEMPLATE.FAT&amp;display_string=Audit&amp;VAR:KEY=MXQZYXIJUL&amp;VAR:QUERY=RkZfTkVUX0lOQyhBTk4sLTIsLCxSUCk=&amp;WINDOW=FIRST_POPUP&amp;HEIGHT=450&amp;WIDTH=450&amp;START_MAXIMI","ZED=FALSE&amp;VAR:CALENDAR=FIVEDAY&amp;VAR:SYMBOL=505158&amp;VAR:INDEX=0"}</definedName>
    <definedName name="_698__FDSAUDITLINK__" hidden="1">{"fdsup://directions/FAT Viewer?action=UPDATE&amp;creator=factset&amp;DYN_ARGS=TRUE&amp;DOC_NAME=FAT:FQL_AUDITING_CLIENT_TEMPLATE.FAT&amp;display_string=Audit&amp;VAR:KEY=MXQZYXIJUL&amp;VAR:QUERY=RkZfTkVUX0lOQyhBTk4sLTIsLCxSUCk=&amp;WINDOW=FIRST_POPUP&amp;HEIGHT=450&amp;WIDTH=450&amp;START_MAXIMI","ZED=FALSE&amp;VAR:CALENDAR=FIVEDAY&amp;VAR:SYMBOL=505158&amp;VAR:INDEX=0"}</definedName>
    <definedName name="_699__FDSAUDITLINK__" localSheetId="11" hidden="1">{"fdsup://directions/FAT Viewer?action=UPDATE&amp;creator=factset&amp;DYN_ARGS=TRUE&amp;DOC_NAME=FAT:FQL_AUDITING_CLIENT_TEMPLATE.FAT&amp;display_string=Audit&amp;VAR:KEY=GXKHAPSHQF&amp;VAR:QUERY=RkZfRUJJVChBTk4sLTEsLCxSUCk=&amp;WINDOW=FIRST_POPUP&amp;HEIGHT=450&amp;WIDTH=450&amp;START_MAXIMIZED=","FALSE&amp;VAR:CALENDAR=FIVEDAY&amp;VAR:SYMBOL=505158&amp;VAR:INDEX=0"}</definedName>
    <definedName name="_699__FDSAUDITLINK__" localSheetId="3" hidden="1">{"fdsup://directions/FAT Viewer?action=UPDATE&amp;creator=factset&amp;DYN_ARGS=TRUE&amp;DOC_NAME=FAT:FQL_AUDITING_CLIENT_TEMPLATE.FAT&amp;display_string=Audit&amp;VAR:KEY=GXKHAPSHQF&amp;VAR:QUERY=RkZfRUJJVChBTk4sLTEsLCxSUCk=&amp;WINDOW=FIRST_POPUP&amp;HEIGHT=450&amp;WIDTH=450&amp;START_MAXIMIZED=","FALSE&amp;VAR:CALENDAR=FIVEDAY&amp;VAR:SYMBOL=505158&amp;VAR:INDEX=0"}</definedName>
    <definedName name="_699__FDSAUDITLINK__" hidden="1">{"fdsup://directions/FAT Viewer?action=UPDATE&amp;creator=factset&amp;DYN_ARGS=TRUE&amp;DOC_NAME=FAT:FQL_AUDITING_CLIENT_TEMPLATE.FAT&amp;display_string=Audit&amp;VAR:KEY=GXKHAPSHQF&amp;VAR:QUERY=RkZfRUJJVChBTk4sLTEsLCxSUCk=&amp;WINDOW=FIRST_POPUP&amp;HEIGHT=450&amp;WIDTH=450&amp;START_MAXIMIZED=","FALSE&amp;VAR:CALENDAR=FIVEDAY&amp;VAR:SYMBOL=505158&amp;VAR:INDEX=0"}</definedName>
    <definedName name="_7__123Graph_AMOF_NB" hidden="1">#N/A</definedName>
    <definedName name="_7__FDSAUDITLINK__" localSheetId="11" hidden="1">{"fdsup://directions/FAT Viewer?action=UPDATE&amp;creator=factset&amp;DYN_ARGS=TRUE&amp;DOC_NAME=FAT:FQL_AUDITING_CLIENT_TEMPLATE.FAT&amp;display_string=Audit&amp;VAR:KEY=LKBQRQDMXK&amp;VAR:QUERY=RkZfTkVUX0lOQyhBTk4sLTIsLCxSUCk=&amp;WINDOW=FIRST_POPUP&amp;HEIGHT=450&amp;WIDTH=450&amp;START_MAXIMI","ZED=FALSE&amp;VAR:CALENDAR=FIVEDAY&amp;VAR:SYMBOL=610620&amp;VAR:INDEX=0"}</definedName>
    <definedName name="_7__FDSAUDITLINK__" localSheetId="3" hidden="1">{"fdsup://directions/FAT Viewer?action=UPDATE&amp;creator=factset&amp;DYN_ARGS=TRUE&amp;DOC_NAME=FAT:FQL_AUDITING_CLIENT_TEMPLATE.FAT&amp;display_string=Audit&amp;VAR:KEY=LKBQRQDMXK&amp;VAR:QUERY=RkZfTkVUX0lOQyhBTk4sLTIsLCxSUCk=&amp;WINDOW=FIRST_POPUP&amp;HEIGHT=450&amp;WIDTH=450&amp;START_MAXIMI","ZED=FALSE&amp;VAR:CALENDAR=FIVEDAY&amp;VAR:SYMBOL=610620&amp;VAR:INDEX=0"}</definedName>
    <definedName name="_7__FDSAUDITLINK__" hidden="1">{"fdsup://directions/FAT Viewer?action=UPDATE&amp;creator=factset&amp;DYN_ARGS=TRUE&amp;DOC_NAME=FAT:FQL_AUDITING_CLIENT_TEMPLATE.FAT&amp;display_string=Audit&amp;VAR:KEY=LKBQRQDMXK&amp;VAR:QUERY=RkZfTkVUX0lOQyhBTk4sLTIsLCxSUCk=&amp;WINDOW=FIRST_POPUP&amp;HEIGHT=450&amp;WIDTH=450&amp;START_MAXIMI","ZED=FALSE&amp;VAR:CALENDAR=FIVEDAY&amp;VAR:SYMBOL=610620&amp;VAR:INDEX=0"}</definedName>
    <definedName name="_7_0_0_F" hidden="1">#REF!</definedName>
    <definedName name="_70__FDSAUDITLINK__" localSheetId="11" hidden="1">{"fdsup://directions/FAT Viewer?action=UPDATE&amp;creator=factset&amp;DYN_ARGS=TRUE&amp;DOC_NAME=FAT:FQL_AUDITING_CLIENT_TEMPLATE.FAT&amp;display_string=Audit&amp;VAR:KEY=FMHIFQJMDE&amp;VAR:QUERY=RkZfQ0FQRVgoQU5OLC0yLCwsUlAp&amp;WINDOW=FIRST_POPUP&amp;HEIGHT=450&amp;WIDTH=450&amp;START_MAXIMIZED=","FALSE&amp;VAR:CALENDAR=FIVEDAY&amp;VAR:SYMBOL=B29630&amp;VAR:INDEX=0"}</definedName>
    <definedName name="_70__FDSAUDITLINK__" localSheetId="3" hidden="1">{"fdsup://directions/FAT Viewer?action=UPDATE&amp;creator=factset&amp;DYN_ARGS=TRUE&amp;DOC_NAME=FAT:FQL_AUDITING_CLIENT_TEMPLATE.FAT&amp;display_string=Audit&amp;VAR:KEY=FMHIFQJMDE&amp;VAR:QUERY=RkZfQ0FQRVgoQU5OLC0yLCwsUlAp&amp;WINDOW=FIRST_POPUP&amp;HEIGHT=450&amp;WIDTH=450&amp;START_MAXIMIZED=","FALSE&amp;VAR:CALENDAR=FIVEDAY&amp;VAR:SYMBOL=B29630&amp;VAR:INDEX=0"}</definedName>
    <definedName name="_70__FDSAUDITLINK__" hidden="1">{"fdsup://directions/FAT Viewer?action=UPDATE&amp;creator=factset&amp;DYN_ARGS=TRUE&amp;DOC_NAME=FAT:FQL_AUDITING_CLIENT_TEMPLATE.FAT&amp;display_string=Audit&amp;VAR:KEY=FMHIFQJMDE&amp;VAR:QUERY=RkZfQ0FQRVgoQU5OLC0yLCwsUlAp&amp;WINDOW=FIRST_POPUP&amp;HEIGHT=450&amp;WIDTH=450&amp;START_MAXIMIZED=","FALSE&amp;VAR:CALENDAR=FIVEDAY&amp;VAR:SYMBOL=B29630&amp;VAR:INDEX=0"}</definedName>
    <definedName name="_700__FDSAUDITLINK__" localSheetId="11" hidden="1">{"fdsup://directions/FAT Viewer?action=UPDATE&amp;creator=factset&amp;DYN_ARGS=TRUE&amp;DOC_NAME=FAT:FQL_AUDITING_CLIENT_TEMPLATE.FAT&amp;display_string=Audit&amp;VAR:KEY=EHYRYVCPAF&amp;VAR:QUERY=RkZfRUJJVChBTk4sLTIsLCxSUCk=&amp;WINDOW=FIRST_POPUP&amp;HEIGHT=450&amp;WIDTH=450&amp;START_MAXIMIZED=","FALSE&amp;VAR:CALENDAR=FIVEDAY&amp;VAR:SYMBOL=505158&amp;VAR:INDEX=0"}</definedName>
    <definedName name="_700__FDSAUDITLINK__" localSheetId="3" hidden="1">{"fdsup://directions/FAT Viewer?action=UPDATE&amp;creator=factset&amp;DYN_ARGS=TRUE&amp;DOC_NAME=FAT:FQL_AUDITING_CLIENT_TEMPLATE.FAT&amp;display_string=Audit&amp;VAR:KEY=EHYRYVCPAF&amp;VAR:QUERY=RkZfRUJJVChBTk4sLTIsLCxSUCk=&amp;WINDOW=FIRST_POPUP&amp;HEIGHT=450&amp;WIDTH=450&amp;START_MAXIMIZED=","FALSE&amp;VAR:CALENDAR=FIVEDAY&amp;VAR:SYMBOL=505158&amp;VAR:INDEX=0"}</definedName>
    <definedName name="_700__FDSAUDITLINK__" hidden="1">{"fdsup://directions/FAT Viewer?action=UPDATE&amp;creator=factset&amp;DYN_ARGS=TRUE&amp;DOC_NAME=FAT:FQL_AUDITING_CLIENT_TEMPLATE.FAT&amp;display_string=Audit&amp;VAR:KEY=EHYRYVCPAF&amp;VAR:QUERY=RkZfRUJJVChBTk4sLTIsLCxSUCk=&amp;WINDOW=FIRST_POPUP&amp;HEIGHT=450&amp;WIDTH=450&amp;START_MAXIMIZED=","FALSE&amp;VAR:CALENDAR=FIVEDAY&amp;VAR:SYMBOL=505158&amp;VAR:INDEX=0"}</definedName>
    <definedName name="_701__FDSAUDITLINK__" localSheetId="11" hidden="1">{"fdsup://directions/FAT Viewer?action=UPDATE&amp;creator=factset&amp;DYN_ARGS=TRUE&amp;DOC_NAME=FAT:FQL_AUDITING_CLIENT_TEMPLATE.FAT&amp;display_string=Audit&amp;VAR:KEY=UDSXUBGZCP&amp;VAR:QUERY=RkZfRUJJVERBKEFOTiwtMSwsLFJQKQ==&amp;WINDOW=FIRST_POPUP&amp;HEIGHT=450&amp;WIDTH=450&amp;START_MAXIMI","ZED=FALSE&amp;VAR:CALENDAR=FIVEDAY&amp;VAR:SYMBOL=505158&amp;VAR:INDEX=0"}</definedName>
    <definedName name="_701__FDSAUDITLINK__" localSheetId="3" hidden="1">{"fdsup://directions/FAT Viewer?action=UPDATE&amp;creator=factset&amp;DYN_ARGS=TRUE&amp;DOC_NAME=FAT:FQL_AUDITING_CLIENT_TEMPLATE.FAT&amp;display_string=Audit&amp;VAR:KEY=UDSXUBGZCP&amp;VAR:QUERY=RkZfRUJJVERBKEFOTiwtMSwsLFJQKQ==&amp;WINDOW=FIRST_POPUP&amp;HEIGHT=450&amp;WIDTH=450&amp;START_MAXIMI","ZED=FALSE&amp;VAR:CALENDAR=FIVEDAY&amp;VAR:SYMBOL=505158&amp;VAR:INDEX=0"}</definedName>
    <definedName name="_701__FDSAUDITLINK__" hidden="1">{"fdsup://directions/FAT Viewer?action=UPDATE&amp;creator=factset&amp;DYN_ARGS=TRUE&amp;DOC_NAME=FAT:FQL_AUDITING_CLIENT_TEMPLATE.FAT&amp;display_string=Audit&amp;VAR:KEY=UDSXUBGZCP&amp;VAR:QUERY=RkZfRUJJVERBKEFOTiwtMSwsLFJQKQ==&amp;WINDOW=FIRST_POPUP&amp;HEIGHT=450&amp;WIDTH=450&amp;START_MAXIMI","ZED=FALSE&amp;VAR:CALENDAR=FIVEDAY&amp;VAR:SYMBOL=505158&amp;VAR:INDEX=0"}</definedName>
    <definedName name="_702__FDSAUDITLINK__" localSheetId="11" hidden="1">{"fdsup://directions/FAT Viewer?action=UPDATE&amp;creator=factset&amp;DYN_ARGS=TRUE&amp;DOC_NAME=FAT:FQL_AUDITING_CLIENT_TEMPLATE.FAT&amp;display_string=Audit&amp;VAR:KEY=SPWHGJYVSH&amp;VAR:QUERY=RkZfRUJJVERBKEFOTiwtMiwsLFJQKQ==&amp;WINDOW=FIRST_POPUP&amp;HEIGHT=450&amp;WIDTH=450&amp;START_MAXIMI","ZED=FALSE&amp;VAR:CALENDAR=FIVEDAY&amp;VAR:SYMBOL=505158&amp;VAR:INDEX=0"}</definedName>
    <definedName name="_702__FDSAUDITLINK__" localSheetId="3" hidden="1">{"fdsup://directions/FAT Viewer?action=UPDATE&amp;creator=factset&amp;DYN_ARGS=TRUE&amp;DOC_NAME=FAT:FQL_AUDITING_CLIENT_TEMPLATE.FAT&amp;display_string=Audit&amp;VAR:KEY=SPWHGJYVSH&amp;VAR:QUERY=RkZfRUJJVERBKEFOTiwtMiwsLFJQKQ==&amp;WINDOW=FIRST_POPUP&amp;HEIGHT=450&amp;WIDTH=450&amp;START_MAXIMI","ZED=FALSE&amp;VAR:CALENDAR=FIVEDAY&amp;VAR:SYMBOL=505158&amp;VAR:INDEX=0"}</definedName>
    <definedName name="_702__FDSAUDITLINK__" hidden="1">{"fdsup://directions/FAT Viewer?action=UPDATE&amp;creator=factset&amp;DYN_ARGS=TRUE&amp;DOC_NAME=FAT:FQL_AUDITING_CLIENT_TEMPLATE.FAT&amp;display_string=Audit&amp;VAR:KEY=SPWHGJYVSH&amp;VAR:QUERY=RkZfRUJJVERBKEFOTiwtMiwsLFJQKQ==&amp;WINDOW=FIRST_POPUP&amp;HEIGHT=450&amp;WIDTH=450&amp;START_MAXIMI","ZED=FALSE&amp;VAR:CALENDAR=FIVEDAY&amp;VAR:SYMBOL=505158&amp;VAR:INDEX=0"}</definedName>
    <definedName name="_703__FDSAUDITLINK__" localSheetId="11" hidden="1">{"fdsup://directions/FAT Viewer?action=UPDATE&amp;creator=factset&amp;DYN_ARGS=TRUE&amp;DOC_NAME=FAT:FQL_AUDITING_CLIENT_TEMPLATE.FAT&amp;display_string=Audit&amp;VAR:KEY=WLKJIHYPQX&amp;VAR:QUERY=RkZfQ0FQRVgoQU5OLC0yLCwsUlAp&amp;WINDOW=FIRST_POPUP&amp;HEIGHT=450&amp;WIDTH=450&amp;START_MAXIMIZED=","FALSE&amp;VAR:CALENDAR=FIVEDAY&amp;VAR:SYMBOL=647346&amp;VAR:INDEX=0"}</definedName>
    <definedName name="_703__FDSAUDITLINK__" localSheetId="3" hidden="1">{"fdsup://directions/FAT Viewer?action=UPDATE&amp;creator=factset&amp;DYN_ARGS=TRUE&amp;DOC_NAME=FAT:FQL_AUDITING_CLIENT_TEMPLATE.FAT&amp;display_string=Audit&amp;VAR:KEY=WLKJIHYPQX&amp;VAR:QUERY=RkZfQ0FQRVgoQU5OLC0yLCwsUlAp&amp;WINDOW=FIRST_POPUP&amp;HEIGHT=450&amp;WIDTH=450&amp;START_MAXIMIZED=","FALSE&amp;VAR:CALENDAR=FIVEDAY&amp;VAR:SYMBOL=647346&amp;VAR:INDEX=0"}</definedName>
    <definedName name="_703__FDSAUDITLINK__" hidden="1">{"fdsup://directions/FAT Viewer?action=UPDATE&amp;creator=factset&amp;DYN_ARGS=TRUE&amp;DOC_NAME=FAT:FQL_AUDITING_CLIENT_TEMPLATE.FAT&amp;display_string=Audit&amp;VAR:KEY=WLKJIHYPQX&amp;VAR:QUERY=RkZfQ0FQRVgoQU5OLC0yLCwsUlAp&amp;WINDOW=FIRST_POPUP&amp;HEIGHT=450&amp;WIDTH=450&amp;START_MAXIMIZED=","FALSE&amp;VAR:CALENDAR=FIVEDAY&amp;VAR:SYMBOL=647346&amp;VAR:INDEX=0"}</definedName>
    <definedName name="_704__FDSAUDITLINK__" localSheetId="11" hidden="1">{"fdsup://directions/FAT Viewer?action=UPDATE&amp;creator=factset&amp;DYN_ARGS=TRUE&amp;DOC_NAME=FAT:FQL_AUDITING_CLIENT_TEMPLATE.FAT&amp;display_string=Audit&amp;VAR:KEY=SJKBAHAZWP&amp;VAR:QUERY=RkZfTkVUX0lOQyhBTk4sLTEsLCxSUCk=&amp;WINDOW=FIRST_POPUP&amp;HEIGHT=450&amp;WIDTH=450&amp;START_MAXIMI","ZED=FALSE&amp;VAR:CALENDAR=FIVEDAY&amp;VAR:SYMBOL=647346&amp;VAR:INDEX=0"}</definedName>
    <definedName name="_704__FDSAUDITLINK__" localSheetId="3" hidden="1">{"fdsup://directions/FAT Viewer?action=UPDATE&amp;creator=factset&amp;DYN_ARGS=TRUE&amp;DOC_NAME=FAT:FQL_AUDITING_CLIENT_TEMPLATE.FAT&amp;display_string=Audit&amp;VAR:KEY=SJKBAHAZWP&amp;VAR:QUERY=RkZfTkVUX0lOQyhBTk4sLTEsLCxSUCk=&amp;WINDOW=FIRST_POPUP&amp;HEIGHT=450&amp;WIDTH=450&amp;START_MAXIMI","ZED=FALSE&amp;VAR:CALENDAR=FIVEDAY&amp;VAR:SYMBOL=647346&amp;VAR:INDEX=0"}</definedName>
    <definedName name="_704__FDSAUDITLINK__" hidden="1">{"fdsup://directions/FAT Viewer?action=UPDATE&amp;creator=factset&amp;DYN_ARGS=TRUE&amp;DOC_NAME=FAT:FQL_AUDITING_CLIENT_TEMPLATE.FAT&amp;display_string=Audit&amp;VAR:KEY=SJKBAHAZWP&amp;VAR:QUERY=RkZfTkVUX0lOQyhBTk4sLTEsLCxSUCk=&amp;WINDOW=FIRST_POPUP&amp;HEIGHT=450&amp;WIDTH=450&amp;START_MAXIMI","ZED=FALSE&amp;VAR:CALENDAR=FIVEDAY&amp;VAR:SYMBOL=647346&amp;VAR:INDEX=0"}</definedName>
    <definedName name="_705__FDSAUDITLINK__" localSheetId="11" hidden="1">{"fdsup://directions/FAT Viewer?action=UPDATE&amp;creator=factset&amp;DYN_ARGS=TRUE&amp;DOC_NAME=FAT:FQL_AUDITING_CLIENT_TEMPLATE.FAT&amp;display_string=Audit&amp;VAR:KEY=YXELGTYLMP&amp;VAR:QUERY=RkZfTkVUX0lOQyhBTk4sLTIsLCxSUCk=&amp;WINDOW=FIRST_POPUP&amp;HEIGHT=450&amp;WIDTH=450&amp;START_MAXIMI","ZED=FALSE&amp;VAR:CALENDAR=FIVEDAY&amp;VAR:SYMBOL=647346&amp;VAR:INDEX=0"}</definedName>
    <definedName name="_705__FDSAUDITLINK__" localSheetId="3" hidden="1">{"fdsup://directions/FAT Viewer?action=UPDATE&amp;creator=factset&amp;DYN_ARGS=TRUE&amp;DOC_NAME=FAT:FQL_AUDITING_CLIENT_TEMPLATE.FAT&amp;display_string=Audit&amp;VAR:KEY=YXELGTYLMP&amp;VAR:QUERY=RkZfTkVUX0lOQyhBTk4sLTIsLCxSUCk=&amp;WINDOW=FIRST_POPUP&amp;HEIGHT=450&amp;WIDTH=450&amp;START_MAXIMI","ZED=FALSE&amp;VAR:CALENDAR=FIVEDAY&amp;VAR:SYMBOL=647346&amp;VAR:INDEX=0"}</definedName>
    <definedName name="_705__FDSAUDITLINK__" hidden="1">{"fdsup://directions/FAT Viewer?action=UPDATE&amp;creator=factset&amp;DYN_ARGS=TRUE&amp;DOC_NAME=FAT:FQL_AUDITING_CLIENT_TEMPLATE.FAT&amp;display_string=Audit&amp;VAR:KEY=YXELGTYLMP&amp;VAR:QUERY=RkZfTkVUX0lOQyhBTk4sLTIsLCxSUCk=&amp;WINDOW=FIRST_POPUP&amp;HEIGHT=450&amp;WIDTH=450&amp;START_MAXIMI","ZED=FALSE&amp;VAR:CALENDAR=FIVEDAY&amp;VAR:SYMBOL=647346&amp;VAR:INDEX=0"}</definedName>
    <definedName name="_706__FDSAUDITLINK__" localSheetId="11" hidden="1">{"fdsup://directions/FAT Viewer?action=UPDATE&amp;creator=factset&amp;DYN_ARGS=TRUE&amp;DOC_NAME=FAT:FQL_AUDITING_CLIENT_TEMPLATE.FAT&amp;display_string=Audit&amp;VAR:KEY=OZWDUJSFYP&amp;VAR:QUERY=RkZfRUJJVChBTk4sLTEsLCxSUCk=&amp;WINDOW=FIRST_POPUP&amp;HEIGHT=450&amp;WIDTH=450&amp;START_MAXIMIZED=","FALSE&amp;VAR:CALENDAR=FIVEDAY&amp;VAR:SYMBOL=647346&amp;VAR:INDEX=0"}</definedName>
    <definedName name="_706__FDSAUDITLINK__" localSheetId="3" hidden="1">{"fdsup://directions/FAT Viewer?action=UPDATE&amp;creator=factset&amp;DYN_ARGS=TRUE&amp;DOC_NAME=FAT:FQL_AUDITING_CLIENT_TEMPLATE.FAT&amp;display_string=Audit&amp;VAR:KEY=OZWDUJSFYP&amp;VAR:QUERY=RkZfRUJJVChBTk4sLTEsLCxSUCk=&amp;WINDOW=FIRST_POPUP&amp;HEIGHT=450&amp;WIDTH=450&amp;START_MAXIMIZED=","FALSE&amp;VAR:CALENDAR=FIVEDAY&amp;VAR:SYMBOL=647346&amp;VAR:INDEX=0"}</definedName>
    <definedName name="_706__FDSAUDITLINK__" hidden="1">{"fdsup://directions/FAT Viewer?action=UPDATE&amp;creator=factset&amp;DYN_ARGS=TRUE&amp;DOC_NAME=FAT:FQL_AUDITING_CLIENT_TEMPLATE.FAT&amp;display_string=Audit&amp;VAR:KEY=OZWDUJSFYP&amp;VAR:QUERY=RkZfRUJJVChBTk4sLTEsLCxSUCk=&amp;WINDOW=FIRST_POPUP&amp;HEIGHT=450&amp;WIDTH=450&amp;START_MAXIMIZED=","FALSE&amp;VAR:CALENDAR=FIVEDAY&amp;VAR:SYMBOL=647346&amp;VAR:INDEX=0"}</definedName>
    <definedName name="_707__FDSAUDITLINK__" localSheetId="11" hidden="1">{"fdsup://directions/FAT Viewer?action=UPDATE&amp;creator=factset&amp;DYN_ARGS=TRUE&amp;DOC_NAME=FAT:FQL_AUDITING_CLIENT_TEMPLATE.FAT&amp;display_string=Audit&amp;VAR:KEY=YBEXGJWLMT&amp;VAR:QUERY=RkZfRUJJVChBTk4sLTIsLCxSUCk=&amp;WINDOW=FIRST_POPUP&amp;HEIGHT=450&amp;WIDTH=450&amp;START_MAXIMIZED=","FALSE&amp;VAR:CALENDAR=FIVEDAY&amp;VAR:SYMBOL=647346&amp;VAR:INDEX=0"}</definedName>
    <definedName name="_707__FDSAUDITLINK__" localSheetId="3" hidden="1">{"fdsup://directions/FAT Viewer?action=UPDATE&amp;creator=factset&amp;DYN_ARGS=TRUE&amp;DOC_NAME=FAT:FQL_AUDITING_CLIENT_TEMPLATE.FAT&amp;display_string=Audit&amp;VAR:KEY=YBEXGJWLMT&amp;VAR:QUERY=RkZfRUJJVChBTk4sLTIsLCxSUCk=&amp;WINDOW=FIRST_POPUP&amp;HEIGHT=450&amp;WIDTH=450&amp;START_MAXIMIZED=","FALSE&amp;VAR:CALENDAR=FIVEDAY&amp;VAR:SYMBOL=647346&amp;VAR:INDEX=0"}</definedName>
    <definedName name="_707__FDSAUDITLINK__" hidden="1">{"fdsup://directions/FAT Viewer?action=UPDATE&amp;creator=factset&amp;DYN_ARGS=TRUE&amp;DOC_NAME=FAT:FQL_AUDITING_CLIENT_TEMPLATE.FAT&amp;display_string=Audit&amp;VAR:KEY=YBEXGJWLMT&amp;VAR:QUERY=RkZfRUJJVChBTk4sLTIsLCxSUCk=&amp;WINDOW=FIRST_POPUP&amp;HEIGHT=450&amp;WIDTH=450&amp;START_MAXIMIZED=","FALSE&amp;VAR:CALENDAR=FIVEDAY&amp;VAR:SYMBOL=647346&amp;VAR:INDEX=0"}</definedName>
    <definedName name="_708__FDSAUDITLINK__" localSheetId="11" hidden="1">{"fdsup://directions/FAT Viewer?action=UPDATE&amp;creator=factset&amp;DYN_ARGS=TRUE&amp;DOC_NAME=FAT:FQL_AUDITING_CLIENT_TEMPLATE.FAT&amp;display_string=Audit&amp;VAR:KEY=YNQTQFWZIX&amp;VAR:QUERY=RkZfRUJJVERBKEFOTiwtMSwsLFJQKQ==&amp;WINDOW=FIRST_POPUP&amp;HEIGHT=450&amp;WIDTH=450&amp;START_MAXIMI","ZED=FALSE&amp;VAR:CALENDAR=FIVEDAY&amp;VAR:SYMBOL=647346&amp;VAR:INDEX=0"}</definedName>
    <definedName name="_708__FDSAUDITLINK__" localSheetId="3" hidden="1">{"fdsup://directions/FAT Viewer?action=UPDATE&amp;creator=factset&amp;DYN_ARGS=TRUE&amp;DOC_NAME=FAT:FQL_AUDITING_CLIENT_TEMPLATE.FAT&amp;display_string=Audit&amp;VAR:KEY=YNQTQFWZIX&amp;VAR:QUERY=RkZfRUJJVERBKEFOTiwtMSwsLFJQKQ==&amp;WINDOW=FIRST_POPUP&amp;HEIGHT=450&amp;WIDTH=450&amp;START_MAXIMI","ZED=FALSE&amp;VAR:CALENDAR=FIVEDAY&amp;VAR:SYMBOL=647346&amp;VAR:INDEX=0"}</definedName>
    <definedName name="_708__FDSAUDITLINK__" hidden="1">{"fdsup://directions/FAT Viewer?action=UPDATE&amp;creator=factset&amp;DYN_ARGS=TRUE&amp;DOC_NAME=FAT:FQL_AUDITING_CLIENT_TEMPLATE.FAT&amp;display_string=Audit&amp;VAR:KEY=YNQTQFWZIX&amp;VAR:QUERY=RkZfRUJJVERBKEFOTiwtMSwsLFJQKQ==&amp;WINDOW=FIRST_POPUP&amp;HEIGHT=450&amp;WIDTH=450&amp;START_MAXIMI","ZED=FALSE&amp;VAR:CALENDAR=FIVEDAY&amp;VAR:SYMBOL=647346&amp;VAR:INDEX=0"}</definedName>
    <definedName name="_709__FDSAUDITLINK__" localSheetId="11" hidden="1">{"fdsup://directions/FAT Viewer?action=UPDATE&amp;creator=factset&amp;DYN_ARGS=TRUE&amp;DOC_NAME=FAT:FQL_AUDITING_CLIENT_TEMPLATE.FAT&amp;display_string=Audit&amp;VAR:KEY=KREFUXAPEB&amp;VAR:QUERY=RkZfRUJJVERBKEFOTiwtMiwsLFJQKQ==&amp;WINDOW=FIRST_POPUP&amp;HEIGHT=450&amp;WIDTH=450&amp;START_MAXIMI","ZED=FALSE&amp;VAR:CALENDAR=FIVEDAY&amp;VAR:SYMBOL=647346&amp;VAR:INDEX=0"}</definedName>
    <definedName name="_709__FDSAUDITLINK__" localSheetId="3" hidden="1">{"fdsup://directions/FAT Viewer?action=UPDATE&amp;creator=factset&amp;DYN_ARGS=TRUE&amp;DOC_NAME=FAT:FQL_AUDITING_CLIENT_TEMPLATE.FAT&amp;display_string=Audit&amp;VAR:KEY=KREFUXAPEB&amp;VAR:QUERY=RkZfRUJJVERBKEFOTiwtMiwsLFJQKQ==&amp;WINDOW=FIRST_POPUP&amp;HEIGHT=450&amp;WIDTH=450&amp;START_MAXIMI","ZED=FALSE&amp;VAR:CALENDAR=FIVEDAY&amp;VAR:SYMBOL=647346&amp;VAR:INDEX=0"}</definedName>
    <definedName name="_709__FDSAUDITLINK__" hidden="1">{"fdsup://directions/FAT Viewer?action=UPDATE&amp;creator=factset&amp;DYN_ARGS=TRUE&amp;DOC_NAME=FAT:FQL_AUDITING_CLIENT_TEMPLATE.FAT&amp;display_string=Audit&amp;VAR:KEY=KREFUXAPEB&amp;VAR:QUERY=RkZfRUJJVERBKEFOTiwtMiwsLFJQKQ==&amp;WINDOW=FIRST_POPUP&amp;HEIGHT=450&amp;WIDTH=450&amp;START_MAXIMI","ZED=FALSE&amp;VAR:CALENDAR=FIVEDAY&amp;VAR:SYMBOL=647346&amp;VAR:INDEX=0"}</definedName>
    <definedName name="_71__FDSAUDITLINK__" localSheetId="11" hidden="1">{"fdsup://directions/FAT Viewer?action=UPDATE&amp;creator=factset&amp;DYN_ARGS=TRUE&amp;DOC_NAME=FAT:FQL_AUDITING_CLIENT_TEMPLATE.FAT&amp;display_string=Audit&amp;VAR:KEY=GTGFEDIXSP&amp;VAR:QUERY=RkZfQ0FQRVgoQU5OLC0xLCwsUlAp&amp;WINDOW=FIRST_POPUP&amp;HEIGHT=450&amp;WIDTH=450&amp;START_MAXIMIZED=","FALSE&amp;VAR:CALENDAR=US&amp;VAR:SYMBOL=B0WFZ2&amp;VAR:INDEX=0"}</definedName>
    <definedName name="_71__FDSAUDITLINK__" localSheetId="3" hidden="1">{"fdsup://directions/FAT Viewer?action=UPDATE&amp;creator=factset&amp;DYN_ARGS=TRUE&amp;DOC_NAME=FAT:FQL_AUDITING_CLIENT_TEMPLATE.FAT&amp;display_string=Audit&amp;VAR:KEY=GTGFEDIXSP&amp;VAR:QUERY=RkZfQ0FQRVgoQU5OLC0xLCwsUlAp&amp;WINDOW=FIRST_POPUP&amp;HEIGHT=450&amp;WIDTH=450&amp;START_MAXIMIZED=","FALSE&amp;VAR:CALENDAR=US&amp;VAR:SYMBOL=B0WFZ2&amp;VAR:INDEX=0"}</definedName>
    <definedName name="_71__FDSAUDITLINK__" hidden="1">{"fdsup://directions/FAT Viewer?action=UPDATE&amp;creator=factset&amp;DYN_ARGS=TRUE&amp;DOC_NAME=FAT:FQL_AUDITING_CLIENT_TEMPLATE.FAT&amp;display_string=Audit&amp;VAR:KEY=GTGFEDIXSP&amp;VAR:QUERY=RkZfQ0FQRVgoQU5OLC0xLCwsUlAp&amp;WINDOW=FIRST_POPUP&amp;HEIGHT=450&amp;WIDTH=450&amp;START_MAXIMIZED=","FALSE&amp;VAR:CALENDAR=US&amp;VAR:SYMBOL=B0WFZ2&amp;VAR:INDEX=0"}</definedName>
    <definedName name="_710__FDSAUDITLINK__" localSheetId="11" hidden="1">{"fdsup://directions/FAT Viewer?action=UPDATE&amp;creator=factset&amp;DYN_ARGS=TRUE&amp;DOC_NAME=FAT:FQL_AUDITING_CLIENT_TEMPLATE.FAT&amp;display_string=Audit&amp;VAR:KEY=OXCNWBOPMD&amp;VAR:QUERY=RkZfQ0FQRVgoQU5OLDAsLCxSUCk=&amp;WINDOW=FIRST_POPUP&amp;HEIGHT=450&amp;WIDTH=450&amp;START_MAXIMIZED=","FALSE&amp;VAR:CALENDAR=FIVEDAY&amp;VAR:SYMBOL=ACGY-US&amp;VAR:INDEX=0"}</definedName>
    <definedName name="_710__FDSAUDITLINK__" localSheetId="3" hidden="1">{"fdsup://directions/FAT Viewer?action=UPDATE&amp;creator=factset&amp;DYN_ARGS=TRUE&amp;DOC_NAME=FAT:FQL_AUDITING_CLIENT_TEMPLATE.FAT&amp;display_string=Audit&amp;VAR:KEY=OXCNWBOPMD&amp;VAR:QUERY=RkZfQ0FQRVgoQU5OLDAsLCxSUCk=&amp;WINDOW=FIRST_POPUP&amp;HEIGHT=450&amp;WIDTH=450&amp;START_MAXIMIZED=","FALSE&amp;VAR:CALENDAR=FIVEDAY&amp;VAR:SYMBOL=ACGY-US&amp;VAR:INDEX=0"}</definedName>
    <definedName name="_710__FDSAUDITLINK__" hidden="1">{"fdsup://directions/FAT Viewer?action=UPDATE&amp;creator=factset&amp;DYN_ARGS=TRUE&amp;DOC_NAME=FAT:FQL_AUDITING_CLIENT_TEMPLATE.FAT&amp;display_string=Audit&amp;VAR:KEY=OXCNWBOPMD&amp;VAR:QUERY=RkZfQ0FQRVgoQU5OLDAsLCxSUCk=&amp;WINDOW=FIRST_POPUP&amp;HEIGHT=450&amp;WIDTH=450&amp;START_MAXIMIZED=","FALSE&amp;VAR:CALENDAR=FIVEDAY&amp;VAR:SYMBOL=ACGY-US&amp;VAR:INDEX=0"}</definedName>
    <definedName name="_711__FDSAUDITLINK__" localSheetId="11" hidden="1">{"fdsup://directions/FAT Viewer?action=UPDATE&amp;creator=factset&amp;DYN_ARGS=TRUE&amp;DOC_NAME=FAT:FQL_AUDITING_CLIENT_TEMPLATE.FAT&amp;display_string=Audit&amp;VAR:KEY=APKDWXGTCD&amp;VAR:QUERY=RkZfQ0FQRVgoQU5OLC0xLCwsUlAp&amp;WINDOW=FIRST_POPUP&amp;HEIGHT=450&amp;WIDTH=450&amp;START_MAXIMIZED=","FALSE&amp;VAR:CALENDAR=FIVEDAY&amp;VAR:SYMBOL=ACGY-US&amp;VAR:INDEX=0"}</definedName>
    <definedName name="_711__FDSAUDITLINK__" localSheetId="3" hidden="1">{"fdsup://directions/FAT Viewer?action=UPDATE&amp;creator=factset&amp;DYN_ARGS=TRUE&amp;DOC_NAME=FAT:FQL_AUDITING_CLIENT_TEMPLATE.FAT&amp;display_string=Audit&amp;VAR:KEY=APKDWXGTCD&amp;VAR:QUERY=RkZfQ0FQRVgoQU5OLC0xLCwsUlAp&amp;WINDOW=FIRST_POPUP&amp;HEIGHT=450&amp;WIDTH=450&amp;START_MAXIMIZED=","FALSE&amp;VAR:CALENDAR=FIVEDAY&amp;VAR:SYMBOL=ACGY-US&amp;VAR:INDEX=0"}</definedName>
    <definedName name="_711__FDSAUDITLINK__" hidden="1">{"fdsup://directions/FAT Viewer?action=UPDATE&amp;creator=factset&amp;DYN_ARGS=TRUE&amp;DOC_NAME=FAT:FQL_AUDITING_CLIENT_TEMPLATE.FAT&amp;display_string=Audit&amp;VAR:KEY=APKDWXGTCD&amp;VAR:QUERY=RkZfQ0FQRVgoQU5OLC0xLCwsUlAp&amp;WINDOW=FIRST_POPUP&amp;HEIGHT=450&amp;WIDTH=450&amp;START_MAXIMIZED=","FALSE&amp;VAR:CALENDAR=FIVEDAY&amp;VAR:SYMBOL=ACGY-US&amp;VAR:INDEX=0"}</definedName>
    <definedName name="_712__FDSAUDITLINK__" localSheetId="11" hidden="1">{"fdsup://directions/FAT Viewer?action=UPDATE&amp;creator=factset&amp;DYN_ARGS=TRUE&amp;DOC_NAME=FAT:FQL_AUDITING_CLIENT_TEMPLATE.FAT&amp;display_string=Audit&amp;VAR:KEY=MZAHWLQFAB&amp;VAR:QUERY=RkZfQ0FQRVgoQU5OLC0yLCwsUlAp&amp;WINDOW=FIRST_POPUP&amp;HEIGHT=450&amp;WIDTH=450&amp;START_MAXIMIZED=","FALSE&amp;VAR:CALENDAR=FIVEDAY&amp;VAR:SYMBOL=ACGY-US&amp;VAR:INDEX=0"}</definedName>
    <definedName name="_712__FDSAUDITLINK__" localSheetId="3" hidden="1">{"fdsup://directions/FAT Viewer?action=UPDATE&amp;creator=factset&amp;DYN_ARGS=TRUE&amp;DOC_NAME=FAT:FQL_AUDITING_CLIENT_TEMPLATE.FAT&amp;display_string=Audit&amp;VAR:KEY=MZAHWLQFAB&amp;VAR:QUERY=RkZfQ0FQRVgoQU5OLC0yLCwsUlAp&amp;WINDOW=FIRST_POPUP&amp;HEIGHT=450&amp;WIDTH=450&amp;START_MAXIMIZED=","FALSE&amp;VAR:CALENDAR=FIVEDAY&amp;VAR:SYMBOL=ACGY-US&amp;VAR:INDEX=0"}</definedName>
    <definedName name="_712__FDSAUDITLINK__" hidden="1">{"fdsup://directions/FAT Viewer?action=UPDATE&amp;creator=factset&amp;DYN_ARGS=TRUE&amp;DOC_NAME=FAT:FQL_AUDITING_CLIENT_TEMPLATE.FAT&amp;display_string=Audit&amp;VAR:KEY=MZAHWLQFAB&amp;VAR:QUERY=RkZfQ0FQRVgoQU5OLC0yLCwsUlAp&amp;WINDOW=FIRST_POPUP&amp;HEIGHT=450&amp;WIDTH=450&amp;START_MAXIMIZED=","FALSE&amp;VAR:CALENDAR=FIVEDAY&amp;VAR:SYMBOL=ACGY-US&amp;VAR:INDEX=0"}</definedName>
    <definedName name="_713__FDSAUDITLINK__" localSheetId="11" hidden="1">{"fdsup://directions/FAT Viewer?action=UPDATE&amp;creator=factset&amp;DYN_ARGS=TRUE&amp;DOC_NAME=FAT:FQL_AUDITING_CLIENT_TEMPLATE.FAT&amp;display_string=Audit&amp;VAR:KEY=OXEHSLGBQF&amp;VAR:QUERY=RkZfTkVUX0lOQyhBTk4sLTEsLCxSUCk=&amp;WINDOW=FIRST_POPUP&amp;HEIGHT=450&amp;WIDTH=450&amp;START_MAXIMI","ZED=FALSE&amp;VAR:CALENDAR=FIVEDAY&amp;VAR:SYMBOL=ACGY-US&amp;VAR:INDEX=0"}</definedName>
    <definedName name="_713__FDSAUDITLINK__" localSheetId="3" hidden="1">{"fdsup://directions/FAT Viewer?action=UPDATE&amp;creator=factset&amp;DYN_ARGS=TRUE&amp;DOC_NAME=FAT:FQL_AUDITING_CLIENT_TEMPLATE.FAT&amp;display_string=Audit&amp;VAR:KEY=OXEHSLGBQF&amp;VAR:QUERY=RkZfTkVUX0lOQyhBTk4sLTEsLCxSUCk=&amp;WINDOW=FIRST_POPUP&amp;HEIGHT=450&amp;WIDTH=450&amp;START_MAXIMI","ZED=FALSE&amp;VAR:CALENDAR=FIVEDAY&amp;VAR:SYMBOL=ACGY-US&amp;VAR:INDEX=0"}</definedName>
    <definedName name="_713__FDSAUDITLINK__" hidden="1">{"fdsup://directions/FAT Viewer?action=UPDATE&amp;creator=factset&amp;DYN_ARGS=TRUE&amp;DOC_NAME=FAT:FQL_AUDITING_CLIENT_TEMPLATE.FAT&amp;display_string=Audit&amp;VAR:KEY=OXEHSLGBQF&amp;VAR:QUERY=RkZfTkVUX0lOQyhBTk4sLTEsLCxSUCk=&amp;WINDOW=FIRST_POPUP&amp;HEIGHT=450&amp;WIDTH=450&amp;START_MAXIMI","ZED=FALSE&amp;VAR:CALENDAR=FIVEDAY&amp;VAR:SYMBOL=ACGY-US&amp;VAR:INDEX=0"}</definedName>
    <definedName name="_714__FDSAUDITLINK__" localSheetId="11" hidden="1">{"fdsup://directions/FAT Viewer?action=UPDATE&amp;creator=factset&amp;DYN_ARGS=TRUE&amp;DOC_NAME=FAT:FQL_AUDITING_CLIENT_TEMPLATE.FAT&amp;display_string=Audit&amp;VAR:KEY=WLUVANYBGF&amp;VAR:QUERY=RkZfTkVUX0lOQyhBTk4sLTIsLCxSUCk=&amp;WINDOW=FIRST_POPUP&amp;HEIGHT=450&amp;WIDTH=450&amp;START_MAXIMI","ZED=FALSE&amp;VAR:CALENDAR=FIVEDAY&amp;VAR:SYMBOL=ACGY-US&amp;VAR:INDEX=0"}</definedName>
    <definedName name="_714__FDSAUDITLINK__" localSheetId="3" hidden="1">{"fdsup://directions/FAT Viewer?action=UPDATE&amp;creator=factset&amp;DYN_ARGS=TRUE&amp;DOC_NAME=FAT:FQL_AUDITING_CLIENT_TEMPLATE.FAT&amp;display_string=Audit&amp;VAR:KEY=WLUVANYBGF&amp;VAR:QUERY=RkZfTkVUX0lOQyhBTk4sLTIsLCxSUCk=&amp;WINDOW=FIRST_POPUP&amp;HEIGHT=450&amp;WIDTH=450&amp;START_MAXIMI","ZED=FALSE&amp;VAR:CALENDAR=FIVEDAY&amp;VAR:SYMBOL=ACGY-US&amp;VAR:INDEX=0"}</definedName>
    <definedName name="_714__FDSAUDITLINK__" hidden="1">{"fdsup://directions/FAT Viewer?action=UPDATE&amp;creator=factset&amp;DYN_ARGS=TRUE&amp;DOC_NAME=FAT:FQL_AUDITING_CLIENT_TEMPLATE.FAT&amp;display_string=Audit&amp;VAR:KEY=WLUVANYBGF&amp;VAR:QUERY=RkZfTkVUX0lOQyhBTk4sLTIsLCxSUCk=&amp;WINDOW=FIRST_POPUP&amp;HEIGHT=450&amp;WIDTH=450&amp;START_MAXIMI","ZED=FALSE&amp;VAR:CALENDAR=FIVEDAY&amp;VAR:SYMBOL=ACGY-US&amp;VAR:INDEX=0"}</definedName>
    <definedName name="_715__FDSAUDITLINK__" localSheetId="11" hidden="1">{"fdsup://directions/FAT Viewer?action=UPDATE&amp;creator=factset&amp;DYN_ARGS=TRUE&amp;DOC_NAME=FAT:FQL_AUDITING_CLIENT_TEMPLATE.FAT&amp;display_string=Audit&amp;VAR:KEY=OLWFWLMREN&amp;VAR:QUERY=RkZfRUJJVChBTk4sLTEsLCxSUCk=&amp;WINDOW=FIRST_POPUP&amp;HEIGHT=450&amp;WIDTH=450&amp;START_MAXIMIZED=","FALSE&amp;VAR:CALENDAR=FIVEDAY&amp;VAR:SYMBOL=ACGY-US&amp;VAR:INDEX=0"}</definedName>
    <definedName name="_715__FDSAUDITLINK__" localSheetId="3" hidden="1">{"fdsup://directions/FAT Viewer?action=UPDATE&amp;creator=factset&amp;DYN_ARGS=TRUE&amp;DOC_NAME=FAT:FQL_AUDITING_CLIENT_TEMPLATE.FAT&amp;display_string=Audit&amp;VAR:KEY=OLWFWLMREN&amp;VAR:QUERY=RkZfRUJJVChBTk4sLTEsLCxSUCk=&amp;WINDOW=FIRST_POPUP&amp;HEIGHT=450&amp;WIDTH=450&amp;START_MAXIMIZED=","FALSE&amp;VAR:CALENDAR=FIVEDAY&amp;VAR:SYMBOL=ACGY-US&amp;VAR:INDEX=0"}</definedName>
    <definedName name="_715__FDSAUDITLINK__" hidden="1">{"fdsup://directions/FAT Viewer?action=UPDATE&amp;creator=factset&amp;DYN_ARGS=TRUE&amp;DOC_NAME=FAT:FQL_AUDITING_CLIENT_TEMPLATE.FAT&amp;display_string=Audit&amp;VAR:KEY=OLWFWLMREN&amp;VAR:QUERY=RkZfRUJJVChBTk4sLTEsLCxSUCk=&amp;WINDOW=FIRST_POPUP&amp;HEIGHT=450&amp;WIDTH=450&amp;START_MAXIMIZED=","FALSE&amp;VAR:CALENDAR=FIVEDAY&amp;VAR:SYMBOL=ACGY-US&amp;VAR:INDEX=0"}</definedName>
    <definedName name="_716__FDSAUDITLINK__" localSheetId="11" hidden="1">{"fdsup://directions/FAT Viewer?action=UPDATE&amp;creator=factset&amp;DYN_ARGS=TRUE&amp;DOC_NAME=FAT:FQL_AUDITING_CLIENT_TEMPLATE.FAT&amp;display_string=Audit&amp;VAR:KEY=IXCBYBAXYH&amp;VAR:QUERY=RkZfRUJJVChBTk4sLTIsLCxSUCk=&amp;WINDOW=FIRST_POPUP&amp;HEIGHT=450&amp;WIDTH=450&amp;START_MAXIMIZED=","FALSE&amp;VAR:CALENDAR=FIVEDAY&amp;VAR:SYMBOL=ACGY-US&amp;VAR:INDEX=0"}</definedName>
    <definedName name="_716__FDSAUDITLINK__" localSheetId="3" hidden="1">{"fdsup://directions/FAT Viewer?action=UPDATE&amp;creator=factset&amp;DYN_ARGS=TRUE&amp;DOC_NAME=FAT:FQL_AUDITING_CLIENT_TEMPLATE.FAT&amp;display_string=Audit&amp;VAR:KEY=IXCBYBAXYH&amp;VAR:QUERY=RkZfRUJJVChBTk4sLTIsLCxSUCk=&amp;WINDOW=FIRST_POPUP&amp;HEIGHT=450&amp;WIDTH=450&amp;START_MAXIMIZED=","FALSE&amp;VAR:CALENDAR=FIVEDAY&amp;VAR:SYMBOL=ACGY-US&amp;VAR:INDEX=0"}</definedName>
    <definedName name="_716__FDSAUDITLINK__" hidden="1">{"fdsup://directions/FAT Viewer?action=UPDATE&amp;creator=factset&amp;DYN_ARGS=TRUE&amp;DOC_NAME=FAT:FQL_AUDITING_CLIENT_TEMPLATE.FAT&amp;display_string=Audit&amp;VAR:KEY=IXCBYBAXYH&amp;VAR:QUERY=RkZfRUJJVChBTk4sLTIsLCxSUCk=&amp;WINDOW=FIRST_POPUP&amp;HEIGHT=450&amp;WIDTH=450&amp;START_MAXIMIZED=","FALSE&amp;VAR:CALENDAR=FIVEDAY&amp;VAR:SYMBOL=ACGY-US&amp;VAR:INDEX=0"}</definedName>
    <definedName name="_717__FDSAUDITLINK__" localSheetId="11" hidden="1">{"fdsup://directions/FAT Viewer?action=UPDATE&amp;creator=factset&amp;DYN_ARGS=TRUE&amp;DOC_NAME=FAT:FQL_AUDITING_CLIENT_TEMPLATE.FAT&amp;display_string=Audit&amp;VAR:KEY=OHQTOVQFMV&amp;VAR:QUERY=RkZfRUJJVERBKEFOTiwtMSwsLFJQKQ==&amp;WINDOW=FIRST_POPUP&amp;HEIGHT=450&amp;WIDTH=450&amp;START_MAXIMI","ZED=FALSE&amp;VAR:CALENDAR=FIVEDAY&amp;VAR:SYMBOL=ACGY-US&amp;VAR:INDEX=0"}</definedName>
    <definedName name="_717__FDSAUDITLINK__" localSheetId="3" hidden="1">{"fdsup://directions/FAT Viewer?action=UPDATE&amp;creator=factset&amp;DYN_ARGS=TRUE&amp;DOC_NAME=FAT:FQL_AUDITING_CLIENT_TEMPLATE.FAT&amp;display_string=Audit&amp;VAR:KEY=OHQTOVQFMV&amp;VAR:QUERY=RkZfRUJJVERBKEFOTiwtMSwsLFJQKQ==&amp;WINDOW=FIRST_POPUP&amp;HEIGHT=450&amp;WIDTH=450&amp;START_MAXIMI","ZED=FALSE&amp;VAR:CALENDAR=FIVEDAY&amp;VAR:SYMBOL=ACGY-US&amp;VAR:INDEX=0"}</definedName>
    <definedName name="_717__FDSAUDITLINK__" hidden="1">{"fdsup://directions/FAT Viewer?action=UPDATE&amp;creator=factset&amp;DYN_ARGS=TRUE&amp;DOC_NAME=FAT:FQL_AUDITING_CLIENT_TEMPLATE.FAT&amp;display_string=Audit&amp;VAR:KEY=OHQTOVQFMV&amp;VAR:QUERY=RkZfRUJJVERBKEFOTiwtMSwsLFJQKQ==&amp;WINDOW=FIRST_POPUP&amp;HEIGHT=450&amp;WIDTH=450&amp;START_MAXIMI","ZED=FALSE&amp;VAR:CALENDAR=FIVEDAY&amp;VAR:SYMBOL=ACGY-US&amp;VAR:INDEX=0"}</definedName>
    <definedName name="_718__FDSAUDITLINK__" localSheetId="11" hidden="1">{"fdsup://directions/FAT Viewer?action=UPDATE&amp;creator=factset&amp;DYN_ARGS=TRUE&amp;DOC_NAME=FAT:FQL_AUDITING_CLIENT_TEMPLATE.FAT&amp;display_string=Audit&amp;VAR:KEY=GXMZGTWTKN&amp;VAR:QUERY=RkZfRUJJVERBKEFOTiwtMiwsLFJQKQ==&amp;WINDOW=FIRST_POPUP&amp;HEIGHT=450&amp;WIDTH=450&amp;START_MAXIMI","ZED=FALSE&amp;VAR:CALENDAR=FIVEDAY&amp;VAR:SYMBOL=ACGY-US&amp;VAR:INDEX=0"}</definedName>
    <definedName name="_718__FDSAUDITLINK__" localSheetId="3" hidden="1">{"fdsup://directions/FAT Viewer?action=UPDATE&amp;creator=factset&amp;DYN_ARGS=TRUE&amp;DOC_NAME=FAT:FQL_AUDITING_CLIENT_TEMPLATE.FAT&amp;display_string=Audit&amp;VAR:KEY=GXMZGTWTKN&amp;VAR:QUERY=RkZfRUJJVERBKEFOTiwtMiwsLFJQKQ==&amp;WINDOW=FIRST_POPUP&amp;HEIGHT=450&amp;WIDTH=450&amp;START_MAXIMI","ZED=FALSE&amp;VAR:CALENDAR=FIVEDAY&amp;VAR:SYMBOL=ACGY-US&amp;VAR:INDEX=0"}</definedName>
    <definedName name="_718__FDSAUDITLINK__" hidden="1">{"fdsup://directions/FAT Viewer?action=UPDATE&amp;creator=factset&amp;DYN_ARGS=TRUE&amp;DOC_NAME=FAT:FQL_AUDITING_CLIENT_TEMPLATE.FAT&amp;display_string=Audit&amp;VAR:KEY=GXMZGTWTKN&amp;VAR:QUERY=RkZfRUJJVERBKEFOTiwtMiwsLFJQKQ==&amp;WINDOW=FIRST_POPUP&amp;HEIGHT=450&amp;WIDTH=450&amp;START_MAXIMI","ZED=FALSE&amp;VAR:CALENDAR=FIVEDAY&amp;VAR:SYMBOL=ACGY-US&amp;VAR:INDEX=0"}</definedName>
    <definedName name="_719__FDSAUDITLINK__" localSheetId="11" hidden="1">{"fdsup://directions/FAT Viewer?action=UPDATE&amp;creator=factset&amp;DYN_ARGS=TRUE&amp;DOC_NAME=FAT:FQL_AUDITING_CLIENT_TEMPLATE.FAT&amp;display_string=Audit&amp;VAR:KEY=GXORIZODGV&amp;VAR:QUERY=RkZfQ0FQRVgoQU5OLDAsLCxSUCk=&amp;WINDOW=FIRST_POPUP&amp;HEIGHT=450&amp;WIDTH=450&amp;START_MAXIMIZED=","FALSE&amp;VAR:CALENDAR=FIVEDAY&amp;VAR:SYMBOL=487416&amp;VAR:INDEX=0"}</definedName>
    <definedName name="_719__FDSAUDITLINK__" localSheetId="3" hidden="1">{"fdsup://directions/FAT Viewer?action=UPDATE&amp;creator=factset&amp;DYN_ARGS=TRUE&amp;DOC_NAME=FAT:FQL_AUDITING_CLIENT_TEMPLATE.FAT&amp;display_string=Audit&amp;VAR:KEY=GXORIZODGV&amp;VAR:QUERY=RkZfQ0FQRVgoQU5OLDAsLCxSUCk=&amp;WINDOW=FIRST_POPUP&amp;HEIGHT=450&amp;WIDTH=450&amp;START_MAXIMIZED=","FALSE&amp;VAR:CALENDAR=FIVEDAY&amp;VAR:SYMBOL=487416&amp;VAR:INDEX=0"}</definedName>
    <definedName name="_719__FDSAUDITLINK__" hidden="1">{"fdsup://directions/FAT Viewer?action=UPDATE&amp;creator=factset&amp;DYN_ARGS=TRUE&amp;DOC_NAME=FAT:FQL_AUDITING_CLIENT_TEMPLATE.FAT&amp;display_string=Audit&amp;VAR:KEY=GXORIZODGV&amp;VAR:QUERY=RkZfQ0FQRVgoQU5OLDAsLCxSUCk=&amp;WINDOW=FIRST_POPUP&amp;HEIGHT=450&amp;WIDTH=450&amp;START_MAXIMIZED=","FALSE&amp;VAR:CALENDAR=FIVEDAY&amp;VAR:SYMBOL=487416&amp;VAR:INDEX=0"}</definedName>
    <definedName name="_72__FDSAUDITLINK__" localSheetId="11" hidden="1">{"fdsup://directions/FAT Viewer?action=UPDATE&amp;creator=factset&amp;DYN_ARGS=TRUE&amp;DOC_NAME=FAT:FQL_AUDITING_CLIENT_TEMPLATE.FAT&amp;display_string=Audit&amp;VAR:KEY=GVUTCXAZMX&amp;VAR:QUERY=RkZfQ0FQRVgoQU5OLC0xLCwsUlAp&amp;WINDOW=FIRST_POPUP&amp;HEIGHT=450&amp;WIDTH=450&amp;START_MAXIMIZED=","FALSE&amp;VAR:CALENDAR=FIVEDAY&amp;VAR:SYMBOL=B0WFZ2&amp;VAR:INDEX=0"}</definedName>
    <definedName name="_72__FDSAUDITLINK__" localSheetId="3" hidden="1">{"fdsup://directions/FAT Viewer?action=UPDATE&amp;creator=factset&amp;DYN_ARGS=TRUE&amp;DOC_NAME=FAT:FQL_AUDITING_CLIENT_TEMPLATE.FAT&amp;display_string=Audit&amp;VAR:KEY=GVUTCXAZMX&amp;VAR:QUERY=RkZfQ0FQRVgoQU5OLC0xLCwsUlAp&amp;WINDOW=FIRST_POPUP&amp;HEIGHT=450&amp;WIDTH=450&amp;START_MAXIMIZED=","FALSE&amp;VAR:CALENDAR=FIVEDAY&amp;VAR:SYMBOL=B0WFZ2&amp;VAR:INDEX=0"}</definedName>
    <definedName name="_72__FDSAUDITLINK__" hidden="1">{"fdsup://directions/FAT Viewer?action=UPDATE&amp;creator=factset&amp;DYN_ARGS=TRUE&amp;DOC_NAME=FAT:FQL_AUDITING_CLIENT_TEMPLATE.FAT&amp;display_string=Audit&amp;VAR:KEY=GVUTCXAZMX&amp;VAR:QUERY=RkZfQ0FQRVgoQU5OLC0xLCwsUlAp&amp;WINDOW=FIRST_POPUP&amp;HEIGHT=450&amp;WIDTH=450&amp;START_MAXIMIZED=","FALSE&amp;VAR:CALENDAR=FIVEDAY&amp;VAR:SYMBOL=B0WFZ2&amp;VAR:INDEX=0"}</definedName>
    <definedName name="_720__FDSAUDITLINK__" localSheetId="11" hidden="1">{"fdsup://directions/FAT Viewer?action=UPDATE&amp;creator=factset&amp;DYN_ARGS=TRUE&amp;DOC_NAME=FAT:FQL_AUDITING_CLIENT_TEMPLATE.FAT&amp;display_string=Audit&amp;VAR:KEY=ELWJAPMNUD&amp;VAR:QUERY=RkZfQ0FQRVgoQU5OLC0xLCwsUlAp&amp;WINDOW=FIRST_POPUP&amp;HEIGHT=450&amp;WIDTH=450&amp;START_MAXIMIZED=","FALSE&amp;VAR:CALENDAR=FIVEDAY&amp;VAR:SYMBOL=487416&amp;VAR:INDEX=0"}</definedName>
    <definedName name="_720__FDSAUDITLINK__" localSheetId="3" hidden="1">{"fdsup://directions/FAT Viewer?action=UPDATE&amp;creator=factset&amp;DYN_ARGS=TRUE&amp;DOC_NAME=FAT:FQL_AUDITING_CLIENT_TEMPLATE.FAT&amp;display_string=Audit&amp;VAR:KEY=ELWJAPMNUD&amp;VAR:QUERY=RkZfQ0FQRVgoQU5OLC0xLCwsUlAp&amp;WINDOW=FIRST_POPUP&amp;HEIGHT=450&amp;WIDTH=450&amp;START_MAXIMIZED=","FALSE&amp;VAR:CALENDAR=FIVEDAY&amp;VAR:SYMBOL=487416&amp;VAR:INDEX=0"}</definedName>
    <definedName name="_720__FDSAUDITLINK__" hidden="1">{"fdsup://directions/FAT Viewer?action=UPDATE&amp;creator=factset&amp;DYN_ARGS=TRUE&amp;DOC_NAME=FAT:FQL_AUDITING_CLIENT_TEMPLATE.FAT&amp;display_string=Audit&amp;VAR:KEY=ELWJAPMNUD&amp;VAR:QUERY=RkZfQ0FQRVgoQU5OLC0xLCwsUlAp&amp;WINDOW=FIRST_POPUP&amp;HEIGHT=450&amp;WIDTH=450&amp;START_MAXIMIZED=","FALSE&amp;VAR:CALENDAR=FIVEDAY&amp;VAR:SYMBOL=487416&amp;VAR:INDEX=0"}</definedName>
    <definedName name="_721__FDSAUDITLINK__" localSheetId="11" hidden="1">{"fdsup://directions/FAT Viewer?action=UPDATE&amp;creator=factset&amp;DYN_ARGS=TRUE&amp;DOC_NAME=FAT:FQL_AUDITING_CLIENT_TEMPLATE.FAT&amp;display_string=Audit&amp;VAR:KEY=UFMNCXQZAP&amp;VAR:QUERY=RkZfQ0FQRVgoQU5OLC0yLCwsUlAp&amp;WINDOW=FIRST_POPUP&amp;HEIGHT=450&amp;WIDTH=450&amp;START_MAXIMIZED=","FALSE&amp;VAR:CALENDAR=FIVEDAY&amp;VAR:SYMBOL=487416&amp;VAR:INDEX=0"}</definedName>
    <definedName name="_721__FDSAUDITLINK__" localSheetId="3" hidden="1">{"fdsup://directions/FAT Viewer?action=UPDATE&amp;creator=factset&amp;DYN_ARGS=TRUE&amp;DOC_NAME=FAT:FQL_AUDITING_CLIENT_TEMPLATE.FAT&amp;display_string=Audit&amp;VAR:KEY=UFMNCXQZAP&amp;VAR:QUERY=RkZfQ0FQRVgoQU5OLC0yLCwsUlAp&amp;WINDOW=FIRST_POPUP&amp;HEIGHT=450&amp;WIDTH=450&amp;START_MAXIMIZED=","FALSE&amp;VAR:CALENDAR=FIVEDAY&amp;VAR:SYMBOL=487416&amp;VAR:INDEX=0"}</definedName>
    <definedName name="_721__FDSAUDITLINK__" hidden="1">{"fdsup://directions/FAT Viewer?action=UPDATE&amp;creator=factset&amp;DYN_ARGS=TRUE&amp;DOC_NAME=FAT:FQL_AUDITING_CLIENT_TEMPLATE.FAT&amp;display_string=Audit&amp;VAR:KEY=UFMNCXQZAP&amp;VAR:QUERY=RkZfQ0FQRVgoQU5OLC0yLCwsUlAp&amp;WINDOW=FIRST_POPUP&amp;HEIGHT=450&amp;WIDTH=450&amp;START_MAXIMIZED=","FALSE&amp;VAR:CALENDAR=FIVEDAY&amp;VAR:SYMBOL=487416&amp;VAR:INDEX=0"}</definedName>
    <definedName name="_722__FDSAUDITLINK__" localSheetId="11" hidden="1">{"fdsup://directions/FAT Viewer?action=UPDATE&amp;creator=factset&amp;DYN_ARGS=TRUE&amp;DOC_NAME=FAT:FQL_AUDITING_CLIENT_TEMPLATE.FAT&amp;display_string=Audit&amp;VAR:KEY=WVSJIXOLWR&amp;VAR:QUERY=RkZfTkVUX0lOQyhBTk4sLTEsLCxSUCk=&amp;WINDOW=FIRST_POPUP&amp;HEIGHT=450&amp;WIDTH=450&amp;START_MAXIMI","ZED=FALSE&amp;VAR:CALENDAR=FIVEDAY&amp;VAR:SYMBOL=487416&amp;VAR:INDEX=0"}</definedName>
    <definedName name="_722__FDSAUDITLINK__" localSheetId="3" hidden="1">{"fdsup://directions/FAT Viewer?action=UPDATE&amp;creator=factset&amp;DYN_ARGS=TRUE&amp;DOC_NAME=FAT:FQL_AUDITING_CLIENT_TEMPLATE.FAT&amp;display_string=Audit&amp;VAR:KEY=WVSJIXOLWR&amp;VAR:QUERY=RkZfTkVUX0lOQyhBTk4sLTEsLCxSUCk=&amp;WINDOW=FIRST_POPUP&amp;HEIGHT=450&amp;WIDTH=450&amp;START_MAXIMI","ZED=FALSE&amp;VAR:CALENDAR=FIVEDAY&amp;VAR:SYMBOL=487416&amp;VAR:INDEX=0"}</definedName>
    <definedName name="_722__FDSAUDITLINK__" hidden="1">{"fdsup://directions/FAT Viewer?action=UPDATE&amp;creator=factset&amp;DYN_ARGS=TRUE&amp;DOC_NAME=FAT:FQL_AUDITING_CLIENT_TEMPLATE.FAT&amp;display_string=Audit&amp;VAR:KEY=WVSJIXOLWR&amp;VAR:QUERY=RkZfTkVUX0lOQyhBTk4sLTEsLCxSUCk=&amp;WINDOW=FIRST_POPUP&amp;HEIGHT=450&amp;WIDTH=450&amp;START_MAXIMI","ZED=FALSE&amp;VAR:CALENDAR=FIVEDAY&amp;VAR:SYMBOL=487416&amp;VAR:INDEX=0"}</definedName>
    <definedName name="_723__FDSAUDITLINK__" localSheetId="11" hidden="1">{"fdsup://directions/FAT Viewer?action=UPDATE&amp;creator=factset&amp;DYN_ARGS=TRUE&amp;DOC_NAME=FAT:FQL_AUDITING_CLIENT_TEMPLATE.FAT&amp;display_string=Audit&amp;VAR:KEY=CFYVGVGDUH&amp;VAR:QUERY=RkZfTkVUX0lOQyhBTk4sLTIsLCxSUCk=&amp;WINDOW=FIRST_POPUP&amp;HEIGHT=450&amp;WIDTH=450&amp;START_MAXIMI","ZED=FALSE&amp;VAR:CALENDAR=FIVEDAY&amp;VAR:SYMBOL=487416&amp;VAR:INDEX=0"}</definedName>
    <definedName name="_723__FDSAUDITLINK__" localSheetId="3" hidden="1">{"fdsup://directions/FAT Viewer?action=UPDATE&amp;creator=factset&amp;DYN_ARGS=TRUE&amp;DOC_NAME=FAT:FQL_AUDITING_CLIENT_TEMPLATE.FAT&amp;display_string=Audit&amp;VAR:KEY=CFYVGVGDUH&amp;VAR:QUERY=RkZfTkVUX0lOQyhBTk4sLTIsLCxSUCk=&amp;WINDOW=FIRST_POPUP&amp;HEIGHT=450&amp;WIDTH=450&amp;START_MAXIMI","ZED=FALSE&amp;VAR:CALENDAR=FIVEDAY&amp;VAR:SYMBOL=487416&amp;VAR:INDEX=0"}</definedName>
    <definedName name="_723__FDSAUDITLINK__" hidden="1">{"fdsup://directions/FAT Viewer?action=UPDATE&amp;creator=factset&amp;DYN_ARGS=TRUE&amp;DOC_NAME=FAT:FQL_AUDITING_CLIENT_TEMPLATE.FAT&amp;display_string=Audit&amp;VAR:KEY=CFYVGVGDUH&amp;VAR:QUERY=RkZfTkVUX0lOQyhBTk4sLTIsLCxSUCk=&amp;WINDOW=FIRST_POPUP&amp;HEIGHT=450&amp;WIDTH=450&amp;START_MAXIMI","ZED=FALSE&amp;VAR:CALENDAR=FIVEDAY&amp;VAR:SYMBOL=487416&amp;VAR:INDEX=0"}</definedName>
    <definedName name="_724__FDSAUDITLINK__" localSheetId="11" hidden="1">{"fdsup://directions/FAT Viewer?action=UPDATE&amp;creator=factset&amp;DYN_ARGS=TRUE&amp;DOC_NAME=FAT:FQL_AUDITING_CLIENT_TEMPLATE.FAT&amp;display_string=Audit&amp;VAR:KEY=IBIDYHMZSP&amp;VAR:QUERY=RkZfRUJJVChBTk4sLTEsLCxSUCk=&amp;WINDOW=FIRST_POPUP&amp;HEIGHT=450&amp;WIDTH=450&amp;START_MAXIMIZED=","FALSE&amp;VAR:CALENDAR=FIVEDAY&amp;VAR:SYMBOL=487416&amp;VAR:INDEX=0"}</definedName>
    <definedName name="_724__FDSAUDITLINK__" localSheetId="3" hidden="1">{"fdsup://directions/FAT Viewer?action=UPDATE&amp;creator=factset&amp;DYN_ARGS=TRUE&amp;DOC_NAME=FAT:FQL_AUDITING_CLIENT_TEMPLATE.FAT&amp;display_string=Audit&amp;VAR:KEY=IBIDYHMZSP&amp;VAR:QUERY=RkZfRUJJVChBTk4sLTEsLCxSUCk=&amp;WINDOW=FIRST_POPUP&amp;HEIGHT=450&amp;WIDTH=450&amp;START_MAXIMIZED=","FALSE&amp;VAR:CALENDAR=FIVEDAY&amp;VAR:SYMBOL=487416&amp;VAR:INDEX=0"}</definedName>
    <definedName name="_724__FDSAUDITLINK__" hidden="1">{"fdsup://directions/FAT Viewer?action=UPDATE&amp;creator=factset&amp;DYN_ARGS=TRUE&amp;DOC_NAME=FAT:FQL_AUDITING_CLIENT_TEMPLATE.FAT&amp;display_string=Audit&amp;VAR:KEY=IBIDYHMZSP&amp;VAR:QUERY=RkZfRUJJVChBTk4sLTEsLCxSUCk=&amp;WINDOW=FIRST_POPUP&amp;HEIGHT=450&amp;WIDTH=450&amp;START_MAXIMIZED=","FALSE&amp;VAR:CALENDAR=FIVEDAY&amp;VAR:SYMBOL=487416&amp;VAR:INDEX=0"}</definedName>
    <definedName name="_725__FDSAUDITLINK__" localSheetId="11" hidden="1">{"fdsup://directions/FAT Viewer?action=UPDATE&amp;creator=factset&amp;DYN_ARGS=TRUE&amp;DOC_NAME=FAT:FQL_AUDITING_CLIENT_TEMPLATE.FAT&amp;display_string=Audit&amp;VAR:KEY=AFGFGREBCN&amp;VAR:QUERY=RkZfRUJJVChBTk4sLTIsLCxSUCk=&amp;WINDOW=FIRST_POPUP&amp;HEIGHT=450&amp;WIDTH=450&amp;START_MAXIMIZED=","FALSE&amp;VAR:CALENDAR=FIVEDAY&amp;VAR:SYMBOL=487416&amp;VAR:INDEX=0"}</definedName>
    <definedName name="_725__FDSAUDITLINK__" localSheetId="3" hidden="1">{"fdsup://directions/FAT Viewer?action=UPDATE&amp;creator=factset&amp;DYN_ARGS=TRUE&amp;DOC_NAME=FAT:FQL_AUDITING_CLIENT_TEMPLATE.FAT&amp;display_string=Audit&amp;VAR:KEY=AFGFGREBCN&amp;VAR:QUERY=RkZfRUJJVChBTk4sLTIsLCxSUCk=&amp;WINDOW=FIRST_POPUP&amp;HEIGHT=450&amp;WIDTH=450&amp;START_MAXIMIZED=","FALSE&amp;VAR:CALENDAR=FIVEDAY&amp;VAR:SYMBOL=487416&amp;VAR:INDEX=0"}</definedName>
    <definedName name="_725__FDSAUDITLINK__" hidden="1">{"fdsup://directions/FAT Viewer?action=UPDATE&amp;creator=factset&amp;DYN_ARGS=TRUE&amp;DOC_NAME=FAT:FQL_AUDITING_CLIENT_TEMPLATE.FAT&amp;display_string=Audit&amp;VAR:KEY=AFGFGREBCN&amp;VAR:QUERY=RkZfRUJJVChBTk4sLTIsLCxSUCk=&amp;WINDOW=FIRST_POPUP&amp;HEIGHT=450&amp;WIDTH=450&amp;START_MAXIMIZED=","FALSE&amp;VAR:CALENDAR=FIVEDAY&amp;VAR:SYMBOL=487416&amp;VAR:INDEX=0"}</definedName>
    <definedName name="_726__FDSAUDITLINK__" localSheetId="11" hidden="1">{"fdsup://directions/FAT Viewer?action=UPDATE&amp;creator=factset&amp;DYN_ARGS=TRUE&amp;DOC_NAME=FAT:FQL_AUDITING_CLIENT_TEMPLATE.FAT&amp;display_string=Audit&amp;VAR:KEY=UBGPIJWDUH&amp;VAR:QUERY=RkZfRUJJVERBKEFOTiwtMSwsLFJQKQ==&amp;WINDOW=FIRST_POPUP&amp;HEIGHT=450&amp;WIDTH=450&amp;START_MAXIMI","ZED=FALSE&amp;VAR:CALENDAR=FIVEDAY&amp;VAR:SYMBOL=487416&amp;VAR:INDEX=0"}</definedName>
    <definedName name="_726__FDSAUDITLINK__" localSheetId="3" hidden="1">{"fdsup://directions/FAT Viewer?action=UPDATE&amp;creator=factset&amp;DYN_ARGS=TRUE&amp;DOC_NAME=FAT:FQL_AUDITING_CLIENT_TEMPLATE.FAT&amp;display_string=Audit&amp;VAR:KEY=UBGPIJWDUH&amp;VAR:QUERY=RkZfRUJJVERBKEFOTiwtMSwsLFJQKQ==&amp;WINDOW=FIRST_POPUP&amp;HEIGHT=450&amp;WIDTH=450&amp;START_MAXIMI","ZED=FALSE&amp;VAR:CALENDAR=FIVEDAY&amp;VAR:SYMBOL=487416&amp;VAR:INDEX=0"}</definedName>
    <definedName name="_726__FDSAUDITLINK__" hidden="1">{"fdsup://directions/FAT Viewer?action=UPDATE&amp;creator=factset&amp;DYN_ARGS=TRUE&amp;DOC_NAME=FAT:FQL_AUDITING_CLIENT_TEMPLATE.FAT&amp;display_string=Audit&amp;VAR:KEY=UBGPIJWDUH&amp;VAR:QUERY=RkZfRUJJVERBKEFOTiwtMSwsLFJQKQ==&amp;WINDOW=FIRST_POPUP&amp;HEIGHT=450&amp;WIDTH=450&amp;START_MAXIMI","ZED=FALSE&amp;VAR:CALENDAR=FIVEDAY&amp;VAR:SYMBOL=487416&amp;VAR:INDEX=0"}</definedName>
    <definedName name="_727__FDSAUDITLINK__" localSheetId="11" hidden="1">{"fdsup://directions/FAT Viewer?action=UPDATE&amp;creator=factset&amp;DYN_ARGS=TRUE&amp;DOC_NAME=FAT:FQL_AUDITING_CLIENT_TEMPLATE.FAT&amp;display_string=Audit&amp;VAR:KEY=YXCBKZQXOH&amp;VAR:QUERY=RkZfRUJJVERBKEFOTiwtMiwsLFJQKQ==&amp;WINDOW=FIRST_POPUP&amp;HEIGHT=450&amp;WIDTH=450&amp;START_MAXIMI","ZED=FALSE&amp;VAR:CALENDAR=FIVEDAY&amp;VAR:SYMBOL=487416&amp;VAR:INDEX=0"}</definedName>
    <definedName name="_727__FDSAUDITLINK__" localSheetId="3" hidden="1">{"fdsup://directions/FAT Viewer?action=UPDATE&amp;creator=factset&amp;DYN_ARGS=TRUE&amp;DOC_NAME=FAT:FQL_AUDITING_CLIENT_TEMPLATE.FAT&amp;display_string=Audit&amp;VAR:KEY=YXCBKZQXOH&amp;VAR:QUERY=RkZfRUJJVERBKEFOTiwtMiwsLFJQKQ==&amp;WINDOW=FIRST_POPUP&amp;HEIGHT=450&amp;WIDTH=450&amp;START_MAXIMI","ZED=FALSE&amp;VAR:CALENDAR=FIVEDAY&amp;VAR:SYMBOL=487416&amp;VAR:INDEX=0"}</definedName>
    <definedName name="_727__FDSAUDITLINK__" hidden="1">{"fdsup://directions/FAT Viewer?action=UPDATE&amp;creator=factset&amp;DYN_ARGS=TRUE&amp;DOC_NAME=FAT:FQL_AUDITING_CLIENT_TEMPLATE.FAT&amp;display_string=Audit&amp;VAR:KEY=YXCBKZQXOH&amp;VAR:QUERY=RkZfRUJJVERBKEFOTiwtMiwsLFJQKQ==&amp;WINDOW=FIRST_POPUP&amp;HEIGHT=450&amp;WIDTH=450&amp;START_MAXIMI","ZED=FALSE&amp;VAR:CALENDAR=FIVEDAY&amp;VAR:SYMBOL=487416&amp;VAR:INDEX=0"}</definedName>
    <definedName name="_728__FDSAUDITLINK__" localSheetId="11" hidden="1">{"fdsup://directions/FAT Viewer?action=UPDATE&amp;creator=factset&amp;DYN_ARGS=TRUE&amp;DOC_NAME=FAT:FQL_AUDITING_CLIENT_TEMPLATE.FAT&amp;display_string=Audit&amp;VAR:KEY=MFYLYFKVAH&amp;VAR:QUERY=RkZfQ0FQRVgoQU5OLDAsLCxSUCk=&amp;WINDOW=FIRST_POPUP&amp;HEIGHT=450&amp;WIDTH=450&amp;START_MAXIMIZED=","FALSE&amp;VAR:CALENDAR=FIVEDAY&amp;VAR:SYMBOL=476876&amp;VAR:INDEX=0"}</definedName>
    <definedName name="_728__FDSAUDITLINK__" localSheetId="3" hidden="1">{"fdsup://directions/FAT Viewer?action=UPDATE&amp;creator=factset&amp;DYN_ARGS=TRUE&amp;DOC_NAME=FAT:FQL_AUDITING_CLIENT_TEMPLATE.FAT&amp;display_string=Audit&amp;VAR:KEY=MFYLYFKVAH&amp;VAR:QUERY=RkZfQ0FQRVgoQU5OLDAsLCxSUCk=&amp;WINDOW=FIRST_POPUP&amp;HEIGHT=450&amp;WIDTH=450&amp;START_MAXIMIZED=","FALSE&amp;VAR:CALENDAR=FIVEDAY&amp;VAR:SYMBOL=476876&amp;VAR:INDEX=0"}</definedName>
    <definedName name="_728__FDSAUDITLINK__" hidden="1">{"fdsup://directions/FAT Viewer?action=UPDATE&amp;creator=factset&amp;DYN_ARGS=TRUE&amp;DOC_NAME=FAT:FQL_AUDITING_CLIENT_TEMPLATE.FAT&amp;display_string=Audit&amp;VAR:KEY=MFYLYFKVAH&amp;VAR:QUERY=RkZfQ0FQRVgoQU5OLDAsLCxSUCk=&amp;WINDOW=FIRST_POPUP&amp;HEIGHT=450&amp;WIDTH=450&amp;START_MAXIMIZED=","FALSE&amp;VAR:CALENDAR=FIVEDAY&amp;VAR:SYMBOL=476876&amp;VAR:INDEX=0"}</definedName>
    <definedName name="_729__FDSAUDITLINK__" localSheetId="11" hidden="1">{"fdsup://directions/FAT Viewer?action=UPDATE&amp;creator=factset&amp;DYN_ARGS=TRUE&amp;DOC_NAME=FAT:FQL_AUDITING_CLIENT_TEMPLATE.FAT&amp;display_string=Audit&amp;VAR:KEY=KRWPWBYNAJ&amp;VAR:QUERY=RkZfQ0FQRVgoQU5OLC0xLCwsUlAp&amp;WINDOW=FIRST_POPUP&amp;HEIGHT=450&amp;WIDTH=450&amp;START_MAXIMIZED=","FALSE&amp;VAR:CALENDAR=FIVEDAY&amp;VAR:SYMBOL=476876&amp;VAR:INDEX=0"}</definedName>
    <definedName name="_729__FDSAUDITLINK__" localSheetId="3" hidden="1">{"fdsup://directions/FAT Viewer?action=UPDATE&amp;creator=factset&amp;DYN_ARGS=TRUE&amp;DOC_NAME=FAT:FQL_AUDITING_CLIENT_TEMPLATE.FAT&amp;display_string=Audit&amp;VAR:KEY=KRWPWBYNAJ&amp;VAR:QUERY=RkZfQ0FQRVgoQU5OLC0xLCwsUlAp&amp;WINDOW=FIRST_POPUP&amp;HEIGHT=450&amp;WIDTH=450&amp;START_MAXIMIZED=","FALSE&amp;VAR:CALENDAR=FIVEDAY&amp;VAR:SYMBOL=476876&amp;VAR:INDEX=0"}</definedName>
    <definedName name="_729__FDSAUDITLINK__" hidden="1">{"fdsup://directions/FAT Viewer?action=UPDATE&amp;creator=factset&amp;DYN_ARGS=TRUE&amp;DOC_NAME=FAT:FQL_AUDITING_CLIENT_TEMPLATE.FAT&amp;display_string=Audit&amp;VAR:KEY=KRWPWBYNAJ&amp;VAR:QUERY=RkZfQ0FQRVgoQU5OLC0xLCwsUlAp&amp;WINDOW=FIRST_POPUP&amp;HEIGHT=450&amp;WIDTH=450&amp;START_MAXIMIZED=","FALSE&amp;VAR:CALENDAR=FIVEDAY&amp;VAR:SYMBOL=476876&amp;VAR:INDEX=0"}</definedName>
    <definedName name="_73__FDSAUDITLINK__" localSheetId="11" hidden="1">{"fdsup://directions/FAT Viewer?action=UPDATE&amp;creator=factset&amp;DYN_ARGS=TRUE&amp;DOC_NAME=FAT:FQL_AUDITING_CLIENT_TEMPLATE.FAT&amp;display_string=Audit&amp;VAR:KEY=XQXGHSJSTG&amp;VAR:QUERY=RkZfQ0FQRVgoQU5OLC0yLCwsUlAp&amp;WINDOW=FIRST_POPUP&amp;HEIGHT=450&amp;WIDTH=450&amp;START_MAXIMIZED=","FALSE&amp;VAR:CALENDAR=FIVEDAY&amp;VAR:SYMBOL=B0WFZ2&amp;VAR:INDEX=0"}</definedName>
    <definedName name="_73__FDSAUDITLINK__" localSheetId="3" hidden="1">{"fdsup://directions/FAT Viewer?action=UPDATE&amp;creator=factset&amp;DYN_ARGS=TRUE&amp;DOC_NAME=FAT:FQL_AUDITING_CLIENT_TEMPLATE.FAT&amp;display_string=Audit&amp;VAR:KEY=XQXGHSJSTG&amp;VAR:QUERY=RkZfQ0FQRVgoQU5OLC0yLCwsUlAp&amp;WINDOW=FIRST_POPUP&amp;HEIGHT=450&amp;WIDTH=450&amp;START_MAXIMIZED=","FALSE&amp;VAR:CALENDAR=FIVEDAY&amp;VAR:SYMBOL=B0WFZ2&amp;VAR:INDEX=0"}</definedName>
    <definedName name="_73__FDSAUDITLINK__" hidden="1">{"fdsup://directions/FAT Viewer?action=UPDATE&amp;creator=factset&amp;DYN_ARGS=TRUE&amp;DOC_NAME=FAT:FQL_AUDITING_CLIENT_TEMPLATE.FAT&amp;display_string=Audit&amp;VAR:KEY=XQXGHSJSTG&amp;VAR:QUERY=RkZfQ0FQRVgoQU5OLC0yLCwsUlAp&amp;WINDOW=FIRST_POPUP&amp;HEIGHT=450&amp;WIDTH=450&amp;START_MAXIMIZED=","FALSE&amp;VAR:CALENDAR=FIVEDAY&amp;VAR:SYMBOL=B0WFZ2&amp;VAR:INDEX=0"}</definedName>
    <definedName name="_730__FDSAUDITLINK__" localSheetId="11" hidden="1">{"fdsup://directions/FAT Viewer?action=UPDATE&amp;creator=factset&amp;DYN_ARGS=TRUE&amp;DOC_NAME=FAT:FQL_AUDITING_CLIENT_TEMPLATE.FAT&amp;display_string=Audit&amp;VAR:KEY=MROZUHMJIZ&amp;VAR:QUERY=RkZfQ0FQRVgoQU5OLC0yLCwsUlAp&amp;WINDOW=FIRST_POPUP&amp;HEIGHT=450&amp;WIDTH=450&amp;START_MAXIMIZED=","FALSE&amp;VAR:CALENDAR=FIVEDAY&amp;VAR:SYMBOL=476876&amp;VAR:INDEX=0"}</definedName>
    <definedName name="_730__FDSAUDITLINK__" localSheetId="3" hidden="1">{"fdsup://directions/FAT Viewer?action=UPDATE&amp;creator=factset&amp;DYN_ARGS=TRUE&amp;DOC_NAME=FAT:FQL_AUDITING_CLIENT_TEMPLATE.FAT&amp;display_string=Audit&amp;VAR:KEY=MROZUHMJIZ&amp;VAR:QUERY=RkZfQ0FQRVgoQU5OLC0yLCwsUlAp&amp;WINDOW=FIRST_POPUP&amp;HEIGHT=450&amp;WIDTH=450&amp;START_MAXIMIZED=","FALSE&amp;VAR:CALENDAR=FIVEDAY&amp;VAR:SYMBOL=476876&amp;VAR:INDEX=0"}</definedName>
    <definedName name="_730__FDSAUDITLINK__" hidden="1">{"fdsup://directions/FAT Viewer?action=UPDATE&amp;creator=factset&amp;DYN_ARGS=TRUE&amp;DOC_NAME=FAT:FQL_AUDITING_CLIENT_TEMPLATE.FAT&amp;display_string=Audit&amp;VAR:KEY=MROZUHMJIZ&amp;VAR:QUERY=RkZfQ0FQRVgoQU5OLC0yLCwsUlAp&amp;WINDOW=FIRST_POPUP&amp;HEIGHT=450&amp;WIDTH=450&amp;START_MAXIMIZED=","FALSE&amp;VAR:CALENDAR=FIVEDAY&amp;VAR:SYMBOL=476876&amp;VAR:INDEX=0"}</definedName>
    <definedName name="_731__FDSAUDITLINK__" localSheetId="11" hidden="1">{"fdsup://directions/FAT Viewer?action=UPDATE&amp;creator=factset&amp;DYN_ARGS=TRUE&amp;DOC_NAME=FAT:FQL_AUDITING_CLIENT_TEMPLATE.FAT&amp;display_string=Audit&amp;VAR:KEY=CZCVSXQZIB&amp;VAR:QUERY=RkZfTkVUX0lOQyhBTk4sLTIsLCxSUCk=&amp;WINDOW=FIRST_POPUP&amp;HEIGHT=450&amp;WIDTH=450&amp;START_MAXIMI","ZED=FALSE&amp;VAR:CALENDAR=FIVEDAY&amp;VAR:SYMBOL=476876&amp;VAR:INDEX=0"}</definedName>
    <definedName name="_731__FDSAUDITLINK__" localSheetId="3" hidden="1">{"fdsup://directions/FAT Viewer?action=UPDATE&amp;creator=factset&amp;DYN_ARGS=TRUE&amp;DOC_NAME=FAT:FQL_AUDITING_CLIENT_TEMPLATE.FAT&amp;display_string=Audit&amp;VAR:KEY=CZCVSXQZIB&amp;VAR:QUERY=RkZfTkVUX0lOQyhBTk4sLTIsLCxSUCk=&amp;WINDOW=FIRST_POPUP&amp;HEIGHT=450&amp;WIDTH=450&amp;START_MAXIMI","ZED=FALSE&amp;VAR:CALENDAR=FIVEDAY&amp;VAR:SYMBOL=476876&amp;VAR:INDEX=0"}</definedName>
    <definedName name="_731__FDSAUDITLINK__" hidden="1">{"fdsup://directions/FAT Viewer?action=UPDATE&amp;creator=factset&amp;DYN_ARGS=TRUE&amp;DOC_NAME=FAT:FQL_AUDITING_CLIENT_TEMPLATE.FAT&amp;display_string=Audit&amp;VAR:KEY=CZCVSXQZIB&amp;VAR:QUERY=RkZfTkVUX0lOQyhBTk4sLTIsLCxSUCk=&amp;WINDOW=FIRST_POPUP&amp;HEIGHT=450&amp;WIDTH=450&amp;START_MAXIMI","ZED=FALSE&amp;VAR:CALENDAR=FIVEDAY&amp;VAR:SYMBOL=476876&amp;VAR:INDEX=0"}</definedName>
    <definedName name="_732__FDSAUDITLINK__" localSheetId="11" hidden="1">{"fdsup://directions/FAT Viewer?action=UPDATE&amp;creator=factset&amp;DYN_ARGS=TRUE&amp;DOC_NAME=FAT:FQL_AUDITING_CLIENT_TEMPLATE.FAT&amp;display_string=Audit&amp;VAR:KEY=YVKBIFINGV&amp;VAR:QUERY=RkZfRUJJVChBTk4sLTIsLCxSUCk=&amp;WINDOW=FIRST_POPUP&amp;HEIGHT=450&amp;WIDTH=450&amp;START_MAXIMIZED=","FALSE&amp;VAR:CALENDAR=FIVEDAY&amp;VAR:SYMBOL=476876&amp;VAR:INDEX=0"}</definedName>
    <definedName name="_732__FDSAUDITLINK__" localSheetId="3" hidden="1">{"fdsup://directions/FAT Viewer?action=UPDATE&amp;creator=factset&amp;DYN_ARGS=TRUE&amp;DOC_NAME=FAT:FQL_AUDITING_CLIENT_TEMPLATE.FAT&amp;display_string=Audit&amp;VAR:KEY=YVKBIFINGV&amp;VAR:QUERY=RkZfRUJJVChBTk4sLTIsLCxSUCk=&amp;WINDOW=FIRST_POPUP&amp;HEIGHT=450&amp;WIDTH=450&amp;START_MAXIMIZED=","FALSE&amp;VAR:CALENDAR=FIVEDAY&amp;VAR:SYMBOL=476876&amp;VAR:INDEX=0"}</definedName>
    <definedName name="_732__FDSAUDITLINK__" hidden="1">{"fdsup://directions/FAT Viewer?action=UPDATE&amp;creator=factset&amp;DYN_ARGS=TRUE&amp;DOC_NAME=FAT:FQL_AUDITING_CLIENT_TEMPLATE.FAT&amp;display_string=Audit&amp;VAR:KEY=YVKBIFINGV&amp;VAR:QUERY=RkZfRUJJVChBTk4sLTIsLCxSUCk=&amp;WINDOW=FIRST_POPUP&amp;HEIGHT=450&amp;WIDTH=450&amp;START_MAXIMIZED=","FALSE&amp;VAR:CALENDAR=FIVEDAY&amp;VAR:SYMBOL=476876&amp;VAR:INDEX=0"}</definedName>
    <definedName name="_733__FDSAUDITLINK__" localSheetId="11" hidden="1">{"fdsup://directions/FAT Viewer?action=UPDATE&amp;creator=factset&amp;DYN_ARGS=TRUE&amp;DOC_NAME=FAT:FQL_AUDITING_CLIENT_TEMPLATE.FAT&amp;display_string=Audit&amp;VAR:KEY=WPKRSPSPWF&amp;VAR:QUERY=RkZfRUJJVERBKEFOTiwtMiwsLFJQKQ==&amp;WINDOW=FIRST_POPUP&amp;HEIGHT=450&amp;WIDTH=450&amp;START_MAXIMI","ZED=FALSE&amp;VAR:CALENDAR=FIVEDAY&amp;VAR:SYMBOL=476876&amp;VAR:INDEX=0"}</definedName>
    <definedName name="_733__FDSAUDITLINK__" localSheetId="3" hidden="1">{"fdsup://directions/FAT Viewer?action=UPDATE&amp;creator=factset&amp;DYN_ARGS=TRUE&amp;DOC_NAME=FAT:FQL_AUDITING_CLIENT_TEMPLATE.FAT&amp;display_string=Audit&amp;VAR:KEY=WPKRSPSPWF&amp;VAR:QUERY=RkZfRUJJVERBKEFOTiwtMiwsLFJQKQ==&amp;WINDOW=FIRST_POPUP&amp;HEIGHT=450&amp;WIDTH=450&amp;START_MAXIMI","ZED=FALSE&amp;VAR:CALENDAR=FIVEDAY&amp;VAR:SYMBOL=476876&amp;VAR:INDEX=0"}</definedName>
    <definedName name="_733__FDSAUDITLINK__" hidden="1">{"fdsup://directions/FAT Viewer?action=UPDATE&amp;creator=factset&amp;DYN_ARGS=TRUE&amp;DOC_NAME=FAT:FQL_AUDITING_CLIENT_TEMPLATE.FAT&amp;display_string=Audit&amp;VAR:KEY=WPKRSPSPWF&amp;VAR:QUERY=RkZfRUJJVERBKEFOTiwtMiwsLFJQKQ==&amp;WINDOW=FIRST_POPUP&amp;HEIGHT=450&amp;WIDTH=450&amp;START_MAXIMI","ZED=FALSE&amp;VAR:CALENDAR=FIVEDAY&amp;VAR:SYMBOL=476876&amp;VAR:INDEX=0"}</definedName>
    <definedName name="_734__FDSAUDITLINK__" localSheetId="11" hidden="1">{"fdsup://directions/FAT Viewer?action=UPDATE&amp;creator=factset&amp;DYN_ARGS=TRUE&amp;DOC_NAME=FAT:FQL_AUDITING_CLIENT_TEMPLATE.FAT&amp;display_string=Audit&amp;VAR:KEY=EDQJYFORUT&amp;VAR:QUERY=RkZfRUJJVF9PUEVSKEFOTiwtMiwsLFJQKQ==&amp;WINDOW=FIRST_POPUP&amp;HEIGHT=450&amp;WIDTH=450&amp;START_MA","XIMIZED=FALSE&amp;VAR:CALENDAR=FIVEDAY&amp;VAR:SYMBOL=285423&amp;VAR:INDEX=0"}</definedName>
    <definedName name="_734__FDSAUDITLINK__" localSheetId="3" hidden="1">{"fdsup://directions/FAT Viewer?action=UPDATE&amp;creator=factset&amp;DYN_ARGS=TRUE&amp;DOC_NAME=FAT:FQL_AUDITING_CLIENT_TEMPLATE.FAT&amp;display_string=Audit&amp;VAR:KEY=EDQJYFORUT&amp;VAR:QUERY=RkZfRUJJVF9PUEVSKEFOTiwtMiwsLFJQKQ==&amp;WINDOW=FIRST_POPUP&amp;HEIGHT=450&amp;WIDTH=450&amp;START_MA","XIMIZED=FALSE&amp;VAR:CALENDAR=FIVEDAY&amp;VAR:SYMBOL=285423&amp;VAR:INDEX=0"}</definedName>
    <definedName name="_734__FDSAUDITLINK__" hidden="1">{"fdsup://directions/FAT Viewer?action=UPDATE&amp;creator=factset&amp;DYN_ARGS=TRUE&amp;DOC_NAME=FAT:FQL_AUDITING_CLIENT_TEMPLATE.FAT&amp;display_string=Audit&amp;VAR:KEY=EDQJYFORUT&amp;VAR:QUERY=RkZfRUJJVF9PUEVSKEFOTiwtMiwsLFJQKQ==&amp;WINDOW=FIRST_POPUP&amp;HEIGHT=450&amp;WIDTH=450&amp;START_MA","XIMIZED=FALSE&amp;VAR:CALENDAR=FIVEDAY&amp;VAR:SYMBOL=285423&amp;VAR:INDEX=0"}</definedName>
    <definedName name="_735__FDSAUDITLINK__" localSheetId="11" hidden="1">{"fdsup://directions/FAT Viewer?action=UPDATE&amp;creator=factset&amp;DYN_ARGS=TRUE&amp;DOC_NAME=FAT:FQL_AUDITING_CLIENT_TEMPLATE.FAT&amp;display_string=Audit&amp;VAR:KEY=CJAVAJKHMB&amp;VAR:QUERY=RkZfRUJJVERBX09QRVIoQU5OLC0yLCwsUlAp&amp;WINDOW=FIRST_POPUP&amp;HEIGHT=450&amp;WIDTH=450&amp;START_MA","XIMIZED=FALSE&amp;VAR:CALENDAR=FIVEDAY&amp;VAR:SYMBOL=285423&amp;VAR:INDEX=0"}</definedName>
    <definedName name="_735__FDSAUDITLINK__" localSheetId="3" hidden="1">{"fdsup://directions/FAT Viewer?action=UPDATE&amp;creator=factset&amp;DYN_ARGS=TRUE&amp;DOC_NAME=FAT:FQL_AUDITING_CLIENT_TEMPLATE.FAT&amp;display_string=Audit&amp;VAR:KEY=CJAVAJKHMB&amp;VAR:QUERY=RkZfRUJJVERBX09QRVIoQU5OLC0yLCwsUlAp&amp;WINDOW=FIRST_POPUP&amp;HEIGHT=450&amp;WIDTH=450&amp;START_MA","XIMIZED=FALSE&amp;VAR:CALENDAR=FIVEDAY&amp;VAR:SYMBOL=285423&amp;VAR:INDEX=0"}</definedName>
    <definedName name="_735__FDSAUDITLINK__" hidden="1">{"fdsup://directions/FAT Viewer?action=UPDATE&amp;creator=factset&amp;DYN_ARGS=TRUE&amp;DOC_NAME=FAT:FQL_AUDITING_CLIENT_TEMPLATE.FAT&amp;display_string=Audit&amp;VAR:KEY=CJAVAJKHMB&amp;VAR:QUERY=RkZfRUJJVERBX09QRVIoQU5OLC0yLCwsUlAp&amp;WINDOW=FIRST_POPUP&amp;HEIGHT=450&amp;WIDTH=450&amp;START_MA","XIMIZED=FALSE&amp;VAR:CALENDAR=FIVEDAY&amp;VAR:SYMBOL=285423&amp;VAR:INDEX=0"}</definedName>
    <definedName name="_736__FDSAUDITLINK__" localSheetId="11" hidden="1">{"fdsup://directions/FAT Viewer?action=UPDATE&amp;creator=factset&amp;DYN_ARGS=TRUE&amp;DOC_NAME=FAT:FQL_AUDITING_CLIENT_TEMPLATE.FAT&amp;display_string=Audit&amp;VAR:KEY=STAJUZQNYR&amp;VAR:QUERY=RkZfQ0FQRVgoQU5OLC0yLCwsUlAp&amp;WINDOW=FIRST_POPUP&amp;HEIGHT=450&amp;WIDTH=450&amp;START_MAXIMIZED=","FALSE&amp;VAR:CALENDAR=FIVEDAY&amp;VAR:SYMBOL=JEC&amp;VAR:INDEX=0"}</definedName>
    <definedName name="_736__FDSAUDITLINK__" localSheetId="3" hidden="1">{"fdsup://directions/FAT Viewer?action=UPDATE&amp;creator=factset&amp;DYN_ARGS=TRUE&amp;DOC_NAME=FAT:FQL_AUDITING_CLIENT_TEMPLATE.FAT&amp;display_string=Audit&amp;VAR:KEY=STAJUZQNYR&amp;VAR:QUERY=RkZfQ0FQRVgoQU5OLC0yLCwsUlAp&amp;WINDOW=FIRST_POPUP&amp;HEIGHT=450&amp;WIDTH=450&amp;START_MAXIMIZED=","FALSE&amp;VAR:CALENDAR=FIVEDAY&amp;VAR:SYMBOL=JEC&amp;VAR:INDEX=0"}</definedName>
    <definedName name="_736__FDSAUDITLINK__" hidden="1">{"fdsup://directions/FAT Viewer?action=UPDATE&amp;creator=factset&amp;DYN_ARGS=TRUE&amp;DOC_NAME=FAT:FQL_AUDITING_CLIENT_TEMPLATE.FAT&amp;display_string=Audit&amp;VAR:KEY=STAJUZQNYR&amp;VAR:QUERY=RkZfQ0FQRVgoQU5OLC0yLCwsUlAp&amp;WINDOW=FIRST_POPUP&amp;HEIGHT=450&amp;WIDTH=450&amp;START_MAXIMIZED=","FALSE&amp;VAR:CALENDAR=FIVEDAY&amp;VAR:SYMBOL=JEC&amp;VAR:INDEX=0"}</definedName>
    <definedName name="_737__FDSAUDITLINK__" localSheetId="11" hidden="1">{"fdsup://directions/FAT Viewer?action=UPDATE&amp;creator=factset&amp;DYN_ARGS=TRUE&amp;DOC_NAME=FAT:FQL_AUDITING_CLIENT_TEMPLATE.FAT&amp;display_string=Audit&amp;VAR:KEY=UROTIZCZOP&amp;VAR:QUERY=RkZfTkVUX0lOQyhBTk4sLTEsLCxSUCk=&amp;WINDOW=FIRST_POPUP&amp;HEIGHT=450&amp;WIDTH=450&amp;START_MAXIMI","ZED=FALSE&amp;VAR:CALENDAR=FIVEDAY&amp;VAR:SYMBOL=JEC&amp;VAR:INDEX=0"}</definedName>
    <definedName name="_737__FDSAUDITLINK__" localSheetId="3" hidden="1">{"fdsup://directions/FAT Viewer?action=UPDATE&amp;creator=factset&amp;DYN_ARGS=TRUE&amp;DOC_NAME=FAT:FQL_AUDITING_CLIENT_TEMPLATE.FAT&amp;display_string=Audit&amp;VAR:KEY=UROTIZCZOP&amp;VAR:QUERY=RkZfTkVUX0lOQyhBTk4sLTEsLCxSUCk=&amp;WINDOW=FIRST_POPUP&amp;HEIGHT=450&amp;WIDTH=450&amp;START_MAXIMI","ZED=FALSE&amp;VAR:CALENDAR=FIVEDAY&amp;VAR:SYMBOL=JEC&amp;VAR:INDEX=0"}</definedName>
    <definedName name="_737__FDSAUDITLINK__" hidden="1">{"fdsup://directions/FAT Viewer?action=UPDATE&amp;creator=factset&amp;DYN_ARGS=TRUE&amp;DOC_NAME=FAT:FQL_AUDITING_CLIENT_TEMPLATE.FAT&amp;display_string=Audit&amp;VAR:KEY=UROTIZCZOP&amp;VAR:QUERY=RkZfTkVUX0lOQyhBTk4sLTEsLCxSUCk=&amp;WINDOW=FIRST_POPUP&amp;HEIGHT=450&amp;WIDTH=450&amp;START_MAXIMI","ZED=FALSE&amp;VAR:CALENDAR=FIVEDAY&amp;VAR:SYMBOL=JEC&amp;VAR:INDEX=0"}</definedName>
    <definedName name="_738__FDSAUDITLINK__" localSheetId="11" hidden="1">{"fdsup://directions/FAT Viewer?action=UPDATE&amp;creator=factset&amp;DYN_ARGS=TRUE&amp;DOC_NAME=FAT:FQL_AUDITING_CLIENT_TEMPLATE.FAT&amp;display_string=Audit&amp;VAR:KEY=MJOPWRWFIF&amp;VAR:QUERY=RkZfTkVUX0lOQyhBTk4sLTIsLCxSUCk=&amp;WINDOW=FIRST_POPUP&amp;HEIGHT=450&amp;WIDTH=450&amp;START_MAXIMI","ZED=FALSE&amp;VAR:CALENDAR=FIVEDAY&amp;VAR:SYMBOL=JEC&amp;VAR:INDEX=0"}</definedName>
    <definedName name="_738__FDSAUDITLINK__" localSheetId="3" hidden="1">{"fdsup://directions/FAT Viewer?action=UPDATE&amp;creator=factset&amp;DYN_ARGS=TRUE&amp;DOC_NAME=FAT:FQL_AUDITING_CLIENT_TEMPLATE.FAT&amp;display_string=Audit&amp;VAR:KEY=MJOPWRWFIF&amp;VAR:QUERY=RkZfTkVUX0lOQyhBTk4sLTIsLCxSUCk=&amp;WINDOW=FIRST_POPUP&amp;HEIGHT=450&amp;WIDTH=450&amp;START_MAXIMI","ZED=FALSE&amp;VAR:CALENDAR=FIVEDAY&amp;VAR:SYMBOL=JEC&amp;VAR:INDEX=0"}</definedName>
    <definedName name="_738__FDSAUDITLINK__" hidden="1">{"fdsup://directions/FAT Viewer?action=UPDATE&amp;creator=factset&amp;DYN_ARGS=TRUE&amp;DOC_NAME=FAT:FQL_AUDITING_CLIENT_TEMPLATE.FAT&amp;display_string=Audit&amp;VAR:KEY=MJOPWRWFIF&amp;VAR:QUERY=RkZfTkVUX0lOQyhBTk4sLTIsLCxSUCk=&amp;WINDOW=FIRST_POPUP&amp;HEIGHT=450&amp;WIDTH=450&amp;START_MAXIMI","ZED=FALSE&amp;VAR:CALENDAR=FIVEDAY&amp;VAR:SYMBOL=JEC&amp;VAR:INDEX=0"}</definedName>
    <definedName name="_739__FDSAUDITLINK__" localSheetId="11" hidden="1">{"fdsup://directions/FAT Viewer?action=UPDATE&amp;creator=factset&amp;DYN_ARGS=TRUE&amp;DOC_NAME=FAT:FQL_AUDITING_CLIENT_TEMPLATE.FAT&amp;display_string=Audit&amp;VAR:KEY=IRUHWNYZGL&amp;VAR:QUERY=RkZfRUJJVChBTk4sLTEsLCxSUCk=&amp;WINDOW=FIRST_POPUP&amp;HEIGHT=450&amp;WIDTH=450&amp;START_MAXIMIZED=","FALSE&amp;VAR:CALENDAR=FIVEDAY&amp;VAR:SYMBOL=JEC&amp;VAR:INDEX=0"}</definedName>
    <definedName name="_739__FDSAUDITLINK__" localSheetId="3" hidden="1">{"fdsup://directions/FAT Viewer?action=UPDATE&amp;creator=factset&amp;DYN_ARGS=TRUE&amp;DOC_NAME=FAT:FQL_AUDITING_CLIENT_TEMPLATE.FAT&amp;display_string=Audit&amp;VAR:KEY=IRUHWNYZGL&amp;VAR:QUERY=RkZfRUJJVChBTk4sLTEsLCxSUCk=&amp;WINDOW=FIRST_POPUP&amp;HEIGHT=450&amp;WIDTH=450&amp;START_MAXIMIZED=","FALSE&amp;VAR:CALENDAR=FIVEDAY&amp;VAR:SYMBOL=JEC&amp;VAR:INDEX=0"}</definedName>
    <definedName name="_739__FDSAUDITLINK__" hidden="1">{"fdsup://directions/FAT Viewer?action=UPDATE&amp;creator=factset&amp;DYN_ARGS=TRUE&amp;DOC_NAME=FAT:FQL_AUDITING_CLIENT_TEMPLATE.FAT&amp;display_string=Audit&amp;VAR:KEY=IRUHWNYZGL&amp;VAR:QUERY=RkZfRUJJVChBTk4sLTEsLCxSUCk=&amp;WINDOW=FIRST_POPUP&amp;HEIGHT=450&amp;WIDTH=450&amp;START_MAXIMIZED=","FALSE&amp;VAR:CALENDAR=FIVEDAY&amp;VAR:SYMBOL=JEC&amp;VAR:INDEX=0"}</definedName>
    <definedName name="_74__FDSAUDITLINK__" localSheetId="11" hidden="1">{"fdsup://directions/FAT Viewer?action=UPDATE&amp;creator=factset&amp;DYN_ARGS=TRUE&amp;DOC_NAME=FAT:FQL_AUDITING_CLIENT_TEMPLATE.FAT&amp;display_string=Audit&amp;VAR:KEY=STCNATUJUJ&amp;VAR:QUERY=RkZfTkVUX0lOQyhBTk4sLTEsLCxSUCk=&amp;WINDOW=FIRST_POPUP&amp;HEIGHT=450&amp;WIDTH=450&amp;START_MAXIMI","ZED=FALSE&amp;VAR:CALENDAR=FIVEDAY&amp;VAR:SYMBOL=B0WFZ2&amp;VAR:INDEX=0"}</definedName>
    <definedName name="_74__FDSAUDITLINK__" localSheetId="3" hidden="1">{"fdsup://directions/FAT Viewer?action=UPDATE&amp;creator=factset&amp;DYN_ARGS=TRUE&amp;DOC_NAME=FAT:FQL_AUDITING_CLIENT_TEMPLATE.FAT&amp;display_string=Audit&amp;VAR:KEY=STCNATUJUJ&amp;VAR:QUERY=RkZfTkVUX0lOQyhBTk4sLTEsLCxSUCk=&amp;WINDOW=FIRST_POPUP&amp;HEIGHT=450&amp;WIDTH=450&amp;START_MAXIMI","ZED=FALSE&amp;VAR:CALENDAR=FIVEDAY&amp;VAR:SYMBOL=B0WFZ2&amp;VAR:INDEX=0"}</definedName>
    <definedName name="_74__FDSAUDITLINK__" hidden="1">{"fdsup://directions/FAT Viewer?action=UPDATE&amp;creator=factset&amp;DYN_ARGS=TRUE&amp;DOC_NAME=FAT:FQL_AUDITING_CLIENT_TEMPLATE.FAT&amp;display_string=Audit&amp;VAR:KEY=STCNATUJUJ&amp;VAR:QUERY=RkZfTkVUX0lOQyhBTk4sLTEsLCxSUCk=&amp;WINDOW=FIRST_POPUP&amp;HEIGHT=450&amp;WIDTH=450&amp;START_MAXIMI","ZED=FALSE&amp;VAR:CALENDAR=FIVEDAY&amp;VAR:SYMBOL=B0WFZ2&amp;VAR:INDEX=0"}</definedName>
    <definedName name="_740__FDSAUDITLINK__" localSheetId="11" hidden="1">{"fdsup://directions/FAT Viewer?action=UPDATE&amp;creator=factset&amp;DYN_ARGS=TRUE&amp;DOC_NAME=FAT:FQL_AUDITING_CLIENT_TEMPLATE.FAT&amp;display_string=Audit&amp;VAR:KEY=OFWZSBKXOD&amp;VAR:QUERY=RkZfRUJJVChBTk4sLTIsLCxSUCk=&amp;WINDOW=FIRST_POPUP&amp;HEIGHT=450&amp;WIDTH=450&amp;START_MAXIMIZED=","FALSE&amp;VAR:CALENDAR=FIVEDAY&amp;VAR:SYMBOL=JEC&amp;VAR:INDEX=0"}</definedName>
    <definedName name="_740__FDSAUDITLINK__" localSheetId="3" hidden="1">{"fdsup://directions/FAT Viewer?action=UPDATE&amp;creator=factset&amp;DYN_ARGS=TRUE&amp;DOC_NAME=FAT:FQL_AUDITING_CLIENT_TEMPLATE.FAT&amp;display_string=Audit&amp;VAR:KEY=OFWZSBKXOD&amp;VAR:QUERY=RkZfRUJJVChBTk4sLTIsLCxSUCk=&amp;WINDOW=FIRST_POPUP&amp;HEIGHT=450&amp;WIDTH=450&amp;START_MAXIMIZED=","FALSE&amp;VAR:CALENDAR=FIVEDAY&amp;VAR:SYMBOL=JEC&amp;VAR:INDEX=0"}</definedName>
    <definedName name="_740__FDSAUDITLINK__" hidden="1">{"fdsup://directions/FAT Viewer?action=UPDATE&amp;creator=factset&amp;DYN_ARGS=TRUE&amp;DOC_NAME=FAT:FQL_AUDITING_CLIENT_TEMPLATE.FAT&amp;display_string=Audit&amp;VAR:KEY=OFWZSBKXOD&amp;VAR:QUERY=RkZfRUJJVChBTk4sLTIsLCxSUCk=&amp;WINDOW=FIRST_POPUP&amp;HEIGHT=450&amp;WIDTH=450&amp;START_MAXIMIZED=","FALSE&amp;VAR:CALENDAR=FIVEDAY&amp;VAR:SYMBOL=JEC&amp;VAR:INDEX=0"}</definedName>
    <definedName name="_741__FDSAUDITLINK__" localSheetId="11" hidden="1">{"fdsup://directions/FAT Viewer?action=UPDATE&amp;creator=factset&amp;DYN_ARGS=TRUE&amp;DOC_NAME=FAT:FQL_AUDITING_CLIENT_TEMPLATE.FAT&amp;display_string=Audit&amp;VAR:KEY=YNWLIDYHSJ&amp;VAR:QUERY=RkZfRUJJVERBKEFOTiwtMSwsLFJQKQ==&amp;WINDOW=FIRST_POPUP&amp;HEIGHT=450&amp;WIDTH=450&amp;START_MAXIMI","ZED=FALSE&amp;VAR:CALENDAR=FIVEDAY&amp;VAR:SYMBOL=JEC&amp;VAR:INDEX=0"}</definedName>
    <definedName name="_741__FDSAUDITLINK__" localSheetId="3" hidden="1">{"fdsup://directions/FAT Viewer?action=UPDATE&amp;creator=factset&amp;DYN_ARGS=TRUE&amp;DOC_NAME=FAT:FQL_AUDITING_CLIENT_TEMPLATE.FAT&amp;display_string=Audit&amp;VAR:KEY=YNWLIDYHSJ&amp;VAR:QUERY=RkZfRUJJVERBKEFOTiwtMSwsLFJQKQ==&amp;WINDOW=FIRST_POPUP&amp;HEIGHT=450&amp;WIDTH=450&amp;START_MAXIMI","ZED=FALSE&amp;VAR:CALENDAR=FIVEDAY&amp;VAR:SYMBOL=JEC&amp;VAR:INDEX=0"}</definedName>
    <definedName name="_741__FDSAUDITLINK__" hidden="1">{"fdsup://directions/FAT Viewer?action=UPDATE&amp;creator=factset&amp;DYN_ARGS=TRUE&amp;DOC_NAME=FAT:FQL_AUDITING_CLIENT_TEMPLATE.FAT&amp;display_string=Audit&amp;VAR:KEY=YNWLIDYHSJ&amp;VAR:QUERY=RkZfRUJJVERBKEFOTiwtMSwsLFJQKQ==&amp;WINDOW=FIRST_POPUP&amp;HEIGHT=450&amp;WIDTH=450&amp;START_MAXIMI","ZED=FALSE&amp;VAR:CALENDAR=FIVEDAY&amp;VAR:SYMBOL=JEC&amp;VAR:INDEX=0"}</definedName>
    <definedName name="_742__FDSAUDITLINK__" localSheetId="11" hidden="1">{"fdsup://directions/FAT Viewer?action=UPDATE&amp;creator=factset&amp;DYN_ARGS=TRUE&amp;DOC_NAME=FAT:FQL_AUDITING_CLIENT_TEMPLATE.FAT&amp;display_string=Audit&amp;VAR:KEY=KJIDQZOTCH&amp;VAR:QUERY=RkZfRUJJVERBKEFOTiwtMiwsLFJQKQ==&amp;WINDOW=FIRST_POPUP&amp;HEIGHT=450&amp;WIDTH=450&amp;START_MAXIMI","ZED=FALSE&amp;VAR:CALENDAR=FIVEDAY&amp;VAR:SYMBOL=JEC&amp;VAR:INDEX=0"}</definedName>
    <definedName name="_742__FDSAUDITLINK__" localSheetId="3" hidden="1">{"fdsup://directions/FAT Viewer?action=UPDATE&amp;creator=factset&amp;DYN_ARGS=TRUE&amp;DOC_NAME=FAT:FQL_AUDITING_CLIENT_TEMPLATE.FAT&amp;display_string=Audit&amp;VAR:KEY=KJIDQZOTCH&amp;VAR:QUERY=RkZfRUJJVERBKEFOTiwtMiwsLFJQKQ==&amp;WINDOW=FIRST_POPUP&amp;HEIGHT=450&amp;WIDTH=450&amp;START_MAXIMI","ZED=FALSE&amp;VAR:CALENDAR=FIVEDAY&amp;VAR:SYMBOL=JEC&amp;VAR:INDEX=0"}</definedName>
    <definedName name="_742__FDSAUDITLINK__" hidden="1">{"fdsup://directions/FAT Viewer?action=UPDATE&amp;creator=factset&amp;DYN_ARGS=TRUE&amp;DOC_NAME=FAT:FQL_AUDITING_CLIENT_TEMPLATE.FAT&amp;display_string=Audit&amp;VAR:KEY=KJIDQZOTCH&amp;VAR:QUERY=RkZfRUJJVERBKEFOTiwtMiwsLFJQKQ==&amp;WINDOW=FIRST_POPUP&amp;HEIGHT=450&amp;WIDTH=450&amp;START_MAXIMI","ZED=FALSE&amp;VAR:CALENDAR=FIVEDAY&amp;VAR:SYMBOL=JEC&amp;VAR:INDEX=0"}</definedName>
    <definedName name="_743__FDSAUDITLINK__" localSheetId="11" hidden="1">{"fdsup://directions/FAT Viewer?action=UPDATE&amp;creator=factset&amp;DYN_ARGS=TRUE&amp;DOC_NAME=FAT:FQL_AUDITING_CLIENT_TEMPLATE.FAT&amp;display_string=Audit&amp;VAR:KEY=CFYDEBIBSL&amp;VAR:QUERY=RkZfQ0FQRVgoQU5OLC0xLCwsUlAp&amp;WINDOW=FIRST_POPUP&amp;HEIGHT=450&amp;WIDTH=450&amp;START_MAXIMIZED=","FALSE&amp;VAR:CALENDAR=FIVEDAY&amp;VAR:SYMBOL=88162G10&amp;VAR:INDEX=0"}</definedName>
    <definedName name="_743__FDSAUDITLINK__" localSheetId="3" hidden="1">{"fdsup://directions/FAT Viewer?action=UPDATE&amp;creator=factset&amp;DYN_ARGS=TRUE&amp;DOC_NAME=FAT:FQL_AUDITING_CLIENT_TEMPLATE.FAT&amp;display_string=Audit&amp;VAR:KEY=CFYDEBIBSL&amp;VAR:QUERY=RkZfQ0FQRVgoQU5OLC0xLCwsUlAp&amp;WINDOW=FIRST_POPUP&amp;HEIGHT=450&amp;WIDTH=450&amp;START_MAXIMIZED=","FALSE&amp;VAR:CALENDAR=FIVEDAY&amp;VAR:SYMBOL=88162G10&amp;VAR:INDEX=0"}</definedName>
    <definedName name="_743__FDSAUDITLINK__" hidden="1">{"fdsup://directions/FAT Viewer?action=UPDATE&amp;creator=factset&amp;DYN_ARGS=TRUE&amp;DOC_NAME=FAT:FQL_AUDITING_CLIENT_TEMPLATE.FAT&amp;display_string=Audit&amp;VAR:KEY=CFYDEBIBSL&amp;VAR:QUERY=RkZfQ0FQRVgoQU5OLC0xLCwsUlAp&amp;WINDOW=FIRST_POPUP&amp;HEIGHT=450&amp;WIDTH=450&amp;START_MAXIMIZED=","FALSE&amp;VAR:CALENDAR=FIVEDAY&amp;VAR:SYMBOL=88162G10&amp;VAR:INDEX=0"}</definedName>
    <definedName name="_744__FDSAUDITLINK__" localSheetId="11" hidden="1">{"fdsup://directions/FAT Viewer?action=UPDATE&amp;creator=factset&amp;DYN_ARGS=TRUE&amp;DOC_NAME=FAT:FQL_AUDITING_CLIENT_TEMPLATE.FAT&amp;display_string=Audit&amp;VAR:KEY=EDMJYRYVYP&amp;VAR:QUERY=RkZfQ0FQRVgoQU5OLC0yLCwsUlAp&amp;WINDOW=FIRST_POPUP&amp;HEIGHT=450&amp;WIDTH=450&amp;START_MAXIMIZED=","FALSE&amp;VAR:CALENDAR=FIVEDAY&amp;VAR:SYMBOL=88162G10&amp;VAR:INDEX=0"}</definedName>
    <definedName name="_744__FDSAUDITLINK__" localSheetId="3" hidden="1">{"fdsup://directions/FAT Viewer?action=UPDATE&amp;creator=factset&amp;DYN_ARGS=TRUE&amp;DOC_NAME=FAT:FQL_AUDITING_CLIENT_TEMPLATE.FAT&amp;display_string=Audit&amp;VAR:KEY=EDMJYRYVYP&amp;VAR:QUERY=RkZfQ0FQRVgoQU5OLC0yLCwsUlAp&amp;WINDOW=FIRST_POPUP&amp;HEIGHT=450&amp;WIDTH=450&amp;START_MAXIMIZED=","FALSE&amp;VAR:CALENDAR=FIVEDAY&amp;VAR:SYMBOL=88162G10&amp;VAR:INDEX=0"}</definedName>
    <definedName name="_744__FDSAUDITLINK__" hidden="1">{"fdsup://directions/FAT Viewer?action=UPDATE&amp;creator=factset&amp;DYN_ARGS=TRUE&amp;DOC_NAME=FAT:FQL_AUDITING_CLIENT_TEMPLATE.FAT&amp;display_string=Audit&amp;VAR:KEY=EDMJYRYVYP&amp;VAR:QUERY=RkZfQ0FQRVgoQU5OLC0yLCwsUlAp&amp;WINDOW=FIRST_POPUP&amp;HEIGHT=450&amp;WIDTH=450&amp;START_MAXIMIZED=","FALSE&amp;VAR:CALENDAR=FIVEDAY&amp;VAR:SYMBOL=88162G10&amp;VAR:INDEX=0"}</definedName>
    <definedName name="_745__FDSAUDITLINK__" localSheetId="11" hidden="1">{"fdsup://directions/FAT Viewer?action=UPDATE&amp;creator=factset&amp;DYN_ARGS=TRUE&amp;DOC_NAME=FAT:FQL_AUDITING_CLIENT_TEMPLATE.FAT&amp;display_string=Audit&amp;VAR:KEY=MBEHSFSHIH&amp;VAR:QUERY=RkZfTkVUX0lOQyhBTk4sLTEsLCxSUCk=&amp;WINDOW=FIRST_POPUP&amp;HEIGHT=450&amp;WIDTH=450&amp;START_MAXIMI","ZED=FALSE&amp;VAR:CALENDAR=FIVEDAY&amp;VAR:SYMBOL=88162G10&amp;VAR:INDEX=0"}</definedName>
    <definedName name="_745__FDSAUDITLINK__" localSheetId="3" hidden="1">{"fdsup://directions/FAT Viewer?action=UPDATE&amp;creator=factset&amp;DYN_ARGS=TRUE&amp;DOC_NAME=FAT:FQL_AUDITING_CLIENT_TEMPLATE.FAT&amp;display_string=Audit&amp;VAR:KEY=MBEHSFSHIH&amp;VAR:QUERY=RkZfTkVUX0lOQyhBTk4sLTEsLCxSUCk=&amp;WINDOW=FIRST_POPUP&amp;HEIGHT=450&amp;WIDTH=450&amp;START_MAXIMI","ZED=FALSE&amp;VAR:CALENDAR=FIVEDAY&amp;VAR:SYMBOL=88162G10&amp;VAR:INDEX=0"}</definedName>
    <definedName name="_745__FDSAUDITLINK__" hidden="1">{"fdsup://directions/FAT Viewer?action=UPDATE&amp;creator=factset&amp;DYN_ARGS=TRUE&amp;DOC_NAME=FAT:FQL_AUDITING_CLIENT_TEMPLATE.FAT&amp;display_string=Audit&amp;VAR:KEY=MBEHSFSHIH&amp;VAR:QUERY=RkZfTkVUX0lOQyhBTk4sLTEsLCxSUCk=&amp;WINDOW=FIRST_POPUP&amp;HEIGHT=450&amp;WIDTH=450&amp;START_MAXIMI","ZED=FALSE&amp;VAR:CALENDAR=FIVEDAY&amp;VAR:SYMBOL=88162G10&amp;VAR:INDEX=0"}</definedName>
    <definedName name="_746__FDSAUDITLINK__" localSheetId="11" hidden="1">{"fdsup://directions/FAT Viewer?action=UPDATE&amp;creator=factset&amp;DYN_ARGS=TRUE&amp;DOC_NAME=FAT:FQL_AUDITING_CLIENT_TEMPLATE.FAT&amp;display_string=Audit&amp;VAR:KEY=SBQFQPKJCN&amp;VAR:QUERY=RkZfTkVUX0lOQyhBTk4sLTIsLCxSUCk=&amp;WINDOW=FIRST_POPUP&amp;HEIGHT=450&amp;WIDTH=450&amp;START_MAXIMI","ZED=FALSE&amp;VAR:CALENDAR=FIVEDAY&amp;VAR:SYMBOL=88162G10&amp;VAR:INDEX=0"}</definedName>
    <definedName name="_746__FDSAUDITLINK__" localSheetId="3" hidden="1">{"fdsup://directions/FAT Viewer?action=UPDATE&amp;creator=factset&amp;DYN_ARGS=TRUE&amp;DOC_NAME=FAT:FQL_AUDITING_CLIENT_TEMPLATE.FAT&amp;display_string=Audit&amp;VAR:KEY=SBQFQPKJCN&amp;VAR:QUERY=RkZfTkVUX0lOQyhBTk4sLTIsLCxSUCk=&amp;WINDOW=FIRST_POPUP&amp;HEIGHT=450&amp;WIDTH=450&amp;START_MAXIMI","ZED=FALSE&amp;VAR:CALENDAR=FIVEDAY&amp;VAR:SYMBOL=88162G10&amp;VAR:INDEX=0"}</definedName>
    <definedName name="_746__FDSAUDITLINK__" hidden="1">{"fdsup://directions/FAT Viewer?action=UPDATE&amp;creator=factset&amp;DYN_ARGS=TRUE&amp;DOC_NAME=FAT:FQL_AUDITING_CLIENT_TEMPLATE.FAT&amp;display_string=Audit&amp;VAR:KEY=SBQFQPKJCN&amp;VAR:QUERY=RkZfTkVUX0lOQyhBTk4sLTIsLCxSUCk=&amp;WINDOW=FIRST_POPUP&amp;HEIGHT=450&amp;WIDTH=450&amp;START_MAXIMI","ZED=FALSE&amp;VAR:CALENDAR=FIVEDAY&amp;VAR:SYMBOL=88162G10&amp;VAR:INDEX=0"}</definedName>
    <definedName name="_747__FDSAUDITLINK__" localSheetId="11" hidden="1">{"fdsup://directions/FAT Viewer?action=UPDATE&amp;creator=factset&amp;DYN_ARGS=TRUE&amp;DOC_NAME=FAT:FQL_AUDITING_CLIENT_TEMPLATE.FAT&amp;display_string=Audit&amp;VAR:KEY=YRULYZWZWB&amp;VAR:QUERY=RkZfRUJJVChBTk4sLTEsLCxSUCk=&amp;WINDOW=FIRST_POPUP&amp;HEIGHT=450&amp;WIDTH=450&amp;START_MAXIMIZED=","FALSE&amp;VAR:CALENDAR=FIVEDAY&amp;VAR:SYMBOL=88162G10&amp;VAR:INDEX=0"}</definedName>
    <definedName name="_747__FDSAUDITLINK__" localSheetId="3" hidden="1">{"fdsup://directions/FAT Viewer?action=UPDATE&amp;creator=factset&amp;DYN_ARGS=TRUE&amp;DOC_NAME=FAT:FQL_AUDITING_CLIENT_TEMPLATE.FAT&amp;display_string=Audit&amp;VAR:KEY=YRULYZWZWB&amp;VAR:QUERY=RkZfRUJJVChBTk4sLTEsLCxSUCk=&amp;WINDOW=FIRST_POPUP&amp;HEIGHT=450&amp;WIDTH=450&amp;START_MAXIMIZED=","FALSE&amp;VAR:CALENDAR=FIVEDAY&amp;VAR:SYMBOL=88162G10&amp;VAR:INDEX=0"}</definedName>
    <definedName name="_747__FDSAUDITLINK__" hidden="1">{"fdsup://directions/FAT Viewer?action=UPDATE&amp;creator=factset&amp;DYN_ARGS=TRUE&amp;DOC_NAME=FAT:FQL_AUDITING_CLIENT_TEMPLATE.FAT&amp;display_string=Audit&amp;VAR:KEY=YRULYZWZWB&amp;VAR:QUERY=RkZfRUJJVChBTk4sLTEsLCxSUCk=&amp;WINDOW=FIRST_POPUP&amp;HEIGHT=450&amp;WIDTH=450&amp;START_MAXIMIZED=","FALSE&amp;VAR:CALENDAR=FIVEDAY&amp;VAR:SYMBOL=88162G10&amp;VAR:INDEX=0"}</definedName>
    <definedName name="_748__FDSAUDITLINK__" localSheetId="11" hidden="1">{"fdsup://directions/FAT Viewer?action=UPDATE&amp;creator=factset&amp;DYN_ARGS=TRUE&amp;DOC_NAME=FAT:FQL_AUDITING_CLIENT_TEMPLATE.FAT&amp;display_string=Audit&amp;VAR:KEY=SNQTWRMRCH&amp;VAR:QUERY=RkZfRUJJVChBTk4sLTIsLCxSUCk=&amp;WINDOW=FIRST_POPUP&amp;HEIGHT=450&amp;WIDTH=450&amp;START_MAXIMIZED=","FALSE&amp;VAR:CALENDAR=FIVEDAY&amp;VAR:SYMBOL=88162G10&amp;VAR:INDEX=0"}</definedName>
    <definedName name="_748__FDSAUDITLINK__" localSheetId="3" hidden="1">{"fdsup://directions/FAT Viewer?action=UPDATE&amp;creator=factset&amp;DYN_ARGS=TRUE&amp;DOC_NAME=FAT:FQL_AUDITING_CLIENT_TEMPLATE.FAT&amp;display_string=Audit&amp;VAR:KEY=SNQTWRMRCH&amp;VAR:QUERY=RkZfRUJJVChBTk4sLTIsLCxSUCk=&amp;WINDOW=FIRST_POPUP&amp;HEIGHT=450&amp;WIDTH=450&amp;START_MAXIMIZED=","FALSE&amp;VAR:CALENDAR=FIVEDAY&amp;VAR:SYMBOL=88162G10&amp;VAR:INDEX=0"}</definedName>
    <definedName name="_748__FDSAUDITLINK__" hidden="1">{"fdsup://directions/FAT Viewer?action=UPDATE&amp;creator=factset&amp;DYN_ARGS=TRUE&amp;DOC_NAME=FAT:FQL_AUDITING_CLIENT_TEMPLATE.FAT&amp;display_string=Audit&amp;VAR:KEY=SNQTWRMRCH&amp;VAR:QUERY=RkZfRUJJVChBTk4sLTIsLCxSUCk=&amp;WINDOW=FIRST_POPUP&amp;HEIGHT=450&amp;WIDTH=450&amp;START_MAXIMIZED=","FALSE&amp;VAR:CALENDAR=FIVEDAY&amp;VAR:SYMBOL=88162G10&amp;VAR:INDEX=0"}</definedName>
    <definedName name="_749__FDSAUDITLINK__" localSheetId="11" hidden="1">{"fdsup://directions/FAT Viewer?action=UPDATE&amp;creator=factset&amp;DYN_ARGS=TRUE&amp;DOC_NAME=FAT:FQL_AUDITING_CLIENT_TEMPLATE.FAT&amp;display_string=Audit&amp;VAR:KEY=CVQHCHMFWJ&amp;VAR:QUERY=RkZfRUJJVERBKEFOTiwtMSwsLFJQKQ==&amp;WINDOW=FIRST_POPUP&amp;HEIGHT=450&amp;WIDTH=450&amp;START_MAXIMI","ZED=FALSE&amp;VAR:CALENDAR=FIVEDAY&amp;VAR:SYMBOL=88162G10&amp;VAR:INDEX=0"}</definedName>
    <definedName name="_749__FDSAUDITLINK__" localSheetId="3" hidden="1">{"fdsup://directions/FAT Viewer?action=UPDATE&amp;creator=factset&amp;DYN_ARGS=TRUE&amp;DOC_NAME=FAT:FQL_AUDITING_CLIENT_TEMPLATE.FAT&amp;display_string=Audit&amp;VAR:KEY=CVQHCHMFWJ&amp;VAR:QUERY=RkZfRUJJVERBKEFOTiwtMSwsLFJQKQ==&amp;WINDOW=FIRST_POPUP&amp;HEIGHT=450&amp;WIDTH=450&amp;START_MAXIMI","ZED=FALSE&amp;VAR:CALENDAR=FIVEDAY&amp;VAR:SYMBOL=88162G10&amp;VAR:INDEX=0"}</definedName>
    <definedName name="_749__FDSAUDITLINK__" hidden="1">{"fdsup://directions/FAT Viewer?action=UPDATE&amp;creator=factset&amp;DYN_ARGS=TRUE&amp;DOC_NAME=FAT:FQL_AUDITING_CLIENT_TEMPLATE.FAT&amp;display_string=Audit&amp;VAR:KEY=CVQHCHMFWJ&amp;VAR:QUERY=RkZfRUJJVERBKEFOTiwtMSwsLFJQKQ==&amp;WINDOW=FIRST_POPUP&amp;HEIGHT=450&amp;WIDTH=450&amp;START_MAXIMI","ZED=FALSE&amp;VAR:CALENDAR=FIVEDAY&amp;VAR:SYMBOL=88162G10&amp;VAR:INDEX=0"}</definedName>
    <definedName name="_75__FDSAUDITLINK__" localSheetId="11" hidden="1">{"fdsup://directions/FAT Viewer?action=UPDATE&amp;creator=factset&amp;DYN_ARGS=TRUE&amp;DOC_NAME=FAT:FQL_AUDITING_CLIENT_TEMPLATE.FAT&amp;display_string=Audit&amp;VAR:KEY=BQXIHSDEVW&amp;VAR:QUERY=RkZfTkVUX0lOQyhBTk4sLTIsLCxSUCk=&amp;WINDOW=FIRST_POPUP&amp;HEIGHT=450&amp;WIDTH=450&amp;START_MAXIMI","ZED=FALSE&amp;VAR:CALENDAR=FIVEDAY&amp;VAR:SYMBOL=B0WFZ2&amp;VAR:INDEX=0"}</definedName>
    <definedName name="_75__FDSAUDITLINK__" localSheetId="3" hidden="1">{"fdsup://directions/FAT Viewer?action=UPDATE&amp;creator=factset&amp;DYN_ARGS=TRUE&amp;DOC_NAME=FAT:FQL_AUDITING_CLIENT_TEMPLATE.FAT&amp;display_string=Audit&amp;VAR:KEY=BQXIHSDEVW&amp;VAR:QUERY=RkZfTkVUX0lOQyhBTk4sLTIsLCxSUCk=&amp;WINDOW=FIRST_POPUP&amp;HEIGHT=450&amp;WIDTH=450&amp;START_MAXIMI","ZED=FALSE&amp;VAR:CALENDAR=FIVEDAY&amp;VAR:SYMBOL=B0WFZ2&amp;VAR:INDEX=0"}</definedName>
    <definedName name="_75__FDSAUDITLINK__" hidden="1">{"fdsup://directions/FAT Viewer?action=UPDATE&amp;creator=factset&amp;DYN_ARGS=TRUE&amp;DOC_NAME=FAT:FQL_AUDITING_CLIENT_TEMPLATE.FAT&amp;display_string=Audit&amp;VAR:KEY=BQXIHSDEVW&amp;VAR:QUERY=RkZfTkVUX0lOQyhBTk4sLTIsLCxSUCk=&amp;WINDOW=FIRST_POPUP&amp;HEIGHT=450&amp;WIDTH=450&amp;START_MAXIMI","ZED=FALSE&amp;VAR:CALENDAR=FIVEDAY&amp;VAR:SYMBOL=B0WFZ2&amp;VAR:INDEX=0"}</definedName>
    <definedName name="_750__FDSAUDITLINK__" localSheetId="11" hidden="1">{"fdsup://directions/FAT Viewer?action=UPDATE&amp;creator=factset&amp;DYN_ARGS=TRUE&amp;DOC_NAME=FAT:FQL_AUDITING_CLIENT_TEMPLATE.FAT&amp;display_string=Audit&amp;VAR:KEY=EBYNCXSLYV&amp;VAR:QUERY=RkZfRUJJVERBKEFOTiwtMiwsLFJQKQ==&amp;WINDOW=FIRST_POPUP&amp;HEIGHT=450&amp;WIDTH=450&amp;START_MAXIMI","ZED=FALSE&amp;VAR:CALENDAR=FIVEDAY&amp;VAR:SYMBOL=88162G10&amp;VAR:INDEX=0"}</definedName>
    <definedName name="_750__FDSAUDITLINK__" localSheetId="3" hidden="1">{"fdsup://directions/FAT Viewer?action=UPDATE&amp;creator=factset&amp;DYN_ARGS=TRUE&amp;DOC_NAME=FAT:FQL_AUDITING_CLIENT_TEMPLATE.FAT&amp;display_string=Audit&amp;VAR:KEY=EBYNCXSLYV&amp;VAR:QUERY=RkZfRUJJVERBKEFOTiwtMiwsLFJQKQ==&amp;WINDOW=FIRST_POPUP&amp;HEIGHT=450&amp;WIDTH=450&amp;START_MAXIMI","ZED=FALSE&amp;VAR:CALENDAR=FIVEDAY&amp;VAR:SYMBOL=88162G10&amp;VAR:INDEX=0"}</definedName>
    <definedName name="_750__FDSAUDITLINK__" hidden="1">{"fdsup://directions/FAT Viewer?action=UPDATE&amp;creator=factset&amp;DYN_ARGS=TRUE&amp;DOC_NAME=FAT:FQL_AUDITING_CLIENT_TEMPLATE.FAT&amp;display_string=Audit&amp;VAR:KEY=EBYNCXSLYV&amp;VAR:QUERY=RkZfRUJJVERBKEFOTiwtMiwsLFJQKQ==&amp;WINDOW=FIRST_POPUP&amp;HEIGHT=450&amp;WIDTH=450&amp;START_MAXIMI","ZED=FALSE&amp;VAR:CALENDAR=FIVEDAY&amp;VAR:SYMBOL=88162G10&amp;VAR:INDEX=0"}</definedName>
    <definedName name="_751__FDSAUDITLINK__" localSheetId="11" hidden="1">{"fdsup://directions/FAT Viewer?action=UPDATE&amp;creator=factset&amp;DYN_ARGS=TRUE&amp;DOC_NAME=FAT:FQL_AUDITING_CLIENT_TEMPLATE.FAT&amp;display_string=Audit&amp;VAR:KEY=IDYFAPMPYV&amp;VAR:QUERY=RkZfQ0FQRVgoQU5OLC0yLCwsUlAp&amp;WINDOW=FIRST_POPUP&amp;HEIGHT=450&amp;WIDTH=450&amp;START_MAXIMIZED=","FALSE&amp;VAR:CALENDAR=FIVEDAY&amp;VAR:SYMBOL=00766T10&amp;VAR:INDEX=0"}</definedName>
    <definedName name="_751__FDSAUDITLINK__" localSheetId="3" hidden="1">{"fdsup://directions/FAT Viewer?action=UPDATE&amp;creator=factset&amp;DYN_ARGS=TRUE&amp;DOC_NAME=FAT:FQL_AUDITING_CLIENT_TEMPLATE.FAT&amp;display_string=Audit&amp;VAR:KEY=IDYFAPMPYV&amp;VAR:QUERY=RkZfQ0FQRVgoQU5OLC0yLCwsUlAp&amp;WINDOW=FIRST_POPUP&amp;HEIGHT=450&amp;WIDTH=450&amp;START_MAXIMIZED=","FALSE&amp;VAR:CALENDAR=FIVEDAY&amp;VAR:SYMBOL=00766T10&amp;VAR:INDEX=0"}</definedName>
    <definedName name="_751__FDSAUDITLINK__" hidden="1">{"fdsup://directions/FAT Viewer?action=UPDATE&amp;creator=factset&amp;DYN_ARGS=TRUE&amp;DOC_NAME=FAT:FQL_AUDITING_CLIENT_TEMPLATE.FAT&amp;display_string=Audit&amp;VAR:KEY=IDYFAPMPYV&amp;VAR:QUERY=RkZfQ0FQRVgoQU5OLC0yLCwsUlAp&amp;WINDOW=FIRST_POPUP&amp;HEIGHT=450&amp;WIDTH=450&amp;START_MAXIMIZED=","FALSE&amp;VAR:CALENDAR=FIVEDAY&amp;VAR:SYMBOL=00766T10&amp;VAR:INDEX=0"}</definedName>
    <definedName name="_752__FDSAUDITLINK__" localSheetId="11" hidden="1">{"fdsup://directions/FAT Viewer?action=UPDATE&amp;creator=factset&amp;DYN_ARGS=TRUE&amp;DOC_NAME=FAT:FQL_AUDITING_CLIENT_TEMPLATE.FAT&amp;display_string=Audit&amp;VAR:KEY=KNQVIJQZSN&amp;VAR:QUERY=RkZfTkVUX0lOQyhBTk4sLTEsLCxSUCk=&amp;WINDOW=FIRST_POPUP&amp;HEIGHT=450&amp;WIDTH=450&amp;START_MAXIMI","ZED=FALSE&amp;VAR:CALENDAR=FIVEDAY&amp;VAR:SYMBOL=00766T10&amp;VAR:INDEX=0"}</definedName>
    <definedName name="_752__FDSAUDITLINK__" localSheetId="3" hidden="1">{"fdsup://directions/FAT Viewer?action=UPDATE&amp;creator=factset&amp;DYN_ARGS=TRUE&amp;DOC_NAME=FAT:FQL_AUDITING_CLIENT_TEMPLATE.FAT&amp;display_string=Audit&amp;VAR:KEY=KNQVIJQZSN&amp;VAR:QUERY=RkZfTkVUX0lOQyhBTk4sLTEsLCxSUCk=&amp;WINDOW=FIRST_POPUP&amp;HEIGHT=450&amp;WIDTH=450&amp;START_MAXIMI","ZED=FALSE&amp;VAR:CALENDAR=FIVEDAY&amp;VAR:SYMBOL=00766T10&amp;VAR:INDEX=0"}</definedName>
    <definedName name="_752__FDSAUDITLINK__" hidden="1">{"fdsup://directions/FAT Viewer?action=UPDATE&amp;creator=factset&amp;DYN_ARGS=TRUE&amp;DOC_NAME=FAT:FQL_AUDITING_CLIENT_TEMPLATE.FAT&amp;display_string=Audit&amp;VAR:KEY=KNQVIJQZSN&amp;VAR:QUERY=RkZfTkVUX0lOQyhBTk4sLTEsLCxSUCk=&amp;WINDOW=FIRST_POPUP&amp;HEIGHT=450&amp;WIDTH=450&amp;START_MAXIMI","ZED=FALSE&amp;VAR:CALENDAR=FIVEDAY&amp;VAR:SYMBOL=00766T10&amp;VAR:INDEX=0"}</definedName>
    <definedName name="_753__FDSAUDITLINK__" localSheetId="11" hidden="1">{"fdsup://directions/FAT Viewer?action=UPDATE&amp;creator=factset&amp;DYN_ARGS=TRUE&amp;DOC_NAME=FAT:FQL_AUDITING_CLIENT_TEMPLATE.FAT&amp;display_string=Audit&amp;VAR:KEY=EHSJIZKBQZ&amp;VAR:QUERY=RkZfTkVUX0lOQyhBTk4sLTIsLCxSUCk=&amp;WINDOW=FIRST_POPUP&amp;HEIGHT=450&amp;WIDTH=450&amp;START_MAXIMI","ZED=FALSE&amp;VAR:CALENDAR=FIVEDAY&amp;VAR:SYMBOL=00766T10&amp;VAR:INDEX=0"}</definedName>
    <definedName name="_753__FDSAUDITLINK__" localSheetId="3" hidden="1">{"fdsup://directions/FAT Viewer?action=UPDATE&amp;creator=factset&amp;DYN_ARGS=TRUE&amp;DOC_NAME=FAT:FQL_AUDITING_CLIENT_TEMPLATE.FAT&amp;display_string=Audit&amp;VAR:KEY=EHSJIZKBQZ&amp;VAR:QUERY=RkZfTkVUX0lOQyhBTk4sLTIsLCxSUCk=&amp;WINDOW=FIRST_POPUP&amp;HEIGHT=450&amp;WIDTH=450&amp;START_MAXIMI","ZED=FALSE&amp;VAR:CALENDAR=FIVEDAY&amp;VAR:SYMBOL=00766T10&amp;VAR:INDEX=0"}</definedName>
    <definedName name="_753__FDSAUDITLINK__" hidden="1">{"fdsup://directions/FAT Viewer?action=UPDATE&amp;creator=factset&amp;DYN_ARGS=TRUE&amp;DOC_NAME=FAT:FQL_AUDITING_CLIENT_TEMPLATE.FAT&amp;display_string=Audit&amp;VAR:KEY=EHSJIZKBQZ&amp;VAR:QUERY=RkZfTkVUX0lOQyhBTk4sLTIsLCxSUCk=&amp;WINDOW=FIRST_POPUP&amp;HEIGHT=450&amp;WIDTH=450&amp;START_MAXIMI","ZED=FALSE&amp;VAR:CALENDAR=FIVEDAY&amp;VAR:SYMBOL=00766T10&amp;VAR:INDEX=0"}</definedName>
    <definedName name="_754__FDSAUDITLINK__" localSheetId="11" hidden="1">{"fdsup://directions/FAT Viewer?action=UPDATE&amp;creator=factset&amp;DYN_ARGS=TRUE&amp;DOC_NAME=FAT:FQL_AUDITING_CLIENT_TEMPLATE.FAT&amp;display_string=Audit&amp;VAR:KEY=EFCJSRWPKJ&amp;VAR:QUERY=RkZfRUJJVChBTk4sLTEsLCxSUCk=&amp;WINDOW=FIRST_POPUP&amp;HEIGHT=450&amp;WIDTH=450&amp;START_MAXIMIZED=","FALSE&amp;VAR:CALENDAR=FIVEDAY&amp;VAR:SYMBOL=00766T10&amp;VAR:INDEX=0"}</definedName>
    <definedName name="_754__FDSAUDITLINK__" localSheetId="3" hidden="1">{"fdsup://directions/FAT Viewer?action=UPDATE&amp;creator=factset&amp;DYN_ARGS=TRUE&amp;DOC_NAME=FAT:FQL_AUDITING_CLIENT_TEMPLATE.FAT&amp;display_string=Audit&amp;VAR:KEY=EFCJSRWPKJ&amp;VAR:QUERY=RkZfRUJJVChBTk4sLTEsLCxSUCk=&amp;WINDOW=FIRST_POPUP&amp;HEIGHT=450&amp;WIDTH=450&amp;START_MAXIMIZED=","FALSE&amp;VAR:CALENDAR=FIVEDAY&amp;VAR:SYMBOL=00766T10&amp;VAR:INDEX=0"}</definedName>
    <definedName name="_754__FDSAUDITLINK__" hidden="1">{"fdsup://directions/FAT Viewer?action=UPDATE&amp;creator=factset&amp;DYN_ARGS=TRUE&amp;DOC_NAME=FAT:FQL_AUDITING_CLIENT_TEMPLATE.FAT&amp;display_string=Audit&amp;VAR:KEY=EFCJSRWPKJ&amp;VAR:QUERY=RkZfRUJJVChBTk4sLTEsLCxSUCk=&amp;WINDOW=FIRST_POPUP&amp;HEIGHT=450&amp;WIDTH=450&amp;START_MAXIMIZED=","FALSE&amp;VAR:CALENDAR=FIVEDAY&amp;VAR:SYMBOL=00766T10&amp;VAR:INDEX=0"}</definedName>
    <definedName name="_755__FDSAUDITLINK__" localSheetId="11" hidden="1">{"fdsup://directions/FAT Viewer?action=UPDATE&amp;creator=factset&amp;DYN_ARGS=TRUE&amp;DOC_NAME=FAT:FQL_AUDITING_CLIENT_TEMPLATE.FAT&amp;display_string=Audit&amp;VAR:KEY=GRMJMLSPET&amp;VAR:QUERY=RkZfRUJJVChBTk4sLTIsLCxSUCk=&amp;WINDOW=FIRST_POPUP&amp;HEIGHT=450&amp;WIDTH=450&amp;START_MAXIMIZED=","FALSE&amp;VAR:CALENDAR=FIVEDAY&amp;VAR:SYMBOL=00766T10&amp;VAR:INDEX=0"}</definedName>
    <definedName name="_755__FDSAUDITLINK__" localSheetId="3" hidden="1">{"fdsup://directions/FAT Viewer?action=UPDATE&amp;creator=factset&amp;DYN_ARGS=TRUE&amp;DOC_NAME=FAT:FQL_AUDITING_CLIENT_TEMPLATE.FAT&amp;display_string=Audit&amp;VAR:KEY=GRMJMLSPET&amp;VAR:QUERY=RkZfRUJJVChBTk4sLTIsLCxSUCk=&amp;WINDOW=FIRST_POPUP&amp;HEIGHT=450&amp;WIDTH=450&amp;START_MAXIMIZED=","FALSE&amp;VAR:CALENDAR=FIVEDAY&amp;VAR:SYMBOL=00766T10&amp;VAR:INDEX=0"}</definedName>
    <definedName name="_755__FDSAUDITLINK__" hidden="1">{"fdsup://directions/FAT Viewer?action=UPDATE&amp;creator=factset&amp;DYN_ARGS=TRUE&amp;DOC_NAME=FAT:FQL_AUDITING_CLIENT_TEMPLATE.FAT&amp;display_string=Audit&amp;VAR:KEY=GRMJMLSPET&amp;VAR:QUERY=RkZfRUJJVChBTk4sLTIsLCxSUCk=&amp;WINDOW=FIRST_POPUP&amp;HEIGHT=450&amp;WIDTH=450&amp;START_MAXIMIZED=","FALSE&amp;VAR:CALENDAR=FIVEDAY&amp;VAR:SYMBOL=00766T10&amp;VAR:INDEX=0"}</definedName>
    <definedName name="_756__FDSAUDITLINK__" localSheetId="11" hidden="1">{"fdsup://directions/FAT Viewer?action=UPDATE&amp;creator=factset&amp;DYN_ARGS=TRUE&amp;DOC_NAME=FAT:FQL_AUDITING_CLIENT_TEMPLATE.FAT&amp;display_string=Audit&amp;VAR:KEY=MVKVEBCXIJ&amp;VAR:QUERY=RkZfRUJJVERBKEFOTiwtMSwsLFJQKQ==&amp;WINDOW=FIRST_POPUP&amp;HEIGHT=450&amp;WIDTH=450&amp;START_MAXIMI","ZED=FALSE&amp;VAR:CALENDAR=FIVEDAY&amp;VAR:SYMBOL=00766T10&amp;VAR:INDEX=0"}</definedName>
    <definedName name="_756__FDSAUDITLINK__" localSheetId="3" hidden="1">{"fdsup://directions/FAT Viewer?action=UPDATE&amp;creator=factset&amp;DYN_ARGS=TRUE&amp;DOC_NAME=FAT:FQL_AUDITING_CLIENT_TEMPLATE.FAT&amp;display_string=Audit&amp;VAR:KEY=MVKVEBCXIJ&amp;VAR:QUERY=RkZfRUJJVERBKEFOTiwtMSwsLFJQKQ==&amp;WINDOW=FIRST_POPUP&amp;HEIGHT=450&amp;WIDTH=450&amp;START_MAXIMI","ZED=FALSE&amp;VAR:CALENDAR=FIVEDAY&amp;VAR:SYMBOL=00766T10&amp;VAR:INDEX=0"}</definedName>
    <definedName name="_756__FDSAUDITLINK__" hidden="1">{"fdsup://directions/FAT Viewer?action=UPDATE&amp;creator=factset&amp;DYN_ARGS=TRUE&amp;DOC_NAME=FAT:FQL_AUDITING_CLIENT_TEMPLATE.FAT&amp;display_string=Audit&amp;VAR:KEY=MVKVEBCXIJ&amp;VAR:QUERY=RkZfRUJJVERBKEFOTiwtMSwsLFJQKQ==&amp;WINDOW=FIRST_POPUP&amp;HEIGHT=450&amp;WIDTH=450&amp;START_MAXIMI","ZED=FALSE&amp;VAR:CALENDAR=FIVEDAY&amp;VAR:SYMBOL=00766T10&amp;VAR:INDEX=0"}</definedName>
    <definedName name="_757__FDSAUDITLINK__" localSheetId="11" hidden="1">{"fdsup://directions/FAT Viewer?action=UPDATE&amp;creator=factset&amp;DYN_ARGS=TRUE&amp;DOC_NAME=FAT:FQL_AUDITING_CLIENT_TEMPLATE.FAT&amp;display_string=Audit&amp;VAR:KEY=KBCNIFMLEP&amp;VAR:QUERY=RkZfRUJJVERBKEFOTiwtMiwsLFJQKQ==&amp;WINDOW=FIRST_POPUP&amp;HEIGHT=450&amp;WIDTH=450&amp;START_MAXIMI","ZED=FALSE&amp;VAR:CALENDAR=FIVEDAY&amp;VAR:SYMBOL=00766T10&amp;VAR:INDEX=0"}</definedName>
    <definedName name="_757__FDSAUDITLINK__" localSheetId="3" hidden="1">{"fdsup://directions/FAT Viewer?action=UPDATE&amp;creator=factset&amp;DYN_ARGS=TRUE&amp;DOC_NAME=FAT:FQL_AUDITING_CLIENT_TEMPLATE.FAT&amp;display_string=Audit&amp;VAR:KEY=KBCNIFMLEP&amp;VAR:QUERY=RkZfRUJJVERBKEFOTiwtMiwsLFJQKQ==&amp;WINDOW=FIRST_POPUP&amp;HEIGHT=450&amp;WIDTH=450&amp;START_MAXIMI","ZED=FALSE&amp;VAR:CALENDAR=FIVEDAY&amp;VAR:SYMBOL=00766T10&amp;VAR:INDEX=0"}</definedName>
    <definedName name="_757__FDSAUDITLINK__" hidden="1">{"fdsup://directions/FAT Viewer?action=UPDATE&amp;creator=factset&amp;DYN_ARGS=TRUE&amp;DOC_NAME=FAT:FQL_AUDITING_CLIENT_TEMPLATE.FAT&amp;display_string=Audit&amp;VAR:KEY=KBCNIFMLEP&amp;VAR:QUERY=RkZfRUJJVERBKEFOTiwtMiwsLFJQKQ==&amp;WINDOW=FIRST_POPUP&amp;HEIGHT=450&amp;WIDTH=450&amp;START_MAXIMI","ZED=FALSE&amp;VAR:CALENDAR=FIVEDAY&amp;VAR:SYMBOL=00766T10&amp;VAR:INDEX=0"}</definedName>
    <definedName name="_758__FDSAUDITLINK__" localSheetId="11" hidden="1">{"fdsup://directions/FAT Viewer?action=UPDATE&amp;creator=factset&amp;DYN_ARGS=TRUE&amp;DOC_NAME=FAT:FQL_AUDITING_CLIENT_TEMPLATE.FAT&amp;display_string=Audit&amp;VAR:KEY=UDENKFAJEX&amp;VAR:QUERY=RkZfQ0FQRVgoQU5OLC0yLCwsUlAp&amp;WINDOW=FIRST_POPUP&amp;HEIGHT=450&amp;WIDTH=450&amp;START_MAXIMIZED=","FALSE&amp;VAR:CALENDAR=FIVEDAY&amp;VAR:SYMBOL=B0N3K5&amp;VAR:INDEX=0"}</definedName>
    <definedName name="_758__FDSAUDITLINK__" localSheetId="3" hidden="1">{"fdsup://directions/FAT Viewer?action=UPDATE&amp;creator=factset&amp;DYN_ARGS=TRUE&amp;DOC_NAME=FAT:FQL_AUDITING_CLIENT_TEMPLATE.FAT&amp;display_string=Audit&amp;VAR:KEY=UDENKFAJEX&amp;VAR:QUERY=RkZfQ0FQRVgoQU5OLC0yLCwsUlAp&amp;WINDOW=FIRST_POPUP&amp;HEIGHT=450&amp;WIDTH=450&amp;START_MAXIMIZED=","FALSE&amp;VAR:CALENDAR=FIVEDAY&amp;VAR:SYMBOL=B0N3K5&amp;VAR:INDEX=0"}</definedName>
    <definedName name="_758__FDSAUDITLINK__" hidden="1">{"fdsup://directions/FAT Viewer?action=UPDATE&amp;creator=factset&amp;DYN_ARGS=TRUE&amp;DOC_NAME=FAT:FQL_AUDITING_CLIENT_TEMPLATE.FAT&amp;display_string=Audit&amp;VAR:KEY=UDENKFAJEX&amp;VAR:QUERY=RkZfQ0FQRVgoQU5OLC0yLCwsUlAp&amp;WINDOW=FIRST_POPUP&amp;HEIGHT=450&amp;WIDTH=450&amp;START_MAXIMIZED=","FALSE&amp;VAR:CALENDAR=FIVEDAY&amp;VAR:SYMBOL=B0N3K5&amp;VAR:INDEX=0"}</definedName>
    <definedName name="_759__FDSAUDITLINK__" localSheetId="11" hidden="1">{"fdsup://directions/FAT Viewer?action=UPDATE&amp;creator=factset&amp;DYN_ARGS=TRUE&amp;DOC_NAME=FAT:FQL_AUDITING_CLIENT_TEMPLATE.FAT&amp;display_string=Audit&amp;VAR:KEY=OLELMDITAL&amp;VAR:QUERY=RkZfTkVUX0lOQyhBTk4sLTIsLCxSUCk=&amp;WINDOW=FIRST_POPUP&amp;HEIGHT=450&amp;WIDTH=450&amp;START_MAXIMI","ZED=FALSE&amp;VAR:CALENDAR=FIVEDAY&amp;VAR:SYMBOL=B0N3K5&amp;VAR:INDEX=0"}</definedName>
    <definedName name="_759__FDSAUDITLINK__" localSheetId="3" hidden="1">{"fdsup://directions/FAT Viewer?action=UPDATE&amp;creator=factset&amp;DYN_ARGS=TRUE&amp;DOC_NAME=FAT:FQL_AUDITING_CLIENT_TEMPLATE.FAT&amp;display_string=Audit&amp;VAR:KEY=OLELMDITAL&amp;VAR:QUERY=RkZfTkVUX0lOQyhBTk4sLTIsLCxSUCk=&amp;WINDOW=FIRST_POPUP&amp;HEIGHT=450&amp;WIDTH=450&amp;START_MAXIMI","ZED=FALSE&amp;VAR:CALENDAR=FIVEDAY&amp;VAR:SYMBOL=B0N3K5&amp;VAR:INDEX=0"}</definedName>
    <definedName name="_759__FDSAUDITLINK__" hidden="1">{"fdsup://directions/FAT Viewer?action=UPDATE&amp;creator=factset&amp;DYN_ARGS=TRUE&amp;DOC_NAME=FAT:FQL_AUDITING_CLIENT_TEMPLATE.FAT&amp;display_string=Audit&amp;VAR:KEY=OLELMDITAL&amp;VAR:QUERY=RkZfTkVUX0lOQyhBTk4sLTIsLCxSUCk=&amp;WINDOW=FIRST_POPUP&amp;HEIGHT=450&amp;WIDTH=450&amp;START_MAXIMI","ZED=FALSE&amp;VAR:CALENDAR=FIVEDAY&amp;VAR:SYMBOL=B0N3K5&amp;VAR:INDEX=0"}</definedName>
    <definedName name="_76__FDSAUDITLINK__" localSheetId="11" hidden="1">{"fdsup://directions/FAT Viewer?action=UPDATE&amp;creator=factset&amp;DYN_ARGS=TRUE&amp;DOC_NAME=FAT:FQL_AUDITING_CLIENT_TEMPLATE.FAT&amp;display_string=Audit&amp;VAR:KEY=EFWRSNSFYF&amp;VAR:QUERY=RkZfRUJJVChBTk4sLTEsLCxSUCk=&amp;WINDOW=FIRST_POPUP&amp;HEIGHT=450&amp;WIDTH=450&amp;START_MAXIMIZED=","FALSE&amp;VAR:CALENDAR=FIVEDAY&amp;VAR:SYMBOL=B0WFZ2&amp;VAR:INDEX=0"}</definedName>
    <definedName name="_76__FDSAUDITLINK__" localSheetId="3" hidden="1">{"fdsup://directions/FAT Viewer?action=UPDATE&amp;creator=factset&amp;DYN_ARGS=TRUE&amp;DOC_NAME=FAT:FQL_AUDITING_CLIENT_TEMPLATE.FAT&amp;display_string=Audit&amp;VAR:KEY=EFWRSNSFYF&amp;VAR:QUERY=RkZfRUJJVChBTk4sLTEsLCxSUCk=&amp;WINDOW=FIRST_POPUP&amp;HEIGHT=450&amp;WIDTH=450&amp;START_MAXIMIZED=","FALSE&amp;VAR:CALENDAR=FIVEDAY&amp;VAR:SYMBOL=B0WFZ2&amp;VAR:INDEX=0"}</definedName>
    <definedName name="_76__FDSAUDITLINK__" hidden="1">{"fdsup://directions/FAT Viewer?action=UPDATE&amp;creator=factset&amp;DYN_ARGS=TRUE&amp;DOC_NAME=FAT:FQL_AUDITING_CLIENT_TEMPLATE.FAT&amp;display_string=Audit&amp;VAR:KEY=EFWRSNSFYF&amp;VAR:QUERY=RkZfRUJJVChBTk4sLTEsLCxSUCk=&amp;WINDOW=FIRST_POPUP&amp;HEIGHT=450&amp;WIDTH=450&amp;START_MAXIMIZED=","FALSE&amp;VAR:CALENDAR=FIVEDAY&amp;VAR:SYMBOL=B0WFZ2&amp;VAR:INDEX=0"}</definedName>
    <definedName name="_760__FDSAUDITLINK__" localSheetId="11" hidden="1">{"fdsup://directions/FAT Viewer?action=UPDATE&amp;creator=factset&amp;DYN_ARGS=TRUE&amp;DOC_NAME=FAT:FQL_AUDITING_CLIENT_TEMPLATE.FAT&amp;display_string=Audit&amp;VAR:KEY=YNYNQLCDQX&amp;VAR:QUERY=RkZfRUJJVChBTk4sLTIsLCxSUCk=&amp;WINDOW=FIRST_POPUP&amp;HEIGHT=450&amp;WIDTH=450&amp;START_MAXIMIZED=","FALSE&amp;VAR:CALENDAR=FIVEDAY&amp;VAR:SYMBOL=B0N3K5&amp;VAR:INDEX=0"}</definedName>
    <definedName name="_760__FDSAUDITLINK__" localSheetId="3" hidden="1">{"fdsup://directions/FAT Viewer?action=UPDATE&amp;creator=factset&amp;DYN_ARGS=TRUE&amp;DOC_NAME=FAT:FQL_AUDITING_CLIENT_TEMPLATE.FAT&amp;display_string=Audit&amp;VAR:KEY=YNYNQLCDQX&amp;VAR:QUERY=RkZfRUJJVChBTk4sLTIsLCxSUCk=&amp;WINDOW=FIRST_POPUP&amp;HEIGHT=450&amp;WIDTH=450&amp;START_MAXIMIZED=","FALSE&amp;VAR:CALENDAR=FIVEDAY&amp;VAR:SYMBOL=B0N3K5&amp;VAR:INDEX=0"}</definedName>
    <definedName name="_760__FDSAUDITLINK__" hidden="1">{"fdsup://directions/FAT Viewer?action=UPDATE&amp;creator=factset&amp;DYN_ARGS=TRUE&amp;DOC_NAME=FAT:FQL_AUDITING_CLIENT_TEMPLATE.FAT&amp;display_string=Audit&amp;VAR:KEY=YNYNQLCDQX&amp;VAR:QUERY=RkZfRUJJVChBTk4sLTIsLCxSUCk=&amp;WINDOW=FIRST_POPUP&amp;HEIGHT=450&amp;WIDTH=450&amp;START_MAXIMIZED=","FALSE&amp;VAR:CALENDAR=FIVEDAY&amp;VAR:SYMBOL=B0N3K5&amp;VAR:INDEX=0"}</definedName>
    <definedName name="_761__FDSAUDITLINK__" localSheetId="11" hidden="1">{"fdsup://directions/FAT Viewer?action=UPDATE&amp;creator=factset&amp;DYN_ARGS=TRUE&amp;DOC_NAME=FAT:FQL_AUDITING_CLIENT_TEMPLATE.FAT&amp;display_string=Audit&amp;VAR:KEY=AVKRMJKNYT&amp;VAR:QUERY=RkZfRUJJVERBKEFOTiwtMiwsLFJQKQ==&amp;WINDOW=FIRST_POPUP&amp;HEIGHT=450&amp;WIDTH=450&amp;START_MAXIMI","ZED=FALSE&amp;VAR:CALENDAR=FIVEDAY&amp;VAR:SYMBOL=B0N3K5&amp;VAR:INDEX=0"}</definedName>
    <definedName name="_761__FDSAUDITLINK__" localSheetId="3" hidden="1">{"fdsup://directions/FAT Viewer?action=UPDATE&amp;creator=factset&amp;DYN_ARGS=TRUE&amp;DOC_NAME=FAT:FQL_AUDITING_CLIENT_TEMPLATE.FAT&amp;display_string=Audit&amp;VAR:KEY=AVKRMJKNYT&amp;VAR:QUERY=RkZfRUJJVERBKEFOTiwtMiwsLFJQKQ==&amp;WINDOW=FIRST_POPUP&amp;HEIGHT=450&amp;WIDTH=450&amp;START_MAXIMI","ZED=FALSE&amp;VAR:CALENDAR=FIVEDAY&amp;VAR:SYMBOL=B0N3K5&amp;VAR:INDEX=0"}</definedName>
    <definedName name="_761__FDSAUDITLINK__" hidden="1">{"fdsup://directions/FAT Viewer?action=UPDATE&amp;creator=factset&amp;DYN_ARGS=TRUE&amp;DOC_NAME=FAT:FQL_AUDITING_CLIENT_TEMPLATE.FAT&amp;display_string=Audit&amp;VAR:KEY=AVKRMJKNYT&amp;VAR:QUERY=RkZfRUJJVERBKEFOTiwtMiwsLFJQKQ==&amp;WINDOW=FIRST_POPUP&amp;HEIGHT=450&amp;WIDTH=450&amp;START_MAXIMI","ZED=FALSE&amp;VAR:CALENDAR=FIVEDAY&amp;VAR:SYMBOL=B0N3K5&amp;VAR:INDEX=0"}</definedName>
    <definedName name="_762__FDSAUDITLINK__" localSheetId="11" hidden="1">{"fdsup://directions/FAT Viewer?action=UPDATE&amp;creator=factset&amp;DYN_ARGS=TRUE&amp;DOC_NAME=FAT:FQL_AUDITING_CLIENT_TEMPLATE.FAT&amp;display_string=Audit&amp;VAR:KEY=ONYTQXMLKH&amp;VAR:QUERY=RkZfQ0FQRVgoQU5OLDAsLCxSUCk=&amp;WINDOW=FIRST_POPUP&amp;HEIGHT=450&amp;WIDTH=450&amp;START_MAXIMIZED=","FALSE&amp;VAR:CALENDAR=FIVEDAY&amp;VAR:SYMBOL=B0WM2V&amp;VAR:INDEX=0"}</definedName>
    <definedName name="_762__FDSAUDITLINK__" localSheetId="3" hidden="1">{"fdsup://directions/FAT Viewer?action=UPDATE&amp;creator=factset&amp;DYN_ARGS=TRUE&amp;DOC_NAME=FAT:FQL_AUDITING_CLIENT_TEMPLATE.FAT&amp;display_string=Audit&amp;VAR:KEY=ONYTQXMLKH&amp;VAR:QUERY=RkZfQ0FQRVgoQU5OLDAsLCxSUCk=&amp;WINDOW=FIRST_POPUP&amp;HEIGHT=450&amp;WIDTH=450&amp;START_MAXIMIZED=","FALSE&amp;VAR:CALENDAR=FIVEDAY&amp;VAR:SYMBOL=B0WM2V&amp;VAR:INDEX=0"}</definedName>
    <definedName name="_762__FDSAUDITLINK__" hidden="1">{"fdsup://directions/FAT Viewer?action=UPDATE&amp;creator=factset&amp;DYN_ARGS=TRUE&amp;DOC_NAME=FAT:FQL_AUDITING_CLIENT_TEMPLATE.FAT&amp;display_string=Audit&amp;VAR:KEY=ONYTQXMLKH&amp;VAR:QUERY=RkZfQ0FQRVgoQU5OLDAsLCxSUCk=&amp;WINDOW=FIRST_POPUP&amp;HEIGHT=450&amp;WIDTH=450&amp;START_MAXIMIZED=","FALSE&amp;VAR:CALENDAR=FIVEDAY&amp;VAR:SYMBOL=B0WM2V&amp;VAR:INDEX=0"}</definedName>
    <definedName name="_763__FDSAUDITLINK__" localSheetId="11" hidden="1">{"fdsup://directions/FAT Viewer?action=UPDATE&amp;creator=factset&amp;DYN_ARGS=TRUE&amp;DOC_NAME=FAT:FQL_AUDITING_CLIENT_TEMPLATE.FAT&amp;display_string=Audit&amp;VAR:KEY=QZMBQRIZYB&amp;VAR:QUERY=RkZfQ0FQRVgoQU5OLC0xLCwsUlAp&amp;WINDOW=FIRST_POPUP&amp;HEIGHT=450&amp;WIDTH=450&amp;START_MAXIMIZED=","FALSE&amp;VAR:CALENDAR=FIVEDAY&amp;VAR:SYMBOL=B0WM2V&amp;VAR:INDEX=0"}</definedName>
    <definedName name="_763__FDSAUDITLINK__" localSheetId="3" hidden="1">{"fdsup://directions/FAT Viewer?action=UPDATE&amp;creator=factset&amp;DYN_ARGS=TRUE&amp;DOC_NAME=FAT:FQL_AUDITING_CLIENT_TEMPLATE.FAT&amp;display_string=Audit&amp;VAR:KEY=QZMBQRIZYB&amp;VAR:QUERY=RkZfQ0FQRVgoQU5OLC0xLCwsUlAp&amp;WINDOW=FIRST_POPUP&amp;HEIGHT=450&amp;WIDTH=450&amp;START_MAXIMIZED=","FALSE&amp;VAR:CALENDAR=FIVEDAY&amp;VAR:SYMBOL=B0WM2V&amp;VAR:INDEX=0"}</definedName>
    <definedName name="_763__FDSAUDITLINK__" hidden="1">{"fdsup://directions/FAT Viewer?action=UPDATE&amp;creator=factset&amp;DYN_ARGS=TRUE&amp;DOC_NAME=FAT:FQL_AUDITING_CLIENT_TEMPLATE.FAT&amp;display_string=Audit&amp;VAR:KEY=QZMBQRIZYB&amp;VAR:QUERY=RkZfQ0FQRVgoQU5OLC0xLCwsUlAp&amp;WINDOW=FIRST_POPUP&amp;HEIGHT=450&amp;WIDTH=450&amp;START_MAXIMIZED=","FALSE&amp;VAR:CALENDAR=FIVEDAY&amp;VAR:SYMBOL=B0WM2V&amp;VAR:INDEX=0"}</definedName>
    <definedName name="_764__FDSAUDITLINK__" localSheetId="11" hidden="1">{"fdsup://directions/FAT Viewer?action=UPDATE&amp;creator=factset&amp;DYN_ARGS=TRUE&amp;DOC_NAME=FAT:FQL_AUDITING_CLIENT_TEMPLATE.FAT&amp;display_string=Audit&amp;VAR:KEY=AVALIXSZCX&amp;VAR:QUERY=RkZfQ0FQRVgoQU5OLC0yLCwsUlAp&amp;WINDOW=FIRST_POPUP&amp;HEIGHT=450&amp;WIDTH=450&amp;START_MAXIMIZED=","FALSE&amp;VAR:CALENDAR=FIVEDAY&amp;VAR:SYMBOL=B0WM2V&amp;VAR:INDEX=0"}</definedName>
    <definedName name="_764__FDSAUDITLINK__" localSheetId="3" hidden="1">{"fdsup://directions/FAT Viewer?action=UPDATE&amp;creator=factset&amp;DYN_ARGS=TRUE&amp;DOC_NAME=FAT:FQL_AUDITING_CLIENT_TEMPLATE.FAT&amp;display_string=Audit&amp;VAR:KEY=AVALIXSZCX&amp;VAR:QUERY=RkZfQ0FQRVgoQU5OLC0yLCwsUlAp&amp;WINDOW=FIRST_POPUP&amp;HEIGHT=450&amp;WIDTH=450&amp;START_MAXIMIZED=","FALSE&amp;VAR:CALENDAR=FIVEDAY&amp;VAR:SYMBOL=B0WM2V&amp;VAR:INDEX=0"}</definedName>
    <definedName name="_764__FDSAUDITLINK__" hidden="1">{"fdsup://directions/FAT Viewer?action=UPDATE&amp;creator=factset&amp;DYN_ARGS=TRUE&amp;DOC_NAME=FAT:FQL_AUDITING_CLIENT_TEMPLATE.FAT&amp;display_string=Audit&amp;VAR:KEY=AVALIXSZCX&amp;VAR:QUERY=RkZfQ0FQRVgoQU5OLC0yLCwsUlAp&amp;WINDOW=FIRST_POPUP&amp;HEIGHT=450&amp;WIDTH=450&amp;START_MAXIMIZED=","FALSE&amp;VAR:CALENDAR=FIVEDAY&amp;VAR:SYMBOL=B0WM2V&amp;VAR:INDEX=0"}</definedName>
    <definedName name="_765__FDSAUDITLINK__" localSheetId="11" hidden="1">{"fdsup://directions/FAT Viewer?action=UPDATE&amp;creator=factset&amp;DYN_ARGS=TRUE&amp;DOC_NAME=FAT:FQL_AUDITING_CLIENT_TEMPLATE.FAT&amp;display_string=Audit&amp;VAR:KEY=YVSVGXSFYZ&amp;VAR:QUERY=RkZfTkVUX0lOQyhBTk4sLTEsLCxSUCk=&amp;WINDOW=FIRST_POPUP&amp;HEIGHT=450&amp;WIDTH=450&amp;START_MAXIMI","ZED=FALSE&amp;VAR:CALENDAR=FIVEDAY&amp;VAR:SYMBOL=B0WM2V&amp;VAR:INDEX=0"}</definedName>
    <definedName name="_765__FDSAUDITLINK__" localSheetId="3" hidden="1">{"fdsup://directions/FAT Viewer?action=UPDATE&amp;creator=factset&amp;DYN_ARGS=TRUE&amp;DOC_NAME=FAT:FQL_AUDITING_CLIENT_TEMPLATE.FAT&amp;display_string=Audit&amp;VAR:KEY=YVSVGXSFYZ&amp;VAR:QUERY=RkZfTkVUX0lOQyhBTk4sLTEsLCxSUCk=&amp;WINDOW=FIRST_POPUP&amp;HEIGHT=450&amp;WIDTH=450&amp;START_MAXIMI","ZED=FALSE&amp;VAR:CALENDAR=FIVEDAY&amp;VAR:SYMBOL=B0WM2V&amp;VAR:INDEX=0"}</definedName>
    <definedName name="_765__FDSAUDITLINK__" hidden="1">{"fdsup://directions/FAT Viewer?action=UPDATE&amp;creator=factset&amp;DYN_ARGS=TRUE&amp;DOC_NAME=FAT:FQL_AUDITING_CLIENT_TEMPLATE.FAT&amp;display_string=Audit&amp;VAR:KEY=YVSVGXSFYZ&amp;VAR:QUERY=RkZfTkVUX0lOQyhBTk4sLTEsLCxSUCk=&amp;WINDOW=FIRST_POPUP&amp;HEIGHT=450&amp;WIDTH=450&amp;START_MAXIMI","ZED=FALSE&amp;VAR:CALENDAR=FIVEDAY&amp;VAR:SYMBOL=B0WM2V&amp;VAR:INDEX=0"}</definedName>
    <definedName name="_766__FDSAUDITLINK__" localSheetId="11" hidden="1">{"fdsup://directions/FAT Viewer?action=UPDATE&amp;creator=factset&amp;DYN_ARGS=TRUE&amp;DOC_NAME=FAT:FQL_AUDITING_CLIENT_TEMPLATE.FAT&amp;display_string=Audit&amp;VAR:KEY=CHYZYLMXCP&amp;VAR:QUERY=RkZfTkVUX0lOQyhBTk4sLTIsLCxSUCk=&amp;WINDOW=FIRST_POPUP&amp;HEIGHT=450&amp;WIDTH=450&amp;START_MAXIMI","ZED=FALSE&amp;VAR:CALENDAR=FIVEDAY&amp;VAR:SYMBOL=B0WM2V&amp;VAR:INDEX=0"}</definedName>
    <definedName name="_766__FDSAUDITLINK__" localSheetId="3" hidden="1">{"fdsup://directions/FAT Viewer?action=UPDATE&amp;creator=factset&amp;DYN_ARGS=TRUE&amp;DOC_NAME=FAT:FQL_AUDITING_CLIENT_TEMPLATE.FAT&amp;display_string=Audit&amp;VAR:KEY=CHYZYLMXCP&amp;VAR:QUERY=RkZfTkVUX0lOQyhBTk4sLTIsLCxSUCk=&amp;WINDOW=FIRST_POPUP&amp;HEIGHT=450&amp;WIDTH=450&amp;START_MAXIMI","ZED=FALSE&amp;VAR:CALENDAR=FIVEDAY&amp;VAR:SYMBOL=B0WM2V&amp;VAR:INDEX=0"}</definedName>
    <definedName name="_766__FDSAUDITLINK__" hidden="1">{"fdsup://directions/FAT Viewer?action=UPDATE&amp;creator=factset&amp;DYN_ARGS=TRUE&amp;DOC_NAME=FAT:FQL_AUDITING_CLIENT_TEMPLATE.FAT&amp;display_string=Audit&amp;VAR:KEY=CHYZYLMXCP&amp;VAR:QUERY=RkZfTkVUX0lOQyhBTk4sLTIsLCxSUCk=&amp;WINDOW=FIRST_POPUP&amp;HEIGHT=450&amp;WIDTH=450&amp;START_MAXIMI","ZED=FALSE&amp;VAR:CALENDAR=FIVEDAY&amp;VAR:SYMBOL=B0WM2V&amp;VAR:INDEX=0"}</definedName>
    <definedName name="_767__FDSAUDITLINK__" localSheetId="11" hidden="1">{"fdsup://directions/FAT Viewer?action=UPDATE&amp;creator=factset&amp;DYN_ARGS=TRUE&amp;DOC_NAME=FAT:FQL_AUDITING_CLIENT_TEMPLATE.FAT&amp;display_string=Audit&amp;VAR:KEY=QPANIZORYR&amp;VAR:QUERY=RkZfRUJJVChBTk4sLTEsLCxSUCk=&amp;WINDOW=FIRST_POPUP&amp;HEIGHT=450&amp;WIDTH=450&amp;START_MAXIMIZED=","FALSE&amp;VAR:CALENDAR=FIVEDAY&amp;VAR:SYMBOL=B0WM2V&amp;VAR:INDEX=0"}</definedName>
    <definedName name="_767__FDSAUDITLINK__" localSheetId="3" hidden="1">{"fdsup://directions/FAT Viewer?action=UPDATE&amp;creator=factset&amp;DYN_ARGS=TRUE&amp;DOC_NAME=FAT:FQL_AUDITING_CLIENT_TEMPLATE.FAT&amp;display_string=Audit&amp;VAR:KEY=QPANIZORYR&amp;VAR:QUERY=RkZfRUJJVChBTk4sLTEsLCxSUCk=&amp;WINDOW=FIRST_POPUP&amp;HEIGHT=450&amp;WIDTH=450&amp;START_MAXIMIZED=","FALSE&amp;VAR:CALENDAR=FIVEDAY&amp;VAR:SYMBOL=B0WM2V&amp;VAR:INDEX=0"}</definedName>
    <definedName name="_767__FDSAUDITLINK__" hidden="1">{"fdsup://directions/FAT Viewer?action=UPDATE&amp;creator=factset&amp;DYN_ARGS=TRUE&amp;DOC_NAME=FAT:FQL_AUDITING_CLIENT_TEMPLATE.FAT&amp;display_string=Audit&amp;VAR:KEY=QPANIZORYR&amp;VAR:QUERY=RkZfRUJJVChBTk4sLTEsLCxSUCk=&amp;WINDOW=FIRST_POPUP&amp;HEIGHT=450&amp;WIDTH=450&amp;START_MAXIMIZED=","FALSE&amp;VAR:CALENDAR=FIVEDAY&amp;VAR:SYMBOL=B0WM2V&amp;VAR:INDEX=0"}</definedName>
    <definedName name="_768__FDSAUDITLINK__" localSheetId="11" hidden="1">{"fdsup://directions/FAT Viewer?action=UPDATE&amp;creator=factset&amp;DYN_ARGS=TRUE&amp;DOC_NAME=FAT:FQL_AUDITING_CLIENT_TEMPLATE.FAT&amp;display_string=Audit&amp;VAR:KEY=IREVYDMNAJ&amp;VAR:QUERY=RkZfRUJJVChBTk4sLTIsLCxSUCk=&amp;WINDOW=FIRST_POPUP&amp;HEIGHT=450&amp;WIDTH=450&amp;START_MAXIMIZED=","FALSE&amp;VAR:CALENDAR=FIVEDAY&amp;VAR:SYMBOL=B0WM2V&amp;VAR:INDEX=0"}</definedName>
    <definedName name="_768__FDSAUDITLINK__" localSheetId="3" hidden="1">{"fdsup://directions/FAT Viewer?action=UPDATE&amp;creator=factset&amp;DYN_ARGS=TRUE&amp;DOC_NAME=FAT:FQL_AUDITING_CLIENT_TEMPLATE.FAT&amp;display_string=Audit&amp;VAR:KEY=IREVYDMNAJ&amp;VAR:QUERY=RkZfRUJJVChBTk4sLTIsLCxSUCk=&amp;WINDOW=FIRST_POPUP&amp;HEIGHT=450&amp;WIDTH=450&amp;START_MAXIMIZED=","FALSE&amp;VAR:CALENDAR=FIVEDAY&amp;VAR:SYMBOL=B0WM2V&amp;VAR:INDEX=0"}</definedName>
    <definedName name="_768__FDSAUDITLINK__" hidden="1">{"fdsup://directions/FAT Viewer?action=UPDATE&amp;creator=factset&amp;DYN_ARGS=TRUE&amp;DOC_NAME=FAT:FQL_AUDITING_CLIENT_TEMPLATE.FAT&amp;display_string=Audit&amp;VAR:KEY=IREVYDMNAJ&amp;VAR:QUERY=RkZfRUJJVChBTk4sLTIsLCxSUCk=&amp;WINDOW=FIRST_POPUP&amp;HEIGHT=450&amp;WIDTH=450&amp;START_MAXIMIZED=","FALSE&amp;VAR:CALENDAR=FIVEDAY&amp;VAR:SYMBOL=B0WM2V&amp;VAR:INDEX=0"}</definedName>
    <definedName name="_769__FDSAUDITLINK__" localSheetId="11" hidden="1">{"fdsup://directions/FAT Viewer?action=UPDATE&amp;creator=factset&amp;DYN_ARGS=TRUE&amp;DOC_NAME=FAT:FQL_AUDITING_CLIENT_TEMPLATE.FAT&amp;display_string=Audit&amp;VAR:KEY=SFQPUBQZKN&amp;VAR:QUERY=RkZfRUJJVERBKEFOTiwtMSwsLFJQKQ==&amp;WINDOW=FIRST_POPUP&amp;HEIGHT=450&amp;WIDTH=450&amp;START_MAXIMI","ZED=FALSE&amp;VAR:CALENDAR=FIVEDAY&amp;VAR:SYMBOL=B0WM2V&amp;VAR:INDEX=0"}</definedName>
    <definedName name="_769__FDSAUDITLINK__" localSheetId="3" hidden="1">{"fdsup://directions/FAT Viewer?action=UPDATE&amp;creator=factset&amp;DYN_ARGS=TRUE&amp;DOC_NAME=FAT:FQL_AUDITING_CLIENT_TEMPLATE.FAT&amp;display_string=Audit&amp;VAR:KEY=SFQPUBQZKN&amp;VAR:QUERY=RkZfRUJJVERBKEFOTiwtMSwsLFJQKQ==&amp;WINDOW=FIRST_POPUP&amp;HEIGHT=450&amp;WIDTH=450&amp;START_MAXIMI","ZED=FALSE&amp;VAR:CALENDAR=FIVEDAY&amp;VAR:SYMBOL=B0WM2V&amp;VAR:INDEX=0"}</definedName>
    <definedName name="_769__FDSAUDITLINK__" hidden="1">{"fdsup://directions/FAT Viewer?action=UPDATE&amp;creator=factset&amp;DYN_ARGS=TRUE&amp;DOC_NAME=FAT:FQL_AUDITING_CLIENT_TEMPLATE.FAT&amp;display_string=Audit&amp;VAR:KEY=SFQPUBQZKN&amp;VAR:QUERY=RkZfRUJJVERBKEFOTiwtMSwsLFJQKQ==&amp;WINDOW=FIRST_POPUP&amp;HEIGHT=450&amp;WIDTH=450&amp;START_MAXIMI","ZED=FALSE&amp;VAR:CALENDAR=FIVEDAY&amp;VAR:SYMBOL=B0WM2V&amp;VAR:INDEX=0"}</definedName>
    <definedName name="_77__FDSAUDITLINK__" localSheetId="11" hidden="1">{"fdsup://directions/FAT Viewer?action=UPDATE&amp;creator=factset&amp;DYN_ARGS=TRUE&amp;DOC_NAME=FAT:FQL_AUDITING_CLIENT_TEMPLATE.FAT&amp;display_string=Audit&amp;VAR:KEY=TWHIPADIVW&amp;VAR:QUERY=RkZfRUJJVChBTk4sLTIsLCxSUCk=&amp;WINDOW=FIRST_POPUP&amp;HEIGHT=450&amp;WIDTH=450&amp;START_MAXIMIZED=","FALSE&amp;VAR:CALENDAR=FIVEDAY&amp;VAR:SYMBOL=B0WFZ2&amp;VAR:INDEX=0"}</definedName>
    <definedName name="_77__FDSAUDITLINK__" localSheetId="3" hidden="1">{"fdsup://directions/FAT Viewer?action=UPDATE&amp;creator=factset&amp;DYN_ARGS=TRUE&amp;DOC_NAME=FAT:FQL_AUDITING_CLIENT_TEMPLATE.FAT&amp;display_string=Audit&amp;VAR:KEY=TWHIPADIVW&amp;VAR:QUERY=RkZfRUJJVChBTk4sLTIsLCxSUCk=&amp;WINDOW=FIRST_POPUP&amp;HEIGHT=450&amp;WIDTH=450&amp;START_MAXIMIZED=","FALSE&amp;VAR:CALENDAR=FIVEDAY&amp;VAR:SYMBOL=B0WFZ2&amp;VAR:INDEX=0"}</definedName>
    <definedName name="_77__FDSAUDITLINK__" hidden="1">{"fdsup://directions/FAT Viewer?action=UPDATE&amp;creator=factset&amp;DYN_ARGS=TRUE&amp;DOC_NAME=FAT:FQL_AUDITING_CLIENT_TEMPLATE.FAT&amp;display_string=Audit&amp;VAR:KEY=TWHIPADIVW&amp;VAR:QUERY=RkZfRUJJVChBTk4sLTIsLCxSUCk=&amp;WINDOW=FIRST_POPUP&amp;HEIGHT=450&amp;WIDTH=450&amp;START_MAXIMIZED=","FALSE&amp;VAR:CALENDAR=FIVEDAY&amp;VAR:SYMBOL=B0WFZ2&amp;VAR:INDEX=0"}</definedName>
    <definedName name="_770__FDSAUDITLINK__" localSheetId="11" hidden="1">{"fdsup://directions/FAT Viewer?action=UPDATE&amp;creator=factset&amp;DYN_ARGS=TRUE&amp;DOC_NAME=FAT:FQL_AUDITING_CLIENT_TEMPLATE.FAT&amp;display_string=Audit&amp;VAR:KEY=UBYNSTCZEJ&amp;VAR:QUERY=RkZfRUJJVERBKEFOTiwtMiwsLFJQKQ==&amp;WINDOW=FIRST_POPUP&amp;HEIGHT=450&amp;WIDTH=450&amp;START_MAXIMI","ZED=FALSE&amp;VAR:CALENDAR=FIVEDAY&amp;VAR:SYMBOL=B0WM2V&amp;VAR:INDEX=0"}</definedName>
    <definedName name="_770__FDSAUDITLINK__" localSheetId="3" hidden="1">{"fdsup://directions/FAT Viewer?action=UPDATE&amp;creator=factset&amp;DYN_ARGS=TRUE&amp;DOC_NAME=FAT:FQL_AUDITING_CLIENT_TEMPLATE.FAT&amp;display_string=Audit&amp;VAR:KEY=UBYNSTCZEJ&amp;VAR:QUERY=RkZfRUJJVERBKEFOTiwtMiwsLFJQKQ==&amp;WINDOW=FIRST_POPUP&amp;HEIGHT=450&amp;WIDTH=450&amp;START_MAXIMI","ZED=FALSE&amp;VAR:CALENDAR=FIVEDAY&amp;VAR:SYMBOL=B0WM2V&amp;VAR:INDEX=0"}</definedName>
    <definedName name="_770__FDSAUDITLINK__" hidden="1">{"fdsup://directions/FAT Viewer?action=UPDATE&amp;creator=factset&amp;DYN_ARGS=TRUE&amp;DOC_NAME=FAT:FQL_AUDITING_CLIENT_TEMPLATE.FAT&amp;display_string=Audit&amp;VAR:KEY=UBYNSTCZEJ&amp;VAR:QUERY=RkZfRUJJVERBKEFOTiwtMiwsLFJQKQ==&amp;WINDOW=FIRST_POPUP&amp;HEIGHT=450&amp;WIDTH=450&amp;START_MAXIMI","ZED=FALSE&amp;VAR:CALENDAR=FIVEDAY&amp;VAR:SYMBOL=B0WM2V&amp;VAR:INDEX=0"}</definedName>
    <definedName name="_771__FDSAUDITLINK__" localSheetId="11" hidden="1">{"fdsup://Directions/FactSet Auditing Viewer?action=AUDIT_VALUE&amp;DB=129&amp;ID1=B17ZL5&amp;VALUEID=01001&amp;SDATE=2008&amp;PERIODTYPE=ANN_STD&amp;window=popup_no_bar&amp;width=385&amp;height=120&amp;START_MAXIMIZED=FALSE&amp;creator=factset&amp;display_string=Audit"}</definedName>
    <definedName name="_771__FDSAUDITLINK__" localSheetId="3" hidden="1">{"fdsup://Directions/FactSet Auditing Viewer?action=AUDIT_VALUE&amp;DB=129&amp;ID1=B17ZL5&amp;VALUEID=01001&amp;SDATE=2008&amp;PERIODTYPE=ANN_STD&amp;window=popup_no_bar&amp;width=385&amp;height=120&amp;START_MAXIMIZED=FALSE&amp;creator=factset&amp;display_string=Audit"}</definedName>
    <definedName name="_771__FDSAUDITLINK__" hidden="1">{"fdsup://Directions/FactSet Auditing Viewer?action=AUDIT_VALUE&amp;DB=129&amp;ID1=B17ZL5&amp;VALUEID=01001&amp;SDATE=2008&amp;PERIODTYPE=ANN_STD&amp;window=popup_no_bar&amp;width=385&amp;height=120&amp;START_MAXIMIZED=FALSE&amp;creator=factset&amp;display_string=Audit"}</definedName>
    <definedName name="_772__FDSAUDITLINK__" localSheetId="11" hidden="1">{"fdsup://Directions/FactSet Auditing Viewer?action=AUDIT_VALUE&amp;DB=129&amp;ID1=B1978V&amp;VALUEID=01001&amp;SDATE=2008&amp;PERIODTYPE=ANN_STD&amp;window=popup_no_bar&amp;width=385&amp;height=120&amp;START_MAXIMIZED=FALSE&amp;creator=factset&amp;display_string=Audit"}</definedName>
    <definedName name="_772__FDSAUDITLINK__" localSheetId="3" hidden="1">{"fdsup://Directions/FactSet Auditing Viewer?action=AUDIT_VALUE&amp;DB=129&amp;ID1=B1978V&amp;VALUEID=01001&amp;SDATE=2008&amp;PERIODTYPE=ANN_STD&amp;window=popup_no_bar&amp;width=385&amp;height=120&amp;START_MAXIMIZED=FALSE&amp;creator=factset&amp;display_string=Audit"}</definedName>
    <definedName name="_772__FDSAUDITLINK__" hidden="1">{"fdsup://Directions/FactSet Auditing Viewer?action=AUDIT_VALUE&amp;DB=129&amp;ID1=B1978V&amp;VALUEID=01001&amp;SDATE=2008&amp;PERIODTYPE=ANN_STD&amp;window=popup_no_bar&amp;width=385&amp;height=120&amp;START_MAXIMIZED=FALSE&amp;creator=factset&amp;display_string=Audit"}</definedName>
    <definedName name="_773__FDSAUDITLINK__" localSheetId="11" hidden="1">{"fdsup://Directions/FactSet Auditing Viewer?action=AUDIT_VALUE&amp;DB=129&amp;ID1=B1978V&amp;VALUEID=01001&amp;SDATE=2009&amp;PERIODTYPE=ANN_STD&amp;window=popup_no_bar&amp;width=385&amp;height=120&amp;START_MAXIMIZED=FALSE&amp;creator=factset&amp;display_string=Audit"}</definedName>
    <definedName name="_773__FDSAUDITLINK__" localSheetId="3" hidden="1">{"fdsup://Directions/FactSet Auditing Viewer?action=AUDIT_VALUE&amp;DB=129&amp;ID1=B1978V&amp;VALUEID=01001&amp;SDATE=2009&amp;PERIODTYPE=ANN_STD&amp;window=popup_no_bar&amp;width=385&amp;height=120&amp;START_MAXIMIZED=FALSE&amp;creator=factset&amp;display_string=Audit"}</definedName>
    <definedName name="_773__FDSAUDITLINK__" hidden="1">{"fdsup://Directions/FactSet Auditing Viewer?action=AUDIT_VALUE&amp;DB=129&amp;ID1=B1978V&amp;VALUEID=01001&amp;SDATE=2009&amp;PERIODTYPE=ANN_STD&amp;window=popup_no_bar&amp;width=385&amp;height=120&amp;START_MAXIMIZED=FALSE&amp;creator=factset&amp;display_string=Audit"}</definedName>
    <definedName name="_774__FDSAUDITLINK__" localSheetId="11" hidden="1">{"fdsup://directions/FAT Viewer?action=UPDATE&amp;creator=factset&amp;DYN_ARGS=TRUE&amp;DOC_NAME=FAT:FQL_AUDITING_CLIENT_TEMPLATE.FAT&amp;display_string=Audit&amp;VAR:KEY=QLCLCLGLIT&amp;VAR:QUERY=RkZfRUJJVERBKEFOTiwtMiwsLFJQKQ==&amp;WINDOW=FIRST_POPUP&amp;HEIGHT=450&amp;WIDTH=450&amp;START_MAXIMI","ZED=FALSE&amp;VAR:CALENDAR=FIVEDAY&amp;VAR:SYMBOL=B1978V&amp;VAR:INDEX=0"}</definedName>
    <definedName name="_774__FDSAUDITLINK__" localSheetId="3" hidden="1">{"fdsup://directions/FAT Viewer?action=UPDATE&amp;creator=factset&amp;DYN_ARGS=TRUE&amp;DOC_NAME=FAT:FQL_AUDITING_CLIENT_TEMPLATE.FAT&amp;display_string=Audit&amp;VAR:KEY=QLCLCLGLIT&amp;VAR:QUERY=RkZfRUJJVERBKEFOTiwtMiwsLFJQKQ==&amp;WINDOW=FIRST_POPUP&amp;HEIGHT=450&amp;WIDTH=450&amp;START_MAXIMI","ZED=FALSE&amp;VAR:CALENDAR=FIVEDAY&amp;VAR:SYMBOL=B1978V&amp;VAR:INDEX=0"}</definedName>
    <definedName name="_774__FDSAUDITLINK__" hidden="1">{"fdsup://directions/FAT Viewer?action=UPDATE&amp;creator=factset&amp;DYN_ARGS=TRUE&amp;DOC_NAME=FAT:FQL_AUDITING_CLIENT_TEMPLATE.FAT&amp;display_string=Audit&amp;VAR:KEY=QLCLCLGLIT&amp;VAR:QUERY=RkZfRUJJVERBKEFOTiwtMiwsLFJQKQ==&amp;WINDOW=FIRST_POPUP&amp;HEIGHT=450&amp;WIDTH=450&amp;START_MAXIMI","ZED=FALSE&amp;VAR:CALENDAR=FIVEDAY&amp;VAR:SYMBOL=B1978V&amp;VAR:INDEX=0"}</definedName>
    <definedName name="_775__FDSAUDITLINK__" localSheetId="11" hidden="1">{"fdsup://directions/FAT Viewer?action=UPDATE&amp;creator=factset&amp;DYN_ARGS=TRUE&amp;DOC_NAME=FAT:FQL_AUDITING_CLIENT_TEMPLATE.FAT&amp;display_string=Audit&amp;VAR:KEY=WDQBKLYTUR&amp;VAR:QUERY=RkZfRUJJVERBKEFOTiwtMSwsLFJQKQ==&amp;WINDOW=FIRST_POPUP&amp;HEIGHT=450&amp;WIDTH=450&amp;START_MAXIMI","ZED=FALSE&amp;VAR:CALENDAR=FIVEDAY&amp;VAR:SYMBOL=B1978V&amp;VAR:INDEX=0"}</definedName>
    <definedName name="_775__FDSAUDITLINK__" localSheetId="3" hidden="1">{"fdsup://directions/FAT Viewer?action=UPDATE&amp;creator=factset&amp;DYN_ARGS=TRUE&amp;DOC_NAME=FAT:FQL_AUDITING_CLIENT_TEMPLATE.FAT&amp;display_string=Audit&amp;VAR:KEY=WDQBKLYTUR&amp;VAR:QUERY=RkZfRUJJVERBKEFOTiwtMSwsLFJQKQ==&amp;WINDOW=FIRST_POPUP&amp;HEIGHT=450&amp;WIDTH=450&amp;START_MAXIMI","ZED=FALSE&amp;VAR:CALENDAR=FIVEDAY&amp;VAR:SYMBOL=B1978V&amp;VAR:INDEX=0"}</definedName>
    <definedName name="_775__FDSAUDITLINK__" hidden="1">{"fdsup://directions/FAT Viewer?action=UPDATE&amp;creator=factset&amp;DYN_ARGS=TRUE&amp;DOC_NAME=FAT:FQL_AUDITING_CLIENT_TEMPLATE.FAT&amp;display_string=Audit&amp;VAR:KEY=WDQBKLYTUR&amp;VAR:QUERY=RkZfRUJJVERBKEFOTiwtMSwsLFJQKQ==&amp;WINDOW=FIRST_POPUP&amp;HEIGHT=450&amp;WIDTH=450&amp;START_MAXIMI","ZED=FALSE&amp;VAR:CALENDAR=FIVEDAY&amp;VAR:SYMBOL=B1978V&amp;VAR:INDEX=0"}</definedName>
    <definedName name="_776__FDSAUDITLINK__" localSheetId="11" hidden="1">{"fdsup://directions/FAT Viewer?action=UPDATE&amp;creator=factset&amp;DYN_ARGS=TRUE&amp;DOC_NAME=FAT:FQL_AUDITING_CLIENT_TEMPLATE.FAT&amp;display_string=Audit&amp;VAR:KEY=GXENKJWFCZ&amp;VAR:QUERY=RkZfRUJJVChBTk4sLTIsLCxSUCk=&amp;WINDOW=FIRST_POPUP&amp;HEIGHT=450&amp;WIDTH=450&amp;START_MAXIMIZED=","FALSE&amp;VAR:CALENDAR=FIVEDAY&amp;VAR:SYMBOL=B1978V&amp;VAR:INDEX=0"}</definedName>
    <definedName name="_776__FDSAUDITLINK__" localSheetId="3" hidden="1">{"fdsup://directions/FAT Viewer?action=UPDATE&amp;creator=factset&amp;DYN_ARGS=TRUE&amp;DOC_NAME=FAT:FQL_AUDITING_CLIENT_TEMPLATE.FAT&amp;display_string=Audit&amp;VAR:KEY=GXENKJWFCZ&amp;VAR:QUERY=RkZfRUJJVChBTk4sLTIsLCxSUCk=&amp;WINDOW=FIRST_POPUP&amp;HEIGHT=450&amp;WIDTH=450&amp;START_MAXIMIZED=","FALSE&amp;VAR:CALENDAR=FIVEDAY&amp;VAR:SYMBOL=B1978V&amp;VAR:INDEX=0"}</definedName>
    <definedName name="_776__FDSAUDITLINK__" hidden="1">{"fdsup://directions/FAT Viewer?action=UPDATE&amp;creator=factset&amp;DYN_ARGS=TRUE&amp;DOC_NAME=FAT:FQL_AUDITING_CLIENT_TEMPLATE.FAT&amp;display_string=Audit&amp;VAR:KEY=GXENKJWFCZ&amp;VAR:QUERY=RkZfRUJJVChBTk4sLTIsLCxSUCk=&amp;WINDOW=FIRST_POPUP&amp;HEIGHT=450&amp;WIDTH=450&amp;START_MAXIMIZED=","FALSE&amp;VAR:CALENDAR=FIVEDAY&amp;VAR:SYMBOL=B1978V&amp;VAR:INDEX=0"}</definedName>
    <definedName name="_777__FDSAUDITLINK__" localSheetId="11" hidden="1">{"fdsup://directions/FAT Viewer?action=UPDATE&amp;creator=factset&amp;DYN_ARGS=TRUE&amp;DOC_NAME=FAT:FQL_AUDITING_CLIENT_TEMPLATE.FAT&amp;display_string=Audit&amp;VAR:KEY=SXCBUVSHIN&amp;VAR:QUERY=RkZfRUJJVChBTk4sLTEsLCxSUCk=&amp;WINDOW=FIRST_POPUP&amp;HEIGHT=450&amp;WIDTH=450&amp;START_MAXIMIZED=","FALSE&amp;VAR:CALENDAR=FIVEDAY&amp;VAR:SYMBOL=B1978V&amp;VAR:INDEX=0"}</definedName>
    <definedName name="_777__FDSAUDITLINK__" localSheetId="3" hidden="1">{"fdsup://directions/FAT Viewer?action=UPDATE&amp;creator=factset&amp;DYN_ARGS=TRUE&amp;DOC_NAME=FAT:FQL_AUDITING_CLIENT_TEMPLATE.FAT&amp;display_string=Audit&amp;VAR:KEY=SXCBUVSHIN&amp;VAR:QUERY=RkZfRUJJVChBTk4sLTEsLCxSUCk=&amp;WINDOW=FIRST_POPUP&amp;HEIGHT=450&amp;WIDTH=450&amp;START_MAXIMIZED=","FALSE&amp;VAR:CALENDAR=FIVEDAY&amp;VAR:SYMBOL=B1978V&amp;VAR:INDEX=0"}</definedName>
    <definedName name="_777__FDSAUDITLINK__" hidden="1">{"fdsup://directions/FAT Viewer?action=UPDATE&amp;creator=factset&amp;DYN_ARGS=TRUE&amp;DOC_NAME=FAT:FQL_AUDITING_CLIENT_TEMPLATE.FAT&amp;display_string=Audit&amp;VAR:KEY=SXCBUVSHIN&amp;VAR:QUERY=RkZfRUJJVChBTk4sLTEsLCxSUCk=&amp;WINDOW=FIRST_POPUP&amp;HEIGHT=450&amp;WIDTH=450&amp;START_MAXIMIZED=","FALSE&amp;VAR:CALENDAR=FIVEDAY&amp;VAR:SYMBOL=B1978V&amp;VAR:INDEX=0"}</definedName>
    <definedName name="_778__FDSAUDITLINK__" localSheetId="11" hidden="1">{"fdsup://directions/FAT Viewer?action=UPDATE&amp;creator=factset&amp;DYN_ARGS=TRUE&amp;DOC_NAME=FAT:FQL_AUDITING_CLIENT_TEMPLATE.FAT&amp;display_string=Audit&amp;VAR:KEY=UVYHCLIZSX&amp;VAR:QUERY=RkZfTkVUX0lOQyhBTk4sLTIsLCxSUCk=&amp;WINDOW=FIRST_POPUP&amp;HEIGHT=450&amp;WIDTH=450&amp;START_MAXIMI","ZED=FALSE&amp;VAR:CALENDAR=FIVEDAY&amp;VAR:SYMBOL=B1978V&amp;VAR:INDEX=0"}</definedName>
    <definedName name="_778__FDSAUDITLINK__" localSheetId="3" hidden="1">{"fdsup://directions/FAT Viewer?action=UPDATE&amp;creator=factset&amp;DYN_ARGS=TRUE&amp;DOC_NAME=FAT:FQL_AUDITING_CLIENT_TEMPLATE.FAT&amp;display_string=Audit&amp;VAR:KEY=UVYHCLIZSX&amp;VAR:QUERY=RkZfTkVUX0lOQyhBTk4sLTIsLCxSUCk=&amp;WINDOW=FIRST_POPUP&amp;HEIGHT=450&amp;WIDTH=450&amp;START_MAXIMI","ZED=FALSE&amp;VAR:CALENDAR=FIVEDAY&amp;VAR:SYMBOL=B1978V&amp;VAR:INDEX=0"}</definedName>
    <definedName name="_778__FDSAUDITLINK__" hidden="1">{"fdsup://directions/FAT Viewer?action=UPDATE&amp;creator=factset&amp;DYN_ARGS=TRUE&amp;DOC_NAME=FAT:FQL_AUDITING_CLIENT_TEMPLATE.FAT&amp;display_string=Audit&amp;VAR:KEY=UVYHCLIZSX&amp;VAR:QUERY=RkZfTkVUX0lOQyhBTk4sLTIsLCxSUCk=&amp;WINDOW=FIRST_POPUP&amp;HEIGHT=450&amp;WIDTH=450&amp;START_MAXIMI","ZED=FALSE&amp;VAR:CALENDAR=FIVEDAY&amp;VAR:SYMBOL=B1978V&amp;VAR:INDEX=0"}</definedName>
    <definedName name="_779__FDSAUDITLINK__" localSheetId="11" hidden="1">{"fdsup://directions/FAT Viewer?action=UPDATE&amp;creator=factset&amp;DYN_ARGS=TRUE&amp;DOC_NAME=FAT:FQL_AUDITING_CLIENT_TEMPLATE.FAT&amp;display_string=Audit&amp;VAR:KEY=IRWFUZSZEF&amp;VAR:QUERY=RkZfTkVUX0lOQyhBTk4sLTEsLCxSUCk=&amp;WINDOW=FIRST_POPUP&amp;HEIGHT=450&amp;WIDTH=450&amp;START_MAXIMI","ZED=FALSE&amp;VAR:CALENDAR=FIVEDAY&amp;VAR:SYMBOL=B1978V&amp;VAR:INDEX=0"}</definedName>
    <definedName name="_779__FDSAUDITLINK__" localSheetId="3" hidden="1">{"fdsup://directions/FAT Viewer?action=UPDATE&amp;creator=factset&amp;DYN_ARGS=TRUE&amp;DOC_NAME=FAT:FQL_AUDITING_CLIENT_TEMPLATE.FAT&amp;display_string=Audit&amp;VAR:KEY=IRWFUZSZEF&amp;VAR:QUERY=RkZfTkVUX0lOQyhBTk4sLTEsLCxSUCk=&amp;WINDOW=FIRST_POPUP&amp;HEIGHT=450&amp;WIDTH=450&amp;START_MAXIMI","ZED=FALSE&amp;VAR:CALENDAR=FIVEDAY&amp;VAR:SYMBOL=B1978V&amp;VAR:INDEX=0"}</definedName>
    <definedName name="_779__FDSAUDITLINK__" hidden="1">{"fdsup://directions/FAT Viewer?action=UPDATE&amp;creator=factset&amp;DYN_ARGS=TRUE&amp;DOC_NAME=FAT:FQL_AUDITING_CLIENT_TEMPLATE.FAT&amp;display_string=Audit&amp;VAR:KEY=IRWFUZSZEF&amp;VAR:QUERY=RkZfTkVUX0lOQyhBTk4sLTEsLCxSUCk=&amp;WINDOW=FIRST_POPUP&amp;HEIGHT=450&amp;WIDTH=450&amp;START_MAXIMI","ZED=FALSE&amp;VAR:CALENDAR=FIVEDAY&amp;VAR:SYMBOL=B1978V&amp;VAR:INDEX=0"}</definedName>
    <definedName name="_78__FDSAUDITLINK__" localSheetId="11" hidden="1">{"fdsup://directions/FAT Viewer?action=UPDATE&amp;creator=factset&amp;DYN_ARGS=TRUE&amp;DOC_NAME=FAT:FQL_AUDITING_CLIENT_TEMPLATE.FAT&amp;display_string=Audit&amp;VAR:KEY=CBKPYVGXYL&amp;VAR:QUERY=RkZfRUJJVERBKEFOTiwtMSwsLFJQKQ==&amp;WINDOW=FIRST_POPUP&amp;HEIGHT=450&amp;WIDTH=450&amp;START_MAXIMI","ZED=FALSE&amp;VAR:CALENDAR=FIVEDAY&amp;VAR:SYMBOL=B0WFZ2&amp;VAR:INDEX=0"}</definedName>
    <definedName name="_78__FDSAUDITLINK__" localSheetId="3" hidden="1">{"fdsup://directions/FAT Viewer?action=UPDATE&amp;creator=factset&amp;DYN_ARGS=TRUE&amp;DOC_NAME=FAT:FQL_AUDITING_CLIENT_TEMPLATE.FAT&amp;display_string=Audit&amp;VAR:KEY=CBKPYVGXYL&amp;VAR:QUERY=RkZfRUJJVERBKEFOTiwtMSwsLFJQKQ==&amp;WINDOW=FIRST_POPUP&amp;HEIGHT=450&amp;WIDTH=450&amp;START_MAXIMI","ZED=FALSE&amp;VAR:CALENDAR=FIVEDAY&amp;VAR:SYMBOL=B0WFZ2&amp;VAR:INDEX=0"}</definedName>
    <definedName name="_78__FDSAUDITLINK__" hidden="1">{"fdsup://directions/FAT Viewer?action=UPDATE&amp;creator=factset&amp;DYN_ARGS=TRUE&amp;DOC_NAME=FAT:FQL_AUDITING_CLIENT_TEMPLATE.FAT&amp;display_string=Audit&amp;VAR:KEY=CBKPYVGXYL&amp;VAR:QUERY=RkZfRUJJVERBKEFOTiwtMSwsLFJQKQ==&amp;WINDOW=FIRST_POPUP&amp;HEIGHT=450&amp;WIDTH=450&amp;START_MAXIMI","ZED=FALSE&amp;VAR:CALENDAR=FIVEDAY&amp;VAR:SYMBOL=B0WFZ2&amp;VAR:INDEX=0"}</definedName>
    <definedName name="_780__FDSAUDITLINK__" localSheetId="11" hidden="1">{"fdsup://directions/FAT Viewer?action=UPDATE&amp;creator=factset&amp;DYN_ARGS=TRUE&amp;DOC_NAME=FAT:FQL_AUDITING_CLIENT_TEMPLATE.FAT&amp;display_string=Audit&amp;VAR:KEY=SJWRSLKRMF&amp;VAR:QUERY=RkZfQ0FQRVgoQU5OLC0yLCwsUlAp&amp;WINDOW=FIRST_POPUP&amp;HEIGHT=450&amp;WIDTH=450&amp;START_MAXIMIZED=","FALSE&amp;VAR:CALENDAR=FIVEDAY&amp;VAR:SYMBOL=B1978V&amp;VAR:INDEX=0"}</definedName>
    <definedName name="_780__FDSAUDITLINK__" localSheetId="3" hidden="1">{"fdsup://directions/FAT Viewer?action=UPDATE&amp;creator=factset&amp;DYN_ARGS=TRUE&amp;DOC_NAME=FAT:FQL_AUDITING_CLIENT_TEMPLATE.FAT&amp;display_string=Audit&amp;VAR:KEY=SJWRSLKRMF&amp;VAR:QUERY=RkZfQ0FQRVgoQU5OLC0yLCwsUlAp&amp;WINDOW=FIRST_POPUP&amp;HEIGHT=450&amp;WIDTH=450&amp;START_MAXIMIZED=","FALSE&amp;VAR:CALENDAR=FIVEDAY&amp;VAR:SYMBOL=B1978V&amp;VAR:INDEX=0"}</definedName>
    <definedName name="_780__FDSAUDITLINK__" hidden="1">{"fdsup://directions/FAT Viewer?action=UPDATE&amp;creator=factset&amp;DYN_ARGS=TRUE&amp;DOC_NAME=FAT:FQL_AUDITING_CLIENT_TEMPLATE.FAT&amp;display_string=Audit&amp;VAR:KEY=SJWRSLKRMF&amp;VAR:QUERY=RkZfQ0FQRVgoQU5OLC0yLCwsUlAp&amp;WINDOW=FIRST_POPUP&amp;HEIGHT=450&amp;WIDTH=450&amp;START_MAXIMIZED=","FALSE&amp;VAR:CALENDAR=FIVEDAY&amp;VAR:SYMBOL=B1978V&amp;VAR:INDEX=0"}</definedName>
    <definedName name="_781__FDSAUDITLINK__" localSheetId="11" hidden="1">{"fdsup://directions/FAT Viewer?action=UPDATE&amp;creator=factset&amp;DYN_ARGS=TRUE&amp;DOC_NAME=FAT:FQL_AUDITING_CLIENT_TEMPLATE.FAT&amp;display_string=Audit&amp;VAR:KEY=CNQJIPORGH&amp;VAR:QUERY=RkZfQ0FQRVgoQU5OLC0xLCwsUlAp&amp;WINDOW=FIRST_POPUP&amp;HEIGHT=450&amp;WIDTH=450&amp;START_MAXIMIZED=","FALSE&amp;VAR:CALENDAR=FIVEDAY&amp;VAR:SYMBOL=B1978V&amp;VAR:INDEX=0"}</definedName>
    <definedName name="_781__FDSAUDITLINK__" localSheetId="3" hidden="1">{"fdsup://directions/FAT Viewer?action=UPDATE&amp;creator=factset&amp;DYN_ARGS=TRUE&amp;DOC_NAME=FAT:FQL_AUDITING_CLIENT_TEMPLATE.FAT&amp;display_string=Audit&amp;VAR:KEY=CNQJIPORGH&amp;VAR:QUERY=RkZfQ0FQRVgoQU5OLC0xLCwsUlAp&amp;WINDOW=FIRST_POPUP&amp;HEIGHT=450&amp;WIDTH=450&amp;START_MAXIMIZED=","FALSE&amp;VAR:CALENDAR=FIVEDAY&amp;VAR:SYMBOL=B1978V&amp;VAR:INDEX=0"}</definedName>
    <definedName name="_781__FDSAUDITLINK__" hidden="1">{"fdsup://directions/FAT Viewer?action=UPDATE&amp;creator=factset&amp;DYN_ARGS=TRUE&amp;DOC_NAME=FAT:FQL_AUDITING_CLIENT_TEMPLATE.FAT&amp;display_string=Audit&amp;VAR:KEY=CNQJIPORGH&amp;VAR:QUERY=RkZfQ0FQRVgoQU5OLC0xLCwsUlAp&amp;WINDOW=FIRST_POPUP&amp;HEIGHT=450&amp;WIDTH=450&amp;START_MAXIMIZED=","FALSE&amp;VAR:CALENDAR=FIVEDAY&amp;VAR:SYMBOL=B1978V&amp;VAR:INDEX=0"}</definedName>
    <definedName name="_782__FDSAUDITLINK__" localSheetId="11" hidden="1">{"fdsup://Directions/FactSet Auditing Viewer?action=AUDIT_VALUE&amp;DB=129&amp;ID1=669196&amp;VALUEID=01001&amp;SDATE=2008&amp;PERIODTYPE=ANN_STD&amp;window=popup_no_bar&amp;width=385&amp;height=120&amp;START_MAXIMIZED=FALSE&amp;creator=factset&amp;display_string=Audit"}</definedName>
    <definedName name="_782__FDSAUDITLINK__" localSheetId="3" hidden="1">{"fdsup://Directions/FactSet Auditing Viewer?action=AUDIT_VALUE&amp;DB=129&amp;ID1=669196&amp;VALUEID=01001&amp;SDATE=2008&amp;PERIODTYPE=ANN_STD&amp;window=popup_no_bar&amp;width=385&amp;height=120&amp;START_MAXIMIZED=FALSE&amp;creator=factset&amp;display_string=Audit"}</definedName>
    <definedName name="_782__FDSAUDITLINK__" hidden="1">{"fdsup://Directions/FactSet Auditing Viewer?action=AUDIT_VALUE&amp;DB=129&amp;ID1=669196&amp;VALUEID=01001&amp;SDATE=2008&amp;PERIODTYPE=ANN_STD&amp;window=popup_no_bar&amp;width=385&amp;height=120&amp;START_MAXIMIZED=FALSE&amp;creator=factset&amp;display_string=Audit"}</definedName>
    <definedName name="_783__FDSAUDITLINK__" localSheetId="11" hidden="1">{"fdsup://Directions/FactSet Auditing Viewer?action=AUDIT_VALUE&amp;DB=129&amp;ID1=669196&amp;VALUEID=01001&amp;SDATE=2009&amp;PERIODTYPE=ANN_STD&amp;window=popup_no_bar&amp;width=385&amp;height=120&amp;START_MAXIMIZED=FALSE&amp;creator=factset&amp;display_string=Audit"}</definedName>
    <definedName name="_783__FDSAUDITLINK__" localSheetId="3" hidden="1">{"fdsup://Directions/FactSet Auditing Viewer?action=AUDIT_VALUE&amp;DB=129&amp;ID1=669196&amp;VALUEID=01001&amp;SDATE=2009&amp;PERIODTYPE=ANN_STD&amp;window=popup_no_bar&amp;width=385&amp;height=120&amp;START_MAXIMIZED=FALSE&amp;creator=factset&amp;display_string=Audit"}</definedName>
    <definedName name="_783__FDSAUDITLINK__" hidden="1">{"fdsup://Directions/FactSet Auditing Viewer?action=AUDIT_VALUE&amp;DB=129&amp;ID1=669196&amp;VALUEID=01001&amp;SDATE=2009&amp;PERIODTYPE=ANN_STD&amp;window=popup_no_bar&amp;width=385&amp;height=120&amp;START_MAXIMIZED=FALSE&amp;creator=factset&amp;display_string=Audit"}</definedName>
    <definedName name="_784__FDSAUDITLINK__" localSheetId="11" hidden="1">{"fdsup://directions/FAT Viewer?action=UPDATE&amp;creator=factset&amp;DYN_ARGS=TRUE&amp;DOC_NAME=FAT:FQL_AUDITING_CLIENT_TEMPLATE.FAT&amp;display_string=Audit&amp;VAR:KEY=SRAZITYZGD&amp;VAR:QUERY=RkZfRUJJVERBKEFOTiwtMiwsLFJQKQ==&amp;WINDOW=FIRST_POPUP&amp;HEIGHT=450&amp;WIDTH=450&amp;START_MAXIMI","ZED=FALSE&amp;VAR:CALENDAR=FIVEDAY&amp;VAR:SYMBOL=669196&amp;VAR:INDEX=0"}</definedName>
    <definedName name="_784__FDSAUDITLINK__" localSheetId="3" hidden="1">{"fdsup://directions/FAT Viewer?action=UPDATE&amp;creator=factset&amp;DYN_ARGS=TRUE&amp;DOC_NAME=FAT:FQL_AUDITING_CLIENT_TEMPLATE.FAT&amp;display_string=Audit&amp;VAR:KEY=SRAZITYZGD&amp;VAR:QUERY=RkZfRUJJVERBKEFOTiwtMiwsLFJQKQ==&amp;WINDOW=FIRST_POPUP&amp;HEIGHT=450&amp;WIDTH=450&amp;START_MAXIMI","ZED=FALSE&amp;VAR:CALENDAR=FIVEDAY&amp;VAR:SYMBOL=669196&amp;VAR:INDEX=0"}</definedName>
    <definedName name="_784__FDSAUDITLINK__" hidden="1">{"fdsup://directions/FAT Viewer?action=UPDATE&amp;creator=factset&amp;DYN_ARGS=TRUE&amp;DOC_NAME=FAT:FQL_AUDITING_CLIENT_TEMPLATE.FAT&amp;display_string=Audit&amp;VAR:KEY=SRAZITYZGD&amp;VAR:QUERY=RkZfRUJJVERBKEFOTiwtMiwsLFJQKQ==&amp;WINDOW=FIRST_POPUP&amp;HEIGHT=450&amp;WIDTH=450&amp;START_MAXIMI","ZED=FALSE&amp;VAR:CALENDAR=FIVEDAY&amp;VAR:SYMBOL=669196&amp;VAR:INDEX=0"}</definedName>
    <definedName name="_785__FDSAUDITLINK__" localSheetId="11" hidden="1">{"fdsup://directions/FAT Viewer?action=UPDATE&amp;creator=factset&amp;DYN_ARGS=TRUE&amp;DOC_NAME=FAT:FQL_AUDITING_CLIENT_TEMPLATE.FAT&amp;display_string=Audit&amp;VAR:KEY=ILGZQNUVWT&amp;VAR:QUERY=RkZfRUJJVERBKEFOTiwtMSwsLFJQKQ==&amp;WINDOW=FIRST_POPUP&amp;HEIGHT=450&amp;WIDTH=450&amp;START_MAXIMI","ZED=FALSE&amp;VAR:CALENDAR=FIVEDAY&amp;VAR:SYMBOL=669196&amp;VAR:INDEX=0"}</definedName>
    <definedName name="_785__FDSAUDITLINK__" localSheetId="3" hidden="1">{"fdsup://directions/FAT Viewer?action=UPDATE&amp;creator=factset&amp;DYN_ARGS=TRUE&amp;DOC_NAME=FAT:FQL_AUDITING_CLIENT_TEMPLATE.FAT&amp;display_string=Audit&amp;VAR:KEY=ILGZQNUVWT&amp;VAR:QUERY=RkZfRUJJVERBKEFOTiwtMSwsLFJQKQ==&amp;WINDOW=FIRST_POPUP&amp;HEIGHT=450&amp;WIDTH=450&amp;START_MAXIMI","ZED=FALSE&amp;VAR:CALENDAR=FIVEDAY&amp;VAR:SYMBOL=669196&amp;VAR:INDEX=0"}</definedName>
    <definedName name="_785__FDSAUDITLINK__" hidden="1">{"fdsup://directions/FAT Viewer?action=UPDATE&amp;creator=factset&amp;DYN_ARGS=TRUE&amp;DOC_NAME=FAT:FQL_AUDITING_CLIENT_TEMPLATE.FAT&amp;display_string=Audit&amp;VAR:KEY=ILGZQNUVWT&amp;VAR:QUERY=RkZfRUJJVERBKEFOTiwtMSwsLFJQKQ==&amp;WINDOW=FIRST_POPUP&amp;HEIGHT=450&amp;WIDTH=450&amp;START_MAXIMI","ZED=FALSE&amp;VAR:CALENDAR=FIVEDAY&amp;VAR:SYMBOL=669196&amp;VAR:INDEX=0"}</definedName>
    <definedName name="_786__FDSAUDITLINK__" localSheetId="11" hidden="1">{"fdsup://directions/FAT Viewer?action=UPDATE&amp;creator=factset&amp;DYN_ARGS=TRUE&amp;DOC_NAME=FAT:FQL_AUDITING_CLIENT_TEMPLATE.FAT&amp;display_string=Audit&amp;VAR:KEY=UHADCTSZCT&amp;VAR:QUERY=RkZfRUJJVChBTk4sLTIsLCxSUCk=&amp;WINDOW=FIRST_POPUP&amp;HEIGHT=450&amp;WIDTH=450&amp;START_MAXIMIZED=","FALSE&amp;VAR:CALENDAR=FIVEDAY&amp;VAR:SYMBOL=669196&amp;VAR:INDEX=0"}</definedName>
    <definedName name="_786__FDSAUDITLINK__" localSheetId="3" hidden="1">{"fdsup://directions/FAT Viewer?action=UPDATE&amp;creator=factset&amp;DYN_ARGS=TRUE&amp;DOC_NAME=FAT:FQL_AUDITING_CLIENT_TEMPLATE.FAT&amp;display_string=Audit&amp;VAR:KEY=UHADCTSZCT&amp;VAR:QUERY=RkZfRUJJVChBTk4sLTIsLCxSUCk=&amp;WINDOW=FIRST_POPUP&amp;HEIGHT=450&amp;WIDTH=450&amp;START_MAXIMIZED=","FALSE&amp;VAR:CALENDAR=FIVEDAY&amp;VAR:SYMBOL=669196&amp;VAR:INDEX=0"}</definedName>
    <definedName name="_786__FDSAUDITLINK__" hidden="1">{"fdsup://directions/FAT Viewer?action=UPDATE&amp;creator=factset&amp;DYN_ARGS=TRUE&amp;DOC_NAME=FAT:FQL_AUDITING_CLIENT_TEMPLATE.FAT&amp;display_string=Audit&amp;VAR:KEY=UHADCTSZCT&amp;VAR:QUERY=RkZfRUJJVChBTk4sLTIsLCxSUCk=&amp;WINDOW=FIRST_POPUP&amp;HEIGHT=450&amp;WIDTH=450&amp;START_MAXIMIZED=","FALSE&amp;VAR:CALENDAR=FIVEDAY&amp;VAR:SYMBOL=669196&amp;VAR:INDEX=0"}</definedName>
    <definedName name="_787__FDSAUDITLINK__" localSheetId="11" hidden="1">{"fdsup://directions/FAT Viewer?action=UPDATE&amp;creator=factset&amp;DYN_ARGS=TRUE&amp;DOC_NAME=FAT:FQL_AUDITING_CLIENT_TEMPLATE.FAT&amp;display_string=Audit&amp;VAR:KEY=MHCLQBUZMF&amp;VAR:QUERY=RkZfRUJJVChBTk4sLTEsLCxSUCk=&amp;WINDOW=FIRST_POPUP&amp;HEIGHT=450&amp;WIDTH=450&amp;START_MAXIMIZED=","FALSE&amp;VAR:CALENDAR=FIVEDAY&amp;VAR:SYMBOL=669196&amp;VAR:INDEX=0"}</definedName>
    <definedName name="_787__FDSAUDITLINK__" localSheetId="3" hidden="1">{"fdsup://directions/FAT Viewer?action=UPDATE&amp;creator=factset&amp;DYN_ARGS=TRUE&amp;DOC_NAME=FAT:FQL_AUDITING_CLIENT_TEMPLATE.FAT&amp;display_string=Audit&amp;VAR:KEY=MHCLQBUZMF&amp;VAR:QUERY=RkZfRUJJVChBTk4sLTEsLCxSUCk=&amp;WINDOW=FIRST_POPUP&amp;HEIGHT=450&amp;WIDTH=450&amp;START_MAXIMIZED=","FALSE&amp;VAR:CALENDAR=FIVEDAY&amp;VAR:SYMBOL=669196&amp;VAR:INDEX=0"}</definedName>
    <definedName name="_787__FDSAUDITLINK__" hidden="1">{"fdsup://directions/FAT Viewer?action=UPDATE&amp;creator=factset&amp;DYN_ARGS=TRUE&amp;DOC_NAME=FAT:FQL_AUDITING_CLIENT_TEMPLATE.FAT&amp;display_string=Audit&amp;VAR:KEY=MHCLQBUZMF&amp;VAR:QUERY=RkZfRUJJVChBTk4sLTEsLCxSUCk=&amp;WINDOW=FIRST_POPUP&amp;HEIGHT=450&amp;WIDTH=450&amp;START_MAXIMIZED=","FALSE&amp;VAR:CALENDAR=FIVEDAY&amp;VAR:SYMBOL=669196&amp;VAR:INDEX=0"}</definedName>
    <definedName name="_788__FDSAUDITLINK__" localSheetId="11" hidden="1">{"fdsup://directions/FAT Viewer?action=UPDATE&amp;creator=factset&amp;DYN_ARGS=TRUE&amp;DOC_NAME=FAT:FQL_AUDITING_CLIENT_TEMPLATE.FAT&amp;display_string=Audit&amp;VAR:KEY=OTWLKLADKV&amp;VAR:QUERY=RkZfTkVUX0lOQyhBTk4sLTIsLCxSUCk=&amp;WINDOW=FIRST_POPUP&amp;HEIGHT=450&amp;WIDTH=450&amp;START_MAXIMI","ZED=FALSE&amp;VAR:CALENDAR=FIVEDAY&amp;VAR:SYMBOL=669196&amp;VAR:INDEX=0"}</definedName>
    <definedName name="_788__FDSAUDITLINK__" localSheetId="3" hidden="1">{"fdsup://directions/FAT Viewer?action=UPDATE&amp;creator=factset&amp;DYN_ARGS=TRUE&amp;DOC_NAME=FAT:FQL_AUDITING_CLIENT_TEMPLATE.FAT&amp;display_string=Audit&amp;VAR:KEY=OTWLKLADKV&amp;VAR:QUERY=RkZfTkVUX0lOQyhBTk4sLTIsLCxSUCk=&amp;WINDOW=FIRST_POPUP&amp;HEIGHT=450&amp;WIDTH=450&amp;START_MAXIMI","ZED=FALSE&amp;VAR:CALENDAR=FIVEDAY&amp;VAR:SYMBOL=669196&amp;VAR:INDEX=0"}</definedName>
    <definedName name="_788__FDSAUDITLINK__" hidden="1">{"fdsup://directions/FAT Viewer?action=UPDATE&amp;creator=factset&amp;DYN_ARGS=TRUE&amp;DOC_NAME=FAT:FQL_AUDITING_CLIENT_TEMPLATE.FAT&amp;display_string=Audit&amp;VAR:KEY=OTWLKLADKV&amp;VAR:QUERY=RkZfTkVUX0lOQyhBTk4sLTIsLCxSUCk=&amp;WINDOW=FIRST_POPUP&amp;HEIGHT=450&amp;WIDTH=450&amp;START_MAXIMI","ZED=FALSE&amp;VAR:CALENDAR=FIVEDAY&amp;VAR:SYMBOL=669196&amp;VAR:INDEX=0"}</definedName>
    <definedName name="_789__FDSAUDITLINK__" localSheetId="11" hidden="1">{"fdsup://directions/FAT Viewer?action=UPDATE&amp;creator=factset&amp;DYN_ARGS=TRUE&amp;DOC_NAME=FAT:FQL_AUDITING_CLIENT_TEMPLATE.FAT&amp;display_string=Audit&amp;VAR:KEY=SXWTEVSZUP&amp;VAR:QUERY=RkZfTkVUX0lOQyhBTk4sLTEsLCxSUCk=&amp;WINDOW=FIRST_POPUP&amp;HEIGHT=450&amp;WIDTH=450&amp;START_MAXIMI","ZED=FALSE&amp;VAR:CALENDAR=FIVEDAY&amp;VAR:SYMBOL=669196&amp;VAR:INDEX=0"}</definedName>
    <definedName name="_789__FDSAUDITLINK__" localSheetId="3" hidden="1">{"fdsup://directions/FAT Viewer?action=UPDATE&amp;creator=factset&amp;DYN_ARGS=TRUE&amp;DOC_NAME=FAT:FQL_AUDITING_CLIENT_TEMPLATE.FAT&amp;display_string=Audit&amp;VAR:KEY=SXWTEVSZUP&amp;VAR:QUERY=RkZfTkVUX0lOQyhBTk4sLTEsLCxSUCk=&amp;WINDOW=FIRST_POPUP&amp;HEIGHT=450&amp;WIDTH=450&amp;START_MAXIMI","ZED=FALSE&amp;VAR:CALENDAR=FIVEDAY&amp;VAR:SYMBOL=669196&amp;VAR:INDEX=0"}</definedName>
    <definedName name="_789__FDSAUDITLINK__" hidden="1">{"fdsup://directions/FAT Viewer?action=UPDATE&amp;creator=factset&amp;DYN_ARGS=TRUE&amp;DOC_NAME=FAT:FQL_AUDITING_CLIENT_TEMPLATE.FAT&amp;display_string=Audit&amp;VAR:KEY=SXWTEVSZUP&amp;VAR:QUERY=RkZfTkVUX0lOQyhBTk4sLTEsLCxSUCk=&amp;WINDOW=FIRST_POPUP&amp;HEIGHT=450&amp;WIDTH=450&amp;START_MAXIMI","ZED=FALSE&amp;VAR:CALENDAR=FIVEDAY&amp;VAR:SYMBOL=669196&amp;VAR:INDEX=0"}</definedName>
    <definedName name="_79__FDSAUDITLINK__" localSheetId="11" hidden="1">{"fdsup://directions/FAT Viewer?action=UPDATE&amp;creator=factset&amp;DYN_ARGS=TRUE&amp;DOC_NAME=FAT:FQL_AUDITING_CLIENT_TEMPLATE.FAT&amp;display_string=Audit&amp;VAR:KEY=ZOVGPOXONU&amp;VAR:QUERY=RkZfRUJJVERBKEFOTiwtMiwsLFJQKQ==&amp;WINDOW=FIRST_POPUP&amp;HEIGHT=450&amp;WIDTH=450&amp;START_MAXIMI","ZED=FALSE&amp;VAR:CALENDAR=FIVEDAY&amp;VAR:SYMBOL=B0WFZ2&amp;VAR:INDEX=0"}</definedName>
    <definedName name="_79__FDSAUDITLINK__" localSheetId="3" hidden="1">{"fdsup://directions/FAT Viewer?action=UPDATE&amp;creator=factset&amp;DYN_ARGS=TRUE&amp;DOC_NAME=FAT:FQL_AUDITING_CLIENT_TEMPLATE.FAT&amp;display_string=Audit&amp;VAR:KEY=ZOVGPOXONU&amp;VAR:QUERY=RkZfRUJJVERBKEFOTiwtMiwsLFJQKQ==&amp;WINDOW=FIRST_POPUP&amp;HEIGHT=450&amp;WIDTH=450&amp;START_MAXIMI","ZED=FALSE&amp;VAR:CALENDAR=FIVEDAY&amp;VAR:SYMBOL=B0WFZ2&amp;VAR:INDEX=0"}</definedName>
    <definedName name="_79__FDSAUDITLINK__" hidden="1">{"fdsup://directions/FAT Viewer?action=UPDATE&amp;creator=factset&amp;DYN_ARGS=TRUE&amp;DOC_NAME=FAT:FQL_AUDITING_CLIENT_TEMPLATE.FAT&amp;display_string=Audit&amp;VAR:KEY=ZOVGPOXONU&amp;VAR:QUERY=RkZfRUJJVERBKEFOTiwtMiwsLFJQKQ==&amp;WINDOW=FIRST_POPUP&amp;HEIGHT=450&amp;WIDTH=450&amp;START_MAXIMI","ZED=FALSE&amp;VAR:CALENDAR=FIVEDAY&amp;VAR:SYMBOL=B0WFZ2&amp;VAR:INDEX=0"}</definedName>
    <definedName name="_790__FDSAUDITLINK__" localSheetId="11" hidden="1">{"fdsup://directions/FAT Viewer?action=UPDATE&amp;creator=factset&amp;DYN_ARGS=TRUE&amp;DOC_NAME=FAT:FQL_AUDITING_CLIENT_TEMPLATE.FAT&amp;display_string=Audit&amp;VAR:KEY=UHMXOZKZGN&amp;VAR:QUERY=RkZfQ0FQRVgoQU5OLC0yLCwsUlAp&amp;WINDOW=FIRST_POPUP&amp;HEIGHT=450&amp;WIDTH=450&amp;START_MAXIMIZED=","FALSE&amp;VAR:CALENDAR=FIVEDAY&amp;VAR:SYMBOL=669196&amp;VAR:INDEX=0"}</definedName>
    <definedName name="_790__FDSAUDITLINK__" localSheetId="3" hidden="1">{"fdsup://directions/FAT Viewer?action=UPDATE&amp;creator=factset&amp;DYN_ARGS=TRUE&amp;DOC_NAME=FAT:FQL_AUDITING_CLIENT_TEMPLATE.FAT&amp;display_string=Audit&amp;VAR:KEY=UHMXOZKZGN&amp;VAR:QUERY=RkZfQ0FQRVgoQU5OLC0yLCwsUlAp&amp;WINDOW=FIRST_POPUP&amp;HEIGHT=450&amp;WIDTH=450&amp;START_MAXIMIZED=","FALSE&amp;VAR:CALENDAR=FIVEDAY&amp;VAR:SYMBOL=669196&amp;VAR:INDEX=0"}</definedName>
    <definedName name="_790__FDSAUDITLINK__" hidden="1">{"fdsup://directions/FAT Viewer?action=UPDATE&amp;creator=factset&amp;DYN_ARGS=TRUE&amp;DOC_NAME=FAT:FQL_AUDITING_CLIENT_TEMPLATE.FAT&amp;display_string=Audit&amp;VAR:KEY=UHMXOZKZGN&amp;VAR:QUERY=RkZfQ0FQRVgoQU5OLC0yLCwsUlAp&amp;WINDOW=FIRST_POPUP&amp;HEIGHT=450&amp;WIDTH=450&amp;START_MAXIMIZED=","FALSE&amp;VAR:CALENDAR=FIVEDAY&amp;VAR:SYMBOL=669196&amp;VAR:INDEX=0"}</definedName>
    <definedName name="_791__FDSAUDITLINK__" localSheetId="11" hidden="1">{"fdsup://directions/FAT Viewer?action=UPDATE&amp;creator=factset&amp;DYN_ARGS=TRUE&amp;DOC_NAME=FAT:FQL_AUDITING_CLIENT_TEMPLATE.FAT&amp;display_string=Audit&amp;VAR:KEY=KHKJKBIDEJ&amp;VAR:QUERY=RkZfQ0FQRVgoQU5OLC0xLCwsUlAp&amp;WINDOW=FIRST_POPUP&amp;HEIGHT=450&amp;WIDTH=450&amp;START_MAXIMIZED=","FALSE&amp;VAR:CALENDAR=FIVEDAY&amp;VAR:SYMBOL=669196&amp;VAR:INDEX=0"}</definedName>
    <definedName name="_791__FDSAUDITLINK__" localSheetId="3" hidden="1">{"fdsup://directions/FAT Viewer?action=UPDATE&amp;creator=factset&amp;DYN_ARGS=TRUE&amp;DOC_NAME=FAT:FQL_AUDITING_CLIENT_TEMPLATE.FAT&amp;display_string=Audit&amp;VAR:KEY=KHKJKBIDEJ&amp;VAR:QUERY=RkZfQ0FQRVgoQU5OLC0xLCwsUlAp&amp;WINDOW=FIRST_POPUP&amp;HEIGHT=450&amp;WIDTH=450&amp;START_MAXIMIZED=","FALSE&amp;VAR:CALENDAR=FIVEDAY&amp;VAR:SYMBOL=669196&amp;VAR:INDEX=0"}</definedName>
    <definedName name="_791__FDSAUDITLINK__" hidden="1">{"fdsup://directions/FAT Viewer?action=UPDATE&amp;creator=factset&amp;DYN_ARGS=TRUE&amp;DOC_NAME=FAT:FQL_AUDITING_CLIENT_TEMPLATE.FAT&amp;display_string=Audit&amp;VAR:KEY=KHKJKBIDEJ&amp;VAR:QUERY=RkZfQ0FQRVgoQU5OLC0xLCwsUlAp&amp;WINDOW=FIRST_POPUP&amp;HEIGHT=450&amp;WIDTH=450&amp;START_MAXIMIZED=","FALSE&amp;VAR:CALENDAR=FIVEDAY&amp;VAR:SYMBOL=669196&amp;VAR:INDEX=0"}</definedName>
    <definedName name="_792__FDSAUDITLINK__" localSheetId="11" hidden="1">{"fdsup://directions/FAT Viewer?action=UPDATE&amp;creator=factset&amp;DYN_ARGS=TRUE&amp;DOC_NAME=FAT:FQL_AUDITING_CLIENT_TEMPLATE.FAT&amp;display_string=Audit&amp;VAR:KEY=YDGFIHIJIB&amp;VAR:QUERY=RkZfRUJJVERBKEFOTiwtMiwsLFJQKQ==&amp;WINDOW=FIRST_POPUP&amp;HEIGHT=450&amp;WIDTH=450&amp;START_MAXIMI","ZED=FALSE&amp;VAR:CALENDAR=FIVEDAY&amp;VAR:SYMBOL=615675&amp;VAR:INDEX=0"}</definedName>
    <definedName name="_792__FDSAUDITLINK__" localSheetId="3" hidden="1">{"fdsup://directions/FAT Viewer?action=UPDATE&amp;creator=factset&amp;DYN_ARGS=TRUE&amp;DOC_NAME=FAT:FQL_AUDITING_CLIENT_TEMPLATE.FAT&amp;display_string=Audit&amp;VAR:KEY=YDGFIHIJIB&amp;VAR:QUERY=RkZfRUJJVERBKEFOTiwtMiwsLFJQKQ==&amp;WINDOW=FIRST_POPUP&amp;HEIGHT=450&amp;WIDTH=450&amp;START_MAXIMI","ZED=FALSE&amp;VAR:CALENDAR=FIVEDAY&amp;VAR:SYMBOL=615675&amp;VAR:INDEX=0"}</definedName>
    <definedName name="_792__FDSAUDITLINK__" hidden="1">{"fdsup://directions/FAT Viewer?action=UPDATE&amp;creator=factset&amp;DYN_ARGS=TRUE&amp;DOC_NAME=FAT:FQL_AUDITING_CLIENT_TEMPLATE.FAT&amp;display_string=Audit&amp;VAR:KEY=YDGFIHIJIB&amp;VAR:QUERY=RkZfRUJJVERBKEFOTiwtMiwsLFJQKQ==&amp;WINDOW=FIRST_POPUP&amp;HEIGHT=450&amp;WIDTH=450&amp;START_MAXIMI","ZED=FALSE&amp;VAR:CALENDAR=FIVEDAY&amp;VAR:SYMBOL=615675&amp;VAR:INDEX=0"}</definedName>
    <definedName name="_793__FDSAUDITLINK__" localSheetId="11" hidden="1">{"fdsup://directions/FAT Viewer?action=UPDATE&amp;creator=factset&amp;DYN_ARGS=TRUE&amp;DOC_NAME=FAT:FQL_AUDITING_CLIENT_TEMPLATE.FAT&amp;display_string=Audit&amp;VAR:KEY=ETYFSZSRIF&amp;VAR:QUERY=RkZfRUJJVChBTk4sLTIsLCxSUCk=&amp;WINDOW=FIRST_POPUP&amp;HEIGHT=450&amp;WIDTH=450&amp;START_MAXIMIZED=","FALSE&amp;VAR:CALENDAR=FIVEDAY&amp;VAR:SYMBOL=615675&amp;VAR:INDEX=0"}</definedName>
    <definedName name="_793__FDSAUDITLINK__" localSheetId="3" hidden="1">{"fdsup://directions/FAT Viewer?action=UPDATE&amp;creator=factset&amp;DYN_ARGS=TRUE&amp;DOC_NAME=FAT:FQL_AUDITING_CLIENT_TEMPLATE.FAT&amp;display_string=Audit&amp;VAR:KEY=ETYFSZSRIF&amp;VAR:QUERY=RkZfRUJJVChBTk4sLTIsLCxSUCk=&amp;WINDOW=FIRST_POPUP&amp;HEIGHT=450&amp;WIDTH=450&amp;START_MAXIMIZED=","FALSE&amp;VAR:CALENDAR=FIVEDAY&amp;VAR:SYMBOL=615675&amp;VAR:INDEX=0"}</definedName>
    <definedName name="_793__FDSAUDITLINK__" hidden="1">{"fdsup://directions/FAT Viewer?action=UPDATE&amp;creator=factset&amp;DYN_ARGS=TRUE&amp;DOC_NAME=FAT:FQL_AUDITING_CLIENT_TEMPLATE.FAT&amp;display_string=Audit&amp;VAR:KEY=ETYFSZSRIF&amp;VAR:QUERY=RkZfRUJJVChBTk4sLTIsLCxSUCk=&amp;WINDOW=FIRST_POPUP&amp;HEIGHT=450&amp;WIDTH=450&amp;START_MAXIMIZED=","FALSE&amp;VAR:CALENDAR=FIVEDAY&amp;VAR:SYMBOL=615675&amp;VAR:INDEX=0"}</definedName>
    <definedName name="_794__FDSAUDITLINK__" localSheetId="11" hidden="1">{"fdsup://directions/FAT Viewer?action=UPDATE&amp;creator=factset&amp;DYN_ARGS=TRUE&amp;DOC_NAME=FAT:FQL_AUDITING_CLIENT_TEMPLATE.FAT&amp;display_string=Audit&amp;VAR:KEY=IDIHELYNQD&amp;VAR:QUERY=RkZfTkVUX0lOQyhBTk4sLTIsLCxSUCk=&amp;WINDOW=FIRST_POPUP&amp;HEIGHT=450&amp;WIDTH=450&amp;START_MAXIMI","ZED=FALSE&amp;VAR:CALENDAR=FIVEDAY&amp;VAR:SYMBOL=615675&amp;VAR:INDEX=0"}</definedName>
    <definedName name="_794__FDSAUDITLINK__" localSheetId="3" hidden="1">{"fdsup://directions/FAT Viewer?action=UPDATE&amp;creator=factset&amp;DYN_ARGS=TRUE&amp;DOC_NAME=FAT:FQL_AUDITING_CLIENT_TEMPLATE.FAT&amp;display_string=Audit&amp;VAR:KEY=IDIHELYNQD&amp;VAR:QUERY=RkZfTkVUX0lOQyhBTk4sLTIsLCxSUCk=&amp;WINDOW=FIRST_POPUP&amp;HEIGHT=450&amp;WIDTH=450&amp;START_MAXIMI","ZED=FALSE&amp;VAR:CALENDAR=FIVEDAY&amp;VAR:SYMBOL=615675&amp;VAR:INDEX=0"}</definedName>
    <definedName name="_794__FDSAUDITLINK__" hidden="1">{"fdsup://directions/FAT Viewer?action=UPDATE&amp;creator=factset&amp;DYN_ARGS=TRUE&amp;DOC_NAME=FAT:FQL_AUDITING_CLIENT_TEMPLATE.FAT&amp;display_string=Audit&amp;VAR:KEY=IDIHELYNQD&amp;VAR:QUERY=RkZfTkVUX0lOQyhBTk4sLTIsLCxSUCk=&amp;WINDOW=FIRST_POPUP&amp;HEIGHT=450&amp;WIDTH=450&amp;START_MAXIMI","ZED=FALSE&amp;VAR:CALENDAR=FIVEDAY&amp;VAR:SYMBOL=615675&amp;VAR:INDEX=0"}</definedName>
    <definedName name="_795__FDSAUDITLINK__" localSheetId="11" hidden="1">{"fdsup://directions/FAT Viewer?action=UPDATE&amp;creator=factset&amp;DYN_ARGS=TRUE&amp;DOC_NAME=FAT:FQL_AUDITING_CLIENT_TEMPLATE.FAT&amp;display_string=Audit&amp;VAR:KEY=ITAFKXYRSZ&amp;VAR:QUERY=RkZfQ0FQRVgoQU5OLC0yLCwsUlAp&amp;WINDOW=FIRST_POPUP&amp;HEIGHT=450&amp;WIDTH=450&amp;START_MAXIMIZED=","FALSE&amp;VAR:CALENDAR=FIVEDAY&amp;VAR:SYMBOL=615675&amp;VAR:INDEX=0"}</definedName>
    <definedName name="_795__FDSAUDITLINK__" localSheetId="3" hidden="1">{"fdsup://directions/FAT Viewer?action=UPDATE&amp;creator=factset&amp;DYN_ARGS=TRUE&amp;DOC_NAME=FAT:FQL_AUDITING_CLIENT_TEMPLATE.FAT&amp;display_string=Audit&amp;VAR:KEY=ITAFKXYRSZ&amp;VAR:QUERY=RkZfQ0FQRVgoQU5OLC0yLCwsUlAp&amp;WINDOW=FIRST_POPUP&amp;HEIGHT=450&amp;WIDTH=450&amp;START_MAXIMIZED=","FALSE&amp;VAR:CALENDAR=FIVEDAY&amp;VAR:SYMBOL=615675&amp;VAR:INDEX=0"}</definedName>
    <definedName name="_795__FDSAUDITLINK__" hidden="1">{"fdsup://directions/FAT Viewer?action=UPDATE&amp;creator=factset&amp;DYN_ARGS=TRUE&amp;DOC_NAME=FAT:FQL_AUDITING_CLIENT_TEMPLATE.FAT&amp;display_string=Audit&amp;VAR:KEY=ITAFKXYRSZ&amp;VAR:QUERY=RkZfQ0FQRVgoQU5OLC0yLCwsUlAp&amp;WINDOW=FIRST_POPUP&amp;HEIGHT=450&amp;WIDTH=450&amp;START_MAXIMIZED=","FALSE&amp;VAR:CALENDAR=FIVEDAY&amp;VAR:SYMBOL=615675&amp;VAR:INDEX=0"}</definedName>
    <definedName name="_796__FDSAUDITLINK__" localSheetId="11" hidden="1">{"fdsup://Directions/FactSet Auditing Viewer?action=AUDIT_VALUE&amp;DB=129&amp;ID1=605991&amp;VALUEID=01001&amp;SDATE=2008&amp;PERIODTYPE=ANN_STD&amp;window=popup_no_bar&amp;width=385&amp;height=120&amp;START_MAXIMIZED=FALSE&amp;creator=factset&amp;display_string=Audit"}</definedName>
    <definedName name="_796__FDSAUDITLINK__" localSheetId="3" hidden="1">{"fdsup://Directions/FactSet Auditing Viewer?action=AUDIT_VALUE&amp;DB=129&amp;ID1=605991&amp;VALUEID=01001&amp;SDATE=2008&amp;PERIODTYPE=ANN_STD&amp;window=popup_no_bar&amp;width=385&amp;height=120&amp;START_MAXIMIZED=FALSE&amp;creator=factset&amp;display_string=Audit"}</definedName>
    <definedName name="_796__FDSAUDITLINK__" hidden="1">{"fdsup://Directions/FactSet Auditing Viewer?action=AUDIT_VALUE&amp;DB=129&amp;ID1=605991&amp;VALUEID=01001&amp;SDATE=2008&amp;PERIODTYPE=ANN_STD&amp;window=popup_no_bar&amp;width=385&amp;height=120&amp;START_MAXIMIZED=FALSE&amp;creator=factset&amp;display_string=Audit"}</definedName>
    <definedName name="_797__FDSAUDITLINK__" localSheetId="11" hidden="1">{"fdsup://directions/FAT Viewer?action=UPDATE&amp;creator=factset&amp;DYN_ARGS=TRUE&amp;DOC_NAME=FAT:FQL_AUDITING_CLIENT_TEMPLATE.FAT&amp;display_string=Audit&amp;VAR:KEY=MRQLKNATAB&amp;VAR:QUERY=RkZfRUJJVERBKEFOTiwtMiwsLFJQKQ==&amp;WINDOW=FIRST_POPUP&amp;HEIGHT=450&amp;WIDTH=450&amp;START_MAXIMI","ZED=FALSE&amp;VAR:CALENDAR=FIVEDAY&amp;VAR:SYMBOL=605991&amp;VAR:INDEX=0"}</definedName>
    <definedName name="_797__FDSAUDITLINK__" localSheetId="3" hidden="1">{"fdsup://directions/FAT Viewer?action=UPDATE&amp;creator=factset&amp;DYN_ARGS=TRUE&amp;DOC_NAME=FAT:FQL_AUDITING_CLIENT_TEMPLATE.FAT&amp;display_string=Audit&amp;VAR:KEY=MRQLKNATAB&amp;VAR:QUERY=RkZfRUJJVERBKEFOTiwtMiwsLFJQKQ==&amp;WINDOW=FIRST_POPUP&amp;HEIGHT=450&amp;WIDTH=450&amp;START_MAXIMI","ZED=FALSE&amp;VAR:CALENDAR=FIVEDAY&amp;VAR:SYMBOL=605991&amp;VAR:INDEX=0"}</definedName>
    <definedName name="_797__FDSAUDITLINK__" hidden="1">{"fdsup://directions/FAT Viewer?action=UPDATE&amp;creator=factset&amp;DYN_ARGS=TRUE&amp;DOC_NAME=FAT:FQL_AUDITING_CLIENT_TEMPLATE.FAT&amp;display_string=Audit&amp;VAR:KEY=MRQLKNATAB&amp;VAR:QUERY=RkZfRUJJVERBKEFOTiwtMiwsLFJQKQ==&amp;WINDOW=FIRST_POPUP&amp;HEIGHT=450&amp;WIDTH=450&amp;START_MAXIMI","ZED=FALSE&amp;VAR:CALENDAR=FIVEDAY&amp;VAR:SYMBOL=605991&amp;VAR:INDEX=0"}</definedName>
    <definedName name="_798__FDSAUDITLINK__" localSheetId="11" hidden="1">{"fdsup://directions/FAT Viewer?action=UPDATE&amp;creator=factset&amp;DYN_ARGS=TRUE&amp;DOC_NAME=FAT:FQL_AUDITING_CLIENT_TEMPLATE.FAT&amp;display_string=Audit&amp;VAR:KEY=SDCNUFKRMX&amp;VAR:QUERY=RkZfRUJJVChBTk4sLTIsLCxSUCk=&amp;WINDOW=FIRST_POPUP&amp;HEIGHT=450&amp;WIDTH=450&amp;START_MAXIMIZED=","FALSE&amp;VAR:CALENDAR=FIVEDAY&amp;VAR:SYMBOL=605991&amp;VAR:INDEX=0"}</definedName>
    <definedName name="_798__FDSAUDITLINK__" localSheetId="3" hidden="1">{"fdsup://directions/FAT Viewer?action=UPDATE&amp;creator=factset&amp;DYN_ARGS=TRUE&amp;DOC_NAME=FAT:FQL_AUDITING_CLIENT_TEMPLATE.FAT&amp;display_string=Audit&amp;VAR:KEY=SDCNUFKRMX&amp;VAR:QUERY=RkZfRUJJVChBTk4sLTIsLCxSUCk=&amp;WINDOW=FIRST_POPUP&amp;HEIGHT=450&amp;WIDTH=450&amp;START_MAXIMIZED=","FALSE&amp;VAR:CALENDAR=FIVEDAY&amp;VAR:SYMBOL=605991&amp;VAR:INDEX=0"}</definedName>
    <definedName name="_798__FDSAUDITLINK__" hidden="1">{"fdsup://directions/FAT Viewer?action=UPDATE&amp;creator=factset&amp;DYN_ARGS=TRUE&amp;DOC_NAME=FAT:FQL_AUDITING_CLIENT_TEMPLATE.FAT&amp;display_string=Audit&amp;VAR:KEY=SDCNUFKRMX&amp;VAR:QUERY=RkZfRUJJVChBTk4sLTIsLCxSUCk=&amp;WINDOW=FIRST_POPUP&amp;HEIGHT=450&amp;WIDTH=450&amp;START_MAXIMIZED=","FALSE&amp;VAR:CALENDAR=FIVEDAY&amp;VAR:SYMBOL=605991&amp;VAR:INDEX=0"}</definedName>
    <definedName name="_799__FDSAUDITLINK__" localSheetId="11" hidden="1">{"fdsup://directions/FAT Viewer?action=UPDATE&amp;creator=factset&amp;DYN_ARGS=TRUE&amp;DOC_NAME=FAT:FQL_AUDITING_CLIENT_TEMPLATE.FAT&amp;display_string=Audit&amp;VAR:KEY=MVITCFWVEJ&amp;VAR:QUERY=RkZfTkVUX0lOQyhBTk4sLTIsLCxSUCk=&amp;WINDOW=FIRST_POPUP&amp;HEIGHT=450&amp;WIDTH=450&amp;START_MAXIMI","ZED=FALSE&amp;VAR:CALENDAR=FIVEDAY&amp;VAR:SYMBOL=605991&amp;VAR:INDEX=0"}</definedName>
    <definedName name="_799__FDSAUDITLINK__" localSheetId="3" hidden="1">{"fdsup://directions/FAT Viewer?action=UPDATE&amp;creator=factset&amp;DYN_ARGS=TRUE&amp;DOC_NAME=FAT:FQL_AUDITING_CLIENT_TEMPLATE.FAT&amp;display_string=Audit&amp;VAR:KEY=MVITCFWVEJ&amp;VAR:QUERY=RkZfTkVUX0lOQyhBTk4sLTIsLCxSUCk=&amp;WINDOW=FIRST_POPUP&amp;HEIGHT=450&amp;WIDTH=450&amp;START_MAXIMI","ZED=FALSE&amp;VAR:CALENDAR=FIVEDAY&amp;VAR:SYMBOL=605991&amp;VAR:INDEX=0"}</definedName>
    <definedName name="_799__FDSAUDITLINK__" hidden="1">{"fdsup://directions/FAT Viewer?action=UPDATE&amp;creator=factset&amp;DYN_ARGS=TRUE&amp;DOC_NAME=FAT:FQL_AUDITING_CLIENT_TEMPLATE.FAT&amp;display_string=Audit&amp;VAR:KEY=MVITCFWVEJ&amp;VAR:QUERY=RkZfTkVUX0lOQyhBTk4sLTIsLCxSUCk=&amp;WINDOW=FIRST_POPUP&amp;HEIGHT=450&amp;WIDTH=450&amp;START_MAXIMI","ZED=FALSE&amp;VAR:CALENDAR=FIVEDAY&amp;VAR:SYMBOL=605991&amp;VAR:INDEX=0"}</definedName>
    <definedName name="_8__123Graph_CCHART_3" hidden="1">#REF!</definedName>
    <definedName name="_8__FDSAUDITLINK__" localSheetId="11" hidden="1">{"fdsup://directions/FAT Viewer?action=UPDATE&amp;creator=factset&amp;DYN_ARGS=TRUE&amp;DOC_NAME=FAT:FQL_AUDITING_CLIENT_TEMPLATE.FAT&amp;display_string=Audit&amp;VAR:KEY=ULIREFEFIB&amp;VAR:QUERY=RkZfTkVUX0lOQyhBTk4sLTMsLCxSUCk=&amp;WINDOW=FIRST_POPUP&amp;HEIGHT=450&amp;WIDTH=450&amp;START_MAXIMI","ZED=FALSE&amp;VAR:CALENDAR=FIVEDAY&amp;VAR:SYMBOL=610620&amp;VAR:INDEX=0"}</definedName>
    <definedName name="_8__FDSAUDITLINK__" localSheetId="3" hidden="1">{"fdsup://directions/FAT Viewer?action=UPDATE&amp;creator=factset&amp;DYN_ARGS=TRUE&amp;DOC_NAME=FAT:FQL_AUDITING_CLIENT_TEMPLATE.FAT&amp;display_string=Audit&amp;VAR:KEY=ULIREFEFIB&amp;VAR:QUERY=RkZfTkVUX0lOQyhBTk4sLTMsLCxSUCk=&amp;WINDOW=FIRST_POPUP&amp;HEIGHT=450&amp;WIDTH=450&amp;START_MAXIMI","ZED=FALSE&amp;VAR:CALENDAR=FIVEDAY&amp;VAR:SYMBOL=610620&amp;VAR:INDEX=0"}</definedName>
    <definedName name="_8__FDSAUDITLINK__" hidden="1">{"fdsup://directions/FAT Viewer?action=UPDATE&amp;creator=factset&amp;DYN_ARGS=TRUE&amp;DOC_NAME=FAT:FQL_AUDITING_CLIENT_TEMPLATE.FAT&amp;display_string=Audit&amp;VAR:KEY=ULIREFEFIB&amp;VAR:QUERY=RkZfTkVUX0lOQyhBTk4sLTMsLCxSUCk=&amp;WINDOW=FIRST_POPUP&amp;HEIGHT=450&amp;WIDTH=450&amp;START_MAXIMI","ZED=FALSE&amp;VAR:CALENDAR=FIVEDAY&amp;VAR:SYMBOL=610620&amp;VAR:INDEX=0"}</definedName>
    <definedName name="_8_0_0_F" hidden="1">#REF!</definedName>
    <definedName name="_80__FDSAUDITLINK__" localSheetId="11" hidden="1">{"fdsup://Directions/FactSet Auditing Viewer?action=AUDIT_VALUE&amp;DB=129&amp;ID1=B0WFZ2&amp;VALUEID=01001&amp;SDATE=2010&amp;PERIODTYPE=ANN_STD&amp;SCFT=3&amp;window=popup_no_bar&amp;width=385&amp;height=120&amp;START_MAXIMIZED=FALSE&amp;creator=factset&amp;display_string=Audit"}</definedName>
    <definedName name="_80__FDSAUDITLINK__" localSheetId="3" hidden="1">{"fdsup://Directions/FactSet Auditing Viewer?action=AUDIT_VALUE&amp;DB=129&amp;ID1=B0WFZ2&amp;VALUEID=01001&amp;SDATE=2010&amp;PERIODTYPE=ANN_STD&amp;SCFT=3&amp;window=popup_no_bar&amp;width=385&amp;height=120&amp;START_MAXIMIZED=FALSE&amp;creator=factset&amp;display_string=Audit"}</definedName>
    <definedName name="_80__FDSAUDITLINK__" hidden="1">{"fdsup://Directions/FactSet Auditing Viewer?action=AUDIT_VALUE&amp;DB=129&amp;ID1=B0WFZ2&amp;VALUEID=01001&amp;SDATE=2010&amp;PERIODTYPE=ANN_STD&amp;SCFT=3&amp;window=popup_no_bar&amp;width=385&amp;height=120&amp;START_MAXIMIZED=FALSE&amp;creator=factset&amp;display_string=Audit"}</definedName>
    <definedName name="_800__FDSAUDITLINK__" localSheetId="11" hidden="1">{"fdsup://directions/FAT Viewer?action=UPDATE&amp;creator=factset&amp;DYN_ARGS=TRUE&amp;DOC_NAME=FAT:FQL_AUDITING_CLIENT_TEMPLATE.FAT&amp;display_string=Audit&amp;VAR:KEY=INUDKFEDMB&amp;VAR:QUERY=RkZfQ0FQRVgoQU5OLC0yLCwsUlAp&amp;WINDOW=FIRST_POPUP&amp;HEIGHT=450&amp;WIDTH=450&amp;START_MAXIMIZED=","FALSE&amp;VAR:CALENDAR=FIVEDAY&amp;VAR:SYMBOL=605991&amp;VAR:INDEX=0"}</definedName>
    <definedName name="_800__FDSAUDITLINK__" localSheetId="3" hidden="1">{"fdsup://directions/FAT Viewer?action=UPDATE&amp;creator=factset&amp;DYN_ARGS=TRUE&amp;DOC_NAME=FAT:FQL_AUDITING_CLIENT_TEMPLATE.FAT&amp;display_string=Audit&amp;VAR:KEY=INUDKFEDMB&amp;VAR:QUERY=RkZfQ0FQRVgoQU5OLC0yLCwsUlAp&amp;WINDOW=FIRST_POPUP&amp;HEIGHT=450&amp;WIDTH=450&amp;START_MAXIMIZED=","FALSE&amp;VAR:CALENDAR=FIVEDAY&amp;VAR:SYMBOL=605991&amp;VAR:INDEX=0"}</definedName>
    <definedName name="_800__FDSAUDITLINK__" hidden="1">{"fdsup://directions/FAT Viewer?action=UPDATE&amp;creator=factset&amp;DYN_ARGS=TRUE&amp;DOC_NAME=FAT:FQL_AUDITING_CLIENT_TEMPLATE.FAT&amp;display_string=Audit&amp;VAR:KEY=INUDKFEDMB&amp;VAR:QUERY=RkZfQ0FQRVgoQU5OLC0yLCwsUlAp&amp;WINDOW=FIRST_POPUP&amp;HEIGHT=450&amp;WIDTH=450&amp;START_MAXIMIZED=","FALSE&amp;VAR:CALENDAR=FIVEDAY&amp;VAR:SYMBOL=605991&amp;VAR:INDEX=0"}</definedName>
    <definedName name="_801__FDSAUDITLINK__" localSheetId="11" hidden="1">{"fdsup://Directions/FactSet Auditing Viewer?action=AUDIT_VALUE&amp;DB=129&amp;ID1=634185&amp;VALUEID=01001&amp;SDATE=2008&amp;PERIODTYPE=ANN_STD&amp;window=popup_no_bar&amp;width=385&amp;height=120&amp;START_MAXIMIZED=FALSE&amp;creator=factset&amp;display_string=Audit"}</definedName>
    <definedName name="_801__FDSAUDITLINK__" localSheetId="3" hidden="1">{"fdsup://Directions/FactSet Auditing Viewer?action=AUDIT_VALUE&amp;DB=129&amp;ID1=634185&amp;VALUEID=01001&amp;SDATE=2008&amp;PERIODTYPE=ANN_STD&amp;window=popup_no_bar&amp;width=385&amp;height=120&amp;START_MAXIMIZED=FALSE&amp;creator=factset&amp;display_string=Audit"}</definedName>
    <definedName name="_801__FDSAUDITLINK__" hidden="1">{"fdsup://Directions/FactSet Auditing Viewer?action=AUDIT_VALUE&amp;DB=129&amp;ID1=634185&amp;VALUEID=01001&amp;SDATE=2008&amp;PERIODTYPE=ANN_STD&amp;window=popup_no_bar&amp;width=385&amp;height=120&amp;START_MAXIMIZED=FALSE&amp;creator=factset&amp;display_string=Audit"}</definedName>
    <definedName name="_802__FDSAUDITLINK__" localSheetId="11" hidden="1">{"fdsup://Directions/FactSet Auditing Viewer?action=AUDIT_VALUE&amp;DB=129&amp;ID1=634185&amp;VALUEID=01001&amp;SDATE=2009&amp;PERIODTYPE=ANN_STD&amp;window=popup_no_bar&amp;width=385&amp;height=120&amp;START_MAXIMIZED=FALSE&amp;creator=factset&amp;display_string=Audit"}</definedName>
    <definedName name="_802__FDSAUDITLINK__" localSheetId="3" hidden="1">{"fdsup://Directions/FactSet Auditing Viewer?action=AUDIT_VALUE&amp;DB=129&amp;ID1=634185&amp;VALUEID=01001&amp;SDATE=2009&amp;PERIODTYPE=ANN_STD&amp;window=popup_no_bar&amp;width=385&amp;height=120&amp;START_MAXIMIZED=FALSE&amp;creator=factset&amp;display_string=Audit"}</definedName>
    <definedName name="_802__FDSAUDITLINK__" hidden="1">{"fdsup://Directions/FactSet Auditing Viewer?action=AUDIT_VALUE&amp;DB=129&amp;ID1=634185&amp;VALUEID=01001&amp;SDATE=2009&amp;PERIODTYPE=ANN_STD&amp;window=popup_no_bar&amp;width=385&amp;height=120&amp;START_MAXIMIZED=FALSE&amp;creator=factset&amp;display_string=Audit"}</definedName>
    <definedName name="_803__FDSAUDITLINK__" localSheetId="11" hidden="1">{"fdsup://directions/FAT Viewer?action=UPDATE&amp;creator=factset&amp;DYN_ARGS=TRUE&amp;DOC_NAME=FAT:FQL_AUDITING_CLIENT_TEMPLATE.FAT&amp;display_string=Audit&amp;VAR:KEY=YVIFAFGHIJ&amp;VAR:QUERY=RkZfRUJJVERBKEFOTiwtMiwsLFJQKQ==&amp;WINDOW=FIRST_POPUP&amp;HEIGHT=450&amp;WIDTH=450&amp;START_MAXIMI","ZED=FALSE&amp;VAR:CALENDAR=FIVEDAY&amp;VAR:SYMBOL=634185&amp;VAR:INDEX=0"}</definedName>
    <definedName name="_803__FDSAUDITLINK__" localSheetId="3" hidden="1">{"fdsup://directions/FAT Viewer?action=UPDATE&amp;creator=factset&amp;DYN_ARGS=TRUE&amp;DOC_NAME=FAT:FQL_AUDITING_CLIENT_TEMPLATE.FAT&amp;display_string=Audit&amp;VAR:KEY=YVIFAFGHIJ&amp;VAR:QUERY=RkZfRUJJVERBKEFOTiwtMiwsLFJQKQ==&amp;WINDOW=FIRST_POPUP&amp;HEIGHT=450&amp;WIDTH=450&amp;START_MAXIMI","ZED=FALSE&amp;VAR:CALENDAR=FIVEDAY&amp;VAR:SYMBOL=634185&amp;VAR:INDEX=0"}</definedName>
    <definedName name="_803__FDSAUDITLINK__" hidden="1">{"fdsup://directions/FAT Viewer?action=UPDATE&amp;creator=factset&amp;DYN_ARGS=TRUE&amp;DOC_NAME=FAT:FQL_AUDITING_CLIENT_TEMPLATE.FAT&amp;display_string=Audit&amp;VAR:KEY=YVIFAFGHIJ&amp;VAR:QUERY=RkZfRUJJVERBKEFOTiwtMiwsLFJQKQ==&amp;WINDOW=FIRST_POPUP&amp;HEIGHT=450&amp;WIDTH=450&amp;START_MAXIMI","ZED=FALSE&amp;VAR:CALENDAR=FIVEDAY&amp;VAR:SYMBOL=634185&amp;VAR:INDEX=0"}</definedName>
    <definedName name="_804__FDSAUDITLINK__" localSheetId="11" hidden="1">{"fdsup://directions/FAT Viewer?action=UPDATE&amp;creator=factset&amp;DYN_ARGS=TRUE&amp;DOC_NAME=FAT:FQL_AUDITING_CLIENT_TEMPLATE.FAT&amp;display_string=Audit&amp;VAR:KEY=GDIPSXYRWT&amp;VAR:QUERY=RkZfRUJJVERBKEFOTiwtMSwsLFJQKQ==&amp;WINDOW=FIRST_POPUP&amp;HEIGHT=450&amp;WIDTH=450&amp;START_MAXIMI","ZED=FALSE&amp;VAR:CALENDAR=FIVEDAY&amp;VAR:SYMBOL=634185&amp;VAR:INDEX=0"}</definedName>
    <definedName name="_804__FDSAUDITLINK__" localSheetId="3" hidden="1">{"fdsup://directions/FAT Viewer?action=UPDATE&amp;creator=factset&amp;DYN_ARGS=TRUE&amp;DOC_NAME=FAT:FQL_AUDITING_CLIENT_TEMPLATE.FAT&amp;display_string=Audit&amp;VAR:KEY=GDIPSXYRWT&amp;VAR:QUERY=RkZfRUJJVERBKEFOTiwtMSwsLFJQKQ==&amp;WINDOW=FIRST_POPUP&amp;HEIGHT=450&amp;WIDTH=450&amp;START_MAXIMI","ZED=FALSE&amp;VAR:CALENDAR=FIVEDAY&amp;VAR:SYMBOL=634185&amp;VAR:INDEX=0"}</definedName>
    <definedName name="_804__FDSAUDITLINK__" hidden="1">{"fdsup://directions/FAT Viewer?action=UPDATE&amp;creator=factset&amp;DYN_ARGS=TRUE&amp;DOC_NAME=FAT:FQL_AUDITING_CLIENT_TEMPLATE.FAT&amp;display_string=Audit&amp;VAR:KEY=GDIPSXYRWT&amp;VAR:QUERY=RkZfRUJJVERBKEFOTiwtMSwsLFJQKQ==&amp;WINDOW=FIRST_POPUP&amp;HEIGHT=450&amp;WIDTH=450&amp;START_MAXIMI","ZED=FALSE&amp;VAR:CALENDAR=FIVEDAY&amp;VAR:SYMBOL=634185&amp;VAR:INDEX=0"}</definedName>
    <definedName name="_805__FDSAUDITLINK__" localSheetId="11" hidden="1">{"fdsup://directions/FAT Viewer?action=UPDATE&amp;creator=factset&amp;DYN_ARGS=TRUE&amp;DOC_NAME=FAT:FQL_AUDITING_CLIENT_TEMPLATE.FAT&amp;display_string=Audit&amp;VAR:KEY=ORMZKDSZSX&amp;VAR:QUERY=RkZfRUJJVChBTk4sLTIsLCxSUCk=&amp;WINDOW=FIRST_POPUP&amp;HEIGHT=450&amp;WIDTH=450&amp;START_MAXIMIZED=","FALSE&amp;VAR:CALENDAR=FIVEDAY&amp;VAR:SYMBOL=634185&amp;VAR:INDEX=0"}</definedName>
    <definedName name="_805__FDSAUDITLINK__" localSheetId="3" hidden="1">{"fdsup://directions/FAT Viewer?action=UPDATE&amp;creator=factset&amp;DYN_ARGS=TRUE&amp;DOC_NAME=FAT:FQL_AUDITING_CLIENT_TEMPLATE.FAT&amp;display_string=Audit&amp;VAR:KEY=ORMZKDSZSX&amp;VAR:QUERY=RkZfRUJJVChBTk4sLTIsLCxSUCk=&amp;WINDOW=FIRST_POPUP&amp;HEIGHT=450&amp;WIDTH=450&amp;START_MAXIMIZED=","FALSE&amp;VAR:CALENDAR=FIVEDAY&amp;VAR:SYMBOL=634185&amp;VAR:INDEX=0"}</definedName>
    <definedName name="_805__FDSAUDITLINK__" hidden="1">{"fdsup://directions/FAT Viewer?action=UPDATE&amp;creator=factset&amp;DYN_ARGS=TRUE&amp;DOC_NAME=FAT:FQL_AUDITING_CLIENT_TEMPLATE.FAT&amp;display_string=Audit&amp;VAR:KEY=ORMZKDSZSX&amp;VAR:QUERY=RkZfRUJJVChBTk4sLTIsLCxSUCk=&amp;WINDOW=FIRST_POPUP&amp;HEIGHT=450&amp;WIDTH=450&amp;START_MAXIMIZED=","FALSE&amp;VAR:CALENDAR=FIVEDAY&amp;VAR:SYMBOL=634185&amp;VAR:INDEX=0"}</definedName>
    <definedName name="_806__FDSAUDITLINK__" localSheetId="11" hidden="1">{"fdsup://directions/FAT Viewer?action=UPDATE&amp;creator=factset&amp;DYN_ARGS=TRUE&amp;DOC_NAME=FAT:FQL_AUDITING_CLIENT_TEMPLATE.FAT&amp;display_string=Audit&amp;VAR:KEY=ODWRKXGNYV&amp;VAR:QUERY=RkZfRUJJVChBTk4sLTEsLCxSUCk=&amp;WINDOW=FIRST_POPUP&amp;HEIGHT=450&amp;WIDTH=450&amp;START_MAXIMIZED=","FALSE&amp;VAR:CALENDAR=FIVEDAY&amp;VAR:SYMBOL=634185&amp;VAR:INDEX=0"}</definedName>
    <definedName name="_806__FDSAUDITLINK__" localSheetId="3" hidden="1">{"fdsup://directions/FAT Viewer?action=UPDATE&amp;creator=factset&amp;DYN_ARGS=TRUE&amp;DOC_NAME=FAT:FQL_AUDITING_CLIENT_TEMPLATE.FAT&amp;display_string=Audit&amp;VAR:KEY=ODWRKXGNYV&amp;VAR:QUERY=RkZfRUJJVChBTk4sLTEsLCxSUCk=&amp;WINDOW=FIRST_POPUP&amp;HEIGHT=450&amp;WIDTH=450&amp;START_MAXIMIZED=","FALSE&amp;VAR:CALENDAR=FIVEDAY&amp;VAR:SYMBOL=634185&amp;VAR:INDEX=0"}</definedName>
    <definedName name="_806__FDSAUDITLINK__" hidden="1">{"fdsup://directions/FAT Viewer?action=UPDATE&amp;creator=factset&amp;DYN_ARGS=TRUE&amp;DOC_NAME=FAT:FQL_AUDITING_CLIENT_TEMPLATE.FAT&amp;display_string=Audit&amp;VAR:KEY=ODWRKXGNYV&amp;VAR:QUERY=RkZfRUJJVChBTk4sLTEsLCxSUCk=&amp;WINDOW=FIRST_POPUP&amp;HEIGHT=450&amp;WIDTH=450&amp;START_MAXIMIZED=","FALSE&amp;VAR:CALENDAR=FIVEDAY&amp;VAR:SYMBOL=634185&amp;VAR:INDEX=0"}</definedName>
    <definedName name="_807__FDSAUDITLINK__" localSheetId="11" hidden="1">{"fdsup://directions/FAT Viewer?action=UPDATE&amp;creator=factset&amp;DYN_ARGS=TRUE&amp;DOC_NAME=FAT:FQL_AUDITING_CLIENT_TEMPLATE.FAT&amp;display_string=Audit&amp;VAR:KEY=EDGLYVWFIH&amp;VAR:QUERY=RkZfTkVUX0lOQyhBTk4sLTIsLCxSUCk=&amp;WINDOW=FIRST_POPUP&amp;HEIGHT=450&amp;WIDTH=450&amp;START_MAXIMI","ZED=FALSE&amp;VAR:CALENDAR=FIVEDAY&amp;VAR:SYMBOL=634185&amp;VAR:INDEX=0"}</definedName>
    <definedName name="_807__FDSAUDITLINK__" localSheetId="3" hidden="1">{"fdsup://directions/FAT Viewer?action=UPDATE&amp;creator=factset&amp;DYN_ARGS=TRUE&amp;DOC_NAME=FAT:FQL_AUDITING_CLIENT_TEMPLATE.FAT&amp;display_string=Audit&amp;VAR:KEY=EDGLYVWFIH&amp;VAR:QUERY=RkZfTkVUX0lOQyhBTk4sLTIsLCxSUCk=&amp;WINDOW=FIRST_POPUP&amp;HEIGHT=450&amp;WIDTH=450&amp;START_MAXIMI","ZED=FALSE&amp;VAR:CALENDAR=FIVEDAY&amp;VAR:SYMBOL=634185&amp;VAR:INDEX=0"}</definedName>
    <definedName name="_807__FDSAUDITLINK__" hidden="1">{"fdsup://directions/FAT Viewer?action=UPDATE&amp;creator=factset&amp;DYN_ARGS=TRUE&amp;DOC_NAME=FAT:FQL_AUDITING_CLIENT_TEMPLATE.FAT&amp;display_string=Audit&amp;VAR:KEY=EDGLYVWFIH&amp;VAR:QUERY=RkZfTkVUX0lOQyhBTk4sLTIsLCxSUCk=&amp;WINDOW=FIRST_POPUP&amp;HEIGHT=450&amp;WIDTH=450&amp;START_MAXIMI","ZED=FALSE&amp;VAR:CALENDAR=FIVEDAY&amp;VAR:SYMBOL=634185&amp;VAR:INDEX=0"}</definedName>
    <definedName name="_808__FDSAUDITLINK__" localSheetId="11" hidden="1">{"fdsup://directions/FAT Viewer?action=UPDATE&amp;creator=factset&amp;DYN_ARGS=TRUE&amp;DOC_NAME=FAT:FQL_AUDITING_CLIENT_TEMPLATE.FAT&amp;display_string=Audit&amp;VAR:KEY=MTGNWNUZOX&amp;VAR:QUERY=RkZfTkVUX0lOQyhBTk4sLTEsLCxSUCk=&amp;WINDOW=FIRST_POPUP&amp;HEIGHT=450&amp;WIDTH=450&amp;START_MAXIMI","ZED=FALSE&amp;VAR:CALENDAR=FIVEDAY&amp;VAR:SYMBOL=634185&amp;VAR:INDEX=0"}</definedName>
    <definedName name="_808__FDSAUDITLINK__" localSheetId="3" hidden="1">{"fdsup://directions/FAT Viewer?action=UPDATE&amp;creator=factset&amp;DYN_ARGS=TRUE&amp;DOC_NAME=FAT:FQL_AUDITING_CLIENT_TEMPLATE.FAT&amp;display_string=Audit&amp;VAR:KEY=MTGNWNUZOX&amp;VAR:QUERY=RkZfTkVUX0lOQyhBTk4sLTEsLCxSUCk=&amp;WINDOW=FIRST_POPUP&amp;HEIGHT=450&amp;WIDTH=450&amp;START_MAXIMI","ZED=FALSE&amp;VAR:CALENDAR=FIVEDAY&amp;VAR:SYMBOL=634185&amp;VAR:INDEX=0"}</definedName>
    <definedName name="_808__FDSAUDITLINK__" hidden="1">{"fdsup://directions/FAT Viewer?action=UPDATE&amp;creator=factset&amp;DYN_ARGS=TRUE&amp;DOC_NAME=FAT:FQL_AUDITING_CLIENT_TEMPLATE.FAT&amp;display_string=Audit&amp;VAR:KEY=MTGNWNUZOX&amp;VAR:QUERY=RkZfTkVUX0lOQyhBTk4sLTEsLCxSUCk=&amp;WINDOW=FIRST_POPUP&amp;HEIGHT=450&amp;WIDTH=450&amp;START_MAXIMI","ZED=FALSE&amp;VAR:CALENDAR=FIVEDAY&amp;VAR:SYMBOL=634185&amp;VAR:INDEX=0"}</definedName>
    <definedName name="_809__FDSAUDITLINK__" localSheetId="11" hidden="1">{"fdsup://directions/FAT Viewer?action=UPDATE&amp;creator=factset&amp;DYN_ARGS=TRUE&amp;DOC_NAME=FAT:FQL_AUDITING_CLIENT_TEMPLATE.FAT&amp;display_string=Audit&amp;VAR:KEY=STUZKXINUB&amp;VAR:QUERY=RkZfQ0FQRVgoQU5OLC0yLCwsUlAp&amp;WINDOW=FIRST_POPUP&amp;HEIGHT=450&amp;WIDTH=450&amp;START_MAXIMIZED=","FALSE&amp;VAR:CALENDAR=FIVEDAY&amp;VAR:SYMBOL=634185&amp;VAR:INDEX=0"}</definedName>
    <definedName name="_809__FDSAUDITLINK__" localSheetId="3" hidden="1">{"fdsup://directions/FAT Viewer?action=UPDATE&amp;creator=factset&amp;DYN_ARGS=TRUE&amp;DOC_NAME=FAT:FQL_AUDITING_CLIENT_TEMPLATE.FAT&amp;display_string=Audit&amp;VAR:KEY=STUZKXINUB&amp;VAR:QUERY=RkZfQ0FQRVgoQU5OLC0yLCwsUlAp&amp;WINDOW=FIRST_POPUP&amp;HEIGHT=450&amp;WIDTH=450&amp;START_MAXIMIZED=","FALSE&amp;VAR:CALENDAR=FIVEDAY&amp;VAR:SYMBOL=634185&amp;VAR:INDEX=0"}</definedName>
    <definedName name="_809__FDSAUDITLINK__" hidden="1">{"fdsup://directions/FAT Viewer?action=UPDATE&amp;creator=factset&amp;DYN_ARGS=TRUE&amp;DOC_NAME=FAT:FQL_AUDITING_CLIENT_TEMPLATE.FAT&amp;display_string=Audit&amp;VAR:KEY=STUZKXINUB&amp;VAR:QUERY=RkZfQ0FQRVgoQU5OLC0yLCwsUlAp&amp;WINDOW=FIRST_POPUP&amp;HEIGHT=450&amp;WIDTH=450&amp;START_MAXIMIZED=","FALSE&amp;VAR:CALENDAR=FIVEDAY&amp;VAR:SYMBOL=634185&amp;VAR:INDEX=0"}</definedName>
    <definedName name="_81__FDSAUDITLINK__" localSheetId="11" hidden="1">{"fdsup://Directions/FactSet Auditing Viewer?action=AUDIT_VALUE&amp;DB=129&amp;ID1=B0WFZ2&amp;VALUEID=01001&amp;SDATE=2009&amp;PERIODTYPE=ANN_STD&amp;SCFT=3&amp;window=popup_no_bar&amp;width=385&amp;height=120&amp;START_MAXIMIZED=FALSE&amp;creator=factset&amp;display_string=Audit"}</definedName>
    <definedName name="_81__FDSAUDITLINK__" localSheetId="3" hidden="1">{"fdsup://Directions/FactSet Auditing Viewer?action=AUDIT_VALUE&amp;DB=129&amp;ID1=B0WFZ2&amp;VALUEID=01001&amp;SDATE=2009&amp;PERIODTYPE=ANN_STD&amp;SCFT=3&amp;window=popup_no_bar&amp;width=385&amp;height=120&amp;START_MAXIMIZED=FALSE&amp;creator=factset&amp;display_string=Audit"}</definedName>
    <definedName name="_81__FDSAUDITLINK__" hidden="1">{"fdsup://Directions/FactSet Auditing Viewer?action=AUDIT_VALUE&amp;DB=129&amp;ID1=B0WFZ2&amp;VALUEID=01001&amp;SDATE=2009&amp;PERIODTYPE=ANN_STD&amp;SCFT=3&amp;window=popup_no_bar&amp;width=385&amp;height=120&amp;START_MAXIMIZED=FALSE&amp;creator=factset&amp;display_string=Audit"}</definedName>
    <definedName name="_810__FDSAUDITLINK__" localSheetId="11" hidden="1">{"fdsup://directions/FAT Viewer?action=UPDATE&amp;creator=factset&amp;DYN_ARGS=TRUE&amp;DOC_NAME=FAT:FQL_AUDITING_CLIENT_TEMPLATE.FAT&amp;display_string=Audit&amp;VAR:KEY=GFWVOVWJWR&amp;VAR:QUERY=RkZfQ0FQRVgoQU5OLC0xLCwsUlAp&amp;WINDOW=FIRST_POPUP&amp;HEIGHT=450&amp;WIDTH=450&amp;START_MAXIMIZED=","FALSE&amp;VAR:CALENDAR=FIVEDAY&amp;VAR:SYMBOL=634185&amp;VAR:INDEX=0"}</definedName>
    <definedName name="_810__FDSAUDITLINK__" localSheetId="3" hidden="1">{"fdsup://directions/FAT Viewer?action=UPDATE&amp;creator=factset&amp;DYN_ARGS=TRUE&amp;DOC_NAME=FAT:FQL_AUDITING_CLIENT_TEMPLATE.FAT&amp;display_string=Audit&amp;VAR:KEY=GFWVOVWJWR&amp;VAR:QUERY=RkZfQ0FQRVgoQU5OLC0xLCwsUlAp&amp;WINDOW=FIRST_POPUP&amp;HEIGHT=450&amp;WIDTH=450&amp;START_MAXIMIZED=","FALSE&amp;VAR:CALENDAR=FIVEDAY&amp;VAR:SYMBOL=634185&amp;VAR:INDEX=0"}</definedName>
    <definedName name="_810__FDSAUDITLINK__" hidden="1">{"fdsup://directions/FAT Viewer?action=UPDATE&amp;creator=factset&amp;DYN_ARGS=TRUE&amp;DOC_NAME=FAT:FQL_AUDITING_CLIENT_TEMPLATE.FAT&amp;display_string=Audit&amp;VAR:KEY=GFWVOVWJWR&amp;VAR:QUERY=RkZfQ0FQRVgoQU5OLC0xLCwsUlAp&amp;WINDOW=FIRST_POPUP&amp;HEIGHT=450&amp;WIDTH=450&amp;START_MAXIMIZED=","FALSE&amp;VAR:CALENDAR=FIVEDAY&amp;VAR:SYMBOL=634185&amp;VAR:INDEX=0"}</definedName>
    <definedName name="_811__FDSAUDITLINK__" localSheetId="11" hidden="1">{"fdsup://Directions/FactSet Auditing Viewer?action=AUDIT_VALUE&amp;DB=129&amp;ID1=B1FVDW&amp;VALUEID=01001&amp;SDATE=2008&amp;PERIODTYPE=ANN_STD&amp;window=popup_no_bar&amp;width=385&amp;height=120&amp;START_MAXIMIZED=FALSE&amp;creator=factset&amp;display_string=Audit"}</definedName>
    <definedName name="_811__FDSAUDITLINK__" localSheetId="3" hidden="1">{"fdsup://Directions/FactSet Auditing Viewer?action=AUDIT_VALUE&amp;DB=129&amp;ID1=B1FVDW&amp;VALUEID=01001&amp;SDATE=2008&amp;PERIODTYPE=ANN_STD&amp;window=popup_no_bar&amp;width=385&amp;height=120&amp;START_MAXIMIZED=FALSE&amp;creator=factset&amp;display_string=Audit"}</definedName>
    <definedName name="_811__FDSAUDITLINK__" hidden="1">{"fdsup://Directions/FactSet Auditing Viewer?action=AUDIT_VALUE&amp;DB=129&amp;ID1=B1FVDW&amp;VALUEID=01001&amp;SDATE=2008&amp;PERIODTYPE=ANN_STD&amp;window=popup_no_bar&amp;width=385&amp;height=120&amp;START_MAXIMIZED=FALSE&amp;creator=factset&amp;display_string=Audit"}</definedName>
    <definedName name="_812__FDSAUDITLINK__" localSheetId="11" hidden="1">{"fdsup://Directions/FactSet Auditing Viewer?action=AUDIT_VALUE&amp;DB=129&amp;ID1=B1FVDW&amp;VALUEID=01001&amp;SDATE=2009&amp;PERIODTYPE=ANN_STD&amp;window=popup_no_bar&amp;width=385&amp;height=120&amp;START_MAXIMIZED=FALSE&amp;creator=factset&amp;display_string=Audit"}</definedName>
    <definedName name="_812__FDSAUDITLINK__" localSheetId="3" hidden="1">{"fdsup://Directions/FactSet Auditing Viewer?action=AUDIT_VALUE&amp;DB=129&amp;ID1=B1FVDW&amp;VALUEID=01001&amp;SDATE=2009&amp;PERIODTYPE=ANN_STD&amp;window=popup_no_bar&amp;width=385&amp;height=120&amp;START_MAXIMIZED=FALSE&amp;creator=factset&amp;display_string=Audit"}</definedName>
    <definedName name="_812__FDSAUDITLINK__" hidden="1">{"fdsup://Directions/FactSet Auditing Viewer?action=AUDIT_VALUE&amp;DB=129&amp;ID1=B1FVDW&amp;VALUEID=01001&amp;SDATE=2009&amp;PERIODTYPE=ANN_STD&amp;window=popup_no_bar&amp;width=385&amp;height=120&amp;START_MAXIMIZED=FALSE&amp;creator=factset&amp;display_string=Audit"}</definedName>
    <definedName name="_813__FDSAUDITLINK__" localSheetId="11" hidden="1">{"fdsup://directions/FAT Viewer?action=UPDATE&amp;creator=factset&amp;DYN_ARGS=TRUE&amp;DOC_NAME=FAT:FQL_AUDITING_CLIENT_TEMPLATE.FAT&amp;display_string=Audit&amp;VAR:KEY=OHOVSXABQH&amp;VAR:QUERY=RkZfRUJJVERBKEFOTiwtMiwsLFJQKQ==&amp;WINDOW=FIRST_POPUP&amp;HEIGHT=450&amp;WIDTH=450&amp;START_MAXIMI","ZED=FALSE&amp;VAR:CALENDAR=FIVEDAY&amp;VAR:SYMBOL=B1FVDW&amp;VAR:INDEX=0"}</definedName>
    <definedName name="_813__FDSAUDITLINK__" localSheetId="3" hidden="1">{"fdsup://directions/FAT Viewer?action=UPDATE&amp;creator=factset&amp;DYN_ARGS=TRUE&amp;DOC_NAME=FAT:FQL_AUDITING_CLIENT_TEMPLATE.FAT&amp;display_string=Audit&amp;VAR:KEY=OHOVSXABQH&amp;VAR:QUERY=RkZfRUJJVERBKEFOTiwtMiwsLFJQKQ==&amp;WINDOW=FIRST_POPUP&amp;HEIGHT=450&amp;WIDTH=450&amp;START_MAXIMI","ZED=FALSE&amp;VAR:CALENDAR=FIVEDAY&amp;VAR:SYMBOL=B1FVDW&amp;VAR:INDEX=0"}</definedName>
    <definedName name="_813__FDSAUDITLINK__" hidden="1">{"fdsup://directions/FAT Viewer?action=UPDATE&amp;creator=factset&amp;DYN_ARGS=TRUE&amp;DOC_NAME=FAT:FQL_AUDITING_CLIENT_TEMPLATE.FAT&amp;display_string=Audit&amp;VAR:KEY=OHOVSXABQH&amp;VAR:QUERY=RkZfRUJJVERBKEFOTiwtMiwsLFJQKQ==&amp;WINDOW=FIRST_POPUP&amp;HEIGHT=450&amp;WIDTH=450&amp;START_MAXIMI","ZED=FALSE&amp;VAR:CALENDAR=FIVEDAY&amp;VAR:SYMBOL=B1FVDW&amp;VAR:INDEX=0"}</definedName>
    <definedName name="_814__FDSAUDITLINK__" localSheetId="11" hidden="1">{"fdsup://directions/FAT Viewer?action=UPDATE&amp;creator=factset&amp;DYN_ARGS=TRUE&amp;DOC_NAME=FAT:FQL_AUDITING_CLIENT_TEMPLATE.FAT&amp;display_string=Audit&amp;VAR:KEY=YLOVSDOHIZ&amp;VAR:QUERY=RkZfRUJJVERBKEFOTiwtMSwsLFJQKQ==&amp;WINDOW=FIRST_POPUP&amp;HEIGHT=450&amp;WIDTH=450&amp;START_MAXIMI","ZED=FALSE&amp;VAR:CALENDAR=FIVEDAY&amp;VAR:SYMBOL=B1FVDW&amp;VAR:INDEX=0"}</definedName>
    <definedName name="_814__FDSAUDITLINK__" localSheetId="3" hidden="1">{"fdsup://directions/FAT Viewer?action=UPDATE&amp;creator=factset&amp;DYN_ARGS=TRUE&amp;DOC_NAME=FAT:FQL_AUDITING_CLIENT_TEMPLATE.FAT&amp;display_string=Audit&amp;VAR:KEY=YLOVSDOHIZ&amp;VAR:QUERY=RkZfRUJJVERBKEFOTiwtMSwsLFJQKQ==&amp;WINDOW=FIRST_POPUP&amp;HEIGHT=450&amp;WIDTH=450&amp;START_MAXIMI","ZED=FALSE&amp;VAR:CALENDAR=FIVEDAY&amp;VAR:SYMBOL=B1FVDW&amp;VAR:INDEX=0"}</definedName>
    <definedName name="_814__FDSAUDITLINK__" hidden="1">{"fdsup://directions/FAT Viewer?action=UPDATE&amp;creator=factset&amp;DYN_ARGS=TRUE&amp;DOC_NAME=FAT:FQL_AUDITING_CLIENT_TEMPLATE.FAT&amp;display_string=Audit&amp;VAR:KEY=YLOVSDOHIZ&amp;VAR:QUERY=RkZfRUJJVERBKEFOTiwtMSwsLFJQKQ==&amp;WINDOW=FIRST_POPUP&amp;HEIGHT=450&amp;WIDTH=450&amp;START_MAXIMI","ZED=FALSE&amp;VAR:CALENDAR=FIVEDAY&amp;VAR:SYMBOL=B1FVDW&amp;VAR:INDEX=0"}</definedName>
    <definedName name="_815__FDSAUDITLINK__" localSheetId="11" hidden="1">{"fdsup://directions/FAT Viewer?action=UPDATE&amp;creator=factset&amp;DYN_ARGS=TRUE&amp;DOC_NAME=FAT:FQL_AUDITING_CLIENT_TEMPLATE.FAT&amp;display_string=Audit&amp;VAR:KEY=SFAJSDYBYD&amp;VAR:QUERY=RkZfRUJJVChBTk4sLTIsLCxSUCk=&amp;WINDOW=FIRST_POPUP&amp;HEIGHT=450&amp;WIDTH=450&amp;START_MAXIMIZED=","FALSE&amp;VAR:CALENDAR=FIVEDAY&amp;VAR:SYMBOL=B1FVDW&amp;VAR:INDEX=0"}</definedName>
    <definedName name="_815__FDSAUDITLINK__" localSheetId="3" hidden="1">{"fdsup://directions/FAT Viewer?action=UPDATE&amp;creator=factset&amp;DYN_ARGS=TRUE&amp;DOC_NAME=FAT:FQL_AUDITING_CLIENT_TEMPLATE.FAT&amp;display_string=Audit&amp;VAR:KEY=SFAJSDYBYD&amp;VAR:QUERY=RkZfRUJJVChBTk4sLTIsLCxSUCk=&amp;WINDOW=FIRST_POPUP&amp;HEIGHT=450&amp;WIDTH=450&amp;START_MAXIMIZED=","FALSE&amp;VAR:CALENDAR=FIVEDAY&amp;VAR:SYMBOL=B1FVDW&amp;VAR:INDEX=0"}</definedName>
    <definedName name="_815__FDSAUDITLINK__" hidden="1">{"fdsup://directions/FAT Viewer?action=UPDATE&amp;creator=factset&amp;DYN_ARGS=TRUE&amp;DOC_NAME=FAT:FQL_AUDITING_CLIENT_TEMPLATE.FAT&amp;display_string=Audit&amp;VAR:KEY=SFAJSDYBYD&amp;VAR:QUERY=RkZfRUJJVChBTk4sLTIsLCxSUCk=&amp;WINDOW=FIRST_POPUP&amp;HEIGHT=450&amp;WIDTH=450&amp;START_MAXIMIZED=","FALSE&amp;VAR:CALENDAR=FIVEDAY&amp;VAR:SYMBOL=B1FVDW&amp;VAR:INDEX=0"}</definedName>
    <definedName name="_816__FDSAUDITLINK__" localSheetId="11" hidden="1">{"fdsup://directions/FAT Viewer?action=UPDATE&amp;creator=factset&amp;DYN_ARGS=TRUE&amp;DOC_NAME=FAT:FQL_AUDITING_CLIENT_TEMPLATE.FAT&amp;display_string=Audit&amp;VAR:KEY=YHANOLMZWP&amp;VAR:QUERY=RkZfRUJJVChBTk4sLTEsLCxSUCk=&amp;WINDOW=FIRST_POPUP&amp;HEIGHT=450&amp;WIDTH=450&amp;START_MAXIMIZED=","FALSE&amp;VAR:CALENDAR=FIVEDAY&amp;VAR:SYMBOL=B1FVDW&amp;VAR:INDEX=0"}</definedName>
    <definedName name="_816__FDSAUDITLINK__" localSheetId="3" hidden="1">{"fdsup://directions/FAT Viewer?action=UPDATE&amp;creator=factset&amp;DYN_ARGS=TRUE&amp;DOC_NAME=FAT:FQL_AUDITING_CLIENT_TEMPLATE.FAT&amp;display_string=Audit&amp;VAR:KEY=YHANOLMZWP&amp;VAR:QUERY=RkZfRUJJVChBTk4sLTEsLCxSUCk=&amp;WINDOW=FIRST_POPUP&amp;HEIGHT=450&amp;WIDTH=450&amp;START_MAXIMIZED=","FALSE&amp;VAR:CALENDAR=FIVEDAY&amp;VAR:SYMBOL=B1FVDW&amp;VAR:INDEX=0"}</definedName>
    <definedName name="_816__FDSAUDITLINK__" hidden="1">{"fdsup://directions/FAT Viewer?action=UPDATE&amp;creator=factset&amp;DYN_ARGS=TRUE&amp;DOC_NAME=FAT:FQL_AUDITING_CLIENT_TEMPLATE.FAT&amp;display_string=Audit&amp;VAR:KEY=YHANOLMZWP&amp;VAR:QUERY=RkZfRUJJVChBTk4sLTEsLCxSUCk=&amp;WINDOW=FIRST_POPUP&amp;HEIGHT=450&amp;WIDTH=450&amp;START_MAXIMIZED=","FALSE&amp;VAR:CALENDAR=FIVEDAY&amp;VAR:SYMBOL=B1FVDW&amp;VAR:INDEX=0"}</definedName>
    <definedName name="_817__FDSAUDITLINK__" localSheetId="11" hidden="1">{"fdsup://directions/FAT Viewer?action=UPDATE&amp;creator=factset&amp;DYN_ARGS=TRUE&amp;DOC_NAME=FAT:FQL_AUDITING_CLIENT_TEMPLATE.FAT&amp;display_string=Audit&amp;VAR:KEY=OJKNQLYJWJ&amp;VAR:QUERY=RkZfTkVUX0lOQyhBTk4sLTIsLCxSUCk=&amp;WINDOW=FIRST_POPUP&amp;HEIGHT=450&amp;WIDTH=450&amp;START_MAXIMI","ZED=FALSE&amp;VAR:CALENDAR=FIVEDAY&amp;VAR:SYMBOL=B1FVDW&amp;VAR:INDEX=0"}</definedName>
    <definedName name="_817__FDSAUDITLINK__" localSheetId="3" hidden="1">{"fdsup://directions/FAT Viewer?action=UPDATE&amp;creator=factset&amp;DYN_ARGS=TRUE&amp;DOC_NAME=FAT:FQL_AUDITING_CLIENT_TEMPLATE.FAT&amp;display_string=Audit&amp;VAR:KEY=OJKNQLYJWJ&amp;VAR:QUERY=RkZfTkVUX0lOQyhBTk4sLTIsLCxSUCk=&amp;WINDOW=FIRST_POPUP&amp;HEIGHT=450&amp;WIDTH=450&amp;START_MAXIMI","ZED=FALSE&amp;VAR:CALENDAR=FIVEDAY&amp;VAR:SYMBOL=B1FVDW&amp;VAR:INDEX=0"}</definedName>
    <definedName name="_817__FDSAUDITLINK__" hidden="1">{"fdsup://directions/FAT Viewer?action=UPDATE&amp;creator=factset&amp;DYN_ARGS=TRUE&amp;DOC_NAME=FAT:FQL_AUDITING_CLIENT_TEMPLATE.FAT&amp;display_string=Audit&amp;VAR:KEY=OJKNQLYJWJ&amp;VAR:QUERY=RkZfTkVUX0lOQyhBTk4sLTIsLCxSUCk=&amp;WINDOW=FIRST_POPUP&amp;HEIGHT=450&amp;WIDTH=450&amp;START_MAXIMI","ZED=FALSE&amp;VAR:CALENDAR=FIVEDAY&amp;VAR:SYMBOL=B1FVDW&amp;VAR:INDEX=0"}</definedName>
    <definedName name="_818__FDSAUDITLINK__" localSheetId="11" hidden="1">{"fdsup://directions/FAT Viewer?action=UPDATE&amp;creator=factset&amp;DYN_ARGS=TRUE&amp;DOC_NAME=FAT:FQL_AUDITING_CLIENT_TEMPLATE.FAT&amp;display_string=Audit&amp;VAR:KEY=WTEPMDSDSR&amp;VAR:QUERY=RkZfTkVUX0lOQyhBTk4sLTEsLCxSUCk=&amp;WINDOW=FIRST_POPUP&amp;HEIGHT=450&amp;WIDTH=450&amp;START_MAXIMI","ZED=FALSE&amp;VAR:CALENDAR=FIVEDAY&amp;VAR:SYMBOL=B1FVDW&amp;VAR:INDEX=0"}</definedName>
    <definedName name="_818__FDSAUDITLINK__" localSheetId="3" hidden="1">{"fdsup://directions/FAT Viewer?action=UPDATE&amp;creator=factset&amp;DYN_ARGS=TRUE&amp;DOC_NAME=FAT:FQL_AUDITING_CLIENT_TEMPLATE.FAT&amp;display_string=Audit&amp;VAR:KEY=WTEPMDSDSR&amp;VAR:QUERY=RkZfTkVUX0lOQyhBTk4sLTEsLCxSUCk=&amp;WINDOW=FIRST_POPUP&amp;HEIGHT=450&amp;WIDTH=450&amp;START_MAXIMI","ZED=FALSE&amp;VAR:CALENDAR=FIVEDAY&amp;VAR:SYMBOL=B1FVDW&amp;VAR:INDEX=0"}</definedName>
    <definedName name="_818__FDSAUDITLINK__" hidden="1">{"fdsup://directions/FAT Viewer?action=UPDATE&amp;creator=factset&amp;DYN_ARGS=TRUE&amp;DOC_NAME=FAT:FQL_AUDITING_CLIENT_TEMPLATE.FAT&amp;display_string=Audit&amp;VAR:KEY=WTEPMDSDSR&amp;VAR:QUERY=RkZfTkVUX0lOQyhBTk4sLTEsLCxSUCk=&amp;WINDOW=FIRST_POPUP&amp;HEIGHT=450&amp;WIDTH=450&amp;START_MAXIMI","ZED=FALSE&amp;VAR:CALENDAR=FIVEDAY&amp;VAR:SYMBOL=B1FVDW&amp;VAR:INDEX=0"}</definedName>
    <definedName name="_819__FDSAUDITLINK__" localSheetId="11" hidden="1">{"fdsup://directions/FAT Viewer?action=UPDATE&amp;creator=factset&amp;DYN_ARGS=TRUE&amp;DOC_NAME=FAT:FQL_AUDITING_CLIENT_TEMPLATE.FAT&amp;display_string=Audit&amp;VAR:KEY=CZEDARMPYX&amp;VAR:QUERY=RkZfQ0FQRVgoQU5OLC0yLCwsUlAp&amp;WINDOW=FIRST_POPUP&amp;HEIGHT=450&amp;WIDTH=450&amp;START_MAXIMIZED=","FALSE&amp;VAR:CALENDAR=FIVEDAY&amp;VAR:SYMBOL=B1FVDW&amp;VAR:INDEX=0"}</definedName>
    <definedName name="_819__FDSAUDITLINK__" localSheetId="3" hidden="1">{"fdsup://directions/FAT Viewer?action=UPDATE&amp;creator=factset&amp;DYN_ARGS=TRUE&amp;DOC_NAME=FAT:FQL_AUDITING_CLIENT_TEMPLATE.FAT&amp;display_string=Audit&amp;VAR:KEY=CZEDARMPYX&amp;VAR:QUERY=RkZfQ0FQRVgoQU5OLC0yLCwsUlAp&amp;WINDOW=FIRST_POPUP&amp;HEIGHT=450&amp;WIDTH=450&amp;START_MAXIMIZED=","FALSE&amp;VAR:CALENDAR=FIVEDAY&amp;VAR:SYMBOL=B1FVDW&amp;VAR:INDEX=0"}</definedName>
    <definedName name="_819__FDSAUDITLINK__" hidden="1">{"fdsup://directions/FAT Viewer?action=UPDATE&amp;creator=factset&amp;DYN_ARGS=TRUE&amp;DOC_NAME=FAT:FQL_AUDITING_CLIENT_TEMPLATE.FAT&amp;display_string=Audit&amp;VAR:KEY=CZEDARMPYX&amp;VAR:QUERY=RkZfQ0FQRVgoQU5OLC0yLCwsUlAp&amp;WINDOW=FIRST_POPUP&amp;HEIGHT=450&amp;WIDTH=450&amp;START_MAXIMIZED=","FALSE&amp;VAR:CALENDAR=FIVEDAY&amp;VAR:SYMBOL=B1FVDW&amp;VAR:INDEX=0"}</definedName>
    <definedName name="_82__FDSAUDITLINK__" localSheetId="11" hidden="1">{"fdsup://directions/FAT Viewer?action=UPDATE&amp;creator=factset&amp;DYN_ARGS=TRUE&amp;DOC_NAME=FAT:FQL_AUDITING_CLIENT_TEMPLATE.FAT&amp;display_string=Audit&amp;VAR:KEY=QRKXUJAJCB&amp;VAR:QUERY=RkZfQ0FQRVgoQU5OLC0zLCwsUlAp&amp;WINDOW=FIRST_POPUP&amp;HEIGHT=450&amp;WIDTH=450&amp;START_MAXIMIZED=","FALSE&amp;VAR:CALENDAR=FIVEDAY&amp;VAR:SYMBOL=B04443&amp;VAR:INDEX=0"}</definedName>
    <definedName name="_82__FDSAUDITLINK__" localSheetId="3" hidden="1">{"fdsup://directions/FAT Viewer?action=UPDATE&amp;creator=factset&amp;DYN_ARGS=TRUE&amp;DOC_NAME=FAT:FQL_AUDITING_CLIENT_TEMPLATE.FAT&amp;display_string=Audit&amp;VAR:KEY=QRKXUJAJCB&amp;VAR:QUERY=RkZfQ0FQRVgoQU5OLC0zLCwsUlAp&amp;WINDOW=FIRST_POPUP&amp;HEIGHT=450&amp;WIDTH=450&amp;START_MAXIMIZED=","FALSE&amp;VAR:CALENDAR=FIVEDAY&amp;VAR:SYMBOL=B04443&amp;VAR:INDEX=0"}</definedName>
    <definedName name="_82__FDSAUDITLINK__" hidden="1">{"fdsup://directions/FAT Viewer?action=UPDATE&amp;creator=factset&amp;DYN_ARGS=TRUE&amp;DOC_NAME=FAT:FQL_AUDITING_CLIENT_TEMPLATE.FAT&amp;display_string=Audit&amp;VAR:KEY=QRKXUJAJCB&amp;VAR:QUERY=RkZfQ0FQRVgoQU5OLC0zLCwsUlAp&amp;WINDOW=FIRST_POPUP&amp;HEIGHT=450&amp;WIDTH=450&amp;START_MAXIMIZED=","FALSE&amp;VAR:CALENDAR=FIVEDAY&amp;VAR:SYMBOL=B04443&amp;VAR:INDEX=0"}</definedName>
    <definedName name="_820__FDSAUDITLINK__" localSheetId="11" hidden="1">{"fdsup://directions/FAT Viewer?action=UPDATE&amp;creator=factset&amp;DYN_ARGS=TRUE&amp;DOC_NAME=FAT:FQL_AUDITING_CLIENT_TEMPLATE.FAT&amp;display_string=Audit&amp;VAR:KEY=GXYZSHIREJ&amp;VAR:QUERY=RkZfQ0FQRVgoQU5OLC0xLCwsUlAp&amp;WINDOW=FIRST_POPUP&amp;HEIGHT=450&amp;WIDTH=450&amp;START_MAXIMIZED=","FALSE&amp;VAR:CALENDAR=FIVEDAY&amp;VAR:SYMBOL=B1FVDW&amp;VAR:INDEX=0"}</definedName>
    <definedName name="_820__FDSAUDITLINK__" localSheetId="3" hidden="1">{"fdsup://directions/FAT Viewer?action=UPDATE&amp;creator=factset&amp;DYN_ARGS=TRUE&amp;DOC_NAME=FAT:FQL_AUDITING_CLIENT_TEMPLATE.FAT&amp;display_string=Audit&amp;VAR:KEY=GXYZSHIREJ&amp;VAR:QUERY=RkZfQ0FQRVgoQU5OLC0xLCwsUlAp&amp;WINDOW=FIRST_POPUP&amp;HEIGHT=450&amp;WIDTH=450&amp;START_MAXIMIZED=","FALSE&amp;VAR:CALENDAR=FIVEDAY&amp;VAR:SYMBOL=B1FVDW&amp;VAR:INDEX=0"}</definedName>
    <definedName name="_820__FDSAUDITLINK__" hidden="1">{"fdsup://directions/FAT Viewer?action=UPDATE&amp;creator=factset&amp;DYN_ARGS=TRUE&amp;DOC_NAME=FAT:FQL_AUDITING_CLIENT_TEMPLATE.FAT&amp;display_string=Audit&amp;VAR:KEY=GXYZSHIREJ&amp;VAR:QUERY=RkZfQ0FQRVgoQU5OLC0xLCwsUlAp&amp;WINDOW=FIRST_POPUP&amp;HEIGHT=450&amp;WIDTH=450&amp;START_MAXIMIZED=","FALSE&amp;VAR:CALENDAR=FIVEDAY&amp;VAR:SYMBOL=B1FVDW&amp;VAR:INDEX=0"}</definedName>
    <definedName name="_821__FDSAUDITLINK__" localSheetId="11" hidden="1">{"fdsup://Directions/FactSet Auditing Viewer?action=AUDIT_VALUE&amp;DB=129&amp;ID1=006080&amp;VALUEID=01001&amp;SDATE=2008&amp;PERIODTYPE=ANN_STD&amp;window=popup_no_bar&amp;width=385&amp;height=120&amp;START_MAXIMIZED=FALSE&amp;creator=factset&amp;display_string=Audit"}</definedName>
    <definedName name="_821__FDSAUDITLINK__" localSheetId="3" hidden="1">{"fdsup://Directions/FactSet Auditing Viewer?action=AUDIT_VALUE&amp;DB=129&amp;ID1=006080&amp;VALUEID=01001&amp;SDATE=2008&amp;PERIODTYPE=ANN_STD&amp;window=popup_no_bar&amp;width=385&amp;height=120&amp;START_MAXIMIZED=FALSE&amp;creator=factset&amp;display_string=Audit"}</definedName>
    <definedName name="_821__FDSAUDITLINK__" hidden="1">{"fdsup://Directions/FactSet Auditing Viewer?action=AUDIT_VALUE&amp;DB=129&amp;ID1=006080&amp;VALUEID=01001&amp;SDATE=2008&amp;PERIODTYPE=ANN_STD&amp;window=popup_no_bar&amp;width=385&amp;height=120&amp;START_MAXIMIZED=FALSE&amp;creator=factset&amp;display_string=Audit"}</definedName>
    <definedName name="_822__FDSAUDITLINK__" localSheetId="11" hidden="1">{"fdsup://directions/FAT Viewer?action=UPDATE&amp;creator=factset&amp;DYN_ARGS=TRUE&amp;DOC_NAME=FAT:FQL_AUDITING_CLIENT_TEMPLATE.FAT&amp;display_string=Audit&amp;VAR:KEY=KRQVSLOPOZ&amp;VAR:QUERY=RkZfRUJJVERBKEFOTiwtMSwsLFJQKQ==&amp;WINDOW=FIRST_POPUP&amp;HEIGHT=450&amp;WIDTH=450&amp;START_MAXIMI","ZED=FALSE&amp;VAR:CALENDAR=FIVEDAY&amp;VAR:SYMBOL=006080&amp;VAR:INDEX=0"}</definedName>
    <definedName name="_822__FDSAUDITLINK__" localSheetId="3" hidden="1">{"fdsup://directions/FAT Viewer?action=UPDATE&amp;creator=factset&amp;DYN_ARGS=TRUE&amp;DOC_NAME=FAT:FQL_AUDITING_CLIENT_TEMPLATE.FAT&amp;display_string=Audit&amp;VAR:KEY=KRQVSLOPOZ&amp;VAR:QUERY=RkZfRUJJVERBKEFOTiwtMSwsLFJQKQ==&amp;WINDOW=FIRST_POPUP&amp;HEIGHT=450&amp;WIDTH=450&amp;START_MAXIMI","ZED=FALSE&amp;VAR:CALENDAR=FIVEDAY&amp;VAR:SYMBOL=006080&amp;VAR:INDEX=0"}</definedName>
    <definedName name="_822__FDSAUDITLINK__" hidden="1">{"fdsup://directions/FAT Viewer?action=UPDATE&amp;creator=factset&amp;DYN_ARGS=TRUE&amp;DOC_NAME=FAT:FQL_AUDITING_CLIENT_TEMPLATE.FAT&amp;display_string=Audit&amp;VAR:KEY=KRQVSLOPOZ&amp;VAR:QUERY=RkZfRUJJVERBKEFOTiwtMSwsLFJQKQ==&amp;WINDOW=FIRST_POPUP&amp;HEIGHT=450&amp;WIDTH=450&amp;START_MAXIMI","ZED=FALSE&amp;VAR:CALENDAR=FIVEDAY&amp;VAR:SYMBOL=006080&amp;VAR:INDEX=0"}</definedName>
    <definedName name="_823__FDSAUDITLINK__" localSheetId="11" hidden="1">{"fdsup://directions/FAT Viewer?action=UPDATE&amp;creator=factset&amp;DYN_ARGS=TRUE&amp;DOC_NAME=FAT:FQL_AUDITING_CLIENT_TEMPLATE.FAT&amp;display_string=Audit&amp;VAR:KEY=KDYXYHWLMB&amp;VAR:QUERY=RkZfRUJJVChBTk4sLTEsLCxSUCk=&amp;WINDOW=FIRST_POPUP&amp;HEIGHT=450&amp;WIDTH=450&amp;START_MAXIMIZED=","FALSE&amp;VAR:CALENDAR=FIVEDAY&amp;VAR:SYMBOL=006080&amp;VAR:INDEX=0"}</definedName>
    <definedName name="_823__FDSAUDITLINK__" localSheetId="3" hidden="1">{"fdsup://directions/FAT Viewer?action=UPDATE&amp;creator=factset&amp;DYN_ARGS=TRUE&amp;DOC_NAME=FAT:FQL_AUDITING_CLIENT_TEMPLATE.FAT&amp;display_string=Audit&amp;VAR:KEY=KDYXYHWLMB&amp;VAR:QUERY=RkZfRUJJVChBTk4sLTEsLCxSUCk=&amp;WINDOW=FIRST_POPUP&amp;HEIGHT=450&amp;WIDTH=450&amp;START_MAXIMIZED=","FALSE&amp;VAR:CALENDAR=FIVEDAY&amp;VAR:SYMBOL=006080&amp;VAR:INDEX=0"}</definedName>
    <definedName name="_823__FDSAUDITLINK__" hidden="1">{"fdsup://directions/FAT Viewer?action=UPDATE&amp;creator=factset&amp;DYN_ARGS=TRUE&amp;DOC_NAME=FAT:FQL_AUDITING_CLIENT_TEMPLATE.FAT&amp;display_string=Audit&amp;VAR:KEY=KDYXYHWLMB&amp;VAR:QUERY=RkZfRUJJVChBTk4sLTEsLCxSUCk=&amp;WINDOW=FIRST_POPUP&amp;HEIGHT=450&amp;WIDTH=450&amp;START_MAXIMIZED=","FALSE&amp;VAR:CALENDAR=FIVEDAY&amp;VAR:SYMBOL=006080&amp;VAR:INDEX=0"}</definedName>
    <definedName name="_824__FDSAUDITLINK__" localSheetId="11" hidden="1">{"fdsup://directions/FAT Viewer?action=UPDATE&amp;creator=factset&amp;DYN_ARGS=TRUE&amp;DOC_NAME=FAT:FQL_AUDITING_CLIENT_TEMPLATE.FAT&amp;display_string=Audit&amp;VAR:KEY=KNINIXORAN&amp;VAR:QUERY=RkZfTkVUX0lOQyhBTk4sLTEsLCxSUCk=&amp;WINDOW=FIRST_POPUP&amp;HEIGHT=450&amp;WIDTH=450&amp;START_MAXIMI","ZED=FALSE&amp;VAR:CALENDAR=FIVEDAY&amp;VAR:SYMBOL=006080&amp;VAR:INDEX=0"}</definedName>
    <definedName name="_824__FDSAUDITLINK__" localSheetId="3" hidden="1">{"fdsup://directions/FAT Viewer?action=UPDATE&amp;creator=factset&amp;DYN_ARGS=TRUE&amp;DOC_NAME=FAT:FQL_AUDITING_CLIENT_TEMPLATE.FAT&amp;display_string=Audit&amp;VAR:KEY=KNINIXORAN&amp;VAR:QUERY=RkZfTkVUX0lOQyhBTk4sLTEsLCxSUCk=&amp;WINDOW=FIRST_POPUP&amp;HEIGHT=450&amp;WIDTH=450&amp;START_MAXIMI","ZED=FALSE&amp;VAR:CALENDAR=FIVEDAY&amp;VAR:SYMBOL=006080&amp;VAR:INDEX=0"}</definedName>
    <definedName name="_824__FDSAUDITLINK__" hidden="1">{"fdsup://directions/FAT Viewer?action=UPDATE&amp;creator=factset&amp;DYN_ARGS=TRUE&amp;DOC_NAME=FAT:FQL_AUDITING_CLIENT_TEMPLATE.FAT&amp;display_string=Audit&amp;VAR:KEY=KNINIXORAN&amp;VAR:QUERY=RkZfTkVUX0lOQyhBTk4sLTEsLCxSUCk=&amp;WINDOW=FIRST_POPUP&amp;HEIGHT=450&amp;WIDTH=450&amp;START_MAXIMI","ZED=FALSE&amp;VAR:CALENDAR=FIVEDAY&amp;VAR:SYMBOL=006080&amp;VAR:INDEX=0"}</definedName>
    <definedName name="_825__FDSAUDITLINK__" localSheetId="11" hidden="1">{"fdsup://directions/FAT Viewer?action=UPDATE&amp;creator=factset&amp;DYN_ARGS=TRUE&amp;DOC_NAME=FAT:FQL_AUDITING_CLIENT_TEMPLATE.FAT&amp;display_string=Audit&amp;VAR:KEY=ETABARGHEZ&amp;VAR:QUERY=RkZfQ0FQRVgoQU5OLC0xLCwsUlAp&amp;WINDOW=FIRST_POPUP&amp;HEIGHT=450&amp;WIDTH=450&amp;START_MAXIMIZED=","FALSE&amp;VAR:CALENDAR=FIVEDAY&amp;VAR:SYMBOL=006080&amp;VAR:INDEX=0"}</definedName>
    <definedName name="_825__FDSAUDITLINK__" localSheetId="3" hidden="1">{"fdsup://directions/FAT Viewer?action=UPDATE&amp;creator=factset&amp;DYN_ARGS=TRUE&amp;DOC_NAME=FAT:FQL_AUDITING_CLIENT_TEMPLATE.FAT&amp;display_string=Audit&amp;VAR:KEY=ETABARGHEZ&amp;VAR:QUERY=RkZfQ0FQRVgoQU5OLC0xLCwsUlAp&amp;WINDOW=FIRST_POPUP&amp;HEIGHT=450&amp;WIDTH=450&amp;START_MAXIMIZED=","FALSE&amp;VAR:CALENDAR=FIVEDAY&amp;VAR:SYMBOL=006080&amp;VAR:INDEX=0"}</definedName>
    <definedName name="_825__FDSAUDITLINK__" hidden="1">{"fdsup://directions/FAT Viewer?action=UPDATE&amp;creator=factset&amp;DYN_ARGS=TRUE&amp;DOC_NAME=FAT:FQL_AUDITING_CLIENT_TEMPLATE.FAT&amp;display_string=Audit&amp;VAR:KEY=ETABARGHEZ&amp;VAR:QUERY=RkZfQ0FQRVgoQU5OLC0xLCwsUlAp&amp;WINDOW=FIRST_POPUP&amp;HEIGHT=450&amp;WIDTH=450&amp;START_MAXIMIZED=","FALSE&amp;VAR:CALENDAR=FIVEDAY&amp;VAR:SYMBOL=006080&amp;VAR:INDEX=0"}</definedName>
    <definedName name="_826__FDSAUDITLINK__" localSheetId="11" hidden="1">{"fdsup://directions/FAT Viewer?action=UPDATE&amp;creator=factset&amp;DYN_ARGS=TRUE&amp;DOC_NAME=FAT:FQL_AUDITING_CLIENT_TEMPLATE.FAT&amp;display_string=Audit&amp;VAR:KEY=SNMHUREZOT&amp;VAR:QUERY=RkZfRUJJVERBKEFOTiwtMiwsLFJQKQ==&amp;WINDOW=FIRST_POPUP&amp;HEIGHT=450&amp;WIDTH=450&amp;START_MAXIMI","ZED=FALSE&amp;VAR:CALENDAR=FIVEDAY&amp;VAR:SYMBOL=B1VLVW&amp;VAR:INDEX=0"}</definedName>
    <definedName name="_826__FDSAUDITLINK__" localSheetId="3" hidden="1">{"fdsup://directions/FAT Viewer?action=UPDATE&amp;creator=factset&amp;DYN_ARGS=TRUE&amp;DOC_NAME=FAT:FQL_AUDITING_CLIENT_TEMPLATE.FAT&amp;display_string=Audit&amp;VAR:KEY=SNMHUREZOT&amp;VAR:QUERY=RkZfRUJJVERBKEFOTiwtMiwsLFJQKQ==&amp;WINDOW=FIRST_POPUP&amp;HEIGHT=450&amp;WIDTH=450&amp;START_MAXIMI","ZED=FALSE&amp;VAR:CALENDAR=FIVEDAY&amp;VAR:SYMBOL=B1VLVW&amp;VAR:INDEX=0"}</definedName>
    <definedName name="_826__FDSAUDITLINK__" hidden="1">{"fdsup://directions/FAT Viewer?action=UPDATE&amp;creator=factset&amp;DYN_ARGS=TRUE&amp;DOC_NAME=FAT:FQL_AUDITING_CLIENT_TEMPLATE.FAT&amp;display_string=Audit&amp;VAR:KEY=SNMHUREZOT&amp;VAR:QUERY=RkZfRUJJVERBKEFOTiwtMiwsLFJQKQ==&amp;WINDOW=FIRST_POPUP&amp;HEIGHT=450&amp;WIDTH=450&amp;START_MAXIMI","ZED=FALSE&amp;VAR:CALENDAR=FIVEDAY&amp;VAR:SYMBOL=B1VLVW&amp;VAR:INDEX=0"}</definedName>
    <definedName name="_827__FDSAUDITLINK__" localSheetId="11" hidden="1">{"fdsup://directions/FAT Viewer?action=UPDATE&amp;creator=factset&amp;DYN_ARGS=TRUE&amp;DOC_NAME=FAT:FQL_AUDITING_CLIENT_TEMPLATE.FAT&amp;display_string=Audit&amp;VAR:KEY=QNWVCJOLWF&amp;VAR:QUERY=RkZfRUJJVChBTk4sLTIsLCxSUCk=&amp;WINDOW=FIRST_POPUP&amp;HEIGHT=450&amp;WIDTH=450&amp;START_MAXIMIZED=","FALSE&amp;VAR:CALENDAR=FIVEDAY&amp;VAR:SYMBOL=B1VLVW&amp;VAR:INDEX=0"}</definedName>
    <definedName name="_827__FDSAUDITLINK__" localSheetId="3" hidden="1">{"fdsup://directions/FAT Viewer?action=UPDATE&amp;creator=factset&amp;DYN_ARGS=TRUE&amp;DOC_NAME=FAT:FQL_AUDITING_CLIENT_TEMPLATE.FAT&amp;display_string=Audit&amp;VAR:KEY=QNWVCJOLWF&amp;VAR:QUERY=RkZfRUJJVChBTk4sLTIsLCxSUCk=&amp;WINDOW=FIRST_POPUP&amp;HEIGHT=450&amp;WIDTH=450&amp;START_MAXIMIZED=","FALSE&amp;VAR:CALENDAR=FIVEDAY&amp;VAR:SYMBOL=B1VLVW&amp;VAR:INDEX=0"}</definedName>
    <definedName name="_827__FDSAUDITLINK__" hidden="1">{"fdsup://directions/FAT Viewer?action=UPDATE&amp;creator=factset&amp;DYN_ARGS=TRUE&amp;DOC_NAME=FAT:FQL_AUDITING_CLIENT_TEMPLATE.FAT&amp;display_string=Audit&amp;VAR:KEY=QNWVCJOLWF&amp;VAR:QUERY=RkZfRUJJVChBTk4sLTIsLCxSUCk=&amp;WINDOW=FIRST_POPUP&amp;HEIGHT=450&amp;WIDTH=450&amp;START_MAXIMIZED=","FALSE&amp;VAR:CALENDAR=FIVEDAY&amp;VAR:SYMBOL=B1VLVW&amp;VAR:INDEX=0"}</definedName>
    <definedName name="_828__FDSAUDITLINK__" localSheetId="11" hidden="1">{"fdsup://directions/FAT Viewer?action=UPDATE&amp;creator=factset&amp;DYN_ARGS=TRUE&amp;DOC_NAME=FAT:FQL_AUDITING_CLIENT_TEMPLATE.FAT&amp;display_string=Audit&amp;VAR:KEY=EHIDOJQFCH&amp;VAR:QUERY=RkZfTkVUX0lOQyhBTk4sLTIsLCxSUCk=&amp;WINDOW=FIRST_POPUP&amp;HEIGHT=450&amp;WIDTH=450&amp;START_MAXIMI","ZED=FALSE&amp;VAR:CALENDAR=FIVEDAY&amp;VAR:SYMBOL=B1VLVW&amp;VAR:INDEX=0"}</definedName>
    <definedName name="_828__FDSAUDITLINK__" localSheetId="3" hidden="1">{"fdsup://directions/FAT Viewer?action=UPDATE&amp;creator=factset&amp;DYN_ARGS=TRUE&amp;DOC_NAME=FAT:FQL_AUDITING_CLIENT_TEMPLATE.FAT&amp;display_string=Audit&amp;VAR:KEY=EHIDOJQFCH&amp;VAR:QUERY=RkZfTkVUX0lOQyhBTk4sLTIsLCxSUCk=&amp;WINDOW=FIRST_POPUP&amp;HEIGHT=450&amp;WIDTH=450&amp;START_MAXIMI","ZED=FALSE&amp;VAR:CALENDAR=FIVEDAY&amp;VAR:SYMBOL=B1VLVW&amp;VAR:INDEX=0"}</definedName>
    <definedName name="_828__FDSAUDITLINK__" hidden="1">{"fdsup://directions/FAT Viewer?action=UPDATE&amp;creator=factset&amp;DYN_ARGS=TRUE&amp;DOC_NAME=FAT:FQL_AUDITING_CLIENT_TEMPLATE.FAT&amp;display_string=Audit&amp;VAR:KEY=EHIDOJQFCH&amp;VAR:QUERY=RkZfTkVUX0lOQyhBTk4sLTIsLCxSUCk=&amp;WINDOW=FIRST_POPUP&amp;HEIGHT=450&amp;WIDTH=450&amp;START_MAXIMI","ZED=FALSE&amp;VAR:CALENDAR=FIVEDAY&amp;VAR:SYMBOL=B1VLVW&amp;VAR:INDEX=0"}</definedName>
    <definedName name="_829__FDSAUDITLINK__" localSheetId="11" hidden="1">{"fdsup://directions/FAT Viewer?action=UPDATE&amp;creator=factset&amp;DYN_ARGS=TRUE&amp;DOC_NAME=FAT:FQL_AUDITING_CLIENT_TEMPLATE.FAT&amp;display_string=Audit&amp;VAR:KEY=WHCDCREPWH&amp;VAR:QUERY=RkZfQ0FQRVgoQU5OLC0yLCwsUlAp&amp;WINDOW=FIRST_POPUP&amp;HEIGHT=450&amp;WIDTH=450&amp;START_MAXIMIZED=","FALSE&amp;VAR:CALENDAR=FIVEDAY&amp;VAR:SYMBOL=B1VLVW&amp;VAR:INDEX=0"}</definedName>
    <definedName name="_829__FDSAUDITLINK__" localSheetId="3" hidden="1">{"fdsup://directions/FAT Viewer?action=UPDATE&amp;creator=factset&amp;DYN_ARGS=TRUE&amp;DOC_NAME=FAT:FQL_AUDITING_CLIENT_TEMPLATE.FAT&amp;display_string=Audit&amp;VAR:KEY=WHCDCREPWH&amp;VAR:QUERY=RkZfQ0FQRVgoQU5OLC0yLCwsUlAp&amp;WINDOW=FIRST_POPUP&amp;HEIGHT=450&amp;WIDTH=450&amp;START_MAXIMIZED=","FALSE&amp;VAR:CALENDAR=FIVEDAY&amp;VAR:SYMBOL=B1VLVW&amp;VAR:INDEX=0"}</definedName>
    <definedName name="_829__FDSAUDITLINK__" hidden="1">{"fdsup://directions/FAT Viewer?action=UPDATE&amp;creator=factset&amp;DYN_ARGS=TRUE&amp;DOC_NAME=FAT:FQL_AUDITING_CLIENT_TEMPLATE.FAT&amp;display_string=Audit&amp;VAR:KEY=WHCDCREPWH&amp;VAR:QUERY=RkZfQ0FQRVgoQU5OLC0yLCwsUlAp&amp;WINDOW=FIRST_POPUP&amp;HEIGHT=450&amp;WIDTH=450&amp;START_MAXIMIZED=","FALSE&amp;VAR:CALENDAR=FIVEDAY&amp;VAR:SYMBOL=B1VLVW&amp;VAR:INDEX=0"}</definedName>
    <definedName name="_83__FDSAUDITLINK__" localSheetId="11" hidden="1">{"fdsup://directions/FAT Viewer?action=UPDATE&amp;creator=factset&amp;DYN_ARGS=TRUE&amp;DOC_NAME=FAT:FQL_AUDITING_CLIENT_TEMPLATE.FAT&amp;display_string=Audit&amp;VAR:KEY=MRONYHIXUX&amp;VAR:QUERY=RkZfTkVUX0lOQyhBTk4sLTIsLCxSUCk=&amp;WINDOW=FIRST_POPUP&amp;HEIGHT=450&amp;WIDTH=450&amp;START_MAXIMI","ZED=FALSE&amp;VAR:CALENDAR=FIVEDAY&amp;VAR:SYMBOL=B04443&amp;VAR:INDEX=0"}</definedName>
    <definedName name="_83__FDSAUDITLINK__" localSheetId="3" hidden="1">{"fdsup://directions/FAT Viewer?action=UPDATE&amp;creator=factset&amp;DYN_ARGS=TRUE&amp;DOC_NAME=FAT:FQL_AUDITING_CLIENT_TEMPLATE.FAT&amp;display_string=Audit&amp;VAR:KEY=MRONYHIXUX&amp;VAR:QUERY=RkZfTkVUX0lOQyhBTk4sLTIsLCxSUCk=&amp;WINDOW=FIRST_POPUP&amp;HEIGHT=450&amp;WIDTH=450&amp;START_MAXIMI","ZED=FALSE&amp;VAR:CALENDAR=FIVEDAY&amp;VAR:SYMBOL=B04443&amp;VAR:INDEX=0"}</definedName>
    <definedName name="_83__FDSAUDITLINK__" hidden="1">{"fdsup://directions/FAT Viewer?action=UPDATE&amp;creator=factset&amp;DYN_ARGS=TRUE&amp;DOC_NAME=FAT:FQL_AUDITING_CLIENT_TEMPLATE.FAT&amp;display_string=Audit&amp;VAR:KEY=MRONYHIXUX&amp;VAR:QUERY=RkZfTkVUX0lOQyhBTk4sLTIsLCxSUCk=&amp;WINDOW=FIRST_POPUP&amp;HEIGHT=450&amp;WIDTH=450&amp;START_MAXIMI","ZED=FALSE&amp;VAR:CALENDAR=FIVEDAY&amp;VAR:SYMBOL=B04443&amp;VAR:INDEX=0"}</definedName>
    <definedName name="_830__FDSAUDITLINK__" localSheetId="11" hidden="1">{"fdsup://Directions/FactSet Auditing Viewer?action=AUDIT_VALUE&amp;DB=129&amp;ID1=B0WFZ2&amp;VALUEID=01001&amp;SDATE=2008&amp;PERIODTYPE=ANN_STD&amp;window=popup_no_bar&amp;width=385&amp;height=120&amp;START_MAXIMIZED=FALSE&amp;creator=factset&amp;display_string=Audit"}</definedName>
    <definedName name="_830__FDSAUDITLINK__" localSheetId="3" hidden="1">{"fdsup://Directions/FactSet Auditing Viewer?action=AUDIT_VALUE&amp;DB=129&amp;ID1=B0WFZ2&amp;VALUEID=01001&amp;SDATE=2008&amp;PERIODTYPE=ANN_STD&amp;window=popup_no_bar&amp;width=385&amp;height=120&amp;START_MAXIMIZED=FALSE&amp;creator=factset&amp;display_string=Audit"}</definedName>
    <definedName name="_830__FDSAUDITLINK__" hidden="1">{"fdsup://Directions/FactSet Auditing Viewer?action=AUDIT_VALUE&amp;DB=129&amp;ID1=B0WFZ2&amp;VALUEID=01001&amp;SDATE=2008&amp;PERIODTYPE=ANN_STD&amp;window=popup_no_bar&amp;width=385&amp;height=120&amp;START_MAXIMIZED=FALSE&amp;creator=factset&amp;display_string=Audit"}</definedName>
    <definedName name="_831__FDSAUDITLINK__" localSheetId="11" hidden="1">{"fdsup://Directions/FactSet Auditing Viewer?action=AUDIT_VALUE&amp;DB=129&amp;ID1=B0WFZ2&amp;VALUEID=01001&amp;SDATE=2009&amp;PERIODTYPE=ANN_STD&amp;window=popup_no_bar&amp;width=385&amp;height=120&amp;START_MAXIMIZED=FALSE&amp;creator=factset&amp;display_string=Audit"}</definedName>
    <definedName name="_831__FDSAUDITLINK__" localSheetId="3" hidden="1">{"fdsup://Directions/FactSet Auditing Viewer?action=AUDIT_VALUE&amp;DB=129&amp;ID1=B0WFZ2&amp;VALUEID=01001&amp;SDATE=2009&amp;PERIODTYPE=ANN_STD&amp;window=popup_no_bar&amp;width=385&amp;height=120&amp;START_MAXIMIZED=FALSE&amp;creator=factset&amp;display_string=Audit"}</definedName>
    <definedName name="_831__FDSAUDITLINK__" hidden="1">{"fdsup://Directions/FactSet Auditing Viewer?action=AUDIT_VALUE&amp;DB=129&amp;ID1=B0WFZ2&amp;VALUEID=01001&amp;SDATE=2009&amp;PERIODTYPE=ANN_STD&amp;window=popup_no_bar&amp;width=385&amp;height=120&amp;START_MAXIMIZED=FALSE&amp;creator=factset&amp;display_string=Audit"}</definedName>
    <definedName name="_832__FDSAUDITLINK__" localSheetId="11" hidden="1">{"fdsup://directions/FAT Viewer?action=UPDATE&amp;creator=factset&amp;DYN_ARGS=TRUE&amp;DOC_NAME=FAT:FQL_AUDITING_CLIENT_TEMPLATE.FAT&amp;display_string=Audit&amp;VAR:KEY=CPQZKBINKP&amp;VAR:QUERY=RkZfRUJJVERBKEFOTiwtMiwsLFJQKQ==&amp;WINDOW=FIRST_POPUP&amp;HEIGHT=450&amp;WIDTH=450&amp;START_MAXIMI","ZED=FALSE&amp;VAR:CALENDAR=FIVEDAY&amp;VAR:SYMBOL=B0WFZ2&amp;VAR:INDEX=0"}</definedName>
    <definedName name="_832__FDSAUDITLINK__" localSheetId="3" hidden="1">{"fdsup://directions/FAT Viewer?action=UPDATE&amp;creator=factset&amp;DYN_ARGS=TRUE&amp;DOC_NAME=FAT:FQL_AUDITING_CLIENT_TEMPLATE.FAT&amp;display_string=Audit&amp;VAR:KEY=CPQZKBINKP&amp;VAR:QUERY=RkZfRUJJVERBKEFOTiwtMiwsLFJQKQ==&amp;WINDOW=FIRST_POPUP&amp;HEIGHT=450&amp;WIDTH=450&amp;START_MAXIMI","ZED=FALSE&amp;VAR:CALENDAR=FIVEDAY&amp;VAR:SYMBOL=B0WFZ2&amp;VAR:INDEX=0"}</definedName>
    <definedName name="_832__FDSAUDITLINK__" hidden="1">{"fdsup://directions/FAT Viewer?action=UPDATE&amp;creator=factset&amp;DYN_ARGS=TRUE&amp;DOC_NAME=FAT:FQL_AUDITING_CLIENT_TEMPLATE.FAT&amp;display_string=Audit&amp;VAR:KEY=CPQZKBINKP&amp;VAR:QUERY=RkZfRUJJVERBKEFOTiwtMiwsLFJQKQ==&amp;WINDOW=FIRST_POPUP&amp;HEIGHT=450&amp;WIDTH=450&amp;START_MAXIMI","ZED=FALSE&amp;VAR:CALENDAR=FIVEDAY&amp;VAR:SYMBOL=B0WFZ2&amp;VAR:INDEX=0"}</definedName>
    <definedName name="_833__FDSAUDITLINK__" localSheetId="11" hidden="1">{"fdsup://directions/FAT Viewer?action=UPDATE&amp;creator=factset&amp;DYN_ARGS=TRUE&amp;DOC_NAME=FAT:FQL_AUDITING_CLIENT_TEMPLATE.FAT&amp;display_string=Audit&amp;VAR:KEY=IVKLMDGRWD&amp;VAR:QUERY=RkZfRUJJVERBKEFOTiwtMSwsLFJQKQ==&amp;WINDOW=FIRST_POPUP&amp;HEIGHT=450&amp;WIDTH=450&amp;START_MAXIMI","ZED=FALSE&amp;VAR:CALENDAR=FIVEDAY&amp;VAR:SYMBOL=B0WFZ2&amp;VAR:INDEX=0"}</definedName>
    <definedName name="_833__FDSAUDITLINK__" localSheetId="3" hidden="1">{"fdsup://directions/FAT Viewer?action=UPDATE&amp;creator=factset&amp;DYN_ARGS=TRUE&amp;DOC_NAME=FAT:FQL_AUDITING_CLIENT_TEMPLATE.FAT&amp;display_string=Audit&amp;VAR:KEY=IVKLMDGRWD&amp;VAR:QUERY=RkZfRUJJVERBKEFOTiwtMSwsLFJQKQ==&amp;WINDOW=FIRST_POPUP&amp;HEIGHT=450&amp;WIDTH=450&amp;START_MAXIMI","ZED=FALSE&amp;VAR:CALENDAR=FIVEDAY&amp;VAR:SYMBOL=B0WFZ2&amp;VAR:INDEX=0"}</definedName>
    <definedName name="_833__FDSAUDITLINK__" hidden="1">{"fdsup://directions/FAT Viewer?action=UPDATE&amp;creator=factset&amp;DYN_ARGS=TRUE&amp;DOC_NAME=FAT:FQL_AUDITING_CLIENT_TEMPLATE.FAT&amp;display_string=Audit&amp;VAR:KEY=IVKLMDGRWD&amp;VAR:QUERY=RkZfRUJJVERBKEFOTiwtMSwsLFJQKQ==&amp;WINDOW=FIRST_POPUP&amp;HEIGHT=450&amp;WIDTH=450&amp;START_MAXIMI","ZED=FALSE&amp;VAR:CALENDAR=FIVEDAY&amp;VAR:SYMBOL=B0WFZ2&amp;VAR:INDEX=0"}</definedName>
    <definedName name="_834__FDSAUDITLINK__" localSheetId="11" hidden="1">{"fdsup://directions/FAT Viewer?action=UPDATE&amp;creator=factset&amp;DYN_ARGS=TRUE&amp;DOC_NAME=FAT:FQL_AUDITING_CLIENT_TEMPLATE.FAT&amp;display_string=Audit&amp;VAR:KEY=APMDMVGLOL&amp;VAR:QUERY=RkZfRUJJVChBTk4sLTIsLCxSUCk=&amp;WINDOW=FIRST_POPUP&amp;HEIGHT=450&amp;WIDTH=450&amp;START_MAXIMIZED=","FALSE&amp;VAR:CALENDAR=FIVEDAY&amp;VAR:SYMBOL=B0WFZ2&amp;VAR:INDEX=0"}</definedName>
    <definedName name="_834__FDSAUDITLINK__" localSheetId="3" hidden="1">{"fdsup://directions/FAT Viewer?action=UPDATE&amp;creator=factset&amp;DYN_ARGS=TRUE&amp;DOC_NAME=FAT:FQL_AUDITING_CLIENT_TEMPLATE.FAT&amp;display_string=Audit&amp;VAR:KEY=APMDMVGLOL&amp;VAR:QUERY=RkZfRUJJVChBTk4sLTIsLCxSUCk=&amp;WINDOW=FIRST_POPUP&amp;HEIGHT=450&amp;WIDTH=450&amp;START_MAXIMIZED=","FALSE&amp;VAR:CALENDAR=FIVEDAY&amp;VAR:SYMBOL=B0WFZ2&amp;VAR:INDEX=0"}</definedName>
    <definedName name="_834__FDSAUDITLINK__" hidden="1">{"fdsup://directions/FAT Viewer?action=UPDATE&amp;creator=factset&amp;DYN_ARGS=TRUE&amp;DOC_NAME=FAT:FQL_AUDITING_CLIENT_TEMPLATE.FAT&amp;display_string=Audit&amp;VAR:KEY=APMDMVGLOL&amp;VAR:QUERY=RkZfRUJJVChBTk4sLTIsLCxSUCk=&amp;WINDOW=FIRST_POPUP&amp;HEIGHT=450&amp;WIDTH=450&amp;START_MAXIMIZED=","FALSE&amp;VAR:CALENDAR=FIVEDAY&amp;VAR:SYMBOL=B0WFZ2&amp;VAR:INDEX=0"}</definedName>
    <definedName name="_835__FDSAUDITLINK__" localSheetId="11" hidden="1">{"fdsup://directions/FAT Viewer?action=UPDATE&amp;creator=factset&amp;DYN_ARGS=TRUE&amp;DOC_NAME=FAT:FQL_AUDITING_CLIENT_TEMPLATE.FAT&amp;display_string=Audit&amp;VAR:KEY=APIZAVEHQH&amp;VAR:QUERY=RkZfRUJJVChBTk4sLTEsLCxSUCk=&amp;WINDOW=FIRST_POPUP&amp;HEIGHT=450&amp;WIDTH=450&amp;START_MAXIMIZED=","FALSE&amp;VAR:CALENDAR=FIVEDAY&amp;VAR:SYMBOL=B0WFZ2&amp;VAR:INDEX=0"}</definedName>
    <definedName name="_835__FDSAUDITLINK__" localSheetId="3" hidden="1">{"fdsup://directions/FAT Viewer?action=UPDATE&amp;creator=factset&amp;DYN_ARGS=TRUE&amp;DOC_NAME=FAT:FQL_AUDITING_CLIENT_TEMPLATE.FAT&amp;display_string=Audit&amp;VAR:KEY=APIZAVEHQH&amp;VAR:QUERY=RkZfRUJJVChBTk4sLTEsLCxSUCk=&amp;WINDOW=FIRST_POPUP&amp;HEIGHT=450&amp;WIDTH=450&amp;START_MAXIMIZED=","FALSE&amp;VAR:CALENDAR=FIVEDAY&amp;VAR:SYMBOL=B0WFZ2&amp;VAR:INDEX=0"}</definedName>
    <definedName name="_835__FDSAUDITLINK__" hidden="1">{"fdsup://directions/FAT Viewer?action=UPDATE&amp;creator=factset&amp;DYN_ARGS=TRUE&amp;DOC_NAME=FAT:FQL_AUDITING_CLIENT_TEMPLATE.FAT&amp;display_string=Audit&amp;VAR:KEY=APIZAVEHQH&amp;VAR:QUERY=RkZfRUJJVChBTk4sLTEsLCxSUCk=&amp;WINDOW=FIRST_POPUP&amp;HEIGHT=450&amp;WIDTH=450&amp;START_MAXIMIZED=","FALSE&amp;VAR:CALENDAR=FIVEDAY&amp;VAR:SYMBOL=B0WFZ2&amp;VAR:INDEX=0"}</definedName>
    <definedName name="_836__FDSAUDITLINK__" localSheetId="11" hidden="1">{"fdsup://directions/FAT Viewer?action=UPDATE&amp;creator=factset&amp;DYN_ARGS=TRUE&amp;DOC_NAME=FAT:FQL_AUDITING_CLIENT_TEMPLATE.FAT&amp;display_string=Audit&amp;VAR:KEY=EJUJGVMNQD&amp;VAR:QUERY=RkZfTkVUX0lOQyhBTk4sLTIsLCxSUCk=&amp;WINDOW=FIRST_POPUP&amp;HEIGHT=450&amp;WIDTH=450&amp;START_MAXIMI","ZED=FALSE&amp;VAR:CALENDAR=FIVEDAY&amp;VAR:SYMBOL=B0WFZ2&amp;VAR:INDEX=0"}</definedName>
    <definedName name="_836__FDSAUDITLINK__" localSheetId="3" hidden="1">{"fdsup://directions/FAT Viewer?action=UPDATE&amp;creator=factset&amp;DYN_ARGS=TRUE&amp;DOC_NAME=FAT:FQL_AUDITING_CLIENT_TEMPLATE.FAT&amp;display_string=Audit&amp;VAR:KEY=EJUJGVMNQD&amp;VAR:QUERY=RkZfTkVUX0lOQyhBTk4sLTIsLCxSUCk=&amp;WINDOW=FIRST_POPUP&amp;HEIGHT=450&amp;WIDTH=450&amp;START_MAXIMI","ZED=FALSE&amp;VAR:CALENDAR=FIVEDAY&amp;VAR:SYMBOL=B0WFZ2&amp;VAR:INDEX=0"}</definedName>
    <definedName name="_836__FDSAUDITLINK__" hidden="1">{"fdsup://directions/FAT Viewer?action=UPDATE&amp;creator=factset&amp;DYN_ARGS=TRUE&amp;DOC_NAME=FAT:FQL_AUDITING_CLIENT_TEMPLATE.FAT&amp;display_string=Audit&amp;VAR:KEY=EJUJGVMNQD&amp;VAR:QUERY=RkZfTkVUX0lOQyhBTk4sLTIsLCxSUCk=&amp;WINDOW=FIRST_POPUP&amp;HEIGHT=450&amp;WIDTH=450&amp;START_MAXIMI","ZED=FALSE&amp;VAR:CALENDAR=FIVEDAY&amp;VAR:SYMBOL=B0WFZ2&amp;VAR:INDEX=0"}</definedName>
    <definedName name="_837__FDSAUDITLINK__" localSheetId="11" hidden="1">{"fdsup://directions/FAT Viewer?action=UPDATE&amp;creator=factset&amp;DYN_ARGS=TRUE&amp;DOC_NAME=FAT:FQL_AUDITING_CLIENT_TEMPLATE.FAT&amp;display_string=Audit&amp;VAR:KEY=SHYXWVWZKJ&amp;VAR:QUERY=RkZfTkVUX0lOQyhBTk4sLTEsLCxSUCk=&amp;WINDOW=FIRST_POPUP&amp;HEIGHT=450&amp;WIDTH=450&amp;START_MAXIMI","ZED=FALSE&amp;VAR:CALENDAR=FIVEDAY&amp;VAR:SYMBOL=B0WFZ2&amp;VAR:INDEX=0"}</definedName>
    <definedName name="_837__FDSAUDITLINK__" localSheetId="3" hidden="1">{"fdsup://directions/FAT Viewer?action=UPDATE&amp;creator=factset&amp;DYN_ARGS=TRUE&amp;DOC_NAME=FAT:FQL_AUDITING_CLIENT_TEMPLATE.FAT&amp;display_string=Audit&amp;VAR:KEY=SHYXWVWZKJ&amp;VAR:QUERY=RkZfTkVUX0lOQyhBTk4sLTEsLCxSUCk=&amp;WINDOW=FIRST_POPUP&amp;HEIGHT=450&amp;WIDTH=450&amp;START_MAXIMI","ZED=FALSE&amp;VAR:CALENDAR=FIVEDAY&amp;VAR:SYMBOL=B0WFZ2&amp;VAR:INDEX=0"}</definedName>
    <definedName name="_837__FDSAUDITLINK__" hidden="1">{"fdsup://directions/FAT Viewer?action=UPDATE&amp;creator=factset&amp;DYN_ARGS=TRUE&amp;DOC_NAME=FAT:FQL_AUDITING_CLIENT_TEMPLATE.FAT&amp;display_string=Audit&amp;VAR:KEY=SHYXWVWZKJ&amp;VAR:QUERY=RkZfTkVUX0lOQyhBTk4sLTEsLCxSUCk=&amp;WINDOW=FIRST_POPUP&amp;HEIGHT=450&amp;WIDTH=450&amp;START_MAXIMI","ZED=FALSE&amp;VAR:CALENDAR=FIVEDAY&amp;VAR:SYMBOL=B0WFZ2&amp;VAR:INDEX=0"}</definedName>
    <definedName name="_838__FDSAUDITLINK__" localSheetId="11" hidden="1">{"fdsup://directions/FAT Viewer?action=UPDATE&amp;creator=factset&amp;DYN_ARGS=TRUE&amp;DOC_NAME=FAT:FQL_AUDITING_CLIENT_TEMPLATE.FAT&amp;display_string=Audit&amp;VAR:KEY=APIFYHGXKZ&amp;VAR:QUERY=RkZfQ0FQRVgoQU5OLC0yLCwsUlAp&amp;WINDOW=FIRST_POPUP&amp;HEIGHT=450&amp;WIDTH=450&amp;START_MAXIMIZED=","FALSE&amp;VAR:CALENDAR=FIVEDAY&amp;VAR:SYMBOL=B0WFZ2&amp;VAR:INDEX=0"}</definedName>
    <definedName name="_838__FDSAUDITLINK__" localSheetId="3" hidden="1">{"fdsup://directions/FAT Viewer?action=UPDATE&amp;creator=factset&amp;DYN_ARGS=TRUE&amp;DOC_NAME=FAT:FQL_AUDITING_CLIENT_TEMPLATE.FAT&amp;display_string=Audit&amp;VAR:KEY=APIFYHGXKZ&amp;VAR:QUERY=RkZfQ0FQRVgoQU5OLC0yLCwsUlAp&amp;WINDOW=FIRST_POPUP&amp;HEIGHT=450&amp;WIDTH=450&amp;START_MAXIMIZED=","FALSE&amp;VAR:CALENDAR=FIVEDAY&amp;VAR:SYMBOL=B0WFZ2&amp;VAR:INDEX=0"}</definedName>
    <definedName name="_838__FDSAUDITLINK__" hidden="1">{"fdsup://directions/FAT Viewer?action=UPDATE&amp;creator=factset&amp;DYN_ARGS=TRUE&amp;DOC_NAME=FAT:FQL_AUDITING_CLIENT_TEMPLATE.FAT&amp;display_string=Audit&amp;VAR:KEY=APIFYHGXKZ&amp;VAR:QUERY=RkZfQ0FQRVgoQU5OLC0yLCwsUlAp&amp;WINDOW=FIRST_POPUP&amp;HEIGHT=450&amp;WIDTH=450&amp;START_MAXIMIZED=","FALSE&amp;VAR:CALENDAR=FIVEDAY&amp;VAR:SYMBOL=B0WFZ2&amp;VAR:INDEX=0"}</definedName>
    <definedName name="_839__FDSAUDITLINK__" localSheetId="11" hidden="1">{"fdsup://directions/FAT Viewer?action=UPDATE&amp;creator=factset&amp;DYN_ARGS=TRUE&amp;DOC_NAME=FAT:FQL_AUDITING_CLIENT_TEMPLATE.FAT&amp;display_string=Audit&amp;VAR:KEY=YXURKFINSL&amp;VAR:QUERY=RkZfQ0FQRVgoQU5OLC0xLCwsUlAp&amp;WINDOW=FIRST_POPUP&amp;HEIGHT=450&amp;WIDTH=450&amp;START_MAXIMIZED=","FALSE&amp;VAR:CALENDAR=FIVEDAY&amp;VAR:SYMBOL=B0WFZ2&amp;VAR:INDEX=0"}</definedName>
    <definedName name="_839__FDSAUDITLINK__" localSheetId="3" hidden="1">{"fdsup://directions/FAT Viewer?action=UPDATE&amp;creator=factset&amp;DYN_ARGS=TRUE&amp;DOC_NAME=FAT:FQL_AUDITING_CLIENT_TEMPLATE.FAT&amp;display_string=Audit&amp;VAR:KEY=YXURKFINSL&amp;VAR:QUERY=RkZfQ0FQRVgoQU5OLC0xLCwsUlAp&amp;WINDOW=FIRST_POPUP&amp;HEIGHT=450&amp;WIDTH=450&amp;START_MAXIMIZED=","FALSE&amp;VAR:CALENDAR=FIVEDAY&amp;VAR:SYMBOL=B0WFZ2&amp;VAR:INDEX=0"}</definedName>
    <definedName name="_839__FDSAUDITLINK__" hidden="1">{"fdsup://directions/FAT Viewer?action=UPDATE&amp;creator=factset&amp;DYN_ARGS=TRUE&amp;DOC_NAME=FAT:FQL_AUDITING_CLIENT_TEMPLATE.FAT&amp;display_string=Audit&amp;VAR:KEY=YXURKFINSL&amp;VAR:QUERY=RkZfQ0FQRVgoQU5OLC0xLCwsUlAp&amp;WINDOW=FIRST_POPUP&amp;HEIGHT=450&amp;WIDTH=450&amp;START_MAXIMIZED=","FALSE&amp;VAR:CALENDAR=FIVEDAY&amp;VAR:SYMBOL=B0WFZ2&amp;VAR:INDEX=0"}</definedName>
    <definedName name="_84__FDSAUDITLINK__" localSheetId="11" hidden="1">{"fdsup://directions/FAT Viewer?action=UPDATE&amp;creator=factset&amp;DYN_ARGS=TRUE&amp;DOC_NAME=FAT:FQL_AUDITING_CLIENT_TEMPLATE.FAT&amp;display_string=Audit&amp;VAR:KEY=RIJIXMXEPA&amp;VAR:QUERY=RkZfTkVUX0lOQyhBTk4sLTMsLCxSUCk=&amp;WINDOW=FIRST_POPUP&amp;HEIGHT=450&amp;WIDTH=450&amp;START_MAXIMI","ZED=FALSE&amp;VAR:CALENDAR=FIVEDAY&amp;VAR:SYMBOL=B04443&amp;VAR:INDEX=0"}</definedName>
    <definedName name="_84__FDSAUDITLINK__" localSheetId="3" hidden="1">{"fdsup://directions/FAT Viewer?action=UPDATE&amp;creator=factset&amp;DYN_ARGS=TRUE&amp;DOC_NAME=FAT:FQL_AUDITING_CLIENT_TEMPLATE.FAT&amp;display_string=Audit&amp;VAR:KEY=RIJIXMXEPA&amp;VAR:QUERY=RkZfTkVUX0lOQyhBTk4sLTMsLCxSUCk=&amp;WINDOW=FIRST_POPUP&amp;HEIGHT=450&amp;WIDTH=450&amp;START_MAXIMI","ZED=FALSE&amp;VAR:CALENDAR=FIVEDAY&amp;VAR:SYMBOL=B04443&amp;VAR:INDEX=0"}</definedName>
    <definedName name="_84__FDSAUDITLINK__" hidden="1">{"fdsup://directions/FAT Viewer?action=UPDATE&amp;creator=factset&amp;DYN_ARGS=TRUE&amp;DOC_NAME=FAT:FQL_AUDITING_CLIENT_TEMPLATE.FAT&amp;display_string=Audit&amp;VAR:KEY=RIJIXMXEPA&amp;VAR:QUERY=RkZfTkVUX0lOQyhBTk4sLTMsLCxSUCk=&amp;WINDOW=FIRST_POPUP&amp;HEIGHT=450&amp;WIDTH=450&amp;START_MAXIMI","ZED=FALSE&amp;VAR:CALENDAR=FIVEDAY&amp;VAR:SYMBOL=B04443&amp;VAR:INDEX=0"}</definedName>
    <definedName name="_840__FDSAUDITLINK__" localSheetId="11" hidden="1">{"fdsup://directions/FAT Viewer?action=UPDATE&amp;creator=factset&amp;DYN_ARGS=TRUE&amp;DOC_NAME=FAT:FQL_AUDITING_CLIENT_TEMPLATE.FAT&amp;display_string=Audit&amp;VAR:KEY=URSFKPOVOX&amp;VAR:QUERY=RkZfQ0FQRVgoQU5OLDAsLCxSUCk=&amp;WINDOW=FIRST_POPUP&amp;HEIGHT=450&amp;WIDTH=450&amp;START_MAXIMIZED=","FALSE&amp;VAR:CALENDAR=FIVEDAY&amp;VAR:SYMBOL=B0WFZ2&amp;VAR:INDEX=0"}</definedName>
    <definedName name="_840__FDSAUDITLINK__" localSheetId="3" hidden="1">{"fdsup://directions/FAT Viewer?action=UPDATE&amp;creator=factset&amp;DYN_ARGS=TRUE&amp;DOC_NAME=FAT:FQL_AUDITING_CLIENT_TEMPLATE.FAT&amp;display_string=Audit&amp;VAR:KEY=URSFKPOVOX&amp;VAR:QUERY=RkZfQ0FQRVgoQU5OLDAsLCxSUCk=&amp;WINDOW=FIRST_POPUP&amp;HEIGHT=450&amp;WIDTH=450&amp;START_MAXIMIZED=","FALSE&amp;VAR:CALENDAR=FIVEDAY&amp;VAR:SYMBOL=B0WFZ2&amp;VAR:INDEX=0"}</definedName>
    <definedName name="_840__FDSAUDITLINK__" hidden="1">{"fdsup://directions/FAT Viewer?action=UPDATE&amp;creator=factset&amp;DYN_ARGS=TRUE&amp;DOC_NAME=FAT:FQL_AUDITING_CLIENT_TEMPLATE.FAT&amp;display_string=Audit&amp;VAR:KEY=URSFKPOVOX&amp;VAR:QUERY=RkZfQ0FQRVgoQU5OLDAsLCxSUCk=&amp;WINDOW=FIRST_POPUP&amp;HEIGHT=450&amp;WIDTH=450&amp;START_MAXIMIZED=","FALSE&amp;VAR:CALENDAR=FIVEDAY&amp;VAR:SYMBOL=B0WFZ2&amp;VAR:INDEX=0"}</definedName>
    <definedName name="_841__FDSAUDITLINK__" localSheetId="11" hidden="1">{"fdsup://Directions/FactSet Auditing Viewer?action=AUDIT_VALUE&amp;DB=129&amp;ID1=B07LZ3&amp;VALUEID=01001&amp;SDATE=2008&amp;PERIODTYPE=ANN_STD&amp;window=popup_no_bar&amp;width=385&amp;height=120&amp;START_MAXIMIZED=FALSE&amp;creator=factset&amp;display_string=Audit"}</definedName>
    <definedName name="_841__FDSAUDITLINK__" localSheetId="3" hidden="1">{"fdsup://Directions/FactSet Auditing Viewer?action=AUDIT_VALUE&amp;DB=129&amp;ID1=B07LZ3&amp;VALUEID=01001&amp;SDATE=2008&amp;PERIODTYPE=ANN_STD&amp;window=popup_no_bar&amp;width=385&amp;height=120&amp;START_MAXIMIZED=FALSE&amp;creator=factset&amp;display_string=Audit"}</definedName>
    <definedName name="_841__FDSAUDITLINK__" hidden="1">{"fdsup://Directions/FactSet Auditing Viewer?action=AUDIT_VALUE&amp;DB=129&amp;ID1=B07LZ3&amp;VALUEID=01001&amp;SDATE=2008&amp;PERIODTYPE=ANN_STD&amp;window=popup_no_bar&amp;width=385&amp;height=120&amp;START_MAXIMIZED=FALSE&amp;creator=factset&amp;display_string=Audit"}</definedName>
    <definedName name="_842__FDSAUDITLINK__" localSheetId="11" hidden="1">{"fdsup://Directions/FactSet Auditing Viewer?action=AUDIT_VALUE&amp;DB=129&amp;ID1=B07LZ3&amp;VALUEID=01001&amp;SDATE=2009&amp;PERIODTYPE=ANN_STD&amp;window=popup_no_bar&amp;width=385&amp;height=120&amp;START_MAXIMIZED=FALSE&amp;creator=factset&amp;display_string=Audit"}</definedName>
    <definedName name="_842__FDSAUDITLINK__" localSheetId="3" hidden="1">{"fdsup://Directions/FactSet Auditing Viewer?action=AUDIT_VALUE&amp;DB=129&amp;ID1=B07LZ3&amp;VALUEID=01001&amp;SDATE=2009&amp;PERIODTYPE=ANN_STD&amp;window=popup_no_bar&amp;width=385&amp;height=120&amp;START_MAXIMIZED=FALSE&amp;creator=factset&amp;display_string=Audit"}</definedName>
    <definedName name="_842__FDSAUDITLINK__" hidden="1">{"fdsup://Directions/FactSet Auditing Viewer?action=AUDIT_VALUE&amp;DB=129&amp;ID1=B07LZ3&amp;VALUEID=01001&amp;SDATE=2009&amp;PERIODTYPE=ANN_STD&amp;window=popup_no_bar&amp;width=385&amp;height=120&amp;START_MAXIMIZED=FALSE&amp;creator=factset&amp;display_string=Audit"}</definedName>
    <definedName name="_843__FDSAUDITLINK__" localSheetId="11" hidden="1">{"fdsup://directions/FAT Viewer?action=UPDATE&amp;creator=factset&amp;DYN_ARGS=TRUE&amp;DOC_NAME=FAT:FQL_AUDITING_CLIENT_TEMPLATE.FAT&amp;display_string=Audit&amp;VAR:KEY=GPGDEBMFGN&amp;VAR:QUERY=RkZfRUJJVERBKEFOTiwtMiwsLFJQKQ==&amp;WINDOW=FIRST_POPUP&amp;HEIGHT=450&amp;WIDTH=450&amp;START_MAXIMI","ZED=FALSE&amp;VAR:CALENDAR=FIVEDAY&amp;VAR:SYMBOL=B07LZ3&amp;VAR:INDEX=0"}</definedName>
    <definedName name="_843__FDSAUDITLINK__" localSheetId="3" hidden="1">{"fdsup://directions/FAT Viewer?action=UPDATE&amp;creator=factset&amp;DYN_ARGS=TRUE&amp;DOC_NAME=FAT:FQL_AUDITING_CLIENT_TEMPLATE.FAT&amp;display_string=Audit&amp;VAR:KEY=GPGDEBMFGN&amp;VAR:QUERY=RkZfRUJJVERBKEFOTiwtMiwsLFJQKQ==&amp;WINDOW=FIRST_POPUP&amp;HEIGHT=450&amp;WIDTH=450&amp;START_MAXIMI","ZED=FALSE&amp;VAR:CALENDAR=FIVEDAY&amp;VAR:SYMBOL=B07LZ3&amp;VAR:INDEX=0"}</definedName>
    <definedName name="_843__FDSAUDITLINK__" hidden="1">{"fdsup://directions/FAT Viewer?action=UPDATE&amp;creator=factset&amp;DYN_ARGS=TRUE&amp;DOC_NAME=FAT:FQL_AUDITING_CLIENT_TEMPLATE.FAT&amp;display_string=Audit&amp;VAR:KEY=GPGDEBMFGN&amp;VAR:QUERY=RkZfRUJJVERBKEFOTiwtMiwsLFJQKQ==&amp;WINDOW=FIRST_POPUP&amp;HEIGHT=450&amp;WIDTH=450&amp;START_MAXIMI","ZED=FALSE&amp;VAR:CALENDAR=FIVEDAY&amp;VAR:SYMBOL=B07LZ3&amp;VAR:INDEX=0"}</definedName>
    <definedName name="_844__FDSAUDITLINK__" localSheetId="11" hidden="1">{"fdsup://directions/FAT Viewer?action=UPDATE&amp;creator=factset&amp;DYN_ARGS=TRUE&amp;DOC_NAME=FAT:FQL_AUDITING_CLIENT_TEMPLATE.FAT&amp;display_string=Audit&amp;VAR:KEY=GDQRIPOHKZ&amp;VAR:QUERY=RkZfRUJJVERBKEFOTiwtMSwsLFJQKQ==&amp;WINDOW=FIRST_POPUP&amp;HEIGHT=450&amp;WIDTH=450&amp;START_MAXIMI","ZED=FALSE&amp;VAR:CALENDAR=FIVEDAY&amp;VAR:SYMBOL=B07LZ3&amp;VAR:INDEX=0"}</definedName>
    <definedName name="_844__FDSAUDITLINK__" localSheetId="3" hidden="1">{"fdsup://directions/FAT Viewer?action=UPDATE&amp;creator=factset&amp;DYN_ARGS=TRUE&amp;DOC_NAME=FAT:FQL_AUDITING_CLIENT_TEMPLATE.FAT&amp;display_string=Audit&amp;VAR:KEY=GDQRIPOHKZ&amp;VAR:QUERY=RkZfRUJJVERBKEFOTiwtMSwsLFJQKQ==&amp;WINDOW=FIRST_POPUP&amp;HEIGHT=450&amp;WIDTH=450&amp;START_MAXIMI","ZED=FALSE&amp;VAR:CALENDAR=FIVEDAY&amp;VAR:SYMBOL=B07LZ3&amp;VAR:INDEX=0"}</definedName>
    <definedName name="_844__FDSAUDITLINK__" hidden="1">{"fdsup://directions/FAT Viewer?action=UPDATE&amp;creator=factset&amp;DYN_ARGS=TRUE&amp;DOC_NAME=FAT:FQL_AUDITING_CLIENT_TEMPLATE.FAT&amp;display_string=Audit&amp;VAR:KEY=GDQRIPOHKZ&amp;VAR:QUERY=RkZfRUJJVERBKEFOTiwtMSwsLFJQKQ==&amp;WINDOW=FIRST_POPUP&amp;HEIGHT=450&amp;WIDTH=450&amp;START_MAXIMI","ZED=FALSE&amp;VAR:CALENDAR=FIVEDAY&amp;VAR:SYMBOL=B07LZ3&amp;VAR:INDEX=0"}</definedName>
    <definedName name="_845__FDSAUDITLINK__" localSheetId="11" hidden="1">{"fdsup://directions/FAT Viewer?action=UPDATE&amp;creator=factset&amp;DYN_ARGS=TRUE&amp;DOC_NAME=FAT:FQL_AUDITING_CLIENT_TEMPLATE.FAT&amp;display_string=Audit&amp;VAR:KEY=CRMJENYTEJ&amp;VAR:QUERY=RkZfRUJJVChBTk4sLTIsLCxSUCk=&amp;WINDOW=FIRST_POPUP&amp;HEIGHT=450&amp;WIDTH=450&amp;START_MAXIMIZED=","FALSE&amp;VAR:CALENDAR=FIVEDAY&amp;VAR:SYMBOL=B07LZ3&amp;VAR:INDEX=0"}</definedName>
    <definedName name="_845__FDSAUDITLINK__" localSheetId="3" hidden="1">{"fdsup://directions/FAT Viewer?action=UPDATE&amp;creator=factset&amp;DYN_ARGS=TRUE&amp;DOC_NAME=FAT:FQL_AUDITING_CLIENT_TEMPLATE.FAT&amp;display_string=Audit&amp;VAR:KEY=CRMJENYTEJ&amp;VAR:QUERY=RkZfRUJJVChBTk4sLTIsLCxSUCk=&amp;WINDOW=FIRST_POPUP&amp;HEIGHT=450&amp;WIDTH=450&amp;START_MAXIMIZED=","FALSE&amp;VAR:CALENDAR=FIVEDAY&amp;VAR:SYMBOL=B07LZ3&amp;VAR:INDEX=0"}</definedName>
    <definedName name="_845__FDSAUDITLINK__" hidden="1">{"fdsup://directions/FAT Viewer?action=UPDATE&amp;creator=factset&amp;DYN_ARGS=TRUE&amp;DOC_NAME=FAT:FQL_AUDITING_CLIENT_TEMPLATE.FAT&amp;display_string=Audit&amp;VAR:KEY=CRMJENYTEJ&amp;VAR:QUERY=RkZfRUJJVChBTk4sLTIsLCxSUCk=&amp;WINDOW=FIRST_POPUP&amp;HEIGHT=450&amp;WIDTH=450&amp;START_MAXIMIZED=","FALSE&amp;VAR:CALENDAR=FIVEDAY&amp;VAR:SYMBOL=B07LZ3&amp;VAR:INDEX=0"}</definedName>
    <definedName name="_846__FDSAUDITLINK__" localSheetId="11" hidden="1">{"fdsup://directions/FAT Viewer?action=UPDATE&amp;creator=factset&amp;DYN_ARGS=TRUE&amp;DOC_NAME=FAT:FQL_AUDITING_CLIENT_TEMPLATE.FAT&amp;display_string=Audit&amp;VAR:KEY=WDCJENQJYD&amp;VAR:QUERY=RkZfRUJJVChBTk4sLTEsLCxSUCk=&amp;WINDOW=FIRST_POPUP&amp;HEIGHT=450&amp;WIDTH=450&amp;START_MAXIMIZED=","FALSE&amp;VAR:CALENDAR=FIVEDAY&amp;VAR:SYMBOL=B07LZ3&amp;VAR:INDEX=0"}</definedName>
    <definedName name="_846__FDSAUDITLINK__" localSheetId="3" hidden="1">{"fdsup://directions/FAT Viewer?action=UPDATE&amp;creator=factset&amp;DYN_ARGS=TRUE&amp;DOC_NAME=FAT:FQL_AUDITING_CLIENT_TEMPLATE.FAT&amp;display_string=Audit&amp;VAR:KEY=WDCJENQJYD&amp;VAR:QUERY=RkZfRUJJVChBTk4sLTEsLCxSUCk=&amp;WINDOW=FIRST_POPUP&amp;HEIGHT=450&amp;WIDTH=450&amp;START_MAXIMIZED=","FALSE&amp;VAR:CALENDAR=FIVEDAY&amp;VAR:SYMBOL=B07LZ3&amp;VAR:INDEX=0"}</definedName>
    <definedName name="_846__FDSAUDITLINK__" hidden="1">{"fdsup://directions/FAT Viewer?action=UPDATE&amp;creator=factset&amp;DYN_ARGS=TRUE&amp;DOC_NAME=FAT:FQL_AUDITING_CLIENT_TEMPLATE.FAT&amp;display_string=Audit&amp;VAR:KEY=WDCJENQJYD&amp;VAR:QUERY=RkZfRUJJVChBTk4sLTEsLCxSUCk=&amp;WINDOW=FIRST_POPUP&amp;HEIGHT=450&amp;WIDTH=450&amp;START_MAXIMIZED=","FALSE&amp;VAR:CALENDAR=FIVEDAY&amp;VAR:SYMBOL=B07LZ3&amp;VAR:INDEX=0"}</definedName>
    <definedName name="_847__FDSAUDITLINK__" localSheetId="11" hidden="1">{"fdsup://directions/FAT Viewer?action=UPDATE&amp;creator=factset&amp;DYN_ARGS=TRUE&amp;DOC_NAME=FAT:FQL_AUDITING_CLIENT_TEMPLATE.FAT&amp;display_string=Audit&amp;VAR:KEY=CNKJWFSFEH&amp;VAR:QUERY=RkZfTkVUX0lOQyhBTk4sLTIsLCxSUCk=&amp;WINDOW=FIRST_POPUP&amp;HEIGHT=450&amp;WIDTH=450&amp;START_MAXIMI","ZED=FALSE&amp;VAR:CALENDAR=FIVEDAY&amp;VAR:SYMBOL=B07LZ3&amp;VAR:INDEX=0"}</definedName>
    <definedName name="_847__FDSAUDITLINK__" localSheetId="3" hidden="1">{"fdsup://directions/FAT Viewer?action=UPDATE&amp;creator=factset&amp;DYN_ARGS=TRUE&amp;DOC_NAME=FAT:FQL_AUDITING_CLIENT_TEMPLATE.FAT&amp;display_string=Audit&amp;VAR:KEY=CNKJWFSFEH&amp;VAR:QUERY=RkZfTkVUX0lOQyhBTk4sLTIsLCxSUCk=&amp;WINDOW=FIRST_POPUP&amp;HEIGHT=450&amp;WIDTH=450&amp;START_MAXIMI","ZED=FALSE&amp;VAR:CALENDAR=FIVEDAY&amp;VAR:SYMBOL=B07LZ3&amp;VAR:INDEX=0"}</definedName>
    <definedName name="_847__FDSAUDITLINK__" hidden="1">{"fdsup://directions/FAT Viewer?action=UPDATE&amp;creator=factset&amp;DYN_ARGS=TRUE&amp;DOC_NAME=FAT:FQL_AUDITING_CLIENT_TEMPLATE.FAT&amp;display_string=Audit&amp;VAR:KEY=CNKJWFSFEH&amp;VAR:QUERY=RkZfTkVUX0lOQyhBTk4sLTIsLCxSUCk=&amp;WINDOW=FIRST_POPUP&amp;HEIGHT=450&amp;WIDTH=450&amp;START_MAXIMI","ZED=FALSE&amp;VAR:CALENDAR=FIVEDAY&amp;VAR:SYMBOL=B07LZ3&amp;VAR:INDEX=0"}</definedName>
    <definedName name="_848__FDSAUDITLINK__" localSheetId="11" hidden="1">{"fdsup://directions/FAT Viewer?action=UPDATE&amp;creator=factset&amp;DYN_ARGS=TRUE&amp;DOC_NAME=FAT:FQL_AUDITING_CLIENT_TEMPLATE.FAT&amp;display_string=Audit&amp;VAR:KEY=WLADIVULAD&amp;VAR:QUERY=RkZfTkVUX0lOQyhBTk4sLTEsLCxSUCk=&amp;WINDOW=FIRST_POPUP&amp;HEIGHT=450&amp;WIDTH=450&amp;START_MAXIMI","ZED=FALSE&amp;VAR:CALENDAR=FIVEDAY&amp;VAR:SYMBOL=B07LZ3&amp;VAR:INDEX=0"}</definedName>
    <definedName name="_848__FDSAUDITLINK__" localSheetId="3" hidden="1">{"fdsup://directions/FAT Viewer?action=UPDATE&amp;creator=factset&amp;DYN_ARGS=TRUE&amp;DOC_NAME=FAT:FQL_AUDITING_CLIENT_TEMPLATE.FAT&amp;display_string=Audit&amp;VAR:KEY=WLADIVULAD&amp;VAR:QUERY=RkZfTkVUX0lOQyhBTk4sLTEsLCxSUCk=&amp;WINDOW=FIRST_POPUP&amp;HEIGHT=450&amp;WIDTH=450&amp;START_MAXIMI","ZED=FALSE&amp;VAR:CALENDAR=FIVEDAY&amp;VAR:SYMBOL=B07LZ3&amp;VAR:INDEX=0"}</definedName>
    <definedName name="_848__FDSAUDITLINK__" hidden="1">{"fdsup://directions/FAT Viewer?action=UPDATE&amp;creator=factset&amp;DYN_ARGS=TRUE&amp;DOC_NAME=FAT:FQL_AUDITING_CLIENT_TEMPLATE.FAT&amp;display_string=Audit&amp;VAR:KEY=WLADIVULAD&amp;VAR:QUERY=RkZfTkVUX0lOQyhBTk4sLTEsLCxSUCk=&amp;WINDOW=FIRST_POPUP&amp;HEIGHT=450&amp;WIDTH=450&amp;START_MAXIMI","ZED=FALSE&amp;VAR:CALENDAR=FIVEDAY&amp;VAR:SYMBOL=B07LZ3&amp;VAR:INDEX=0"}</definedName>
    <definedName name="_849__FDSAUDITLINK__" localSheetId="11" hidden="1">{"fdsup://directions/FAT Viewer?action=UPDATE&amp;creator=factset&amp;DYN_ARGS=TRUE&amp;DOC_NAME=FAT:FQL_AUDITING_CLIENT_TEMPLATE.FAT&amp;display_string=Audit&amp;VAR:KEY=CLINORALYJ&amp;VAR:QUERY=RkZfQ0FQRVgoQU5OLC0yLCwsUlAp&amp;WINDOW=FIRST_POPUP&amp;HEIGHT=450&amp;WIDTH=450&amp;START_MAXIMIZED=","FALSE&amp;VAR:CALENDAR=FIVEDAY&amp;VAR:SYMBOL=B07LZ3&amp;VAR:INDEX=0"}</definedName>
    <definedName name="_849__FDSAUDITLINK__" localSheetId="3" hidden="1">{"fdsup://directions/FAT Viewer?action=UPDATE&amp;creator=factset&amp;DYN_ARGS=TRUE&amp;DOC_NAME=FAT:FQL_AUDITING_CLIENT_TEMPLATE.FAT&amp;display_string=Audit&amp;VAR:KEY=CLINORALYJ&amp;VAR:QUERY=RkZfQ0FQRVgoQU5OLC0yLCwsUlAp&amp;WINDOW=FIRST_POPUP&amp;HEIGHT=450&amp;WIDTH=450&amp;START_MAXIMIZED=","FALSE&amp;VAR:CALENDAR=FIVEDAY&amp;VAR:SYMBOL=B07LZ3&amp;VAR:INDEX=0"}</definedName>
    <definedName name="_849__FDSAUDITLINK__" hidden="1">{"fdsup://directions/FAT Viewer?action=UPDATE&amp;creator=factset&amp;DYN_ARGS=TRUE&amp;DOC_NAME=FAT:FQL_AUDITING_CLIENT_TEMPLATE.FAT&amp;display_string=Audit&amp;VAR:KEY=CLINORALYJ&amp;VAR:QUERY=RkZfQ0FQRVgoQU5OLC0yLCwsUlAp&amp;WINDOW=FIRST_POPUP&amp;HEIGHT=450&amp;WIDTH=450&amp;START_MAXIMIZED=","FALSE&amp;VAR:CALENDAR=FIVEDAY&amp;VAR:SYMBOL=B07LZ3&amp;VAR:INDEX=0"}</definedName>
    <definedName name="_85__FDSAUDITLINK__" localSheetId="11" hidden="1">{"fdsup://directions/FAT Viewer?action=UPDATE&amp;creator=factset&amp;DYN_ARGS=TRUE&amp;DOC_NAME=FAT:FQL_AUDITING_CLIENT_TEMPLATE.FAT&amp;display_string=Audit&amp;VAR:KEY=ZAXSNWNQRU&amp;VAR:QUERY=RkZfRUJJVF9PUEVSKEFOTiwtMiwsLFJQKQ==&amp;WINDOW=FIRST_POPUP&amp;HEIGHT=450&amp;WIDTH=450&amp;START_MA","XIMIZED=FALSE&amp;VAR:CALENDAR=FIVEDAY&amp;VAR:SYMBOL=B04443&amp;VAR:INDEX=0"}</definedName>
    <definedName name="_85__FDSAUDITLINK__" localSheetId="3" hidden="1">{"fdsup://directions/FAT Viewer?action=UPDATE&amp;creator=factset&amp;DYN_ARGS=TRUE&amp;DOC_NAME=FAT:FQL_AUDITING_CLIENT_TEMPLATE.FAT&amp;display_string=Audit&amp;VAR:KEY=ZAXSNWNQRU&amp;VAR:QUERY=RkZfRUJJVF9PUEVSKEFOTiwtMiwsLFJQKQ==&amp;WINDOW=FIRST_POPUP&amp;HEIGHT=450&amp;WIDTH=450&amp;START_MA","XIMIZED=FALSE&amp;VAR:CALENDAR=FIVEDAY&amp;VAR:SYMBOL=B04443&amp;VAR:INDEX=0"}</definedName>
    <definedName name="_85__FDSAUDITLINK__" hidden="1">{"fdsup://directions/FAT Viewer?action=UPDATE&amp;creator=factset&amp;DYN_ARGS=TRUE&amp;DOC_NAME=FAT:FQL_AUDITING_CLIENT_TEMPLATE.FAT&amp;display_string=Audit&amp;VAR:KEY=ZAXSNWNQRU&amp;VAR:QUERY=RkZfRUJJVF9PUEVSKEFOTiwtMiwsLFJQKQ==&amp;WINDOW=FIRST_POPUP&amp;HEIGHT=450&amp;WIDTH=450&amp;START_MA","XIMIZED=FALSE&amp;VAR:CALENDAR=FIVEDAY&amp;VAR:SYMBOL=B04443&amp;VAR:INDEX=0"}</definedName>
    <definedName name="_850__FDSAUDITLINK__" localSheetId="11" hidden="1">{"fdsup://directions/FAT Viewer?action=UPDATE&amp;creator=factset&amp;DYN_ARGS=TRUE&amp;DOC_NAME=FAT:FQL_AUDITING_CLIENT_TEMPLATE.FAT&amp;display_string=Audit&amp;VAR:KEY=EBGFAVMFSX&amp;VAR:QUERY=RkZfQ0FQRVgoQU5OLC0xLCwsUlAp&amp;WINDOW=FIRST_POPUP&amp;HEIGHT=450&amp;WIDTH=450&amp;START_MAXIMIZED=","FALSE&amp;VAR:CALENDAR=FIVEDAY&amp;VAR:SYMBOL=B07LZ3&amp;VAR:INDEX=0"}</definedName>
    <definedName name="_850__FDSAUDITLINK__" localSheetId="3" hidden="1">{"fdsup://directions/FAT Viewer?action=UPDATE&amp;creator=factset&amp;DYN_ARGS=TRUE&amp;DOC_NAME=FAT:FQL_AUDITING_CLIENT_TEMPLATE.FAT&amp;display_string=Audit&amp;VAR:KEY=EBGFAVMFSX&amp;VAR:QUERY=RkZfQ0FQRVgoQU5OLC0xLCwsUlAp&amp;WINDOW=FIRST_POPUP&amp;HEIGHT=450&amp;WIDTH=450&amp;START_MAXIMIZED=","FALSE&amp;VAR:CALENDAR=FIVEDAY&amp;VAR:SYMBOL=B07LZ3&amp;VAR:INDEX=0"}</definedName>
    <definedName name="_850__FDSAUDITLINK__" hidden="1">{"fdsup://directions/FAT Viewer?action=UPDATE&amp;creator=factset&amp;DYN_ARGS=TRUE&amp;DOC_NAME=FAT:FQL_AUDITING_CLIENT_TEMPLATE.FAT&amp;display_string=Audit&amp;VAR:KEY=EBGFAVMFSX&amp;VAR:QUERY=RkZfQ0FQRVgoQU5OLC0xLCwsUlAp&amp;WINDOW=FIRST_POPUP&amp;HEIGHT=450&amp;WIDTH=450&amp;START_MAXIMIZED=","FALSE&amp;VAR:CALENDAR=FIVEDAY&amp;VAR:SYMBOL=B07LZ3&amp;VAR:INDEX=0"}</definedName>
    <definedName name="_851__FDSAUDITLINK__" localSheetId="11" hidden="1">{"fdsup://directions/FAT Viewer?action=UPDATE&amp;creator=factset&amp;DYN_ARGS=TRUE&amp;DOC_NAME=FAT:FQL_AUDITING_CLIENT_TEMPLATE.FAT&amp;display_string=Audit&amp;VAR:KEY=IFYXIHQLUZ&amp;VAR:QUERY=RkZfQ0FQRVgoQU5OLDAsLCxSUCk=&amp;WINDOW=FIRST_POPUP&amp;HEIGHT=450&amp;WIDTH=450&amp;START_MAXIMIZED=","FALSE&amp;VAR:CALENDAR=FIVEDAY&amp;VAR:SYMBOL=B07LZ3&amp;VAR:INDEX=0"}</definedName>
    <definedName name="_851__FDSAUDITLINK__" localSheetId="3" hidden="1">{"fdsup://directions/FAT Viewer?action=UPDATE&amp;creator=factset&amp;DYN_ARGS=TRUE&amp;DOC_NAME=FAT:FQL_AUDITING_CLIENT_TEMPLATE.FAT&amp;display_string=Audit&amp;VAR:KEY=IFYXIHQLUZ&amp;VAR:QUERY=RkZfQ0FQRVgoQU5OLDAsLCxSUCk=&amp;WINDOW=FIRST_POPUP&amp;HEIGHT=450&amp;WIDTH=450&amp;START_MAXIMIZED=","FALSE&amp;VAR:CALENDAR=FIVEDAY&amp;VAR:SYMBOL=B07LZ3&amp;VAR:INDEX=0"}</definedName>
    <definedName name="_851__FDSAUDITLINK__" hidden="1">{"fdsup://directions/FAT Viewer?action=UPDATE&amp;creator=factset&amp;DYN_ARGS=TRUE&amp;DOC_NAME=FAT:FQL_AUDITING_CLIENT_TEMPLATE.FAT&amp;display_string=Audit&amp;VAR:KEY=IFYXIHQLUZ&amp;VAR:QUERY=RkZfQ0FQRVgoQU5OLDAsLCxSUCk=&amp;WINDOW=FIRST_POPUP&amp;HEIGHT=450&amp;WIDTH=450&amp;START_MAXIMIZED=","FALSE&amp;VAR:CALENDAR=FIVEDAY&amp;VAR:SYMBOL=B07LZ3&amp;VAR:INDEX=0"}</definedName>
    <definedName name="_852__FDSAUDITLINK__" localSheetId="11" hidden="1">{"fdsup://directions/FAT Viewer?action=UPDATE&amp;creator=factset&amp;DYN_ARGS=TRUE&amp;DOC_NAME=FAT:FQL_AUDITING_CLIENT_TEMPLATE.FAT&amp;display_string=Audit&amp;VAR:KEY=GDELCNKHMF&amp;VAR:QUERY=RkZfRUJJVERBKEFOTiwtMiwsLFJQKQ==&amp;WINDOW=FIRST_POPUP&amp;HEIGHT=450&amp;WIDTH=450&amp;START_MAXIMI","ZED=FALSE&amp;VAR:CALENDAR=FIVEDAY&amp;VAR:SYMBOL=683640&amp;VAR:INDEX=0"}</definedName>
    <definedName name="_852__FDSAUDITLINK__" localSheetId="3" hidden="1">{"fdsup://directions/FAT Viewer?action=UPDATE&amp;creator=factset&amp;DYN_ARGS=TRUE&amp;DOC_NAME=FAT:FQL_AUDITING_CLIENT_TEMPLATE.FAT&amp;display_string=Audit&amp;VAR:KEY=GDELCNKHMF&amp;VAR:QUERY=RkZfRUJJVERBKEFOTiwtMiwsLFJQKQ==&amp;WINDOW=FIRST_POPUP&amp;HEIGHT=450&amp;WIDTH=450&amp;START_MAXIMI","ZED=FALSE&amp;VAR:CALENDAR=FIVEDAY&amp;VAR:SYMBOL=683640&amp;VAR:INDEX=0"}</definedName>
    <definedName name="_852__FDSAUDITLINK__" hidden="1">{"fdsup://directions/FAT Viewer?action=UPDATE&amp;creator=factset&amp;DYN_ARGS=TRUE&amp;DOC_NAME=FAT:FQL_AUDITING_CLIENT_TEMPLATE.FAT&amp;display_string=Audit&amp;VAR:KEY=GDELCNKHMF&amp;VAR:QUERY=RkZfRUJJVERBKEFOTiwtMiwsLFJQKQ==&amp;WINDOW=FIRST_POPUP&amp;HEIGHT=450&amp;WIDTH=450&amp;START_MAXIMI","ZED=FALSE&amp;VAR:CALENDAR=FIVEDAY&amp;VAR:SYMBOL=683640&amp;VAR:INDEX=0"}</definedName>
    <definedName name="_853__FDSAUDITLINK__" localSheetId="11" hidden="1">{"fdsup://directions/FAT Viewer?action=UPDATE&amp;creator=factset&amp;DYN_ARGS=TRUE&amp;DOC_NAME=FAT:FQL_AUDITING_CLIENT_TEMPLATE.FAT&amp;display_string=Audit&amp;VAR:KEY=SNQVKPCNEB&amp;VAR:QUERY=RkZfRUJJVERBKEFOTiwtMSwsLFJQKQ==&amp;WINDOW=FIRST_POPUP&amp;HEIGHT=450&amp;WIDTH=450&amp;START_MAXIMI","ZED=FALSE&amp;VAR:CALENDAR=FIVEDAY&amp;VAR:SYMBOL=683640&amp;VAR:INDEX=0"}</definedName>
    <definedName name="_853__FDSAUDITLINK__" localSheetId="3" hidden="1">{"fdsup://directions/FAT Viewer?action=UPDATE&amp;creator=factset&amp;DYN_ARGS=TRUE&amp;DOC_NAME=FAT:FQL_AUDITING_CLIENT_TEMPLATE.FAT&amp;display_string=Audit&amp;VAR:KEY=SNQVKPCNEB&amp;VAR:QUERY=RkZfRUJJVERBKEFOTiwtMSwsLFJQKQ==&amp;WINDOW=FIRST_POPUP&amp;HEIGHT=450&amp;WIDTH=450&amp;START_MAXIMI","ZED=FALSE&amp;VAR:CALENDAR=FIVEDAY&amp;VAR:SYMBOL=683640&amp;VAR:INDEX=0"}</definedName>
    <definedName name="_853__FDSAUDITLINK__" hidden="1">{"fdsup://directions/FAT Viewer?action=UPDATE&amp;creator=factset&amp;DYN_ARGS=TRUE&amp;DOC_NAME=FAT:FQL_AUDITING_CLIENT_TEMPLATE.FAT&amp;display_string=Audit&amp;VAR:KEY=SNQVKPCNEB&amp;VAR:QUERY=RkZfRUJJVERBKEFOTiwtMSwsLFJQKQ==&amp;WINDOW=FIRST_POPUP&amp;HEIGHT=450&amp;WIDTH=450&amp;START_MAXIMI","ZED=FALSE&amp;VAR:CALENDAR=FIVEDAY&amp;VAR:SYMBOL=683640&amp;VAR:INDEX=0"}</definedName>
    <definedName name="_854__FDSAUDITLINK__" localSheetId="11" hidden="1">{"fdsup://directions/FAT Viewer?action=UPDATE&amp;creator=factset&amp;DYN_ARGS=TRUE&amp;DOC_NAME=FAT:FQL_AUDITING_CLIENT_TEMPLATE.FAT&amp;display_string=Audit&amp;VAR:KEY=AZORCRWFGP&amp;VAR:QUERY=RkZfRUJJVChBTk4sLTIsLCxSUCk=&amp;WINDOW=FIRST_POPUP&amp;HEIGHT=450&amp;WIDTH=450&amp;START_MAXIMIZED=","FALSE&amp;VAR:CALENDAR=FIVEDAY&amp;VAR:SYMBOL=683640&amp;VAR:INDEX=0"}</definedName>
    <definedName name="_854__FDSAUDITLINK__" localSheetId="3" hidden="1">{"fdsup://directions/FAT Viewer?action=UPDATE&amp;creator=factset&amp;DYN_ARGS=TRUE&amp;DOC_NAME=FAT:FQL_AUDITING_CLIENT_TEMPLATE.FAT&amp;display_string=Audit&amp;VAR:KEY=AZORCRWFGP&amp;VAR:QUERY=RkZfRUJJVChBTk4sLTIsLCxSUCk=&amp;WINDOW=FIRST_POPUP&amp;HEIGHT=450&amp;WIDTH=450&amp;START_MAXIMIZED=","FALSE&amp;VAR:CALENDAR=FIVEDAY&amp;VAR:SYMBOL=683640&amp;VAR:INDEX=0"}</definedName>
    <definedName name="_854__FDSAUDITLINK__" hidden="1">{"fdsup://directions/FAT Viewer?action=UPDATE&amp;creator=factset&amp;DYN_ARGS=TRUE&amp;DOC_NAME=FAT:FQL_AUDITING_CLIENT_TEMPLATE.FAT&amp;display_string=Audit&amp;VAR:KEY=AZORCRWFGP&amp;VAR:QUERY=RkZfRUJJVChBTk4sLTIsLCxSUCk=&amp;WINDOW=FIRST_POPUP&amp;HEIGHT=450&amp;WIDTH=450&amp;START_MAXIMIZED=","FALSE&amp;VAR:CALENDAR=FIVEDAY&amp;VAR:SYMBOL=683640&amp;VAR:INDEX=0"}</definedName>
    <definedName name="_855__FDSAUDITLINK__" localSheetId="11" hidden="1">{"fdsup://directions/FAT Viewer?action=UPDATE&amp;creator=factset&amp;DYN_ARGS=TRUE&amp;DOC_NAME=FAT:FQL_AUDITING_CLIENT_TEMPLATE.FAT&amp;display_string=Audit&amp;VAR:KEY=QPIXGTQTEN&amp;VAR:QUERY=RkZfRUJJVChBTk4sLTEsLCxSUCk=&amp;WINDOW=FIRST_POPUP&amp;HEIGHT=450&amp;WIDTH=450&amp;START_MAXIMIZED=","FALSE&amp;VAR:CALENDAR=FIVEDAY&amp;VAR:SYMBOL=683640&amp;VAR:INDEX=0"}</definedName>
    <definedName name="_855__FDSAUDITLINK__" localSheetId="3" hidden="1">{"fdsup://directions/FAT Viewer?action=UPDATE&amp;creator=factset&amp;DYN_ARGS=TRUE&amp;DOC_NAME=FAT:FQL_AUDITING_CLIENT_TEMPLATE.FAT&amp;display_string=Audit&amp;VAR:KEY=QPIXGTQTEN&amp;VAR:QUERY=RkZfRUJJVChBTk4sLTEsLCxSUCk=&amp;WINDOW=FIRST_POPUP&amp;HEIGHT=450&amp;WIDTH=450&amp;START_MAXIMIZED=","FALSE&amp;VAR:CALENDAR=FIVEDAY&amp;VAR:SYMBOL=683640&amp;VAR:INDEX=0"}</definedName>
    <definedName name="_855__FDSAUDITLINK__" hidden="1">{"fdsup://directions/FAT Viewer?action=UPDATE&amp;creator=factset&amp;DYN_ARGS=TRUE&amp;DOC_NAME=FAT:FQL_AUDITING_CLIENT_TEMPLATE.FAT&amp;display_string=Audit&amp;VAR:KEY=QPIXGTQTEN&amp;VAR:QUERY=RkZfRUJJVChBTk4sLTEsLCxSUCk=&amp;WINDOW=FIRST_POPUP&amp;HEIGHT=450&amp;WIDTH=450&amp;START_MAXIMIZED=","FALSE&amp;VAR:CALENDAR=FIVEDAY&amp;VAR:SYMBOL=683640&amp;VAR:INDEX=0"}</definedName>
    <definedName name="_856__FDSAUDITLINK__" localSheetId="11" hidden="1">{"fdsup://directions/FAT Viewer?action=UPDATE&amp;creator=factset&amp;DYN_ARGS=TRUE&amp;DOC_NAME=FAT:FQL_AUDITING_CLIENT_TEMPLATE.FAT&amp;display_string=Audit&amp;VAR:KEY=MNANMRQJMP&amp;VAR:QUERY=RkZfTkVUX0lOQyhBTk4sLTIsLCxSUCk=&amp;WINDOW=FIRST_POPUP&amp;HEIGHT=450&amp;WIDTH=450&amp;START_MAXIMI","ZED=FALSE&amp;VAR:CALENDAR=FIVEDAY&amp;VAR:SYMBOL=683640&amp;VAR:INDEX=0"}</definedName>
    <definedName name="_856__FDSAUDITLINK__" localSheetId="3" hidden="1">{"fdsup://directions/FAT Viewer?action=UPDATE&amp;creator=factset&amp;DYN_ARGS=TRUE&amp;DOC_NAME=FAT:FQL_AUDITING_CLIENT_TEMPLATE.FAT&amp;display_string=Audit&amp;VAR:KEY=MNANMRQJMP&amp;VAR:QUERY=RkZfTkVUX0lOQyhBTk4sLTIsLCxSUCk=&amp;WINDOW=FIRST_POPUP&amp;HEIGHT=450&amp;WIDTH=450&amp;START_MAXIMI","ZED=FALSE&amp;VAR:CALENDAR=FIVEDAY&amp;VAR:SYMBOL=683640&amp;VAR:INDEX=0"}</definedName>
    <definedName name="_856__FDSAUDITLINK__" hidden="1">{"fdsup://directions/FAT Viewer?action=UPDATE&amp;creator=factset&amp;DYN_ARGS=TRUE&amp;DOC_NAME=FAT:FQL_AUDITING_CLIENT_TEMPLATE.FAT&amp;display_string=Audit&amp;VAR:KEY=MNANMRQJMP&amp;VAR:QUERY=RkZfTkVUX0lOQyhBTk4sLTIsLCxSUCk=&amp;WINDOW=FIRST_POPUP&amp;HEIGHT=450&amp;WIDTH=450&amp;START_MAXIMI","ZED=FALSE&amp;VAR:CALENDAR=FIVEDAY&amp;VAR:SYMBOL=683640&amp;VAR:INDEX=0"}</definedName>
    <definedName name="_857__FDSAUDITLINK__" localSheetId="11" hidden="1">{"fdsup://directions/FAT Viewer?action=UPDATE&amp;creator=factset&amp;DYN_ARGS=TRUE&amp;DOC_NAME=FAT:FQL_AUDITING_CLIENT_TEMPLATE.FAT&amp;display_string=Audit&amp;VAR:KEY=WDEVYPOTYV&amp;VAR:QUERY=RkZfTkVUX0lOQyhBTk4sLTEsLCxSUCk=&amp;WINDOW=FIRST_POPUP&amp;HEIGHT=450&amp;WIDTH=450&amp;START_MAXIMI","ZED=FALSE&amp;VAR:CALENDAR=FIVEDAY&amp;VAR:SYMBOL=683640&amp;VAR:INDEX=0"}</definedName>
    <definedName name="_857__FDSAUDITLINK__" localSheetId="3" hidden="1">{"fdsup://directions/FAT Viewer?action=UPDATE&amp;creator=factset&amp;DYN_ARGS=TRUE&amp;DOC_NAME=FAT:FQL_AUDITING_CLIENT_TEMPLATE.FAT&amp;display_string=Audit&amp;VAR:KEY=WDEVYPOTYV&amp;VAR:QUERY=RkZfTkVUX0lOQyhBTk4sLTEsLCxSUCk=&amp;WINDOW=FIRST_POPUP&amp;HEIGHT=450&amp;WIDTH=450&amp;START_MAXIMI","ZED=FALSE&amp;VAR:CALENDAR=FIVEDAY&amp;VAR:SYMBOL=683640&amp;VAR:INDEX=0"}</definedName>
    <definedName name="_857__FDSAUDITLINK__" hidden="1">{"fdsup://directions/FAT Viewer?action=UPDATE&amp;creator=factset&amp;DYN_ARGS=TRUE&amp;DOC_NAME=FAT:FQL_AUDITING_CLIENT_TEMPLATE.FAT&amp;display_string=Audit&amp;VAR:KEY=WDEVYPOTYV&amp;VAR:QUERY=RkZfTkVUX0lOQyhBTk4sLTEsLCxSUCk=&amp;WINDOW=FIRST_POPUP&amp;HEIGHT=450&amp;WIDTH=450&amp;START_MAXIMI","ZED=FALSE&amp;VAR:CALENDAR=FIVEDAY&amp;VAR:SYMBOL=683640&amp;VAR:INDEX=0"}</definedName>
    <definedName name="_858__FDSAUDITLINK__" localSheetId="11" hidden="1">{"fdsup://directions/FAT Viewer?action=UPDATE&amp;creator=factset&amp;DYN_ARGS=TRUE&amp;DOC_NAME=FAT:FQL_AUDITING_CLIENT_TEMPLATE.FAT&amp;display_string=Audit&amp;VAR:KEY=WDQFIVKBWV&amp;VAR:QUERY=RkZfQ0FQRVgoQU5OLC0yLCwsUlAp&amp;WINDOW=FIRST_POPUP&amp;HEIGHT=450&amp;WIDTH=450&amp;START_MAXIMIZED=","FALSE&amp;VAR:CALENDAR=FIVEDAY&amp;VAR:SYMBOL=683640&amp;VAR:INDEX=0"}</definedName>
    <definedName name="_858__FDSAUDITLINK__" localSheetId="3" hidden="1">{"fdsup://directions/FAT Viewer?action=UPDATE&amp;creator=factset&amp;DYN_ARGS=TRUE&amp;DOC_NAME=FAT:FQL_AUDITING_CLIENT_TEMPLATE.FAT&amp;display_string=Audit&amp;VAR:KEY=WDQFIVKBWV&amp;VAR:QUERY=RkZfQ0FQRVgoQU5OLC0yLCwsUlAp&amp;WINDOW=FIRST_POPUP&amp;HEIGHT=450&amp;WIDTH=450&amp;START_MAXIMIZED=","FALSE&amp;VAR:CALENDAR=FIVEDAY&amp;VAR:SYMBOL=683640&amp;VAR:INDEX=0"}</definedName>
    <definedName name="_858__FDSAUDITLINK__" hidden="1">{"fdsup://directions/FAT Viewer?action=UPDATE&amp;creator=factset&amp;DYN_ARGS=TRUE&amp;DOC_NAME=FAT:FQL_AUDITING_CLIENT_TEMPLATE.FAT&amp;display_string=Audit&amp;VAR:KEY=WDQFIVKBWV&amp;VAR:QUERY=RkZfQ0FQRVgoQU5OLC0yLCwsUlAp&amp;WINDOW=FIRST_POPUP&amp;HEIGHT=450&amp;WIDTH=450&amp;START_MAXIMIZED=","FALSE&amp;VAR:CALENDAR=FIVEDAY&amp;VAR:SYMBOL=683640&amp;VAR:INDEX=0"}</definedName>
    <definedName name="_859__FDSAUDITLINK__" localSheetId="11" hidden="1">{"fdsup://directions/FAT Viewer?action=UPDATE&amp;creator=factset&amp;DYN_ARGS=TRUE&amp;DOC_NAME=FAT:FQL_AUDITING_CLIENT_TEMPLATE.FAT&amp;display_string=Audit&amp;VAR:KEY=EFYTMFCDSN&amp;VAR:QUERY=RkZfQ0FQRVgoQU5OLC0xLCwsUlAp&amp;WINDOW=FIRST_POPUP&amp;HEIGHT=450&amp;WIDTH=450&amp;START_MAXIMIZED=","FALSE&amp;VAR:CALENDAR=FIVEDAY&amp;VAR:SYMBOL=683640&amp;VAR:INDEX=0"}</definedName>
    <definedName name="_859__FDSAUDITLINK__" localSheetId="3" hidden="1">{"fdsup://directions/FAT Viewer?action=UPDATE&amp;creator=factset&amp;DYN_ARGS=TRUE&amp;DOC_NAME=FAT:FQL_AUDITING_CLIENT_TEMPLATE.FAT&amp;display_string=Audit&amp;VAR:KEY=EFYTMFCDSN&amp;VAR:QUERY=RkZfQ0FQRVgoQU5OLC0xLCwsUlAp&amp;WINDOW=FIRST_POPUP&amp;HEIGHT=450&amp;WIDTH=450&amp;START_MAXIMIZED=","FALSE&amp;VAR:CALENDAR=FIVEDAY&amp;VAR:SYMBOL=683640&amp;VAR:INDEX=0"}</definedName>
    <definedName name="_859__FDSAUDITLINK__" hidden="1">{"fdsup://directions/FAT Viewer?action=UPDATE&amp;creator=factset&amp;DYN_ARGS=TRUE&amp;DOC_NAME=FAT:FQL_AUDITING_CLIENT_TEMPLATE.FAT&amp;display_string=Audit&amp;VAR:KEY=EFYTMFCDSN&amp;VAR:QUERY=RkZfQ0FQRVgoQU5OLC0xLCwsUlAp&amp;WINDOW=FIRST_POPUP&amp;HEIGHT=450&amp;WIDTH=450&amp;START_MAXIMIZED=","FALSE&amp;VAR:CALENDAR=FIVEDAY&amp;VAR:SYMBOL=683640&amp;VAR:INDEX=0"}</definedName>
    <definedName name="_86__FDSAUDITLINK__" localSheetId="11" hidden="1">{"fdsup://directions/FAT Viewer?action=UPDATE&amp;creator=factset&amp;DYN_ARGS=TRUE&amp;DOC_NAME=FAT:FQL_AUDITING_CLIENT_TEMPLATE.FAT&amp;display_string=Audit&amp;VAR:KEY=UHIVMDQROF&amp;VAR:QUERY=RkZfRUJJVChBTk4sLTMsLCxSUCk=&amp;WINDOW=FIRST_POPUP&amp;HEIGHT=450&amp;WIDTH=450&amp;START_MAXIMIZED=","FALSE&amp;VAR:CALENDAR=FIVEDAY&amp;VAR:SYMBOL=B04443&amp;VAR:INDEX=0"}</definedName>
    <definedName name="_86__FDSAUDITLINK__" localSheetId="3" hidden="1">{"fdsup://directions/FAT Viewer?action=UPDATE&amp;creator=factset&amp;DYN_ARGS=TRUE&amp;DOC_NAME=FAT:FQL_AUDITING_CLIENT_TEMPLATE.FAT&amp;display_string=Audit&amp;VAR:KEY=UHIVMDQROF&amp;VAR:QUERY=RkZfRUJJVChBTk4sLTMsLCxSUCk=&amp;WINDOW=FIRST_POPUP&amp;HEIGHT=450&amp;WIDTH=450&amp;START_MAXIMIZED=","FALSE&amp;VAR:CALENDAR=FIVEDAY&amp;VAR:SYMBOL=B04443&amp;VAR:INDEX=0"}</definedName>
    <definedName name="_86__FDSAUDITLINK__" hidden="1">{"fdsup://directions/FAT Viewer?action=UPDATE&amp;creator=factset&amp;DYN_ARGS=TRUE&amp;DOC_NAME=FAT:FQL_AUDITING_CLIENT_TEMPLATE.FAT&amp;display_string=Audit&amp;VAR:KEY=UHIVMDQROF&amp;VAR:QUERY=RkZfRUJJVChBTk4sLTMsLCxSUCk=&amp;WINDOW=FIRST_POPUP&amp;HEIGHT=450&amp;WIDTH=450&amp;START_MAXIMIZED=","FALSE&amp;VAR:CALENDAR=FIVEDAY&amp;VAR:SYMBOL=B04443&amp;VAR:INDEX=0"}</definedName>
    <definedName name="_860__FDSAUDITLINK__" localSheetId="11" hidden="1">{"fdsup://directions/FAT Viewer?action=UPDATE&amp;creator=factset&amp;DYN_ARGS=TRUE&amp;DOC_NAME=FAT:FQL_AUDITING_CLIENT_TEMPLATE.FAT&amp;display_string=Audit&amp;VAR:KEY=WBYXCFYLOF&amp;VAR:QUERY=RkZfQ0FQRVgoQU5OLDAsLCxSUCk=&amp;WINDOW=FIRST_POPUP&amp;HEIGHT=450&amp;WIDTH=450&amp;START_MAXIMIZED=","FALSE&amp;VAR:CALENDAR=FIVEDAY&amp;VAR:SYMBOL=683640&amp;VAR:INDEX=0"}</definedName>
    <definedName name="_860__FDSAUDITLINK__" localSheetId="3" hidden="1">{"fdsup://directions/FAT Viewer?action=UPDATE&amp;creator=factset&amp;DYN_ARGS=TRUE&amp;DOC_NAME=FAT:FQL_AUDITING_CLIENT_TEMPLATE.FAT&amp;display_string=Audit&amp;VAR:KEY=WBYXCFYLOF&amp;VAR:QUERY=RkZfQ0FQRVgoQU5OLDAsLCxSUCk=&amp;WINDOW=FIRST_POPUP&amp;HEIGHT=450&amp;WIDTH=450&amp;START_MAXIMIZED=","FALSE&amp;VAR:CALENDAR=FIVEDAY&amp;VAR:SYMBOL=683640&amp;VAR:INDEX=0"}</definedName>
    <definedName name="_860__FDSAUDITLINK__" hidden="1">{"fdsup://directions/FAT Viewer?action=UPDATE&amp;creator=factset&amp;DYN_ARGS=TRUE&amp;DOC_NAME=FAT:FQL_AUDITING_CLIENT_TEMPLATE.FAT&amp;display_string=Audit&amp;VAR:KEY=WBYXCFYLOF&amp;VAR:QUERY=RkZfQ0FQRVgoQU5OLDAsLCxSUCk=&amp;WINDOW=FIRST_POPUP&amp;HEIGHT=450&amp;WIDTH=450&amp;START_MAXIMIZED=","FALSE&amp;VAR:CALENDAR=FIVEDAY&amp;VAR:SYMBOL=683640&amp;VAR:INDEX=0"}</definedName>
    <definedName name="_861__FDSAUDITLINK__" localSheetId="11" hidden="1">{"fdsup://directions/FAT Viewer?action=UPDATE&amp;creator=factset&amp;DYN_ARGS=TRUE&amp;DOC_NAME=FAT:FQL_AUDITING_CLIENT_TEMPLATE.FAT&amp;display_string=Audit&amp;VAR:KEY=EZAPEXMBOD&amp;VAR:QUERY=RkZfRUJJVERBKEFOTiwtMiwsLFJQKQ==&amp;WINDOW=FIRST_POPUP&amp;HEIGHT=450&amp;WIDTH=450&amp;START_MAXIMI","ZED=FALSE&amp;VAR:CALENDAR=FIVEDAY&amp;VAR:SYMBOL=691487&amp;VAR:INDEX=0"}</definedName>
    <definedName name="_861__FDSAUDITLINK__" localSheetId="3" hidden="1">{"fdsup://directions/FAT Viewer?action=UPDATE&amp;creator=factset&amp;DYN_ARGS=TRUE&amp;DOC_NAME=FAT:FQL_AUDITING_CLIENT_TEMPLATE.FAT&amp;display_string=Audit&amp;VAR:KEY=EZAPEXMBOD&amp;VAR:QUERY=RkZfRUJJVERBKEFOTiwtMiwsLFJQKQ==&amp;WINDOW=FIRST_POPUP&amp;HEIGHT=450&amp;WIDTH=450&amp;START_MAXIMI","ZED=FALSE&amp;VAR:CALENDAR=FIVEDAY&amp;VAR:SYMBOL=691487&amp;VAR:INDEX=0"}</definedName>
    <definedName name="_861__FDSAUDITLINK__" hidden="1">{"fdsup://directions/FAT Viewer?action=UPDATE&amp;creator=factset&amp;DYN_ARGS=TRUE&amp;DOC_NAME=FAT:FQL_AUDITING_CLIENT_TEMPLATE.FAT&amp;display_string=Audit&amp;VAR:KEY=EZAPEXMBOD&amp;VAR:QUERY=RkZfRUJJVERBKEFOTiwtMiwsLFJQKQ==&amp;WINDOW=FIRST_POPUP&amp;HEIGHT=450&amp;WIDTH=450&amp;START_MAXIMI","ZED=FALSE&amp;VAR:CALENDAR=FIVEDAY&amp;VAR:SYMBOL=691487&amp;VAR:INDEX=0"}</definedName>
    <definedName name="_862__FDSAUDITLINK__" localSheetId="11" hidden="1">{"fdsup://directions/FAT Viewer?action=UPDATE&amp;creator=factset&amp;DYN_ARGS=TRUE&amp;DOC_NAME=FAT:FQL_AUDITING_CLIENT_TEMPLATE.FAT&amp;display_string=Audit&amp;VAR:KEY=CRMXYHCVOV&amp;VAR:QUERY=RkZfRUJJVChBTk4sLTIsLCxSUCk=&amp;WINDOW=FIRST_POPUP&amp;HEIGHT=450&amp;WIDTH=450&amp;START_MAXIMIZED=","FALSE&amp;VAR:CALENDAR=FIVEDAY&amp;VAR:SYMBOL=691487&amp;VAR:INDEX=0"}</definedName>
    <definedName name="_862__FDSAUDITLINK__" localSheetId="3" hidden="1">{"fdsup://directions/FAT Viewer?action=UPDATE&amp;creator=factset&amp;DYN_ARGS=TRUE&amp;DOC_NAME=FAT:FQL_AUDITING_CLIENT_TEMPLATE.FAT&amp;display_string=Audit&amp;VAR:KEY=CRMXYHCVOV&amp;VAR:QUERY=RkZfRUJJVChBTk4sLTIsLCxSUCk=&amp;WINDOW=FIRST_POPUP&amp;HEIGHT=450&amp;WIDTH=450&amp;START_MAXIMIZED=","FALSE&amp;VAR:CALENDAR=FIVEDAY&amp;VAR:SYMBOL=691487&amp;VAR:INDEX=0"}</definedName>
    <definedName name="_862__FDSAUDITLINK__" hidden="1">{"fdsup://directions/FAT Viewer?action=UPDATE&amp;creator=factset&amp;DYN_ARGS=TRUE&amp;DOC_NAME=FAT:FQL_AUDITING_CLIENT_TEMPLATE.FAT&amp;display_string=Audit&amp;VAR:KEY=CRMXYHCVOV&amp;VAR:QUERY=RkZfRUJJVChBTk4sLTIsLCxSUCk=&amp;WINDOW=FIRST_POPUP&amp;HEIGHT=450&amp;WIDTH=450&amp;START_MAXIMIZED=","FALSE&amp;VAR:CALENDAR=FIVEDAY&amp;VAR:SYMBOL=691487&amp;VAR:INDEX=0"}</definedName>
    <definedName name="_863__FDSAUDITLINK__" localSheetId="11" hidden="1">{"fdsup://directions/FAT Viewer?action=UPDATE&amp;creator=factset&amp;DYN_ARGS=TRUE&amp;DOC_NAME=FAT:FQL_AUDITING_CLIENT_TEMPLATE.FAT&amp;display_string=Audit&amp;VAR:KEY=GTQZQJKRWJ&amp;VAR:QUERY=RkZfTkVUX0lOQyhBTk4sLTIsLCxSUCk=&amp;WINDOW=FIRST_POPUP&amp;HEIGHT=450&amp;WIDTH=450&amp;START_MAXIMI","ZED=FALSE&amp;VAR:CALENDAR=FIVEDAY&amp;VAR:SYMBOL=691487&amp;VAR:INDEX=0"}</definedName>
    <definedName name="_863__FDSAUDITLINK__" localSheetId="3" hidden="1">{"fdsup://directions/FAT Viewer?action=UPDATE&amp;creator=factset&amp;DYN_ARGS=TRUE&amp;DOC_NAME=FAT:FQL_AUDITING_CLIENT_TEMPLATE.FAT&amp;display_string=Audit&amp;VAR:KEY=GTQZQJKRWJ&amp;VAR:QUERY=RkZfTkVUX0lOQyhBTk4sLTIsLCxSUCk=&amp;WINDOW=FIRST_POPUP&amp;HEIGHT=450&amp;WIDTH=450&amp;START_MAXIMI","ZED=FALSE&amp;VAR:CALENDAR=FIVEDAY&amp;VAR:SYMBOL=691487&amp;VAR:INDEX=0"}</definedName>
    <definedName name="_863__FDSAUDITLINK__" hidden="1">{"fdsup://directions/FAT Viewer?action=UPDATE&amp;creator=factset&amp;DYN_ARGS=TRUE&amp;DOC_NAME=FAT:FQL_AUDITING_CLIENT_TEMPLATE.FAT&amp;display_string=Audit&amp;VAR:KEY=GTQZQJKRWJ&amp;VAR:QUERY=RkZfTkVUX0lOQyhBTk4sLTIsLCxSUCk=&amp;WINDOW=FIRST_POPUP&amp;HEIGHT=450&amp;WIDTH=450&amp;START_MAXIMI","ZED=FALSE&amp;VAR:CALENDAR=FIVEDAY&amp;VAR:SYMBOL=691487&amp;VAR:INDEX=0"}</definedName>
    <definedName name="_864__FDSAUDITLINK__" localSheetId="11" hidden="1">{"fdsup://directions/FAT Viewer?action=UPDATE&amp;creator=factset&amp;DYN_ARGS=TRUE&amp;DOC_NAME=FAT:FQL_AUDITING_CLIENT_TEMPLATE.FAT&amp;display_string=Audit&amp;VAR:KEY=MBGFSFOZGN&amp;VAR:QUERY=RkZfQ0FQRVgoQU5OLC0yLCwsUlAp&amp;WINDOW=FIRST_POPUP&amp;HEIGHT=450&amp;WIDTH=450&amp;START_MAXIMIZED=","FALSE&amp;VAR:CALENDAR=FIVEDAY&amp;VAR:SYMBOL=691487&amp;VAR:INDEX=0"}</definedName>
    <definedName name="_864__FDSAUDITLINK__" localSheetId="3" hidden="1">{"fdsup://directions/FAT Viewer?action=UPDATE&amp;creator=factset&amp;DYN_ARGS=TRUE&amp;DOC_NAME=FAT:FQL_AUDITING_CLIENT_TEMPLATE.FAT&amp;display_string=Audit&amp;VAR:KEY=MBGFSFOZGN&amp;VAR:QUERY=RkZfQ0FQRVgoQU5OLC0yLCwsUlAp&amp;WINDOW=FIRST_POPUP&amp;HEIGHT=450&amp;WIDTH=450&amp;START_MAXIMIZED=","FALSE&amp;VAR:CALENDAR=FIVEDAY&amp;VAR:SYMBOL=691487&amp;VAR:INDEX=0"}</definedName>
    <definedName name="_864__FDSAUDITLINK__" hidden="1">{"fdsup://directions/FAT Viewer?action=UPDATE&amp;creator=factset&amp;DYN_ARGS=TRUE&amp;DOC_NAME=FAT:FQL_AUDITING_CLIENT_TEMPLATE.FAT&amp;display_string=Audit&amp;VAR:KEY=MBGFSFOZGN&amp;VAR:QUERY=RkZfQ0FQRVgoQU5OLC0yLCwsUlAp&amp;WINDOW=FIRST_POPUP&amp;HEIGHT=450&amp;WIDTH=450&amp;START_MAXIMIZED=","FALSE&amp;VAR:CALENDAR=FIVEDAY&amp;VAR:SYMBOL=691487&amp;VAR:INDEX=0"}</definedName>
    <definedName name="_865__FDSAUDITLINK__" localSheetId="11" hidden="1">{"fdsup://directions/FAT Viewer?action=UPDATE&amp;creator=factset&amp;DYN_ARGS=TRUE&amp;DOC_NAME=FAT:FQL_AUDITING_CLIENT_TEMPLATE.FAT&amp;display_string=Audit&amp;VAR:KEY=KLUDMZIBSD&amp;VAR:QUERY=RkZfRUJJVERBKEFOTiwtMSwsLFJQKQ==&amp;WINDOW=FIRST_POPUP&amp;HEIGHT=450&amp;WIDTH=450&amp;START_MAXIMI","ZED=FALSE&amp;VAR:CALENDAR=FIVEDAY&amp;VAR:SYMBOL=5769209&amp;VAR:INDEX=0"}</definedName>
    <definedName name="_865__FDSAUDITLINK__" localSheetId="3" hidden="1">{"fdsup://directions/FAT Viewer?action=UPDATE&amp;creator=factset&amp;DYN_ARGS=TRUE&amp;DOC_NAME=FAT:FQL_AUDITING_CLIENT_TEMPLATE.FAT&amp;display_string=Audit&amp;VAR:KEY=KLUDMZIBSD&amp;VAR:QUERY=RkZfRUJJVERBKEFOTiwtMSwsLFJQKQ==&amp;WINDOW=FIRST_POPUP&amp;HEIGHT=450&amp;WIDTH=450&amp;START_MAXIMI","ZED=FALSE&amp;VAR:CALENDAR=FIVEDAY&amp;VAR:SYMBOL=5769209&amp;VAR:INDEX=0"}</definedName>
    <definedName name="_865__FDSAUDITLINK__" hidden="1">{"fdsup://directions/FAT Viewer?action=UPDATE&amp;creator=factset&amp;DYN_ARGS=TRUE&amp;DOC_NAME=FAT:FQL_AUDITING_CLIENT_TEMPLATE.FAT&amp;display_string=Audit&amp;VAR:KEY=KLUDMZIBSD&amp;VAR:QUERY=RkZfRUJJVERBKEFOTiwtMSwsLFJQKQ==&amp;WINDOW=FIRST_POPUP&amp;HEIGHT=450&amp;WIDTH=450&amp;START_MAXIMI","ZED=FALSE&amp;VAR:CALENDAR=FIVEDAY&amp;VAR:SYMBOL=5769209&amp;VAR:INDEX=0"}</definedName>
    <definedName name="_866__FDSAUDITLINK__" localSheetId="11" hidden="1">{"fdsup://directions/FAT Viewer?action=UPDATE&amp;creator=factset&amp;DYN_ARGS=TRUE&amp;DOC_NAME=FAT:FQL_AUDITING_CLIENT_TEMPLATE.FAT&amp;display_string=Audit&amp;VAR:KEY=UBANYBOPQL&amp;VAR:QUERY=RkZfRUJJVChBTk4sLTEsLCxSUCk=&amp;WINDOW=FIRST_POPUP&amp;HEIGHT=450&amp;WIDTH=450&amp;START_MAXIMIZED=","FALSE&amp;VAR:CALENDAR=FIVEDAY&amp;VAR:SYMBOL=5769209&amp;VAR:INDEX=0"}</definedName>
    <definedName name="_866__FDSAUDITLINK__" localSheetId="3" hidden="1">{"fdsup://directions/FAT Viewer?action=UPDATE&amp;creator=factset&amp;DYN_ARGS=TRUE&amp;DOC_NAME=FAT:FQL_AUDITING_CLIENT_TEMPLATE.FAT&amp;display_string=Audit&amp;VAR:KEY=UBANYBOPQL&amp;VAR:QUERY=RkZfRUJJVChBTk4sLTEsLCxSUCk=&amp;WINDOW=FIRST_POPUP&amp;HEIGHT=450&amp;WIDTH=450&amp;START_MAXIMIZED=","FALSE&amp;VAR:CALENDAR=FIVEDAY&amp;VAR:SYMBOL=5769209&amp;VAR:INDEX=0"}</definedName>
    <definedName name="_866__FDSAUDITLINK__" hidden="1">{"fdsup://directions/FAT Viewer?action=UPDATE&amp;creator=factset&amp;DYN_ARGS=TRUE&amp;DOC_NAME=FAT:FQL_AUDITING_CLIENT_TEMPLATE.FAT&amp;display_string=Audit&amp;VAR:KEY=UBANYBOPQL&amp;VAR:QUERY=RkZfRUJJVChBTk4sLTEsLCxSUCk=&amp;WINDOW=FIRST_POPUP&amp;HEIGHT=450&amp;WIDTH=450&amp;START_MAXIMIZED=","FALSE&amp;VAR:CALENDAR=FIVEDAY&amp;VAR:SYMBOL=5769209&amp;VAR:INDEX=0"}</definedName>
    <definedName name="_867__FDSAUDITLINK__" localSheetId="11" hidden="1">{"fdsup://directions/FAT Viewer?action=UPDATE&amp;creator=factset&amp;DYN_ARGS=TRUE&amp;DOC_NAME=FAT:FQL_AUDITING_CLIENT_TEMPLATE.FAT&amp;display_string=Audit&amp;VAR:KEY=AHUNEXKZIJ&amp;VAR:QUERY=RkZfTkVUX0lOQyhBTk4sLTEsLCxSUCk=&amp;WINDOW=FIRST_POPUP&amp;HEIGHT=450&amp;WIDTH=450&amp;START_MAXIMI","ZED=FALSE&amp;VAR:CALENDAR=FIVEDAY&amp;VAR:SYMBOL=5769209&amp;VAR:INDEX=0"}</definedName>
    <definedName name="_867__FDSAUDITLINK__" localSheetId="3" hidden="1">{"fdsup://directions/FAT Viewer?action=UPDATE&amp;creator=factset&amp;DYN_ARGS=TRUE&amp;DOC_NAME=FAT:FQL_AUDITING_CLIENT_TEMPLATE.FAT&amp;display_string=Audit&amp;VAR:KEY=AHUNEXKZIJ&amp;VAR:QUERY=RkZfTkVUX0lOQyhBTk4sLTEsLCxSUCk=&amp;WINDOW=FIRST_POPUP&amp;HEIGHT=450&amp;WIDTH=450&amp;START_MAXIMI","ZED=FALSE&amp;VAR:CALENDAR=FIVEDAY&amp;VAR:SYMBOL=5769209&amp;VAR:INDEX=0"}</definedName>
    <definedName name="_867__FDSAUDITLINK__" hidden="1">{"fdsup://directions/FAT Viewer?action=UPDATE&amp;creator=factset&amp;DYN_ARGS=TRUE&amp;DOC_NAME=FAT:FQL_AUDITING_CLIENT_TEMPLATE.FAT&amp;display_string=Audit&amp;VAR:KEY=AHUNEXKZIJ&amp;VAR:QUERY=RkZfTkVUX0lOQyhBTk4sLTEsLCxSUCk=&amp;WINDOW=FIRST_POPUP&amp;HEIGHT=450&amp;WIDTH=450&amp;START_MAXIMI","ZED=FALSE&amp;VAR:CALENDAR=FIVEDAY&amp;VAR:SYMBOL=5769209&amp;VAR:INDEX=0"}</definedName>
    <definedName name="_868__FDSAUDITLINK__" localSheetId="11" hidden="1">{"fdsup://directions/FAT Viewer?action=UPDATE&amp;creator=factset&amp;DYN_ARGS=TRUE&amp;DOC_NAME=FAT:FQL_AUDITING_CLIENT_TEMPLATE.FAT&amp;display_string=Audit&amp;VAR:KEY=EVCPGREHWP&amp;VAR:QUERY=RkZfQ0FQRVgoQU5OLC0xLCwsUlAp&amp;WINDOW=FIRST_POPUP&amp;HEIGHT=450&amp;WIDTH=450&amp;START_MAXIMIZED=","FALSE&amp;VAR:CALENDAR=FIVEDAY&amp;VAR:SYMBOL=5769209&amp;VAR:INDEX=0"}</definedName>
    <definedName name="_868__FDSAUDITLINK__" localSheetId="3" hidden="1">{"fdsup://directions/FAT Viewer?action=UPDATE&amp;creator=factset&amp;DYN_ARGS=TRUE&amp;DOC_NAME=FAT:FQL_AUDITING_CLIENT_TEMPLATE.FAT&amp;display_string=Audit&amp;VAR:KEY=EVCPGREHWP&amp;VAR:QUERY=RkZfQ0FQRVgoQU5OLC0xLCwsUlAp&amp;WINDOW=FIRST_POPUP&amp;HEIGHT=450&amp;WIDTH=450&amp;START_MAXIMIZED=","FALSE&amp;VAR:CALENDAR=FIVEDAY&amp;VAR:SYMBOL=5769209&amp;VAR:INDEX=0"}</definedName>
    <definedName name="_868__FDSAUDITLINK__" hidden="1">{"fdsup://directions/FAT Viewer?action=UPDATE&amp;creator=factset&amp;DYN_ARGS=TRUE&amp;DOC_NAME=FAT:FQL_AUDITING_CLIENT_TEMPLATE.FAT&amp;display_string=Audit&amp;VAR:KEY=EVCPGREHWP&amp;VAR:QUERY=RkZfQ0FQRVgoQU5OLC0xLCwsUlAp&amp;WINDOW=FIRST_POPUP&amp;HEIGHT=450&amp;WIDTH=450&amp;START_MAXIMIZED=","FALSE&amp;VAR:CALENDAR=FIVEDAY&amp;VAR:SYMBOL=5769209&amp;VAR:INDEX=0"}</definedName>
    <definedName name="_869__FDSAUDITLINK__" localSheetId="11" hidden="1">{"fdsup://directions/FAT Viewer?action=UPDATE&amp;creator=factset&amp;DYN_ARGS=TRUE&amp;DOC_NAME=FAT:FQL_AUDITING_CLIENT_TEMPLATE.FAT&amp;display_string=Audit&amp;VAR:KEY=SPAPIZMNWN&amp;VAR:QUERY=RkZfQ0FQRVgoQU5OLDAsLCxSUCk=&amp;WINDOW=FIRST_POPUP&amp;HEIGHT=450&amp;WIDTH=450&amp;START_MAXIMIZED=","FALSE&amp;VAR:CALENDAR=FIVEDAY&amp;VAR:SYMBOL=5769209&amp;VAR:INDEX=0"}</definedName>
    <definedName name="_869__FDSAUDITLINK__" localSheetId="3" hidden="1">{"fdsup://directions/FAT Viewer?action=UPDATE&amp;creator=factset&amp;DYN_ARGS=TRUE&amp;DOC_NAME=FAT:FQL_AUDITING_CLIENT_TEMPLATE.FAT&amp;display_string=Audit&amp;VAR:KEY=SPAPIZMNWN&amp;VAR:QUERY=RkZfQ0FQRVgoQU5OLDAsLCxSUCk=&amp;WINDOW=FIRST_POPUP&amp;HEIGHT=450&amp;WIDTH=450&amp;START_MAXIMIZED=","FALSE&amp;VAR:CALENDAR=FIVEDAY&amp;VAR:SYMBOL=5769209&amp;VAR:INDEX=0"}</definedName>
    <definedName name="_869__FDSAUDITLINK__" hidden="1">{"fdsup://directions/FAT Viewer?action=UPDATE&amp;creator=factset&amp;DYN_ARGS=TRUE&amp;DOC_NAME=FAT:FQL_AUDITING_CLIENT_TEMPLATE.FAT&amp;display_string=Audit&amp;VAR:KEY=SPAPIZMNWN&amp;VAR:QUERY=RkZfQ0FQRVgoQU5OLDAsLCxSUCk=&amp;WINDOW=FIRST_POPUP&amp;HEIGHT=450&amp;WIDTH=450&amp;START_MAXIMIZED=","FALSE&amp;VAR:CALENDAR=FIVEDAY&amp;VAR:SYMBOL=5769209&amp;VAR:INDEX=0"}</definedName>
    <definedName name="_87__FDSAUDITLINK__" localSheetId="11" hidden="1">{"fdsup://directions/FAT Viewer?action=UPDATE&amp;creator=factset&amp;DYN_ARGS=TRUE&amp;DOC_NAME=FAT:FQL_AUDITING_CLIENT_TEMPLATE.FAT&amp;display_string=Audit&amp;VAR:KEY=CTSJUXWBUF&amp;VAR:QUERY=RkZfRUJJVERBX09QRVIoQU5OLC0yLCwsUlAp&amp;WINDOW=FIRST_POPUP&amp;HEIGHT=450&amp;WIDTH=450&amp;START_MA","XIMIZED=FALSE&amp;VAR:CALENDAR=FIVEDAY&amp;VAR:SYMBOL=B04443&amp;VAR:INDEX=0"}</definedName>
    <definedName name="_87__FDSAUDITLINK__" localSheetId="3" hidden="1">{"fdsup://directions/FAT Viewer?action=UPDATE&amp;creator=factset&amp;DYN_ARGS=TRUE&amp;DOC_NAME=FAT:FQL_AUDITING_CLIENT_TEMPLATE.FAT&amp;display_string=Audit&amp;VAR:KEY=CTSJUXWBUF&amp;VAR:QUERY=RkZfRUJJVERBX09QRVIoQU5OLC0yLCwsUlAp&amp;WINDOW=FIRST_POPUP&amp;HEIGHT=450&amp;WIDTH=450&amp;START_MA","XIMIZED=FALSE&amp;VAR:CALENDAR=FIVEDAY&amp;VAR:SYMBOL=B04443&amp;VAR:INDEX=0"}</definedName>
    <definedName name="_87__FDSAUDITLINK__" hidden="1">{"fdsup://directions/FAT Viewer?action=UPDATE&amp;creator=factset&amp;DYN_ARGS=TRUE&amp;DOC_NAME=FAT:FQL_AUDITING_CLIENT_TEMPLATE.FAT&amp;display_string=Audit&amp;VAR:KEY=CTSJUXWBUF&amp;VAR:QUERY=RkZfRUJJVERBX09QRVIoQU5OLC0yLCwsUlAp&amp;WINDOW=FIRST_POPUP&amp;HEIGHT=450&amp;WIDTH=450&amp;START_MA","XIMIZED=FALSE&amp;VAR:CALENDAR=FIVEDAY&amp;VAR:SYMBOL=B04443&amp;VAR:INDEX=0"}</definedName>
    <definedName name="_870__FDSAUDITLINK__" localSheetId="11" hidden="1">{"fdsup://directions/FAT Viewer?action=UPDATE&amp;creator=factset&amp;DYN_ARGS=TRUE&amp;DOC_NAME=FAT:FQL_AUDITING_CLIENT_TEMPLATE.FAT&amp;display_string=Audit&amp;VAR:KEY=EVCRYPQHEX&amp;VAR:QUERY=RkZfRUJJVERBKEFOTiwtMiwsLFJQKQ==&amp;WINDOW=FIRST_POPUP&amp;HEIGHT=450&amp;WIDTH=450&amp;START_MAXIMI","ZED=FALSE&amp;VAR:CALENDAR=FIVEDAY&amp;VAR:SYMBOL=744897&amp;VAR:INDEX=0"}</definedName>
    <definedName name="_870__FDSAUDITLINK__" localSheetId="3" hidden="1">{"fdsup://directions/FAT Viewer?action=UPDATE&amp;creator=factset&amp;DYN_ARGS=TRUE&amp;DOC_NAME=FAT:FQL_AUDITING_CLIENT_TEMPLATE.FAT&amp;display_string=Audit&amp;VAR:KEY=EVCRYPQHEX&amp;VAR:QUERY=RkZfRUJJVERBKEFOTiwtMiwsLFJQKQ==&amp;WINDOW=FIRST_POPUP&amp;HEIGHT=450&amp;WIDTH=450&amp;START_MAXIMI","ZED=FALSE&amp;VAR:CALENDAR=FIVEDAY&amp;VAR:SYMBOL=744897&amp;VAR:INDEX=0"}</definedName>
    <definedName name="_870__FDSAUDITLINK__" hidden="1">{"fdsup://directions/FAT Viewer?action=UPDATE&amp;creator=factset&amp;DYN_ARGS=TRUE&amp;DOC_NAME=FAT:FQL_AUDITING_CLIENT_TEMPLATE.FAT&amp;display_string=Audit&amp;VAR:KEY=EVCRYPQHEX&amp;VAR:QUERY=RkZfRUJJVERBKEFOTiwtMiwsLFJQKQ==&amp;WINDOW=FIRST_POPUP&amp;HEIGHT=450&amp;WIDTH=450&amp;START_MAXIMI","ZED=FALSE&amp;VAR:CALENDAR=FIVEDAY&amp;VAR:SYMBOL=744897&amp;VAR:INDEX=0"}</definedName>
    <definedName name="_871__FDSAUDITLINK__" localSheetId="11" hidden="1">{"fdsup://directions/FAT Viewer?action=UPDATE&amp;creator=factset&amp;DYN_ARGS=TRUE&amp;DOC_NAME=FAT:FQL_AUDITING_CLIENT_TEMPLATE.FAT&amp;display_string=Audit&amp;VAR:KEY=SVGTEXIPOV&amp;VAR:QUERY=RkZfRUJJVChBTk4sLTIsLCxSUCk=&amp;WINDOW=FIRST_POPUP&amp;HEIGHT=450&amp;WIDTH=450&amp;START_MAXIMIZED=","FALSE&amp;VAR:CALENDAR=FIVEDAY&amp;VAR:SYMBOL=744897&amp;VAR:INDEX=0"}</definedName>
    <definedName name="_871__FDSAUDITLINK__" localSheetId="3" hidden="1">{"fdsup://directions/FAT Viewer?action=UPDATE&amp;creator=factset&amp;DYN_ARGS=TRUE&amp;DOC_NAME=FAT:FQL_AUDITING_CLIENT_TEMPLATE.FAT&amp;display_string=Audit&amp;VAR:KEY=SVGTEXIPOV&amp;VAR:QUERY=RkZfRUJJVChBTk4sLTIsLCxSUCk=&amp;WINDOW=FIRST_POPUP&amp;HEIGHT=450&amp;WIDTH=450&amp;START_MAXIMIZED=","FALSE&amp;VAR:CALENDAR=FIVEDAY&amp;VAR:SYMBOL=744897&amp;VAR:INDEX=0"}</definedName>
    <definedName name="_871__FDSAUDITLINK__" hidden="1">{"fdsup://directions/FAT Viewer?action=UPDATE&amp;creator=factset&amp;DYN_ARGS=TRUE&amp;DOC_NAME=FAT:FQL_AUDITING_CLIENT_TEMPLATE.FAT&amp;display_string=Audit&amp;VAR:KEY=SVGTEXIPOV&amp;VAR:QUERY=RkZfRUJJVChBTk4sLTIsLCxSUCk=&amp;WINDOW=FIRST_POPUP&amp;HEIGHT=450&amp;WIDTH=450&amp;START_MAXIMIZED=","FALSE&amp;VAR:CALENDAR=FIVEDAY&amp;VAR:SYMBOL=744897&amp;VAR:INDEX=0"}</definedName>
    <definedName name="_872__FDSAUDITLINK__" localSheetId="11" hidden="1">{"fdsup://directions/FAT Viewer?action=UPDATE&amp;creator=factset&amp;DYN_ARGS=TRUE&amp;DOC_NAME=FAT:FQL_AUDITING_CLIENT_TEMPLATE.FAT&amp;display_string=Audit&amp;VAR:KEY=IFOHAHGPQV&amp;VAR:QUERY=RkZfTkVUX0lOQyhBTk4sLTIsLCxSUCk=&amp;WINDOW=FIRST_POPUP&amp;HEIGHT=450&amp;WIDTH=450&amp;START_MAXIMI","ZED=FALSE&amp;VAR:CALENDAR=FIVEDAY&amp;VAR:SYMBOL=744897&amp;VAR:INDEX=0"}</definedName>
    <definedName name="_872__FDSAUDITLINK__" localSheetId="3" hidden="1">{"fdsup://directions/FAT Viewer?action=UPDATE&amp;creator=factset&amp;DYN_ARGS=TRUE&amp;DOC_NAME=FAT:FQL_AUDITING_CLIENT_TEMPLATE.FAT&amp;display_string=Audit&amp;VAR:KEY=IFOHAHGPQV&amp;VAR:QUERY=RkZfTkVUX0lOQyhBTk4sLTIsLCxSUCk=&amp;WINDOW=FIRST_POPUP&amp;HEIGHT=450&amp;WIDTH=450&amp;START_MAXIMI","ZED=FALSE&amp;VAR:CALENDAR=FIVEDAY&amp;VAR:SYMBOL=744897&amp;VAR:INDEX=0"}</definedName>
    <definedName name="_872__FDSAUDITLINK__" hidden="1">{"fdsup://directions/FAT Viewer?action=UPDATE&amp;creator=factset&amp;DYN_ARGS=TRUE&amp;DOC_NAME=FAT:FQL_AUDITING_CLIENT_TEMPLATE.FAT&amp;display_string=Audit&amp;VAR:KEY=IFOHAHGPQV&amp;VAR:QUERY=RkZfTkVUX0lOQyhBTk4sLTIsLCxSUCk=&amp;WINDOW=FIRST_POPUP&amp;HEIGHT=450&amp;WIDTH=450&amp;START_MAXIMI","ZED=FALSE&amp;VAR:CALENDAR=FIVEDAY&amp;VAR:SYMBOL=744897&amp;VAR:INDEX=0"}</definedName>
    <definedName name="_873__FDSAUDITLINK__" localSheetId="11" hidden="1">{"fdsup://directions/FAT Viewer?action=UPDATE&amp;creator=factset&amp;DYN_ARGS=TRUE&amp;DOC_NAME=FAT:FQL_AUDITING_CLIENT_TEMPLATE.FAT&amp;display_string=Audit&amp;VAR:KEY=AFURITIPCR&amp;VAR:QUERY=RkZfQ0FQRVgoQU5OLC0yLCwsUlAp&amp;WINDOW=FIRST_POPUP&amp;HEIGHT=450&amp;WIDTH=450&amp;START_MAXIMIZED=","FALSE&amp;VAR:CALENDAR=FIVEDAY&amp;VAR:SYMBOL=744897&amp;VAR:INDEX=0"}</definedName>
    <definedName name="_873__FDSAUDITLINK__" localSheetId="3" hidden="1">{"fdsup://directions/FAT Viewer?action=UPDATE&amp;creator=factset&amp;DYN_ARGS=TRUE&amp;DOC_NAME=FAT:FQL_AUDITING_CLIENT_TEMPLATE.FAT&amp;display_string=Audit&amp;VAR:KEY=AFURITIPCR&amp;VAR:QUERY=RkZfQ0FQRVgoQU5OLC0yLCwsUlAp&amp;WINDOW=FIRST_POPUP&amp;HEIGHT=450&amp;WIDTH=450&amp;START_MAXIMIZED=","FALSE&amp;VAR:CALENDAR=FIVEDAY&amp;VAR:SYMBOL=744897&amp;VAR:INDEX=0"}</definedName>
    <definedName name="_873__FDSAUDITLINK__" hidden="1">{"fdsup://directions/FAT Viewer?action=UPDATE&amp;creator=factset&amp;DYN_ARGS=TRUE&amp;DOC_NAME=FAT:FQL_AUDITING_CLIENT_TEMPLATE.FAT&amp;display_string=Audit&amp;VAR:KEY=AFURITIPCR&amp;VAR:QUERY=RkZfQ0FQRVgoQU5OLC0yLCwsUlAp&amp;WINDOW=FIRST_POPUP&amp;HEIGHT=450&amp;WIDTH=450&amp;START_MAXIMIZED=","FALSE&amp;VAR:CALENDAR=FIVEDAY&amp;VAR:SYMBOL=744897&amp;VAR:INDEX=0"}</definedName>
    <definedName name="_874__FDSAUDITLINK__" localSheetId="11" hidden="1">{"fdsup://directions/FAT Viewer?action=UPDATE&amp;creator=factset&amp;DYN_ARGS=TRUE&amp;DOC_NAME=FAT:FQL_AUDITING_CLIENT_TEMPLATE.FAT&amp;display_string=Audit&amp;VAR:KEY=EPGNQFMFKV&amp;VAR:QUERY=RkZfRUJJVERBKEFOTiwtMiwsLFJQKQ==&amp;WINDOW=FIRST_POPUP&amp;HEIGHT=450&amp;WIDTH=450&amp;START_MAXIMI","ZED=FALSE&amp;VAR:CALENDAR=FIVEDAY&amp;VAR:SYMBOL=315758&amp;VAR:INDEX=0"}</definedName>
    <definedName name="_874__FDSAUDITLINK__" localSheetId="3" hidden="1">{"fdsup://directions/FAT Viewer?action=UPDATE&amp;creator=factset&amp;DYN_ARGS=TRUE&amp;DOC_NAME=FAT:FQL_AUDITING_CLIENT_TEMPLATE.FAT&amp;display_string=Audit&amp;VAR:KEY=EPGNQFMFKV&amp;VAR:QUERY=RkZfRUJJVERBKEFOTiwtMiwsLFJQKQ==&amp;WINDOW=FIRST_POPUP&amp;HEIGHT=450&amp;WIDTH=450&amp;START_MAXIMI","ZED=FALSE&amp;VAR:CALENDAR=FIVEDAY&amp;VAR:SYMBOL=315758&amp;VAR:INDEX=0"}</definedName>
    <definedName name="_874__FDSAUDITLINK__" hidden="1">{"fdsup://directions/FAT Viewer?action=UPDATE&amp;creator=factset&amp;DYN_ARGS=TRUE&amp;DOC_NAME=FAT:FQL_AUDITING_CLIENT_TEMPLATE.FAT&amp;display_string=Audit&amp;VAR:KEY=EPGNQFMFKV&amp;VAR:QUERY=RkZfRUJJVERBKEFOTiwtMiwsLFJQKQ==&amp;WINDOW=FIRST_POPUP&amp;HEIGHT=450&amp;WIDTH=450&amp;START_MAXIMI","ZED=FALSE&amp;VAR:CALENDAR=FIVEDAY&amp;VAR:SYMBOL=315758&amp;VAR:INDEX=0"}</definedName>
    <definedName name="_875__FDSAUDITLINK__" localSheetId="11" hidden="1">{"fdsup://directions/FAT Viewer?action=UPDATE&amp;creator=factset&amp;DYN_ARGS=TRUE&amp;DOC_NAME=FAT:FQL_AUDITING_CLIENT_TEMPLATE.FAT&amp;display_string=Audit&amp;VAR:KEY=KXKZSPQVYN&amp;VAR:QUERY=RkZfRUJJVERBKEFOTiwtMSwsLFJQKQ==&amp;WINDOW=FIRST_POPUP&amp;HEIGHT=450&amp;WIDTH=450&amp;START_MAXIMI","ZED=FALSE&amp;VAR:CALENDAR=FIVEDAY&amp;VAR:SYMBOL=315758&amp;VAR:INDEX=0"}</definedName>
    <definedName name="_875__FDSAUDITLINK__" localSheetId="3" hidden="1">{"fdsup://directions/FAT Viewer?action=UPDATE&amp;creator=factset&amp;DYN_ARGS=TRUE&amp;DOC_NAME=FAT:FQL_AUDITING_CLIENT_TEMPLATE.FAT&amp;display_string=Audit&amp;VAR:KEY=KXKZSPQVYN&amp;VAR:QUERY=RkZfRUJJVERBKEFOTiwtMSwsLFJQKQ==&amp;WINDOW=FIRST_POPUP&amp;HEIGHT=450&amp;WIDTH=450&amp;START_MAXIMI","ZED=FALSE&amp;VAR:CALENDAR=FIVEDAY&amp;VAR:SYMBOL=315758&amp;VAR:INDEX=0"}</definedName>
    <definedName name="_875__FDSAUDITLINK__" hidden="1">{"fdsup://directions/FAT Viewer?action=UPDATE&amp;creator=factset&amp;DYN_ARGS=TRUE&amp;DOC_NAME=FAT:FQL_AUDITING_CLIENT_TEMPLATE.FAT&amp;display_string=Audit&amp;VAR:KEY=KXKZSPQVYN&amp;VAR:QUERY=RkZfRUJJVERBKEFOTiwtMSwsLFJQKQ==&amp;WINDOW=FIRST_POPUP&amp;HEIGHT=450&amp;WIDTH=450&amp;START_MAXIMI","ZED=FALSE&amp;VAR:CALENDAR=FIVEDAY&amp;VAR:SYMBOL=315758&amp;VAR:INDEX=0"}</definedName>
    <definedName name="_876__FDSAUDITLINK__" localSheetId="11" hidden="1">{"fdsup://directions/FAT Viewer?action=UPDATE&amp;creator=factset&amp;DYN_ARGS=TRUE&amp;DOC_NAME=FAT:FQL_AUDITING_CLIENT_TEMPLATE.FAT&amp;display_string=Audit&amp;VAR:KEY=ONALIDANMZ&amp;VAR:QUERY=RkZfRUJJVChBTk4sLTIsLCxSUCk=&amp;WINDOW=FIRST_POPUP&amp;HEIGHT=450&amp;WIDTH=450&amp;START_MAXIMIZED=","FALSE&amp;VAR:CALENDAR=FIVEDAY&amp;VAR:SYMBOL=315758&amp;VAR:INDEX=0"}</definedName>
    <definedName name="_876__FDSAUDITLINK__" localSheetId="3" hidden="1">{"fdsup://directions/FAT Viewer?action=UPDATE&amp;creator=factset&amp;DYN_ARGS=TRUE&amp;DOC_NAME=FAT:FQL_AUDITING_CLIENT_TEMPLATE.FAT&amp;display_string=Audit&amp;VAR:KEY=ONALIDANMZ&amp;VAR:QUERY=RkZfRUJJVChBTk4sLTIsLCxSUCk=&amp;WINDOW=FIRST_POPUP&amp;HEIGHT=450&amp;WIDTH=450&amp;START_MAXIMIZED=","FALSE&amp;VAR:CALENDAR=FIVEDAY&amp;VAR:SYMBOL=315758&amp;VAR:INDEX=0"}</definedName>
    <definedName name="_876__FDSAUDITLINK__" hidden="1">{"fdsup://directions/FAT Viewer?action=UPDATE&amp;creator=factset&amp;DYN_ARGS=TRUE&amp;DOC_NAME=FAT:FQL_AUDITING_CLIENT_TEMPLATE.FAT&amp;display_string=Audit&amp;VAR:KEY=ONALIDANMZ&amp;VAR:QUERY=RkZfRUJJVChBTk4sLTIsLCxSUCk=&amp;WINDOW=FIRST_POPUP&amp;HEIGHT=450&amp;WIDTH=450&amp;START_MAXIMIZED=","FALSE&amp;VAR:CALENDAR=FIVEDAY&amp;VAR:SYMBOL=315758&amp;VAR:INDEX=0"}</definedName>
    <definedName name="_877__FDSAUDITLINK__" localSheetId="11" hidden="1">{"fdsup://directions/FAT Viewer?action=UPDATE&amp;creator=factset&amp;DYN_ARGS=TRUE&amp;DOC_NAME=FAT:FQL_AUDITING_CLIENT_TEMPLATE.FAT&amp;display_string=Audit&amp;VAR:KEY=SPELKLSDWX&amp;VAR:QUERY=RkZfRUJJVChBTk4sLTEsLCxSUCk=&amp;WINDOW=FIRST_POPUP&amp;HEIGHT=450&amp;WIDTH=450&amp;START_MAXIMIZED=","FALSE&amp;VAR:CALENDAR=FIVEDAY&amp;VAR:SYMBOL=315758&amp;VAR:INDEX=0"}</definedName>
    <definedName name="_877__FDSAUDITLINK__" localSheetId="3" hidden="1">{"fdsup://directions/FAT Viewer?action=UPDATE&amp;creator=factset&amp;DYN_ARGS=TRUE&amp;DOC_NAME=FAT:FQL_AUDITING_CLIENT_TEMPLATE.FAT&amp;display_string=Audit&amp;VAR:KEY=SPELKLSDWX&amp;VAR:QUERY=RkZfRUJJVChBTk4sLTEsLCxSUCk=&amp;WINDOW=FIRST_POPUP&amp;HEIGHT=450&amp;WIDTH=450&amp;START_MAXIMIZED=","FALSE&amp;VAR:CALENDAR=FIVEDAY&amp;VAR:SYMBOL=315758&amp;VAR:INDEX=0"}</definedName>
    <definedName name="_877__FDSAUDITLINK__" hidden="1">{"fdsup://directions/FAT Viewer?action=UPDATE&amp;creator=factset&amp;DYN_ARGS=TRUE&amp;DOC_NAME=FAT:FQL_AUDITING_CLIENT_TEMPLATE.FAT&amp;display_string=Audit&amp;VAR:KEY=SPELKLSDWX&amp;VAR:QUERY=RkZfRUJJVChBTk4sLTEsLCxSUCk=&amp;WINDOW=FIRST_POPUP&amp;HEIGHT=450&amp;WIDTH=450&amp;START_MAXIMIZED=","FALSE&amp;VAR:CALENDAR=FIVEDAY&amp;VAR:SYMBOL=315758&amp;VAR:INDEX=0"}</definedName>
    <definedName name="_878__FDSAUDITLINK__" localSheetId="11" hidden="1">{"fdsup://directions/FAT Viewer?action=UPDATE&amp;creator=factset&amp;DYN_ARGS=TRUE&amp;DOC_NAME=FAT:FQL_AUDITING_CLIENT_TEMPLATE.FAT&amp;display_string=Audit&amp;VAR:KEY=CPCFUNUZKX&amp;VAR:QUERY=RkZfTkVUX0lOQyhBTk4sLTIsLCxSUCk=&amp;WINDOW=FIRST_POPUP&amp;HEIGHT=450&amp;WIDTH=450&amp;START_MAXIMI","ZED=FALSE&amp;VAR:CALENDAR=FIVEDAY&amp;VAR:SYMBOL=315758&amp;VAR:INDEX=0"}</definedName>
    <definedName name="_878__FDSAUDITLINK__" localSheetId="3" hidden="1">{"fdsup://directions/FAT Viewer?action=UPDATE&amp;creator=factset&amp;DYN_ARGS=TRUE&amp;DOC_NAME=FAT:FQL_AUDITING_CLIENT_TEMPLATE.FAT&amp;display_string=Audit&amp;VAR:KEY=CPCFUNUZKX&amp;VAR:QUERY=RkZfTkVUX0lOQyhBTk4sLTIsLCxSUCk=&amp;WINDOW=FIRST_POPUP&amp;HEIGHT=450&amp;WIDTH=450&amp;START_MAXIMI","ZED=FALSE&amp;VAR:CALENDAR=FIVEDAY&amp;VAR:SYMBOL=315758&amp;VAR:INDEX=0"}</definedName>
    <definedName name="_878__FDSAUDITLINK__" hidden="1">{"fdsup://directions/FAT Viewer?action=UPDATE&amp;creator=factset&amp;DYN_ARGS=TRUE&amp;DOC_NAME=FAT:FQL_AUDITING_CLIENT_TEMPLATE.FAT&amp;display_string=Audit&amp;VAR:KEY=CPCFUNUZKX&amp;VAR:QUERY=RkZfTkVUX0lOQyhBTk4sLTIsLCxSUCk=&amp;WINDOW=FIRST_POPUP&amp;HEIGHT=450&amp;WIDTH=450&amp;START_MAXIMI","ZED=FALSE&amp;VAR:CALENDAR=FIVEDAY&amp;VAR:SYMBOL=315758&amp;VAR:INDEX=0"}</definedName>
    <definedName name="_879__FDSAUDITLINK__" localSheetId="11" hidden="1">{"fdsup://directions/FAT Viewer?action=UPDATE&amp;creator=factset&amp;DYN_ARGS=TRUE&amp;DOC_NAME=FAT:FQL_AUDITING_CLIENT_TEMPLATE.FAT&amp;display_string=Audit&amp;VAR:KEY=QDSNKZUZCJ&amp;VAR:QUERY=RkZfTkVUX0lOQyhBTk4sLTEsLCxSUCk=&amp;WINDOW=FIRST_POPUP&amp;HEIGHT=450&amp;WIDTH=450&amp;START_MAXIMI","ZED=FALSE&amp;VAR:CALENDAR=FIVEDAY&amp;VAR:SYMBOL=315758&amp;VAR:INDEX=0"}</definedName>
    <definedName name="_879__FDSAUDITLINK__" localSheetId="3" hidden="1">{"fdsup://directions/FAT Viewer?action=UPDATE&amp;creator=factset&amp;DYN_ARGS=TRUE&amp;DOC_NAME=FAT:FQL_AUDITING_CLIENT_TEMPLATE.FAT&amp;display_string=Audit&amp;VAR:KEY=QDSNKZUZCJ&amp;VAR:QUERY=RkZfTkVUX0lOQyhBTk4sLTEsLCxSUCk=&amp;WINDOW=FIRST_POPUP&amp;HEIGHT=450&amp;WIDTH=450&amp;START_MAXIMI","ZED=FALSE&amp;VAR:CALENDAR=FIVEDAY&amp;VAR:SYMBOL=315758&amp;VAR:INDEX=0"}</definedName>
    <definedName name="_879__FDSAUDITLINK__" hidden="1">{"fdsup://directions/FAT Viewer?action=UPDATE&amp;creator=factset&amp;DYN_ARGS=TRUE&amp;DOC_NAME=FAT:FQL_AUDITING_CLIENT_TEMPLATE.FAT&amp;display_string=Audit&amp;VAR:KEY=QDSNKZUZCJ&amp;VAR:QUERY=RkZfTkVUX0lOQyhBTk4sLTEsLCxSUCk=&amp;WINDOW=FIRST_POPUP&amp;HEIGHT=450&amp;WIDTH=450&amp;START_MAXIMI","ZED=FALSE&amp;VAR:CALENDAR=FIVEDAY&amp;VAR:SYMBOL=315758&amp;VAR:INDEX=0"}</definedName>
    <definedName name="_88__FDSAUDITLINK__" localSheetId="11" hidden="1">{"fdsup://directions/FAT Viewer?action=UPDATE&amp;creator=factset&amp;DYN_ARGS=TRUE&amp;DOC_NAME=FAT:FQL_AUDITING_CLIENT_TEMPLATE.FAT&amp;display_string=Audit&amp;VAR:KEY=ZMVUVOFWBM&amp;VAR:QUERY=RkZfRUJJVERBKEFOTiwtMywsLFJQKQ==&amp;WINDOW=FIRST_POPUP&amp;HEIGHT=450&amp;WIDTH=450&amp;START_MAXIMI","ZED=FALSE&amp;VAR:CALENDAR=FIVEDAY&amp;VAR:SYMBOL=B04443&amp;VAR:INDEX=0"}</definedName>
    <definedName name="_88__FDSAUDITLINK__" localSheetId="3" hidden="1">{"fdsup://directions/FAT Viewer?action=UPDATE&amp;creator=factset&amp;DYN_ARGS=TRUE&amp;DOC_NAME=FAT:FQL_AUDITING_CLIENT_TEMPLATE.FAT&amp;display_string=Audit&amp;VAR:KEY=ZMVUVOFWBM&amp;VAR:QUERY=RkZfRUJJVERBKEFOTiwtMywsLFJQKQ==&amp;WINDOW=FIRST_POPUP&amp;HEIGHT=450&amp;WIDTH=450&amp;START_MAXIMI","ZED=FALSE&amp;VAR:CALENDAR=FIVEDAY&amp;VAR:SYMBOL=B04443&amp;VAR:INDEX=0"}</definedName>
    <definedName name="_88__FDSAUDITLINK__" hidden="1">{"fdsup://directions/FAT Viewer?action=UPDATE&amp;creator=factset&amp;DYN_ARGS=TRUE&amp;DOC_NAME=FAT:FQL_AUDITING_CLIENT_TEMPLATE.FAT&amp;display_string=Audit&amp;VAR:KEY=ZMVUVOFWBM&amp;VAR:QUERY=RkZfRUJJVERBKEFOTiwtMywsLFJQKQ==&amp;WINDOW=FIRST_POPUP&amp;HEIGHT=450&amp;WIDTH=450&amp;START_MAXIMI","ZED=FALSE&amp;VAR:CALENDAR=FIVEDAY&amp;VAR:SYMBOL=B04443&amp;VAR:INDEX=0"}</definedName>
    <definedName name="_880__FDSAUDITLINK__" localSheetId="11" hidden="1">{"fdsup://directions/FAT Viewer?action=UPDATE&amp;creator=factset&amp;DYN_ARGS=TRUE&amp;DOC_NAME=FAT:FQL_AUDITING_CLIENT_TEMPLATE.FAT&amp;display_string=Audit&amp;VAR:KEY=OZGLQFARKL&amp;VAR:QUERY=RkZfQ0FQRVgoQU5OLC0yLCwsUlAp&amp;WINDOW=FIRST_POPUP&amp;HEIGHT=450&amp;WIDTH=450&amp;START_MAXIMIZED=","FALSE&amp;VAR:CALENDAR=FIVEDAY&amp;VAR:SYMBOL=315758&amp;VAR:INDEX=0"}</definedName>
    <definedName name="_880__FDSAUDITLINK__" localSheetId="3" hidden="1">{"fdsup://directions/FAT Viewer?action=UPDATE&amp;creator=factset&amp;DYN_ARGS=TRUE&amp;DOC_NAME=FAT:FQL_AUDITING_CLIENT_TEMPLATE.FAT&amp;display_string=Audit&amp;VAR:KEY=OZGLQFARKL&amp;VAR:QUERY=RkZfQ0FQRVgoQU5OLC0yLCwsUlAp&amp;WINDOW=FIRST_POPUP&amp;HEIGHT=450&amp;WIDTH=450&amp;START_MAXIMIZED=","FALSE&amp;VAR:CALENDAR=FIVEDAY&amp;VAR:SYMBOL=315758&amp;VAR:INDEX=0"}</definedName>
    <definedName name="_880__FDSAUDITLINK__" hidden="1">{"fdsup://directions/FAT Viewer?action=UPDATE&amp;creator=factset&amp;DYN_ARGS=TRUE&amp;DOC_NAME=FAT:FQL_AUDITING_CLIENT_TEMPLATE.FAT&amp;display_string=Audit&amp;VAR:KEY=OZGLQFARKL&amp;VAR:QUERY=RkZfQ0FQRVgoQU5OLC0yLCwsUlAp&amp;WINDOW=FIRST_POPUP&amp;HEIGHT=450&amp;WIDTH=450&amp;START_MAXIMIZED=","FALSE&amp;VAR:CALENDAR=FIVEDAY&amp;VAR:SYMBOL=315758&amp;VAR:INDEX=0"}</definedName>
    <definedName name="_881__FDSAUDITLINK__" localSheetId="11" hidden="1">{"fdsup://directions/FAT Viewer?action=UPDATE&amp;creator=factset&amp;DYN_ARGS=TRUE&amp;DOC_NAME=FAT:FQL_AUDITING_CLIENT_TEMPLATE.FAT&amp;display_string=Audit&amp;VAR:KEY=SNYNCHADYT&amp;VAR:QUERY=RkZfRUJJVERBKEFOTiwtMiwsLFJQKQ==&amp;WINDOW=FIRST_POPUP&amp;HEIGHT=450&amp;WIDTH=450&amp;START_MAXIMI","ZED=FALSE&amp;VAR:CALENDAR=FIVEDAY&amp;VAR:SYMBOL=646557&amp;VAR:INDEX=0"}</definedName>
    <definedName name="_881__FDSAUDITLINK__" localSheetId="3" hidden="1">{"fdsup://directions/FAT Viewer?action=UPDATE&amp;creator=factset&amp;DYN_ARGS=TRUE&amp;DOC_NAME=FAT:FQL_AUDITING_CLIENT_TEMPLATE.FAT&amp;display_string=Audit&amp;VAR:KEY=SNYNCHADYT&amp;VAR:QUERY=RkZfRUJJVERBKEFOTiwtMiwsLFJQKQ==&amp;WINDOW=FIRST_POPUP&amp;HEIGHT=450&amp;WIDTH=450&amp;START_MAXIMI","ZED=FALSE&amp;VAR:CALENDAR=FIVEDAY&amp;VAR:SYMBOL=646557&amp;VAR:INDEX=0"}</definedName>
    <definedName name="_881__FDSAUDITLINK__" hidden="1">{"fdsup://directions/FAT Viewer?action=UPDATE&amp;creator=factset&amp;DYN_ARGS=TRUE&amp;DOC_NAME=FAT:FQL_AUDITING_CLIENT_TEMPLATE.FAT&amp;display_string=Audit&amp;VAR:KEY=SNYNCHADYT&amp;VAR:QUERY=RkZfRUJJVERBKEFOTiwtMiwsLFJQKQ==&amp;WINDOW=FIRST_POPUP&amp;HEIGHT=450&amp;WIDTH=450&amp;START_MAXIMI","ZED=FALSE&amp;VAR:CALENDAR=FIVEDAY&amp;VAR:SYMBOL=646557&amp;VAR:INDEX=0"}</definedName>
    <definedName name="_882__FDSAUDITLINK__" localSheetId="11" hidden="1">{"fdsup://directions/FAT Viewer?action=UPDATE&amp;creator=factset&amp;DYN_ARGS=TRUE&amp;DOC_NAME=FAT:FQL_AUDITING_CLIENT_TEMPLATE.FAT&amp;display_string=Audit&amp;VAR:KEY=SNUXIRKLSB&amp;VAR:QUERY=RkZfRUJJVChBTk4sLTIsLCxSUCk=&amp;WINDOW=FIRST_POPUP&amp;HEIGHT=450&amp;WIDTH=450&amp;START_MAXIMIZED=","FALSE&amp;VAR:CALENDAR=FIVEDAY&amp;VAR:SYMBOL=646557&amp;VAR:INDEX=0"}</definedName>
    <definedName name="_882__FDSAUDITLINK__" localSheetId="3" hidden="1">{"fdsup://directions/FAT Viewer?action=UPDATE&amp;creator=factset&amp;DYN_ARGS=TRUE&amp;DOC_NAME=FAT:FQL_AUDITING_CLIENT_TEMPLATE.FAT&amp;display_string=Audit&amp;VAR:KEY=SNUXIRKLSB&amp;VAR:QUERY=RkZfRUJJVChBTk4sLTIsLCxSUCk=&amp;WINDOW=FIRST_POPUP&amp;HEIGHT=450&amp;WIDTH=450&amp;START_MAXIMIZED=","FALSE&amp;VAR:CALENDAR=FIVEDAY&amp;VAR:SYMBOL=646557&amp;VAR:INDEX=0"}</definedName>
    <definedName name="_882__FDSAUDITLINK__" hidden="1">{"fdsup://directions/FAT Viewer?action=UPDATE&amp;creator=factset&amp;DYN_ARGS=TRUE&amp;DOC_NAME=FAT:FQL_AUDITING_CLIENT_TEMPLATE.FAT&amp;display_string=Audit&amp;VAR:KEY=SNUXIRKLSB&amp;VAR:QUERY=RkZfRUJJVChBTk4sLTIsLCxSUCk=&amp;WINDOW=FIRST_POPUP&amp;HEIGHT=450&amp;WIDTH=450&amp;START_MAXIMIZED=","FALSE&amp;VAR:CALENDAR=FIVEDAY&amp;VAR:SYMBOL=646557&amp;VAR:INDEX=0"}</definedName>
    <definedName name="_883__FDSAUDITLINK__" localSheetId="11" hidden="1">{"fdsup://directions/FAT Viewer?action=UPDATE&amp;creator=factset&amp;DYN_ARGS=TRUE&amp;DOC_NAME=FAT:FQL_AUDITING_CLIENT_TEMPLATE.FAT&amp;display_string=Audit&amp;VAR:KEY=WVAHUJIDIZ&amp;VAR:QUERY=RkZfTkVUX0lOQyhBTk4sLTIsLCxSUCk=&amp;WINDOW=FIRST_POPUP&amp;HEIGHT=450&amp;WIDTH=450&amp;START_MAXIMI","ZED=FALSE&amp;VAR:CALENDAR=FIVEDAY&amp;VAR:SYMBOL=646557&amp;VAR:INDEX=0"}</definedName>
    <definedName name="_883__FDSAUDITLINK__" localSheetId="3" hidden="1">{"fdsup://directions/FAT Viewer?action=UPDATE&amp;creator=factset&amp;DYN_ARGS=TRUE&amp;DOC_NAME=FAT:FQL_AUDITING_CLIENT_TEMPLATE.FAT&amp;display_string=Audit&amp;VAR:KEY=WVAHUJIDIZ&amp;VAR:QUERY=RkZfTkVUX0lOQyhBTk4sLTIsLCxSUCk=&amp;WINDOW=FIRST_POPUP&amp;HEIGHT=450&amp;WIDTH=450&amp;START_MAXIMI","ZED=FALSE&amp;VAR:CALENDAR=FIVEDAY&amp;VAR:SYMBOL=646557&amp;VAR:INDEX=0"}</definedName>
    <definedName name="_883__FDSAUDITLINK__" hidden="1">{"fdsup://directions/FAT Viewer?action=UPDATE&amp;creator=factset&amp;DYN_ARGS=TRUE&amp;DOC_NAME=FAT:FQL_AUDITING_CLIENT_TEMPLATE.FAT&amp;display_string=Audit&amp;VAR:KEY=WVAHUJIDIZ&amp;VAR:QUERY=RkZfTkVUX0lOQyhBTk4sLTIsLCxSUCk=&amp;WINDOW=FIRST_POPUP&amp;HEIGHT=450&amp;WIDTH=450&amp;START_MAXIMI","ZED=FALSE&amp;VAR:CALENDAR=FIVEDAY&amp;VAR:SYMBOL=646557&amp;VAR:INDEX=0"}</definedName>
    <definedName name="_884__FDSAUDITLINK__" localSheetId="11" hidden="1">{"fdsup://directions/FAT Viewer?action=UPDATE&amp;creator=factset&amp;DYN_ARGS=TRUE&amp;DOC_NAME=FAT:FQL_AUDITING_CLIENT_TEMPLATE.FAT&amp;display_string=Audit&amp;VAR:KEY=YNYFWNILQT&amp;VAR:QUERY=RkZfTkVUX0lOQyhBTk4sLTEsLCxSUCk=&amp;WINDOW=FIRST_POPUP&amp;HEIGHT=450&amp;WIDTH=450&amp;START_MAXIMI","ZED=FALSE&amp;VAR:CALENDAR=FIVEDAY&amp;VAR:SYMBOL=646557&amp;VAR:INDEX=0"}</definedName>
    <definedName name="_884__FDSAUDITLINK__" localSheetId="3" hidden="1">{"fdsup://directions/FAT Viewer?action=UPDATE&amp;creator=factset&amp;DYN_ARGS=TRUE&amp;DOC_NAME=FAT:FQL_AUDITING_CLIENT_TEMPLATE.FAT&amp;display_string=Audit&amp;VAR:KEY=YNYFWNILQT&amp;VAR:QUERY=RkZfTkVUX0lOQyhBTk4sLTEsLCxSUCk=&amp;WINDOW=FIRST_POPUP&amp;HEIGHT=450&amp;WIDTH=450&amp;START_MAXIMI","ZED=FALSE&amp;VAR:CALENDAR=FIVEDAY&amp;VAR:SYMBOL=646557&amp;VAR:INDEX=0"}</definedName>
    <definedName name="_884__FDSAUDITLINK__" hidden="1">{"fdsup://directions/FAT Viewer?action=UPDATE&amp;creator=factset&amp;DYN_ARGS=TRUE&amp;DOC_NAME=FAT:FQL_AUDITING_CLIENT_TEMPLATE.FAT&amp;display_string=Audit&amp;VAR:KEY=YNYFWNILQT&amp;VAR:QUERY=RkZfTkVUX0lOQyhBTk4sLTEsLCxSUCk=&amp;WINDOW=FIRST_POPUP&amp;HEIGHT=450&amp;WIDTH=450&amp;START_MAXIMI","ZED=FALSE&amp;VAR:CALENDAR=FIVEDAY&amp;VAR:SYMBOL=646557&amp;VAR:INDEX=0"}</definedName>
    <definedName name="_885__FDSAUDITLINK__" localSheetId="11" hidden="1">{"fdsup://directions/FAT Viewer?action=UPDATE&amp;creator=factset&amp;DYN_ARGS=TRUE&amp;DOC_NAME=FAT:FQL_AUDITING_CLIENT_TEMPLATE.FAT&amp;display_string=Audit&amp;VAR:KEY=AHQDELMXEF&amp;VAR:QUERY=RkZfQ0FQRVgoQU5OLC0yLCwsUlAp&amp;WINDOW=FIRST_POPUP&amp;HEIGHT=450&amp;WIDTH=450&amp;START_MAXIMIZED=","FALSE&amp;VAR:CALENDAR=FIVEDAY&amp;VAR:SYMBOL=646557&amp;VAR:INDEX=0"}</definedName>
    <definedName name="_885__FDSAUDITLINK__" localSheetId="3" hidden="1">{"fdsup://directions/FAT Viewer?action=UPDATE&amp;creator=factset&amp;DYN_ARGS=TRUE&amp;DOC_NAME=FAT:FQL_AUDITING_CLIENT_TEMPLATE.FAT&amp;display_string=Audit&amp;VAR:KEY=AHQDELMXEF&amp;VAR:QUERY=RkZfQ0FQRVgoQU5OLC0yLCwsUlAp&amp;WINDOW=FIRST_POPUP&amp;HEIGHT=450&amp;WIDTH=450&amp;START_MAXIMIZED=","FALSE&amp;VAR:CALENDAR=FIVEDAY&amp;VAR:SYMBOL=646557&amp;VAR:INDEX=0"}</definedName>
    <definedName name="_885__FDSAUDITLINK__" hidden="1">{"fdsup://directions/FAT Viewer?action=UPDATE&amp;creator=factset&amp;DYN_ARGS=TRUE&amp;DOC_NAME=FAT:FQL_AUDITING_CLIENT_TEMPLATE.FAT&amp;display_string=Audit&amp;VAR:KEY=AHQDELMXEF&amp;VAR:QUERY=RkZfQ0FQRVgoQU5OLC0yLCwsUlAp&amp;WINDOW=FIRST_POPUP&amp;HEIGHT=450&amp;WIDTH=450&amp;START_MAXIMIZED=","FALSE&amp;VAR:CALENDAR=FIVEDAY&amp;VAR:SYMBOL=646557&amp;VAR:INDEX=0"}</definedName>
    <definedName name="_886__FDSAUDITLINK__" localSheetId="11" hidden="1">{"fdsup://Directions/FactSet Auditing Viewer?action=AUDIT_VALUE&amp;DB=129&amp;ID1=B15CDJ&amp;VALUEID=01001&amp;SDATE=2009&amp;PERIODTYPE=ANN_STD&amp;window=popup_no_bar&amp;width=385&amp;height=120&amp;START_MAXIMIZED=FALSE&amp;creator=factset&amp;display_string=Audit"}</definedName>
    <definedName name="_886__FDSAUDITLINK__" localSheetId="3" hidden="1">{"fdsup://Directions/FactSet Auditing Viewer?action=AUDIT_VALUE&amp;DB=129&amp;ID1=B15CDJ&amp;VALUEID=01001&amp;SDATE=2009&amp;PERIODTYPE=ANN_STD&amp;window=popup_no_bar&amp;width=385&amp;height=120&amp;START_MAXIMIZED=FALSE&amp;creator=factset&amp;display_string=Audit"}</definedName>
    <definedName name="_886__FDSAUDITLINK__" hidden="1">{"fdsup://Directions/FactSet Auditing Viewer?action=AUDIT_VALUE&amp;DB=129&amp;ID1=B15CDJ&amp;VALUEID=01001&amp;SDATE=2009&amp;PERIODTYPE=ANN_STD&amp;window=popup_no_bar&amp;width=385&amp;height=120&amp;START_MAXIMIZED=FALSE&amp;creator=factset&amp;display_string=Audit"}</definedName>
    <definedName name="_887__FDSAUDITLINK__" localSheetId="11" hidden="1">{"fdsup://directions/FAT Viewer?action=UPDATE&amp;creator=factset&amp;DYN_ARGS=TRUE&amp;DOC_NAME=FAT:FQL_AUDITING_CLIENT_TEMPLATE.FAT&amp;display_string=Audit&amp;VAR:KEY=SJWPSFQJGT&amp;VAR:QUERY=RkZfRUJJVERBKEFOTiwtMSwsLFJQKQ==&amp;WINDOW=FIRST_POPUP&amp;HEIGHT=450&amp;WIDTH=450&amp;START_MAXIMI","ZED=FALSE&amp;VAR:CALENDAR=FIVEDAY&amp;VAR:SYMBOL=B15CDJ&amp;VAR:INDEX=0"}</definedName>
    <definedName name="_887__FDSAUDITLINK__" localSheetId="3" hidden="1">{"fdsup://directions/FAT Viewer?action=UPDATE&amp;creator=factset&amp;DYN_ARGS=TRUE&amp;DOC_NAME=FAT:FQL_AUDITING_CLIENT_TEMPLATE.FAT&amp;display_string=Audit&amp;VAR:KEY=SJWPSFQJGT&amp;VAR:QUERY=RkZfRUJJVERBKEFOTiwtMSwsLFJQKQ==&amp;WINDOW=FIRST_POPUP&amp;HEIGHT=450&amp;WIDTH=450&amp;START_MAXIMI","ZED=FALSE&amp;VAR:CALENDAR=FIVEDAY&amp;VAR:SYMBOL=B15CDJ&amp;VAR:INDEX=0"}</definedName>
    <definedName name="_887__FDSAUDITLINK__" hidden="1">{"fdsup://directions/FAT Viewer?action=UPDATE&amp;creator=factset&amp;DYN_ARGS=TRUE&amp;DOC_NAME=FAT:FQL_AUDITING_CLIENT_TEMPLATE.FAT&amp;display_string=Audit&amp;VAR:KEY=SJWPSFQJGT&amp;VAR:QUERY=RkZfRUJJVERBKEFOTiwtMSwsLFJQKQ==&amp;WINDOW=FIRST_POPUP&amp;HEIGHT=450&amp;WIDTH=450&amp;START_MAXIMI","ZED=FALSE&amp;VAR:CALENDAR=FIVEDAY&amp;VAR:SYMBOL=B15CDJ&amp;VAR:INDEX=0"}</definedName>
    <definedName name="_888__FDSAUDITLINK__" localSheetId="11" hidden="1">{"fdsup://directions/FAT Viewer?action=UPDATE&amp;creator=factset&amp;DYN_ARGS=TRUE&amp;DOC_NAME=FAT:FQL_AUDITING_CLIENT_TEMPLATE.FAT&amp;display_string=Audit&amp;VAR:KEY=SPSNSVEVKX&amp;VAR:QUERY=RkZfRUJJVChBTk4sLTEsLCxSUCk=&amp;WINDOW=FIRST_POPUP&amp;HEIGHT=450&amp;WIDTH=450&amp;START_MAXIMIZED=","FALSE&amp;VAR:CALENDAR=FIVEDAY&amp;VAR:SYMBOL=B15CDJ&amp;VAR:INDEX=0"}</definedName>
    <definedName name="_888__FDSAUDITLINK__" localSheetId="3" hidden="1">{"fdsup://directions/FAT Viewer?action=UPDATE&amp;creator=factset&amp;DYN_ARGS=TRUE&amp;DOC_NAME=FAT:FQL_AUDITING_CLIENT_TEMPLATE.FAT&amp;display_string=Audit&amp;VAR:KEY=SPSNSVEVKX&amp;VAR:QUERY=RkZfRUJJVChBTk4sLTEsLCxSUCk=&amp;WINDOW=FIRST_POPUP&amp;HEIGHT=450&amp;WIDTH=450&amp;START_MAXIMIZED=","FALSE&amp;VAR:CALENDAR=FIVEDAY&amp;VAR:SYMBOL=B15CDJ&amp;VAR:INDEX=0"}</definedName>
    <definedName name="_888__FDSAUDITLINK__" hidden="1">{"fdsup://directions/FAT Viewer?action=UPDATE&amp;creator=factset&amp;DYN_ARGS=TRUE&amp;DOC_NAME=FAT:FQL_AUDITING_CLIENT_TEMPLATE.FAT&amp;display_string=Audit&amp;VAR:KEY=SPSNSVEVKX&amp;VAR:QUERY=RkZfRUJJVChBTk4sLTEsLCxSUCk=&amp;WINDOW=FIRST_POPUP&amp;HEIGHT=450&amp;WIDTH=450&amp;START_MAXIMIZED=","FALSE&amp;VAR:CALENDAR=FIVEDAY&amp;VAR:SYMBOL=B15CDJ&amp;VAR:INDEX=0"}</definedName>
    <definedName name="_889__FDSAUDITLINK__" localSheetId="11" hidden="1">{"fdsup://directions/FAT Viewer?action=UPDATE&amp;creator=factset&amp;DYN_ARGS=TRUE&amp;DOC_NAME=FAT:FQL_AUDITING_CLIENT_TEMPLATE.FAT&amp;display_string=Audit&amp;VAR:KEY=SVMBMVKLCZ&amp;VAR:QUERY=RkZfTkVUX0lOQyhBTk4sLTEsLCxSUCk=&amp;WINDOW=FIRST_POPUP&amp;HEIGHT=450&amp;WIDTH=450&amp;START_MAXIMI","ZED=FALSE&amp;VAR:CALENDAR=FIVEDAY&amp;VAR:SYMBOL=B15CDJ&amp;VAR:INDEX=0"}</definedName>
    <definedName name="_889__FDSAUDITLINK__" localSheetId="3" hidden="1">{"fdsup://directions/FAT Viewer?action=UPDATE&amp;creator=factset&amp;DYN_ARGS=TRUE&amp;DOC_NAME=FAT:FQL_AUDITING_CLIENT_TEMPLATE.FAT&amp;display_string=Audit&amp;VAR:KEY=SVMBMVKLCZ&amp;VAR:QUERY=RkZfTkVUX0lOQyhBTk4sLTEsLCxSUCk=&amp;WINDOW=FIRST_POPUP&amp;HEIGHT=450&amp;WIDTH=450&amp;START_MAXIMI","ZED=FALSE&amp;VAR:CALENDAR=FIVEDAY&amp;VAR:SYMBOL=B15CDJ&amp;VAR:INDEX=0"}</definedName>
    <definedName name="_889__FDSAUDITLINK__" hidden="1">{"fdsup://directions/FAT Viewer?action=UPDATE&amp;creator=factset&amp;DYN_ARGS=TRUE&amp;DOC_NAME=FAT:FQL_AUDITING_CLIENT_TEMPLATE.FAT&amp;display_string=Audit&amp;VAR:KEY=SVMBMVKLCZ&amp;VAR:QUERY=RkZfTkVUX0lOQyhBTk4sLTEsLCxSUCk=&amp;WINDOW=FIRST_POPUP&amp;HEIGHT=450&amp;WIDTH=450&amp;START_MAXIMI","ZED=FALSE&amp;VAR:CALENDAR=FIVEDAY&amp;VAR:SYMBOL=B15CDJ&amp;VAR:INDEX=0"}</definedName>
    <definedName name="_89__FDSAUDITLINK__" localSheetId="11" hidden="1">{"fdsup://directions/FAT Viewer?action=UPDATE&amp;creator=factset&amp;DYN_ARGS=TRUE&amp;DOC_NAME=FAT:FQL_AUDITING_CLIENT_TEMPLATE.FAT&amp;display_string=Audit&amp;VAR:KEY=TCPUJMFWXU&amp;VAR:QUERY=RkZfQ0FQRVgoQU5OLC0zLCwsUlAp&amp;WINDOW=FIRST_POPUP&amp;HEIGHT=450&amp;WIDTH=450&amp;START_MAXIMIZED=","FALSE&amp;VAR:CALENDAR=FIVEDAY&amp;VAR:SYMBOL=674198&amp;VAR:INDEX=0"}</definedName>
    <definedName name="_89__FDSAUDITLINK__" localSheetId="3" hidden="1">{"fdsup://directions/FAT Viewer?action=UPDATE&amp;creator=factset&amp;DYN_ARGS=TRUE&amp;DOC_NAME=FAT:FQL_AUDITING_CLIENT_TEMPLATE.FAT&amp;display_string=Audit&amp;VAR:KEY=TCPUJMFWXU&amp;VAR:QUERY=RkZfQ0FQRVgoQU5OLC0zLCwsUlAp&amp;WINDOW=FIRST_POPUP&amp;HEIGHT=450&amp;WIDTH=450&amp;START_MAXIMIZED=","FALSE&amp;VAR:CALENDAR=FIVEDAY&amp;VAR:SYMBOL=674198&amp;VAR:INDEX=0"}</definedName>
    <definedName name="_89__FDSAUDITLINK__" hidden="1">{"fdsup://directions/FAT Viewer?action=UPDATE&amp;creator=factset&amp;DYN_ARGS=TRUE&amp;DOC_NAME=FAT:FQL_AUDITING_CLIENT_TEMPLATE.FAT&amp;display_string=Audit&amp;VAR:KEY=TCPUJMFWXU&amp;VAR:QUERY=RkZfQ0FQRVgoQU5OLC0zLCwsUlAp&amp;WINDOW=FIRST_POPUP&amp;HEIGHT=450&amp;WIDTH=450&amp;START_MAXIMIZED=","FALSE&amp;VAR:CALENDAR=FIVEDAY&amp;VAR:SYMBOL=674198&amp;VAR:INDEX=0"}</definedName>
    <definedName name="_890__FDSAUDITLINK__" localSheetId="11" hidden="1">{"fdsup://directions/FAT Viewer?action=UPDATE&amp;creator=factset&amp;DYN_ARGS=TRUE&amp;DOC_NAME=FAT:FQL_AUDITING_CLIENT_TEMPLATE.FAT&amp;display_string=Audit&amp;VAR:KEY=MRWLCVOXSV&amp;VAR:QUERY=RkZfQ0FQRVgoQU5OLC0xLCwsUlAp&amp;WINDOW=FIRST_POPUP&amp;HEIGHT=450&amp;WIDTH=450&amp;START_MAXIMIZED=","FALSE&amp;VAR:CALENDAR=FIVEDAY&amp;VAR:SYMBOL=B15CDJ&amp;VAR:INDEX=0"}</definedName>
    <definedName name="_890__FDSAUDITLINK__" localSheetId="3" hidden="1">{"fdsup://directions/FAT Viewer?action=UPDATE&amp;creator=factset&amp;DYN_ARGS=TRUE&amp;DOC_NAME=FAT:FQL_AUDITING_CLIENT_TEMPLATE.FAT&amp;display_string=Audit&amp;VAR:KEY=MRWLCVOXSV&amp;VAR:QUERY=RkZfQ0FQRVgoQU5OLC0xLCwsUlAp&amp;WINDOW=FIRST_POPUP&amp;HEIGHT=450&amp;WIDTH=450&amp;START_MAXIMIZED=","FALSE&amp;VAR:CALENDAR=FIVEDAY&amp;VAR:SYMBOL=B15CDJ&amp;VAR:INDEX=0"}</definedName>
    <definedName name="_890__FDSAUDITLINK__" hidden="1">{"fdsup://directions/FAT Viewer?action=UPDATE&amp;creator=factset&amp;DYN_ARGS=TRUE&amp;DOC_NAME=FAT:FQL_AUDITING_CLIENT_TEMPLATE.FAT&amp;display_string=Audit&amp;VAR:KEY=MRWLCVOXSV&amp;VAR:QUERY=RkZfQ0FQRVgoQU5OLC0xLCwsUlAp&amp;WINDOW=FIRST_POPUP&amp;HEIGHT=450&amp;WIDTH=450&amp;START_MAXIMIZED=","FALSE&amp;VAR:CALENDAR=FIVEDAY&amp;VAR:SYMBOL=B15CDJ&amp;VAR:INDEX=0"}</definedName>
    <definedName name="_891__FDSAUDITLINK__" localSheetId="11" hidden="1">{"fdsup://directions/FAT Viewer?action=UPDATE&amp;creator=factset&amp;DYN_ARGS=TRUE&amp;DOC_NAME=FAT:FQL_AUDITING_CLIENT_TEMPLATE.FAT&amp;display_string=Audit&amp;VAR:KEY=CNEJERCHOD&amp;VAR:QUERY=RkZfQ0FQRVgoQU5OLDAsLCxSUCk=&amp;WINDOW=FIRST_POPUP&amp;HEIGHT=450&amp;WIDTH=450&amp;START_MAXIMIZED=","FALSE&amp;VAR:CALENDAR=FIVEDAY&amp;VAR:SYMBOL=B15CDJ&amp;VAR:INDEX=0"}</definedName>
    <definedName name="_891__FDSAUDITLINK__" localSheetId="3" hidden="1">{"fdsup://directions/FAT Viewer?action=UPDATE&amp;creator=factset&amp;DYN_ARGS=TRUE&amp;DOC_NAME=FAT:FQL_AUDITING_CLIENT_TEMPLATE.FAT&amp;display_string=Audit&amp;VAR:KEY=CNEJERCHOD&amp;VAR:QUERY=RkZfQ0FQRVgoQU5OLDAsLCxSUCk=&amp;WINDOW=FIRST_POPUP&amp;HEIGHT=450&amp;WIDTH=450&amp;START_MAXIMIZED=","FALSE&amp;VAR:CALENDAR=FIVEDAY&amp;VAR:SYMBOL=B15CDJ&amp;VAR:INDEX=0"}</definedName>
    <definedName name="_891__FDSAUDITLINK__" hidden="1">{"fdsup://directions/FAT Viewer?action=UPDATE&amp;creator=factset&amp;DYN_ARGS=TRUE&amp;DOC_NAME=FAT:FQL_AUDITING_CLIENT_TEMPLATE.FAT&amp;display_string=Audit&amp;VAR:KEY=CNEJERCHOD&amp;VAR:QUERY=RkZfQ0FQRVgoQU5OLDAsLCxSUCk=&amp;WINDOW=FIRST_POPUP&amp;HEIGHT=450&amp;WIDTH=450&amp;START_MAXIMIZED=","FALSE&amp;VAR:CALENDAR=FIVEDAY&amp;VAR:SYMBOL=B15CDJ&amp;VAR:INDEX=0"}</definedName>
    <definedName name="_892__FDSAUDITLINK__" localSheetId="11" hidden="1">{"fdsup://directions/FAT Viewer?action=UPDATE&amp;creator=factset&amp;DYN_ARGS=TRUE&amp;DOC_NAME=FAT:FQL_AUDITING_CLIENT_TEMPLATE.FAT&amp;display_string=Audit&amp;VAR:KEY=ANCZCPMJWX&amp;VAR:QUERY=RkZfRUJJVERBKEFOTiwtMSwsLFJQKQ==&amp;WINDOW=FIRST_POPUP&amp;HEIGHT=450&amp;WIDTH=450&amp;START_MAXIMI","ZED=FALSE&amp;VAR:CALENDAR=FIVEDAY&amp;VAR:SYMBOL=015281&amp;VAR:INDEX=0"}</definedName>
    <definedName name="_892__FDSAUDITLINK__" localSheetId="3" hidden="1">{"fdsup://directions/FAT Viewer?action=UPDATE&amp;creator=factset&amp;DYN_ARGS=TRUE&amp;DOC_NAME=FAT:FQL_AUDITING_CLIENT_TEMPLATE.FAT&amp;display_string=Audit&amp;VAR:KEY=ANCZCPMJWX&amp;VAR:QUERY=RkZfRUJJVERBKEFOTiwtMSwsLFJQKQ==&amp;WINDOW=FIRST_POPUP&amp;HEIGHT=450&amp;WIDTH=450&amp;START_MAXIMI","ZED=FALSE&amp;VAR:CALENDAR=FIVEDAY&amp;VAR:SYMBOL=015281&amp;VAR:INDEX=0"}</definedName>
    <definedName name="_892__FDSAUDITLINK__" hidden="1">{"fdsup://directions/FAT Viewer?action=UPDATE&amp;creator=factset&amp;DYN_ARGS=TRUE&amp;DOC_NAME=FAT:FQL_AUDITING_CLIENT_TEMPLATE.FAT&amp;display_string=Audit&amp;VAR:KEY=ANCZCPMJWX&amp;VAR:QUERY=RkZfRUJJVERBKEFOTiwtMSwsLFJQKQ==&amp;WINDOW=FIRST_POPUP&amp;HEIGHT=450&amp;WIDTH=450&amp;START_MAXIMI","ZED=FALSE&amp;VAR:CALENDAR=FIVEDAY&amp;VAR:SYMBOL=015281&amp;VAR:INDEX=0"}</definedName>
    <definedName name="_893__FDSAUDITLINK__" localSheetId="11" hidden="1">{"fdsup://directions/FAT Viewer?action=UPDATE&amp;creator=factset&amp;DYN_ARGS=TRUE&amp;DOC_NAME=FAT:FQL_AUDITING_CLIENT_TEMPLATE.FAT&amp;display_string=Audit&amp;VAR:KEY=SJKTEVADGT&amp;VAR:QUERY=RkZfRUJJVChBTk4sLTEsLCxSUCk=&amp;WINDOW=FIRST_POPUP&amp;HEIGHT=450&amp;WIDTH=450&amp;START_MAXIMIZED=","FALSE&amp;VAR:CALENDAR=FIVEDAY&amp;VAR:SYMBOL=015281&amp;VAR:INDEX=0"}</definedName>
    <definedName name="_893__FDSAUDITLINK__" localSheetId="3" hidden="1">{"fdsup://directions/FAT Viewer?action=UPDATE&amp;creator=factset&amp;DYN_ARGS=TRUE&amp;DOC_NAME=FAT:FQL_AUDITING_CLIENT_TEMPLATE.FAT&amp;display_string=Audit&amp;VAR:KEY=SJKTEVADGT&amp;VAR:QUERY=RkZfRUJJVChBTk4sLTEsLCxSUCk=&amp;WINDOW=FIRST_POPUP&amp;HEIGHT=450&amp;WIDTH=450&amp;START_MAXIMIZED=","FALSE&amp;VAR:CALENDAR=FIVEDAY&amp;VAR:SYMBOL=015281&amp;VAR:INDEX=0"}</definedName>
    <definedName name="_893__FDSAUDITLINK__" hidden="1">{"fdsup://directions/FAT Viewer?action=UPDATE&amp;creator=factset&amp;DYN_ARGS=TRUE&amp;DOC_NAME=FAT:FQL_AUDITING_CLIENT_TEMPLATE.FAT&amp;display_string=Audit&amp;VAR:KEY=SJKTEVADGT&amp;VAR:QUERY=RkZfRUJJVChBTk4sLTEsLCxSUCk=&amp;WINDOW=FIRST_POPUP&amp;HEIGHT=450&amp;WIDTH=450&amp;START_MAXIMIZED=","FALSE&amp;VAR:CALENDAR=FIVEDAY&amp;VAR:SYMBOL=015281&amp;VAR:INDEX=0"}</definedName>
    <definedName name="_894__FDSAUDITLINK__" localSheetId="11" hidden="1">{"fdsup://directions/FAT Viewer?action=UPDATE&amp;creator=factset&amp;DYN_ARGS=TRUE&amp;DOC_NAME=FAT:FQL_AUDITING_CLIENT_TEMPLATE.FAT&amp;display_string=Audit&amp;VAR:KEY=WFIDOXEVGL&amp;VAR:QUERY=RkZfTkVUX0lOQyhBTk4sLTEsLCxSUCk=&amp;WINDOW=FIRST_POPUP&amp;HEIGHT=450&amp;WIDTH=450&amp;START_MAXIMI","ZED=FALSE&amp;VAR:CALENDAR=FIVEDAY&amp;VAR:SYMBOL=015281&amp;VAR:INDEX=0"}</definedName>
    <definedName name="_894__FDSAUDITLINK__" localSheetId="3" hidden="1">{"fdsup://directions/FAT Viewer?action=UPDATE&amp;creator=factset&amp;DYN_ARGS=TRUE&amp;DOC_NAME=FAT:FQL_AUDITING_CLIENT_TEMPLATE.FAT&amp;display_string=Audit&amp;VAR:KEY=WFIDOXEVGL&amp;VAR:QUERY=RkZfTkVUX0lOQyhBTk4sLTEsLCxSUCk=&amp;WINDOW=FIRST_POPUP&amp;HEIGHT=450&amp;WIDTH=450&amp;START_MAXIMI","ZED=FALSE&amp;VAR:CALENDAR=FIVEDAY&amp;VAR:SYMBOL=015281&amp;VAR:INDEX=0"}</definedName>
    <definedName name="_894__FDSAUDITLINK__" hidden="1">{"fdsup://directions/FAT Viewer?action=UPDATE&amp;creator=factset&amp;DYN_ARGS=TRUE&amp;DOC_NAME=FAT:FQL_AUDITING_CLIENT_TEMPLATE.FAT&amp;display_string=Audit&amp;VAR:KEY=WFIDOXEVGL&amp;VAR:QUERY=RkZfTkVUX0lOQyhBTk4sLTEsLCxSUCk=&amp;WINDOW=FIRST_POPUP&amp;HEIGHT=450&amp;WIDTH=450&amp;START_MAXIMI","ZED=FALSE&amp;VAR:CALENDAR=FIVEDAY&amp;VAR:SYMBOL=015281&amp;VAR:INDEX=0"}</definedName>
    <definedName name="_895__FDSAUDITLINK__" localSheetId="11" hidden="1">{"fdsup://directions/FAT Viewer?action=UPDATE&amp;creator=factset&amp;DYN_ARGS=TRUE&amp;DOC_NAME=FAT:FQL_AUDITING_CLIENT_TEMPLATE.FAT&amp;display_string=Audit&amp;VAR:KEY=KXQTYLCHCD&amp;VAR:QUERY=RkZfQ0FQRVgoQU5OLC0xLCwsUlAp&amp;WINDOW=FIRST_POPUP&amp;HEIGHT=450&amp;WIDTH=450&amp;START_MAXIMIZED=","FALSE&amp;VAR:CALENDAR=FIVEDAY&amp;VAR:SYMBOL=015281&amp;VAR:INDEX=0"}</definedName>
    <definedName name="_895__FDSAUDITLINK__" localSheetId="3" hidden="1">{"fdsup://directions/FAT Viewer?action=UPDATE&amp;creator=factset&amp;DYN_ARGS=TRUE&amp;DOC_NAME=FAT:FQL_AUDITING_CLIENT_TEMPLATE.FAT&amp;display_string=Audit&amp;VAR:KEY=KXQTYLCHCD&amp;VAR:QUERY=RkZfQ0FQRVgoQU5OLC0xLCwsUlAp&amp;WINDOW=FIRST_POPUP&amp;HEIGHT=450&amp;WIDTH=450&amp;START_MAXIMIZED=","FALSE&amp;VAR:CALENDAR=FIVEDAY&amp;VAR:SYMBOL=015281&amp;VAR:INDEX=0"}</definedName>
    <definedName name="_895__FDSAUDITLINK__" hidden="1">{"fdsup://directions/FAT Viewer?action=UPDATE&amp;creator=factset&amp;DYN_ARGS=TRUE&amp;DOC_NAME=FAT:FQL_AUDITING_CLIENT_TEMPLATE.FAT&amp;display_string=Audit&amp;VAR:KEY=KXQTYLCHCD&amp;VAR:QUERY=RkZfQ0FQRVgoQU5OLC0xLCwsUlAp&amp;WINDOW=FIRST_POPUP&amp;HEIGHT=450&amp;WIDTH=450&amp;START_MAXIMIZED=","FALSE&amp;VAR:CALENDAR=FIVEDAY&amp;VAR:SYMBOL=015281&amp;VAR:INDEX=0"}</definedName>
    <definedName name="_896__FDSAUDITLINK__" localSheetId="11" hidden="1">{"fdsup://directions/FAT Viewer?action=UPDATE&amp;creator=factset&amp;DYN_ARGS=TRUE&amp;DOC_NAME=FAT:FQL_AUDITING_CLIENT_TEMPLATE.FAT&amp;display_string=Audit&amp;VAR:KEY=OZKHYRQNIZ&amp;VAR:QUERY=RkZfQ0FQRVgoQU5OLDAsLCxSUCk=&amp;WINDOW=FIRST_POPUP&amp;HEIGHT=450&amp;WIDTH=450&amp;START_MAXIMIZED=","FALSE&amp;VAR:CALENDAR=FIVEDAY&amp;VAR:SYMBOL=015281&amp;VAR:INDEX=0"}</definedName>
    <definedName name="_896__FDSAUDITLINK__" localSheetId="3" hidden="1">{"fdsup://directions/FAT Viewer?action=UPDATE&amp;creator=factset&amp;DYN_ARGS=TRUE&amp;DOC_NAME=FAT:FQL_AUDITING_CLIENT_TEMPLATE.FAT&amp;display_string=Audit&amp;VAR:KEY=OZKHYRQNIZ&amp;VAR:QUERY=RkZfQ0FQRVgoQU5OLDAsLCxSUCk=&amp;WINDOW=FIRST_POPUP&amp;HEIGHT=450&amp;WIDTH=450&amp;START_MAXIMIZED=","FALSE&amp;VAR:CALENDAR=FIVEDAY&amp;VAR:SYMBOL=015281&amp;VAR:INDEX=0"}</definedName>
    <definedName name="_896__FDSAUDITLINK__" hidden="1">{"fdsup://directions/FAT Viewer?action=UPDATE&amp;creator=factset&amp;DYN_ARGS=TRUE&amp;DOC_NAME=FAT:FQL_AUDITING_CLIENT_TEMPLATE.FAT&amp;display_string=Audit&amp;VAR:KEY=OZKHYRQNIZ&amp;VAR:QUERY=RkZfQ0FQRVgoQU5OLDAsLCxSUCk=&amp;WINDOW=FIRST_POPUP&amp;HEIGHT=450&amp;WIDTH=450&amp;START_MAXIMIZED=","FALSE&amp;VAR:CALENDAR=FIVEDAY&amp;VAR:SYMBOL=015281&amp;VAR:INDEX=0"}</definedName>
    <definedName name="_897__FDSAUDITLINK__" localSheetId="11" hidden="1">{"fdsup://directions/FAT Viewer?action=UPDATE&amp;creator=factset&amp;DYN_ARGS=TRUE&amp;DOC_NAME=FAT:FQL_AUDITING_CLIENT_TEMPLATE.FAT&amp;display_string=Audit&amp;VAR:KEY=QVYVSBEVQF&amp;VAR:QUERY=RkZfRUJJVERBX09QRVIoQU5OLC0xLCwsUlAp&amp;WINDOW=FIRST_POPUP&amp;HEIGHT=450&amp;WIDTH=450&amp;START_MA","XIMIZED=FALSE&amp;VAR:CALENDAR=FIVEDAY&amp;VAR:SYMBOL=002826&amp;VAR:INDEX=0"}</definedName>
    <definedName name="_897__FDSAUDITLINK__" localSheetId="3" hidden="1">{"fdsup://directions/FAT Viewer?action=UPDATE&amp;creator=factset&amp;DYN_ARGS=TRUE&amp;DOC_NAME=FAT:FQL_AUDITING_CLIENT_TEMPLATE.FAT&amp;display_string=Audit&amp;VAR:KEY=QVYVSBEVQF&amp;VAR:QUERY=RkZfRUJJVERBX09QRVIoQU5OLC0xLCwsUlAp&amp;WINDOW=FIRST_POPUP&amp;HEIGHT=450&amp;WIDTH=450&amp;START_MA","XIMIZED=FALSE&amp;VAR:CALENDAR=FIVEDAY&amp;VAR:SYMBOL=002826&amp;VAR:INDEX=0"}</definedName>
    <definedName name="_897__FDSAUDITLINK__" hidden="1">{"fdsup://directions/FAT Viewer?action=UPDATE&amp;creator=factset&amp;DYN_ARGS=TRUE&amp;DOC_NAME=FAT:FQL_AUDITING_CLIENT_TEMPLATE.FAT&amp;display_string=Audit&amp;VAR:KEY=QVYVSBEVQF&amp;VAR:QUERY=RkZfRUJJVERBX09QRVIoQU5OLC0xLCwsUlAp&amp;WINDOW=FIRST_POPUP&amp;HEIGHT=450&amp;WIDTH=450&amp;START_MA","XIMIZED=FALSE&amp;VAR:CALENDAR=FIVEDAY&amp;VAR:SYMBOL=002826&amp;VAR:INDEX=0"}</definedName>
    <definedName name="_898__FDSAUDITLINK__" localSheetId="11" hidden="1">{"fdsup://directions/FAT Viewer?action=UPDATE&amp;creator=factset&amp;DYN_ARGS=TRUE&amp;DOC_NAME=FAT:FQL_AUDITING_CLIENT_TEMPLATE.FAT&amp;display_string=Audit&amp;VAR:KEY=MLADEJYHST&amp;VAR:QUERY=RkZfRUJJVF9PUEVSKEFOTiwtMSwsLFJQKQ==&amp;WINDOW=FIRST_POPUP&amp;HEIGHT=450&amp;WIDTH=450&amp;START_MA","XIMIZED=FALSE&amp;VAR:CALENDAR=FIVEDAY&amp;VAR:SYMBOL=002826&amp;VAR:INDEX=0"}</definedName>
    <definedName name="_898__FDSAUDITLINK__" localSheetId="3" hidden="1">{"fdsup://directions/FAT Viewer?action=UPDATE&amp;creator=factset&amp;DYN_ARGS=TRUE&amp;DOC_NAME=FAT:FQL_AUDITING_CLIENT_TEMPLATE.FAT&amp;display_string=Audit&amp;VAR:KEY=MLADEJYHST&amp;VAR:QUERY=RkZfRUJJVF9PUEVSKEFOTiwtMSwsLFJQKQ==&amp;WINDOW=FIRST_POPUP&amp;HEIGHT=450&amp;WIDTH=450&amp;START_MA","XIMIZED=FALSE&amp;VAR:CALENDAR=FIVEDAY&amp;VAR:SYMBOL=002826&amp;VAR:INDEX=0"}</definedName>
    <definedName name="_898__FDSAUDITLINK__" hidden="1">{"fdsup://directions/FAT Viewer?action=UPDATE&amp;creator=factset&amp;DYN_ARGS=TRUE&amp;DOC_NAME=FAT:FQL_AUDITING_CLIENT_TEMPLATE.FAT&amp;display_string=Audit&amp;VAR:KEY=MLADEJYHST&amp;VAR:QUERY=RkZfRUJJVF9PUEVSKEFOTiwtMSwsLFJQKQ==&amp;WINDOW=FIRST_POPUP&amp;HEIGHT=450&amp;WIDTH=450&amp;START_MA","XIMIZED=FALSE&amp;VAR:CALENDAR=FIVEDAY&amp;VAR:SYMBOL=002826&amp;VAR:INDEX=0"}</definedName>
    <definedName name="_899__FDSAUDITLINK__" localSheetId="11" hidden="1">{"fdsup://directions/FAT Viewer?action=UPDATE&amp;creator=factset&amp;DYN_ARGS=TRUE&amp;DOC_NAME=FAT:FQL_AUDITING_CLIENT_TEMPLATE.FAT&amp;display_string=Audit&amp;VAR:KEY=WZELMHWHUZ&amp;VAR:QUERY=RkZfTkVUX0lOQyhBTk4sLTEsLCxSUCk=&amp;WINDOW=FIRST_POPUP&amp;HEIGHT=450&amp;WIDTH=450&amp;START_MAXIMI","ZED=FALSE&amp;VAR:CALENDAR=FIVEDAY&amp;VAR:SYMBOL=002826&amp;VAR:INDEX=0"}</definedName>
    <definedName name="_899__FDSAUDITLINK__" localSheetId="3" hidden="1">{"fdsup://directions/FAT Viewer?action=UPDATE&amp;creator=factset&amp;DYN_ARGS=TRUE&amp;DOC_NAME=FAT:FQL_AUDITING_CLIENT_TEMPLATE.FAT&amp;display_string=Audit&amp;VAR:KEY=WZELMHWHUZ&amp;VAR:QUERY=RkZfTkVUX0lOQyhBTk4sLTEsLCxSUCk=&amp;WINDOW=FIRST_POPUP&amp;HEIGHT=450&amp;WIDTH=450&amp;START_MAXIMI","ZED=FALSE&amp;VAR:CALENDAR=FIVEDAY&amp;VAR:SYMBOL=002826&amp;VAR:INDEX=0"}</definedName>
    <definedName name="_899__FDSAUDITLINK__" hidden="1">{"fdsup://directions/FAT Viewer?action=UPDATE&amp;creator=factset&amp;DYN_ARGS=TRUE&amp;DOC_NAME=FAT:FQL_AUDITING_CLIENT_TEMPLATE.FAT&amp;display_string=Audit&amp;VAR:KEY=WZELMHWHUZ&amp;VAR:QUERY=RkZfTkVUX0lOQyhBTk4sLTEsLCxSUCk=&amp;WINDOW=FIRST_POPUP&amp;HEIGHT=450&amp;WIDTH=450&amp;START_MAXIMI","ZED=FALSE&amp;VAR:CALENDAR=FIVEDAY&amp;VAR:SYMBOL=002826&amp;VAR:INDEX=0"}</definedName>
    <definedName name="_9__FDSAUDITLINK__" localSheetId="11" hidden="1">{"fdsup://directions/FAT Viewer?action=UPDATE&amp;creator=factset&amp;DYN_ARGS=TRUE&amp;DOC_NAME=FAT:FQL_AUDITING_CLIENT_TEMPLATE.FAT&amp;display_string=Audit&amp;VAR:KEY=FKBSNCTKVK&amp;VAR:QUERY=RkZfRUJJVChBTk4sLTMsLCxSUCk=&amp;WINDOW=FIRST_POPUP&amp;HEIGHT=450&amp;WIDTH=450&amp;START_MAXIMIZED=","FALSE&amp;VAR:CALENDAR=FIVEDAY&amp;VAR:SYMBOL=610620&amp;VAR:INDEX=0"}</definedName>
    <definedName name="_9__FDSAUDITLINK__" localSheetId="3" hidden="1">{"fdsup://directions/FAT Viewer?action=UPDATE&amp;creator=factset&amp;DYN_ARGS=TRUE&amp;DOC_NAME=FAT:FQL_AUDITING_CLIENT_TEMPLATE.FAT&amp;display_string=Audit&amp;VAR:KEY=FKBSNCTKVK&amp;VAR:QUERY=RkZfRUJJVChBTk4sLTMsLCxSUCk=&amp;WINDOW=FIRST_POPUP&amp;HEIGHT=450&amp;WIDTH=450&amp;START_MAXIMIZED=","FALSE&amp;VAR:CALENDAR=FIVEDAY&amp;VAR:SYMBOL=610620&amp;VAR:INDEX=0"}</definedName>
    <definedName name="_9__FDSAUDITLINK__" hidden="1">{"fdsup://directions/FAT Viewer?action=UPDATE&amp;creator=factset&amp;DYN_ARGS=TRUE&amp;DOC_NAME=FAT:FQL_AUDITING_CLIENT_TEMPLATE.FAT&amp;display_string=Audit&amp;VAR:KEY=FKBSNCTKVK&amp;VAR:QUERY=RkZfRUJJVChBTk4sLTMsLCxSUCk=&amp;WINDOW=FIRST_POPUP&amp;HEIGHT=450&amp;WIDTH=450&amp;START_MAXIMIZED=","FALSE&amp;VAR:CALENDAR=FIVEDAY&amp;VAR:SYMBOL=610620&amp;VAR:INDEX=0"}</definedName>
    <definedName name="_9_0_0_F" hidden="1">#REF!</definedName>
    <definedName name="_90__FDSAUDITLINK__" localSheetId="11" hidden="1">{"fdsup://directions/FAT Viewer?action=UPDATE&amp;creator=factset&amp;DYN_ARGS=TRUE&amp;DOC_NAME=FAT:FQL_AUDITING_CLIENT_TEMPLATE.FAT&amp;display_string=Audit&amp;VAR:KEY=XABUDGHWVC&amp;VAR:QUERY=RkZfQ0FQRVgoQU5OLC0xLCwsUlAp&amp;WINDOW=FIRST_POPUP&amp;HEIGHT=450&amp;WIDTH=450&amp;START_MAXIMIZED=","FALSE&amp;VAR:CALENDAR=FIVEDAY&amp;VAR:SYMBOL=B29630&amp;VAR:INDEX=0"}</definedName>
    <definedName name="_90__FDSAUDITLINK__" localSheetId="3" hidden="1">{"fdsup://directions/FAT Viewer?action=UPDATE&amp;creator=factset&amp;DYN_ARGS=TRUE&amp;DOC_NAME=FAT:FQL_AUDITING_CLIENT_TEMPLATE.FAT&amp;display_string=Audit&amp;VAR:KEY=XABUDGHWVC&amp;VAR:QUERY=RkZfQ0FQRVgoQU5OLC0xLCwsUlAp&amp;WINDOW=FIRST_POPUP&amp;HEIGHT=450&amp;WIDTH=450&amp;START_MAXIMIZED=","FALSE&amp;VAR:CALENDAR=FIVEDAY&amp;VAR:SYMBOL=B29630&amp;VAR:INDEX=0"}</definedName>
    <definedName name="_90__FDSAUDITLINK__" hidden="1">{"fdsup://directions/FAT Viewer?action=UPDATE&amp;creator=factset&amp;DYN_ARGS=TRUE&amp;DOC_NAME=FAT:FQL_AUDITING_CLIENT_TEMPLATE.FAT&amp;display_string=Audit&amp;VAR:KEY=XABUDGHWVC&amp;VAR:QUERY=RkZfQ0FQRVgoQU5OLC0xLCwsUlAp&amp;WINDOW=FIRST_POPUP&amp;HEIGHT=450&amp;WIDTH=450&amp;START_MAXIMIZED=","FALSE&amp;VAR:CALENDAR=FIVEDAY&amp;VAR:SYMBOL=B29630&amp;VAR:INDEX=0"}</definedName>
    <definedName name="_900__FDSAUDITLINK__" localSheetId="11" hidden="1">{"fdsup://directions/FAT Viewer?action=UPDATE&amp;creator=factset&amp;DYN_ARGS=TRUE&amp;DOC_NAME=FAT:FQL_AUDITING_CLIENT_TEMPLATE.FAT&amp;display_string=Audit&amp;VAR:KEY=GPYLYLAJEF&amp;VAR:QUERY=RkZfQ0FQRVgoQU5OLC0xLCwsUlAp&amp;WINDOW=FIRST_POPUP&amp;HEIGHT=450&amp;WIDTH=450&amp;START_MAXIMIZED=","FALSE&amp;VAR:CALENDAR=FIVEDAY&amp;VAR:SYMBOL=002826&amp;VAR:INDEX=0"}</definedName>
    <definedName name="_900__FDSAUDITLINK__" localSheetId="3" hidden="1">{"fdsup://directions/FAT Viewer?action=UPDATE&amp;creator=factset&amp;DYN_ARGS=TRUE&amp;DOC_NAME=FAT:FQL_AUDITING_CLIENT_TEMPLATE.FAT&amp;display_string=Audit&amp;VAR:KEY=GPYLYLAJEF&amp;VAR:QUERY=RkZfQ0FQRVgoQU5OLC0xLCwsUlAp&amp;WINDOW=FIRST_POPUP&amp;HEIGHT=450&amp;WIDTH=450&amp;START_MAXIMIZED=","FALSE&amp;VAR:CALENDAR=FIVEDAY&amp;VAR:SYMBOL=002826&amp;VAR:INDEX=0"}</definedName>
    <definedName name="_900__FDSAUDITLINK__" hidden="1">{"fdsup://directions/FAT Viewer?action=UPDATE&amp;creator=factset&amp;DYN_ARGS=TRUE&amp;DOC_NAME=FAT:FQL_AUDITING_CLIENT_TEMPLATE.FAT&amp;display_string=Audit&amp;VAR:KEY=GPYLYLAJEF&amp;VAR:QUERY=RkZfQ0FQRVgoQU5OLC0xLCwsUlAp&amp;WINDOW=FIRST_POPUP&amp;HEIGHT=450&amp;WIDTH=450&amp;START_MAXIMIZED=","FALSE&amp;VAR:CALENDAR=FIVEDAY&amp;VAR:SYMBOL=002826&amp;VAR:INDEX=0"}</definedName>
    <definedName name="_901__FDSAUDITLINK__" localSheetId="11" hidden="1">{"fdsup://directions/FAT Viewer?action=UPDATE&amp;creator=factset&amp;DYN_ARGS=TRUE&amp;DOC_NAME=FAT:FQL_AUDITING_CLIENT_TEMPLATE.FAT&amp;display_string=Audit&amp;VAR:KEY=OTIFGXMXKL&amp;VAR:QUERY=RkZfQ0FQRVgoQU5OLDAsLCxSUCk=&amp;WINDOW=FIRST_POPUP&amp;HEIGHT=450&amp;WIDTH=450&amp;START_MAXIMIZED=","FALSE&amp;VAR:CALENDAR=FIVEDAY&amp;VAR:SYMBOL=002826&amp;VAR:INDEX=0"}</definedName>
    <definedName name="_901__FDSAUDITLINK__" localSheetId="3" hidden="1">{"fdsup://directions/FAT Viewer?action=UPDATE&amp;creator=factset&amp;DYN_ARGS=TRUE&amp;DOC_NAME=FAT:FQL_AUDITING_CLIENT_TEMPLATE.FAT&amp;display_string=Audit&amp;VAR:KEY=OTIFGXMXKL&amp;VAR:QUERY=RkZfQ0FQRVgoQU5OLDAsLCxSUCk=&amp;WINDOW=FIRST_POPUP&amp;HEIGHT=450&amp;WIDTH=450&amp;START_MAXIMIZED=","FALSE&amp;VAR:CALENDAR=FIVEDAY&amp;VAR:SYMBOL=002826&amp;VAR:INDEX=0"}</definedName>
    <definedName name="_901__FDSAUDITLINK__" hidden="1">{"fdsup://directions/FAT Viewer?action=UPDATE&amp;creator=factset&amp;DYN_ARGS=TRUE&amp;DOC_NAME=FAT:FQL_AUDITING_CLIENT_TEMPLATE.FAT&amp;display_string=Audit&amp;VAR:KEY=OTIFGXMXKL&amp;VAR:QUERY=RkZfQ0FQRVgoQU5OLDAsLCxSUCk=&amp;WINDOW=FIRST_POPUP&amp;HEIGHT=450&amp;WIDTH=450&amp;START_MAXIMIZED=","FALSE&amp;VAR:CALENDAR=FIVEDAY&amp;VAR:SYMBOL=002826&amp;VAR:INDEX=0"}</definedName>
    <definedName name="_902__FDSAUDITLINK__" localSheetId="11" hidden="1">{"fdsup://directions/FAT Viewer?action=UPDATE&amp;creator=factset&amp;DYN_ARGS=TRUE&amp;DOC_NAME=FAT:FQL_AUDITING_CLIENT_TEMPLATE.FAT&amp;display_string=Audit&amp;VAR:KEY=YXQLGRWZIZ&amp;VAR:QUERY=RkZfRUJJVERBKEFOTiwtMiwsLFJQKQ==&amp;WINDOW=FIRST_POPUP&amp;HEIGHT=450&amp;WIDTH=450&amp;START_MAXIMI","ZED=FALSE&amp;VAR:CALENDAR=FIVEDAY&amp;VAR:SYMBOL=74762E10&amp;VAR:INDEX=0"}</definedName>
    <definedName name="_902__FDSAUDITLINK__" localSheetId="3" hidden="1">{"fdsup://directions/FAT Viewer?action=UPDATE&amp;creator=factset&amp;DYN_ARGS=TRUE&amp;DOC_NAME=FAT:FQL_AUDITING_CLIENT_TEMPLATE.FAT&amp;display_string=Audit&amp;VAR:KEY=YXQLGRWZIZ&amp;VAR:QUERY=RkZfRUJJVERBKEFOTiwtMiwsLFJQKQ==&amp;WINDOW=FIRST_POPUP&amp;HEIGHT=450&amp;WIDTH=450&amp;START_MAXIMI","ZED=FALSE&amp;VAR:CALENDAR=FIVEDAY&amp;VAR:SYMBOL=74762E10&amp;VAR:INDEX=0"}</definedName>
    <definedName name="_902__FDSAUDITLINK__" hidden="1">{"fdsup://directions/FAT Viewer?action=UPDATE&amp;creator=factset&amp;DYN_ARGS=TRUE&amp;DOC_NAME=FAT:FQL_AUDITING_CLIENT_TEMPLATE.FAT&amp;display_string=Audit&amp;VAR:KEY=YXQLGRWZIZ&amp;VAR:QUERY=RkZfRUJJVERBKEFOTiwtMiwsLFJQKQ==&amp;WINDOW=FIRST_POPUP&amp;HEIGHT=450&amp;WIDTH=450&amp;START_MAXIMI","ZED=FALSE&amp;VAR:CALENDAR=FIVEDAY&amp;VAR:SYMBOL=74762E10&amp;VAR:INDEX=0"}</definedName>
    <definedName name="_903__FDSAUDITLINK__" localSheetId="11" hidden="1">{"fdsup://directions/FAT Viewer?action=UPDATE&amp;creator=factset&amp;DYN_ARGS=TRUE&amp;DOC_NAME=FAT:FQL_AUDITING_CLIENT_TEMPLATE.FAT&amp;display_string=Audit&amp;VAR:KEY=SXKBQFSNIP&amp;VAR:QUERY=RkZfRUJJVERBKEFOTiwtMSwsLFJQKQ==&amp;WINDOW=FIRST_POPUP&amp;HEIGHT=450&amp;WIDTH=450&amp;START_MAXIMI","ZED=FALSE&amp;VAR:CALENDAR=FIVEDAY&amp;VAR:SYMBOL=74762E10&amp;VAR:INDEX=0"}</definedName>
    <definedName name="_903__FDSAUDITLINK__" localSheetId="3" hidden="1">{"fdsup://directions/FAT Viewer?action=UPDATE&amp;creator=factset&amp;DYN_ARGS=TRUE&amp;DOC_NAME=FAT:FQL_AUDITING_CLIENT_TEMPLATE.FAT&amp;display_string=Audit&amp;VAR:KEY=SXKBQFSNIP&amp;VAR:QUERY=RkZfRUJJVERBKEFOTiwtMSwsLFJQKQ==&amp;WINDOW=FIRST_POPUP&amp;HEIGHT=450&amp;WIDTH=450&amp;START_MAXIMI","ZED=FALSE&amp;VAR:CALENDAR=FIVEDAY&amp;VAR:SYMBOL=74762E10&amp;VAR:INDEX=0"}</definedName>
    <definedName name="_903__FDSAUDITLINK__" hidden="1">{"fdsup://directions/FAT Viewer?action=UPDATE&amp;creator=factset&amp;DYN_ARGS=TRUE&amp;DOC_NAME=FAT:FQL_AUDITING_CLIENT_TEMPLATE.FAT&amp;display_string=Audit&amp;VAR:KEY=SXKBQFSNIP&amp;VAR:QUERY=RkZfRUJJVERBKEFOTiwtMSwsLFJQKQ==&amp;WINDOW=FIRST_POPUP&amp;HEIGHT=450&amp;WIDTH=450&amp;START_MAXIMI","ZED=FALSE&amp;VAR:CALENDAR=FIVEDAY&amp;VAR:SYMBOL=74762E10&amp;VAR:INDEX=0"}</definedName>
    <definedName name="_904__FDSAUDITLINK__" localSheetId="11" hidden="1">{"fdsup://directions/FAT Viewer?action=UPDATE&amp;creator=factset&amp;DYN_ARGS=TRUE&amp;DOC_NAME=FAT:FQL_AUDITING_CLIENT_TEMPLATE.FAT&amp;display_string=Audit&amp;VAR:KEY=EZSDOXCLGT&amp;VAR:QUERY=RkZfRUJJVChBTk4sLTIsLCxSUCk=&amp;WINDOW=FIRST_POPUP&amp;HEIGHT=450&amp;WIDTH=450&amp;START_MAXIMIZED=","FALSE&amp;VAR:CALENDAR=FIVEDAY&amp;VAR:SYMBOL=74762E10&amp;VAR:INDEX=0"}</definedName>
    <definedName name="_904__FDSAUDITLINK__" localSheetId="3" hidden="1">{"fdsup://directions/FAT Viewer?action=UPDATE&amp;creator=factset&amp;DYN_ARGS=TRUE&amp;DOC_NAME=FAT:FQL_AUDITING_CLIENT_TEMPLATE.FAT&amp;display_string=Audit&amp;VAR:KEY=EZSDOXCLGT&amp;VAR:QUERY=RkZfRUJJVChBTk4sLTIsLCxSUCk=&amp;WINDOW=FIRST_POPUP&amp;HEIGHT=450&amp;WIDTH=450&amp;START_MAXIMIZED=","FALSE&amp;VAR:CALENDAR=FIVEDAY&amp;VAR:SYMBOL=74762E10&amp;VAR:INDEX=0"}</definedName>
    <definedName name="_904__FDSAUDITLINK__" hidden="1">{"fdsup://directions/FAT Viewer?action=UPDATE&amp;creator=factset&amp;DYN_ARGS=TRUE&amp;DOC_NAME=FAT:FQL_AUDITING_CLIENT_TEMPLATE.FAT&amp;display_string=Audit&amp;VAR:KEY=EZSDOXCLGT&amp;VAR:QUERY=RkZfRUJJVChBTk4sLTIsLCxSUCk=&amp;WINDOW=FIRST_POPUP&amp;HEIGHT=450&amp;WIDTH=450&amp;START_MAXIMIZED=","FALSE&amp;VAR:CALENDAR=FIVEDAY&amp;VAR:SYMBOL=74762E10&amp;VAR:INDEX=0"}</definedName>
    <definedName name="_905__FDSAUDITLINK__" localSheetId="11" hidden="1">{"fdsup://directions/FAT Viewer?action=UPDATE&amp;creator=factset&amp;DYN_ARGS=TRUE&amp;DOC_NAME=FAT:FQL_AUDITING_CLIENT_TEMPLATE.FAT&amp;display_string=Audit&amp;VAR:KEY=EBOVMPSTUN&amp;VAR:QUERY=RkZfRUJJVChBTk4sLTEsLCxSUCk=&amp;WINDOW=FIRST_POPUP&amp;HEIGHT=450&amp;WIDTH=450&amp;START_MAXIMIZED=","FALSE&amp;VAR:CALENDAR=FIVEDAY&amp;VAR:SYMBOL=74762E10&amp;VAR:INDEX=0"}</definedName>
    <definedName name="_905__FDSAUDITLINK__" localSheetId="3" hidden="1">{"fdsup://directions/FAT Viewer?action=UPDATE&amp;creator=factset&amp;DYN_ARGS=TRUE&amp;DOC_NAME=FAT:FQL_AUDITING_CLIENT_TEMPLATE.FAT&amp;display_string=Audit&amp;VAR:KEY=EBOVMPSTUN&amp;VAR:QUERY=RkZfRUJJVChBTk4sLTEsLCxSUCk=&amp;WINDOW=FIRST_POPUP&amp;HEIGHT=450&amp;WIDTH=450&amp;START_MAXIMIZED=","FALSE&amp;VAR:CALENDAR=FIVEDAY&amp;VAR:SYMBOL=74762E10&amp;VAR:INDEX=0"}</definedName>
    <definedName name="_905__FDSAUDITLINK__" hidden="1">{"fdsup://directions/FAT Viewer?action=UPDATE&amp;creator=factset&amp;DYN_ARGS=TRUE&amp;DOC_NAME=FAT:FQL_AUDITING_CLIENT_TEMPLATE.FAT&amp;display_string=Audit&amp;VAR:KEY=EBOVMPSTUN&amp;VAR:QUERY=RkZfRUJJVChBTk4sLTEsLCxSUCk=&amp;WINDOW=FIRST_POPUP&amp;HEIGHT=450&amp;WIDTH=450&amp;START_MAXIMIZED=","FALSE&amp;VAR:CALENDAR=FIVEDAY&amp;VAR:SYMBOL=74762E10&amp;VAR:INDEX=0"}</definedName>
    <definedName name="_906__FDSAUDITLINK__" localSheetId="11" hidden="1">{"fdsup://directions/FAT Viewer?action=UPDATE&amp;creator=factset&amp;DYN_ARGS=TRUE&amp;DOC_NAME=FAT:FQL_AUDITING_CLIENT_TEMPLATE.FAT&amp;display_string=Audit&amp;VAR:KEY=KHCLYRKZOF&amp;VAR:QUERY=RkZfTkVUX0lOQyhBTk4sLTIsLCxSUCk=&amp;WINDOW=FIRST_POPUP&amp;HEIGHT=450&amp;WIDTH=450&amp;START_MAXIMI","ZED=FALSE&amp;VAR:CALENDAR=FIVEDAY&amp;VAR:SYMBOL=74762E10&amp;VAR:INDEX=0"}</definedName>
    <definedName name="_906__FDSAUDITLINK__" localSheetId="3" hidden="1">{"fdsup://directions/FAT Viewer?action=UPDATE&amp;creator=factset&amp;DYN_ARGS=TRUE&amp;DOC_NAME=FAT:FQL_AUDITING_CLIENT_TEMPLATE.FAT&amp;display_string=Audit&amp;VAR:KEY=KHCLYRKZOF&amp;VAR:QUERY=RkZfTkVUX0lOQyhBTk4sLTIsLCxSUCk=&amp;WINDOW=FIRST_POPUP&amp;HEIGHT=450&amp;WIDTH=450&amp;START_MAXIMI","ZED=FALSE&amp;VAR:CALENDAR=FIVEDAY&amp;VAR:SYMBOL=74762E10&amp;VAR:INDEX=0"}</definedName>
    <definedName name="_906__FDSAUDITLINK__" hidden="1">{"fdsup://directions/FAT Viewer?action=UPDATE&amp;creator=factset&amp;DYN_ARGS=TRUE&amp;DOC_NAME=FAT:FQL_AUDITING_CLIENT_TEMPLATE.FAT&amp;display_string=Audit&amp;VAR:KEY=KHCLYRKZOF&amp;VAR:QUERY=RkZfTkVUX0lOQyhBTk4sLTIsLCxSUCk=&amp;WINDOW=FIRST_POPUP&amp;HEIGHT=450&amp;WIDTH=450&amp;START_MAXIMI","ZED=FALSE&amp;VAR:CALENDAR=FIVEDAY&amp;VAR:SYMBOL=74762E10&amp;VAR:INDEX=0"}</definedName>
    <definedName name="_907__FDSAUDITLINK__" localSheetId="11" hidden="1">{"fdsup://directions/FAT Viewer?action=UPDATE&amp;creator=factset&amp;DYN_ARGS=TRUE&amp;DOC_NAME=FAT:FQL_AUDITING_CLIENT_TEMPLATE.FAT&amp;display_string=Audit&amp;VAR:KEY=OFQDKHMPKB&amp;VAR:QUERY=RkZfTkVUX0lOQyhBTk4sLTEsLCxSUCk=&amp;WINDOW=FIRST_POPUP&amp;HEIGHT=450&amp;WIDTH=450&amp;START_MAXIMI","ZED=FALSE&amp;VAR:CALENDAR=FIVEDAY&amp;VAR:SYMBOL=74762E10&amp;VAR:INDEX=0"}</definedName>
    <definedName name="_907__FDSAUDITLINK__" localSheetId="3" hidden="1">{"fdsup://directions/FAT Viewer?action=UPDATE&amp;creator=factset&amp;DYN_ARGS=TRUE&amp;DOC_NAME=FAT:FQL_AUDITING_CLIENT_TEMPLATE.FAT&amp;display_string=Audit&amp;VAR:KEY=OFQDKHMPKB&amp;VAR:QUERY=RkZfTkVUX0lOQyhBTk4sLTEsLCxSUCk=&amp;WINDOW=FIRST_POPUP&amp;HEIGHT=450&amp;WIDTH=450&amp;START_MAXIMI","ZED=FALSE&amp;VAR:CALENDAR=FIVEDAY&amp;VAR:SYMBOL=74762E10&amp;VAR:INDEX=0"}</definedName>
    <definedName name="_907__FDSAUDITLINK__" hidden="1">{"fdsup://directions/FAT Viewer?action=UPDATE&amp;creator=factset&amp;DYN_ARGS=TRUE&amp;DOC_NAME=FAT:FQL_AUDITING_CLIENT_TEMPLATE.FAT&amp;display_string=Audit&amp;VAR:KEY=OFQDKHMPKB&amp;VAR:QUERY=RkZfTkVUX0lOQyhBTk4sLTEsLCxSUCk=&amp;WINDOW=FIRST_POPUP&amp;HEIGHT=450&amp;WIDTH=450&amp;START_MAXIMI","ZED=FALSE&amp;VAR:CALENDAR=FIVEDAY&amp;VAR:SYMBOL=74762E10&amp;VAR:INDEX=0"}</definedName>
    <definedName name="_908__FDSAUDITLINK__" localSheetId="11" hidden="1">{"fdsup://directions/FAT Viewer?action=UPDATE&amp;creator=factset&amp;DYN_ARGS=TRUE&amp;DOC_NAME=FAT:FQL_AUDITING_CLIENT_TEMPLATE.FAT&amp;display_string=Audit&amp;VAR:KEY=EZMXQDANQH&amp;VAR:QUERY=RkZfQ0FQRVgoQU5OLC0yLCwsUlAp&amp;WINDOW=FIRST_POPUP&amp;HEIGHT=450&amp;WIDTH=450&amp;START_MAXIMIZED=","FALSE&amp;VAR:CALENDAR=FIVEDAY&amp;VAR:SYMBOL=74762E10&amp;VAR:INDEX=0"}</definedName>
    <definedName name="_908__FDSAUDITLINK__" localSheetId="3" hidden="1">{"fdsup://directions/FAT Viewer?action=UPDATE&amp;creator=factset&amp;DYN_ARGS=TRUE&amp;DOC_NAME=FAT:FQL_AUDITING_CLIENT_TEMPLATE.FAT&amp;display_string=Audit&amp;VAR:KEY=EZMXQDANQH&amp;VAR:QUERY=RkZfQ0FQRVgoQU5OLC0yLCwsUlAp&amp;WINDOW=FIRST_POPUP&amp;HEIGHT=450&amp;WIDTH=450&amp;START_MAXIMIZED=","FALSE&amp;VAR:CALENDAR=FIVEDAY&amp;VAR:SYMBOL=74762E10&amp;VAR:INDEX=0"}</definedName>
    <definedName name="_908__FDSAUDITLINK__" hidden="1">{"fdsup://directions/FAT Viewer?action=UPDATE&amp;creator=factset&amp;DYN_ARGS=TRUE&amp;DOC_NAME=FAT:FQL_AUDITING_CLIENT_TEMPLATE.FAT&amp;display_string=Audit&amp;VAR:KEY=EZMXQDANQH&amp;VAR:QUERY=RkZfQ0FQRVgoQU5OLC0yLCwsUlAp&amp;WINDOW=FIRST_POPUP&amp;HEIGHT=450&amp;WIDTH=450&amp;START_MAXIMIZED=","FALSE&amp;VAR:CALENDAR=FIVEDAY&amp;VAR:SYMBOL=74762E10&amp;VAR:INDEX=0"}</definedName>
    <definedName name="_909__FDSAUDITLINK__" localSheetId="11" hidden="1">{"fdsup://directions/FAT Viewer?action=UPDATE&amp;creator=factset&amp;DYN_ARGS=TRUE&amp;DOC_NAME=FAT:FQL_AUDITING_CLIENT_TEMPLATE.FAT&amp;display_string=Audit&amp;VAR:KEY=QTGXWFIRGZ&amp;VAR:QUERY=RkZfQ0FQRVgoQU5OLC0xLCwsUlAp&amp;WINDOW=FIRST_POPUP&amp;HEIGHT=450&amp;WIDTH=450&amp;START_MAXIMIZED=","FALSE&amp;VAR:CALENDAR=FIVEDAY&amp;VAR:SYMBOL=74762E10&amp;VAR:INDEX=0"}</definedName>
    <definedName name="_909__FDSAUDITLINK__" localSheetId="3" hidden="1">{"fdsup://directions/FAT Viewer?action=UPDATE&amp;creator=factset&amp;DYN_ARGS=TRUE&amp;DOC_NAME=FAT:FQL_AUDITING_CLIENT_TEMPLATE.FAT&amp;display_string=Audit&amp;VAR:KEY=QTGXWFIRGZ&amp;VAR:QUERY=RkZfQ0FQRVgoQU5OLC0xLCwsUlAp&amp;WINDOW=FIRST_POPUP&amp;HEIGHT=450&amp;WIDTH=450&amp;START_MAXIMIZED=","FALSE&amp;VAR:CALENDAR=FIVEDAY&amp;VAR:SYMBOL=74762E10&amp;VAR:INDEX=0"}</definedName>
    <definedName name="_909__FDSAUDITLINK__" hidden="1">{"fdsup://directions/FAT Viewer?action=UPDATE&amp;creator=factset&amp;DYN_ARGS=TRUE&amp;DOC_NAME=FAT:FQL_AUDITING_CLIENT_TEMPLATE.FAT&amp;display_string=Audit&amp;VAR:KEY=QTGXWFIRGZ&amp;VAR:QUERY=RkZfQ0FQRVgoQU5OLC0xLCwsUlAp&amp;WINDOW=FIRST_POPUP&amp;HEIGHT=450&amp;WIDTH=450&amp;START_MAXIMIZED=","FALSE&amp;VAR:CALENDAR=FIVEDAY&amp;VAR:SYMBOL=74762E10&amp;VAR:INDEX=0"}</definedName>
    <definedName name="_91__FDSAUDITLINK__" localSheetId="11" hidden="1">{"fdsup://directions/FAT Viewer?action=UPDATE&amp;creator=factset&amp;DYN_ARGS=TRUE&amp;DOC_NAME=FAT:FQL_AUDITING_CLIENT_TEMPLATE.FAT&amp;display_string=Audit&amp;VAR:KEY=XWZCJCDOPM&amp;VAR:QUERY=RkZfQ0FQRVgoQU5OLC0yLCwsUlAp&amp;WINDOW=FIRST_POPUP&amp;HEIGHT=450&amp;WIDTH=450&amp;START_MAXIMIZED=","FALSE&amp;VAR:CALENDAR=FIVEDAY&amp;VAR:SYMBOL=B04443&amp;VAR:INDEX=0"}</definedName>
    <definedName name="_91__FDSAUDITLINK__" localSheetId="3" hidden="1">{"fdsup://directions/FAT Viewer?action=UPDATE&amp;creator=factset&amp;DYN_ARGS=TRUE&amp;DOC_NAME=FAT:FQL_AUDITING_CLIENT_TEMPLATE.FAT&amp;display_string=Audit&amp;VAR:KEY=XWZCJCDOPM&amp;VAR:QUERY=RkZfQ0FQRVgoQU5OLC0yLCwsUlAp&amp;WINDOW=FIRST_POPUP&amp;HEIGHT=450&amp;WIDTH=450&amp;START_MAXIMIZED=","FALSE&amp;VAR:CALENDAR=FIVEDAY&amp;VAR:SYMBOL=B04443&amp;VAR:INDEX=0"}</definedName>
    <definedName name="_91__FDSAUDITLINK__" hidden="1">{"fdsup://directions/FAT Viewer?action=UPDATE&amp;creator=factset&amp;DYN_ARGS=TRUE&amp;DOC_NAME=FAT:FQL_AUDITING_CLIENT_TEMPLATE.FAT&amp;display_string=Audit&amp;VAR:KEY=XWZCJCDOPM&amp;VAR:QUERY=RkZfQ0FQRVgoQU5OLC0yLCwsUlAp&amp;WINDOW=FIRST_POPUP&amp;HEIGHT=450&amp;WIDTH=450&amp;START_MAXIMIZED=","FALSE&amp;VAR:CALENDAR=FIVEDAY&amp;VAR:SYMBOL=B04443&amp;VAR:INDEX=0"}</definedName>
    <definedName name="_910__FDSAUDITLINK__" localSheetId="11" hidden="1">{"fdsup://Directions/FactSet Auditing Viewer?action=AUDIT_VALUE&amp;DB=129&amp;ID1=H2717810&amp;VALUEID=01001&amp;SDATE=2009&amp;PERIODTYPE=ANN_STD&amp;window=popup_no_bar&amp;width=385&amp;height=120&amp;START_MAXIMIZED=FALSE&amp;creator=factset&amp;display_string=Audit"}</definedName>
    <definedName name="_910__FDSAUDITLINK__" localSheetId="3" hidden="1">{"fdsup://Directions/FactSet Auditing Viewer?action=AUDIT_VALUE&amp;DB=129&amp;ID1=H2717810&amp;VALUEID=01001&amp;SDATE=2009&amp;PERIODTYPE=ANN_STD&amp;window=popup_no_bar&amp;width=385&amp;height=120&amp;START_MAXIMIZED=FALSE&amp;creator=factset&amp;display_string=Audit"}</definedName>
    <definedName name="_910__FDSAUDITLINK__" hidden="1">{"fdsup://Directions/FactSet Auditing Viewer?action=AUDIT_VALUE&amp;DB=129&amp;ID1=H2717810&amp;VALUEID=01001&amp;SDATE=2009&amp;PERIODTYPE=ANN_STD&amp;window=popup_no_bar&amp;width=385&amp;height=120&amp;START_MAXIMIZED=FALSE&amp;creator=factset&amp;display_string=Audit"}</definedName>
    <definedName name="_911__FDSAUDITLINK__" localSheetId="11" hidden="1">{"fdsup://directions/FAT Viewer?action=UPDATE&amp;creator=factset&amp;DYN_ARGS=TRUE&amp;DOC_NAME=FAT:FQL_AUDITING_CLIENT_TEMPLATE.FAT&amp;display_string=Audit&amp;VAR:KEY=AVGBGZWPMD&amp;VAR:QUERY=RkZfRUJJVERBKEFOTiwtMSwsLFJQKQ==&amp;WINDOW=FIRST_POPUP&amp;HEIGHT=450&amp;WIDTH=450&amp;START_MAXIMI","ZED=FALSE&amp;VAR:CALENDAR=FIVEDAY&amp;VAR:SYMBOL=FWLT&amp;VAR:INDEX=0"}</definedName>
    <definedName name="_911__FDSAUDITLINK__" localSheetId="3" hidden="1">{"fdsup://directions/FAT Viewer?action=UPDATE&amp;creator=factset&amp;DYN_ARGS=TRUE&amp;DOC_NAME=FAT:FQL_AUDITING_CLIENT_TEMPLATE.FAT&amp;display_string=Audit&amp;VAR:KEY=AVGBGZWPMD&amp;VAR:QUERY=RkZfRUJJVERBKEFOTiwtMSwsLFJQKQ==&amp;WINDOW=FIRST_POPUP&amp;HEIGHT=450&amp;WIDTH=450&amp;START_MAXIMI","ZED=FALSE&amp;VAR:CALENDAR=FIVEDAY&amp;VAR:SYMBOL=FWLT&amp;VAR:INDEX=0"}</definedName>
    <definedName name="_911__FDSAUDITLINK__" hidden="1">{"fdsup://directions/FAT Viewer?action=UPDATE&amp;creator=factset&amp;DYN_ARGS=TRUE&amp;DOC_NAME=FAT:FQL_AUDITING_CLIENT_TEMPLATE.FAT&amp;display_string=Audit&amp;VAR:KEY=AVGBGZWPMD&amp;VAR:QUERY=RkZfRUJJVERBKEFOTiwtMSwsLFJQKQ==&amp;WINDOW=FIRST_POPUP&amp;HEIGHT=450&amp;WIDTH=450&amp;START_MAXIMI","ZED=FALSE&amp;VAR:CALENDAR=FIVEDAY&amp;VAR:SYMBOL=FWLT&amp;VAR:INDEX=0"}</definedName>
    <definedName name="_912__FDSAUDITLINK__" localSheetId="11" hidden="1">{"fdsup://directions/FAT Viewer?action=UPDATE&amp;creator=factset&amp;DYN_ARGS=TRUE&amp;DOC_NAME=FAT:FQL_AUDITING_CLIENT_TEMPLATE.FAT&amp;display_string=Audit&amp;VAR:KEY=ADUXQZKXGJ&amp;VAR:QUERY=RkZfRUJJVChBTk4sLTEsLCxSUCk=&amp;WINDOW=FIRST_POPUP&amp;HEIGHT=450&amp;WIDTH=450&amp;START_MAXIMIZED=","FALSE&amp;VAR:CALENDAR=FIVEDAY&amp;VAR:SYMBOL=FWLT&amp;VAR:INDEX=0"}</definedName>
    <definedName name="_912__FDSAUDITLINK__" localSheetId="3" hidden="1">{"fdsup://directions/FAT Viewer?action=UPDATE&amp;creator=factset&amp;DYN_ARGS=TRUE&amp;DOC_NAME=FAT:FQL_AUDITING_CLIENT_TEMPLATE.FAT&amp;display_string=Audit&amp;VAR:KEY=ADUXQZKXGJ&amp;VAR:QUERY=RkZfRUJJVChBTk4sLTEsLCxSUCk=&amp;WINDOW=FIRST_POPUP&amp;HEIGHT=450&amp;WIDTH=450&amp;START_MAXIMIZED=","FALSE&amp;VAR:CALENDAR=FIVEDAY&amp;VAR:SYMBOL=FWLT&amp;VAR:INDEX=0"}</definedName>
    <definedName name="_912__FDSAUDITLINK__" hidden="1">{"fdsup://directions/FAT Viewer?action=UPDATE&amp;creator=factset&amp;DYN_ARGS=TRUE&amp;DOC_NAME=FAT:FQL_AUDITING_CLIENT_TEMPLATE.FAT&amp;display_string=Audit&amp;VAR:KEY=ADUXQZKXGJ&amp;VAR:QUERY=RkZfRUJJVChBTk4sLTEsLCxSUCk=&amp;WINDOW=FIRST_POPUP&amp;HEIGHT=450&amp;WIDTH=450&amp;START_MAXIMIZED=","FALSE&amp;VAR:CALENDAR=FIVEDAY&amp;VAR:SYMBOL=FWLT&amp;VAR:INDEX=0"}</definedName>
    <definedName name="_913__FDSAUDITLINK__" localSheetId="11" hidden="1">{"fdsup://directions/FAT Viewer?action=UPDATE&amp;creator=factset&amp;DYN_ARGS=TRUE&amp;DOC_NAME=FAT:FQL_AUDITING_CLIENT_TEMPLATE.FAT&amp;display_string=Audit&amp;VAR:KEY=INGZKTAVML&amp;VAR:QUERY=RkZfTkVUX0lOQyhBTk4sLTEsLCxSUCk=&amp;WINDOW=FIRST_POPUP&amp;HEIGHT=450&amp;WIDTH=450&amp;START_MAXIMI","ZED=FALSE&amp;VAR:CALENDAR=FIVEDAY&amp;VAR:SYMBOL=FWLT&amp;VAR:INDEX=0"}</definedName>
    <definedName name="_913__FDSAUDITLINK__" localSheetId="3" hidden="1">{"fdsup://directions/FAT Viewer?action=UPDATE&amp;creator=factset&amp;DYN_ARGS=TRUE&amp;DOC_NAME=FAT:FQL_AUDITING_CLIENT_TEMPLATE.FAT&amp;display_string=Audit&amp;VAR:KEY=INGZKTAVML&amp;VAR:QUERY=RkZfTkVUX0lOQyhBTk4sLTEsLCxSUCk=&amp;WINDOW=FIRST_POPUP&amp;HEIGHT=450&amp;WIDTH=450&amp;START_MAXIMI","ZED=FALSE&amp;VAR:CALENDAR=FIVEDAY&amp;VAR:SYMBOL=FWLT&amp;VAR:INDEX=0"}</definedName>
    <definedName name="_913__FDSAUDITLINK__" hidden="1">{"fdsup://directions/FAT Viewer?action=UPDATE&amp;creator=factset&amp;DYN_ARGS=TRUE&amp;DOC_NAME=FAT:FQL_AUDITING_CLIENT_TEMPLATE.FAT&amp;display_string=Audit&amp;VAR:KEY=INGZKTAVML&amp;VAR:QUERY=RkZfTkVUX0lOQyhBTk4sLTEsLCxSUCk=&amp;WINDOW=FIRST_POPUP&amp;HEIGHT=450&amp;WIDTH=450&amp;START_MAXIMI","ZED=FALSE&amp;VAR:CALENDAR=FIVEDAY&amp;VAR:SYMBOL=FWLT&amp;VAR:INDEX=0"}</definedName>
    <definedName name="_914__FDSAUDITLINK__" localSheetId="11" hidden="1">{"fdsup://Directions/FactSet Auditing Viewer?action=AUDIT_VALUE&amp;DB=129&amp;ID1=29084Q10&amp;VALUEID=01001&amp;SDATE=2009&amp;PERIODTYPE=ANN_STD&amp;window=popup_no_bar&amp;width=385&amp;height=120&amp;START_MAXIMIZED=FALSE&amp;creator=factset&amp;display_string=Audit"}</definedName>
    <definedName name="_914__FDSAUDITLINK__" localSheetId="3" hidden="1">{"fdsup://Directions/FactSet Auditing Viewer?action=AUDIT_VALUE&amp;DB=129&amp;ID1=29084Q10&amp;VALUEID=01001&amp;SDATE=2009&amp;PERIODTYPE=ANN_STD&amp;window=popup_no_bar&amp;width=385&amp;height=120&amp;START_MAXIMIZED=FALSE&amp;creator=factset&amp;display_string=Audit"}</definedName>
    <definedName name="_914__FDSAUDITLINK__" hidden="1">{"fdsup://Directions/FactSet Auditing Viewer?action=AUDIT_VALUE&amp;DB=129&amp;ID1=29084Q10&amp;VALUEID=01001&amp;SDATE=2009&amp;PERIODTYPE=ANN_STD&amp;window=popup_no_bar&amp;width=385&amp;height=120&amp;START_MAXIMIZED=FALSE&amp;creator=factset&amp;display_string=Audit"}</definedName>
    <definedName name="_915__FDSAUDITLINK__" localSheetId="11" hidden="1">{"fdsup://directions/FAT Viewer?action=UPDATE&amp;creator=factset&amp;DYN_ARGS=TRUE&amp;DOC_NAME=FAT:FQL_AUDITING_CLIENT_TEMPLATE.FAT&amp;display_string=Audit&amp;VAR:KEY=QJUHKFQFMN&amp;VAR:QUERY=RkZfRUJJVERBKEFOTiwtMSwsLFJQKQ==&amp;WINDOW=FIRST_POPUP&amp;HEIGHT=450&amp;WIDTH=450&amp;START_MAXIMI","ZED=FALSE&amp;VAR:CALENDAR=FIVEDAY&amp;VAR:SYMBOL=29084Q10&amp;VAR:INDEX=0"}</definedName>
    <definedName name="_915__FDSAUDITLINK__" localSheetId="3" hidden="1">{"fdsup://directions/FAT Viewer?action=UPDATE&amp;creator=factset&amp;DYN_ARGS=TRUE&amp;DOC_NAME=FAT:FQL_AUDITING_CLIENT_TEMPLATE.FAT&amp;display_string=Audit&amp;VAR:KEY=QJUHKFQFMN&amp;VAR:QUERY=RkZfRUJJVERBKEFOTiwtMSwsLFJQKQ==&amp;WINDOW=FIRST_POPUP&amp;HEIGHT=450&amp;WIDTH=450&amp;START_MAXIMI","ZED=FALSE&amp;VAR:CALENDAR=FIVEDAY&amp;VAR:SYMBOL=29084Q10&amp;VAR:INDEX=0"}</definedName>
    <definedName name="_915__FDSAUDITLINK__" hidden="1">{"fdsup://directions/FAT Viewer?action=UPDATE&amp;creator=factset&amp;DYN_ARGS=TRUE&amp;DOC_NAME=FAT:FQL_AUDITING_CLIENT_TEMPLATE.FAT&amp;display_string=Audit&amp;VAR:KEY=QJUHKFQFMN&amp;VAR:QUERY=RkZfRUJJVERBKEFOTiwtMSwsLFJQKQ==&amp;WINDOW=FIRST_POPUP&amp;HEIGHT=450&amp;WIDTH=450&amp;START_MAXIMI","ZED=FALSE&amp;VAR:CALENDAR=FIVEDAY&amp;VAR:SYMBOL=29084Q10&amp;VAR:INDEX=0"}</definedName>
    <definedName name="_916__FDSAUDITLINK__" localSheetId="11" hidden="1">{"fdsup://directions/FAT Viewer?action=UPDATE&amp;creator=factset&amp;DYN_ARGS=TRUE&amp;DOC_NAME=FAT:FQL_AUDITING_CLIENT_TEMPLATE.FAT&amp;display_string=Audit&amp;VAR:KEY=EDUFIZAVUL&amp;VAR:QUERY=RkZfRUJJVChBTk4sLTEsLCxSUCk=&amp;WINDOW=FIRST_POPUP&amp;HEIGHT=450&amp;WIDTH=450&amp;START_MAXIMIZED=","FALSE&amp;VAR:CALENDAR=FIVEDAY&amp;VAR:SYMBOL=29084Q10&amp;VAR:INDEX=0"}</definedName>
    <definedName name="_916__FDSAUDITLINK__" localSheetId="3" hidden="1">{"fdsup://directions/FAT Viewer?action=UPDATE&amp;creator=factset&amp;DYN_ARGS=TRUE&amp;DOC_NAME=FAT:FQL_AUDITING_CLIENT_TEMPLATE.FAT&amp;display_string=Audit&amp;VAR:KEY=EDUFIZAVUL&amp;VAR:QUERY=RkZfRUJJVChBTk4sLTEsLCxSUCk=&amp;WINDOW=FIRST_POPUP&amp;HEIGHT=450&amp;WIDTH=450&amp;START_MAXIMIZED=","FALSE&amp;VAR:CALENDAR=FIVEDAY&amp;VAR:SYMBOL=29084Q10&amp;VAR:INDEX=0"}</definedName>
    <definedName name="_916__FDSAUDITLINK__" hidden="1">{"fdsup://directions/FAT Viewer?action=UPDATE&amp;creator=factset&amp;DYN_ARGS=TRUE&amp;DOC_NAME=FAT:FQL_AUDITING_CLIENT_TEMPLATE.FAT&amp;display_string=Audit&amp;VAR:KEY=EDUFIZAVUL&amp;VAR:QUERY=RkZfRUJJVChBTk4sLTEsLCxSUCk=&amp;WINDOW=FIRST_POPUP&amp;HEIGHT=450&amp;WIDTH=450&amp;START_MAXIMIZED=","FALSE&amp;VAR:CALENDAR=FIVEDAY&amp;VAR:SYMBOL=29084Q10&amp;VAR:INDEX=0"}</definedName>
    <definedName name="_917__FDSAUDITLINK__" localSheetId="11" hidden="1">{"fdsup://directions/FAT Viewer?action=UPDATE&amp;creator=factset&amp;DYN_ARGS=TRUE&amp;DOC_NAME=FAT:FQL_AUDITING_CLIENT_TEMPLATE.FAT&amp;display_string=Audit&amp;VAR:KEY=WLQZSNWRCD&amp;VAR:QUERY=RkZfTkVUX0lOQyhBTk4sLTEsLCxSUCk=&amp;WINDOW=FIRST_POPUP&amp;HEIGHT=450&amp;WIDTH=450&amp;START_MAXIMI","ZED=FALSE&amp;VAR:CALENDAR=FIVEDAY&amp;VAR:SYMBOL=29084Q10&amp;VAR:INDEX=0"}</definedName>
    <definedName name="_917__FDSAUDITLINK__" localSheetId="3" hidden="1">{"fdsup://directions/FAT Viewer?action=UPDATE&amp;creator=factset&amp;DYN_ARGS=TRUE&amp;DOC_NAME=FAT:FQL_AUDITING_CLIENT_TEMPLATE.FAT&amp;display_string=Audit&amp;VAR:KEY=WLQZSNWRCD&amp;VAR:QUERY=RkZfTkVUX0lOQyhBTk4sLTEsLCxSUCk=&amp;WINDOW=FIRST_POPUP&amp;HEIGHT=450&amp;WIDTH=450&amp;START_MAXIMI","ZED=FALSE&amp;VAR:CALENDAR=FIVEDAY&amp;VAR:SYMBOL=29084Q10&amp;VAR:INDEX=0"}</definedName>
    <definedName name="_917__FDSAUDITLINK__" hidden="1">{"fdsup://directions/FAT Viewer?action=UPDATE&amp;creator=factset&amp;DYN_ARGS=TRUE&amp;DOC_NAME=FAT:FQL_AUDITING_CLIENT_TEMPLATE.FAT&amp;display_string=Audit&amp;VAR:KEY=WLQZSNWRCD&amp;VAR:QUERY=RkZfTkVUX0lOQyhBTk4sLTEsLCxSUCk=&amp;WINDOW=FIRST_POPUP&amp;HEIGHT=450&amp;WIDTH=450&amp;START_MAXIMI","ZED=FALSE&amp;VAR:CALENDAR=FIVEDAY&amp;VAR:SYMBOL=29084Q10&amp;VAR:INDEX=0"}</definedName>
    <definedName name="_918__FDSAUDITLINK__" localSheetId="11" hidden="1">{"fdsup://directions/FAT Viewer?action=UPDATE&amp;creator=factset&amp;DYN_ARGS=TRUE&amp;DOC_NAME=FAT:FQL_AUDITING_CLIENT_TEMPLATE.FAT&amp;display_string=Audit&amp;VAR:KEY=YFMNWPQJUL&amp;VAR:QUERY=RkZfQ0FQRVgoQU5OLC0xLCwsUlAp&amp;WINDOW=FIRST_POPUP&amp;HEIGHT=450&amp;WIDTH=450&amp;START_MAXIMIZED=","FALSE&amp;VAR:CALENDAR=FIVEDAY&amp;VAR:SYMBOL=29084Q10&amp;VAR:INDEX=0"}</definedName>
    <definedName name="_918__FDSAUDITLINK__" localSheetId="3" hidden="1">{"fdsup://directions/FAT Viewer?action=UPDATE&amp;creator=factset&amp;DYN_ARGS=TRUE&amp;DOC_NAME=FAT:FQL_AUDITING_CLIENT_TEMPLATE.FAT&amp;display_string=Audit&amp;VAR:KEY=YFMNWPQJUL&amp;VAR:QUERY=RkZfQ0FQRVgoQU5OLC0xLCwsUlAp&amp;WINDOW=FIRST_POPUP&amp;HEIGHT=450&amp;WIDTH=450&amp;START_MAXIMIZED=","FALSE&amp;VAR:CALENDAR=FIVEDAY&amp;VAR:SYMBOL=29084Q10&amp;VAR:INDEX=0"}</definedName>
    <definedName name="_918__FDSAUDITLINK__" hidden="1">{"fdsup://directions/FAT Viewer?action=UPDATE&amp;creator=factset&amp;DYN_ARGS=TRUE&amp;DOC_NAME=FAT:FQL_AUDITING_CLIENT_TEMPLATE.FAT&amp;display_string=Audit&amp;VAR:KEY=YFMNWPQJUL&amp;VAR:QUERY=RkZfQ0FQRVgoQU5OLC0xLCwsUlAp&amp;WINDOW=FIRST_POPUP&amp;HEIGHT=450&amp;WIDTH=450&amp;START_MAXIMIZED=","FALSE&amp;VAR:CALENDAR=FIVEDAY&amp;VAR:SYMBOL=29084Q10&amp;VAR:INDEX=0"}</definedName>
    <definedName name="_919__FDSAUDITLINK__" localSheetId="11" hidden="1">{"fdsup://directions/FAT Viewer?action=UPDATE&amp;creator=factset&amp;DYN_ARGS=TRUE&amp;DOC_NAME=FAT:FQL_AUDITING_CLIENT_TEMPLATE.FAT&amp;display_string=Audit&amp;VAR:KEY=MRCNKVUPCJ&amp;VAR:QUERY=RkZfQ0FQRVgoQU5OLDAsLCxSUCk=&amp;WINDOW=FIRST_POPUP&amp;HEIGHT=450&amp;WIDTH=450&amp;START_MAXIMIZED=","FALSE&amp;VAR:CALENDAR=FIVEDAY&amp;VAR:SYMBOL=29084Q10&amp;VAR:INDEX=0"}</definedName>
    <definedName name="_919__FDSAUDITLINK__" localSheetId="3" hidden="1">{"fdsup://directions/FAT Viewer?action=UPDATE&amp;creator=factset&amp;DYN_ARGS=TRUE&amp;DOC_NAME=FAT:FQL_AUDITING_CLIENT_TEMPLATE.FAT&amp;display_string=Audit&amp;VAR:KEY=MRCNKVUPCJ&amp;VAR:QUERY=RkZfQ0FQRVgoQU5OLDAsLCxSUCk=&amp;WINDOW=FIRST_POPUP&amp;HEIGHT=450&amp;WIDTH=450&amp;START_MAXIMIZED=","FALSE&amp;VAR:CALENDAR=FIVEDAY&amp;VAR:SYMBOL=29084Q10&amp;VAR:INDEX=0"}</definedName>
    <definedName name="_919__FDSAUDITLINK__" hidden="1">{"fdsup://directions/FAT Viewer?action=UPDATE&amp;creator=factset&amp;DYN_ARGS=TRUE&amp;DOC_NAME=FAT:FQL_AUDITING_CLIENT_TEMPLATE.FAT&amp;display_string=Audit&amp;VAR:KEY=MRCNKVUPCJ&amp;VAR:QUERY=RkZfQ0FQRVgoQU5OLDAsLCxSUCk=&amp;WINDOW=FIRST_POPUP&amp;HEIGHT=450&amp;WIDTH=450&amp;START_MAXIMIZED=","FALSE&amp;VAR:CALENDAR=FIVEDAY&amp;VAR:SYMBOL=29084Q10&amp;VAR:INDEX=0"}</definedName>
    <definedName name="_92__FDSAUDITLINK__" localSheetId="11" hidden="1">{"fdsup://directions/FAT Viewer?action=UPDATE&amp;creator=factset&amp;DYN_ARGS=TRUE&amp;DOC_NAME=FAT:FQL_AUDITING_CLIENT_TEMPLATE.FAT&amp;display_string=Audit&amp;VAR:KEY=ETIPCVIVQF&amp;VAR:QUERY=RkZfQ0FQRVgoQU5OLC0yLCwsUlAp&amp;WINDOW=FIRST_POPUP&amp;HEIGHT=450&amp;WIDTH=450&amp;START_MAXIMIZED=","FALSE&amp;VAR:CALENDAR=FIVEDAY&amp;VAR:SYMBOL=B06GQ4&amp;VAR:INDEX=0"}</definedName>
    <definedName name="_92__FDSAUDITLINK__" localSheetId="3" hidden="1">{"fdsup://directions/FAT Viewer?action=UPDATE&amp;creator=factset&amp;DYN_ARGS=TRUE&amp;DOC_NAME=FAT:FQL_AUDITING_CLIENT_TEMPLATE.FAT&amp;display_string=Audit&amp;VAR:KEY=ETIPCVIVQF&amp;VAR:QUERY=RkZfQ0FQRVgoQU5OLC0yLCwsUlAp&amp;WINDOW=FIRST_POPUP&amp;HEIGHT=450&amp;WIDTH=450&amp;START_MAXIMIZED=","FALSE&amp;VAR:CALENDAR=FIVEDAY&amp;VAR:SYMBOL=B06GQ4&amp;VAR:INDEX=0"}</definedName>
    <definedName name="_92__FDSAUDITLINK__" hidden="1">{"fdsup://directions/FAT Viewer?action=UPDATE&amp;creator=factset&amp;DYN_ARGS=TRUE&amp;DOC_NAME=FAT:FQL_AUDITING_CLIENT_TEMPLATE.FAT&amp;display_string=Audit&amp;VAR:KEY=ETIPCVIVQF&amp;VAR:QUERY=RkZfQ0FQRVgoQU5OLC0yLCwsUlAp&amp;WINDOW=FIRST_POPUP&amp;HEIGHT=450&amp;WIDTH=450&amp;START_MAXIMIZED=","FALSE&amp;VAR:CALENDAR=FIVEDAY&amp;VAR:SYMBOL=B06GQ4&amp;VAR:INDEX=0"}</definedName>
    <definedName name="_920__FDSAUDITLINK__" localSheetId="11" hidden="1">{"fdsup://Directions/FactSet Auditing Viewer?action=AUDIT_VALUE&amp;DB=129&amp;ID1=017260&amp;VALUEID=01001&amp;SDATE=2007&amp;PERIODTYPE=ANN_STD&amp;window=popup_no_bar&amp;width=385&amp;height=120&amp;START_MAXIMIZED=FALSE&amp;creator=factset&amp;display_string=Audit"}</definedName>
    <definedName name="_920__FDSAUDITLINK__" localSheetId="3" hidden="1">{"fdsup://Directions/FactSet Auditing Viewer?action=AUDIT_VALUE&amp;DB=129&amp;ID1=017260&amp;VALUEID=01001&amp;SDATE=2007&amp;PERIODTYPE=ANN_STD&amp;window=popup_no_bar&amp;width=385&amp;height=120&amp;START_MAXIMIZED=FALSE&amp;creator=factset&amp;display_string=Audit"}</definedName>
    <definedName name="_920__FDSAUDITLINK__" hidden="1">{"fdsup://Directions/FactSet Auditing Viewer?action=AUDIT_VALUE&amp;DB=129&amp;ID1=017260&amp;VALUEID=01001&amp;SDATE=2007&amp;PERIODTYPE=ANN_STD&amp;window=popup_no_bar&amp;width=385&amp;height=120&amp;START_MAXIMIZED=FALSE&amp;creator=factset&amp;display_string=Audit"}</definedName>
    <definedName name="_921__FDSAUDITLINK__" localSheetId="11" hidden="1">{"fdsup://directions/FAT Viewer?action=UPDATE&amp;creator=factset&amp;DYN_ARGS=TRUE&amp;DOC_NAME=FAT:FQL_AUDITING_CLIENT_TEMPLATE.FAT&amp;display_string=Audit&amp;VAR:KEY=GFUHQJATGV&amp;VAR:QUERY=RkZfRUJJVERBKEFOTiwtMiwsLFJQKQ==&amp;WINDOW=FIRST_POPUP&amp;HEIGHT=450&amp;WIDTH=450&amp;START_MAXIMI","ZED=FALSE&amp;VAR:CALENDAR=FIVEDAY&amp;VAR:SYMBOL=017260&amp;VAR:INDEX=0"}</definedName>
    <definedName name="_921__FDSAUDITLINK__" localSheetId="3" hidden="1">{"fdsup://directions/FAT Viewer?action=UPDATE&amp;creator=factset&amp;DYN_ARGS=TRUE&amp;DOC_NAME=FAT:FQL_AUDITING_CLIENT_TEMPLATE.FAT&amp;display_string=Audit&amp;VAR:KEY=GFUHQJATGV&amp;VAR:QUERY=RkZfRUJJVERBKEFOTiwtMiwsLFJQKQ==&amp;WINDOW=FIRST_POPUP&amp;HEIGHT=450&amp;WIDTH=450&amp;START_MAXIMI","ZED=FALSE&amp;VAR:CALENDAR=FIVEDAY&amp;VAR:SYMBOL=017260&amp;VAR:INDEX=0"}</definedName>
    <definedName name="_921__FDSAUDITLINK__" hidden="1">{"fdsup://directions/FAT Viewer?action=UPDATE&amp;creator=factset&amp;DYN_ARGS=TRUE&amp;DOC_NAME=FAT:FQL_AUDITING_CLIENT_TEMPLATE.FAT&amp;display_string=Audit&amp;VAR:KEY=GFUHQJATGV&amp;VAR:QUERY=RkZfRUJJVERBKEFOTiwtMiwsLFJQKQ==&amp;WINDOW=FIRST_POPUP&amp;HEIGHT=450&amp;WIDTH=450&amp;START_MAXIMI","ZED=FALSE&amp;VAR:CALENDAR=FIVEDAY&amp;VAR:SYMBOL=017260&amp;VAR:INDEX=0"}</definedName>
    <definedName name="_922__FDSAUDITLINK__" localSheetId="11" hidden="1">{"fdsup://directions/FAT Viewer?action=UPDATE&amp;creator=factset&amp;DYN_ARGS=TRUE&amp;DOC_NAME=FAT:FQL_AUDITING_CLIENT_TEMPLATE.FAT&amp;display_string=Audit&amp;VAR:KEY=WPSJEJEPWV&amp;VAR:QUERY=RkZfRUJJVChBTk4sLTIsLCxSUCk=&amp;WINDOW=FIRST_POPUP&amp;HEIGHT=450&amp;WIDTH=450&amp;START_MAXIMIZED=","FALSE&amp;VAR:CALENDAR=FIVEDAY&amp;VAR:SYMBOL=017260&amp;VAR:INDEX=0"}</definedName>
    <definedName name="_922__FDSAUDITLINK__" localSheetId="3" hidden="1">{"fdsup://directions/FAT Viewer?action=UPDATE&amp;creator=factset&amp;DYN_ARGS=TRUE&amp;DOC_NAME=FAT:FQL_AUDITING_CLIENT_TEMPLATE.FAT&amp;display_string=Audit&amp;VAR:KEY=WPSJEJEPWV&amp;VAR:QUERY=RkZfRUJJVChBTk4sLTIsLCxSUCk=&amp;WINDOW=FIRST_POPUP&amp;HEIGHT=450&amp;WIDTH=450&amp;START_MAXIMIZED=","FALSE&amp;VAR:CALENDAR=FIVEDAY&amp;VAR:SYMBOL=017260&amp;VAR:INDEX=0"}</definedName>
    <definedName name="_922__FDSAUDITLINK__" hidden="1">{"fdsup://directions/FAT Viewer?action=UPDATE&amp;creator=factset&amp;DYN_ARGS=TRUE&amp;DOC_NAME=FAT:FQL_AUDITING_CLIENT_TEMPLATE.FAT&amp;display_string=Audit&amp;VAR:KEY=WPSJEJEPWV&amp;VAR:QUERY=RkZfRUJJVChBTk4sLTIsLCxSUCk=&amp;WINDOW=FIRST_POPUP&amp;HEIGHT=450&amp;WIDTH=450&amp;START_MAXIMIZED=","FALSE&amp;VAR:CALENDAR=FIVEDAY&amp;VAR:SYMBOL=017260&amp;VAR:INDEX=0"}</definedName>
    <definedName name="_923__FDSAUDITLINK__" localSheetId="11" hidden="1">{"fdsup://directions/FAT Viewer?action=UPDATE&amp;creator=factset&amp;DYN_ARGS=TRUE&amp;DOC_NAME=FAT:FQL_AUDITING_CLIENT_TEMPLATE.FAT&amp;display_string=Audit&amp;VAR:KEY=WRSVEJKFWT&amp;VAR:QUERY=RkZfTkVUX0lOQyhBTk4sLTIsLCxSUCk=&amp;WINDOW=FIRST_POPUP&amp;HEIGHT=450&amp;WIDTH=450&amp;START_MAXIMI","ZED=FALSE&amp;VAR:CALENDAR=FIVEDAY&amp;VAR:SYMBOL=017260&amp;VAR:INDEX=0"}</definedName>
    <definedName name="_923__FDSAUDITLINK__" localSheetId="3" hidden="1">{"fdsup://directions/FAT Viewer?action=UPDATE&amp;creator=factset&amp;DYN_ARGS=TRUE&amp;DOC_NAME=FAT:FQL_AUDITING_CLIENT_TEMPLATE.FAT&amp;display_string=Audit&amp;VAR:KEY=WRSVEJKFWT&amp;VAR:QUERY=RkZfTkVUX0lOQyhBTk4sLTIsLCxSUCk=&amp;WINDOW=FIRST_POPUP&amp;HEIGHT=450&amp;WIDTH=450&amp;START_MAXIMI","ZED=FALSE&amp;VAR:CALENDAR=FIVEDAY&amp;VAR:SYMBOL=017260&amp;VAR:INDEX=0"}</definedName>
    <definedName name="_923__FDSAUDITLINK__" hidden="1">{"fdsup://directions/FAT Viewer?action=UPDATE&amp;creator=factset&amp;DYN_ARGS=TRUE&amp;DOC_NAME=FAT:FQL_AUDITING_CLIENT_TEMPLATE.FAT&amp;display_string=Audit&amp;VAR:KEY=WRSVEJKFWT&amp;VAR:QUERY=RkZfTkVUX0lOQyhBTk4sLTIsLCxSUCk=&amp;WINDOW=FIRST_POPUP&amp;HEIGHT=450&amp;WIDTH=450&amp;START_MAXIMI","ZED=FALSE&amp;VAR:CALENDAR=FIVEDAY&amp;VAR:SYMBOL=017260&amp;VAR:INDEX=0"}</definedName>
    <definedName name="_924__FDSAUDITLINK__" localSheetId="11" hidden="1">{"fdsup://directions/FAT Viewer?action=UPDATE&amp;creator=factset&amp;DYN_ARGS=TRUE&amp;DOC_NAME=FAT:FQL_AUDITING_CLIENT_TEMPLATE.FAT&amp;display_string=Audit&amp;VAR:KEY=QDSXCJQTOB&amp;VAR:QUERY=RkZfQ0FQRVgoQU5OLC0yLCwsUlAp&amp;WINDOW=FIRST_POPUP&amp;HEIGHT=450&amp;WIDTH=450&amp;START_MAXIMIZED=","FALSE&amp;VAR:CALENDAR=FIVEDAY&amp;VAR:SYMBOL=017260&amp;VAR:INDEX=0"}</definedName>
    <definedName name="_924__FDSAUDITLINK__" localSheetId="3" hidden="1">{"fdsup://directions/FAT Viewer?action=UPDATE&amp;creator=factset&amp;DYN_ARGS=TRUE&amp;DOC_NAME=FAT:FQL_AUDITING_CLIENT_TEMPLATE.FAT&amp;display_string=Audit&amp;VAR:KEY=QDSXCJQTOB&amp;VAR:QUERY=RkZfQ0FQRVgoQU5OLC0yLCwsUlAp&amp;WINDOW=FIRST_POPUP&amp;HEIGHT=450&amp;WIDTH=450&amp;START_MAXIMIZED=","FALSE&amp;VAR:CALENDAR=FIVEDAY&amp;VAR:SYMBOL=017260&amp;VAR:INDEX=0"}</definedName>
    <definedName name="_924__FDSAUDITLINK__" hidden="1">{"fdsup://directions/FAT Viewer?action=UPDATE&amp;creator=factset&amp;DYN_ARGS=TRUE&amp;DOC_NAME=FAT:FQL_AUDITING_CLIENT_TEMPLATE.FAT&amp;display_string=Audit&amp;VAR:KEY=QDSXCJQTOB&amp;VAR:QUERY=RkZfQ0FQRVgoQU5OLC0yLCwsUlAp&amp;WINDOW=FIRST_POPUP&amp;HEIGHT=450&amp;WIDTH=450&amp;START_MAXIMIZED=","FALSE&amp;VAR:CALENDAR=FIVEDAY&amp;VAR:SYMBOL=017260&amp;VAR:INDEX=0"}</definedName>
    <definedName name="_925__FDSAUDITLINK__" localSheetId="11" hidden="1">{"fdsup://directions/FAT Viewer?action=UPDATE&amp;creator=factset&amp;DYN_ARGS=TRUE&amp;DOC_NAME=FAT:FQL_AUDITING_CLIENT_TEMPLATE.FAT&amp;display_string=Audit&amp;VAR:KEY=UVWBYTWJWZ&amp;VAR:QUERY=RkZfQ0FQRVgoQU5OLC0xLCwsUlAp&amp;WINDOW=FIRST_POPUP&amp;HEIGHT=450&amp;WIDTH=450&amp;START_MAXIMIZED=","FALSE&amp;VAR:CALENDAR=FIVEDAY&amp;VAR:SYMBOL=017260&amp;VAR:INDEX=0"}</definedName>
    <definedName name="_925__FDSAUDITLINK__" localSheetId="3" hidden="1">{"fdsup://directions/FAT Viewer?action=UPDATE&amp;creator=factset&amp;DYN_ARGS=TRUE&amp;DOC_NAME=FAT:FQL_AUDITING_CLIENT_TEMPLATE.FAT&amp;display_string=Audit&amp;VAR:KEY=UVWBYTWJWZ&amp;VAR:QUERY=RkZfQ0FQRVgoQU5OLC0xLCwsUlAp&amp;WINDOW=FIRST_POPUP&amp;HEIGHT=450&amp;WIDTH=450&amp;START_MAXIMIZED=","FALSE&amp;VAR:CALENDAR=FIVEDAY&amp;VAR:SYMBOL=017260&amp;VAR:INDEX=0"}</definedName>
    <definedName name="_925__FDSAUDITLINK__" hidden="1">{"fdsup://directions/FAT Viewer?action=UPDATE&amp;creator=factset&amp;DYN_ARGS=TRUE&amp;DOC_NAME=FAT:FQL_AUDITING_CLIENT_TEMPLATE.FAT&amp;display_string=Audit&amp;VAR:KEY=UVWBYTWJWZ&amp;VAR:QUERY=RkZfQ0FQRVgoQU5OLC0xLCwsUlAp&amp;WINDOW=FIRST_POPUP&amp;HEIGHT=450&amp;WIDTH=450&amp;START_MAXIMIZED=","FALSE&amp;VAR:CALENDAR=FIVEDAY&amp;VAR:SYMBOL=017260&amp;VAR:INDEX=0"}</definedName>
    <definedName name="_926__FDSAUDITLINK__" localSheetId="11" hidden="1">{"fdsup://directions/FAT Viewer?action=UPDATE&amp;creator=factset&amp;DYN_ARGS=TRUE&amp;DOC_NAME=FAT:FQL_AUDITING_CLIENT_TEMPLATE.FAT&amp;display_string=Audit&amp;VAR:KEY=CFWDWDSXOD&amp;VAR:QUERY=RkZfRUJJVERBKEFOTiwtMSwsLFJQKQ==&amp;WINDOW=FIRST_POPUP&amp;HEIGHT=450&amp;WIDTH=450&amp;START_MAXIMI","ZED=FALSE&amp;VAR:CALENDAR=FIVEDAY&amp;VAR:SYMBOL=57632310&amp;VAR:INDEX=0"}</definedName>
    <definedName name="_926__FDSAUDITLINK__" localSheetId="3" hidden="1">{"fdsup://directions/FAT Viewer?action=UPDATE&amp;creator=factset&amp;DYN_ARGS=TRUE&amp;DOC_NAME=FAT:FQL_AUDITING_CLIENT_TEMPLATE.FAT&amp;display_string=Audit&amp;VAR:KEY=CFWDWDSXOD&amp;VAR:QUERY=RkZfRUJJVERBKEFOTiwtMSwsLFJQKQ==&amp;WINDOW=FIRST_POPUP&amp;HEIGHT=450&amp;WIDTH=450&amp;START_MAXIMI","ZED=FALSE&amp;VAR:CALENDAR=FIVEDAY&amp;VAR:SYMBOL=57632310&amp;VAR:INDEX=0"}</definedName>
    <definedName name="_926__FDSAUDITLINK__" hidden="1">{"fdsup://directions/FAT Viewer?action=UPDATE&amp;creator=factset&amp;DYN_ARGS=TRUE&amp;DOC_NAME=FAT:FQL_AUDITING_CLIENT_TEMPLATE.FAT&amp;display_string=Audit&amp;VAR:KEY=CFWDWDSXOD&amp;VAR:QUERY=RkZfRUJJVERBKEFOTiwtMSwsLFJQKQ==&amp;WINDOW=FIRST_POPUP&amp;HEIGHT=450&amp;WIDTH=450&amp;START_MAXIMI","ZED=FALSE&amp;VAR:CALENDAR=FIVEDAY&amp;VAR:SYMBOL=57632310&amp;VAR:INDEX=0"}</definedName>
    <definedName name="_927__FDSAUDITLINK__" localSheetId="11" hidden="1">{"fdsup://directions/FAT Viewer?action=UPDATE&amp;creator=factset&amp;DYN_ARGS=TRUE&amp;DOC_NAME=FAT:FQL_AUDITING_CLIENT_TEMPLATE.FAT&amp;display_string=Audit&amp;VAR:KEY=UFUJORWJER&amp;VAR:QUERY=RkZfRUJJVChBTk4sLTEsLCxSUCk=&amp;WINDOW=FIRST_POPUP&amp;HEIGHT=450&amp;WIDTH=450&amp;START_MAXIMIZED=","FALSE&amp;VAR:CALENDAR=FIVEDAY&amp;VAR:SYMBOL=57632310&amp;VAR:INDEX=0"}</definedName>
    <definedName name="_927__FDSAUDITLINK__" localSheetId="3" hidden="1">{"fdsup://directions/FAT Viewer?action=UPDATE&amp;creator=factset&amp;DYN_ARGS=TRUE&amp;DOC_NAME=FAT:FQL_AUDITING_CLIENT_TEMPLATE.FAT&amp;display_string=Audit&amp;VAR:KEY=UFUJORWJER&amp;VAR:QUERY=RkZfRUJJVChBTk4sLTEsLCxSUCk=&amp;WINDOW=FIRST_POPUP&amp;HEIGHT=450&amp;WIDTH=450&amp;START_MAXIMIZED=","FALSE&amp;VAR:CALENDAR=FIVEDAY&amp;VAR:SYMBOL=57632310&amp;VAR:INDEX=0"}</definedName>
    <definedName name="_927__FDSAUDITLINK__" hidden="1">{"fdsup://directions/FAT Viewer?action=UPDATE&amp;creator=factset&amp;DYN_ARGS=TRUE&amp;DOC_NAME=FAT:FQL_AUDITING_CLIENT_TEMPLATE.FAT&amp;display_string=Audit&amp;VAR:KEY=UFUJORWJER&amp;VAR:QUERY=RkZfRUJJVChBTk4sLTEsLCxSUCk=&amp;WINDOW=FIRST_POPUP&amp;HEIGHT=450&amp;WIDTH=450&amp;START_MAXIMIZED=","FALSE&amp;VAR:CALENDAR=FIVEDAY&amp;VAR:SYMBOL=57632310&amp;VAR:INDEX=0"}</definedName>
    <definedName name="_928__FDSAUDITLINK__" localSheetId="11" hidden="1">{"fdsup://directions/FAT Viewer?action=UPDATE&amp;creator=factset&amp;DYN_ARGS=TRUE&amp;DOC_NAME=FAT:FQL_AUDITING_CLIENT_TEMPLATE.FAT&amp;display_string=Audit&amp;VAR:KEY=MZWTETWZID&amp;VAR:QUERY=RkZfTkVUX0lOQyhBTk4sLTEsLCxSUCk=&amp;WINDOW=FIRST_POPUP&amp;HEIGHT=450&amp;WIDTH=450&amp;START_MAXIMI","ZED=FALSE&amp;VAR:CALENDAR=FIVEDAY&amp;VAR:SYMBOL=57632310&amp;VAR:INDEX=0"}</definedName>
    <definedName name="_928__FDSAUDITLINK__" localSheetId="3" hidden="1">{"fdsup://directions/FAT Viewer?action=UPDATE&amp;creator=factset&amp;DYN_ARGS=TRUE&amp;DOC_NAME=FAT:FQL_AUDITING_CLIENT_TEMPLATE.FAT&amp;display_string=Audit&amp;VAR:KEY=MZWTETWZID&amp;VAR:QUERY=RkZfTkVUX0lOQyhBTk4sLTEsLCxSUCk=&amp;WINDOW=FIRST_POPUP&amp;HEIGHT=450&amp;WIDTH=450&amp;START_MAXIMI","ZED=FALSE&amp;VAR:CALENDAR=FIVEDAY&amp;VAR:SYMBOL=57632310&amp;VAR:INDEX=0"}</definedName>
    <definedName name="_928__FDSAUDITLINK__" hidden="1">{"fdsup://directions/FAT Viewer?action=UPDATE&amp;creator=factset&amp;DYN_ARGS=TRUE&amp;DOC_NAME=FAT:FQL_AUDITING_CLIENT_TEMPLATE.FAT&amp;display_string=Audit&amp;VAR:KEY=MZWTETWZID&amp;VAR:QUERY=RkZfTkVUX0lOQyhBTk4sLTEsLCxSUCk=&amp;WINDOW=FIRST_POPUP&amp;HEIGHT=450&amp;WIDTH=450&amp;START_MAXIMI","ZED=FALSE&amp;VAR:CALENDAR=FIVEDAY&amp;VAR:SYMBOL=57632310&amp;VAR:INDEX=0"}</definedName>
    <definedName name="_929__FDSAUDITLINK__" localSheetId="11" hidden="1">{"fdsup://directions/FAT Viewer?action=UPDATE&amp;creator=factset&amp;DYN_ARGS=TRUE&amp;DOC_NAME=FAT:FQL_AUDITING_CLIENT_TEMPLATE.FAT&amp;display_string=Audit&amp;VAR:KEY=MHWZOJKPAX&amp;VAR:QUERY=RkZfQ0FQRVgoQU5OLC0xLCwsUlAp&amp;WINDOW=FIRST_POPUP&amp;HEIGHT=450&amp;WIDTH=450&amp;START_MAXIMIZED=","FALSE&amp;VAR:CALENDAR=FIVEDAY&amp;VAR:SYMBOL=57632310&amp;VAR:INDEX=0"}</definedName>
    <definedName name="_929__FDSAUDITLINK__" localSheetId="3" hidden="1">{"fdsup://directions/FAT Viewer?action=UPDATE&amp;creator=factset&amp;DYN_ARGS=TRUE&amp;DOC_NAME=FAT:FQL_AUDITING_CLIENT_TEMPLATE.FAT&amp;display_string=Audit&amp;VAR:KEY=MHWZOJKPAX&amp;VAR:QUERY=RkZfQ0FQRVgoQU5OLC0xLCwsUlAp&amp;WINDOW=FIRST_POPUP&amp;HEIGHT=450&amp;WIDTH=450&amp;START_MAXIMIZED=","FALSE&amp;VAR:CALENDAR=FIVEDAY&amp;VAR:SYMBOL=57632310&amp;VAR:INDEX=0"}</definedName>
    <definedName name="_929__FDSAUDITLINK__" hidden="1">{"fdsup://directions/FAT Viewer?action=UPDATE&amp;creator=factset&amp;DYN_ARGS=TRUE&amp;DOC_NAME=FAT:FQL_AUDITING_CLIENT_TEMPLATE.FAT&amp;display_string=Audit&amp;VAR:KEY=MHWZOJKPAX&amp;VAR:QUERY=RkZfQ0FQRVgoQU5OLC0xLCwsUlAp&amp;WINDOW=FIRST_POPUP&amp;HEIGHT=450&amp;WIDTH=450&amp;START_MAXIMIZED=","FALSE&amp;VAR:CALENDAR=FIVEDAY&amp;VAR:SYMBOL=57632310&amp;VAR:INDEX=0"}</definedName>
    <definedName name="_93__FDSAUDITLINK__" localSheetId="11" hidden="1">{"fdsup://directions/FAT Viewer?action=UPDATE&amp;creator=factset&amp;DYN_ARGS=TRUE&amp;DOC_NAME=FAT:FQL_AUDITING_CLIENT_TEMPLATE.FAT&amp;display_string=Audit&amp;VAR:KEY=DSXKTCBYDW&amp;VAR:QUERY=RkZfQ0FQRVgoQU5OLC0zLCwsUlAp&amp;WINDOW=FIRST_POPUP&amp;HEIGHT=450&amp;WIDTH=450&amp;START_MAXIMIZED=","FALSE&amp;VAR:CALENDAR=FIVEDAY&amp;VAR:SYMBOL=B06GQ4&amp;VAR:INDEX=0"}</definedName>
    <definedName name="_93__FDSAUDITLINK__" localSheetId="3" hidden="1">{"fdsup://directions/FAT Viewer?action=UPDATE&amp;creator=factset&amp;DYN_ARGS=TRUE&amp;DOC_NAME=FAT:FQL_AUDITING_CLIENT_TEMPLATE.FAT&amp;display_string=Audit&amp;VAR:KEY=DSXKTCBYDW&amp;VAR:QUERY=RkZfQ0FQRVgoQU5OLC0zLCwsUlAp&amp;WINDOW=FIRST_POPUP&amp;HEIGHT=450&amp;WIDTH=450&amp;START_MAXIMIZED=","FALSE&amp;VAR:CALENDAR=FIVEDAY&amp;VAR:SYMBOL=B06GQ4&amp;VAR:INDEX=0"}</definedName>
    <definedName name="_93__FDSAUDITLINK__" hidden="1">{"fdsup://directions/FAT Viewer?action=UPDATE&amp;creator=factset&amp;DYN_ARGS=TRUE&amp;DOC_NAME=FAT:FQL_AUDITING_CLIENT_TEMPLATE.FAT&amp;display_string=Audit&amp;VAR:KEY=DSXKTCBYDW&amp;VAR:QUERY=RkZfQ0FQRVgoQU5OLC0zLCwsUlAp&amp;WINDOW=FIRST_POPUP&amp;HEIGHT=450&amp;WIDTH=450&amp;START_MAXIMIZED=","FALSE&amp;VAR:CALENDAR=FIVEDAY&amp;VAR:SYMBOL=B06GQ4&amp;VAR:INDEX=0"}</definedName>
    <definedName name="_930__FDSAUDITLINK__" localSheetId="11" hidden="1">{"fdsup://directions/FAT Viewer?action=UPDATE&amp;creator=factset&amp;DYN_ARGS=TRUE&amp;DOC_NAME=FAT:FQL_AUDITING_CLIENT_TEMPLATE.FAT&amp;display_string=Audit&amp;VAR:KEY=AHMJMPSPYT&amp;VAR:QUERY=RkZfQ0FQRVgoQU5OLDAsLCxSUCk=&amp;WINDOW=FIRST_POPUP&amp;HEIGHT=450&amp;WIDTH=450&amp;START_MAXIMIZED=","FALSE&amp;VAR:CALENDAR=FIVEDAY&amp;VAR:SYMBOL=57632310&amp;VAR:INDEX=0"}</definedName>
    <definedName name="_930__FDSAUDITLINK__" localSheetId="3" hidden="1">{"fdsup://directions/FAT Viewer?action=UPDATE&amp;creator=factset&amp;DYN_ARGS=TRUE&amp;DOC_NAME=FAT:FQL_AUDITING_CLIENT_TEMPLATE.FAT&amp;display_string=Audit&amp;VAR:KEY=AHMJMPSPYT&amp;VAR:QUERY=RkZfQ0FQRVgoQU5OLDAsLCxSUCk=&amp;WINDOW=FIRST_POPUP&amp;HEIGHT=450&amp;WIDTH=450&amp;START_MAXIMIZED=","FALSE&amp;VAR:CALENDAR=FIVEDAY&amp;VAR:SYMBOL=57632310&amp;VAR:INDEX=0"}</definedName>
    <definedName name="_930__FDSAUDITLINK__" hidden="1">{"fdsup://directions/FAT Viewer?action=UPDATE&amp;creator=factset&amp;DYN_ARGS=TRUE&amp;DOC_NAME=FAT:FQL_AUDITING_CLIENT_TEMPLATE.FAT&amp;display_string=Audit&amp;VAR:KEY=AHMJMPSPYT&amp;VAR:QUERY=RkZfQ0FQRVgoQU5OLDAsLCxSUCk=&amp;WINDOW=FIRST_POPUP&amp;HEIGHT=450&amp;WIDTH=450&amp;START_MAXIMIZED=","FALSE&amp;VAR:CALENDAR=FIVEDAY&amp;VAR:SYMBOL=57632310&amp;VAR:INDEX=0"}</definedName>
    <definedName name="_931__FDSAUDITLINK__" localSheetId="11" hidden="1">{"fdsup://directions/FAT Viewer?action=UPDATE&amp;creator=factset&amp;DYN_ARGS=TRUE&amp;DOC_NAME=FAT:FQL_AUDITING_CLIENT_TEMPLATE.FAT&amp;display_string=Audit&amp;VAR:KEY=EFEBYHWBAR&amp;VAR:QUERY=RkZfRUJJVERBKEFOTiwtMiwsLFJQKQ==&amp;WINDOW=FIRST_POPUP&amp;HEIGHT=450&amp;WIDTH=450&amp;START_MAXIMI","ZED=FALSE&amp;VAR:CALENDAR=FIVEDAY&amp;VAR:SYMBOL=DY&amp;VAR:INDEX=0"}</definedName>
    <definedName name="_931__FDSAUDITLINK__" localSheetId="3" hidden="1">{"fdsup://directions/FAT Viewer?action=UPDATE&amp;creator=factset&amp;DYN_ARGS=TRUE&amp;DOC_NAME=FAT:FQL_AUDITING_CLIENT_TEMPLATE.FAT&amp;display_string=Audit&amp;VAR:KEY=EFEBYHWBAR&amp;VAR:QUERY=RkZfRUJJVERBKEFOTiwtMiwsLFJQKQ==&amp;WINDOW=FIRST_POPUP&amp;HEIGHT=450&amp;WIDTH=450&amp;START_MAXIMI","ZED=FALSE&amp;VAR:CALENDAR=FIVEDAY&amp;VAR:SYMBOL=DY&amp;VAR:INDEX=0"}</definedName>
    <definedName name="_931__FDSAUDITLINK__" hidden="1">{"fdsup://directions/FAT Viewer?action=UPDATE&amp;creator=factset&amp;DYN_ARGS=TRUE&amp;DOC_NAME=FAT:FQL_AUDITING_CLIENT_TEMPLATE.FAT&amp;display_string=Audit&amp;VAR:KEY=EFEBYHWBAR&amp;VAR:QUERY=RkZfRUJJVERBKEFOTiwtMiwsLFJQKQ==&amp;WINDOW=FIRST_POPUP&amp;HEIGHT=450&amp;WIDTH=450&amp;START_MAXIMI","ZED=FALSE&amp;VAR:CALENDAR=FIVEDAY&amp;VAR:SYMBOL=DY&amp;VAR:INDEX=0"}</definedName>
    <definedName name="_932__FDSAUDITLINK__" localSheetId="11" hidden="1">{"fdsup://directions/FAT Viewer?action=UPDATE&amp;creator=factset&amp;DYN_ARGS=TRUE&amp;DOC_NAME=FAT:FQL_AUDITING_CLIENT_TEMPLATE.FAT&amp;display_string=Audit&amp;VAR:KEY=EJEBOZYBUP&amp;VAR:QUERY=RkZfRUJJVChBTk4sLTIsLCxSUCk=&amp;WINDOW=FIRST_POPUP&amp;HEIGHT=450&amp;WIDTH=450&amp;START_MAXIMIZED=","FALSE&amp;VAR:CALENDAR=FIVEDAY&amp;VAR:SYMBOL=DY&amp;VAR:INDEX=0"}</definedName>
    <definedName name="_932__FDSAUDITLINK__" localSheetId="3" hidden="1">{"fdsup://directions/FAT Viewer?action=UPDATE&amp;creator=factset&amp;DYN_ARGS=TRUE&amp;DOC_NAME=FAT:FQL_AUDITING_CLIENT_TEMPLATE.FAT&amp;display_string=Audit&amp;VAR:KEY=EJEBOZYBUP&amp;VAR:QUERY=RkZfRUJJVChBTk4sLTIsLCxSUCk=&amp;WINDOW=FIRST_POPUP&amp;HEIGHT=450&amp;WIDTH=450&amp;START_MAXIMIZED=","FALSE&amp;VAR:CALENDAR=FIVEDAY&amp;VAR:SYMBOL=DY&amp;VAR:INDEX=0"}</definedName>
    <definedName name="_932__FDSAUDITLINK__" hidden="1">{"fdsup://directions/FAT Viewer?action=UPDATE&amp;creator=factset&amp;DYN_ARGS=TRUE&amp;DOC_NAME=FAT:FQL_AUDITING_CLIENT_TEMPLATE.FAT&amp;display_string=Audit&amp;VAR:KEY=EJEBOZYBUP&amp;VAR:QUERY=RkZfRUJJVChBTk4sLTIsLCxSUCk=&amp;WINDOW=FIRST_POPUP&amp;HEIGHT=450&amp;WIDTH=450&amp;START_MAXIMIZED=","FALSE&amp;VAR:CALENDAR=FIVEDAY&amp;VAR:SYMBOL=DY&amp;VAR:INDEX=0"}</definedName>
    <definedName name="_933__FDSAUDITLINK__" localSheetId="11" hidden="1">{"fdsup://directions/FAT Viewer?action=UPDATE&amp;creator=factset&amp;DYN_ARGS=TRUE&amp;DOC_NAME=FAT:FQL_AUDITING_CLIENT_TEMPLATE.FAT&amp;display_string=Audit&amp;VAR:KEY=WTWPKHWHOP&amp;VAR:QUERY=RkZfTkVUX0lOQyhBTk4sLTIsLCxSUCk=&amp;WINDOW=FIRST_POPUP&amp;HEIGHT=450&amp;WIDTH=450&amp;START_MAXIMI","ZED=FALSE&amp;VAR:CALENDAR=FIVEDAY&amp;VAR:SYMBOL=DY&amp;VAR:INDEX=0"}</definedName>
    <definedName name="_933__FDSAUDITLINK__" localSheetId="3" hidden="1">{"fdsup://directions/FAT Viewer?action=UPDATE&amp;creator=factset&amp;DYN_ARGS=TRUE&amp;DOC_NAME=FAT:FQL_AUDITING_CLIENT_TEMPLATE.FAT&amp;display_string=Audit&amp;VAR:KEY=WTWPKHWHOP&amp;VAR:QUERY=RkZfTkVUX0lOQyhBTk4sLTIsLCxSUCk=&amp;WINDOW=FIRST_POPUP&amp;HEIGHT=450&amp;WIDTH=450&amp;START_MAXIMI","ZED=FALSE&amp;VAR:CALENDAR=FIVEDAY&amp;VAR:SYMBOL=DY&amp;VAR:INDEX=0"}</definedName>
    <definedName name="_933__FDSAUDITLINK__" hidden="1">{"fdsup://directions/FAT Viewer?action=UPDATE&amp;creator=factset&amp;DYN_ARGS=TRUE&amp;DOC_NAME=FAT:FQL_AUDITING_CLIENT_TEMPLATE.FAT&amp;display_string=Audit&amp;VAR:KEY=WTWPKHWHOP&amp;VAR:QUERY=RkZfTkVUX0lOQyhBTk4sLTIsLCxSUCk=&amp;WINDOW=FIRST_POPUP&amp;HEIGHT=450&amp;WIDTH=450&amp;START_MAXIMI","ZED=FALSE&amp;VAR:CALENDAR=FIVEDAY&amp;VAR:SYMBOL=DY&amp;VAR:INDEX=0"}</definedName>
    <definedName name="_934__FDSAUDITLINK__" localSheetId="11" hidden="1">{"fdsup://directions/FAT Viewer?action=UPDATE&amp;creator=factset&amp;DYN_ARGS=TRUE&amp;DOC_NAME=FAT:FQL_AUDITING_CLIENT_TEMPLATE.FAT&amp;display_string=Audit&amp;VAR:KEY=OPADCJYHQT&amp;VAR:QUERY=RkZfQ0FQRVgoQU5OLC0yLCwsUlAp&amp;WINDOW=FIRST_POPUP&amp;HEIGHT=450&amp;WIDTH=450&amp;START_MAXIMIZED=","FALSE&amp;VAR:CALENDAR=FIVEDAY&amp;VAR:SYMBOL=DY&amp;VAR:INDEX=0"}</definedName>
    <definedName name="_934__FDSAUDITLINK__" localSheetId="3" hidden="1">{"fdsup://directions/FAT Viewer?action=UPDATE&amp;creator=factset&amp;DYN_ARGS=TRUE&amp;DOC_NAME=FAT:FQL_AUDITING_CLIENT_TEMPLATE.FAT&amp;display_string=Audit&amp;VAR:KEY=OPADCJYHQT&amp;VAR:QUERY=RkZfQ0FQRVgoQU5OLC0yLCwsUlAp&amp;WINDOW=FIRST_POPUP&amp;HEIGHT=450&amp;WIDTH=450&amp;START_MAXIMIZED=","FALSE&amp;VAR:CALENDAR=FIVEDAY&amp;VAR:SYMBOL=DY&amp;VAR:INDEX=0"}</definedName>
    <definedName name="_934__FDSAUDITLINK__" hidden="1">{"fdsup://directions/FAT Viewer?action=UPDATE&amp;creator=factset&amp;DYN_ARGS=TRUE&amp;DOC_NAME=FAT:FQL_AUDITING_CLIENT_TEMPLATE.FAT&amp;display_string=Audit&amp;VAR:KEY=OPADCJYHQT&amp;VAR:QUERY=RkZfQ0FQRVgoQU5OLC0yLCwsUlAp&amp;WINDOW=FIRST_POPUP&amp;HEIGHT=450&amp;WIDTH=450&amp;START_MAXIMIZED=","FALSE&amp;VAR:CALENDAR=FIVEDAY&amp;VAR:SYMBOL=DY&amp;VAR:INDEX=0"}</definedName>
    <definedName name="_935__FDSAUDITLINK__" localSheetId="11" hidden="1">{"fdsup://directions/FAT Viewer?action=UPDATE&amp;creator=factset&amp;DYN_ARGS=TRUE&amp;DOC_NAME=FAT:FQL_AUDITING_CLIENT_TEMPLATE.FAT&amp;display_string=Audit&amp;VAR:KEY=GFOROHEXQH&amp;VAR:QUERY=RkZfRUJJVERBKEFOTiwtMSwsLFJQKQ==&amp;WINDOW=FIRST_POPUP&amp;HEIGHT=450&amp;WIDTH=450&amp;START_MAXIMI","ZED=FALSE&amp;VAR:CALENDAR=FIVEDAY&amp;VAR:SYMBOL=38732810&amp;VAR:INDEX=0"}</definedName>
    <definedName name="_935__FDSAUDITLINK__" localSheetId="3" hidden="1">{"fdsup://directions/FAT Viewer?action=UPDATE&amp;creator=factset&amp;DYN_ARGS=TRUE&amp;DOC_NAME=FAT:FQL_AUDITING_CLIENT_TEMPLATE.FAT&amp;display_string=Audit&amp;VAR:KEY=GFOROHEXQH&amp;VAR:QUERY=RkZfRUJJVERBKEFOTiwtMSwsLFJQKQ==&amp;WINDOW=FIRST_POPUP&amp;HEIGHT=450&amp;WIDTH=450&amp;START_MAXIMI","ZED=FALSE&amp;VAR:CALENDAR=FIVEDAY&amp;VAR:SYMBOL=38732810&amp;VAR:INDEX=0"}</definedName>
    <definedName name="_935__FDSAUDITLINK__" hidden="1">{"fdsup://directions/FAT Viewer?action=UPDATE&amp;creator=factset&amp;DYN_ARGS=TRUE&amp;DOC_NAME=FAT:FQL_AUDITING_CLIENT_TEMPLATE.FAT&amp;display_string=Audit&amp;VAR:KEY=GFOROHEXQH&amp;VAR:QUERY=RkZfRUJJVERBKEFOTiwtMSwsLFJQKQ==&amp;WINDOW=FIRST_POPUP&amp;HEIGHT=450&amp;WIDTH=450&amp;START_MAXIMI","ZED=FALSE&amp;VAR:CALENDAR=FIVEDAY&amp;VAR:SYMBOL=38732810&amp;VAR:INDEX=0"}</definedName>
    <definedName name="_936__FDSAUDITLINK__" localSheetId="11" hidden="1">{"fdsup://directions/FAT Viewer?action=UPDATE&amp;creator=factset&amp;DYN_ARGS=TRUE&amp;DOC_NAME=FAT:FQL_AUDITING_CLIENT_TEMPLATE.FAT&amp;display_string=Audit&amp;VAR:KEY=WNWFEZETGV&amp;VAR:QUERY=RkZfRUJJVChBTk4sLTEsLCxSUCk=&amp;WINDOW=FIRST_POPUP&amp;HEIGHT=450&amp;WIDTH=450&amp;START_MAXIMIZED=","FALSE&amp;VAR:CALENDAR=FIVEDAY&amp;VAR:SYMBOL=38732810&amp;VAR:INDEX=0"}</definedName>
    <definedName name="_936__FDSAUDITLINK__" localSheetId="3" hidden="1">{"fdsup://directions/FAT Viewer?action=UPDATE&amp;creator=factset&amp;DYN_ARGS=TRUE&amp;DOC_NAME=FAT:FQL_AUDITING_CLIENT_TEMPLATE.FAT&amp;display_string=Audit&amp;VAR:KEY=WNWFEZETGV&amp;VAR:QUERY=RkZfRUJJVChBTk4sLTEsLCxSUCk=&amp;WINDOW=FIRST_POPUP&amp;HEIGHT=450&amp;WIDTH=450&amp;START_MAXIMIZED=","FALSE&amp;VAR:CALENDAR=FIVEDAY&amp;VAR:SYMBOL=38732810&amp;VAR:INDEX=0"}</definedName>
    <definedName name="_936__FDSAUDITLINK__" hidden="1">{"fdsup://directions/FAT Viewer?action=UPDATE&amp;creator=factset&amp;DYN_ARGS=TRUE&amp;DOC_NAME=FAT:FQL_AUDITING_CLIENT_TEMPLATE.FAT&amp;display_string=Audit&amp;VAR:KEY=WNWFEZETGV&amp;VAR:QUERY=RkZfRUJJVChBTk4sLTEsLCxSUCk=&amp;WINDOW=FIRST_POPUP&amp;HEIGHT=450&amp;WIDTH=450&amp;START_MAXIMIZED=","FALSE&amp;VAR:CALENDAR=FIVEDAY&amp;VAR:SYMBOL=38732810&amp;VAR:INDEX=0"}</definedName>
    <definedName name="_937__FDSAUDITLINK__" localSheetId="11" hidden="1">{"fdsup://directions/FAT Viewer?action=UPDATE&amp;creator=factset&amp;DYN_ARGS=TRUE&amp;DOC_NAME=FAT:FQL_AUDITING_CLIENT_TEMPLATE.FAT&amp;display_string=Audit&amp;VAR:KEY=GZGFKHCTUN&amp;VAR:QUERY=RkZfTkVUX0lOQyhBTk4sLTEsLCxSUCk=&amp;WINDOW=FIRST_POPUP&amp;HEIGHT=450&amp;WIDTH=450&amp;START_MAXIMI","ZED=FALSE&amp;VAR:CALENDAR=FIVEDAY&amp;VAR:SYMBOL=38732810&amp;VAR:INDEX=0"}</definedName>
    <definedName name="_937__FDSAUDITLINK__" localSheetId="3" hidden="1">{"fdsup://directions/FAT Viewer?action=UPDATE&amp;creator=factset&amp;DYN_ARGS=TRUE&amp;DOC_NAME=FAT:FQL_AUDITING_CLIENT_TEMPLATE.FAT&amp;display_string=Audit&amp;VAR:KEY=GZGFKHCTUN&amp;VAR:QUERY=RkZfTkVUX0lOQyhBTk4sLTEsLCxSUCk=&amp;WINDOW=FIRST_POPUP&amp;HEIGHT=450&amp;WIDTH=450&amp;START_MAXIMI","ZED=FALSE&amp;VAR:CALENDAR=FIVEDAY&amp;VAR:SYMBOL=38732810&amp;VAR:INDEX=0"}</definedName>
    <definedName name="_937__FDSAUDITLINK__" hidden="1">{"fdsup://directions/FAT Viewer?action=UPDATE&amp;creator=factset&amp;DYN_ARGS=TRUE&amp;DOC_NAME=FAT:FQL_AUDITING_CLIENT_TEMPLATE.FAT&amp;display_string=Audit&amp;VAR:KEY=GZGFKHCTUN&amp;VAR:QUERY=RkZfTkVUX0lOQyhBTk4sLTEsLCxSUCk=&amp;WINDOW=FIRST_POPUP&amp;HEIGHT=450&amp;WIDTH=450&amp;START_MAXIMI","ZED=FALSE&amp;VAR:CALENDAR=FIVEDAY&amp;VAR:SYMBOL=38732810&amp;VAR:INDEX=0"}</definedName>
    <definedName name="_938__FDSAUDITLINK__" localSheetId="11" hidden="1">{"fdsup://directions/FAT Viewer?action=UPDATE&amp;creator=factset&amp;DYN_ARGS=TRUE&amp;DOC_NAME=FAT:FQL_AUDITING_CLIENT_TEMPLATE.FAT&amp;display_string=Audit&amp;VAR:KEY=ELKXCBIVOB&amp;VAR:QUERY=RkZfRUJJVERBX09QRVIoQU5OLC0xLCwsUlAp&amp;WINDOW=FIRST_POPUP&amp;HEIGHT=450&amp;WIDTH=450&amp;START_MA","XIMIZED=FALSE&amp;VAR:CALENDAR=FIVEDAY&amp;VAR:SYMBOL=276388&amp;VAR:INDEX=0"}</definedName>
    <definedName name="_938__FDSAUDITLINK__" localSheetId="3" hidden="1">{"fdsup://directions/FAT Viewer?action=UPDATE&amp;creator=factset&amp;DYN_ARGS=TRUE&amp;DOC_NAME=FAT:FQL_AUDITING_CLIENT_TEMPLATE.FAT&amp;display_string=Audit&amp;VAR:KEY=ELKXCBIVOB&amp;VAR:QUERY=RkZfRUJJVERBX09QRVIoQU5OLC0xLCwsUlAp&amp;WINDOW=FIRST_POPUP&amp;HEIGHT=450&amp;WIDTH=450&amp;START_MA","XIMIZED=FALSE&amp;VAR:CALENDAR=FIVEDAY&amp;VAR:SYMBOL=276388&amp;VAR:INDEX=0"}</definedName>
    <definedName name="_938__FDSAUDITLINK__" hidden="1">{"fdsup://directions/FAT Viewer?action=UPDATE&amp;creator=factset&amp;DYN_ARGS=TRUE&amp;DOC_NAME=FAT:FQL_AUDITING_CLIENT_TEMPLATE.FAT&amp;display_string=Audit&amp;VAR:KEY=ELKXCBIVOB&amp;VAR:QUERY=RkZfRUJJVERBX09QRVIoQU5OLC0xLCwsUlAp&amp;WINDOW=FIRST_POPUP&amp;HEIGHT=450&amp;WIDTH=450&amp;START_MA","XIMIZED=FALSE&amp;VAR:CALENDAR=FIVEDAY&amp;VAR:SYMBOL=276388&amp;VAR:INDEX=0"}</definedName>
    <definedName name="_939__FDSAUDITLINK__" localSheetId="11" hidden="1">{"fdsup://directions/FAT Viewer?action=UPDATE&amp;creator=factset&amp;DYN_ARGS=TRUE&amp;DOC_NAME=FAT:FQL_AUDITING_CLIENT_TEMPLATE.FAT&amp;display_string=Audit&amp;VAR:KEY=CLEZCVSRGF&amp;VAR:QUERY=RkZfRUJJVF9PUEVSKEFOTiwtMSwsLFJQKQ==&amp;WINDOW=FIRST_POPUP&amp;HEIGHT=450&amp;WIDTH=450&amp;START_MA","XIMIZED=FALSE&amp;VAR:CALENDAR=FIVEDAY&amp;VAR:SYMBOL=276388&amp;VAR:INDEX=0"}</definedName>
    <definedName name="_939__FDSAUDITLINK__" localSheetId="3" hidden="1">{"fdsup://directions/FAT Viewer?action=UPDATE&amp;creator=factset&amp;DYN_ARGS=TRUE&amp;DOC_NAME=FAT:FQL_AUDITING_CLIENT_TEMPLATE.FAT&amp;display_string=Audit&amp;VAR:KEY=CLEZCVSRGF&amp;VAR:QUERY=RkZfRUJJVF9PUEVSKEFOTiwtMSwsLFJQKQ==&amp;WINDOW=FIRST_POPUP&amp;HEIGHT=450&amp;WIDTH=450&amp;START_MA","XIMIZED=FALSE&amp;VAR:CALENDAR=FIVEDAY&amp;VAR:SYMBOL=276388&amp;VAR:INDEX=0"}</definedName>
    <definedName name="_939__FDSAUDITLINK__" hidden="1">{"fdsup://directions/FAT Viewer?action=UPDATE&amp;creator=factset&amp;DYN_ARGS=TRUE&amp;DOC_NAME=FAT:FQL_AUDITING_CLIENT_TEMPLATE.FAT&amp;display_string=Audit&amp;VAR:KEY=CLEZCVSRGF&amp;VAR:QUERY=RkZfRUJJVF9PUEVSKEFOTiwtMSwsLFJQKQ==&amp;WINDOW=FIRST_POPUP&amp;HEIGHT=450&amp;WIDTH=450&amp;START_MA","XIMIZED=FALSE&amp;VAR:CALENDAR=FIVEDAY&amp;VAR:SYMBOL=276388&amp;VAR:INDEX=0"}</definedName>
    <definedName name="_94__FDSAUDITLINK__" localSheetId="11" hidden="1">{"fdsup://directions/FAT Viewer?action=UPDATE&amp;creator=factset&amp;DYN_ARGS=TRUE&amp;DOC_NAME=FAT:FQL_AUDITING_CLIENT_TEMPLATE.FAT&amp;display_string=Audit&amp;VAR:KEY=YDGTARUXIB&amp;VAR:QUERY=RkZfQ0FQRVgoQU5OLC0yLCwsUlAp&amp;WINDOW=FIRST_POPUP&amp;HEIGHT=450&amp;WIDTH=450&amp;START_MAXIMIZED=","FALSE&amp;VAR:CALENDAR=US&amp;VAR:SYMBOL=B04443&amp;VAR:INDEX=0"}</definedName>
    <definedName name="_94__FDSAUDITLINK__" localSheetId="3" hidden="1">{"fdsup://directions/FAT Viewer?action=UPDATE&amp;creator=factset&amp;DYN_ARGS=TRUE&amp;DOC_NAME=FAT:FQL_AUDITING_CLIENT_TEMPLATE.FAT&amp;display_string=Audit&amp;VAR:KEY=YDGTARUXIB&amp;VAR:QUERY=RkZfQ0FQRVgoQU5OLC0yLCwsUlAp&amp;WINDOW=FIRST_POPUP&amp;HEIGHT=450&amp;WIDTH=450&amp;START_MAXIMIZED=","FALSE&amp;VAR:CALENDAR=US&amp;VAR:SYMBOL=B04443&amp;VAR:INDEX=0"}</definedName>
    <definedName name="_94__FDSAUDITLINK__" hidden="1">{"fdsup://directions/FAT Viewer?action=UPDATE&amp;creator=factset&amp;DYN_ARGS=TRUE&amp;DOC_NAME=FAT:FQL_AUDITING_CLIENT_TEMPLATE.FAT&amp;display_string=Audit&amp;VAR:KEY=YDGTARUXIB&amp;VAR:QUERY=RkZfQ0FQRVgoQU5OLC0yLCwsUlAp&amp;WINDOW=FIRST_POPUP&amp;HEIGHT=450&amp;WIDTH=450&amp;START_MAXIMIZED=","FALSE&amp;VAR:CALENDAR=US&amp;VAR:SYMBOL=B04443&amp;VAR:INDEX=0"}</definedName>
    <definedName name="_940__FDSAUDITLINK__" localSheetId="11" hidden="1">{"fdsup://directions/FAT Viewer?action=UPDATE&amp;creator=factset&amp;DYN_ARGS=TRUE&amp;DOC_NAME=FAT:FQL_AUDITING_CLIENT_TEMPLATE.FAT&amp;display_string=Audit&amp;VAR:KEY=KZKFYZKXON&amp;VAR:QUERY=RkZfTkVUX0lOQyhBTk4sLTEsLCxSUCk=&amp;WINDOW=FIRST_POPUP&amp;HEIGHT=450&amp;WIDTH=450&amp;START_MAXIMI","ZED=FALSE&amp;VAR:CALENDAR=FIVEDAY&amp;VAR:SYMBOL=276388&amp;VAR:INDEX=0"}</definedName>
    <definedName name="_940__FDSAUDITLINK__" localSheetId="3" hidden="1">{"fdsup://directions/FAT Viewer?action=UPDATE&amp;creator=factset&amp;DYN_ARGS=TRUE&amp;DOC_NAME=FAT:FQL_AUDITING_CLIENT_TEMPLATE.FAT&amp;display_string=Audit&amp;VAR:KEY=KZKFYZKXON&amp;VAR:QUERY=RkZfTkVUX0lOQyhBTk4sLTEsLCxSUCk=&amp;WINDOW=FIRST_POPUP&amp;HEIGHT=450&amp;WIDTH=450&amp;START_MAXIMI","ZED=FALSE&amp;VAR:CALENDAR=FIVEDAY&amp;VAR:SYMBOL=276388&amp;VAR:INDEX=0"}</definedName>
    <definedName name="_940__FDSAUDITLINK__" hidden="1">{"fdsup://directions/FAT Viewer?action=UPDATE&amp;creator=factset&amp;DYN_ARGS=TRUE&amp;DOC_NAME=FAT:FQL_AUDITING_CLIENT_TEMPLATE.FAT&amp;display_string=Audit&amp;VAR:KEY=KZKFYZKXON&amp;VAR:QUERY=RkZfTkVUX0lOQyhBTk4sLTEsLCxSUCk=&amp;WINDOW=FIRST_POPUP&amp;HEIGHT=450&amp;WIDTH=450&amp;START_MAXIMI","ZED=FALSE&amp;VAR:CALENDAR=FIVEDAY&amp;VAR:SYMBOL=276388&amp;VAR:INDEX=0"}</definedName>
    <definedName name="_941__FDSAUDITLINK__" localSheetId="11" hidden="1">{"fdsup://directions/FAT Viewer?action=UPDATE&amp;creator=factset&amp;DYN_ARGS=TRUE&amp;DOC_NAME=FAT:FQL_AUDITING_CLIENT_TEMPLATE.FAT&amp;display_string=Audit&amp;VAR:KEY=ITQXORAVUD&amp;VAR:QUERY=RkZfQ0FQRVgoQU5OLC0xLCwsUlAp&amp;WINDOW=FIRST_POPUP&amp;HEIGHT=450&amp;WIDTH=450&amp;START_MAXIMIZED=","FALSE&amp;VAR:CALENDAR=FIVEDAY&amp;VAR:SYMBOL=276388&amp;VAR:INDEX=0"}</definedName>
    <definedName name="_941__FDSAUDITLINK__" localSheetId="3" hidden="1">{"fdsup://directions/FAT Viewer?action=UPDATE&amp;creator=factset&amp;DYN_ARGS=TRUE&amp;DOC_NAME=FAT:FQL_AUDITING_CLIENT_TEMPLATE.FAT&amp;display_string=Audit&amp;VAR:KEY=ITQXORAVUD&amp;VAR:QUERY=RkZfQ0FQRVgoQU5OLC0xLCwsUlAp&amp;WINDOW=FIRST_POPUP&amp;HEIGHT=450&amp;WIDTH=450&amp;START_MAXIMIZED=","FALSE&amp;VAR:CALENDAR=FIVEDAY&amp;VAR:SYMBOL=276388&amp;VAR:INDEX=0"}</definedName>
    <definedName name="_941__FDSAUDITLINK__" hidden="1">{"fdsup://directions/FAT Viewer?action=UPDATE&amp;creator=factset&amp;DYN_ARGS=TRUE&amp;DOC_NAME=FAT:FQL_AUDITING_CLIENT_TEMPLATE.FAT&amp;display_string=Audit&amp;VAR:KEY=ITQXORAVUD&amp;VAR:QUERY=RkZfQ0FQRVgoQU5OLC0xLCwsUlAp&amp;WINDOW=FIRST_POPUP&amp;HEIGHT=450&amp;WIDTH=450&amp;START_MAXIMIZED=","FALSE&amp;VAR:CALENDAR=FIVEDAY&amp;VAR:SYMBOL=276388&amp;VAR:INDEX=0"}</definedName>
    <definedName name="_942__FDSAUDITLINK__" localSheetId="11" hidden="1">{"fdsup://directions/FAT Viewer?action=UPDATE&amp;creator=factset&amp;DYN_ARGS=TRUE&amp;DOC_NAME=FAT:FQL_AUDITING_CLIENT_TEMPLATE.FAT&amp;display_string=Audit&amp;VAR:KEY=CDKNUHMZMJ&amp;VAR:QUERY=RkZfQ0FQRVgoQU5OLDAsLCxSUCk=&amp;WINDOW=FIRST_POPUP&amp;HEIGHT=450&amp;WIDTH=450&amp;START_MAXIMIZED=","FALSE&amp;VAR:CALENDAR=FIVEDAY&amp;VAR:SYMBOL=276388&amp;VAR:INDEX=0"}</definedName>
    <definedName name="_942__FDSAUDITLINK__" localSheetId="3" hidden="1">{"fdsup://directions/FAT Viewer?action=UPDATE&amp;creator=factset&amp;DYN_ARGS=TRUE&amp;DOC_NAME=FAT:FQL_AUDITING_CLIENT_TEMPLATE.FAT&amp;display_string=Audit&amp;VAR:KEY=CDKNUHMZMJ&amp;VAR:QUERY=RkZfQ0FQRVgoQU5OLDAsLCxSUCk=&amp;WINDOW=FIRST_POPUP&amp;HEIGHT=450&amp;WIDTH=450&amp;START_MAXIMIZED=","FALSE&amp;VAR:CALENDAR=FIVEDAY&amp;VAR:SYMBOL=276388&amp;VAR:INDEX=0"}</definedName>
    <definedName name="_942__FDSAUDITLINK__" hidden="1">{"fdsup://directions/FAT Viewer?action=UPDATE&amp;creator=factset&amp;DYN_ARGS=TRUE&amp;DOC_NAME=FAT:FQL_AUDITING_CLIENT_TEMPLATE.FAT&amp;display_string=Audit&amp;VAR:KEY=CDKNUHMZMJ&amp;VAR:QUERY=RkZfQ0FQRVgoQU5OLDAsLCxSUCk=&amp;WINDOW=FIRST_POPUP&amp;HEIGHT=450&amp;WIDTH=450&amp;START_MAXIMIZED=","FALSE&amp;VAR:CALENDAR=FIVEDAY&amp;VAR:SYMBOL=276388&amp;VAR:INDEX=0"}</definedName>
    <definedName name="_943__FDSAUDITLINK__" localSheetId="11" hidden="1">{"fdsup://directions/FAT Viewer?action=UPDATE&amp;creator=factset&amp;DYN_ARGS=TRUE&amp;DOC_NAME=FAT:FQL_AUDITING_CLIENT_TEMPLATE.FAT&amp;display_string=Audit&amp;VAR:KEY=CZWVINCTEP&amp;VAR:QUERY=RkZfQ0FQRVgoQU5OLC0yLCwsUlAp&amp;WINDOW=FIRST_POPUP&amp;HEIGHT=450&amp;WIDTH=450&amp;START_MAXIMIZED=","FALSE&amp;VAR:CALENDAR=FIVEDAY&amp;VAR:SYMBOL=16725010&amp;VAR:INDEX=0"}</definedName>
    <definedName name="_943__FDSAUDITLINK__" localSheetId="3" hidden="1">{"fdsup://directions/FAT Viewer?action=UPDATE&amp;creator=factset&amp;DYN_ARGS=TRUE&amp;DOC_NAME=FAT:FQL_AUDITING_CLIENT_TEMPLATE.FAT&amp;display_string=Audit&amp;VAR:KEY=CZWVINCTEP&amp;VAR:QUERY=RkZfQ0FQRVgoQU5OLC0yLCwsUlAp&amp;WINDOW=FIRST_POPUP&amp;HEIGHT=450&amp;WIDTH=450&amp;START_MAXIMIZED=","FALSE&amp;VAR:CALENDAR=FIVEDAY&amp;VAR:SYMBOL=16725010&amp;VAR:INDEX=0"}</definedName>
    <definedName name="_943__FDSAUDITLINK__" hidden="1">{"fdsup://directions/FAT Viewer?action=UPDATE&amp;creator=factset&amp;DYN_ARGS=TRUE&amp;DOC_NAME=FAT:FQL_AUDITING_CLIENT_TEMPLATE.FAT&amp;display_string=Audit&amp;VAR:KEY=CZWVINCTEP&amp;VAR:QUERY=RkZfQ0FQRVgoQU5OLC0yLCwsUlAp&amp;WINDOW=FIRST_POPUP&amp;HEIGHT=450&amp;WIDTH=450&amp;START_MAXIMIZED=","FALSE&amp;VAR:CALENDAR=FIVEDAY&amp;VAR:SYMBOL=16725010&amp;VAR:INDEX=0"}</definedName>
    <definedName name="_944__FDSAUDITLINK__" localSheetId="11" hidden="1">{"fdsup://directions/FAT Viewer?action=UPDATE&amp;creator=factset&amp;DYN_ARGS=TRUE&amp;DOC_NAME=FAT:FQL_AUDITING_CLIENT_TEMPLATE.FAT&amp;display_string=Audit&amp;VAR:KEY=QPORCNKJKB&amp;VAR:QUERY=RkZfQ0FQRVgoQU5OLC0xLCwsUlAp&amp;WINDOW=FIRST_POPUP&amp;HEIGHT=450&amp;WIDTH=450&amp;START_MAXIMIZED=","FALSE&amp;VAR:CALENDAR=FIVEDAY&amp;VAR:SYMBOL=16725010&amp;VAR:INDEX=0"}</definedName>
    <definedName name="_944__FDSAUDITLINK__" localSheetId="3" hidden="1">{"fdsup://directions/FAT Viewer?action=UPDATE&amp;creator=factset&amp;DYN_ARGS=TRUE&amp;DOC_NAME=FAT:FQL_AUDITING_CLIENT_TEMPLATE.FAT&amp;display_string=Audit&amp;VAR:KEY=QPORCNKJKB&amp;VAR:QUERY=RkZfQ0FQRVgoQU5OLC0xLCwsUlAp&amp;WINDOW=FIRST_POPUP&amp;HEIGHT=450&amp;WIDTH=450&amp;START_MAXIMIZED=","FALSE&amp;VAR:CALENDAR=FIVEDAY&amp;VAR:SYMBOL=16725010&amp;VAR:INDEX=0"}</definedName>
    <definedName name="_944__FDSAUDITLINK__" hidden="1">{"fdsup://directions/FAT Viewer?action=UPDATE&amp;creator=factset&amp;DYN_ARGS=TRUE&amp;DOC_NAME=FAT:FQL_AUDITING_CLIENT_TEMPLATE.FAT&amp;display_string=Audit&amp;VAR:KEY=QPORCNKJKB&amp;VAR:QUERY=RkZfQ0FQRVgoQU5OLC0xLCwsUlAp&amp;WINDOW=FIRST_POPUP&amp;HEIGHT=450&amp;WIDTH=450&amp;START_MAXIMIZED=","FALSE&amp;VAR:CALENDAR=FIVEDAY&amp;VAR:SYMBOL=16725010&amp;VAR:INDEX=0"}</definedName>
    <definedName name="_945__FDSAUDITLINK__" localSheetId="11" hidden="1">{"fdsup://directions/FAT Viewer?action=UPDATE&amp;creator=factset&amp;DYN_ARGS=TRUE&amp;DOC_NAME=FAT:FQL_AUDITING_CLIENT_TEMPLATE.FAT&amp;display_string=Audit&amp;VAR:KEY=MZIZSNOJIZ&amp;VAR:QUERY=RkZfRUJJVERBKEFOTiwtMSwsLFJQKQ==&amp;WINDOW=FIRST_POPUP&amp;HEIGHT=450&amp;WIDTH=450&amp;START_MAXIMI","ZED=FALSE&amp;VAR:CALENDAR=FIVEDAY&amp;VAR:SYMBOL=B0H2K5&amp;VAR:INDEX=0"}</definedName>
    <definedName name="_945__FDSAUDITLINK__" localSheetId="3" hidden="1">{"fdsup://directions/FAT Viewer?action=UPDATE&amp;creator=factset&amp;DYN_ARGS=TRUE&amp;DOC_NAME=FAT:FQL_AUDITING_CLIENT_TEMPLATE.FAT&amp;display_string=Audit&amp;VAR:KEY=MZIZSNOJIZ&amp;VAR:QUERY=RkZfRUJJVERBKEFOTiwtMSwsLFJQKQ==&amp;WINDOW=FIRST_POPUP&amp;HEIGHT=450&amp;WIDTH=450&amp;START_MAXIMI","ZED=FALSE&amp;VAR:CALENDAR=FIVEDAY&amp;VAR:SYMBOL=B0H2K5&amp;VAR:INDEX=0"}</definedName>
    <definedName name="_945__FDSAUDITLINK__" hidden="1">{"fdsup://directions/FAT Viewer?action=UPDATE&amp;creator=factset&amp;DYN_ARGS=TRUE&amp;DOC_NAME=FAT:FQL_AUDITING_CLIENT_TEMPLATE.FAT&amp;display_string=Audit&amp;VAR:KEY=MZIZSNOJIZ&amp;VAR:QUERY=RkZfRUJJVERBKEFOTiwtMSwsLFJQKQ==&amp;WINDOW=FIRST_POPUP&amp;HEIGHT=450&amp;WIDTH=450&amp;START_MAXIMI","ZED=FALSE&amp;VAR:CALENDAR=FIVEDAY&amp;VAR:SYMBOL=B0H2K5&amp;VAR:INDEX=0"}</definedName>
    <definedName name="_946__FDSAUDITLINK__" localSheetId="11" hidden="1">{"fdsup://directions/FAT Viewer?action=UPDATE&amp;creator=factset&amp;DYN_ARGS=TRUE&amp;DOC_NAME=FAT:FQL_AUDITING_CLIENT_TEMPLATE.FAT&amp;display_string=Audit&amp;VAR:KEY=ORUBQZMDKD&amp;VAR:QUERY=RkZfRUJJVChBTk4sLTEsLCxSUCk=&amp;WINDOW=FIRST_POPUP&amp;HEIGHT=450&amp;WIDTH=450&amp;START_MAXIMIZED=","FALSE&amp;VAR:CALENDAR=FIVEDAY&amp;VAR:SYMBOL=B0H2K5&amp;VAR:INDEX=0"}</definedName>
    <definedName name="_946__FDSAUDITLINK__" localSheetId="3" hidden="1">{"fdsup://directions/FAT Viewer?action=UPDATE&amp;creator=factset&amp;DYN_ARGS=TRUE&amp;DOC_NAME=FAT:FQL_AUDITING_CLIENT_TEMPLATE.FAT&amp;display_string=Audit&amp;VAR:KEY=ORUBQZMDKD&amp;VAR:QUERY=RkZfRUJJVChBTk4sLTEsLCxSUCk=&amp;WINDOW=FIRST_POPUP&amp;HEIGHT=450&amp;WIDTH=450&amp;START_MAXIMIZED=","FALSE&amp;VAR:CALENDAR=FIVEDAY&amp;VAR:SYMBOL=B0H2K5&amp;VAR:INDEX=0"}</definedName>
    <definedName name="_946__FDSAUDITLINK__" hidden="1">{"fdsup://directions/FAT Viewer?action=UPDATE&amp;creator=factset&amp;DYN_ARGS=TRUE&amp;DOC_NAME=FAT:FQL_AUDITING_CLIENT_TEMPLATE.FAT&amp;display_string=Audit&amp;VAR:KEY=ORUBQZMDKD&amp;VAR:QUERY=RkZfRUJJVChBTk4sLTEsLCxSUCk=&amp;WINDOW=FIRST_POPUP&amp;HEIGHT=450&amp;WIDTH=450&amp;START_MAXIMIZED=","FALSE&amp;VAR:CALENDAR=FIVEDAY&amp;VAR:SYMBOL=B0H2K5&amp;VAR:INDEX=0"}</definedName>
    <definedName name="_947__FDSAUDITLINK__" localSheetId="11" hidden="1">{"fdsup://directions/FAT Viewer?action=UPDATE&amp;creator=factset&amp;DYN_ARGS=TRUE&amp;DOC_NAME=FAT:FQL_AUDITING_CLIENT_TEMPLATE.FAT&amp;display_string=Audit&amp;VAR:KEY=UTWHQJUZSB&amp;VAR:QUERY=RkZfTkVUX0lOQyhBTk4sLTEsLCxSUCk=&amp;WINDOW=FIRST_POPUP&amp;HEIGHT=450&amp;WIDTH=450&amp;START_MAXIMI","ZED=FALSE&amp;VAR:CALENDAR=FIVEDAY&amp;VAR:SYMBOL=B0H2K5&amp;VAR:INDEX=0"}</definedName>
    <definedName name="_947__FDSAUDITLINK__" localSheetId="3" hidden="1">{"fdsup://directions/FAT Viewer?action=UPDATE&amp;creator=factset&amp;DYN_ARGS=TRUE&amp;DOC_NAME=FAT:FQL_AUDITING_CLIENT_TEMPLATE.FAT&amp;display_string=Audit&amp;VAR:KEY=UTWHQJUZSB&amp;VAR:QUERY=RkZfTkVUX0lOQyhBTk4sLTEsLCxSUCk=&amp;WINDOW=FIRST_POPUP&amp;HEIGHT=450&amp;WIDTH=450&amp;START_MAXIMI","ZED=FALSE&amp;VAR:CALENDAR=FIVEDAY&amp;VAR:SYMBOL=B0H2K5&amp;VAR:INDEX=0"}</definedName>
    <definedName name="_947__FDSAUDITLINK__" hidden="1">{"fdsup://directions/FAT Viewer?action=UPDATE&amp;creator=factset&amp;DYN_ARGS=TRUE&amp;DOC_NAME=FAT:FQL_AUDITING_CLIENT_TEMPLATE.FAT&amp;display_string=Audit&amp;VAR:KEY=UTWHQJUZSB&amp;VAR:QUERY=RkZfTkVUX0lOQyhBTk4sLTEsLCxSUCk=&amp;WINDOW=FIRST_POPUP&amp;HEIGHT=450&amp;WIDTH=450&amp;START_MAXIMI","ZED=FALSE&amp;VAR:CALENDAR=FIVEDAY&amp;VAR:SYMBOL=B0H2K5&amp;VAR:INDEX=0"}</definedName>
    <definedName name="_948__FDSAUDITLINK__" localSheetId="11" hidden="1">{"fdsup://directions/FAT Viewer?action=UPDATE&amp;creator=factset&amp;DYN_ARGS=TRUE&amp;DOC_NAME=FAT:FQL_AUDITING_CLIENT_TEMPLATE.FAT&amp;display_string=Audit&amp;VAR:KEY=OBANOXUHIF&amp;VAR:QUERY=RkZfQ0FQRVgoQU5OLC0xLCwsUlAp&amp;WINDOW=FIRST_POPUP&amp;HEIGHT=450&amp;WIDTH=450&amp;START_MAXIMIZED=","FALSE&amp;VAR:CALENDAR=FIVEDAY&amp;VAR:SYMBOL=B0H2K5&amp;VAR:INDEX=0"}</definedName>
    <definedName name="_948__FDSAUDITLINK__" localSheetId="3" hidden="1">{"fdsup://directions/FAT Viewer?action=UPDATE&amp;creator=factset&amp;DYN_ARGS=TRUE&amp;DOC_NAME=FAT:FQL_AUDITING_CLIENT_TEMPLATE.FAT&amp;display_string=Audit&amp;VAR:KEY=OBANOXUHIF&amp;VAR:QUERY=RkZfQ0FQRVgoQU5OLC0xLCwsUlAp&amp;WINDOW=FIRST_POPUP&amp;HEIGHT=450&amp;WIDTH=450&amp;START_MAXIMIZED=","FALSE&amp;VAR:CALENDAR=FIVEDAY&amp;VAR:SYMBOL=B0H2K5&amp;VAR:INDEX=0"}</definedName>
    <definedName name="_948__FDSAUDITLINK__" hidden="1">{"fdsup://directions/FAT Viewer?action=UPDATE&amp;creator=factset&amp;DYN_ARGS=TRUE&amp;DOC_NAME=FAT:FQL_AUDITING_CLIENT_TEMPLATE.FAT&amp;display_string=Audit&amp;VAR:KEY=OBANOXUHIF&amp;VAR:QUERY=RkZfQ0FQRVgoQU5OLC0xLCwsUlAp&amp;WINDOW=FIRST_POPUP&amp;HEIGHT=450&amp;WIDTH=450&amp;START_MAXIMIZED=","FALSE&amp;VAR:CALENDAR=FIVEDAY&amp;VAR:SYMBOL=B0H2K5&amp;VAR:INDEX=0"}</definedName>
    <definedName name="_949__FDSAUDITLINK__" localSheetId="11" hidden="1">{"fdsup://directions/FAT Viewer?action=UPDATE&amp;creator=factset&amp;DYN_ARGS=TRUE&amp;DOC_NAME=FAT:FQL_AUDITING_CLIENT_TEMPLATE.FAT&amp;display_string=Audit&amp;VAR:KEY=MPAZODATAF&amp;VAR:QUERY=RkZfQ0FQRVgoQU5OLDAsLCxSUCk=&amp;WINDOW=FIRST_POPUP&amp;HEIGHT=450&amp;WIDTH=450&amp;START_MAXIMIZED=","FALSE&amp;VAR:CALENDAR=FIVEDAY&amp;VAR:SYMBOL=B0H2K5&amp;VAR:INDEX=0"}</definedName>
    <definedName name="_949__FDSAUDITLINK__" localSheetId="3" hidden="1">{"fdsup://directions/FAT Viewer?action=UPDATE&amp;creator=factset&amp;DYN_ARGS=TRUE&amp;DOC_NAME=FAT:FQL_AUDITING_CLIENT_TEMPLATE.FAT&amp;display_string=Audit&amp;VAR:KEY=MPAZODATAF&amp;VAR:QUERY=RkZfQ0FQRVgoQU5OLDAsLCxSUCk=&amp;WINDOW=FIRST_POPUP&amp;HEIGHT=450&amp;WIDTH=450&amp;START_MAXIMIZED=","FALSE&amp;VAR:CALENDAR=FIVEDAY&amp;VAR:SYMBOL=B0H2K5&amp;VAR:INDEX=0"}</definedName>
    <definedName name="_949__FDSAUDITLINK__" hidden="1">{"fdsup://directions/FAT Viewer?action=UPDATE&amp;creator=factset&amp;DYN_ARGS=TRUE&amp;DOC_NAME=FAT:FQL_AUDITING_CLIENT_TEMPLATE.FAT&amp;display_string=Audit&amp;VAR:KEY=MPAZODATAF&amp;VAR:QUERY=RkZfQ0FQRVgoQU5OLDAsLCxSUCk=&amp;WINDOW=FIRST_POPUP&amp;HEIGHT=450&amp;WIDTH=450&amp;START_MAXIMIZED=","FALSE&amp;VAR:CALENDAR=FIVEDAY&amp;VAR:SYMBOL=B0H2K5&amp;VAR:INDEX=0"}</definedName>
    <definedName name="_95__FDSAUDITLINK__" localSheetId="11" hidden="1">{"fdsup://directions/FAT Viewer?action=UPDATE&amp;creator=factset&amp;DYN_ARGS=TRUE&amp;DOC_NAME=FAT:FQL_AUDITING_CLIENT_TEMPLATE.FAT&amp;display_string=Audit&amp;VAR:KEY=BGRQHQFCRY&amp;VAR:QUERY=RkZfTkVUX0lOQyhBTk4sLTIsLCxSUCk=&amp;WINDOW=FIRST_POPUP&amp;HEIGHT=450&amp;WIDTH=450&amp;START_MAXIMI","ZED=FALSE&amp;VAR:CALENDAR=FIVEDAY&amp;VAR:SYMBOL=671963&amp;VAR:INDEX=0"}</definedName>
    <definedName name="_95__FDSAUDITLINK__" localSheetId="3" hidden="1">{"fdsup://directions/FAT Viewer?action=UPDATE&amp;creator=factset&amp;DYN_ARGS=TRUE&amp;DOC_NAME=FAT:FQL_AUDITING_CLIENT_TEMPLATE.FAT&amp;display_string=Audit&amp;VAR:KEY=BGRQHQFCRY&amp;VAR:QUERY=RkZfTkVUX0lOQyhBTk4sLTIsLCxSUCk=&amp;WINDOW=FIRST_POPUP&amp;HEIGHT=450&amp;WIDTH=450&amp;START_MAXIMI","ZED=FALSE&amp;VAR:CALENDAR=FIVEDAY&amp;VAR:SYMBOL=671963&amp;VAR:INDEX=0"}</definedName>
    <definedName name="_95__FDSAUDITLINK__" hidden="1">{"fdsup://directions/FAT Viewer?action=UPDATE&amp;creator=factset&amp;DYN_ARGS=TRUE&amp;DOC_NAME=FAT:FQL_AUDITING_CLIENT_TEMPLATE.FAT&amp;display_string=Audit&amp;VAR:KEY=BGRQHQFCRY&amp;VAR:QUERY=RkZfTkVUX0lOQyhBTk4sLTIsLCxSUCk=&amp;WINDOW=FIRST_POPUP&amp;HEIGHT=450&amp;WIDTH=450&amp;START_MAXIMI","ZED=FALSE&amp;VAR:CALENDAR=FIVEDAY&amp;VAR:SYMBOL=671963&amp;VAR:INDEX=0"}</definedName>
    <definedName name="_950__FDSAUDITLINK__" localSheetId="11" hidden="1">{"fdsup://directions/FAT Viewer?action=UPDATE&amp;creator=factset&amp;DYN_ARGS=TRUE&amp;DOC_NAME=FAT:FQL_AUDITING_CLIENT_TEMPLATE.FAT&amp;display_string=Audit&amp;VAR:KEY=OPGTCBCHMT&amp;VAR:QUERY=RkZfRUJJVERBKEFOTiwtMSwsLFJQKQ==&amp;WINDOW=FIRST_POPUP&amp;HEIGHT=450&amp;WIDTH=450&amp;START_MAXIMI","ZED=FALSE&amp;VAR:CALENDAR=FIVEDAY&amp;VAR:SYMBOL=34341210&amp;VAR:INDEX=0"}</definedName>
    <definedName name="_950__FDSAUDITLINK__" localSheetId="3" hidden="1">{"fdsup://directions/FAT Viewer?action=UPDATE&amp;creator=factset&amp;DYN_ARGS=TRUE&amp;DOC_NAME=FAT:FQL_AUDITING_CLIENT_TEMPLATE.FAT&amp;display_string=Audit&amp;VAR:KEY=OPGTCBCHMT&amp;VAR:QUERY=RkZfRUJJVERBKEFOTiwtMSwsLFJQKQ==&amp;WINDOW=FIRST_POPUP&amp;HEIGHT=450&amp;WIDTH=450&amp;START_MAXIMI","ZED=FALSE&amp;VAR:CALENDAR=FIVEDAY&amp;VAR:SYMBOL=34341210&amp;VAR:INDEX=0"}</definedName>
    <definedName name="_950__FDSAUDITLINK__" hidden="1">{"fdsup://directions/FAT Viewer?action=UPDATE&amp;creator=factset&amp;DYN_ARGS=TRUE&amp;DOC_NAME=FAT:FQL_AUDITING_CLIENT_TEMPLATE.FAT&amp;display_string=Audit&amp;VAR:KEY=OPGTCBCHMT&amp;VAR:QUERY=RkZfRUJJVERBKEFOTiwtMSwsLFJQKQ==&amp;WINDOW=FIRST_POPUP&amp;HEIGHT=450&amp;WIDTH=450&amp;START_MAXIMI","ZED=FALSE&amp;VAR:CALENDAR=FIVEDAY&amp;VAR:SYMBOL=34341210&amp;VAR:INDEX=0"}</definedName>
    <definedName name="_951__FDSAUDITLINK__" localSheetId="11" hidden="1">{"fdsup://directions/FAT Viewer?action=UPDATE&amp;creator=factset&amp;DYN_ARGS=TRUE&amp;DOC_NAME=FAT:FQL_AUDITING_CLIENT_TEMPLATE.FAT&amp;display_string=Audit&amp;VAR:KEY=ETEVWPQZOT&amp;VAR:QUERY=RkZfRUJJVChBTk4sLTEsLCxSUCk=&amp;WINDOW=FIRST_POPUP&amp;HEIGHT=450&amp;WIDTH=450&amp;START_MAXIMIZED=","FALSE&amp;VAR:CALENDAR=FIVEDAY&amp;VAR:SYMBOL=34341210&amp;VAR:INDEX=0"}</definedName>
    <definedName name="_951__FDSAUDITLINK__" localSheetId="3" hidden="1">{"fdsup://directions/FAT Viewer?action=UPDATE&amp;creator=factset&amp;DYN_ARGS=TRUE&amp;DOC_NAME=FAT:FQL_AUDITING_CLIENT_TEMPLATE.FAT&amp;display_string=Audit&amp;VAR:KEY=ETEVWPQZOT&amp;VAR:QUERY=RkZfRUJJVChBTk4sLTEsLCxSUCk=&amp;WINDOW=FIRST_POPUP&amp;HEIGHT=450&amp;WIDTH=450&amp;START_MAXIMIZED=","FALSE&amp;VAR:CALENDAR=FIVEDAY&amp;VAR:SYMBOL=34341210&amp;VAR:INDEX=0"}</definedName>
    <definedName name="_951__FDSAUDITLINK__" hidden="1">{"fdsup://directions/FAT Viewer?action=UPDATE&amp;creator=factset&amp;DYN_ARGS=TRUE&amp;DOC_NAME=FAT:FQL_AUDITING_CLIENT_TEMPLATE.FAT&amp;display_string=Audit&amp;VAR:KEY=ETEVWPQZOT&amp;VAR:QUERY=RkZfRUJJVChBTk4sLTEsLCxSUCk=&amp;WINDOW=FIRST_POPUP&amp;HEIGHT=450&amp;WIDTH=450&amp;START_MAXIMIZED=","FALSE&amp;VAR:CALENDAR=FIVEDAY&amp;VAR:SYMBOL=34341210&amp;VAR:INDEX=0"}</definedName>
    <definedName name="_952__FDSAUDITLINK__" localSheetId="11" hidden="1">{"fdsup://directions/FAT Viewer?action=UPDATE&amp;creator=factset&amp;DYN_ARGS=TRUE&amp;DOC_NAME=FAT:FQL_AUDITING_CLIENT_TEMPLATE.FAT&amp;display_string=Audit&amp;VAR:KEY=YFWTATGRYN&amp;VAR:QUERY=RkZfTkVUX0lOQyhBTk4sLTEsLCxSUCk=&amp;WINDOW=FIRST_POPUP&amp;HEIGHT=450&amp;WIDTH=450&amp;START_MAXIMI","ZED=FALSE&amp;VAR:CALENDAR=FIVEDAY&amp;VAR:SYMBOL=34341210&amp;VAR:INDEX=0"}</definedName>
    <definedName name="_952__FDSAUDITLINK__" localSheetId="3" hidden="1">{"fdsup://directions/FAT Viewer?action=UPDATE&amp;creator=factset&amp;DYN_ARGS=TRUE&amp;DOC_NAME=FAT:FQL_AUDITING_CLIENT_TEMPLATE.FAT&amp;display_string=Audit&amp;VAR:KEY=YFWTATGRYN&amp;VAR:QUERY=RkZfTkVUX0lOQyhBTk4sLTEsLCxSUCk=&amp;WINDOW=FIRST_POPUP&amp;HEIGHT=450&amp;WIDTH=450&amp;START_MAXIMI","ZED=FALSE&amp;VAR:CALENDAR=FIVEDAY&amp;VAR:SYMBOL=34341210&amp;VAR:INDEX=0"}</definedName>
    <definedName name="_952__FDSAUDITLINK__" hidden="1">{"fdsup://directions/FAT Viewer?action=UPDATE&amp;creator=factset&amp;DYN_ARGS=TRUE&amp;DOC_NAME=FAT:FQL_AUDITING_CLIENT_TEMPLATE.FAT&amp;display_string=Audit&amp;VAR:KEY=YFWTATGRYN&amp;VAR:QUERY=RkZfTkVUX0lOQyhBTk4sLTEsLCxSUCk=&amp;WINDOW=FIRST_POPUP&amp;HEIGHT=450&amp;WIDTH=450&amp;START_MAXIMI","ZED=FALSE&amp;VAR:CALENDAR=FIVEDAY&amp;VAR:SYMBOL=34341210&amp;VAR:INDEX=0"}</definedName>
    <definedName name="_953__FDSAUDITLINK__" localSheetId="11" hidden="1">{"fdsup://directions/FAT Viewer?action=UPDATE&amp;creator=factset&amp;DYN_ARGS=TRUE&amp;DOC_NAME=FAT:FQL_AUDITING_CLIENT_TEMPLATE.FAT&amp;display_string=Audit&amp;VAR:KEY=ELAJCFQPKZ&amp;VAR:QUERY=RkZfRUJJVERBX09QRVIoQU5OLC0xLCwsUlAp&amp;WINDOW=FIRST_POPUP&amp;HEIGHT=450&amp;WIDTH=450&amp;START_MA","XIMIZED=FALSE&amp;VAR:CALENDAR=FIVEDAY&amp;VAR:SYMBOL=90323610&amp;VAR:INDEX=0"}</definedName>
    <definedName name="_953__FDSAUDITLINK__" localSheetId="3" hidden="1">{"fdsup://directions/FAT Viewer?action=UPDATE&amp;creator=factset&amp;DYN_ARGS=TRUE&amp;DOC_NAME=FAT:FQL_AUDITING_CLIENT_TEMPLATE.FAT&amp;display_string=Audit&amp;VAR:KEY=ELAJCFQPKZ&amp;VAR:QUERY=RkZfRUJJVERBX09QRVIoQU5OLC0xLCwsUlAp&amp;WINDOW=FIRST_POPUP&amp;HEIGHT=450&amp;WIDTH=450&amp;START_MA","XIMIZED=FALSE&amp;VAR:CALENDAR=FIVEDAY&amp;VAR:SYMBOL=90323610&amp;VAR:INDEX=0"}</definedName>
    <definedName name="_953__FDSAUDITLINK__" hidden="1">{"fdsup://directions/FAT Viewer?action=UPDATE&amp;creator=factset&amp;DYN_ARGS=TRUE&amp;DOC_NAME=FAT:FQL_AUDITING_CLIENT_TEMPLATE.FAT&amp;display_string=Audit&amp;VAR:KEY=ELAJCFQPKZ&amp;VAR:QUERY=RkZfRUJJVERBX09QRVIoQU5OLC0xLCwsUlAp&amp;WINDOW=FIRST_POPUP&amp;HEIGHT=450&amp;WIDTH=450&amp;START_MA","XIMIZED=FALSE&amp;VAR:CALENDAR=FIVEDAY&amp;VAR:SYMBOL=90323610&amp;VAR:INDEX=0"}</definedName>
    <definedName name="_954__FDSAUDITLINK__" localSheetId="11" hidden="1">{"fdsup://directions/FAT Viewer?action=UPDATE&amp;creator=factset&amp;DYN_ARGS=TRUE&amp;DOC_NAME=FAT:FQL_AUDITING_CLIENT_TEMPLATE.FAT&amp;display_string=Audit&amp;VAR:KEY=WHCNONSROH&amp;VAR:QUERY=RkZfRUJJVF9PUEVSKEFOTiwtMSwsLFJQKQ==&amp;WINDOW=FIRST_POPUP&amp;HEIGHT=450&amp;WIDTH=450&amp;START_MA","XIMIZED=FALSE&amp;VAR:CALENDAR=FIVEDAY&amp;VAR:SYMBOL=90323610&amp;VAR:INDEX=0"}</definedName>
    <definedName name="_954__FDSAUDITLINK__" localSheetId="3" hidden="1">{"fdsup://directions/FAT Viewer?action=UPDATE&amp;creator=factset&amp;DYN_ARGS=TRUE&amp;DOC_NAME=FAT:FQL_AUDITING_CLIENT_TEMPLATE.FAT&amp;display_string=Audit&amp;VAR:KEY=WHCNONSROH&amp;VAR:QUERY=RkZfRUJJVF9PUEVSKEFOTiwtMSwsLFJQKQ==&amp;WINDOW=FIRST_POPUP&amp;HEIGHT=450&amp;WIDTH=450&amp;START_MA","XIMIZED=FALSE&amp;VAR:CALENDAR=FIVEDAY&amp;VAR:SYMBOL=90323610&amp;VAR:INDEX=0"}</definedName>
    <definedName name="_954__FDSAUDITLINK__" hidden="1">{"fdsup://directions/FAT Viewer?action=UPDATE&amp;creator=factset&amp;DYN_ARGS=TRUE&amp;DOC_NAME=FAT:FQL_AUDITING_CLIENT_TEMPLATE.FAT&amp;display_string=Audit&amp;VAR:KEY=WHCNONSROH&amp;VAR:QUERY=RkZfRUJJVF9PUEVSKEFOTiwtMSwsLFJQKQ==&amp;WINDOW=FIRST_POPUP&amp;HEIGHT=450&amp;WIDTH=450&amp;START_MA","XIMIZED=FALSE&amp;VAR:CALENDAR=FIVEDAY&amp;VAR:SYMBOL=90323610&amp;VAR:INDEX=0"}</definedName>
    <definedName name="_955__FDSAUDITLINK__" localSheetId="11" hidden="1">{"fdsup://directions/FAT Viewer?action=UPDATE&amp;creator=factset&amp;DYN_ARGS=TRUE&amp;DOC_NAME=FAT:FQL_AUDITING_CLIENT_TEMPLATE.FAT&amp;display_string=Audit&amp;VAR:KEY=QVKJUFSDST&amp;VAR:QUERY=RkZfTkVUX0lOQyhBTk4sLTEsLCxSUCk=&amp;WINDOW=FIRST_POPUP&amp;HEIGHT=450&amp;WIDTH=450&amp;START_MAXIMI","ZED=FALSE&amp;VAR:CALENDAR=FIVEDAY&amp;VAR:SYMBOL=90323610&amp;VAR:INDEX=0"}</definedName>
    <definedName name="_955__FDSAUDITLINK__" localSheetId="3" hidden="1">{"fdsup://directions/FAT Viewer?action=UPDATE&amp;creator=factset&amp;DYN_ARGS=TRUE&amp;DOC_NAME=FAT:FQL_AUDITING_CLIENT_TEMPLATE.FAT&amp;display_string=Audit&amp;VAR:KEY=QVKJUFSDST&amp;VAR:QUERY=RkZfTkVUX0lOQyhBTk4sLTEsLCxSUCk=&amp;WINDOW=FIRST_POPUP&amp;HEIGHT=450&amp;WIDTH=450&amp;START_MAXIMI","ZED=FALSE&amp;VAR:CALENDAR=FIVEDAY&amp;VAR:SYMBOL=90323610&amp;VAR:INDEX=0"}</definedName>
    <definedName name="_955__FDSAUDITLINK__" hidden="1">{"fdsup://directions/FAT Viewer?action=UPDATE&amp;creator=factset&amp;DYN_ARGS=TRUE&amp;DOC_NAME=FAT:FQL_AUDITING_CLIENT_TEMPLATE.FAT&amp;display_string=Audit&amp;VAR:KEY=QVKJUFSDST&amp;VAR:QUERY=RkZfTkVUX0lOQyhBTk4sLTEsLCxSUCk=&amp;WINDOW=FIRST_POPUP&amp;HEIGHT=450&amp;WIDTH=450&amp;START_MAXIMI","ZED=FALSE&amp;VAR:CALENDAR=FIVEDAY&amp;VAR:SYMBOL=90323610&amp;VAR:INDEX=0"}</definedName>
    <definedName name="_956__FDSAUDITLINK__" localSheetId="11" hidden="1">{"fdsup://directions/FAT Viewer?action=UPDATE&amp;creator=factset&amp;DYN_ARGS=TRUE&amp;DOC_NAME=FAT:FQL_AUDITING_CLIENT_TEMPLATE.FAT&amp;display_string=Audit&amp;VAR:KEY=WHORMTCBIV&amp;VAR:QUERY=RkZfQ0FQRVgoQU5OLC0xLCwsUlAp&amp;WINDOW=FIRST_POPUP&amp;HEIGHT=450&amp;WIDTH=450&amp;START_MAXIMIZED=","FALSE&amp;VAR:CALENDAR=FIVEDAY&amp;VAR:SYMBOL=90323610&amp;VAR:INDEX=0"}</definedName>
    <definedName name="_956__FDSAUDITLINK__" localSheetId="3" hidden="1">{"fdsup://directions/FAT Viewer?action=UPDATE&amp;creator=factset&amp;DYN_ARGS=TRUE&amp;DOC_NAME=FAT:FQL_AUDITING_CLIENT_TEMPLATE.FAT&amp;display_string=Audit&amp;VAR:KEY=WHORMTCBIV&amp;VAR:QUERY=RkZfQ0FQRVgoQU5OLC0xLCwsUlAp&amp;WINDOW=FIRST_POPUP&amp;HEIGHT=450&amp;WIDTH=450&amp;START_MAXIMIZED=","FALSE&amp;VAR:CALENDAR=FIVEDAY&amp;VAR:SYMBOL=90323610&amp;VAR:INDEX=0"}</definedName>
    <definedName name="_956__FDSAUDITLINK__" hidden="1">{"fdsup://directions/FAT Viewer?action=UPDATE&amp;creator=factset&amp;DYN_ARGS=TRUE&amp;DOC_NAME=FAT:FQL_AUDITING_CLIENT_TEMPLATE.FAT&amp;display_string=Audit&amp;VAR:KEY=WHORMTCBIV&amp;VAR:QUERY=RkZfQ0FQRVgoQU5OLC0xLCwsUlAp&amp;WINDOW=FIRST_POPUP&amp;HEIGHT=450&amp;WIDTH=450&amp;START_MAXIMIZED=","FALSE&amp;VAR:CALENDAR=FIVEDAY&amp;VAR:SYMBOL=90323610&amp;VAR:INDEX=0"}</definedName>
    <definedName name="_957__FDSAUDITLINK__" localSheetId="11" hidden="1">{"fdsup://directions/FAT Viewer?action=UPDATE&amp;creator=factset&amp;DYN_ARGS=TRUE&amp;DOC_NAME=FAT:FQL_AUDITING_CLIENT_TEMPLATE.FAT&amp;display_string=Audit&amp;VAR:KEY=MDGJYVKTCD&amp;VAR:QUERY=RkZfQ0FQRVgoQU5OLDAsLCxSUCk=&amp;WINDOW=FIRST_POPUP&amp;HEIGHT=450&amp;WIDTH=450&amp;START_MAXIMIZED=","FALSE&amp;VAR:CALENDAR=FIVEDAY&amp;VAR:SYMBOL=90323610&amp;VAR:INDEX=0"}</definedName>
    <definedName name="_957__FDSAUDITLINK__" localSheetId="3" hidden="1">{"fdsup://directions/FAT Viewer?action=UPDATE&amp;creator=factset&amp;DYN_ARGS=TRUE&amp;DOC_NAME=FAT:FQL_AUDITING_CLIENT_TEMPLATE.FAT&amp;display_string=Audit&amp;VAR:KEY=MDGJYVKTCD&amp;VAR:QUERY=RkZfQ0FQRVgoQU5OLDAsLCxSUCk=&amp;WINDOW=FIRST_POPUP&amp;HEIGHT=450&amp;WIDTH=450&amp;START_MAXIMIZED=","FALSE&amp;VAR:CALENDAR=FIVEDAY&amp;VAR:SYMBOL=90323610&amp;VAR:INDEX=0"}</definedName>
    <definedName name="_957__FDSAUDITLINK__" hidden="1">{"fdsup://directions/FAT Viewer?action=UPDATE&amp;creator=factset&amp;DYN_ARGS=TRUE&amp;DOC_NAME=FAT:FQL_AUDITING_CLIENT_TEMPLATE.FAT&amp;display_string=Audit&amp;VAR:KEY=MDGJYVKTCD&amp;VAR:QUERY=RkZfQ0FQRVgoQU5OLDAsLCxSUCk=&amp;WINDOW=FIRST_POPUP&amp;HEIGHT=450&amp;WIDTH=450&amp;START_MAXIMIZED=","FALSE&amp;VAR:CALENDAR=FIVEDAY&amp;VAR:SYMBOL=90323610&amp;VAR:INDEX=0"}</definedName>
    <definedName name="_958__FDSAUDITLINK__" localSheetId="11" hidden="1">{"fdsup://directions/FAT Viewer?action=UPDATE&amp;creator=factset&amp;DYN_ARGS=TRUE&amp;DOC_NAME=FAT:FQL_AUDITING_CLIENT_TEMPLATE.FAT&amp;display_string=Audit&amp;VAR:KEY=YVQVUXKLSF&amp;VAR:QUERY=RkZfRUJJVERBKEFOTiwtMSwsLFJQKQ==&amp;WINDOW=FIRST_POPUP&amp;HEIGHT=450&amp;WIDTH=450&amp;START_MAXIMI","ZED=FALSE&amp;VAR:CALENDAR=FIVEDAY&amp;VAR:SYMBOL=48242W10&amp;VAR:INDEX=0"}</definedName>
    <definedName name="_958__FDSAUDITLINK__" localSheetId="3" hidden="1">{"fdsup://directions/FAT Viewer?action=UPDATE&amp;creator=factset&amp;DYN_ARGS=TRUE&amp;DOC_NAME=FAT:FQL_AUDITING_CLIENT_TEMPLATE.FAT&amp;display_string=Audit&amp;VAR:KEY=YVQVUXKLSF&amp;VAR:QUERY=RkZfRUJJVERBKEFOTiwtMSwsLFJQKQ==&amp;WINDOW=FIRST_POPUP&amp;HEIGHT=450&amp;WIDTH=450&amp;START_MAXIMI","ZED=FALSE&amp;VAR:CALENDAR=FIVEDAY&amp;VAR:SYMBOL=48242W10&amp;VAR:INDEX=0"}</definedName>
    <definedName name="_958__FDSAUDITLINK__" hidden="1">{"fdsup://directions/FAT Viewer?action=UPDATE&amp;creator=factset&amp;DYN_ARGS=TRUE&amp;DOC_NAME=FAT:FQL_AUDITING_CLIENT_TEMPLATE.FAT&amp;display_string=Audit&amp;VAR:KEY=YVQVUXKLSF&amp;VAR:QUERY=RkZfRUJJVERBKEFOTiwtMSwsLFJQKQ==&amp;WINDOW=FIRST_POPUP&amp;HEIGHT=450&amp;WIDTH=450&amp;START_MAXIMI","ZED=FALSE&amp;VAR:CALENDAR=FIVEDAY&amp;VAR:SYMBOL=48242W10&amp;VAR:INDEX=0"}</definedName>
    <definedName name="_959__FDSAUDITLINK__" localSheetId="11" hidden="1">{"fdsup://directions/FAT Viewer?action=UPDATE&amp;creator=factset&amp;DYN_ARGS=TRUE&amp;DOC_NAME=FAT:FQL_AUDITING_CLIENT_TEMPLATE.FAT&amp;display_string=Audit&amp;VAR:KEY=IBMNCPSHET&amp;VAR:QUERY=RkZfRUJJVChBTk4sLTEsLCxSUCk=&amp;WINDOW=FIRST_POPUP&amp;HEIGHT=450&amp;WIDTH=450&amp;START_MAXIMIZED=","FALSE&amp;VAR:CALENDAR=FIVEDAY&amp;VAR:SYMBOL=48242W10&amp;VAR:INDEX=0"}</definedName>
    <definedName name="_959__FDSAUDITLINK__" localSheetId="3" hidden="1">{"fdsup://directions/FAT Viewer?action=UPDATE&amp;creator=factset&amp;DYN_ARGS=TRUE&amp;DOC_NAME=FAT:FQL_AUDITING_CLIENT_TEMPLATE.FAT&amp;display_string=Audit&amp;VAR:KEY=IBMNCPSHET&amp;VAR:QUERY=RkZfRUJJVChBTk4sLTEsLCxSUCk=&amp;WINDOW=FIRST_POPUP&amp;HEIGHT=450&amp;WIDTH=450&amp;START_MAXIMIZED=","FALSE&amp;VAR:CALENDAR=FIVEDAY&amp;VAR:SYMBOL=48242W10&amp;VAR:INDEX=0"}</definedName>
    <definedName name="_959__FDSAUDITLINK__" hidden="1">{"fdsup://directions/FAT Viewer?action=UPDATE&amp;creator=factset&amp;DYN_ARGS=TRUE&amp;DOC_NAME=FAT:FQL_AUDITING_CLIENT_TEMPLATE.FAT&amp;display_string=Audit&amp;VAR:KEY=IBMNCPSHET&amp;VAR:QUERY=RkZfRUJJVChBTk4sLTEsLCxSUCk=&amp;WINDOW=FIRST_POPUP&amp;HEIGHT=450&amp;WIDTH=450&amp;START_MAXIMIZED=","FALSE&amp;VAR:CALENDAR=FIVEDAY&amp;VAR:SYMBOL=48242W10&amp;VAR:INDEX=0"}</definedName>
    <definedName name="_96__FDSAUDITLINK__" localSheetId="11" hidden="1">{"fdsup://directions/FAT Viewer?action=UPDATE&amp;creator=factset&amp;DYN_ARGS=TRUE&amp;DOC_NAME=FAT:FQL_AUDITING_CLIENT_TEMPLATE.FAT&amp;display_string=Audit&amp;VAR:KEY=CJYTILMNYN&amp;VAR:QUERY=RkZfTkVUX0lOQyhBTk4sLTMsLCxSUCk=&amp;WINDOW=FIRST_POPUP&amp;HEIGHT=450&amp;WIDTH=450&amp;START_MAXIMI","ZED=FALSE&amp;VAR:CALENDAR=FIVEDAY&amp;VAR:SYMBOL=671963&amp;VAR:INDEX=0"}</definedName>
    <definedName name="_96__FDSAUDITLINK__" localSheetId="3" hidden="1">{"fdsup://directions/FAT Viewer?action=UPDATE&amp;creator=factset&amp;DYN_ARGS=TRUE&amp;DOC_NAME=FAT:FQL_AUDITING_CLIENT_TEMPLATE.FAT&amp;display_string=Audit&amp;VAR:KEY=CJYTILMNYN&amp;VAR:QUERY=RkZfTkVUX0lOQyhBTk4sLTMsLCxSUCk=&amp;WINDOW=FIRST_POPUP&amp;HEIGHT=450&amp;WIDTH=450&amp;START_MAXIMI","ZED=FALSE&amp;VAR:CALENDAR=FIVEDAY&amp;VAR:SYMBOL=671963&amp;VAR:INDEX=0"}</definedName>
    <definedName name="_96__FDSAUDITLINK__" hidden="1">{"fdsup://directions/FAT Viewer?action=UPDATE&amp;creator=factset&amp;DYN_ARGS=TRUE&amp;DOC_NAME=FAT:FQL_AUDITING_CLIENT_TEMPLATE.FAT&amp;display_string=Audit&amp;VAR:KEY=CJYTILMNYN&amp;VAR:QUERY=RkZfTkVUX0lOQyhBTk4sLTMsLCxSUCk=&amp;WINDOW=FIRST_POPUP&amp;HEIGHT=450&amp;WIDTH=450&amp;START_MAXIMI","ZED=FALSE&amp;VAR:CALENDAR=FIVEDAY&amp;VAR:SYMBOL=671963&amp;VAR:INDEX=0"}</definedName>
    <definedName name="_960__FDSAUDITLINK__" localSheetId="11" hidden="1">{"fdsup://directions/FAT Viewer?action=UPDATE&amp;creator=factset&amp;DYN_ARGS=TRUE&amp;DOC_NAME=FAT:FQL_AUDITING_CLIENT_TEMPLATE.FAT&amp;display_string=Audit&amp;VAR:KEY=SZUJWZITSZ&amp;VAR:QUERY=RkZfTkVUX0lOQyhBTk4sLTEsLCxSUCk=&amp;WINDOW=FIRST_POPUP&amp;HEIGHT=450&amp;WIDTH=450&amp;START_MAXIMI","ZED=FALSE&amp;VAR:CALENDAR=FIVEDAY&amp;VAR:SYMBOL=48242W10&amp;VAR:INDEX=0"}</definedName>
    <definedName name="_960__FDSAUDITLINK__" localSheetId="3" hidden="1">{"fdsup://directions/FAT Viewer?action=UPDATE&amp;creator=factset&amp;DYN_ARGS=TRUE&amp;DOC_NAME=FAT:FQL_AUDITING_CLIENT_TEMPLATE.FAT&amp;display_string=Audit&amp;VAR:KEY=SZUJWZITSZ&amp;VAR:QUERY=RkZfTkVUX0lOQyhBTk4sLTEsLCxSUCk=&amp;WINDOW=FIRST_POPUP&amp;HEIGHT=450&amp;WIDTH=450&amp;START_MAXIMI","ZED=FALSE&amp;VAR:CALENDAR=FIVEDAY&amp;VAR:SYMBOL=48242W10&amp;VAR:INDEX=0"}</definedName>
    <definedName name="_960__FDSAUDITLINK__" hidden="1">{"fdsup://directions/FAT Viewer?action=UPDATE&amp;creator=factset&amp;DYN_ARGS=TRUE&amp;DOC_NAME=FAT:FQL_AUDITING_CLIENT_TEMPLATE.FAT&amp;display_string=Audit&amp;VAR:KEY=SZUJWZITSZ&amp;VAR:QUERY=RkZfTkVUX0lOQyhBTk4sLTEsLCxSUCk=&amp;WINDOW=FIRST_POPUP&amp;HEIGHT=450&amp;WIDTH=450&amp;START_MAXIMI","ZED=FALSE&amp;VAR:CALENDAR=FIVEDAY&amp;VAR:SYMBOL=48242W10&amp;VAR:INDEX=0"}</definedName>
    <definedName name="_961__FDSAUDITLINK__" localSheetId="11" hidden="1">{"fdsup://directions/FAT Viewer?action=UPDATE&amp;creator=factset&amp;DYN_ARGS=TRUE&amp;DOC_NAME=FAT:FQL_AUDITING_CLIENT_TEMPLATE.FAT&amp;display_string=Audit&amp;VAR:KEY=MDQNIZEDYF&amp;VAR:QUERY=RkZfQ0FQRVgoQU5OLC0xLCwsUlAp&amp;WINDOW=FIRST_POPUP&amp;HEIGHT=450&amp;WIDTH=450&amp;START_MAXIMIZED=","FALSE&amp;VAR:CALENDAR=FIVEDAY&amp;VAR:SYMBOL=48242W10&amp;VAR:INDEX=0"}</definedName>
    <definedName name="_961__FDSAUDITLINK__" localSheetId="3" hidden="1">{"fdsup://directions/FAT Viewer?action=UPDATE&amp;creator=factset&amp;DYN_ARGS=TRUE&amp;DOC_NAME=FAT:FQL_AUDITING_CLIENT_TEMPLATE.FAT&amp;display_string=Audit&amp;VAR:KEY=MDQNIZEDYF&amp;VAR:QUERY=RkZfQ0FQRVgoQU5OLC0xLCwsUlAp&amp;WINDOW=FIRST_POPUP&amp;HEIGHT=450&amp;WIDTH=450&amp;START_MAXIMIZED=","FALSE&amp;VAR:CALENDAR=FIVEDAY&amp;VAR:SYMBOL=48242W10&amp;VAR:INDEX=0"}</definedName>
    <definedName name="_961__FDSAUDITLINK__" hidden="1">{"fdsup://directions/FAT Viewer?action=UPDATE&amp;creator=factset&amp;DYN_ARGS=TRUE&amp;DOC_NAME=FAT:FQL_AUDITING_CLIENT_TEMPLATE.FAT&amp;display_string=Audit&amp;VAR:KEY=MDQNIZEDYF&amp;VAR:QUERY=RkZfQ0FQRVgoQU5OLC0xLCwsUlAp&amp;WINDOW=FIRST_POPUP&amp;HEIGHT=450&amp;WIDTH=450&amp;START_MAXIMIZED=","FALSE&amp;VAR:CALENDAR=FIVEDAY&amp;VAR:SYMBOL=48242W10&amp;VAR:INDEX=0"}</definedName>
    <definedName name="_962__FDSAUDITLINK__" localSheetId="11" hidden="1">{"fdsup://directions/FAT Viewer?action=UPDATE&amp;creator=factset&amp;DYN_ARGS=TRUE&amp;DOC_NAME=FAT:FQL_AUDITING_CLIENT_TEMPLATE.FAT&amp;display_string=Audit&amp;VAR:KEY=UDKVMLWNIV&amp;VAR:QUERY=RkZfQ0FQRVgoQU5OLDAsLCxSUCk=&amp;WINDOW=FIRST_POPUP&amp;HEIGHT=450&amp;WIDTH=450&amp;START_MAXIMIZED=","FALSE&amp;VAR:CALENDAR=FIVEDAY&amp;VAR:SYMBOL=48242W10&amp;VAR:INDEX=0"}</definedName>
    <definedName name="_962__FDSAUDITLINK__" localSheetId="3" hidden="1">{"fdsup://directions/FAT Viewer?action=UPDATE&amp;creator=factset&amp;DYN_ARGS=TRUE&amp;DOC_NAME=FAT:FQL_AUDITING_CLIENT_TEMPLATE.FAT&amp;display_string=Audit&amp;VAR:KEY=UDKVMLWNIV&amp;VAR:QUERY=RkZfQ0FQRVgoQU5OLDAsLCxSUCk=&amp;WINDOW=FIRST_POPUP&amp;HEIGHT=450&amp;WIDTH=450&amp;START_MAXIMIZED=","FALSE&amp;VAR:CALENDAR=FIVEDAY&amp;VAR:SYMBOL=48242W10&amp;VAR:INDEX=0"}</definedName>
    <definedName name="_962__FDSAUDITLINK__" hidden="1">{"fdsup://directions/FAT Viewer?action=UPDATE&amp;creator=factset&amp;DYN_ARGS=TRUE&amp;DOC_NAME=FAT:FQL_AUDITING_CLIENT_TEMPLATE.FAT&amp;display_string=Audit&amp;VAR:KEY=UDKVMLWNIV&amp;VAR:QUERY=RkZfQ0FQRVgoQU5OLDAsLCxSUCk=&amp;WINDOW=FIRST_POPUP&amp;HEIGHT=450&amp;WIDTH=450&amp;START_MAXIMIZED=","FALSE&amp;VAR:CALENDAR=FIVEDAY&amp;VAR:SYMBOL=48242W10&amp;VAR:INDEX=0"}</definedName>
    <definedName name="_963__FDSAUDITLINK__" localSheetId="11" hidden="1">{"fdsup://directions/FAT Viewer?action=UPDATE&amp;creator=factset&amp;DYN_ARGS=TRUE&amp;DOC_NAME=FAT:FQL_AUDITING_CLIENT_TEMPLATE.FAT&amp;display_string=Audit&amp;VAR:KEY=UTKLGTEFKF&amp;VAR:QUERY=RkZfRUJJVERBKEFOTiwtMSwsLFJQKQ==&amp;WINDOW=FIRST_POPUP&amp;HEIGHT=450&amp;WIDTH=450&amp;START_MAXIMI","ZED=FALSE&amp;VAR:CALENDAR=FIVEDAY&amp;VAR:SYMBOL=B16FTB&amp;VAR:INDEX=0"}</definedName>
    <definedName name="_963__FDSAUDITLINK__" localSheetId="3" hidden="1">{"fdsup://directions/FAT Viewer?action=UPDATE&amp;creator=factset&amp;DYN_ARGS=TRUE&amp;DOC_NAME=FAT:FQL_AUDITING_CLIENT_TEMPLATE.FAT&amp;display_string=Audit&amp;VAR:KEY=UTKLGTEFKF&amp;VAR:QUERY=RkZfRUJJVERBKEFOTiwtMSwsLFJQKQ==&amp;WINDOW=FIRST_POPUP&amp;HEIGHT=450&amp;WIDTH=450&amp;START_MAXIMI","ZED=FALSE&amp;VAR:CALENDAR=FIVEDAY&amp;VAR:SYMBOL=B16FTB&amp;VAR:INDEX=0"}</definedName>
    <definedName name="_963__FDSAUDITLINK__" hidden="1">{"fdsup://directions/FAT Viewer?action=UPDATE&amp;creator=factset&amp;DYN_ARGS=TRUE&amp;DOC_NAME=FAT:FQL_AUDITING_CLIENT_TEMPLATE.FAT&amp;display_string=Audit&amp;VAR:KEY=UTKLGTEFKF&amp;VAR:QUERY=RkZfRUJJVERBKEFOTiwtMSwsLFJQKQ==&amp;WINDOW=FIRST_POPUP&amp;HEIGHT=450&amp;WIDTH=450&amp;START_MAXIMI","ZED=FALSE&amp;VAR:CALENDAR=FIVEDAY&amp;VAR:SYMBOL=B16FTB&amp;VAR:INDEX=0"}</definedName>
    <definedName name="_964__FDSAUDITLINK__" localSheetId="11" hidden="1">{"fdsup://directions/FAT Viewer?action=UPDATE&amp;creator=factset&amp;DYN_ARGS=TRUE&amp;DOC_NAME=FAT:FQL_AUDITING_CLIENT_TEMPLATE.FAT&amp;display_string=Audit&amp;VAR:KEY=AZAHKXQNQJ&amp;VAR:QUERY=RkZfRUJJVChBTk4sLTEsLCxSUCk=&amp;WINDOW=FIRST_POPUP&amp;HEIGHT=450&amp;WIDTH=450&amp;START_MAXIMIZED=","FALSE&amp;VAR:CALENDAR=FIVEDAY&amp;VAR:SYMBOL=B16FTB&amp;VAR:INDEX=0"}</definedName>
    <definedName name="_964__FDSAUDITLINK__" localSheetId="3" hidden="1">{"fdsup://directions/FAT Viewer?action=UPDATE&amp;creator=factset&amp;DYN_ARGS=TRUE&amp;DOC_NAME=FAT:FQL_AUDITING_CLIENT_TEMPLATE.FAT&amp;display_string=Audit&amp;VAR:KEY=AZAHKXQNQJ&amp;VAR:QUERY=RkZfRUJJVChBTk4sLTEsLCxSUCk=&amp;WINDOW=FIRST_POPUP&amp;HEIGHT=450&amp;WIDTH=450&amp;START_MAXIMIZED=","FALSE&amp;VAR:CALENDAR=FIVEDAY&amp;VAR:SYMBOL=B16FTB&amp;VAR:INDEX=0"}</definedName>
    <definedName name="_964__FDSAUDITLINK__" hidden="1">{"fdsup://directions/FAT Viewer?action=UPDATE&amp;creator=factset&amp;DYN_ARGS=TRUE&amp;DOC_NAME=FAT:FQL_AUDITING_CLIENT_TEMPLATE.FAT&amp;display_string=Audit&amp;VAR:KEY=AZAHKXQNQJ&amp;VAR:QUERY=RkZfRUJJVChBTk4sLTEsLCxSUCk=&amp;WINDOW=FIRST_POPUP&amp;HEIGHT=450&amp;WIDTH=450&amp;START_MAXIMIZED=","FALSE&amp;VAR:CALENDAR=FIVEDAY&amp;VAR:SYMBOL=B16FTB&amp;VAR:INDEX=0"}</definedName>
    <definedName name="_965__FDSAUDITLINK__" localSheetId="11" hidden="1">{"fdsup://directions/FAT Viewer?action=UPDATE&amp;creator=factset&amp;DYN_ARGS=TRUE&amp;DOC_NAME=FAT:FQL_AUDITING_CLIENT_TEMPLATE.FAT&amp;display_string=Audit&amp;VAR:KEY=WFMVCBSLKF&amp;VAR:QUERY=RkZfTkVUX0lOQyhBTk4sLTEsLCxSUCk=&amp;WINDOW=FIRST_POPUP&amp;HEIGHT=450&amp;WIDTH=450&amp;START_MAXIMI","ZED=FALSE&amp;VAR:CALENDAR=FIVEDAY&amp;VAR:SYMBOL=B16FTB&amp;VAR:INDEX=0"}</definedName>
    <definedName name="_965__FDSAUDITLINK__" localSheetId="3" hidden="1">{"fdsup://directions/FAT Viewer?action=UPDATE&amp;creator=factset&amp;DYN_ARGS=TRUE&amp;DOC_NAME=FAT:FQL_AUDITING_CLIENT_TEMPLATE.FAT&amp;display_string=Audit&amp;VAR:KEY=WFMVCBSLKF&amp;VAR:QUERY=RkZfTkVUX0lOQyhBTk4sLTEsLCxSUCk=&amp;WINDOW=FIRST_POPUP&amp;HEIGHT=450&amp;WIDTH=450&amp;START_MAXIMI","ZED=FALSE&amp;VAR:CALENDAR=FIVEDAY&amp;VAR:SYMBOL=B16FTB&amp;VAR:INDEX=0"}</definedName>
    <definedName name="_965__FDSAUDITLINK__" hidden="1">{"fdsup://directions/FAT Viewer?action=UPDATE&amp;creator=factset&amp;DYN_ARGS=TRUE&amp;DOC_NAME=FAT:FQL_AUDITING_CLIENT_TEMPLATE.FAT&amp;display_string=Audit&amp;VAR:KEY=WFMVCBSLKF&amp;VAR:QUERY=RkZfTkVUX0lOQyhBTk4sLTEsLCxSUCk=&amp;WINDOW=FIRST_POPUP&amp;HEIGHT=450&amp;WIDTH=450&amp;START_MAXIMI","ZED=FALSE&amp;VAR:CALENDAR=FIVEDAY&amp;VAR:SYMBOL=B16FTB&amp;VAR:INDEX=0"}</definedName>
    <definedName name="_966__FDSAUDITLINK__" localSheetId="11" hidden="1">{"fdsup://directions/FAT Viewer?action=UPDATE&amp;creator=factset&amp;DYN_ARGS=TRUE&amp;DOC_NAME=FAT:FQL_AUDITING_CLIENT_TEMPLATE.FAT&amp;display_string=Audit&amp;VAR:KEY=UBYVYFENUP&amp;VAR:QUERY=RkZfQ0FQRVgoQU5OLC0xLCwsUlAp&amp;WINDOW=FIRST_POPUP&amp;HEIGHT=450&amp;WIDTH=450&amp;START_MAXIMIZED=","FALSE&amp;VAR:CALENDAR=FIVEDAY&amp;VAR:SYMBOL=05714910&amp;VAR:INDEX=0"}</definedName>
    <definedName name="_966__FDSAUDITLINK__" localSheetId="3" hidden="1">{"fdsup://directions/FAT Viewer?action=UPDATE&amp;creator=factset&amp;DYN_ARGS=TRUE&amp;DOC_NAME=FAT:FQL_AUDITING_CLIENT_TEMPLATE.FAT&amp;display_string=Audit&amp;VAR:KEY=UBYVYFENUP&amp;VAR:QUERY=RkZfQ0FQRVgoQU5OLC0xLCwsUlAp&amp;WINDOW=FIRST_POPUP&amp;HEIGHT=450&amp;WIDTH=450&amp;START_MAXIMIZED=","FALSE&amp;VAR:CALENDAR=FIVEDAY&amp;VAR:SYMBOL=05714910&amp;VAR:INDEX=0"}</definedName>
    <definedName name="_966__FDSAUDITLINK__" hidden="1">{"fdsup://directions/FAT Viewer?action=UPDATE&amp;creator=factset&amp;DYN_ARGS=TRUE&amp;DOC_NAME=FAT:FQL_AUDITING_CLIENT_TEMPLATE.FAT&amp;display_string=Audit&amp;VAR:KEY=UBYVYFENUP&amp;VAR:QUERY=RkZfQ0FQRVgoQU5OLC0xLCwsUlAp&amp;WINDOW=FIRST_POPUP&amp;HEIGHT=450&amp;WIDTH=450&amp;START_MAXIMIZED=","FALSE&amp;VAR:CALENDAR=FIVEDAY&amp;VAR:SYMBOL=05714910&amp;VAR:INDEX=0"}</definedName>
    <definedName name="_967__FDSAUDITLINK__" localSheetId="11" hidden="1">{"fdsup://directions/FAT Viewer?action=UPDATE&amp;creator=factset&amp;DYN_ARGS=TRUE&amp;DOC_NAME=FAT:FQL_AUDITING_CLIENT_TEMPLATE.FAT&amp;display_string=Audit&amp;VAR:KEY=CPGVKXGLWX&amp;VAR:QUERY=RkZfQ0FQRVgoQU5OLDAsLCxSUCk=&amp;WINDOW=FIRST_POPUP&amp;HEIGHT=450&amp;WIDTH=450&amp;START_MAXIMIZED=","FALSE&amp;VAR:CALENDAR=FIVEDAY&amp;VAR:SYMBOL=05714910&amp;VAR:INDEX=0"}</definedName>
    <definedName name="_967__FDSAUDITLINK__" localSheetId="3" hidden="1">{"fdsup://directions/FAT Viewer?action=UPDATE&amp;creator=factset&amp;DYN_ARGS=TRUE&amp;DOC_NAME=FAT:FQL_AUDITING_CLIENT_TEMPLATE.FAT&amp;display_string=Audit&amp;VAR:KEY=CPGVKXGLWX&amp;VAR:QUERY=RkZfQ0FQRVgoQU5OLDAsLCxSUCk=&amp;WINDOW=FIRST_POPUP&amp;HEIGHT=450&amp;WIDTH=450&amp;START_MAXIMIZED=","FALSE&amp;VAR:CALENDAR=FIVEDAY&amp;VAR:SYMBOL=05714910&amp;VAR:INDEX=0"}</definedName>
    <definedName name="_967__FDSAUDITLINK__" hidden="1">{"fdsup://directions/FAT Viewer?action=UPDATE&amp;creator=factset&amp;DYN_ARGS=TRUE&amp;DOC_NAME=FAT:FQL_AUDITING_CLIENT_TEMPLATE.FAT&amp;display_string=Audit&amp;VAR:KEY=CPGVKXGLWX&amp;VAR:QUERY=RkZfQ0FQRVgoQU5OLDAsLCxSUCk=&amp;WINDOW=FIRST_POPUP&amp;HEIGHT=450&amp;WIDTH=450&amp;START_MAXIMIZED=","FALSE&amp;VAR:CALENDAR=FIVEDAY&amp;VAR:SYMBOL=05714910&amp;VAR:INDEX=0"}</definedName>
    <definedName name="_968__FDSAUDITLINK__" localSheetId="11" hidden="1">{"fdsup://Directions/FactSet Auditing Viewer?action=AUDIT_VALUE&amp;DB=129&amp;ID1=74164F10&amp;VALUEID=01001&amp;SDATE=2008&amp;PERIODTYPE=ANN_STD&amp;window=popup_no_bar&amp;width=385&amp;height=120&amp;START_MAXIMIZED=FALSE&amp;creator=factset&amp;display_string=Audit"}</definedName>
    <definedName name="_968__FDSAUDITLINK__" localSheetId="3" hidden="1">{"fdsup://Directions/FactSet Auditing Viewer?action=AUDIT_VALUE&amp;DB=129&amp;ID1=74164F10&amp;VALUEID=01001&amp;SDATE=2008&amp;PERIODTYPE=ANN_STD&amp;window=popup_no_bar&amp;width=385&amp;height=120&amp;START_MAXIMIZED=FALSE&amp;creator=factset&amp;display_string=Audit"}</definedName>
    <definedName name="_968__FDSAUDITLINK__" hidden="1">{"fdsup://Directions/FactSet Auditing Viewer?action=AUDIT_VALUE&amp;DB=129&amp;ID1=74164F10&amp;VALUEID=01001&amp;SDATE=2008&amp;PERIODTYPE=ANN_STD&amp;window=popup_no_bar&amp;width=385&amp;height=120&amp;START_MAXIMIZED=FALSE&amp;creator=factset&amp;display_string=Audit"}</definedName>
    <definedName name="_969__FDSAUDITLINK__" localSheetId="11" hidden="1">{"fdsup://directions/FAT Viewer?action=UPDATE&amp;creator=factset&amp;DYN_ARGS=TRUE&amp;DOC_NAME=FAT:FQL_AUDITING_CLIENT_TEMPLATE.FAT&amp;display_string=Audit&amp;VAR:KEY=WTCVOFSPEV&amp;VAR:QUERY=RkZfRUJJVERBKEFOTiwtMSwsLFJQKQ==&amp;WINDOW=FIRST_POPUP&amp;HEIGHT=450&amp;WIDTH=450&amp;START_MAXIMI","ZED=FALSE&amp;VAR:CALENDAR=FIVEDAY&amp;VAR:SYMBOL=B1GC200&amp;VAR:INDEX=0"}</definedName>
    <definedName name="_969__FDSAUDITLINK__" localSheetId="3" hidden="1">{"fdsup://directions/FAT Viewer?action=UPDATE&amp;creator=factset&amp;DYN_ARGS=TRUE&amp;DOC_NAME=FAT:FQL_AUDITING_CLIENT_TEMPLATE.FAT&amp;display_string=Audit&amp;VAR:KEY=WTCVOFSPEV&amp;VAR:QUERY=RkZfRUJJVERBKEFOTiwtMSwsLFJQKQ==&amp;WINDOW=FIRST_POPUP&amp;HEIGHT=450&amp;WIDTH=450&amp;START_MAXIMI","ZED=FALSE&amp;VAR:CALENDAR=FIVEDAY&amp;VAR:SYMBOL=B1GC200&amp;VAR:INDEX=0"}</definedName>
    <definedName name="_969__FDSAUDITLINK__" hidden="1">{"fdsup://directions/FAT Viewer?action=UPDATE&amp;creator=factset&amp;DYN_ARGS=TRUE&amp;DOC_NAME=FAT:FQL_AUDITING_CLIENT_TEMPLATE.FAT&amp;display_string=Audit&amp;VAR:KEY=WTCVOFSPEV&amp;VAR:QUERY=RkZfRUJJVERBKEFOTiwtMSwsLFJQKQ==&amp;WINDOW=FIRST_POPUP&amp;HEIGHT=450&amp;WIDTH=450&amp;START_MAXIMI","ZED=FALSE&amp;VAR:CALENDAR=FIVEDAY&amp;VAR:SYMBOL=B1GC200&amp;VAR:INDEX=0"}</definedName>
    <definedName name="_97__FDSAUDITLINK__" localSheetId="11" hidden="1">{"fdsup://directions/FAT Viewer?action=UPDATE&amp;creator=factset&amp;DYN_ARGS=TRUE&amp;DOC_NAME=FAT:FQL_AUDITING_CLIENT_TEMPLATE.FAT&amp;display_string=Audit&amp;VAR:KEY=FQVAZQTORO&amp;VAR:QUERY=RkZfRUJJVChBTk4sLTMsLCxSUCk=&amp;WINDOW=FIRST_POPUP&amp;HEIGHT=450&amp;WIDTH=450&amp;START_MAXIMIZED=","FALSE&amp;VAR:CALENDAR=FIVEDAY&amp;VAR:SYMBOL=671963&amp;VAR:INDEX=0"}</definedName>
    <definedName name="_97__FDSAUDITLINK__" localSheetId="3" hidden="1">{"fdsup://directions/FAT Viewer?action=UPDATE&amp;creator=factset&amp;DYN_ARGS=TRUE&amp;DOC_NAME=FAT:FQL_AUDITING_CLIENT_TEMPLATE.FAT&amp;display_string=Audit&amp;VAR:KEY=FQVAZQTORO&amp;VAR:QUERY=RkZfRUJJVChBTk4sLTMsLCxSUCk=&amp;WINDOW=FIRST_POPUP&amp;HEIGHT=450&amp;WIDTH=450&amp;START_MAXIMIZED=","FALSE&amp;VAR:CALENDAR=FIVEDAY&amp;VAR:SYMBOL=671963&amp;VAR:INDEX=0"}</definedName>
    <definedName name="_97__FDSAUDITLINK__" hidden="1">{"fdsup://directions/FAT Viewer?action=UPDATE&amp;creator=factset&amp;DYN_ARGS=TRUE&amp;DOC_NAME=FAT:FQL_AUDITING_CLIENT_TEMPLATE.FAT&amp;display_string=Audit&amp;VAR:KEY=FQVAZQTORO&amp;VAR:QUERY=RkZfRUJJVChBTk4sLTMsLCxSUCk=&amp;WINDOW=FIRST_POPUP&amp;HEIGHT=450&amp;WIDTH=450&amp;START_MAXIMIZED=","FALSE&amp;VAR:CALENDAR=FIVEDAY&amp;VAR:SYMBOL=671963&amp;VAR:INDEX=0"}</definedName>
    <definedName name="_970__FDSAUDITLINK__" localSheetId="11" hidden="1">{"fdsup://directions/FAT Viewer?action=UPDATE&amp;creator=factset&amp;DYN_ARGS=TRUE&amp;DOC_NAME=FAT:FQL_AUDITING_CLIENT_TEMPLATE.FAT&amp;display_string=Audit&amp;VAR:KEY=SPUBOLCLKX&amp;VAR:QUERY=RkZfRUJJVChBTk4sLTEsLCxSUCk=&amp;WINDOW=FIRST_POPUP&amp;HEIGHT=450&amp;WIDTH=450&amp;START_MAXIMIZED=","FALSE&amp;VAR:CALENDAR=FIVEDAY&amp;VAR:SYMBOL=B1GC200&amp;VAR:INDEX=0"}</definedName>
    <definedName name="_970__FDSAUDITLINK__" localSheetId="3" hidden="1">{"fdsup://directions/FAT Viewer?action=UPDATE&amp;creator=factset&amp;DYN_ARGS=TRUE&amp;DOC_NAME=FAT:FQL_AUDITING_CLIENT_TEMPLATE.FAT&amp;display_string=Audit&amp;VAR:KEY=SPUBOLCLKX&amp;VAR:QUERY=RkZfRUJJVChBTk4sLTEsLCxSUCk=&amp;WINDOW=FIRST_POPUP&amp;HEIGHT=450&amp;WIDTH=450&amp;START_MAXIMIZED=","FALSE&amp;VAR:CALENDAR=FIVEDAY&amp;VAR:SYMBOL=B1GC200&amp;VAR:INDEX=0"}</definedName>
    <definedName name="_970__FDSAUDITLINK__" hidden="1">{"fdsup://directions/FAT Viewer?action=UPDATE&amp;creator=factset&amp;DYN_ARGS=TRUE&amp;DOC_NAME=FAT:FQL_AUDITING_CLIENT_TEMPLATE.FAT&amp;display_string=Audit&amp;VAR:KEY=SPUBOLCLKX&amp;VAR:QUERY=RkZfRUJJVChBTk4sLTEsLCxSUCk=&amp;WINDOW=FIRST_POPUP&amp;HEIGHT=450&amp;WIDTH=450&amp;START_MAXIMIZED=","FALSE&amp;VAR:CALENDAR=FIVEDAY&amp;VAR:SYMBOL=B1GC200&amp;VAR:INDEX=0"}</definedName>
    <definedName name="_971__FDSAUDITLINK__" localSheetId="11" hidden="1">{"fdsup://directions/FAT Viewer?action=UPDATE&amp;creator=factset&amp;DYN_ARGS=TRUE&amp;DOC_NAME=FAT:FQL_AUDITING_CLIENT_TEMPLATE.FAT&amp;display_string=Audit&amp;VAR:KEY=STMPKPUTIV&amp;VAR:QUERY=RkZfTkVUX0lOQyhBTk4sLTEsLCxSUCk=&amp;WINDOW=FIRST_POPUP&amp;HEIGHT=450&amp;WIDTH=450&amp;START_MAXIMI","ZED=FALSE&amp;VAR:CALENDAR=FIVEDAY&amp;VAR:SYMBOL=B1GC200&amp;VAR:INDEX=0"}</definedName>
    <definedName name="_971__FDSAUDITLINK__" localSheetId="3" hidden="1">{"fdsup://directions/FAT Viewer?action=UPDATE&amp;creator=factset&amp;DYN_ARGS=TRUE&amp;DOC_NAME=FAT:FQL_AUDITING_CLIENT_TEMPLATE.FAT&amp;display_string=Audit&amp;VAR:KEY=STMPKPUTIV&amp;VAR:QUERY=RkZfTkVUX0lOQyhBTk4sLTEsLCxSUCk=&amp;WINDOW=FIRST_POPUP&amp;HEIGHT=450&amp;WIDTH=450&amp;START_MAXIMI","ZED=FALSE&amp;VAR:CALENDAR=FIVEDAY&amp;VAR:SYMBOL=B1GC200&amp;VAR:INDEX=0"}</definedName>
    <definedName name="_971__FDSAUDITLINK__" hidden="1">{"fdsup://directions/FAT Viewer?action=UPDATE&amp;creator=factset&amp;DYN_ARGS=TRUE&amp;DOC_NAME=FAT:FQL_AUDITING_CLIENT_TEMPLATE.FAT&amp;display_string=Audit&amp;VAR:KEY=STMPKPUTIV&amp;VAR:QUERY=RkZfTkVUX0lOQyhBTk4sLTEsLCxSUCk=&amp;WINDOW=FIRST_POPUP&amp;HEIGHT=450&amp;WIDTH=450&amp;START_MAXIMI","ZED=FALSE&amp;VAR:CALENDAR=FIVEDAY&amp;VAR:SYMBOL=B1GC200&amp;VAR:INDEX=0"}</definedName>
    <definedName name="_972__FDSAUDITLINK__" localSheetId="11" hidden="1">{"fdsup://directions/FAT Viewer?action=UPDATE&amp;creator=factset&amp;DYN_ARGS=TRUE&amp;DOC_NAME=FAT:FQL_AUDITING_CLIENT_TEMPLATE.FAT&amp;display_string=Audit&amp;VAR:KEY=EJKNCXCXSB&amp;VAR:QUERY=RkZfQ0FQRVgoQU5OLC0xLCwsUlAp&amp;WINDOW=FIRST_POPUP&amp;HEIGHT=450&amp;WIDTH=450&amp;START_MAXIMIZED=","FALSE&amp;VAR:CALENDAR=FIVEDAY&amp;VAR:SYMBOL=B1GC200&amp;VAR:INDEX=0"}</definedName>
    <definedName name="_972__FDSAUDITLINK__" localSheetId="3" hidden="1">{"fdsup://directions/FAT Viewer?action=UPDATE&amp;creator=factset&amp;DYN_ARGS=TRUE&amp;DOC_NAME=FAT:FQL_AUDITING_CLIENT_TEMPLATE.FAT&amp;display_string=Audit&amp;VAR:KEY=EJKNCXCXSB&amp;VAR:QUERY=RkZfQ0FQRVgoQU5OLC0xLCwsUlAp&amp;WINDOW=FIRST_POPUP&amp;HEIGHT=450&amp;WIDTH=450&amp;START_MAXIMIZED=","FALSE&amp;VAR:CALENDAR=FIVEDAY&amp;VAR:SYMBOL=B1GC200&amp;VAR:INDEX=0"}</definedName>
    <definedName name="_972__FDSAUDITLINK__" hidden="1">{"fdsup://directions/FAT Viewer?action=UPDATE&amp;creator=factset&amp;DYN_ARGS=TRUE&amp;DOC_NAME=FAT:FQL_AUDITING_CLIENT_TEMPLATE.FAT&amp;display_string=Audit&amp;VAR:KEY=EJKNCXCXSB&amp;VAR:QUERY=RkZfQ0FQRVgoQU5OLC0xLCwsUlAp&amp;WINDOW=FIRST_POPUP&amp;HEIGHT=450&amp;WIDTH=450&amp;START_MAXIMIZED=","FALSE&amp;VAR:CALENDAR=FIVEDAY&amp;VAR:SYMBOL=B1GC200&amp;VAR:INDEX=0"}</definedName>
    <definedName name="_973__FDSAUDITLINK__" localSheetId="11" hidden="1">{"fdsup://directions/FAT Viewer?action=UPDATE&amp;creator=factset&amp;DYN_ARGS=TRUE&amp;DOC_NAME=FAT:FQL_AUDITING_CLIENT_TEMPLATE.FAT&amp;display_string=Audit&amp;VAR:KEY=GFEVIBALUD&amp;VAR:QUERY=RkZfQ0FQRVgoQU5OLDAsLCxSUCk=&amp;WINDOW=FIRST_POPUP&amp;HEIGHT=450&amp;WIDTH=450&amp;START_MAXIMIZED=","FALSE&amp;VAR:CALENDAR=FIVEDAY&amp;VAR:SYMBOL=B1GC200&amp;VAR:INDEX=0"}</definedName>
    <definedName name="_973__FDSAUDITLINK__" localSheetId="3" hidden="1">{"fdsup://directions/FAT Viewer?action=UPDATE&amp;creator=factset&amp;DYN_ARGS=TRUE&amp;DOC_NAME=FAT:FQL_AUDITING_CLIENT_TEMPLATE.FAT&amp;display_string=Audit&amp;VAR:KEY=GFEVIBALUD&amp;VAR:QUERY=RkZfQ0FQRVgoQU5OLDAsLCxSUCk=&amp;WINDOW=FIRST_POPUP&amp;HEIGHT=450&amp;WIDTH=450&amp;START_MAXIMIZED=","FALSE&amp;VAR:CALENDAR=FIVEDAY&amp;VAR:SYMBOL=B1GC200&amp;VAR:INDEX=0"}</definedName>
    <definedName name="_973__FDSAUDITLINK__" hidden="1">{"fdsup://directions/FAT Viewer?action=UPDATE&amp;creator=factset&amp;DYN_ARGS=TRUE&amp;DOC_NAME=FAT:FQL_AUDITING_CLIENT_TEMPLATE.FAT&amp;display_string=Audit&amp;VAR:KEY=GFEVIBALUD&amp;VAR:QUERY=RkZfQ0FQRVgoQU5OLDAsLCxSUCk=&amp;WINDOW=FIRST_POPUP&amp;HEIGHT=450&amp;WIDTH=450&amp;START_MAXIMIZED=","FALSE&amp;VAR:CALENDAR=FIVEDAY&amp;VAR:SYMBOL=B1GC200&amp;VAR:INDEX=0"}</definedName>
    <definedName name="_974__FDSAUDITLINK__" localSheetId="11" hidden="1">{"fdsup://Directions/FactSet Auditing Viewer?action=AUDIT_VALUE&amp;DB=129&amp;ID1=90110910&amp;VALUEID=01001&amp;SDATE=2009&amp;PERIODTYPE=ANN_STD&amp;window=popup_no_bar&amp;width=385&amp;height=120&amp;START_MAXIMIZED=FALSE&amp;creator=factset&amp;display_string=Audit"}</definedName>
    <definedName name="_974__FDSAUDITLINK__" localSheetId="3" hidden="1">{"fdsup://Directions/FactSet Auditing Viewer?action=AUDIT_VALUE&amp;DB=129&amp;ID1=90110910&amp;VALUEID=01001&amp;SDATE=2009&amp;PERIODTYPE=ANN_STD&amp;window=popup_no_bar&amp;width=385&amp;height=120&amp;START_MAXIMIZED=FALSE&amp;creator=factset&amp;display_string=Audit"}</definedName>
    <definedName name="_974__FDSAUDITLINK__" hidden="1">{"fdsup://Directions/FactSet Auditing Viewer?action=AUDIT_VALUE&amp;DB=129&amp;ID1=90110910&amp;VALUEID=01001&amp;SDATE=2009&amp;PERIODTYPE=ANN_STD&amp;window=popup_no_bar&amp;width=385&amp;height=120&amp;START_MAXIMIZED=FALSE&amp;creator=factset&amp;display_string=Audit"}</definedName>
    <definedName name="_975__FDSAUDITLINK__" localSheetId="11" hidden="1">{"fdsup://directions/FAT Viewer?action=UPDATE&amp;creator=factset&amp;DYN_ARGS=TRUE&amp;DOC_NAME=FAT:FQL_AUDITING_CLIENT_TEMPLATE.FAT&amp;display_string=Audit&amp;VAR:KEY=QBMNCZWXOH&amp;VAR:QUERY=RkZfRUJJVERBKEFOTiwtMSwsLFJQKQ==&amp;WINDOW=FIRST_POPUP&amp;HEIGHT=450&amp;WIDTH=450&amp;START_MAXIMI","ZED=FALSE&amp;VAR:CALENDAR=FIVEDAY&amp;VAR:SYMBOL=90110910&amp;VAR:INDEX=0"}</definedName>
    <definedName name="_975__FDSAUDITLINK__" localSheetId="3" hidden="1">{"fdsup://directions/FAT Viewer?action=UPDATE&amp;creator=factset&amp;DYN_ARGS=TRUE&amp;DOC_NAME=FAT:FQL_AUDITING_CLIENT_TEMPLATE.FAT&amp;display_string=Audit&amp;VAR:KEY=QBMNCZWXOH&amp;VAR:QUERY=RkZfRUJJVERBKEFOTiwtMSwsLFJQKQ==&amp;WINDOW=FIRST_POPUP&amp;HEIGHT=450&amp;WIDTH=450&amp;START_MAXIMI","ZED=FALSE&amp;VAR:CALENDAR=FIVEDAY&amp;VAR:SYMBOL=90110910&amp;VAR:INDEX=0"}</definedName>
    <definedName name="_975__FDSAUDITLINK__" hidden="1">{"fdsup://directions/FAT Viewer?action=UPDATE&amp;creator=factset&amp;DYN_ARGS=TRUE&amp;DOC_NAME=FAT:FQL_AUDITING_CLIENT_TEMPLATE.FAT&amp;display_string=Audit&amp;VAR:KEY=QBMNCZWXOH&amp;VAR:QUERY=RkZfRUJJVERBKEFOTiwtMSwsLFJQKQ==&amp;WINDOW=FIRST_POPUP&amp;HEIGHT=450&amp;WIDTH=450&amp;START_MAXIMI","ZED=FALSE&amp;VAR:CALENDAR=FIVEDAY&amp;VAR:SYMBOL=90110910&amp;VAR:INDEX=0"}</definedName>
    <definedName name="_976__FDSAUDITLINK__" localSheetId="11" hidden="1">{"fdsup://directions/FAT Viewer?action=UPDATE&amp;creator=factset&amp;DYN_ARGS=TRUE&amp;DOC_NAME=FAT:FQL_AUDITING_CLIENT_TEMPLATE.FAT&amp;display_string=Audit&amp;VAR:KEY=YZYNCNQDUJ&amp;VAR:QUERY=RkZfRUJJVChBTk4sLTEsLCxSUCk=&amp;WINDOW=FIRST_POPUP&amp;HEIGHT=450&amp;WIDTH=450&amp;START_MAXIMIZED=","FALSE&amp;VAR:CALENDAR=FIVEDAY&amp;VAR:SYMBOL=90110910&amp;VAR:INDEX=0"}</definedName>
    <definedName name="_976__FDSAUDITLINK__" localSheetId="3" hidden="1">{"fdsup://directions/FAT Viewer?action=UPDATE&amp;creator=factset&amp;DYN_ARGS=TRUE&amp;DOC_NAME=FAT:FQL_AUDITING_CLIENT_TEMPLATE.FAT&amp;display_string=Audit&amp;VAR:KEY=YZYNCNQDUJ&amp;VAR:QUERY=RkZfRUJJVChBTk4sLTEsLCxSUCk=&amp;WINDOW=FIRST_POPUP&amp;HEIGHT=450&amp;WIDTH=450&amp;START_MAXIMIZED=","FALSE&amp;VAR:CALENDAR=FIVEDAY&amp;VAR:SYMBOL=90110910&amp;VAR:INDEX=0"}</definedName>
    <definedName name="_976__FDSAUDITLINK__" hidden="1">{"fdsup://directions/FAT Viewer?action=UPDATE&amp;creator=factset&amp;DYN_ARGS=TRUE&amp;DOC_NAME=FAT:FQL_AUDITING_CLIENT_TEMPLATE.FAT&amp;display_string=Audit&amp;VAR:KEY=YZYNCNQDUJ&amp;VAR:QUERY=RkZfRUJJVChBTk4sLTEsLCxSUCk=&amp;WINDOW=FIRST_POPUP&amp;HEIGHT=450&amp;WIDTH=450&amp;START_MAXIMIZED=","FALSE&amp;VAR:CALENDAR=FIVEDAY&amp;VAR:SYMBOL=90110910&amp;VAR:INDEX=0"}</definedName>
    <definedName name="_977__FDSAUDITLINK__" localSheetId="11" hidden="1">{"fdsup://directions/FAT Viewer?action=UPDATE&amp;creator=factset&amp;DYN_ARGS=TRUE&amp;DOC_NAME=FAT:FQL_AUDITING_CLIENT_TEMPLATE.FAT&amp;display_string=Audit&amp;VAR:KEY=WZONEDGXQT&amp;VAR:QUERY=RkZfTkVUX0lOQyhBTk4sLTEsLCxSUCk=&amp;WINDOW=FIRST_POPUP&amp;HEIGHT=450&amp;WIDTH=450&amp;START_MAXIMI","ZED=FALSE&amp;VAR:CALENDAR=FIVEDAY&amp;VAR:SYMBOL=90110910&amp;VAR:INDEX=0"}</definedName>
    <definedName name="_977__FDSAUDITLINK__" localSheetId="3" hidden="1">{"fdsup://directions/FAT Viewer?action=UPDATE&amp;creator=factset&amp;DYN_ARGS=TRUE&amp;DOC_NAME=FAT:FQL_AUDITING_CLIENT_TEMPLATE.FAT&amp;display_string=Audit&amp;VAR:KEY=WZONEDGXQT&amp;VAR:QUERY=RkZfTkVUX0lOQyhBTk4sLTEsLCxSUCk=&amp;WINDOW=FIRST_POPUP&amp;HEIGHT=450&amp;WIDTH=450&amp;START_MAXIMI","ZED=FALSE&amp;VAR:CALENDAR=FIVEDAY&amp;VAR:SYMBOL=90110910&amp;VAR:INDEX=0"}</definedName>
    <definedName name="_977__FDSAUDITLINK__" hidden="1">{"fdsup://directions/FAT Viewer?action=UPDATE&amp;creator=factset&amp;DYN_ARGS=TRUE&amp;DOC_NAME=FAT:FQL_AUDITING_CLIENT_TEMPLATE.FAT&amp;display_string=Audit&amp;VAR:KEY=WZONEDGXQT&amp;VAR:QUERY=RkZfTkVUX0lOQyhBTk4sLTEsLCxSUCk=&amp;WINDOW=FIRST_POPUP&amp;HEIGHT=450&amp;WIDTH=450&amp;START_MAXIMI","ZED=FALSE&amp;VAR:CALENDAR=FIVEDAY&amp;VAR:SYMBOL=90110910&amp;VAR:INDEX=0"}</definedName>
    <definedName name="_978__FDSAUDITLINK__" localSheetId="11" hidden="1">{"fdsup://directions/FAT Viewer?action=UPDATE&amp;creator=factset&amp;DYN_ARGS=TRUE&amp;DOC_NAME=FAT:FQL_AUDITING_CLIENT_TEMPLATE.FAT&amp;display_string=Audit&amp;VAR:KEY=EZQDETCVCN&amp;VAR:QUERY=RkZfQ0FQRVgoQU5OLC0xLCwsUlAp&amp;WINDOW=FIRST_POPUP&amp;HEIGHT=450&amp;WIDTH=450&amp;START_MAXIMIZED=","FALSE&amp;VAR:CALENDAR=FIVEDAY&amp;VAR:SYMBOL=90110910&amp;VAR:INDEX=0"}</definedName>
    <definedName name="_978__FDSAUDITLINK__" localSheetId="3" hidden="1">{"fdsup://directions/FAT Viewer?action=UPDATE&amp;creator=factset&amp;DYN_ARGS=TRUE&amp;DOC_NAME=FAT:FQL_AUDITING_CLIENT_TEMPLATE.FAT&amp;display_string=Audit&amp;VAR:KEY=EZQDETCVCN&amp;VAR:QUERY=RkZfQ0FQRVgoQU5OLC0xLCwsUlAp&amp;WINDOW=FIRST_POPUP&amp;HEIGHT=450&amp;WIDTH=450&amp;START_MAXIMIZED=","FALSE&amp;VAR:CALENDAR=FIVEDAY&amp;VAR:SYMBOL=90110910&amp;VAR:INDEX=0"}</definedName>
    <definedName name="_978__FDSAUDITLINK__" hidden="1">{"fdsup://directions/FAT Viewer?action=UPDATE&amp;creator=factset&amp;DYN_ARGS=TRUE&amp;DOC_NAME=FAT:FQL_AUDITING_CLIENT_TEMPLATE.FAT&amp;display_string=Audit&amp;VAR:KEY=EZQDETCVCN&amp;VAR:QUERY=RkZfQ0FQRVgoQU5OLC0xLCwsUlAp&amp;WINDOW=FIRST_POPUP&amp;HEIGHT=450&amp;WIDTH=450&amp;START_MAXIMIZED=","FALSE&amp;VAR:CALENDAR=FIVEDAY&amp;VAR:SYMBOL=90110910&amp;VAR:INDEX=0"}</definedName>
    <definedName name="_979__FDSAUDITLINK__" localSheetId="11" hidden="1">{"fdsup://directions/FAT Viewer?action=UPDATE&amp;creator=factset&amp;DYN_ARGS=TRUE&amp;DOC_NAME=FAT:FQL_AUDITING_CLIENT_TEMPLATE.FAT&amp;display_string=Audit&amp;VAR:KEY=KNKZSZSTKR&amp;VAR:QUERY=RkZfQ0FQRVgoQU5OLDAsLCxSUCk=&amp;WINDOW=FIRST_POPUP&amp;HEIGHT=450&amp;WIDTH=450&amp;START_MAXIMIZED=","FALSE&amp;VAR:CALENDAR=FIVEDAY&amp;VAR:SYMBOL=90110910&amp;VAR:INDEX=0"}</definedName>
    <definedName name="_979__FDSAUDITLINK__" localSheetId="3" hidden="1">{"fdsup://directions/FAT Viewer?action=UPDATE&amp;creator=factset&amp;DYN_ARGS=TRUE&amp;DOC_NAME=FAT:FQL_AUDITING_CLIENT_TEMPLATE.FAT&amp;display_string=Audit&amp;VAR:KEY=KNKZSZSTKR&amp;VAR:QUERY=RkZfQ0FQRVgoQU5OLDAsLCxSUCk=&amp;WINDOW=FIRST_POPUP&amp;HEIGHT=450&amp;WIDTH=450&amp;START_MAXIMIZED=","FALSE&amp;VAR:CALENDAR=FIVEDAY&amp;VAR:SYMBOL=90110910&amp;VAR:INDEX=0"}</definedName>
    <definedName name="_979__FDSAUDITLINK__" hidden="1">{"fdsup://directions/FAT Viewer?action=UPDATE&amp;creator=factset&amp;DYN_ARGS=TRUE&amp;DOC_NAME=FAT:FQL_AUDITING_CLIENT_TEMPLATE.FAT&amp;display_string=Audit&amp;VAR:KEY=KNKZSZSTKR&amp;VAR:QUERY=RkZfQ0FQRVgoQU5OLDAsLCxSUCk=&amp;WINDOW=FIRST_POPUP&amp;HEIGHT=450&amp;WIDTH=450&amp;START_MAXIMIZED=","FALSE&amp;VAR:CALENDAR=FIVEDAY&amp;VAR:SYMBOL=90110910&amp;VAR:INDEX=0"}</definedName>
    <definedName name="_98__FDSAUDITLINK__" localSheetId="11" hidden="1">{"fdsup://directions/FAT Viewer?action=UPDATE&amp;creator=factset&amp;DYN_ARGS=TRUE&amp;DOC_NAME=FAT:FQL_AUDITING_CLIENT_TEMPLATE.FAT&amp;display_string=Audit&amp;VAR:KEY=VSNWTWPAZM&amp;VAR:QUERY=RkZfQ0FQRVgoQU5OLC0zLCwsUlAp&amp;WINDOW=FIRST_POPUP&amp;HEIGHT=450&amp;WIDTH=450&amp;START_MAXIMIZED=","FALSE&amp;VAR:CALENDAR=FIVEDAY&amp;VAR:SYMBOL=620780&amp;VAR:INDEX=0"}</definedName>
    <definedName name="_98__FDSAUDITLINK__" localSheetId="3" hidden="1">{"fdsup://directions/FAT Viewer?action=UPDATE&amp;creator=factset&amp;DYN_ARGS=TRUE&amp;DOC_NAME=FAT:FQL_AUDITING_CLIENT_TEMPLATE.FAT&amp;display_string=Audit&amp;VAR:KEY=VSNWTWPAZM&amp;VAR:QUERY=RkZfQ0FQRVgoQU5OLC0zLCwsUlAp&amp;WINDOW=FIRST_POPUP&amp;HEIGHT=450&amp;WIDTH=450&amp;START_MAXIMIZED=","FALSE&amp;VAR:CALENDAR=FIVEDAY&amp;VAR:SYMBOL=620780&amp;VAR:INDEX=0"}</definedName>
    <definedName name="_98__FDSAUDITLINK__" hidden="1">{"fdsup://directions/FAT Viewer?action=UPDATE&amp;creator=factset&amp;DYN_ARGS=TRUE&amp;DOC_NAME=FAT:FQL_AUDITING_CLIENT_TEMPLATE.FAT&amp;display_string=Audit&amp;VAR:KEY=VSNWTWPAZM&amp;VAR:QUERY=RkZfQ0FQRVgoQU5OLC0zLCwsUlAp&amp;WINDOW=FIRST_POPUP&amp;HEIGHT=450&amp;WIDTH=450&amp;START_MAXIMIZED=","FALSE&amp;VAR:CALENDAR=FIVEDAY&amp;VAR:SYMBOL=620780&amp;VAR:INDEX=0"}</definedName>
    <definedName name="_980__FDSAUDITLINK__" localSheetId="11" hidden="1">{"fdsup://directions/FAT Viewer?action=UPDATE&amp;creator=factset&amp;DYN_ARGS=TRUE&amp;DOC_NAME=FAT:FQL_AUDITING_CLIENT_TEMPLATE.FAT&amp;display_string=Audit&amp;VAR:KEY=QTGXWFIRGZ&amp;VAR:QUERY=RkZfQ0FQRVgoQU5OLC0xLCwsUlAp&amp;WINDOW=FIRST_POPUP&amp;HEIGHT=450&amp;WIDTH=450&amp;START_MAXIMIZED=","FALSE&amp;VAR:CALENDAR=FIVEDAY&amp;VAR:SYMBOL=74762E10&amp;VAR:INDEX=0"}</definedName>
    <definedName name="_980__FDSAUDITLINK__" localSheetId="3" hidden="1">{"fdsup://directions/FAT Viewer?action=UPDATE&amp;creator=factset&amp;DYN_ARGS=TRUE&amp;DOC_NAME=FAT:FQL_AUDITING_CLIENT_TEMPLATE.FAT&amp;display_string=Audit&amp;VAR:KEY=QTGXWFIRGZ&amp;VAR:QUERY=RkZfQ0FQRVgoQU5OLC0xLCwsUlAp&amp;WINDOW=FIRST_POPUP&amp;HEIGHT=450&amp;WIDTH=450&amp;START_MAXIMIZED=","FALSE&amp;VAR:CALENDAR=FIVEDAY&amp;VAR:SYMBOL=74762E10&amp;VAR:INDEX=0"}</definedName>
    <definedName name="_980__FDSAUDITLINK__" hidden="1">{"fdsup://directions/FAT Viewer?action=UPDATE&amp;creator=factset&amp;DYN_ARGS=TRUE&amp;DOC_NAME=FAT:FQL_AUDITING_CLIENT_TEMPLATE.FAT&amp;display_string=Audit&amp;VAR:KEY=QTGXWFIRGZ&amp;VAR:QUERY=RkZfQ0FQRVgoQU5OLC0xLCwsUlAp&amp;WINDOW=FIRST_POPUP&amp;HEIGHT=450&amp;WIDTH=450&amp;START_MAXIMIZED=","FALSE&amp;VAR:CALENDAR=FIVEDAY&amp;VAR:SYMBOL=74762E10&amp;VAR:INDEX=0"}</definedName>
    <definedName name="_981__FDSAUDITLINK__" localSheetId="11" hidden="1">{"fdsup://Directions/FactSet Auditing Viewer?action=AUDIT_VALUE&amp;DB=129&amp;ID1=315758&amp;VALUEID=01001&amp;SDATE=2008&amp;PERIODTYPE=ANN_STD&amp;window=popup_no_bar&amp;width=385&amp;height=120&amp;START_MAXIMIZED=FALSE&amp;creator=factset&amp;display_string=Audit"}</definedName>
    <definedName name="_981__FDSAUDITLINK__" localSheetId="3" hidden="1">{"fdsup://Directions/FactSet Auditing Viewer?action=AUDIT_VALUE&amp;DB=129&amp;ID1=315758&amp;VALUEID=01001&amp;SDATE=2008&amp;PERIODTYPE=ANN_STD&amp;window=popup_no_bar&amp;width=385&amp;height=120&amp;START_MAXIMIZED=FALSE&amp;creator=factset&amp;display_string=Audit"}</definedName>
    <definedName name="_981__FDSAUDITLINK__" hidden="1">{"fdsup://Directions/FactSet Auditing Viewer?action=AUDIT_VALUE&amp;DB=129&amp;ID1=315758&amp;VALUEID=01001&amp;SDATE=2008&amp;PERIODTYPE=ANN_STD&amp;window=popup_no_bar&amp;width=385&amp;height=120&amp;START_MAXIMIZED=FALSE&amp;creator=factset&amp;display_string=Audit"}</definedName>
    <definedName name="_982__FDSAUDITLINK__" localSheetId="11" hidden="1">{"fdsup://Directions/FactSet Auditing Viewer?action=AUDIT_VALUE&amp;DB=129&amp;ID1=315758&amp;VALUEID=01001&amp;SDATE=2009&amp;PERIODTYPE=ANN_STD&amp;window=popup_no_bar&amp;width=385&amp;height=120&amp;START_MAXIMIZED=FALSE&amp;creator=factset&amp;display_string=Audit"}</definedName>
    <definedName name="_982__FDSAUDITLINK__" localSheetId="3" hidden="1">{"fdsup://Directions/FactSet Auditing Viewer?action=AUDIT_VALUE&amp;DB=129&amp;ID1=315758&amp;VALUEID=01001&amp;SDATE=2009&amp;PERIODTYPE=ANN_STD&amp;window=popup_no_bar&amp;width=385&amp;height=120&amp;START_MAXIMIZED=FALSE&amp;creator=factset&amp;display_string=Audit"}</definedName>
    <definedName name="_982__FDSAUDITLINK__" hidden="1">{"fdsup://Directions/FactSet Auditing Viewer?action=AUDIT_VALUE&amp;DB=129&amp;ID1=315758&amp;VALUEID=01001&amp;SDATE=2009&amp;PERIODTYPE=ANN_STD&amp;window=popup_no_bar&amp;width=385&amp;height=120&amp;START_MAXIMIZED=FALSE&amp;creator=factset&amp;display_string=Audit"}</definedName>
    <definedName name="_983__FDSAUDITLINK__" localSheetId="11" hidden="1">{"fdsup://directions/FAT Viewer?action=UPDATE&amp;creator=factset&amp;DYN_ARGS=TRUE&amp;DOC_NAME=FAT:FQL_AUDITING_CLIENT_TEMPLATE.FAT&amp;display_string=Audit&amp;VAR:KEY=WZKLGVAHWH&amp;VAR:QUERY=RkZfRUJJVChBTk4sLTIsLCxSUCk=&amp;WINDOW=FIRST_POPUP&amp;HEIGHT=450&amp;WIDTH=450&amp;START_MAXIMIZED=","FALSE&amp;VAR:CALENDAR=US&amp;VAR:SYMBOL=DY&amp;VAR:INDEX=0"}</definedName>
    <definedName name="_983__FDSAUDITLINK__" localSheetId="3" hidden="1">{"fdsup://directions/FAT Viewer?action=UPDATE&amp;creator=factset&amp;DYN_ARGS=TRUE&amp;DOC_NAME=FAT:FQL_AUDITING_CLIENT_TEMPLATE.FAT&amp;display_string=Audit&amp;VAR:KEY=WZKLGVAHWH&amp;VAR:QUERY=RkZfRUJJVChBTk4sLTIsLCxSUCk=&amp;WINDOW=FIRST_POPUP&amp;HEIGHT=450&amp;WIDTH=450&amp;START_MAXIMIZED=","FALSE&amp;VAR:CALENDAR=US&amp;VAR:SYMBOL=DY&amp;VAR:INDEX=0"}</definedName>
    <definedName name="_983__FDSAUDITLINK__" hidden="1">{"fdsup://directions/FAT Viewer?action=UPDATE&amp;creator=factset&amp;DYN_ARGS=TRUE&amp;DOC_NAME=FAT:FQL_AUDITING_CLIENT_TEMPLATE.FAT&amp;display_string=Audit&amp;VAR:KEY=WZKLGVAHWH&amp;VAR:QUERY=RkZfRUJJVChBTk4sLTIsLCxSUCk=&amp;WINDOW=FIRST_POPUP&amp;HEIGHT=450&amp;WIDTH=450&amp;START_MAXIMIZED=","FALSE&amp;VAR:CALENDAR=US&amp;VAR:SYMBOL=DY&amp;VAR:INDEX=0"}</definedName>
    <definedName name="_984__FDSAUDITLINK__" localSheetId="11" hidden="1">{"fdsup://directions/FAT Viewer?action=UPDATE&amp;creator=factset&amp;DYN_ARGS=TRUE&amp;DOC_NAME=FAT:FQL_AUDITING_CLIENT_TEMPLATE.FAT&amp;display_string=Audit&amp;VAR:KEY=YPCLIRUJGR&amp;VAR:QUERY=RkZfRUJJVChBTk4sLTMsLCxSUCk=&amp;WINDOW=FIRST_POPUP&amp;HEIGHT=450&amp;WIDTH=450&amp;START_MAXIMIZED=","FALSE&amp;VAR:CALENDAR=US&amp;VAR:SYMBOL=DY&amp;VAR:INDEX=0"}</definedName>
    <definedName name="_984__FDSAUDITLINK__" localSheetId="3" hidden="1">{"fdsup://directions/FAT Viewer?action=UPDATE&amp;creator=factset&amp;DYN_ARGS=TRUE&amp;DOC_NAME=FAT:FQL_AUDITING_CLIENT_TEMPLATE.FAT&amp;display_string=Audit&amp;VAR:KEY=YPCLIRUJGR&amp;VAR:QUERY=RkZfRUJJVChBTk4sLTMsLCxSUCk=&amp;WINDOW=FIRST_POPUP&amp;HEIGHT=450&amp;WIDTH=450&amp;START_MAXIMIZED=","FALSE&amp;VAR:CALENDAR=US&amp;VAR:SYMBOL=DY&amp;VAR:INDEX=0"}</definedName>
    <definedName name="_984__FDSAUDITLINK__" hidden="1">{"fdsup://directions/FAT Viewer?action=UPDATE&amp;creator=factset&amp;DYN_ARGS=TRUE&amp;DOC_NAME=FAT:FQL_AUDITING_CLIENT_TEMPLATE.FAT&amp;display_string=Audit&amp;VAR:KEY=YPCLIRUJGR&amp;VAR:QUERY=RkZfRUJJVChBTk4sLTMsLCxSUCk=&amp;WINDOW=FIRST_POPUP&amp;HEIGHT=450&amp;WIDTH=450&amp;START_MAXIMIZED=","FALSE&amp;VAR:CALENDAR=US&amp;VAR:SYMBOL=DY&amp;VAR:INDEX=0"}</definedName>
    <definedName name="_985__FDSAUDITLINK__" localSheetId="11" hidden="1">{"fdsup://directions/FAT Viewer?action=UPDATE&amp;creator=factset&amp;DYN_ARGS=TRUE&amp;DOC_NAME=FAT:FQL_AUDITING_CLIENT_TEMPLATE.FAT&amp;display_string=Audit&amp;VAR:KEY=ANMJWZMBWZ&amp;VAR:QUERY=RkZfRUJJVERBKEFOTiwtMiwsLFJQKQ==&amp;WINDOW=FIRST_POPUP&amp;HEIGHT=450&amp;WIDTH=450&amp;START_MAXIMI","ZED=FALSE&amp;VAR:CALENDAR=US&amp;VAR:SYMBOL=DY&amp;VAR:INDEX=0"}</definedName>
    <definedName name="_985__FDSAUDITLINK__" localSheetId="3" hidden="1">{"fdsup://directions/FAT Viewer?action=UPDATE&amp;creator=factset&amp;DYN_ARGS=TRUE&amp;DOC_NAME=FAT:FQL_AUDITING_CLIENT_TEMPLATE.FAT&amp;display_string=Audit&amp;VAR:KEY=ANMJWZMBWZ&amp;VAR:QUERY=RkZfRUJJVERBKEFOTiwtMiwsLFJQKQ==&amp;WINDOW=FIRST_POPUP&amp;HEIGHT=450&amp;WIDTH=450&amp;START_MAXIMI","ZED=FALSE&amp;VAR:CALENDAR=US&amp;VAR:SYMBOL=DY&amp;VAR:INDEX=0"}</definedName>
    <definedName name="_985__FDSAUDITLINK__" hidden="1">{"fdsup://directions/FAT Viewer?action=UPDATE&amp;creator=factset&amp;DYN_ARGS=TRUE&amp;DOC_NAME=FAT:FQL_AUDITING_CLIENT_TEMPLATE.FAT&amp;display_string=Audit&amp;VAR:KEY=ANMJWZMBWZ&amp;VAR:QUERY=RkZfRUJJVERBKEFOTiwtMiwsLFJQKQ==&amp;WINDOW=FIRST_POPUP&amp;HEIGHT=450&amp;WIDTH=450&amp;START_MAXIMI","ZED=FALSE&amp;VAR:CALENDAR=US&amp;VAR:SYMBOL=DY&amp;VAR:INDEX=0"}</definedName>
    <definedName name="_986__FDSAUDITLINK__" localSheetId="11" hidden="1">{"fdsup://directions/FAT Viewer?action=UPDATE&amp;creator=factset&amp;DYN_ARGS=TRUE&amp;DOC_NAME=FAT:FQL_AUDITING_CLIENT_TEMPLATE.FAT&amp;display_string=Audit&amp;VAR:KEY=IRCBGNUVWF&amp;VAR:QUERY=RkZfRUJJVERBKEFOTiwtMywsLFJQKQ==&amp;WINDOW=FIRST_POPUP&amp;HEIGHT=450&amp;WIDTH=450&amp;START_MAXIMI","ZED=FALSE&amp;VAR:CALENDAR=US&amp;VAR:SYMBOL=DY&amp;VAR:INDEX=0"}</definedName>
    <definedName name="_986__FDSAUDITLINK__" localSheetId="3" hidden="1">{"fdsup://directions/FAT Viewer?action=UPDATE&amp;creator=factset&amp;DYN_ARGS=TRUE&amp;DOC_NAME=FAT:FQL_AUDITING_CLIENT_TEMPLATE.FAT&amp;display_string=Audit&amp;VAR:KEY=IRCBGNUVWF&amp;VAR:QUERY=RkZfRUJJVERBKEFOTiwtMywsLFJQKQ==&amp;WINDOW=FIRST_POPUP&amp;HEIGHT=450&amp;WIDTH=450&amp;START_MAXIMI","ZED=FALSE&amp;VAR:CALENDAR=US&amp;VAR:SYMBOL=DY&amp;VAR:INDEX=0"}</definedName>
    <definedName name="_986__FDSAUDITLINK__" hidden="1">{"fdsup://directions/FAT Viewer?action=UPDATE&amp;creator=factset&amp;DYN_ARGS=TRUE&amp;DOC_NAME=FAT:FQL_AUDITING_CLIENT_TEMPLATE.FAT&amp;display_string=Audit&amp;VAR:KEY=IRCBGNUVWF&amp;VAR:QUERY=RkZfRUJJVERBKEFOTiwtMywsLFJQKQ==&amp;WINDOW=FIRST_POPUP&amp;HEIGHT=450&amp;WIDTH=450&amp;START_MAXIMI","ZED=FALSE&amp;VAR:CALENDAR=US&amp;VAR:SYMBOL=DY&amp;VAR:INDEX=0"}</definedName>
    <definedName name="_987__FDSAUDITLINK__" localSheetId="11" hidden="1">{"fdsup://directions/FAT Viewer?action=UPDATE&amp;creator=factset&amp;DYN_ARGS=TRUE&amp;DOC_NAME=FAT:FQL_AUDITING_CLIENT_TEMPLATE.FAT&amp;display_string=Audit&amp;VAR:KEY=QPINCNSJUD&amp;VAR:QUERY=RkZfQ0FQRVgoQU5OLC0yLCwsUlAp&amp;WINDOW=FIRST_POPUP&amp;HEIGHT=450&amp;WIDTH=450&amp;START_MAXIMIZED=","FALSE&amp;VAR:CALENDAR=US&amp;VAR:SYMBOL=38732810&amp;VAR:INDEX=0"}</definedName>
    <definedName name="_987__FDSAUDITLINK__" localSheetId="3" hidden="1">{"fdsup://directions/FAT Viewer?action=UPDATE&amp;creator=factset&amp;DYN_ARGS=TRUE&amp;DOC_NAME=FAT:FQL_AUDITING_CLIENT_TEMPLATE.FAT&amp;display_string=Audit&amp;VAR:KEY=QPINCNSJUD&amp;VAR:QUERY=RkZfQ0FQRVgoQU5OLC0yLCwsUlAp&amp;WINDOW=FIRST_POPUP&amp;HEIGHT=450&amp;WIDTH=450&amp;START_MAXIMIZED=","FALSE&amp;VAR:CALENDAR=US&amp;VAR:SYMBOL=38732810&amp;VAR:INDEX=0"}</definedName>
    <definedName name="_987__FDSAUDITLINK__" hidden="1">{"fdsup://directions/FAT Viewer?action=UPDATE&amp;creator=factset&amp;DYN_ARGS=TRUE&amp;DOC_NAME=FAT:FQL_AUDITING_CLIENT_TEMPLATE.FAT&amp;display_string=Audit&amp;VAR:KEY=QPINCNSJUD&amp;VAR:QUERY=RkZfQ0FQRVgoQU5OLC0yLCwsUlAp&amp;WINDOW=FIRST_POPUP&amp;HEIGHT=450&amp;WIDTH=450&amp;START_MAXIMIZED=","FALSE&amp;VAR:CALENDAR=US&amp;VAR:SYMBOL=38732810&amp;VAR:INDEX=0"}</definedName>
    <definedName name="_988__FDSAUDITLINK__" localSheetId="11" hidden="1">{"fdsup://directions/FAT Viewer?action=UPDATE&amp;creator=factset&amp;DYN_ARGS=TRUE&amp;DOC_NAME=FAT:FQL_AUDITING_CLIENT_TEMPLATE.FAT&amp;display_string=Audit&amp;VAR:KEY=ANUVEPKBOD&amp;VAR:QUERY=RkZfTkVUX0lOQyhBTk4sLTEsLCxSUCk=&amp;WINDOW=FIRST_POPUP&amp;HEIGHT=450&amp;WIDTH=450&amp;START_MAXIMI","ZED=FALSE&amp;VAR:CALENDAR=US&amp;VAR:SYMBOL=38732810&amp;VAR:INDEX=0"}</definedName>
    <definedName name="_988__FDSAUDITLINK__" localSheetId="3" hidden="1">{"fdsup://directions/FAT Viewer?action=UPDATE&amp;creator=factset&amp;DYN_ARGS=TRUE&amp;DOC_NAME=FAT:FQL_AUDITING_CLIENT_TEMPLATE.FAT&amp;display_string=Audit&amp;VAR:KEY=ANUVEPKBOD&amp;VAR:QUERY=RkZfTkVUX0lOQyhBTk4sLTEsLCxSUCk=&amp;WINDOW=FIRST_POPUP&amp;HEIGHT=450&amp;WIDTH=450&amp;START_MAXIMI","ZED=FALSE&amp;VAR:CALENDAR=US&amp;VAR:SYMBOL=38732810&amp;VAR:INDEX=0"}</definedName>
    <definedName name="_988__FDSAUDITLINK__" hidden="1">{"fdsup://directions/FAT Viewer?action=UPDATE&amp;creator=factset&amp;DYN_ARGS=TRUE&amp;DOC_NAME=FAT:FQL_AUDITING_CLIENT_TEMPLATE.FAT&amp;display_string=Audit&amp;VAR:KEY=ANUVEPKBOD&amp;VAR:QUERY=RkZfTkVUX0lOQyhBTk4sLTEsLCxSUCk=&amp;WINDOW=FIRST_POPUP&amp;HEIGHT=450&amp;WIDTH=450&amp;START_MAXIMI","ZED=FALSE&amp;VAR:CALENDAR=US&amp;VAR:SYMBOL=38732810&amp;VAR:INDEX=0"}</definedName>
    <definedName name="_989__FDSAUDITLINK__" localSheetId="11" hidden="1">{"fdsup://directions/FAT Viewer?action=UPDATE&amp;creator=factset&amp;DYN_ARGS=TRUE&amp;DOC_NAME=FAT:FQL_AUDITING_CLIENT_TEMPLATE.FAT&amp;display_string=Audit&amp;VAR:KEY=OTONGLMBYR&amp;VAR:QUERY=RkZfTkVUX0lOQyhBTk4sLTIsLCxSUCk=&amp;WINDOW=FIRST_POPUP&amp;HEIGHT=450&amp;WIDTH=450&amp;START_MAXIMI","ZED=FALSE&amp;VAR:CALENDAR=US&amp;VAR:SYMBOL=38732810&amp;VAR:INDEX=0"}</definedName>
    <definedName name="_989__FDSAUDITLINK__" localSheetId="3" hidden="1">{"fdsup://directions/FAT Viewer?action=UPDATE&amp;creator=factset&amp;DYN_ARGS=TRUE&amp;DOC_NAME=FAT:FQL_AUDITING_CLIENT_TEMPLATE.FAT&amp;display_string=Audit&amp;VAR:KEY=OTONGLMBYR&amp;VAR:QUERY=RkZfTkVUX0lOQyhBTk4sLTIsLCxSUCk=&amp;WINDOW=FIRST_POPUP&amp;HEIGHT=450&amp;WIDTH=450&amp;START_MAXIMI","ZED=FALSE&amp;VAR:CALENDAR=US&amp;VAR:SYMBOL=38732810&amp;VAR:INDEX=0"}</definedName>
    <definedName name="_989__FDSAUDITLINK__" hidden="1">{"fdsup://directions/FAT Viewer?action=UPDATE&amp;creator=factset&amp;DYN_ARGS=TRUE&amp;DOC_NAME=FAT:FQL_AUDITING_CLIENT_TEMPLATE.FAT&amp;display_string=Audit&amp;VAR:KEY=OTONGLMBYR&amp;VAR:QUERY=RkZfTkVUX0lOQyhBTk4sLTIsLCxSUCk=&amp;WINDOW=FIRST_POPUP&amp;HEIGHT=450&amp;WIDTH=450&amp;START_MAXIMI","ZED=FALSE&amp;VAR:CALENDAR=US&amp;VAR:SYMBOL=38732810&amp;VAR:INDEX=0"}</definedName>
    <definedName name="_99__FDSAUDITLINK__" localSheetId="11" hidden="1">{"fdsup://directions/FAT Viewer?action=UPDATE&amp;creator=factset&amp;DYN_ARGS=TRUE&amp;DOC_NAME=FAT:FQL_AUDITING_CLIENT_TEMPLATE.FAT&amp;display_string=Audit&amp;VAR:KEY=OTIXYDYRCR&amp;VAR:QUERY=RkZfTkVUX0lOQyhBTk4sLTIsLCxSUCk=&amp;WINDOW=FIRST_POPUP&amp;HEIGHT=450&amp;WIDTH=450&amp;START_MAXIMI","ZED=FALSE&amp;VAR:CALENDAR=FIVEDAY&amp;VAR:SYMBOL=620780&amp;VAR:INDEX=0"}</definedName>
    <definedName name="_99__FDSAUDITLINK__" localSheetId="3" hidden="1">{"fdsup://directions/FAT Viewer?action=UPDATE&amp;creator=factset&amp;DYN_ARGS=TRUE&amp;DOC_NAME=FAT:FQL_AUDITING_CLIENT_TEMPLATE.FAT&amp;display_string=Audit&amp;VAR:KEY=OTIXYDYRCR&amp;VAR:QUERY=RkZfTkVUX0lOQyhBTk4sLTIsLCxSUCk=&amp;WINDOW=FIRST_POPUP&amp;HEIGHT=450&amp;WIDTH=450&amp;START_MAXIMI","ZED=FALSE&amp;VAR:CALENDAR=FIVEDAY&amp;VAR:SYMBOL=620780&amp;VAR:INDEX=0"}</definedName>
    <definedName name="_99__FDSAUDITLINK__" hidden="1">{"fdsup://directions/FAT Viewer?action=UPDATE&amp;creator=factset&amp;DYN_ARGS=TRUE&amp;DOC_NAME=FAT:FQL_AUDITING_CLIENT_TEMPLATE.FAT&amp;display_string=Audit&amp;VAR:KEY=OTIXYDYRCR&amp;VAR:QUERY=RkZfTkVUX0lOQyhBTk4sLTIsLCxSUCk=&amp;WINDOW=FIRST_POPUP&amp;HEIGHT=450&amp;WIDTH=450&amp;START_MAXIMI","ZED=FALSE&amp;VAR:CALENDAR=FIVEDAY&amp;VAR:SYMBOL=620780&amp;VAR:INDEX=0"}</definedName>
    <definedName name="_990__FDSAUDITLINK__" localSheetId="11" hidden="1">{"fdsup://directions/FAT Viewer?action=UPDATE&amp;creator=factset&amp;DYN_ARGS=TRUE&amp;DOC_NAME=FAT:FQL_AUDITING_CLIENT_TEMPLATE.FAT&amp;display_string=Audit&amp;VAR:KEY=GLINARIBCP&amp;VAR:QUERY=RkZfRUJJVChBTk4sLTEsLCxSUCk=&amp;WINDOW=FIRST_POPUP&amp;HEIGHT=450&amp;WIDTH=450&amp;START_MAXIMIZED=","FALSE&amp;VAR:CALENDAR=US&amp;VAR:SYMBOL=38732810&amp;VAR:INDEX=0"}</definedName>
    <definedName name="_990__FDSAUDITLINK__" localSheetId="3" hidden="1">{"fdsup://directions/FAT Viewer?action=UPDATE&amp;creator=factset&amp;DYN_ARGS=TRUE&amp;DOC_NAME=FAT:FQL_AUDITING_CLIENT_TEMPLATE.FAT&amp;display_string=Audit&amp;VAR:KEY=GLINARIBCP&amp;VAR:QUERY=RkZfRUJJVChBTk4sLTEsLCxSUCk=&amp;WINDOW=FIRST_POPUP&amp;HEIGHT=450&amp;WIDTH=450&amp;START_MAXIMIZED=","FALSE&amp;VAR:CALENDAR=US&amp;VAR:SYMBOL=38732810&amp;VAR:INDEX=0"}</definedName>
    <definedName name="_990__FDSAUDITLINK__" hidden="1">{"fdsup://directions/FAT Viewer?action=UPDATE&amp;creator=factset&amp;DYN_ARGS=TRUE&amp;DOC_NAME=FAT:FQL_AUDITING_CLIENT_TEMPLATE.FAT&amp;display_string=Audit&amp;VAR:KEY=GLINARIBCP&amp;VAR:QUERY=RkZfRUJJVChBTk4sLTEsLCxSUCk=&amp;WINDOW=FIRST_POPUP&amp;HEIGHT=450&amp;WIDTH=450&amp;START_MAXIMIZED=","FALSE&amp;VAR:CALENDAR=US&amp;VAR:SYMBOL=38732810&amp;VAR:INDEX=0"}</definedName>
    <definedName name="_991__FDSAUDITLINK__" localSheetId="11" hidden="1">{"fdsup://directions/FAT Viewer?action=UPDATE&amp;creator=factset&amp;DYN_ARGS=TRUE&amp;DOC_NAME=FAT:FQL_AUDITING_CLIENT_TEMPLATE.FAT&amp;display_string=Audit&amp;VAR:KEY=GDYREXMZOP&amp;VAR:QUERY=RkZfRUJJVChBTk4sLTIsLCxSUCk=&amp;WINDOW=FIRST_POPUP&amp;HEIGHT=450&amp;WIDTH=450&amp;START_MAXIMIZED=","FALSE&amp;VAR:CALENDAR=US&amp;VAR:SYMBOL=38732810&amp;VAR:INDEX=0"}</definedName>
    <definedName name="_991__FDSAUDITLINK__" localSheetId="3" hidden="1">{"fdsup://directions/FAT Viewer?action=UPDATE&amp;creator=factset&amp;DYN_ARGS=TRUE&amp;DOC_NAME=FAT:FQL_AUDITING_CLIENT_TEMPLATE.FAT&amp;display_string=Audit&amp;VAR:KEY=GDYREXMZOP&amp;VAR:QUERY=RkZfRUJJVChBTk4sLTIsLCxSUCk=&amp;WINDOW=FIRST_POPUP&amp;HEIGHT=450&amp;WIDTH=450&amp;START_MAXIMIZED=","FALSE&amp;VAR:CALENDAR=US&amp;VAR:SYMBOL=38732810&amp;VAR:INDEX=0"}</definedName>
    <definedName name="_991__FDSAUDITLINK__" hidden="1">{"fdsup://directions/FAT Viewer?action=UPDATE&amp;creator=factset&amp;DYN_ARGS=TRUE&amp;DOC_NAME=FAT:FQL_AUDITING_CLIENT_TEMPLATE.FAT&amp;display_string=Audit&amp;VAR:KEY=GDYREXMZOP&amp;VAR:QUERY=RkZfRUJJVChBTk4sLTIsLCxSUCk=&amp;WINDOW=FIRST_POPUP&amp;HEIGHT=450&amp;WIDTH=450&amp;START_MAXIMIZED=","FALSE&amp;VAR:CALENDAR=US&amp;VAR:SYMBOL=38732810&amp;VAR:INDEX=0"}</definedName>
    <definedName name="_992__FDSAUDITLINK__" localSheetId="11" hidden="1">{"fdsup://directions/FAT Viewer?action=UPDATE&amp;creator=factset&amp;DYN_ARGS=TRUE&amp;DOC_NAME=FAT:FQL_AUDITING_CLIENT_TEMPLATE.FAT&amp;display_string=Audit&amp;VAR:KEY=IVMDKTWDKH&amp;VAR:QUERY=RkZfRUJJVERBKEFOTiwtMSwsLFJQKQ==&amp;WINDOW=FIRST_POPUP&amp;HEIGHT=450&amp;WIDTH=450&amp;START_MAXIMI","ZED=FALSE&amp;VAR:CALENDAR=US&amp;VAR:SYMBOL=38732810&amp;VAR:INDEX=0"}</definedName>
    <definedName name="_992__FDSAUDITLINK__" localSheetId="3" hidden="1">{"fdsup://directions/FAT Viewer?action=UPDATE&amp;creator=factset&amp;DYN_ARGS=TRUE&amp;DOC_NAME=FAT:FQL_AUDITING_CLIENT_TEMPLATE.FAT&amp;display_string=Audit&amp;VAR:KEY=IVMDKTWDKH&amp;VAR:QUERY=RkZfRUJJVERBKEFOTiwtMSwsLFJQKQ==&amp;WINDOW=FIRST_POPUP&amp;HEIGHT=450&amp;WIDTH=450&amp;START_MAXIMI","ZED=FALSE&amp;VAR:CALENDAR=US&amp;VAR:SYMBOL=38732810&amp;VAR:INDEX=0"}</definedName>
    <definedName name="_992__FDSAUDITLINK__" hidden="1">{"fdsup://directions/FAT Viewer?action=UPDATE&amp;creator=factset&amp;DYN_ARGS=TRUE&amp;DOC_NAME=FAT:FQL_AUDITING_CLIENT_TEMPLATE.FAT&amp;display_string=Audit&amp;VAR:KEY=IVMDKTWDKH&amp;VAR:QUERY=RkZfRUJJVERBKEFOTiwtMSwsLFJQKQ==&amp;WINDOW=FIRST_POPUP&amp;HEIGHT=450&amp;WIDTH=450&amp;START_MAXIMI","ZED=FALSE&amp;VAR:CALENDAR=US&amp;VAR:SYMBOL=38732810&amp;VAR:INDEX=0"}</definedName>
    <definedName name="_993__FDSAUDITLINK__" localSheetId="11" hidden="1">{"fdsup://directions/FAT Viewer?action=UPDATE&amp;creator=factset&amp;DYN_ARGS=TRUE&amp;DOC_NAME=FAT:FQL_AUDITING_CLIENT_TEMPLATE.FAT&amp;display_string=Audit&amp;VAR:KEY=IFIXCDKZYP&amp;VAR:QUERY=RkZfRUJJVERBKEFOTiwtMiwsLFJQKQ==&amp;WINDOW=FIRST_POPUP&amp;HEIGHT=450&amp;WIDTH=450&amp;START_MAXIMI","ZED=FALSE&amp;VAR:CALENDAR=US&amp;VAR:SYMBOL=38732810&amp;VAR:INDEX=0"}</definedName>
    <definedName name="_993__FDSAUDITLINK__" localSheetId="3" hidden="1">{"fdsup://directions/FAT Viewer?action=UPDATE&amp;creator=factset&amp;DYN_ARGS=TRUE&amp;DOC_NAME=FAT:FQL_AUDITING_CLIENT_TEMPLATE.FAT&amp;display_string=Audit&amp;VAR:KEY=IFIXCDKZYP&amp;VAR:QUERY=RkZfRUJJVERBKEFOTiwtMiwsLFJQKQ==&amp;WINDOW=FIRST_POPUP&amp;HEIGHT=450&amp;WIDTH=450&amp;START_MAXIMI","ZED=FALSE&amp;VAR:CALENDAR=US&amp;VAR:SYMBOL=38732810&amp;VAR:INDEX=0"}</definedName>
    <definedName name="_993__FDSAUDITLINK__" hidden="1">{"fdsup://directions/FAT Viewer?action=UPDATE&amp;creator=factset&amp;DYN_ARGS=TRUE&amp;DOC_NAME=FAT:FQL_AUDITING_CLIENT_TEMPLATE.FAT&amp;display_string=Audit&amp;VAR:KEY=IFIXCDKZYP&amp;VAR:QUERY=RkZfRUJJVERBKEFOTiwtMiwsLFJQKQ==&amp;WINDOW=FIRST_POPUP&amp;HEIGHT=450&amp;WIDTH=450&amp;START_MAXIMI","ZED=FALSE&amp;VAR:CALENDAR=US&amp;VAR:SYMBOL=38732810&amp;VAR:INDEX=0"}</definedName>
    <definedName name="_994__FDSAUDITLINK__" localSheetId="11" hidden="1">{"fdsup://Directions/FactSet Auditing Viewer?action=AUDIT_VALUE&amp;DB=129&amp;ID1=38732810&amp;VALUEID=01001&amp;SDATE=2008&amp;PERIODTYPE=ANN_STD&amp;window=popup_no_bar&amp;width=385&amp;height=120&amp;START_MAXIMIZED=FALSE&amp;creator=factset&amp;display_string=Audit"}</definedName>
    <definedName name="_994__FDSAUDITLINK__" localSheetId="3" hidden="1">{"fdsup://Directions/FactSet Auditing Viewer?action=AUDIT_VALUE&amp;DB=129&amp;ID1=38732810&amp;VALUEID=01001&amp;SDATE=2008&amp;PERIODTYPE=ANN_STD&amp;window=popup_no_bar&amp;width=385&amp;height=120&amp;START_MAXIMIZED=FALSE&amp;creator=factset&amp;display_string=Audit"}</definedName>
    <definedName name="_994__FDSAUDITLINK__" hidden="1">{"fdsup://Directions/FactSet Auditing Viewer?action=AUDIT_VALUE&amp;DB=129&amp;ID1=38732810&amp;VALUEID=01001&amp;SDATE=2008&amp;PERIODTYPE=ANN_STD&amp;window=popup_no_bar&amp;width=385&amp;height=120&amp;START_MAXIMIZED=FALSE&amp;creator=factset&amp;display_string=Audit"}</definedName>
    <definedName name="_995__FDSAUDITLINK__" localSheetId="11" hidden="1">{"fdsup://Directions/FactSet Auditing Viewer?action=AUDIT_VALUE&amp;DB=129&amp;ID1=38732810&amp;VALUEID=01001&amp;SDATE=2007&amp;PERIODTYPE=ANN_STD&amp;window=popup_no_bar&amp;width=385&amp;height=120&amp;START_MAXIMIZED=FALSE&amp;creator=factset&amp;display_string=Audit"}</definedName>
    <definedName name="_995__FDSAUDITLINK__" localSheetId="3" hidden="1">{"fdsup://Directions/FactSet Auditing Viewer?action=AUDIT_VALUE&amp;DB=129&amp;ID1=38732810&amp;VALUEID=01001&amp;SDATE=2007&amp;PERIODTYPE=ANN_STD&amp;window=popup_no_bar&amp;width=385&amp;height=120&amp;START_MAXIMIZED=FALSE&amp;creator=factset&amp;display_string=Audit"}</definedName>
    <definedName name="_995__FDSAUDITLINK__" hidden="1">{"fdsup://Directions/FactSet Auditing Viewer?action=AUDIT_VALUE&amp;DB=129&amp;ID1=38732810&amp;VALUEID=01001&amp;SDATE=2007&amp;PERIODTYPE=ANN_STD&amp;window=popup_no_bar&amp;width=385&amp;height=120&amp;START_MAXIMIZED=FALSE&amp;creator=factset&amp;display_string=Audit"}</definedName>
    <definedName name="_996__FDSAUDITLINK__" localSheetId="11" hidden="1">{"fdsup://directions/FAT Viewer?action=UPDATE&amp;creator=factset&amp;DYN_ARGS=TRUE&amp;DOC_NAME=FAT:FQL_AUDITING_CLIENT_TEMPLATE.FAT&amp;display_string=Audit&amp;VAR:KEY=OLULKHCNQF&amp;VAR:QUERY=RkZfQ0FQRVgoQU5OLDAsLCxSUCk=&amp;WINDOW=FIRST_POPUP&amp;HEIGHT=450&amp;WIDTH=450&amp;START_MAXIMIZED=","FALSE&amp;VAR:CALENDAR=US&amp;VAR:SYMBOL=276388&amp;VAR:INDEX=0"}</definedName>
    <definedName name="_996__FDSAUDITLINK__" localSheetId="3" hidden="1">{"fdsup://directions/FAT Viewer?action=UPDATE&amp;creator=factset&amp;DYN_ARGS=TRUE&amp;DOC_NAME=FAT:FQL_AUDITING_CLIENT_TEMPLATE.FAT&amp;display_string=Audit&amp;VAR:KEY=OLULKHCNQF&amp;VAR:QUERY=RkZfQ0FQRVgoQU5OLDAsLCxSUCk=&amp;WINDOW=FIRST_POPUP&amp;HEIGHT=450&amp;WIDTH=450&amp;START_MAXIMIZED=","FALSE&amp;VAR:CALENDAR=US&amp;VAR:SYMBOL=276388&amp;VAR:INDEX=0"}</definedName>
    <definedName name="_996__FDSAUDITLINK__" hidden="1">{"fdsup://directions/FAT Viewer?action=UPDATE&amp;creator=factset&amp;DYN_ARGS=TRUE&amp;DOC_NAME=FAT:FQL_AUDITING_CLIENT_TEMPLATE.FAT&amp;display_string=Audit&amp;VAR:KEY=OLULKHCNQF&amp;VAR:QUERY=RkZfQ0FQRVgoQU5OLDAsLCxSUCk=&amp;WINDOW=FIRST_POPUP&amp;HEIGHT=450&amp;WIDTH=450&amp;START_MAXIMIZED=","FALSE&amp;VAR:CALENDAR=US&amp;VAR:SYMBOL=276388&amp;VAR:INDEX=0"}</definedName>
    <definedName name="_997__FDSAUDITLINK__" localSheetId="11" hidden="1">{"fdsup://directions/FAT Viewer?action=UPDATE&amp;creator=factset&amp;DYN_ARGS=TRUE&amp;DOC_NAME=FAT:FQL_AUDITING_CLIENT_TEMPLATE.FAT&amp;display_string=Audit&amp;VAR:KEY=MPYPUPAFSN&amp;VAR:QUERY=RkZfQ0FQRVgoQU5OLC0xLCwsUlAp&amp;WINDOW=FIRST_POPUP&amp;HEIGHT=450&amp;WIDTH=450&amp;START_MAXIMIZED=","FALSE&amp;VAR:CALENDAR=US&amp;VAR:SYMBOL=276388&amp;VAR:INDEX=0"}</definedName>
    <definedName name="_997__FDSAUDITLINK__" localSheetId="3" hidden="1">{"fdsup://directions/FAT Viewer?action=UPDATE&amp;creator=factset&amp;DYN_ARGS=TRUE&amp;DOC_NAME=FAT:FQL_AUDITING_CLIENT_TEMPLATE.FAT&amp;display_string=Audit&amp;VAR:KEY=MPYPUPAFSN&amp;VAR:QUERY=RkZfQ0FQRVgoQU5OLC0xLCwsUlAp&amp;WINDOW=FIRST_POPUP&amp;HEIGHT=450&amp;WIDTH=450&amp;START_MAXIMIZED=","FALSE&amp;VAR:CALENDAR=US&amp;VAR:SYMBOL=276388&amp;VAR:INDEX=0"}</definedName>
    <definedName name="_997__FDSAUDITLINK__" hidden="1">{"fdsup://directions/FAT Viewer?action=UPDATE&amp;creator=factset&amp;DYN_ARGS=TRUE&amp;DOC_NAME=FAT:FQL_AUDITING_CLIENT_TEMPLATE.FAT&amp;display_string=Audit&amp;VAR:KEY=MPYPUPAFSN&amp;VAR:QUERY=RkZfQ0FQRVgoQU5OLC0xLCwsUlAp&amp;WINDOW=FIRST_POPUP&amp;HEIGHT=450&amp;WIDTH=450&amp;START_MAXIMIZED=","FALSE&amp;VAR:CALENDAR=US&amp;VAR:SYMBOL=276388&amp;VAR:INDEX=0"}</definedName>
    <definedName name="_998__FDSAUDITLINK__" localSheetId="11" hidden="1">{"fdsup://directions/FAT Viewer?action=UPDATE&amp;creator=factset&amp;DYN_ARGS=TRUE&amp;DOC_NAME=FAT:FQL_AUDITING_CLIENT_TEMPLATE.FAT&amp;display_string=Audit&amp;VAR:KEY=UPWBKLOPMJ&amp;VAR:QUERY=RkZfQ0FQRVgoQU5OLC0yLCwsUlAp&amp;WINDOW=FIRST_POPUP&amp;HEIGHT=450&amp;WIDTH=450&amp;START_MAXIMIZED=","FALSE&amp;VAR:CALENDAR=US&amp;VAR:SYMBOL=276388&amp;VAR:INDEX=0"}</definedName>
    <definedName name="_998__FDSAUDITLINK__" localSheetId="3" hidden="1">{"fdsup://directions/FAT Viewer?action=UPDATE&amp;creator=factset&amp;DYN_ARGS=TRUE&amp;DOC_NAME=FAT:FQL_AUDITING_CLIENT_TEMPLATE.FAT&amp;display_string=Audit&amp;VAR:KEY=UPWBKLOPMJ&amp;VAR:QUERY=RkZfQ0FQRVgoQU5OLC0yLCwsUlAp&amp;WINDOW=FIRST_POPUP&amp;HEIGHT=450&amp;WIDTH=450&amp;START_MAXIMIZED=","FALSE&amp;VAR:CALENDAR=US&amp;VAR:SYMBOL=276388&amp;VAR:INDEX=0"}</definedName>
    <definedName name="_998__FDSAUDITLINK__" hidden="1">{"fdsup://directions/FAT Viewer?action=UPDATE&amp;creator=factset&amp;DYN_ARGS=TRUE&amp;DOC_NAME=FAT:FQL_AUDITING_CLIENT_TEMPLATE.FAT&amp;display_string=Audit&amp;VAR:KEY=UPWBKLOPMJ&amp;VAR:QUERY=RkZfQ0FQRVgoQU5OLC0yLCwsUlAp&amp;WINDOW=FIRST_POPUP&amp;HEIGHT=450&amp;WIDTH=450&amp;START_MAXIMIZED=","FALSE&amp;VAR:CALENDAR=US&amp;VAR:SYMBOL=276388&amp;VAR:INDEX=0"}</definedName>
    <definedName name="_999__FDSAUDITLINK__" localSheetId="11" hidden="1">{"fdsup://directions/FAT Viewer?action=UPDATE&amp;creator=factset&amp;DYN_ARGS=TRUE&amp;DOC_NAME=FAT:FQL_AUDITING_CLIENT_TEMPLATE.FAT&amp;display_string=Audit&amp;VAR:KEY=MBIJWHUDAH&amp;VAR:QUERY=RkZfTkVUX0lOQyhBTk4sLTEsLCxSUCk=&amp;WINDOW=FIRST_POPUP&amp;HEIGHT=450&amp;WIDTH=450&amp;START_MAXIMI","ZED=FALSE&amp;VAR:CALENDAR=US&amp;VAR:SYMBOL=276388&amp;VAR:INDEX=0"}</definedName>
    <definedName name="_999__FDSAUDITLINK__" localSheetId="3" hidden="1">{"fdsup://directions/FAT Viewer?action=UPDATE&amp;creator=factset&amp;DYN_ARGS=TRUE&amp;DOC_NAME=FAT:FQL_AUDITING_CLIENT_TEMPLATE.FAT&amp;display_string=Audit&amp;VAR:KEY=MBIJWHUDAH&amp;VAR:QUERY=RkZfTkVUX0lOQyhBTk4sLTEsLCxSUCk=&amp;WINDOW=FIRST_POPUP&amp;HEIGHT=450&amp;WIDTH=450&amp;START_MAXIMI","ZED=FALSE&amp;VAR:CALENDAR=US&amp;VAR:SYMBOL=276388&amp;VAR:INDEX=0"}</definedName>
    <definedName name="_999__FDSAUDITLINK__" hidden="1">{"fdsup://directions/FAT Viewer?action=UPDATE&amp;creator=factset&amp;DYN_ARGS=TRUE&amp;DOC_NAME=FAT:FQL_AUDITING_CLIENT_TEMPLATE.FAT&amp;display_string=Audit&amp;VAR:KEY=MBIJWHUDAH&amp;VAR:QUERY=RkZfTkVUX0lOQyhBTk4sLTEsLCxSUCk=&amp;WINDOW=FIRST_POPUP&amp;HEIGHT=450&amp;WIDTH=450&amp;START_MAXIMI","ZED=FALSE&amp;VAR:CALENDAR=US&amp;VAR:SYMBOL=276388&amp;VAR:INDEX=0"}</definedName>
    <definedName name="_a1" hidden="1">#N/A</definedName>
    <definedName name="_a10" localSheetId="11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0" localSheetId="3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0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1" localSheetId="11" hidden="1">{"up stand alones",#N/A,FALSE,"Acquiror"}</definedName>
    <definedName name="_a11" localSheetId="3" hidden="1">{"up stand alones",#N/A,FALSE,"Acquiror"}</definedName>
    <definedName name="_a11" hidden="1">{"up stand alones",#N/A,FALSE,"Acquiror"}</definedName>
    <definedName name="_a12" localSheetId="11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2" localSheetId="3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2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3" localSheetId="11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3" localSheetId="3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3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4" localSheetId="11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14" localSheetId="3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14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2" hidden="1">#N/A</definedName>
    <definedName name="_a3" localSheetId="11" hidden="1">{#N/A,#N/A,FALSE,"Calc";#N/A,#N/A,FALSE,"Sensitivity";#N/A,#N/A,FALSE,"LT Earn.Dil.";#N/A,#N/A,FALSE,"Dil. AVP"}</definedName>
    <definedName name="_a3" localSheetId="3" hidden="1">{#N/A,#N/A,FALSE,"Calc";#N/A,#N/A,FALSE,"Sensitivity";#N/A,#N/A,FALSE,"LT Earn.Dil.";#N/A,#N/A,FALSE,"Dil. AVP"}</definedName>
    <definedName name="_a3" hidden="1">{#N/A,#N/A,FALSE,"Calc";#N/A,#N/A,FALSE,"Sensitivity";#N/A,#N/A,FALSE,"LT Earn.Dil.";#N/A,#N/A,FALSE,"Dil. AVP"}</definedName>
    <definedName name="_a4" localSheetId="11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4" localSheetId="3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4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5" localSheetId="11" hidden="1">{"away stand alones",#N/A,FALSE,"Target"}</definedName>
    <definedName name="_a5" localSheetId="3" hidden="1">{"away stand alones",#N/A,FALSE,"Target"}</definedName>
    <definedName name="_a5" hidden="1">{"away stand alones",#N/A,FALSE,"Target"}</definedName>
    <definedName name="_a6" localSheetId="11" hidden="1">{"assumption cash",#N/A,TRUE,"Merger";"has gets cash",#N/A,TRUE,"Merger";"accretion dilution",#N/A,TRUE,"Merger";"comparison credit stats",#N/A,TRUE,"Merger";"pf credit stats",#N/A,TRUE,"Merger";"pf sheets",#N/A,TRUE,"Merger"}</definedName>
    <definedName name="_a6" localSheetId="3" hidden="1">{"assumption cash",#N/A,TRUE,"Merger";"has gets cash",#N/A,TRUE,"Merger";"accretion dilution",#N/A,TRUE,"Merger";"comparison credit stats",#N/A,TRUE,"Merger";"pf credit stats",#N/A,TRUE,"Merger";"pf sheets",#N/A,TRUE,"Merger"}</definedName>
    <definedName name="_a6" hidden="1">{"assumption cash",#N/A,TRUE,"Merger";"has gets cash",#N/A,TRUE,"Merger";"accretion dilution",#N/A,TRUE,"Merger";"comparison credit stats",#N/A,TRUE,"Merger";"pf credit stats",#N/A,TRUE,"Merger";"pf sheets",#N/A,TRUE,"Merger"}</definedName>
    <definedName name="_a7" localSheetId="11" hidden="1">{"hiden",#N/A,FALSE,"14";"hidden",#N/A,FALSE,"16";"hidden",#N/A,FALSE,"18";"hidden",#N/A,FALSE,"20"}</definedName>
    <definedName name="_a7" localSheetId="3" hidden="1">{"hiden",#N/A,FALSE,"14";"hidden",#N/A,FALSE,"16";"hidden",#N/A,FALSE,"18";"hidden",#N/A,FALSE,"20"}</definedName>
    <definedName name="_a7" hidden="1">{"hiden",#N/A,FALSE,"14";"hidden",#N/A,FALSE,"16";"hidden",#N/A,FALSE,"18";"hidden",#N/A,FALSE,"20"}</definedName>
    <definedName name="_a8" localSheetId="11" hidden="1">{"consolidated",#N/A,FALSE,"Sheet1";"cms",#N/A,FALSE,"Sheet1";"fse",#N/A,FALSE,"Sheet1"}</definedName>
    <definedName name="_a8" localSheetId="3" hidden="1">{"consolidated",#N/A,FALSE,"Sheet1";"cms",#N/A,FALSE,"Sheet1";"fse",#N/A,FALSE,"Sheet1"}</definedName>
    <definedName name="_a8" hidden="1">{"consolidated",#N/A,FALSE,"Sheet1";"cms",#N/A,FALSE,"Sheet1";"fse",#N/A,FALSE,"Sheet1"}</definedName>
    <definedName name="_a9" localSheetId="11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9" localSheetId="3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9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go1" localSheetId="1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" localSheetId="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tRisk_SimSetting_AutomaticallyGenerateReports" hidden="1">FALSE</definedName>
    <definedName name="_AtRisk_SimSetting_AutomaticResultsDisplayMode" hidden="1">3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FALSE</definedName>
    <definedName name="_AtRisk_SimSetting_LiveUpdatePeriod" hidden="1">-1</definedName>
    <definedName name="_AtRisk_SimSetting_RandomNumberGenerator" hidden="1">0</definedName>
    <definedName name="_AtRisk_SimSetting_ReportsList" hidden="1">775</definedName>
    <definedName name="_AtRisk_SimSetting_SimName001" hidden="1">"Nula"</definedName>
    <definedName name="_AtRisk_SimSetting_SimName002" hidden="1">"Baja"</definedName>
    <definedName name="_AtRisk_SimSetting_SimName003" hidden="1">"Media"</definedName>
    <definedName name="_AtRisk_SimSetting_SimName004" hidden="1">"Alta"</definedName>
    <definedName name="_AtRisk_SimSetting_SimName005" hidden="1">"Muy alta"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dm.6c5a271a081a43aebe503fb2f5a2072f.edm" hidden="1">#REF!</definedName>
    <definedName name="_BLA1" hidden="1">"SRVEXACT;041;marleen;0"</definedName>
    <definedName name="_cap1" localSheetId="1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cap1" localSheetId="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cap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CED10" localSheetId="11" hidden="1">{"Prenissas",#N/A,FALSE,"Consolidado (3)";"Lucros000",#N/A,FALSE,"Consolidado (3)";"LucrosHL",#N/A,FALSE,"Consolidado (3)";"Balanco",#N/A,FALSE,"Consolidado (3)";"FluxoC",#N/A,FALSE,"Consolidado (3)"}</definedName>
    <definedName name="_CED10" localSheetId="3" hidden="1">{"Prenissas",#N/A,FALSE,"Consolidado (3)";"Lucros000",#N/A,FALSE,"Consolidado (3)";"LucrosHL",#N/A,FALSE,"Consolidado (3)";"Balanco",#N/A,FALSE,"Consolidado (3)";"FluxoC",#N/A,FALSE,"Consolidado (3)"}</definedName>
    <definedName name="_CED10" hidden="1">{"Prenissas",#N/A,FALSE,"Consolidado (3)";"Lucros000",#N/A,FALSE,"Consolidado (3)";"LucrosHL",#N/A,FALSE,"Consolidado (3)";"Balanco",#N/A,FALSE,"Consolidado (3)";"FluxoC",#N/A,FALSE,"Consolidado (3)"}</definedName>
    <definedName name="_CED101" localSheetId="11" hidden="1">{"Prenissas",#N/A,FALSE,"Consolidado (3)";"Lucros000",#N/A,FALSE,"Consolidado (3)";"LucrosHL",#N/A,FALSE,"Consolidado (3)";"Balanco",#N/A,FALSE,"Consolidado (3)";"FluxoC",#N/A,FALSE,"Consolidado (3)"}</definedName>
    <definedName name="_CED101" localSheetId="3" hidden="1">{"Prenissas",#N/A,FALSE,"Consolidado (3)";"Lucros000",#N/A,FALSE,"Consolidado (3)";"LucrosHL",#N/A,FALSE,"Consolidado (3)";"Balanco",#N/A,FALSE,"Consolidado (3)";"FluxoC",#N/A,FALSE,"Consolidado (3)"}</definedName>
    <definedName name="_CED101" hidden="1">{"Prenissas",#N/A,FALSE,"Consolidado (3)";"Lucros000",#N/A,FALSE,"Consolidado (3)";"LucrosHL",#N/A,FALSE,"Consolidado (3)";"Balanco",#N/A,FALSE,"Consolidado (3)";"FluxoC",#N/A,FALSE,"Consolidado (3)"}</definedName>
    <definedName name="_CED11" localSheetId="11" hidden="1">{"miles",#N/A,FALSE,"LUCROS E PERDAS (US$ 000)";"hl",#N/A,FALSE,"LUCROS E PERDAS (US$ 000)"}</definedName>
    <definedName name="_CED11" localSheetId="3" hidden="1">{"miles",#N/A,FALSE,"LUCROS E PERDAS (US$ 000)";"hl",#N/A,FALSE,"LUCROS E PERDAS (US$ 000)"}</definedName>
    <definedName name="_CED11" hidden="1">{"miles",#N/A,FALSE,"LUCROS E PERDAS (US$ 000)";"hl",#N/A,FALSE,"LUCROS E PERDAS (US$ 000)"}</definedName>
    <definedName name="_CED112" localSheetId="11" hidden="1">{"miles",#N/A,FALSE,"LUCROS E PERDAS (US$ 000)";"hl",#N/A,FALSE,"LUCROS E PERDAS (US$ 000)"}</definedName>
    <definedName name="_CED112" localSheetId="3" hidden="1">{"miles",#N/A,FALSE,"LUCROS E PERDAS (US$ 000)";"hl",#N/A,FALSE,"LUCROS E PERDAS (US$ 000)"}</definedName>
    <definedName name="_CED112" hidden="1">{"miles",#N/A,FALSE,"LUCROS E PERDAS (US$ 000)";"hl",#N/A,FALSE,"LUCROS E PERDAS (US$ 000)"}</definedName>
    <definedName name="_Co50" localSheetId="11" hidden="1">{#N/A,"DR",FALSE,"increm pf";#N/A,"MAMSI",FALSE,"increm pf";#N/A,"MAXI",FALSE,"increm pf";#N/A,"PCAM",FALSE,"increm pf";#N/A,"PHSV",FALSE,"increm pf";#N/A,"SIE",FALSE,"increm pf"}</definedName>
    <definedName name="_Co50" localSheetId="3" hidden="1">{#N/A,"DR",FALSE,"increm pf";#N/A,"MAMSI",FALSE,"increm pf";#N/A,"MAXI",FALSE,"increm pf";#N/A,"PCAM",FALSE,"increm pf";#N/A,"PHSV",FALSE,"increm pf";#N/A,"SIE",FALSE,"increm pf"}</definedName>
    <definedName name="_Co50" hidden="1">{#N/A,"DR",FALSE,"increm pf";#N/A,"MAMSI",FALSE,"increm pf";#N/A,"MAXI",FALSE,"increm pf";#N/A,"PCAM",FALSE,"increm pf";#N/A,"PHSV",FALSE,"increm pf";#N/A,"SIE",FALSE,"increm pf"}</definedName>
    <definedName name="_cp010103" localSheetId="11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cp010103" localSheetId="3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cp010103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DCF1" localSheetId="11" hidden="1">{#N/A,#N/A,FALSE,"DCF Summary";#N/A,#N/A,FALSE,"Casema";#N/A,#N/A,FALSE,"Casema NoTel";#N/A,#N/A,FALSE,"UK";#N/A,#N/A,FALSE,"RCF";#N/A,#N/A,FALSE,"Intercable CZ";#N/A,#N/A,FALSE,"Interkabel P"}</definedName>
    <definedName name="_DCF1" localSheetId="3" hidden="1">{#N/A,#N/A,FALSE,"DCF Summary";#N/A,#N/A,FALSE,"Casema";#N/A,#N/A,FALSE,"Casema NoTel";#N/A,#N/A,FALSE,"UK";#N/A,#N/A,FALSE,"RCF";#N/A,#N/A,FALSE,"Intercable CZ";#N/A,#N/A,FALSE,"Interkabel P"}</definedName>
    <definedName name="_DCF1" hidden="1">{#N/A,#N/A,FALSE,"DCF Summary";#N/A,#N/A,FALSE,"Casema";#N/A,#N/A,FALSE,"Casema NoTel";#N/A,#N/A,FALSE,"UK";#N/A,#N/A,FALSE,"RCF";#N/A,#N/A,FALSE,"Intercable CZ";#N/A,#N/A,FALSE,"Interkabel P"}</definedName>
    <definedName name="_DFG4" localSheetId="1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DFG4" localSheetId="3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DFG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DRE0700" localSheetId="11" hidden="1">{"'PXR_6500'!$A$1:$I$124"}</definedName>
    <definedName name="_DRE0700" localSheetId="3" hidden="1">{"'PXR_6500'!$A$1:$I$124"}</definedName>
    <definedName name="_DRE0700" hidden="1">{"'PXR_6500'!$A$1:$I$124"}</definedName>
    <definedName name="_FHE7" localSheetId="11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_FHE7" localSheetId="3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_FHE7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_Fill" hidden="1">#REF!</definedName>
    <definedName name="_xlnm._FilterDatabase" localSheetId="4" hidden="1">'Empréstimos e Financiamentos'!$B$3:$F$3</definedName>
    <definedName name="_xlnm._FilterDatabase" localSheetId="2" hidden="1">'População Atendida'!$A$3:$O$916</definedName>
    <definedName name="_xlnm._FilterDatabase" hidden="1">#REF!</definedName>
    <definedName name="_gc2" localSheetId="11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gc2" localSheetId="3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gc2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gh2" localSheetId="11" hidden="1">{"'100'!$A$1:$M$83"}</definedName>
    <definedName name="_gh2" localSheetId="3" hidden="1">{"'100'!$A$1:$M$83"}</definedName>
    <definedName name="_gh2" hidden="1">{"'100'!$A$1:$M$83"}</definedName>
    <definedName name="_GSRATES_1" hidden="1">"CT30000120000728        "</definedName>
    <definedName name="_GSRATES_2" hidden="1">"CT30000119990919        "</definedName>
    <definedName name="_GSRATES_3" hidden="1">"CT30000119990928        "</definedName>
    <definedName name="_GSRATES_4" hidden="1">"CT30000119990928        "</definedName>
    <definedName name="_GSRATES_5" hidden="1">"CT30000119990331        "</definedName>
    <definedName name="_GSRATES_6" hidden="1">"CT30000119990101        "</definedName>
    <definedName name="_GSRATES_7" hidden="1">"CT30000119980930        "</definedName>
    <definedName name="_GSRATES_8" hidden="1">"CT30000119980630        "</definedName>
    <definedName name="_GSRATES_9" hidden="1">"CT30000119980331        "</definedName>
    <definedName name="_GSRATES_COUNT" hidden="1">1</definedName>
    <definedName name="_hg2" localSheetId="11" hidden="1">{"'100'!$A$1:$M$83"}</definedName>
    <definedName name="_hg2" localSheetId="3" hidden="1">{"'100'!$A$1:$M$83"}</definedName>
    <definedName name="_hg2" hidden="1">{"'100'!$A$1:$M$83"}</definedName>
    <definedName name="_imp2" localSheetId="11" hidden="1">{#N/A,#N/A,FALSE,"Hoja1";#N/A,#N/A,FALSE,"Hoja2"}</definedName>
    <definedName name="_imp2" localSheetId="3" hidden="1">{#N/A,#N/A,FALSE,"Hoja1";#N/A,#N/A,FALSE,"Hoja2"}</definedName>
    <definedName name="_imp2" hidden="1">{#N/A,#N/A,FALSE,"Hoja1";#N/A,#N/A,FALSE,"Hoja2"}</definedName>
    <definedName name="_JAN02" localSheetId="1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" localSheetId="3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U7" localSheetId="1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JU7" localSheetId="3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JU7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jy5" localSheetId="11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_jy5" localSheetId="3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_jy5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_Key1" hidden="1">#REF!</definedName>
    <definedName name="_Key2" hidden="1">#REF!</definedName>
    <definedName name="_Key3" hidden="1">#N/A</definedName>
    <definedName name="_kj14" localSheetId="1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14" localSheetId="3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1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16" localSheetId="1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16" localSheetId="3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16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4" localSheetId="1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4" localSheetId="3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8" localSheetId="1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8" localSheetId="3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8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l" localSheetId="11" hidden="1">{#N/A,#N/A,FALSE,"Hoja1";#N/A,#N/A,FALSE,"Hoja2"}</definedName>
    <definedName name="_l" localSheetId="3" hidden="1">{#N/A,#N/A,FALSE,"Hoja1";#N/A,#N/A,FALSE,"Hoja2"}</definedName>
    <definedName name="_l" hidden="1">{#N/A,#N/A,FALSE,"Hoja1";#N/A,#N/A,FALSE,"Hoja2"}</definedName>
    <definedName name="_lp1" localSheetId="11" hidden="1">{"FASB1",#N/A,FALSE,"115199";"FASB2",#N/A,FALSE,"115299";"FASB3",#N/A,FALSE,"115399";"FASB4",#N/A,FALSE,"115499";"FASB5",#N/A,FALSE,"115599"}</definedName>
    <definedName name="_lp1" localSheetId="3" hidden="1">{"FASB1",#N/A,FALSE,"115199";"FASB2",#N/A,FALSE,"115299";"FASB3",#N/A,FALSE,"115399";"FASB4",#N/A,FALSE,"115499";"FASB5",#N/A,FALSE,"115599"}</definedName>
    <definedName name="_lp1" hidden="1">{"FASB1",#N/A,FALSE,"115199";"FASB2",#N/A,FALSE,"115299";"FASB3",#N/A,FALSE,"115399";"FASB4",#N/A,FALSE,"115499";"FASB5",#N/A,FALSE,"115599"}</definedName>
    <definedName name="_M136001" localSheetId="11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M136001" localSheetId="3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M136001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M851105" localSheetId="11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M851105" localSheetId="3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M851105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MRG2" localSheetId="11" hidden="1">{"INCOME",#N/A,FALSE,"ProNet";"VALUE",#N/A,FALSE,"ProNet"}</definedName>
    <definedName name="_MRG2" localSheetId="3" hidden="1">{"INCOME",#N/A,FALSE,"ProNet";"VALUE",#N/A,FALSE,"ProNet"}</definedName>
    <definedName name="_MRG2" hidden="1">{"INCOME",#N/A,FALSE,"ProNet";"VALUE",#N/A,FALSE,"ProNet"}</definedName>
    <definedName name="_msoanchor_1">#REF!</definedName>
    <definedName name="_Order1" hidden="1">255</definedName>
    <definedName name="_Order2" hidden="1">255</definedName>
    <definedName name="_Parse_In" hidden="1">#N/A</definedName>
    <definedName name="_PPM1" localSheetId="11" hidden="1">{#N/A,#N/A,FALSE,"Aging Summary";#N/A,#N/A,FALSE,"Ratio Analysis";#N/A,#N/A,FALSE,"Test 120 Day Accts";#N/A,#N/A,FALSE,"Tickmarks"}</definedName>
    <definedName name="_PPM1" localSheetId="3" hidden="1">{#N/A,#N/A,FALSE,"Aging Summary";#N/A,#N/A,FALSE,"Ratio Analysis";#N/A,#N/A,FALSE,"Test 120 Day Accts";#N/A,#N/A,FALSE,"Tickmarks"}</definedName>
    <definedName name="_PPM1" hidden="1">{#N/A,#N/A,FALSE,"Aging Summary";#N/A,#N/A,FALSE,"Ratio Analysis";#N/A,#N/A,FALSE,"Test 120 Day Accts";#N/A,#N/A,FALSE,"Tickmarks"}</definedName>
    <definedName name="_Regression_Int" hidden="1">1</definedName>
    <definedName name="_Regression_X" hidden="1">#REF!</definedName>
    <definedName name="_rev2000" localSheetId="11" hidden="1">{#N/A,#N/A,FALSE,"RESUMO_VI";#N/A,#N/A,FALSE,"VI";#N/A,#N/A,FALSE,"INV_VI";#N/A,#N/A,FALSE,"RESUMO_ESTR";#N/A,#N/A,FALSE,"PESSOAL";#N/A,#N/A,FALSE,"EQUIPAM"}</definedName>
    <definedName name="_rev2000" localSheetId="3" hidden="1">{#N/A,#N/A,FALSE,"RESUMO_VI";#N/A,#N/A,FALSE,"VI";#N/A,#N/A,FALSE,"INV_VI";#N/A,#N/A,FALSE,"RESUMO_ESTR";#N/A,#N/A,FALSE,"PESSOAL";#N/A,#N/A,FALSE,"EQUIPAM"}</definedName>
    <definedName name="_rev2000" hidden="1">{#N/A,#N/A,FALSE,"RESUMO_VI";#N/A,#N/A,FALSE,"VI";#N/A,#N/A,FALSE,"INV_VI";#N/A,#N/A,FALSE,"RESUMO_ESTR";#N/A,#N/A,FALSE,"PESSOAL";#N/A,#N/A,FALSE,"EQUIPAM"}</definedName>
    <definedName name="_s" hidden="1">#N/A</definedName>
    <definedName name="_Sort" hidden="1">#REF!</definedName>
    <definedName name="_Table1_In1" hidden="1">#REF!</definedName>
    <definedName name="_Table1_In12" hidden="1">#REF!</definedName>
    <definedName name="_Table1_Out" hidden="1">#REF!</definedName>
    <definedName name="_Table2_In1" hidden="1">#REF!</definedName>
    <definedName name="_Table2_In2" hidden="1">#REF!</definedName>
    <definedName name="_Table2_In22" hidden="1">#REF!</definedName>
    <definedName name="_Table2_Out" hidden="1">#REF!</definedName>
    <definedName name="_Table3_In2" hidden="1">#REF!</definedName>
    <definedName name="_Table3_Out" hidden="1">#REF!</definedName>
    <definedName name="_tyl2" localSheetId="11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_tyl2" localSheetId="3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_tyl2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_x1" localSheetId="1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" localSheetId="3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fd1">#REF!</definedName>
    <definedName name="_zx2" localSheetId="11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_zx2" localSheetId="3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_zx2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A" hidden="1">#REF!</definedName>
    <definedName name="aaa" localSheetId="1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" localSheetId="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DOCTOPS" hidden="1">"AAA_SET"</definedName>
    <definedName name="AAA_duser" hidden="1">"OFF"</definedName>
    <definedName name="aaaa" localSheetId="1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a" localSheetId="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a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AA" localSheetId="1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AAAAA" localSheetId="3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AAAAA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aaaaaa" localSheetId="1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aaaaaa" localSheetId="3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aaaaaa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aaaaaaa" hidden="1">#REF!</definedName>
    <definedName name="aaaaaaaaaaaa" hidden="1">#REF!</definedName>
    <definedName name="aaaaaaaaaaaaaaaaaa" hidden="1">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c" localSheetId="11" hidden="1">{#N/A,#N/A,FALSE,"DCF Summary";#N/A,#N/A,FALSE,"Casema";#N/A,#N/A,FALSE,"Casema NoTel";#N/A,#N/A,FALSE,"UK";#N/A,#N/A,FALSE,"RCF";#N/A,#N/A,FALSE,"Intercable CZ";#N/A,#N/A,FALSE,"Interkabel P"}</definedName>
    <definedName name="abc" localSheetId="3" hidden="1">{#N/A,#N/A,FALSE,"DCF Summary";#N/A,#N/A,FALSE,"Casema";#N/A,#N/A,FALSE,"Casema NoTel";#N/A,#N/A,FALSE,"UK";#N/A,#N/A,FALSE,"RCF";#N/A,#N/A,FALSE,"Intercable CZ";#N/A,#N/A,FALSE,"Interkabel P"}</definedName>
    <definedName name="abc" hidden="1">{#N/A,#N/A,FALSE,"DCF Summary";#N/A,#N/A,FALSE,"Casema";#N/A,#N/A,FALSE,"Casema NoTel";#N/A,#N/A,FALSE,"UK";#N/A,#N/A,FALSE,"RCF";#N/A,#N/A,FALSE,"Intercable CZ";#N/A,#N/A,FALSE,"Interkabel P"}</definedName>
    <definedName name="abcdef" localSheetId="11" hidden="1">{"'PXR_6500'!$A$1:$I$124"}</definedName>
    <definedName name="abcdef" localSheetId="3" hidden="1">{"'PXR_6500'!$A$1:$I$124"}</definedName>
    <definedName name="abcdef" hidden="1">{"'PXR_6500'!$A$1:$I$124"}</definedName>
    <definedName name="ABN" localSheetId="11" hidden="1">{"'PXR_6500'!$A$1:$I$124"}</definedName>
    <definedName name="ABN" localSheetId="3" hidden="1">{"'PXR_6500'!$A$1:$I$124"}</definedName>
    <definedName name="ABN" hidden="1">{"'PXR_6500'!$A$1:$I$124"}</definedName>
    <definedName name="abno" localSheetId="11" hidden="1">{"'PXR_6500'!$A$1:$I$124"}</definedName>
    <definedName name="abno" localSheetId="3" hidden="1">{"'PXR_6500'!$A$1:$I$124"}</definedName>
    <definedName name="abno" hidden="1">{"'PXR_6500'!$A$1:$I$124"}</definedName>
    <definedName name="Access_Button" hidden="1">"Nov96acc_Daily_receipts__List"</definedName>
    <definedName name="AccessDatabase" hidden="1">"C:\FAME\famework\elyval.mdb"</definedName>
    <definedName name="Actual" localSheetId="11" hidden="1">{#N/A,#N/A,TRUE,"Historicals";#N/A,#N/A,TRUE,"Charts";#N/A,#N/A,TRUE,"Forecasts"}</definedName>
    <definedName name="Actual" localSheetId="3" hidden="1">{#N/A,#N/A,TRUE,"Historicals";#N/A,#N/A,TRUE,"Charts";#N/A,#N/A,TRUE,"Forecasts"}</definedName>
    <definedName name="Actual" hidden="1">{#N/A,#N/A,TRUE,"Historicals";#N/A,#N/A,TRUE,"Charts";#N/A,#N/A,TRUE,"Forecasts"}</definedName>
    <definedName name="ad" localSheetId="11" hidden="1">{"CHART",#N/A,FALSE,"Arch Communications"}</definedName>
    <definedName name="ad" localSheetId="3" hidden="1">{"CHART",#N/A,FALSE,"Arch Communications"}</definedName>
    <definedName name="ad" hidden="1">{"CHART",#N/A,FALSE,"Arch Communications"}</definedName>
    <definedName name="adew" localSheetId="11" hidden="1">{#N/A,#N/A,FALSE,"FFCXOUT3"}</definedName>
    <definedName name="adew" localSheetId="3" hidden="1">{#N/A,#N/A,FALSE,"FFCXOUT3"}</definedName>
    <definedName name="adew" hidden="1">{#N/A,#N/A,FALSE,"FFCXOUT3"}</definedName>
    <definedName name="aeaea" hidden="1">#N/A</definedName>
    <definedName name="aerew" localSheetId="11" hidden="1">{#N/A,#N/A,FALSE,"Acum Julio - 00"}</definedName>
    <definedName name="aerew" localSheetId="3" hidden="1">{#N/A,#N/A,FALSE,"Acum Julio - 00"}</definedName>
    <definedName name="aerew" hidden="1">{#N/A,#N/A,FALSE,"Acum Julio - 00"}</definedName>
    <definedName name="AGO" hidden="1">#REF!</definedName>
    <definedName name="agos" localSheetId="1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" localSheetId="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SN" hidden="1">#REF!</definedName>
    <definedName name="ALTAS2003" localSheetId="11" hidden="1">{#N/A,#N/A,FALSE,"Aging Summary";#N/A,#N/A,FALSE,"Ratio Analysis";#N/A,#N/A,FALSE,"Test 120 Day Accts";#N/A,#N/A,FALSE,"Tickmarks"}</definedName>
    <definedName name="ALTAS2003" localSheetId="3" hidden="1">{#N/A,#N/A,FALSE,"Aging Summary";#N/A,#N/A,FALSE,"Ratio Analysis";#N/A,#N/A,FALSE,"Test 120 Day Accts";#N/A,#N/A,FALSE,"Tickmarks"}</definedName>
    <definedName name="ALTAS2003" hidden="1">{#N/A,#N/A,FALSE,"Aging Summary";#N/A,#N/A,FALSE,"Ratio Analysis";#N/A,#N/A,FALSE,"Test 120 Day Accts";#N/A,#N/A,FALSE,"Tickmarks"}</definedName>
    <definedName name="amortizaciones" localSheetId="1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amortizaciones" localSheetId="3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amortizaciones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anscount" hidden="1">1</definedName>
    <definedName name="aqda" localSheetId="11" hidden="1">{#N/A,#N/A,FALSE,"FFCXOUT3"}</definedName>
    <definedName name="aqda" localSheetId="3" hidden="1">{#N/A,#N/A,FALSE,"FFCXOUT3"}</definedName>
    <definedName name="aqda" hidden="1">{#N/A,#N/A,FALSE,"FFCXOUT3"}</definedName>
    <definedName name="arvoresdevalor" localSheetId="11" hidden="1">{#N/A,#N/A,FALSE,"DCF Summary";#N/A,#N/A,FALSE,"Casema";#N/A,#N/A,FALSE,"Casema NoTel";#N/A,#N/A,FALSE,"UK";#N/A,#N/A,FALSE,"RCF";#N/A,#N/A,FALSE,"Intercable CZ";#N/A,#N/A,FALSE,"Interkabel P"}</definedName>
    <definedName name="arvoresdevalor" localSheetId="3" hidden="1">{#N/A,#N/A,FALSE,"DCF Summary";#N/A,#N/A,FALSE,"Casema";#N/A,#N/A,FALSE,"Casema NoTel";#N/A,#N/A,FALSE,"UK";#N/A,#N/A,FALSE,"RCF";#N/A,#N/A,FALSE,"Intercable CZ";#N/A,#N/A,FALSE,"Interkabel P"}</definedName>
    <definedName name="arvoresdevalor" hidden="1">{#N/A,#N/A,FALSE,"DCF Summary";#N/A,#N/A,FALSE,"Casema";#N/A,#N/A,FALSE,"Casema NoTel";#N/A,#N/A,FALSE,"UK";#N/A,#N/A,FALSE,"RCF";#N/A,#N/A,FALSE,"Intercable CZ";#N/A,#N/A,FALSE,"Interkabel P"}</definedName>
    <definedName name="as" localSheetId="1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as" localSheetId="3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as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as.as." localSheetId="11" hidden="1">{#N/A,#N/A,FALSE,"Acum Julio - 00"}</definedName>
    <definedName name="as.as." localSheetId="3" hidden="1">{#N/A,#N/A,FALSE,"Acum Julio - 00"}</definedName>
    <definedName name="as.as." hidden="1">{#N/A,#N/A,FALSE,"Acum Julio - 00"}</definedName>
    <definedName name="AS2DocOpenMode" hidden="1">"AS2DocumentEdit"</definedName>
    <definedName name="AS2HasNoAutoHeaderFooter" hidden="1">" "</definedName>
    <definedName name="AS2NamedRange" hidden="1">9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as" hidden="1">#N/A</definedName>
    <definedName name="asasas" localSheetId="11" hidden="1">{#N/A,#N/A,FALSE,"FFCXOUT3"}</definedName>
    <definedName name="asasas" localSheetId="3" hidden="1">{#N/A,#N/A,FALSE,"FFCXOUT3"}</definedName>
    <definedName name="asasas" hidden="1">{#N/A,#N/A,FALSE,"FFCXOUT3"}</definedName>
    <definedName name="asd" localSheetId="11" hidden="1">{#N/A,#N/A,FALSE,"DCF Summary";#N/A,#N/A,FALSE,"Casema";#N/A,#N/A,FALSE,"Casema NoTel";#N/A,#N/A,FALSE,"UK";#N/A,#N/A,FALSE,"RCF";#N/A,#N/A,FALSE,"Intercable CZ";#N/A,#N/A,FALSE,"Interkabel P"}</definedName>
    <definedName name="asd" localSheetId="3" hidden="1">{#N/A,#N/A,FALSE,"DCF Summary";#N/A,#N/A,FALSE,"Casema";#N/A,#N/A,FALSE,"Casema NoTel";#N/A,#N/A,FALSE,"UK";#N/A,#N/A,FALSE,"RCF";#N/A,#N/A,FALSE,"Intercable CZ";#N/A,#N/A,FALSE,"Interkabel P"}</definedName>
    <definedName name="asd" hidden="1">{#N/A,#N/A,FALSE,"DCF Summary";#N/A,#N/A,FALSE,"Casema";#N/A,#N/A,FALSE,"Casema NoTel";#N/A,#N/A,FALSE,"UK";#N/A,#N/A,FALSE,"RCF";#N/A,#N/A,FALSE,"Intercable CZ";#N/A,#N/A,FALSE,"Interkabel P"}</definedName>
    <definedName name="asdaqsd" localSheetId="11" hidden="1">{#N/A,#N/A,FALSE,"Aging Summary";#N/A,#N/A,FALSE,"Ratio Analysis";#N/A,#N/A,FALSE,"Test 120 Day Accts";#N/A,#N/A,FALSE,"Tickmarks"}</definedName>
    <definedName name="asdaqsd" localSheetId="3" hidden="1">{#N/A,#N/A,FALSE,"Aging Summary";#N/A,#N/A,FALSE,"Ratio Analysis";#N/A,#N/A,FALSE,"Test 120 Day Accts";#N/A,#N/A,FALSE,"Tickmarks"}</definedName>
    <definedName name="asdaqsd" hidden="1">{#N/A,#N/A,FALSE,"Aging Summary";#N/A,#N/A,FALSE,"Ratio Analysis";#N/A,#N/A,FALSE,"Test 120 Day Accts";#N/A,#N/A,FALSE,"Tickmarks"}</definedName>
    <definedName name="asdasda" localSheetId="11" hidden="1">{"prem1",#N/A,FALSE,"Consolidado";"pl_us",#N/A,FALSE,"Consolidado";"pl_hl",#N/A,FALSE,"Consolidado";"bs",#N/A,FALSE,"Consolidado";"cf",#N/A,FALSE,"Consolidado"}</definedName>
    <definedName name="asdasda" localSheetId="3" hidden="1">{"prem1",#N/A,FALSE,"Consolidado";"pl_us",#N/A,FALSE,"Consolidado";"pl_hl",#N/A,FALSE,"Consolidado";"bs",#N/A,FALSE,"Consolidado";"cf",#N/A,FALSE,"Consolidado"}</definedName>
    <definedName name="asdasda" hidden="1">{"prem1",#N/A,FALSE,"Consolidado";"pl_us",#N/A,FALSE,"Consolidado";"pl_hl",#N/A,FALSE,"Consolidado";"bs",#N/A,FALSE,"Consolidado";"cf",#N/A,FALSE,"Consolidado"}</definedName>
    <definedName name="asddddddd" localSheetId="11" hidden="1">{#N/A,#N/A,FALSE,"Acum Julio - 00"}</definedName>
    <definedName name="asddddddd" localSheetId="3" hidden="1">{#N/A,#N/A,FALSE,"Acum Julio - 00"}</definedName>
    <definedName name="asddddddd" hidden="1">{#N/A,#N/A,FALSE,"Acum Julio - 00"}</definedName>
    <definedName name="ASDE" localSheetId="11" hidden="1">{#N/A,#N/A,FALSE,"FIN AÑO"}</definedName>
    <definedName name="ASDE" localSheetId="3" hidden="1">{#N/A,#N/A,FALSE,"FIN AÑO"}</definedName>
    <definedName name="ASDE" hidden="1">{#N/A,#N/A,FALSE,"FIN AÑO"}</definedName>
    <definedName name="asdf" localSheetId="11" hidden="1">{"CHART",#N/A,FALSE,"Arch Communications"}</definedName>
    <definedName name="asdf" localSheetId="3" hidden="1">{"CHART",#N/A,FALSE,"Arch Communications"}</definedName>
    <definedName name="asdf" hidden="1">{"CHART",#N/A,FALSE,"Arch Communications"}</definedName>
    <definedName name="asdfasdf" hidden="1">#N/A</definedName>
    <definedName name="asdfsa" localSheetId="11" hidden="1">{#N/A,#N/A,FALSE,"Acum Julio - 00"}</definedName>
    <definedName name="asdfsa" localSheetId="3" hidden="1">{#N/A,#N/A,FALSE,"Acum Julio - 00"}</definedName>
    <definedName name="asdfsa" hidden="1">{#N/A,#N/A,FALSE,"Acum Julio - 00"}</definedName>
    <definedName name="asdsad" hidden="1">#N/A</definedName>
    <definedName name="ASE" hidden="1">#N/A</definedName>
    <definedName name="ASGF" localSheetId="1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GF" localSheetId="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GF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s" localSheetId="11" hidden="1">{#N/A,#N/A,FALSE,"Hoja1";#N/A,#N/A,FALSE,"Hoja2"}</definedName>
    <definedName name="ass" localSheetId="3" hidden="1">{#N/A,#N/A,FALSE,"Hoja1";#N/A,#N/A,FALSE,"Hoja2"}</definedName>
    <definedName name="ass" hidden="1">{#N/A,#N/A,FALSE,"Hoja1";#N/A,#N/A,FALSE,"Hoja2"}</definedName>
    <definedName name="Assumptios2" localSheetId="1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Assumptios2" localSheetId="3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Assumptios2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asvcxvcx" localSheetId="11" hidden="1">{#N/A,#N/A,FALSE,"Acum Julio - 00"}</definedName>
    <definedName name="asvcxvcx" localSheetId="3" hidden="1">{#N/A,#N/A,FALSE,"Acum Julio - 00"}</definedName>
    <definedName name="asvcxvcx" hidden="1">{#N/A,#N/A,FALSE,"Acum Julio - 00"}</definedName>
    <definedName name="ASWEQ" localSheetId="11" hidden="1">{"Prenissas",#N/A,FALSE,"Consolidado (3)";"Lucros000",#N/A,FALSE,"Consolidado (3)";"LucrosHL",#N/A,FALSE,"Consolidado (3)";"Balanco",#N/A,FALSE,"Consolidado (3)";"FluxoC",#N/A,FALSE,"Consolidado (3)"}</definedName>
    <definedName name="ASWEQ" localSheetId="3" hidden="1">{"Prenissas",#N/A,FALSE,"Consolidado (3)";"Lucros000",#N/A,FALSE,"Consolidado (3)";"LucrosHL",#N/A,FALSE,"Consolidado (3)";"Balanco",#N/A,FALSE,"Consolidado (3)";"FluxoC",#N/A,FALSE,"Consolidado (3)"}</definedName>
    <definedName name="ASWEQ" hidden="1">{"Prenissas",#N/A,FALSE,"Consolidado (3)";"Lucros000",#N/A,FALSE,"Consolidado (3)";"LucrosHL",#N/A,FALSE,"Consolidado (3)";"Balanco",#N/A,FALSE,"Consolidado (3)";"FluxoC",#N/A,FALSE,"Consolidado (3)"}</definedName>
    <definedName name="asx" localSheetId="11" hidden="1">{"Prenissas",#N/A,FALSE,"Consolidado (3)";"Lucros000",#N/A,FALSE,"Consolidado (3)";"LucrosHL",#N/A,FALSE,"Consolidado (3)";"Balanco",#N/A,FALSE,"Consolidado (3)";"FluxoC",#N/A,FALSE,"Consolidado (3)"}</definedName>
    <definedName name="asx" localSheetId="3" hidden="1">{"Prenissas",#N/A,FALSE,"Consolidado (3)";"Lucros000",#N/A,FALSE,"Consolidado (3)";"LucrosHL",#N/A,FALSE,"Consolidado (3)";"Balanco",#N/A,FALSE,"Consolidado (3)";"FluxoC",#N/A,FALSE,"Consolidado (3)"}</definedName>
    <definedName name="asx" hidden="1">{"Prenissas",#N/A,FALSE,"Consolidado (3)";"Lucros000",#N/A,FALSE,"Consolidado (3)";"LucrosHL",#N/A,FALSE,"Consolidado (3)";"Balanco",#N/A,FALSE,"Consolidado (3)";"FluxoC",#N/A,FALSE,"Consolidado (3)"}</definedName>
    <definedName name="Ata" localSheetId="11" hidden="1">{#N/A,#N/A,FALSE,"ROTINA";#N/A,#N/A,FALSE,"ITENS";#N/A,#N/A,FALSE,"ACOMP"}</definedName>
    <definedName name="Ata" localSheetId="3" hidden="1">{#N/A,#N/A,FALSE,"ROTINA";#N/A,#N/A,FALSE,"ITENS";#N/A,#N/A,FALSE,"ACOMP"}</definedName>
    <definedName name="Ata" hidden="1">{#N/A,#N/A,FALSE,"ROTINA";#N/A,#N/A,FALSE,"ITENS";#N/A,#N/A,FALSE,"ACOMP"}</definedName>
    <definedName name="awe" localSheetId="11" hidden="1">{"total",#N/A,FALSE,"TOTAL $";"totalhl",#N/A,FALSE,"TOTAL $HL";"vol",#N/A,FALSE,"VOLUMEN";"xprod1",#N/A,FALSE,"X PROD";"xprod2",#N/A,FALSE,"X PROD";"finaño1",#N/A,FALSE,"FIN AÑO Meta";"finaño2",#N/A,FALSE,"FIN AÑO Meta"}</definedName>
    <definedName name="awe" localSheetId="3" hidden="1">{"total",#N/A,FALSE,"TOTAL $";"totalhl",#N/A,FALSE,"TOTAL $HL";"vol",#N/A,FALSE,"VOLUMEN";"xprod1",#N/A,FALSE,"X PROD";"xprod2",#N/A,FALSE,"X PROD";"finaño1",#N/A,FALSE,"FIN AÑO Meta";"finaño2",#N/A,FALSE,"FIN AÑO Meta"}</definedName>
    <definedName name="awe" hidden="1">{"total",#N/A,FALSE,"TOTAL $";"totalhl",#N/A,FALSE,"TOTAL $HL";"vol",#N/A,FALSE,"VOLUMEN";"xprod1",#N/A,FALSE,"X PROD";"xprod2",#N/A,FALSE,"X PROD";"finaño1",#N/A,FALSE,"FIN AÑO Meta";"finaño2",#N/A,FALSE,"FIN AÑO Meta"}</definedName>
    <definedName name="AWER" localSheetId="11" hidden="1">{"total",#N/A,FALSE,"TOTAL $";"totalhl",#N/A,FALSE,"TOTAL $HL";"vol",#N/A,FALSE,"VOLUMEN";"xprod1",#N/A,FALSE,"X PROD";"xprod2",#N/A,FALSE,"X PROD";"finaño1",#N/A,FALSE,"FIN AÑO Meta";"finaño2",#N/A,FALSE,"FIN AÑO Meta"}</definedName>
    <definedName name="AWER" localSheetId="3" hidden="1">{"total",#N/A,FALSE,"TOTAL $";"totalhl",#N/A,FALSE,"TOTAL $HL";"vol",#N/A,FALSE,"VOLUMEN";"xprod1",#N/A,FALSE,"X PROD";"xprod2",#N/A,FALSE,"X PROD";"finaño1",#N/A,FALSE,"FIN AÑO Meta";"finaño2",#N/A,FALSE,"FIN AÑO Meta"}</definedName>
    <definedName name="AWER" hidden="1">{"total",#N/A,FALSE,"TOTAL $";"totalhl",#N/A,FALSE,"TOTAL $HL";"vol",#N/A,FALSE,"VOLUMEN";"xprod1",#N/A,FALSE,"X PROD";"xprod2",#N/A,FALSE,"X PROD";"finaño1",#N/A,FALSE,"FIN AÑO Meta";"finaño2",#N/A,FALSE,"FIN AÑO Meta"}</definedName>
    <definedName name="ayesha" localSheetId="11" hidden="1">{"p1TOC",#N/A,FALSE,"DCF_Summary";"p23summary",#N/A,FALSE,"DCF_Summary";"p4contact",#N/A,FALSE,"Contact Lake";"p5kumtor",#N/A,FALSE,"Kumtor";#N/A,#N/A,FALSE,"CCAU_NAV";"p8compdata",#N/A,FALSE,"Gold_Comps";#N/A,#N/A,FALSE,"Comp_Valuation"}</definedName>
    <definedName name="ayesha" localSheetId="3" hidden="1">{"p1TOC",#N/A,FALSE,"DCF_Summary";"p23summary",#N/A,FALSE,"DCF_Summary";"p4contact",#N/A,FALSE,"Contact Lake";"p5kumtor",#N/A,FALSE,"Kumtor";#N/A,#N/A,FALSE,"CCAU_NAV";"p8compdata",#N/A,FALSE,"Gold_Comps";#N/A,#N/A,FALSE,"Comp_Valuation"}</definedName>
    <definedName name="ayesha" hidden="1">{"p1TOC",#N/A,FALSE,"DCF_Summary";"p23summary",#N/A,FALSE,"DCF_Summary";"p4contact",#N/A,FALSE,"Contact Lake";"p5kumtor",#N/A,FALSE,"Kumtor";#N/A,#N/A,FALSE,"CCAU_NAV";"p8compdata",#N/A,FALSE,"Gold_Comps";#N/A,#N/A,FALSE,"Comp_Valuation"}</definedName>
    <definedName name="AYSGYSAGYGS" localSheetId="11" hidden="1">{"Prenissas",#N/A,FALSE,"Consolidado (3)";"Lucros000",#N/A,FALSE,"Consolidado (3)";"LucrosHL",#N/A,FALSE,"Consolidado (3)";"Balanco",#N/A,FALSE,"Consolidado (3)";"FluxoC",#N/A,FALSE,"Consolidado (3)"}</definedName>
    <definedName name="AYSGYSAGYGS" localSheetId="3" hidden="1">{"Prenissas",#N/A,FALSE,"Consolidado (3)";"Lucros000",#N/A,FALSE,"Consolidado (3)";"LucrosHL",#N/A,FALSE,"Consolidado (3)";"Balanco",#N/A,FALSE,"Consolidado (3)";"FluxoC",#N/A,FALSE,"Consolidado (3)"}</definedName>
    <definedName name="AYSGYSAGYGS" hidden="1">{"Prenissas",#N/A,FALSE,"Consolidado (3)";"Lucros000",#N/A,FALSE,"Consolidado (3)";"LucrosHL",#N/A,FALSE,"Consolidado (3)";"Balanco",#N/A,FALSE,"Consolidado (3)";"FluxoC",#N/A,FALSE,"Consolidado (3)"}</definedName>
    <definedName name="azerty4" localSheetId="1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azerty4" localSheetId="3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azerty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B" localSheetId="1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B" localSheetId="3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B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babab" localSheetId="11" hidden="1">{#N/A,#N/A,FALSE,"Hoja1";#N/A,#N/A,FALSE,"Hoja2"}</definedName>
    <definedName name="babab" localSheetId="3" hidden="1">{#N/A,#N/A,FALSE,"Hoja1";#N/A,#N/A,FALSE,"Hoja2"}</definedName>
    <definedName name="babab" hidden="1">{#N/A,#N/A,FALSE,"Hoja1";#N/A,#N/A,FALSE,"Hoja2"}</definedName>
    <definedName name="BABABB" localSheetId="11" hidden="1">{#N/A,#N/A,FALSE,"Hoja1";#N/A,#N/A,FALSE,"Hoja2"}</definedName>
    <definedName name="BABABB" localSheetId="3" hidden="1">{#N/A,#N/A,FALSE,"Hoja1";#N/A,#N/A,FALSE,"Hoja2"}</definedName>
    <definedName name="BABABB" hidden="1">{#N/A,#N/A,FALSE,"Hoja1";#N/A,#N/A,FALSE,"Hoja2"}</definedName>
    <definedName name="bac" localSheetId="11" hidden="1">{#N/A,#N/A,FALSE,"DCF Summary";#N/A,#N/A,FALSE,"Casema";#N/A,#N/A,FALSE,"Casema NoTel";#N/A,#N/A,FALSE,"UK";#N/A,#N/A,FALSE,"RCF";#N/A,#N/A,FALSE,"Intercable CZ";#N/A,#N/A,FALSE,"Interkabel P"}</definedName>
    <definedName name="bac" localSheetId="3" hidden="1">{#N/A,#N/A,FALSE,"DCF Summary";#N/A,#N/A,FALSE,"Casema";#N/A,#N/A,FALSE,"Casema NoTel";#N/A,#N/A,FALSE,"UK";#N/A,#N/A,FALSE,"RCF";#N/A,#N/A,FALSE,"Intercable CZ";#N/A,#N/A,FALSE,"Interkabel P"}</definedName>
    <definedName name="bac" hidden="1">{#N/A,#N/A,FALSE,"DCF Summary";#N/A,#N/A,FALSE,"Casema";#N/A,#N/A,FALSE,"Casema NoTel";#N/A,#N/A,FALSE,"UK";#N/A,#N/A,FALSE,"RCF";#N/A,#N/A,FALSE,"Intercable CZ";#N/A,#N/A,FALSE,"Interkabel P"}</definedName>
    <definedName name="balance" localSheetId="1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balance" localSheetId="3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balance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BalType" hidden="1">TRUE</definedName>
    <definedName name="bb" localSheetId="11" hidden="1">{#N/A,#N/A,FALSE,"Aging Summary";#N/A,#N/A,FALSE,"Ratio Analysis";#N/A,#N/A,FALSE,"Test 120 Day Accts";#N/A,#N/A,FALSE,"Tickmarks"}</definedName>
    <definedName name="bb" localSheetId="3" hidden="1">{#N/A,#N/A,FALSE,"Aging Summary";#N/A,#N/A,FALSE,"Ratio Analysis";#N/A,#N/A,FALSE,"Test 120 Day Accts";#N/A,#N/A,FALSE,"Tickmarks"}</definedName>
    <definedName name="bb" hidden="1">{#N/A,#N/A,FALSE,"Aging Summary";#N/A,#N/A,FALSE,"Ratio Analysis";#N/A,#N/A,FALSE,"Test 120 Day Accts";#N/A,#N/A,FALSE,"Tickmarks"}</definedName>
    <definedName name="BBB" localSheetId="11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BBB" localSheetId="3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BBB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bbbb" localSheetId="11" hidden="1">{#N/A,#N/A,FALSE,"PRJCTED QTRLY QTY's"}</definedName>
    <definedName name="bbbb" localSheetId="3" hidden="1">{#N/A,#N/A,FALSE,"PRJCTED QTRLY QTY's"}</definedName>
    <definedName name="bbbb" hidden="1">{#N/A,#N/A,FALSE,"PRJCTED QTRLY QTY's"}</definedName>
    <definedName name="BEx0041RNVGGN8SKGQTWHTVAGKBV" hidden="1">#REF!</definedName>
    <definedName name="BEx00B8QLENFXKK2N8F0IRURX67P" hidden="1">#REF!</definedName>
    <definedName name="BEx00J6L4N3WDFUWI1GNCD89U2A5" hidden="1">#REF!</definedName>
    <definedName name="BEx00U9SHQ0NHO9GPJITAMG5T4E9" hidden="1">#REF!</definedName>
    <definedName name="BEx01T1EVAEW9BLAP4L6II4G6OC4" hidden="1">#REF!</definedName>
    <definedName name="BEx01X35DZBL50I19K4ZSW4F1ESH" hidden="1">#REF!</definedName>
    <definedName name="BEx02S3SECUCHOOHOYY3OE5GI2BQ" hidden="1">#REF!</definedName>
    <definedName name="BEx040GNGACOQI5MY5X2NE42ZWDU" hidden="1">#REF!</definedName>
    <definedName name="BEx1G2UYU9CFUQ3ABJ0VAH1PL6CI" hidden="1">#REF!</definedName>
    <definedName name="BEx1GACQL91IG43LSU6M1F2TWPZN" hidden="1">#REF!</definedName>
    <definedName name="BEx1GB92OWY6P3B3Z6EYFUUWMITG" hidden="1">#REF!</definedName>
    <definedName name="BEx1HGM2TBFL6UBVA6E4PKNSPI96" hidden="1">#REF!</definedName>
    <definedName name="BEx1I38LBZSH2UZJIZXAE5XOUU55" hidden="1">#REF!</definedName>
    <definedName name="BEx1IAA2NNXOC5A6A9XSY8SGB8N9" hidden="1">#REF!</definedName>
    <definedName name="BEx1M3JJGKF1YALMTNWMK99YH9FT" hidden="1">#REF!</definedName>
    <definedName name="BEx1MEBZTWO6XAWNC9Z6T7VUC26Q" hidden="1">#REF!</definedName>
    <definedName name="BEx1MMQ3H3E9MBH330J6MD3EP8AD" hidden="1">#REF!</definedName>
    <definedName name="BEx1N0IFWPSL686RSLZTZA4KIY2A" hidden="1">#REF!</definedName>
    <definedName name="BEx1O0XA02OXBEY6AAS94L6P1KSR" hidden="1">#REF!</definedName>
    <definedName name="BEx1PXUPD5XRUU2SPVGZCRNTWS98" hidden="1">#REF!</definedName>
    <definedName name="BEx1R02C8KNH9YXA8P430NC2J4P0" hidden="1">#REF!</definedName>
    <definedName name="BEx1RZKZYN2A9Q3A8P6TZ6ZZ7N6V" hidden="1">#REF!</definedName>
    <definedName name="BEx1S0MOOGSSYT24R5GZFG5GMGFR" hidden="1">#REF!</definedName>
    <definedName name="BEx1SKUX0Y9ZRK2FNXR6B825Y61V" hidden="1">#REF!</definedName>
    <definedName name="BEx1T7SCX7KK0ROG334AKM67Y8WU" hidden="1">#REF!</definedName>
    <definedName name="BEx1TNTKITTEKOJ5Q0RUF0799ZGD" hidden="1">#REF!</definedName>
    <definedName name="BEx1VQQSB5BKTBE7EAFXSN31CNVX" hidden="1">#REF!</definedName>
    <definedName name="BEx1W8FDLOFGE28JXY6J54MICRMP" hidden="1">#REF!</definedName>
    <definedName name="BEx1WU09CIHOI0L84XXCKC501H1F" hidden="1">#REF!</definedName>
    <definedName name="BEx1XN86QZPXEC2550TP8XT6SWZX" hidden="1">#REF!</definedName>
    <definedName name="BEx1YKHSW5HDSZLEI6ETN0XC509V" hidden="1">#REF!</definedName>
    <definedName name="BEx3ASL4K0B4ABA35KBIWE9JN1XB" hidden="1">#REF!</definedName>
    <definedName name="BEx3C5ACPKV4XIAY0LO077TCRNLJ" hidden="1">#REF!</definedName>
    <definedName name="BEx3CBKXPIN2XM7QJNI7O0MB70AR" hidden="1">#REF!</definedName>
    <definedName name="BEx3D35KVB55GTY44YX4O9YGEVQI" hidden="1">#REF!</definedName>
    <definedName name="BEx3DG1KU1DKZ2HBEGXI1EJEI4CM" hidden="1">#REF!</definedName>
    <definedName name="BEx3E22INXU2VKWET4AVSBR8WAD6" hidden="1">#REF!</definedName>
    <definedName name="BEx3EW1HAFQV12QDNWBFILEKYM4E" hidden="1">#REF!</definedName>
    <definedName name="BEx3FG4DPAPTA9PM2Q6BMWI6BIHV" hidden="1">#REF!</definedName>
    <definedName name="BEx3FLYPVQLKB58ZMKYVHUUKV0K9" hidden="1">#REF!</definedName>
    <definedName name="BEx3G8FY85SUKO01ZJQZYO51EA75" hidden="1">#REF!</definedName>
    <definedName name="BEx3GDZH5KHUU0C7RY1PDVGKTH8E" hidden="1">#REF!</definedName>
    <definedName name="BEx3GQ9V1DONRHIKU8HGIPUP1EGT" hidden="1">#REF!</definedName>
    <definedName name="BEx3IMLPLFDY04Z6ON69TCWA33TL" hidden="1">#REF!</definedName>
    <definedName name="BEx3IOUPQ9RHFAQJLYNIZS3J53N3" hidden="1">#REF!</definedName>
    <definedName name="BEx3IWN8YPN2XHSCISQB9608ZLOD" hidden="1">#REF!</definedName>
    <definedName name="BEx3J2XUDDF0SSPYVBJC3N2BVRNR" hidden="1">#REF!</definedName>
    <definedName name="BEx3JOD7R8W99IZNDS0502FCAUCJ" hidden="1">#REF!</definedName>
    <definedName name="BEx3JWB8EIB42E4QPNP0F6ZKJHSM" hidden="1">#REF!</definedName>
    <definedName name="BEx3JZAXL8KNT6BS2DKSBQW8WFTT" hidden="1">#REF!</definedName>
    <definedName name="BEx3L4YP7AW0DLW3QDQPIDFMCZD7" hidden="1">#REF!</definedName>
    <definedName name="BEx3L9WT886UPC0M8AH5Y82YAB1H" hidden="1">#REF!</definedName>
    <definedName name="BEx3LRQPBEYUQ8NMLL8AOZ2SXLOI" hidden="1">#REF!</definedName>
    <definedName name="BEx3N7VYL8CCBFTRFOA6W3BWAQJ0" hidden="1">#REF!</definedName>
    <definedName name="BEx3OK5349EJ2XRYXV7W13YG9FSL" hidden="1">#REF!</definedName>
    <definedName name="BEx3OSDPC76YELEXOE4HPHR08Z63" hidden="1">#REF!</definedName>
    <definedName name="BEx3P54EFPJ9XERKXPZGLNSLQXCN" hidden="1">#REF!</definedName>
    <definedName name="BEx3PH99MLZU1LB38QDL3NELDJBG" hidden="1">#REF!</definedName>
    <definedName name="BEx3PPNDD7L6SUISGSI2D375NSCH" hidden="1">#REF!</definedName>
    <definedName name="BEx3PQZZ6L9TOCDKNGIDPO8Y2G54" hidden="1">#REF!</definedName>
    <definedName name="BEx3Q3QHHJB3PUJIXDIL8G6EHCRE" hidden="1">#REF!</definedName>
    <definedName name="BEx3Q9QA35ZVN9VVHN81BBIVN881" hidden="1">#REF!</definedName>
    <definedName name="BEx3QD0XYUEL1G6J200V2STCORG5" hidden="1">#REF!</definedName>
    <definedName name="BEx3S2WXUEQA8PLX4U6G9LJB63ZN" hidden="1">#REF!</definedName>
    <definedName name="BEx3ST4Y5OZXSIK7V846SMFT5B23" hidden="1">#REF!</definedName>
    <definedName name="BEx3SWQG9ED1M1Q5D63K0HZ15GQG" hidden="1">#REF!</definedName>
    <definedName name="BEx3TO09F9SV99SJXCUC1B49RVCJ" hidden="1">#REF!</definedName>
    <definedName name="BEx3UJBQWUJW9KX0PXKZ4TRHMR71" hidden="1">#REF!</definedName>
    <definedName name="BEx3V6EJO8BG91O9M5DVBLNPDBKG" hidden="1">#REF!</definedName>
    <definedName name="BEx5802QAJKNHFBFPTR0PSRHQPJE" hidden="1">#REF!</definedName>
    <definedName name="BEx58S8XO1IJRMNHGB6LHOHAGYE5" hidden="1">#REF!</definedName>
    <definedName name="BEx591ZJ14LAJI4Q8DU3CQQBHZDV" hidden="1">#REF!</definedName>
    <definedName name="BEx59WPJZYWUOEGJHPOVM5ETCM6G" hidden="1">#REF!</definedName>
    <definedName name="BEx5A53I4OI80LV9DRIR9EFD2XUD" hidden="1">#REF!</definedName>
    <definedName name="BEx5ACAHJPLAS35SPSXQ88PJYGPI" hidden="1">#REF!</definedName>
    <definedName name="BEx5ANDOOW91YBCYUL4H4JOJKCSS" hidden="1">#REF!</definedName>
    <definedName name="BEx5BQN48A0P0HALA6YWGQLFIY7R" hidden="1">#REF!</definedName>
    <definedName name="BEx5CNR9ZYFH7VDST1YKR6JOAOVD" hidden="1">#REF!</definedName>
    <definedName name="BEx5CQR6PPHZ1S1UI8J4XM1TRDYC" hidden="1">#REF!</definedName>
    <definedName name="BEx5FTCEIIRM9OOPXK6PB2KJSLTA" hidden="1">#REF!</definedName>
    <definedName name="BEx5G8H70AOIQNK90C2VU5BAF8TV" hidden="1">#REF!</definedName>
    <definedName name="BEx5GE66YNPSS5MSPTBXLYLNUHSJ" hidden="1">#REF!</definedName>
    <definedName name="BEx5GL2CVWMY3S947ALVPBQG1W21" hidden="1">#REF!</definedName>
    <definedName name="BEx5GT5PB17R2GKX3F4H7WWN4M94" hidden="1">#REF!</definedName>
    <definedName name="BEx5GZR2KDETMC7ZPNE1YU6YELWI" hidden="1">#REF!</definedName>
    <definedName name="BEx5I3B4OHOD6SAPLK3PZDRO1GYC" hidden="1">#REF!</definedName>
    <definedName name="BEx5I4CZWURJPJZH95QO8E7MXFWV" hidden="1">#REF!</definedName>
    <definedName name="BEx5JP02DZ97IB62ITCKG1MMWBKN" hidden="1">#REF!</definedName>
    <definedName name="BEx5JYW51TY137FFLCQ8SQ25XN3B" hidden="1">#REF!</definedName>
    <definedName name="BEx5K1AKPNBF18M8BS3MHI13PF7R" hidden="1">#REF!</definedName>
    <definedName name="BEx5K21HQCDNYPG2QWFOVS99PE4A" hidden="1">#REF!</definedName>
    <definedName name="BEx5KCJ4JCAHU2E4LCLVKFWL64CX" hidden="1">#REF!</definedName>
    <definedName name="BEx5KM9PJMIQFJSBANJO5FVW3Z28" hidden="1">#REF!</definedName>
    <definedName name="BEx5KOO1FHA4BJJBZGOZKTK8PRRN" hidden="1">#REF!</definedName>
    <definedName name="BEx5KRIL3PFC9PIM7NQWA09TEQWG" hidden="1">#REF!</definedName>
    <definedName name="BEx5LWQ2YRWKLHNPUOX7A77685LZ" hidden="1">#REF!</definedName>
    <definedName name="BEx5M7T5JER9G2MLDH3G50GCW8PO" hidden="1">#REF!</definedName>
    <definedName name="BEx5N589MDQ6UJYH5Q3Z08R4VVES" hidden="1">#REF!</definedName>
    <definedName name="BEx5NUEM24ZED9VYADF1LHA31YNV" hidden="1">#REF!</definedName>
    <definedName name="BEx5OHXI4R617RH4NY6VKOI4ZRA2" hidden="1">#REF!</definedName>
    <definedName name="BEx5OXIKDIYQDT89AL1I005KPLFQ" hidden="1">#REF!</definedName>
    <definedName name="BEx5PHG040UB6SAJGMT6H4JLV2O8" hidden="1">#REF!</definedName>
    <definedName name="BEx5PYJ1M7KNW4566RAPKTK159HP" hidden="1">#REF!</definedName>
    <definedName name="BEx746ZZ73QHTXKD87X7R3HKC2KM" hidden="1">#REF!</definedName>
    <definedName name="BEx74IZJLRUQ03RCK06W91H2260J" hidden="1">#REF!</definedName>
    <definedName name="BEx757V4HY4OAGXYAJGM7RJQE3NM" hidden="1">#REF!</definedName>
    <definedName name="BEx75BGL4B587TM29E78APZYJUTT" hidden="1">#REF!</definedName>
    <definedName name="BEx75MJT47XEWZSLZAG6IUOQKXIX" hidden="1">#REF!</definedName>
    <definedName name="BEx77OQ625E4LSEXLQEMAZHPDMMC" hidden="1">#REF!</definedName>
    <definedName name="BEx78NSKC3OQCQ4WQAIZ6JURE7GW" hidden="1">#REF!</definedName>
    <definedName name="BEx78OOPYID4QYC9KQ8TPDG220E4" hidden="1">#REF!</definedName>
    <definedName name="BEx79HRD8NL9EMUOALME68ALFZYA" hidden="1">#REF!</definedName>
    <definedName name="BEx79YOUHTDD16ZGGUBH3JDBW1VZ" hidden="1">#REF!</definedName>
    <definedName name="BEx7AQV3PGI9EVX19Y61TNZWQD3Z" hidden="1">#REF!</definedName>
    <definedName name="BEx7ASYMO87QTI4OGS8RP4M3OLYE" hidden="1">#REF!</definedName>
    <definedName name="BEx7B3LKPGMDIE1WTF5ZO95GA2PN" hidden="1">#REF!</definedName>
    <definedName name="BEx7DD4D7DAI5BN4L7AHWYB979CQ" hidden="1">#REF!</definedName>
    <definedName name="BEx7DNRBB5U5QMVT0AI0FXK2A003" hidden="1">#REF!</definedName>
    <definedName name="BEx7DRNJS79U1MCIC4TKIMX4N4YF" hidden="1">#REF!</definedName>
    <definedName name="BEx7DXHVQ3XRVZ2H7QO8TYMIA4P9" hidden="1">#REF!</definedName>
    <definedName name="BEx7F3GG2FI10JUMINUOIYICFVD9" hidden="1">#REF!</definedName>
    <definedName name="BEx7FBJRLJUZKK1FVSCNP0F4GBYT" hidden="1">#REF!</definedName>
    <definedName name="BEx7FEJOQNYA7A6O7YB4SBB1KK73" hidden="1">#REF!</definedName>
    <definedName name="BEx7FTOFOYQLDCCOJY1H3JHICFOI" hidden="1">#REF!</definedName>
    <definedName name="BEx7FVMORQ1N6SIECWJVJWT23E6Y" hidden="1">#REF!</definedName>
    <definedName name="BEx7FZ2NBD60FXGNYS120WYBTXA3" hidden="1">#REF!</definedName>
    <definedName name="BEx7GMG8RQ2YB3WVSLKZZZKKRMV0" hidden="1">#REF!</definedName>
    <definedName name="BEx7GQCIM1W1OR8EP7JKRMYGFHW2" hidden="1">#REF!</definedName>
    <definedName name="BEx7H6ZA84EDCYX9HQKE2VH03R77" hidden="1">#REF!</definedName>
    <definedName name="BEx7H7A3IND3XX895B1NI519TC8J" hidden="1">#REF!</definedName>
    <definedName name="BEx7IJTYZHWYWQ1TQVKRC67VVT77" hidden="1">#REF!</definedName>
    <definedName name="BEx7IWV99LM4FB1AXIXRNLT7DZJM" hidden="1">#REF!</definedName>
    <definedName name="BEx7J9B4EOP8JPRQCUQJTYF4X0D6" hidden="1">#REF!</definedName>
    <definedName name="BEx7K0VL25LF11UTEBHWBIQ4JLM9" hidden="1">#REF!</definedName>
    <definedName name="BEx7L3DZH58ZUVXJY3QMJYM4KE2N" hidden="1">#REF!</definedName>
    <definedName name="BEx8ZY6UFM571XUE82FQZRNOKP90" hidden="1">#REF!</definedName>
    <definedName name="BEx90CVJHW2G83ZSI8F4ZSPTFSPI" hidden="1">#REF!</definedName>
    <definedName name="BEx91YKG5M0ZZDVWNGF80SPL8GUP" hidden="1">#REF!</definedName>
    <definedName name="BEx926IGWI1YLDVV1UD6WH6TDUDG" hidden="1">#REF!</definedName>
    <definedName name="BEx92DJXEXVC627QL1HYSV2VSHSS" hidden="1">#REF!</definedName>
    <definedName name="BEx935VHGQGAJAXJKSPCC6GC2KIE" hidden="1">#REF!</definedName>
    <definedName name="BEx93EF2OPUY92WSYH0W2RMHNX2M" hidden="1">#REF!</definedName>
    <definedName name="BEx93FGPS2XYQVEJB58RPVLKAXNA" hidden="1">#REF!</definedName>
    <definedName name="BEx94E8CBMGM9YP8Z0W8OWHAAZH1" hidden="1">#REF!</definedName>
    <definedName name="BEx9607WXD9L9EQRW0RVC0T2MPHU" hidden="1">#REF!</definedName>
    <definedName name="BEx961PZHVY9EDUOVQ3TV7XIEJM7" hidden="1">#REF!</definedName>
    <definedName name="BEx96NG6ELY48IG66X1VEUQNDCQ7" hidden="1">#REF!</definedName>
    <definedName name="BEx99995OO0X4HC0IQDAISYRWAJG" hidden="1">#REF!</definedName>
    <definedName name="BEx99YFJ8JDPEEEQRABGIA0M020Y" hidden="1">#REF!</definedName>
    <definedName name="BEx9ADPRQZSMQBC5ZVK9Y67PRZBV" hidden="1">#REF!</definedName>
    <definedName name="BEx9AKWPNM58M88D1ZL7PKKW6ES3" hidden="1">#REF!</definedName>
    <definedName name="BEx9BAOGUISRQKRB42IUZNSUS3RS" hidden="1">#REF!</definedName>
    <definedName name="BEx9C17AHM4NMY8G3WK6YQ0T0WDU" hidden="1">#REF!</definedName>
    <definedName name="BEx9CJHG02ADUIJ0WCG5FYLWETIN" hidden="1">#REF!</definedName>
    <definedName name="BEx9CMMSQA4LXHX5RGGTAJ9WVHTY" hidden="1">#REF!</definedName>
    <definedName name="BEx9CTDJ6OYUCCHJVREB4QE71EVB" hidden="1">#REF!</definedName>
    <definedName name="BEx9DGLRBAA81DUUOT35XR05XLKG" hidden="1">#REF!</definedName>
    <definedName name="BEx9DIZXF9X0GE90ROFYKV6K3PM9" hidden="1">#REF!</definedName>
    <definedName name="BEx9E08EK253W8SNA7NOGR32IG6U" hidden="1">#REF!</definedName>
    <definedName name="BEx9EEGVFGD9P2J88ICA4KVPXY9N" hidden="1">#REF!</definedName>
    <definedName name="BEx9EHGQHOBSWB60JAPUOVE46FK0" hidden="1">#REF!</definedName>
    <definedName name="BEx9G17GB2V3PQ50QQFW2NROEZT9" hidden="1">#REF!</definedName>
    <definedName name="BEx9G892CF6SM99J007LDYZPPYNL" hidden="1">#REF!</definedName>
    <definedName name="BEx9GJCC7BWX156MTPY59VC5JN0O" hidden="1">#REF!</definedName>
    <definedName name="BEx9GNU701BD7YSS9TFG6GMA2Z8A" hidden="1">#REF!</definedName>
    <definedName name="BEx9H9KCM8STK03Z1VH0DXQZQPUG" hidden="1">#REF!</definedName>
    <definedName name="BEx9IX1ZRFUE85ATW4NGTSACFIOO" hidden="1">#REF!</definedName>
    <definedName name="BEx9J1EJIB9UVZKMZ7QHB9U6VVOO" hidden="1">#REF!</definedName>
    <definedName name="BExAW30IS0BW6YJ7MLMTVGKI8LEH" hidden="1">#REF!</definedName>
    <definedName name="BExAW6M1OQC6SBIDSMSV2H2P91CU" hidden="1">#REF!</definedName>
    <definedName name="BExAX2TU15VIP65OGKSZD41PMO4N" hidden="1">#REF!</definedName>
    <definedName name="BExAXI9K2PJQH4QLETR7MGS2BNZZ" hidden="1">#REF!</definedName>
    <definedName name="BExAXL3ZT02BUZOGSRNS6WGCOV7K" hidden="1">#REF!</definedName>
    <definedName name="BExAXL40LDNIK611AYB1QPTYW9XW" hidden="1">#REF!</definedName>
    <definedName name="BExAY9ZJT64UBNSHPOGOXOER0FA5" hidden="1">#REF!</definedName>
    <definedName name="BExAYOO9DKXP4BYOJNDXGK1R2ZSV" hidden="1">#REF!</definedName>
    <definedName name="BExAYVKDXJJ761HTFFUOH6P2CSF7" hidden="1">#REF!</definedName>
    <definedName name="BExAZNFTTSXASHLBAG5O0MNFU583" hidden="1">#REF!</definedName>
    <definedName name="BExB0OASZZC08FMDYX9HRSM9OXEF" hidden="1">#REF!</definedName>
    <definedName name="BExB12OPX4FIWY3UUQ7N9MXBTXY2" hidden="1">#REF!</definedName>
    <definedName name="BExB12ZHTPYICL0A8RA5MRDZPYAX" hidden="1">#REF!</definedName>
    <definedName name="BExB1CKR7WFOFM0EAAMQSCOBNTKF" hidden="1">#REF!</definedName>
    <definedName name="BExB1D6DDDMV7AOB9S4XD45OPKJ3" hidden="1">#REF!</definedName>
    <definedName name="BExB1FKN9YUYJ7B8ZJSMRSJ6ONT6" hidden="1">#REF!</definedName>
    <definedName name="BExB1HIQKUZGEBQ2MPH0TPTAZKIT" hidden="1">#REF!</definedName>
    <definedName name="BExB1UENFKIO27UN311RA6Q7UZX5" hidden="1">#REF!</definedName>
    <definedName name="BExB2V4G4W3DIHZU05TOOTUR2SQF" hidden="1">#REF!</definedName>
    <definedName name="BExB2XTKK6B3U4P6C0YCE1WAHRMU" hidden="1">#REF!</definedName>
    <definedName name="BExB35M4M9VQF0DHGYBEA3KV711P" hidden="1">#REF!</definedName>
    <definedName name="BExB406HXCZGNSDPPO8VOG1110ZG" hidden="1">#REF!</definedName>
    <definedName name="BExB4B9PTN6T4CSKH6U5OZ3JFDD8" hidden="1">#REF!</definedName>
    <definedName name="BExB4R5JZFW6A1CMY56N51JV2U9K" hidden="1">#REF!</definedName>
    <definedName name="BExB541CBB1D8CTY30SOY75V64NO" hidden="1">#REF!</definedName>
    <definedName name="BExB5C4O7NLL9644H3HXJD8VI055" hidden="1">#REF!</definedName>
    <definedName name="BExB5QO30WI9WES28Y2RINNXRHWC" hidden="1">#REF!</definedName>
    <definedName name="BExB6CZTE0PWILZ6X0SQ2FCCSK0D" hidden="1">#REF!</definedName>
    <definedName name="BExB6OU2EHATM32Q4INLXE0A287X" hidden="1">#REF!</definedName>
    <definedName name="BExB6Q6JKBMO3M4WX8XUD0JET6HB" hidden="1">#REF!</definedName>
    <definedName name="BExB94708ZGH45T9ZTTX7ZOL93R0" hidden="1">#REF!</definedName>
    <definedName name="BExB9S66MFUL9J891R547MSVIVV1" hidden="1">#REF!</definedName>
    <definedName name="BExBAGQYIBV77JKN346FU4VT1MB4" hidden="1">#REF!</definedName>
    <definedName name="BExBB9D9GNURCRZN3NR6UY375OX5" hidden="1">#REF!</definedName>
    <definedName name="BExBBUNBXEBOH54UCLQ1LVLVXIW1" hidden="1">#REF!</definedName>
    <definedName name="BExBCK4H2CF3XDL7AH3W254CWF4R" hidden="1">#REF!</definedName>
    <definedName name="BExBCMTEH63P6H1CKWQH2DGVNSVX" hidden="1">#REF!</definedName>
    <definedName name="BExBD1CR31JE4TBZEMZ6ZNRFIDNP" hidden="1">#REF!</definedName>
    <definedName name="BExBDTDIHS3IA85P49E3FM64KE4B" hidden="1">#REF!</definedName>
    <definedName name="BExBDWDG2GXBTEGBOQMQLB38QUEV" hidden="1">#REF!</definedName>
    <definedName name="BExBDZITI2UCDSH0V24NITQG9SFA" hidden="1">#REF!</definedName>
    <definedName name="BExBE4M6YL512JJD7QCT5NHC893P" hidden="1">#REF!</definedName>
    <definedName name="BExBF0U1PNBWLGLVVPNYEZHKB0ON" hidden="1">#REF!</definedName>
    <definedName name="BExBF3TXJTJ52WTH5JS1IEEUKRWA" hidden="1">#REF!</definedName>
    <definedName name="BExCRRIBGG57IJ1DUG0GCSPL72DO" hidden="1">#REF!</definedName>
    <definedName name="BExCS078RE3CUATM8A8NCC0WWHGC" hidden="1">#REF!</definedName>
    <definedName name="BExCSG33BHFT3WJG3GAFU99U7GA7" hidden="1">#REF!</definedName>
    <definedName name="BExCSGZG9G2SOKYYBCQF48XUIYCJ" hidden="1">#REF!</definedName>
    <definedName name="BExCTEJWNP7KYEKGJIUK46NUIAQ3" hidden="1">#REF!</definedName>
    <definedName name="BExCTXKXJYDRX3GRIE1YWMBF1LWS" hidden="1">#REF!</definedName>
    <definedName name="BExCUD60H1UMM2E28QIX022PMAO3" hidden="1">#REF!</definedName>
    <definedName name="BExCUPAWHM0P4BSKFZ5SJKV1ERM7" hidden="1">#REF!</definedName>
    <definedName name="BExCUW1Q2AR1JX2Z1B9CGJ6H60GY" hidden="1">#REF!</definedName>
    <definedName name="BExCUW1RF5RHW7OK9J4GFUGR30IK" hidden="1">#REF!</definedName>
    <definedName name="BExCVKH0KFLY4D0IVRFGVTJYRXFX" hidden="1">#REF!</definedName>
    <definedName name="BExCW8LH455NQRW279MHI2F6CMWQ" hidden="1">#REF!</definedName>
    <definedName name="BExCWX69ER7R6C6VGOZAPRGXJR2R" hidden="1">#REF!</definedName>
    <definedName name="BExCXAYLA3TMOHIRCEXCXXUSNOKZ" hidden="1">#REF!</definedName>
    <definedName name="BExCXBEOZMWCJSJGPNOMRYDHCSJ5" hidden="1">#REF!</definedName>
    <definedName name="BExCXC0EIRZGKHGFWVH6BZGZKSL5" hidden="1">#REF!</definedName>
    <definedName name="BExCY4H9JMPB090TG2SILY28IPCR" hidden="1">#REF!</definedName>
    <definedName name="BExCYK7MZ56O5XIV8T5XIE9VBQXN" hidden="1">#REF!</definedName>
    <definedName name="BExCYQCXW8OPY312QG9FJRMVS23K" hidden="1">#REF!</definedName>
    <definedName name="BExD06SXR2OPV4282WTX6ARRQ4JS" hidden="1">#REF!</definedName>
    <definedName name="BExD08R5MY0U7B7545EQ3MVPMVYZ" hidden="1">#REF!</definedName>
    <definedName name="BExD0WQ71JYMUDXQTQEITA6DXV3F" hidden="1">#REF!</definedName>
    <definedName name="BExD189NLCZ0MV1E8GXPW23W160D" hidden="1">#REF!</definedName>
    <definedName name="BExD2MRMSOCW29ZLJ226FVCE2K34" hidden="1">#REF!</definedName>
    <definedName name="BExD37W7YUULHO5DGYRP7KYM65NC" hidden="1">#REF!</definedName>
    <definedName name="BExD3PKTT0MHJPK56ADYPFIYXKO7" hidden="1">#REF!</definedName>
    <definedName name="BExD4B5OJKUPJMFR7AZJGR6UVR3E" hidden="1">#REF!</definedName>
    <definedName name="BExD4RHMHOHG2WM6HI950PSP13F8" hidden="1">#REF!</definedName>
    <definedName name="BExD5CROA3AXCIJ99QY2CBS07JZC" hidden="1">#REF!</definedName>
    <definedName name="BExD5P7D7B3TCMJQY4TM56KCPB73" hidden="1">#REF!</definedName>
    <definedName name="BExD6BZF6UGC8YXEZJ8URJDY0HUJ" hidden="1">#REF!</definedName>
    <definedName name="BExD6LF5OV1I5LINZ6BFRQ7V0WLM" hidden="1">#REF!</definedName>
    <definedName name="BExD6XV0BDU8LPQPWSKHU0XX0UPR" hidden="1">#REF!</definedName>
    <definedName name="BExD7CE8ZR0EL3ZQP0AYQ5XQUH9L" hidden="1">#REF!</definedName>
    <definedName name="BExD7GAIHX094KROB46WFTL2XBWL" hidden="1">#REF!</definedName>
    <definedName name="BExD7V4PCVR1ACVPOJXKJ4CSROIX" hidden="1">#REF!</definedName>
    <definedName name="BExD8CYKX2WGEDSW6KFP6MND1PM0" hidden="1">#REF!</definedName>
    <definedName name="BExD8KWFYVMYYY2YJ34JT4QNLLTE" hidden="1">#REF!</definedName>
    <definedName name="BExD9IMBI0P6S6QRAXHE26HMK86D" hidden="1">#REF!</definedName>
    <definedName name="BExDB39GNDHCPPB7U2PZQO5TJ1OI" hidden="1">#REF!</definedName>
    <definedName name="BExDBECNFJKO0HIOIKTWDCSWP755" hidden="1">#REF!</definedName>
    <definedName name="BExDBI8WRY61SHXKAT4UFXLB15E8" hidden="1">#REF!</definedName>
    <definedName name="BExDBZBW3EHQF6J0XXIT3ZMXPL8C" hidden="1">#REF!</definedName>
    <definedName name="BExENRJDC2MGQRJ6EHLAWX5I4SRS" hidden="1">#REF!</definedName>
    <definedName name="BExEP7388TKNL6FEJW00XN7FHEUG" hidden="1">#REF!</definedName>
    <definedName name="BExERCETL5ZVXSS6EENB85QCSRYG" hidden="1">#REF!</definedName>
    <definedName name="BExERIUTB21WQ9WVQXUCDCGSH23E" hidden="1">#REF!</definedName>
    <definedName name="BExERNCJJUNLLSNDFWIDX6SVZ1CV" hidden="1">#REF!</definedName>
    <definedName name="BExERSLFEDXNMOLAZ2VOI6VVJCBW" hidden="1">#REF!</definedName>
    <definedName name="BExERWSHS5678NWP0NM8J09K2OGY" hidden="1">#REF!</definedName>
    <definedName name="BExETVDCXGPYA4OP2UI1URTJ60TK" hidden="1">#REF!</definedName>
    <definedName name="BExEUV1BPSHHBYK7CPEPRCKBVZIR" hidden="1">#REF!</definedName>
    <definedName name="BExEVAM8BLTWVS6IMVJWDOZBQK9R" hidden="1">#REF!</definedName>
    <definedName name="BExEVL3UZ22W55ZRF3F0J21PKQLX" hidden="1">#REF!</definedName>
    <definedName name="BExEW6357VV6LVZCWOOM0R3T78QK" hidden="1">#REF!</definedName>
    <definedName name="BExEWHXF5F2E8FN7TRI5U2ZY0T0P" hidden="1">#REF!</definedName>
    <definedName name="BExEWPKFNGE8FAGVTMMHL668AJFC" hidden="1">#REF!</definedName>
    <definedName name="BExEWXIB1EYLK0XVVYX0OGQ6G941" hidden="1">#REF!</definedName>
    <definedName name="BExEY067KMBNYP9WMRGOH8ITDBLD" hidden="1">#REF!</definedName>
    <definedName name="BExEYTOVVMZAA9B14OU2QGKIWTPH" hidden="1">#REF!</definedName>
    <definedName name="BExEYVHM7COM2XBAZH71USCAT6K9" hidden="1">#REF!</definedName>
    <definedName name="BExEYW8O56SE67A8CIT413PPQFWN" hidden="1">#REF!</definedName>
    <definedName name="BExEYXQGOT90CC2QXVUDAMIS2SD6" hidden="1">#REF!</definedName>
    <definedName name="BExEYY17N22FDMK6IA4HQRCTNPYL" hidden="1">#REF!</definedName>
    <definedName name="BExEZFPZKLS4GGKV39NX0GL8AK7B" hidden="1">#REF!</definedName>
    <definedName name="BExEZQYJW81F362CWKW5HLAAM45I" hidden="1">#REF!</definedName>
    <definedName name="BExEZSWLMZZ2RK34GSJ9Q3NPCFT2" hidden="1">#REF!</definedName>
    <definedName name="BExF0QH116YF95UAL83HSM0C2X7Y" hidden="1">#REF!</definedName>
    <definedName name="BExF200VK438ANZMJEAPZ2RQDB8U" hidden="1">#REF!</definedName>
    <definedName name="BExF21OBXGVA9D1CPMHVJHL599BC" hidden="1">#REF!</definedName>
    <definedName name="BExF2GCZR5DHATTU42IROP5EHGQ0" hidden="1">#REF!</definedName>
    <definedName name="BExF2LR83KWDOSK9ACAROCGMTQ8X" hidden="1">#REF!</definedName>
    <definedName name="BExF2Y1LXONLK8MNWAR6K3TMAE6I" hidden="1">#REF!</definedName>
    <definedName name="BExF3GBMLCA5ZT2251N0N3CRN11O" hidden="1">#REF!</definedName>
    <definedName name="BExF3RET913530OJZJYWUA4LCSLF" hidden="1">#REF!</definedName>
    <definedName name="BExF6JNWE4H8L694Y8Z1VCZ9EMVP" hidden="1">#REF!</definedName>
    <definedName name="BExF71SL7S5BDGRZ694893ZZ2ZTI" hidden="1">#REF!</definedName>
    <definedName name="BExF7FVNFEHQQH5MIO6AIUWSERR7" hidden="1">#REF!</definedName>
    <definedName name="BExF7RV9JQHNUU59Z7TLWW2ARAN8" hidden="1">#REF!</definedName>
    <definedName name="BExF9CTA0UGH0U2JUPUJKMEEI1Z2" hidden="1">#REF!</definedName>
    <definedName name="BExGKNC6UCNO0YTOPVJZMQ34IVMH" hidden="1">#REF!</definedName>
    <definedName name="BExGKT17Q7NLLXEVPD5JH5USNBZN" hidden="1">#REF!</definedName>
    <definedName name="BExGMEFBL47KYW564WF1RQ6VY453" hidden="1">#REF!</definedName>
    <definedName name="BExGN0LRKAPMAKXJTDAKS7Q1MV6S" hidden="1">#REF!</definedName>
    <definedName name="BExGOI3M84PCOV0FSX0APR834A9T" hidden="1">#REF!</definedName>
    <definedName name="BExGQP2M90PWKZU8RDMLC9SJN90J" hidden="1">#REF!</definedName>
    <definedName name="BExGQRM9NCME1AQA8RNH8GRKBEY8" hidden="1">#REF!</definedName>
    <definedName name="BExGR23WEFG8G3CHQC5Q2M1VP9Q0" hidden="1">#REF!</definedName>
    <definedName name="BExGRK39Q1DAT1O1J18AX533UDT6" hidden="1">#REF!</definedName>
    <definedName name="BExGRWOG8H774BWL55XHDM510RIO" hidden="1">#REF!</definedName>
    <definedName name="BExGUQVJE1MV019H8EUN9O73RXA9" hidden="1">#REF!</definedName>
    <definedName name="BExGVFWDKW8LO48OL2ZZUGFJFDDA" hidden="1">#REF!</definedName>
    <definedName name="BExGW0KVOL93Z29HD7AAKNQ59I24" hidden="1">#REF!</definedName>
    <definedName name="BExGX453OMLZPGJF63K8PNB8EDJJ" hidden="1">#REF!</definedName>
    <definedName name="BExGX5XOTTB63MGDK8OK5YCDM54E" hidden="1">#REF!</definedName>
    <definedName name="BExGXQGVELUHEDSBNLEGTLOGNVS5" hidden="1">#REF!</definedName>
    <definedName name="BExGYHAGH0IZT9WAS43U752U84WI" hidden="1">#REF!</definedName>
    <definedName name="BExGZ0MC1XT4VWABFT1UK2UMI0CP" hidden="1">#REF!</definedName>
    <definedName name="BExGZSN96MC2HMMYQ3BMZ50490SJ" hidden="1">#REF!</definedName>
    <definedName name="BExGZYXS0GTA29TRAW6KAUBGG6D4" hidden="1">#REF!</definedName>
    <definedName name="BExH07XC83E8WXF2O7EJTNS1DOZD" hidden="1">#REF!</definedName>
    <definedName name="BExH0Y5JGUO7Z6TD8HXAB8MDIXSA" hidden="1">#REF!</definedName>
    <definedName name="BExH1AFVY3DFB10LXJXXA05EU6X8" hidden="1">#REF!</definedName>
    <definedName name="BExH1NRXNXU0WLQASP81I62087ON" hidden="1">#REF!</definedName>
    <definedName name="BExH1QMD1UU8X5NZERDZ7OIP3IBI" hidden="1">#REF!</definedName>
    <definedName name="BExH2VU17ZSQ6UMFZ9FOP753TT9E" hidden="1">#REF!</definedName>
    <definedName name="BExH3BPW245WVGA1K1DGTL1XWDCH" hidden="1">#REF!</definedName>
    <definedName name="BExH4HTPYPQ91XIJ8IWIMHWOB0RA" hidden="1">#REF!</definedName>
    <definedName name="BExIH51URLQJA6KNX5CJKIUIR5UQ" hidden="1">#REF!</definedName>
    <definedName name="BExIHNMT9P59WY619GEWB1XONTAE" hidden="1">#REF!</definedName>
    <definedName name="BExIHNMTY8HBM7KQDSTMXEM6MHL4" hidden="1">#REF!</definedName>
    <definedName name="BExIHU2VSXTKRMO3RHJI6RZ206Q5" hidden="1">#REF!</definedName>
    <definedName name="BExIINWC88IWRRIELN970U54WVM2" hidden="1">#REF!</definedName>
    <definedName name="BExIJ8Q4WWPTKVONF0FPLTD4L7CH" hidden="1">#REF!</definedName>
    <definedName name="BExIJ9MI8QNCVF6L1SK4ZWC4CPJ7" hidden="1">#REF!</definedName>
    <definedName name="BExIJZP8AKK000EFDGK7KZ1YKRXT" hidden="1">#REF!</definedName>
    <definedName name="BExIL45UAJTQCLO0PRR3OAT4FUN0" hidden="1">#REF!</definedName>
    <definedName name="BExIL4WQGIRXFAABQ912PCH757MD" hidden="1">#REF!</definedName>
    <definedName name="BExIM02UP3RCUWZ2RO86WO6595EZ" hidden="1">#REF!</definedName>
    <definedName name="BExIMIT427CJSYOCFG8JGTIJC8EC" hidden="1">#REF!</definedName>
    <definedName name="BExIMMK1P3C4G8ZMJRQTZ1HYNRE3" hidden="1">#REF!</definedName>
    <definedName name="BExIMTAR1TFV3DP2D7HWECJEOYUG" hidden="1">#REF!</definedName>
    <definedName name="BExIN8FK0VJT3CRRWGRO3XE26YZS" hidden="1">#REF!</definedName>
    <definedName name="BExIOEUDLMQULYKSXV94CO63QD9I" hidden="1">#REF!</definedName>
    <definedName name="BExIOJHIHTEYL4BKSD52VVV9HZ0B" hidden="1">#REF!</definedName>
    <definedName name="BExIP3EYMLXYSYD644AIULVB4SM4" hidden="1">#REF!</definedName>
    <definedName name="BExIPKCNG2M6L73ES2UQI5310WB7" hidden="1">#REF!</definedName>
    <definedName name="BExIPLJTRJRKOL7VVP0PEP05W0QL" hidden="1">#REF!</definedName>
    <definedName name="BExIPYFR9Q89IRAL0HPOES7623H9" hidden="1">#REF!</definedName>
    <definedName name="BExIQCDFFALELXAMMR1ZQBGNV1HO" hidden="1">#REF!</definedName>
    <definedName name="BExIQCTILU1D6OD8XR0K44Z9OTI8" hidden="1">#REF!</definedName>
    <definedName name="BExIRTF0OXLBCIX0TR585U06H005" hidden="1">#REF!</definedName>
    <definedName name="BExIT2IT2V9GEHP8BOT7V4TQL64A" hidden="1">#REF!</definedName>
    <definedName name="BExIUB6GMB0SK1G4X7OS9A0AYW30" hidden="1">#REF!</definedName>
    <definedName name="BExIULYTKJ6F74ZZ6GFR3H0502B9" hidden="1">#REF!</definedName>
    <definedName name="BExIUXI7T2XUZCSZE9GKUIN8NC2X" hidden="1">#REF!</definedName>
    <definedName name="BExIVHVWLE97GSYXI5MCGEPG5OPB" hidden="1">#REF!</definedName>
    <definedName name="BExIVJOLPSPMAK9RO18ME6LW6DZ2" hidden="1">#REF!</definedName>
    <definedName name="BExIX2DMJCFY68X9XPKX7A9YBWQV" hidden="1">#REF!</definedName>
    <definedName name="BExIX4S01VKH0V2KWQZGAY2FUFFS" hidden="1">#REF!</definedName>
    <definedName name="BExIX7X7CLTDYTA7UIUJIHJFW2P4" hidden="1">#REF!</definedName>
    <definedName name="BExIYOO4P2NLI0GTES3GN8FDL0US" hidden="1">#REF!</definedName>
    <definedName name="BExJ08KB42GOUC2P92D8UI7KEHKL" hidden="1">#REF!</definedName>
    <definedName name="BExJ0N90CBG0MFS0HTCK46C1LI6N" hidden="1">#REF!</definedName>
    <definedName name="BExJ11MY9B0F7RFESFSORX1Z25QM" hidden="1">#REF!</definedName>
    <definedName name="BExKCCREBIWYDT3KYY47J6PKFUJC" hidden="1">#REF!</definedName>
    <definedName name="BExKDKTHOBO7P1L0P33M2MZYHB4L" hidden="1">#REF!</definedName>
    <definedName name="BExKDO45GL6PAZQR3PAOWFVA6WLZ" hidden="1">#REF!</definedName>
    <definedName name="BExKES9ZA5L22XTSO9Y8GAI2RIIH" hidden="1">#REF!</definedName>
    <definedName name="BExKF02HYBPMKRSPJGAK1MWM2V4R" hidden="1">#REF!</definedName>
    <definedName name="BExKGC0PFI9YZ8OONKNIFZZF33QB" hidden="1">#REF!</definedName>
    <definedName name="BExKGWUGUAZ9RHGMMEHY6AG0GBZC" hidden="1">#REF!</definedName>
    <definedName name="BExKH0ANKNJUT5MEASVBDV24PB47" hidden="1">#REF!</definedName>
    <definedName name="BExKHCFQ3R1CMUSV96OXV031F139" hidden="1">#REF!</definedName>
    <definedName name="BExKHPGYYN88MN3T9GKFODQFMM5W" hidden="1">#REF!</definedName>
    <definedName name="BExKJ8BC270OHXQ7IGUN5I5YZ68P" hidden="1">#REF!</definedName>
    <definedName name="BExKLGBZ8D7W1HW672WZB4ZK47TN" hidden="1">#REF!</definedName>
    <definedName name="BExKLJXGC0GL53ZTIXZU7DQN62CX" hidden="1">#REF!</definedName>
    <definedName name="BExKLWYWL8HEKZRA5IGCCM60HYID" hidden="1">#REF!</definedName>
    <definedName name="BExKLX9OMIZRVELEESUGRFHXM0CU" hidden="1">#REF!</definedName>
    <definedName name="BExKN0OGJ41AS6H8ECD1ZN63PEFG" hidden="1">#REF!</definedName>
    <definedName name="BExKOBVR6FBO1U02GWCHZEQEFC13" hidden="1">#REF!</definedName>
    <definedName name="BExKPJXNXWYK7IS4J2BIJDSZPYYO" hidden="1">#REF!</definedName>
    <definedName name="BExKQDGIYAPR346L7IZQWME5LSIP" hidden="1">#REF!</definedName>
    <definedName name="BExKQFEKFGZ1NTWFRQ2WECNTF52T" hidden="1">#REF!</definedName>
    <definedName name="BExKQJ01GRP9KX7BHWUGSV76KSSN" hidden="1">#REF!</definedName>
    <definedName name="BExKQO3G0R230211GSQXEUMGOJJH" hidden="1">#REF!</definedName>
    <definedName name="BExKSAJ9PLFSAM5DGYLJ0LGWBOCJ" hidden="1">#REF!</definedName>
    <definedName name="BExKSFHEJYQU3MJ64AXH349TS3AS" hidden="1">#REF!</definedName>
    <definedName name="BExKSMDKVAO0A43CLVBQQD41BXOS" hidden="1">#REF!</definedName>
    <definedName name="BExKSQKLTUEX5KAJRRPEV633FJPI" hidden="1">#REF!</definedName>
    <definedName name="BExKSR66M8VX6DOVY5XKESJ3UH2N" hidden="1">#REF!</definedName>
    <definedName name="BExKTGHU41U7OXQNLCH9L528CTKN" hidden="1">#REF!</definedName>
    <definedName name="BExKUEIEGD9JH03Q4QGCL2ZVM2AQ" hidden="1">#REF!</definedName>
    <definedName name="BExKUPASS3H5268MTUCTQGAWNU4C" hidden="1">#REF!</definedName>
    <definedName name="BExKV8S497WD25N3LA72PSCGO8G3" hidden="1">#REF!</definedName>
    <definedName name="BExMBJ4NJZCD2YM884U84EI9KZ6G" hidden="1">#REF!</definedName>
    <definedName name="BExMC5R82S07KSLMO7YA8CCU0ZAI" hidden="1">#REF!</definedName>
    <definedName name="BExMCAPB2KR2CNKS8MYVWTH5MOT2" hidden="1">#REF!</definedName>
    <definedName name="BExMCXMMDFHHNJDRURMCXF1DGUOM" hidden="1">#REF!</definedName>
    <definedName name="BExMD963673NTBXBO0VDNBAG9YWM" hidden="1">#REF!</definedName>
    <definedName name="BExMEKTHIM47ERJ7ML7M759FF32G" hidden="1">#REF!</definedName>
    <definedName name="BExMEY095ELVR1FY94CBBWCTD3ND" hidden="1">#REF!</definedName>
    <definedName name="BExMFFJCU2N6QOC5V50II5WTLPAF" hidden="1">#REF!</definedName>
    <definedName name="BExMFY4B5JW31L4PL9F4S16LTC8G" hidden="1">#REF!</definedName>
    <definedName name="BExMGFSWSVUC8O4EM6ZP6T82VC1A" hidden="1">#REF!</definedName>
    <definedName name="BExMI3QOZTYEQUF0SE6AK4HHWJO7" hidden="1">#REF!</definedName>
    <definedName name="BExMIKZ5EDDZDK5D6GTXJPH9XWND" hidden="1">#REF!</definedName>
    <definedName name="BExMJ51XJZN31B84NVPI18J3CWTB" hidden="1">#REF!</definedName>
    <definedName name="BExMJA01LCAWUR1OX7H4E7JGNN3W" hidden="1">#REF!</definedName>
    <definedName name="BExMKOI0IEYQSWL82F4MI37J9NZ3" hidden="1">#REF!</definedName>
    <definedName name="BExMLHKKZ7LKSIX0KM5UZC6LEOKO" hidden="1">#REF!</definedName>
    <definedName name="BExMNQ1J7QX20FWV4DQ41E6S4T2W" hidden="1">#REF!</definedName>
    <definedName name="BExMNQMY2IUP61KESI720VOMTAJ1" hidden="1">#REF!</definedName>
    <definedName name="BExMNUZHMKFZ814RTA641MNKZ7HQ" hidden="1">#REF!</definedName>
    <definedName name="BExMNW6NIOK4PW2K16RX2DT8BCKP" hidden="1">#REF!</definedName>
    <definedName name="BExMOJ9GY6AQGI153FV703AE296H" hidden="1">#REF!</definedName>
    <definedName name="BExMPGTVPYQ1ACGV1RRRS5LYB125" hidden="1">#REF!</definedName>
    <definedName name="BExMQ41ZQNCI291UVV7EBWD8RXWS" hidden="1">#REF!</definedName>
    <definedName name="BExMR4GUTFCN4RD7H81IOKECLEG3" hidden="1">#REF!</definedName>
    <definedName name="BExMRPG54LNH7HRC92MBSUT6UL6L" hidden="1">#REF!</definedName>
    <definedName name="BExMSM9I7XZ0BC793Y8GWVJNG1V9" hidden="1">#REF!</definedName>
    <definedName name="BExMSX1WWOQPRY9JZ1MDTRT15EZ3" hidden="1">#REF!</definedName>
    <definedName name="BExO4P9G3CC5P66YXQJ1MQZE3Q3L" hidden="1">#REF!</definedName>
    <definedName name="BExO4Q5T1IO39TUFXG41PZPWD8H5" hidden="1">#REF!</definedName>
    <definedName name="BExO7HTAKC67DK1BXX7G2B8PB6T6" hidden="1">#REF!</definedName>
    <definedName name="BExO7W1PSMP8KLLJ6LI9QUDVQEVV" hidden="1">#REF!</definedName>
    <definedName name="BExO8TM4L261JTCSQ24FHE73242J" hidden="1">#REF!</definedName>
    <definedName name="BExO8TM5V5CFSV5A13AYOWY4NGRS" hidden="1">#REF!</definedName>
    <definedName name="BExOAFR6JHRK4AP8O7TB9UDEAVJL" hidden="1">#REF!</definedName>
    <definedName name="BExOAGCX9ISY83KMXO02KFMKR8OW" hidden="1">#REF!</definedName>
    <definedName name="BExOB886RIKYRO6D0LXJDAB2M84Z" hidden="1">#REF!</definedName>
    <definedName name="BExOBNNWXJI9Y0IQ9VT4NMZCB3SW" hidden="1">#REF!</definedName>
    <definedName name="BExOBYLMYCYZ1NJLHJCPLA3PVKYK" hidden="1">#REF!</definedName>
    <definedName name="BExOBYLO8NTLBKV3569Y2UNNIV1K" hidden="1">#REF!</definedName>
    <definedName name="BExOC08Y6OIMB5N7XH5Q1IR1M20Q" hidden="1">#REF!</definedName>
    <definedName name="BExOC68PVNY3T3EJLW8KC6KBCHWM" hidden="1">#REF!</definedName>
    <definedName name="BExOC7LCVAJC36Q60I8PKPCD0T1S" hidden="1">#REF!</definedName>
    <definedName name="BExOCQX7MZG1R6UPBHNGI606SL8K" hidden="1">#REF!</definedName>
    <definedName name="BExOCRIR6SKO3R4R00WF230IXPDG" hidden="1">#REF!</definedName>
    <definedName name="BExODG3K2YF86PPJVUCS38ES8O87" hidden="1">#REF!</definedName>
    <definedName name="BExOE89QWLYZ033JJYOXL9EN126C" hidden="1">#REF!</definedName>
    <definedName name="BExOF5ZJR1UJ9IQRGDTEZM7GPQX4" hidden="1">#REF!</definedName>
    <definedName name="BExOFJH1W33H5R9GH680DNXTZ0ZN" hidden="1">#REF!</definedName>
    <definedName name="BExOG1AZCK9QN09SNEN2DTTFFCLJ" hidden="1">#REF!</definedName>
    <definedName name="BExOGYVEAJFUXQVT8YQO2U7YT5OY" hidden="1">#REF!</definedName>
    <definedName name="BExOH0IOW8R75ECYLS3GWCOTUEBG" hidden="1">#REF!</definedName>
    <definedName name="BExOH2GVFOFXDG3YQK89NSKG7WJG" hidden="1">#REF!</definedName>
    <definedName name="BExOH7KB5HAPBB5K1Z3DIW5LCRSI" hidden="1">#REF!</definedName>
    <definedName name="BExOHBB43JS54D6MARIQR5PJNUDG" hidden="1">#REF!</definedName>
    <definedName name="BExOI4J0TA006W81QPXVJ29LFO37" hidden="1">#REF!</definedName>
    <definedName name="BExOIN9ETPA87K6NINBIFRSWHK4C" hidden="1">#REF!</definedName>
    <definedName name="BExOINPKC3HASEZZ696PAQ1I8B5X" hidden="1">#REF!</definedName>
    <definedName name="BExOKCECQSFWA99RY6KEDPH30KT6" hidden="1">#REF!</definedName>
    <definedName name="BExOKDAQ31PVS0Q7NXOF66C24GYL" hidden="1">#REF!</definedName>
    <definedName name="BExOLB5SC7VD8OG53K8II93SAENQ" hidden="1">#REF!</definedName>
    <definedName name="BExOLMPAAT28T5DQMWV8YZSYMGPU" hidden="1">#REF!</definedName>
    <definedName name="BExOLVE5OM91HS8C28FUIBG0G8SH" hidden="1">#REF!</definedName>
    <definedName name="BExOLYZNCQU9YFRCJTSR1R7098U7" hidden="1">#REF!</definedName>
    <definedName name="BExOMBFCBGGM6KO5RX1LMJ0M22S4" hidden="1">#REF!</definedName>
    <definedName name="BExOMI672TH8VPB5MGW4I7CD339Q" hidden="1">#REF!</definedName>
    <definedName name="BExOMJ7UZEVWOF9NOCVQU8BUS7PK" hidden="1">#REF!</definedName>
    <definedName name="BExOMPIG1HHZFL5OE7CQ11RBWYZ1" hidden="1">#REF!</definedName>
    <definedName name="BExONIL1EPN8W1SVF4S473NVT9G0" hidden="1">#REF!</definedName>
    <definedName name="BExONVBIXX436X1BG1TMAO4S9LD0" hidden="1">#REF!</definedName>
    <definedName name="BExOORE1DP6UVW28XJX2VS05649B" hidden="1">#REF!</definedName>
    <definedName name="BExOPJV0G43Z50LNI0UWME9NPU9S" hidden="1">#REF!</definedName>
    <definedName name="BExQ1J9GXU8AQ80HFMRE8P6KS4BE" hidden="1">#REF!</definedName>
    <definedName name="BExQ1X1RE71HCCMKWV64X8HPHR0R" hidden="1">#REF!</definedName>
    <definedName name="BExQ347HYSK8R679MZA50DAYZODN" hidden="1">#REF!</definedName>
    <definedName name="BExQ41BOL730OSEM60CEMAMP4ARQ" hidden="1">#REF!</definedName>
    <definedName name="BExQ4B7Q3NN5PZMR9C0YCQ9KMIUO" hidden="1">#REF!</definedName>
    <definedName name="BExQ54VWMXW6JI3NHJSMM8MXE9KE" hidden="1">#REF!</definedName>
    <definedName name="BExQ568DNG5W27RWGJ81QJZML5BX" hidden="1">#REF!</definedName>
    <definedName name="BExQ6NKT7GLCK5DO3FT99FA0VH7Y" hidden="1">#REF!</definedName>
    <definedName name="BExQ6PIZEB3532T46HXOTSDMM8XR" hidden="1">#REF!</definedName>
    <definedName name="BExQ73M3BLBVKNX73VKHUT25SGRK" hidden="1">#REF!</definedName>
    <definedName name="BExQ8U95JXE2ZGDDWOEHH46ENO5L" hidden="1">#REF!</definedName>
    <definedName name="BExQ9DQATTM64NGUOQWM96CIR7J1" hidden="1">#REF!</definedName>
    <definedName name="BExQ9DVR0WJQK432BJFWT5WHPMRB" hidden="1">#REF!</definedName>
    <definedName name="BExQCI9M5F9BX0WO90T8KQKXJECZ" hidden="1">#REF!</definedName>
    <definedName name="BExQCV083MSXTVEM7ZXD7WIFPOU6" hidden="1">#REF!</definedName>
    <definedName name="BExQE6IAA3QFZ6TX9BXPJISLE0Q1" hidden="1">#REF!</definedName>
    <definedName name="BExQEJUD5RQJ325ULPV2E4W8QAL6" hidden="1">#REF!</definedName>
    <definedName name="BExQENQLAV04588XJGY37P05RGFM" hidden="1">#REF!</definedName>
    <definedName name="BExQFNPE0JNBFPGM91B5GNSDG31N" hidden="1">#REF!</definedName>
    <definedName name="BExQGMM9RZL83B2Z0ZZPHKUY6VTK" hidden="1">#REF!</definedName>
    <definedName name="BExQGZ7GQ7VZ4NVTK4GLHJ3WOLT0" hidden="1">#REF!</definedName>
    <definedName name="BExQIDUXFRRQTUP42M6V5KODFDPZ" hidden="1">#REF!</definedName>
    <definedName name="BExQIII2YKNNBPUFZNOC88FK394S" hidden="1">#REF!</definedName>
    <definedName name="BExQJ7IXTYN8ELZIUSOUURFAP5Z5" hidden="1">#REF!</definedName>
    <definedName name="BExQJIBCENFZ4FNIPQ8IC1PBMHA9" hidden="1">#REF!</definedName>
    <definedName name="BExQJX019VWBQMW1HCV154DP9287" hidden="1">#REF!</definedName>
    <definedName name="BExQK1SODHG66277P2K5V2W6173O" hidden="1">#REF!</definedName>
    <definedName name="BExQKN2Q9Y6KNQNC736YWRIE6ZQN" hidden="1">#REF!</definedName>
    <definedName name="BExS02PDU3RIYDBR02EV6VUXEVN6" hidden="1">#REF!</definedName>
    <definedName name="BExS0UFCKI6Z4BDWL0C1TI1UZA8D" hidden="1">#REF!</definedName>
    <definedName name="BExS16PROWSNHW3MZQBGQNQU7S8R" hidden="1">#REF!</definedName>
    <definedName name="BExS1VQKWZC7SM0UY7BWIPST3VU3" hidden="1">#REF!</definedName>
    <definedName name="BExS2OT61VXS58SSI0I90Z76DFCQ" hidden="1">#REF!</definedName>
    <definedName name="BExS3OH5XH1H0NEUDJGB0D1EF3C6" hidden="1">#REF!</definedName>
    <definedName name="BExS3WV2VQ19L2A1DJ73AUFN7SRX" hidden="1">#REF!</definedName>
    <definedName name="BExS4IAMWTT1CKFNHGN8SPWSD3QR" hidden="1">#REF!</definedName>
    <definedName name="BExS4UFKWNI7QAX0PTOVVBUB0LP8" hidden="1">#REF!</definedName>
    <definedName name="BExS5BYO19H5ZKO75ERO60KF7DQH" hidden="1">#REF!</definedName>
    <definedName name="BExS5TY0F5R1ZXIVJHAAVVG81G5H" hidden="1">#REF!</definedName>
    <definedName name="BExS6IYVVGGZJXGGYPX7UNAQOB2X" hidden="1">#REF!</definedName>
    <definedName name="BExS6KGU63BUOXCPJ9TSCDS9ZY2T" hidden="1">#REF!</definedName>
    <definedName name="BExS79HUY1GAJJP4VMMZHU8UJI6O" hidden="1">#REF!</definedName>
    <definedName name="BExS7DU7IOWG5MHL28Z4KOM2V434" hidden="1">#REF!</definedName>
    <definedName name="BExS7HQI0PBQNP39JUZ69RMC7M7N" hidden="1">#REF!</definedName>
    <definedName name="BExS8LQTNX922FCMI8FORKMV1ZCD" hidden="1">#REF!</definedName>
    <definedName name="BExS8W8G0X4RIQXAZCCLUM05FF9P" hidden="1">#REF!</definedName>
    <definedName name="BExS970VMB40OE1CEB7FR2ZHFGZ0" hidden="1">#REF!</definedName>
    <definedName name="BExSAA4TQVBEW9YTSAC7IB9WGR0N" hidden="1">#REF!</definedName>
    <definedName name="BExSAGKW02YRQJH2GH2NVGRFIZQR" hidden="1">#REF!</definedName>
    <definedName name="BExSBLHMDPAU7TLJHXOGAD2L0A74" hidden="1">#REF!</definedName>
    <definedName name="BExSC9M353D3EKCXI5GRYJZYPZYZ" hidden="1">#REF!</definedName>
    <definedName name="BExSD16RWPJ4BKJERNVKGA3W1V8N" hidden="1">#REF!</definedName>
    <definedName name="BExSDJ5ZE3T46HSF6W0OXL80TXQG" hidden="1">#REF!</definedName>
    <definedName name="BExSFZA4PZMI4270S2969YOU3CN3" hidden="1">#REF!</definedName>
    <definedName name="BExSGEEWSM6V6B3J3F29MN7WAH14" hidden="1">#REF!</definedName>
    <definedName name="BExSGG7NZP2PREXFXRBE1R3ZO28I" hidden="1">#REF!</definedName>
    <definedName name="BExSGJT4LF1CNH5RN5GZ373ISW9D" hidden="1">#REF!</definedName>
    <definedName name="BExSH4HLTQVL4MI545VJL4WFN9U2" hidden="1">#REF!</definedName>
    <definedName name="BExSH4HMJS0TXSYHRWJRFTJ7NOSN" hidden="1">#REF!</definedName>
    <definedName name="BExSHDS3RJMD6MEJ67RL63M0SEIC" hidden="1">#REF!</definedName>
    <definedName name="BExTVTLH2E1SH7Z2XBYHUOQBWWLI" hidden="1">#REF!</definedName>
    <definedName name="BExTWFX8OYD9IX59PTP73YAC8O9G" hidden="1">#REF!</definedName>
    <definedName name="BExTWI0R31187AOWYLZ1W1WNI84K" hidden="1">#REF!</definedName>
    <definedName name="BExTWJTGTEM42YMMOXES1DOPT9UG" hidden="1">#REF!</definedName>
    <definedName name="BExTY1WXTBXUD0M1NWE12NMAUGCO" hidden="1">#REF!</definedName>
    <definedName name="BExTY8T41OBZ32MRCWT76H4XO1YE" hidden="1">#REF!</definedName>
    <definedName name="BExU0FMLYKBHXH0JHAD0FA64EF92" hidden="1">#REF!</definedName>
    <definedName name="BExU0HKOEY195J5J0MDPWGIPAVU1" hidden="1">#REF!</definedName>
    <definedName name="BExU12PF9SGN6GZJIG7ZK29CYI60" hidden="1">#REF!</definedName>
    <definedName name="BExU1DN4RELJSQTQUF8YK7BNGXKO" hidden="1">#REF!</definedName>
    <definedName name="BExU3D9R4DRJADX0E7E2OZ3T6J9D" hidden="1">#REF!</definedName>
    <definedName name="BExU3QWQVA35KFNEQYRLU0ZG2TZ0" hidden="1">#REF!</definedName>
    <definedName name="BExU3UNJCA26GBXEUMF3DOLU5IPT" hidden="1">#REF!</definedName>
    <definedName name="BExU4MIZMMFZZWTK4WHGFZSMWPS8" hidden="1">#REF!</definedName>
    <definedName name="BExU529CJ5AWHU0WNPZUYLVVT9GO" hidden="1">#REF!</definedName>
    <definedName name="BExU530E7623B2YAAEHYMKXWMGAQ" hidden="1">#REF!</definedName>
    <definedName name="BExU5N8L0E2WDEBA4ITD4A8FT8ON" hidden="1">#REF!</definedName>
    <definedName name="BExU67BIP4IDGLTCZMUKNEA7DFWZ" hidden="1">#REF!</definedName>
    <definedName name="BExU6MWL30NHY8I1G97R2SU1TD1Y" hidden="1">#REF!</definedName>
    <definedName name="BExU77L1ZM2BRJB4M5RWTLREPRBO" hidden="1">#REF!</definedName>
    <definedName name="BExU7DVMNLPZ8DIZKTOS0GLZESXN" hidden="1">#REF!</definedName>
    <definedName name="BExU7VUWIK7942LR3XULMKX3BJWZ" hidden="1">#REF!</definedName>
    <definedName name="BExU85AUW6RSKQIVXFO60KKE5T20" hidden="1">#REF!</definedName>
    <definedName name="BExU89XZ24NAEGSD8GN6NKO3596G" hidden="1">#REF!</definedName>
    <definedName name="BExU8FSGATXULCM675VF1KYAHGP1" hidden="1">#REF!</definedName>
    <definedName name="BExU8S2O68RLH6LUDGJKFXMKKE5J" hidden="1">#REF!</definedName>
    <definedName name="BExU8V2QEONF9R0X2D3R15MZ0GVY" hidden="1">#REF!</definedName>
    <definedName name="BExU8XBJU5Y0GQAHBWEFEZ4ALPVD" hidden="1">#REF!</definedName>
    <definedName name="BExU9B98E0WUJ89KDTIKL2K0JEM7" hidden="1">#REF!</definedName>
    <definedName name="BExUB33FJHDI3XKPQSVL75HO9RQ3" hidden="1">#REF!</definedName>
    <definedName name="BExUB3JHDL430WKBOVB9KNTSWU3Q" hidden="1">#REF!</definedName>
    <definedName name="BExUBN64LPXX4Z738WO97YQ5MXMX" hidden="1">#REF!</definedName>
    <definedName name="BExUBNRVHXRIJBHKA2TWL10IFYUF" hidden="1">#REF!</definedName>
    <definedName name="BExUBPV8GB3LLCKQZCK9OFOFPN4G" hidden="1">#REF!</definedName>
    <definedName name="BExUCAEGQZ6PB4AG64761OAR17RY" hidden="1">#REF!</definedName>
    <definedName name="BExUDIGHYBO9HA6XM9M41UY85PJW" hidden="1">#REF!</definedName>
    <definedName name="BExUDQ3JPLF15XXZMZ6T43VLXCV3" hidden="1">#REF!</definedName>
    <definedName name="BExVR15ITEN8TF2H5MGLG77YNGFE" hidden="1">#REF!</definedName>
    <definedName name="BExVR8NAH73TVNEQ6TXX8GAYA4RX" hidden="1">#REF!</definedName>
    <definedName name="BExVTHF0GCVZVFZWLGL4ODC8PY38" hidden="1">#REF!</definedName>
    <definedName name="BExVTUAYUR922VXBNO4MN569BULR" hidden="1">#REF!</definedName>
    <definedName name="BExVTW3OZ04QHKTFPPDM5JDNT6C1" hidden="1">#REF!</definedName>
    <definedName name="BExVU6QMM5J49S1312H8AMNK3Y8U" hidden="1">#REF!</definedName>
    <definedName name="BExVVA033OB71P301YYKYS90S2LK" hidden="1">#REF!</definedName>
    <definedName name="BExVVYQ5KR6HY8XM80IRHB19JC0K" hidden="1">#REF!</definedName>
    <definedName name="BExVX3HJPV9ZPAY12RMBV261NE68" hidden="1">#REF!</definedName>
    <definedName name="BExVY7N7APOSX562C86T41J73BNN" hidden="1">#REF!</definedName>
    <definedName name="BExVY7XZS7ZEEEI66TWUYUKRGMHJ" hidden="1">#REF!</definedName>
    <definedName name="BExVZESW4KWQ72XZ6AAT3JSAGMMO" hidden="1">#REF!</definedName>
    <definedName name="BExW0ERJ14B1ZTRKY4U4LZY94E0F" hidden="1">#REF!</definedName>
    <definedName name="BExW0HBAR94L0RTT4FLGEJ88FO94" hidden="1">#REF!</definedName>
    <definedName name="BExW0HBC1RMZ2GDGOGDTNAOOFO74" hidden="1">#REF!</definedName>
    <definedName name="BExW0PJY0QT1YYHEOQPDHHNJJOC5" hidden="1">#REF!</definedName>
    <definedName name="BExW22PGTQTO5C5TK1RQUWPR4X8X" hidden="1">#REF!</definedName>
    <definedName name="BExW27CKTHXIQCUL3RSLAFEQV8VT" hidden="1">#REF!</definedName>
    <definedName name="BExW2WDLNKV5067IP419P3N35JG4" hidden="1">#REF!</definedName>
    <definedName name="BExW35YV9V70DFOPLUGI2W7IYOU2" hidden="1">#REF!</definedName>
    <definedName name="BExW4L7R1NVUKEQSVWZPXWCI6NVN" hidden="1">#REF!</definedName>
    <definedName name="BExW5EFO6R6U4UQLT4G2G4W9SX94" hidden="1">#REF!</definedName>
    <definedName name="BExW5X64UZDAB8GEIIQBWQV66NV9" hidden="1">#REF!</definedName>
    <definedName name="BExW61NYOHBXEBCZ80ZJTB38E7BS" hidden="1">#REF!</definedName>
    <definedName name="BExW6D796LU1USYFQXFJZP0E18QZ" hidden="1">#REF!</definedName>
    <definedName name="BExW6QE0VJ5RRAQZB4SWWF8JTHCL" hidden="1">#REF!</definedName>
    <definedName name="BExW6WJ2VW51JNF32JZF98WJDRR3" hidden="1">#REF!</definedName>
    <definedName name="BExW74MG1WIOS7FRGX4CXWYNPZV1" hidden="1">#REF!</definedName>
    <definedName name="BExW7NSY9CQA1O23DAZ9TYTC0PAO" hidden="1">#REF!</definedName>
    <definedName name="BExW89DT2OUQ24LOFUS7BMP44P4B" hidden="1">#REF!</definedName>
    <definedName name="BExW9G39X58B5FGJEE8EY65TJ80A" hidden="1">#REF!</definedName>
    <definedName name="BExW9JZK2CSFMKED1TX7YD9FRDO3" hidden="1">#REF!</definedName>
    <definedName name="BExXM0RRHOEMSFQD5QCZRDCI0LWG" hidden="1">#REF!</definedName>
    <definedName name="BExXNOV0LY8GU4VRPGKUSJPA6BYJ" hidden="1">#REF!</definedName>
    <definedName name="BExXNSLYWITH4246M4YVOUIV04ZJ" hidden="1">#REF!</definedName>
    <definedName name="BExXO1G5TG80TSHNS86X0DXO6YHY" hidden="1">#REF!</definedName>
    <definedName name="BExXO6E9ABFOYA2LVN6RLW4BO9G6" hidden="1">#REF!</definedName>
    <definedName name="BExXO6ZP85325PSLSXWM38N73O6V" hidden="1">#REF!</definedName>
    <definedName name="BExXOJQBVBDGLVEYZAE7AL8F0VWX" hidden="1">#REF!</definedName>
    <definedName name="BExXOMQ9421Y32TZ81U6YGIP35QU" hidden="1">#REF!</definedName>
    <definedName name="BExXPDUMN4B85QFXGPSJPII52QR3" hidden="1">#REF!</definedName>
    <definedName name="BExXPUMU4BLFWI2L0MHMM5F3OUPL" hidden="1">#REF!</definedName>
    <definedName name="BExXQ06J7OF0O2FO4WR0QK93RJ17" hidden="1">#REF!</definedName>
    <definedName name="BExXQHPNAFE4M6C2HYRCQNIU9D31" hidden="1">#REF!</definedName>
    <definedName name="BExXQMYEOGRO69K9BLZF14USRMVP" hidden="1">#REF!</definedName>
    <definedName name="BExXQS1SGPIQX0ESRMCECOYMUQQJ" hidden="1">#REF!</definedName>
    <definedName name="BExXRHIY77F53DUYX7CMZPXGRDAG" hidden="1">#REF!</definedName>
    <definedName name="BExXSBY0S70HRJ1R0POASBK3RJTG" hidden="1">#REF!</definedName>
    <definedName name="BExXTINEGPKZ75DCUCEF3QOV6OES" hidden="1">#REF!</definedName>
    <definedName name="BExXTKAV4Y4JQ7D62LKGD89F9WMF" hidden="1">#REF!</definedName>
    <definedName name="BExXV1HWKTB46UXT08JLMPP8P4SP" hidden="1">#REF!</definedName>
    <definedName name="BExXY0SAZOPJMDG9GOR625UDCCS8" hidden="1">#REF!</definedName>
    <definedName name="BExXYF0XSHRI41WCCWNBWRWXJR09" hidden="1">#REF!</definedName>
    <definedName name="BExXZ0LRLRPQE3L2GV0OGE727KA9" hidden="1">#REF!</definedName>
    <definedName name="BExXZ4CKWN3R9HA311KINBA3R2K4" hidden="1">#REF!</definedName>
    <definedName name="BExXZ6QU5C0UMWY7U4BHVZNIPANK" hidden="1">#REF!</definedName>
    <definedName name="BExXZM14XID3OAA88OURJ7QSZW1E" hidden="1">#REF!</definedName>
    <definedName name="BExY05T95YHBLI9ZYWFFT2O2B871" hidden="1">#REF!</definedName>
    <definedName name="BExY1FIMLW9L499KIE7ZJ706UYLM" hidden="1">#REF!</definedName>
    <definedName name="BExY1ONMI973LYH6W67SZIDXWDA0" hidden="1">#REF!</definedName>
    <definedName name="BExY3BUHF49HBMC20Z30YPLFCPS7" hidden="1">#REF!</definedName>
    <definedName name="BExY3FAME3HIN2RXBJJ7BFZOQELW" hidden="1">#REF!</definedName>
    <definedName name="BExY3JXT10HDV8IRQXYNHEEU49VD" hidden="1">#REF!</definedName>
    <definedName name="BExY3YMHKXSM8ZA6J2QVK2F5QV01" hidden="1">#REF!</definedName>
    <definedName name="BExY4DRA1NB56I6KHB22C0U0NKPH" hidden="1">#REF!</definedName>
    <definedName name="BExY4PQUTBYZGBCOH80JJH5VLRD6" hidden="1">#REF!</definedName>
    <definedName name="BExZJU4ZJUO53Z0ZDKXRX3KI682X" hidden="1">#REF!</definedName>
    <definedName name="BExZKGRIH1C8XY2R7Z1LHBXCBRJC" hidden="1">#REF!</definedName>
    <definedName name="BExZLCDWOXSAL3E45Y87GOH1NUUX" hidden="1">#REF!</definedName>
    <definedName name="BExZLHRZMB1LAT56CZDZRRPS2Q5E" hidden="1">#REF!</definedName>
    <definedName name="BExZLT5ZPFGYISDYWOPOK90JLRBR" hidden="1">#REF!</definedName>
    <definedName name="BExZM2LXRBL2PPRWXMCKYYTYBTNS" hidden="1">#REF!</definedName>
    <definedName name="BExZMJ8NWWI4VBA7R6N0PJ1WJDT3" hidden="1">#REF!</definedName>
    <definedName name="BExZNIB2Z0PW4MJVTRVEDQX8NTGC" hidden="1">#REF!</definedName>
    <definedName name="BExZNJ1Y8RSOGU7HCLNI4JJ9WA8U" hidden="1">#REF!</definedName>
    <definedName name="BExZOGBLV9VKIJSZA9FTH6F6I902" hidden="1">#REF!</definedName>
    <definedName name="BExZPWBJ4H8RND8XVKNCJ474L2J6" hidden="1">#REF!</definedName>
    <definedName name="BExZQ97GRS1JT451BUNZG7OVGF7Q" hidden="1">#REF!</definedName>
    <definedName name="BExZRGNSUPG6TBX2L292MP1PLVMU" hidden="1">#REF!</definedName>
    <definedName name="BExZRYN6TKLS1N70DLRI2IKWN37Q" hidden="1">#REF!</definedName>
    <definedName name="BExZS1CBTC8QC8S2HIB93A2TPFQA" hidden="1">#REF!</definedName>
    <definedName name="BExZSZ21VX9ESDG8PFXHDLT82KLO" hidden="1">#REF!</definedName>
    <definedName name="BExZTC8S1L60TW34BLBQLDKD9RH4" hidden="1">#REF!</definedName>
    <definedName name="BExZTCP3AS1RQUH3NNZGOJY7ORHW" hidden="1">#REF!</definedName>
    <definedName name="BExZTIZIRTBG8PY6N9D2QJ7XS79L" hidden="1">#REF!</definedName>
    <definedName name="BExZTYQ1JEJ7OY2XU5OVPIV2ST7B" hidden="1">#REF!</definedName>
    <definedName name="BExZUSZSJZU49WES7TCI0N0HW4M5" hidden="1">#REF!</definedName>
    <definedName name="BExZV4OFC4E044NV2AK8G2UA1XAF" hidden="1">#REF!</definedName>
    <definedName name="BExZVW92BIGOE7S7BGNAK369OBAA" hidden="1">#REF!</definedName>
    <definedName name="BExZWO4ITR24TI60TY7ZB4VTJJ3K" hidden="1">#REF!</definedName>
    <definedName name="BExZWQTLVYL0P8ETU5WGMJMOMNI7" hidden="1">#REF!</definedName>
    <definedName name="BExZXYA4YA3LROELPDUCJ8SP9YM0" hidden="1">#REF!</definedName>
    <definedName name="BExZZ24YQOBUJTDPVU4JE2DI81OU" hidden="1">#REF!</definedName>
    <definedName name="BExZZC6HAIITD2LG9VYL7VF2213L" hidden="1">#REF!</definedName>
    <definedName name="bg" hidden="1">#REF!</definedName>
    <definedName name="BG_Del" hidden="1">15</definedName>
    <definedName name="BG_Ins" hidden="1">4</definedName>
    <definedName name="BG_Mod" hidden="1">6</definedName>
    <definedName name="bhy" localSheetId="11" hidden="1">{#N/A,#N/A,FALSE,"RESUMEN";#N/A,#N/A,FALSE,"GG-GI";#N/A,#N/A,FALSE,"AMB";#N/A,#N/A,FALSE,"EyR";#N/A,#N/A,FALSE,"UCP";#N/A,#N/A,FALSE,"IND";#N/A,#N/A,FALSE,"LR";#N/A,#N/A,FALSE,"PRV";#N/A,#N/A,FALSE,"TÚNELES";#N/A,#N/A,FALSE,"IDT";#N/A,#N/A,FALSE,"ING"}</definedName>
    <definedName name="bhy" localSheetId="3" hidden="1">{#N/A,#N/A,FALSE,"RESUMEN";#N/A,#N/A,FALSE,"GG-GI";#N/A,#N/A,FALSE,"AMB";#N/A,#N/A,FALSE,"EyR";#N/A,#N/A,FALSE,"UCP";#N/A,#N/A,FALSE,"IND";#N/A,#N/A,FALSE,"LR";#N/A,#N/A,FALSE,"PRV";#N/A,#N/A,FALSE,"TÚNELES";#N/A,#N/A,FALSE,"IDT";#N/A,#N/A,FALSE,"ING"}</definedName>
    <definedName name="bhy" hidden="1">{#N/A,#N/A,FALSE,"RESUMEN";#N/A,#N/A,FALSE,"GG-GI";#N/A,#N/A,FALSE,"AMB";#N/A,#N/A,FALSE,"EyR";#N/A,#N/A,FALSE,"UCP";#N/A,#N/A,FALSE,"IND";#N/A,#N/A,FALSE,"LR";#N/A,#N/A,FALSE,"PRV";#N/A,#N/A,FALSE,"TÚNELES";#N/A,#N/A,FALSE,"IDT";#N/A,#N/A,FALSE,"ING"}</definedName>
    <definedName name="BLA" hidden="1">"SRVEXACT;030;marleen;0"</definedName>
    <definedName name="BLANK" localSheetId="1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" localSheetId="3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localSheetId="1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localSheetId="3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PH1" hidden="1">#REF!</definedName>
    <definedName name="BLPH10" hidden="1">#REF!</definedName>
    <definedName name="BLPH100" hidden="1">#REF!</definedName>
    <definedName name="BLPH101" hidden="1">#REF!</definedName>
    <definedName name="BLPH102" hidden="1">#REF!</definedName>
    <definedName name="BLPH103" hidden="1">#REF!</definedName>
    <definedName name="BLPH104" hidden="1">#REF!</definedName>
    <definedName name="BLPH107" hidden="1">#REF!</definedName>
    <definedName name="BLPH11" hidden="1">#REF!</definedName>
    <definedName name="BLPH1122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#N/A</definedName>
    <definedName name="BLPH2" hidden="1">#REF!</definedName>
    <definedName name="BLPH3" hidden="1">#REF!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" hidden="1">#REF!</definedName>
    <definedName name="BLPH96" hidden="1">#REF!</definedName>
    <definedName name="BLPH97" hidden="1">#REF!</definedName>
    <definedName name="BLPH98" hidden="1">#REF!</definedName>
    <definedName name="BLPH99" hidden="1">#REF!</definedName>
    <definedName name="BLPR10020040303143550017" hidden="1">#N/A</definedName>
    <definedName name="BLPR10020040303143550017_1_1" hidden="1">#N/A</definedName>
    <definedName name="BLPR10120040303143550017" hidden="1">#N/A</definedName>
    <definedName name="BLPR10120040303143550017_1_1" hidden="1">#N/A</definedName>
    <definedName name="BLPR1020040303143540803" hidden="1">#N/A</definedName>
    <definedName name="BLPR1020040303143540803_1_3" hidden="1">#N/A</definedName>
    <definedName name="BLPR1020040303143540803_2_3" hidden="1">#N/A</definedName>
    <definedName name="BLPR1020040303143540803_3_3" hidden="1">#N/A</definedName>
    <definedName name="BLPR10220040303143550017" hidden="1">#N/A</definedName>
    <definedName name="BLPR10220040303143550017_1_1" hidden="1">#N/A</definedName>
    <definedName name="BLPR10320040303143550017" hidden="1">#N/A</definedName>
    <definedName name="BLPR10320040303143550017_1_1" hidden="1">#N/A</definedName>
    <definedName name="BLPR10420040303143550027" hidden="1">#N/A</definedName>
    <definedName name="BLPR10420040303143550027_1_1" hidden="1">#N/A</definedName>
    <definedName name="BLPR10520040303143550027" hidden="1">#N/A</definedName>
    <definedName name="BLPR10520040303143550027_1_1" hidden="1">#N/A</definedName>
    <definedName name="BLPR10620040303143550027" hidden="1">#N/A</definedName>
    <definedName name="BLPR10620040303143550027_1_1" hidden="1">#N/A</definedName>
    <definedName name="BLPR10720040303143550027" hidden="1">#N/A</definedName>
    <definedName name="BLPR10720040303143550027_1_1" hidden="1">#N/A</definedName>
    <definedName name="BLPR10820040303143550027" hidden="1">#N/A</definedName>
    <definedName name="BLPR10820040303143550027_1_1" hidden="1">#N/A</definedName>
    <definedName name="BLPR10920040303143550027" hidden="1">#N/A</definedName>
    <definedName name="BLPR10920040303143550027_1_1" hidden="1">#N/A</definedName>
    <definedName name="BLPR11020040303143550027" hidden="1">#N/A</definedName>
    <definedName name="BLPR11020040303143550027_1_1" hidden="1">#N/A</definedName>
    <definedName name="BLPR11120040303143550037" hidden="1">#N/A</definedName>
    <definedName name="BLPR11120040303143550037_1_1" hidden="1">#N/A</definedName>
    <definedName name="BLPR1120040303143540803" hidden="1">#N/A</definedName>
    <definedName name="BLPR1120040303143540803_1_3" hidden="1">#N/A</definedName>
    <definedName name="BLPR1120040303143540803_2_3" hidden="1">#N/A</definedName>
    <definedName name="BLPR1120040303143540803_3_3" hidden="1">#N/A</definedName>
    <definedName name="BLPR11220040303143550037" hidden="1">#N/A</definedName>
    <definedName name="BLPR11220040303143550037_1_1" hidden="1">#N/A</definedName>
    <definedName name="BLPR11320040303143550037" hidden="1">#N/A</definedName>
    <definedName name="BLPR11320040303143550037_1_1" hidden="1">#N/A</definedName>
    <definedName name="BLPR11420040303143550037" hidden="1">#N/A</definedName>
    <definedName name="BLPR11420040303143550037_1_1" hidden="1">#N/A</definedName>
    <definedName name="BLPR11520040303143550037" hidden="1">#N/A</definedName>
    <definedName name="BLPR11520040303143550037_1_1" hidden="1">#N/A</definedName>
    <definedName name="BLPR11620040303143550037" hidden="1">#N/A</definedName>
    <definedName name="BLPR11620040303143550037_1_1" hidden="1">#N/A</definedName>
    <definedName name="BLPR11720040303143550047" hidden="1">#N/A</definedName>
    <definedName name="BLPR11720040303143550047_1_1" hidden="1">#N/A</definedName>
    <definedName name="BLPR11820040303143550047" hidden="1">#N/A</definedName>
    <definedName name="BLPR11820040303143550047_1_1" hidden="1">#N/A</definedName>
    <definedName name="BLPR11920040303143550047" hidden="1">#N/A</definedName>
    <definedName name="BLPR11920040303143550047_1_1" hidden="1">#N/A</definedName>
    <definedName name="BLPR120040303143540763" hidden="1">#N/A</definedName>
    <definedName name="BLPR120040303143540763_1_3" hidden="1">#N/A</definedName>
    <definedName name="BLPR120040303143540763_2_3" hidden="1">#N/A</definedName>
    <definedName name="BLPR120040303143540763_3_3" hidden="1">#N/A</definedName>
    <definedName name="BLPR12020040303143550047" hidden="1">#N/A</definedName>
    <definedName name="BLPR12020040303143550047_1_1" hidden="1">#N/A</definedName>
    <definedName name="BLPR12120040303143550047" hidden="1">#N/A</definedName>
    <definedName name="BLPR12120040303143550047_1_1" hidden="1">#N/A</definedName>
    <definedName name="BLPR1220040303143540803" hidden="1">#N/A</definedName>
    <definedName name="BLPR1220040303143540803_1_3" hidden="1">#N/A</definedName>
    <definedName name="BLPR1220040303143540803_2_3" hidden="1">#N/A</definedName>
    <definedName name="BLPR1220040303143540803_3_3" hidden="1">#N/A</definedName>
    <definedName name="BLPR12220040303143550047" hidden="1">#N/A</definedName>
    <definedName name="BLPR12220040303143550047_1_1" hidden="1">#N/A</definedName>
    <definedName name="BLPR12320040303143550047" hidden="1">#N/A</definedName>
    <definedName name="BLPR12320040303143550047_1_1" hidden="1">#N/A</definedName>
    <definedName name="BLPR12420040303143550057" hidden="1">#N/A</definedName>
    <definedName name="BLPR12420040303143550057_1_1" hidden="1">#N/A</definedName>
    <definedName name="BLPR12520040303143550057" hidden="1">#N/A</definedName>
    <definedName name="BLPR12520040303143550057_1_1" hidden="1">#N/A</definedName>
    <definedName name="BLPR12620040303143550057" hidden="1">#N/A</definedName>
    <definedName name="BLPR12620040303143550057_1_1" hidden="1">#N/A</definedName>
    <definedName name="BLPR12720040303143550057" hidden="1">#N/A</definedName>
    <definedName name="BLPR12720040303143550057_1_1" hidden="1">#N/A</definedName>
    <definedName name="BLPR12820040303143550057" hidden="1">#N/A</definedName>
    <definedName name="BLPR12820040303143550057_1_1" hidden="1">#N/A</definedName>
    <definedName name="BLPR12920040303143550057" hidden="1">#N/A</definedName>
    <definedName name="BLPR12920040303143550057_1_1" hidden="1">#N/A</definedName>
    <definedName name="BLPR13020040303143550067" hidden="1">#N/A</definedName>
    <definedName name="BLPR13020040303143550067_1_1" hidden="1">#N/A</definedName>
    <definedName name="BLPR13120040303143550067" hidden="1">#N/A</definedName>
    <definedName name="BLPR13120040303143550067_1_1" hidden="1">#N/A</definedName>
    <definedName name="BLPR1320040303143540813" hidden="1">#N/A</definedName>
    <definedName name="BLPR1320040303143540813_1_3" hidden="1">#N/A</definedName>
    <definedName name="BLPR1320040303143540813_2_3" hidden="1">#N/A</definedName>
    <definedName name="BLPR1320040303143540813_3_3" hidden="1">#N/A</definedName>
    <definedName name="BLPR13220040303143550067" hidden="1">#N/A</definedName>
    <definedName name="BLPR13220040303143550067_1_1" hidden="1">#N/A</definedName>
    <definedName name="BLPR13320040303143550067" hidden="1">#N/A</definedName>
    <definedName name="BLPR13320040303143550067_1_1" hidden="1">#N/A</definedName>
    <definedName name="BLPR13420040303143550067" hidden="1">#N/A</definedName>
    <definedName name="BLPR13420040303143550067_1_1" hidden="1">#N/A</definedName>
    <definedName name="BLPR13520040303143550067" hidden="1">#N/A</definedName>
    <definedName name="BLPR13520040303143550067_1_1" hidden="1">#N/A</definedName>
    <definedName name="BLPR13620040303143550077" hidden="1">#N/A</definedName>
    <definedName name="BLPR13620040303143550077_1_1" hidden="1">#N/A</definedName>
    <definedName name="BLPR13720040303143550077" hidden="1">#N/A</definedName>
    <definedName name="BLPR13720040303143550077_1_1" hidden="1">#N/A</definedName>
    <definedName name="BLPR13820040303143550077" hidden="1">#N/A</definedName>
    <definedName name="BLPR13820040303143550077_1_1" hidden="1">#N/A</definedName>
    <definedName name="BLPR13920040303143550077" hidden="1">#N/A</definedName>
    <definedName name="BLPR13920040303143550077_1_1" hidden="1">#N/A</definedName>
    <definedName name="BLPR14020040303143550077" hidden="1">#N/A</definedName>
    <definedName name="BLPR14020040303143550077_1_1" hidden="1">#N/A</definedName>
    <definedName name="BLPR14120040303143550077" hidden="1">#N/A</definedName>
    <definedName name="BLPR14120040303143550077_1_1" hidden="1">#N/A</definedName>
    <definedName name="BLPR1420040303143540813" hidden="1">#N/A</definedName>
    <definedName name="BLPR1420040303143540813_1_3" hidden="1">#N/A</definedName>
    <definedName name="BLPR1420040303143540813_2_3" hidden="1">#N/A</definedName>
    <definedName name="BLPR1420040303143540813_3_3" hidden="1">#N/A</definedName>
    <definedName name="BLPR14220040303143550077" hidden="1">#N/A</definedName>
    <definedName name="BLPR14220040303143550077_1_1" hidden="1">#N/A</definedName>
    <definedName name="BLPR14320040303143550077" hidden="1">#N/A</definedName>
    <definedName name="BLPR14320040303143550077_1_1" hidden="1">#N/A</definedName>
    <definedName name="BLPR14420040303143550077" hidden="1">#N/A</definedName>
    <definedName name="BLPR14420040303143550077_1_1" hidden="1">#N/A</definedName>
    <definedName name="BLPR14520040303143550077" hidden="1">#N/A</definedName>
    <definedName name="BLPR14520040303143550077_1_1" hidden="1">#N/A</definedName>
    <definedName name="BLPR14620040303143550077" hidden="1">#N/A</definedName>
    <definedName name="BLPR14620040303143550077_1_1" hidden="1">#N/A</definedName>
    <definedName name="BLPR14720040303143550077" hidden="1">#N/A</definedName>
    <definedName name="BLPR14720040303143550077_1_1" hidden="1">#N/A</definedName>
    <definedName name="BLPR14820040303143550077" hidden="1">#N/A</definedName>
    <definedName name="BLPR14820040303143550077_1_1" hidden="1">#N/A</definedName>
    <definedName name="BLPR14920040303143550077" hidden="1">#N/A</definedName>
    <definedName name="BLPR14920040303143550077_1_1" hidden="1">#N/A</definedName>
    <definedName name="BLPR15020040303143550087" hidden="1">#N/A</definedName>
    <definedName name="BLPR15020040303143550087_1_1" hidden="1">#N/A</definedName>
    <definedName name="BLPR15120040303143550087" hidden="1">#N/A</definedName>
    <definedName name="BLPR15120040303143550087_1_1" hidden="1">#N/A</definedName>
    <definedName name="BLPR1520040303143540813" hidden="1">#N/A</definedName>
    <definedName name="BLPR1520040303143540813_1_3" hidden="1">#N/A</definedName>
    <definedName name="BLPR1520040303143540813_2_3" hidden="1">#N/A</definedName>
    <definedName name="BLPR1520040303143540813_3_3" hidden="1">#N/A</definedName>
    <definedName name="BLPR15220040303143550087" hidden="1">#N/A</definedName>
    <definedName name="BLPR15220040303143550087_1_1" hidden="1">#N/A</definedName>
    <definedName name="BLPR15320040303143550087" hidden="1">#N/A</definedName>
    <definedName name="BLPR15320040303143550087_1_1" hidden="1">#N/A</definedName>
    <definedName name="BLPR15420040303143550087" hidden="1">#N/A</definedName>
    <definedName name="BLPR15420040303143550087_1_1" hidden="1">#N/A</definedName>
    <definedName name="BLPR15520040303143550207" hidden="1">#N/A</definedName>
    <definedName name="BLPR15520040303143550207_1_2" hidden="1">#N/A</definedName>
    <definedName name="BLPR15520040303143550207_2_2" hidden="1">#N/A</definedName>
    <definedName name="BLPR15620040303143550227" hidden="1">#N/A</definedName>
    <definedName name="BLPR15620040303143550227_1_2" hidden="1">#N/A</definedName>
    <definedName name="BLPR15620040303143550227_2_2" hidden="1">#N/A</definedName>
    <definedName name="BLPR15720040303143550237" hidden="1">#N/A</definedName>
    <definedName name="BLPR15720040303143550237_1_2" hidden="1">#N/A</definedName>
    <definedName name="BLPR15720040303143550237_2_2" hidden="1">#N/A</definedName>
    <definedName name="BLPR15820040303143550257" hidden="1">#N/A</definedName>
    <definedName name="BLPR15820040303143550257_1_2" hidden="1">#N/A</definedName>
    <definedName name="BLPR15820040303143550257_2_2" hidden="1">#N/A</definedName>
    <definedName name="BLPR15920040303143550267" hidden="1">#N/A</definedName>
    <definedName name="BLPR15920040303143550267_1_2" hidden="1">#N/A</definedName>
    <definedName name="BLPR15920040303143550267_2_2" hidden="1">#N/A</definedName>
    <definedName name="BLPR16020040303143550287" hidden="1">#N/A</definedName>
    <definedName name="BLPR16020040303143550287_1_2" hidden="1">#N/A</definedName>
    <definedName name="BLPR16020040303143550287_2_2" hidden="1">#N/A</definedName>
    <definedName name="BLPR16120040303143550297" hidden="1">#N/A</definedName>
    <definedName name="BLPR16120040303143550297_1_2" hidden="1">#N/A</definedName>
    <definedName name="BLPR16120040303143550297_2_2" hidden="1">#N/A</definedName>
    <definedName name="BLPR1620040303143540813" hidden="1">#N/A</definedName>
    <definedName name="BLPR1620040303143540813_1_3" hidden="1">#N/A</definedName>
    <definedName name="BLPR1620040303143540813_2_3" hidden="1">#N/A</definedName>
    <definedName name="BLPR1620040303143540813_3_3" hidden="1">#N/A</definedName>
    <definedName name="BLPR16220040303143550317" hidden="1">#N/A</definedName>
    <definedName name="BLPR16220040303143550317_1_2" hidden="1">#N/A</definedName>
    <definedName name="BLPR16220040303143550317_2_2" hidden="1">#N/A</definedName>
    <definedName name="BLPR16320040303143550327" hidden="1">#N/A</definedName>
    <definedName name="BLPR16320040303143550327_1_2" hidden="1">#N/A</definedName>
    <definedName name="BLPR16320040303143550327_2_2" hidden="1">#N/A</definedName>
    <definedName name="BLPR16420040303143550347" hidden="1">#N/A</definedName>
    <definedName name="BLPR16420040303143550347_1_2" hidden="1">#N/A</definedName>
    <definedName name="BLPR16420040303143550347_2_2" hidden="1">#N/A</definedName>
    <definedName name="BLPR16520040303143550357" hidden="1">#N/A</definedName>
    <definedName name="BLPR16520040303143550357_1_2" hidden="1">#N/A</definedName>
    <definedName name="BLPR16520040303143550357_2_2" hidden="1">#N/A</definedName>
    <definedName name="BLPR16620040303143550377" hidden="1">#N/A</definedName>
    <definedName name="BLPR16620040303143550377_1_2" hidden="1">#N/A</definedName>
    <definedName name="BLPR16620040303143550377_2_2" hidden="1">#N/A</definedName>
    <definedName name="BLPR16720040303143550397" hidden="1">#N/A</definedName>
    <definedName name="BLPR16720040303143550397_1_2" hidden="1">#N/A</definedName>
    <definedName name="BLPR16720040303143550397_2_2" hidden="1">#N/A</definedName>
    <definedName name="BLPR16820040303143550407" hidden="1">#N/A</definedName>
    <definedName name="BLPR16820040303143550407_1_2" hidden="1">#N/A</definedName>
    <definedName name="BLPR16820040303143550407_2_2" hidden="1">#N/A</definedName>
    <definedName name="BLPR16920040303143550427" hidden="1">#N/A</definedName>
    <definedName name="BLPR16920040303143550427_1_2" hidden="1">#N/A</definedName>
    <definedName name="BLPR16920040303143550427_2_2" hidden="1">#N/A</definedName>
    <definedName name="BLPR17020040303143550437" hidden="1">#N/A</definedName>
    <definedName name="BLPR17020040303143550437_1_2" hidden="1">#N/A</definedName>
    <definedName name="BLPR17020040303143550437_2_2" hidden="1">#N/A</definedName>
    <definedName name="BLPR17120040303143550457" hidden="1">#N/A</definedName>
    <definedName name="BLPR17120040303143550457_1_2" hidden="1">#N/A</definedName>
    <definedName name="BLPR17120040303143550457_2_2" hidden="1">#N/A</definedName>
    <definedName name="BLPR1720040303143540823" hidden="1">#N/A</definedName>
    <definedName name="BLPR1720040303143540823_1_3" hidden="1">#N/A</definedName>
    <definedName name="BLPR1720040303143540823_2_3" hidden="1">#N/A</definedName>
    <definedName name="BLPR1720040303143540823_3_3" hidden="1">#N/A</definedName>
    <definedName name="BLPR17220040303143550477" hidden="1">#N/A</definedName>
    <definedName name="BLPR17220040303143550477_1_2" hidden="1">#N/A</definedName>
    <definedName name="BLPR17220040303143550477_2_2" hidden="1">#N/A</definedName>
    <definedName name="BLPR17320040303143550487" hidden="1">#N/A</definedName>
    <definedName name="BLPR17320040303143550487_1_2" hidden="1">#N/A</definedName>
    <definedName name="BLPR17320040303143550487_2_2" hidden="1">#N/A</definedName>
    <definedName name="BLPR17420040303143550507" hidden="1">#N/A</definedName>
    <definedName name="BLPR17420040303143550507_1_2" hidden="1">#N/A</definedName>
    <definedName name="BLPR17420040303143550507_2_2" hidden="1">#N/A</definedName>
    <definedName name="BLPR17520040303143550527" hidden="1">#N/A</definedName>
    <definedName name="BLPR17520040303143550527_1_2" hidden="1">#N/A</definedName>
    <definedName name="BLPR17520040303143550527_2_2" hidden="1">#N/A</definedName>
    <definedName name="BLPR17620040303143550547" hidden="1">#N/A</definedName>
    <definedName name="BLPR17620040303143550547_1_2" hidden="1">#N/A</definedName>
    <definedName name="BLPR17620040303143550547_2_2" hidden="1">#N/A</definedName>
    <definedName name="BLPR17720040303143550557" hidden="1">#N/A</definedName>
    <definedName name="BLPR17720040303143550557_1_2" hidden="1">#N/A</definedName>
    <definedName name="BLPR17720040303143550557_2_2" hidden="1">#N/A</definedName>
    <definedName name="BLPR17820040303143550577" hidden="1">#N/A</definedName>
    <definedName name="BLPR17820040303143550577_1_2" hidden="1">#N/A</definedName>
    <definedName name="BLPR17820040303143550577_2_2" hidden="1">#N/A</definedName>
    <definedName name="BLPR17920040303143550597" hidden="1">#N/A</definedName>
    <definedName name="BLPR17920040303143550597_1_2" hidden="1">#N/A</definedName>
    <definedName name="BLPR17920040303143550597_2_2" hidden="1">#N/A</definedName>
    <definedName name="BLPR18020040303143550617" hidden="1">#N/A</definedName>
    <definedName name="BLPR18020040303143550617_1_2" hidden="1">#N/A</definedName>
    <definedName name="BLPR18020040303143550617_2_2" hidden="1">#N/A</definedName>
    <definedName name="BLPR18120040303143550637" hidden="1">#N/A</definedName>
    <definedName name="BLPR18120040303143550637_1_2" hidden="1">#N/A</definedName>
    <definedName name="BLPR18120040303143550637_2_2" hidden="1">#N/A</definedName>
    <definedName name="BLPR1820040303143540823" hidden="1">#N/A</definedName>
    <definedName name="BLPR1820040303143540823_1_3" hidden="1">#N/A</definedName>
    <definedName name="BLPR1820040303143540823_2_3" hidden="1">#N/A</definedName>
    <definedName name="BLPR1820040303143540823_3_3" hidden="1">#N/A</definedName>
    <definedName name="BLPR18220040303143550657" hidden="1">#N/A</definedName>
    <definedName name="BLPR18220040303143550657_1_2" hidden="1">#N/A</definedName>
    <definedName name="BLPR18220040303143550657_2_2" hidden="1">#N/A</definedName>
    <definedName name="BLPR18320040303143550678" hidden="1">#N/A</definedName>
    <definedName name="BLPR18320040303143550678_1_2" hidden="1">#N/A</definedName>
    <definedName name="BLPR18320040303143550678_2_2" hidden="1">#N/A</definedName>
    <definedName name="BLPR18420040303143550698" hidden="1">#N/A</definedName>
    <definedName name="BLPR18420040303143550698_1_2" hidden="1">#N/A</definedName>
    <definedName name="BLPR18420040303143550698_2_2" hidden="1">#N/A</definedName>
    <definedName name="BLPR18520040303143550718" hidden="1">#N/A</definedName>
    <definedName name="BLPR18520040303143550718_1_2" hidden="1">#N/A</definedName>
    <definedName name="BLPR18520040303143550718_2_2" hidden="1">#N/A</definedName>
    <definedName name="BLPR18620040303143550738" hidden="1">#N/A</definedName>
    <definedName name="BLPR18620040303143550738_1_2" hidden="1">#N/A</definedName>
    <definedName name="BLPR18620040303143550738_2_2" hidden="1">#N/A</definedName>
    <definedName name="BLPR18720040303143550758" hidden="1">#N/A</definedName>
    <definedName name="BLPR18720040303143550758_1_2" hidden="1">#N/A</definedName>
    <definedName name="BLPR18720040303143550758_2_2" hidden="1">#N/A</definedName>
    <definedName name="BLPR18820040303143550778" hidden="1">#N/A</definedName>
    <definedName name="BLPR18820040303143550778_1_2" hidden="1">#N/A</definedName>
    <definedName name="BLPR18820040303143550778_2_2" hidden="1">#N/A</definedName>
    <definedName name="BLPR18920040303143550798" hidden="1">#N/A</definedName>
    <definedName name="BLPR18920040303143550798_1_2" hidden="1">#N/A</definedName>
    <definedName name="BLPR18920040303143550798_2_2" hidden="1">#N/A</definedName>
    <definedName name="BLPR19020040303143550818" hidden="1">#N/A</definedName>
    <definedName name="BLPR19020040303143550818_1_2" hidden="1">#N/A</definedName>
    <definedName name="BLPR19020040303143550818_2_2" hidden="1">#N/A</definedName>
    <definedName name="BLPR19120040303143550838" hidden="1">#N/A</definedName>
    <definedName name="BLPR19120040303143550838_1_2" hidden="1">#N/A</definedName>
    <definedName name="BLPR19120040303143550838_2_2" hidden="1">#N/A</definedName>
    <definedName name="BLPR1920040303143540823" hidden="1">#N/A</definedName>
    <definedName name="BLPR1920040303143540823_1_3" hidden="1">#N/A</definedName>
    <definedName name="BLPR1920040303143540823_2_3" hidden="1">#N/A</definedName>
    <definedName name="BLPR1920040303143540823_3_3" hidden="1">#N/A</definedName>
    <definedName name="BLPR19220040303143550858" hidden="1">#N/A</definedName>
    <definedName name="BLPR19220040303143550858_1_2" hidden="1">#N/A</definedName>
    <definedName name="BLPR19220040303143550858_2_2" hidden="1">#N/A</definedName>
    <definedName name="BLPR19320040303143550878" hidden="1">#N/A</definedName>
    <definedName name="BLPR19320040303143550878_1_2" hidden="1">#N/A</definedName>
    <definedName name="BLPR19320040303143550878_2_2" hidden="1">#N/A</definedName>
    <definedName name="BLPR19420040303143550898" hidden="1">#N/A</definedName>
    <definedName name="BLPR19420040303143550898_1_2" hidden="1">#N/A</definedName>
    <definedName name="BLPR19420040303143550898_2_2" hidden="1">#N/A</definedName>
    <definedName name="BLPR19520040303143550928" hidden="1">#N/A</definedName>
    <definedName name="BLPR19520040303143550928_1_2" hidden="1">#N/A</definedName>
    <definedName name="BLPR19520040303143550928_2_2" hidden="1">#N/A</definedName>
    <definedName name="BLPR19620040303143550948" hidden="1">#N/A</definedName>
    <definedName name="BLPR19620040303143550948_1_2" hidden="1">#N/A</definedName>
    <definedName name="BLPR19620040303143550948_2_2" hidden="1">#N/A</definedName>
    <definedName name="BLPR19720040303143550968" hidden="1">#N/A</definedName>
    <definedName name="BLPR19720040303143550968_1_2" hidden="1">#N/A</definedName>
    <definedName name="BLPR19720040303143550968_2_2" hidden="1">#N/A</definedName>
    <definedName name="BLPR19820040303143550988" hidden="1">#N/A</definedName>
    <definedName name="BLPR19820040303143550988_1_2" hidden="1">#N/A</definedName>
    <definedName name="BLPR19820040303143550988_2_2" hidden="1">#N/A</definedName>
    <definedName name="BLPR19920040303143551999" hidden="1">#N/A</definedName>
    <definedName name="BLPR19920040303143551999_1_1" hidden="1">#N/A</definedName>
    <definedName name="BLPR20020040303143551999" hidden="1">#N/A</definedName>
    <definedName name="BLPR20020040303143551999_1_1" hidden="1">#N/A</definedName>
    <definedName name="BLPR20120040303143551999" hidden="1">#N/A</definedName>
    <definedName name="BLPR20120040303143551999_1_1" hidden="1">#N/A</definedName>
    <definedName name="BLPR2020040303143540823" hidden="1">#N/A</definedName>
    <definedName name="BLPR2020040303143540823_1_3" hidden="1">#N/A</definedName>
    <definedName name="BLPR2020040303143540823_2_3" hidden="1">#N/A</definedName>
    <definedName name="BLPR2020040303143540823_3_3" hidden="1">#N/A</definedName>
    <definedName name="BLPR20220040303143551999" hidden="1">#N/A</definedName>
    <definedName name="BLPR20220040303143551999_1_1" hidden="1">#N/A</definedName>
    <definedName name="BLPR20320040303143552009" hidden="1">#N/A</definedName>
    <definedName name="BLPR20320040303143552009_1_1" hidden="1">#N/A</definedName>
    <definedName name="BLPR20420040303143552009" hidden="1">#N/A</definedName>
    <definedName name="BLPR20420040303143552009_1_1" hidden="1">#N/A</definedName>
    <definedName name="BLPR20520040303143552009" hidden="1">#N/A</definedName>
    <definedName name="BLPR20520040303143552009_1_1" hidden="1">#N/A</definedName>
    <definedName name="BLPR20620040303143552009" hidden="1">#N/A</definedName>
    <definedName name="BLPR20620040303143552009_1_1" hidden="1">#N/A</definedName>
    <definedName name="BLPR20720040303143552009" hidden="1">#N/A</definedName>
    <definedName name="BLPR20720040303143552009_1_1" hidden="1">#N/A</definedName>
    <definedName name="BLPR20820040303143552009" hidden="1">#N/A</definedName>
    <definedName name="BLPR20820040303143552009_1_1" hidden="1">#N/A</definedName>
    <definedName name="BLPR20920040303143552009" hidden="1">#N/A</definedName>
    <definedName name="BLPR20920040303143552009_1_1" hidden="1">#N/A</definedName>
    <definedName name="BLPR21020040303143552009" hidden="1">#N/A</definedName>
    <definedName name="BLPR21020040303143552009_1_1" hidden="1">#N/A</definedName>
    <definedName name="BLPR21120040303143552009" hidden="1">#N/A</definedName>
    <definedName name="BLPR21120040303143552009_1_1" hidden="1">#N/A</definedName>
    <definedName name="BLPR2120040303143540823" hidden="1">#N/A</definedName>
    <definedName name="BLPR2120040303143540823_1_3" hidden="1">#N/A</definedName>
    <definedName name="BLPR2120040303143540823_2_3" hidden="1">#N/A</definedName>
    <definedName name="BLPR2120040303143540823_3_3" hidden="1">#N/A</definedName>
    <definedName name="BLPR21220040303143552009" hidden="1">#N/A</definedName>
    <definedName name="BLPR21220040303143552009_1_1" hidden="1">#N/A</definedName>
    <definedName name="BLPR21320040303143552009" hidden="1">#N/A</definedName>
    <definedName name="BLPR21320040303143552009_1_1" hidden="1">#N/A</definedName>
    <definedName name="BLPR21420040303143552019" hidden="1">#N/A</definedName>
    <definedName name="BLPR21420040303143552019_1_1" hidden="1">#N/A</definedName>
    <definedName name="BLPR21520040303143552080" hidden="1">#N/A</definedName>
    <definedName name="BLPR21520040303143552080_1_2" hidden="1">#N/A</definedName>
    <definedName name="BLPR21520040303143552080_2_2" hidden="1">#N/A</definedName>
    <definedName name="BLPR21620040303143552110" hidden="1">#N/A</definedName>
    <definedName name="BLPR21620040303143552110_1_2" hidden="1">#N/A</definedName>
    <definedName name="BLPR21620040303143552110_2_2" hidden="1">#N/A</definedName>
    <definedName name="BLPR21720040303143552130" hidden="1">#N/A</definedName>
    <definedName name="BLPR21720040303143552130_1_2" hidden="1">#N/A</definedName>
    <definedName name="BLPR21720040303143552130_2_2" hidden="1">#N/A</definedName>
    <definedName name="BLPR21820040303143552160" hidden="1">#N/A</definedName>
    <definedName name="BLPR21820040303143552160_1_2" hidden="1">#N/A</definedName>
    <definedName name="BLPR21820040303143552160_2_2" hidden="1">#N/A</definedName>
    <definedName name="BLPR21920040303143552180" hidden="1">#N/A</definedName>
    <definedName name="BLPR21920040303143552180_1_2" hidden="1">#N/A</definedName>
    <definedName name="BLPR21920040303143552180_2_2" hidden="1">#N/A</definedName>
    <definedName name="BLPR220040303143540773" hidden="1">#N/A</definedName>
    <definedName name="BLPR220040303143540773_1_3" hidden="1">#N/A</definedName>
    <definedName name="BLPR220040303143540773_2_3" hidden="1">#N/A</definedName>
    <definedName name="BLPR220040303143540773_3_3" hidden="1">#N/A</definedName>
    <definedName name="BLPR22020040303143552210" hidden="1">#N/A</definedName>
    <definedName name="BLPR22020040303143552210_1_2" hidden="1">#N/A</definedName>
    <definedName name="BLPR22020040303143552210_2_2" hidden="1">#N/A</definedName>
    <definedName name="BLPR22120040303143552230" hidden="1">#N/A</definedName>
    <definedName name="BLPR22120040303143552230_1_2" hidden="1">#N/A</definedName>
    <definedName name="BLPR22120040303143552230_2_2" hidden="1">#N/A</definedName>
    <definedName name="BLPR2220040303143540833" hidden="1">#N/A</definedName>
    <definedName name="BLPR2220040303143540833_1_3" hidden="1">#N/A</definedName>
    <definedName name="BLPR2220040303143540833_2_3" hidden="1">#N/A</definedName>
    <definedName name="BLPR2220040303143540833_3_3" hidden="1">#N/A</definedName>
    <definedName name="BLPR22220040303143552260" hidden="1">#N/A</definedName>
    <definedName name="BLPR22220040303143552260_1_2" hidden="1">#N/A</definedName>
    <definedName name="BLPR22220040303143552260_2_2" hidden="1">#N/A</definedName>
    <definedName name="BLPR2320040303143540833" hidden="1">#N/A</definedName>
    <definedName name="BLPR2320040303143540833_1_3" hidden="1">#N/A</definedName>
    <definedName name="BLPR2320040303143540833_2_3" hidden="1">#N/A</definedName>
    <definedName name="BLPR2320040303143540833_3_3" hidden="1">#N/A</definedName>
    <definedName name="BLPR2420040303143540833" hidden="1">#N/A</definedName>
    <definedName name="BLPR2420040303143540833_1_3" hidden="1">#N/A</definedName>
    <definedName name="BLPR2420040303143540833_2_3" hidden="1">#N/A</definedName>
    <definedName name="BLPR2420040303143540833_3_3" hidden="1">#N/A</definedName>
    <definedName name="BLPR2520040303143540833" hidden="1">#N/A</definedName>
    <definedName name="BLPR2520040303143540833_1_3" hidden="1">#N/A</definedName>
    <definedName name="BLPR2520040303143540833_2_3" hidden="1">#N/A</definedName>
    <definedName name="BLPR2520040303143540833_3_3" hidden="1">#N/A</definedName>
    <definedName name="BLPR2620040303143540833" hidden="1">#N/A</definedName>
    <definedName name="BLPR2620040303143540833_1_3" hidden="1">#N/A</definedName>
    <definedName name="BLPR2620040303143540833_2_3" hidden="1">#N/A</definedName>
    <definedName name="BLPR2620040303143540833_3_3" hidden="1">#N/A</definedName>
    <definedName name="BLPR2720040303143540843" hidden="1">#N/A</definedName>
    <definedName name="BLPR2720040303143540843_1_3" hidden="1">#N/A</definedName>
    <definedName name="BLPR2720040303143540843_2_3" hidden="1">#N/A</definedName>
    <definedName name="BLPR2720040303143540843_3_3" hidden="1">#N/A</definedName>
    <definedName name="BLPR2820040303143540843" hidden="1">#N/A</definedName>
    <definedName name="BLPR2820040303143540843_1_3" hidden="1">#N/A</definedName>
    <definedName name="BLPR2820040303143540843_2_3" hidden="1">#N/A</definedName>
    <definedName name="BLPR2820040303143540843_3_3" hidden="1">#N/A</definedName>
    <definedName name="BLPR2920040303143540843" hidden="1">#N/A</definedName>
    <definedName name="BLPR2920040303143540843_1_3" hidden="1">#N/A</definedName>
    <definedName name="BLPR2920040303143540843_2_3" hidden="1">#N/A</definedName>
    <definedName name="BLPR2920040303143540843_3_3" hidden="1">#N/A</definedName>
    <definedName name="BLPR3020040303143540843" hidden="1">#N/A</definedName>
    <definedName name="BLPR3020040303143540843_1_3" hidden="1">#N/A</definedName>
    <definedName name="BLPR3020040303143540843_2_3" hidden="1">#N/A</definedName>
    <definedName name="BLPR3020040303143540843_3_3" hidden="1">#N/A</definedName>
    <definedName name="BLPR3120040303143540853" hidden="1">#N/A</definedName>
    <definedName name="BLPR3120040303143540853_1_3" hidden="1">#N/A</definedName>
    <definedName name="BLPR3120040303143540853_2_3" hidden="1">#N/A</definedName>
    <definedName name="BLPR3120040303143540853_3_3" hidden="1">#N/A</definedName>
    <definedName name="BLPR320040303143540773" hidden="1">#N/A</definedName>
    <definedName name="BLPR320040303143540773_1_3" hidden="1">#N/A</definedName>
    <definedName name="BLPR320040303143540773_2_3" hidden="1">#N/A</definedName>
    <definedName name="BLPR320040303143540773_3_3" hidden="1">#N/A</definedName>
    <definedName name="BLPR3220040303143540853" hidden="1">#N/A</definedName>
    <definedName name="BLPR3220040303143540853_1_3" hidden="1">#N/A</definedName>
    <definedName name="BLPR3220040303143540853_2_3" hidden="1">#N/A</definedName>
    <definedName name="BLPR3220040303143540853_3_3" hidden="1">#N/A</definedName>
    <definedName name="BLPR3320040303143540853" hidden="1">#N/A</definedName>
    <definedName name="BLPR3320040303143540853_1_3" hidden="1">#N/A</definedName>
    <definedName name="BLPR3320040303143540853_2_3" hidden="1">#N/A</definedName>
    <definedName name="BLPR3320040303143540853_3_3" hidden="1">#N/A</definedName>
    <definedName name="BLPR3420040303143540853" hidden="1">#N/A</definedName>
    <definedName name="BLPR3420040303143540853_1_3" hidden="1">#N/A</definedName>
    <definedName name="BLPR3420040303143540853_2_3" hidden="1">#N/A</definedName>
    <definedName name="BLPR3420040303143540853_3_3" hidden="1">#N/A</definedName>
    <definedName name="BLPR3520040303143540853" hidden="1">#N/A</definedName>
    <definedName name="BLPR3520040303143540853_1_3" hidden="1">#N/A</definedName>
    <definedName name="BLPR3520040303143540853_2_3" hidden="1">#N/A</definedName>
    <definedName name="BLPR3520040303143540853_3_3" hidden="1">#N/A</definedName>
    <definedName name="BLPR3620040303143540863" hidden="1">#N/A</definedName>
    <definedName name="BLPR3620040303143540863_1_3" hidden="1">#N/A</definedName>
    <definedName name="BLPR3620040303143540863_2_3" hidden="1">#N/A</definedName>
    <definedName name="BLPR3620040303143540863_3_3" hidden="1">#N/A</definedName>
    <definedName name="BLPR3720040303143540863" hidden="1">#N/A</definedName>
    <definedName name="BLPR3720040303143540863_1_3" hidden="1">#N/A</definedName>
    <definedName name="BLPR3720040303143540863_2_3" hidden="1">#N/A</definedName>
    <definedName name="BLPR3720040303143540863_3_3" hidden="1">#N/A</definedName>
    <definedName name="BLPR3820040303143540863" hidden="1">#N/A</definedName>
    <definedName name="BLPR3820040303143540863_1_3" hidden="1">#N/A</definedName>
    <definedName name="BLPR3820040303143540863_2_3" hidden="1">#N/A</definedName>
    <definedName name="BLPR3820040303143540863_3_3" hidden="1">#N/A</definedName>
    <definedName name="BLPR3920040303143540863" hidden="1">#N/A</definedName>
    <definedName name="BLPR3920040303143540863_1_3" hidden="1">#N/A</definedName>
    <definedName name="BLPR3920040303143540863_2_3" hidden="1">#N/A</definedName>
    <definedName name="BLPR3920040303143540863_3_3" hidden="1">#N/A</definedName>
    <definedName name="BLPR4020040303143540873" hidden="1">#N/A</definedName>
    <definedName name="BLPR4020040303143540873_1_3" hidden="1">#N/A</definedName>
    <definedName name="BLPR4020040303143540873_2_3" hidden="1">#N/A</definedName>
    <definedName name="BLPR4020040303143540873_3_3" hidden="1">#N/A</definedName>
    <definedName name="BLPR4120040303143540873" hidden="1">#N/A</definedName>
    <definedName name="BLPR4120040303143540873_1_3" hidden="1">#N/A</definedName>
    <definedName name="BLPR4120040303143540873_2_3" hidden="1">#N/A</definedName>
    <definedName name="BLPR4120040303143540873_3_3" hidden="1">#N/A</definedName>
    <definedName name="BLPR420040303143540783" hidden="1">#N/A</definedName>
    <definedName name="BLPR420040303143540783_1_3" hidden="1">#N/A</definedName>
    <definedName name="BLPR420040303143540783_2_3" hidden="1">#N/A</definedName>
    <definedName name="BLPR420040303143540783_3_3" hidden="1">#N/A</definedName>
    <definedName name="BLPR4220040303143540873" hidden="1">#N/A</definedName>
    <definedName name="BLPR4220040303143540873_1_3" hidden="1">#N/A</definedName>
    <definedName name="BLPR4220040303143540873_2_3" hidden="1">#N/A</definedName>
    <definedName name="BLPR4220040303143540873_3_3" hidden="1">#N/A</definedName>
    <definedName name="BLPR4320040303143540873" hidden="1">#N/A</definedName>
    <definedName name="BLPR4320040303143540873_1_3" hidden="1">#N/A</definedName>
    <definedName name="BLPR4320040303143540873_2_3" hidden="1">#N/A</definedName>
    <definedName name="BLPR4320040303143540873_3_3" hidden="1">#N/A</definedName>
    <definedName name="BLPR4420040303143540883" hidden="1">#N/A</definedName>
    <definedName name="BLPR4420040303143540883_1_3" hidden="1">#N/A</definedName>
    <definedName name="BLPR4420040303143540883_2_3" hidden="1">#N/A</definedName>
    <definedName name="BLPR4420040303143540883_3_3" hidden="1">#N/A</definedName>
    <definedName name="BLPR4520040303143540883" hidden="1">#N/A</definedName>
    <definedName name="BLPR4520040303143540883_1_3" hidden="1">#N/A</definedName>
    <definedName name="BLPR4520040303143540883_2_3" hidden="1">#N/A</definedName>
    <definedName name="BLPR4520040303143540883_3_3" hidden="1">#N/A</definedName>
    <definedName name="BLPR4620040303143540883" hidden="1">#N/A</definedName>
    <definedName name="BLPR4620040303143540883_1_3" hidden="1">#N/A</definedName>
    <definedName name="BLPR4620040303143540883_2_3" hidden="1">#N/A</definedName>
    <definedName name="BLPR4620040303143540883_3_3" hidden="1">#N/A</definedName>
    <definedName name="BLPR4720040303143540893" hidden="1">#N/A</definedName>
    <definedName name="BLPR4720040303143540893_1_3" hidden="1">#N/A</definedName>
    <definedName name="BLPR4720040303143540893_2_3" hidden="1">#N/A</definedName>
    <definedName name="BLPR4720040303143540893_3_3" hidden="1">#N/A</definedName>
    <definedName name="BLPR4820040303143540893" hidden="1">#N/A</definedName>
    <definedName name="BLPR4820040303143540893_1_3" hidden="1">#N/A</definedName>
    <definedName name="BLPR4820040303143540893_2_3" hidden="1">#N/A</definedName>
    <definedName name="BLPR4820040303143540893_3_3" hidden="1">#N/A</definedName>
    <definedName name="BLPR4920040303143542085" hidden="1">#N/A</definedName>
    <definedName name="BLPR4920040303143542085_1_3" hidden="1">#N/A</definedName>
    <definedName name="BLPR4920040303143542085_2_3" hidden="1">#N/A</definedName>
    <definedName name="BLPR4920040303143542085_3_3" hidden="1">#N/A</definedName>
    <definedName name="BLPR5020040303143542085" hidden="1">#N/A</definedName>
    <definedName name="BLPR5020040303143542085_1_3" hidden="1">#N/A</definedName>
    <definedName name="BLPR5020040303143542085_2_3" hidden="1">#N/A</definedName>
    <definedName name="BLPR5020040303143542085_3_3" hidden="1">#N/A</definedName>
    <definedName name="BLPR5120040303143542095" hidden="1">#N/A</definedName>
    <definedName name="BLPR5120040303143542095_1_3" hidden="1">#N/A</definedName>
    <definedName name="BLPR5120040303143542095_2_3" hidden="1">#N/A</definedName>
    <definedName name="BLPR5120040303143542095_3_3" hidden="1">#N/A</definedName>
    <definedName name="BLPR520040303143540783" hidden="1">#N/A</definedName>
    <definedName name="BLPR520040303143540783_1_3" hidden="1">#N/A</definedName>
    <definedName name="BLPR520040303143540783_2_3" hidden="1">#N/A</definedName>
    <definedName name="BLPR520040303143540783_3_3" hidden="1">#N/A</definedName>
    <definedName name="BLPR5220040303143542095" hidden="1">#N/A</definedName>
    <definedName name="BLPR5220040303143542095_1_3" hidden="1">#N/A</definedName>
    <definedName name="BLPR5220040303143542095_2_3" hidden="1">#N/A</definedName>
    <definedName name="BLPR5220040303143542095_3_3" hidden="1">#N/A</definedName>
    <definedName name="BLPR5320040303143542095" hidden="1">#N/A</definedName>
    <definedName name="BLPR5320040303143542095_1_3" hidden="1">#N/A</definedName>
    <definedName name="BLPR5320040303143542095_2_3" hidden="1">#N/A</definedName>
    <definedName name="BLPR5320040303143542095_3_3" hidden="1">#N/A</definedName>
    <definedName name="BLPR5420040303143542095" hidden="1">#N/A</definedName>
    <definedName name="BLPR5420040303143542095_1_3" hidden="1">#N/A</definedName>
    <definedName name="BLPR5420040303143542095_2_3" hidden="1">#N/A</definedName>
    <definedName name="BLPR5420040303143542095_3_3" hidden="1">#N/A</definedName>
    <definedName name="BLPR5520040303143542095" hidden="1">#N/A</definedName>
    <definedName name="BLPR5520040303143542095_1_3" hidden="1">#N/A</definedName>
    <definedName name="BLPR5520040303143542095_2_3" hidden="1">#N/A</definedName>
    <definedName name="BLPR5520040303143542095_3_3" hidden="1">#N/A</definedName>
    <definedName name="BLPR5620040303143542105" hidden="1">#N/A</definedName>
    <definedName name="BLPR5620040303143542105_1_3" hidden="1">#N/A</definedName>
    <definedName name="BLPR5620040303143542105_2_3" hidden="1">#N/A</definedName>
    <definedName name="BLPR5620040303143542105_3_3" hidden="1">#N/A</definedName>
    <definedName name="BLPR5720040303143542105" hidden="1">#N/A</definedName>
    <definedName name="BLPR5720040303143542105_1_3" hidden="1">#N/A</definedName>
    <definedName name="BLPR5720040303143542105_2_3" hidden="1">#N/A</definedName>
    <definedName name="BLPR5720040303143542105_3_3" hidden="1">#N/A</definedName>
    <definedName name="BLPR5820040303143548064" hidden="1">#N/A</definedName>
    <definedName name="BLPR5820040303143548064_1_1" hidden="1">#N/A</definedName>
    <definedName name="BLPR5920040303143548074" hidden="1">#N/A</definedName>
    <definedName name="BLPR5920040303143548074_1_1" hidden="1">#N/A</definedName>
    <definedName name="BLPR6020040303143548074" hidden="1">#N/A</definedName>
    <definedName name="BLPR6020040303143548074_1_1" hidden="1">#N/A</definedName>
    <definedName name="BLPR6120040303143548074" hidden="1">#N/A</definedName>
    <definedName name="BLPR6120040303143548074_1_1" hidden="1">#N/A</definedName>
    <definedName name="BLPR620040303143540783" hidden="1">#N/A</definedName>
    <definedName name="BLPR620040303143540783_1_3" hidden="1">#N/A</definedName>
    <definedName name="BLPR620040303143540783_2_3" hidden="1">#N/A</definedName>
    <definedName name="BLPR620040303143540783_3_3" hidden="1">#N/A</definedName>
    <definedName name="BLPR6220040303143548074" hidden="1">#N/A</definedName>
    <definedName name="BLPR6220040303143548074_1_1" hidden="1">#N/A</definedName>
    <definedName name="BLPR6320040303143548074" hidden="1">#N/A</definedName>
    <definedName name="BLPR6320040303143548074_1_1" hidden="1">#N/A</definedName>
    <definedName name="BLPR6420040303143548104" hidden="1">#N/A</definedName>
    <definedName name="BLPR6420040303143548104_1_2" hidden="1">#N/A</definedName>
    <definedName name="BLPR6420040303143548104_2_2" hidden="1">#N/A</definedName>
    <definedName name="BLPR6520040303143548114" hidden="1">#N/A</definedName>
    <definedName name="BLPR6520040303143548114_1_2" hidden="1">#N/A</definedName>
    <definedName name="BLPR6520040303143548114_2_2" hidden="1">#N/A</definedName>
    <definedName name="BLPR6620040303143548134" hidden="1">#N/A</definedName>
    <definedName name="BLPR6620040303143548134_1_2" hidden="1">#N/A</definedName>
    <definedName name="BLPR6620040303143548134_2_2" hidden="1">#N/A</definedName>
    <definedName name="BLPR6720040303143549966" hidden="1">#N/A</definedName>
    <definedName name="BLPR6720040303143549966_1_1" hidden="1">#N/A</definedName>
    <definedName name="BLPR6820040303143549966" hidden="1">#N/A</definedName>
    <definedName name="BLPR6820040303143549966_1_1" hidden="1">#N/A</definedName>
    <definedName name="BLPR6920040303143549966" hidden="1">#N/A</definedName>
    <definedName name="BLPR6920040303143549966_1_1" hidden="1">#N/A</definedName>
    <definedName name="BLPR7020040303143549966" hidden="1">#N/A</definedName>
    <definedName name="BLPR7020040303143549966_1_1" hidden="1">#N/A</definedName>
    <definedName name="BLPR7120040303143549966" hidden="1">#N/A</definedName>
    <definedName name="BLPR7120040303143549966_1_1" hidden="1">#N/A</definedName>
    <definedName name="BLPR720040303143540783" hidden="1">#N/A</definedName>
    <definedName name="BLPR720040303143540783_1_3" hidden="1">#N/A</definedName>
    <definedName name="BLPR720040303143540783_2_3" hidden="1">#N/A</definedName>
    <definedName name="BLPR720040303143540783_3_3" hidden="1">#N/A</definedName>
    <definedName name="BLPR7220040303143549966" hidden="1">#N/A</definedName>
    <definedName name="BLPR7220040303143549966_1_1" hidden="1">#N/A</definedName>
    <definedName name="BLPR7320040303143549976" hidden="1">#N/A</definedName>
    <definedName name="BLPR7320040303143549976_1_1" hidden="1">#N/A</definedName>
    <definedName name="BLPR7420040303143549976" hidden="1">#N/A</definedName>
    <definedName name="BLPR7420040303143549976_1_1" hidden="1">#N/A</definedName>
    <definedName name="BLPR7520040303143549976" hidden="1">#N/A</definedName>
    <definedName name="BLPR7520040303143549976_1_1" hidden="1">#N/A</definedName>
    <definedName name="BLPR7620040303143549976" hidden="1">#N/A</definedName>
    <definedName name="BLPR7620040303143549976_1_1" hidden="1">#N/A</definedName>
    <definedName name="BLPR7720040303143549976" hidden="1">#N/A</definedName>
    <definedName name="BLPR7720040303143549976_1_1" hidden="1">#N/A</definedName>
    <definedName name="BLPR7820040303143549976" hidden="1">#N/A</definedName>
    <definedName name="BLPR7820040303143549976_1_1" hidden="1">#N/A</definedName>
    <definedName name="BLPR7920040303143549987" hidden="1">#N/A</definedName>
    <definedName name="BLPR7920040303143549987_1_1" hidden="1">#N/A</definedName>
    <definedName name="BLPR8020040303143549987" hidden="1">#N/A</definedName>
    <definedName name="BLPR8020040303143549987_1_1" hidden="1">#N/A</definedName>
    <definedName name="BLPR8120040303143549987" hidden="1">#N/A</definedName>
    <definedName name="BLPR8120040303143549987_1_1" hidden="1">#N/A</definedName>
    <definedName name="BLPR820040303143540793" hidden="1">#N/A</definedName>
    <definedName name="BLPR820040303143540793_1_3" hidden="1">#N/A</definedName>
    <definedName name="BLPR820040303143540793_2_3" hidden="1">#N/A</definedName>
    <definedName name="BLPR820040303143540793_3_3" hidden="1">#N/A</definedName>
    <definedName name="BLPR8220040303143549987" hidden="1">#N/A</definedName>
    <definedName name="BLPR8220040303143549987_1_1" hidden="1">#N/A</definedName>
    <definedName name="BLPR8320040303143549987" hidden="1">#N/A</definedName>
    <definedName name="BLPR8320040303143549987_1_1" hidden="1">#N/A</definedName>
    <definedName name="BLPR8420040303143549987" hidden="1">#N/A</definedName>
    <definedName name="BLPR8420040303143549987_1_1" hidden="1">#N/A</definedName>
    <definedName name="BLPR8520040303143549987" hidden="1">#N/A</definedName>
    <definedName name="BLPR8520040303143549987_1_1" hidden="1">#N/A</definedName>
    <definedName name="BLPR8620040303143549997" hidden="1">#N/A</definedName>
    <definedName name="BLPR8620040303143549997_1_1" hidden="1">#N/A</definedName>
    <definedName name="BLPR8720040303143549997" hidden="1">#N/A</definedName>
    <definedName name="BLPR8720040303143549997_1_1" hidden="1">#N/A</definedName>
    <definedName name="BLPR8820040303143549997" hidden="1">#N/A</definedName>
    <definedName name="BLPR8820040303143549997_1_1" hidden="1">#N/A</definedName>
    <definedName name="BLPR8920040303143549997" hidden="1">#N/A</definedName>
    <definedName name="BLPR8920040303143549997_1_1" hidden="1">#N/A</definedName>
    <definedName name="BLPR9020040303143549997" hidden="1">#N/A</definedName>
    <definedName name="BLPR9020040303143549997_1_1" hidden="1">#N/A</definedName>
    <definedName name="BLPR9120040303143549997" hidden="1">#N/A</definedName>
    <definedName name="BLPR9120040303143549997_1_1" hidden="1">#N/A</definedName>
    <definedName name="BLPR920040303143540803" hidden="1">#N/A</definedName>
    <definedName name="BLPR920040303143540803_1_3" hidden="1">#N/A</definedName>
    <definedName name="BLPR920040303143540803_2_3" hidden="1">#N/A</definedName>
    <definedName name="BLPR920040303143540803_3_3" hidden="1">#N/A</definedName>
    <definedName name="BLPR9220040303143550007" hidden="1">#N/A</definedName>
    <definedName name="BLPR9220040303143550007_1_1" hidden="1">#N/A</definedName>
    <definedName name="BLPR9320040303143550007" hidden="1">#N/A</definedName>
    <definedName name="BLPR9320040303143550007_1_1" hidden="1">#N/A</definedName>
    <definedName name="BLPR9420040303143550007" hidden="1">#N/A</definedName>
    <definedName name="BLPR9420040303143550007_1_1" hidden="1">#N/A</definedName>
    <definedName name="BLPR9520040303143550007" hidden="1">#N/A</definedName>
    <definedName name="BLPR9520040303143550007_1_1" hidden="1">#N/A</definedName>
    <definedName name="BLPR9620040303143550007" hidden="1">#N/A</definedName>
    <definedName name="BLPR9620040303143550007_1_1" hidden="1">#N/A</definedName>
    <definedName name="BLPR9720040303143550007" hidden="1">#N/A</definedName>
    <definedName name="BLPR9720040303143550007_1_1" hidden="1">#N/A</definedName>
    <definedName name="BLPR9820040303143550017" hidden="1">#N/A</definedName>
    <definedName name="BLPR9820040303143550017_1_1" hidden="1">#N/A</definedName>
    <definedName name="BLPR9920040303143550017" hidden="1">#N/A</definedName>
    <definedName name="BLPR9920040303143550017_1_1" hidden="1">#N/A</definedName>
    <definedName name="bnb" localSheetId="11" hidden="1">{#N/A,#N/A,FALSE,"Hoja1";#N/A,#N/A,FALSE,"Hoja2"}</definedName>
    <definedName name="bnb" localSheetId="3" hidden="1">{#N/A,#N/A,FALSE,"Hoja1";#N/A,#N/A,FALSE,"Hoja2"}</definedName>
    <definedName name="bnb" hidden="1">{#N/A,#N/A,FALSE,"Hoja1";#N/A,#N/A,FALSE,"Hoja2"}</definedName>
    <definedName name="BPC_DMFILEINFO_SUBFOLDER__" hidden="1">"\KSL"</definedName>
    <definedName name="BPC_DMFILEINFO_SUBTASK__" hidden="1">"ConversionFiles"</definedName>
    <definedName name="BPC_DMFILEINFO_TASK__" hidden="1">"DataManager"</definedName>
    <definedName name="BROWN" localSheetId="1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localSheetId="3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V" localSheetId="1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BV" localSheetId="3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BV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bvbv" localSheetId="11" hidden="1">{"prem1",#N/A,FALSE,"Consolidado";"pl_us",#N/A,FALSE,"Consolidado";"pl_hl",#N/A,FALSE,"Consolidado";"bs",#N/A,FALSE,"Consolidado";"cf",#N/A,FALSE,"Consolidado"}</definedName>
    <definedName name="bvbv" localSheetId="3" hidden="1">{"prem1",#N/A,FALSE,"Consolidado";"pl_us",#N/A,FALSE,"Consolidado";"pl_hl",#N/A,FALSE,"Consolidado";"bs",#N/A,FALSE,"Consolidado";"cf",#N/A,FALSE,"Consolidado"}</definedName>
    <definedName name="bvbv" hidden="1">{"prem1",#N/A,FALSE,"Consolidado";"pl_us",#N/A,FALSE,"Consolidado";"pl_hl",#N/A,FALSE,"Consolidado";"bs",#N/A,FALSE,"Consolidado";"cf",#N/A,FALSE,"Consolidado"}</definedName>
    <definedName name="bvbvbv" localSheetId="11" hidden="1">{#N/A,"Carabeer",FALSE,"Dscto.";#N/A,"Disbracentro",FALSE,"Dscto.";#N/A,"Río Beer",FALSE,"Dscto.";#N/A,"Andes",FALSE,"Dscto."}</definedName>
    <definedName name="bvbvbv" localSheetId="3" hidden="1">{#N/A,"Carabeer",FALSE,"Dscto.";#N/A,"Disbracentro",FALSE,"Dscto.";#N/A,"Río Beer",FALSE,"Dscto.";#N/A,"Andes",FALSE,"Dscto."}</definedName>
    <definedName name="bvbvbv" hidden="1">{#N/A,"Carabeer",FALSE,"Dscto.";#N/A,"Disbracentro",FALSE,"Dscto.";#N/A,"Río Beer",FALSE,"Dscto.";#N/A,"Andes",FALSE,"Dscto."}</definedName>
    <definedName name="bvbvgfhg" localSheetId="11" hidden="1">{"prem1",#N/A,FALSE,"Consolidado";"pl_us",#N/A,FALSE,"Consolidado";"pl_hl",#N/A,FALSE,"Consolidado";"bs",#N/A,FALSE,"Consolidado";"cf",#N/A,FALSE,"Consolidado"}</definedName>
    <definedName name="bvbvgfhg" localSheetId="3" hidden="1">{"prem1",#N/A,FALSE,"Consolidado";"pl_us",#N/A,FALSE,"Consolidado";"pl_hl",#N/A,FALSE,"Consolidado";"bs",#N/A,FALSE,"Consolidado";"cf",#N/A,FALSE,"Consolidado"}</definedName>
    <definedName name="bvbvgfhg" hidden="1">{"prem1",#N/A,FALSE,"Consolidado";"pl_us",#N/A,FALSE,"Consolidado";"pl_hl",#N/A,FALSE,"Consolidado";"bs",#N/A,FALSE,"Consolidado";"cf",#N/A,FALSE,"Consolidado"}</definedName>
    <definedName name="bvcbcbf" localSheetId="11" hidden="1">{"miles",#N/A,FALSE,"LUCROS E PERDAS (US$ 000)";"hl",#N/A,FALSE,"LUCROS E PERDAS (US$ 000)"}</definedName>
    <definedName name="bvcbcbf" localSheetId="3" hidden="1">{"miles",#N/A,FALSE,"LUCROS E PERDAS (US$ 000)";"hl",#N/A,FALSE,"LUCROS E PERDAS (US$ 000)"}</definedName>
    <definedName name="bvcbcbf" hidden="1">{"miles",#N/A,FALSE,"LUCROS E PERDAS (US$ 000)";"hl",#N/A,FALSE,"LUCROS E PERDAS (US$ 000)"}</definedName>
    <definedName name="bvhfhgff" localSheetId="11" hidden="1">{#N/A,#N/A,FALSE,"Hoja1";#N/A,#N/A,FALSE,"Hoja2"}</definedName>
    <definedName name="bvhfhgff" localSheetId="3" hidden="1">{#N/A,#N/A,FALSE,"Hoja1";#N/A,#N/A,FALSE,"Hoja2"}</definedName>
    <definedName name="bvhfhgff" hidden="1">{#N/A,#N/A,FALSE,"Hoja1";#N/A,#N/A,FALSE,"Hoja2"}</definedName>
    <definedName name="bvnbvnv" localSheetId="11" hidden="1">{"prem1",#N/A,FALSE,"Consolidado";"pl_us",#N/A,FALSE,"Consolidado";"pl_hl",#N/A,FALSE,"Consolidado";"bs",#N/A,FALSE,"Consolidado";"cf",#N/A,FALSE,"Consolidado"}</definedName>
    <definedName name="bvnbvnv" localSheetId="3" hidden="1">{"prem1",#N/A,FALSE,"Consolidado";"pl_us",#N/A,FALSE,"Consolidado";"pl_hl",#N/A,FALSE,"Consolidado";"bs",#N/A,FALSE,"Consolidado";"cf",#N/A,FALSE,"Consolidado"}</definedName>
    <definedName name="bvnbvnv" hidden="1">{"prem1",#N/A,FALSE,"Consolidado";"pl_us",#N/A,FALSE,"Consolidado";"pl_hl",#N/A,FALSE,"Consolidado";"bs",#N/A,FALSE,"Consolidado";"cf",#N/A,FALSE,"Consolidado"}</definedName>
    <definedName name="bwii" localSheetId="11" hidden="1">{#N/A,#N/A,FALSE,"magsep2";#N/A,#N/A,FALSE,"¾"" X ½""";#N/A,#N/A,FALSE,"½"" X ¼""";#N/A,#N/A,FALSE,"¼"" X 8 Mesh";#N/A,#N/A,FALSE,"8 X 14 Mesh"}</definedName>
    <definedName name="bwii" localSheetId="3" hidden="1">{#N/A,#N/A,FALSE,"magsep2";#N/A,#N/A,FALSE,"¾"" X ½""";#N/A,#N/A,FALSE,"½"" X ¼""";#N/A,#N/A,FALSE,"¼"" X 8 Mesh";#N/A,#N/A,FALSE,"8 X 14 Mesh"}</definedName>
    <definedName name="bwii" hidden="1">{#N/A,#N/A,FALSE,"magsep2";#N/A,#N/A,FALSE,"¾"" X ½""";#N/A,#N/A,FALSE,"½"" X ¼""";#N/A,#N/A,FALSE,"¼"" X 8 Mesh";#N/A,#N/A,FALSE,"8 X 14 Mesh"}</definedName>
    <definedName name="bxbcbcv" localSheetId="11" hidden="1">{"Prenissas",#N/A,FALSE,"Consolidado (3)";"Lucros000",#N/A,FALSE,"Consolidado (3)";"LucrosHL",#N/A,FALSE,"Consolidado (3)";"Balanco",#N/A,FALSE,"Consolidado (3)";"FluxoC",#N/A,FALSE,"Consolidado (3)"}</definedName>
    <definedName name="bxbcbcv" localSheetId="3" hidden="1">{"Prenissas",#N/A,FALSE,"Consolidado (3)";"Lucros000",#N/A,FALSE,"Consolidado (3)";"LucrosHL",#N/A,FALSE,"Consolidado (3)";"Balanco",#N/A,FALSE,"Consolidado (3)";"FluxoC",#N/A,FALSE,"Consolidado (3)"}</definedName>
    <definedName name="bxbcbcv" hidden="1">{"Prenissas",#N/A,FALSE,"Consolidado (3)";"Lucros000",#N/A,FALSE,"Consolidado (3)";"LucrosHL",#N/A,FALSE,"Consolidado (3)";"Balanco",#N/A,FALSE,"Consolidado (3)";"FluxoC",#N/A,FALSE,"Consolidado (3)"}</definedName>
    <definedName name="caas" localSheetId="11" hidden="1">{"bs",#N/A,FALSE,"Consolidado";"cf",#N/A,FALSE,"Consolidado";"pl_hl",#N/A,FALSE,"Consolidado";"pl_us",#N/A,FALSE,"Consolidado";"Prem1",#N/A,FALSE,"Consolidado"}</definedName>
    <definedName name="caas" localSheetId="3" hidden="1">{"bs",#N/A,FALSE,"Consolidado";"cf",#N/A,FALSE,"Consolidado";"pl_hl",#N/A,FALSE,"Consolidado";"pl_us",#N/A,FALSE,"Consolidado";"Prem1",#N/A,FALSE,"Consolidado"}</definedName>
    <definedName name="caas" hidden="1">{"bs",#N/A,FALSE,"Consolidado";"cf",#N/A,FALSE,"Consolidado";"pl_hl",#N/A,FALSE,"Consolidado";"pl_us",#N/A,FALSE,"Consolidado";"Prem1",#N/A,FALSE,"Consolidado"}</definedName>
    <definedName name="CAASS" localSheetId="11" hidden="1">{"bs",#N/A,FALSE,"Consolidado";"cf",#N/A,FALSE,"Consolidado";"pl_hl",#N/A,FALSE,"Consolidado";"pl_us",#N/A,FALSE,"Consolidado";"Prem1",#N/A,FALSE,"Consolidado"}</definedName>
    <definedName name="CAASS" localSheetId="3" hidden="1">{"bs",#N/A,FALSE,"Consolidado";"cf",#N/A,FALSE,"Consolidado";"pl_hl",#N/A,FALSE,"Consolidado";"pl_us",#N/A,FALSE,"Consolidado";"Prem1",#N/A,FALSE,"Consolidado"}</definedName>
    <definedName name="CAASS" hidden="1">{"bs",#N/A,FALSE,"Consolidado";"cf",#N/A,FALSE,"Consolidado";"pl_hl",#N/A,FALSE,"Consolidado";"pl_us",#N/A,FALSE,"Consolidado";"Prem1",#N/A,FALSE,"Consolidado"}</definedName>
    <definedName name="cann" localSheetId="11" hidden="1">{#N/A,#N/A,FALSE,"CARATULA";#N/A,#N/A,FALSE,"Indice";#N/A,#N/A,FALSE,"Cap 1";#N/A,#N/A,FALSE,"Cap 2";#N/A,#N/A,FALSE,"Cap 3";#N/A,#N/A,FALSE,"Cap 4";#N/A,#N/A,FALSE,"Cap 5";#N/A,#N/A,FALSE,"Cap 6";#N/A,#N/A,FALSE,"Cap 7";#N/A,#N/A,FALSE,"Cap 8";#N/A,#N/A,FALSE,"Cap 9";#N/A,#N/A,FALSE,"Cap 10";#N/A,#N/A,FALSE,"Cap 11";#N/A,#N/A,FALSE,"Cap 12";#N/A,#N/A,FALSE,"Cap 13";#N/A,#N/A,FALSE,"Cap 14";#N/A,#N/A,FALSE,"Cap 15 TBI Gall+Hesp";#N/A,#N/A,FALSE,"Cap 15 TBI Choc";#N/A,#N/A,FALSE,"Cap 15 TBI DLeche";#N/A,#N/A,FALSE,"Cap 16";#N/A,#N/A,FALSE,"Cap 17";#N/A,#N/A,FALSE,"Cap 18";#N/A,#N/A,FALSE,"Cap 19";#N/A,#N/A,FALSE,"Cap 20";#N/A,#N/A,FALSE,"Cap 21";#N/A,#N/A,FALSE,"Cap 22";#N/A,#N/A,FALSE,"Cap 23";#N/A,#N/A,FALSE,"Cap 24"}</definedName>
    <definedName name="cann" localSheetId="3" hidden="1">{#N/A,#N/A,FALSE,"CARATULA";#N/A,#N/A,FALSE,"Indice";#N/A,#N/A,FALSE,"Cap 1";#N/A,#N/A,FALSE,"Cap 2";#N/A,#N/A,FALSE,"Cap 3";#N/A,#N/A,FALSE,"Cap 4";#N/A,#N/A,FALSE,"Cap 5";#N/A,#N/A,FALSE,"Cap 6";#N/A,#N/A,FALSE,"Cap 7";#N/A,#N/A,FALSE,"Cap 8";#N/A,#N/A,FALSE,"Cap 9";#N/A,#N/A,FALSE,"Cap 10";#N/A,#N/A,FALSE,"Cap 11";#N/A,#N/A,FALSE,"Cap 12";#N/A,#N/A,FALSE,"Cap 13";#N/A,#N/A,FALSE,"Cap 14";#N/A,#N/A,FALSE,"Cap 15 TBI Gall+Hesp";#N/A,#N/A,FALSE,"Cap 15 TBI Choc";#N/A,#N/A,FALSE,"Cap 15 TBI DLeche";#N/A,#N/A,FALSE,"Cap 16";#N/A,#N/A,FALSE,"Cap 17";#N/A,#N/A,FALSE,"Cap 18";#N/A,#N/A,FALSE,"Cap 19";#N/A,#N/A,FALSE,"Cap 20";#N/A,#N/A,FALSE,"Cap 21";#N/A,#N/A,FALSE,"Cap 22";#N/A,#N/A,FALSE,"Cap 23";#N/A,#N/A,FALSE,"Cap 24"}</definedName>
    <definedName name="cann" hidden="1">{#N/A,#N/A,FALSE,"CARATULA";#N/A,#N/A,FALSE,"Indice";#N/A,#N/A,FALSE,"Cap 1";#N/A,#N/A,FALSE,"Cap 2";#N/A,#N/A,FALSE,"Cap 3";#N/A,#N/A,FALSE,"Cap 4";#N/A,#N/A,FALSE,"Cap 5";#N/A,#N/A,FALSE,"Cap 6";#N/A,#N/A,FALSE,"Cap 7";#N/A,#N/A,FALSE,"Cap 8";#N/A,#N/A,FALSE,"Cap 9";#N/A,#N/A,FALSE,"Cap 10";#N/A,#N/A,FALSE,"Cap 11";#N/A,#N/A,FALSE,"Cap 12";#N/A,#N/A,FALSE,"Cap 13";#N/A,#N/A,FALSE,"Cap 14";#N/A,#N/A,FALSE,"Cap 15 TBI Gall+Hesp";#N/A,#N/A,FALSE,"Cap 15 TBI Choc";#N/A,#N/A,FALSE,"Cap 15 TBI DLeche";#N/A,#N/A,FALSE,"Cap 16";#N/A,#N/A,FALSE,"Cap 17";#N/A,#N/A,FALSE,"Cap 18";#N/A,#N/A,FALSE,"Cap 19";#N/A,#N/A,FALSE,"Cap 20";#N/A,#N/A,FALSE,"Cap 21";#N/A,#N/A,FALSE,"Cap 22";#N/A,#N/A,FALSE,"Cap 23";#N/A,#N/A,FALSE,"Cap 24"}</definedName>
    <definedName name="CANNXCANALI" localSheetId="11" hidden="1">{#N/A,#N/A,FALSE,"CARATULA";#N/A,#N/A,FALSE,"Indice";#N/A,#N/A,FALSE,"Cap 1";#N/A,#N/A,FALSE,"Cap 2";#N/A,#N/A,FALSE,"Cap 3";#N/A,#N/A,FALSE,"Cap 4";#N/A,#N/A,FALSE,"Cap 5";#N/A,#N/A,FALSE,"Cap 6";#N/A,#N/A,FALSE,"Cap 7";#N/A,#N/A,FALSE,"Cap 8";#N/A,#N/A,FALSE,"Cap 9";#N/A,#N/A,FALSE,"Cap 10";#N/A,#N/A,FALSE,"Cap 11";#N/A,#N/A,FALSE,"Cap 12";#N/A,#N/A,FALSE,"Cap 13";#N/A,#N/A,FALSE,"Cap 14";#N/A,#N/A,FALSE,"Cap 15 TBI Gall+Hesp";#N/A,#N/A,FALSE,"Cap 15 TBI Choc";#N/A,#N/A,FALSE,"Cap 15 TBI DLeche";#N/A,#N/A,FALSE,"Cap 16";#N/A,#N/A,FALSE,"Cap 17";#N/A,#N/A,FALSE,"Cap 18";#N/A,#N/A,FALSE,"Cap 19";#N/A,#N/A,FALSE,"Cap 20";#N/A,#N/A,FALSE,"Cap 21";#N/A,#N/A,FALSE,"Cap 22";#N/A,#N/A,FALSE,"Cap 23";#N/A,#N/A,FALSE,"Cap 24"}</definedName>
    <definedName name="CANNXCANALI" localSheetId="3" hidden="1">{#N/A,#N/A,FALSE,"CARATULA";#N/A,#N/A,FALSE,"Indice";#N/A,#N/A,FALSE,"Cap 1";#N/A,#N/A,FALSE,"Cap 2";#N/A,#N/A,FALSE,"Cap 3";#N/A,#N/A,FALSE,"Cap 4";#N/A,#N/A,FALSE,"Cap 5";#N/A,#N/A,FALSE,"Cap 6";#N/A,#N/A,FALSE,"Cap 7";#N/A,#N/A,FALSE,"Cap 8";#N/A,#N/A,FALSE,"Cap 9";#N/A,#N/A,FALSE,"Cap 10";#N/A,#N/A,FALSE,"Cap 11";#N/A,#N/A,FALSE,"Cap 12";#N/A,#N/A,FALSE,"Cap 13";#N/A,#N/A,FALSE,"Cap 14";#N/A,#N/A,FALSE,"Cap 15 TBI Gall+Hesp";#N/A,#N/A,FALSE,"Cap 15 TBI Choc";#N/A,#N/A,FALSE,"Cap 15 TBI DLeche";#N/A,#N/A,FALSE,"Cap 16";#N/A,#N/A,FALSE,"Cap 17";#N/A,#N/A,FALSE,"Cap 18";#N/A,#N/A,FALSE,"Cap 19";#N/A,#N/A,FALSE,"Cap 20";#N/A,#N/A,FALSE,"Cap 21";#N/A,#N/A,FALSE,"Cap 22";#N/A,#N/A,FALSE,"Cap 23";#N/A,#N/A,FALSE,"Cap 24"}</definedName>
    <definedName name="CANNXCANALI" hidden="1">{#N/A,#N/A,FALSE,"CARATULA";#N/A,#N/A,FALSE,"Indice";#N/A,#N/A,FALSE,"Cap 1";#N/A,#N/A,FALSE,"Cap 2";#N/A,#N/A,FALSE,"Cap 3";#N/A,#N/A,FALSE,"Cap 4";#N/A,#N/A,FALSE,"Cap 5";#N/A,#N/A,FALSE,"Cap 6";#N/A,#N/A,FALSE,"Cap 7";#N/A,#N/A,FALSE,"Cap 8";#N/A,#N/A,FALSE,"Cap 9";#N/A,#N/A,FALSE,"Cap 10";#N/A,#N/A,FALSE,"Cap 11";#N/A,#N/A,FALSE,"Cap 12";#N/A,#N/A,FALSE,"Cap 13";#N/A,#N/A,FALSE,"Cap 14";#N/A,#N/A,FALSE,"Cap 15 TBI Gall+Hesp";#N/A,#N/A,FALSE,"Cap 15 TBI Choc";#N/A,#N/A,FALSE,"Cap 15 TBI DLeche";#N/A,#N/A,FALSE,"Cap 16";#N/A,#N/A,FALSE,"Cap 17";#N/A,#N/A,FALSE,"Cap 18";#N/A,#N/A,FALSE,"Cap 19";#N/A,#N/A,FALSE,"Cap 20";#N/A,#N/A,FALSE,"Cap 21";#N/A,#N/A,FALSE,"Cap 22";#N/A,#N/A,FALSE,"Cap 23";#N/A,#N/A,FALSE,"Cap 24"}</definedName>
    <definedName name="CAP1B" localSheetId="11" hidden="1">{#N/A,#N/A,FALSE,"mk";#N/A,#N/A,FALSE,"SIEG";#N/A,#N/A,FALSE,"BOUSK";#N/A,#N/A,FALSE,"C-0 B96-97";#N/A,#N/A,FALSE,"C-O B98";#N/A,#N/A,FALSE,"C-0 B96-97";#N/A,#N/A,FALSE,"MEKN";#N/A,#N/A,FALSE,"MEKN";#N/A,#N/A,FALSE,"C-O MKS 98";#N/A,#N/A,FALSE,"TANG";#N/A,#N/A,FALSE,"C-O Tng96";#N/A,#N/A,FALSE,"C-O Tng97";#N/A,#N/A,FALSE,"C-O Tng98";#N/A,#N/A,FALSE,"TET";#N/A,#N/A,FALSE,"C-0 TET 98";#N/A,#N/A,FALSE,"synthese";#N/A,#N/A,FALSE,"MEKNES";#N/A,#N/A,FALSE,"BOUSKOURA";#N/A,#N/A,FALSE,"TANGER";#N/A,#N/A,FALSE,"TETOUAN";#N/A,#N/A,FALSE,"CAP1 DH";#N/A,#N/A,FALSE,"CAP1 FF";#N/A,#N/A,FALSE,"LAFARGE MAROC";#N/A,#N/A,FALSE,"SIEGE";#N/A,#N/A,FALSE,"TOTAL USINES";#N/A,#N/A,FALSE,"entretien"}</definedName>
    <definedName name="CAP1B" localSheetId="3" hidden="1">{#N/A,#N/A,FALSE,"mk";#N/A,#N/A,FALSE,"SIEG";#N/A,#N/A,FALSE,"BOUSK";#N/A,#N/A,FALSE,"C-0 B96-97";#N/A,#N/A,FALSE,"C-O B98";#N/A,#N/A,FALSE,"C-0 B96-97";#N/A,#N/A,FALSE,"MEKN";#N/A,#N/A,FALSE,"MEKN";#N/A,#N/A,FALSE,"C-O MKS 98";#N/A,#N/A,FALSE,"TANG";#N/A,#N/A,FALSE,"C-O Tng96";#N/A,#N/A,FALSE,"C-O Tng97";#N/A,#N/A,FALSE,"C-O Tng98";#N/A,#N/A,FALSE,"TET";#N/A,#N/A,FALSE,"C-0 TET 98";#N/A,#N/A,FALSE,"synthese";#N/A,#N/A,FALSE,"MEKNES";#N/A,#N/A,FALSE,"BOUSKOURA";#N/A,#N/A,FALSE,"TANGER";#N/A,#N/A,FALSE,"TETOUAN";#N/A,#N/A,FALSE,"CAP1 DH";#N/A,#N/A,FALSE,"CAP1 FF";#N/A,#N/A,FALSE,"LAFARGE MAROC";#N/A,#N/A,FALSE,"SIEGE";#N/A,#N/A,FALSE,"TOTAL USINES";#N/A,#N/A,FALSE,"entretien"}</definedName>
    <definedName name="CAP1B" hidden="1">{#N/A,#N/A,FALSE,"mk";#N/A,#N/A,FALSE,"SIEG";#N/A,#N/A,FALSE,"BOUSK";#N/A,#N/A,FALSE,"C-0 B96-97";#N/A,#N/A,FALSE,"C-O B98";#N/A,#N/A,FALSE,"C-0 B96-97";#N/A,#N/A,FALSE,"MEKN";#N/A,#N/A,FALSE,"MEKN";#N/A,#N/A,FALSE,"C-O MKS 98";#N/A,#N/A,FALSE,"TANG";#N/A,#N/A,FALSE,"C-O Tng96";#N/A,#N/A,FALSE,"C-O Tng97";#N/A,#N/A,FALSE,"C-O Tng98";#N/A,#N/A,FALSE,"TET";#N/A,#N/A,FALSE,"C-0 TET 98";#N/A,#N/A,FALSE,"synthese";#N/A,#N/A,FALSE,"MEKNES";#N/A,#N/A,FALSE,"BOUSKOURA";#N/A,#N/A,FALSE,"TANGER";#N/A,#N/A,FALSE,"TETOUAN";#N/A,#N/A,FALSE,"CAP1 DH";#N/A,#N/A,FALSE,"CAP1 FF";#N/A,#N/A,FALSE,"LAFARGE MAROC";#N/A,#N/A,FALSE,"SIEGE";#N/A,#N/A,FALSE,"TOTAL USINES";#N/A,#N/A,FALSE,"entretien"}</definedName>
    <definedName name="CAP1C" localSheetId="11" hidden="1">{#N/A,#N/A,FALSE,"mk";#N/A,#N/A,FALSE,"SIEG";#N/A,#N/A,FALSE,"BOUSK";#N/A,#N/A,FALSE,"C-0 B96-97";#N/A,#N/A,FALSE,"C-O B98";#N/A,#N/A,FALSE,"C-0 B96-97";#N/A,#N/A,FALSE,"MEKN";#N/A,#N/A,FALSE,"MEKN";#N/A,#N/A,FALSE,"C-O MKS 98";#N/A,#N/A,FALSE,"TANG";#N/A,#N/A,FALSE,"C-O Tng96";#N/A,#N/A,FALSE,"C-O Tng97";#N/A,#N/A,FALSE,"C-O Tng98";#N/A,#N/A,FALSE,"TET";#N/A,#N/A,FALSE,"C-0 TET 98";#N/A,#N/A,FALSE,"synthese";#N/A,#N/A,FALSE,"MEKNES";#N/A,#N/A,FALSE,"BOUSKOURA";#N/A,#N/A,FALSE,"TANGER";#N/A,#N/A,FALSE,"TETOUAN";#N/A,#N/A,FALSE,"CAP1 DH";#N/A,#N/A,FALSE,"CAP1 FF";#N/A,#N/A,FALSE,"LAFARGE MAROC";#N/A,#N/A,FALSE,"SIEGE";#N/A,#N/A,FALSE,"TOTAL USINES";#N/A,#N/A,FALSE,"entretien"}</definedName>
    <definedName name="CAP1C" localSheetId="3" hidden="1">{#N/A,#N/A,FALSE,"mk";#N/A,#N/A,FALSE,"SIEG";#N/A,#N/A,FALSE,"BOUSK";#N/A,#N/A,FALSE,"C-0 B96-97";#N/A,#N/A,FALSE,"C-O B98";#N/A,#N/A,FALSE,"C-0 B96-97";#N/A,#N/A,FALSE,"MEKN";#N/A,#N/A,FALSE,"MEKN";#N/A,#N/A,FALSE,"C-O MKS 98";#N/A,#N/A,FALSE,"TANG";#N/A,#N/A,FALSE,"C-O Tng96";#N/A,#N/A,FALSE,"C-O Tng97";#N/A,#N/A,FALSE,"C-O Tng98";#N/A,#N/A,FALSE,"TET";#N/A,#N/A,FALSE,"C-0 TET 98";#N/A,#N/A,FALSE,"synthese";#N/A,#N/A,FALSE,"MEKNES";#N/A,#N/A,FALSE,"BOUSKOURA";#N/A,#N/A,FALSE,"TANGER";#N/A,#N/A,FALSE,"TETOUAN";#N/A,#N/A,FALSE,"CAP1 DH";#N/A,#N/A,FALSE,"CAP1 FF";#N/A,#N/A,FALSE,"LAFARGE MAROC";#N/A,#N/A,FALSE,"SIEGE";#N/A,#N/A,FALSE,"TOTAL USINES";#N/A,#N/A,FALSE,"entretien"}</definedName>
    <definedName name="CAP1C" hidden="1">{#N/A,#N/A,FALSE,"mk";#N/A,#N/A,FALSE,"SIEG";#N/A,#N/A,FALSE,"BOUSK";#N/A,#N/A,FALSE,"C-0 B96-97";#N/A,#N/A,FALSE,"C-O B98";#N/A,#N/A,FALSE,"C-0 B96-97";#N/A,#N/A,FALSE,"MEKN";#N/A,#N/A,FALSE,"MEKN";#N/A,#N/A,FALSE,"C-O MKS 98";#N/A,#N/A,FALSE,"TANG";#N/A,#N/A,FALSE,"C-O Tng96";#N/A,#N/A,FALSE,"C-O Tng97";#N/A,#N/A,FALSE,"C-O Tng98";#N/A,#N/A,FALSE,"TET";#N/A,#N/A,FALSE,"C-0 TET 98";#N/A,#N/A,FALSE,"synthese";#N/A,#N/A,FALSE,"MEKNES";#N/A,#N/A,FALSE,"BOUSKOURA";#N/A,#N/A,FALSE,"TANGER";#N/A,#N/A,FALSE,"TETOUAN";#N/A,#N/A,FALSE,"CAP1 DH";#N/A,#N/A,FALSE,"CAP1 FF";#N/A,#N/A,FALSE,"LAFARGE MAROC";#N/A,#N/A,FALSE,"SIEGE";#N/A,#N/A,FALSE,"TOTAL USINES";#N/A,#N/A,FALSE,"entretien"}</definedName>
    <definedName name="CAPITAL_DEPRET" localSheetId="11" hidden="1">{"PA3",#N/A,TRUE,"Budget";"PA4",#N/A,TRUE,"Budget"}</definedName>
    <definedName name="CAPITAL_DEPRET" localSheetId="3" hidden="1">{"PA3",#N/A,TRUE,"Budget";"PA4",#N/A,TRUE,"Budget"}</definedName>
    <definedName name="CAPITAL_DEPRET" hidden="1">{"PA3",#N/A,TRUE,"Budget";"PA4",#N/A,TRUE,"Budget"}</definedName>
    <definedName name="casa" localSheetId="11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casa" localSheetId="3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casa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cat" localSheetId="11" hidden="1">{#N/A,#N/A,FALSE,"ROTINA";#N/A,#N/A,FALSE,"ITENS";#N/A,#N/A,FALSE,"ACOMP"}</definedName>
    <definedName name="cat" localSheetId="3" hidden="1">{#N/A,#N/A,FALSE,"ROTINA";#N/A,#N/A,FALSE,"ITENS";#N/A,#N/A,FALSE,"ACOMP"}</definedName>
    <definedName name="cat" hidden="1">{#N/A,#N/A,FALSE,"ROTINA";#N/A,#N/A,FALSE,"ITENS";#N/A,#N/A,FALSE,"ACOMP"}</definedName>
    <definedName name="CBWorkbookPriority" hidden="1">-1215586120</definedName>
    <definedName name="CCC" localSheetId="1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CCC" localSheetId="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CCC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cdsc" localSheetId="11" hidden="1">{#N/A,#N/A,FALSE,"FFCXOUT3"}</definedName>
    <definedName name="cdsc" localSheetId="3" hidden="1">{#N/A,#N/A,FALSE,"FFCXOUT3"}</definedName>
    <definedName name="cdsc" hidden="1">{#N/A,#N/A,FALSE,"FFCXOUT3"}</definedName>
    <definedName name="cdte" localSheetId="11" hidden="1">{#N/A,#N/A,FALSE,"FFCXOUT3"}</definedName>
    <definedName name="cdte" localSheetId="3" hidden="1">{#N/A,#N/A,FALSE,"FFCXOUT3"}</definedName>
    <definedName name="cdte" hidden="1">{#N/A,#N/A,FALSE,"FFCXOUT3"}</definedName>
    <definedName name="cff" hidden="1">#REF!</definedName>
    <definedName name="Change" hidden="1">#REF!</definedName>
    <definedName name="Change2" hidden="1">#REF!</definedName>
    <definedName name="Change3" hidden="1">#REF!</definedName>
    <definedName name="Change4" hidden="1">#REF!</definedName>
    <definedName name="ChangeRange" hidden="1">#REF!</definedName>
    <definedName name="ChangeRange2" hidden="1">#REF!</definedName>
    <definedName name="CHSFH" localSheetId="11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CHSFH" localSheetId="3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CHSFH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CIQWBGuid" hidden="1">"1f8bea4a-c73a-4e8c-b1ff-1dcf37e0ff1a"</definedName>
    <definedName name="CODTERRITORIO" localSheetId="11">#REF!</definedName>
    <definedName name="CODTERRITORIO">#REF!</definedName>
    <definedName name="Comm" localSheetId="11" hidden="1">{"miles",#N/A,FALSE,"LUCROS E PERDAS (US$ 000)";"hl",#N/A,FALSE,"LUCROS E PERDAS (US$ 000)"}</definedName>
    <definedName name="Comm" localSheetId="3" hidden="1">{"miles",#N/A,FALSE,"LUCROS E PERDAS (US$ 000)";"hl",#N/A,FALSE,"LUCROS E PERDAS (US$ 000)"}</definedName>
    <definedName name="Comm" hidden="1">{"miles",#N/A,FALSE,"LUCROS E PERDAS (US$ 000)";"hl",#N/A,FALSE,"LUCROS E PERDAS (US$ 000)"}</definedName>
    <definedName name="copia" localSheetId="11" hidden="1">{#N/A,#N/A,FALSE,"CARATULA";#N/A,#N/A,FALSE,"Indice";#N/A,#N/A,FALSE,"Cap 1";#N/A,#N/A,FALSE,"Cap 2";#N/A,#N/A,FALSE,"Cap 3";#N/A,#N/A,FALSE,"Cap 4";#N/A,#N/A,FALSE,"Cap 5";#N/A,#N/A,FALSE,"Cap 6";#N/A,#N/A,FALSE,"Cap 7";#N/A,#N/A,FALSE,"Cap 8";#N/A,#N/A,FALSE,"Cap 9";#N/A,#N/A,FALSE,"Cap 10";#N/A,#N/A,FALSE,"Cap 11";#N/A,#N/A,FALSE,"Cap 12";#N/A,#N/A,FALSE,"Cap 13";#N/A,#N/A,FALSE,"Cap 14";#N/A,#N/A,FALSE,"Cap 15 TBI Gall+Hesp";#N/A,#N/A,FALSE,"Cap 15 TBI Choc";#N/A,#N/A,FALSE,"Cap 15 TBI DLeche";#N/A,#N/A,FALSE,"Cap 16";#N/A,#N/A,FALSE,"Cap 17";#N/A,#N/A,FALSE,"Cap 18";#N/A,#N/A,FALSE,"Cap 19";#N/A,#N/A,FALSE,"Cap 20";#N/A,#N/A,FALSE,"Cap 21";#N/A,#N/A,FALSE,"Cap 22";#N/A,#N/A,FALSE,"Cap 23";#N/A,#N/A,FALSE,"Cap 24"}</definedName>
    <definedName name="copia" localSheetId="3" hidden="1">{#N/A,#N/A,FALSE,"CARATULA";#N/A,#N/A,FALSE,"Indice";#N/A,#N/A,FALSE,"Cap 1";#N/A,#N/A,FALSE,"Cap 2";#N/A,#N/A,FALSE,"Cap 3";#N/A,#N/A,FALSE,"Cap 4";#N/A,#N/A,FALSE,"Cap 5";#N/A,#N/A,FALSE,"Cap 6";#N/A,#N/A,FALSE,"Cap 7";#N/A,#N/A,FALSE,"Cap 8";#N/A,#N/A,FALSE,"Cap 9";#N/A,#N/A,FALSE,"Cap 10";#N/A,#N/A,FALSE,"Cap 11";#N/A,#N/A,FALSE,"Cap 12";#N/A,#N/A,FALSE,"Cap 13";#N/A,#N/A,FALSE,"Cap 14";#N/A,#N/A,FALSE,"Cap 15 TBI Gall+Hesp";#N/A,#N/A,FALSE,"Cap 15 TBI Choc";#N/A,#N/A,FALSE,"Cap 15 TBI DLeche";#N/A,#N/A,FALSE,"Cap 16";#N/A,#N/A,FALSE,"Cap 17";#N/A,#N/A,FALSE,"Cap 18";#N/A,#N/A,FALSE,"Cap 19";#N/A,#N/A,FALSE,"Cap 20";#N/A,#N/A,FALSE,"Cap 21";#N/A,#N/A,FALSE,"Cap 22";#N/A,#N/A,FALSE,"Cap 23";#N/A,#N/A,FALSE,"Cap 24"}</definedName>
    <definedName name="copia" hidden="1">{#N/A,#N/A,FALSE,"CARATULA";#N/A,#N/A,FALSE,"Indice";#N/A,#N/A,FALSE,"Cap 1";#N/A,#N/A,FALSE,"Cap 2";#N/A,#N/A,FALSE,"Cap 3";#N/A,#N/A,FALSE,"Cap 4";#N/A,#N/A,FALSE,"Cap 5";#N/A,#N/A,FALSE,"Cap 6";#N/A,#N/A,FALSE,"Cap 7";#N/A,#N/A,FALSE,"Cap 8";#N/A,#N/A,FALSE,"Cap 9";#N/A,#N/A,FALSE,"Cap 10";#N/A,#N/A,FALSE,"Cap 11";#N/A,#N/A,FALSE,"Cap 12";#N/A,#N/A,FALSE,"Cap 13";#N/A,#N/A,FALSE,"Cap 14";#N/A,#N/A,FALSE,"Cap 15 TBI Gall+Hesp";#N/A,#N/A,FALSE,"Cap 15 TBI Choc";#N/A,#N/A,FALSE,"Cap 15 TBI DLeche";#N/A,#N/A,FALSE,"Cap 16";#N/A,#N/A,FALSE,"Cap 17";#N/A,#N/A,FALSE,"Cap 18";#N/A,#N/A,FALSE,"Cap 19";#N/A,#N/A,FALSE,"Cap 20";#N/A,#N/A,FALSE,"Cap 21";#N/A,#N/A,FALSE,"Cap 22";#N/A,#N/A,FALSE,"Cap 23";#N/A,#N/A,FALSE,"Cap 24"}</definedName>
    <definedName name="copiaranch" localSheetId="1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copiaranch" localSheetId="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copiaranch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copiaranch2" localSheetId="1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copiaranch2" localSheetId="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copiaranch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CPF" localSheetId="11" hidden="1">{#N/A,#N/A,FALSE,"Aging Summary";#N/A,#N/A,FALSE,"Ratio Analysis";#N/A,#N/A,FALSE,"Test 120 Day Accts";#N/A,#N/A,FALSE,"Tickmarks"}</definedName>
    <definedName name="CPF" localSheetId="3" hidden="1">{#N/A,#N/A,FALSE,"Aging Summary";#N/A,#N/A,FALSE,"Ratio Analysis";#N/A,#N/A,FALSE,"Test 120 Day Accts";#N/A,#N/A,FALSE,"Tickmarks"}</definedName>
    <definedName name="CPF" hidden="1">{#N/A,#N/A,FALSE,"Aging Summary";#N/A,#N/A,FALSE,"Ratio Analysis";#N/A,#N/A,FALSE,"Test 120 Day Accts";#N/A,#N/A,FALSE,"Tickmarks"}</definedName>
    <definedName name="CPT" localSheetId="11" hidden="1">{#N/A,#N/A,FALSE,"Aging Summary";#N/A,#N/A,FALSE,"Ratio Analysis";#N/A,#N/A,FALSE,"Test 120 Day Accts";#N/A,#N/A,FALSE,"Tickmarks"}</definedName>
    <definedName name="CPT" localSheetId="3" hidden="1">{#N/A,#N/A,FALSE,"Aging Summary";#N/A,#N/A,FALSE,"Ratio Analysis";#N/A,#N/A,FALSE,"Test 120 Day Accts";#N/A,#N/A,FALSE,"Tickmarks"}</definedName>
    <definedName name="CPT" hidden="1">{#N/A,#N/A,FALSE,"Aging Summary";#N/A,#N/A,FALSE,"Ratio Analysis";#N/A,#N/A,FALSE,"Test 120 Day Accts";#N/A,#N/A,FALSE,"Tickmarks"}</definedName>
    <definedName name="CSSL1998" localSheetId="11" hidden="1">{#N/A,#N/A,FALSE,"IR E CS 1997";#N/A,#N/A,FALSE,"PR ND";#N/A,#N/A,FALSE,"8191";#N/A,#N/A,FALSE,"8383";#N/A,#N/A,FALSE,"MP 1024";#N/A,#N/A,FALSE,"AD_EX_97";#N/A,#N/A,FALSE,"BD 97"}</definedName>
    <definedName name="CSSL1998" localSheetId="3" hidden="1">{#N/A,#N/A,FALSE,"IR E CS 1997";#N/A,#N/A,FALSE,"PR ND";#N/A,#N/A,FALSE,"8191";#N/A,#N/A,FALSE,"8383";#N/A,#N/A,FALSE,"MP 1024";#N/A,#N/A,FALSE,"AD_EX_97";#N/A,#N/A,FALSE,"BD 97"}</definedName>
    <definedName name="CSSL1998" hidden="1">{#N/A,#N/A,FALSE,"IR E CS 1997";#N/A,#N/A,FALSE,"PR ND";#N/A,#N/A,FALSE,"8191";#N/A,#N/A,FALSE,"8383";#N/A,#N/A,FALSE,"MP 1024";#N/A,#N/A,FALSE,"AD_EX_97";#N/A,#N/A,FALSE,"BD 97"}</definedName>
    <definedName name="cu102.ShareScalingFactor" hidden="1">1000000</definedName>
    <definedName name="cu103.EmployeeScalingFactor" hidden="1">1000</definedName>
    <definedName name="cu107.DPSSymbol" hidden="1">"€"</definedName>
    <definedName name="cu107.EPSSymbol" hidden="1">"€"</definedName>
    <definedName name="cu71.ScalingFactor" hidden="1">1000000</definedName>
    <definedName name="cub" localSheetId="11" hidden="1">{#N/A,#N/A,FALSE,"RESUMEN";#N/A,#N/A,FALSE,"GG-GI";#N/A,#N/A,FALSE,"AMB";#N/A,#N/A,FALSE,"EyR";#N/A,#N/A,FALSE,"UCP";#N/A,#N/A,FALSE,"IND";#N/A,#N/A,FALSE,"LR";#N/A,#N/A,FALSE,"PRV";#N/A,#N/A,FALSE,"TÚNELES";#N/A,#N/A,FALSE,"IDT";#N/A,#N/A,FALSE,"ING"}</definedName>
    <definedName name="cub" localSheetId="3" hidden="1">{#N/A,#N/A,FALSE,"RESUMEN";#N/A,#N/A,FALSE,"GG-GI";#N/A,#N/A,FALSE,"AMB";#N/A,#N/A,FALSE,"EyR";#N/A,#N/A,FALSE,"UCP";#N/A,#N/A,FALSE,"IND";#N/A,#N/A,FALSE,"LR";#N/A,#N/A,FALSE,"PRV";#N/A,#N/A,FALSE,"TÚNELES";#N/A,#N/A,FALSE,"IDT";#N/A,#N/A,FALSE,"ING"}</definedName>
    <definedName name="cub" hidden="1">{#N/A,#N/A,FALSE,"RESUMEN";#N/A,#N/A,FALSE,"GG-GI";#N/A,#N/A,FALSE,"AMB";#N/A,#N/A,FALSE,"EyR";#N/A,#N/A,FALSE,"UCP";#N/A,#N/A,FALSE,"IND";#N/A,#N/A,FALSE,"LR";#N/A,#N/A,FALSE,"PRV";#N/A,#N/A,FALSE,"TÚNELES";#N/A,#N/A,FALSE,"IDT";#N/A,#N/A,FALSE,"ING"}</definedName>
    <definedName name="cvbhgf" localSheetId="11" hidden="1">{"CAP VOL",#N/A,FALSE,"CAPITAL";"CAP VAR",#N/A,FALSE,"CAPITAL";"CAP FIJ",#N/A,FALSE,"CAPITAL";"CAP CONS",#N/A,FALSE,"CAPITAL";"CAP DATA",#N/A,FALSE,"CAPITAL"}</definedName>
    <definedName name="cvbhgf" localSheetId="3" hidden="1">{"CAP VOL",#N/A,FALSE,"CAPITAL";"CAP VAR",#N/A,FALSE,"CAPITAL";"CAP FIJ",#N/A,FALSE,"CAPITAL";"CAP CONS",#N/A,FALSE,"CAPITAL";"CAP DATA",#N/A,FALSE,"CAPITAL"}</definedName>
    <definedName name="cvbhgf" hidden="1">{"CAP VOL",#N/A,FALSE,"CAPITAL";"CAP VAR",#N/A,FALSE,"CAPITAL";"CAP FIJ",#N/A,FALSE,"CAPITAL";"CAP CONS",#N/A,FALSE,"CAPITAL";"CAP DATA",#N/A,FALSE,"CAPITAL"}</definedName>
    <definedName name="cvf" localSheetId="11" hidden="1">{#N/A,#N/A,TRUE," L.MAROC";#N/A,#N/A,TRUE,"SIE";#N/A,#N/A,TRUE,"ELIM L.GROUPE";#N/A,#N/A,TRUE,"ACTIVITE CIMENTIERE";#N/A,#N/A,TRUE,"ELIM ACTIVITE CIMENTIERE";#N/A,#N/A,TRUE,"SYNTHES L. CIMENT";#N/A,#N/A,TRUE,"BOUSKOURA";#N/A,#N/A,TRUE,"MEKNES";#N/A,#N/A,TRUE,"ELIM L.CIMENT";#N/A,#N/A,TRUE,"SYNTHESE L.CEMENTOS";#N/A,#N/A,TRUE,"TANGER";#N/A,#N/A,TRUE,"TETOUAN";#N/A,#N/A,TRUE,"ELIM L.CEMENTOS"}</definedName>
    <definedName name="cvf" localSheetId="3" hidden="1">{#N/A,#N/A,TRUE," L.MAROC";#N/A,#N/A,TRUE,"SIE";#N/A,#N/A,TRUE,"ELIM L.GROUPE";#N/A,#N/A,TRUE,"ACTIVITE CIMENTIERE";#N/A,#N/A,TRUE,"ELIM ACTIVITE CIMENTIERE";#N/A,#N/A,TRUE,"SYNTHES L. CIMENT";#N/A,#N/A,TRUE,"BOUSKOURA";#N/A,#N/A,TRUE,"MEKNES";#N/A,#N/A,TRUE,"ELIM L.CIMENT";#N/A,#N/A,TRUE,"SYNTHESE L.CEMENTOS";#N/A,#N/A,TRUE,"TANGER";#N/A,#N/A,TRUE,"TETOUAN";#N/A,#N/A,TRUE,"ELIM L.CEMENTOS"}</definedName>
    <definedName name="cvf" hidden="1">{#N/A,#N/A,TRUE," L.MAROC";#N/A,#N/A,TRUE,"SIE";#N/A,#N/A,TRUE,"ELIM L.GROUPE";#N/A,#N/A,TRUE,"ACTIVITE CIMENTIERE";#N/A,#N/A,TRUE,"ELIM ACTIVITE CIMENTIERE";#N/A,#N/A,TRUE,"SYNTHES L. CIMENT";#N/A,#N/A,TRUE,"BOUSKOURA";#N/A,#N/A,TRUE,"MEKNES";#N/A,#N/A,TRUE,"ELIM L.CIMENT";#N/A,#N/A,TRUE,"SYNTHESE L.CEMENTOS";#N/A,#N/A,TRUE,"TANGER";#N/A,#N/A,TRUE,"TETOUAN";#N/A,#N/A,TRUE,"ELIM L.CEMENTOS"}</definedName>
    <definedName name="d" localSheetId="1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d" localSheetId="3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d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dad" localSheetId="11" hidden="1">{#N/A,#N/A,FALSE,"ROTINA";#N/A,#N/A,FALSE,"ITENS";#N/A,#N/A,FALSE,"ACOMP"}</definedName>
    <definedName name="dad" localSheetId="3" hidden="1">{#N/A,#N/A,FALSE,"ROTINA";#N/A,#N/A,FALSE,"ITENS";#N/A,#N/A,FALSE,"ACOMP"}</definedName>
    <definedName name="dad" hidden="1">{#N/A,#N/A,FALSE,"ROTINA";#N/A,#N/A,FALSE,"ITENS";#N/A,#N/A,FALSE,"ACOMP"}</definedName>
    <definedName name="DAFG" localSheetId="1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AFG" localSheetId="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AFG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as" localSheetId="1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das" localSheetId="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das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dasasd" localSheetId="11" hidden="1">{#N/A,#N/A,FALSE,"Hoja1";#N/A,#N/A,FALSE,"Hoja2"}</definedName>
    <definedName name="dasasd" localSheetId="3" hidden="1">{#N/A,#N/A,FALSE,"Hoja1";#N/A,#N/A,FALSE,"Hoja2"}</definedName>
    <definedName name="dasasd" hidden="1">{#N/A,#N/A,FALSE,"Hoja1";#N/A,#N/A,FALSE,"Hoja2"}</definedName>
    <definedName name="dasasdads" localSheetId="11" hidden="1">{#N/A,#N/A,FALSE,"Hoja1";#N/A,#N/A,FALSE,"Hoja2"}</definedName>
    <definedName name="dasasdads" localSheetId="3" hidden="1">{#N/A,#N/A,FALSE,"Hoja1";#N/A,#N/A,FALSE,"Hoja2"}</definedName>
    <definedName name="dasasdads" hidden="1">{#N/A,#N/A,FALSE,"Hoja1";#N/A,#N/A,FALSE,"Hoja2"}</definedName>
    <definedName name="dasdsadsad" hidden="1">#N/A</definedName>
    <definedName name="DDD" localSheetId="11" hidden="1">{"'PXR_6500'!$A$1:$I$124"}</definedName>
    <definedName name="DDD" localSheetId="3" hidden="1">{"'PXR_6500'!$A$1:$I$124"}</definedName>
    <definedName name="DDD" hidden="1">{"'PXR_6500'!$A$1:$I$124"}</definedName>
    <definedName name="dddd" hidden="1">#REF!</definedName>
    <definedName name="DDDDDDD" localSheetId="11" hidden="1">{"FASB1",#N/A,FALSE,"115199";"FASB2",#N/A,FALSE,"115299";"FASB3",#N/A,FALSE,"115399";"FASB4",#N/A,FALSE,"115499";"FASB5",#N/A,FALSE,"115599"}</definedName>
    <definedName name="DDDDDDD" localSheetId="3" hidden="1">{"FASB1",#N/A,FALSE,"115199";"FASB2",#N/A,FALSE,"115299";"FASB3",#N/A,FALSE,"115399";"FASB4",#N/A,FALSE,"115499";"FASB5",#N/A,FALSE,"115599"}</definedName>
    <definedName name="DDDDDDD" hidden="1">{"FASB1",#N/A,FALSE,"115199";"FASB2",#N/A,FALSE,"115299";"FASB3",#N/A,FALSE,"115399";"FASB4",#N/A,FALSE,"115499";"FASB5",#N/A,FALSE,"115599"}</definedName>
    <definedName name="dddddddddddddddddddddddd" localSheetId="11" hidden="1">{#N/A,#N/A,TRUE,"Índice";#N/A,#N/A,TRUE,"Indicadores Ind.";#N/A,#N/A,TRUE,"Rend. y Sat.";#N/A,#N/A,TRUE,"Síntesis de Informe";#N/A,#N/A,TRUE,"T.B.I. Planta Bs. As.";#N/A,#N/A,TRUE,"Análisis de Desvíos";#N/A,#N/A,TRUE,"132 Por Cuenta";#N/A,#N/A,TRUE,"132 Por C.C.";#N/A,#N/A,TRUE,"142 Por Cuenta";#N/A,#N/A,TRUE,"142 Por Cta Ranking";#N/A,#N/A,TRUE,"142 Por C.C. ";#N/A,#N/A,TRUE,"T.B.I. Chocolate";#N/A,#N/A,TRUE,"Control de Dotación";#N/A,#N/A,TRUE,"Comparativa Horas";#N/A,#N/A,TRUE,"Control Hs.Extras";#N/A,#N/A,TRUE,"Productividad por línea";#N/A,#N/A,TRUE,"Sobrepeso";#N/A,#N/A,TRUE,"Scrap";#N/A,#N/A,TRUE,"Evol. Mermas";#N/A,#N/A,TRUE,"Evol. Mermas (Res. Gráfico)";#N/A,#N/A,TRUE,"Estadística (Productos)";#N/A,#N/A,TRUE,"Estadística (Familias)";#N/A,#N/A,TRUE,"Chocolate";#N/A,#N/A,TRUE,"Dulce de Leche"}</definedName>
    <definedName name="dddddddddddddddddddddddd" localSheetId="3" hidden="1">{#N/A,#N/A,TRUE,"Índice";#N/A,#N/A,TRUE,"Indicadores Ind.";#N/A,#N/A,TRUE,"Rend. y Sat.";#N/A,#N/A,TRUE,"Síntesis de Informe";#N/A,#N/A,TRUE,"T.B.I. Planta Bs. As.";#N/A,#N/A,TRUE,"Análisis de Desvíos";#N/A,#N/A,TRUE,"132 Por Cuenta";#N/A,#N/A,TRUE,"132 Por C.C.";#N/A,#N/A,TRUE,"142 Por Cuenta";#N/A,#N/A,TRUE,"142 Por Cta Ranking";#N/A,#N/A,TRUE,"142 Por C.C. ";#N/A,#N/A,TRUE,"T.B.I. Chocolate";#N/A,#N/A,TRUE,"Control de Dotación";#N/A,#N/A,TRUE,"Comparativa Horas";#N/A,#N/A,TRUE,"Control Hs.Extras";#N/A,#N/A,TRUE,"Productividad por línea";#N/A,#N/A,TRUE,"Sobrepeso";#N/A,#N/A,TRUE,"Scrap";#N/A,#N/A,TRUE,"Evol. Mermas";#N/A,#N/A,TRUE,"Evol. Mermas (Res. Gráfico)";#N/A,#N/A,TRUE,"Estadística (Productos)";#N/A,#N/A,TRUE,"Estadística (Familias)";#N/A,#N/A,TRUE,"Chocolate";#N/A,#N/A,TRUE,"Dulce de Leche"}</definedName>
    <definedName name="dddddddddddddddddddddddd" hidden="1">{#N/A,#N/A,TRUE,"Índice";#N/A,#N/A,TRUE,"Indicadores Ind.";#N/A,#N/A,TRUE,"Rend. y Sat.";#N/A,#N/A,TRUE,"Síntesis de Informe";#N/A,#N/A,TRUE,"T.B.I. Planta Bs. As.";#N/A,#N/A,TRUE,"Análisis de Desvíos";#N/A,#N/A,TRUE,"132 Por Cuenta";#N/A,#N/A,TRUE,"132 Por C.C.";#N/A,#N/A,TRUE,"142 Por Cuenta";#N/A,#N/A,TRUE,"142 Por Cta Ranking";#N/A,#N/A,TRUE,"142 Por C.C. ";#N/A,#N/A,TRUE,"T.B.I. Chocolate";#N/A,#N/A,TRUE,"Control de Dotación";#N/A,#N/A,TRUE,"Comparativa Horas";#N/A,#N/A,TRUE,"Control Hs.Extras";#N/A,#N/A,TRUE,"Productividad por línea";#N/A,#N/A,TRUE,"Sobrepeso";#N/A,#N/A,TRUE,"Scrap";#N/A,#N/A,TRUE,"Evol. Mermas";#N/A,#N/A,TRUE,"Evol. Mermas (Res. Gráfico)";#N/A,#N/A,TRUE,"Estadística (Productos)";#N/A,#N/A,TRUE,"Estadística (Familias)";#N/A,#N/A,TRUE,"Chocolate";#N/A,#N/A,TRUE,"Dulce de Leche"}</definedName>
    <definedName name="dec" localSheetId="11" hidden="1">{#N/A,#N/A,FALSE,"fw or db 98 up"}</definedName>
    <definedName name="dec" localSheetId="3" hidden="1">{#N/A,#N/A,FALSE,"fw or db 98 up"}</definedName>
    <definedName name="dec" hidden="1">{#N/A,#N/A,FALSE,"fw or db 98 up"}</definedName>
    <definedName name="depreciaciones" localSheetId="1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preciaciones" localSheetId="3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preciaciones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uda" localSheetId="1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uda" localSheetId="3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uda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udasmes" localSheetId="1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udasmes" localSheetId="3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udasmes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fdf" localSheetId="1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fdf" localSheetId="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fdf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fgdfgs" localSheetId="11" hidden="1">{#N/A,#N/A,FALSE,"PRECIO FULL";#N/A,#N/A,FALSE,"LARA";#N/A,#N/A,FALSE,"CARACAS";#N/A,#N/A,FALSE,"DISBRACENTRO";#N/A,#N/A,FALSE,"ANDES";#N/A,#N/A,FALSE,"MAR CARIBE";#N/A,#N/A,FALSE,"RIO BEER";#N/A,#N/A,FALSE,"DISBRAH"}</definedName>
    <definedName name="dfgdfgs" localSheetId="3" hidden="1">{#N/A,#N/A,FALSE,"PRECIO FULL";#N/A,#N/A,FALSE,"LARA";#N/A,#N/A,FALSE,"CARACAS";#N/A,#N/A,FALSE,"DISBRACENTRO";#N/A,#N/A,FALSE,"ANDES";#N/A,#N/A,FALSE,"MAR CARIBE";#N/A,#N/A,FALSE,"RIO BEER";#N/A,#N/A,FALSE,"DISBRAH"}</definedName>
    <definedName name="dfgdfgs" hidden="1">{#N/A,#N/A,FALSE,"PRECIO FULL";#N/A,#N/A,FALSE,"LARA";#N/A,#N/A,FALSE,"CARACAS";#N/A,#N/A,FALSE,"DISBRACENTRO";#N/A,#N/A,FALSE,"ANDES";#N/A,#N/A,FALSE,"MAR CARIBE";#N/A,#N/A,FALSE,"RIO BEER";#N/A,#N/A,FALSE,"DISBRAH"}</definedName>
    <definedName name="dfgdgf" localSheetId="11" hidden="1">{#N/A,#N/A,FALSE,"FIN AÑO"}</definedName>
    <definedName name="dfgdgf" localSheetId="3" hidden="1">{#N/A,#N/A,FALSE,"FIN AÑO"}</definedName>
    <definedName name="dfgdgf" hidden="1">{#N/A,#N/A,FALSE,"FIN AÑO"}</definedName>
    <definedName name="dfhsaetdrhaeftdrh" localSheetId="11" hidden="1">{#N/A,#N/A,FALSE,"DCF Summary";#N/A,#N/A,FALSE,"Casema";#N/A,#N/A,FALSE,"Casema NoTel";#N/A,#N/A,FALSE,"UK";#N/A,#N/A,FALSE,"RCF";#N/A,#N/A,FALSE,"Intercable CZ";#N/A,#N/A,FALSE,"Interkabel P"}</definedName>
    <definedName name="dfhsaetdrhaeftdrh" localSheetId="3" hidden="1">{#N/A,#N/A,FALSE,"DCF Summary";#N/A,#N/A,FALSE,"Casema";#N/A,#N/A,FALSE,"Casema NoTel";#N/A,#N/A,FALSE,"UK";#N/A,#N/A,FALSE,"RCF";#N/A,#N/A,FALSE,"Intercable CZ";#N/A,#N/A,FALSE,"Interkabel P"}</definedName>
    <definedName name="dfhsaetdrhaeftdrh" hidden="1">{#N/A,#N/A,FALSE,"DCF Summary";#N/A,#N/A,FALSE,"Casema";#N/A,#N/A,FALSE,"Casema NoTel";#N/A,#N/A,FALSE,"UK";#N/A,#N/A,FALSE,"RCF";#N/A,#N/A,FALSE,"Intercable CZ";#N/A,#N/A,FALSE,"Interkabel P"}</definedName>
    <definedName name="dfr" localSheetId="11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dfr" localSheetId="3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dfr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dfsfsdf" localSheetId="11" hidden="1">{"prem1",#N/A,FALSE,"Consolidado";"pl_us",#N/A,FALSE,"Consolidado";"pl_hl",#N/A,FALSE,"Consolidado";"bs",#N/A,FALSE,"Consolidado";"cf",#N/A,FALSE,"Consolidado"}</definedName>
    <definedName name="dfsfsdf" localSheetId="3" hidden="1">{"prem1",#N/A,FALSE,"Consolidado";"pl_us",#N/A,FALSE,"Consolidado";"pl_hl",#N/A,FALSE,"Consolidado";"bs",#N/A,FALSE,"Consolidado";"cf",#N/A,FALSE,"Consolidado"}</definedName>
    <definedName name="dfsfsdf" hidden="1">{"prem1",#N/A,FALSE,"Consolidado";"pl_us",#N/A,FALSE,"Consolidado";"pl_hl",#N/A,FALSE,"Consolidado";"bs",#N/A,FALSE,"Consolidado";"cf",#N/A,FALSE,"Consolidado"}</definedName>
    <definedName name="dfss" localSheetId="11" hidden="1">{#N/A,#N/A,FALSE,"FIN AÑO"}</definedName>
    <definedName name="dfss" localSheetId="3" hidden="1">{#N/A,#N/A,FALSE,"FIN AÑO"}</definedName>
    <definedName name="dfss" hidden="1">{#N/A,#N/A,FALSE,"FIN AÑO"}</definedName>
    <definedName name="DICNOMEBL_Bairro" localSheetId="11">#REF!</definedName>
    <definedName name="DICNOMEBL_Bairro">#REF!</definedName>
    <definedName name="DICNOMEBL_Dist" localSheetId="11">#REF!</definedName>
    <definedName name="DICNOMEBL_Dist">#REF!</definedName>
    <definedName name="DICNOMEBL_Meso" localSheetId="11">#REF!</definedName>
    <definedName name="DICNOMEBL_Meso">#REF!</definedName>
    <definedName name="DICNOMEBL_Micro" localSheetId="11">#REF!</definedName>
    <definedName name="DICNOMEBL_Micro">#REF!</definedName>
    <definedName name="DICNOMEBL_Munic" localSheetId="11">#REF!</definedName>
    <definedName name="DICNOMEBL_Munic">#REF!</definedName>
    <definedName name="DICNOMEBL_Subdist" localSheetId="11">#REF!</definedName>
    <definedName name="DICNOMEBL_Subdist">#REF!</definedName>
    <definedName name="DICNOMEBL_UF" localSheetId="11">#REF!</definedName>
    <definedName name="DICNOMEBL_UF">#REF!</definedName>
    <definedName name="Diferido" localSheetId="11" hidden="1">{#N/A,#N/A,FALSE,"Acum Julio - 00"}</definedName>
    <definedName name="Diferido" localSheetId="3" hidden="1">{#N/A,#N/A,FALSE,"Acum Julio - 00"}</definedName>
    <definedName name="Diferido" hidden="1">{#N/A,#N/A,FALSE,"Acum Julio - 00"}</definedName>
    <definedName name="diusdis" localSheetId="11" hidden="1">{#N/A,#N/A,FALSE,"Aging Summary";#N/A,#N/A,FALSE,"Ratio Analysis";#N/A,#N/A,FALSE,"Test 120 Day Accts";#N/A,#N/A,FALSE,"Tickmarks"}</definedName>
    <definedName name="diusdis" localSheetId="3" hidden="1">{#N/A,#N/A,FALSE,"Aging Summary";#N/A,#N/A,FALSE,"Ratio Analysis";#N/A,#N/A,FALSE,"Test 120 Day Accts";#N/A,#N/A,FALSE,"Tickmarks"}</definedName>
    <definedName name="diusdis" hidden="1">{#N/A,#N/A,FALSE,"Aging Summary";#N/A,#N/A,FALSE,"Ratio Analysis";#N/A,#N/A,FALSE,"Test 120 Day Accts";#N/A,#N/A,FALSE,"Tickmarks"}</definedName>
    <definedName name="DME_Dirty" hidden="1">"False"</definedName>
    <definedName name="DME_LocalFile" hidden="1">"True"</definedName>
    <definedName name="Doar" localSheetId="11" hidden="1">{#N/A,#N/A,FALSE,"Relatórios";"Vendas e Custos",#N/A,FALSE,"Vendas e Custos";"Premissas",#N/A,FALSE,"Premissas";"Projeções",#N/A,FALSE,"Projeções";"Dolar",#N/A,FALSE,"Dolar";"Original",#N/A,FALSE,"Original e UFIR"}</definedName>
    <definedName name="Doar" localSheetId="3" hidden="1">{#N/A,#N/A,FALSE,"Relatórios";"Vendas e Custos",#N/A,FALSE,"Vendas e Custos";"Premissas",#N/A,FALSE,"Premissas";"Projeções",#N/A,FALSE,"Projeções";"Dolar",#N/A,FALSE,"Dolar";"Original",#N/A,FALSE,"Original e UFIR"}</definedName>
    <definedName name="Doar" hidden="1">{#N/A,#N/A,FALSE,"Relatórios";"Vendas e Custos",#N/A,FALSE,"Vendas e Custos";"Premissas",#N/A,FALSE,"Premissas";"Projeções",#N/A,FALSE,"Projeções";"Dolar",#N/A,FALSE,"Dolar";"Original",#N/A,FALSE,"Original e UFIR"}</definedName>
    <definedName name="doi" localSheetId="1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oi" localSheetId="3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oi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ojd" localSheetId="1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dojd" localSheetId="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dojd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donaciones1" localSheetId="11" hidden="1">{#N/A,#N/A,FALSE,"Aging Summary";#N/A,#N/A,FALSE,"Ratio Analysis";#N/A,#N/A,FALSE,"Test 120 Day Accts";#N/A,#N/A,FALSE,"Tickmarks"}</definedName>
    <definedName name="donaciones1" localSheetId="3" hidden="1">{#N/A,#N/A,FALSE,"Aging Summary";#N/A,#N/A,FALSE,"Ratio Analysis";#N/A,#N/A,FALSE,"Test 120 Day Accts";#N/A,#N/A,FALSE,"Tickmarks"}</definedName>
    <definedName name="donaciones1" hidden="1">{#N/A,#N/A,FALSE,"Aging Summary";#N/A,#N/A,FALSE,"Ratio Analysis";#N/A,#N/A,FALSE,"Test 120 Day Accts";#N/A,#N/A,FALSE,"Tickmarks"}</definedName>
    <definedName name="DR" hidden="1">#N/A</definedName>
    <definedName name="ds" localSheetId="11" hidden="1">{#N/A,#N/A,FALSE,"Hoja1";#N/A,#N/A,FALSE,"Hoja2"}</definedName>
    <definedName name="ds" localSheetId="3" hidden="1">{#N/A,#N/A,FALSE,"Hoja1";#N/A,#N/A,FALSE,"Hoja2"}</definedName>
    <definedName name="ds" hidden="1">{#N/A,#N/A,FALSE,"Hoja1";#N/A,#N/A,FALSE,"Hoja2"}</definedName>
    <definedName name="dsc" localSheetId="11" hidden="1">{#N/A,#N/A,FALSE,"Hoja1";#N/A,#N/A,FALSE,"Hoja2"}</definedName>
    <definedName name="dsc" localSheetId="3" hidden="1">{#N/A,#N/A,FALSE,"Hoja1";#N/A,#N/A,FALSE,"Hoja2"}</definedName>
    <definedName name="dsc" hidden="1">{#N/A,#N/A,FALSE,"Hoja1";#N/A,#N/A,FALSE,"Hoja2"}</definedName>
    <definedName name="DSCA" localSheetId="11" hidden="1">{#N/A,#N/A,FALSE,"Hoja1";#N/A,#N/A,FALSE,"Hoja2"}</definedName>
    <definedName name="DSCA" localSheetId="3" hidden="1">{#N/A,#N/A,FALSE,"Hoja1";#N/A,#N/A,FALSE,"Hoja2"}</definedName>
    <definedName name="DSCA" hidden="1">{#N/A,#N/A,FALSE,"Hoja1";#N/A,#N/A,FALSE,"Hoja2"}</definedName>
    <definedName name="dsd" hidden="1">"CAVD7SCWJ2AXAA0RJGKFLUFZV"</definedName>
    <definedName name="dsdsd" localSheetId="11" hidden="1">{#N/A,#N/A,FALSE,"Hoja1";#N/A,#N/A,FALSE,"Hoja2"}</definedName>
    <definedName name="dsdsd" localSheetId="3" hidden="1">{#N/A,#N/A,FALSE,"Hoja1";#N/A,#N/A,FALSE,"Hoja2"}</definedName>
    <definedName name="dsdsd" hidden="1">{#N/A,#N/A,FALSE,"Hoja1";#N/A,#N/A,FALSE,"Hoja2"}</definedName>
    <definedName name="DSF" localSheetId="11" hidden="1">{#N/A,#N/A,FALSE,"Hoja1";#N/A,#N/A,FALSE,"Hoja2"}</definedName>
    <definedName name="DSF" localSheetId="3" hidden="1">{#N/A,#N/A,FALSE,"Hoja1";#N/A,#N/A,FALSE,"Hoja2"}</definedName>
    <definedName name="DSF" hidden="1">{#N/A,#N/A,FALSE,"Hoja1";#N/A,#N/A,FALSE,"Hoja2"}</definedName>
    <definedName name="dssdsd" localSheetId="11" hidden="1">{#N/A,#N/A,FALSE,"Hoja1";#N/A,#N/A,FALSE,"Hoja2"}</definedName>
    <definedName name="dssdsd" localSheetId="3" hidden="1">{#N/A,#N/A,FALSE,"Hoja1";#N/A,#N/A,FALSE,"Hoja2"}</definedName>
    <definedName name="dssdsd" hidden="1">{#N/A,#N/A,FALSE,"Hoja1";#N/A,#N/A,FALSE,"Hoja2"}</definedName>
    <definedName name="dsx" localSheetId="11" hidden="1">{"prem1",#N/A,FALSE,"Consolidado";"pl_us",#N/A,FALSE,"Consolidado";"pl_hl",#N/A,FALSE,"Consolidado";"bs",#N/A,FALSE,"Consolidado";"cf",#N/A,FALSE,"Consolidado"}</definedName>
    <definedName name="dsx" localSheetId="3" hidden="1">{"prem1",#N/A,FALSE,"Consolidado";"pl_us",#N/A,FALSE,"Consolidado";"pl_hl",#N/A,FALSE,"Consolidado";"bs",#N/A,FALSE,"Consolidado";"cf",#N/A,FALSE,"Consolidado"}</definedName>
    <definedName name="dsx" hidden="1">{"prem1",#N/A,FALSE,"Consolidado";"pl_us",#N/A,FALSE,"Consolidado";"pl_hl",#N/A,FALSE,"Consolidado";"bs",#N/A,FALSE,"Consolidado";"cf",#N/A,FALSE,"Consolidado"}</definedName>
    <definedName name="DSXA" localSheetId="11" hidden="1">{"prem1",#N/A,FALSE,"Consolidado";"pl_us",#N/A,FALSE,"Consolidado";"pl_hl",#N/A,FALSE,"Consolidado";"bs",#N/A,FALSE,"Consolidado";"cf",#N/A,FALSE,"Consolidado"}</definedName>
    <definedName name="DSXA" localSheetId="3" hidden="1">{"prem1",#N/A,FALSE,"Consolidado";"pl_us",#N/A,FALSE,"Consolidado";"pl_hl",#N/A,FALSE,"Consolidado";"bs",#N/A,FALSE,"Consolidado";"cf",#N/A,FALSE,"Consolidado"}</definedName>
    <definedName name="DSXA" hidden="1">{"prem1",#N/A,FALSE,"Consolidado";"pl_us",#N/A,FALSE,"Consolidado";"pl_hl",#N/A,FALSE,"Consolidado";"bs",#N/A,FALSE,"Consolidado";"cf",#N/A,FALSE,"Consolidado"}</definedName>
    <definedName name="dx" localSheetId="11" hidden="1">{"miles",#N/A,FALSE,"LUCROS E PERDAS (US$ 000)";"hl",#N/A,FALSE,"LUCROS E PERDAS (US$ 000)"}</definedName>
    <definedName name="dx" localSheetId="3" hidden="1">{"miles",#N/A,FALSE,"LUCROS E PERDAS (US$ 000)";"hl",#N/A,FALSE,"LUCROS E PERDAS (US$ 000)"}</definedName>
    <definedName name="dx" hidden="1">{"miles",#N/A,FALSE,"LUCROS E PERDAS (US$ 000)";"hl",#N/A,FALSE,"LUCROS E PERDAS (US$ 000)"}</definedName>
    <definedName name="DXC" localSheetId="11" hidden="1">{"miles",#N/A,FALSE,"LUCROS E PERDAS (US$ 000)";"hl",#N/A,FALSE,"LUCROS E PERDAS (US$ 000)"}</definedName>
    <definedName name="DXC" localSheetId="3" hidden="1">{"miles",#N/A,FALSE,"LUCROS E PERDAS (US$ 000)";"hl",#N/A,FALSE,"LUCROS E PERDAS (US$ 000)"}</definedName>
    <definedName name="DXC" hidden="1">{"miles",#N/A,FALSE,"LUCROS E PERDAS (US$ 000)";"hl",#N/A,FALSE,"LUCROS E PERDAS (US$ 000)"}</definedName>
    <definedName name="e" localSheetId="1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e" localSheetId="3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e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EBITYTDBud" localSheetId="1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16";#N/A,#N/A,FALSE,"17";#N/A,#N/A,FALSE,"18";#N/A,#N/A,FALSE,"19";#N/A,#N/A,FALSE,"20";#N/A,#N/A,FALSE,"21";#N/A,#N/A,FALSE,"22";#N/A,#N/A,FALSE,"23";#N/A,#N/A,FALSE,"24";#N/A,#N/A,FALSE,"25";#N/A,#N/A,FALSE,"26";#N/A,#N/A,FALSE,"27";#N/A,#N/A,FALSE,"28";#N/A,#N/A,FALSE,"29";#N/A,#N/A,FALSE,"30";#N/A,#N/A,FALSE,"31";#N/A,#N/A,FALSE,"32";#N/A,#N/A,FALSE,"33";#N/A,#N/A,FALSE,"34";#N/A,#N/A,FALSE,"35";#N/A,#N/A,FALSE,"36";#N/A,#N/A,FALSE,"37";#N/A,#N/A,FALSE,"38";#N/A,#N/A,FALSE,"39";#N/A,#N/A,FALSE,"40";#N/A,#N/A,FALSE,"41"}</definedName>
    <definedName name="EBITYTDBud" localSheetId="3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16";#N/A,#N/A,FALSE,"17";#N/A,#N/A,FALSE,"18";#N/A,#N/A,FALSE,"19";#N/A,#N/A,FALSE,"20";#N/A,#N/A,FALSE,"21";#N/A,#N/A,FALSE,"22";#N/A,#N/A,FALSE,"23";#N/A,#N/A,FALSE,"24";#N/A,#N/A,FALSE,"25";#N/A,#N/A,FALSE,"26";#N/A,#N/A,FALSE,"27";#N/A,#N/A,FALSE,"28";#N/A,#N/A,FALSE,"29";#N/A,#N/A,FALSE,"30";#N/A,#N/A,FALSE,"31";#N/A,#N/A,FALSE,"32";#N/A,#N/A,FALSE,"33";#N/A,#N/A,FALSE,"34";#N/A,#N/A,FALSE,"35";#N/A,#N/A,FALSE,"36";#N/A,#N/A,FALSE,"37";#N/A,#N/A,FALSE,"38";#N/A,#N/A,FALSE,"39";#N/A,#N/A,FALSE,"40";#N/A,#N/A,FALSE,"41"}</definedName>
    <definedName name="EBITYTDBud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16";#N/A,#N/A,FALSE,"17";#N/A,#N/A,FALSE,"18";#N/A,#N/A,FALSE,"19";#N/A,#N/A,FALSE,"20";#N/A,#N/A,FALSE,"21";#N/A,#N/A,FALSE,"22";#N/A,#N/A,FALSE,"23";#N/A,#N/A,FALSE,"24";#N/A,#N/A,FALSE,"25";#N/A,#N/A,FALSE,"26";#N/A,#N/A,FALSE,"27";#N/A,#N/A,FALSE,"28";#N/A,#N/A,FALSE,"29";#N/A,#N/A,FALSE,"30";#N/A,#N/A,FALSE,"31";#N/A,#N/A,FALSE,"32";#N/A,#N/A,FALSE,"33";#N/A,#N/A,FALSE,"34";#N/A,#N/A,FALSE,"35";#N/A,#N/A,FALSE,"36";#N/A,#N/A,FALSE,"37";#N/A,#N/A,FALSE,"38";#N/A,#N/A,FALSE,"39";#N/A,#N/A,FALSE,"40";#N/A,#N/A,FALSE,"41"}</definedName>
    <definedName name="ECNOFIBRAS" localSheetId="11" hidden="1">{"'PXR_6500'!$A$1:$I$124"}</definedName>
    <definedName name="ECNOFIBRAS" localSheetId="3" hidden="1">{"'PXR_6500'!$A$1:$I$124"}</definedName>
    <definedName name="ECNOFIBRAS" hidden="1">{"'PXR_6500'!$A$1:$I$124"}</definedName>
    <definedName name="ECNOFIBRAS2" localSheetId="11" hidden="1">{"'PXR_6500'!$A$1:$I$124"}</definedName>
    <definedName name="ECNOFIBRAS2" localSheetId="3" hidden="1">{"'PXR_6500'!$A$1:$I$124"}</definedName>
    <definedName name="ECNOFIBRAS2" hidden="1">{"'PXR_6500'!$A$1:$I$124"}</definedName>
    <definedName name="eduardocarvalho" localSheetId="1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eduardocarvalho" localSheetId="3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eduardocarvalho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ee" localSheetId="11" hidden="1">{#N/A,#N/A,FALSE,"Aging Summary";#N/A,#N/A,FALSE,"Ratio Analysis";#N/A,#N/A,FALSE,"Test 120 Day Accts";#N/A,#N/A,FALSE,"Tickmarks"}</definedName>
    <definedName name="ee" localSheetId="3" hidden="1">{#N/A,#N/A,FALSE,"Aging Summary";#N/A,#N/A,FALSE,"Ratio Analysis";#N/A,#N/A,FALSE,"Test 120 Day Accts";#N/A,#N/A,FALSE,"Tickmarks"}</definedName>
    <definedName name="ee" hidden="1">{#N/A,#N/A,FALSE,"Aging Summary";#N/A,#N/A,FALSE,"Ratio Analysis";#N/A,#N/A,FALSE,"Test 120 Day Accts";#N/A,#N/A,FALSE,"Tickmarks"}</definedName>
    <definedName name="eee" localSheetId="1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ee" localSheetId="3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ee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eee" localSheetId="11" hidden="1">{#N/A,#N/A,FALSE,"Aging Summary";#N/A,#N/A,FALSE,"Ratio Analysis";#N/A,#N/A,FALSE,"Test 120 Day Accts";#N/A,#N/A,FALSE,"Tickmarks"}</definedName>
    <definedName name="eeee" localSheetId="3" hidden="1">{#N/A,#N/A,FALSE,"Aging Summary";#N/A,#N/A,FALSE,"Ratio Analysis";#N/A,#N/A,FALSE,"Test 120 Day Accts";#N/A,#N/A,FALSE,"Tickmarks"}</definedName>
    <definedName name="eeee" hidden="1">{#N/A,#N/A,FALSE,"Aging Summary";#N/A,#N/A,FALSE,"Ratio Analysis";#N/A,#N/A,FALSE,"Test 120 Day Accts";#N/A,#N/A,FALSE,"Tickmarks"}</definedName>
    <definedName name="eeeee" hidden="1">#N/A</definedName>
    <definedName name="eeeeee" localSheetId="11" hidden="1">{#N/A,#N/A,FALSE,"Acum Julio - 00"}</definedName>
    <definedName name="eeeeee" localSheetId="3" hidden="1">{#N/A,#N/A,FALSE,"Acum Julio - 00"}</definedName>
    <definedName name="eeeeee" hidden="1">{#N/A,#N/A,FALSE,"Acum Julio - 00"}</definedName>
    <definedName name="eeeeeee" hidden="1">#N/A</definedName>
    <definedName name="eeeeeeeeee" localSheetId="11" hidden="1">{#N/A,#N/A,FALSE,"Acum Julio - 00"}</definedName>
    <definedName name="eeeeeeeeee" localSheetId="3" hidden="1">{#N/A,#N/A,FALSE,"Acum Julio - 00"}</definedName>
    <definedName name="eeeeeeeeee" hidden="1">{#N/A,#N/A,FALSE,"Acum Julio - 00"}</definedName>
    <definedName name="eeeeeeeeeeeeee" localSheetId="11" hidden="1">{#N/A,#N/A,FALSE,"Acum Julio - 00"}</definedName>
    <definedName name="eeeeeeeeeeeeee" localSheetId="3" hidden="1">{#N/A,#N/A,FALSE,"Acum Julio - 00"}</definedName>
    <definedName name="eeeeeeeeeeeeee" hidden="1">{#N/A,#N/A,FALSE,"Acum Julio - 00"}</definedName>
    <definedName name="efe" localSheetId="11" hidden="1">{#N/A,#N/A,FALSE,"Aging Summary";#N/A,#N/A,FALSE,"Ratio Analysis";#N/A,#N/A,FALSE,"Test 120 Day Accts";#N/A,#N/A,FALSE,"Tickmarks"}</definedName>
    <definedName name="efe" localSheetId="3" hidden="1">{#N/A,#N/A,FALSE,"Aging Summary";#N/A,#N/A,FALSE,"Ratio Analysis";#N/A,#N/A,FALSE,"Test 120 Day Accts";#N/A,#N/A,FALSE,"Tickmarks"}</definedName>
    <definedName name="efe" hidden="1">{#N/A,#N/A,FALSE,"Aging Summary";#N/A,#N/A,FALSE,"Ratio Analysis";#N/A,#N/A,FALSE,"Test 120 Day Accts";#N/A,#N/A,FALSE,"Tickmarks"}</definedName>
    <definedName name="enn" localSheetId="11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enn" localSheetId="3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enn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Ennis" localSheetId="11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Ennis" localSheetId="3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Ennis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Equatorial" localSheetId="11" hidden="1">{#N/A,#N/A,FALSE,"TOTAL"}</definedName>
    <definedName name="Equatorial" localSheetId="3" hidden="1">{#N/A,#N/A,FALSE,"TOTAL"}</definedName>
    <definedName name="Equatorial" hidden="1">{#N/A,#N/A,FALSE,"TOTAL"}</definedName>
    <definedName name="er" localSheetId="1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er" localSheetId="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er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erd" localSheetId="11" hidden="1">{#N/A,#N/A,FALSE,"IC_Global";#N/A,#N/A,FALSE,"IC_Global (98-f)";#N/A,#N/A,FALSE,"Inc";#N/A,#N/A,FALSE,"CAMBIOS (2)";#N/A,#N/A,FALSE,"EXPL Inc.";#N/A,#N/A,FALSE,"HITOS98";#N/A,#N/A,FALSE,"CURVA ""S"" GLOBAL ";#N/A,#N/A,FALSE,"CURVA ""S"" 1998 "}</definedName>
    <definedName name="erd" localSheetId="3" hidden="1">{#N/A,#N/A,FALSE,"IC_Global";#N/A,#N/A,FALSE,"IC_Global (98-f)";#N/A,#N/A,FALSE,"Inc";#N/A,#N/A,FALSE,"CAMBIOS (2)";#N/A,#N/A,FALSE,"EXPL Inc.";#N/A,#N/A,FALSE,"HITOS98";#N/A,#N/A,FALSE,"CURVA ""S"" GLOBAL ";#N/A,#N/A,FALSE,"CURVA ""S"" 1998 "}</definedName>
    <definedName name="erd" hidden="1">{#N/A,#N/A,FALSE,"IC_Global";#N/A,#N/A,FALSE,"IC_Global (98-f)";#N/A,#N/A,FALSE,"Inc";#N/A,#N/A,FALSE,"CAMBIOS (2)";#N/A,#N/A,FALSE,"EXPL Inc.";#N/A,#N/A,FALSE,"HITOS98";#N/A,#N/A,FALSE,"CURVA ""S"" GLOBAL ";#N/A,#N/A,FALSE,"CURVA ""S"" 1998 "}</definedName>
    <definedName name="erer" localSheetId="11" hidden="1">{#N/A,#N/A,FALSE,"Hoja1";#N/A,#N/A,FALSE,"Hoja2"}</definedName>
    <definedName name="erer" localSheetId="3" hidden="1">{#N/A,#N/A,FALSE,"Hoja1";#N/A,#N/A,FALSE,"Hoja2"}</definedName>
    <definedName name="erer" hidden="1">{#N/A,#N/A,FALSE,"Hoja1";#N/A,#N/A,FALSE,"Hoja2"}</definedName>
    <definedName name="ERERE" localSheetId="11" hidden="1">{#N/A,#N/A,FALSE,"Hoja1";#N/A,#N/A,FALSE,"Hoja2"}</definedName>
    <definedName name="ERERE" localSheetId="3" hidden="1">{#N/A,#N/A,FALSE,"Hoja1";#N/A,#N/A,FALSE,"Hoja2"}</definedName>
    <definedName name="ERERE" hidden="1">{#N/A,#N/A,FALSE,"Hoja1";#N/A,#N/A,FALSE,"Hoja2"}</definedName>
    <definedName name="erre" localSheetId="11" hidden="1">{"CAP VOL",#N/A,FALSE,"CAPITAL";"CAP VAR",#N/A,FALSE,"CAPITAL";"CAP FIJ",#N/A,FALSE,"CAPITAL";"CAP CONS",#N/A,FALSE,"CAPITAL";"CAP DATA",#N/A,FALSE,"CAPITAL"}</definedName>
    <definedName name="erre" localSheetId="3" hidden="1">{"CAP VOL",#N/A,FALSE,"CAPITAL";"CAP VAR",#N/A,FALSE,"CAPITAL";"CAP FIJ",#N/A,FALSE,"CAPITAL";"CAP CONS",#N/A,FALSE,"CAPITAL";"CAP DATA",#N/A,FALSE,"CAPITAL"}</definedName>
    <definedName name="erre" hidden="1">{"CAP VOL",#N/A,FALSE,"CAPITAL";"CAP VAR",#N/A,FALSE,"CAPITAL";"CAP FIJ",#N/A,FALSE,"CAPITAL";"CAP CONS",#N/A,FALSE,"CAPITAL";"CAP DATA",#N/A,FALSE,"CAPITAL"}</definedName>
    <definedName name="ERRER" localSheetId="11" hidden="1">{"CAP VOL",#N/A,FALSE,"CAPITAL";"CAP VAR",#N/A,FALSE,"CAPITAL";"CAP FIJ",#N/A,FALSE,"CAPITAL";"CAP CONS",#N/A,FALSE,"CAPITAL";"CAP DATA",#N/A,FALSE,"CAPITAL"}</definedName>
    <definedName name="ERRER" localSheetId="3" hidden="1">{"CAP VOL",#N/A,FALSE,"CAPITAL";"CAP VAR",#N/A,FALSE,"CAPITAL";"CAP FIJ",#N/A,FALSE,"CAPITAL";"CAP CONS",#N/A,FALSE,"CAPITAL";"CAP DATA",#N/A,FALSE,"CAPITAL"}</definedName>
    <definedName name="ERRER" hidden="1">{"CAP VOL",#N/A,FALSE,"CAPITAL";"CAP VAR",#N/A,FALSE,"CAPITAL";"CAP FIJ",#N/A,FALSE,"CAPITAL";"CAP CONS",#N/A,FALSE,"CAPITAL";"CAP DATA",#N/A,FALSE,"CAPITAL"}</definedName>
    <definedName name="ertfg" localSheetId="11" hidden="1">{#N/A,#N/A,FALSE,"FFCXOUT3"}</definedName>
    <definedName name="ertfg" localSheetId="3" hidden="1">{#N/A,#N/A,FALSE,"FFCXOUT3"}</definedName>
    <definedName name="ertfg" hidden="1">{#N/A,#N/A,FALSE,"FFCXOUT3"}</definedName>
    <definedName name="esdr" localSheetId="11" hidden="1">{#N/A,#N/A,FALSE,"ROTINA";#N/A,#N/A,FALSE,"ITENS";#N/A,#N/A,FALSE,"ACOMP"}</definedName>
    <definedName name="esdr" localSheetId="3" hidden="1">{#N/A,#N/A,FALSE,"ROTINA";#N/A,#N/A,FALSE,"ITENS";#N/A,#N/A,FALSE,"ACOMP"}</definedName>
    <definedName name="esdr" hidden="1">{#N/A,#N/A,FALSE,"ROTINA";#N/A,#N/A,FALSE,"ITENS";#N/A,#N/A,FALSE,"ACOMP"}</definedName>
    <definedName name="ev.Calculation" hidden="1">-4135</definedName>
    <definedName name="ev.Initialized" hidden="1">FALSE</definedName>
    <definedName name="EV__EVCOM_OPTIONS__" hidden="1">8</definedName>
    <definedName name="EV__EXPOPTIONS__" hidden="1">0</definedName>
    <definedName name="EV__LASTREFTIME__" hidden="1">40952.8794791667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134217783</definedName>
    <definedName name="EV__WBVERSION__" hidden="1">0</definedName>
    <definedName name="EV_LASTREFTIME__Chirano" hidden="1">40490.6311111111</definedName>
    <definedName name="EV_LASTREFTIME__Tasiast" hidden="1">40490.6311111111</definedName>
    <definedName name="EVOLUTION_DES_ROI" localSheetId="11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EVOLUTION_DES_ROI" localSheetId="3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EVOLUTION_DES_ROI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ExactAddinConnection" hidden="1">"001"</definedName>
    <definedName name="ExactAddinConnection.001" hidden="1">"SRVEXACT2003;001;marleen;1"</definedName>
    <definedName name="ExactAddinConnection.021" hidden="1">"SRVEXACT2003;021;marleen;1"</definedName>
    <definedName name="ExactAddinConnection.025" hidden="1">"SRVEXACT2003;025;marleen;1"</definedName>
    <definedName name="ExactAddinConnection.030" hidden="1">"SRVEXACT2003;030;marleen;1"</definedName>
    <definedName name="ExactAddinConnection.040" hidden="1">"SRVEXACT2003;040;marleen;1"</definedName>
    <definedName name="ExactAddinConnection.041" hidden="1">"SRVEXACT2003;041;marleen;1"</definedName>
    <definedName name="ExactAddinConnection.050" hidden="1">"SRVEXACT2003;050;marleen;1"</definedName>
    <definedName name="ExactAddinReports" hidden="1">1</definedName>
    <definedName name="eyrtyr" hidden="1">#REF!</definedName>
    <definedName name="f" localSheetId="1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f" localSheetId="3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f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fcvxc" localSheetId="11" hidden="1">{#N/A,#N/A,FALSE,"Hoja1";#N/A,#N/A,FALSE,"Hoja2"}</definedName>
    <definedName name="fcvxc" localSheetId="3" hidden="1">{#N/A,#N/A,FALSE,"Hoja1";#N/A,#N/A,FALSE,"Hoja2"}</definedName>
    <definedName name="fcvxc" hidden="1">{#N/A,#N/A,FALSE,"Hoja1";#N/A,#N/A,FALSE,"Hoja2"}</definedName>
    <definedName name="FDD_0_0" hidden="1">"A30681"</definedName>
    <definedName name="FDD_0_1" hidden="1">"A31047"</definedName>
    <definedName name="FDD_0_10" hidden="1">"A34334"</definedName>
    <definedName name="FDD_0_11" hidden="1">"A34699"</definedName>
    <definedName name="FDD_0_12" hidden="1">"A35064"</definedName>
    <definedName name="FDD_0_13" hidden="1">"A35430"</definedName>
    <definedName name="FDD_0_14" hidden="1">"A35795"</definedName>
    <definedName name="FDD_0_2" hidden="1">"A31412"</definedName>
    <definedName name="FDD_0_3" hidden="1">"A31777"</definedName>
    <definedName name="FDD_0_4" hidden="1">"A32142"</definedName>
    <definedName name="FDD_0_5" hidden="1">"A32508"</definedName>
    <definedName name="FDD_0_6" hidden="1">"A32873"</definedName>
    <definedName name="FDD_0_7" hidden="1">"A33238"</definedName>
    <definedName name="FDD_0_8" hidden="1">"A33603"</definedName>
    <definedName name="FDD_0_9" hidden="1">"A33969"</definedName>
    <definedName name="FDD_1_0" hidden="1">"U25569"</definedName>
    <definedName name="FDD_10_0" hidden="1">"A25569"</definedName>
    <definedName name="FDD_100_0" hidden="1">"A25569"</definedName>
    <definedName name="FDD_101_0" hidden="1">"A25569"</definedName>
    <definedName name="FDD_102_0" hidden="1">"A25569"</definedName>
    <definedName name="FDD_103_0" hidden="1">"A25569"</definedName>
    <definedName name="FDD_104_0" hidden="1">"A25569"</definedName>
    <definedName name="FDD_105_0" hidden="1">"A25569"</definedName>
    <definedName name="FDD_106_0" hidden="1">"A25569"</definedName>
    <definedName name="FDD_107_0" hidden="1">"A25569"</definedName>
    <definedName name="FDD_108_0" hidden="1">"A25569"</definedName>
    <definedName name="FDD_109_0" hidden="1">"A25569"</definedName>
    <definedName name="FDD_11_0" hidden="1">"A25569"</definedName>
    <definedName name="FDD_110_0" hidden="1">"A25569"</definedName>
    <definedName name="FDD_111_0" hidden="1">"A25569"</definedName>
    <definedName name="FDD_112_0" hidden="1">"A25569"</definedName>
    <definedName name="FDD_113_0" hidden="1">"A25569"</definedName>
    <definedName name="FDD_114_0" hidden="1">"A25569"</definedName>
    <definedName name="FDD_115_0" hidden="1">"A25569"</definedName>
    <definedName name="FDD_116_0" hidden="1">"A25569"</definedName>
    <definedName name="FDD_117_0" hidden="1">"A30681"</definedName>
    <definedName name="FDD_117_1" hidden="1">"A31047"</definedName>
    <definedName name="FDD_117_10" hidden="1">"A34334"</definedName>
    <definedName name="FDD_117_11" hidden="1">"A34699"</definedName>
    <definedName name="FDD_117_12" hidden="1">"A35064"</definedName>
    <definedName name="FDD_117_13" hidden="1">"A35430"</definedName>
    <definedName name="FDD_117_14" hidden="1">"A35795"</definedName>
    <definedName name="FDD_117_2" hidden="1">"A31412"</definedName>
    <definedName name="FDD_117_3" hidden="1">"A31777"</definedName>
    <definedName name="FDD_117_4" hidden="1">"A32142"</definedName>
    <definedName name="FDD_117_5" hidden="1">"A32508"</definedName>
    <definedName name="FDD_117_6" hidden="1">"A32873"</definedName>
    <definedName name="FDD_117_7" hidden="1">"A33238"</definedName>
    <definedName name="FDD_117_8" hidden="1">"A33603"</definedName>
    <definedName name="FDD_117_9" hidden="1">"A33969"</definedName>
    <definedName name="FDD_118_0" hidden="1">"A30681"</definedName>
    <definedName name="FDD_118_1" hidden="1">"A31047"</definedName>
    <definedName name="FDD_118_10" hidden="1">"A34334"</definedName>
    <definedName name="FDD_118_11" hidden="1">"A34699"</definedName>
    <definedName name="FDD_118_12" hidden="1">"A35064"</definedName>
    <definedName name="FDD_118_13" hidden="1">"A35430"</definedName>
    <definedName name="FDD_118_14" hidden="1">"A35795"</definedName>
    <definedName name="FDD_118_2" hidden="1">"A31412"</definedName>
    <definedName name="FDD_118_3" hidden="1">"A31777"</definedName>
    <definedName name="FDD_118_4" hidden="1">"A32142"</definedName>
    <definedName name="FDD_118_5" hidden="1">"A32508"</definedName>
    <definedName name="FDD_118_6" hidden="1">"A32873"</definedName>
    <definedName name="FDD_118_7" hidden="1">"A33238"</definedName>
    <definedName name="FDD_118_8" hidden="1">"A33603"</definedName>
    <definedName name="FDD_118_9" hidden="1">"A33969"</definedName>
    <definedName name="FDD_119_0" hidden="1">"A30681"</definedName>
    <definedName name="FDD_119_1" hidden="1">"A31047"</definedName>
    <definedName name="FDD_119_10" hidden="1">"A34334"</definedName>
    <definedName name="FDD_119_11" hidden="1">"A34699"</definedName>
    <definedName name="FDD_119_12" hidden="1">"A35064"</definedName>
    <definedName name="FDD_119_13" hidden="1">"A35430"</definedName>
    <definedName name="FDD_119_14" hidden="1">"A35795"</definedName>
    <definedName name="FDD_119_2" hidden="1">"A31412"</definedName>
    <definedName name="FDD_119_3" hidden="1">"A31777"</definedName>
    <definedName name="FDD_119_4" hidden="1">"A32142"</definedName>
    <definedName name="FDD_119_5" hidden="1">"A32508"</definedName>
    <definedName name="FDD_119_6" hidden="1">"A32873"</definedName>
    <definedName name="FDD_119_7" hidden="1">"A33238"</definedName>
    <definedName name="FDD_119_8" hidden="1">"A33603"</definedName>
    <definedName name="FDD_119_9" hidden="1">"A33969"</definedName>
    <definedName name="FDD_12_0" hidden="1">"A25569"</definedName>
    <definedName name="FDD_120_0" hidden="1">"A30681"</definedName>
    <definedName name="FDD_120_1" hidden="1">"A31047"</definedName>
    <definedName name="FDD_120_10" hidden="1">"A34334"</definedName>
    <definedName name="FDD_120_11" hidden="1">"A34699"</definedName>
    <definedName name="FDD_120_12" hidden="1">"A35064"</definedName>
    <definedName name="FDD_120_13" hidden="1">"A35430"</definedName>
    <definedName name="FDD_120_14" hidden="1">"A35795"</definedName>
    <definedName name="FDD_120_2" hidden="1">"A31412"</definedName>
    <definedName name="FDD_120_3" hidden="1">"A31777"</definedName>
    <definedName name="FDD_120_4" hidden="1">"A32142"</definedName>
    <definedName name="FDD_120_5" hidden="1">"A32508"</definedName>
    <definedName name="FDD_120_6" hidden="1">"A32873"</definedName>
    <definedName name="FDD_120_7" hidden="1">"A33238"</definedName>
    <definedName name="FDD_120_8" hidden="1">"A33603"</definedName>
    <definedName name="FDD_120_9" hidden="1">"A33969"</definedName>
    <definedName name="FDD_121_0" hidden="1">"A30681"</definedName>
    <definedName name="FDD_121_1" hidden="1">"A31047"</definedName>
    <definedName name="FDD_121_10" hidden="1">"A34334"</definedName>
    <definedName name="FDD_121_11" hidden="1">"A34699"</definedName>
    <definedName name="FDD_121_12" hidden="1">"A35064"</definedName>
    <definedName name="FDD_121_13" hidden="1">"A35430"</definedName>
    <definedName name="FDD_121_14" hidden="1">"A35795"</definedName>
    <definedName name="FDD_121_2" hidden="1">"A31412"</definedName>
    <definedName name="FDD_121_3" hidden="1">"A31777"</definedName>
    <definedName name="FDD_121_4" hidden="1">"A32142"</definedName>
    <definedName name="FDD_121_5" hidden="1">"A32508"</definedName>
    <definedName name="FDD_121_6" hidden="1">"A32873"</definedName>
    <definedName name="FDD_121_7" hidden="1">"A33238"</definedName>
    <definedName name="FDD_121_8" hidden="1">"A33603"</definedName>
    <definedName name="FDD_121_9" hidden="1">"A33969"</definedName>
    <definedName name="FDD_122_0" hidden="1">"A30681"</definedName>
    <definedName name="FDD_122_1" hidden="1">"A31047"</definedName>
    <definedName name="FDD_122_10" hidden="1">"A34334"</definedName>
    <definedName name="FDD_122_11" hidden="1">"A34699"</definedName>
    <definedName name="FDD_122_12" hidden="1">"A35064"</definedName>
    <definedName name="FDD_122_13" hidden="1">"A35430"</definedName>
    <definedName name="FDD_122_14" hidden="1">"A35795"</definedName>
    <definedName name="FDD_122_2" hidden="1">"A31412"</definedName>
    <definedName name="FDD_122_3" hidden="1">"A31777"</definedName>
    <definedName name="FDD_122_4" hidden="1">"A32142"</definedName>
    <definedName name="FDD_122_5" hidden="1">"A32508"</definedName>
    <definedName name="FDD_122_6" hidden="1">"A32873"</definedName>
    <definedName name="FDD_122_7" hidden="1">"A33238"</definedName>
    <definedName name="FDD_122_8" hidden="1">"A33603"</definedName>
    <definedName name="FDD_122_9" hidden="1">"A33969"</definedName>
    <definedName name="FDD_123_0" hidden="1">"A30681"</definedName>
    <definedName name="FDD_123_1" hidden="1">"A31047"</definedName>
    <definedName name="FDD_123_10" hidden="1">"A34334"</definedName>
    <definedName name="FDD_123_11" hidden="1">"A34699"</definedName>
    <definedName name="FDD_123_12" hidden="1">"A35064"</definedName>
    <definedName name="FDD_123_13" hidden="1">"A35430"</definedName>
    <definedName name="FDD_123_14" hidden="1">"A35795"</definedName>
    <definedName name="FDD_123_2" hidden="1">"A31412"</definedName>
    <definedName name="FDD_123_3" hidden="1">"A31777"</definedName>
    <definedName name="FDD_123_4" hidden="1">"A32142"</definedName>
    <definedName name="FDD_123_5" hidden="1">"A32508"</definedName>
    <definedName name="FDD_123_6" hidden="1">"A32873"</definedName>
    <definedName name="FDD_123_7" hidden="1">"A33238"</definedName>
    <definedName name="FDD_123_8" hidden="1">"A33603"</definedName>
    <definedName name="FDD_123_9" hidden="1">"A33969"</definedName>
    <definedName name="FDD_124_0" hidden="1">"A30681"</definedName>
    <definedName name="FDD_124_1" hidden="1">"A31047"</definedName>
    <definedName name="FDD_124_10" hidden="1">"A34334"</definedName>
    <definedName name="FDD_124_11" hidden="1">"A34699"</definedName>
    <definedName name="FDD_124_12" hidden="1">"A35064"</definedName>
    <definedName name="FDD_124_13" hidden="1">"A35430"</definedName>
    <definedName name="FDD_124_14" hidden="1">"A35795"</definedName>
    <definedName name="FDD_124_2" hidden="1">"A31412"</definedName>
    <definedName name="FDD_124_3" hidden="1">"A31777"</definedName>
    <definedName name="FDD_124_4" hidden="1">"A32142"</definedName>
    <definedName name="FDD_124_5" hidden="1">"A32508"</definedName>
    <definedName name="FDD_124_6" hidden="1">"A32873"</definedName>
    <definedName name="FDD_124_7" hidden="1">"A33238"</definedName>
    <definedName name="FDD_124_8" hidden="1">"A33603"</definedName>
    <definedName name="FDD_124_9" hidden="1">"A33969"</definedName>
    <definedName name="FDD_125_0" hidden="1">"A30681"</definedName>
    <definedName name="FDD_125_1" hidden="1">"A31047"</definedName>
    <definedName name="FDD_125_10" hidden="1">"A34334"</definedName>
    <definedName name="FDD_125_11" hidden="1">"A34699"</definedName>
    <definedName name="FDD_125_12" hidden="1">"A35064"</definedName>
    <definedName name="FDD_125_13" hidden="1">"A35430"</definedName>
    <definedName name="FDD_125_14" hidden="1">"A35795"</definedName>
    <definedName name="FDD_125_2" hidden="1">"A31412"</definedName>
    <definedName name="FDD_125_3" hidden="1">"A31777"</definedName>
    <definedName name="FDD_125_4" hidden="1">"A32142"</definedName>
    <definedName name="FDD_125_5" hidden="1">"A32508"</definedName>
    <definedName name="FDD_125_6" hidden="1">"A32873"</definedName>
    <definedName name="FDD_125_7" hidden="1">"A33238"</definedName>
    <definedName name="FDD_125_8" hidden="1">"A33603"</definedName>
    <definedName name="FDD_125_9" hidden="1">"A33969"</definedName>
    <definedName name="FDD_126_0" hidden="1">"A30681"</definedName>
    <definedName name="FDD_126_1" hidden="1">"A31047"</definedName>
    <definedName name="FDD_126_10" hidden="1">"A34334"</definedName>
    <definedName name="FDD_126_11" hidden="1">"A34699"</definedName>
    <definedName name="FDD_126_12" hidden="1">"A35064"</definedName>
    <definedName name="FDD_126_13" hidden="1">"A35430"</definedName>
    <definedName name="FDD_126_14" hidden="1">"A35795"</definedName>
    <definedName name="FDD_126_2" hidden="1">"A31412"</definedName>
    <definedName name="FDD_126_3" hidden="1">"A31777"</definedName>
    <definedName name="FDD_126_4" hidden="1">"A32142"</definedName>
    <definedName name="FDD_126_5" hidden="1">"A32508"</definedName>
    <definedName name="FDD_126_6" hidden="1">"A32873"</definedName>
    <definedName name="FDD_126_7" hidden="1">"A33238"</definedName>
    <definedName name="FDD_126_8" hidden="1">"A33603"</definedName>
    <definedName name="FDD_126_9" hidden="1">"A33969"</definedName>
    <definedName name="FDD_127_0" hidden="1">"A30681"</definedName>
    <definedName name="FDD_127_1" hidden="1">"A31047"</definedName>
    <definedName name="FDD_127_10" hidden="1">"A34334"</definedName>
    <definedName name="FDD_127_11" hidden="1">"A34699"</definedName>
    <definedName name="FDD_127_12" hidden="1">"A35064"</definedName>
    <definedName name="FDD_127_13" hidden="1">"A35430"</definedName>
    <definedName name="FDD_127_14" hidden="1">"A35795"</definedName>
    <definedName name="FDD_127_2" hidden="1">"A31412"</definedName>
    <definedName name="FDD_127_3" hidden="1">"A31777"</definedName>
    <definedName name="FDD_127_4" hidden="1">"A32142"</definedName>
    <definedName name="FDD_127_5" hidden="1">"A32508"</definedName>
    <definedName name="FDD_127_6" hidden="1">"A32873"</definedName>
    <definedName name="FDD_127_7" hidden="1">"A33238"</definedName>
    <definedName name="FDD_127_8" hidden="1">"A33603"</definedName>
    <definedName name="FDD_127_9" hidden="1">"A33969"</definedName>
    <definedName name="FDD_128_0" hidden="1">"A30681"</definedName>
    <definedName name="FDD_128_1" hidden="1">"A31047"</definedName>
    <definedName name="FDD_128_10" hidden="1">"A34334"</definedName>
    <definedName name="FDD_128_11" hidden="1">"A34699"</definedName>
    <definedName name="FDD_128_12" hidden="1">"A35064"</definedName>
    <definedName name="FDD_128_13" hidden="1">"A35430"</definedName>
    <definedName name="FDD_128_14" hidden="1">"A35795"</definedName>
    <definedName name="FDD_128_2" hidden="1">"A31412"</definedName>
    <definedName name="FDD_128_3" hidden="1">"A31777"</definedName>
    <definedName name="FDD_128_4" hidden="1">"A32142"</definedName>
    <definedName name="FDD_128_5" hidden="1">"A32508"</definedName>
    <definedName name="FDD_128_6" hidden="1">"A32873"</definedName>
    <definedName name="FDD_128_7" hidden="1">"A33238"</definedName>
    <definedName name="FDD_128_8" hidden="1">"A33603"</definedName>
    <definedName name="FDD_128_9" hidden="1">"A33969"</definedName>
    <definedName name="FDD_129_0" hidden="1">"A30681"</definedName>
    <definedName name="FDD_129_1" hidden="1">"A31047"</definedName>
    <definedName name="FDD_129_10" hidden="1">"A34334"</definedName>
    <definedName name="FDD_129_11" hidden="1">"A34699"</definedName>
    <definedName name="FDD_129_12" hidden="1">"A35064"</definedName>
    <definedName name="FDD_129_13" hidden="1">"A35430"</definedName>
    <definedName name="FDD_129_14" hidden="1">"A35795"</definedName>
    <definedName name="FDD_129_2" hidden="1">"A31412"</definedName>
    <definedName name="FDD_129_3" hidden="1">"A31777"</definedName>
    <definedName name="FDD_129_4" hidden="1">"A32142"</definedName>
    <definedName name="FDD_129_5" hidden="1">"A32508"</definedName>
    <definedName name="FDD_129_6" hidden="1">"A32873"</definedName>
    <definedName name="FDD_129_7" hidden="1">"A33238"</definedName>
    <definedName name="FDD_129_8" hidden="1">"A33603"</definedName>
    <definedName name="FDD_129_9" hidden="1">"A33969"</definedName>
    <definedName name="FDD_13_0" hidden="1">"A25569"</definedName>
    <definedName name="FDD_130_0" hidden="1">"A30681"</definedName>
    <definedName name="FDD_130_1" hidden="1">"A31047"</definedName>
    <definedName name="FDD_130_10" hidden="1">"A34334"</definedName>
    <definedName name="FDD_130_11" hidden="1">"A34699"</definedName>
    <definedName name="FDD_130_12" hidden="1">"A35064"</definedName>
    <definedName name="FDD_130_13" hidden="1">"A35430"</definedName>
    <definedName name="FDD_130_14" hidden="1">"A35795"</definedName>
    <definedName name="FDD_130_2" hidden="1">"A31412"</definedName>
    <definedName name="FDD_130_3" hidden="1">"A31777"</definedName>
    <definedName name="FDD_130_4" hidden="1">"A32142"</definedName>
    <definedName name="FDD_130_5" hidden="1">"A32508"</definedName>
    <definedName name="FDD_130_6" hidden="1">"A32873"</definedName>
    <definedName name="FDD_130_7" hidden="1">"A33238"</definedName>
    <definedName name="FDD_130_8" hidden="1">"A33603"</definedName>
    <definedName name="FDD_130_9" hidden="1">"A33969"</definedName>
    <definedName name="FDD_131_0" hidden="1">"A30681"</definedName>
    <definedName name="FDD_131_1" hidden="1">"A31047"</definedName>
    <definedName name="FDD_131_10" hidden="1">"A34334"</definedName>
    <definedName name="FDD_131_11" hidden="1">"A34699"</definedName>
    <definedName name="FDD_131_12" hidden="1">"A35064"</definedName>
    <definedName name="FDD_131_13" hidden="1">"A35430"</definedName>
    <definedName name="FDD_131_14" hidden="1">"A35795"</definedName>
    <definedName name="FDD_131_2" hidden="1">"A31412"</definedName>
    <definedName name="FDD_131_3" hidden="1">"A31777"</definedName>
    <definedName name="FDD_131_4" hidden="1">"A32142"</definedName>
    <definedName name="FDD_131_5" hidden="1">"A32508"</definedName>
    <definedName name="FDD_131_6" hidden="1">"A32873"</definedName>
    <definedName name="FDD_131_7" hidden="1">"A33238"</definedName>
    <definedName name="FDD_131_8" hidden="1">"A33603"</definedName>
    <definedName name="FDD_131_9" hidden="1">"A33969"</definedName>
    <definedName name="FDD_132_0" hidden="1">"U30681"</definedName>
    <definedName name="FDD_132_1" hidden="1">"U31047"</definedName>
    <definedName name="FDD_132_10" hidden="1">"U34334"</definedName>
    <definedName name="FDD_132_11" hidden="1">"U34699"</definedName>
    <definedName name="FDD_132_12" hidden="1">"U35064"</definedName>
    <definedName name="FDD_132_13" hidden="1">"U35430"</definedName>
    <definedName name="FDD_132_14" hidden="1">"U35795"</definedName>
    <definedName name="FDD_132_2" hidden="1">"U31412"</definedName>
    <definedName name="FDD_132_3" hidden="1">"U31777"</definedName>
    <definedName name="FDD_132_4" hidden="1">"U32142"</definedName>
    <definedName name="FDD_132_5" hidden="1">"U32508"</definedName>
    <definedName name="FDD_132_6" hidden="1">"U32873"</definedName>
    <definedName name="FDD_132_7" hidden="1">"U33238"</definedName>
    <definedName name="FDD_132_8" hidden="1">"U33603"</definedName>
    <definedName name="FDD_132_9" hidden="1">"U33969"</definedName>
    <definedName name="FDD_133_0" hidden="1">"A30681"</definedName>
    <definedName name="FDD_133_1" hidden="1">"A31047"</definedName>
    <definedName name="FDD_133_10" hidden="1">"A34334"</definedName>
    <definedName name="FDD_133_11" hidden="1">"A34699"</definedName>
    <definedName name="FDD_133_12" hidden="1">"A35064"</definedName>
    <definedName name="FDD_133_13" hidden="1">"A35430"</definedName>
    <definedName name="FDD_133_14" hidden="1">"A35795"</definedName>
    <definedName name="FDD_133_2" hidden="1">"A31412"</definedName>
    <definedName name="FDD_133_3" hidden="1">"A31777"</definedName>
    <definedName name="FDD_133_4" hidden="1">"A32142"</definedName>
    <definedName name="FDD_133_5" hidden="1">"A32508"</definedName>
    <definedName name="FDD_133_6" hidden="1">"A32873"</definedName>
    <definedName name="FDD_133_7" hidden="1">"A33238"</definedName>
    <definedName name="FDD_133_8" hidden="1">"A33603"</definedName>
    <definedName name="FDD_133_9" hidden="1">"A33969"</definedName>
    <definedName name="FDD_134_0" hidden="1">"A30681"</definedName>
    <definedName name="FDD_134_1" hidden="1">"A31047"</definedName>
    <definedName name="FDD_134_10" hidden="1">"A34334"</definedName>
    <definedName name="FDD_134_11" hidden="1">"A34699"</definedName>
    <definedName name="FDD_134_12" hidden="1">"A35064"</definedName>
    <definedName name="FDD_134_13" hidden="1">"A35430"</definedName>
    <definedName name="FDD_134_14" hidden="1">"A35795"</definedName>
    <definedName name="FDD_134_2" hidden="1">"A31412"</definedName>
    <definedName name="FDD_134_3" hidden="1">"A31777"</definedName>
    <definedName name="FDD_134_4" hidden="1">"A32142"</definedName>
    <definedName name="FDD_134_5" hidden="1">"A32508"</definedName>
    <definedName name="FDD_134_6" hidden="1">"A32873"</definedName>
    <definedName name="FDD_134_7" hidden="1">"A33238"</definedName>
    <definedName name="FDD_134_8" hidden="1">"A33603"</definedName>
    <definedName name="FDD_134_9" hidden="1">"A33969"</definedName>
    <definedName name="FDD_135_0" hidden="1">"A30681"</definedName>
    <definedName name="FDD_135_1" hidden="1">"A31047"</definedName>
    <definedName name="FDD_135_10" hidden="1">"A34334"</definedName>
    <definedName name="FDD_135_11" hidden="1">"A34699"</definedName>
    <definedName name="FDD_135_12" hidden="1">"A35064"</definedName>
    <definedName name="FDD_135_13" hidden="1">"A35430"</definedName>
    <definedName name="FDD_135_14" hidden="1">"A35795"</definedName>
    <definedName name="FDD_135_2" hidden="1">"A31412"</definedName>
    <definedName name="FDD_135_3" hidden="1">"A31777"</definedName>
    <definedName name="FDD_135_4" hidden="1">"A32142"</definedName>
    <definedName name="FDD_135_5" hidden="1">"A32508"</definedName>
    <definedName name="FDD_135_6" hidden="1">"A32873"</definedName>
    <definedName name="FDD_135_7" hidden="1">"A33238"</definedName>
    <definedName name="FDD_135_8" hidden="1">"A33603"</definedName>
    <definedName name="FDD_135_9" hidden="1">"A33969"</definedName>
    <definedName name="FDD_136_0" hidden="1">"A30681"</definedName>
    <definedName name="FDD_136_1" hidden="1">"A31047"</definedName>
    <definedName name="FDD_136_10" hidden="1">"A34334"</definedName>
    <definedName name="FDD_136_11" hidden="1">"A34699"</definedName>
    <definedName name="FDD_136_12" hidden="1">"A35064"</definedName>
    <definedName name="FDD_136_13" hidden="1">"A35430"</definedName>
    <definedName name="FDD_136_14" hidden="1">"A35795"</definedName>
    <definedName name="FDD_136_2" hidden="1">"A31412"</definedName>
    <definedName name="FDD_136_3" hidden="1">"A31777"</definedName>
    <definedName name="FDD_136_4" hidden="1">"A32142"</definedName>
    <definedName name="FDD_136_5" hidden="1">"A32508"</definedName>
    <definedName name="FDD_136_6" hidden="1">"A32873"</definedName>
    <definedName name="FDD_136_7" hidden="1">"A33238"</definedName>
    <definedName name="FDD_136_8" hidden="1">"A33603"</definedName>
    <definedName name="FDD_136_9" hidden="1">"A33969"</definedName>
    <definedName name="FDD_137_0" hidden="1">"A30681"</definedName>
    <definedName name="FDD_137_1" hidden="1">"A31047"</definedName>
    <definedName name="FDD_137_10" hidden="1">"A34334"</definedName>
    <definedName name="FDD_137_11" hidden="1">"A34699"</definedName>
    <definedName name="FDD_137_12" hidden="1">"A35064"</definedName>
    <definedName name="FDD_137_13" hidden="1">"A35430"</definedName>
    <definedName name="FDD_137_14" hidden="1">"A35795"</definedName>
    <definedName name="FDD_137_2" hidden="1">"A31412"</definedName>
    <definedName name="FDD_137_3" hidden="1">"A31777"</definedName>
    <definedName name="FDD_137_4" hidden="1">"A32142"</definedName>
    <definedName name="FDD_137_5" hidden="1">"A32508"</definedName>
    <definedName name="FDD_137_6" hidden="1">"A32873"</definedName>
    <definedName name="FDD_137_7" hidden="1">"A33238"</definedName>
    <definedName name="FDD_137_8" hidden="1">"A33603"</definedName>
    <definedName name="FDD_137_9" hidden="1">"A33969"</definedName>
    <definedName name="FDD_138_0" hidden="1">"A30681"</definedName>
    <definedName name="FDD_138_1" hidden="1">"A31047"</definedName>
    <definedName name="FDD_138_10" hidden="1">"A34334"</definedName>
    <definedName name="FDD_138_11" hidden="1">"A34699"</definedName>
    <definedName name="FDD_138_12" hidden="1">"A35064"</definedName>
    <definedName name="FDD_138_13" hidden="1">"A35430"</definedName>
    <definedName name="FDD_138_14" hidden="1">"A35795"</definedName>
    <definedName name="FDD_138_2" hidden="1">"A31412"</definedName>
    <definedName name="FDD_138_3" hidden="1">"A31777"</definedName>
    <definedName name="FDD_138_4" hidden="1">"A32142"</definedName>
    <definedName name="FDD_138_5" hidden="1">"A32508"</definedName>
    <definedName name="FDD_138_6" hidden="1">"A32873"</definedName>
    <definedName name="FDD_138_7" hidden="1">"A33238"</definedName>
    <definedName name="FDD_138_8" hidden="1">"A33603"</definedName>
    <definedName name="FDD_138_9" hidden="1">"A33969"</definedName>
    <definedName name="FDD_139_0" hidden="1">"A30681"</definedName>
    <definedName name="FDD_139_1" hidden="1">"A31047"</definedName>
    <definedName name="FDD_139_10" hidden="1">"U34334"</definedName>
    <definedName name="FDD_139_11" hidden="1">"U34699"</definedName>
    <definedName name="FDD_139_12" hidden="1">"U35064"</definedName>
    <definedName name="FDD_139_13" hidden="1">"U35430"</definedName>
    <definedName name="FDD_139_14" hidden="1">"U35795"</definedName>
    <definedName name="FDD_139_2" hidden="1">"A31412"</definedName>
    <definedName name="FDD_139_3" hidden="1">"U31777"</definedName>
    <definedName name="FDD_139_4" hidden="1">"U32142"</definedName>
    <definedName name="FDD_139_5" hidden="1">"U32508"</definedName>
    <definedName name="FDD_139_6" hidden="1">"U32873"</definedName>
    <definedName name="FDD_139_7" hidden="1">"U33238"</definedName>
    <definedName name="FDD_139_8" hidden="1">"U33603"</definedName>
    <definedName name="FDD_139_9" hidden="1">"U33969"</definedName>
    <definedName name="FDD_14_0" hidden="1">"A25569"</definedName>
    <definedName name="FDD_140_0" hidden="1">"A25569"</definedName>
    <definedName name="FDD_141_0" hidden="1">"A30681"</definedName>
    <definedName name="FDD_141_1" hidden="1">"A31047"</definedName>
    <definedName name="FDD_141_10" hidden="1">"A34334"</definedName>
    <definedName name="FDD_141_11" hidden="1">"A34699"</definedName>
    <definedName name="FDD_141_12" hidden="1">"A35064"</definedName>
    <definedName name="FDD_141_13" hidden="1">"A35430"</definedName>
    <definedName name="FDD_141_14" hidden="1">"A35795"</definedName>
    <definedName name="FDD_141_2" hidden="1">"A31412"</definedName>
    <definedName name="FDD_141_3" hidden="1">"A31777"</definedName>
    <definedName name="FDD_141_4" hidden="1">"A32142"</definedName>
    <definedName name="FDD_141_5" hidden="1">"A32508"</definedName>
    <definedName name="FDD_141_6" hidden="1">"A32873"</definedName>
    <definedName name="FDD_141_7" hidden="1">"A33238"</definedName>
    <definedName name="FDD_141_8" hidden="1">"A33603"</definedName>
    <definedName name="FDD_141_9" hidden="1">"A33969"</definedName>
    <definedName name="FDD_142_0" hidden="1">"A30681"</definedName>
    <definedName name="FDD_142_1" hidden="1">"A31047"</definedName>
    <definedName name="FDD_142_10" hidden="1">"A34334"</definedName>
    <definedName name="FDD_142_11" hidden="1">"A34699"</definedName>
    <definedName name="FDD_142_12" hidden="1">"A35064"</definedName>
    <definedName name="FDD_142_13" hidden="1">"A35430"</definedName>
    <definedName name="FDD_142_14" hidden="1">"A35795"</definedName>
    <definedName name="FDD_142_2" hidden="1">"A31412"</definedName>
    <definedName name="FDD_142_3" hidden="1">"A31777"</definedName>
    <definedName name="FDD_142_4" hidden="1">"A32142"</definedName>
    <definedName name="FDD_142_5" hidden="1">"A32508"</definedName>
    <definedName name="FDD_142_6" hidden="1">"A32873"</definedName>
    <definedName name="FDD_142_7" hidden="1">"A33238"</definedName>
    <definedName name="FDD_142_8" hidden="1">"A33603"</definedName>
    <definedName name="FDD_142_9" hidden="1">"A33969"</definedName>
    <definedName name="FDD_143_0" hidden="1">"A30681"</definedName>
    <definedName name="FDD_143_1" hidden="1">"A31047"</definedName>
    <definedName name="FDD_143_10" hidden="1">"A34334"</definedName>
    <definedName name="FDD_143_11" hidden="1">"A34699"</definedName>
    <definedName name="FDD_143_12" hidden="1">"A35064"</definedName>
    <definedName name="FDD_143_13" hidden="1">"A35430"</definedName>
    <definedName name="FDD_143_14" hidden="1">"A35795"</definedName>
    <definedName name="FDD_143_2" hidden="1">"A31412"</definedName>
    <definedName name="FDD_143_3" hidden="1">"A31777"</definedName>
    <definedName name="FDD_143_4" hidden="1">"A32142"</definedName>
    <definedName name="FDD_143_5" hidden="1">"A32508"</definedName>
    <definedName name="FDD_143_6" hidden="1">"A32873"</definedName>
    <definedName name="FDD_143_7" hidden="1">"A33238"</definedName>
    <definedName name="FDD_143_8" hidden="1">"A33603"</definedName>
    <definedName name="FDD_143_9" hidden="1">"A33969"</definedName>
    <definedName name="FDD_144_0" hidden="1">"A30681"</definedName>
    <definedName name="FDD_144_1" hidden="1">"A31047"</definedName>
    <definedName name="FDD_144_10" hidden="1">"A34334"</definedName>
    <definedName name="FDD_144_11" hidden="1">"A34699"</definedName>
    <definedName name="FDD_144_12" hidden="1">"A35064"</definedName>
    <definedName name="FDD_144_13" hidden="1">"A35430"</definedName>
    <definedName name="FDD_144_14" hidden="1">"A35795"</definedName>
    <definedName name="FDD_144_2" hidden="1">"A31412"</definedName>
    <definedName name="FDD_144_3" hidden="1">"A31777"</definedName>
    <definedName name="FDD_144_4" hidden="1">"A32142"</definedName>
    <definedName name="FDD_144_5" hidden="1">"A32508"</definedName>
    <definedName name="FDD_144_6" hidden="1">"A32873"</definedName>
    <definedName name="FDD_144_7" hidden="1">"A33238"</definedName>
    <definedName name="FDD_144_8" hidden="1">"A33603"</definedName>
    <definedName name="FDD_144_9" hidden="1">"A33969"</definedName>
    <definedName name="FDD_145_0" hidden="1">"A30681"</definedName>
    <definedName name="FDD_145_1" hidden="1">"A31047"</definedName>
    <definedName name="FDD_145_10" hidden="1">"A34334"</definedName>
    <definedName name="FDD_145_11" hidden="1">"A34699"</definedName>
    <definedName name="FDD_145_12" hidden="1">"A35064"</definedName>
    <definedName name="FDD_145_13" hidden="1">"A35430"</definedName>
    <definedName name="FDD_145_14" hidden="1">"A35795"</definedName>
    <definedName name="FDD_145_2" hidden="1">"A31412"</definedName>
    <definedName name="FDD_145_3" hidden="1">"A31777"</definedName>
    <definedName name="FDD_145_4" hidden="1">"A32142"</definedName>
    <definedName name="FDD_145_5" hidden="1">"A32508"</definedName>
    <definedName name="FDD_145_6" hidden="1">"A32873"</definedName>
    <definedName name="FDD_145_7" hidden="1">"A33238"</definedName>
    <definedName name="FDD_145_8" hidden="1">"A33603"</definedName>
    <definedName name="FDD_145_9" hidden="1">"A33969"</definedName>
    <definedName name="FDD_146_0" hidden="1">"A30681"</definedName>
    <definedName name="FDD_146_1" hidden="1">"A31047"</definedName>
    <definedName name="FDD_146_10" hidden="1">"A34334"</definedName>
    <definedName name="FDD_146_11" hidden="1">"A34699"</definedName>
    <definedName name="FDD_146_12" hidden="1">"A35064"</definedName>
    <definedName name="FDD_146_13" hidden="1">"A35430"</definedName>
    <definedName name="FDD_146_14" hidden="1">"A35795"</definedName>
    <definedName name="FDD_146_2" hidden="1">"A31412"</definedName>
    <definedName name="FDD_146_3" hidden="1">"A31777"</definedName>
    <definedName name="FDD_146_4" hidden="1">"A32142"</definedName>
    <definedName name="FDD_146_5" hidden="1">"A32508"</definedName>
    <definedName name="FDD_146_6" hidden="1">"A32873"</definedName>
    <definedName name="FDD_146_7" hidden="1">"A33238"</definedName>
    <definedName name="FDD_146_8" hidden="1">"A33603"</definedName>
    <definedName name="FDD_146_9" hidden="1">"A33969"</definedName>
    <definedName name="FDD_147_0" hidden="1">"U30681"</definedName>
    <definedName name="FDD_147_1" hidden="1">"U31047"</definedName>
    <definedName name="FDD_147_10" hidden="1">"U34334"</definedName>
    <definedName name="FDD_147_11" hidden="1">"U34699"</definedName>
    <definedName name="FDD_147_12" hidden="1">"U35064"</definedName>
    <definedName name="FDD_147_13" hidden="1">"U35430"</definedName>
    <definedName name="FDD_147_14" hidden="1">"U35795"</definedName>
    <definedName name="FDD_147_2" hidden="1">"U31412"</definedName>
    <definedName name="FDD_147_3" hidden="1">"U31777"</definedName>
    <definedName name="FDD_147_4" hidden="1">"U32142"</definedName>
    <definedName name="FDD_147_5" hidden="1">"U32508"</definedName>
    <definedName name="FDD_147_6" hidden="1">"U32873"</definedName>
    <definedName name="FDD_147_7" hidden="1">"U33238"</definedName>
    <definedName name="FDD_147_8" hidden="1">"U33603"</definedName>
    <definedName name="FDD_147_9" hidden="1">"U33969"</definedName>
    <definedName name="FDD_148_0" hidden="1">"A30681"</definedName>
    <definedName name="FDD_148_1" hidden="1">"A31047"</definedName>
    <definedName name="FDD_148_10" hidden="1">"A34334"</definedName>
    <definedName name="FDD_148_11" hidden="1">"A34699"</definedName>
    <definedName name="FDD_148_12" hidden="1">"A35064"</definedName>
    <definedName name="FDD_148_13" hidden="1">"A35430"</definedName>
    <definedName name="FDD_148_14" hidden="1">"A35795"</definedName>
    <definedName name="FDD_148_2" hidden="1">"A31412"</definedName>
    <definedName name="FDD_148_3" hidden="1">"A31777"</definedName>
    <definedName name="FDD_148_4" hidden="1">"A32142"</definedName>
    <definedName name="FDD_148_5" hidden="1">"A32508"</definedName>
    <definedName name="FDD_148_6" hidden="1">"A32873"</definedName>
    <definedName name="FDD_148_7" hidden="1">"A33238"</definedName>
    <definedName name="FDD_148_8" hidden="1">"A33603"</definedName>
    <definedName name="FDD_148_9" hidden="1">"A33969"</definedName>
    <definedName name="FDD_149_0" hidden="1">"U30681"</definedName>
    <definedName name="FDD_149_1" hidden="1">"U31047"</definedName>
    <definedName name="FDD_149_10" hidden="1">"U34334"</definedName>
    <definedName name="FDD_149_11" hidden="1">"U34699"</definedName>
    <definedName name="FDD_149_12" hidden="1">"U35064"</definedName>
    <definedName name="FDD_149_13" hidden="1">"U35430"</definedName>
    <definedName name="FDD_149_14" hidden="1">"A35795"</definedName>
    <definedName name="FDD_149_2" hidden="1">"U31412"</definedName>
    <definedName name="FDD_149_3" hidden="1">"U31777"</definedName>
    <definedName name="FDD_149_4" hidden="1">"U32142"</definedName>
    <definedName name="FDD_149_5" hidden="1">"U32508"</definedName>
    <definedName name="FDD_149_6" hidden="1">"U32873"</definedName>
    <definedName name="FDD_149_7" hidden="1">"U33238"</definedName>
    <definedName name="FDD_149_8" hidden="1">"U33603"</definedName>
    <definedName name="FDD_149_9" hidden="1">"U33969"</definedName>
    <definedName name="FDD_15_0" hidden="1">"A25569"</definedName>
    <definedName name="FDD_151_0" hidden="1">"A30681"</definedName>
    <definedName name="FDD_151_1" hidden="1">"A31047"</definedName>
    <definedName name="FDD_151_10" hidden="1">"A34334"</definedName>
    <definedName name="FDD_151_11" hidden="1">"A34699"</definedName>
    <definedName name="FDD_151_12" hidden="1">"A35064"</definedName>
    <definedName name="FDD_151_13" hidden="1">"A35430"</definedName>
    <definedName name="FDD_151_14" hidden="1">"A35795"</definedName>
    <definedName name="FDD_151_2" hidden="1">"A31412"</definedName>
    <definedName name="FDD_151_3" hidden="1">"A31777"</definedName>
    <definedName name="FDD_151_4" hidden="1">"A32142"</definedName>
    <definedName name="FDD_151_5" hidden="1">"A32508"</definedName>
    <definedName name="FDD_151_6" hidden="1">"A32873"</definedName>
    <definedName name="FDD_151_7" hidden="1">"A33238"</definedName>
    <definedName name="FDD_151_8" hidden="1">"A33603"</definedName>
    <definedName name="FDD_151_9" hidden="1">"A33969"</definedName>
    <definedName name="FDD_152_0" hidden="1">"A30681"</definedName>
    <definedName name="FDD_152_1" hidden="1">"A31047"</definedName>
    <definedName name="FDD_152_10" hidden="1">"A34334"</definedName>
    <definedName name="FDD_152_11" hidden="1">"A34699"</definedName>
    <definedName name="FDD_152_12" hidden="1">"A35064"</definedName>
    <definedName name="FDD_152_13" hidden="1">"A35430"</definedName>
    <definedName name="FDD_152_14" hidden="1">"A35795"</definedName>
    <definedName name="FDD_152_15" hidden="1">"E36160"</definedName>
    <definedName name="FDD_152_2" hidden="1">"A31412"</definedName>
    <definedName name="FDD_152_3" hidden="1">"A31777"</definedName>
    <definedName name="FDD_152_4" hidden="1">"A32142"</definedName>
    <definedName name="FDD_152_5" hidden="1">"A32508"</definedName>
    <definedName name="FDD_152_6" hidden="1">"A32873"</definedName>
    <definedName name="FDD_152_7" hidden="1">"A33238"</definedName>
    <definedName name="FDD_152_8" hidden="1">"A33603"</definedName>
    <definedName name="FDD_152_9" hidden="1">"A33969"</definedName>
    <definedName name="FDD_153_0" hidden="1">"A30681"</definedName>
    <definedName name="FDD_153_1" hidden="1">"A31047"</definedName>
    <definedName name="FDD_153_10" hidden="1">"A34334"</definedName>
    <definedName name="FDD_153_11" hidden="1">"A34699"</definedName>
    <definedName name="FDD_153_12" hidden="1">"A35064"</definedName>
    <definedName name="FDD_153_13" hidden="1">"A35430"</definedName>
    <definedName name="FDD_153_14" hidden="1">"A35795"</definedName>
    <definedName name="FDD_153_2" hidden="1">"A31412"</definedName>
    <definedName name="FDD_153_3" hidden="1">"A31777"</definedName>
    <definedName name="FDD_153_4" hidden="1">"A32142"</definedName>
    <definedName name="FDD_153_5" hidden="1">"A32508"</definedName>
    <definedName name="FDD_153_6" hidden="1">"A32873"</definedName>
    <definedName name="FDD_153_7" hidden="1">"A33238"</definedName>
    <definedName name="FDD_153_8" hidden="1">"A33603"</definedName>
    <definedName name="FDD_153_9" hidden="1">"A33969"</definedName>
    <definedName name="FDD_154_0" hidden="1">"A30681"</definedName>
    <definedName name="FDD_154_1" hidden="1">"A31047"</definedName>
    <definedName name="FDD_154_10" hidden="1">"A34334"</definedName>
    <definedName name="FDD_154_11" hidden="1">"A34699"</definedName>
    <definedName name="FDD_154_12" hidden="1">"A35064"</definedName>
    <definedName name="FDD_154_13" hidden="1">"A35430"</definedName>
    <definedName name="FDD_154_14" hidden="1">"A35795"</definedName>
    <definedName name="FDD_154_2" hidden="1">"A31412"</definedName>
    <definedName name="FDD_154_3" hidden="1">"A31777"</definedName>
    <definedName name="FDD_154_4" hidden="1">"A32142"</definedName>
    <definedName name="FDD_154_5" hidden="1">"A32508"</definedName>
    <definedName name="FDD_154_6" hidden="1">"A32873"</definedName>
    <definedName name="FDD_154_7" hidden="1">"A33238"</definedName>
    <definedName name="FDD_154_8" hidden="1">"A33603"</definedName>
    <definedName name="FDD_154_9" hidden="1">"A33969"</definedName>
    <definedName name="FDD_155_0" hidden="1">"A25569"</definedName>
    <definedName name="FDD_156_0" hidden="1">"A30681"</definedName>
    <definedName name="FDD_156_1" hidden="1">"A31047"</definedName>
    <definedName name="FDD_156_10" hidden="1">"A34334"</definedName>
    <definedName name="FDD_156_11" hidden="1">"A34699"</definedName>
    <definedName name="FDD_156_12" hidden="1">"A35064"</definedName>
    <definedName name="FDD_156_13" hidden="1">"A35430"</definedName>
    <definedName name="FDD_156_14" hidden="1">"A35795"</definedName>
    <definedName name="FDD_156_15" hidden="1">"E36160"</definedName>
    <definedName name="FDD_156_2" hidden="1">"A31412"</definedName>
    <definedName name="FDD_156_3" hidden="1">"A31777"</definedName>
    <definedName name="FDD_156_4" hidden="1">"A32142"</definedName>
    <definedName name="FDD_156_5" hidden="1">"A32508"</definedName>
    <definedName name="FDD_156_6" hidden="1">"A32873"</definedName>
    <definedName name="FDD_156_7" hidden="1">"A33238"</definedName>
    <definedName name="FDD_156_8" hidden="1">"A33603"</definedName>
    <definedName name="FDD_156_9" hidden="1">"A33969"</definedName>
    <definedName name="FDD_157_0" hidden="1">"A30681"</definedName>
    <definedName name="FDD_157_1" hidden="1">"A31047"</definedName>
    <definedName name="FDD_157_10" hidden="1">"A34334"</definedName>
    <definedName name="FDD_157_11" hidden="1">"A34699"</definedName>
    <definedName name="FDD_157_12" hidden="1">"A35064"</definedName>
    <definedName name="FDD_157_13" hidden="1">"A35430"</definedName>
    <definedName name="FDD_157_14" hidden="1">"A35795"</definedName>
    <definedName name="FDD_157_2" hidden="1">"A31412"</definedName>
    <definedName name="FDD_157_3" hidden="1">"A31777"</definedName>
    <definedName name="FDD_157_4" hidden="1">"A32142"</definedName>
    <definedName name="FDD_157_5" hidden="1">"A32508"</definedName>
    <definedName name="FDD_157_6" hidden="1">"A32873"</definedName>
    <definedName name="FDD_157_7" hidden="1">"A33238"</definedName>
    <definedName name="FDD_157_8" hidden="1">"A33603"</definedName>
    <definedName name="FDD_157_9" hidden="1">"A33969"</definedName>
    <definedName name="FDD_158_0" hidden="1">"A30681"</definedName>
    <definedName name="FDD_158_1" hidden="1">"A31047"</definedName>
    <definedName name="FDD_158_10" hidden="1">"A34334"</definedName>
    <definedName name="FDD_158_11" hidden="1">"A34699"</definedName>
    <definedName name="FDD_158_12" hidden="1">"A35064"</definedName>
    <definedName name="FDD_158_13" hidden="1">"A35430"</definedName>
    <definedName name="FDD_158_14" hidden="1">"A35795"</definedName>
    <definedName name="FDD_158_15" hidden="1">"E36160"</definedName>
    <definedName name="FDD_158_2" hidden="1">"A31412"</definedName>
    <definedName name="FDD_158_3" hidden="1">"A31777"</definedName>
    <definedName name="FDD_158_4" hidden="1">"A32142"</definedName>
    <definedName name="FDD_158_5" hidden="1">"A32508"</definedName>
    <definedName name="FDD_158_6" hidden="1">"A32873"</definedName>
    <definedName name="FDD_158_7" hidden="1">"A33238"</definedName>
    <definedName name="FDD_158_8" hidden="1">"A33603"</definedName>
    <definedName name="FDD_158_9" hidden="1">"A33969"</definedName>
    <definedName name="FDD_159_0" hidden="1">"A30681"</definedName>
    <definedName name="FDD_159_1" hidden="1">"A31047"</definedName>
    <definedName name="FDD_159_10" hidden="1">"A34334"</definedName>
    <definedName name="FDD_159_11" hidden="1">"A34699"</definedName>
    <definedName name="FDD_159_12" hidden="1">"A35064"</definedName>
    <definedName name="FDD_159_13" hidden="1">"A35430"</definedName>
    <definedName name="FDD_159_14" hidden="1">"A35795"</definedName>
    <definedName name="FDD_159_2" hidden="1">"A31412"</definedName>
    <definedName name="FDD_159_3" hidden="1">"A31777"</definedName>
    <definedName name="FDD_159_4" hidden="1">"A32142"</definedName>
    <definedName name="FDD_159_5" hidden="1">"A32508"</definedName>
    <definedName name="FDD_159_6" hidden="1">"A32873"</definedName>
    <definedName name="FDD_159_7" hidden="1">"A33238"</definedName>
    <definedName name="FDD_159_8" hidden="1">"A33603"</definedName>
    <definedName name="FDD_159_9" hidden="1">"A33969"</definedName>
    <definedName name="FDD_16_0" hidden="1">"A25569"</definedName>
    <definedName name="FDD_160_0" hidden="1">"A30681"</definedName>
    <definedName name="FDD_160_1" hidden="1">"A31047"</definedName>
    <definedName name="FDD_160_10" hidden="1">"A34334"</definedName>
    <definedName name="FDD_160_11" hidden="1">"A34699"</definedName>
    <definedName name="FDD_160_12" hidden="1">"A35064"</definedName>
    <definedName name="FDD_160_13" hidden="1">"A35430"</definedName>
    <definedName name="FDD_160_14" hidden="1">"A35795"</definedName>
    <definedName name="FDD_160_15" hidden="1">"E36160"</definedName>
    <definedName name="FDD_160_2" hidden="1">"A31412"</definedName>
    <definedName name="FDD_160_3" hidden="1">"A31777"</definedName>
    <definedName name="FDD_160_4" hidden="1">"A32142"</definedName>
    <definedName name="FDD_160_5" hidden="1">"A32508"</definedName>
    <definedName name="FDD_160_6" hidden="1">"A32873"</definedName>
    <definedName name="FDD_160_7" hidden="1">"A33238"</definedName>
    <definedName name="FDD_160_8" hidden="1">"A33603"</definedName>
    <definedName name="FDD_160_9" hidden="1">"A33969"</definedName>
    <definedName name="FDD_161_0" hidden="1">"A30681"</definedName>
    <definedName name="FDD_161_1" hidden="1">"A31047"</definedName>
    <definedName name="FDD_161_10" hidden="1">"A34334"</definedName>
    <definedName name="FDD_161_11" hidden="1">"A34699"</definedName>
    <definedName name="FDD_161_12" hidden="1">"A35064"</definedName>
    <definedName name="FDD_161_13" hidden="1">"A35430"</definedName>
    <definedName name="FDD_161_14" hidden="1">"A35795"</definedName>
    <definedName name="FDD_161_2" hidden="1">"A31412"</definedName>
    <definedName name="FDD_161_3" hidden="1">"A31777"</definedName>
    <definedName name="FDD_161_4" hidden="1">"A32142"</definedName>
    <definedName name="FDD_161_5" hidden="1">"A32508"</definedName>
    <definedName name="FDD_161_6" hidden="1">"A32873"</definedName>
    <definedName name="FDD_161_7" hidden="1">"A33238"</definedName>
    <definedName name="FDD_161_8" hidden="1">"A33603"</definedName>
    <definedName name="FDD_161_9" hidden="1">"A33969"</definedName>
    <definedName name="FDD_162_0" hidden="1">"A30681"</definedName>
    <definedName name="FDD_162_1" hidden="1">"A31047"</definedName>
    <definedName name="FDD_162_10" hidden="1">"A34334"</definedName>
    <definedName name="FDD_162_11" hidden="1">"A34699"</definedName>
    <definedName name="FDD_162_12" hidden="1">"A35064"</definedName>
    <definedName name="FDD_162_13" hidden="1">"A35430"</definedName>
    <definedName name="FDD_162_14" hidden="1">"A35795"</definedName>
    <definedName name="FDD_162_2" hidden="1">"A31412"</definedName>
    <definedName name="FDD_162_3" hidden="1">"A31777"</definedName>
    <definedName name="FDD_162_4" hidden="1">"A32142"</definedName>
    <definedName name="FDD_162_5" hidden="1">"A32508"</definedName>
    <definedName name="FDD_162_6" hidden="1">"A32873"</definedName>
    <definedName name="FDD_162_7" hidden="1">"A33238"</definedName>
    <definedName name="FDD_162_8" hidden="1">"A33603"</definedName>
    <definedName name="FDD_162_9" hidden="1">"A33969"</definedName>
    <definedName name="FDD_163_0" hidden="1">"A30681"</definedName>
    <definedName name="FDD_163_1" hidden="1">"A31047"</definedName>
    <definedName name="FDD_163_10" hidden="1">"A34334"</definedName>
    <definedName name="FDD_163_11" hidden="1">"A34699"</definedName>
    <definedName name="FDD_163_12" hidden="1">"A35064"</definedName>
    <definedName name="FDD_163_13" hidden="1">"A35430"</definedName>
    <definedName name="FDD_163_14" hidden="1">"A35795"</definedName>
    <definedName name="FDD_163_2" hidden="1">"A31412"</definedName>
    <definedName name="FDD_163_3" hidden="1">"A31777"</definedName>
    <definedName name="FDD_163_4" hidden="1">"A32142"</definedName>
    <definedName name="FDD_163_5" hidden="1">"A32508"</definedName>
    <definedName name="FDD_163_6" hidden="1">"A32873"</definedName>
    <definedName name="FDD_163_7" hidden="1">"A33238"</definedName>
    <definedName name="FDD_163_8" hidden="1">"A33603"</definedName>
    <definedName name="FDD_163_9" hidden="1">"A33969"</definedName>
    <definedName name="FDD_164_0" hidden="1">"A25569"</definedName>
    <definedName name="FDD_165_0" hidden="1">"A30681"</definedName>
    <definedName name="FDD_165_1" hidden="1">"A31047"</definedName>
    <definedName name="FDD_165_10" hidden="1">"A34334"</definedName>
    <definedName name="FDD_165_11" hidden="1">"A34699"</definedName>
    <definedName name="FDD_165_12" hidden="1">"A35064"</definedName>
    <definedName name="FDD_165_13" hidden="1">"A35430"</definedName>
    <definedName name="FDD_165_14" hidden="1">"A35795"</definedName>
    <definedName name="FDD_165_2" hidden="1">"A31412"</definedName>
    <definedName name="FDD_165_3" hidden="1">"A31777"</definedName>
    <definedName name="FDD_165_4" hidden="1">"A32142"</definedName>
    <definedName name="FDD_165_5" hidden="1">"A32508"</definedName>
    <definedName name="FDD_165_6" hidden="1">"A32873"</definedName>
    <definedName name="FDD_165_7" hidden="1">"A33238"</definedName>
    <definedName name="FDD_165_8" hidden="1">"A33603"</definedName>
    <definedName name="FDD_165_9" hidden="1">"A33969"</definedName>
    <definedName name="FDD_166_0" hidden="1">"A30681"</definedName>
    <definedName name="FDD_166_1" hidden="1">"A31047"</definedName>
    <definedName name="FDD_166_10" hidden="1">"A34334"</definedName>
    <definedName name="FDD_166_11" hidden="1">"A34699"</definedName>
    <definedName name="FDD_166_12" hidden="1">"A35064"</definedName>
    <definedName name="FDD_166_13" hidden="1">"A35430"</definedName>
    <definedName name="FDD_166_14" hidden="1">"A35795"</definedName>
    <definedName name="FDD_166_2" hidden="1">"A31412"</definedName>
    <definedName name="FDD_166_3" hidden="1">"A31777"</definedName>
    <definedName name="FDD_166_4" hidden="1">"A32142"</definedName>
    <definedName name="FDD_166_5" hidden="1">"A32508"</definedName>
    <definedName name="FDD_166_6" hidden="1">"A32873"</definedName>
    <definedName name="FDD_166_7" hidden="1">"A33238"</definedName>
    <definedName name="FDD_166_8" hidden="1">"A33603"</definedName>
    <definedName name="FDD_166_9" hidden="1">"A33969"</definedName>
    <definedName name="FDD_167_0" hidden="1">"A30681"</definedName>
    <definedName name="FDD_167_1" hidden="1">"A31047"</definedName>
    <definedName name="FDD_167_10" hidden="1">"A34334"</definedName>
    <definedName name="FDD_167_11" hidden="1">"A34699"</definedName>
    <definedName name="FDD_167_12" hidden="1">"A35064"</definedName>
    <definedName name="FDD_167_13" hidden="1">"A35430"</definedName>
    <definedName name="FDD_167_14" hidden="1">"A35795"</definedName>
    <definedName name="FDD_167_2" hidden="1">"A31412"</definedName>
    <definedName name="FDD_167_3" hidden="1">"A31777"</definedName>
    <definedName name="FDD_167_4" hidden="1">"A32142"</definedName>
    <definedName name="FDD_167_5" hidden="1">"A32508"</definedName>
    <definedName name="FDD_167_6" hidden="1">"A32873"</definedName>
    <definedName name="FDD_167_7" hidden="1">"A33238"</definedName>
    <definedName name="FDD_167_8" hidden="1">"A33603"</definedName>
    <definedName name="FDD_167_9" hidden="1">"A33969"</definedName>
    <definedName name="FDD_168_0" hidden="1">"E36160"</definedName>
    <definedName name="FDD_168_1" hidden="1">"E36525"</definedName>
    <definedName name="FDD_168_2" hidden="1">"E36891"</definedName>
    <definedName name="FDD_169_0" hidden="1">"A30681"</definedName>
    <definedName name="FDD_169_1" hidden="1">"A31047"</definedName>
    <definedName name="FDD_169_10" hidden="1">"A34334"</definedName>
    <definedName name="FDD_169_11" hidden="1">"A34699"</definedName>
    <definedName name="FDD_169_12" hidden="1">"A35064"</definedName>
    <definedName name="FDD_169_13" hidden="1">"A35430"</definedName>
    <definedName name="FDD_169_14" hidden="1">"A35795"</definedName>
    <definedName name="FDD_169_2" hidden="1">"A31412"</definedName>
    <definedName name="FDD_169_3" hidden="1">"A31777"</definedName>
    <definedName name="FDD_169_4" hidden="1">"A32142"</definedName>
    <definedName name="FDD_169_5" hidden="1">"A32508"</definedName>
    <definedName name="FDD_169_6" hidden="1">"A32873"</definedName>
    <definedName name="FDD_169_7" hidden="1">"A33238"</definedName>
    <definedName name="FDD_169_8" hidden="1">"A33603"</definedName>
    <definedName name="FDD_169_9" hidden="1">"A33969"</definedName>
    <definedName name="FDD_17_0" hidden="1">"A25569"</definedName>
    <definedName name="FDD_170_0" hidden="1">"A30681"</definedName>
    <definedName name="FDD_170_1" hidden="1">"A31047"</definedName>
    <definedName name="FDD_170_10" hidden="1">"A34334"</definedName>
    <definedName name="FDD_170_11" hidden="1">"A34699"</definedName>
    <definedName name="FDD_170_12" hidden="1">"A35064"</definedName>
    <definedName name="FDD_170_13" hidden="1">"A35430"</definedName>
    <definedName name="FDD_170_14" hidden="1">"A35795"</definedName>
    <definedName name="FDD_170_2" hidden="1">"A31412"</definedName>
    <definedName name="FDD_170_3" hidden="1">"A31777"</definedName>
    <definedName name="FDD_170_4" hidden="1">"A32142"</definedName>
    <definedName name="FDD_170_5" hidden="1">"A32508"</definedName>
    <definedName name="FDD_170_6" hidden="1">"A32873"</definedName>
    <definedName name="FDD_170_7" hidden="1">"A33238"</definedName>
    <definedName name="FDD_170_8" hidden="1">"A33603"</definedName>
    <definedName name="FDD_170_9" hidden="1">"A33969"</definedName>
    <definedName name="FDD_171_0" hidden="1">"A30681"</definedName>
    <definedName name="FDD_171_1" hidden="1">"A31047"</definedName>
    <definedName name="FDD_171_10" hidden="1">"A34334"</definedName>
    <definedName name="FDD_171_11" hidden="1">"A34699"</definedName>
    <definedName name="FDD_171_12" hidden="1">"A35064"</definedName>
    <definedName name="FDD_171_13" hidden="1">"A35430"</definedName>
    <definedName name="FDD_171_14" hidden="1">"A35795"</definedName>
    <definedName name="FDD_171_2" hidden="1">"A31412"</definedName>
    <definedName name="FDD_171_3" hidden="1">"A31777"</definedName>
    <definedName name="FDD_171_4" hidden="1">"A32142"</definedName>
    <definedName name="FDD_171_5" hidden="1">"A32508"</definedName>
    <definedName name="FDD_171_6" hidden="1">"A32873"</definedName>
    <definedName name="FDD_171_7" hidden="1">"A33238"</definedName>
    <definedName name="FDD_171_8" hidden="1">"A33603"</definedName>
    <definedName name="FDD_171_9" hidden="1">"A33969"</definedName>
    <definedName name="FDD_172_0" hidden="1">"A30681"</definedName>
    <definedName name="FDD_172_1" hidden="1">"A31047"</definedName>
    <definedName name="FDD_172_10" hidden="1">"A34334"</definedName>
    <definedName name="FDD_172_11" hidden="1">"A34699"</definedName>
    <definedName name="FDD_172_12" hidden="1">"A35064"</definedName>
    <definedName name="FDD_172_13" hidden="1">"A35430"</definedName>
    <definedName name="FDD_172_14" hidden="1">"A35795"</definedName>
    <definedName name="FDD_172_2" hidden="1">"A31412"</definedName>
    <definedName name="FDD_172_3" hidden="1">"A31777"</definedName>
    <definedName name="FDD_172_4" hidden="1">"A32142"</definedName>
    <definedName name="FDD_172_5" hidden="1">"A32508"</definedName>
    <definedName name="FDD_172_6" hidden="1">"A32873"</definedName>
    <definedName name="FDD_172_7" hidden="1">"A33238"</definedName>
    <definedName name="FDD_172_8" hidden="1">"A33603"</definedName>
    <definedName name="FDD_172_9" hidden="1">"A33969"</definedName>
    <definedName name="FDD_173_0" hidden="1">"A30681"</definedName>
    <definedName name="FDD_173_1" hidden="1">"A31047"</definedName>
    <definedName name="FDD_173_10" hidden="1">"A34334"</definedName>
    <definedName name="FDD_173_11" hidden="1">"A34699"</definedName>
    <definedName name="FDD_173_12" hidden="1">"A35064"</definedName>
    <definedName name="FDD_173_13" hidden="1">"A35430"</definedName>
    <definedName name="FDD_173_14" hidden="1">"A35795"</definedName>
    <definedName name="FDD_173_2" hidden="1">"A31412"</definedName>
    <definedName name="FDD_173_3" hidden="1">"A31777"</definedName>
    <definedName name="FDD_173_4" hidden="1">"A32142"</definedName>
    <definedName name="FDD_173_5" hidden="1">"A32508"</definedName>
    <definedName name="FDD_173_6" hidden="1">"A32873"</definedName>
    <definedName name="FDD_173_7" hidden="1">"A33238"</definedName>
    <definedName name="FDD_173_8" hidden="1">"A33603"</definedName>
    <definedName name="FDD_173_9" hidden="1">"A33969"</definedName>
    <definedName name="FDD_174_0" hidden="1">"A30681"</definedName>
    <definedName name="FDD_174_1" hidden="1">"A31047"</definedName>
    <definedName name="FDD_174_10" hidden="1">"A34334"</definedName>
    <definedName name="FDD_174_11" hidden="1">"A34699"</definedName>
    <definedName name="FDD_174_12" hidden="1">"A35064"</definedName>
    <definedName name="FDD_174_13" hidden="1">"A35430"</definedName>
    <definedName name="FDD_174_14" hidden="1">"A35795"</definedName>
    <definedName name="FDD_174_2" hidden="1">"A31412"</definedName>
    <definedName name="FDD_174_3" hidden="1">"A31777"</definedName>
    <definedName name="FDD_174_4" hidden="1">"A32142"</definedName>
    <definedName name="FDD_174_5" hidden="1">"A32508"</definedName>
    <definedName name="FDD_174_6" hidden="1">"A32873"</definedName>
    <definedName name="FDD_174_7" hidden="1">"A33238"</definedName>
    <definedName name="FDD_174_8" hidden="1">"A33603"</definedName>
    <definedName name="FDD_174_9" hidden="1">"A33969"</definedName>
    <definedName name="FDD_175_0" hidden="1">"E36160"</definedName>
    <definedName name="FDD_175_1" hidden="1">"E36525"</definedName>
    <definedName name="FDD_175_2" hidden="1">"E36891"</definedName>
    <definedName name="FDD_176_0" hidden="1">"E36160"</definedName>
    <definedName name="FDD_176_1" hidden="1">"E36525"</definedName>
    <definedName name="FDD_176_2" hidden="1">"E36891"</definedName>
    <definedName name="FDD_177_0" hidden="1">"E36160"</definedName>
    <definedName name="FDD_177_1" hidden="1">"E36525"</definedName>
    <definedName name="FDD_177_2" hidden="1">"E36891"</definedName>
    <definedName name="FDD_178_0" hidden="1">"E36160"</definedName>
    <definedName name="FDD_178_1" hidden="1">"E36525"</definedName>
    <definedName name="FDD_178_2" hidden="1">"E36891"</definedName>
    <definedName name="FDD_179_0" hidden="1">"E36160"</definedName>
    <definedName name="FDD_179_1" hidden="1">"E36525"</definedName>
    <definedName name="FDD_179_2" hidden="1">"E36891"</definedName>
    <definedName name="FDD_18_0" hidden="1">"A25569"</definedName>
    <definedName name="FDD_180_0" hidden="1">"E36160"</definedName>
    <definedName name="FDD_180_1" hidden="1">"E36525"</definedName>
    <definedName name="FDD_180_2" hidden="1">"E36891"</definedName>
    <definedName name="FDD_181_0" hidden="1">"E36160"</definedName>
    <definedName name="FDD_181_1" hidden="1">"E36525"</definedName>
    <definedName name="FDD_181_2" hidden="1">"E36891"</definedName>
    <definedName name="FDD_182_0" hidden="1">"E36160"</definedName>
    <definedName name="FDD_182_1" hidden="1">"E36525"</definedName>
    <definedName name="FDD_182_2" hidden="1">"E36891"</definedName>
    <definedName name="FDD_183_0" hidden="1">"E36160"</definedName>
    <definedName name="FDD_183_1" hidden="1">"E36525"</definedName>
    <definedName name="FDD_183_2" hidden="1">"E36891"</definedName>
    <definedName name="FDD_184_0" hidden="1">"E36160"</definedName>
    <definedName name="FDD_184_1" hidden="1">"E36525"</definedName>
    <definedName name="FDD_184_2" hidden="1">"E36891"</definedName>
    <definedName name="FDD_185_0" hidden="1">"E36160"</definedName>
    <definedName name="FDD_185_1" hidden="1">"E36525"</definedName>
    <definedName name="FDD_185_2" hidden="1">"E36891"</definedName>
    <definedName name="FDD_186_0" hidden="1">"E36160"</definedName>
    <definedName name="FDD_186_1" hidden="1">"E36525"</definedName>
    <definedName name="FDD_186_2" hidden="1">"E36891"</definedName>
    <definedName name="FDD_187_0" hidden="1">"E36160"</definedName>
    <definedName name="FDD_187_1" hidden="1">"E36525"</definedName>
    <definedName name="FDD_187_2" hidden="1">"E36891"</definedName>
    <definedName name="FDD_188_0" hidden="1">"A30681"</definedName>
    <definedName name="FDD_188_1" hidden="1">"A31047"</definedName>
    <definedName name="FDD_188_10" hidden="1">"A34334"</definedName>
    <definedName name="FDD_188_11" hidden="1">"A34699"</definedName>
    <definedName name="FDD_188_12" hidden="1">"A35064"</definedName>
    <definedName name="FDD_188_13" hidden="1">"A35430"</definedName>
    <definedName name="FDD_188_14" hidden="1">"A35795"</definedName>
    <definedName name="FDD_188_2" hidden="1">"A31412"</definedName>
    <definedName name="FDD_188_3" hidden="1">"A31777"</definedName>
    <definedName name="FDD_188_4" hidden="1">"A32142"</definedName>
    <definedName name="FDD_188_5" hidden="1">"A32508"</definedName>
    <definedName name="FDD_188_6" hidden="1">"A32873"</definedName>
    <definedName name="FDD_188_7" hidden="1">"A33238"</definedName>
    <definedName name="FDD_188_8" hidden="1">"A33603"</definedName>
    <definedName name="FDD_188_9" hidden="1">"A33969"</definedName>
    <definedName name="FDD_189_0" hidden="1">"A30681"</definedName>
    <definedName name="FDD_189_1" hidden="1">"A31047"</definedName>
    <definedName name="FDD_189_10" hidden="1">"A34334"</definedName>
    <definedName name="FDD_189_11" hidden="1">"A34699"</definedName>
    <definedName name="FDD_189_12" hidden="1">"A35064"</definedName>
    <definedName name="FDD_189_13" hidden="1">"A35430"</definedName>
    <definedName name="FDD_189_14" hidden="1">"A35795"</definedName>
    <definedName name="FDD_189_2" hidden="1">"A31412"</definedName>
    <definedName name="FDD_189_3" hidden="1">"A31777"</definedName>
    <definedName name="FDD_189_4" hidden="1">"A32142"</definedName>
    <definedName name="FDD_189_5" hidden="1">"A32508"</definedName>
    <definedName name="FDD_189_6" hidden="1">"A32873"</definedName>
    <definedName name="FDD_189_7" hidden="1">"A33238"</definedName>
    <definedName name="FDD_189_8" hidden="1">"A33603"</definedName>
    <definedName name="FDD_189_9" hidden="1">"A33969"</definedName>
    <definedName name="FDD_19_0" hidden="1">"A25569"</definedName>
    <definedName name="FDD_190_0" hidden="1">"A30681"</definedName>
    <definedName name="FDD_190_1" hidden="1">"A31047"</definedName>
    <definedName name="FDD_190_10" hidden="1">"A34334"</definedName>
    <definedName name="FDD_190_11" hidden="1">"A34699"</definedName>
    <definedName name="FDD_190_12" hidden="1">"A35064"</definedName>
    <definedName name="FDD_190_13" hidden="1">"A35430"</definedName>
    <definedName name="FDD_190_14" hidden="1">"A35795"</definedName>
    <definedName name="FDD_190_2" hidden="1">"A31412"</definedName>
    <definedName name="FDD_190_3" hidden="1">"A31777"</definedName>
    <definedName name="FDD_190_4" hidden="1">"A32142"</definedName>
    <definedName name="FDD_190_5" hidden="1">"A32508"</definedName>
    <definedName name="FDD_190_6" hidden="1">"A32873"</definedName>
    <definedName name="FDD_190_7" hidden="1">"A33238"</definedName>
    <definedName name="FDD_190_8" hidden="1">"A33603"</definedName>
    <definedName name="FDD_190_9" hidden="1">"A33969"</definedName>
    <definedName name="FDD_191_0" hidden="1">"A30681"</definedName>
    <definedName name="FDD_191_1" hidden="1">"A31047"</definedName>
    <definedName name="FDD_191_10" hidden="1">"A34334"</definedName>
    <definedName name="FDD_191_11" hidden="1">"A34699"</definedName>
    <definedName name="FDD_191_12" hidden="1">"A35064"</definedName>
    <definedName name="FDD_191_13" hidden="1">"A35430"</definedName>
    <definedName name="FDD_191_14" hidden="1">"A35795"</definedName>
    <definedName name="FDD_191_2" hidden="1">"A31412"</definedName>
    <definedName name="FDD_191_3" hidden="1">"A31777"</definedName>
    <definedName name="FDD_191_4" hidden="1">"A32142"</definedName>
    <definedName name="FDD_191_5" hidden="1">"A32508"</definedName>
    <definedName name="FDD_191_6" hidden="1">"A32873"</definedName>
    <definedName name="FDD_191_7" hidden="1">"A33238"</definedName>
    <definedName name="FDD_191_8" hidden="1">"A33603"</definedName>
    <definedName name="FDD_191_9" hidden="1">"A33969"</definedName>
    <definedName name="FDD_192_0" hidden="1">"E36160"</definedName>
    <definedName name="FDD_192_1" hidden="1">"E36525"</definedName>
    <definedName name="FDD_192_2" hidden="1">"E36891"</definedName>
    <definedName name="FDD_193_0" hidden="1">"A30681"</definedName>
    <definedName name="FDD_193_1" hidden="1">"A31047"</definedName>
    <definedName name="FDD_193_10" hidden="1">"A34334"</definedName>
    <definedName name="FDD_193_11" hidden="1">"A34699"</definedName>
    <definedName name="FDD_193_12" hidden="1">"A35064"</definedName>
    <definedName name="FDD_193_13" hidden="1">"A35430"</definedName>
    <definedName name="FDD_193_14" hidden="1">"A35795"</definedName>
    <definedName name="FDD_193_2" hidden="1">"A31412"</definedName>
    <definedName name="FDD_193_3" hidden="1">"A31777"</definedName>
    <definedName name="FDD_193_4" hidden="1">"A32142"</definedName>
    <definedName name="FDD_193_5" hidden="1">"A32508"</definedName>
    <definedName name="FDD_193_6" hidden="1">"A32873"</definedName>
    <definedName name="FDD_193_7" hidden="1">"A33238"</definedName>
    <definedName name="FDD_193_8" hidden="1">"A33603"</definedName>
    <definedName name="FDD_193_9" hidden="1">"A33969"</definedName>
    <definedName name="FDD_194_0" hidden="1">"A30681"</definedName>
    <definedName name="FDD_194_1" hidden="1">"A31047"</definedName>
    <definedName name="FDD_194_10" hidden="1">"A34334"</definedName>
    <definedName name="FDD_194_11" hidden="1">"A34699"</definedName>
    <definedName name="FDD_194_12" hidden="1">"A35064"</definedName>
    <definedName name="FDD_194_13" hidden="1">"A35430"</definedName>
    <definedName name="FDD_194_14" hidden="1">"A35795"</definedName>
    <definedName name="FDD_194_2" hidden="1">"A31412"</definedName>
    <definedName name="FDD_194_3" hidden="1">"A31777"</definedName>
    <definedName name="FDD_194_4" hidden="1">"A32142"</definedName>
    <definedName name="FDD_194_5" hidden="1">"A32508"</definedName>
    <definedName name="FDD_194_6" hidden="1">"A32873"</definedName>
    <definedName name="FDD_194_7" hidden="1">"A33238"</definedName>
    <definedName name="FDD_194_8" hidden="1">"A33603"</definedName>
    <definedName name="FDD_194_9" hidden="1">"A33969"</definedName>
    <definedName name="FDD_195_0" hidden="1">"A30681"</definedName>
    <definedName name="FDD_195_1" hidden="1">"A31047"</definedName>
    <definedName name="FDD_195_10" hidden="1">"A34334"</definedName>
    <definedName name="FDD_195_11" hidden="1">"A34699"</definedName>
    <definedName name="FDD_195_12" hidden="1">"A35064"</definedName>
    <definedName name="FDD_195_13" hidden="1">"A35430"</definedName>
    <definedName name="FDD_195_14" hidden="1">"A35795"</definedName>
    <definedName name="FDD_195_2" hidden="1">"A31412"</definedName>
    <definedName name="FDD_195_3" hidden="1">"A31777"</definedName>
    <definedName name="FDD_195_4" hidden="1">"A32142"</definedName>
    <definedName name="FDD_195_5" hidden="1">"A32508"</definedName>
    <definedName name="FDD_195_6" hidden="1">"A32873"</definedName>
    <definedName name="FDD_195_7" hidden="1">"A33238"</definedName>
    <definedName name="FDD_195_8" hidden="1">"A33603"</definedName>
    <definedName name="FDD_195_9" hidden="1">"A33969"</definedName>
    <definedName name="FDD_196_0" hidden="1">"E36160"</definedName>
    <definedName name="FDD_196_1" hidden="1">"E36525"</definedName>
    <definedName name="FDD_196_2" hidden="1">"E36891"</definedName>
    <definedName name="FDD_197_0" hidden="1">"A30681"</definedName>
    <definedName name="FDD_197_1" hidden="1">"A31047"</definedName>
    <definedName name="FDD_197_10" hidden="1">"A34334"</definedName>
    <definedName name="FDD_197_11" hidden="1">"A34699"</definedName>
    <definedName name="FDD_197_12" hidden="1">"A35064"</definedName>
    <definedName name="FDD_197_13" hidden="1">"A35430"</definedName>
    <definedName name="FDD_197_14" hidden="1">"A35795"</definedName>
    <definedName name="FDD_197_2" hidden="1">"A31412"</definedName>
    <definedName name="FDD_197_3" hidden="1">"A31777"</definedName>
    <definedName name="FDD_197_4" hidden="1">"A32142"</definedName>
    <definedName name="FDD_197_5" hidden="1">"A32508"</definedName>
    <definedName name="FDD_197_6" hidden="1">"A32873"</definedName>
    <definedName name="FDD_197_7" hidden="1">"A33238"</definedName>
    <definedName name="FDD_197_8" hidden="1">"A33603"</definedName>
    <definedName name="FDD_197_9" hidden="1">"A33969"</definedName>
    <definedName name="FDD_198_0" hidden="1">"A30681"</definedName>
    <definedName name="FDD_198_1" hidden="1">"A31047"</definedName>
    <definedName name="FDD_198_10" hidden="1">"U34334"</definedName>
    <definedName name="FDD_198_11" hidden="1">"U34699"</definedName>
    <definedName name="FDD_198_12" hidden="1">"U35064"</definedName>
    <definedName name="FDD_198_13" hidden="1">"U35430"</definedName>
    <definedName name="FDD_198_14" hidden="1">"U35795"</definedName>
    <definedName name="FDD_198_2" hidden="1">"A31412"</definedName>
    <definedName name="FDD_198_3" hidden="1">"U31777"</definedName>
    <definedName name="FDD_198_4" hidden="1">"U32142"</definedName>
    <definedName name="FDD_198_5" hidden="1">"U32508"</definedName>
    <definedName name="FDD_198_6" hidden="1">"U32873"</definedName>
    <definedName name="FDD_198_7" hidden="1">"U33238"</definedName>
    <definedName name="FDD_198_8" hidden="1">"U33603"</definedName>
    <definedName name="FDD_198_9" hidden="1">"U33969"</definedName>
    <definedName name="FDD_199_0" hidden="1">"E36160"</definedName>
    <definedName name="FDD_199_1" hidden="1">"E36525"</definedName>
    <definedName name="FDD_199_2" hidden="1">"E36891"</definedName>
    <definedName name="FDD_2_0" hidden="1">"A25569"</definedName>
    <definedName name="FDD_20_0" hidden="1">"A25569"</definedName>
    <definedName name="FDD_200_0" hidden="1">"E36160"</definedName>
    <definedName name="FDD_200_1" hidden="1">"E36525"</definedName>
    <definedName name="FDD_200_2" hidden="1">"E36891"</definedName>
    <definedName name="FDD_201_0" hidden="1">"A30681"</definedName>
    <definedName name="FDD_201_1" hidden="1">"A31047"</definedName>
    <definedName name="FDD_201_10" hidden="1">"A34334"</definedName>
    <definedName name="FDD_201_11" hidden="1">"A34699"</definedName>
    <definedName name="FDD_201_12" hidden="1">"A35064"</definedName>
    <definedName name="FDD_201_13" hidden="1">"A35430"</definedName>
    <definedName name="FDD_201_14" hidden="1">"A35795"</definedName>
    <definedName name="FDD_201_2" hidden="1">"A31412"</definedName>
    <definedName name="FDD_201_3" hidden="1">"A31777"</definedName>
    <definedName name="FDD_201_4" hidden="1">"A32142"</definedName>
    <definedName name="FDD_201_5" hidden="1">"A32508"</definedName>
    <definedName name="FDD_201_6" hidden="1">"A32873"</definedName>
    <definedName name="FDD_201_7" hidden="1">"A33238"</definedName>
    <definedName name="FDD_201_8" hidden="1">"A33603"</definedName>
    <definedName name="FDD_201_9" hidden="1">"A33969"</definedName>
    <definedName name="FDD_202_0" hidden="1">"A30681"</definedName>
    <definedName name="FDD_202_1" hidden="1">"A31047"</definedName>
    <definedName name="FDD_202_10" hidden="1">"A34334"</definedName>
    <definedName name="FDD_202_11" hidden="1">"A34699"</definedName>
    <definedName name="FDD_202_12" hidden="1">"A35064"</definedName>
    <definedName name="FDD_202_13" hidden="1">"A35430"</definedName>
    <definedName name="FDD_202_14" hidden="1">"A35795"</definedName>
    <definedName name="FDD_202_2" hidden="1">"A31412"</definedName>
    <definedName name="FDD_202_3" hidden="1">"A31777"</definedName>
    <definedName name="FDD_202_4" hidden="1">"A32142"</definedName>
    <definedName name="FDD_202_5" hidden="1">"A32508"</definedName>
    <definedName name="FDD_202_6" hidden="1">"A32873"</definedName>
    <definedName name="FDD_202_7" hidden="1">"A33238"</definedName>
    <definedName name="FDD_202_8" hidden="1">"A33603"</definedName>
    <definedName name="FDD_202_9" hidden="1">"A33969"</definedName>
    <definedName name="FDD_203_0" hidden="1">"E36160"</definedName>
    <definedName name="FDD_203_1" hidden="1">"E36525"</definedName>
    <definedName name="FDD_203_2" hidden="1">"E36891"</definedName>
    <definedName name="FDD_204_0" hidden="1">"A25569"</definedName>
    <definedName name="FDD_205_0" hidden="1">"A25569"</definedName>
    <definedName name="FDD_206_0" hidden="1">"A25569"</definedName>
    <definedName name="FDD_207_0" hidden="1">"A25569"</definedName>
    <definedName name="FDD_208_0" hidden="1">"E36160"</definedName>
    <definedName name="FDD_208_1" hidden="1">"E36525"</definedName>
    <definedName name="FDD_208_2" hidden="1">"E36891"</definedName>
    <definedName name="FDD_209_0" hidden="1">"A25569"</definedName>
    <definedName name="FDD_21_0" hidden="1">"A25569"</definedName>
    <definedName name="FDD_210_0" hidden="1">"A25569"</definedName>
    <definedName name="FDD_211_0" hidden="1">"A25569"</definedName>
    <definedName name="FDD_212_0" hidden="1">"A25569"</definedName>
    <definedName name="FDD_213_0" hidden="1">"E36160"</definedName>
    <definedName name="FDD_213_1" hidden="1">"E36525"</definedName>
    <definedName name="FDD_213_2" hidden="1">"E36891"</definedName>
    <definedName name="FDD_214_0" hidden="1">"A25569"</definedName>
    <definedName name="FDD_215_0" hidden="1">"A25569"</definedName>
    <definedName name="FDD_216_0" hidden="1">"A25569"</definedName>
    <definedName name="FDD_217_0" hidden="1">"A25569"</definedName>
    <definedName name="FDD_218_0" hidden="1">"E36160"</definedName>
    <definedName name="FDD_218_1" hidden="1">"E36525"</definedName>
    <definedName name="FDD_218_2" hidden="1">"E36891"</definedName>
    <definedName name="FDD_219_0" hidden="1">"U25569"</definedName>
    <definedName name="FDD_22_0" hidden="1">"A25569"</definedName>
    <definedName name="FDD_220_0" hidden="1">"U25569"</definedName>
    <definedName name="FDD_221_0" hidden="1">"U25569"</definedName>
    <definedName name="FDD_222_0" hidden="1">"U25569"</definedName>
    <definedName name="FDD_223_0" hidden="1">"E36160"</definedName>
    <definedName name="FDD_223_1" hidden="1">"E36525"</definedName>
    <definedName name="FDD_223_2" hidden="1">"E36891"</definedName>
    <definedName name="FDD_224_0" hidden="1">"A25569"</definedName>
    <definedName name="FDD_225_0" hidden="1">"A25569"</definedName>
    <definedName name="FDD_226_0" hidden="1">"A25569"</definedName>
    <definedName name="FDD_227_0" hidden="1">"A25569"</definedName>
    <definedName name="FDD_228_0" hidden="1">"E36160"</definedName>
    <definedName name="FDD_228_1" hidden="1">"E36525"</definedName>
    <definedName name="FDD_228_2" hidden="1">"E36891"</definedName>
    <definedName name="FDD_229_0" hidden="1">"A25569"</definedName>
    <definedName name="FDD_23_0" hidden="1">"A25569"</definedName>
    <definedName name="FDD_230_0" hidden="1">"A25569"</definedName>
    <definedName name="FDD_231_0" hidden="1">"A25569"</definedName>
    <definedName name="FDD_232_0" hidden="1">"A25569"</definedName>
    <definedName name="FDD_233_0" hidden="1">"A25569"</definedName>
    <definedName name="FDD_234_0" hidden="1">"A25569"</definedName>
    <definedName name="FDD_235_0" hidden="1">"A25569"</definedName>
    <definedName name="FDD_236_0" hidden="1">"A25569"</definedName>
    <definedName name="FDD_237_0" hidden="1">"A25569"</definedName>
    <definedName name="FDD_238_0" hidden="1">"A30681"</definedName>
    <definedName name="FDD_238_1" hidden="1">"A31047"</definedName>
    <definedName name="FDD_238_10" hidden="1">"A34334"</definedName>
    <definedName name="FDD_238_11" hidden="1">"A34699"</definedName>
    <definedName name="FDD_238_12" hidden="1">"A35064"</definedName>
    <definedName name="FDD_238_13" hidden="1">"A35430"</definedName>
    <definedName name="FDD_238_14" hidden="1">"A35795"</definedName>
    <definedName name="FDD_238_2" hidden="1">"A31412"</definedName>
    <definedName name="FDD_238_3" hidden="1">"A31777"</definedName>
    <definedName name="FDD_238_4" hidden="1">"A32142"</definedName>
    <definedName name="FDD_238_5" hidden="1">"A32508"</definedName>
    <definedName name="FDD_238_6" hidden="1">"A32873"</definedName>
    <definedName name="FDD_238_7" hidden="1">"A33238"</definedName>
    <definedName name="FDD_238_8" hidden="1">"A33603"</definedName>
    <definedName name="FDD_238_9" hidden="1">"A33969"</definedName>
    <definedName name="FDD_24_0" hidden="1">"A25569"</definedName>
    <definedName name="FDD_243_0" hidden="1">"E36160"</definedName>
    <definedName name="FDD_243_1" hidden="1">"E36525"</definedName>
    <definedName name="FDD_243_2" hidden="1">"E36891"</definedName>
    <definedName name="FDD_244_0" hidden="1">"A25569"</definedName>
    <definedName name="FDD_245_0" hidden="1">"A25569"</definedName>
    <definedName name="FDD_246_0" hidden="1">"A25569"</definedName>
    <definedName name="FDD_247_0" hidden="1">"A25569"</definedName>
    <definedName name="FDD_248_0" hidden="1">"E36160"</definedName>
    <definedName name="FDD_248_1" hidden="1">"E36525"</definedName>
    <definedName name="FDD_248_2" hidden="1">"E36891"</definedName>
    <definedName name="FDD_249_0" hidden="1">"A25569"</definedName>
    <definedName name="FDD_25_0" hidden="1">"A25569"</definedName>
    <definedName name="FDD_250_0" hidden="1">"A25569"</definedName>
    <definedName name="FDD_251_0" hidden="1">"A25569"</definedName>
    <definedName name="FDD_252_0" hidden="1">"A25569"</definedName>
    <definedName name="FDD_253_0" hidden="1">"E36160"</definedName>
    <definedName name="FDD_253_1" hidden="1">"E36525"</definedName>
    <definedName name="FDD_253_2" hidden="1">"E36891"</definedName>
    <definedName name="FDD_254_0" hidden="1">"E36160"</definedName>
    <definedName name="FDD_254_1" hidden="1">"E36525"</definedName>
    <definedName name="FDD_254_2" hidden="1">"E36891"</definedName>
    <definedName name="FDD_255_0" hidden="1">"E36160"</definedName>
    <definedName name="FDD_255_1" hidden="1">"E36525"</definedName>
    <definedName name="FDD_255_2" hidden="1">"E36891"</definedName>
    <definedName name="FDD_256_0" hidden="1">"U36160"</definedName>
    <definedName name="FDD_256_1" hidden="1">"U36525"</definedName>
    <definedName name="FDD_256_2" hidden="1">"U36891"</definedName>
    <definedName name="FDD_257_0" hidden="1">"E36160"</definedName>
    <definedName name="FDD_257_1" hidden="1">"E36525"</definedName>
    <definedName name="FDD_257_2" hidden="1">"E36891"</definedName>
    <definedName name="FDD_258_0" hidden="1">"E36160"</definedName>
    <definedName name="FDD_258_1" hidden="1">"E36525"</definedName>
    <definedName name="FDD_258_2" hidden="1">"E36891"</definedName>
    <definedName name="FDD_259_0" hidden="1">"E36160"</definedName>
    <definedName name="FDD_259_1" hidden="1">"E36525"</definedName>
    <definedName name="FDD_259_2" hidden="1">"E36891"</definedName>
    <definedName name="FDD_26_0" hidden="1">"A25569"</definedName>
    <definedName name="FDD_260_0" hidden="1">"E36160"</definedName>
    <definedName name="FDD_260_1" hidden="1">"E36525"</definedName>
    <definedName name="FDD_260_2" hidden="1">"E36891"</definedName>
    <definedName name="FDD_261_0" hidden="1">"E36160"</definedName>
    <definedName name="FDD_261_1" hidden="1">"E36525"</definedName>
    <definedName name="FDD_261_2" hidden="1">"E36891"</definedName>
    <definedName name="FDD_264_0" hidden="1">"E36160"</definedName>
    <definedName name="FDD_264_1" hidden="1">"E36525"</definedName>
    <definedName name="FDD_264_2" hidden="1">"E36891"</definedName>
    <definedName name="FDD_265_0" hidden="1">"A25569"</definedName>
    <definedName name="FDD_266_0" hidden="1">"A25569"</definedName>
    <definedName name="FDD_267_0" hidden="1">"A25569"</definedName>
    <definedName name="FDD_268_0" hidden="1">"A25569"</definedName>
    <definedName name="FDD_269_0" hidden="1">"E36160"</definedName>
    <definedName name="FDD_269_1" hidden="1">"E36525"</definedName>
    <definedName name="FDD_269_2" hidden="1">"E36891"</definedName>
    <definedName name="FDD_27_0" hidden="1">"A25569"</definedName>
    <definedName name="FDD_270_0" hidden="1">"A25569"</definedName>
    <definedName name="FDD_271_0" hidden="1">"A25569"</definedName>
    <definedName name="FDD_272_0" hidden="1">"A25569"</definedName>
    <definedName name="FDD_273_0" hidden="1">"A25569"</definedName>
    <definedName name="FDD_274_0" hidden="1">"E36160"</definedName>
    <definedName name="FDD_274_1" hidden="1">"E36525"</definedName>
    <definedName name="FDD_274_2" hidden="1">"E36891"</definedName>
    <definedName name="FDD_275_0" hidden="1">"A25569"</definedName>
    <definedName name="FDD_276_0" hidden="1">"A25569"</definedName>
    <definedName name="FDD_277_0" hidden="1">"A25569"</definedName>
    <definedName name="FDD_278_0" hidden="1">"A25569"</definedName>
    <definedName name="FDD_279_0" hidden="1">"E36160"</definedName>
    <definedName name="FDD_279_1" hidden="1">"E36525"</definedName>
    <definedName name="FDD_279_2" hidden="1">"E36891"</definedName>
    <definedName name="FDD_28_0" hidden="1">"A25569"</definedName>
    <definedName name="FDD_280_0" hidden="1">"E36160"</definedName>
    <definedName name="FDD_280_1" hidden="1">"E36525"</definedName>
    <definedName name="FDD_280_2" hidden="1">"E36891"</definedName>
    <definedName name="FDD_281_0" hidden="1">"E36160"</definedName>
    <definedName name="FDD_281_1" hidden="1">"E36525"</definedName>
    <definedName name="FDD_281_2" hidden="1">"E36891"</definedName>
    <definedName name="FDD_282_0" hidden="1">"E36160"</definedName>
    <definedName name="FDD_282_1" hidden="1">"E36525"</definedName>
    <definedName name="FDD_282_2" hidden="1">"E36891"</definedName>
    <definedName name="FDD_283_0" hidden="1">"E36160"</definedName>
    <definedName name="FDD_283_1" hidden="1">"E36525"</definedName>
    <definedName name="FDD_283_2" hidden="1">"E36891"</definedName>
    <definedName name="FDD_284_0" hidden="1">"A30681"</definedName>
    <definedName name="FDD_284_1" hidden="1">"A31047"</definedName>
    <definedName name="FDD_284_10" hidden="1">"A34334"</definedName>
    <definedName name="FDD_284_11" hidden="1">"A34699"</definedName>
    <definedName name="FDD_284_12" hidden="1">"A35064"</definedName>
    <definedName name="FDD_284_13" hidden="1">"A35430"</definedName>
    <definedName name="FDD_284_14" hidden="1">"A35795"</definedName>
    <definedName name="FDD_284_2" hidden="1">"A31412"</definedName>
    <definedName name="FDD_284_3" hidden="1">"A31777"</definedName>
    <definedName name="FDD_284_4" hidden="1">"A32142"</definedName>
    <definedName name="FDD_284_5" hidden="1">"A32508"</definedName>
    <definedName name="FDD_284_6" hidden="1">"A32873"</definedName>
    <definedName name="FDD_284_7" hidden="1">"A33238"</definedName>
    <definedName name="FDD_284_8" hidden="1">"A33603"</definedName>
    <definedName name="FDD_284_9" hidden="1">"A33969"</definedName>
    <definedName name="FDD_285_0" hidden="1">"A35795"</definedName>
    <definedName name="FDD_285_1" hidden="1">"E36160"</definedName>
    <definedName name="FDD_285_10" hidden="1">"E39447"</definedName>
    <definedName name="FDD_285_11" hidden="1">"E39813"</definedName>
    <definedName name="FDD_285_12" hidden="1">"E40178"</definedName>
    <definedName name="FDD_285_13" hidden="1">"E40543"</definedName>
    <definedName name="FDD_285_14" hidden="1">"E40908"</definedName>
    <definedName name="FDD_285_15" hidden="1">"E41274"</definedName>
    <definedName name="FDD_285_16" hidden="1">"E41639"</definedName>
    <definedName name="FDD_285_17" hidden="1">"E42004"</definedName>
    <definedName name="FDD_285_18" hidden="1">"E42369"</definedName>
    <definedName name="FDD_285_19" hidden="1">"E42735"</definedName>
    <definedName name="FDD_285_2" hidden="1">"E36525"</definedName>
    <definedName name="FDD_285_20" hidden="1">"E43100"</definedName>
    <definedName name="FDD_285_21" hidden="1">"E43465"</definedName>
    <definedName name="FDD_285_22" hidden="1">"E43830"</definedName>
    <definedName name="FDD_285_23" hidden="1">"E44196"</definedName>
    <definedName name="FDD_285_24" hidden="1">"E44561"</definedName>
    <definedName name="FDD_285_25" hidden="1">"E44926"</definedName>
    <definedName name="FDD_285_3" hidden="1">"E36891"</definedName>
    <definedName name="FDD_285_4" hidden="1">"E37256"</definedName>
    <definedName name="FDD_285_5" hidden="1">"E37621"</definedName>
    <definedName name="FDD_285_6" hidden="1">"E37986"</definedName>
    <definedName name="FDD_285_7" hidden="1">"E38352"</definedName>
    <definedName name="FDD_285_8" hidden="1">"E38717"</definedName>
    <definedName name="FDD_285_9" hidden="1">"E39082"</definedName>
    <definedName name="FDD_286_0" hidden="1">"E36160"</definedName>
    <definedName name="FDD_286_1" hidden="1">"E36525"</definedName>
    <definedName name="FDD_286_10" hidden="1">"E39813"</definedName>
    <definedName name="FDD_286_11" hidden="1">"E40178"</definedName>
    <definedName name="FDD_286_12" hidden="1">"E40543"</definedName>
    <definedName name="FDD_286_13" hidden="1">"E40908"</definedName>
    <definedName name="FDD_286_14" hidden="1">"E41274"</definedName>
    <definedName name="FDD_286_15" hidden="1">"E41639"</definedName>
    <definedName name="FDD_286_16" hidden="1">"E42004"</definedName>
    <definedName name="FDD_286_17" hidden="1">"E42369"</definedName>
    <definedName name="FDD_286_18" hidden="1">"E42735"</definedName>
    <definedName name="FDD_286_19" hidden="1">"E43100"</definedName>
    <definedName name="FDD_286_2" hidden="1">"E36891"</definedName>
    <definedName name="FDD_286_20" hidden="1">"E43465"</definedName>
    <definedName name="FDD_286_21" hidden="1">"E43830"</definedName>
    <definedName name="FDD_286_22" hidden="1">"E44196"</definedName>
    <definedName name="FDD_286_23" hidden="1">"E44561"</definedName>
    <definedName name="FDD_286_24" hidden="1">"E44926"</definedName>
    <definedName name="FDD_286_3" hidden="1">"E37256"</definedName>
    <definedName name="FDD_286_4" hidden="1">"E37621"</definedName>
    <definedName name="FDD_286_5" hidden="1">"E37986"</definedName>
    <definedName name="FDD_286_6" hidden="1">"E38352"</definedName>
    <definedName name="FDD_286_7" hidden="1">"E38717"</definedName>
    <definedName name="FDD_286_8" hidden="1">"E39082"</definedName>
    <definedName name="FDD_286_9" hidden="1">"E39447"</definedName>
    <definedName name="FDD_287_0" hidden="1">"A25569"</definedName>
    <definedName name="FDD_288_0" hidden="1">"A25569"</definedName>
    <definedName name="FDD_289_0" hidden="1">"A36890"</definedName>
    <definedName name="FDD_29_0" hidden="1">"A25569"</definedName>
    <definedName name="FDD_290_0" hidden="1">"A36890"</definedName>
    <definedName name="FDD_291_0" hidden="1">"A25569"</definedName>
    <definedName name="FDD_295_0" hidden="1">"U25569"</definedName>
    <definedName name="FDD_296_0" hidden="1">"A25569"</definedName>
    <definedName name="FDD_297_0" hidden="1">"A25569"</definedName>
    <definedName name="FDD_298_0" hidden="1">"A25569"</definedName>
    <definedName name="FDD_299_0" hidden="1">"A25569"</definedName>
    <definedName name="FDD_3_0" hidden="1">"A25569"</definedName>
    <definedName name="FDD_30_0" hidden="1">"A25569"</definedName>
    <definedName name="FDD_300_0" hidden="1">"U25569"</definedName>
    <definedName name="FDD_301_0" hidden="1">"U35795"</definedName>
    <definedName name="FDD_301_1" hidden="1">"U36160"</definedName>
    <definedName name="FDD_301_2" hidden="1">"U36525"</definedName>
    <definedName name="FDD_302_0" hidden="1">"U35795"</definedName>
    <definedName name="FDD_302_1" hidden="1">"U36160"</definedName>
    <definedName name="FDD_302_2" hidden="1">"U36525"</definedName>
    <definedName name="FDD_303_0" hidden="1">"U35795"</definedName>
    <definedName name="FDD_303_1" hidden="1">"U36160"</definedName>
    <definedName name="FDD_303_2" hidden="1">"U36525"</definedName>
    <definedName name="FDD_304_0" hidden="1">"U35795"</definedName>
    <definedName name="FDD_304_1" hidden="1">"U36160"</definedName>
    <definedName name="FDD_304_2" hidden="1">"U36525"</definedName>
    <definedName name="FDD_305_0" hidden="1">"A30681"</definedName>
    <definedName name="FDD_305_1" hidden="1">"A31047"</definedName>
    <definedName name="FDD_305_10" hidden="1">"U34334"</definedName>
    <definedName name="FDD_305_11" hidden="1">"U34699"</definedName>
    <definedName name="FDD_305_12" hidden="1">"U35064"</definedName>
    <definedName name="FDD_305_13" hidden="1">"U35430"</definedName>
    <definedName name="FDD_305_14" hidden="1">"U35795"</definedName>
    <definedName name="FDD_305_2" hidden="1">"A31412"</definedName>
    <definedName name="FDD_305_3" hidden="1">"U31777"</definedName>
    <definedName name="FDD_305_4" hidden="1">"U32142"</definedName>
    <definedName name="FDD_305_5" hidden="1">"U32508"</definedName>
    <definedName name="FDD_305_6" hidden="1">"U32873"</definedName>
    <definedName name="FDD_305_7" hidden="1">"U33238"</definedName>
    <definedName name="FDD_305_8" hidden="1">"U33603"</definedName>
    <definedName name="FDD_305_9" hidden="1">"U33969"</definedName>
    <definedName name="FDD_306_0" hidden="1">"U35795"</definedName>
    <definedName name="FDD_306_1" hidden="1">"E36160"</definedName>
    <definedName name="FDD_306_2" hidden="1">"U36525"</definedName>
    <definedName name="FDD_307_0" hidden="1">"A35795"</definedName>
    <definedName name="FDD_307_1" hidden="1">"U36160"</definedName>
    <definedName name="FDD_307_2" hidden="1">"U36525"</definedName>
    <definedName name="FDD_31_0" hidden="1">"A25569"</definedName>
    <definedName name="FDD_32_0" hidden="1">"A25569"</definedName>
    <definedName name="FDD_33_0" hidden="1">"A25569"</definedName>
    <definedName name="FDD_34_0" hidden="1">"A25569"</definedName>
    <definedName name="FDD_35_0" hidden="1">"A25569"</definedName>
    <definedName name="FDD_36_0" hidden="1">"A25569"</definedName>
    <definedName name="FDD_37_0" hidden="1">"A25569"</definedName>
    <definedName name="FDD_38_0" hidden="1">"A25569"</definedName>
    <definedName name="FDD_39_0" hidden="1">"A25569"</definedName>
    <definedName name="FDD_4_0" hidden="1">"A25569"</definedName>
    <definedName name="FDD_40_0" hidden="1">"A25569"</definedName>
    <definedName name="FDD_41_0" hidden="1">"U25569"</definedName>
    <definedName name="FDD_42_0" hidden="1">"U25569"</definedName>
    <definedName name="FDD_43_0" hidden="1">"A25569"</definedName>
    <definedName name="FDD_44_0" hidden="1">"A30681"</definedName>
    <definedName name="FDD_44_1" hidden="1">"A31047"</definedName>
    <definedName name="FDD_44_10" hidden="1">"A34334"</definedName>
    <definedName name="FDD_44_11" hidden="1">"A34699"</definedName>
    <definedName name="FDD_44_12" hidden="1">"A35064"</definedName>
    <definedName name="FDD_44_13" hidden="1">"A35430"</definedName>
    <definedName name="FDD_44_14" hidden="1">"A35795"</definedName>
    <definedName name="FDD_44_2" hidden="1">"A31412"</definedName>
    <definedName name="FDD_44_3" hidden="1">"A31777"</definedName>
    <definedName name="FDD_44_4" hidden="1">"A32142"</definedName>
    <definedName name="FDD_44_5" hidden="1">"A32508"</definedName>
    <definedName name="FDD_44_6" hidden="1">"A32873"</definedName>
    <definedName name="FDD_44_7" hidden="1">"A33238"</definedName>
    <definedName name="FDD_44_8" hidden="1">"A33603"</definedName>
    <definedName name="FDD_44_9" hidden="1">"A33969"</definedName>
    <definedName name="FDD_45_0" hidden="1">"A30681"</definedName>
    <definedName name="FDD_45_1" hidden="1">"A31047"</definedName>
    <definedName name="FDD_45_10" hidden="1">"A34334"</definedName>
    <definedName name="FDD_45_11" hidden="1">"A34699"</definedName>
    <definedName name="FDD_45_12" hidden="1">"A35064"</definedName>
    <definedName name="FDD_45_13" hidden="1">"A35430"</definedName>
    <definedName name="FDD_45_14" hidden="1">"A35795"</definedName>
    <definedName name="FDD_45_2" hidden="1">"A31412"</definedName>
    <definedName name="FDD_45_3" hidden="1">"A31777"</definedName>
    <definedName name="FDD_45_4" hidden="1">"A32142"</definedName>
    <definedName name="FDD_45_5" hidden="1">"A32508"</definedName>
    <definedName name="FDD_45_6" hidden="1">"A32873"</definedName>
    <definedName name="FDD_45_7" hidden="1">"A33238"</definedName>
    <definedName name="FDD_45_8" hidden="1">"A33603"</definedName>
    <definedName name="FDD_45_9" hidden="1">"A33969"</definedName>
    <definedName name="FDD_46_0" hidden="1">"A30681"</definedName>
    <definedName name="FDD_46_1" hidden="1">"A31047"</definedName>
    <definedName name="FDD_46_10" hidden="1">"A34334"</definedName>
    <definedName name="FDD_46_11" hidden="1">"A34699"</definedName>
    <definedName name="FDD_46_12" hidden="1">"A35064"</definedName>
    <definedName name="FDD_46_13" hidden="1">"A35430"</definedName>
    <definedName name="FDD_46_14" hidden="1">"A35795"</definedName>
    <definedName name="FDD_46_2" hidden="1">"A31412"</definedName>
    <definedName name="FDD_46_3" hidden="1">"A31777"</definedName>
    <definedName name="FDD_46_4" hidden="1">"A32142"</definedName>
    <definedName name="FDD_46_5" hidden="1">"A32508"</definedName>
    <definedName name="FDD_46_6" hidden="1">"A32873"</definedName>
    <definedName name="FDD_46_7" hidden="1">"A33238"</definedName>
    <definedName name="FDD_46_8" hidden="1">"A33603"</definedName>
    <definedName name="FDD_46_9" hidden="1">"A33969"</definedName>
    <definedName name="FDD_47_0" hidden="1">"A30681"</definedName>
    <definedName name="FDD_47_1" hidden="1">"A31047"</definedName>
    <definedName name="FDD_47_10" hidden="1">"A34334"</definedName>
    <definedName name="FDD_47_11" hidden="1">"A34699"</definedName>
    <definedName name="FDD_47_12" hidden="1">"A35064"</definedName>
    <definedName name="FDD_47_13" hidden="1">"A35430"</definedName>
    <definedName name="FDD_47_14" hidden="1">"A35795"</definedName>
    <definedName name="FDD_47_2" hidden="1">"A31412"</definedName>
    <definedName name="FDD_47_3" hidden="1">"A31777"</definedName>
    <definedName name="FDD_47_4" hidden="1">"A32142"</definedName>
    <definedName name="FDD_47_5" hidden="1">"A32508"</definedName>
    <definedName name="FDD_47_6" hidden="1">"A32873"</definedName>
    <definedName name="FDD_47_7" hidden="1">"A33238"</definedName>
    <definedName name="FDD_47_8" hidden="1">"A33603"</definedName>
    <definedName name="FDD_47_9" hidden="1">"A33969"</definedName>
    <definedName name="FDD_48_0" hidden="1">"A30681"</definedName>
    <definedName name="FDD_48_1" hidden="1">"A31047"</definedName>
    <definedName name="FDD_48_10" hidden="1">"A34334"</definedName>
    <definedName name="FDD_48_11" hidden="1">"A34699"</definedName>
    <definedName name="FDD_48_12" hidden="1">"A35064"</definedName>
    <definedName name="FDD_48_13" hidden="1">"A35430"</definedName>
    <definedName name="FDD_48_14" hidden="1">"A35795"</definedName>
    <definedName name="FDD_48_2" hidden="1">"A31412"</definedName>
    <definedName name="FDD_48_3" hidden="1">"A31777"</definedName>
    <definedName name="FDD_48_4" hidden="1">"A32142"</definedName>
    <definedName name="FDD_48_5" hidden="1">"A32508"</definedName>
    <definedName name="FDD_48_6" hidden="1">"A32873"</definedName>
    <definedName name="FDD_48_7" hidden="1">"A33238"</definedName>
    <definedName name="FDD_48_8" hidden="1">"A33603"</definedName>
    <definedName name="FDD_48_9" hidden="1">"A33969"</definedName>
    <definedName name="FDD_49_0" hidden="1">"A30681"</definedName>
    <definedName name="FDD_49_1" hidden="1">"A31047"</definedName>
    <definedName name="FDD_49_10" hidden="1">"A34334"</definedName>
    <definedName name="FDD_49_11" hidden="1">"A34699"</definedName>
    <definedName name="FDD_49_12" hidden="1">"A35064"</definedName>
    <definedName name="FDD_49_13" hidden="1">"A35430"</definedName>
    <definedName name="FDD_49_14" hidden="1">"A35795"</definedName>
    <definedName name="FDD_49_2" hidden="1">"A31412"</definedName>
    <definedName name="FDD_49_3" hidden="1">"A31777"</definedName>
    <definedName name="FDD_49_4" hidden="1">"A32142"</definedName>
    <definedName name="FDD_49_5" hidden="1">"A32508"</definedName>
    <definedName name="FDD_49_6" hidden="1">"A32873"</definedName>
    <definedName name="FDD_49_7" hidden="1">"A33238"</definedName>
    <definedName name="FDD_49_8" hidden="1">"A33603"</definedName>
    <definedName name="FDD_49_9" hidden="1">"A33969"</definedName>
    <definedName name="FDD_5_0" hidden="1">"A25569"</definedName>
    <definedName name="FDD_50_0" hidden="1">"A30681"</definedName>
    <definedName name="FDD_50_1" hidden="1">"A31047"</definedName>
    <definedName name="FDD_50_10" hidden="1">"A34334"</definedName>
    <definedName name="FDD_50_11" hidden="1">"A34699"</definedName>
    <definedName name="FDD_50_12" hidden="1">"A35064"</definedName>
    <definedName name="FDD_50_13" hidden="1">"A35430"</definedName>
    <definedName name="FDD_50_14" hidden="1">"A35795"</definedName>
    <definedName name="FDD_50_2" hidden="1">"A31412"</definedName>
    <definedName name="FDD_50_3" hidden="1">"A31777"</definedName>
    <definedName name="FDD_50_4" hidden="1">"A32142"</definedName>
    <definedName name="FDD_50_5" hidden="1">"A32508"</definedName>
    <definedName name="FDD_50_6" hidden="1">"A32873"</definedName>
    <definedName name="FDD_50_7" hidden="1">"A33238"</definedName>
    <definedName name="FDD_50_8" hidden="1">"A33603"</definedName>
    <definedName name="FDD_50_9" hidden="1">"A33969"</definedName>
    <definedName name="FDD_51_0" hidden="1">"A30681"</definedName>
    <definedName name="FDD_51_1" hidden="1">"A31047"</definedName>
    <definedName name="FDD_51_10" hidden="1">"A34334"</definedName>
    <definedName name="FDD_51_11" hidden="1">"A34699"</definedName>
    <definedName name="FDD_51_12" hidden="1">"A35064"</definedName>
    <definedName name="FDD_51_13" hidden="1">"A35430"</definedName>
    <definedName name="FDD_51_14" hidden="1">"A35795"</definedName>
    <definedName name="FDD_51_2" hidden="1">"A31412"</definedName>
    <definedName name="FDD_51_3" hidden="1">"A31777"</definedName>
    <definedName name="FDD_51_4" hidden="1">"A32142"</definedName>
    <definedName name="FDD_51_5" hidden="1">"A32508"</definedName>
    <definedName name="FDD_51_6" hidden="1">"A32873"</definedName>
    <definedName name="FDD_51_7" hidden="1">"A33238"</definedName>
    <definedName name="FDD_51_8" hidden="1">"A33603"</definedName>
    <definedName name="FDD_51_9" hidden="1">"A33969"</definedName>
    <definedName name="FDD_52_0" hidden="1">"A30681"</definedName>
    <definedName name="FDD_52_1" hidden="1">"A31047"</definedName>
    <definedName name="FDD_52_10" hidden="1">"A34334"</definedName>
    <definedName name="FDD_52_11" hidden="1">"A34699"</definedName>
    <definedName name="FDD_52_12" hidden="1">"A35064"</definedName>
    <definedName name="FDD_52_13" hidden="1">"A35430"</definedName>
    <definedName name="FDD_52_14" hidden="1">"A35795"</definedName>
    <definedName name="FDD_52_2" hidden="1">"A31412"</definedName>
    <definedName name="FDD_52_3" hidden="1">"A31777"</definedName>
    <definedName name="FDD_52_4" hidden="1">"A32142"</definedName>
    <definedName name="FDD_52_5" hidden="1">"A32508"</definedName>
    <definedName name="FDD_52_6" hidden="1">"A32873"</definedName>
    <definedName name="FDD_52_7" hidden="1">"A33238"</definedName>
    <definedName name="FDD_52_8" hidden="1">"A33603"</definedName>
    <definedName name="FDD_52_9" hidden="1">"A33969"</definedName>
    <definedName name="FDD_53_0" hidden="1">"U30681"</definedName>
    <definedName name="FDD_53_1" hidden="1">"A31047"</definedName>
    <definedName name="FDD_53_10" hidden="1">"A34334"</definedName>
    <definedName name="FDD_53_11" hidden="1">"A34699"</definedName>
    <definedName name="FDD_53_12" hidden="1">"A35064"</definedName>
    <definedName name="FDD_53_13" hidden="1">"A35430"</definedName>
    <definedName name="FDD_53_14" hidden="1">"A35795"</definedName>
    <definedName name="FDD_53_2" hidden="1">"A31412"</definedName>
    <definedName name="FDD_53_3" hidden="1">"A31777"</definedName>
    <definedName name="FDD_53_4" hidden="1">"A32142"</definedName>
    <definedName name="FDD_53_5" hidden="1">"A32508"</definedName>
    <definedName name="FDD_53_6" hidden="1">"A32873"</definedName>
    <definedName name="FDD_53_7" hidden="1">"A33238"</definedName>
    <definedName name="FDD_53_8" hidden="1">"A33603"</definedName>
    <definedName name="FDD_53_9" hidden="1">"A33969"</definedName>
    <definedName name="FDD_54_0" hidden="1">"A30681"</definedName>
    <definedName name="FDD_54_1" hidden="1">"A31047"</definedName>
    <definedName name="FDD_54_10" hidden="1">"A34334"</definedName>
    <definedName name="FDD_54_11" hidden="1">"A34699"</definedName>
    <definedName name="FDD_54_12" hidden="1">"A35064"</definedName>
    <definedName name="FDD_54_13" hidden="1">"A35430"</definedName>
    <definedName name="FDD_54_14" hidden="1">"A35795"</definedName>
    <definedName name="FDD_54_2" hidden="1">"A31412"</definedName>
    <definedName name="FDD_54_3" hidden="1">"A31777"</definedName>
    <definedName name="FDD_54_4" hidden="1">"A32142"</definedName>
    <definedName name="FDD_54_5" hidden="1">"A32508"</definedName>
    <definedName name="FDD_54_6" hidden="1">"A32873"</definedName>
    <definedName name="FDD_54_7" hidden="1">"A33238"</definedName>
    <definedName name="FDD_54_8" hidden="1">"A33603"</definedName>
    <definedName name="FDD_54_9" hidden="1">"A33969"</definedName>
    <definedName name="FDD_55_0" hidden="1">"A30681"</definedName>
    <definedName name="FDD_55_1" hidden="1">"A31047"</definedName>
    <definedName name="FDD_55_10" hidden="1">"A34334"</definedName>
    <definedName name="FDD_55_11" hidden="1">"A34699"</definedName>
    <definedName name="FDD_55_12" hidden="1">"A35064"</definedName>
    <definedName name="FDD_55_13" hidden="1">"A35430"</definedName>
    <definedName name="FDD_55_14" hidden="1">"A35795"</definedName>
    <definedName name="FDD_55_2" hidden="1">"A31412"</definedName>
    <definedName name="FDD_55_3" hidden="1">"A31777"</definedName>
    <definedName name="FDD_55_4" hidden="1">"A32142"</definedName>
    <definedName name="FDD_55_5" hidden="1">"A32508"</definedName>
    <definedName name="FDD_55_6" hidden="1">"A32873"</definedName>
    <definedName name="FDD_55_7" hidden="1">"A33238"</definedName>
    <definedName name="FDD_55_8" hidden="1">"A33603"</definedName>
    <definedName name="FDD_55_9" hidden="1">"A33969"</definedName>
    <definedName name="FDD_56_0" hidden="1">"A30681"</definedName>
    <definedName name="FDD_56_1" hidden="1">"A31047"</definedName>
    <definedName name="FDD_56_10" hidden="1">"A34334"</definedName>
    <definedName name="FDD_56_11" hidden="1">"A34699"</definedName>
    <definedName name="FDD_56_12" hidden="1">"A35064"</definedName>
    <definedName name="FDD_56_13" hidden="1">"A35430"</definedName>
    <definedName name="FDD_56_14" hidden="1">"A35795"</definedName>
    <definedName name="FDD_56_2" hidden="1">"A31412"</definedName>
    <definedName name="FDD_56_3" hidden="1">"A31777"</definedName>
    <definedName name="FDD_56_4" hidden="1">"A32142"</definedName>
    <definedName name="FDD_56_5" hidden="1">"A32508"</definedName>
    <definedName name="FDD_56_6" hidden="1">"A32873"</definedName>
    <definedName name="FDD_56_7" hidden="1">"A33238"</definedName>
    <definedName name="FDD_56_8" hidden="1">"A33603"</definedName>
    <definedName name="FDD_56_9" hidden="1">"A33969"</definedName>
    <definedName name="FDD_57_0" hidden="1">"A30681"</definedName>
    <definedName name="FDD_57_1" hidden="1">"A31047"</definedName>
    <definedName name="FDD_57_10" hidden="1">"A34334"</definedName>
    <definedName name="FDD_57_11" hidden="1">"A34699"</definedName>
    <definedName name="FDD_57_12" hidden="1">"A35064"</definedName>
    <definedName name="FDD_57_13" hidden="1">"A35430"</definedName>
    <definedName name="FDD_57_14" hidden="1">"A35795"</definedName>
    <definedName name="FDD_57_2" hidden="1">"A31412"</definedName>
    <definedName name="FDD_57_3" hidden="1">"A31777"</definedName>
    <definedName name="FDD_57_4" hidden="1">"A32142"</definedName>
    <definedName name="FDD_57_5" hidden="1">"A32508"</definedName>
    <definedName name="FDD_57_6" hidden="1">"A32873"</definedName>
    <definedName name="FDD_57_7" hidden="1">"A33238"</definedName>
    <definedName name="FDD_57_8" hidden="1">"A33603"</definedName>
    <definedName name="FDD_57_9" hidden="1">"A33969"</definedName>
    <definedName name="FDD_58_0" hidden="1">"A30681"</definedName>
    <definedName name="FDD_58_1" hidden="1">"A31047"</definedName>
    <definedName name="FDD_58_10" hidden="1">"A34334"</definedName>
    <definedName name="FDD_58_11" hidden="1">"A34699"</definedName>
    <definedName name="FDD_58_12" hidden="1">"A35064"</definedName>
    <definedName name="FDD_58_13" hidden="1">"A35430"</definedName>
    <definedName name="FDD_58_14" hidden="1">"A35795"</definedName>
    <definedName name="FDD_58_2" hidden="1">"A31412"</definedName>
    <definedName name="FDD_58_3" hidden="1">"A31777"</definedName>
    <definedName name="FDD_58_4" hidden="1">"A32142"</definedName>
    <definedName name="FDD_58_5" hidden="1">"A32508"</definedName>
    <definedName name="FDD_58_6" hidden="1">"A32873"</definedName>
    <definedName name="FDD_58_7" hidden="1">"A33238"</definedName>
    <definedName name="FDD_58_8" hidden="1">"A33603"</definedName>
    <definedName name="FDD_58_9" hidden="1">"A33969"</definedName>
    <definedName name="FDD_59_0" hidden="1">"A30681"</definedName>
    <definedName name="FDD_59_1" hidden="1">"A31047"</definedName>
    <definedName name="FDD_59_10" hidden="1">"A34334"</definedName>
    <definedName name="FDD_59_11" hidden="1">"A34699"</definedName>
    <definedName name="FDD_59_12" hidden="1">"A35064"</definedName>
    <definedName name="FDD_59_13" hidden="1">"A35430"</definedName>
    <definedName name="FDD_59_14" hidden="1">"A35795"</definedName>
    <definedName name="FDD_59_2" hidden="1">"A31412"</definedName>
    <definedName name="FDD_59_3" hidden="1">"A31777"</definedName>
    <definedName name="FDD_59_4" hidden="1">"A32142"</definedName>
    <definedName name="FDD_59_5" hidden="1">"A32508"</definedName>
    <definedName name="FDD_59_6" hidden="1">"A32873"</definedName>
    <definedName name="FDD_59_7" hidden="1">"A33238"</definedName>
    <definedName name="FDD_59_8" hidden="1">"A33603"</definedName>
    <definedName name="FDD_59_9" hidden="1">"A33969"</definedName>
    <definedName name="FDD_6_0" hidden="1">"A25569"</definedName>
    <definedName name="FDD_60_0" hidden="1">"A30681"</definedName>
    <definedName name="FDD_60_1" hidden="1">"A31047"</definedName>
    <definedName name="FDD_60_10" hidden="1">"A34334"</definedName>
    <definedName name="FDD_60_11" hidden="1">"A34699"</definedName>
    <definedName name="FDD_60_12" hidden="1">"A35064"</definedName>
    <definedName name="FDD_60_13" hidden="1">"A35430"</definedName>
    <definedName name="FDD_60_14" hidden="1">"A35795"</definedName>
    <definedName name="FDD_60_2" hidden="1">"A31412"</definedName>
    <definedName name="FDD_60_3" hidden="1">"A31777"</definedName>
    <definedName name="FDD_60_4" hidden="1">"A32142"</definedName>
    <definedName name="FDD_60_5" hidden="1">"A32508"</definedName>
    <definedName name="FDD_60_6" hidden="1">"A32873"</definedName>
    <definedName name="FDD_60_7" hidden="1">"A33238"</definedName>
    <definedName name="FDD_60_8" hidden="1">"A33603"</definedName>
    <definedName name="FDD_60_9" hidden="1">"A33969"</definedName>
    <definedName name="FDD_61_0" hidden="1">"A30681"</definedName>
    <definedName name="FDD_61_1" hidden="1">"A31047"</definedName>
    <definedName name="FDD_61_10" hidden="1">"A34334"</definedName>
    <definedName name="FDD_61_11" hidden="1">"A34699"</definedName>
    <definedName name="FDD_61_12" hidden="1">"A35064"</definedName>
    <definedName name="FDD_61_13" hidden="1">"A35430"</definedName>
    <definedName name="FDD_61_14" hidden="1">"A35795"</definedName>
    <definedName name="FDD_61_2" hidden="1">"A31412"</definedName>
    <definedName name="FDD_61_3" hidden="1">"A31777"</definedName>
    <definedName name="FDD_61_4" hidden="1">"A32142"</definedName>
    <definedName name="FDD_61_5" hidden="1">"A32508"</definedName>
    <definedName name="FDD_61_6" hidden="1">"A32873"</definedName>
    <definedName name="FDD_61_7" hidden="1">"A33238"</definedName>
    <definedName name="FDD_61_8" hidden="1">"A33603"</definedName>
    <definedName name="FDD_61_9" hidden="1">"A33969"</definedName>
    <definedName name="FDD_62_0" hidden="1">"A30681"</definedName>
    <definedName name="FDD_62_1" hidden="1">"A31047"</definedName>
    <definedName name="FDD_62_10" hidden="1">"A34334"</definedName>
    <definedName name="FDD_62_11" hidden="1">"A34699"</definedName>
    <definedName name="FDD_62_12" hidden="1">"A35064"</definedName>
    <definedName name="FDD_62_13" hidden="1">"A35430"</definedName>
    <definedName name="FDD_62_14" hidden="1">"A35795"</definedName>
    <definedName name="FDD_62_2" hidden="1">"A31412"</definedName>
    <definedName name="FDD_62_3" hidden="1">"A31777"</definedName>
    <definedName name="FDD_62_4" hidden="1">"A32142"</definedName>
    <definedName name="FDD_62_5" hidden="1">"A32508"</definedName>
    <definedName name="FDD_62_6" hidden="1">"A32873"</definedName>
    <definedName name="FDD_62_7" hidden="1">"A33238"</definedName>
    <definedName name="FDD_62_8" hidden="1">"A33603"</definedName>
    <definedName name="FDD_62_9" hidden="1">"A33969"</definedName>
    <definedName name="FDD_63_0" hidden="1">"A30681"</definedName>
    <definedName name="FDD_63_1" hidden="1">"A31047"</definedName>
    <definedName name="FDD_63_10" hidden="1">"A34334"</definedName>
    <definedName name="FDD_63_11" hidden="1">"A34699"</definedName>
    <definedName name="FDD_63_12" hidden="1">"A35064"</definedName>
    <definedName name="FDD_63_13" hidden="1">"A35430"</definedName>
    <definedName name="FDD_63_14" hidden="1">"A35795"</definedName>
    <definedName name="FDD_63_2" hidden="1">"A31412"</definedName>
    <definedName name="FDD_63_3" hidden="1">"A31777"</definedName>
    <definedName name="FDD_63_4" hidden="1">"A32142"</definedName>
    <definedName name="FDD_63_5" hidden="1">"A32508"</definedName>
    <definedName name="FDD_63_6" hidden="1">"A32873"</definedName>
    <definedName name="FDD_63_7" hidden="1">"A33238"</definedName>
    <definedName name="FDD_63_8" hidden="1">"A33603"</definedName>
    <definedName name="FDD_63_9" hidden="1">"A33969"</definedName>
    <definedName name="FDD_64_0" hidden="1">"A30681"</definedName>
    <definedName name="FDD_64_1" hidden="1">"A31047"</definedName>
    <definedName name="FDD_64_10" hidden="1">"A34334"</definedName>
    <definedName name="FDD_64_11" hidden="1">"A34699"</definedName>
    <definedName name="FDD_64_12" hidden="1">"A35064"</definedName>
    <definedName name="FDD_64_13" hidden="1">"A35430"</definedName>
    <definedName name="FDD_64_14" hidden="1">"A35795"</definedName>
    <definedName name="FDD_64_2" hidden="1">"A31412"</definedName>
    <definedName name="FDD_64_3" hidden="1">"A31777"</definedName>
    <definedName name="FDD_64_4" hidden="1">"A32142"</definedName>
    <definedName name="FDD_64_5" hidden="1">"A32508"</definedName>
    <definedName name="FDD_64_6" hidden="1">"A32873"</definedName>
    <definedName name="FDD_64_7" hidden="1">"A33238"</definedName>
    <definedName name="FDD_64_8" hidden="1">"A33603"</definedName>
    <definedName name="FDD_64_9" hidden="1">"A33969"</definedName>
    <definedName name="FDD_65_0" hidden="1">"A30681"</definedName>
    <definedName name="FDD_65_1" hidden="1">"A31047"</definedName>
    <definedName name="FDD_65_10" hidden="1">"A34334"</definedName>
    <definedName name="FDD_65_11" hidden="1">"A34699"</definedName>
    <definedName name="FDD_65_12" hidden="1">"A35064"</definedName>
    <definedName name="FDD_65_13" hidden="1">"A35430"</definedName>
    <definedName name="FDD_65_14" hidden="1">"A35795"</definedName>
    <definedName name="FDD_65_2" hidden="1">"A31412"</definedName>
    <definedName name="FDD_65_3" hidden="1">"A31777"</definedName>
    <definedName name="FDD_65_4" hidden="1">"A32142"</definedName>
    <definedName name="FDD_65_5" hidden="1">"A32508"</definedName>
    <definedName name="FDD_65_6" hidden="1">"A32873"</definedName>
    <definedName name="FDD_65_7" hidden="1">"A33238"</definedName>
    <definedName name="FDD_65_8" hidden="1">"A33603"</definedName>
    <definedName name="FDD_65_9" hidden="1">"A33969"</definedName>
    <definedName name="FDD_66_0" hidden="1">"A30681"</definedName>
    <definedName name="FDD_66_1" hidden="1">"A31047"</definedName>
    <definedName name="FDD_66_10" hidden="1">"A34334"</definedName>
    <definedName name="FDD_66_11" hidden="1">"A34699"</definedName>
    <definedName name="FDD_66_12" hidden="1">"A35064"</definedName>
    <definedName name="FDD_66_13" hidden="1">"A35430"</definedName>
    <definedName name="FDD_66_14" hidden="1">"A35795"</definedName>
    <definedName name="FDD_66_2" hidden="1">"A31412"</definedName>
    <definedName name="FDD_66_3" hidden="1">"A31777"</definedName>
    <definedName name="FDD_66_4" hidden="1">"A32142"</definedName>
    <definedName name="FDD_66_5" hidden="1">"A32508"</definedName>
    <definedName name="FDD_66_6" hidden="1">"A32873"</definedName>
    <definedName name="FDD_66_7" hidden="1">"A33238"</definedName>
    <definedName name="FDD_66_8" hidden="1">"A33603"</definedName>
    <definedName name="FDD_66_9" hidden="1">"A33969"</definedName>
    <definedName name="FDD_67_0" hidden="1">"A30681"</definedName>
    <definedName name="FDD_67_1" hidden="1">"A31047"</definedName>
    <definedName name="FDD_67_10" hidden="1">"A34334"</definedName>
    <definedName name="FDD_67_11" hidden="1">"A34699"</definedName>
    <definedName name="FDD_67_12" hidden="1">"A35064"</definedName>
    <definedName name="FDD_67_13" hidden="1">"A35430"</definedName>
    <definedName name="FDD_67_14" hidden="1">"A35795"</definedName>
    <definedName name="FDD_67_2" hidden="1">"A31412"</definedName>
    <definedName name="FDD_67_3" hidden="1">"A31777"</definedName>
    <definedName name="FDD_67_4" hidden="1">"A32142"</definedName>
    <definedName name="FDD_67_5" hidden="1">"A32508"</definedName>
    <definedName name="FDD_67_6" hidden="1">"A32873"</definedName>
    <definedName name="FDD_67_7" hidden="1">"A33238"</definedName>
    <definedName name="FDD_67_8" hidden="1">"A33603"</definedName>
    <definedName name="FDD_67_9" hidden="1">"A33969"</definedName>
    <definedName name="FDD_68_0" hidden="1">"A30681"</definedName>
    <definedName name="FDD_68_1" hidden="1">"A31047"</definedName>
    <definedName name="FDD_68_10" hidden="1">"A34334"</definedName>
    <definedName name="FDD_68_11" hidden="1">"A34699"</definedName>
    <definedName name="FDD_68_12" hidden="1">"A35064"</definedName>
    <definedName name="FDD_68_13" hidden="1">"A35430"</definedName>
    <definedName name="FDD_68_14" hidden="1">"A35795"</definedName>
    <definedName name="FDD_68_2" hidden="1">"A31412"</definedName>
    <definedName name="FDD_68_3" hidden="1">"A31777"</definedName>
    <definedName name="FDD_68_4" hidden="1">"A32142"</definedName>
    <definedName name="FDD_68_5" hidden="1">"A32508"</definedName>
    <definedName name="FDD_68_6" hidden="1">"A32873"</definedName>
    <definedName name="FDD_68_7" hidden="1">"A33238"</definedName>
    <definedName name="FDD_68_8" hidden="1">"A33603"</definedName>
    <definedName name="FDD_68_9" hidden="1">"A33969"</definedName>
    <definedName name="FDD_69_0" hidden="1">"U30681"</definedName>
    <definedName name="FDD_69_1" hidden="1">"A31047"</definedName>
    <definedName name="FDD_69_10" hidden="1">"A34334"</definedName>
    <definedName name="FDD_69_11" hidden="1">"A34699"</definedName>
    <definedName name="FDD_69_12" hidden="1">"A35064"</definedName>
    <definedName name="FDD_69_13" hidden="1">"A35430"</definedName>
    <definedName name="FDD_69_14" hidden="1">"A35795"</definedName>
    <definedName name="FDD_69_2" hidden="1">"A31412"</definedName>
    <definedName name="FDD_69_3" hidden="1">"A31777"</definedName>
    <definedName name="FDD_69_4" hidden="1">"A32142"</definedName>
    <definedName name="FDD_69_5" hidden="1">"A32508"</definedName>
    <definedName name="FDD_69_6" hidden="1">"A32873"</definedName>
    <definedName name="FDD_69_7" hidden="1">"A33238"</definedName>
    <definedName name="FDD_69_8" hidden="1">"A33603"</definedName>
    <definedName name="FDD_69_9" hidden="1">"A33969"</definedName>
    <definedName name="FDD_7_0" hidden="1">"A25569"</definedName>
    <definedName name="FDD_70_0" hidden="1">"A30681"</definedName>
    <definedName name="FDD_70_1" hidden="1">"A31047"</definedName>
    <definedName name="FDD_70_10" hidden="1">"A34334"</definedName>
    <definedName name="FDD_70_11" hidden="1">"A34699"</definedName>
    <definedName name="FDD_70_12" hidden="1">"A35064"</definedName>
    <definedName name="FDD_70_13" hidden="1">"A35430"</definedName>
    <definedName name="FDD_70_14" hidden="1">"A35795"</definedName>
    <definedName name="FDD_70_2" hidden="1">"A31412"</definedName>
    <definedName name="FDD_70_3" hidden="1">"A31777"</definedName>
    <definedName name="FDD_70_4" hidden="1">"A32142"</definedName>
    <definedName name="FDD_70_5" hidden="1">"A32508"</definedName>
    <definedName name="FDD_70_6" hidden="1">"A32873"</definedName>
    <definedName name="FDD_70_7" hidden="1">"A33238"</definedName>
    <definedName name="FDD_70_8" hidden="1">"A33603"</definedName>
    <definedName name="FDD_70_9" hidden="1">"A33969"</definedName>
    <definedName name="FDD_71_0" hidden="1">"A30681"</definedName>
    <definedName name="FDD_71_1" hidden="1">"A31047"</definedName>
    <definedName name="FDD_71_10" hidden="1">"A34334"</definedName>
    <definedName name="FDD_71_11" hidden="1">"A34699"</definedName>
    <definedName name="FDD_71_12" hidden="1">"A35064"</definedName>
    <definedName name="FDD_71_13" hidden="1">"A35430"</definedName>
    <definedName name="FDD_71_14" hidden="1">"A35795"</definedName>
    <definedName name="FDD_71_2" hidden="1">"A31412"</definedName>
    <definedName name="FDD_71_3" hidden="1">"A31777"</definedName>
    <definedName name="FDD_71_4" hidden="1">"A32142"</definedName>
    <definedName name="FDD_71_5" hidden="1">"A32508"</definedName>
    <definedName name="FDD_71_6" hidden="1">"A32873"</definedName>
    <definedName name="FDD_71_7" hidden="1">"A33238"</definedName>
    <definedName name="FDD_71_8" hidden="1">"A33603"</definedName>
    <definedName name="FDD_71_9" hidden="1">"A33969"</definedName>
    <definedName name="FDD_72_0" hidden="1">"A30681"</definedName>
    <definedName name="FDD_72_1" hidden="1">"A31047"</definedName>
    <definedName name="FDD_72_10" hidden="1">"A34334"</definedName>
    <definedName name="FDD_72_11" hidden="1">"A34699"</definedName>
    <definedName name="FDD_72_12" hidden="1">"A35064"</definedName>
    <definedName name="FDD_72_13" hidden="1">"A35430"</definedName>
    <definedName name="FDD_72_14" hidden="1">"A35795"</definedName>
    <definedName name="FDD_72_2" hidden="1">"A31412"</definedName>
    <definedName name="FDD_72_3" hidden="1">"A31777"</definedName>
    <definedName name="FDD_72_4" hidden="1">"A32142"</definedName>
    <definedName name="FDD_72_5" hidden="1">"A32508"</definedName>
    <definedName name="FDD_72_6" hidden="1">"A32873"</definedName>
    <definedName name="FDD_72_7" hidden="1">"A33238"</definedName>
    <definedName name="FDD_72_8" hidden="1">"A33603"</definedName>
    <definedName name="FDD_72_9" hidden="1">"A33969"</definedName>
    <definedName name="FDD_73_0" hidden="1">"A30681"</definedName>
    <definedName name="FDD_73_1" hidden="1">"A31047"</definedName>
    <definedName name="FDD_73_10" hidden="1">"A34334"</definedName>
    <definedName name="FDD_73_11" hidden="1">"A34699"</definedName>
    <definedName name="FDD_73_12" hidden="1">"A35064"</definedName>
    <definedName name="FDD_73_13" hidden="1">"A35430"</definedName>
    <definedName name="FDD_73_14" hidden="1">"A35795"</definedName>
    <definedName name="FDD_73_2" hidden="1">"A31412"</definedName>
    <definedName name="FDD_73_3" hidden="1">"A31777"</definedName>
    <definedName name="FDD_73_4" hidden="1">"A32142"</definedName>
    <definedName name="FDD_73_5" hidden="1">"A32508"</definedName>
    <definedName name="FDD_73_6" hidden="1">"A32873"</definedName>
    <definedName name="FDD_73_7" hidden="1">"A33238"</definedName>
    <definedName name="FDD_73_8" hidden="1">"A33603"</definedName>
    <definedName name="FDD_73_9" hidden="1">"A33969"</definedName>
    <definedName name="FDD_74_0" hidden="1">"A30681"</definedName>
    <definedName name="FDD_74_1" hidden="1">"A31047"</definedName>
    <definedName name="FDD_74_10" hidden="1">"A34334"</definedName>
    <definedName name="FDD_74_11" hidden="1">"A34699"</definedName>
    <definedName name="FDD_74_12" hidden="1">"A35064"</definedName>
    <definedName name="FDD_74_13" hidden="1">"A35430"</definedName>
    <definedName name="FDD_74_14" hidden="1">"A35795"</definedName>
    <definedName name="FDD_74_2" hidden="1">"A31412"</definedName>
    <definedName name="FDD_74_3" hidden="1">"A31777"</definedName>
    <definedName name="FDD_74_4" hidden="1">"A32142"</definedName>
    <definedName name="FDD_74_5" hidden="1">"A32508"</definedName>
    <definedName name="FDD_74_6" hidden="1">"A32873"</definedName>
    <definedName name="FDD_74_7" hidden="1">"A33238"</definedName>
    <definedName name="FDD_74_8" hidden="1">"A33603"</definedName>
    <definedName name="FDD_74_9" hidden="1">"A33969"</definedName>
    <definedName name="FDD_75_0" hidden="1">"A30681"</definedName>
    <definedName name="FDD_75_1" hidden="1">"A31047"</definedName>
    <definedName name="FDD_75_10" hidden="1">"A34334"</definedName>
    <definedName name="FDD_75_11" hidden="1">"A34699"</definedName>
    <definedName name="FDD_75_12" hidden="1">"A35064"</definedName>
    <definedName name="FDD_75_13" hidden="1">"A35430"</definedName>
    <definedName name="FDD_75_14" hidden="1">"A35795"</definedName>
    <definedName name="FDD_75_2" hidden="1">"A31412"</definedName>
    <definedName name="FDD_75_3" hidden="1">"A31777"</definedName>
    <definedName name="FDD_75_4" hidden="1">"A32142"</definedName>
    <definedName name="FDD_75_5" hidden="1">"A32508"</definedName>
    <definedName name="FDD_75_6" hidden="1">"A32873"</definedName>
    <definedName name="FDD_75_7" hidden="1">"A33238"</definedName>
    <definedName name="FDD_75_8" hidden="1">"A33603"</definedName>
    <definedName name="FDD_75_9" hidden="1">"A33969"</definedName>
    <definedName name="FDD_76_0" hidden="1">"A30681"</definedName>
    <definedName name="FDD_76_1" hidden="1">"A31047"</definedName>
    <definedName name="FDD_76_10" hidden="1">"A34334"</definedName>
    <definedName name="FDD_76_11" hidden="1">"A34699"</definedName>
    <definedName name="FDD_76_12" hidden="1">"A35064"</definedName>
    <definedName name="FDD_76_13" hidden="1">"A35430"</definedName>
    <definedName name="FDD_76_14" hidden="1">"A35795"</definedName>
    <definedName name="FDD_76_2" hidden="1">"A31412"</definedName>
    <definedName name="FDD_76_3" hidden="1">"A31777"</definedName>
    <definedName name="FDD_76_4" hidden="1">"A32142"</definedName>
    <definedName name="FDD_76_5" hidden="1">"A32508"</definedName>
    <definedName name="FDD_76_6" hidden="1">"A32873"</definedName>
    <definedName name="FDD_76_7" hidden="1">"A33238"</definedName>
    <definedName name="FDD_76_8" hidden="1">"A33603"</definedName>
    <definedName name="FDD_76_9" hidden="1">"A33969"</definedName>
    <definedName name="FDD_77_0" hidden="1">"A30681"</definedName>
    <definedName name="FDD_77_1" hidden="1">"A31047"</definedName>
    <definedName name="FDD_77_10" hidden="1">"A34334"</definedName>
    <definedName name="FDD_77_11" hidden="1">"A34699"</definedName>
    <definedName name="FDD_77_12" hidden="1">"A35064"</definedName>
    <definedName name="FDD_77_13" hidden="1">"A35430"</definedName>
    <definedName name="FDD_77_14" hidden="1">"A35795"</definedName>
    <definedName name="FDD_77_2" hidden="1">"A31412"</definedName>
    <definedName name="FDD_77_3" hidden="1">"A31777"</definedName>
    <definedName name="FDD_77_4" hidden="1">"A32142"</definedName>
    <definedName name="FDD_77_5" hidden="1">"A32508"</definedName>
    <definedName name="FDD_77_6" hidden="1">"A32873"</definedName>
    <definedName name="FDD_77_7" hidden="1">"A33238"</definedName>
    <definedName name="FDD_77_8" hidden="1">"A33603"</definedName>
    <definedName name="FDD_77_9" hidden="1">"A33969"</definedName>
    <definedName name="FDD_78_0" hidden="1">"A30681"</definedName>
    <definedName name="FDD_78_1" hidden="1">"A31047"</definedName>
    <definedName name="FDD_78_10" hidden="1">"A34334"</definedName>
    <definedName name="FDD_78_11" hidden="1">"A34699"</definedName>
    <definedName name="FDD_78_12" hidden="1">"A35064"</definedName>
    <definedName name="FDD_78_13" hidden="1">"A35430"</definedName>
    <definedName name="FDD_78_14" hidden="1">"A35795"</definedName>
    <definedName name="FDD_78_2" hidden="1">"A31412"</definedName>
    <definedName name="FDD_78_3" hidden="1">"A31777"</definedName>
    <definedName name="FDD_78_4" hidden="1">"A32142"</definedName>
    <definedName name="FDD_78_5" hidden="1">"A32508"</definedName>
    <definedName name="FDD_78_6" hidden="1">"A32873"</definedName>
    <definedName name="FDD_78_7" hidden="1">"A33238"</definedName>
    <definedName name="FDD_78_8" hidden="1">"A33603"</definedName>
    <definedName name="FDD_78_9" hidden="1">"A33969"</definedName>
    <definedName name="FDD_79_0" hidden="1">"A30681"</definedName>
    <definedName name="FDD_79_1" hidden="1">"A31047"</definedName>
    <definedName name="FDD_79_10" hidden="1">"A34334"</definedName>
    <definedName name="FDD_79_11" hidden="1">"A34699"</definedName>
    <definedName name="FDD_79_12" hidden="1">"A35064"</definedName>
    <definedName name="FDD_79_13" hidden="1">"A35430"</definedName>
    <definedName name="FDD_79_14" hidden="1">"A35795"</definedName>
    <definedName name="FDD_79_2" hidden="1">"A31412"</definedName>
    <definedName name="FDD_79_3" hidden="1">"A31777"</definedName>
    <definedName name="FDD_79_4" hidden="1">"A32142"</definedName>
    <definedName name="FDD_79_5" hidden="1">"A32508"</definedName>
    <definedName name="FDD_79_6" hidden="1">"A32873"</definedName>
    <definedName name="FDD_79_7" hidden="1">"A33238"</definedName>
    <definedName name="FDD_79_8" hidden="1">"A33603"</definedName>
    <definedName name="FDD_79_9" hidden="1">"A33969"</definedName>
    <definedName name="FDD_8_0" hidden="1">"A25569"</definedName>
    <definedName name="FDD_80_0" hidden="1">"A30681"</definedName>
    <definedName name="FDD_80_1" hidden="1">"A31047"</definedName>
    <definedName name="FDD_80_10" hidden="1">"A34334"</definedName>
    <definedName name="FDD_80_11" hidden="1">"A34699"</definedName>
    <definedName name="FDD_80_12" hidden="1">"A35064"</definedName>
    <definedName name="FDD_80_13" hidden="1">"A35430"</definedName>
    <definedName name="FDD_80_14" hidden="1">"A35795"</definedName>
    <definedName name="FDD_80_2" hidden="1">"A31412"</definedName>
    <definedName name="FDD_80_3" hidden="1">"A31777"</definedName>
    <definedName name="FDD_80_4" hidden="1">"A32142"</definedName>
    <definedName name="FDD_80_5" hidden="1">"A32508"</definedName>
    <definedName name="FDD_80_6" hidden="1">"A32873"</definedName>
    <definedName name="FDD_80_7" hidden="1">"A33238"</definedName>
    <definedName name="FDD_80_8" hidden="1">"A33603"</definedName>
    <definedName name="FDD_80_9" hidden="1">"A33969"</definedName>
    <definedName name="FDD_81_0" hidden="1">"A30681"</definedName>
    <definedName name="FDD_81_1" hidden="1">"A31047"</definedName>
    <definedName name="FDD_81_10" hidden="1">"A34334"</definedName>
    <definedName name="FDD_81_11" hidden="1">"A34699"</definedName>
    <definedName name="FDD_81_12" hidden="1">"A35064"</definedName>
    <definedName name="FDD_81_13" hidden="1">"A35430"</definedName>
    <definedName name="FDD_81_14" hidden="1">"A35795"</definedName>
    <definedName name="FDD_81_2" hidden="1">"A31412"</definedName>
    <definedName name="FDD_81_3" hidden="1">"A31777"</definedName>
    <definedName name="FDD_81_4" hidden="1">"A32142"</definedName>
    <definedName name="FDD_81_5" hidden="1">"A32508"</definedName>
    <definedName name="FDD_81_6" hidden="1">"A32873"</definedName>
    <definedName name="FDD_81_7" hidden="1">"A33238"</definedName>
    <definedName name="FDD_81_8" hidden="1">"A33603"</definedName>
    <definedName name="FDD_81_9" hidden="1">"A33969"</definedName>
    <definedName name="FDD_82_0" hidden="1">"A30681"</definedName>
    <definedName name="FDD_82_1" hidden="1">"A31047"</definedName>
    <definedName name="FDD_82_10" hidden="1">"A34334"</definedName>
    <definedName name="FDD_82_11" hidden="1">"A34699"</definedName>
    <definedName name="FDD_82_12" hidden="1">"A35064"</definedName>
    <definedName name="FDD_82_13" hidden="1">"A35430"</definedName>
    <definedName name="FDD_82_14" hidden="1">"A35795"</definedName>
    <definedName name="FDD_82_2" hidden="1">"A31412"</definedName>
    <definedName name="FDD_82_3" hidden="1">"A31777"</definedName>
    <definedName name="FDD_82_4" hidden="1">"A32142"</definedName>
    <definedName name="FDD_82_5" hidden="1">"A32508"</definedName>
    <definedName name="FDD_82_6" hidden="1">"A32873"</definedName>
    <definedName name="FDD_82_7" hidden="1">"A33238"</definedName>
    <definedName name="FDD_82_8" hidden="1">"A33603"</definedName>
    <definedName name="FDD_82_9" hidden="1">"A33969"</definedName>
    <definedName name="FDD_83_0" hidden="1">"A30681"</definedName>
    <definedName name="FDD_83_1" hidden="1">"A31047"</definedName>
    <definedName name="FDD_83_10" hidden="1">"A34334"</definedName>
    <definedName name="FDD_83_11" hidden="1">"A34699"</definedName>
    <definedName name="FDD_83_12" hidden="1">"A35064"</definedName>
    <definedName name="FDD_83_13" hidden="1">"A35430"</definedName>
    <definedName name="FDD_83_14" hidden="1">"A35795"</definedName>
    <definedName name="FDD_83_2" hidden="1">"A31412"</definedName>
    <definedName name="FDD_83_3" hidden="1">"A31777"</definedName>
    <definedName name="FDD_83_4" hidden="1">"A32142"</definedName>
    <definedName name="FDD_83_5" hidden="1">"A32508"</definedName>
    <definedName name="FDD_83_6" hidden="1">"A32873"</definedName>
    <definedName name="FDD_83_7" hidden="1">"A33238"</definedName>
    <definedName name="FDD_83_8" hidden="1">"A33603"</definedName>
    <definedName name="FDD_83_9" hidden="1">"A33969"</definedName>
    <definedName name="FDD_84_0" hidden="1">"A30681"</definedName>
    <definedName name="FDD_84_1" hidden="1">"A31047"</definedName>
    <definedName name="FDD_84_10" hidden="1">"A34334"</definedName>
    <definedName name="FDD_84_11" hidden="1">"A34699"</definedName>
    <definedName name="FDD_84_12" hidden="1">"A35064"</definedName>
    <definedName name="FDD_84_13" hidden="1">"A35430"</definedName>
    <definedName name="FDD_84_14" hidden="1">"A35795"</definedName>
    <definedName name="FDD_84_2" hidden="1">"A31412"</definedName>
    <definedName name="FDD_84_3" hidden="1">"A31777"</definedName>
    <definedName name="FDD_84_4" hidden="1">"A32142"</definedName>
    <definedName name="FDD_84_5" hidden="1">"A32508"</definedName>
    <definedName name="FDD_84_6" hidden="1">"A32873"</definedName>
    <definedName name="FDD_84_7" hidden="1">"A33238"</definedName>
    <definedName name="FDD_84_8" hidden="1">"A33603"</definedName>
    <definedName name="FDD_84_9" hidden="1">"A33969"</definedName>
    <definedName name="FDD_85_0" hidden="1">"A30681"</definedName>
    <definedName name="FDD_85_1" hidden="1">"A31047"</definedName>
    <definedName name="FDD_85_10" hidden="1">"A34334"</definedName>
    <definedName name="FDD_85_11" hidden="1">"A34699"</definedName>
    <definedName name="FDD_85_12" hidden="1">"A35064"</definedName>
    <definedName name="FDD_85_13" hidden="1">"A35430"</definedName>
    <definedName name="FDD_85_14" hidden="1">"A35795"</definedName>
    <definedName name="FDD_85_2" hidden="1">"A31412"</definedName>
    <definedName name="FDD_85_3" hidden="1">"A31777"</definedName>
    <definedName name="FDD_85_4" hidden="1">"A32142"</definedName>
    <definedName name="FDD_85_5" hidden="1">"A32508"</definedName>
    <definedName name="FDD_85_6" hidden="1">"A32873"</definedName>
    <definedName name="FDD_85_7" hidden="1">"A33238"</definedName>
    <definedName name="FDD_85_8" hidden="1">"A33603"</definedName>
    <definedName name="FDD_85_9" hidden="1">"A33969"</definedName>
    <definedName name="FDD_86_0" hidden="1">"A30681"</definedName>
    <definedName name="FDD_86_1" hidden="1">"A31047"</definedName>
    <definedName name="FDD_86_10" hidden="1">"A34334"</definedName>
    <definedName name="FDD_86_11" hidden="1">"A34699"</definedName>
    <definedName name="FDD_86_12" hidden="1">"A35064"</definedName>
    <definedName name="FDD_86_13" hidden="1">"A35430"</definedName>
    <definedName name="FDD_86_14" hidden="1">"A35795"</definedName>
    <definedName name="FDD_86_2" hidden="1">"A31412"</definedName>
    <definedName name="FDD_86_3" hidden="1">"A31777"</definedName>
    <definedName name="FDD_86_4" hidden="1">"A32142"</definedName>
    <definedName name="FDD_86_5" hidden="1">"A32508"</definedName>
    <definedName name="FDD_86_6" hidden="1">"A32873"</definedName>
    <definedName name="FDD_86_7" hidden="1">"A33238"</definedName>
    <definedName name="FDD_86_8" hidden="1">"A33603"</definedName>
    <definedName name="FDD_86_9" hidden="1">"A33969"</definedName>
    <definedName name="FDD_87_0" hidden="1">"A30681"</definedName>
    <definedName name="FDD_87_1" hidden="1">"A31047"</definedName>
    <definedName name="FDD_87_10" hidden="1">"A34334"</definedName>
    <definedName name="FDD_87_11" hidden="1">"A34699"</definedName>
    <definedName name="FDD_87_12" hidden="1">"A35064"</definedName>
    <definedName name="FDD_87_13" hidden="1">"A35430"</definedName>
    <definedName name="FDD_87_14" hidden="1">"A35795"</definedName>
    <definedName name="FDD_87_2" hidden="1">"A31412"</definedName>
    <definedName name="FDD_87_3" hidden="1">"A31777"</definedName>
    <definedName name="FDD_87_4" hidden="1">"A32142"</definedName>
    <definedName name="FDD_87_5" hidden="1">"A32508"</definedName>
    <definedName name="FDD_87_6" hidden="1">"A32873"</definedName>
    <definedName name="FDD_87_7" hidden="1">"A33238"</definedName>
    <definedName name="FDD_87_8" hidden="1">"A33603"</definedName>
    <definedName name="FDD_87_9" hidden="1">"A33969"</definedName>
    <definedName name="FDD_88_0" hidden="1">"A30681"</definedName>
    <definedName name="FDD_88_1" hidden="1">"A31047"</definedName>
    <definedName name="FDD_88_10" hidden="1">"A34334"</definedName>
    <definedName name="FDD_88_11" hidden="1">"A34699"</definedName>
    <definedName name="FDD_88_12" hidden="1">"A35064"</definedName>
    <definedName name="FDD_88_13" hidden="1">"A35430"</definedName>
    <definedName name="FDD_88_14" hidden="1">"A35795"</definedName>
    <definedName name="FDD_88_2" hidden="1">"A31412"</definedName>
    <definedName name="FDD_88_3" hidden="1">"A31777"</definedName>
    <definedName name="FDD_88_4" hidden="1">"A32142"</definedName>
    <definedName name="FDD_88_5" hidden="1">"A32508"</definedName>
    <definedName name="FDD_88_6" hidden="1">"A32873"</definedName>
    <definedName name="FDD_88_7" hidden="1">"A33238"</definedName>
    <definedName name="FDD_88_8" hidden="1">"A33603"</definedName>
    <definedName name="FDD_88_9" hidden="1">"A33969"</definedName>
    <definedName name="FDD_89_0" hidden="1">"A30681"</definedName>
    <definedName name="FDD_89_1" hidden="1">"A31047"</definedName>
    <definedName name="FDD_89_10" hidden="1">"A34334"</definedName>
    <definedName name="FDD_89_11" hidden="1">"A34699"</definedName>
    <definedName name="FDD_89_12" hidden="1">"A35064"</definedName>
    <definedName name="FDD_89_13" hidden="1">"A35430"</definedName>
    <definedName name="FDD_89_14" hidden="1">"A35795"</definedName>
    <definedName name="FDD_89_2" hidden="1">"A31412"</definedName>
    <definedName name="FDD_89_3" hidden="1">"A31777"</definedName>
    <definedName name="FDD_89_4" hidden="1">"A32142"</definedName>
    <definedName name="FDD_89_5" hidden="1">"A32508"</definedName>
    <definedName name="FDD_89_6" hidden="1">"A32873"</definedName>
    <definedName name="FDD_89_7" hidden="1">"A33238"</definedName>
    <definedName name="FDD_89_8" hidden="1">"A33603"</definedName>
    <definedName name="FDD_89_9" hidden="1">"A33969"</definedName>
    <definedName name="FDD_9_0" hidden="1">"A25569"</definedName>
    <definedName name="FDD_90_0" hidden="1">"A30681"</definedName>
    <definedName name="FDD_90_1" hidden="1">"A31047"</definedName>
    <definedName name="FDD_90_10" hidden="1">"A34334"</definedName>
    <definedName name="FDD_90_11" hidden="1">"A34699"</definedName>
    <definedName name="FDD_90_12" hidden="1">"A35064"</definedName>
    <definedName name="FDD_90_13" hidden="1">"A35430"</definedName>
    <definedName name="FDD_90_14" hidden="1">"A35795"</definedName>
    <definedName name="FDD_90_2" hidden="1">"A31412"</definedName>
    <definedName name="FDD_90_3" hidden="1">"A31777"</definedName>
    <definedName name="FDD_90_4" hidden="1">"A32142"</definedName>
    <definedName name="FDD_90_5" hidden="1">"A32508"</definedName>
    <definedName name="FDD_90_6" hidden="1">"A32873"</definedName>
    <definedName name="FDD_90_7" hidden="1">"A33238"</definedName>
    <definedName name="FDD_90_8" hidden="1">"A33603"</definedName>
    <definedName name="FDD_90_9" hidden="1">"A33969"</definedName>
    <definedName name="FDD_91_0" hidden="1">"A30681"</definedName>
    <definedName name="FDD_91_1" hidden="1">"A31047"</definedName>
    <definedName name="FDD_91_10" hidden="1">"A34334"</definedName>
    <definedName name="FDD_91_11" hidden="1">"A34699"</definedName>
    <definedName name="FDD_91_12" hidden="1">"A35064"</definedName>
    <definedName name="FDD_91_13" hidden="1">"A35430"</definedName>
    <definedName name="FDD_91_14" hidden="1">"A35795"</definedName>
    <definedName name="FDD_91_2" hidden="1">"A31412"</definedName>
    <definedName name="FDD_91_3" hidden="1">"A31777"</definedName>
    <definedName name="FDD_91_4" hidden="1">"A32142"</definedName>
    <definedName name="FDD_91_5" hidden="1">"A32508"</definedName>
    <definedName name="FDD_91_6" hidden="1">"A32873"</definedName>
    <definedName name="FDD_91_7" hidden="1">"A33238"</definedName>
    <definedName name="FDD_91_8" hidden="1">"A33603"</definedName>
    <definedName name="FDD_91_9" hidden="1">"A33969"</definedName>
    <definedName name="FDD_92_0" hidden="1">"A30681"</definedName>
    <definedName name="FDD_92_1" hidden="1">"A31047"</definedName>
    <definedName name="FDD_92_10" hidden="1">"A34334"</definedName>
    <definedName name="FDD_92_11" hidden="1">"A34699"</definedName>
    <definedName name="FDD_92_12" hidden="1">"A35064"</definedName>
    <definedName name="FDD_92_13" hidden="1">"A35430"</definedName>
    <definedName name="FDD_92_14" hidden="1">"A35795"</definedName>
    <definedName name="FDD_92_2" hidden="1">"A31412"</definedName>
    <definedName name="FDD_92_3" hidden="1">"A31777"</definedName>
    <definedName name="FDD_92_4" hidden="1">"A32142"</definedName>
    <definedName name="FDD_92_5" hidden="1">"A32508"</definedName>
    <definedName name="FDD_92_6" hidden="1">"A32873"</definedName>
    <definedName name="FDD_92_7" hidden="1">"A33238"</definedName>
    <definedName name="FDD_92_8" hidden="1">"A33603"</definedName>
    <definedName name="FDD_92_9" hidden="1">"A33969"</definedName>
    <definedName name="FDD_93_0" hidden="1">"A30681"</definedName>
    <definedName name="FDD_93_1" hidden="1">"A31047"</definedName>
    <definedName name="FDD_93_10" hidden="1">"A34334"</definedName>
    <definedName name="FDD_93_11" hidden="1">"A34699"</definedName>
    <definedName name="FDD_93_12" hidden="1">"A35064"</definedName>
    <definedName name="FDD_93_13" hidden="1">"A35430"</definedName>
    <definedName name="FDD_93_14" hidden="1">"A35795"</definedName>
    <definedName name="FDD_93_2" hidden="1">"A31412"</definedName>
    <definedName name="FDD_93_3" hidden="1">"A31777"</definedName>
    <definedName name="FDD_93_4" hidden="1">"A32142"</definedName>
    <definedName name="FDD_93_5" hidden="1">"A32508"</definedName>
    <definedName name="FDD_93_6" hidden="1">"A32873"</definedName>
    <definedName name="FDD_93_7" hidden="1">"A33238"</definedName>
    <definedName name="FDD_93_8" hidden="1">"A33603"</definedName>
    <definedName name="FDD_93_9" hidden="1">"A33969"</definedName>
    <definedName name="FDD_94_0" hidden="1">"A30681"</definedName>
    <definedName name="FDD_94_1" hidden="1">"A31047"</definedName>
    <definedName name="FDD_94_10" hidden="1">"A34334"</definedName>
    <definedName name="FDD_94_11" hidden="1">"A34699"</definedName>
    <definedName name="FDD_94_12" hidden="1">"A35064"</definedName>
    <definedName name="FDD_94_13" hidden="1">"A35430"</definedName>
    <definedName name="FDD_94_14" hidden="1">"A35795"</definedName>
    <definedName name="FDD_94_2" hidden="1">"A31412"</definedName>
    <definedName name="FDD_94_3" hidden="1">"A31777"</definedName>
    <definedName name="FDD_94_4" hidden="1">"A32142"</definedName>
    <definedName name="FDD_94_5" hidden="1">"A32508"</definedName>
    <definedName name="FDD_94_6" hidden="1">"A32873"</definedName>
    <definedName name="FDD_94_7" hidden="1">"A33238"</definedName>
    <definedName name="FDD_94_8" hidden="1">"A33603"</definedName>
    <definedName name="FDD_94_9" hidden="1">"A33969"</definedName>
    <definedName name="FDD_95_0" hidden="1">"A30681"</definedName>
    <definedName name="FDD_95_1" hidden="1">"A31047"</definedName>
    <definedName name="FDD_95_10" hidden="1">"A34334"</definedName>
    <definedName name="FDD_95_11" hidden="1">"A34699"</definedName>
    <definedName name="FDD_95_12" hidden="1">"A35064"</definedName>
    <definedName name="FDD_95_13" hidden="1">"A35430"</definedName>
    <definedName name="FDD_95_14" hidden="1">"A35795"</definedName>
    <definedName name="FDD_95_2" hidden="1">"A31412"</definedName>
    <definedName name="FDD_95_3" hidden="1">"A31777"</definedName>
    <definedName name="FDD_95_4" hidden="1">"A32142"</definedName>
    <definedName name="FDD_95_5" hidden="1">"A32508"</definedName>
    <definedName name="FDD_95_6" hidden="1">"A32873"</definedName>
    <definedName name="FDD_95_7" hidden="1">"A33238"</definedName>
    <definedName name="FDD_95_8" hidden="1">"A33603"</definedName>
    <definedName name="FDD_95_9" hidden="1">"A33969"</definedName>
    <definedName name="FDD_96_0" hidden="1">"U30681"</definedName>
    <definedName name="FDD_96_1" hidden="1">"A31047"</definedName>
    <definedName name="FDD_96_10" hidden="1">"A34334"</definedName>
    <definedName name="FDD_96_11" hidden="1">"A34699"</definedName>
    <definedName name="FDD_96_12" hidden="1">"A35064"</definedName>
    <definedName name="FDD_96_13" hidden="1">"A35430"</definedName>
    <definedName name="FDD_96_14" hidden="1">"A35795"</definedName>
    <definedName name="FDD_96_2" hidden="1">"A31412"</definedName>
    <definedName name="FDD_96_3" hidden="1">"A31777"</definedName>
    <definedName name="FDD_96_4" hidden="1">"A32142"</definedName>
    <definedName name="FDD_96_5" hidden="1">"A32508"</definedName>
    <definedName name="FDD_96_6" hidden="1">"A32873"</definedName>
    <definedName name="FDD_96_7" hidden="1">"A33238"</definedName>
    <definedName name="FDD_96_8" hidden="1">"A33603"</definedName>
    <definedName name="FDD_96_9" hidden="1">"A33969"</definedName>
    <definedName name="FDD_97_0" hidden="1">"U30681"</definedName>
    <definedName name="FDD_97_1" hidden="1">"A31047"</definedName>
    <definedName name="FDD_97_10" hidden="1">"A34334"</definedName>
    <definedName name="FDD_97_11" hidden="1">"A34699"</definedName>
    <definedName name="FDD_97_12" hidden="1">"A35064"</definedName>
    <definedName name="FDD_97_13" hidden="1">"A35430"</definedName>
    <definedName name="FDD_97_14" hidden="1">"A35795"</definedName>
    <definedName name="FDD_97_2" hidden="1">"A31412"</definedName>
    <definedName name="FDD_97_3" hidden="1">"A31777"</definedName>
    <definedName name="FDD_97_4" hidden="1">"A32142"</definedName>
    <definedName name="FDD_97_5" hidden="1">"A32508"</definedName>
    <definedName name="FDD_97_6" hidden="1">"A32873"</definedName>
    <definedName name="FDD_97_7" hidden="1">"A33238"</definedName>
    <definedName name="FDD_97_8" hidden="1">"A33603"</definedName>
    <definedName name="FDD_97_9" hidden="1">"A33969"</definedName>
    <definedName name="FDD_98_0" hidden="1">"U30681"</definedName>
    <definedName name="FDD_98_1" hidden="1">"A31047"</definedName>
    <definedName name="FDD_98_10" hidden="1">"A34334"</definedName>
    <definedName name="FDD_98_11" hidden="1">"A34699"</definedName>
    <definedName name="FDD_98_12" hidden="1">"A35064"</definedName>
    <definedName name="FDD_98_13" hidden="1">"A35430"</definedName>
    <definedName name="FDD_98_14" hidden="1">"A35795"</definedName>
    <definedName name="FDD_98_2" hidden="1">"A31412"</definedName>
    <definedName name="FDD_98_3" hidden="1">"A31777"</definedName>
    <definedName name="FDD_98_4" hidden="1">"A32142"</definedName>
    <definedName name="FDD_98_5" hidden="1">"A32508"</definedName>
    <definedName name="FDD_98_6" hidden="1">"A32873"</definedName>
    <definedName name="FDD_98_7" hidden="1">"A33238"</definedName>
    <definedName name="FDD_98_8" hidden="1">"A33603"</definedName>
    <definedName name="FDD_98_9" hidden="1">"A33969"</definedName>
    <definedName name="FDD_99_0" hidden="1">"U30681"</definedName>
    <definedName name="FDD_99_1" hidden="1">"A31047"</definedName>
    <definedName name="FDD_99_10" hidden="1">"A34334"</definedName>
    <definedName name="FDD_99_11" hidden="1">"A34699"</definedName>
    <definedName name="FDD_99_12" hidden="1">"A35064"</definedName>
    <definedName name="FDD_99_13" hidden="1">"A35430"</definedName>
    <definedName name="FDD_99_14" hidden="1">"A35795"</definedName>
    <definedName name="FDD_99_2" hidden="1">"A31412"</definedName>
    <definedName name="FDD_99_3" hidden="1">"A31777"</definedName>
    <definedName name="FDD_99_4" hidden="1">"A32142"</definedName>
    <definedName name="FDD_99_5" hidden="1">"A32508"</definedName>
    <definedName name="FDD_99_6" hidden="1">"A32873"</definedName>
    <definedName name="FDD_99_7" hidden="1">"A33238"</definedName>
    <definedName name="FDD_99_8" hidden="1">"A33603"</definedName>
    <definedName name="FDD_99_9" hidden="1">"A33969"</definedName>
    <definedName name="fddfr" localSheetId="11" hidden="1">{"Prenissas",#N/A,FALSE,"Consolidado (3)";"Lucros000",#N/A,FALSE,"Consolidado (3)";"LucrosHL",#N/A,FALSE,"Consolidado (3)";"Balanco",#N/A,FALSE,"Consolidado (3)";"FluxoC",#N/A,FALSE,"Consolidado (3)"}</definedName>
    <definedName name="fddfr" localSheetId="3" hidden="1">{"Prenissas",#N/A,FALSE,"Consolidado (3)";"Lucros000",#N/A,FALSE,"Consolidado (3)";"LucrosHL",#N/A,FALSE,"Consolidado (3)";"Balanco",#N/A,FALSE,"Consolidado (3)";"FluxoC",#N/A,FALSE,"Consolidado (3)"}</definedName>
    <definedName name="fddfr" hidden="1">{"Prenissas",#N/A,FALSE,"Consolidado (3)";"Lucros000",#N/A,FALSE,"Consolidado (3)";"LucrosHL",#N/A,FALSE,"Consolidado (3)";"Balanco",#N/A,FALSE,"Consolidado (3)";"FluxoC",#N/A,FALSE,"Consolidado (3)"}</definedName>
    <definedName name="fdgdfg" localSheetId="11" hidden="1">{"RESUMEN",#N/A,FALSE,"RESUMEN";"RESUMEN_MARG",#N/A,FALSE,"RESUMEN"}</definedName>
    <definedName name="fdgdfg" localSheetId="3" hidden="1">{"RESUMEN",#N/A,FALSE,"RESUMEN";"RESUMEN_MARG",#N/A,FALSE,"RESUMEN"}</definedName>
    <definedName name="fdgdfg" hidden="1">{"RESUMEN",#N/A,FALSE,"RESUMEN";"RESUMEN_MARG",#N/A,FALSE,"RESUMEN"}</definedName>
    <definedName name="FDP_0_1_aUrv" hidden="1">#REF!</definedName>
    <definedName name="FDP_10_1_aDrv" hidden="1">#REF!</definedName>
    <definedName name="FDP_107_1_aUrv" hidden="1">#REF!</definedName>
    <definedName name="FDP_11_1_aDrv" hidden="1">#REF!</definedName>
    <definedName name="FDP_111_1_aUrv" hidden="1">#REF!</definedName>
    <definedName name="FDP_112_1_aUrv" hidden="1">#REF!</definedName>
    <definedName name="FDP_113_1_aUrv" hidden="1">#REF!</definedName>
    <definedName name="FDP_114_1_aUrv" hidden="1">#REF!</definedName>
    <definedName name="FDP_115_1_aUrv" hidden="1">#REF!</definedName>
    <definedName name="FDP_12_1_aDrv" hidden="1">#REF!</definedName>
    <definedName name="FDP_126_1_aUrv" hidden="1">#REF!</definedName>
    <definedName name="FDP_127_1_aUrv" hidden="1">#REF!</definedName>
    <definedName name="FDP_128_1_aUrv" hidden="1">#REF!</definedName>
    <definedName name="FDP_129_1_aUrv" hidden="1">#REF!</definedName>
    <definedName name="FDP_13_1_aDrv" hidden="1">#REF!</definedName>
    <definedName name="FDP_131_1_aDrv" hidden="1">#REF!</definedName>
    <definedName name="FDP_134_1_aDrv" hidden="1">#REF!</definedName>
    <definedName name="FDP_135_1_aDrv" hidden="1">#REF!</definedName>
    <definedName name="FDP_137_1_aDdv" hidden="1">#REF!</definedName>
    <definedName name="FDP_139_1_aUrv" hidden="1">#REF!</definedName>
    <definedName name="FDP_14_1_aDrv" hidden="1">#REF!</definedName>
    <definedName name="FDP_140_1_aUrv" hidden="1">#REF!</definedName>
    <definedName name="FDP_141_1_aUrv" hidden="1">#REF!</definedName>
    <definedName name="FDP_143_1_aUrv" hidden="1">#REF!</definedName>
    <definedName name="FDP_144_1_aUrv" hidden="1">#REF!</definedName>
    <definedName name="FDP_15_1_aDrv" hidden="1">#REF!</definedName>
    <definedName name="FDP_16_1_aDrv" hidden="1">#REF!</definedName>
    <definedName name="FDP_17_1_aDrv" hidden="1">#REF!</definedName>
    <definedName name="FDP_18_1_aDrv" hidden="1">#REF!</definedName>
    <definedName name="FDP_19_1_aDrv" hidden="1">#REF!</definedName>
    <definedName name="FDP_20_1_aUrv" hidden="1">#REF!</definedName>
    <definedName name="FDP_21_1_aUrv" hidden="1">#REF!</definedName>
    <definedName name="FDP_22_1_aUrv" hidden="1">#REF!</definedName>
    <definedName name="FDP_23_1_aUrv" hidden="1">#REF!</definedName>
    <definedName name="FDP_24_1_aUrv" hidden="1">#REF!</definedName>
    <definedName name="FDP_25_1_aUrv" hidden="1">#REF!</definedName>
    <definedName name="FDP_26_1_aUrv" hidden="1">#REF!</definedName>
    <definedName name="FDP_27_1_aUrv" hidden="1">#REF!</definedName>
    <definedName name="FDP_28_1_aUrv" hidden="1">#REF!</definedName>
    <definedName name="FDP_280_1_aSrv" hidden="1">#REF!</definedName>
    <definedName name="FDP_281_1_aSrv" hidden="1">#REF!</definedName>
    <definedName name="FDP_282_1_aSrv" hidden="1">#REF!</definedName>
    <definedName name="FDP_283_1_aSrv" hidden="1">#REF!</definedName>
    <definedName name="FDP_29_1_aUrv" hidden="1">#REF!</definedName>
    <definedName name="FDP_30_1_aUrv" hidden="1">#REF!</definedName>
    <definedName name="FDP_31_1_aUrv" hidden="1">#REF!</definedName>
    <definedName name="FDP_32_1_aUrv" hidden="1">#REF!</definedName>
    <definedName name="FDP_33_1_aUrv" hidden="1">#REF!</definedName>
    <definedName name="FDP_34_1_aUrv" hidden="1">#REF!</definedName>
    <definedName name="FDP_35_1_aUrv" hidden="1">#REF!</definedName>
    <definedName name="FDP_36_1_aUrv" hidden="1">#REF!</definedName>
    <definedName name="FDP_37_1_aUrv" hidden="1">#REF!</definedName>
    <definedName name="FDP_38_1_aUrv" hidden="1">#REF!</definedName>
    <definedName name="FDP_39_1_aUrv" hidden="1">#REF!</definedName>
    <definedName name="FDP_41_1_aUrv" hidden="1">#REF!</definedName>
    <definedName name="FDP_42_1_aUrv" hidden="1">#REF!</definedName>
    <definedName name="FDP_43_1_aUrv" hidden="1">#REF!</definedName>
    <definedName name="FDP_44_1_aUrv" hidden="1">#REF!</definedName>
    <definedName name="FDP_45_1_aUrv" hidden="1">#REF!</definedName>
    <definedName name="FDP_46_1_aUrv" hidden="1">#REF!</definedName>
    <definedName name="FDP_47_1_aUrv" hidden="1">#REF!</definedName>
    <definedName name="FDP_48_1_aUrv" hidden="1">#REF!</definedName>
    <definedName name="FDP_49_1_aUrv" hidden="1">#REF!</definedName>
    <definedName name="FDP_50_1_aUrv" hidden="1">#REF!</definedName>
    <definedName name="FDP_51_1_aUrv" hidden="1">#REF!</definedName>
    <definedName name="FDP_52_1_aUrv" hidden="1">#REF!</definedName>
    <definedName name="FDP_53_1_aUrv" hidden="1">#REF!</definedName>
    <definedName name="FDP_53_1_rUrv" hidden="1">#REF!</definedName>
    <definedName name="FDP_54_1_aUrv" hidden="1">#REF!</definedName>
    <definedName name="FDP_55_1_aUrv" hidden="1">#REF!</definedName>
    <definedName name="FDP_8_1_aDrv" hidden="1">#REF!</definedName>
    <definedName name="FDP_9_1_aDrv" hidden="1">#REF!</definedName>
    <definedName name="fdsdfs" localSheetId="11" hidden="1">{"prem1",#N/A,FALSE,"Consolidado";"pl_us",#N/A,FALSE,"Consolidado";"pl_hl",#N/A,FALSE,"Consolidado";"bs",#N/A,FALSE,"Consolidado";"cf",#N/A,FALSE,"Consolidado"}</definedName>
    <definedName name="fdsdfs" localSheetId="3" hidden="1">{"prem1",#N/A,FALSE,"Consolidado";"pl_us",#N/A,FALSE,"Consolidado";"pl_hl",#N/A,FALSE,"Consolidado";"bs",#N/A,FALSE,"Consolidado";"cf",#N/A,FALSE,"Consolidado"}</definedName>
    <definedName name="fdsdfs" hidden="1">{"prem1",#N/A,FALSE,"Consolidado";"pl_us",#N/A,FALSE,"Consolidado";"pl_hl",#N/A,FALSE,"Consolidado";"bs",#N/A,FALSE,"Consolidado";"cf",#N/A,FALSE,"Consolidado"}</definedName>
    <definedName name="fdsfsdf" localSheetId="11" hidden="1">{#N/A,#N/A,FALSE,"Hoja1";#N/A,#N/A,FALSE,"Hoja2"}</definedName>
    <definedName name="fdsfsdf" localSheetId="3" hidden="1">{#N/A,#N/A,FALSE,"Hoja1";#N/A,#N/A,FALSE,"Hoja2"}</definedName>
    <definedName name="fdsfsdf" hidden="1">{#N/A,#N/A,FALSE,"Hoja1";#N/A,#N/A,FALSE,"Hoja2"}</definedName>
    <definedName name="fdsfsew" localSheetId="11" hidden="1">{#N/A,#N/A,FALSE,"Hoja1";#N/A,#N/A,FALSE,"Hoja2"}</definedName>
    <definedName name="fdsfsew" localSheetId="3" hidden="1">{#N/A,#N/A,FALSE,"Hoja1";#N/A,#N/A,FALSE,"Hoja2"}</definedName>
    <definedName name="fdsfsew" hidden="1">{#N/A,#N/A,FALSE,"Hoja1";#N/A,#N/A,FALSE,"Hoja2"}</definedName>
    <definedName name="fdssdfsdf" localSheetId="11" hidden="1">{"miles",#N/A,FALSE,"LUCROS E PERDAS (US$ 000)";"hl",#N/A,FALSE,"LUCROS E PERDAS (US$ 000)"}</definedName>
    <definedName name="fdssdfsdf" localSheetId="3" hidden="1">{"miles",#N/A,FALSE,"LUCROS E PERDAS (US$ 000)";"hl",#N/A,FALSE,"LUCROS E PERDAS (US$ 000)"}</definedName>
    <definedName name="fdssdfsdf" hidden="1">{"miles",#N/A,FALSE,"LUCROS E PERDAS (US$ 000)";"hl",#N/A,FALSE,"LUCROS E PERDAS (US$ 000)"}</definedName>
    <definedName name="fer" localSheetId="1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er" localSheetId="3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er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eriados">#REF!</definedName>
    <definedName name="ffdgwe" localSheetId="11" hidden="1">{"Real",#N/A,FALSE,"CONSOLIDADO";"Real",#N/A,FALSE,"OCCIDENTE";"Real",#N/A,FALSE,"LARA";"Real",#N/A,FALSE,"CENTRO";"Real",#N/A,FALSE,"METROPOLITANA";"Real",#N/A,FALSE,"ORIENTE";"Real",#N/A,FALSE,"Pto.libre"}</definedName>
    <definedName name="ffdgwe" localSheetId="3" hidden="1">{"Real",#N/A,FALSE,"CONSOLIDADO";"Real",#N/A,FALSE,"OCCIDENTE";"Real",#N/A,FALSE,"LARA";"Real",#N/A,FALSE,"CENTRO";"Real",#N/A,FALSE,"METROPOLITANA";"Real",#N/A,FALSE,"ORIENTE";"Real",#N/A,FALSE,"Pto.libre"}</definedName>
    <definedName name="ffdgwe" hidden="1">{"Real",#N/A,FALSE,"CONSOLIDADO";"Real",#N/A,FALSE,"OCCIDENTE";"Real",#N/A,FALSE,"LARA";"Real",#N/A,FALSE,"CENTRO";"Real",#N/A,FALSE,"METROPOLITANA";"Real",#N/A,FALSE,"ORIENTE";"Real",#N/A,FALSE,"Pto.libre"}</definedName>
    <definedName name="fff" localSheetId="11" hidden="1">{"FASB1",#N/A,FALSE,"115199";"FASB2",#N/A,FALSE,"115299";"FASB3",#N/A,FALSE,"115399";"FASB4",#N/A,FALSE,"115499";"FASB5",#N/A,FALSE,"115599"}</definedName>
    <definedName name="fff" localSheetId="3" hidden="1">{"FASB1",#N/A,FALSE,"115199";"FASB2",#N/A,FALSE,"115299";"FASB3",#N/A,FALSE,"115399";"FASB4",#N/A,FALSE,"115499";"FASB5",#N/A,FALSE,"115599"}</definedName>
    <definedName name="fff" hidden="1">{"FASB1",#N/A,FALSE,"115199";"FASB2",#N/A,FALSE,"115299";"FASB3",#N/A,FALSE,"115399";"FASB4",#N/A,FALSE,"115499";"FASB5",#N/A,FALSE,"115599"}</definedName>
    <definedName name="fffff" hidden="1">#N/A</definedName>
    <definedName name="FFFFFFF" localSheetId="11" hidden="1">{"FASB1",#N/A,FALSE,"115199";"FASB2",#N/A,FALSE,"115299";"FASB3",#N/A,FALSE,"115399";"FASB4",#N/A,FALSE,"115499";"FASB5",#N/A,FALSE,"115599"}</definedName>
    <definedName name="FFFFFFF" localSheetId="3" hidden="1">{"FASB1",#N/A,FALSE,"115199";"FASB2",#N/A,FALSE,"115299";"FASB3",#N/A,FALSE,"115399";"FASB4",#N/A,FALSE,"115499";"FASB5",#N/A,FALSE,"115599"}</definedName>
    <definedName name="FFFFFFF" hidden="1">{"FASB1",#N/A,FALSE,"115199";"FASB2",#N/A,FALSE,"115299";"FASB3",#N/A,FALSE,"115399";"FASB4",#N/A,FALSE,"115499";"FASB5",#N/A,FALSE,"115599"}</definedName>
    <definedName name="ffw" localSheetId="1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fw" localSheetId="3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fw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G" hidden="1">#N/A</definedName>
    <definedName name="fgch" localSheetId="11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fgch" localSheetId="3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fgch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fgfg" localSheetId="11" hidden="1">{"FASB1",#N/A,FALSE,"115199";"FASB2",#N/A,FALSE,"115299";"FASB3",#N/A,FALSE,"115399";"FASB4",#N/A,FALSE,"115499";"FASB5",#N/A,FALSE,"115599"}</definedName>
    <definedName name="fgfg" localSheetId="3" hidden="1">{"FASB1",#N/A,FALSE,"115199";"FASB2",#N/A,FALSE,"115299";"FASB3",#N/A,FALSE,"115399";"FASB4",#N/A,FALSE,"115499";"FASB5",#N/A,FALSE,"115599"}</definedName>
    <definedName name="fgfg" hidden="1">{"FASB1",#N/A,FALSE,"115199";"FASB2",#N/A,FALSE,"115299";"FASB3",#N/A,FALSE,"115399";"FASB4",#N/A,FALSE,"115499";"FASB5",#N/A,FALSE,"115599"}</definedName>
    <definedName name="FGGHGF" localSheetId="11" hidden="1">{"FASB1",#N/A,FALSE,"115199";"FASB2",#N/A,FALSE,"115299";"FASB3",#N/A,FALSE,"115399";"FASB4",#N/A,FALSE,"115499";"FASB5",#N/A,FALSE,"115599"}</definedName>
    <definedName name="FGGHGF" localSheetId="3" hidden="1">{"FASB1",#N/A,FALSE,"115199";"FASB2",#N/A,FALSE,"115299";"FASB3",#N/A,FALSE,"115399";"FASB4",#N/A,FALSE,"115499";"FASB5",#N/A,FALSE,"115599"}</definedName>
    <definedName name="FGGHGF" hidden="1">{"FASB1",#N/A,FALSE,"115199";"FASB2",#N/A,FALSE,"115299";"FASB3",#N/A,FALSE,"115399";"FASB4",#N/A,FALSE,"115499";"FASB5",#N/A,FALSE,"115599"}</definedName>
    <definedName name="fgh" localSheetId="1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gh" localSheetId="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gh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ghfghf" localSheetId="11" hidden="1">{"prem1",#N/A,FALSE,"Consolidado";"pl_us",#N/A,FALSE,"Consolidado";"pl_hl",#N/A,FALSE,"Consolidado";"bs",#N/A,FALSE,"Consolidado";"cf",#N/A,FALSE,"Consolidado"}</definedName>
    <definedName name="fghfghf" localSheetId="3" hidden="1">{"prem1",#N/A,FALSE,"Consolidado";"pl_us",#N/A,FALSE,"Consolidado";"pl_hl",#N/A,FALSE,"Consolidado";"bs",#N/A,FALSE,"Consolidado";"cf",#N/A,FALSE,"Consolidado"}</definedName>
    <definedName name="fghfghf" hidden="1">{"prem1",#N/A,FALSE,"Consolidado";"pl_us",#N/A,FALSE,"Consolidado";"pl_hl",#N/A,FALSE,"Consolidado";"bs",#N/A,FALSE,"Consolidado";"cf",#N/A,FALSE,"Consolidado"}</definedName>
    <definedName name="fghh" localSheetId="11" hidden="1">{#N/A,#N/A,FALSE,"magsep2";#N/A,#N/A,FALSE,"¾"" X ½""";#N/A,#N/A,FALSE,"½"" X ¼""";#N/A,#N/A,FALSE,"¼"" X 8 Mesh";#N/A,#N/A,FALSE,"8 X 14 Mesh"}</definedName>
    <definedName name="fghh" localSheetId="3" hidden="1">{#N/A,#N/A,FALSE,"magsep2";#N/A,#N/A,FALSE,"¾"" X ½""";#N/A,#N/A,FALSE,"½"" X ¼""";#N/A,#N/A,FALSE,"¼"" X 8 Mesh";#N/A,#N/A,FALSE,"8 X 14 Mesh"}</definedName>
    <definedName name="fghh" hidden="1">{#N/A,#N/A,FALSE,"magsep2";#N/A,#N/A,FALSE,"¾"" X ½""";#N/A,#N/A,FALSE,"½"" X ¼""";#N/A,#N/A,FALSE,"¼"" X 8 Mesh";#N/A,#N/A,FALSE,"8 X 14 Mesh"}</definedName>
    <definedName name="FHSFJKSG" localSheetId="11" hidden="1">{#N/A,#N/A,FALSE,"RESUMEN";#N/A,#N/A,FALSE,"GG-GI";#N/A,#N/A,FALSE,"AMB";#N/A,#N/A,FALSE,"EyR";#N/A,#N/A,FALSE,"UCP";#N/A,#N/A,FALSE,"IND";#N/A,#N/A,FALSE,"LR";#N/A,#N/A,FALSE,"PRV";#N/A,#N/A,FALSE,"TÚNELES";#N/A,#N/A,FALSE,"IDT";#N/A,#N/A,FALSE,"ING"}</definedName>
    <definedName name="FHSFJKSG" localSheetId="3" hidden="1">{#N/A,#N/A,FALSE,"RESUMEN";#N/A,#N/A,FALSE,"GG-GI";#N/A,#N/A,FALSE,"AMB";#N/A,#N/A,FALSE,"EyR";#N/A,#N/A,FALSE,"UCP";#N/A,#N/A,FALSE,"IND";#N/A,#N/A,FALSE,"LR";#N/A,#N/A,FALSE,"PRV";#N/A,#N/A,FALSE,"TÚNELES";#N/A,#N/A,FALSE,"IDT";#N/A,#N/A,FALSE,"ING"}</definedName>
    <definedName name="FHSFJKSG" hidden="1">{#N/A,#N/A,FALSE,"RESUMEN";#N/A,#N/A,FALSE,"GG-GI";#N/A,#N/A,FALSE,"AMB";#N/A,#N/A,FALSE,"EyR";#N/A,#N/A,FALSE,"UCP";#N/A,#N/A,FALSE,"IND";#N/A,#N/A,FALSE,"LR";#N/A,#N/A,FALSE,"PRV";#N/A,#N/A,FALSE,"TÚNELES";#N/A,#N/A,FALSE,"IDT";#N/A,#N/A,FALSE,"ING"}</definedName>
    <definedName name="FILTROBL_Bairro" localSheetId="11">#REF!</definedName>
    <definedName name="FILTROBL_Bairro">#REF!</definedName>
    <definedName name="FILTROBL_Dist" localSheetId="11">#REF!</definedName>
    <definedName name="FILTROBL_Dist">#REF!</definedName>
    <definedName name="FILTROBL_Meso" localSheetId="11">#REF!</definedName>
    <definedName name="FILTROBL_Meso">#REF!</definedName>
    <definedName name="FILTROBL_Micro" localSheetId="11">#REF!</definedName>
    <definedName name="FILTROBL_Micro">#REF!</definedName>
    <definedName name="FILTROBL_Munic" localSheetId="11">#REF!</definedName>
    <definedName name="FILTROBL_Munic">#REF!</definedName>
    <definedName name="FILTROBL_Subdist" localSheetId="11">#REF!</definedName>
    <definedName name="FILTROBL_Subdist">#REF!</definedName>
    <definedName name="FILTROBL_UF" localSheetId="11">#REF!</definedName>
    <definedName name="FILTROBL_UF">#REF!</definedName>
    <definedName name="fin" localSheetId="1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localSheetId="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localSheetId="1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localSheetId="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nc.Resumen" localSheetId="1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inanc.Resumen" localSheetId="3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inanc.Resumen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it" localSheetId="1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it" localSheetId="3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it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oglio14" localSheetId="11" hidden="1">{#N/A,#N/A,FALSE,"CARATULA";#N/A,#N/A,FALSE,"Indice";#N/A,#N/A,FALSE,"Cap 1";#N/A,#N/A,FALSE,"Cap 2";#N/A,#N/A,FALSE,"Cap 3";#N/A,#N/A,FALSE,"Cap 4";#N/A,#N/A,FALSE,"Cap 5";#N/A,#N/A,FALSE,"Cap 6";#N/A,#N/A,FALSE,"Cap 7";#N/A,#N/A,FALSE,"Cap 8";#N/A,#N/A,FALSE,"Cap 9";#N/A,#N/A,FALSE,"Cap 10";#N/A,#N/A,FALSE,"Cap 11";#N/A,#N/A,FALSE,"Cap 12";#N/A,#N/A,FALSE,"Cap 13";#N/A,#N/A,FALSE,"Cap 14";#N/A,#N/A,FALSE,"Cap 15 TBI Gall+Hesp";#N/A,#N/A,FALSE,"Cap 15 TBI Choc";#N/A,#N/A,FALSE,"Cap 15 TBI DLeche";#N/A,#N/A,FALSE,"Cap 16";#N/A,#N/A,FALSE,"Cap 17";#N/A,#N/A,FALSE,"Cap 18";#N/A,#N/A,FALSE,"Cap 19";#N/A,#N/A,FALSE,"Cap 20";#N/A,#N/A,FALSE,"Cap 21";#N/A,#N/A,FALSE,"Cap 22";#N/A,#N/A,FALSE,"Cap 23";#N/A,#N/A,FALSE,"Cap 24"}</definedName>
    <definedName name="foglio14" localSheetId="3" hidden="1">{#N/A,#N/A,FALSE,"CARATULA";#N/A,#N/A,FALSE,"Indice";#N/A,#N/A,FALSE,"Cap 1";#N/A,#N/A,FALSE,"Cap 2";#N/A,#N/A,FALSE,"Cap 3";#N/A,#N/A,FALSE,"Cap 4";#N/A,#N/A,FALSE,"Cap 5";#N/A,#N/A,FALSE,"Cap 6";#N/A,#N/A,FALSE,"Cap 7";#N/A,#N/A,FALSE,"Cap 8";#N/A,#N/A,FALSE,"Cap 9";#N/A,#N/A,FALSE,"Cap 10";#N/A,#N/A,FALSE,"Cap 11";#N/A,#N/A,FALSE,"Cap 12";#N/A,#N/A,FALSE,"Cap 13";#N/A,#N/A,FALSE,"Cap 14";#N/A,#N/A,FALSE,"Cap 15 TBI Gall+Hesp";#N/A,#N/A,FALSE,"Cap 15 TBI Choc";#N/A,#N/A,FALSE,"Cap 15 TBI DLeche";#N/A,#N/A,FALSE,"Cap 16";#N/A,#N/A,FALSE,"Cap 17";#N/A,#N/A,FALSE,"Cap 18";#N/A,#N/A,FALSE,"Cap 19";#N/A,#N/A,FALSE,"Cap 20";#N/A,#N/A,FALSE,"Cap 21";#N/A,#N/A,FALSE,"Cap 22";#N/A,#N/A,FALSE,"Cap 23";#N/A,#N/A,FALSE,"Cap 24"}</definedName>
    <definedName name="foglio14" hidden="1">{#N/A,#N/A,FALSE,"CARATULA";#N/A,#N/A,FALSE,"Indice";#N/A,#N/A,FALSE,"Cap 1";#N/A,#N/A,FALSE,"Cap 2";#N/A,#N/A,FALSE,"Cap 3";#N/A,#N/A,FALSE,"Cap 4";#N/A,#N/A,FALSE,"Cap 5";#N/A,#N/A,FALSE,"Cap 6";#N/A,#N/A,FALSE,"Cap 7";#N/A,#N/A,FALSE,"Cap 8";#N/A,#N/A,FALSE,"Cap 9";#N/A,#N/A,FALSE,"Cap 10";#N/A,#N/A,FALSE,"Cap 11";#N/A,#N/A,FALSE,"Cap 12";#N/A,#N/A,FALSE,"Cap 13";#N/A,#N/A,FALSE,"Cap 14";#N/A,#N/A,FALSE,"Cap 15 TBI Gall+Hesp";#N/A,#N/A,FALSE,"Cap 15 TBI Choc";#N/A,#N/A,FALSE,"Cap 15 TBI DLeche";#N/A,#N/A,FALSE,"Cap 16";#N/A,#N/A,FALSE,"Cap 17";#N/A,#N/A,FALSE,"Cap 18";#N/A,#N/A,FALSE,"Cap 19";#N/A,#N/A,FALSE,"Cap 20";#N/A,#N/A,FALSE,"Cap 21";#N/A,#N/A,FALSE,"Cap 22";#N/A,#N/A,FALSE,"Cap 23";#N/A,#N/A,FALSE,"Cap 24"}</definedName>
    <definedName name="fre" localSheetId="1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re" localSheetId="3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re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resfg" localSheetId="1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fresfg" localSheetId="3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fresfg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fsdfsd" localSheetId="11" hidden="1">{#N/A,#N/A,FALSE,"Hoja1";#N/A,#N/A,FALSE,"Hoja2"}</definedName>
    <definedName name="fsdfsd" localSheetId="3" hidden="1">{#N/A,#N/A,FALSE,"Hoja1";#N/A,#N/A,FALSE,"Hoja2"}</definedName>
    <definedName name="fsdfsd" hidden="1">{#N/A,#N/A,FALSE,"Hoja1";#N/A,#N/A,FALSE,"Hoja2"}</definedName>
    <definedName name="fseewrewczxczx" localSheetId="11" hidden="1">{"prem1",#N/A,FALSE,"Consolidado";"pl_us",#N/A,FALSE,"Consolidado";"pl_hl",#N/A,FALSE,"Consolidado";"bs",#N/A,FALSE,"Consolidado";"cf",#N/A,FALSE,"Consolidado"}</definedName>
    <definedName name="fseewrewczxczx" localSheetId="3" hidden="1">{"prem1",#N/A,FALSE,"Consolidado";"pl_us",#N/A,FALSE,"Consolidado";"pl_hl",#N/A,FALSE,"Consolidado";"bs",#N/A,FALSE,"Consolidado";"cf",#N/A,FALSE,"Consolidado"}</definedName>
    <definedName name="fseewrewczxczx" hidden="1">{"prem1",#N/A,FALSE,"Consolidado";"pl_us",#N/A,FALSE,"Consolidado";"pl_hl",#N/A,FALSE,"Consolidado";"bs",#N/A,FALSE,"Consolidado";"cf",#N/A,FALSE,"Consolidado"}</definedName>
    <definedName name="fsfddfss" localSheetId="11" hidden="1">{"RESUMEN",#N/A,FALSE,"RESUMEN";"RESUMEN_MARG",#N/A,FALSE,"RESUMEN"}</definedName>
    <definedName name="fsfddfss" localSheetId="3" hidden="1">{"RESUMEN",#N/A,FALSE,"RESUMEN";"RESUMEN_MARG",#N/A,FALSE,"RESUMEN"}</definedName>
    <definedName name="fsfddfss" hidden="1">{"RESUMEN",#N/A,FALSE,"RESUMEN";"RESUMEN_MARG",#N/A,FALSE,"RESUMEN"}</definedName>
    <definedName name="fthju" localSheetId="1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fthju" localSheetId="3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fthju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FUT_2000" localSheetId="11" hidden="1">{#N/A,#N/A,FALSE,"Aging Summary";#N/A,#N/A,FALSE,"Ratio Analysis";#N/A,#N/A,FALSE,"Test 120 Day Accts";#N/A,#N/A,FALSE,"Tickmarks"}</definedName>
    <definedName name="FUT_2000" localSheetId="3" hidden="1">{#N/A,#N/A,FALSE,"Aging Summary";#N/A,#N/A,FALSE,"Ratio Analysis";#N/A,#N/A,FALSE,"Test 120 Day Accts";#N/A,#N/A,FALSE,"Tickmarks"}</definedName>
    <definedName name="FUT_2000" hidden="1">{#N/A,#N/A,FALSE,"Aging Summary";#N/A,#N/A,FALSE,"Ratio Analysis";#N/A,#N/A,FALSE,"Test 120 Day Accts";#N/A,#N/A,FALSE,"Tickmarks"}</definedName>
    <definedName name="fv" localSheetId="11" hidden="1">{#N/A,#N/A,FALSE,"Acum Julio - 00"}</definedName>
    <definedName name="fv" localSheetId="3" hidden="1">{#N/A,#N/A,FALSE,"Acum Julio - 00"}</definedName>
    <definedName name="fv" hidden="1">{#N/A,#N/A,FALSE,"Acum Julio - 00"}</definedName>
    <definedName name="gddgdf" localSheetId="11" hidden="1">{"Real",#N/A,FALSE,"CONSOLIDADO";"Real",#N/A,FALSE,"OCCIDENTE";"Real",#N/A,FALSE,"LARA";"Real",#N/A,FALSE,"CENTRO";"Real",#N/A,FALSE,"METROPOLITANA";"Real",#N/A,FALSE,"ORIENTE";"Real",#N/A,FALSE,"Pto.libre"}</definedName>
    <definedName name="gddgdf" localSheetId="3" hidden="1">{"Real",#N/A,FALSE,"CONSOLIDADO";"Real",#N/A,FALSE,"OCCIDENTE";"Real",#N/A,FALSE,"LARA";"Real",#N/A,FALSE,"CENTRO";"Real",#N/A,FALSE,"METROPOLITANA";"Real",#N/A,FALSE,"ORIENTE";"Real",#N/A,FALSE,"Pto.libre"}</definedName>
    <definedName name="gddgdf" hidden="1">{"Real",#N/A,FALSE,"CONSOLIDADO";"Real",#N/A,FALSE,"OCCIDENTE";"Real",#N/A,FALSE,"LARA";"Real",#N/A,FALSE,"CENTRO";"Real",#N/A,FALSE,"METROPOLITANA";"Real",#N/A,FALSE,"ORIENTE";"Real",#N/A,FALSE,"Pto.libre"}</definedName>
    <definedName name="gdfgdgfd" localSheetId="11" hidden="1">{"total",#N/A,FALSE,"TOTAL $";"totalhl",#N/A,FALSE,"TOTAL $HL";"vol",#N/A,FALSE,"VOLUMEN";"xprod1",#N/A,FALSE,"X PROD";"xprod2",#N/A,FALSE,"X PROD";"finaño1",#N/A,FALSE,"FIN AÑO Meta";"finaño2",#N/A,FALSE,"FIN AÑO Meta"}</definedName>
    <definedName name="gdfgdgfd" localSheetId="3" hidden="1">{"total",#N/A,FALSE,"TOTAL $";"totalhl",#N/A,FALSE,"TOTAL $HL";"vol",#N/A,FALSE,"VOLUMEN";"xprod1",#N/A,FALSE,"X PROD";"xprod2",#N/A,FALSE,"X PROD";"finaño1",#N/A,FALSE,"FIN AÑO Meta";"finaño2",#N/A,FALSE,"FIN AÑO Meta"}</definedName>
    <definedName name="gdfgdgfd" hidden="1">{"total",#N/A,FALSE,"TOTAL $";"totalhl",#N/A,FALSE,"TOTAL $HL";"vol",#N/A,FALSE,"VOLUMEN";"xprod1",#N/A,FALSE,"X PROD";"xprod2",#N/A,FALSE,"X PROD";"finaño1",#N/A,FALSE,"FIN AÑO Meta";"finaño2",#N/A,FALSE,"FIN AÑO Meta"}</definedName>
    <definedName name="gfdgvc" localSheetId="11" hidden="1">{#N/A,#N/A,FALSE,"Hoja1";#N/A,#N/A,FALSE,"Hoja2"}</definedName>
    <definedName name="gfdgvc" localSheetId="3" hidden="1">{#N/A,#N/A,FALSE,"Hoja1";#N/A,#N/A,FALSE,"Hoja2"}</definedName>
    <definedName name="gfdgvc" hidden="1">{#N/A,#N/A,FALSE,"Hoja1";#N/A,#N/A,FALSE,"Hoja2"}</definedName>
    <definedName name="gfghgf" localSheetId="11" hidden="1">{#N/A,#N/A,FALSE,"Resumen";#N/A,#N/A,FALSE,"Full";#N/A,"Carabeer",FALSE,"Dscto.";#N/A,"Disbracentro",FALSE,"Dscto.";#N/A,"Andes",FALSE,"Dscto.";#N/A,"Mar Caribe",FALSE,"Dscto.";#N/A,"Río Beer",FALSE,"Dscto.";#N/A,#N/A,FALSE,"P.L.Full";#N/A,#N/A,FALSE,"P.L.Desc."}</definedName>
    <definedName name="gfghgf" localSheetId="3" hidden="1">{#N/A,#N/A,FALSE,"Resumen";#N/A,#N/A,FALSE,"Full";#N/A,"Carabeer",FALSE,"Dscto.";#N/A,"Disbracentro",FALSE,"Dscto.";#N/A,"Andes",FALSE,"Dscto.";#N/A,"Mar Caribe",FALSE,"Dscto.";#N/A,"Río Beer",FALSE,"Dscto.";#N/A,#N/A,FALSE,"P.L.Full";#N/A,#N/A,FALSE,"P.L.Desc."}</definedName>
    <definedName name="gfghgf" hidden="1">{#N/A,#N/A,FALSE,"Resumen";#N/A,#N/A,FALSE,"Full";#N/A,"Carabeer",FALSE,"Dscto.";#N/A,"Disbracentro",FALSE,"Dscto.";#N/A,"Andes",FALSE,"Dscto.";#N/A,"Mar Caribe",FALSE,"Dscto.";#N/A,"Río Beer",FALSE,"Dscto.";#N/A,#N/A,FALSE,"P.L.Full";#N/A,#N/A,FALSE,"P.L.Desc."}</definedName>
    <definedName name="gfwdfddf" localSheetId="11" hidden="1">{"miles",#N/A,FALSE,"LUCROS E PERDAS (US$ 000)";"hl",#N/A,FALSE,"LUCROS E PERDAS (US$ 000)"}</definedName>
    <definedName name="gfwdfddf" localSheetId="3" hidden="1">{"miles",#N/A,FALSE,"LUCROS E PERDAS (US$ 000)";"hl",#N/A,FALSE,"LUCROS E PERDAS (US$ 000)"}</definedName>
    <definedName name="gfwdfddf" hidden="1">{"miles",#N/A,FALSE,"LUCROS E PERDAS (US$ 000)";"hl",#N/A,FALSE,"LUCROS E PERDAS (US$ 000)"}</definedName>
    <definedName name="ggg" localSheetId="11" hidden="1">{"FASB1",#N/A,FALSE,"115199";"FASB2",#N/A,FALSE,"115299";"FASB3",#N/A,FALSE,"115399";"FASB4",#N/A,FALSE,"115499";"FASB5",#N/A,FALSE,"115599"}</definedName>
    <definedName name="ggg" localSheetId="3" hidden="1">{"FASB1",#N/A,FALSE,"115199";"FASB2",#N/A,FALSE,"115299";"FASB3",#N/A,FALSE,"115399";"FASB4",#N/A,FALSE,"115499";"FASB5",#N/A,FALSE,"115599"}</definedName>
    <definedName name="ggg" hidden="1">{"FASB1",#N/A,FALSE,"115199";"FASB2",#N/A,FALSE,"115299";"FASB3",#N/A,FALSE,"115399";"FASB4",#N/A,FALSE,"115499";"FASB5",#N/A,FALSE,"115599"}</definedName>
    <definedName name="gggggggggggggggggggggggggg" localSheetId="11" hidden="1">{#N/A,#N/A,FALSE,"Aging Summary";#N/A,#N/A,FALSE,"Ratio Analysis";#N/A,#N/A,FALSE,"Test 120 Day Accts";#N/A,#N/A,FALSE,"Tickmarks"}</definedName>
    <definedName name="gggggggggggggggggggggggggg" localSheetId="3" hidden="1">{#N/A,#N/A,FALSE,"Aging Summary";#N/A,#N/A,FALSE,"Ratio Analysis";#N/A,#N/A,FALSE,"Test 120 Day Accts";#N/A,#N/A,FALSE,"Tickmarks"}</definedName>
    <definedName name="gggggggggggggggggggggggggg" hidden="1">{#N/A,#N/A,FALSE,"Aging Summary";#N/A,#N/A,FALSE,"Ratio Analysis";#N/A,#N/A,FALSE,"Test 120 Day Accts";#N/A,#N/A,FALSE,"Tickmarks"}</definedName>
    <definedName name="GH" localSheetId="1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GH" localSheetId="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GH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ghfdgh" localSheetId="11" hidden="1">{#N/A,#N/A,FALSE,"RGD$";#N/A,#N/A,FALSE,"BG$";#N/A,#N/A,FALSE,"FC$"}</definedName>
    <definedName name="ghfdgh" localSheetId="3" hidden="1">{#N/A,#N/A,FALSE,"RGD$";#N/A,#N/A,FALSE,"BG$";#N/A,#N/A,FALSE,"FC$"}</definedName>
    <definedName name="ghfdgh" hidden="1">{#N/A,#N/A,FALSE,"RGD$";#N/A,#N/A,FALSE,"BG$";#N/A,#N/A,FALSE,"FC$"}</definedName>
    <definedName name="ghghgh" localSheetId="11" hidden="1">{#N/A,#N/A,FALSE,"Hoja1";#N/A,#N/A,FALSE,"Hoja2"}</definedName>
    <definedName name="ghghgh" localSheetId="3" hidden="1">{#N/A,#N/A,FALSE,"Hoja1";#N/A,#N/A,FALSE,"Hoja2"}</definedName>
    <definedName name="ghghgh" hidden="1">{#N/A,#N/A,FALSE,"Hoja1";#N/A,#N/A,FALSE,"Hoja2"}</definedName>
    <definedName name="ghhhhjj" hidden="1">#N/A</definedName>
    <definedName name="ghjgh" localSheetId="11" hidden="1">{"miles",#N/A,FALSE,"LUCROS E PERDAS (US$ 000)";"hl",#N/A,FALSE,"LUCROS E PERDAS (US$ 000)"}</definedName>
    <definedName name="ghjgh" localSheetId="3" hidden="1">{"miles",#N/A,FALSE,"LUCROS E PERDAS (US$ 000)";"hl",#N/A,FALSE,"LUCROS E PERDAS (US$ 000)"}</definedName>
    <definedName name="ghjgh" hidden="1">{"miles",#N/A,FALSE,"LUCROS E PERDAS (US$ 000)";"hl",#N/A,FALSE,"LUCROS E PERDAS (US$ 000)"}</definedName>
    <definedName name="GJLHÑÑGHK" localSheetId="11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GJLHÑÑGHK" localSheetId="3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GJLHÑÑGHK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gr" localSheetId="11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gr" localSheetId="3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gr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GR_Rem" localSheetId="11" hidden="1">{#N/A,#N/A,FALSE,"ROTINA";#N/A,#N/A,FALSE,"ITENS";#N/A,#N/A,FALSE,"ACOMP"}</definedName>
    <definedName name="GR_Rem" localSheetId="3" hidden="1">{#N/A,#N/A,FALSE,"ROTINA";#N/A,#N/A,FALSE,"ITENS";#N/A,#N/A,FALSE,"ACOMP"}</definedName>
    <definedName name="GR_Rem" hidden="1">{#N/A,#N/A,FALSE,"ROTINA";#N/A,#N/A,FALSE,"ITENS";#N/A,#N/A,FALSE,"ACOMP"}</definedName>
    <definedName name="GrpAcct1" hidden="1">"5611"</definedName>
    <definedName name="GrpAcct2" hidden="1">"5612"</definedName>
    <definedName name="GrpLevel" hidden="1">2</definedName>
    <definedName name="GVV" localSheetId="11" hidden="1">{#N/A,#N/A,FALSE,"Aging Summary";#N/A,#N/A,FALSE,"Ratio Analysis";#N/A,#N/A,FALSE,"Test 120 Day Accts";#N/A,#N/A,FALSE,"Tickmarks"}</definedName>
    <definedName name="GVV" localSheetId="3" hidden="1">{#N/A,#N/A,FALSE,"Aging Summary";#N/A,#N/A,FALSE,"Ratio Analysis";#N/A,#N/A,FALSE,"Test 120 Day Accts";#N/A,#N/A,FALSE,"Tickmarks"}</definedName>
    <definedName name="GVV" hidden="1">{#N/A,#N/A,FALSE,"Aging Summary";#N/A,#N/A,FALSE,"Ratio Analysis";#N/A,#N/A,FALSE,"Test 120 Day Accts";#N/A,#N/A,FALSE,"Tickmarks"}</definedName>
    <definedName name="H" localSheetId="11" hidden="1">{#N/A,#N/A,FALSE,"Relatórios";"Vendas e Custos",#N/A,FALSE,"Vendas e Custos";"Premissas",#N/A,FALSE,"Premissas";"Projeções",#N/A,FALSE,"Projeções";"Dolar",#N/A,FALSE,"Dolar";"Original",#N/A,FALSE,"Original e UFIR"}</definedName>
    <definedName name="H" localSheetId="3" hidden="1">{#N/A,#N/A,FALSE,"Relatórios";"Vendas e Custos",#N/A,FALSE,"Vendas e Custos";"Premissas",#N/A,FALSE,"Premissas";"Projeções",#N/A,FALSE,"Projeções";"Dolar",#N/A,FALSE,"Dolar";"Original",#N/A,FALSE,"Original e UFIR"}</definedName>
    <definedName name="H" hidden="1">{#N/A,#N/A,FALSE,"Relatórios";"Vendas e Custos",#N/A,FALSE,"Vendas e Custos";"Premissas",#N/A,FALSE,"Premissas";"Projeções",#N/A,FALSE,"Projeções";"Dolar",#N/A,FALSE,"Dolar";"Original",#N/A,FALSE,"Original e UFIR"}</definedName>
    <definedName name="hghg" localSheetId="11" hidden="1">{"tend1",#N/A,FALSE,"CONSOLIDADO";"tend2",#N/A,FALSE,"CONSOLIDADO";"tend3",#N/A,FALSE,"CONSOLIDADO";"tend1",#N/A,FALSE,"OCCIDENTE";"tend2",#N/A,FALSE,"OCCIDENTE";"tend3",#N/A,FALSE,"OCCIDENTE";"tend1",#N/A,FALSE,"LARA";"tend2",#N/A,FALSE,"LARA";"tend3",#N/A,FALSE,"LARA";"tend1",#N/A,FALSE,"CENTRO";"tend2",#N/A,FALSE,"CENTRO";"tend3",#N/A,FALSE,"CENTRO";"tend1",#N/A,FALSE,"METROPOLITANA";"tend2",#N/A,FALSE,"METROPOLITANA";"tend3",#N/A,FALSE,"METROPOLITANA";"tend1",#N/A,FALSE,"ORIENTE";"tend2",#N/A,FALSE,"ORIENTE";"tend3",#N/A,FALSE,"ORIENTE";"tend1",#N/A,FALSE,"Pto.libre";"tend2",#N/A,FALSE,"Pto.libre";"tend3",#N/A,FALSE,"Pto.libre"}</definedName>
    <definedName name="hghg" localSheetId="3" hidden="1">{"tend1",#N/A,FALSE,"CONSOLIDADO";"tend2",#N/A,FALSE,"CONSOLIDADO";"tend3",#N/A,FALSE,"CONSOLIDADO";"tend1",#N/A,FALSE,"OCCIDENTE";"tend2",#N/A,FALSE,"OCCIDENTE";"tend3",#N/A,FALSE,"OCCIDENTE";"tend1",#N/A,FALSE,"LARA";"tend2",#N/A,FALSE,"LARA";"tend3",#N/A,FALSE,"LARA";"tend1",#N/A,FALSE,"CENTRO";"tend2",#N/A,FALSE,"CENTRO";"tend3",#N/A,FALSE,"CENTRO";"tend1",#N/A,FALSE,"METROPOLITANA";"tend2",#N/A,FALSE,"METROPOLITANA";"tend3",#N/A,FALSE,"METROPOLITANA";"tend1",#N/A,FALSE,"ORIENTE";"tend2",#N/A,FALSE,"ORIENTE";"tend3",#N/A,FALSE,"ORIENTE";"tend1",#N/A,FALSE,"Pto.libre";"tend2",#N/A,FALSE,"Pto.libre";"tend3",#N/A,FALSE,"Pto.libre"}</definedName>
    <definedName name="hghg" hidden="1">{"tend1",#N/A,FALSE,"CONSOLIDADO";"tend2",#N/A,FALSE,"CONSOLIDADO";"tend3",#N/A,FALSE,"CONSOLIDADO";"tend1",#N/A,FALSE,"OCCIDENTE";"tend2",#N/A,FALSE,"OCCIDENTE";"tend3",#N/A,FALSE,"OCCIDENTE";"tend1",#N/A,FALSE,"LARA";"tend2",#N/A,FALSE,"LARA";"tend3",#N/A,FALSE,"LARA";"tend1",#N/A,FALSE,"CENTRO";"tend2",#N/A,FALSE,"CENTRO";"tend3",#N/A,FALSE,"CENTRO";"tend1",#N/A,FALSE,"METROPOLITANA";"tend2",#N/A,FALSE,"METROPOLITANA";"tend3",#N/A,FALSE,"METROPOLITANA";"tend1",#N/A,FALSE,"ORIENTE";"tend2",#N/A,FALSE,"ORIENTE";"tend3",#N/A,FALSE,"ORIENTE";"tend1",#N/A,FALSE,"Pto.libre";"tend2",#N/A,FALSE,"Pto.libre";"tend3",#N/A,FALSE,"Pto.libre"}</definedName>
    <definedName name="hghgh" localSheetId="11" hidden="1">{"prem1",#N/A,FALSE,"Consolidado";"pl_us",#N/A,FALSE,"Consolidado";"pl_hl",#N/A,FALSE,"Consolidado";"bs",#N/A,FALSE,"Consolidado";"cf",#N/A,FALSE,"Consolidado"}</definedName>
    <definedName name="hghgh" localSheetId="3" hidden="1">{"prem1",#N/A,FALSE,"Consolidado";"pl_us",#N/A,FALSE,"Consolidado";"pl_hl",#N/A,FALSE,"Consolidado";"bs",#N/A,FALSE,"Consolidado";"cf",#N/A,FALSE,"Consolidado"}</definedName>
    <definedName name="hghgh" hidden="1">{"prem1",#N/A,FALSE,"Consolidado";"pl_us",#N/A,FALSE,"Consolidado";"pl_hl",#N/A,FALSE,"Consolidado";"bs",#N/A,FALSE,"Consolidado";"cf",#N/A,FALSE,"Consolidado"}</definedName>
    <definedName name="hgjg" localSheetId="11" hidden="1">{"Prenissas",#N/A,FALSE,"Consolidado (3)";"Lucros000",#N/A,FALSE,"Consolidado (3)";"LucrosHL",#N/A,FALSE,"Consolidado (3)";"Balanco",#N/A,FALSE,"Consolidado (3)";"FluxoC",#N/A,FALSE,"Consolidado (3)"}</definedName>
    <definedName name="hgjg" localSheetId="3" hidden="1">{"Prenissas",#N/A,FALSE,"Consolidado (3)";"Lucros000",#N/A,FALSE,"Consolidado (3)";"LucrosHL",#N/A,FALSE,"Consolidado (3)";"Balanco",#N/A,FALSE,"Consolidado (3)";"FluxoC",#N/A,FALSE,"Consolidado (3)"}</definedName>
    <definedName name="hgjg" hidden="1">{"Prenissas",#N/A,FALSE,"Consolidado (3)";"Lucros000",#N/A,FALSE,"Consolidado (3)";"LucrosHL",#N/A,FALSE,"Consolidado (3)";"Balanco",#N/A,FALSE,"Consolidado (3)";"FluxoC",#N/A,FALSE,"Consolidado (3)"}</definedName>
    <definedName name="hgjghj" localSheetId="11" hidden="1">{"total",#N/A,FALSE,"TOTAL $";"totalhl",#N/A,FALSE,"TOTAL $HL";"vol",#N/A,FALSE,"VOLUMEN";"xprod1",#N/A,FALSE,"X PROD";"xprod2",#N/A,FALSE,"X PROD";"finaño1",#N/A,FALSE,"FIN AÑO Meta";"finaño2",#N/A,FALSE,"FIN AÑO Meta"}</definedName>
    <definedName name="hgjghj" localSheetId="3" hidden="1">{"total",#N/A,FALSE,"TOTAL $";"totalhl",#N/A,FALSE,"TOTAL $HL";"vol",#N/A,FALSE,"VOLUMEN";"xprod1",#N/A,FALSE,"X PROD";"xprod2",#N/A,FALSE,"X PROD";"finaño1",#N/A,FALSE,"FIN AÑO Meta";"finaño2",#N/A,FALSE,"FIN AÑO Meta"}</definedName>
    <definedName name="hgjghj" hidden="1">{"total",#N/A,FALSE,"TOTAL $";"totalhl",#N/A,FALSE,"TOTAL $HL";"vol",#N/A,FALSE,"VOLUMEN";"xprod1",#N/A,FALSE,"X PROD";"xprod2",#N/A,FALSE,"X PROD";"finaño1",#N/A,FALSE,"FIN AÑO Meta";"finaño2",#N/A,FALSE,"FIN AÑO Meta"}</definedName>
    <definedName name="hh" localSheetId="11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hh" localSheetId="3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hh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hhgr" localSheetId="11" hidden="1">{"FASB1",#N/A,FALSE,"115199";"FASB2",#N/A,FALSE,"115299";"FASB3",#N/A,FALSE,"115399";"FASB4",#N/A,FALSE,"115499";"FASB5",#N/A,FALSE,"115599"}</definedName>
    <definedName name="hhgr" localSheetId="3" hidden="1">{"FASB1",#N/A,FALSE,"115199";"FASB2",#N/A,FALSE,"115299";"FASB3",#N/A,FALSE,"115399";"FASB4",#N/A,FALSE,"115499";"FASB5",#N/A,FALSE,"115599"}</definedName>
    <definedName name="hhgr" hidden="1">{"FASB1",#N/A,FALSE,"115199";"FASB2",#N/A,FALSE,"115299";"FASB3",#N/A,FALSE,"115399";"FASB4",#N/A,FALSE,"115499";"FASB5",#N/A,FALSE,"115599"}</definedName>
    <definedName name="hhh" localSheetId="11" hidden="1">{"FASB1",#N/A,FALSE,"115199";"FASB2",#N/A,FALSE,"115299";"FASB3",#N/A,FALSE,"115399";"FASB4",#N/A,FALSE,"115499";"FASB5",#N/A,FALSE,"115599"}</definedName>
    <definedName name="hhh" localSheetId="3" hidden="1">{"FASB1",#N/A,FALSE,"115199";"FASB2",#N/A,FALSE,"115299";"FASB3",#N/A,FALSE,"115399";"FASB4",#N/A,FALSE,"115499";"FASB5",#N/A,FALSE,"115599"}</definedName>
    <definedName name="hhh" hidden="1">{"FASB1",#N/A,FALSE,"115199";"FASB2",#N/A,FALSE,"115299";"FASB3",#N/A,FALSE,"115399";"FASB4",#N/A,FALSE,"115499";"FASB5",#N/A,FALSE,"115599"}</definedName>
    <definedName name="hhhh" localSheetId="11" hidden="1">{#N/A,#N/A,FALSE,"Aging Summary";#N/A,#N/A,FALSE,"Ratio Analysis";#N/A,#N/A,FALSE,"Test 120 Day Accts";#N/A,#N/A,FALSE,"Tickmarks"}</definedName>
    <definedName name="hhhh" localSheetId="3" hidden="1">{#N/A,#N/A,FALSE,"Aging Summary";#N/A,#N/A,FALSE,"Ratio Analysis";#N/A,#N/A,FALSE,"Test 120 Day Accts";#N/A,#N/A,FALSE,"Tickmarks"}</definedName>
    <definedName name="hhhh" hidden="1">{#N/A,#N/A,FALSE,"Aging Summary";#N/A,#N/A,FALSE,"Ratio Analysis";#N/A,#N/A,FALSE,"Test 120 Day Accts";#N/A,#N/A,FALSE,"Tickmarks"}</definedName>
    <definedName name="HHHHGHGGG" localSheetId="11" hidden="1">{"FASB1",#N/A,FALSE,"115199";"FASB2",#N/A,FALSE,"115299";"FASB3",#N/A,FALSE,"115399";"FASB4",#N/A,FALSE,"115499";"FASB5",#N/A,FALSE,"115599"}</definedName>
    <definedName name="HHHHGHGGG" localSheetId="3" hidden="1">{"FASB1",#N/A,FALSE,"115199";"FASB2",#N/A,FALSE,"115299";"FASB3",#N/A,FALSE,"115399";"FASB4",#N/A,FALSE,"115499";"FASB5",#N/A,FALSE,"115599"}</definedName>
    <definedName name="HHHHGHGGG" hidden="1">{"FASB1",#N/A,FALSE,"115199";"FASB2",#N/A,FALSE,"115299";"FASB3",#N/A,FALSE,"115399";"FASB4",#N/A,FALSE,"115499";"FASB5",#N/A,FALSE,"115599"}</definedName>
    <definedName name="hhhhh" localSheetId="11" hidden="1">{#N/A,#N/A,FALSE,"Aging Summary";#N/A,#N/A,FALSE,"Ratio Analysis";#N/A,#N/A,FALSE,"Test 120 Day Accts";#N/A,#N/A,FALSE,"Tickmarks"}</definedName>
    <definedName name="hhhhh" localSheetId="3" hidden="1">{#N/A,#N/A,FALSE,"Aging Summary";#N/A,#N/A,FALSE,"Ratio Analysis";#N/A,#N/A,FALSE,"Test 120 Day Accts";#N/A,#N/A,FALSE,"Tickmarks"}</definedName>
    <definedName name="hhhhh" hidden="1">{#N/A,#N/A,FALSE,"Aging Summary";#N/A,#N/A,FALSE,"Ratio Analysis";#N/A,#N/A,FALSE,"Test 120 Day Accts";#N/A,#N/A,FALSE,"Tickmarks"}</definedName>
    <definedName name="hhjjkjkj" localSheetId="11" hidden="1">{#N/A,#N/A,FALSE,"Aging Summary";#N/A,#N/A,FALSE,"Ratio Analysis";#N/A,#N/A,FALSE,"Test 120 Day Accts";#N/A,#N/A,FALSE,"Tickmarks"}</definedName>
    <definedName name="hhjjkjkj" localSheetId="3" hidden="1">{#N/A,#N/A,FALSE,"Aging Summary";#N/A,#N/A,FALSE,"Ratio Analysis";#N/A,#N/A,FALSE,"Test 120 Day Accts";#N/A,#N/A,FALSE,"Tickmarks"}</definedName>
    <definedName name="hhjjkjkj" hidden="1">{#N/A,#N/A,FALSE,"Aging Summary";#N/A,#N/A,FALSE,"Ratio Analysis";#N/A,#N/A,FALSE,"Test 120 Day Accts";#N/A,#N/A,FALSE,"Tickmarks"}</definedName>
    <definedName name="hhyy" localSheetId="11" hidden="1">{#N/A,#N/A,FALSE,"Aging Summary";#N/A,#N/A,FALSE,"Ratio Analysis";#N/A,#N/A,FALSE,"Test 120 Day Accts";#N/A,#N/A,FALSE,"Tickmarks"}</definedName>
    <definedName name="hhyy" localSheetId="3" hidden="1">{#N/A,#N/A,FALSE,"Aging Summary";#N/A,#N/A,FALSE,"Ratio Analysis";#N/A,#N/A,FALSE,"Test 120 Day Accts";#N/A,#N/A,FALSE,"Tickmarks"}</definedName>
    <definedName name="hhyy" hidden="1">{#N/A,#N/A,FALSE,"Aging Summary";#N/A,#N/A,FALSE,"Ratio Analysis";#N/A,#N/A,FALSE,"Test 120 Day Accts";#N/A,#N/A,FALSE,"Tickmarks"}</definedName>
    <definedName name="HIOO" localSheetId="11" hidden="1">{#N/A,#N/A,FALSE,"Aging Summary";#N/A,#N/A,FALSE,"Ratio Analysis";#N/A,#N/A,FALSE,"Test 120 Day Accts";#N/A,#N/A,FALSE,"Tickmarks"}</definedName>
    <definedName name="HIOO" localSheetId="3" hidden="1">{#N/A,#N/A,FALSE,"Aging Summary";#N/A,#N/A,FALSE,"Ratio Analysis";#N/A,#N/A,FALSE,"Test 120 Day Accts";#N/A,#N/A,FALSE,"Tickmarks"}</definedName>
    <definedName name="HIOO" hidden="1">{#N/A,#N/A,FALSE,"Aging Summary";#N/A,#N/A,FALSE,"Ratio Analysis";#N/A,#N/A,FALSE,"Test 120 Day Accts";#N/A,#N/A,FALSE,"Tickmarks"}</definedName>
    <definedName name="hjkk" localSheetId="11" hidden="1">{"bs",#N/A,FALSE,"Consolidado";"cf",#N/A,FALSE,"Consolidado";"pl_hl",#N/A,FALSE,"Consolidado";"pl_us",#N/A,FALSE,"Consolidado";"Prem1",#N/A,FALSE,"Consolidado"}</definedName>
    <definedName name="hjkk" localSheetId="3" hidden="1">{"bs",#N/A,FALSE,"Consolidado";"cf",#N/A,FALSE,"Consolidado";"pl_hl",#N/A,FALSE,"Consolidado";"pl_us",#N/A,FALSE,"Consolidado";"Prem1",#N/A,FALSE,"Consolidado"}</definedName>
    <definedName name="hjkk" hidden="1">{"bs",#N/A,FALSE,"Consolidado";"cf",#N/A,FALSE,"Consolidado";"pl_hl",#N/A,FALSE,"Consolidado";"pl_us",#N/A,FALSE,"Consolidado";"Prem1",#N/A,FALSE,"Consolidado"}</definedName>
    <definedName name="hkhjk" localSheetId="11" hidden="1">{"Prenissas",#N/A,FALSE,"Consolidado (3)";"Lucros000",#N/A,FALSE,"Consolidado (3)";"LucrosHL",#N/A,FALSE,"Consolidado (3)";"Balanco",#N/A,FALSE,"Consolidado (3)";"FluxoC",#N/A,FALSE,"Consolidado (3)"}</definedName>
    <definedName name="hkhjk" localSheetId="3" hidden="1">{"Prenissas",#N/A,FALSE,"Consolidado (3)";"Lucros000",#N/A,FALSE,"Consolidado (3)";"LucrosHL",#N/A,FALSE,"Consolidado (3)";"Balanco",#N/A,FALSE,"Consolidado (3)";"FluxoC",#N/A,FALSE,"Consolidado (3)"}</definedName>
    <definedName name="hkhjk" hidden="1">{"Prenissas",#N/A,FALSE,"Consolidado (3)";"Lucros000",#N/A,FALSE,"Consolidado (3)";"LucrosHL",#N/A,FALSE,"Consolidado (3)";"Balanco",#N/A,FALSE,"Consolidado (3)";"FluxoC",#N/A,FALSE,"Consolidado (3)"}</definedName>
    <definedName name="HKKKKK" localSheetId="11" hidden="1">{#N/A,#N/A,FALSE,"Aging Summary";#N/A,#N/A,FALSE,"Ratio Analysis";#N/A,#N/A,FALSE,"Test 120 Day Accts";#N/A,#N/A,FALSE,"Tickmarks"}</definedName>
    <definedName name="HKKKKK" localSheetId="3" hidden="1">{#N/A,#N/A,FALSE,"Aging Summary";#N/A,#N/A,FALSE,"Ratio Analysis";#N/A,#N/A,FALSE,"Test 120 Day Accts";#N/A,#N/A,FALSE,"Tickmarks"}</definedName>
    <definedName name="HKKKKK" hidden="1">{#N/A,#N/A,FALSE,"Aging Summary";#N/A,#N/A,FALSE,"Ratio Analysis";#N/A,#N/A,FALSE,"Test 120 Day Accts";#N/A,#N/A,FALSE,"Tickmarks"}</definedName>
    <definedName name="hlhhlhk" localSheetId="11" hidden="1">{"FASB1",#N/A,FALSE,"115199";"FASB2",#N/A,FALSE,"115299";"FASB3",#N/A,FALSE,"115399";"FASB4",#N/A,FALSE,"115499";"FASB5",#N/A,FALSE,"115599"}</definedName>
    <definedName name="hlhhlhk" localSheetId="3" hidden="1">{"FASB1",#N/A,FALSE,"115199";"FASB2",#N/A,FALSE,"115299";"FASB3",#N/A,FALSE,"115399";"FASB4",#N/A,FALSE,"115499";"FASB5",#N/A,FALSE,"115599"}</definedName>
    <definedName name="hlhhlhk" hidden="1">{"FASB1",#N/A,FALSE,"115199";"FASB2",#N/A,FALSE,"115299";"FASB3",#N/A,FALSE,"115399";"FASB4",#N/A,FALSE,"115499";"FASB5",#N/A,FALSE,"115599"}</definedName>
    <definedName name="HOIJULOJ" localSheetId="11" hidden="1">{#N/A,#N/A,FALSE,"Aging Summary";#N/A,#N/A,FALSE,"Ratio Analysis";#N/A,#N/A,FALSE,"Test 120 Day Accts";#N/A,#N/A,FALSE,"Tickmarks"}</definedName>
    <definedName name="HOIJULOJ" localSheetId="3" hidden="1">{#N/A,#N/A,FALSE,"Aging Summary";#N/A,#N/A,FALSE,"Ratio Analysis";#N/A,#N/A,FALSE,"Test 120 Day Accts";#N/A,#N/A,FALSE,"Tickmarks"}</definedName>
    <definedName name="HOIJULOJ" hidden="1">{#N/A,#N/A,FALSE,"Aging Summary";#N/A,#N/A,FALSE,"Ratio Analysis";#N/A,#N/A,FALSE,"Test 120 Day Accts";#N/A,#N/A,FALSE,"Tickmarks"}</definedName>
    <definedName name="hoja999999" hidden="1">#N/A</definedName>
    <definedName name="hola" localSheetId="1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hola" localSheetId="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hola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hola2" hidden="1">#REF!</definedName>
    <definedName name="hthj" localSheetId="1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hthj" localSheetId="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hthj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HTML" localSheetId="11" hidden="1">{"'PXR_6500'!$A$1:$I$124"}</definedName>
    <definedName name="HTML" localSheetId="3" hidden="1">{"'PXR_6500'!$A$1:$I$124"}</definedName>
    <definedName name="HTML" hidden="1">{"'PXR_6500'!$A$1:$I$124"}</definedName>
    <definedName name="HTML_CodePage" hidden="1">1252</definedName>
    <definedName name="HTML_Control" localSheetId="11" hidden="1">{"'Sheet1'!$A$1:$G$85"}</definedName>
    <definedName name="HTML_Control" localSheetId="3" hidden="1">{"'Sheet1'!$A$1:$G$85"}</definedName>
    <definedName name="HTML_Control" hidden="1">{"'Sheet1'!$A$1:$G$85"}</definedName>
    <definedName name="HTML_Controll" localSheetId="11" hidden="1">{"'PRODUCTIONCOST SHEET'!$B$3:$G$48"}</definedName>
    <definedName name="HTML_Controll" localSheetId="3" hidden="1">{"'PRODUCTIONCOST SHEET'!$B$3:$G$48"}</definedName>
    <definedName name="HTML_Controll" hidden="1">{"'PRODUCTIONCOST SHEET'!$B$3:$G$48"}</definedName>
    <definedName name="HTML_Description" hidden="1">""</definedName>
    <definedName name="HTML_Email" hidden="1">""</definedName>
    <definedName name="HTML_Header" hidden="1">"Índice"</definedName>
    <definedName name="HTML_LastUpdate" hidden="1">"12/08/1999"</definedName>
    <definedName name="HTML_LineAfter" hidden="1">FALSE</definedName>
    <definedName name="HTML_LineBefore" hidden="1">FALSE</definedName>
    <definedName name="HTML_Name" hidden="1">"Rodovia das Cataratas"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"\\Server_1\sig\07 Julho\Informe\MeuHTML.htm"</definedName>
    <definedName name="HTML_PathFileMac" hidden="1">"Macintosh HD:HomePageStuff:New_Home_Page:datafile:histret.html"</definedName>
    <definedName name="HTML_PathTemplate" hidden="1">"C:\Eew\Internet\Estadistica.htm"</definedName>
    <definedName name="HTML_Title" hidden="1">"Gerência de Administração e Controle de Gestão"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vhjjj" localSheetId="11" hidden="1">{#N/A,#N/A,FALSE,"Aging Summary";#N/A,#N/A,FALSE,"Ratio Analysis";#N/A,#N/A,FALSE,"Test 120 Day Accts";#N/A,#N/A,FALSE,"Tickmarks"}</definedName>
    <definedName name="hvhjjj" localSheetId="3" hidden="1">{#N/A,#N/A,FALSE,"Aging Summary";#N/A,#N/A,FALSE,"Ratio Analysis";#N/A,#N/A,FALSE,"Test 120 Day Accts";#N/A,#N/A,FALSE,"Tickmarks"}</definedName>
    <definedName name="hvhjjj" hidden="1">{#N/A,#N/A,FALSE,"Aging Summary";#N/A,#N/A,FALSE,"Ratio Analysis";#N/A,#N/A,FALSE,"Test 120 Day Accts";#N/A,#N/A,FALSE,"Tickmarks"}</definedName>
    <definedName name="hxgasygxbiuxhio" localSheetId="1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hxgasygxbiuxhio" localSheetId="3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hxgasygxbiuxhio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iam" localSheetId="11" hidden="1">{#N/A,#N/A,FALSE,"magsep2";#N/A,#N/A,FALSE,"¾"" X ½""";#N/A,#N/A,FALSE,"½"" X ¼""";#N/A,#N/A,FALSE,"¼"" X 8 Mesh";#N/A,#N/A,FALSE,"8 X 14 Mesh"}</definedName>
    <definedName name="iam" localSheetId="3" hidden="1">{#N/A,#N/A,FALSE,"magsep2";#N/A,#N/A,FALSE,"¾"" X ½""";#N/A,#N/A,FALSE,"½"" X ¼""";#N/A,#N/A,FALSE,"¼"" X 8 Mesh";#N/A,#N/A,FALSE,"8 X 14 Mesh"}</definedName>
    <definedName name="iam" hidden="1">{#N/A,#N/A,FALSE,"magsep2";#N/A,#N/A,FALSE,"¾"" X ½""";#N/A,#N/A,FALSE,"½"" X ¼""";#N/A,#N/A,FALSE,"¼"" X 8 Mesh";#N/A,#N/A,FALSE,"8 X 14 Mesh"}</definedName>
    <definedName name="iasss" localSheetId="11" hidden="1">{"'Índice'!$A$1:$K$49"}</definedName>
    <definedName name="iasss" localSheetId="3" hidden="1">{"'Índice'!$A$1:$K$49"}</definedName>
    <definedName name="iasss" hidden="1">{"'Índice'!$A$1:$K$49"}</definedName>
    <definedName name="iaUSOIAS" localSheetId="11" hidden="1">{#N/A,#N/A,FALSE,"Aging Summary";#N/A,#N/A,FALSE,"Ratio Analysis";#N/A,#N/A,FALSE,"Test 120 Day Accts";#N/A,#N/A,FALSE,"Tickmarks"}</definedName>
    <definedName name="iaUSOIAS" localSheetId="3" hidden="1">{#N/A,#N/A,FALSE,"Aging Summary";#N/A,#N/A,FALSE,"Ratio Analysis";#N/A,#N/A,FALSE,"Test 120 Day Accts";#N/A,#N/A,FALSE,"Tickmarks"}</definedName>
    <definedName name="iaUSOIAS" hidden="1">{#N/A,#N/A,FALSE,"Aging Summary";#N/A,#N/A,FALSE,"Ratio Analysis";#N/A,#N/A,FALSE,"Test 120 Day Accts";#N/A,#N/A,FALSE,"Tickmarks"}</definedName>
    <definedName name="ID" localSheetId="9" hidden="1">"3726f6bb-5124-434d-911b-9fad8561fe22"</definedName>
    <definedName name="ID" localSheetId="10" hidden="1">"3726f6bb-5124-434d-911b-9fad8561fe22"</definedName>
    <definedName name="ID" localSheetId="6" hidden="1">"3726f6bb-5124-434d-911b-9fad8561fe22"</definedName>
    <definedName name="ID" localSheetId="7" hidden="1">"3726f6bb-5124-434d-911b-9fad8561fe22"</definedName>
    <definedName name="ID" localSheetId="15" hidden="1">"3726f6bb-5124-434d-911b-9fad8561fe22"</definedName>
    <definedName name="ID" localSheetId="14" hidden="1">"3726f6bb-5124-434d-911b-9fad8561fe22"</definedName>
    <definedName name="ID" localSheetId="8" hidden="1">"3726f6bb-5124-434d-911b-9fad8561fe22"</definedName>
    <definedName name="ID" localSheetId="12" hidden="1">"3726f6bb-5124-434d-911b-9fad8561fe22"</definedName>
    <definedName name="ID" localSheetId="5" hidden="1">"598591c9-e0ca-477c-acf6-83e467520a7e"</definedName>
    <definedName name="ID" localSheetId="11" hidden="1">"3726f6bb-5124-434d-911b-9fad8561fe22"</definedName>
    <definedName name="ID" localSheetId="18" hidden="1">"4cb01f28-3023-4f02-9fe7-45acd1947019"</definedName>
    <definedName name="ID" localSheetId="19" hidden="1">"dbf91a0a-e8ac-4750-a98d-421ba39ad12c"</definedName>
    <definedName name="ID" localSheetId="16" hidden="1">"100e7322-6e98-49e9-a4ad-db0c09513778"</definedName>
    <definedName name="ID" localSheetId="17" hidden="1">"6e9d4112-4dbf-4f51-a12b-05e230acc5a3"</definedName>
    <definedName name="ID" localSheetId="0" hidden="1">"3315a72d-dd0e-4ce2-ab2e-86ce54b9f608"</definedName>
    <definedName name="ID" localSheetId="13" hidden="1">"3726f6bb-5124-434d-911b-9fad8561fe22"</definedName>
    <definedName name="IF" localSheetId="11" hidden="1">{"JVSumm_Report",#N/A,FALSE,"JV Summ";"Newman_Report",#N/A,FALSE,"Output - 7";"Yandi_Report",#N/A,FALSE,"Output - 8"}</definedName>
    <definedName name="IF" localSheetId="3" hidden="1">{"JVSumm_Report",#N/A,FALSE,"JV Summ";"Newman_Report",#N/A,FALSE,"Output - 7";"Yandi_Report",#N/A,FALSE,"Output - 8"}</definedName>
    <definedName name="IF" hidden="1">{"JVSumm_Report",#N/A,FALSE,"JV Summ";"Newman_Report",#N/A,FALSE,"Output - 7";"Yandi_Report",#N/A,FALSE,"Output - 8"}</definedName>
    <definedName name="ii" localSheetId="11" hidden="1">{#N/A,#N/A,FALSE,"mk";#N/A,#N/A,FALSE,"SIEG";#N/A,#N/A,FALSE,"BOUSK";#N/A,#N/A,FALSE,"C-0 B96-97";#N/A,#N/A,FALSE,"C-O B98";#N/A,#N/A,FALSE,"C-0 B96-97";#N/A,#N/A,FALSE,"MEKN";#N/A,#N/A,FALSE,"MEKN";#N/A,#N/A,FALSE,"C-O MKS 98";#N/A,#N/A,FALSE,"TANG";#N/A,#N/A,FALSE,"C-O Tng96";#N/A,#N/A,FALSE,"C-O Tng97";#N/A,#N/A,FALSE,"C-O Tng98";#N/A,#N/A,FALSE,"TET";#N/A,#N/A,FALSE,"C-0 TET 98";#N/A,#N/A,FALSE,"synthese";#N/A,#N/A,FALSE,"MEKNES";#N/A,#N/A,FALSE,"BOUSKOURA";#N/A,#N/A,FALSE,"TANGER";#N/A,#N/A,FALSE,"TETOUAN";#N/A,#N/A,FALSE,"CAP1 DH";#N/A,#N/A,FALSE,"CAP1 FF";#N/A,#N/A,FALSE,"LAFARGE MAROC";#N/A,#N/A,FALSE,"SIEGE";#N/A,#N/A,FALSE,"TOTAL USINES";#N/A,#N/A,FALSE,"entretien"}</definedName>
    <definedName name="ii" localSheetId="3" hidden="1">{#N/A,#N/A,FALSE,"mk";#N/A,#N/A,FALSE,"SIEG";#N/A,#N/A,FALSE,"BOUSK";#N/A,#N/A,FALSE,"C-0 B96-97";#N/A,#N/A,FALSE,"C-O B98";#N/A,#N/A,FALSE,"C-0 B96-97";#N/A,#N/A,FALSE,"MEKN";#N/A,#N/A,FALSE,"MEKN";#N/A,#N/A,FALSE,"C-O MKS 98";#N/A,#N/A,FALSE,"TANG";#N/A,#N/A,FALSE,"C-O Tng96";#N/A,#N/A,FALSE,"C-O Tng97";#N/A,#N/A,FALSE,"C-O Tng98";#N/A,#N/A,FALSE,"TET";#N/A,#N/A,FALSE,"C-0 TET 98";#N/A,#N/A,FALSE,"synthese";#N/A,#N/A,FALSE,"MEKNES";#N/A,#N/A,FALSE,"BOUSKOURA";#N/A,#N/A,FALSE,"TANGER";#N/A,#N/A,FALSE,"TETOUAN";#N/A,#N/A,FALSE,"CAP1 DH";#N/A,#N/A,FALSE,"CAP1 FF";#N/A,#N/A,FALSE,"LAFARGE MAROC";#N/A,#N/A,FALSE,"SIEGE";#N/A,#N/A,FALSE,"TOTAL USINES";#N/A,#N/A,FALSE,"entretien"}</definedName>
    <definedName name="ii" hidden="1">{#N/A,#N/A,FALSE,"mk";#N/A,#N/A,FALSE,"SIEG";#N/A,#N/A,FALSE,"BOUSK";#N/A,#N/A,FALSE,"C-0 B96-97";#N/A,#N/A,FALSE,"C-O B98";#N/A,#N/A,FALSE,"C-0 B96-97";#N/A,#N/A,FALSE,"MEKN";#N/A,#N/A,FALSE,"MEKN";#N/A,#N/A,FALSE,"C-O MKS 98";#N/A,#N/A,FALSE,"TANG";#N/A,#N/A,FALSE,"C-O Tng96";#N/A,#N/A,FALSE,"C-O Tng97";#N/A,#N/A,FALSE,"C-O Tng98";#N/A,#N/A,FALSE,"TET";#N/A,#N/A,FALSE,"C-0 TET 98";#N/A,#N/A,FALSE,"synthese";#N/A,#N/A,FALSE,"MEKNES";#N/A,#N/A,FALSE,"BOUSKOURA";#N/A,#N/A,FALSE,"TANGER";#N/A,#N/A,FALSE,"TETOUAN";#N/A,#N/A,FALSE,"CAP1 DH";#N/A,#N/A,FALSE,"CAP1 FF";#N/A,#N/A,FALSE,"LAFARGE MAROC";#N/A,#N/A,FALSE,"SIEGE";#N/A,#N/A,FALSE,"TOTAL USINES";#N/A,#N/A,FALSE,"entretien"}</definedName>
    <definedName name="iiii" localSheetId="11" hidden="1">{#N/A,#N/A,FALSE,"Aging Summary";#N/A,#N/A,FALSE,"Ratio Analysis";#N/A,#N/A,FALSE,"Test 120 Day Accts";#N/A,#N/A,FALSE,"Tickmarks"}</definedName>
    <definedName name="iiii" localSheetId="3" hidden="1">{#N/A,#N/A,FALSE,"Aging Summary";#N/A,#N/A,FALSE,"Ratio Analysis";#N/A,#N/A,FALSE,"Test 120 Day Accts";#N/A,#N/A,FALSE,"Tickmarks"}</definedName>
    <definedName name="iiii" hidden="1">{#N/A,#N/A,FALSE,"Aging Summary";#N/A,#N/A,FALSE,"Ratio Analysis";#N/A,#N/A,FALSE,"Test 120 Day Accts";#N/A,#N/A,FALSE,"Tickmarks"}</definedName>
    <definedName name="IIIII" localSheetId="11" hidden="1">{#N/A,#N/A,FALSE,"Aging Summary";#N/A,#N/A,FALSE,"Ratio Analysis";#N/A,#N/A,FALSE,"Test 120 Day Accts";#N/A,#N/A,FALSE,"Tickmarks"}</definedName>
    <definedName name="IIIII" localSheetId="3" hidden="1">{#N/A,#N/A,FALSE,"Aging Summary";#N/A,#N/A,FALSE,"Ratio Analysis";#N/A,#N/A,FALSE,"Test 120 Day Accts";#N/A,#N/A,FALSE,"Tickmarks"}</definedName>
    <definedName name="IIIII" hidden="1">{#N/A,#N/A,FALSE,"Aging Summary";#N/A,#N/A,FALSE,"Ratio Analysis";#N/A,#N/A,FALSE,"Test 120 Day Accts";#N/A,#N/A,FALSE,"Tickmarks"}</definedName>
    <definedName name="IIOJUAOI" localSheetId="11" hidden="1">{#N/A,#N/A,FALSE,"Aging Summary";#N/A,#N/A,FALSE,"Ratio Analysis";#N/A,#N/A,FALSE,"Test 120 Day Accts";#N/A,#N/A,FALSE,"Tickmarks"}</definedName>
    <definedName name="IIOJUAOI" localSheetId="3" hidden="1">{#N/A,#N/A,FALSE,"Aging Summary";#N/A,#N/A,FALSE,"Ratio Analysis";#N/A,#N/A,FALSE,"Test 120 Day Accts";#N/A,#N/A,FALSE,"Tickmarks"}</definedName>
    <definedName name="IIOJUAOI" hidden="1">{#N/A,#N/A,FALSE,"Aging Summary";#N/A,#N/A,FALSE,"Ratio Analysis";#N/A,#N/A,FALSE,"Test 120 Day Accts";#N/A,#N/A,FALSE,"Tickmarks"}</definedName>
    <definedName name="iiyu" localSheetId="11" hidden="1">{"Prenissas",#N/A,FALSE,"Consolidado (3)";"Lucros000",#N/A,FALSE,"Consolidado (3)";"LucrosHL",#N/A,FALSE,"Consolidado (3)";"Balanco",#N/A,FALSE,"Consolidado (3)";"FluxoC",#N/A,FALSE,"Consolidado (3)"}</definedName>
    <definedName name="iiyu" localSheetId="3" hidden="1">{"Prenissas",#N/A,FALSE,"Consolidado (3)";"Lucros000",#N/A,FALSE,"Consolidado (3)";"LucrosHL",#N/A,FALSE,"Consolidado (3)";"Balanco",#N/A,FALSE,"Consolidado (3)";"FluxoC",#N/A,FALSE,"Consolidado (3)"}</definedName>
    <definedName name="iiyu" hidden="1">{"Prenissas",#N/A,FALSE,"Consolidado (3)";"Lucros000",#N/A,FALSE,"Consolidado (3)";"LucrosHL",#N/A,FALSE,"Consolidado (3)";"Balanco",#N/A,FALSE,"Consolidado (3)";"FluxoC",#N/A,FALSE,"Consolidado (3)"}</definedName>
    <definedName name="IJUOIJLO" localSheetId="11" hidden="1">{#N/A,#N/A,FALSE,"Aging Summary";#N/A,#N/A,FALSE,"Ratio Analysis";#N/A,#N/A,FALSE,"Test 120 Day Accts";#N/A,#N/A,FALSE,"Tickmarks"}</definedName>
    <definedName name="IJUOIJLO" localSheetId="3" hidden="1">{#N/A,#N/A,FALSE,"Aging Summary";#N/A,#N/A,FALSE,"Ratio Analysis";#N/A,#N/A,FALSE,"Test 120 Day Accts";#N/A,#N/A,FALSE,"Tickmarks"}</definedName>
    <definedName name="IJUOIJLO" hidden="1">{#N/A,#N/A,FALSE,"Aging Summary";#N/A,#N/A,FALSE,"Ratio Analysis";#N/A,#N/A,FALSE,"Test 120 Day Accts";#N/A,#N/A,FALSE,"Tickmarks"}</definedName>
    <definedName name="ikol" localSheetId="11" hidden="1">{#N/A,#N/A,FALSE,"Aging Summary";#N/A,#N/A,FALSE,"Ratio Analysis";#N/A,#N/A,FALSE,"Test 120 Day Accts";#N/A,#N/A,FALSE,"Tickmarks"}</definedName>
    <definedName name="ikol" localSheetId="3" hidden="1">{#N/A,#N/A,FALSE,"Aging Summary";#N/A,#N/A,FALSE,"Ratio Analysis";#N/A,#N/A,FALSE,"Test 120 Day Accts";#N/A,#N/A,FALSE,"Tickmarks"}</definedName>
    <definedName name="ikol" hidden="1">{#N/A,#N/A,FALSE,"Aging Summary";#N/A,#N/A,FALSE,"Ratio Analysis";#N/A,#N/A,FALSE,"Test 120 Day Accts";#N/A,#N/A,FALSE,"Tickmarks"}</definedName>
    <definedName name="ILOJLKJL" localSheetId="11" hidden="1">{#N/A,#N/A,FALSE,"Aging Summary";#N/A,#N/A,FALSE,"Ratio Analysis";#N/A,#N/A,FALSE,"Test 120 Day Accts";#N/A,#N/A,FALSE,"Tickmarks"}</definedName>
    <definedName name="ILOJLKJL" localSheetId="3" hidden="1">{#N/A,#N/A,FALSE,"Aging Summary";#N/A,#N/A,FALSE,"Ratio Analysis";#N/A,#N/A,FALSE,"Test 120 Day Accts";#N/A,#N/A,FALSE,"Tickmarks"}</definedName>
    <definedName name="ILOJLKJL" hidden="1">{#N/A,#N/A,FALSE,"Aging Summary";#N/A,#N/A,FALSE,"Ratio Analysis";#N/A,#N/A,FALSE,"Test 120 Day Accts";#N/A,#N/A,FALSE,"Tickmarks"}</definedName>
    <definedName name="imob" localSheetId="11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imob" localSheetId="3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imob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imob1" localSheetId="11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imob1" localSheetId="3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imob1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imp" localSheetId="11" hidden="1">{#N/A,#N/A,FALSE,"Hoja1";#N/A,#N/A,FALSE,"Hoja2"}</definedName>
    <definedName name="imp" localSheetId="3" hidden="1">{#N/A,#N/A,FALSE,"Hoja1";#N/A,#N/A,FALSE,"Hoja2"}</definedName>
    <definedName name="imp" hidden="1">{#N/A,#N/A,FALSE,"Hoja1";#N/A,#N/A,FALSE,"Hoja2"}</definedName>
    <definedName name="IMPO" localSheetId="11" hidden="1">{#N/A,#N/A,FALSE,"Hoja1";#N/A,#N/A,FALSE,"Hoja2"}</definedName>
    <definedName name="IMPO" localSheetId="3" hidden="1">{#N/A,#N/A,FALSE,"Hoja1";#N/A,#N/A,FALSE,"Hoja2"}</definedName>
    <definedName name="IMPO" hidden="1">{#N/A,#N/A,FALSE,"Hoja1";#N/A,#N/A,FALSE,"Hoja2"}</definedName>
    <definedName name="Incidents" localSheetId="1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16";#N/A,#N/A,FALSE,"17";#N/A,#N/A,FALSE,"18";#N/A,#N/A,FALSE,"19";#N/A,#N/A,FALSE,"20";#N/A,#N/A,FALSE,"21";#N/A,#N/A,FALSE,"22";#N/A,#N/A,FALSE,"23";#N/A,#N/A,FALSE,"24";#N/A,#N/A,FALSE,"25";#N/A,#N/A,FALSE,"26";#N/A,#N/A,FALSE,"27";#N/A,#N/A,FALSE,"28";#N/A,#N/A,FALSE,"29";#N/A,#N/A,FALSE,"30";#N/A,#N/A,FALSE,"31";#N/A,#N/A,FALSE,"32";#N/A,#N/A,FALSE,"33";#N/A,#N/A,FALSE,"34";#N/A,#N/A,FALSE,"35";#N/A,#N/A,FALSE,"36";#N/A,#N/A,FALSE,"37";#N/A,#N/A,FALSE,"38";#N/A,#N/A,FALSE,"39";#N/A,#N/A,FALSE,"40";#N/A,#N/A,FALSE,"41"}</definedName>
    <definedName name="Incidents" localSheetId="3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16";#N/A,#N/A,FALSE,"17";#N/A,#N/A,FALSE,"18";#N/A,#N/A,FALSE,"19";#N/A,#N/A,FALSE,"20";#N/A,#N/A,FALSE,"21";#N/A,#N/A,FALSE,"22";#N/A,#N/A,FALSE,"23";#N/A,#N/A,FALSE,"24";#N/A,#N/A,FALSE,"25";#N/A,#N/A,FALSE,"26";#N/A,#N/A,FALSE,"27";#N/A,#N/A,FALSE,"28";#N/A,#N/A,FALSE,"29";#N/A,#N/A,FALSE,"30";#N/A,#N/A,FALSE,"31";#N/A,#N/A,FALSE,"32";#N/A,#N/A,FALSE,"33";#N/A,#N/A,FALSE,"34";#N/A,#N/A,FALSE,"35";#N/A,#N/A,FALSE,"36";#N/A,#N/A,FALSE,"37";#N/A,#N/A,FALSE,"38";#N/A,#N/A,FALSE,"39";#N/A,#N/A,FALSE,"40";#N/A,#N/A,FALSE,"41"}</definedName>
    <definedName name="Incidents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16";#N/A,#N/A,FALSE,"17";#N/A,#N/A,FALSE,"18";#N/A,#N/A,FALSE,"19";#N/A,#N/A,FALSE,"20";#N/A,#N/A,FALSE,"21";#N/A,#N/A,FALSE,"22";#N/A,#N/A,FALSE,"23";#N/A,#N/A,FALSE,"24";#N/A,#N/A,FALSE,"25";#N/A,#N/A,FALSE,"26";#N/A,#N/A,FALSE,"27";#N/A,#N/A,FALSE,"28";#N/A,#N/A,FALSE,"29";#N/A,#N/A,FALSE,"30";#N/A,#N/A,FALSE,"31";#N/A,#N/A,FALSE,"32";#N/A,#N/A,FALSE,"33";#N/A,#N/A,FALSE,"34";#N/A,#N/A,FALSE,"35";#N/A,#N/A,FALSE,"36";#N/A,#N/A,FALSE,"37";#N/A,#N/A,FALSE,"38";#N/A,#N/A,FALSE,"39";#N/A,#N/A,FALSE,"40";#N/A,#N/A,FALSE,"41"}</definedName>
    <definedName name="Inflación" localSheetId="1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flación" localSheetId="3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flación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" localSheetId="1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" localSheetId="3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" localSheetId="1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" localSheetId="3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" localSheetId="1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" localSheetId="3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ón" localSheetId="1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ón" localSheetId="3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ón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es" localSheetId="1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es" localSheetId="3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es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ST.ANO2" localSheetId="1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INVEST.ANO2" localSheetId="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INVEST.ANO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IO" localSheetId="11" hidden="1">{"FASB1",#N/A,FALSE,"115199";"FASB2",#N/A,FALSE,"115299";"FASB3",#N/A,FALSE,"115399";"FASB4",#N/A,FALSE,"115499";"FASB5",#N/A,FALSE,"115599"}</definedName>
    <definedName name="IO" localSheetId="3" hidden="1">{"FASB1",#N/A,FALSE,"115199";"FASB2",#N/A,FALSE,"115299";"FASB3",#N/A,FALSE,"115399";"FASB4",#N/A,FALSE,"115499";"FASB5",#N/A,FALSE,"115599"}</definedName>
    <definedName name="IO" hidden="1">{"FASB1",#N/A,FALSE,"115199";"FASB2",#N/A,FALSE,"115299";"FASB3",#N/A,FALSE,"115399";"FASB4",#N/A,FALSE,"115499";"FASB5",#N/A,FALSE,"115599"}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CCOUNT_CHANGE" hidden="1">"c1449"</definedName>
    <definedName name="IQ_ACCOUNTING_STANDARD" hidden="1">"c4539"</definedName>
    <definedName name="IQ_ACCOUNTING_STANDARD_CIQ" hidden="1">"c5092"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TER_TAX_INCOME_FDIC" hidden="1">"c6583"</definedName>
    <definedName name="IQ_AGENCY" hidden="1">"c8960"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NAME_AP" hidden="1">"c8921"</definedName>
    <definedName name="IQ_ASSETS_NAME_AP_ABS" hidden="1">"c8940"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BROKER_REC_NO_REUT" hidden="1">"c5315"</definedName>
    <definedName name="IQ_AVG_BROKER_REC_REUT" hidden="1">"c3630"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NO" hidden="1">"c4454"</definedName>
    <definedName name="IQ_AVG_INDUSTRY_REC_NO_CIQ" hidden="1">"c4983"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FC_UNUSED_UNUSED_UNUSED" hidden="1">"c8353"</definedName>
    <definedName name="IQ_BALANCE_GOODS_APR_UNUSED" hidden="1">"c7473"</definedName>
    <definedName name="IQ_BALANCE_GOODS_APR_UNUSED_UNUSED_UNUSED" hidden="1">"c7473"</definedName>
    <definedName name="IQ_BALANCE_GOODS_FC_UNUSED" hidden="1">"c7693"</definedName>
    <definedName name="IQ_BALANCE_GOODS_FC_UNUSED_UNUSED_UNUSED" hidden="1">"c7693"</definedName>
    <definedName name="IQ_BALANCE_GOODS_POP_FC_UNUSED" hidden="1">"c7913"</definedName>
    <definedName name="IQ_BALANCE_GOODS_POP_FC_UNUSED_UNUSED_UNUSED" hidden="1">"c7913"</definedName>
    <definedName name="IQ_BALANCE_GOODS_POP_UNUSED" hidden="1">"c7033"</definedName>
    <definedName name="IQ_BALANCE_GOODS_POP_UNUSED_UNUSED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NUSED_UNUSED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FC_UNUSED_UNUSED_UNUSED" hidden="1">"c8133"</definedName>
    <definedName name="IQ_BALANCE_GOODS_YOY_UNUSED" hidden="1">"c7253"</definedName>
    <definedName name="IQ_BALANCE_GOODS_YOY_UNUSED_UNUSED_UNUSED" hidden="1">"c7253"</definedName>
    <definedName name="IQ_BALANCE_SERV_APR_FC_UNUSED" hidden="1">"c8355"</definedName>
    <definedName name="IQ_BALANCE_SERV_APR_FC_UNUSED_UNUSED_UNUSED" hidden="1">"c8355"</definedName>
    <definedName name="IQ_BALANCE_SERV_APR_UNUSED" hidden="1">"c7475"</definedName>
    <definedName name="IQ_BALANCE_SERV_APR_UNUSED_UNUSED_UNUSED" hidden="1">"c7475"</definedName>
    <definedName name="IQ_BALANCE_SERV_FC_UNUSED" hidden="1">"c7695"</definedName>
    <definedName name="IQ_BALANCE_SERV_FC_UNUSED_UNUSED_UNUSED" hidden="1">"c7695"</definedName>
    <definedName name="IQ_BALANCE_SERV_POP_FC_UNUSED" hidden="1">"c7915"</definedName>
    <definedName name="IQ_BALANCE_SERV_POP_FC_UNUSED_UNUSED_UNUSED" hidden="1">"c7915"</definedName>
    <definedName name="IQ_BALANCE_SERV_POP_UNUSED" hidden="1">"c7035"</definedName>
    <definedName name="IQ_BALANCE_SERV_POP_UNUSED_UNUSED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NUSED_UNUSED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FC_UNUSED_UNUSED_UNUSED" hidden="1">"c8135"</definedName>
    <definedName name="IQ_BALANCE_SERV_YOY_UNUSED" hidden="1">"c7255"</definedName>
    <definedName name="IQ_BALANCE_SERV_YOY_UNUSED_UNUSED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FC_UNUSED_UNUSED_UNUSED" hidden="1">"c8357"</definedName>
    <definedName name="IQ_BALANCE_TRADE_APR_UNUSED" hidden="1">"c7477"</definedName>
    <definedName name="IQ_BALANCE_TRADE_APR_UNUSED_UNUSED_UNUSED" hidden="1">"c7477"</definedName>
    <definedName name="IQ_BALANCE_TRADE_FC_UNUSED" hidden="1">"c7697"</definedName>
    <definedName name="IQ_BALANCE_TRADE_FC_UNUSED_UNUSED_UNUSED" hidden="1">"c7697"</definedName>
    <definedName name="IQ_BALANCE_TRADE_POP_FC_UNUSED" hidden="1">"c7917"</definedName>
    <definedName name="IQ_BALANCE_TRADE_POP_FC_UNUSED_UNUSED_UNUSED" hidden="1">"c7917"</definedName>
    <definedName name="IQ_BALANCE_TRADE_POP_UNUSED" hidden="1">"c7037"</definedName>
    <definedName name="IQ_BALANCE_TRADE_POP_UNUSED_UNUSED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NUSED_UNUSED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FC_UNUSED_UNUSED_UNUSED" hidden="1">"c8137"</definedName>
    <definedName name="IQ_BALANCE_TRADE_YOY_UNUSED" hidden="1">"c7257"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EST_CIQ" hidden="1">"c4541"</definedName>
    <definedName name="IQ_BASIC_OUTSTANDING_CURRENT_HIGH_EST" hidden="1">"c4129"</definedName>
    <definedName name="IQ_BASIC_OUTSTANDING_CURRENT_HIGH_EST_CIQ" hidden="1">"c4542"</definedName>
    <definedName name="IQ_BASIC_OUTSTANDING_CURRENT_LOW_EST" hidden="1">"c4130"</definedName>
    <definedName name="IQ_BASIC_OUTSTANDING_CURRENT_LOW_EST_CIQ" hidden="1">"c4543"</definedName>
    <definedName name="IQ_BASIC_OUTSTANDING_CURRENT_MEDIAN_EST" hidden="1">"c4131"</definedName>
    <definedName name="IQ_BASIC_OUTSTANDING_CURRENT_MEDIAN_EST_CIQ" hidden="1">"c4544"</definedName>
    <definedName name="IQ_BASIC_OUTSTANDING_CURRENT_NUM_EST" hidden="1">"c4132"</definedName>
    <definedName name="IQ_BASIC_OUTSTANDING_CURRENT_NUM_EST_CIQ" hidden="1">"c4545"</definedName>
    <definedName name="IQ_BASIC_OUTSTANDING_CURRENT_STDDEV_EST" hidden="1">"c4133"</definedName>
    <definedName name="IQ_BASIC_OUTSTANDING_CURRENT_STDDEV_EST_CIQ" hidden="1">"c4546"</definedName>
    <definedName name="IQ_BASIC_OUTSTANDING_EST" hidden="1">"c4134"</definedName>
    <definedName name="IQ_BASIC_OUTSTANDING_EST_CIQ" hidden="1">"c4547"</definedName>
    <definedName name="IQ_BASIC_OUTSTANDING_HIGH_EST" hidden="1">"c4135"</definedName>
    <definedName name="IQ_BASIC_OUTSTANDING_HIGH_EST_CIQ" hidden="1">"c4548"</definedName>
    <definedName name="IQ_BASIC_OUTSTANDING_LOW_EST" hidden="1">"c4136"</definedName>
    <definedName name="IQ_BASIC_OUTSTANDING_LOW_EST_CIQ" hidden="1">"c4549"</definedName>
    <definedName name="IQ_BASIC_OUTSTANDING_MEDIAN_EST" hidden="1">"c4137"</definedName>
    <definedName name="IQ_BASIC_OUTSTANDING_MEDIAN_EST_CIQ" hidden="1">"c4550"</definedName>
    <definedName name="IQ_BASIC_OUTSTANDING_NUM_EST" hidden="1">"c4138"</definedName>
    <definedName name="IQ_BASIC_OUTSTANDING_NUM_EST_CIQ" hidden="1">"c4551"</definedName>
    <definedName name="IQ_BASIC_OUTSTANDING_STDDEV_EST" hidden="1">"c4139"</definedName>
    <definedName name="IQ_BASIC_OUTSTANDING_STDDEV_EST_CIQ" hidden="1">"c4552"</definedName>
    <definedName name="IQ_BASIC_WEIGHT" hidden="1">"c87"</definedName>
    <definedName name="IQ_BASIC_WEIGHT_EST" hidden="1">"c4140"</definedName>
    <definedName name="IQ_BASIC_WEIGHT_EST_CIQ" hidden="1">"c4553"</definedName>
    <definedName name="IQ_BASIC_WEIGHT_GUIDANCE" hidden="1">"c4141"</definedName>
    <definedName name="IQ_BASIC_WEIGHT_HIGH_EST" hidden="1">"c4142"</definedName>
    <definedName name="IQ_BASIC_WEIGHT_HIGH_EST_CIQ" hidden="1">"c4554"</definedName>
    <definedName name="IQ_BASIC_WEIGHT_LOW_EST" hidden="1">"c4143"</definedName>
    <definedName name="IQ_BASIC_WEIGHT_LOW_EST_CIQ" hidden="1">"c4555"</definedName>
    <definedName name="IQ_BASIC_WEIGHT_MEDIAN_EST" hidden="1">"c4144"</definedName>
    <definedName name="IQ_BASIC_WEIGHT_MEDIAN_EST_CIQ" hidden="1">"c4556"</definedName>
    <definedName name="IQ_BASIC_WEIGHT_NUM_EST" hidden="1">"c4145"</definedName>
    <definedName name="IQ_BASIC_WEIGHT_NUM_EST_CIQ" hidden="1">"c4557"</definedName>
    <definedName name="IQ_BASIC_WEIGHT_STDDEV_EST" hidden="1">"c4146"</definedName>
    <definedName name="IQ_BASIC_WEIGHT_STDDEV_EST_CIQ" hidden="1">"c4558"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" hidden="1">"c8359"</definedName>
    <definedName name="IQ_BUDGET_BALANCE_APR_FC_UNUSED_UNUSED_UNUSED" hidden="1">"c8359"</definedName>
    <definedName name="IQ_BUDGET_BALANCE_APR_UNUSED" hidden="1">"c7479"</definedName>
    <definedName name="IQ_BUDGET_BALANCE_APR_UNUSED_UNUSED_UNUSED" hidden="1">"c7479"</definedName>
    <definedName name="IQ_BUDGET_BALANCE_FC_UNUSED" hidden="1">"c7699"</definedName>
    <definedName name="IQ_BUDGET_BALANCE_FC_UNUSED_UNUSED_UNUSED" hidden="1">"c7699"</definedName>
    <definedName name="IQ_BUDGET_BALANCE_POP_FC_UNUSED" hidden="1">"c7919"</definedName>
    <definedName name="IQ_BUDGET_BALANCE_POP_FC_UNUSED_UNUSED_UNUSED" hidden="1">"c7919"</definedName>
    <definedName name="IQ_BUDGET_BALANCE_POP_UNUSED" hidden="1">"c7039"</definedName>
    <definedName name="IQ_BUDGET_BALANCE_POP_UNUSED_UNUSED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UNUSED_UNUSED_UNUSED" hidden="1">"c6819"</definedName>
    <definedName name="IQ_BUDGET_BALANCE_YOY_FC_UNUSED" hidden="1">"c8139"</definedName>
    <definedName name="IQ_BUDGET_BALANCE_YOY_FC_UNUSED_UNUSED_UNUSED" hidden="1">"c8139"</definedName>
    <definedName name="IQ_BUDGET_BALANCE_YOY_UNUSED" hidden="1">"c7259"</definedName>
    <definedName name="IQ_BUDGET_BALANCE_YOY_UNUSED_UNUSED_UNUSED" hidden="1">"c7259"</definedName>
    <definedName name="IQ_BUDGET_RECEIPTS_APR_FC_UNUSED" hidden="1">"c8361"</definedName>
    <definedName name="IQ_BUDGET_RECEIPTS_APR_FC_UNUSED_UNUSED_UNUSED" hidden="1">"c8361"</definedName>
    <definedName name="IQ_BUDGET_RECEIPTS_APR_UNUSED" hidden="1">"c7481"</definedName>
    <definedName name="IQ_BUDGET_RECEIPTS_APR_UNUSED_UNUSED_UNUSED" hidden="1">"c7481"</definedName>
    <definedName name="IQ_BUDGET_RECEIPTS_FC_UNUSED" hidden="1">"c7701"</definedName>
    <definedName name="IQ_BUDGET_RECEIPTS_FC_UNUSED_UNUSED_UNUSED" hidden="1">"c7701"</definedName>
    <definedName name="IQ_BUDGET_RECEIPTS_POP_FC_UNUSED" hidden="1">"c7921"</definedName>
    <definedName name="IQ_BUDGET_RECEIPTS_POP_FC_UNUSED_UNUSED_UNUSED" hidden="1">"c7921"</definedName>
    <definedName name="IQ_BUDGET_RECEIPTS_POP_UNUSED" hidden="1">"c7041"</definedName>
    <definedName name="IQ_BUDGET_RECEIPTS_POP_UNUSED_UNUSED_UNUSED" hidden="1">"c7041"</definedName>
    <definedName name="IQ_BUDGET_RECEIPTS_UNUSED" hidden="1">"c6821"</definedName>
    <definedName name="IQ_BUDGET_RECEIPTS_UNUSED_UNUSED_UNUSED" hidden="1">"c6821"</definedName>
    <definedName name="IQ_BUDGET_RECEIPTS_YOY_FC_UNUSED" hidden="1">"c8141"</definedName>
    <definedName name="IQ_BUDGET_RECEIPTS_YOY_FC_UNUSED_UNUSED_UNUSED" hidden="1">"c8141"</definedName>
    <definedName name="IQ_BUDGET_RECEIPTS_YOY_UNUSED" hidden="1">"c7261"</definedName>
    <definedName name="IQ_BUDGET_RECEIPTS_YOY_UNUSED_UNUSED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ACT_OR_EST_CIQ" hidden="1">"c5068"</definedName>
    <definedName name="IQ_BV_EST" hidden="1">"c5624"</definedName>
    <definedName name="IQ_BV_EST_CIQ" hidden="1">"c4737"</definedName>
    <definedName name="IQ_BV_HIGH_EST" hidden="1">"c5626"</definedName>
    <definedName name="IQ_BV_HIGH_EST_CIQ" hidden="1">"c4739"</definedName>
    <definedName name="IQ_BV_LOW_EST" hidden="1">"c5627"</definedName>
    <definedName name="IQ_BV_LOW_EST_CIQ" hidden="1">"c4740"</definedName>
    <definedName name="IQ_BV_MEDIAN_EST" hidden="1">"c5625"</definedName>
    <definedName name="IQ_BV_MEDIAN_EST_CIQ" hidden="1">"c4738"</definedName>
    <definedName name="IQ_BV_NUM_EST" hidden="1">"c5628"</definedName>
    <definedName name="IQ_BV_NUM_EST_CIQ" hidden="1">"c4741"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CIQ" hidden="1">"c5072"</definedName>
    <definedName name="IQ_BV_SHARE_EST" hidden="1">"c3541"</definedName>
    <definedName name="IQ_BV_SHARE_EST_CIQ" hidden="1">"c3800"</definedName>
    <definedName name="IQ_BV_SHARE_HIGH_EST" hidden="1">"c3542"</definedName>
    <definedName name="IQ_BV_SHARE_HIGH_EST_CIQ" hidden="1">"c3802"</definedName>
    <definedName name="IQ_BV_SHARE_LOW_EST" hidden="1">"c3543"</definedName>
    <definedName name="IQ_BV_SHARE_LOW_EST_CIQ" hidden="1">"c3803"</definedName>
    <definedName name="IQ_BV_SHARE_MEDIAN_EST" hidden="1">"c3544"</definedName>
    <definedName name="IQ_BV_SHARE_MEDIAN_EST_CIQ" hidden="1">"c3801"</definedName>
    <definedName name="IQ_BV_SHARE_NUM_EST" hidden="1">"c3539"</definedName>
    <definedName name="IQ_BV_SHARE_NUM_EST_CIQ" hidden="1">"c3804"</definedName>
    <definedName name="IQ_BV_SHARE_STDDEV_EST" hidden="1">"c3540"</definedName>
    <definedName name="IQ_BV_SHARE_STDDEV_EST_CIQ" hidden="1">"c3805"</definedName>
    <definedName name="IQ_BV_STDDEV_EST" hidden="1">"c5629"</definedName>
    <definedName name="IQ_BV_STDDEV_EST_CIQ" hidden="1">"c4742"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Q_EST_REUT" hidden="1">"c6800"</definedName>
    <definedName name="IQ_CAL_Y" hidden="1">"c102"</definedName>
    <definedName name="IQ_CAL_Y_EST" hidden="1">"c6797"</definedName>
    <definedName name="IQ_CAL_Y_EST_CIQ" hidden="1">"c6809"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CIQ" hidden="1">"c5071"</definedName>
    <definedName name="IQ_CAPEX_BNK" hidden="1">"c110"</definedName>
    <definedName name="IQ_CAPEX_BR" hidden="1">"c111"</definedName>
    <definedName name="IQ_CAPEX_EST" hidden="1">"c3523"</definedName>
    <definedName name="IQ_CAPEX_EST_CIQ" hidden="1">"c3807"</definedName>
    <definedName name="IQ_CAPEX_FIN" hidden="1">"c112"</definedName>
    <definedName name="IQ_CAPEX_GUIDANCE" hidden="1">"c4150"</definedName>
    <definedName name="IQ_CAPEX_GUIDANCE_CIQ" hidden="1">"c4562"</definedName>
    <definedName name="IQ_CAPEX_HIGH_EST" hidden="1">"c3524"</definedName>
    <definedName name="IQ_CAPEX_HIGH_EST_CIQ" hidden="1">"c3809"</definedName>
    <definedName name="IQ_CAPEX_HIGH_GUIDANCE" hidden="1">"c4180"</definedName>
    <definedName name="IQ_CAPEX_HIGH_GUIDANCE_CIQ" hidden="1">"c4592"</definedName>
    <definedName name="IQ_CAPEX_INS" hidden="1">"c113"</definedName>
    <definedName name="IQ_CAPEX_LOW_EST" hidden="1">"c3525"</definedName>
    <definedName name="IQ_CAPEX_LOW_EST_CIQ" hidden="1">"c3810"</definedName>
    <definedName name="IQ_CAPEX_LOW_GUIDANCE" hidden="1">"c4220"</definedName>
    <definedName name="IQ_CAPEX_LOW_GUIDANCE_CIQ" hidden="1">"c4632"</definedName>
    <definedName name="IQ_CAPEX_MEDIAN_EST" hidden="1">"c3526"</definedName>
    <definedName name="IQ_CAPEX_MEDIAN_EST_CIQ" hidden="1">"c3808"</definedName>
    <definedName name="IQ_CAPEX_NUM_EST" hidden="1">"c3521"</definedName>
    <definedName name="IQ_CAPEX_NUM_EST_CIQ" hidden="1">"c3811"</definedName>
    <definedName name="IQ_CAPEX_STDDEV_EST" hidden="1">"c3522"</definedName>
    <definedName name="IQ_CAPEX_STDDEV_EST_CIQ" hidden="1">"c3812"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"c1630"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IVIDENDS_NET_INCOME_FDIC" hidden="1">"c6738"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EST" hidden="1">"c4153"</definedName>
    <definedName name="IQ_CASH_FLOW_EST_CIQ" hidden="1">"c4565"</definedName>
    <definedName name="IQ_CASH_FLOW_GUIDANCE" hidden="1">"c4155"</definedName>
    <definedName name="IQ_CASH_FLOW_GUIDANCE_CIQ" hidden="1">"c4567"</definedName>
    <definedName name="IQ_CASH_FLOW_HIGH_EST" hidden="1">"c4156"</definedName>
    <definedName name="IQ_CASH_FLOW_HIGH_EST_CIQ" hidden="1">"c4568"</definedName>
    <definedName name="IQ_CASH_FLOW_HIGH_GUIDANCE" hidden="1">"c4201"</definedName>
    <definedName name="IQ_CASH_FLOW_HIGH_GUIDANCE_CIQ" hidden="1">"c4613"</definedName>
    <definedName name="IQ_CASH_FLOW_LOW_EST" hidden="1">"c4157"</definedName>
    <definedName name="IQ_CASH_FLOW_LOW_EST_CIQ" hidden="1">"c4569"</definedName>
    <definedName name="IQ_CASH_FLOW_LOW_GUIDANCE" hidden="1">"c4241"</definedName>
    <definedName name="IQ_CASH_FLOW_LOW_GUIDANCE_CIQ" hidden="1">"c4653"</definedName>
    <definedName name="IQ_CASH_FLOW_MEDIAN_EST" hidden="1">"c4158"</definedName>
    <definedName name="IQ_CASH_FLOW_MEDIAN_EST_CIQ" hidden="1">"c4570"</definedName>
    <definedName name="IQ_CASH_FLOW_NUM_EST" hidden="1">"c4159"</definedName>
    <definedName name="IQ_CASH_FLOW_NUM_EST_CIQ" hidden="1">"c4571"</definedName>
    <definedName name="IQ_CASH_FLOW_STDDEV_EST" hidden="1">"c4160"</definedName>
    <definedName name="IQ_CASH_FLOW_STDDEV_EST_CIQ" hidden="1">"c4572"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EST" hidden="1">"c4163"</definedName>
    <definedName name="IQ_CASH_OPER_EST_CIQ" hidden="1">"c4575"</definedName>
    <definedName name="IQ_CASH_OPER_GUIDANCE" hidden="1">"c4165"</definedName>
    <definedName name="IQ_CASH_OPER_GUIDANCE_CIQ" hidden="1">"c4577"</definedName>
    <definedName name="IQ_CASH_OPER_HIGH_EST" hidden="1">"c4166"</definedName>
    <definedName name="IQ_CASH_OPER_HIGH_EST_CIQ" hidden="1">"c4578"</definedName>
    <definedName name="IQ_CASH_OPER_HIGH_GUIDANCE" hidden="1">"c4185"</definedName>
    <definedName name="IQ_CASH_OPER_HIGH_GUIDANCE_CIQ" hidden="1">"c4597"</definedName>
    <definedName name="IQ_CASH_OPER_LOW_EST" hidden="1">"c4244"</definedName>
    <definedName name="IQ_CASH_OPER_LOW_EST_CIQ" hidden="1">"c4768"</definedName>
    <definedName name="IQ_CASH_OPER_LOW_GUIDANCE" hidden="1">"c4225"</definedName>
    <definedName name="IQ_CASH_OPER_LOW_GUIDANCE_CIQ" hidden="1">"c4637"</definedName>
    <definedName name="IQ_CASH_OPER_MEDIAN_EST" hidden="1">"c4245"</definedName>
    <definedName name="IQ_CASH_OPER_MEDIAN_EST_CIQ" hidden="1">"c4771"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NUM_EST_CIQ" hidden="1">"c4772"</definedName>
    <definedName name="IQ_CASH_OPER_STDDEV_EST" hidden="1">"c4247"</definedName>
    <definedName name="IQ_CASH_OPER_STDDEV_EST_CIQ" hidden="1">"c4773"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EST_CIQ" hidden="1">"c4775"</definedName>
    <definedName name="IQ_CASH_ST_INVEST_GUIDANCE" hidden="1">"c4250"</definedName>
    <definedName name="IQ_CASH_ST_INVEST_GUIDANCE_CIQ" hidden="1">"c4776"</definedName>
    <definedName name="IQ_CASH_ST_INVEST_HIGH_EST" hidden="1">"c4251"</definedName>
    <definedName name="IQ_CASH_ST_INVEST_HIGH_EST_CIQ" hidden="1">"c4777"</definedName>
    <definedName name="IQ_CASH_ST_INVEST_HIGH_GUIDANCE" hidden="1">"c4195"</definedName>
    <definedName name="IQ_CASH_ST_INVEST_HIGH_GUIDANCE_CIQ" hidden="1">"c4607"</definedName>
    <definedName name="IQ_CASH_ST_INVEST_LOW_EST" hidden="1">"c4252"</definedName>
    <definedName name="IQ_CASH_ST_INVEST_LOW_EST_CIQ" hidden="1">"c4778"</definedName>
    <definedName name="IQ_CASH_ST_INVEST_LOW_GUIDANCE" hidden="1">"c4235"</definedName>
    <definedName name="IQ_CASH_ST_INVEST_LOW_GUIDANCE_CIQ" hidden="1">"c4647"</definedName>
    <definedName name="IQ_CASH_ST_INVEST_MEDIAN_EST" hidden="1">"c4253"</definedName>
    <definedName name="IQ_CASH_ST_INVEST_MEDIAN_EST_CIQ" hidden="1">"c4779"</definedName>
    <definedName name="IQ_CASH_ST_INVEST_NUM_EST" hidden="1">"c4254"</definedName>
    <definedName name="IQ_CASH_ST_INVEST_NUM_EST_CIQ" hidden="1">"c4780"</definedName>
    <definedName name="IQ_CASH_ST_INVEST_STDDEV_EST" hidden="1">"c4255"</definedName>
    <definedName name="IQ_CASH_ST_INVEST_STDDEV_EST_CIQ" hidden="1">"c4781"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CIQ" hidden="1">"c5061"</definedName>
    <definedName name="IQ_CFPS_EST" hidden="1">"c1667"</definedName>
    <definedName name="IQ_CFPS_EST_CIQ" hidden="1">"c3675"</definedName>
    <definedName name="IQ_CFPS_GUIDANCE" hidden="1">"c4256"</definedName>
    <definedName name="IQ_CFPS_GUIDANCE_CIQ" hidden="1">"c4782"</definedName>
    <definedName name="IQ_CFPS_HIGH_EST" hidden="1">"c1669"</definedName>
    <definedName name="IQ_CFPS_HIGH_EST_CIQ" hidden="1">"c3677"</definedName>
    <definedName name="IQ_CFPS_HIGH_GUIDANCE" hidden="1">"c4167"</definedName>
    <definedName name="IQ_CFPS_HIGH_GUIDANCE_CIQ" hidden="1">"c4579"</definedName>
    <definedName name="IQ_CFPS_LOW_EST" hidden="1">"c1670"</definedName>
    <definedName name="IQ_CFPS_LOW_EST_CIQ" hidden="1">"c3678"</definedName>
    <definedName name="IQ_CFPS_LOW_GUIDANCE" hidden="1">"c4207"</definedName>
    <definedName name="IQ_CFPS_LOW_GUIDANCE_CIQ" hidden="1">"c4619"</definedName>
    <definedName name="IQ_CFPS_MEDIAN_EST" hidden="1">"c1668"</definedName>
    <definedName name="IQ_CFPS_MEDIAN_EST_CIQ" hidden="1">"c3676"</definedName>
    <definedName name="IQ_CFPS_NUM_EST" hidden="1">"c1671"</definedName>
    <definedName name="IQ_CFPS_NUM_EST_CIQ" hidden="1">"c3679"</definedName>
    <definedName name="IQ_CFPS_STDDEV_EST" hidden="1">"c1672"</definedName>
    <definedName name="IQ_CFPS_STDDEV_EST_CIQ" hidden="1">"c3680"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FC_UNUSED_UNUSED_UNUSED" hidden="1">"c8500"</definedName>
    <definedName name="IQ_CHANGE_INVENT_REAL_APR_UNUSED" hidden="1">"c7620"</definedName>
    <definedName name="IQ_CHANGE_INVENT_REAL_APR_UNUSED_UNUSED_UNUSED" hidden="1">"c7620"</definedName>
    <definedName name="IQ_CHANGE_INVENT_REAL_FC_UNUSED" hidden="1">"c7840"</definedName>
    <definedName name="IQ_CHANGE_INVENT_REAL_FC_UNUSED_UNUSED_UNUSED" hidden="1">"c7840"</definedName>
    <definedName name="IQ_CHANGE_INVENT_REAL_POP_FC_UNUSED" hidden="1">"c8060"</definedName>
    <definedName name="IQ_CHANGE_INVENT_REAL_POP_FC_UNUSED_UNUSED_UNUSED" hidden="1">"c8060"</definedName>
    <definedName name="IQ_CHANGE_INVENT_REAL_POP_UNUSED" hidden="1">"c7180"</definedName>
    <definedName name="IQ_CHANGE_INVENT_REAL_POP_UNUSED_UNUSED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NUSED_UNUSED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FC_UNUSED_UNUSED_UNUSED" hidden="1">"c8280"</definedName>
    <definedName name="IQ_CHANGE_INVENT_REAL_YOY_UNUSED" hidden="1">"c7400"</definedName>
    <definedName name="IQ_CHANGE_INVENT_REAL_YOY_UNUSED_UNUSED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ATERAL_TYPE" hidden="1">"c8954"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ACTS_OTHER_COMMODITIES_EQUITIES._FDIC" hidden="1">"c6522"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" hidden="1">"c8381"</definedName>
    <definedName name="IQ_CORP_GOODS_PRICE_INDEX_APR_FC_UNUSED_UNUSED_UNUSED" hidden="1">"c8381"</definedName>
    <definedName name="IQ_CORP_GOODS_PRICE_INDEX_APR_UNUSED" hidden="1">"c7501"</definedName>
    <definedName name="IQ_CORP_GOODS_PRICE_INDEX_APR_UNUSED_UNUSED_UNUSED" hidden="1">"c7501"</definedName>
    <definedName name="IQ_CORP_GOODS_PRICE_INDEX_FC_UNUSED" hidden="1">"c7721"</definedName>
    <definedName name="IQ_CORP_GOODS_PRICE_INDEX_FC_UNUSED_UNUSED_UNUSED" hidden="1">"c7721"</definedName>
    <definedName name="IQ_CORP_GOODS_PRICE_INDEX_POP_FC_UNUSED" hidden="1">"c7941"</definedName>
    <definedName name="IQ_CORP_GOODS_PRICE_INDEX_POP_FC_UNUSED_UNUSED_UNUSED" hidden="1">"c7941"</definedName>
    <definedName name="IQ_CORP_GOODS_PRICE_INDEX_POP_UNUSED" hidden="1">"c7061"</definedName>
    <definedName name="IQ_CORP_GOODS_PRICE_INDEX_POP_UNUSED_UNUSED_UNUSED" hidden="1">"c7061"</definedName>
    <definedName name="IQ_CORP_GOODS_PRICE_INDEX_UNUSED" hidden="1">"c6841"</definedName>
    <definedName name="IQ_CORP_GOODS_PRICE_INDEX_UNUSED_UNUSED_UNUSED" hidden="1">"c6841"</definedName>
    <definedName name="IQ_CORP_GOODS_PRICE_INDEX_YOY_FC_UNUSED" hidden="1">"c8161"</definedName>
    <definedName name="IQ_CORP_GOODS_PRICE_INDEX_YOY_FC_UNUSED_UNUSED_UNUSED" hidden="1">"c8161"</definedName>
    <definedName name="IQ_CORP_GOODS_PRICE_INDEX_YOY_UNUSED" hidden="1">"c7281"</definedName>
    <definedName name="IQ_CORP_GOODS_PRICE_INDEX_YOY_UNUSED_UNUSED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EXPOSURE" hidden="1">"c10038"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" hidden="1">"c8387"</definedName>
    <definedName name="IQ_CURR_ACCT_BALANCE_APR_FC_UNUSED_UNUSED_UNUSED" hidden="1">"c8387"</definedName>
    <definedName name="IQ_CURR_ACCT_BALANCE_APR_UNUSED" hidden="1">"c7507"</definedName>
    <definedName name="IQ_CURR_ACCT_BALANCE_APR_UNUSED_UNUSED_UNUSED" hidden="1">"c7507"</definedName>
    <definedName name="IQ_CURR_ACCT_BALANCE_FC_UNUSED" hidden="1">"c7727"</definedName>
    <definedName name="IQ_CURR_ACCT_BALANCE_FC_UNUSED_UNUSED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FC_UNUSED_UNUSED_UNUSED" hidden="1">"c7947"</definedName>
    <definedName name="IQ_CURR_ACCT_BALANCE_POP_UNUSED" hidden="1">"c7067"</definedName>
    <definedName name="IQ_CURR_ACCT_BALANCE_POP_UNUSED_UNUSED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NUSED_UNUSED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FC_UNUSED_UNUSED_UNUSED" hidden="1">"c8167"</definedName>
    <definedName name="IQ_CURR_ACCT_BALANCE_YOY_UNUSED" hidden="1">"c7287"</definedName>
    <definedName name="IQ_CURR_ACCT_BALANCE_YOY_UNUSED_UNUSED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EST_CIQ" hidden="1">"c4783"</definedName>
    <definedName name="IQ_DEBT_EQUITY_HIGH_EST" hidden="1">"c4258"</definedName>
    <definedName name="IQ_DEBT_EQUITY_HIGH_EST_CIQ" hidden="1">"c4784"</definedName>
    <definedName name="IQ_DEBT_EQUITY_LOW_EST" hidden="1">"c4259"</definedName>
    <definedName name="IQ_DEBT_EQUITY_LOW_EST_CIQ" hidden="1">"c4785"</definedName>
    <definedName name="IQ_DEBT_EQUITY_MEDIAN_EST" hidden="1">"c4260"</definedName>
    <definedName name="IQ_DEBT_EQUITY_MEDIAN_EST_CIQ" hidden="1">"c4786"</definedName>
    <definedName name="IQ_DEBT_EQUITY_NUM_EST" hidden="1">"c4261"</definedName>
    <definedName name="IQ_DEBT_EQUITY_NUM_EST_CIQ" hidden="1">"c4787"</definedName>
    <definedName name="IQ_DEBT_EQUITY_STDDEV_EST" hidden="1">"c4262"</definedName>
    <definedName name="IQ_DEBT_EQUITY_STDDEV_EST_CIQ" hidden="1">"c4788"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CIQ" hidden="1">"c4767"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EST_CIQ" hidden="1">"c4789"</definedName>
    <definedName name="IQ_DILUT_OUTSTANDING_CURRENT_HIGH_EST" hidden="1">"c4264"</definedName>
    <definedName name="IQ_DILUT_OUTSTANDING_CURRENT_HIGH_EST_CIQ" hidden="1">"c4790"</definedName>
    <definedName name="IQ_DILUT_OUTSTANDING_CURRENT_LOW_EST" hidden="1">"c4265"</definedName>
    <definedName name="IQ_DILUT_OUTSTANDING_CURRENT_LOW_EST_CIQ" hidden="1">"c4791"</definedName>
    <definedName name="IQ_DILUT_OUTSTANDING_CURRENT_MEDIAN_EST" hidden="1">"c4266"</definedName>
    <definedName name="IQ_DILUT_OUTSTANDING_CURRENT_MEDIAN_EST_CIQ" hidden="1">"c4792"</definedName>
    <definedName name="IQ_DILUT_OUTSTANDING_CURRENT_NUM_EST" hidden="1">"c4267"</definedName>
    <definedName name="IQ_DILUT_OUTSTANDING_CURRENT_NUM_EST_CIQ" hidden="1">"c4793"</definedName>
    <definedName name="IQ_DILUT_OUTSTANDING_CURRENT_STDDEV_EST" hidden="1">"c4268"</definedName>
    <definedName name="IQ_DILUT_OUTSTANDING_CURRENT_STDDEV_EST_CIQ" hidden="1">"c4794"</definedName>
    <definedName name="IQ_DILUT_WEIGHT" hidden="1">"c326"</definedName>
    <definedName name="IQ_DILUT_WEIGHT_EST" hidden="1">"c4269"</definedName>
    <definedName name="IQ_DILUT_WEIGHT_EST_CIQ" hidden="1">"c4795"</definedName>
    <definedName name="IQ_DILUT_WEIGHT_GUIDANCE" hidden="1">"c4270"</definedName>
    <definedName name="IQ_DILUT_WEIGHT_HIGH_EST" hidden="1">"c4271"</definedName>
    <definedName name="IQ_DILUT_WEIGHT_HIGH_EST_CIQ" hidden="1">"c4796"</definedName>
    <definedName name="IQ_DILUT_WEIGHT_LOW_EST" hidden="1">"c4272"</definedName>
    <definedName name="IQ_DILUT_WEIGHT_LOW_EST_CIQ" hidden="1">"c4797"</definedName>
    <definedName name="IQ_DILUT_WEIGHT_MEDIAN_EST" hidden="1">"c4273"</definedName>
    <definedName name="IQ_DILUT_WEIGHT_MEDIAN_EST_CIQ" hidden="1">"c4798"</definedName>
    <definedName name="IQ_DILUT_WEIGHT_NUM_EST" hidden="1">"c4274"</definedName>
    <definedName name="IQ_DILUT_WEIGHT_NUM_EST_CIQ" hidden="1">"c4799"</definedName>
    <definedName name="IQ_DILUT_WEIGHT_STDDEV_EST" hidden="1">"c4275"</definedName>
    <definedName name="IQ_DILUT_WEIGHT_STDDEV_EST_CIQ" hidden="1">"c4800"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EST" hidden="1">"c4277"</definedName>
    <definedName name="IQ_DISTRIBUTABLE_CASH_EST_CIQ" hidden="1">"c4802"</definedName>
    <definedName name="IQ_DISTRIBUTABLE_CASH_GUIDANCE" hidden="1">"c4279"</definedName>
    <definedName name="IQ_DISTRIBUTABLE_CASH_GUIDANCE_CIQ" hidden="1">"c4804"</definedName>
    <definedName name="IQ_DISTRIBUTABLE_CASH_HIGH_EST" hidden="1">"c4280"</definedName>
    <definedName name="IQ_DISTRIBUTABLE_CASH_HIGH_EST_CIQ" hidden="1">"c4805"</definedName>
    <definedName name="IQ_DISTRIBUTABLE_CASH_HIGH_GUIDANCE" hidden="1">"c4198"</definedName>
    <definedName name="IQ_DISTRIBUTABLE_CASH_HIGH_GUIDANCE_CIQ" hidden="1">"c4610"</definedName>
    <definedName name="IQ_DISTRIBUTABLE_CASH_LOW_EST" hidden="1">"c4281"</definedName>
    <definedName name="IQ_DISTRIBUTABLE_CASH_LOW_EST_CIQ" hidden="1">"c4806"</definedName>
    <definedName name="IQ_DISTRIBUTABLE_CASH_LOW_GUIDANCE" hidden="1">"c4238"</definedName>
    <definedName name="IQ_DISTRIBUTABLE_CASH_LOW_GUIDANCE_CIQ" hidden="1">"c4650"</definedName>
    <definedName name="IQ_DISTRIBUTABLE_CASH_MEDIAN_EST" hidden="1">"c4282"</definedName>
    <definedName name="IQ_DISTRIBUTABLE_CASH_MEDIAN_EST_CIQ" hidden="1">"c4807"</definedName>
    <definedName name="IQ_DISTRIBUTABLE_CASH_NUM_EST" hidden="1">"c4283"</definedName>
    <definedName name="IQ_DISTRIBUTABLE_CASH_NUM_EST_CIQ" hidden="1">"c4808"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EST" hidden="1">"c4285"</definedName>
    <definedName name="IQ_DISTRIBUTABLE_CASH_SHARE_EST_CIQ" hidden="1">"c4810"</definedName>
    <definedName name="IQ_DISTRIBUTABLE_CASH_SHARE_GUIDANCE" hidden="1">"c4287"</definedName>
    <definedName name="IQ_DISTRIBUTABLE_CASH_SHARE_GUIDANCE_CIQ" hidden="1">"c4812"</definedName>
    <definedName name="IQ_DISTRIBUTABLE_CASH_SHARE_HIGH_EST" hidden="1">"c4288"</definedName>
    <definedName name="IQ_DISTRIBUTABLE_CASH_SHARE_HIGH_EST_CIQ" hidden="1">"c4813"</definedName>
    <definedName name="IQ_DISTRIBUTABLE_CASH_SHARE_HIGH_GUIDANCE" hidden="1">"c4199"</definedName>
    <definedName name="IQ_DISTRIBUTABLE_CASH_SHARE_HIGH_GUIDANCE_CIQ" hidden="1">"c4611"</definedName>
    <definedName name="IQ_DISTRIBUTABLE_CASH_SHARE_LOW_EST" hidden="1">"c4289"</definedName>
    <definedName name="IQ_DISTRIBUTABLE_CASH_SHARE_LOW_EST_CIQ" hidden="1">"c4814"</definedName>
    <definedName name="IQ_DISTRIBUTABLE_CASH_SHARE_LOW_GUIDANCE" hidden="1">"c4239"</definedName>
    <definedName name="IQ_DISTRIBUTABLE_CASH_SHARE_LOW_GUIDANCE_CIQ" hidden="1">"c4651"</definedName>
    <definedName name="IQ_DISTRIBUTABLE_CASH_SHARE_MEDIAN_EST" hidden="1">"c4290"</definedName>
    <definedName name="IQ_DISTRIBUTABLE_CASH_SHARE_MEDIAN_EST_CIQ" hidden="1">"c4815"</definedName>
    <definedName name="IQ_DISTRIBUTABLE_CASH_SHARE_NUM_EST" hidden="1">"c4291"</definedName>
    <definedName name="IQ_DISTRIBUTABLE_CASH_SHARE_NUM_EST_CIQ" hidden="1">"c4816"</definedName>
    <definedName name="IQ_DISTRIBUTABLE_CASH_SHARE_STDDEV_EST" hidden="1">"c4292"</definedName>
    <definedName name="IQ_DISTRIBUTABLE_CASH_SHARE_STDDEV_EST_CIQ" hidden="1">"c4817"</definedName>
    <definedName name="IQ_DISTRIBUTABLE_CASH_STDDEV_EST" hidden="1">"c4294"</definedName>
    <definedName name="IQ_DISTRIBUTABLE_CASH_STDDEV_EST_CIQ" hidden="1">"c4819"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EST_CIQ" hidden="1">"c4821"</definedName>
    <definedName name="IQ_DIVIDEND_HIGH_EST" hidden="1">"c4297"</definedName>
    <definedName name="IQ_DIVIDEND_HIGH_EST_CIQ" hidden="1">"c4822"</definedName>
    <definedName name="IQ_DIVIDEND_LOW_EST" hidden="1">"c4298"</definedName>
    <definedName name="IQ_DIVIDEND_LOW_EST_CIQ" hidden="1">"c4823"</definedName>
    <definedName name="IQ_DIVIDEND_MEDIAN_EST" hidden="1">"c4299"</definedName>
    <definedName name="IQ_DIVIDEND_MEDIAN_EST_CIQ" hidden="1">"c4824"</definedName>
    <definedName name="IQ_DIVIDEND_NUM_EST" hidden="1">"c4300"</definedName>
    <definedName name="IQ_DIVIDEND_NUM_EST_CIQ" hidden="1">"c4825"</definedName>
    <definedName name="IQ_DIVIDEND_STDDEV_EST" hidden="1">"c4301"</definedName>
    <definedName name="IQ_DIVIDEND_STDDEV_EST_CIQ" hidden="1">"c4826"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CIQ" hidden="1">"c5062"</definedName>
    <definedName name="IQ_DPS_EST" hidden="1">"c1674"</definedName>
    <definedName name="IQ_DPS_EST_BOTTOM_UP" hidden="1">"c5493"</definedName>
    <definedName name="IQ_DPS_EST_CIQ" hidden="1">"c3682"</definedName>
    <definedName name="IQ_DPS_GUIDANCE" hidden="1">"c4302"</definedName>
    <definedName name="IQ_DPS_GUIDANCE_CIQ" hidden="1">"c4827"</definedName>
    <definedName name="IQ_DPS_HIGH_EST" hidden="1">"c1676"</definedName>
    <definedName name="IQ_DPS_HIGH_EST_CIQ" hidden="1">"c3684"</definedName>
    <definedName name="IQ_DPS_HIGH_GUIDANCE" hidden="1">"c4168"</definedName>
    <definedName name="IQ_DPS_HIGH_GUIDANCE_CIQ" hidden="1">"c4580"</definedName>
    <definedName name="IQ_DPS_LOW_EST" hidden="1">"c1677"</definedName>
    <definedName name="IQ_DPS_LOW_EST_CIQ" hidden="1">"c3685"</definedName>
    <definedName name="IQ_DPS_LOW_GUIDANCE" hidden="1">"c4208"</definedName>
    <definedName name="IQ_DPS_LOW_GUIDANCE_CIQ" hidden="1">"c4620"</definedName>
    <definedName name="IQ_DPS_MEDIAN_EST" hidden="1">"c1675"</definedName>
    <definedName name="IQ_DPS_MEDIAN_EST_CIQ" hidden="1">"c3683"</definedName>
    <definedName name="IQ_DPS_NUM_EST" hidden="1">"c1678"</definedName>
    <definedName name="IQ_DPS_NUM_EST_CIQ" hidden="1">"c3686"</definedName>
    <definedName name="IQ_DPS_STDDEV_EST" hidden="1">"c1679"</definedName>
    <definedName name="IQ_DPS_STDDEV_EST_CIQ" hidden="1">"c3687"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ANNOUNCE_DATE_REUT" hidden="1">"c5314"</definedName>
    <definedName name="IQ_EARNINGS_COVERAGE_NET_CHARGE_OFFS_FDIC" hidden="1">"c6735"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CIQ" hidden="1">"c5063"</definedName>
    <definedName name="IQ_EBIT_EQ_INC" hidden="1">"c3498"</definedName>
    <definedName name="IQ_EBIT_EQ_INC_EXCL_SBC" hidden="1">"c3502"</definedName>
    <definedName name="IQ_EBIT_EST" hidden="1">"c1681"</definedName>
    <definedName name="IQ_EBIT_EST_CIQ" hidden="1">"c4674"</definedName>
    <definedName name="IQ_EBIT_EXCL_SBC" hidden="1">"c3082"</definedName>
    <definedName name="IQ_EBIT_GUIDANCE" hidden="1">"c4303"</definedName>
    <definedName name="IQ_EBIT_GUIDANCE_CIQ" hidden="1">"c4828"</definedName>
    <definedName name="IQ_EBIT_GW_ACT_OR_EST" hidden="1">"c4306"</definedName>
    <definedName name="IQ_EBIT_GW_ACT_OR_EST_CIQ" hidden="1">"c4831"</definedName>
    <definedName name="IQ_EBIT_GW_EST" hidden="1">"c4305"</definedName>
    <definedName name="IQ_EBIT_GW_EST_CIQ" hidden="1">"c4830"</definedName>
    <definedName name="IQ_EBIT_GW_GUIDANCE" hidden="1">"c4307"</definedName>
    <definedName name="IQ_EBIT_GW_GUIDANCE_CIQ" hidden="1">"c4832"</definedName>
    <definedName name="IQ_EBIT_GW_HIGH_EST" hidden="1">"c4308"</definedName>
    <definedName name="IQ_EBIT_GW_HIGH_EST_CIQ" hidden="1">"c4833"</definedName>
    <definedName name="IQ_EBIT_GW_HIGH_GUIDANCE" hidden="1">"c4171"</definedName>
    <definedName name="IQ_EBIT_GW_HIGH_GUIDANCE_CIQ" hidden="1">"c4583"</definedName>
    <definedName name="IQ_EBIT_GW_LOW_EST" hidden="1">"c4309"</definedName>
    <definedName name="IQ_EBIT_GW_LOW_EST_CIQ" hidden="1">"c4834"</definedName>
    <definedName name="IQ_EBIT_GW_LOW_GUIDANCE" hidden="1">"c4211"</definedName>
    <definedName name="IQ_EBIT_GW_LOW_GUIDANCE_CIQ" hidden="1">"c4623"</definedName>
    <definedName name="IQ_EBIT_GW_MEDIAN_EST" hidden="1">"c4310"</definedName>
    <definedName name="IQ_EBIT_GW_MEDIAN_EST_CIQ" hidden="1">"c4835"</definedName>
    <definedName name="IQ_EBIT_GW_NUM_EST" hidden="1">"c4311"</definedName>
    <definedName name="IQ_EBIT_GW_NUM_EST_CIQ" hidden="1">"c4836"</definedName>
    <definedName name="IQ_EBIT_GW_STDDEV_EST" hidden="1">"c4312"</definedName>
    <definedName name="IQ_EBIT_GW_STDDEV_EST_CIQ" hidden="1">"c4837"</definedName>
    <definedName name="IQ_EBIT_HIGH_EST" hidden="1">"c1683"</definedName>
    <definedName name="IQ_EBIT_HIGH_EST_CIQ" hidden="1">"c4676"</definedName>
    <definedName name="IQ_EBIT_HIGH_GUIDANCE" hidden="1">"c4172"</definedName>
    <definedName name="IQ_EBIT_HIGH_GUIDANCE_CIQ" hidden="1">"c4584"</definedName>
    <definedName name="IQ_EBIT_INT" hidden="1">"c360"</definedName>
    <definedName name="IQ_EBIT_LOW_EST" hidden="1">"c1684"</definedName>
    <definedName name="IQ_EBIT_LOW_EST_CIQ" hidden="1">"c4677"</definedName>
    <definedName name="IQ_EBIT_LOW_GUIDANCE" hidden="1">"c4212"</definedName>
    <definedName name="IQ_EBIT_LOW_GUIDANCE_CIQ" hidden="1">"c4624"</definedName>
    <definedName name="IQ_EBIT_MARGIN" hidden="1">"c359"</definedName>
    <definedName name="IQ_EBIT_MEDIAN_EST" hidden="1">"c1682"</definedName>
    <definedName name="IQ_EBIT_MEDIAN_EST_CIQ" hidden="1">"c4675"</definedName>
    <definedName name="IQ_EBIT_NUM_EST" hidden="1">"c1685"</definedName>
    <definedName name="IQ_EBIT_NUM_EST_CIQ" hidden="1">"c4678"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EST" hidden="1">"c4315"</definedName>
    <definedName name="IQ_EBIT_SBC_EST_CIQ" hidden="1">"c4840"</definedName>
    <definedName name="IQ_EBIT_SBC_GUIDANCE" hidden="1">"c4317"</definedName>
    <definedName name="IQ_EBIT_SBC_GUIDANCE_CIQ" hidden="1">"c4842"</definedName>
    <definedName name="IQ_EBIT_SBC_GW_ACT_OR_EST" hidden="1">"c4320"</definedName>
    <definedName name="IQ_EBIT_SBC_GW_ACT_OR_EST_CIQ" hidden="1">"c4845"</definedName>
    <definedName name="IQ_EBIT_SBC_GW_EST" hidden="1">"c4319"</definedName>
    <definedName name="IQ_EBIT_SBC_GW_EST_CIQ" hidden="1">"c4844"</definedName>
    <definedName name="IQ_EBIT_SBC_GW_GUIDANCE" hidden="1">"c4321"</definedName>
    <definedName name="IQ_EBIT_SBC_GW_GUIDANCE_CIQ" hidden="1">"c4846"</definedName>
    <definedName name="IQ_EBIT_SBC_GW_HIGH_EST" hidden="1">"c4322"</definedName>
    <definedName name="IQ_EBIT_SBC_GW_HIGH_EST_CIQ" hidden="1">"c4847"</definedName>
    <definedName name="IQ_EBIT_SBC_GW_HIGH_GUIDANCE" hidden="1">"c4193"</definedName>
    <definedName name="IQ_EBIT_SBC_GW_HIGH_GUIDANCE_CIQ" hidden="1">"c4605"</definedName>
    <definedName name="IQ_EBIT_SBC_GW_LOW_EST" hidden="1">"c4323"</definedName>
    <definedName name="IQ_EBIT_SBC_GW_LOW_EST_CIQ" hidden="1">"c4848"</definedName>
    <definedName name="IQ_EBIT_SBC_GW_LOW_GUIDANCE" hidden="1">"c4233"</definedName>
    <definedName name="IQ_EBIT_SBC_GW_LOW_GUIDANCE_CIQ" hidden="1">"c4645"</definedName>
    <definedName name="IQ_EBIT_SBC_GW_MEDIAN_EST" hidden="1">"c4324"</definedName>
    <definedName name="IQ_EBIT_SBC_GW_MEDIAN_EST_CIQ" hidden="1">"c4849"</definedName>
    <definedName name="IQ_EBIT_SBC_GW_NUM_EST" hidden="1">"c4325"</definedName>
    <definedName name="IQ_EBIT_SBC_GW_NUM_EST_CIQ" hidden="1">"c4850"</definedName>
    <definedName name="IQ_EBIT_SBC_GW_STDDEV_EST" hidden="1">"c4326"</definedName>
    <definedName name="IQ_EBIT_SBC_GW_STDDEV_EST_CIQ" hidden="1">"c4851"</definedName>
    <definedName name="IQ_EBIT_SBC_HIGH_EST" hidden="1">"c4328"</definedName>
    <definedName name="IQ_EBIT_SBC_HIGH_EST_CIQ" hidden="1">"c4853"</definedName>
    <definedName name="IQ_EBIT_SBC_HIGH_GUIDANCE" hidden="1">"c4192"</definedName>
    <definedName name="IQ_EBIT_SBC_HIGH_GUIDANCE_CIQ" hidden="1">"c4604"</definedName>
    <definedName name="IQ_EBIT_SBC_LOW_EST" hidden="1">"c4329"</definedName>
    <definedName name="IQ_EBIT_SBC_LOW_EST_CIQ" hidden="1">"c4854"</definedName>
    <definedName name="IQ_EBIT_SBC_LOW_GUIDANCE" hidden="1">"c4232"</definedName>
    <definedName name="IQ_EBIT_SBC_LOW_GUIDANCE_CIQ" hidden="1">"c4644"</definedName>
    <definedName name="IQ_EBIT_SBC_MEDIAN_EST" hidden="1">"c4330"</definedName>
    <definedName name="IQ_EBIT_SBC_MEDIAN_EST_CIQ" hidden="1">"c4855"</definedName>
    <definedName name="IQ_EBIT_SBC_NUM_EST" hidden="1">"c4331"</definedName>
    <definedName name="IQ_EBIT_SBC_NUM_EST_CIQ" hidden="1">"c4856"</definedName>
    <definedName name="IQ_EBIT_SBC_STDDEV_EST" hidden="1">"c4332"</definedName>
    <definedName name="IQ_EBIT_SBC_STDDEV_EST_CIQ" hidden="1">"c4857"</definedName>
    <definedName name="IQ_EBIT_STDDEV_EST" hidden="1">"c1686"</definedName>
    <definedName name="IQ_EBIT_STDDEV_EST_CIQ" hidden="1">"c4679"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ST_REUT" hidden="1">"c3640"</definedName>
    <definedName name="IQ_EBITDA_EXCL_SBC" hidden="1">"c3081"</definedName>
    <definedName name="IQ_EBITDA_GUIDANCE" hidden="1">"c4334"</definedName>
    <definedName name="IQ_EBITDA_GUIDANCE_CIQ" hidden="1">"c4859"</definedName>
    <definedName name="IQ_EBITDA_HIGH_EST" hidden="1">"c370"</definedName>
    <definedName name="IQ_EBITDA_HIGH_EST_CIQ" hidden="1">"c3624"</definedName>
    <definedName name="IQ_EBITDA_HIGH_EST_REUT" hidden="1">"c3642"</definedName>
    <definedName name="IQ_EBITDA_HIGH_GUIDANCE" hidden="1">"c4170"</definedName>
    <definedName name="IQ_EBITDA_HIGH_GUIDANCE_CIQ" hidden="1">"c4582"</definedName>
    <definedName name="IQ_EBITDA_INT" hidden="1">"c373"</definedName>
    <definedName name="IQ_EBITDA_LOW_EST" hidden="1">"c371"</definedName>
    <definedName name="IQ_EBITDA_LOW_EST_CIQ" hidden="1">"c3625"</definedName>
    <definedName name="IQ_EBITDA_LOW_EST_REUT" hidden="1">"c3643"</definedName>
    <definedName name="IQ_EBITDA_LOW_GUIDANCE" hidden="1">"c4210"</definedName>
    <definedName name="IQ_EBITDA_LOW_GUIDANCE_CIQ" hidden="1">"c4622"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MEDIAN_EST_REUT" hidden="1">"c3641"</definedName>
    <definedName name="IQ_EBITDA_NUM_EST" hidden="1">"c374"</definedName>
    <definedName name="IQ_EBITDA_NUM_EST_CIQ" hidden="1">"c3626"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EST" hidden="1">"c4336"</definedName>
    <definedName name="IQ_EBITDA_SBC_EST_CIQ" hidden="1">"c4861"</definedName>
    <definedName name="IQ_EBITDA_SBC_GUIDANCE" hidden="1">"c4338"</definedName>
    <definedName name="IQ_EBITDA_SBC_GUIDANCE_CIQ" hidden="1">"c4863"</definedName>
    <definedName name="IQ_EBITDA_SBC_HIGH_EST" hidden="1">"c4339"</definedName>
    <definedName name="IQ_EBITDA_SBC_HIGH_EST_CIQ" hidden="1">"c4864"</definedName>
    <definedName name="IQ_EBITDA_SBC_HIGH_GUIDANCE" hidden="1">"c4194"</definedName>
    <definedName name="IQ_EBITDA_SBC_HIGH_GUIDANCE_CIQ" hidden="1">"c4606"</definedName>
    <definedName name="IQ_EBITDA_SBC_LOW_EST" hidden="1">"c4340"</definedName>
    <definedName name="IQ_EBITDA_SBC_LOW_EST_CIQ" hidden="1">"c4865"</definedName>
    <definedName name="IQ_EBITDA_SBC_LOW_GUIDANCE" hidden="1">"c4234"</definedName>
    <definedName name="IQ_EBITDA_SBC_LOW_GUIDANCE_CIQ" hidden="1">"c4646"</definedName>
    <definedName name="IQ_EBITDA_SBC_MEDIAN_EST" hidden="1">"c4341"</definedName>
    <definedName name="IQ_EBITDA_SBC_MEDIAN_EST_CIQ" hidden="1">"c4866"</definedName>
    <definedName name="IQ_EBITDA_SBC_NUM_EST" hidden="1">"c4342"</definedName>
    <definedName name="IQ_EBITDA_SBC_NUM_EST_CIQ" hidden="1">"c4867"</definedName>
    <definedName name="IQ_EBITDA_SBC_STDDEV_EST" hidden="1">"c4343"</definedName>
    <definedName name="IQ_EBITDA_SBC_STDDEV_EST_CIQ" hidden="1">"c4868"</definedName>
    <definedName name="IQ_EBITDA_STDDEV_EST" hidden="1">"c375"</definedName>
    <definedName name="IQ_EBITDA_STDDEV_EST_CIQ" hidden="1">"c3627"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GUIDANCE_CIQ" hidden="1">"c4870"</definedName>
    <definedName name="IQ_EBT_GAAP_HIGH_GUIDANCE" hidden="1">"c4174"</definedName>
    <definedName name="IQ_EBT_GAAP_HIGH_GUIDANCE_CIQ" hidden="1">"c4586"</definedName>
    <definedName name="IQ_EBT_GAAP_LOW_GUIDANCE" hidden="1">"c4214"</definedName>
    <definedName name="IQ_EBT_GAAP_LOW_GUIDANCE_CIQ" hidden="1">"c4626"</definedName>
    <definedName name="IQ_EBT_GUIDANCE" hidden="1">"c4346"</definedName>
    <definedName name="IQ_EBT_GUIDANCE_CIQ" hidden="1">"c4871"</definedName>
    <definedName name="IQ_EBT_GW_GUIDANCE" hidden="1">"c4347"</definedName>
    <definedName name="IQ_EBT_GW_GUIDANCE_CIQ" hidden="1">"c4872"</definedName>
    <definedName name="IQ_EBT_GW_HIGH_GUIDANCE" hidden="1">"c4175"</definedName>
    <definedName name="IQ_EBT_GW_HIGH_GUIDANCE_CIQ" hidden="1">"c4587"</definedName>
    <definedName name="IQ_EBT_GW_LOW_GUIDANCE" hidden="1">"c4215"</definedName>
    <definedName name="IQ_EBT_GW_LOW_GUIDANCE_CIQ" hidden="1">"c4627"</definedName>
    <definedName name="IQ_EBT_HIGH_GUIDANCE" hidden="1">"c4173"</definedName>
    <definedName name="IQ_EBT_HIGH_GUIDANCE_CIQ" hidden="1">"c4585"</definedName>
    <definedName name="IQ_EBT_INCL_MARGIN" hidden="1">"c387"</definedName>
    <definedName name="IQ_EBT_INS" hidden="1">"c388"</definedName>
    <definedName name="IQ_EBT_LOW_GUIDANCE" hidden="1">"c4213"</definedName>
    <definedName name="IQ_EBT_LOW_GUIDANCE_CIQ" hidden="1">"c4625"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EST" hidden="1">"c4349"</definedName>
    <definedName name="IQ_EBT_SBC_EST_CIQ" hidden="1">"c4874"</definedName>
    <definedName name="IQ_EBT_SBC_GUIDANCE" hidden="1">"c4351"</definedName>
    <definedName name="IQ_EBT_SBC_GUIDANCE_CIQ" hidden="1">"c4876"</definedName>
    <definedName name="IQ_EBT_SBC_GW_ACT_OR_EST" hidden="1">"c4354"</definedName>
    <definedName name="IQ_EBT_SBC_GW_ACT_OR_EST_CIQ" hidden="1">"c4879"</definedName>
    <definedName name="IQ_EBT_SBC_GW_EST" hidden="1">"c4353"</definedName>
    <definedName name="IQ_EBT_SBC_GW_EST_CIQ" hidden="1">"c4878"</definedName>
    <definedName name="IQ_EBT_SBC_GW_GUIDANCE" hidden="1">"c4355"</definedName>
    <definedName name="IQ_EBT_SBC_GW_GUIDANCE_CIQ" hidden="1">"c4880"</definedName>
    <definedName name="IQ_EBT_SBC_GW_HIGH_EST" hidden="1">"c4356"</definedName>
    <definedName name="IQ_EBT_SBC_GW_HIGH_EST_CIQ" hidden="1">"c4881"</definedName>
    <definedName name="IQ_EBT_SBC_GW_HIGH_GUIDANCE" hidden="1">"c4191"</definedName>
    <definedName name="IQ_EBT_SBC_GW_HIGH_GUIDANCE_CIQ" hidden="1">"c4603"</definedName>
    <definedName name="IQ_EBT_SBC_GW_LOW_EST" hidden="1">"c4357"</definedName>
    <definedName name="IQ_EBT_SBC_GW_LOW_EST_CIQ" hidden="1">"c4882"</definedName>
    <definedName name="IQ_EBT_SBC_GW_LOW_GUIDANCE" hidden="1">"c4231"</definedName>
    <definedName name="IQ_EBT_SBC_GW_LOW_GUIDANCE_CIQ" hidden="1">"c4643"</definedName>
    <definedName name="IQ_EBT_SBC_GW_MEDIAN_EST" hidden="1">"c4358"</definedName>
    <definedName name="IQ_EBT_SBC_GW_MEDIAN_EST_CIQ" hidden="1">"c4883"</definedName>
    <definedName name="IQ_EBT_SBC_GW_NUM_EST" hidden="1">"c4359"</definedName>
    <definedName name="IQ_EBT_SBC_GW_NUM_EST_CIQ" hidden="1">"c4884"</definedName>
    <definedName name="IQ_EBT_SBC_GW_STDDEV_EST" hidden="1">"c4360"</definedName>
    <definedName name="IQ_EBT_SBC_GW_STDDEV_EST_CIQ" hidden="1">"c4885"</definedName>
    <definedName name="IQ_EBT_SBC_HIGH_EST" hidden="1">"c4362"</definedName>
    <definedName name="IQ_EBT_SBC_HIGH_EST_CIQ" hidden="1">"c4887"</definedName>
    <definedName name="IQ_EBT_SBC_HIGH_GUIDANCE" hidden="1">"c4190"</definedName>
    <definedName name="IQ_EBT_SBC_HIGH_GUIDANCE_CIQ" hidden="1">"c4602"</definedName>
    <definedName name="IQ_EBT_SBC_LOW_EST" hidden="1">"c4363"</definedName>
    <definedName name="IQ_EBT_SBC_LOW_EST_CIQ" hidden="1">"c4888"</definedName>
    <definedName name="IQ_EBT_SBC_LOW_GUIDANCE" hidden="1">"c4230"</definedName>
    <definedName name="IQ_EBT_SBC_LOW_GUIDANCE_CIQ" hidden="1">"c4642"</definedName>
    <definedName name="IQ_EBT_SBC_MEDIAN_EST" hidden="1">"c4364"</definedName>
    <definedName name="IQ_EBT_SBC_MEDIAN_EST_CIQ" hidden="1">"c4889"</definedName>
    <definedName name="IQ_EBT_SBC_NUM_EST" hidden="1">"c4365"</definedName>
    <definedName name="IQ_EBT_SBC_NUM_EST_CIQ" hidden="1">"c4890"</definedName>
    <definedName name="IQ_EBT_SBC_STDDEV_EST" hidden="1">"c4366"</definedName>
    <definedName name="IQ_EBT_SBC_STDDEV_EST_CIQ" hidden="1">"c4891"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25_UNUSED_UNUSED_UNUSED" hidden="1">"c6825"</definedName>
    <definedName name="IQ_ECO_METRIC_6839_UNUSED" hidden="1">"c6839"</definedName>
    <definedName name="IQ_ECO_METRIC_6839_UNUSED_UNUSED_UNUSED" hidden="1">"c6839"</definedName>
    <definedName name="IQ_ECO_METRIC_6896_UNUSED" hidden="1">"c6896"</definedName>
    <definedName name="IQ_ECO_METRIC_6896_UNUSED_UNUSED_UNUSED" hidden="1">"c6896"</definedName>
    <definedName name="IQ_ECO_METRIC_6897_UNUSED" hidden="1">"c6897"</definedName>
    <definedName name="IQ_ECO_METRIC_6897_UNUSED_UNUSED_UNUSED" hidden="1">"c6897"</definedName>
    <definedName name="IQ_ECO_METRIC_6927" hidden="1">"c6927"</definedName>
    <definedName name="IQ_ECO_METRIC_6988_UNUSED" hidden="1">"c6988"</definedName>
    <definedName name="IQ_ECO_METRIC_6988_UNUSED_UNUSED_UNUSED" hidden="1">"c6988"</definedName>
    <definedName name="IQ_ECO_METRIC_7045_UNUSED" hidden="1">"c7045"</definedName>
    <definedName name="IQ_ECO_METRIC_7045_UNUSED_UNUSED_UNUSED" hidden="1">"c7045"</definedName>
    <definedName name="IQ_ECO_METRIC_7059_UNUSED" hidden="1">"c7059"</definedName>
    <definedName name="IQ_ECO_METRIC_7059_UNUSED_UNUSED_UNUSED" hidden="1">"c7059"</definedName>
    <definedName name="IQ_ECO_METRIC_7116_UNUSED" hidden="1">"c7116"</definedName>
    <definedName name="IQ_ECO_METRIC_7116_UNUSED_UNUSED_UNUSED" hidden="1">"c7116"</definedName>
    <definedName name="IQ_ECO_METRIC_7117_UNUSED" hidden="1">"c7117"</definedName>
    <definedName name="IQ_ECO_METRIC_7117_UNUSED_UNUSED_UNUSED" hidden="1">"c7117"</definedName>
    <definedName name="IQ_ECO_METRIC_7147" hidden="1">"c7147"</definedName>
    <definedName name="IQ_ECO_METRIC_7208_UNUSED" hidden="1">"c7208"</definedName>
    <definedName name="IQ_ECO_METRIC_7208_UNUSED_UNUSED_UNUSED" hidden="1">"c7208"</definedName>
    <definedName name="IQ_ECO_METRIC_7265_UNUSED" hidden="1">"c7265"</definedName>
    <definedName name="IQ_ECO_METRIC_7265_UNUSED_UNUSED_UNUSED" hidden="1">"c7265"</definedName>
    <definedName name="IQ_ECO_METRIC_7279_UNUSED" hidden="1">"c7279"</definedName>
    <definedName name="IQ_ECO_METRIC_7279_UNUSED_UNUSED_UNUSED" hidden="1">"c7279"</definedName>
    <definedName name="IQ_ECO_METRIC_7336_UNUSED" hidden="1">"c7336"</definedName>
    <definedName name="IQ_ECO_METRIC_7336_UNUSED_UNUSED_UNUSED" hidden="1">"c7336"</definedName>
    <definedName name="IQ_ECO_METRIC_7337_UNUSED" hidden="1">"c7337"</definedName>
    <definedName name="IQ_ECO_METRIC_7337_UNUSED_UNUSED_UNUSED" hidden="1">"c7337"</definedName>
    <definedName name="IQ_ECO_METRIC_7367" hidden="1">"c7367"</definedName>
    <definedName name="IQ_ECO_METRIC_7428_UNUSED" hidden="1">"c7428"</definedName>
    <definedName name="IQ_ECO_METRIC_7428_UNUSED_UNUSED_UNUSED" hidden="1">"c7428"</definedName>
    <definedName name="IQ_ECO_METRIC_7556_UNUSED" hidden="1">"c7556"</definedName>
    <definedName name="IQ_ECO_METRIC_7556_UNUSED_UNUSED_UNUSED" hidden="1">"c7556"</definedName>
    <definedName name="IQ_ECO_METRIC_7557_UNUSED" hidden="1">"c7557"</definedName>
    <definedName name="IQ_ECO_METRIC_7557_UNUSED_UNUSED_UNUSED" hidden="1">"c7557"</definedName>
    <definedName name="IQ_ECO_METRIC_7587" hidden="1">"c7587"</definedName>
    <definedName name="IQ_ECO_METRIC_7648_UNUSED" hidden="1">"c7648"</definedName>
    <definedName name="IQ_ECO_METRIC_7648_UNUSED_UNUSED_UNUSED" hidden="1">"c7648"</definedName>
    <definedName name="IQ_ECO_METRIC_7704" hidden="1">"c7704"</definedName>
    <definedName name="IQ_ECO_METRIC_7705_UNUSED" hidden="1">"c7705"</definedName>
    <definedName name="IQ_ECO_METRIC_7705_UNUSED_UNUSED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19_UNUSED_UNUSED_UNUSED" hidden="1">"c7719"</definedName>
    <definedName name="IQ_ECO_METRIC_7776_UNUSED" hidden="1">"c7776"</definedName>
    <definedName name="IQ_ECO_METRIC_7776_UNUSED_UNUSED_UNUSED" hidden="1">"c7776"</definedName>
    <definedName name="IQ_ECO_METRIC_7777_UNUSED" hidden="1">"c7777"</definedName>
    <definedName name="IQ_ECO_METRIC_7777_UNUSED_UNUSED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68_UNUSED_UNUSED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5_UNUSED_UNUSED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39_UNUSED_UNUSED_UNUSED" hidden="1">"c7939"</definedName>
    <definedName name="IQ_ECO_METRIC_7996_UNUSED" hidden="1">"c7996"</definedName>
    <definedName name="IQ_ECO_METRIC_7996_UNUSED_UNUSED_UNUSED" hidden="1">"c7996"</definedName>
    <definedName name="IQ_ECO_METRIC_7997_UNUSED" hidden="1">"c7997"</definedName>
    <definedName name="IQ_ECO_METRIC_7997_UNUSED_UNUSED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88_UNUSED_UNUSED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5_UNUSED_UNUSED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159_UNUSED_UNUSED_UNUSED" hidden="1">"c8159"</definedName>
    <definedName name="IQ_ECO_METRIC_8216_UNUSED" hidden="1">"c8216"</definedName>
    <definedName name="IQ_ECO_METRIC_8216_UNUSED_UNUSED_UNUSED" hidden="1">"c8216"</definedName>
    <definedName name="IQ_ECO_METRIC_8217_UNUSED" hidden="1">"c8217"</definedName>
    <definedName name="IQ_ECO_METRIC_8217_UNUSED_UNUSED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08_UNUSED_UNUSED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6_UNUSED_UNUSED_UNUSED" hidden="1">"c8436"</definedName>
    <definedName name="IQ_ECO_METRIC_8437_UNUSED" hidden="1">"c8437"</definedName>
    <definedName name="IQ_ECO_METRIC_8437_UNUSED_UNUSED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28_UNUSED_UNUSED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FFICIENCY_RATIO_FDIC" hidden="1">"c6736"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P" hidden="1">"c8880"</definedName>
    <definedName name="IQ_EPS_AP_ABS" hidden="1">"c8899"</definedName>
    <definedName name="IQ_EPS_EST" hidden="1">"c399"</definedName>
    <definedName name="IQ_EPS_EST_BOTTOM_UP" hidden="1">"c5489"</definedName>
    <definedName name="IQ_EPS_EST_CIQ" hidden="1">"c4994"</definedName>
    <definedName name="IQ_EPS_EST_REUT" hidden="1">"c5453"</definedName>
    <definedName name="IQ_EPS_EXCL_GUIDANCE" hidden="1">"c4368"</definedName>
    <definedName name="IQ_EPS_EXCL_GUIDANCE_CIQ" hidden="1">"c4893"</definedName>
    <definedName name="IQ_EPS_EXCL_HIGH_GUIDANCE" hidden="1">"c4369"</definedName>
    <definedName name="IQ_EPS_EXCL_HIGH_GUIDANCE_CIQ" hidden="1">"c4894"</definedName>
    <definedName name="IQ_EPS_EXCL_LOW_GUIDANCE" hidden="1">"c4204"</definedName>
    <definedName name="IQ_EPS_EXCL_LOW_GUIDANCE_CIQ" hidden="1">"c4616"</definedName>
    <definedName name="IQ_EPS_GAAP_GUIDANCE" hidden="1">"c4370"</definedName>
    <definedName name="IQ_EPS_GAAP_GUIDANCE_CIQ" hidden="1">"c4895"</definedName>
    <definedName name="IQ_EPS_GAAP_HIGH_GUIDANCE" hidden="1">"c4371"</definedName>
    <definedName name="IQ_EPS_GAAP_HIGH_GUIDANCE_CIQ" hidden="1">"c4896"</definedName>
    <definedName name="IQ_EPS_GAAP_LOW_GUIDANCE" hidden="1">"c4205"</definedName>
    <definedName name="IQ_EPS_GAAP_LOW_GUIDANCE_CIQ" hidden="1">"c4617"</definedName>
    <definedName name="IQ_EPS_GW_ACT_OR_EST" hidden="1">"c2223"</definedName>
    <definedName name="IQ_EPS_GW_ACT_OR_EST_CIQ" hidden="1">"c5066"</definedName>
    <definedName name="IQ_EPS_GW_EST" hidden="1">"c1737"</definedName>
    <definedName name="IQ_EPS_GW_EST_BOTTOM_UP" hidden="1">"c5491"</definedName>
    <definedName name="IQ_EPS_GW_EST_CIQ" hidden="1">"c4723"</definedName>
    <definedName name="IQ_EPS_GW_EST_REUT" hidden="1">"c5389"</definedName>
    <definedName name="IQ_EPS_GW_GUIDANCE" hidden="1">"c4372"</definedName>
    <definedName name="IQ_EPS_GW_GUIDANCE_CIQ" hidden="1">"c4897"</definedName>
    <definedName name="IQ_EPS_GW_HIGH_EST" hidden="1">"c1739"</definedName>
    <definedName name="IQ_EPS_GW_HIGH_EST_CIQ" hidden="1">"c4725"</definedName>
    <definedName name="IQ_EPS_GW_HIGH_EST_REUT" hidden="1">"c5391"</definedName>
    <definedName name="IQ_EPS_GW_HIGH_GUIDANCE" hidden="1">"c4373"</definedName>
    <definedName name="IQ_EPS_GW_HIGH_GUIDANCE_CIQ" hidden="1">"c4898"</definedName>
    <definedName name="IQ_EPS_GW_LOW_EST" hidden="1">"c1740"</definedName>
    <definedName name="IQ_EPS_GW_LOW_EST_CIQ" hidden="1">"c4726"</definedName>
    <definedName name="IQ_EPS_GW_LOW_EST_REUT" hidden="1">"c5392"</definedName>
    <definedName name="IQ_EPS_GW_LOW_GUIDANCE" hidden="1">"c4206"</definedName>
    <definedName name="IQ_EPS_GW_LOW_GUIDANCE_CIQ" hidden="1">"c4618"</definedName>
    <definedName name="IQ_EPS_GW_MEDIAN_EST" hidden="1">"c1738"</definedName>
    <definedName name="IQ_EPS_GW_MEDIAN_EST_CIQ" hidden="1">"c4724"</definedName>
    <definedName name="IQ_EPS_GW_MEDIAN_EST_REUT" hidden="1">"c5390"</definedName>
    <definedName name="IQ_EPS_GW_NUM_EST" hidden="1">"c1741"</definedName>
    <definedName name="IQ_EPS_GW_NUM_EST_CIQ" hidden="1">"c4727"</definedName>
    <definedName name="IQ_EPS_GW_NUM_EST_REUT" hidden="1">"c5393"</definedName>
    <definedName name="IQ_EPS_GW_STDDEV_EST" hidden="1">"c1742"</definedName>
    <definedName name="IQ_EPS_GW_STDDEV_EST_CIQ" hidden="1">"c4728"</definedName>
    <definedName name="IQ_EPS_GW_STDDEV_EST_REUT" hidden="1">"c5394"</definedName>
    <definedName name="IQ_EPS_HIGH_EST" hidden="1">"c400"</definedName>
    <definedName name="IQ_EPS_HIGH_EST_CIQ" hidden="1">"c4995"</definedName>
    <definedName name="IQ_EPS_HIGH_EST_REUT" hidden="1">"c5454"</definedName>
    <definedName name="IQ_EPS_LOW_EST" hidden="1">"c401"</definedName>
    <definedName name="IQ_EPS_LOW_EST_CIQ" hidden="1">"c4996"</definedName>
    <definedName name="IQ_EPS_LOW_EST_REUT" hidden="1">"c5455"</definedName>
    <definedName name="IQ_EPS_MEDIAN_EST" hidden="1">"c1661"</definedName>
    <definedName name="IQ_EPS_MEDIAN_EST_CIQ" hidden="1">"c4997"</definedName>
    <definedName name="IQ_EPS_MEDIAN_EST_REUT" hidden="1">"c5456"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CIQ" hidden="1">"c4667"</definedName>
    <definedName name="IQ_EPS_NORM_EST_REUT" hidden="1">"c5326"</definedName>
    <definedName name="IQ_EPS_NORM_HIGH_EST" hidden="1">"c2228"</definedName>
    <definedName name="IQ_EPS_NORM_HIGH_EST_CIQ" hidden="1">"c4669"</definedName>
    <definedName name="IQ_EPS_NORM_HIGH_EST_REUT" hidden="1">"c5328"</definedName>
    <definedName name="IQ_EPS_NORM_LOW_EST" hidden="1">"c2229"</definedName>
    <definedName name="IQ_EPS_NORM_LOW_EST_CIQ" hidden="1">"c4670"</definedName>
    <definedName name="IQ_EPS_NORM_LOW_EST_REUT" hidden="1">"c5329"</definedName>
    <definedName name="IQ_EPS_NORM_MEDIAN_EST" hidden="1">"c2227"</definedName>
    <definedName name="IQ_EPS_NORM_MEDIAN_EST_CIQ" hidden="1">"c4668"</definedName>
    <definedName name="IQ_EPS_NORM_MEDIAN_EST_REUT" hidden="1">"c5327"</definedName>
    <definedName name="IQ_EPS_NORM_NUM_EST" hidden="1">"c2230"</definedName>
    <definedName name="IQ_EPS_NORM_NUM_EST_CIQ" hidden="1">"c4671"</definedName>
    <definedName name="IQ_EPS_NORM_NUM_EST_REUT" hidden="1">"c5330"</definedName>
    <definedName name="IQ_EPS_NORM_STDDEV_EST" hidden="1">"c2231"</definedName>
    <definedName name="IQ_EPS_NORM_STDDEV_EST_CIQ" hidden="1">"c4672"</definedName>
    <definedName name="IQ_EPS_NORM_STDDEV_EST_REUT" hidden="1">"c5331"</definedName>
    <definedName name="IQ_EPS_NUM_EST" hidden="1">"c402"</definedName>
    <definedName name="IQ_EPS_NUM_EST_CIQ" hidden="1">"c4992"</definedName>
    <definedName name="IQ_EPS_NUM_EST_REUT" hidden="1">"c5451"</definedName>
    <definedName name="IQ_EPS_REPORT_ACT_OR_EST" hidden="1">"c2224"</definedName>
    <definedName name="IQ_EPS_REPORT_ACT_OR_EST_CIQ" hidden="1">"c5067"</definedName>
    <definedName name="IQ_EPS_REPORTED_EST" hidden="1">"c1744"</definedName>
    <definedName name="IQ_EPS_REPORTED_EST_BOTTOM_UP" hidden="1">"c5492"</definedName>
    <definedName name="IQ_EPS_REPORTED_EST_CIQ" hidden="1">"c4730"</definedName>
    <definedName name="IQ_EPS_REPORTED_EST_REUT" hidden="1">"c5396"</definedName>
    <definedName name="IQ_EPS_REPORTED_HIGH_EST" hidden="1">"c1746"</definedName>
    <definedName name="IQ_EPS_REPORTED_HIGH_EST_CIQ" hidden="1">"c4732"</definedName>
    <definedName name="IQ_EPS_REPORTED_HIGH_EST_REUT" hidden="1">"c5398"</definedName>
    <definedName name="IQ_EPS_REPORTED_LOW_EST" hidden="1">"c1747"</definedName>
    <definedName name="IQ_EPS_REPORTED_LOW_EST_CIQ" hidden="1">"c4733"</definedName>
    <definedName name="IQ_EPS_REPORTED_LOW_EST_REUT" hidden="1">"c5399"</definedName>
    <definedName name="IQ_EPS_REPORTED_MEDIAN_EST" hidden="1">"c1745"</definedName>
    <definedName name="IQ_EPS_REPORTED_MEDIAN_EST_CIQ" hidden="1">"c4731"</definedName>
    <definedName name="IQ_EPS_REPORTED_MEDIAN_EST_REUT" hidden="1">"c5397"</definedName>
    <definedName name="IQ_EPS_REPORTED_NUM_EST" hidden="1">"c1748"</definedName>
    <definedName name="IQ_EPS_REPORTED_NUM_EST_CIQ" hidden="1">"c4734"</definedName>
    <definedName name="IQ_EPS_REPORTED_NUM_EST_REUT" hidden="1">"c5400"</definedName>
    <definedName name="IQ_EPS_REPORTED_STDDEV_EST" hidden="1">"c1749"</definedName>
    <definedName name="IQ_EPS_REPORTED_STDDEV_EST_CIQ" hidden="1">"c4735"</definedName>
    <definedName name="IQ_EPS_REPORTED_STDDEV_EST_REUT" hidden="1">"c5401"</definedName>
    <definedName name="IQ_EPS_SBC_ACT_OR_EST" hidden="1">"c4376"</definedName>
    <definedName name="IQ_EPS_SBC_ACT_OR_EST_CIQ" hidden="1">"c4901"</definedName>
    <definedName name="IQ_EPS_SBC_EST" hidden="1">"c4375"</definedName>
    <definedName name="IQ_EPS_SBC_EST_CIQ" hidden="1">"c4900"</definedName>
    <definedName name="IQ_EPS_SBC_GUIDANCE" hidden="1">"c4377"</definedName>
    <definedName name="IQ_EPS_SBC_GUIDANCE_CIQ" hidden="1">"c4902"</definedName>
    <definedName name="IQ_EPS_SBC_GW_ACT_OR_EST" hidden="1">"c4380"</definedName>
    <definedName name="IQ_EPS_SBC_GW_ACT_OR_EST_CIQ" hidden="1">"c4905"</definedName>
    <definedName name="IQ_EPS_SBC_GW_EST" hidden="1">"c4379"</definedName>
    <definedName name="IQ_EPS_SBC_GW_EST_CIQ" hidden="1">"c4904"</definedName>
    <definedName name="IQ_EPS_SBC_GW_GUIDANCE" hidden="1">"c4381"</definedName>
    <definedName name="IQ_EPS_SBC_GW_GUIDANCE_CIQ" hidden="1">"c4906"</definedName>
    <definedName name="IQ_EPS_SBC_GW_HIGH_EST" hidden="1">"c4382"</definedName>
    <definedName name="IQ_EPS_SBC_GW_HIGH_EST_CIQ" hidden="1">"c4907"</definedName>
    <definedName name="IQ_EPS_SBC_GW_HIGH_GUIDANCE" hidden="1">"c4189"</definedName>
    <definedName name="IQ_EPS_SBC_GW_HIGH_GUIDANCE_CIQ" hidden="1">"c4601"</definedName>
    <definedName name="IQ_EPS_SBC_GW_LOW_EST" hidden="1">"c4383"</definedName>
    <definedName name="IQ_EPS_SBC_GW_LOW_EST_CIQ" hidden="1">"c4908"</definedName>
    <definedName name="IQ_EPS_SBC_GW_LOW_GUIDANCE" hidden="1">"c4229"</definedName>
    <definedName name="IQ_EPS_SBC_GW_LOW_GUIDANCE_CIQ" hidden="1">"c4641"</definedName>
    <definedName name="IQ_EPS_SBC_GW_MEDIAN_EST" hidden="1">"c4384"</definedName>
    <definedName name="IQ_EPS_SBC_GW_MEDIAN_EST_CIQ" hidden="1">"c4909"</definedName>
    <definedName name="IQ_EPS_SBC_GW_NUM_EST" hidden="1">"c4385"</definedName>
    <definedName name="IQ_EPS_SBC_GW_NUM_EST_CIQ" hidden="1">"c4910"</definedName>
    <definedName name="IQ_EPS_SBC_GW_STDDEV_EST" hidden="1">"c4386"</definedName>
    <definedName name="IQ_EPS_SBC_GW_STDDEV_EST_CIQ" hidden="1">"c4911"</definedName>
    <definedName name="IQ_EPS_SBC_HIGH_EST" hidden="1">"c4388"</definedName>
    <definedName name="IQ_EPS_SBC_HIGH_EST_CIQ" hidden="1">"c4913"</definedName>
    <definedName name="IQ_EPS_SBC_HIGH_GUIDANCE" hidden="1">"c4188"</definedName>
    <definedName name="IQ_EPS_SBC_HIGH_GUIDANCE_CIQ" hidden="1">"c4600"</definedName>
    <definedName name="IQ_EPS_SBC_LOW_EST" hidden="1">"c4389"</definedName>
    <definedName name="IQ_EPS_SBC_LOW_EST_CIQ" hidden="1">"c4914"</definedName>
    <definedName name="IQ_EPS_SBC_LOW_GUIDANCE" hidden="1">"c4228"</definedName>
    <definedName name="IQ_EPS_SBC_LOW_GUIDANCE_CIQ" hidden="1">"c4640"</definedName>
    <definedName name="IQ_EPS_SBC_MEDIAN_EST" hidden="1">"c4390"</definedName>
    <definedName name="IQ_EPS_SBC_MEDIAN_EST_CIQ" hidden="1">"c4915"</definedName>
    <definedName name="IQ_EPS_SBC_NUM_EST" hidden="1">"c4391"</definedName>
    <definedName name="IQ_EPS_SBC_NUM_EST_CIQ" hidden="1">"c4916"</definedName>
    <definedName name="IQ_EPS_SBC_STDDEV_EST" hidden="1">"c4392"</definedName>
    <definedName name="IQ_EPS_SBC_STDDEV_EST_CIQ" hidden="1">"c4917"</definedName>
    <definedName name="IQ_EPS_STDDEV_EST" hidden="1">"c403"</definedName>
    <definedName name="IQ_EPS_STDDEV_EST_CIQ" hidden="1">"c4993"</definedName>
    <definedName name="IQ_EPS_STDDEV_EST_REUT" hidden="1">"c5452"</definedName>
    <definedName name="IQ_EQUITY_AFFIL" hidden="1">"c1451"</definedName>
    <definedName name="IQ_EQUITY_AP" hidden="1">"c8887"</definedName>
    <definedName name="IQ_EQUITY_AP_ABS" hidden="1">"c8906"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NAME_AP" hidden="1">"c8925"</definedName>
    <definedName name="IQ_EQUITY_NAME_AP_ABS" hidden="1">"c8944"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CIQ" hidden="1">"c4743"</definedName>
    <definedName name="IQ_EST_ACT_BV_SHARE" hidden="1">"c3549"</definedName>
    <definedName name="IQ_EST_ACT_BV_SHARE_CIQ" hidden="1">"c3806"</definedName>
    <definedName name="IQ_EST_ACT_CAPEX" hidden="1">"c3546"</definedName>
    <definedName name="IQ_EST_ACT_CAPEX_CIQ" hidden="1">"c3813"</definedName>
    <definedName name="IQ_EST_ACT_CASH_EPS" hidden="1">"c5637"</definedName>
    <definedName name="IQ_EST_ACT_CASH_FLOW" hidden="1">"c4394"</definedName>
    <definedName name="IQ_EST_ACT_CASH_FLOW_CIQ" hidden="1">"c4919"</definedName>
    <definedName name="IQ_EST_ACT_CASH_OPER" hidden="1">"c4395"</definedName>
    <definedName name="IQ_EST_ACT_CASH_OPER_CIQ" hidden="1">"c4920"</definedName>
    <definedName name="IQ_EST_ACT_CFPS" hidden="1">"c1673"</definedName>
    <definedName name="IQ_EST_ACT_CFPS_CIQ" hidden="1">"c3681"</definedName>
    <definedName name="IQ_EST_ACT_DISTRIBUTABLE_CASH" hidden="1">"c4396"</definedName>
    <definedName name="IQ_EST_ACT_DISTRIBUTABLE_CASH_CIQ" hidden="1">"c4921"</definedName>
    <definedName name="IQ_EST_ACT_DISTRIBUTABLE_CASH_SHARE" hidden="1">"c4397"</definedName>
    <definedName name="IQ_EST_ACT_DISTRIBUTABLE_CASH_SHARE_CIQ" hidden="1">"c4922"</definedName>
    <definedName name="IQ_EST_ACT_DPS" hidden="1">"c1680"</definedName>
    <definedName name="IQ_EST_ACT_DPS_CIQ" hidden="1">"c3688"</definedName>
    <definedName name="IQ_EST_ACT_EBIT" hidden="1">"c1687"</definedName>
    <definedName name="IQ_EST_ACT_EBIT_CIQ" hidden="1">"c4680"</definedName>
    <definedName name="IQ_EST_ACT_EBIT_GW" hidden="1">"c4398"</definedName>
    <definedName name="IQ_EST_ACT_EBIT_GW_CIQ" hidden="1">"c4923"</definedName>
    <definedName name="IQ_EST_ACT_EBIT_SBC" hidden="1">"c4399"</definedName>
    <definedName name="IQ_EST_ACT_EBIT_SBC_CIQ" hidden="1">"c4924"</definedName>
    <definedName name="IQ_EST_ACT_EBIT_SBC_GW" hidden="1">"c4400"</definedName>
    <definedName name="IQ_EST_ACT_EBIT_SBC_GW_CIQ" hidden="1">"c4925"</definedName>
    <definedName name="IQ_EST_ACT_EBITDA" hidden="1">"c1664"</definedName>
    <definedName name="IQ_EST_ACT_EBITDA_CIQ" hidden="1">"c3667"</definedName>
    <definedName name="IQ_EST_ACT_EBITDA_SBC" hidden="1">"c4401"</definedName>
    <definedName name="IQ_EST_ACT_EBITDA_SBC_CIQ" hidden="1">"c4926"</definedName>
    <definedName name="IQ_EST_ACT_EBT_SBC" hidden="1">"c4402"</definedName>
    <definedName name="IQ_EST_ACT_EBT_SBC_CIQ" hidden="1">"c4927"</definedName>
    <definedName name="IQ_EST_ACT_EBT_SBC_GW" hidden="1">"c4403"</definedName>
    <definedName name="IQ_EST_ACT_EBT_SBC_GW_CIQ" hidden="1">"c4928"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GW_REUT" hidden="1">"c5395"</definedName>
    <definedName name="IQ_EST_ACT_EPS_NORM" hidden="1">"c2232"</definedName>
    <definedName name="IQ_EST_ACT_EPS_NORM_CIQ" hidden="1">"c4673"</definedName>
    <definedName name="IQ_EST_ACT_EPS_NORM_REUT" hidden="1">"c5332"</definedName>
    <definedName name="IQ_EST_ACT_EPS_REPORTED" hidden="1">"c1750"</definedName>
    <definedName name="IQ_EST_ACT_EPS_REPORTED_CIQ" hidden="1">"c4736"</definedName>
    <definedName name="IQ_EST_ACT_EPS_REPORTED_REUT" hidden="1">"c5402"</definedName>
    <definedName name="IQ_EST_ACT_EPS_SBC" hidden="1">"c4404"</definedName>
    <definedName name="IQ_EST_ACT_EPS_SBC_CIQ" hidden="1">"c4929"</definedName>
    <definedName name="IQ_EST_ACT_EPS_SBC_GW" hidden="1">"c4405"</definedName>
    <definedName name="IQ_EST_ACT_EPS_SBC_GW_CIQ" hidden="1">"c4930"</definedName>
    <definedName name="IQ_EST_ACT_FFO" hidden="1">"c1666"</definedName>
    <definedName name="IQ_EST_ACT_FFO_ADJ" hidden="1">"c4406"</definedName>
    <definedName name="IQ_EST_ACT_FFO_ADJ_CIQ" hidden="1">"c4931"</definedName>
    <definedName name="IQ_EST_ACT_FFO_CIQ" hidden="1">"c3674"</definedName>
    <definedName name="IQ_EST_ACT_FFO_REUT" hidden="1">"c3843"</definedName>
    <definedName name="IQ_EST_ACT_FFO_SHARE" hidden="1">"c4407"</definedName>
    <definedName name="IQ_EST_ACT_FFO_SHARE_CIQ" hidden="1">"c4932"</definedName>
    <definedName name="IQ_EST_ACT_FFO_SHARE_SHARE_THOM" hidden="1">"c4005"</definedName>
    <definedName name="IQ_EST_ACT_FFO_THOM" hidden="1">"c4005"</definedName>
    <definedName name="IQ_EST_ACT_GROSS_MARGIN" hidden="1">"c5553"</definedName>
    <definedName name="IQ_EST_ACT_MAINT_CAPEX" hidden="1">"c4408"</definedName>
    <definedName name="IQ_EST_ACT_MAINT_CAPEX_CIQ" hidden="1">"c4933"</definedName>
    <definedName name="IQ_EST_ACT_NAV" hidden="1">"c1757"</definedName>
    <definedName name="IQ_EST_ACT_NAV_SHARE" hidden="1">"c5608"</definedName>
    <definedName name="IQ_EST_ACT_NET_DEBT" hidden="1">"c3545"</definedName>
    <definedName name="IQ_EST_ACT_NET_DEBT_CIQ" hidden="1">"c3820"</definedName>
    <definedName name="IQ_EST_ACT_NI" hidden="1">"c1722"</definedName>
    <definedName name="IQ_EST_ACT_NI_CIQ" hidden="1">"c4708"</definedName>
    <definedName name="IQ_EST_ACT_NI_GW_CIQ" hidden="1">"c4715"</definedName>
    <definedName name="IQ_EST_ACT_NI_REPORTED" hidden="1">"c1736"</definedName>
    <definedName name="IQ_EST_ACT_NI_REPORTED_CIQ" hidden="1">"c4722"</definedName>
    <definedName name="IQ_EST_ACT_NI_SBC" hidden="1">"c4409"</definedName>
    <definedName name="IQ_EST_ACT_NI_SBC_CIQ" hidden="1">"c4934"</definedName>
    <definedName name="IQ_EST_ACT_NI_SBC_GW" hidden="1">"c4410"</definedName>
    <definedName name="IQ_EST_ACT_NI_SBC_GW_CIQ" hidden="1">"c4935"</definedName>
    <definedName name="IQ_EST_ACT_OPER_INC" hidden="1">"c1694"</definedName>
    <definedName name="IQ_EST_ACT_PRETAX_GW_INC" hidden="1">"c1708"</definedName>
    <definedName name="IQ_EST_ACT_PRETAX_GW_INC_CIQ" hidden="1">"c4694"</definedName>
    <definedName name="IQ_EST_ACT_PRETAX_INC" hidden="1">"c1701"</definedName>
    <definedName name="IQ_EST_ACT_PRETAX_INC_CIQ" hidden="1">"c4687"</definedName>
    <definedName name="IQ_EST_ACT_PRETAX_REPORT_INC" hidden="1">"c1715"</definedName>
    <definedName name="IQ_EST_ACT_PRETAX_REPORT_INC_CIQ" hidden="1">"c4701"</definedName>
    <definedName name="IQ_EST_ACT_RECURRING_PROFIT" hidden="1">"c4411"</definedName>
    <definedName name="IQ_EST_ACT_RECURRING_PROFIT_CIQ" hidden="1">"c4936"</definedName>
    <definedName name="IQ_EST_ACT_RECURRING_PROFIT_SHARE" hidden="1">"c4412"</definedName>
    <definedName name="IQ_EST_ACT_RECURRING_PROFIT_SHARE_CIQ" hidden="1">"c4937"</definedName>
    <definedName name="IQ_EST_ACT_RETURN_ASSETS" hidden="1">"c3547"</definedName>
    <definedName name="IQ_EST_ACT_RETURN_EQUITY" hidden="1">"c3548"</definedName>
    <definedName name="IQ_EST_ACT_REV" hidden="1">"c2113"</definedName>
    <definedName name="IQ_EST_ACT_REV_CIQ" hidden="1">"c3666"</definedName>
    <definedName name="IQ_EST_BV_SHARE_DIFF" hidden="1">"c4147"</definedName>
    <definedName name="IQ_EST_BV_SHARE_DIFF_CIQ" hidden="1">"c4559"</definedName>
    <definedName name="IQ_EST_BV_SHARE_SURPRISE_PERCENT" hidden="1">"c4148"</definedName>
    <definedName name="IQ_EST_BV_SHARE_SURPRISE_PERCENT_CIQ" hidden="1">"c4560"</definedName>
    <definedName name="IQ_EST_CAPEX_DIFF" hidden="1">"c4149"</definedName>
    <definedName name="IQ_EST_CAPEX_DIFF_CIQ" hidden="1">"c4561"</definedName>
    <definedName name="IQ_EST_CAPEX_GROWTH_1YR" hidden="1">"c3588"</definedName>
    <definedName name="IQ_EST_CAPEX_GROWTH_1YR_CIQ" hidden="1">"c4972"</definedName>
    <definedName name="IQ_EST_CAPEX_GROWTH_2YR" hidden="1">"c3589"</definedName>
    <definedName name="IQ_EST_CAPEX_GROWTH_2YR_CIQ" hidden="1">"c4973"</definedName>
    <definedName name="IQ_EST_CAPEX_GROWTH_Q_1YR" hidden="1">"c3590"</definedName>
    <definedName name="IQ_EST_CAPEX_GROWTH_Q_1YR_CIQ" hidden="1">"c4974"</definedName>
    <definedName name="IQ_EST_CAPEX_SEQ_GROWTH_Q" hidden="1">"c3591"</definedName>
    <definedName name="IQ_EST_CAPEX_SEQ_GROWTH_Q_CIQ" hidden="1">"c4975"</definedName>
    <definedName name="IQ_EST_CAPEX_SURPRISE_PERCENT" hidden="1">"c4151"</definedName>
    <definedName name="IQ_EST_CAPEX_SURPRISE_PERCENT_CIQ" hidden="1">"c4563"</definedName>
    <definedName name="IQ_EST_CASH_FLOW_DIFF" hidden="1">"c4152"</definedName>
    <definedName name="IQ_EST_CASH_FLOW_DIFF_CIQ" hidden="1">"c4564"</definedName>
    <definedName name="IQ_EST_CASH_FLOW_SURPRISE_PERCENT" hidden="1">"c4161"</definedName>
    <definedName name="IQ_EST_CASH_FLOW_SURPRISE_PERCENT_CIQ" hidden="1">"c4573"</definedName>
    <definedName name="IQ_EST_CASH_OPER_DIFF" hidden="1">"c4162"</definedName>
    <definedName name="IQ_EST_CASH_OPER_DIFF_CIQ" hidden="1">"c4574"</definedName>
    <definedName name="IQ_EST_CASH_OPER_SURPRISE_PERCENT" hidden="1">"c4248"</definedName>
    <definedName name="IQ_EST_CASH_OPER_SURPRISE_PERCENT_CIQ" hidden="1">"c4774"</definedName>
    <definedName name="IQ_EST_CFPS_DIFF" hidden="1">"c1871"</definedName>
    <definedName name="IQ_EST_CFPS_DIFF_CIQ" hidden="1">"c3723"</definedName>
    <definedName name="IQ_EST_CFPS_GROWTH_1YR" hidden="1">"c1774"</definedName>
    <definedName name="IQ_EST_CFPS_GROWTH_1YR_CIQ" hidden="1">"c3709"</definedName>
    <definedName name="IQ_EST_CFPS_GROWTH_2YR" hidden="1">"c1775"</definedName>
    <definedName name="IQ_EST_CFPS_GROWTH_2YR_CIQ" hidden="1">"c3710"</definedName>
    <definedName name="IQ_EST_CFPS_GROWTH_Q_1YR" hidden="1">"c1776"</definedName>
    <definedName name="IQ_EST_CFPS_GROWTH_Q_1YR_CIQ" hidden="1">"c3711"</definedName>
    <definedName name="IQ_EST_CFPS_SEQ_GROWTH_Q" hidden="1">"c1777"</definedName>
    <definedName name="IQ_EST_CFPS_SEQ_GROWTH_Q_CIQ" hidden="1">"c3712"</definedName>
    <definedName name="IQ_EST_CFPS_SURPRISE_PERCENT" hidden="1">"c1872"</definedName>
    <definedName name="IQ_EST_CFPS_SURPRISE_PERCENT_CIQ" hidden="1">"c3724"</definedName>
    <definedName name="IQ_EST_CURRENCY" hidden="1">"c2140"</definedName>
    <definedName name="IQ_EST_CURRENCY_CIQ" hidden="1">"c4769"</definedName>
    <definedName name="IQ_EST_CURRENCY_REUT" hidden="1">"c5437"</definedName>
    <definedName name="IQ_EST_DATE" hidden="1">"c1634"</definedName>
    <definedName name="IQ_EST_DATE_CIQ" hidden="1">"c4770"</definedName>
    <definedName name="IQ_EST_DATE_REUT" hidden="1">"c5438"</definedName>
    <definedName name="IQ_EST_DISTRIBUTABLE_CASH_DIFF" hidden="1">"c4276"</definedName>
    <definedName name="IQ_EST_DISTRIBUTABLE_CASH_DIFF_CIQ" hidden="1">"c4801"</definedName>
    <definedName name="IQ_EST_DISTRIBUTABLE_CASH_GROWTH_1YR" hidden="1">"c4413"</definedName>
    <definedName name="IQ_EST_DISTRIBUTABLE_CASH_GROWTH_1YR_CIQ" hidden="1">"c4938"</definedName>
    <definedName name="IQ_EST_DISTRIBUTABLE_CASH_GROWTH_2YR" hidden="1">"c4414"</definedName>
    <definedName name="IQ_EST_DISTRIBUTABLE_CASH_GROWTH_2YR_CIQ" hidden="1">"c4939"</definedName>
    <definedName name="IQ_EST_DISTRIBUTABLE_CASH_GROWTH_Q_1YR" hidden="1">"c4415"</definedName>
    <definedName name="IQ_EST_DISTRIBUTABLE_CASH_GROWTH_Q_1YR_CIQ" hidden="1">"c4940"</definedName>
    <definedName name="IQ_EST_DISTRIBUTABLE_CASH_SEQ_GROWTH_Q" hidden="1">"c4416"</definedName>
    <definedName name="IQ_EST_DISTRIBUTABLE_CASH_SEQ_GROWTH_Q_CIQ" hidden="1">"c4941"</definedName>
    <definedName name="IQ_EST_DISTRIBUTABLE_CASH_SHARE_DIFF" hidden="1">"c4284"</definedName>
    <definedName name="IQ_EST_DISTRIBUTABLE_CASH_SHARE_DIFF_CIQ" hidden="1">"c4809"</definedName>
    <definedName name="IQ_EST_DISTRIBUTABLE_CASH_SHARE_GROWTH_1YR" hidden="1">"c4417"</definedName>
    <definedName name="IQ_EST_DISTRIBUTABLE_CASH_SHARE_GROWTH_1YR_CIQ" hidden="1">"c4942"</definedName>
    <definedName name="IQ_EST_DISTRIBUTABLE_CASH_SHARE_GROWTH_2YR" hidden="1">"c4418"</definedName>
    <definedName name="IQ_EST_DISTRIBUTABLE_CASH_SHARE_GROWTH_2YR_CIQ" hidden="1">"c4943"</definedName>
    <definedName name="IQ_EST_DISTRIBUTABLE_CASH_SHARE_GROWTH_Q_1YR" hidden="1">"c4419"</definedName>
    <definedName name="IQ_EST_DISTRIBUTABLE_CASH_SHARE_GROWTH_Q_1YR_CIQ" hidden="1">"c4944"</definedName>
    <definedName name="IQ_EST_DISTRIBUTABLE_CASH_SHARE_SEQ_GROWTH_Q" hidden="1">"c4420"</definedName>
    <definedName name="IQ_EST_DISTRIBUTABLE_CASH_SHARE_SEQ_GROWTH_Q_CIQ" hidden="1">"c4945"</definedName>
    <definedName name="IQ_EST_DISTRIBUTABLE_CASH_SHARE_SURPRISE_PERCENT" hidden="1">"c4293"</definedName>
    <definedName name="IQ_EST_DISTRIBUTABLE_CASH_SHARE_SURPRISE_PERCENT_CIQ" hidden="1">"c4818"</definedName>
    <definedName name="IQ_EST_DISTRIBUTABLE_CASH_SURPRISE_PERCENT" hidden="1">"c4295"</definedName>
    <definedName name="IQ_EST_DISTRIBUTABLE_CASH_SURPRISE_PERCENT_CIQ" hidden="1">"c4820"</definedName>
    <definedName name="IQ_EST_DPS_DIFF" hidden="1">"c1873"</definedName>
    <definedName name="IQ_EST_DPS_DIFF_CIQ" hidden="1">"c3725"</definedName>
    <definedName name="IQ_EST_DPS_GROWTH_1YR" hidden="1">"c1778"</definedName>
    <definedName name="IQ_EST_DPS_GROWTH_1YR_CIQ" hidden="1">"c3713"</definedName>
    <definedName name="IQ_EST_DPS_GROWTH_2YR" hidden="1">"c1779"</definedName>
    <definedName name="IQ_EST_DPS_GROWTH_2YR_CIQ" hidden="1">"c3714"</definedName>
    <definedName name="IQ_EST_DPS_GROWTH_Q_1YR" hidden="1">"c1780"</definedName>
    <definedName name="IQ_EST_DPS_GROWTH_Q_1YR_CIQ" hidden="1">"c3715"</definedName>
    <definedName name="IQ_EST_DPS_SEQ_GROWTH_Q" hidden="1">"c1781"</definedName>
    <definedName name="IQ_EST_DPS_SEQ_GROWTH_Q_CIQ" hidden="1">"c3716"</definedName>
    <definedName name="IQ_EST_DPS_SURPRISE_PERCENT" hidden="1">"c1874"</definedName>
    <definedName name="IQ_EST_DPS_SURPRISE_PERCENT_CIQ" hidden="1">"c3726"</definedName>
    <definedName name="IQ_EST_EBIT_DIFF" hidden="1">"c1875"</definedName>
    <definedName name="IQ_EST_EBIT_DIFF_CIQ" hidden="1">"c4747"</definedName>
    <definedName name="IQ_EST_EBIT_GW_DIFF" hidden="1">"c4304"</definedName>
    <definedName name="IQ_EST_EBIT_GW_DIFF_CIQ" hidden="1">"c4829"</definedName>
    <definedName name="IQ_EST_EBIT_GW_SURPRISE_PERCENT" hidden="1">"c4313"</definedName>
    <definedName name="IQ_EST_EBIT_GW_SURPRISE_PERCENT_CIQ" hidden="1">"c4838"</definedName>
    <definedName name="IQ_EST_EBIT_SBC_DIFF" hidden="1">"c4314"</definedName>
    <definedName name="IQ_EST_EBIT_SBC_DIFF_CIQ" hidden="1">"c4839"</definedName>
    <definedName name="IQ_EST_EBIT_SBC_GW_DIFF" hidden="1">"c4318"</definedName>
    <definedName name="IQ_EST_EBIT_SBC_GW_DIFF_CIQ" hidden="1">"c4843"</definedName>
    <definedName name="IQ_EST_EBIT_SBC_GW_SURPRISE_PERCENT" hidden="1">"c4327"</definedName>
    <definedName name="IQ_EST_EBIT_SBC_GW_SURPRISE_PERCENT_CIQ" hidden="1">"c4852"</definedName>
    <definedName name="IQ_EST_EBIT_SBC_SURPRISE_PERCENT" hidden="1">"c4333"</definedName>
    <definedName name="IQ_EST_EBIT_SBC_SURPRISE_PERCENT_CIQ" hidden="1">"c4858"</definedName>
    <definedName name="IQ_EST_EBIT_SURPRISE_PERCENT" hidden="1">"c1876"</definedName>
    <definedName name="IQ_EST_EBIT_SURPRISE_PERCENT_CIQ" hidden="1">"c4748"</definedName>
    <definedName name="IQ_EST_EBITDA_DIFF" hidden="1">"c1867"</definedName>
    <definedName name="IQ_EST_EBITDA_DIFF_CIQ" hidden="1">"c3719"</definedName>
    <definedName name="IQ_EST_EBITDA_GROWTH_1YR" hidden="1">"c1766"</definedName>
    <definedName name="IQ_EST_EBITDA_GROWTH_1YR_CIQ" hidden="1">"c3695"</definedName>
    <definedName name="IQ_EST_EBITDA_GROWTH_2YR" hidden="1">"c1767"</definedName>
    <definedName name="IQ_EST_EBITDA_GROWTH_2YR_CIQ" hidden="1">"c3696"</definedName>
    <definedName name="IQ_EST_EBITDA_GROWTH_Q_1YR" hidden="1">"c1768"</definedName>
    <definedName name="IQ_EST_EBITDA_GROWTH_Q_1YR_CIQ" hidden="1">"c3697"</definedName>
    <definedName name="IQ_EST_EBITDA_SBC_DIFF" hidden="1">"c4335"</definedName>
    <definedName name="IQ_EST_EBITDA_SBC_DIFF_CIQ" hidden="1">"c4860"</definedName>
    <definedName name="IQ_EST_EBITDA_SBC_SURPRISE_PERCENT" hidden="1">"c4344"</definedName>
    <definedName name="IQ_EST_EBITDA_SBC_SURPRISE_PERCENT_CIQ" hidden="1">"c4869"</definedName>
    <definedName name="IQ_EST_EBITDA_SEQ_GROWTH_Q" hidden="1">"c1769"</definedName>
    <definedName name="IQ_EST_EBITDA_SEQ_GROWTH_Q_CIQ" hidden="1">"c3698"</definedName>
    <definedName name="IQ_EST_EBITDA_SURPRISE_PERCENT" hidden="1">"c1868"</definedName>
    <definedName name="IQ_EST_EBITDA_SURPRISE_PERCENT_CIQ" hidden="1">"c3720"</definedName>
    <definedName name="IQ_EST_EBT_SBC_DIFF" hidden="1">"c4348"</definedName>
    <definedName name="IQ_EST_EBT_SBC_DIFF_CIQ" hidden="1">"c4873"</definedName>
    <definedName name="IQ_EST_EBT_SBC_GW_DIFF" hidden="1">"c4352"</definedName>
    <definedName name="IQ_EST_EBT_SBC_GW_DIFF_CIQ" hidden="1">"c4877"</definedName>
    <definedName name="IQ_EST_EBT_SBC_GW_SURPRISE_PERCENT" hidden="1">"c4361"</definedName>
    <definedName name="IQ_EST_EBT_SBC_GW_SURPRISE_PERCENT_CIQ" hidden="1">"c4886"</definedName>
    <definedName name="IQ_EST_EBT_SBC_SURPRISE_PERCENT" hidden="1">"c4367"</definedName>
    <definedName name="IQ_EST_EBT_SBC_SURPRISE_PERCENT_CIQ" hidden="1">"c4892"</definedName>
    <definedName name="IQ_EST_EPS_DIFF" hidden="1">"c1864"</definedName>
    <definedName name="IQ_EST_EPS_DIFF_CIQ" hidden="1">"c4999"</definedName>
    <definedName name="IQ_EST_EPS_GROWTH_1YR" hidden="1">"c1636"</definedName>
    <definedName name="IQ_EST_EPS_GROWTH_1YR_CIQ" hidden="1">"c3628"</definedName>
    <definedName name="IQ_EST_EPS_GROWTH_1YR_REUT" hidden="1">"c3646"</definedName>
    <definedName name="IQ_EST_EPS_GROWTH_2YR" hidden="1">"c1637"</definedName>
    <definedName name="IQ_EST_EPS_GROWTH_2YR_CIQ" hidden="1">"c3689"</definedName>
    <definedName name="IQ_EST_EPS_GROWTH_5YR" hidden="1">"c1655"</definedName>
    <definedName name="IQ_EST_EPS_GROWTH_5YR_BOTTOM_UP" hidden="1">"c5487"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REUT" hidden="1">"c3633"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ROWTH_Q_1YR_REUT" hidden="1">"c5410"</definedName>
    <definedName name="IQ_EST_EPS_GW_DIFF" hidden="1">"c1891"</definedName>
    <definedName name="IQ_EST_EPS_GW_DIFF_CIQ" hidden="1">"c4761"</definedName>
    <definedName name="IQ_EST_EPS_GW_DIFF_REUT" hidden="1">"c5429"</definedName>
    <definedName name="IQ_EST_EPS_GW_SURPRISE_PERCENT" hidden="1">"c1892"</definedName>
    <definedName name="IQ_EST_EPS_GW_SURPRISE_PERCENT_CIQ" hidden="1">"c4762"</definedName>
    <definedName name="IQ_EST_EPS_GW_SURPRISE_PERCENT_REUT" hidden="1">"c5430"</definedName>
    <definedName name="IQ_EST_EPS_NORM_DIFF" hidden="1">"c2247"</definedName>
    <definedName name="IQ_EST_EPS_NORM_DIFF_CIQ" hidden="1">"c4745"</definedName>
    <definedName name="IQ_EST_EPS_NORM_DIFF_REUT" hidden="1">"c5411"</definedName>
    <definedName name="IQ_EST_EPS_NORM_SURPRISE_PERCENT" hidden="1">"c2248"</definedName>
    <definedName name="IQ_EST_EPS_NORM_SURPRISE_PERCENT_CIQ" hidden="1">"c4746"</definedName>
    <definedName name="IQ_EST_EPS_NORM_SURPRISE_PERCENT_REUT" hidden="1">"c5412"</definedName>
    <definedName name="IQ_EST_EPS_REPORT_DIFF" hidden="1">"c1893"</definedName>
    <definedName name="IQ_EST_EPS_REPORT_DIFF_CIQ" hidden="1">"c4763"</definedName>
    <definedName name="IQ_EST_EPS_REPORT_DIFF_REUT" hidden="1">"c5431"</definedName>
    <definedName name="IQ_EST_EPS_REPORT_SURPRISE_PERCENT" hidden="1">"c1894"</definedName>
    <definedName name="IQ_EST_EPS_REPORT_SURPRISE_PERCENT_CIQ" hidden="1">"c4764"</definedName>
    <definedName name="IQ_EST_EPS_REPORT_SURPRISE_PERCENT_REUT" hidden="1">"c5432"</definedName>
    <definedName name="IQ_EST_EPS_SBC_DIFF" hidden="1">"c4374"</definedName>
    <definedName name="IQ_EST_EPS_SBC_DIFF_CIQ" hidden="1">"c4899"</definedName>
    <definedName name="IQ_EST_EPS_SBC_GW_DIFF" hidden="1">"c4378"</definedName>
    <definedName name="IQ_EST_EPS_SBC_GW_DIFF_CIQ" hidden="1">"c4903"</definedName>
    <definedName name="IQ_EST_EPS_SBC_GW_SURPRISE_PERCENT" hidden="1">"c4387"</definedName>
    <definedName name="IQ_EST_EPS_SBC_GW_SURPRISE_PERCENT_CIQ" hidden="1">"c4912"</definedName>
    <definedName name="IQ_EST_EPS_SBC_SURPRISE_PERCENT" hidden="1">"c4393"</definedName>
    <definedName name="IQ_EST_EPS_SBC_SURPRISE_PERCENT_CIQ" hidden="1">"c4918"</definedName>
    <definedName name="IQ_EST_EPS_SEQ_GROWTH_Q" hidden="1">"c1764"</definedName>
    <definedName name="IQ_EST_EPS_SEQ_GROWTH_Q_CIQ" hidden="1">"c3690"</definedName>
    <definedName name="IQ_EST_EPS_SURPRISE_PERCENT" hidden="1">"c1635"</definedName>
    <definedName name="IQ_EST_EPS_SURPRISE_PERCENT_CIQ" hidden="1">"c5000"</definedName>
    <definedName name="IQ_EST_FFO_ADJ_DIFF" hidden="1">"c4433"</definedName>
    <definedName name="IQ_EST_FFO_ADJ_DIFF_CIQ" hidden="1">"c4958"</definedName>
    <definedName name="IQ_EST_FFO_ADJ_GROWTH_1YR" hidden="1">"c4421"</definedName>
    <definedName name="IQ_EST_FFO_ADJ_GROWTH_1YR_CIQ" hidden="1">"c4946"</definedName>
    <definedName name="IQ_EST_FFO_ADJ_GROWTH_2YR" hidden="1">"c4422"</definedName>
    <definedName name="IQ_EST_FFO_ADJ_GROWTH_2YR_CIQ" hidden="1">"c4947"</definedName>
    <definedName name="IQ_EST_FFO_ADJ_GROWTH_Q_1YR" hidden="1">"c4423"</definedName>
    <definedName name="IQ_EST_FFO_ADJ_GROWTH_Q_1YR_CIQ" hidden="1">"c4948"</definedName>
    <definedName name="IQ_EST_FFO_ADJ_SEQ_GROWTH_Q" hidden="1">"c4424"</definedName>
    <definedName name="IQ_EST_FFO_ADJ_SEQ_GROWTH_Q_CIQ" hidden="1">"c4949"</definedName>
    <definedName name="IQ_EST_FFO_ADJ_SURPRISE_PERCENT" hidden="1">"c4442"</definedName>
    <definedName name="IQ_EST_FFO_ADJ_SURPRISE_PERCENT_CIQ" hidden="1">"c4967"</definedName>
    <definedName name="IQ_EST_FFO_DIFF" hidden="1">"c1869"</definedName>
    <definedName name="IQ_EST_FFO_DIFF_CIQ" hidden="1">"c3721"</definedName>
    <definedName name="IQ_EST_FFO_DIFF_REUT" hidden="1">"c3890"</definedName>
    <definedName name="IQ_EST_FFO_DIFF_THOM" hidden="1">"c5186"</definedName>
    <definedName name="IQ_EST_FFO_GROWTH_1YR" hidden="1">"c1770"</definedName>
    <definedName name="IQ_EST_FFO_GROWTH_1YR_CIQ" hidden="1">"c3705"</definedName>
    <definedName name="IQ_EST_FFO_GROWTH_2YR" hidden="1">"c1771"</definedName>
    <definedName name="IQ_EST_FFO_GROWTH_2YR_CIQ" hidden="1">"c3706"</definedName>
    <definedName name="IQ_EST_FFO_GROWTH_Q_1YR" hidden="1">"c1772"</definedName>
    <definedName name="IQ_EST_FFO_GROWTH_Q_1YR_CIQ" hidden="1">"c3707"</definedName>
    <definedName name="IQ_EST_FFO_SEQ_GROWTH_Q" hidden="1">"c1773"</definedName>
    <definedName name="IQ_EST_FFO_SEQ_GROWTH_Q_CIQ" hidden="1">"c3708"</definedName>
    <definedName name="IQ_EST_FFO_SHARE_DIFF" hidden="1">"c4444"</definedName>
    <definedName name="IQ_EST_FFO_SHARE_DIFF_CIQ" hidden="1">"c4969"</definedName>
    <definedName name="IQ_EST_FFO_SHARE_GROWTH_1YR" hidden="1">"c4425"</definedName>
    <definedName name="IQ_EST_FFO_SHARE_GROWTH_1YR_CIQ" hidden="1">"c4950"</definedName>
    <definedName name="IQ_EST_FFO_SHARE_GROWTH_2YR" hidden="1">"c4426"</definedName>
    <definedName name="IQ_EST_FFO_SHARE_GROWTH_2YR_CIQ" hidden="1">"c4951"</definedName>
    <definedName name="IQ_EST_FFO_SHARE_GROWTH_Q_1YR" hidden="1">"c4427"</definedName>
    <definedName name="IQ_EST_FFO_SHARE_GROWTH_Q_1YR_CIQ" hidden="1">"c4952"</definedName>
    <definedName name="IQ_EST_FFO_SHARE_SEQ_GROWTH_Q" hidden="1">"c4428"</definedName>
    <definedName name="IQ_EST_FFO_SHARE_SEQ_GROWTH_Q_CIQ" hidden="1">"c4953"</definedName>
    <definedName name="IQ_EST_FFO_SHARE_SHARE_DIFF_THOM" hidden="1">"c5186"</definedName>
    <definedName name="IQ_EST_FFO_SHARE_SHARE_SURPRISE_PERCENT_THOM" hidden="1">"c5187"</definedName>
    <definedName name="IQ_EST_FFO_SHARE_SURPRISE_PERCENT" hidden="1">"c4453"</definedName>
    <definedName name="IQ_EST_FFO_SHARE_SURPRISE_PERCENT_CIQ" hidden="1">"c4982"</definedName>
    <definedName name="IQ_EST_FFO_SURPRISE_PERCENT" hidden="1">"c1870"</definedName>
    <definedName name="IQ_EST_FFO_SURPRISE_PERCENT_CIQ" hidden="1">"c3722"</definedName>
    <definedName name="IQ_EST_FFO_SURPRISE_PERCENT_REUT" hidden="1">"c3891"</definedName>
    <definedName name="IQ_EST_FFO_SURPRISE_PERCENT_THOM" hidden="1">"c5187"</definedName>
    <definedName name="IQ_EST_FOOTNOTE" hidden="1">"c4540"</definedName>
    <definedName name="IQ_EST_FOOTNOTE_CIQ" hidden="1">"c12022"</definedName>
    <definedName name="IQ_EST_MAINT_CAPEX_DIFF" hidden="1">"c4456"</definedName>
    <definedName name="IQ_EST_MAINT_CAPEX_DIFF_CIQ" hidden="1">"c4985"</definedName>
    <definedName name="IQ_EST_MAINT_CAPEX_GROWTH_1YR" hidden="1">"c4429"</definedName>
    <definedName name="IQ_EST_MAINT_CAPEX_GROWTH_1YR_CIQ" hidden="1">"c4954"</definedName>
    <definedName name="IQ_EST_MAINT_CAPEX_GROWTH_2YR" hidden="1">"c4430"</definedName>
    <definedName name="IQ_EST_MAINT_CAPEX_GROWTH_2YR_CIQ" hidden="1">"c4955"</definedName>
    <definedName name="IQ_EST_MAINT_CAPEX_GROWTH_Q_1YR" hidden="1">"c4431"</definedName>
    <definedName name="IQ_EST_MAINT_CAPEX_GROWTH_Q_1YR_CIQ" hidden="1">"c4956"</definedName>
    <definedName name="IQ_EST_MAINT_CAPEX_SEQ_GROWTH_Q" hidden="1">"c4432"</definedName>
    <definedName name="IQ_EST_MAINT_CAPEX_SEQ_GROWTH_Q_CIQ" hidden="1">"c4957"</definedName>
    <definedName name="IQ_EST_MAINT_CAPEX_SURPRISE_PERCENT" hidden="1">"c4465"</definedName>
    <definedName name="IQ_EST_MAINT_CAPEX_SURPRISE_PERCENT_CIQ" hidden="1">"c5003"</definedName>
    <definedName name="IQ_EST_NAV_DIFF" hidden="1">"c1895"</definedName>
    <definedName name="IQ_EST_NAV_SHARE_SURPRISE_PERCENT" hidden="1">"c1896"</definedName>
    <definedName name="IQ_EST_NET_DEBT_DIFF" hidden="1">"c4466"</definedName>
    <definedName name="IQ_EST_NET_DEBT_DIFF_CIQ" hidden="1">"c5004"</definedName>
    <definedName name="IQ_EST_NET_DEBT_SURPRISE_PERCENT" hidden="1">"c4468"</definedName>
    <definedName name="IQ_EST_NET_DEBT_SURPRISE_PERCENT_CIQ" hidden="1">"c5006"</definedName>
    <definedName name="IQ_EST_NI_DIFF" hidden="1">"c1885"</definedName>
    <definedName name="IQ_EST_NI_DIFF_CIQ" hidden="1">"c4755"</definedName>
    <definedName name="IQ_EST_NI_GW_DIFF_CIQ" hidden="1">"c4757"</definedName>
    <definedName name="IQ_EST_NI_GW_SURPRISE_PERCENT_CIQ" hidden="1">"c4758"</definedName>
    <definedName name="IQ_EST_NI_REPORT_DIFF" hidden="1">"c1889"</definedName>
    <definedName name="IQ_EST_NI_REPORT_DIFF_CIQ" hidden="1">"c4759"</definedName>
    <definedName name="IQ_EST_NI_REPORT_SURPRISE_PERCENT" hidden="1">"c1890"</definedName>
    <definedName name="IQ_EST_NI_REPORT_SURPRISE_PERCENT_CIQ" hidden="1">"c4760"</definedName>
    <definedName name="IQ_EST_NI_SBC_DIFF" hidden="1">"c4472"</definedName>
    <definedName name="IQ_EST_NI_SBC_DIFF_CIQ" hidden="1">"c5010"</definedName>
    <definedName name="IQ_EST_NI_SBC_GW_DIFF" hidden="1">"c4476"</definedName>
    <definedName name="IQ_EST_NI_SBC_GW_DIFF_CIQ" hidden="1">"c5014"</definedName>
    <definedName name="IQ_EST_NI_SBC_GW_SURPRISE_PERCENT" hidden="1">"c4485"</definedName>
    <definedName name="IQ_EST_NI_SBC_GW_SURPRISE_PERCENT_CIQ" hidden="1">"c5023"</definedName>
    <definedName name="IQ_EST_NI_SBC_SURPRISE_PERCENT" hidden="1">"c4491"</definedName>
    <definedName name="IQ_EST_NI_SBC_SURPRISE_PERCENT_CIQ" hidden="1">"c5029"</definedName>
    <definedName name="IQ_EST_NI_SURPRISE_PERCENT" hidden="1">"c1886"</definedName>
    <definedName name="IQ_EST_NI_SURPRISE_PERCENT_CIQ" hidden="1">"c4756"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EST_REC" hidden="1">"c5648"</definedName>
    <definedName name="IQ_EST_NUM_HIGHEST_REC_CIQ" hidden="1">"c3700"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EST_REC" hidden="1">"c5652"</definedName>
    <definedName name="IQ_EST_NUM_LOWEST_REC_CIQ" hidden="1">"c3704"</definedName>
    <definedName name="IQ_EST_NUM_NEUTRAL_REC" hidden="1">"c5650"</definedName>
    <definedName name="IQ_EST_NUM_NEUTRAL_REC_CIQ" hidden="1">"c3702"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DIFF_CIQ" hidden="1">"c4749"</definedName>
    <definedName name="IQ_EST_PRE_TAX_GW_DIFF" hidden="1">"c1881"</definedName>
    <definedName name="IQ_EST_PRE_TAX_GW_DIFF_CIQ" hidden="1">"c4751"</definedName>
    <definedName name="IQ_EST_PRE_TAX_GW_SURPRISE_PERCENT" hidden="1">"c1882"</definedName>
    <definedName name="IQ_EST_PRE_TAX_GW_SURPRISE_PERCENT_CIQ" hidden="1">"c4752"</definedName>
    <definedName name="IQ_EST_PRE_TAX_REPORT_DIFF" hidden="1">"c1883"</definedName>
    <definedName name="IQ_EST_PRE_TAX_REPORT_DIFF_CIQ" hidden="1">"c4753"</definedName>
    <definedName name="IQ_EST_PRE_TAX_REPORT_SURPRISE_PERCENT" hidden="1">"c1884"</definedName>
    <definedName name="IQ_EST_PRE_TAX_REPORT_SURPRISE_PERCENT_CIQ" hidden="1">"c4754"</definedName>
    <definedName name="IQ_EST_PRE_TAX_SURPRISE_PERCENT" hidden="1">"c1880"</definedName>
    <definedName name="IQ_EST_PRE_TAX_SURPRISE_PERCENT_CIQ" hidden="1">"c4750"</definedName>
    <definedName name="IQ_EST_RECURRING_PROFIT_SHARE_DIFF" hidden="1">"c4505"</definedName>
    <definedName name="IQ_EST_RECURRING_PROFIT_SHARE_DIFF_CIQ" hidden="1">"c5043"</definedName>
    <definedName name="IQ_EST_RECURRING_PROFIT_SHARE_SURPRISE_PERCENT" hidden="1">"c4515"</definedName>
    <definedName name="IQ_EST_RECURRING_PROFIT_SHARE_SURPRISE_PERCENT_CIQ" hidden="1">"c5053"</definedName>
    <definedName name="IQ_EST_REV_DIFF" hidden="1">"c1865"</definedName>
    <definedName name="IQ_EST_REV_DIFF_CIQ" hidden="1">"c3717"</definedName>
    <definedName name="IQ_EST_REV_GROWTH_1YR" hidden="1">"c1638"</definedName>
    <definedName name="IQ_EST_REV_GROWTH_1YR_CIQ" hidden="1">"c3691"</definedName>
    <definedName name="IQ_EST_REV_GROWTH_2YR" hidden="1">"c1639"</definedName>
    <definedName name="IQ_EST_REV_GROWTH_2YR_CIQ" hidden="1">"c3692"</definedName>
    <definedName name="IQ_EST_REV_GROWTH_Q_1YR" hidden="1">"c1640"</definedName>
    <definedName name="IQ_EST_REV_GROWTH_Q_1YR_CIQ" hidden="1">"c3693"</definedName>
    <definedName name="IQ_EST_REV_SEQ_GROWTH_Q" hidden="1">"c1765"</definedName>
    <definedName name="IQ_EST_REV_SEQ_GROWTH_Q_CIQ" hidden="1">"c3694"</definedName>
    <definedName name="IQ_EST_REV_SURPRISE_PERCENT" hidden="1">"c1866"</definedName>
    <definedName name="IQ_EST_REV_SURPRISE_PERCENT_CIQ" hidden="1">"c3718"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S_AP" hidden="1">"c8875"</definedName>
    <definedName name="IQ_EXPENSES_AP_ABS" hidden="1">"c8894"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FC_UNUSED_UNUSED_UNUSED" hidden="1">"c8401"</definedName>
    <definedName name="IQ_EXPORTS_APR_UNUSED" hidden="1">"c7521"</definedName>
    <definedName name="IQ_EXPORTS_APR_UNUSED_UNUSED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FC_UNUSED_UNUSED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FC_UNUSED_UNUSED_UNUSED" hidden="1">"c8512"</definedName>
    <definedName name="IQ_EXPORTS_GOODS_REAL_SAAR_APR_UNUSED" hidden="1">"c7632"</definedName>
    <definedName name="IQ_EXPORTS_GOODS_REAL_SAAR_APR_UNUSED_UNUSED_UNUSED" hidden="1">"c7632"</definedName>
    <definedName name="IQ_EXPORTS_GOODS_REAL_SAAR_FC_UNUSED" hidden="1">"c7852"</definedName>
    <definedName name="IQ_EXPORTS_GOODS_REAL_SAAR_FC_UNUSED_UNUSED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FC_UNUSED_UNUSED_UNUSED" hidden="1">"c8072"</definedName>
    <definedName name="IQ_EXPORTS_GOODS_REAL_SAAR_POP_UNUSED" hidden="1">"c7192"</definedName>
    <definedName name="IQ_EXPORTS_GOODS_REAL_SAAR_POP_UNUSED_UNUSED_UNUSED" hidden="1">"c7192"</definedName>
    <definedName name="IQ_EXPORTS_GOODS_REAL_SAAR_UNUSED" hidden="1">"c6972"</definedName>
    <definedName name="IQ_EXPORTS_GOODS_REAL_SAAR_UNUSED_UNUSED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FC_UNUSED_UNUSED_UNUSED" hidden="1">"c8292"</definedName>
    <definedName name="IQ_EXPORTS_GOODS_REAL_SAAR_YOY_UNUSED" hidden="1">"c7412"</definedName>
    <definedName name="IQ_EXPORTS_GOODS_REAL_SAAR_YOY_UNUSED_UNUSED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FC_UNUSED_UNUSED_UNUSED" hidden="1">"c7961"</definedName>
    <definedName name="IQ_EXPORTS_POP_UNUSED" hidden="1">"c7081"</definedName>
    <definedName name="IQ_EXPORTS_POP_UNUSED_UNUSED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FC_UNUSED_UNUSED_UNUSED" hidden="1">"c8516"</definedName>
    <definedName name="IQ_EXPORTS_SERVICES_REAL_SAAR_APR_UNUSED" hidden="1">"c7636"</definedName>
    <definedName name="IQ_EXPORTS_SERVICES_REAL_SAAR_APR_UNUSED_UNUSED_UNUSED" hidden="1">"c7636"</definedName>
    <definedName name="IQ_EXPORTS_SERVICES_REAL_SAAR_FC_UNUSED" hidden="1">"c7856"</definedName>
    <definedName name="IQ_EXPORTS_SERVICES_REAL_SAAR_FC_UNUSED_UNUSED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FC_UNUSED_UNUSED_UNUSED" hidden="1">"c8076"</definedName>
    <definedName name="IQ_EXPORTS_SERVICES_REAL_SAAR_POP_UNUSED" hidden="1">"c7196"</definedName>
    <definedName name="IQ_EXPORTS_SERVICES_REAL_SAAR_POP_UNUSED_UNUSED_UNUSED" hidden="1">"c7196"</definedName>
    <definedName name="IQ_EXPORTS_SERVICES_REAL_SAAR_UNUSED" hidden="1">"c6976"</definedName>
    <definedName name="IQ_EXPORTS_SERVICES_REAL_SAAR_UNUSED_UNUSED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FC_UNUSED_UNUSED_UNUSED" hidden="1">"c8296"</definedName>
    <definedName name="IQ_EXPORTS_SERVICES_REAL_SAAR_YOY_UNUSED" hidden="1">"c7416"</definedName>
    <definedName name="IQ_EXPORTS_SERVICES_REAL_SAAR_YOY_UNUSED_UNUSED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NUSED_UNUSED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FC_UNUSED_UNUSED_UNUSED" hidden="1">"c8181"</definedName>
    <definedName name="IQ_EXPORTS_YOY_UNUSED" hidden="1">"c7301"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D" hidden="1">"c8757"</definedName>
    <definedName name="IQ_FAD_PAYOUT_RATIO" hidden="1">"c8872"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ACT_OR_EST_CIQ" hidden="1">"c4960"</definedName>
    <definedName name="IQ_FFO_ADJ_EST" hidden="1">"c4434"</definedName>
    <definedName name="IQ_FFO_ADJ_EST_CIQ" hidden="1">"c4959"</definedName>
    <definedName name="IQ_FFO_ADJ_GUIDANCE" hidden="1">"c4436"</definedName>
    <definedName name="IQ_FFO_ADJ_GUIDANCE_CIQ" hidden="1">"c4961"</definedName>
    <definedName name="IQ_FFO_ADJ_HIGH_EST" hidden="1">"c4437"</definedName>
    <definedName name="IQ_FFO_ADJ_HIGH_EST_CIQ" hidden="1">"c4962"</definedName>
    <definedName name="IQ_FFO_ADJ_HIGH_GUIDANCE" hidden="1">"c4202"</definedName>
    <definedName name="IQ_FFO_ADJ_HIGH_GUIDANCE_CIQ" hidden="1">"c4614"</definedName>
    <definedName name="IQ_FFO_ADJ_LOW_EST" hidden="1">"c4438"</definedName>
    <definedName name="IQ_FFO_ADJ_LOW_EST_CIQ" hidden="1">"c4963"</definedName>
    <definedName name="IQ_FFO_ADJ_LOW_GUIDANCE" hidden="1">"c4242"</definedName>
    <definedName name="IQ_FFO_ADJ_LOW_GUIDANCE_CIQ" hidden="1">"c4654"</definedName>
    <definedName name="IQ_FFO_ADJ_MEDIAN_EST" hidden="1">"c4439"</definedName>
    <definedName name="IQ_FFO_ADJ_MEDIAN_EST_CIQ" hidden="1">"c4964"</definedName>
    <definedName name="IQ_FFO_ADJ_NUM_EST" hidden="1">"c4440"</definedName>
    <definedName name="IQ_FFO_ADJ_NUM_EST_CIQ" hidden="1">"c4965"</definedName>
    <definedName name="IQ_FFO_ADJ_STDDEV_EST" hidden="1">"c4441"</definedName>
    <definedName name="IQ_FFO_ADJ_STDDEV_EST_CIQ" hidden="1">"c4966"</definedName>
    <definedName name="IQ_FFO_EST" hidden="1">"c418"</definedName>
    <definedName name="IQ_FFO_EST_CIQ" hidden="1">"c3668"</definedName>
    <definedName name="IQ_FFO_EST_DET_EST" hidden="1">"c12059"</definedName>
    <definedName name="IQ_FFO_EST_DET_EST_CURRENCY" hidden="1">"c12466"</definedName>
    <definedName name="IQ_FFO_EST_DET_EST_CURRENCY_THOM" hidden="1">"c12487"</definedName>
    <definedName name="IQ_FFO_EST_DET_EST_DATE" hidden="1">"c12212"</definedName>
    <definedName name="IQ_FFO_EST_DET_EST_DATE_THOM" hidden="1">"c12238"</definedName>
    <definedName name="IQ_FFO_EST_DET_EST_INCL" hidden="1">"c12349"</definedName>
    <definedName name="IQ_FFO_EST_DET_EST_INCL_THOM" hidden="1">"c12370"</definedName>
    <definedName name="IQ_FFO_EST_DET_EST_ORIGIN" hidden="1">"c12722"</definedName>
    <definedName name="IQ_FFO_EST_DET_EST_ORIGIN_THOM" hidden="1">"c12608"</definedName>
    <definedName name="IQ_FFO_EST_DET_EST_THOM" hidden="1">"c12088"</definedName>
    <definedName name="IQ_FFO_EST_REUT" hidden="1">"c3837"</definedName>
    <definedName name="IQ_FFO_EST_THOM" hidden="1">"c3999"</definedName>
    <definedName name="IQ_FFO_GUIDANCE" hidden="1">"c4443"</definedName>
    <definedName name="IQ_FFO_GUIDANCE_CIQ" hidden="1">"c4968"</definedName>
    <definedName name="IQ_FFO_HIGH_EST" hidden="1">"c419"</definedName>
    <definedName name="IQ_FFO_HIGH_EST_CIQ" hidden="1">"c3670"</definedName>
    <definedName name="IQ_FFO_HIGH_EST_REUT" hidden="1">"c3839"</definedName>
    <definedName name="IQ_FFO_HIGH_EST_THOM" hidden="1">"c4001"</definedName>
    <definedName name="IQ_FFO_HIGH_GUIDANCE" hidden="1">"c4184"</definedName>
    <definedName name="IQ_FFO_HIGH_GUIDANCE_CIQ" hidden="1">"c4596"</definedName>
    <definedName name="IQ_FFO_LOW_EST" hidden="1">"c420"</definedName>
    <definedName name="IQ_FFO_LOW_EST_CIQ" hidden="1">"c3671"</definedName>
    <definedName name="IQ_FFO_LOW_EST_REUT" hidden="1">"c3840"</definedName>
    <definedName name="IQ_FFO_LOW_EST_THOM" hidden="1">"c4002"</definedName>
    <definedName name="IQ_FFO_LOW_GUIDANCE" hidden="1">"c4224"</definedName>
    <definedName name="IQ_FFO_LOW_GUIDANCE_CIQ" hidden="1">"c4636"</definedName>
    <definedName name="IQ_FFO_MEDIAN_EST" hidden="1">"c1665"</definedName>
    <definedName name="IQ_FFO_MEDIAN_EST_CIQ" hidden="1">"c3669"</definedName>
    <definedName name="IQ_FFO_MEDIAN_EST_REUT" hidden="1">"c3838"</definedName>
    <definedName name="IQ_FFO_MEDIAN_EST_THOM" hidden="1">"c4000"</definedName>
    <definedName name="IQ_FFO_NUM_EST" hidden="1">"c421"</definedName>
    <definedName name="IQ_FFO_NUM_EST_CIQ" hidden="1">"c3672"</definedName>
    <definedName name="IQ_FFO_NUM_EST_REUT" hidden="1">"c3841"</definedName>
    <definedName name="IQ_FFO_NUM_EST_THOM" hidden="1">"c4003"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"c4446"</definedName>
    <definedName name="IQ_FFO_SHARE_ACT_OR_EST_CIQ" hidden="1">"c4971"</definedName>
    <definedName name="IQ_FFO_SHARE_EST" hidden="1">"c4445"</definedName>
    <definedName name="IQ_FFO_SHARE_EST_CIQ" hidden="1">"c4970"</definedName>
    <definedName name="IQ_FFO_SHARE_GUIDANCE" hidden="1">"c4447"</definedName>
    <definedName name="IQ_FFO_SHARE_GUIDANCE_CIQ" hidden="1">"c4976"</definedName>
    <definedName name="IQ_FFO_SHARE_HIGH_EST" hidden="1">"c4448"</definedName>
    <definedName name="IQ_FFO_SHARE_HIGH_EST_CIQ" hidden="1">"c4977"</definedName>
    <definedName name="IQ_FFO_SHARE_HIGH_GUIDANCE" hidden="1">"c4203"</definedName>
    <definedName name="IQ_FFO_SHARE_HIGH_GUIDANCE_CIQ" hidden="1">"c4615"</definedName>
    <definedName name="IQ_FFO_SHARE_LOW_EST" hidden="1">"c4449"</definedName>
    <definedName name="IQ_FFO_SHARE_LOW_EST_CIQ" hidden="1">"c4978"</definedName>
    <definedName name="IQ_FFO_SHARE_LOW_GUIDANCE" hidden="1">"c4243"</definedName>
    <definedName name="IQ_FFO_SHARE_LOW_GUIDANCE_CIQ" hidden="1">"c4655"</definedName>
    <definedName name="IQ_FFO_SHARE_MEDIAN_EST" hidden="1">"c4450"</definedName>
    <definedName name="IQ_FFO_SHARE_MEDIAN_EST_CIQ" hidden="1">"c4979"</definedName>
    <definedName name="IQ_FFO_SHARE_NUM_EST" hidden="1">"c4451"</definedName>
    <definedName name="IQ_FFO_SHARE_NUM_EST_CIQ" hidden="1">"c4980"</definedName>
    <definedName name="IQ_FFO_SHARE_SHARE_EST_DET_EST" hidden="1">"c12059"</definedName>
    <definedName name="IQ_FFO_SHARE_SHARE_EST_DET_EST_CURRENCY" hidden="1">"c12466"</definedName>
    <definedName name="IQ_FFO_SHARE_SHARE_EST_DET_EST_CURRENCY_THOM" hidden="1">"c12487"</definedName>
    <definedName name="IQ_FFO_SHARE_SHARE_EST_DET_EST_DATE" hidden="1">"c12212"</definedName>
    <definedName name="IQ_FFO_SHARE_SHARE_EST_DET_EST_DATE_THOM" hidden="1">"c12238"</definedName>
    <definedName name="IQ_FFO_SHARE_SHARE_EST_DET_EST_INCL" hidden="1">"c12349"</definedName>
    <definedName name="IQ_FFO_SHARE_SHARE_EST_DET_EST_INCL_THOM" hidden="1">"c12370"</definedName>
    <definedName name="IQ_FFO_SHARE_SHARE_EST_DET_EST_ORIGIN" hidden="1">"c12722"</definedName>
    <definedName name="IQ_FFO_SHARE_SHARE_EST_DET_EST_ORIGIN_THOM" hidden="1">"c12608"</definedName>
    <definedName name="IQ_FFO_SHARE_SHARE_EST_DET_EST_THOM" hidden="1">"c12088"</definedName>
    <definedName name="IQ_FFO_SHARE_SHARE_EST_THOM" hidden="1">"c3999"</definedName>
    <definedName name="IQ_FFO_SHARE_SHARE_HIGH_EST_THOM" hidden="1">"c4001"</definedName>
    <definedName name="IQ_FFO_SHARE_SHARE_LOW_EST_THOM" hidden="1">"c4002"</definedName>
    <definedName name="IQ_FFO_SHARE_SHARE_MEDIAN_EST_THOM" hidden="1">"c4000"</definedName>
    <definedName name="IQ_FFO_SHARE_SHARE_NUM_EST_THOM" hidden="1">"c4003"</definedName>
    <definedName name="IQ_FFO_SHARE_SHARE_STDDEV_EST_THOM" hidden="1">"c4004"</definedName>
    <definedName name="IQ_FFO_SHARE_STDDEV_EST" hidden="1">"c4452"</definedName>
    <definedName name="IQ_FFO_SHARE_STDDEV_EST_CIQ" hidden="1">"c4981"</definedName>
    <definedName name="IQ_FFO_STDDEV_EST" hidden="1">"c422"</definedName>
    <definedName name="IQ_FFO_STDDEV_EST_CIQ" hidden="1">"c3673"</definedName>
    <definedName name="IQ_FFO_STDDEV_EST_REUT" hidden="1">"c3842"</definedName>
    <definedName name="IQ_FFO_STDDEV_EST_THOM" hidden="1">"c4004"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REUT" hidden="1">"c6798"</definedName>
    <definedName name="IQ_FISCAL_Y" hidden="1">"c441"</definedName>
    <definedName name="IQ_FISCAL_Y_EST" hidden="1">"c6795"</definedName>
    <definedName name="IQ_FISCAL_Y_EST_CIQ" hidden="1">"c6807"</definedName>
    <definedName name="IQ_FISCAL_Y_EST_REUT" hidden="1">"c6799"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VEST_APR_FC_UNUSED" hidden="1">"c8410"</definedName>
    <definedName name="IQ_FIXED_INVEST_APR_FC_UNUSED_UNUSED_UNUSED" hidden="1">"c8410"</definedName>
    <definedName name="IQ_FIXED_INVEST_APR_UNUSED" hidden="1">"c7530"</definedName>
    <definedName name="IQ_FIXED_INVEST_APR_UNUSED_UNUSED_UNUSED" hidden="1">"c7530"</definedName>
    <definedName name="IQ_FIXED_INVEST_FC_UNUSED" hidden="1">"c7750"</definedName>
    <definedName name="IQ_FIXED_INVEST_FC_UNUSED_UNUSED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FC_UNUSED_UNUSED_UNUSED" hidden="1">"c7970"</definedName>
    <definedName name="IQ_FIXED_INVEST_POP_UNUSED" hidden="1">"c7090"</definedName>
    <definedName name="IQ_FIXED_INVEST_POP_UNUSED_UNUSED_UNUSED" hidden="1">"c7090"</definedName>
    <definedName name="IQ_FIXED_INVEST_REAL_APR_FC_UNUSED" hidden="1">"c8518"</definedName>
    <definedName name="IQ_FIXED_INVEST_REAL_APR_FC_UNUSED_UNUSED_UNUSED" hidden="1">"c8518"</definedName>
    <definedName name="IQ_FIXED_INVEST_REAL_APR_UNUSED" hidden="1">"c7638"</definedName>
    <definedName name="IQ_FIXED_INVEST_REAL_APR_UNUSED_UNUSED_UNUSED" hidden="1">"c7638"</definedName>
    <definedName name="IQ_FIXED_INVEST_REAL_FC_UNUSED" hidden="1">"c7858"</definedName>
    <definedName name="IQ_FIXED_INVEST_REAL_FC_UNUSED_UNUSED_UNUSED" hidden="1">"c7858"</definedName>
    <definedName name="IQ_FIXED_INVEST_REAL_POP_FC_UNUSED" hidden="1">"c8078"</definedName>
    <definedName name="IQ_FIXED_INVEST_REAL_POP_FC_UNUSED_UNUSED_UNUSED" hidden="1">"c8078"</definedName>
    <definedName name="IQ_FIXED_INVEST_REAL_POP_UNUSED" hidden="1">"c7198"</definedName>
    <definedName name="IQ_FIXED_INVEST_REAL_POP_UNUSED_UNUSED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NUSED_UNUSED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FC_UNUSED_UNUSED_UNUSED" hidden="1">"c8298"</definedName>
    <definedName name="IQ_FIXED_INVEST_REAL_YOY_UNUSED" hidden="1">"c7418"</definedName>
    <definedName name="IQ_FIXED_INVEST_REAL_YOY_UNUSED_UNUSED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NUSED_UNUSED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FC_UNUSED_UNUSED_UNUSED" hidden="1">"c8190"</definedName>
    <definedName name="IQ_FIXED_INVEST_YOY_UNUSED" hidden="1">"c7310"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TARGET_PRICE" hidden="1">"c1651"</definedName>
    <definedName name="IQ_HIGH_TARGET_PRICE_CIQ" hidden="1">"c4659"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FC_UNUSED_UNUSED_UNUSED" hidden="1">"c8422"</definedName>
    <definedName name="IQ_HOUSING_COMPLETIONS_SINGLE_FAM_APR_UNUSED" hidden="1">"c7542"</definedName>
    <definedName name="IQ_HOUSING_COMPLETIONS_SINGLE_FAM_APR_UNUSED_UNUSED_UNUSED" hidden="1">"c7542"</definedName>
    <definedName name="IQ_HOUSING_COMPLETIONS_SINGLE_FAM_FC_UNUSED" hidden="1">"c7762"</definedName>
    <definedName name="IQ_HOUSING_COMPLETIONS_SINGLE_FAM_FC_UNUSED_UNUSED_UNUSED" hidden="1">"c7762"</definedName>
    <definedName name="IQ_HOUSING_COMPLETIONS_SINGLE_FAM_POP_FC_UNUSED" hidden="1">"c7982"</definedName>
    <definedName name="IQ_HOUSING_COMPLETIONS_SINGLE_FAM_POP_FC_UNUSED_UNUSED_UNUSED" hidden="1">"c7982"</definedName>
    <definedName name="IQ_HOUSING_COMPLETIONS_SINGLE_FAM_POP_UNUSED" hidden="1">"c7102"</definedName>
    <definedName name="IQ_HOUSING_COMPLETIONS_SINGLE_FAM_POP_UNUSED_UNUSED_UNUSED" hidden="1">"c7102"</definedName>
    <definedName name="IQ_HOUSING_COMPLETIONS_SINGLE_FAM_UNUSED" hidden="1">"c6882"</definedName>
    <definedName name="IQ_HOUSING_COMPLETIONS_SINGLE_FAM_UNUSED_UNUSED_UNUSED" hidden="1">"c6882"</definedName>
    <definedName name="IQ_HOUSING_COMPLETIONS_SINGLE_FAM_YOY_FC_UNUSED" hidden="1">"c8202"</definedName>
    <definedName name="IQ_HOUSING_COMPLETIONS_SINGLE_FAM_YOY_FC_UNUSED_UNUSED_UNUSED" hidden="1">"c8202"</definedName>
    <definedName name="IQ_HOUSING_COMPLETIONS_SINGLE_FAM_YOY_UNUSED" hidden="1">"c7322"</definedName>
    <definedName name="IQ_HOUSING_COMPLETIONS_SINGLE_FAM_YOY_UNUSED_UNUSED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MENT_GW" hidden="1">"c548"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FC_UNUSED_UNUSED_UNUSED" hidden="1">"c8523"</definedName>
    <definedName name="IQ_IMPORTS_GOODS_REAL_SAAR_APR_UNUSED" hidden="1">"c7643"</definedName>
    <definedName name="IQ_IMPORTS_GOODS_REAL_SAAR_APR_UNUSED_UNUSED_UNUSED" hidden="1">"c7643"</definedName>
    <definedName name="IQ_IMPORTS_GOODS_REAL_SAAR_FC_UNUSED" hidden="1">"c7863"</definedName>
    <definedName name="IQ_IMPORTS_GOODS_REAL_SAAR_FC_UNUSED_UNUSED_UNUSED" hidden="1">"c7863"</definedName>
    <definedName name="IQ_IMPORTS_GOODS_REAL_SAAR_POP_FC_UNUSED" hidden="1">"c8083"</definedName>
    <definedName name="IQ_IMPORTS_GOODS_REAL_SAAR_POP_FC_UNUSED_UNUSED_UNUSED" hidden="1">"c8083"</definedName>
    <definedName name="IQ_IMPORTS_GOODS_REAL_SAAR_POP_UNUSED" hidden="1">"c7203"</definedName>
    <definedName name="IQ_IMPORTS_GOODS_REAL_SAAR_POP_UNUSED_UNUSED_UNUSED" hidden="1">"c7203"</definedName>
    <definedName name="IQ_IMPORTS_GOODS_REAL_SAAR_UNUSED" hidden="1">"c6983"</definedName>
    <definedName name="IQ_IMPORTS_GOODS_REAL_SAAR_UNUSED_UNUSED_UNUSED" hidden="1">"c6983"</definedName>
    <definedName name="IQ_IMPORTS_GOODS_REAL_SAAR_YOY_FC_UNUSED" hidden="1">"c8303"</definedName>
    <definedName name="IQ_IMPORTS_GOODS_REAL_SAAR_YOY_FC_UNUSED_UNUSED_UNUSED" hidden="1">"c8303"</definedName>
    <definedName name="IQ_IMPORTS_GOODS_REAL_SAAR_YOY_UNUSED" hidden="1">"c7423"</definedName>
    <definedName name="IQ_IMPORTS_GOODS_REAL_SAAR_YOY_UNUSED_UNUSED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FC_UNUSED_UNUSED_UNUSED" hidden="1">"c8429"</definedName>
    <definedName name="IQ_IMPORTS_GOODS_SERVICES_APR_UNUSED" hidden="1">"c7549"</definedName>
    <definedName name="IQ_IMPORTS_GOODS_SERVICES_APR_UNUSED_UNUSED_UNUSED" hidden="1">"c7549"</definedName>
    <definedName name="IQ_IMPORTS_GOODS_SERVICES_FC_UNUSED" hidden="1">"c7769"</definedName>
    <definedName name="IQ_IMPORTS_GOODS_SERVICES_FC_UNUSED_UNUSED_UNUSED" hidden="1">"c7769"</definedName>
    <definedName name="IQ_IMPORTS_GOODS_SERVICES_POP_FC_UNUSED" hidden="1">"c7989"</definedName>
    <definedName name="IQ_IMPORTS_GOODS_SERVICES_POP_FC_UNUSED_UNUSED_UNUSED" hidden="1">"c7989"</definedName>
    <definedName name="IQ_IMPORTS_GOODS_SERVICES_POP_UNUSED" hidden="1">"c7109"</definedName>
    <definedName name="IQ_IMPORTS_GOODS_SERVICES_POP_UNUSED_UNUSED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FC_UNUSED_UNUSED_UNUSED" hidden="1">"c8524"</definedName>
    <definedName name="IQ_IMPORTS_GOODS_SERVICES_REAL_SAAR_APR_UNUSED" hidden="1">"c7644"</definedName>
    <definedName name="IQ_IMPORTS_GOODS_SERVICES_REAL_SAAR_APR_UNUSED_UNUSED_UNUSED" hidden="1">"c7644"</definedName>
    <definedName name="IQ_IMPORTS_GOODS_SERVICES_REAL_SAAR_FC_UNUSED" hidden="1">"c7864"</definedName>
    <definedName name="IQ_IMPORTS_GOODS_SERVICES_REAL_SAAR_FC_UNUSED_UNUSED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FC_UNUSED_UNUSED_UNUSED" hidden="1">"c8084"</definedName>
    <definedName name="IQ_IMPORTS_GOODS_SERVICES_REAL_SAAR_POP_UNUSED" hidden="1">"c7204"</definedName>
    <definedName name="IQ_IMPORTS_GOODS_SERVICES_REAL_SAAR_POP_UNUSED_UNUSED_UNUSED" hidden="1">"c7204"</definedName>
    <definedName name="IQ_IMPORTS_GOODS_SERVICES_REAL_SAAR_UNUSED" hidden="1">"c6984"</definedName>
    <definedName name="IQ_IMPORTS_GOODS_SERVICES_REAL_SAAR_UNUSED_UNUSED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FC_UNUSED_UNUSED_UNUSED" hidden="1">"c8304"</definedName>
    <definedName name="IQ_IMPORTS_GOODS_SERVICES_REAL_SAAR_YOY_UNUSED" hidden="1">"c7424"</definedName>
    <definedName name="IQ_IMPORTS_GOODS_SERVICES_REAL_SAAR_YOY_UNUSED_UNUSED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NUSED_UNUSED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FC_UNUSED_UNUSED_UNUSED" hidden="1">"c8209"</definedName>
    <definedName name="IQ_IMPORTS_GOODS_SERVICES_YOY_UNUSED" hidden="1">"c7329"</definedName>
    <definedName name="IQ_IMPORTS_GOODS_SERVICES_YOY_UNUSED_UNUSED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EARING_DEPOSITS" hidden="1">"c1166"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FC_UNUSED_UNUSED_UNUSED" hidden="1">"c8443"</definedName>
    <definedName name="IQ_ISM_SERVICES_APR_UNUSED" hidden="1">"c7563"</definedName>
    <definedName name="IQ_ISM_SERVICES_APR_UNUSED_UNUSED_UNUSED" hidden="1">"c7563"</definedName>
    <definedName name="IQ_ISM_SERVICES_FC_UNUSED" hidden="1">"c7783"</definedName>
    <definedName name="IQ_ISM_SERVICES_FC_UNUSED_UNUSED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FC_UNUSED_UNUSED_UNUSED" hidden="1">"c8003"</definedName>
    <definedName name="IQ_ISM_SERVICES_POP_UNUSED" hidden="1">"c7123"</definedName>
    <definedName name="IQ_ISM_SERVICES_POP_UNUSED_UNUSED_UNUSED" hidden="1">"c7123"</definedName>
    <definedName name="IQ_ISM_SERVICES_UNUSED" hidden="1">"c6903"</definedName>
    <definedName name="IQ_ISM_SERVICES_UNUSED_UNUSED_UNUSED" hidden="1">"c6903"</definedName>
    <definedName name="IQ_ISM_SERVICES_YOY_FC_UNUSED" hidden="1">"c8223"</definedName>
    <definedName name="IQ_ISM_SERVICES_YOY_FC_UNUSED_UNUSED_UNUSED" hidden="1">"c8223"</definedName>
    <definedName name="IQ_ISM_SERVICES_YOY_UNUSED" hidden="1">"c7343"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K" hidden="1">1000</definedName>
    <definedName name="IQ_LATESTQ" hidden="1">500</definedName>
    <definedName name="IQ_LEAD_UNDERWRITER" hidden="1">"c8957"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_TARGET_PRICE_REUT" hidden="1">"c5318"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EST" hidden="1">"c4457"</definedName>
    <definedName name="IQ_MAINT_CAPEX_EST_CIQ" hidden="1">"c4986"</definedName>
    <definedName name="IQ_MAINT_CAPEX_GUIDANCE" hidden="1">"c4459"</definedName>
    <definedName name="IQ_MAINT_CAPEX_GUIDANCE_CIQ" hidden="1">"c4988"</definedName>
    <definedName name="IQ_MAINT_CAPEX_HIGH_EST" hidden="1">"c4460"</definedName>
    <definedName name="IQ_MAINT_CAPEX_HIGH_EST_CIQ" hidden="1">"c4989"</definedName>
    <definedName name="IQ_MAINT_CAPEX_HIGH_GUIDANCE" hidden="1">"c4197"</definedName>
    <definedName name="IQ_MAINT_CAPEX_HIGH_GUIDANCE_CIQ" hidden="1">"c4609"</definedName>
    <definedName name="IQ_MAINT_CAPEX_LOW_EST" hidden="1">"c4461"</definedName>
    <definedName name="IQ_MAINT_CAPEX_LOW_EST_CIQ" hidden="1">"c4990"</definedName>
    <definedName name="IQ_MAINT_CAPEX_LOW_GUIDANCE" hidden="1">"c4237"</definedName>
    <definedName name="IQ_MAINT_CAPEX_LOW_GUIDANCE_CIQ" hidden="1">"c4649"</definedName>
    <definedName name="IQ_MAINT_CAPEX_MEDIAN_EST" hidden="1">"c4462"</definedName>
    <definedName name="IQ_MAINT_CAPEX_MEDIAN_EST_CIQ" hidden="1">"c4991"</definedName>
    <definedName name="IQ_MAINT_CAPEX_NUM_EST" hidden="1">"c4463"</definedName>
    <definedName name="IQ_MAINT_CAPEX_NUM_EST_CIQ" hidden="1">"c5001"</definedName>
    <definedName name="IQ_MAINT_CAPEX_STDDEV_EST" hidden="1">"c4464"</definedName>
    <definedName name="IQ_MAINT_CAPEX_STDDEV_EST_CIQ" hidden="1">"c5002"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FC_UNUSED_UNUSED_UNUSED" hidden="1">"c8460"</definedName>
    <definedName name="IQ_MEDIAN_NEW_HOME_SALES_APR_UNUSED" hidden="1">"c7580"</definedName>
    <definedName name="IQ_MEDIAN_NEW_HOME_SALES_APR_UNUSED_UNUSED_UNUSED" hidden="1">"c7580"</definedName>
    <definedName name="IQ_MEDIAN_NEW_HOME_SALES_FC_UNUSED" hidden="1">"c7800"</definedName>
    <definedName name="IQ_MEDIAN_NEW_HOME_SALES_FC_UNUSED_UNUSED_UNUSED" hidden="1">"c7800"</definedName>
    <definedName name="IQ_MEDIAN_NEW_HOME_SALES_POP_FC_UNUSED" hidden="1">"c8020"</definedName>
    <definedName name="IQ_MEDIAN_NEW_HOME_SALES_POP_FC_UNUSED_UNUSED_UNUSED" hidden="1">"c8020"</definedName>
    <definedName name="IQ_MEDIAN_NEW_HOME_SALES_POP_UNUSED" hidden="1">"c7140"</definedName>
    <definedName name="IQ_MEDIAN_NEW_HOME_SALES_POP_UNUSED_UNUSED_UNUSED" hidden="1">"c7140"</definedName>
    <definedName name="IQ_MEDIAN_NEW_HOME_SALES_UNUSED" hidden="1">"c6920"</definedName>
    <definedName name="IQ_MEDIAN_NEW_HOME_SALES_UNUSED_UNUSED_UNUSED" hidden="1">"c6920"</definedName>
    <definedName name="IQ_MEDIAN_NEW_HOME_SALES_YOY_FC_UNUSED" hidden="1">"c8240"</definedName>
    <definedName name="IQ_MEDIAN_NEW_HOME_SALES_YOY_FC_UNUSED_UNUSED_UNUSED" hidden="1">"c8240"</definedName>
    <definedName name="IQ_MEDIAN_NEW_HOME_SALES_YOY_UNUSED" hidden="1">"c7360"</definedName>
    <definedName name="IQ_MEDIAN_NEW_HOME_SALES_YOY_UNUSED_UNUSED_UNUSED" hidden="1">"c7360"</definedName>
    <definedName name="IQ_MEDIAN_TARGET_PRICE" hidden="1">"c1650"</definedName>
    <definedName name="IQ_MEDIAN_TARGET_PRICE_CIQ" hidden="1">"c4658"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KTCAP_TOTAL_REV_FWD_REUT" hidden="1">"c4048"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41350.8496875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"c2225"</definedName>
    <definedName name="IQ_NAV_SHARE_EST" hidden="1">"c5609"</definedName>
    <definedName name="IQ_NAV_SHARE_HIGH_EST" hidden="1">"c5612"</definedName>
    <definedName name="IQ_NAV_SHARE_LOW_EST" hidden="1">"c5613"</definedName>
    <definedName name="IQ_NAV_SHARE_MEDIAN_EST" hidden="1">"c5610"</definedName>
    <definedName name="IQ_NAV_SHARE_NUM_EST" hidden="1">"c5614"</definedName>
    <definedName name="IQ_NAV_SHARE_STDDEV_EST" hidden="1">"c5611"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CIQ" hidden="1">"c5070"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CIQ" hidden="1">"c3814"</definedName>
    <definedName name="IQ_NET_DEBT_GUIDANCE" hidden="1">"c4467"</definedName>
    <definedName name="IQ_NET_DEBT_GUIDANCE_CIQ" hidden="1">"c5005"</definedName>
    <definedName name="IQ_NET_DEBT_HIGH_EST" hidden="1">"c3518"</definedName>
    <definedName name="IQ_NET_DEBT_HIGH_EST_CIQ" hidden="1">"c3816"</definedName>
    <definedName name="IQ_NET_DEBT_HIGH_GUIDANCE" hidden="1">"c4181"</definedName>
    <definedName name="IQ_NET_DEBT_HIGH_GUIDANCE_CIQ" hidden="1">"c4593"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CIQ" hidden="1">"c3817"</definedName>
    <definedName name="IQ_NET_DEBT_LOW_GUIDANCE" hidden="1">"c4221"</definedName>
    <definedName name="IQ_NET_DEBT_LOW_GUIDANCE_CIQ" hidden="1">"c4633"</definedName>
    <definedName name="IQ_NET_DEBT_MEDIAN_EST" hidden="1">"c3520"</definedName>
    <definedName name="IQ_NET_DEBT_MEDIAN_EST_CIQ" hidden="1">"c3815"</definedName>
    <definedName name="IQ_NET_DEBT_NUM_EST" hidden="1">"c3515"</definedName>
    <definedName name="IQ_NET_DEBT_NUM_EST_CIQ" hidden="1">"c3818"</definedName>
    <definedName name="IQ_NET_DEBT_STDDEV_EST" hidden="1">"c3516"</definedName>
    <definedName name="IQ_NET_DEBT_STDDEV_EST_CIQ" hidden="1">"c3819"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CIQ" hidden="1">"c5065"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BEFORE_CAPITALIZED" hidden="1">"c792"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EST" hidden="1">"c1716"</definedName>
    <definedName name="IQ_NI_EST_CIQ" hidden="1">"c4702"</definedName>
    <definedName name="IQ_NI_GAAP_GUIDANCE" hidden="1">"c4470"</definedName>
    <definedName name="IQ_NI_GAAP_GUIDANCE_CIQ" hidden="1">"c5008"</definedName>
    <definedName name="IQ_NI_GAAP_HIGH_GUIDANCE" hidden="1">"c4177"</definedName>
    <definedName name="IQ_NI_GAAP_HIGH_GUIDANCE_CIQ" hidden="1">"c4589"</definedName>
    <definedName name="IQ_NI_GAAP_LOW_GUIDANCE" hidden="1">"c4217"</definedName>
    <definedName name="IQ_NI_GAAP_LOW_GUIDANCE_CIQ" hidden="1">"c4629"</definedName>
    <definedName name="IQ_NI_GUIDANCE" hidden="1">"c4469"</definedName>
    <definedName name="IQ_NI_GUIDANCE_CIQ" hidden="1">"c5007"</definedName>
    <definedName name="IQ_NI_GW_EST_CIQ" hidden="1">"c4709"</definedName>
    <definedName name="IQ_NI_GW_GUIDANCE" hidden="1">"c4471"</definedName>
    <definedName name="IQ_NI_GW_GUIDANCE_CIQ" hidden="1">"c5009"</definedName>
    <definedName name="IQ_NI_GW_HIGH_EST_CIQ" hidden="1">"c4711"</definedName>
    <definedName name="IQ_NI_GW_HIGH_GUIDANCE" hidden="1">"c4178"</definedName>
    <definedName name="IQ_NI_GW_HIGH_GUIDANCE_CIQ" hidden="1">"c4590"</definedName>
    <definedName name="IQ_NI_GW_LOW_EST_CIQ" hidden="1">"c4712"</definedName>
    <definedName name="IQ_NI_GW_LOW_GUIDANCE" hidden="1">"c4218"</definedName>
    <definedName name="IQ_NI_GW_LOW_GUIDANCE_CIQ" hidden="1">"c4630"</definedName>
    <definedName name="IQ_NI_GW_MEDIAN_EST_CIQ" hidden="1">"c4710"</definedName>
    <definedName name="IQ_NI_GW_NUM_EST_CIQ" hidden="1">"c4713"</definedName>
    <definedName name="IQ_NI_GW_STDDEV_EST_CIQ" hidden="1">"c4714"</definedName>
    <definedName name="IQ_NI_HIGH_EST" hidden="1">"c1718"</definedName>
    <definedName name="IQ_NI_HIGH_EST_CIQ" hidden="1">"c4704"</definedName>
    <definedName name="IQ_NI_HIGH_GUIDANCE" hidden="1">"c4176"</definedName>
    <definedName name="IQ_NI_HIGH_GUIDANCE_CIQ" hidden="1">"c4588"</definedName>
    <definedName name="IQ_NI_LOW_EST" hidden="1">"c1719"</definedName>
    <definedName name="IQ_NI_LOW_EST_CIQ" hidden="1">"c4705"</definedName>
    <definedName name="IQ_NI_LOW_GUIDANCE" hidden="1">"c4216"</definedName>
    <definedName name="IQ_NI_LOW_GUIDANCE_CIQ" hidden="1">"c4628"</definedName>
    <definedName name="IQ_NI_MARGIN" hidden="1">"c794"</definedName>
    <definedName name="IQ_NI_MEDIAN_EST" hidden="1">"c1717"</definedName>
    <definedName name="IQ_NI_MEDIAN_EST_CIQ" hidden="1">"c4703"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CIQ" hidden="1">"c4706"</definedName>
    <definedName name="IQ_NI_REPORTED_EST" hidden="1">"c1730"</definedName>
    <definedName name="IQ_NI_REPORTED_EST_CIQ" hidden="1">"c4716"</definedName>
    <definedName name="IQ_NI_REPORTED_HIGH_EST" hidden="1">"c1732"</definedName>
    <definedName name="IQ_NI_REPORTED_HIGH_EST_CIQ" hidden="1">"c4718"</definedName>
    <definedName name="IQ_NI_REPORTED_LOW_EST" hidden="1">"c1733"</definedName>
    <definedName name="IQ_NI_REPORTED_LOW_EST_CIQ" hidden="1">"c4719"</definedName>
    <definedName name="IQ_NI_REPORTED_MEDIAN_EST" hidden="1">"c1731"</definedName>
    <definedName name="IQ_NI_REPORTED_MEDIAN_EST_CIQ" hidden="1">"c4717"</definedName>
    <definedName name="IQ_NI_REPORTED_NUM_EST" hidden="1">"c1734"</definedName>
    <definedName name="IQ_NI_REPORTED_NUM_EST_CIQ" hidden="1">"c4720"</definedName>
    <definedName name="IQ_NI_REPORTED_STDDEV_EST" hidden="1">"c1735"</definedName>
    <definedName name="IQ_NI_REPORTED_STDDEV_EST_CIQ" hidden="1">"c4721"</definedName>
    <definedName name="IQ_NI_SBC_ACT_OR_EST" hidden="1">"c4474"</definedName>
    <definedName name="IQ_NI_SBC_ACT_OR_EST_CIQ" hidden="1">"c5012"</definedName>
    <definedName name="IQ_NI_SBC_EST" hidden="1">"c4473"</definedName>
    <definedName name="IQ_NI_SBC_EST_CIQ" hidden="1">"c5011"</definedName>
    <definedName name="IQ_NI_SBC_GUIDANCE" hidden="1">"c4475"</definedName>
    <definedName name="IQ_NI_SBC_GUIDANCE_CIQ" hidden="1">"c5013"</definedName>
    <definedName name="IQ_NI_SBC_GW_ACT_OR_EST" hidden="1">"c4478"</definedName>
    <definedName name="IQ_NI_SBC_GW_ACT_OR_EST_CIQ" hidden="1">"c5016"</definedName>
    <definedName name="IQ_NI_SBC_GW_EST" hidden="1">"c4477"</definedName>
    <definedName name="IQ_NI_SBC_GW_EST_CIQ" hidden="1">"c5015"</definedName>
    <definedName name="IQ_NI_SBC_GW_GUIDANCE" hidden="1">"c4479"</definedName>
    <definedName name="IQ_NI_SBC_GW_GUIDANCE_CIQ" hidden="1">"c5017"</definedName>
    <definedName name="IQ_NI_SBC_GW_HIGH_EST" hidden="1">"c4480"</definedName>
    <definedName name="IQ_NI_SBC_GW_HIGH_EST_CIQ" hidden="1">"c5018"</definedName>
    <definedName name="IQ_NI_SBC_GW_HIGH_GUIDANCE" hidden="1">"c4187"</definedName>
    <definedName name="IQ_NI_SBC_GW_HIGH_GUIDANCE_CIQ" hidden="1">"c4599"</definedName>
    <definedName name="IQ_NI_SBC_GW_LOW_EST" hidden="1">"c4481"</definedName>
    <definedName name="IQ_NI_SBC_GW_LOW_EST_CIQ" hidden="1">"c5019"</definedName>
    <definedName name="IQ_NI_SBC_GW_LOW_GUIDANCE" hidden="1">"c4227"</definedName>
    <definedName name="IQ_NI_SBC_GW_LOW_GUIDANCE_CIQ" hidden="1">"c4639"</definedName>
    <definedName name="IQ_NI_SBC_GW_MEDIAN_EST" hidden="1">"c4482"</definedName>
    <definedName name="IQ_NI_SBC_GW_MEDIAN_EST_CIQ" hidden="1">"c5020"</definedName>
    <definedName name="IQ_NI_SBC_GW_NUM_EST" hidden="1">"c4483"</definedName>
    <definedName name="IQ_NI_SBC_GW_NUM_EST_CIQ" hidden="1">"c5021"</definedName>
    <definedName name="IQ_NI_SBC_GW_STDDEV_EST" hidden="1">"c4484"</definedName>
    <definedName name="IQ_NI_SBC_GW_STDDEV_EST_CIQ" hidden="1">"c5022"</definedName>
    <definedName name="IQ_NI_SBC_HIGH_EST" hidden="1">"c4486"</definedName>
    <definedName name="IQ_NI_SBC_HIGH_EST_CIQ" hidden="1">"c5024"</definedName>
    <definedName name="IQ_NI_SBC_HIGH_GUIDANCE" hidden="1">"c4186"</definedName>
    <definedName name="IQ_NI_SBC_HIGH_GUIDANCE_CIQ" hidden="1">"c4598"</definedName>
    <definedName name="IQ_NI_SBC_LOW_EST" hidden="1">"c4487"</definedName>
    <definedName name="IQ_NI_SBC_LOW_EST_CIQ" hidden="1">"c5025"</definedName>
    <definedName name="IQ_NI_SBC_LOW_GUIDANCE" hidden="1">"c4226"</definedName>
    <definedName name="IQ_NI_SBC_LOW_GUIDANCE_CIQ" hidden="1">"c4638"</definedName>
    <definedName name="IQ_NI_SBC_MEDIAN_EST" hidden="1">"c4488"</definedName>
    <definedName name="IQ_NI_SBC_MEDIAN_EST_CIQ" hidden="1">"c5026"</definedName>
    <definedName name="IQ_NI_SBC_NUM_EST" hidden="1">"c4489"</definedName>
    <definedName name="IQ_NI_SBC_NUM_EST_CIQ" hidden="1">"c5027"</definedName>
    <definedName name="IQ_NI_SBC_STDDEV_EST" hidden="1">"c4490"</definedName>
    <definedName name="IQ_NI_SBC_STDDEV_EST_CIQ" hidden="1">"c5028"</definedName>
    <definedName name="IQ_NI_SFAS" hidden="1">"c795"</definedName>
    <definedName name="IQ_NI_STDDEV_EST" hidden="1">"c1721"</definedName>
    <definedName name="IQ_NI_STDDEV_EST_CIQ" hidden="1">"c4707"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BEARING_DEPOSITS" hidden="1">"c800"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FC_UNUSED_UNUSED_UNUSED" hidden="1">"c8468"</definedName>
    <definedName name="IQ_NONRES_FIXED_INVEST_PRIV_APR_UNUSED" hidden="1">"c7588"</definedName>
    <definedName name="IQ_NONRES_FIXED_INVEST_PRIV_APR_UNUSED_UNUSED_UNUSED" hidden="1">"c7588"</definedName>
    <definedName name="IQ_NONRES_FIXED_INVEST_PRIV_FC_UNUSED" hidden="1">"c7808"</definedName>
    <definedName name="IQ_NONRES_FIXED_INVEST_PRIV_FC_UNUSED_UNUSED_UNUSED" hidden="1">"c7808"</definedName>
    <definedName name="IQ_NONRES_FIXED_INVEST_PRIV_POP_FC_UNUSED" hidden="1">"c8028"</definedName>
    <definedName name="IQ_NONRES_FIXED_INVEST_PRIV_POP_FC_UNUSED_UNUSED_UNUSED" hidden="1">"c8028"</definedName>
    <definedName name="IQ_NONRES_FIXED_INVEST_PRIV_POP_UNUSED" hidden="1">"c7148"</definedName>
    <definedName name="IQ_NONRES_FIXED_INVEST_PRIV_POP_UNUSED_UNUSED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NUSED_UNUSED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FC_UNUSED_UNUSED_UNUSED" hidden="1">"c8248"</definedName>
    <definedName name="IQ_NONRES_FIXED_INVEST_PRIV_YOY_UNUSED" hidden="1">"c7368"</definedName>
    <definedName name="IQ_NONRES_FIXED_INVEST_PRIV_YOY_UNUSED_UNUSED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OIL_PRODUCT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" hidden="1">"c6240"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DJUSTMENTS_COVERED" hidden="1">"c9961"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PROP" hidden="1">"c8764"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OOMS" hidden="1">"c8788"</definedName>
    <definedName name="IQ_OTHER_SAVINGS_DEPOSITS_FDIC" hidden="1">"c6554"</definedName>
    <definedName name="IQ_OTHER_SQ_FT" hidden="1">"c8780"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"c2127"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NERSHIP_INC_RE" hidden="1">"c12039"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EXCL_FWD_REUT" hidden="1">"c4049"</definedName>
    <definedName name="IQ_PE_NORMALIZED" hidden="1">"c2207"</definedName>
    <definedName name="IQ_PE_RATIO" hidden="1">"c1610"</definedName>
    <definedName name="IQ_PE00ENT_CHANGE_EST_EBITDA_9MONTHS" hidden="1">"c1803"</definedName>
    <definedName name="IQ_PEG_FWD" hidden="1">"c1863"</definedName>
    <definedName name="IQ_PEG_FWD_CIQ" hidden="1">"c4045"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CFPS_12MONTHS" hidden="1">"c1812"</definedName>
    <definedName name="IQ_PERCENT_CHANGE_EST_CFPS_12MONTHS_CIQ" hidden="1">"c3755"</definedName>
    <definedName name="IQ_PERCENT_CHANGE_EST_CFPS_18MONTHS" hidden="1">"c1813"</definedName>
    <definedName name="IQ_PERCENT_CHANGE_EST_CFPS_18MONTHS_CIQ" hidden="1">"c3756"</definedName>
    <definedName name="IQ_PERCENT_CHANGE_EST_CFPS_3MONTHS" hidden="1">"c1809"</definedName>
    <definedName name="IQ_PERCENT_CHANGE_EST_CFPS_3MONTHS_CIQ" hidden="1">"c3752"</definedName>
    <definedName name="IQ_PERCENT_CHANGE_EST_CFPS_6MONTHS" hidden="1">"c1810"</definedName>
    <definedName name="IQ_PERCENT_CHANGE_EST_CFPS_6MONTHS_CIQ" hidden="1">"c3753"</definedName>
    <definedName name="IQ_PERCENT_CHANGE_EST_CFPS_9MONTHS" hidden="1">"c1811"</definedName>
    <definedName name="IQ_PERCENT_CHANGE_EST_CFPS_9MONTHS_CIQ" hidden="1">"c3754"</definedName>
    <definedName name="IQ_PERCENT_CHANGE_EST_CFPS_DAY" hidden="1">"c1806"</definedName>
    <definedName name="IQ_PERCENT_CHANGE_EST_CFPS_DAY_CIQ" hidden="1">"c3750"</definedName>
    <definedName name="IQ_PERCENT_CHANGE_EST_CFPS_MONTH" hidden="1">"c1808"</definedName>
    <definedName name="IQ_PERCENT_CHANGE_EST_CFPS_MONTH_CIQ" hidden="1">"c3751"</definedName>
    <definedName name="IQ_PERCENT_CHANGE_EST_CFPS_WEEK" hidden="1">"c1807"</definedName>
    <definedName name="IQ_PERCENT_CHANGE_EST_CFPS_WEEK_CIQ" hidden="1">"c3793"</definedName>
    <definedName name="IQ_PERCENT_CHANGE_EST_DPS_12MONTHS" hidden="1">"c1820"</definedName>
    <definedName name="IQ_PERCENT_CHANGE_EST_DPS_12MONTHS_CIQ" hidden="1">"c3762"</definedName>
    <definedName name="IQ_PERCENT_CHANGE_EST_DPS_18MONTHS" hidden="1">"c1821"</definedName>
    <definedName name="IQ_PERCENT_CHANGE_EST_DPS_18MONTHS_CIQ" hidden="1">"c3763"</definedName>
    <definedName name="IQ_PERCENT_CHANGE_EST_DPS_3MONTHS" hidden="1">"c1817"</definedName>
    <definedName name="IQ_PERCENT_CHANGE_EST_DPS_3MONTHS_CIQ" hidden="1">"c3759"</definedName>
    <definedName name="IQ_PERCENT_CHANGE_EST_DPS_6MONTHS" hidden="1">"c1818"</definedName>
    <definedName name="IQ_PERCENT_CHANGE_EST_DPS_6MONTHS_CIQ" hidden="1">"c3760"</definedName>
    <definedName name="IQ_PERCENT_CHANGE_EST_DPS_9MONTHS" hidden="1">"c1819"</definedName>
    <definedName name="IQ_PERCENT_CHANGE_EST_DPS_9MONTHS_CIQ" hidden="1">"c3761"</definedName>
    <definedName name="IQ_PERCENT_CHANGE_EST_DPS_DAY" hidden="1">"c1814"</definedName>
    <definedName name="IQ_PERCENT_CHANGE_EST_DPS_DAY_CIQ" hidden="1">"c3757"</definedName>
    <definedName name="IQ_PERCENT_CHANGE_EST_DPS_MONTH" hidden="1">"c1816"</definedName>
    <definedName name="IQ_PERCENT_CHANGE_EST_DPS_MONTH_CIQ" hidden="1">"c3758"</definedName>
    <definedName name="IQ_PERCENT_CHANGE_EST_DPS_WEEK" hidden="1">"c1815"</definedName>
    <definedName name="IQ_PERCENT_CHANGE_EST_DPS_WEEK_CIQ" hidden="1">"c3794"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FFO_12MONTHS" hidden="1">"c1828"</definedName>
    <definedName name="IQ_PERCENT_CHANGE_EST_FFO_12MONTHS_CIQ" hidden="1">"c3769"</definedName>
    <definedName name="IQ_PERCENT_CHANGE_EST_FFO_12MONTHS_REUT" hidden="1">"c3938"</definedName>
    <definedName name="IQ_PERCENT_CHANGE_EST_FFO_12MONTHS_THOM" hidden="1">"c5248"</definedName>
    <definedName name="IQ_PERCENT_CHANGE_EST_FFO_18MONTHS" hidden="1">"c1829"</definedName>
    <definedName name="IQ_PERCENT_CHANGE_EST_FFO_18MONTHS_CIQ" hidden="1">"c3770"</definedName>
    <definedName name="IQ_PERCENT_CHANGE_EST_FFO_18MONTHS_REUT" hidden="1">"c3939"</definedName>
    <definedName name="IQ_PERCENT_CHANGE_EST_FFO_18MONTHS_THOM" hidden="1">"c5249"</definedName>
    <definedName name="IQ_PERCENT_CHANGE_EST_FFO_3MONTHS" hidden="1">"c1825"</definedName>
    <definedName name="IQ_PERCENT_CHANGE_EST_FFO_3MONTHS_CIQ" hidden="1">"c3766"</definedName>
    <definedName name="IQ_PERCENT_CHANGE_EST_FFO_3MONTHS_REUT" hidden="1">"c3935"</definedName>
    <definedName name="IQ_PERCENT_CHANGE_EST_FFO_3MONTHS_THOM" hidden="1">"c5245"</definedName>
    <definedName name="IQ_PERCENT_CHANGE_EST_FFO_6MONTHS" hidden="1">"c1826"</definedName>
    <definedName name="IQ_PERCENT_CHANGE_EST_FFO_6MONTHS_CIQ" hidden="1">"c3767"</definedName>
    <definedName name="IQ_PERCENT_CHANGE_EST_FFO_6MONTHS_REUT" hidden="1">"c3936"</definedName>
    <definedName name="IQ_PERCENT_CHANGE_EST_FFO_6MONTHS_THOM" hidden="1">"c5246"</definedName>
    <definedName name="IQ_PERCENT_CHANGE_EST_FFO_9MONTHS" hidden="1">"c1827"</definedName>
    <definedName name="IQ_PERCENT_CHANGE_EST_FFO_9MONTHS_CIQ" hidden="1">"c3768"</definedName>
    <definedName name="IQ_PERCENT_CHANGE_EST_FFO_9MONTHS_REUT" hidden="1">"c3937"</definedName>
    <definedName name="IQ_PERCENT_CHANGE_EST_FFO_9MONTHS_THOM" hidden="1">"c5247"</definedName>
    <definedName name="IQ_PERCENT_CHANGE_EST_FFO_DAY" hidden="1">"c1822"</definedName>
    <definedName name="IQ_PERCENT_CHANGE_EST_FFO_DAY_CIQ" hidden="1">"c3764"</definedName>
    <definedName name="IQ_PERCENT_CHANGE_EST_FFO_DAY_REUT" hidden="1">"c3933"</definedName>
    <definedName name="IQ_PERCENT_CHANGE_EST_FFO_DAY_THOM" hidden="1">"c5243"</definedName>
    <definedName name="IQ_PERCENT_CHANGE_EST_FFO_MONTH" hidden="1">"c1824"</definedName>
    <definedName name="IQ_PERCENT_CHANGE_EST_FFO_MONTH_CIQ" hidden="1">"c3765"</definedName>
    <definedName name="IQ_PERCENT_CHANGE_EST_FFO_MONTH_REUT" hidden="1">"c3934"</definedName>
    <definedName name="IQ_PERCENT_CHANGE_EST_FFO_MONTH_THOM" hidden="1">"c5244"</definedName>
    <definedName name="IQ_PERCENT_CHANGE_EST_FFO_SHARE_SHARE_12MONTHS" hidden="1">"c1828"</definedName>
    <definedName name="IQ_PERCENT_CHANGE_EST_FFO_SHARE_SHARE_12MONTHS_THOM" hidden="1">"c5248"</definedName>
    <definedName name="IQ_PERCENT_CHANGE_EST_FFO_SHARE_SHARE_18MONTHS" hidden="1">"c1829"</definedName>
    <definedName name="IQ_PERCENT_CHANGE_EST_FFO_SHARE_SHARE_18MONTHS_THOM" hidden="1">"c5249"</definedName>
    <definedName name="IQ_PERCENT_CHANGE_EST_FFO_SHARE_SHARE_3MONTHS" hidden="1">"c1825"</definedName>
    <definedName name="IQ_PERCENT_CHANGE_EST_FFO_SHARE_SHARE_3MONTHS_THOM" hidden="1">"c5245"</definedName>
    <definedName name="IQ_PERCENT_CHANGE_EST_FFO_SHARE_SHARE_6MONTHS" hidden="1">"c1826"</definedName>
    <definedName name="IQ_PERCENT_CHANGE_EST_FFO_SHARE_SHARE_6MONTHS_THOM" hidden="1">"c5246"</definedName>
    <definedName name="IQ_PERCENT_CHANGE_EST_FFO_SHARE_SHARE_9MONTHS" hidden="1">"c1827"</definedName>
    <definedName name="IQ_PERCENT_CHANGE_EST_FFO_SHARE_SHARE_9MONTHS_THOM" hidden="1">"c5247"</definedName>
    <definedName name="IQ_PERCENT_CHANGE_EST_FFO_SHARE_SHARE_DAY" hidden="1">"c1822"</definedName>
    <definedName name="IQ_PERCENT_CHANGE_EST_FFO_SHARE_SHARE_DAY_THOM" hidden="1">"c5243"</definedName>
    <definedName name="IQ_PERCENT_CHANGE_EST_FFO_SHARE_SHARE_MONTH" hidden="1">"c1824"</definedName>
    <definedName name="IQ_PERCENT_CHANGE_EST_FFO_SHARE_SHARE_MONTH_THOM" hidden="1">"c5244"</definedName>
    <definedName name="IQ_PERCENT_CHANGE_EST_FFO_SHARE_SHARE_WEEK" hidden="1">"c1823"</definedName>
    <definedName name="IQ_PERCENT_CHANGE_EST_FFO_SHARE_SHARE_WEEK_THOM" hidden="1">"c5274"</definedName>
    <definedName name="IQ_PERCENT_CHANGE_EST_FFO_WEEK" hidden="1">"c1823"</definedName>
    <definedName name="IQ_PERCENT_CHANGE_EST_FFO_WEEK_CIQ" hidden="1">"c3795"</definedName>
    <definedName name="IQ_PERCENT_CHANGE_EST_FFO_WEEK_REUT" hidden="1">"c3964"</definedName>
    <definedName name="IQ_PERCENT_CHANGE_EST_FFO_WEEK_THOM" hidden="1">"c5274"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_INSURED_FDIC" hidden="1">"c6374"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CIQ" hidden="1">"c5064"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CIQ" hidden="1">"c4688"</definedName>
    <definedName name="IQ_PRETAX_GW_INC_HIGH_EST" hidden="1">"c1704"</definedName>
    <definedName name="IQ_PRETAX_GW_INC_HIGH_EST_CIQ" hidden="1">"c4690"</definedName>
    <definedName name="IQ_PRETAX_GW_INC_LOW_EST" hidden="1">"c1705"</definedName>
    <definedName name="IQ_PRETAX_GW_INC_LOW_EST_CIQ" hidden="1">"c4691"</definedName>
    <definedName name="IQ_PRETAX_GW_INC_MEDIAN_EST" hidden="1">"c1703"</definedName>
    <definedName name="IQ_PRETAX_GW_INC_MEDIAN_EST_CIQ" hidden="1">"c4689"</definedName>
    <definedName name="IQ_PRETAX_GW_INC_NUM_EST" hidden="1">"c1706"</definedName>
    <definedName name="IQ_PRETAX_GW_INC_NUM_EST_CIQ" hidden="1">"c4692"</definedName>
    <definedName name="IQ_PRETAX_GW_INC_STDDEV_EST" hidden="1">"c1707"</definedName>
    <definedName name="IQ_PRETAX_GW_INC_STDDEV_EST_CIQ" hidden="1">"c4693"</definedName>
    <definedName name="IQ_PRETAX_INC_EST" hidden="1">"c1695"</definedName>
    <definedName name="IQ_PRETAX_INC_EST_CIQ" hidden="1">"c4681"</definedName>
    <definedName name="IQ_PRETAX_INC_HIGH_EST" hidden="1">"c1697"</definedName>
    <definedName name="IQ_PRETAX_INC_HIGH_EST_CIQ" hidden="1">"c4683"</definedName>
    <definedName name="IQ_PRETAX_INC_LOW_EST" hidden="1">"c1698"</definedName>
    <definedName name="IQ_PRETAX_INC_LOW_EST_CIQ" hidden="1">"c4684"</definedName>
    <definedName name="IQ_PRETAX_INC_MEDIAN_EST" hidden="1">"c1696"</definedName>
    <definedName name="IQ_PRETAX_INC_MEDIAN_EST_CIQ" hidden="1">"c4682"</definedName>
    <definedName name="IQ_PRETAX_INC_NUM_EST" hidden="1">"c1699"</definedName>
    <definedName name="IQ_PRETAX_INC_NUM_EST_CIQ" hidden="1">"c4685"</definedName>
    <definedName name="IQ_PRETAX_INC_STDDEV_EST" hidden="1">"c1700"</definedName>
    <definedName name="IQ_PRETAX_INC_STDDEV_EST_CIQ" hidden="1">"c4686"</definedName>
    <definedName name="IQ_PRETAX_REPORT_INC_EST" hidden="1">"c1709"</definedName>
    <definedName name="IQ_PRETAX_REPORT_INC_EST_CIQ" hidden="1">"c4695"</definedName>
    <definedName name="IQ_PRETAX_REPORT_INC_HIGH_EST" hidden="1">"c1711"</definedName>
    <definedName name="IQ_PRETAX_REPORT_INC_HIGH_EST_CIQ" hidden="1">"c4697"</definedName>
    <definedName name="IQ_PRETAX_REPORT_INC_LOW_EST" hidden="1">"c1712"</definedName>
    <definedName name="IQ_PRETAX_REPORT_INC_LOW_EST_CIQ" hidden="1">"c4698"</definedName>
    <definedName name="IQ_PRETAX_REPORT_INC_MEDIAN_EST" hidden="1">"c1710"</definedName>
    <definedName name="IQ_PRETAX_REPORT_INC_MEDIAN_EST_CIQ" hidden="1">"c4696"</definedName>
    <definedName name="IQ_PRETAX_REPORT_INC_NUM_EST" hidden="1">"c1713"</definedName>
    <definedName name="IQ_PRETAX_REPORT_INC_NUM_EST_CIQ" hidden="1">"c4699"</definedName>
    <definedName name="IQ_PRETAX_REPORT_INC_STDDEV_EST" hidden="1">"c1714"</definedName>
    <definedName name="IQ_PRETAX_REPORT_INC_STDDEV_EST_CIQ" hidden="1">"c4700"</definedName>
    <definedName name="IQ_PRETAX_RETURN_ASSETS_FDIC" hidden="1">"c6731"</definedName>
    <definedName name="IQ_PREV_MONTHLY_FACTOR" hidden="1">"c8973"</definedName>
    <definedName name="IQ_PREV_MONTHLY_FACTOR_DATE" hidden="1">"c8974"</definedName>
    <definedName name="IQ_PRICE_CFPS_FWD" hidden="1">"c2237"</definedName>
    <definedName name="IQ_PRICE_CFPS_FWD_CIQ" hidden="1">"c4046"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" hidden="1">"c5486"</definedName>
    <definedName name="IQ_PRICE_TARGET_CIQ" hidden="1">"c3613"</definedName>
    <definedName name="IQ_PRICE_TARGET_REUT" hidden="1">"c3631"</definedName>
    <definedName name="IQ_PRICE_VOLATILITY_EST" hidden="1">"c4492"</definedName>
    <definedName name="IQ_PRICE_VOLATILITY_EST_CIQ" hidden="1">"c5030"</definedName>
    <definedName name="IQ_PRICE_VOLATILITY_HIGH" hidden="1">"c4493"</definedName>
    <definedName name="IQ_PRICE_VOLATILITY_HIGH_CIQ" hidden="1">"c5031"</definedName>
    <definedName name="IQ_PRICE_VOLATILITY_LOW" hidden="1">"c4494"</definedName>
    <definedName name="IQ_PRICE_VOLATILITY_LOW_CIQ" hidden="1">"c5032"</definedName>
    <definedName name="IQ_PRICE_VOLATILITY_MEDIAN" hidden="1">"c4495"</definedName>
    <definedName name="IQ_PRICE_VOLATILITY_MEDIAN_CIQ" hidden="1">"c5033"</definedName>
    <definedName name="IQ_PRICE_VOLATILITY_NUM" hidden="1">"c4496"</definedName>
    <definedName name="IQ_PRICE_VOLATILITY_NUM_CIQ" hidden="1">"c5034"</definedName>
    <definedName name="IQ_PRICE_VOLATILITY_STDDEV" hidden="1">"c4497"</definedName>
    <definedName name="IQ_PRICE_VOLATILITY_STDDEV_CIQ" hidden="1">"c5035"</definedName>
    <definedName name="IQ_PRICEDATE" hidden="1">"c1069"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INDUSTRY" hidden="1">"c1070"</definedName>
    <definedName name="IQ_PRINCIPAL_AMT" hidden="1">"c2157"</definedName>
    <definedName name="IQ_PRIVATE_CONST_TOTAL_APR_FC_UNUSED" hidden="1">"c8559"</definedName>
    <definedName name="IQ_PRIVATE_CONST_TOTAL_APR_FC_UNUSED_UNUSED_UNUSED" hidden="1">"c8559"</definedName>
    <definedName name="IQ_PRIVATE_CONST_TOTAL_APR_UNUSED" hidden="1">"c7679"</definedName>
    <definedName name="IQ_PRIVATE_CONST_TOTAL_APR_UNUSED_UNUSED_UNUSED" hidden="1">"c7679"</definedName>
    <definedName name="IQ_PRIVATE_CONST_TOTAL_FC_UNUSED" hidden="1">"c7899"</definedName>
    <definedName name="IQ_PRIVATE_CONST_TOTAL_FC_UNUSED_UNUSED_UNUSED" hidden="1">"c7899"</definedName>
    <definedName name="IQ_PRIVATE_CONST_TOTAL_POP_FC_UNUSED" hidden="1">"c8119"</definedName>
    <definedName name="IQ_PRIVATE_CONST_TOTAL_POP_FC_UNUSED_UNUSED_UNUSED" hidden="1">"c8119"</definedName>
    <definedName name="IQ_PRIVATE_CONST_TOTAL_POP_UNUSED" hidden="1">"c7239"</definedName>
    <definedName name="IQ_PRIVATE_CONST_TOTAL_POP_UNUSED_UNUSED_UNUSED" hidden="1">"c7239"</definedName>
    <definedName name="IQ_PRIVATE_CONST_TOTAL_UNUSED" hidden="1">"c7019"</definedName>
    <definedName name="IQ_PRIVATE_CONST_TOTAL_UNUSED_UNUSED_UNUSED" hidden="1">"c7019"</definedName>
    <definedName name="IQ_PRIVATE_CONST_TOTAL_YOY_FC_UNUSED" hidden="1">"c8339"</definedName>
    <definedName name="IQ_PRIVATE_CONST_TOTAL_YOY_FC_UNUSED_UNUSED_UNUSED" hidden="1">"c8339"</definedName>
    <definedName name="IQ_PRIVATE_CONST_TOTAL_YOY_UNUSED" hidden="1">"c7459"</definedName>
    <definedName name="IQ_PRIVATE_CONST_TOTAL_YOY_UNUSED_UNUSED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FC_UNUSED_UNUSED_UNUSED" hidden="1">"c8535"</definedName>
    <definedName name="IQ_PRIVATE_RES_CONST_REAL_APR_UNUSED" hidden="1">"c7655"</definedName>
    <definedName name="IQ_PRIVATE_RES_CONST_REAL_APR_UNUSED_UNUSED_UNUSED" hidden="1">"c7655"</definedName>
    <definedName name="IQ_PRIVATE_RES_CONST_REAL_FC_UNUSED" hidden="1">"c7875"</definedName>
    <definedName name="IQ_PRIVATE_RES_CONST_REAL_FC_UNUSED_UNUSED_UNUSED" hidden="1">"c7875"</definedName>
    <definedName name="IQ_PRIVATE_RES_CONST_REAL_POP_FC_UNUSED" hidden="1">"c8095"</definedName>
    <definedName name="IQ_PRIVATE_RES_CONST_REAL_POP_FC_UNUSED_UNUSED_UNUSED" hidden="1">"c8095"</definedName>
    <definedName name="IQ_PRIVATE_RES_CONST_REAL_POP_UNUSED" hidden="1">"c7215"</definedName>
    <definedName name="IQ_PRIVATE_RES_CONST_REAL_POP_UNUSED_UNUSED_UNUSED" hidden="1">"c7215"</definedName>
    <definedName name="IQ_PRIVATE_RES_CONST_REAL_UNUSED" hidden="1">"c6995"</definedName>
    <definedName name="IQ_PRIVATE_RES_CONST_REAL_UNUSED_UNUSED_UNUSED" hidden="1">"c6995"</definedName>
    <definedName name="IQ_PRIVATE_RES_CONST_REAL_YOY_FC_UNUSED" hidden="1">"c8315"</definedName>
    <definedName name="IQ_PRIVATE_RES_CONST_REAL_YOY_FC_UNUSED_UNUSED_UNUSED" hidden="1">"c8315"</definedName>
    <definedName name="IQ_PRIVATE_RES_CONST_REAL_YOY_UNUSED" hidden="1">"c7435"</definedName>
    <definedName name="IQ_PRIVATE_RES_CONST_REAL_YOY_UNUSED_UNUSED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" hidden="1">"c8491"</definedName>
    <definedName name="IQ_PURCHASES_EQUIP_NONRES_SAAR_APR_FC_UNUSED_UNUSED_UNUSED" hidden="1">"c8491"</definedName>
    <definedName name="IQ_PURCHASES_EQUIP_NONRES_SAAR_APR_UNUSED" hidden="1">"c7611"</definedName>
    <definedName name="IQ_PURCHASES_EQUIP_NONRES_SAAR_APR_UNUSED_UNUSED_UNUSED" hidden="1">"c7611"</definedName>
    <definedName name="IQ_PURCHASES_EQUIP_NONRES_SAAR_FC_UNUSED" hidden="1">"c7831"</definedName>
    <definedName name="IQ_PURCHASES_EQUIP_NONRES_SAAR_FC_UNUSED_UNUSED_UNUSED" hidden="1">"c7831"</definedName>
    <definedName name="IQ_PURCHASES_EQUIP_NONRES_SAAR_POP_FC_UNUSED" hidden="1">"c8051"</definedName>
    <definedName name="IQ_PURCHASES_EQUIP_NONRES_SAAR_POP_FC_UNUSED_UNUSED_UNUSED" hidden="1">"c8051"</definedName>
    <definedName name="IQ_PURCHASES_EQUIP_NONRES_SAAR_POP_UNUSED" hidden="1">"c7171"</definedName>
    <definedName name="IQ_PURCHASES_EQUIP_NONRES_SAAR_POP_UNUSED_UNUSED_UNUSED" hidden="1">"c7171"</definedName>
    <definedName name="IQ_PURCHASES_EQUIP_NONRES_SAAR_UNUSED" hidden="1">"c6951"</definedName>
    <definedName name="IQ_PURCHASES_EQUIP_NONRES_SAAR_UNUSED_UNUSED_UNUSED" hidden="1">"c6951"</definedName>
    <definedName name="IQ_PURCHASES_EQUIP_NONRES_SAAR_YOY_FC_UNUSED" hidden="1">"c8271"</definedName>
    <definedName name="IQ_PURCHASES_EQUIP_NONRES_SAAR_YOY_FC_UNUSED_UNUSED_UNUSED" hidden="1">"c8271"</definedName>
    <definedName name="IQ_PURCHASES_EQUIP_NONRES_SAAR_YOY_UNUSED" hidden="1">"c7391"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DEPR_AMORT" hidden="1">"c8750"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GAIN_LOSS_SALE_ASSETS" hidden="1">"c8751"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ACT_OR_EST_CIQ" hidden="1">"c5045"</definedName>
    <definedName name="IQ_RECURRING_PROFIT_EST" hidden="1">"c4499"</definedName>
    <definedName name="IQ_RECURRING_PROFIT_EST_CIQ" hidden="1">"c5037"</definedName>
    <definedName name="IQ_RECURRING_PROFIT_GUIDANCE" hidden="1">"c4500"</definedName>
    <definedName name="IQ_RECURRING_PROFIT_GUIDANCE_CIQ" hidden="1">"c5038"</definedName>
    <definedName name="IQ_RECURRING_PROFIT_HIGH_EST" hidden="1">"c4501"</definedName>
    <definedName name="IQ_RECURRING_PROFIT_HIGH_EST_CIQ" hidden="1">"c5039"</definedName>
    <definedName name="IQ_RECURRING_PROFIT_HIGH_GUIDANCE" hidden="1">"c4179"</definedName>
    <definedName name="IQ_RECURRING_PROFIT_HIGH_GUIDANCE_CIQ" hidden="1">"c4591"</definedName>
    <definedName name="IQ_RECURRING_PROFIT_LOW_EST" hidden="1">"c4502"</definedName>
    <definedName name="IQ_RECURRING_PROFIT_LOW_EST_CIQ" hidden="1">"c5040"</definedName>
    <definedName name="IQ_RECURRING_PROFIT_LOW_GUIDANCE" hidden="1">"c4219"</definedName>
    <definedName name="IQ_RECURRING_PROFIT_LOW_GUIDANCE_CIQ" hidden="1">"c4631"</definedName>
    <definedName name="IQ_RECURRING_PROFIT_MEDIAN_EST" hidden="1">"c4503"</definedName>
    <definedName name="IQ_RECURRING_PROFIT_MEDIAN_EST_CIQ" hidden="1">"c5041"</definedName>
    <definedName name="IQ_RECURRING_PROFIT_NUM_EST" hidden="1">"c4504"</definedName>
    <definedName name="IQ_RECURRING_PROFIT_NUM_EST_CIQ" hidden="1">"c5042"</definedName>
    <definedName name="IQ_RECURRING_PROFIT_SHARE_ACT_OR_EST" hidden="1">"c4508"</definedName>
    <definedName name="IQ_RECURRING_PROFIT_SHARE_ACT_OR_EST_CIQ" hidden="1">"c5046"</definedName>
    <definedName name="IQ_RECURRING_PROFIT_SHARE_EST" hidden="1">"c4506"</definedName>
    <definedName name="IQ_RECURRING_PROFIT_SHARE_EST_CIQ" hidden="1">"c5044"</definedName>
    <definedName name="IQ_RECURRING_PROFIT_SHARE_GUIDANCE" hidden="1">"c4509"</definedName>
    <definedName name="IQ_RECURRING_PROFIT_SHARE_GUIDANCE_CIQ" hidden="1">"c5047"</definedName>
    <definedName name="IQ_RECURRING_PROFIT_SHARE_HIGH_EST" hidden="1">"c4510"</definedName>
    <definedName name="IQ_RECURRING_PROFIT_SHARE_HIGH_EST_CIQ" hidden="1">"c5048"</definedName>
    <definedName name="IQ_RECURRING_PROFIT_SHARE_HIGH_GUIDANCE" hidden="1">"c4200"</definedName>
    <definedName name="IQ_RECURRING_PROFIT_SHARE_HIGH_GUIDANCE_CIQ" hidden="1">"c4612"</definedName>
    <definedName name="IQ_RECURRING_PROFIT_SHARE_LOW_EST" hidden="1">"c4511"</definedName>
    <definedName name="IQ_RECURRING_PROFIT_SHARE_LOW_EST_CIQ" hidden="1">"c5049"</definedName>
    <definedName name="IQ_RECURRING_PROFIT_SHARE_LOW_GUIDANCE" hidden="1">"c4240"</definedName>
    <definedName name="IQ_RECURRING_PROFIT_SHARE_LOW_GUIDANCE_CIQ" hidden="1">"c4652"</definedName>
    <definedName name="IQ_RECURRING_PROFIT_SHARE_MEDIAN_EST" hidden="1">"c4512"</definedName>
    <definedName name="IQ_RECURRING_PROFIT_SHARE_MEDIAN_EST_CIQ" hidden="1">"c5050"</definedName>
    <definedName name="IQ_RECURRING_PROFIT_SHARE_NUM_EST" hidden="1">"c4513"</definedName>
    <definedName name="IQ_RECURRING_PROFIT_SHARE_NUM_EST_CIQ" hidden="1">"c5051"</definedName>
    <definedName name="IQ_RECURRING_PROFIT_SHARE_STDDEV_EST" hidden="1">"c4514"</definedName>
    <definedName name="IQ_RECURRING_PROFIT_SHARE_STDDEV_EST_CIQ" hidden="1">"c5052"</definedName>
    <definedName name="IQ_RECURRING_PROFIT_STDDEV_EST" hidden="1">"c4516"</definedName>
    <definedName name="IQ_RECURRING_PROFIT_STDDEV_EST_CIQ" hidden="1">"c5054"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AL_REV" hidden="1">"c1101"</definedName>
    <definedName name="IQ_RES_CONST_REAL_APR_FC_UNUSED" hidden="1">"c8536"</definedName>
    <definedName name="IQ_RES_CONST_REAL_APR_FC_UNUSED_UNUSED_UNUSED" hidden="1">"c8536"</definedName>
    <definedName name="IQ_RES_CONST_REAL_APR_UNUSED" hidden="1">"c7656"</definedName>
    <definedName name="IQ_RES_CONST_REAL_APR_UNUSED_UNUSED_UNUSED" hidden="1">"c7656"</definedName>
    <definedName name="IQ_RES_CONST_REAL_FC_UNUSED" hidden="1">"c7876"</definedName>
    <definedName name="IQ_RES_CONST_REAL_FC_UNUSED_UNUSED_UNUSED" hidden="1">"c7876"</definedName>
    <definedName name="IQ_RES_CONST_REAL_POP_FC_UNUSED" hidden="1">"c8096"</definedName>
    <definedName name="IQ_RES_CONST_REAL_POP_FC_UNUSED_UNUSED_UNUSED" hidden="1">"c8096"</definedName>
    <definedName name="IQ_RES_CONST_REAL_POP_UNUSED" hidden="1">"c7216"</definedName>
    <definedName name="IQ_RES_CONST_REAL_POP_UNUSED_UNUSED_UNUSED" hidden="1">"c7216"</definedName>
    <definedName name="IQ_RES_CONST_REAL_SAAR_APR_FC_UNUSED" hidden="1">"c8537"</definedName>
    <definedName name="IQ_RES_CONST_REAL_SAAR_APR_FC_UNUSED_UNUSED_UNUSED" hidden="1">"c8537"</definedName>
    <definedName name="IQ_RES_CONST_REAL_SAAR_APR_UNUSED" hidden="1">"c7657"</definedName>
    <definedName name="IQ_RES_CONST_REAL_SAAR_APR_UNUSED_UNUSED_UNUSED" hidden="1">"c7657"</definedName>
    <definedName name="IQ_RES_CONST_REAL_SAAR_FC_UNUSED" hidden="1">"c7877"</definedName>
    <definedName name="IQ_RES_CONST_REAL_SAAR_FC_UNUSED_UNUSED_UNUSED" hidden="1">"c7877"</definedName>
    <definedName name="IQ_RES_CONST_REAL_SAAR_POP_FC_UNUSED" hidden="1">"c8097"</definedName>
    <definedName name="IQ_RES_CONST_REAL_SAAR_POP_FC_UNUSED_UNUSED_UNUSED" hidden="1">"c8097"</definedName>
    <definedName name="IQ_RES_CONST_REAL_SAAR_POP_UNUSED" hidden="1">"c7217"</definedName>
    <definedName name="IQ_RES_CONST_REAL_SAAR_POP_UNUSED_UNUSED_UNUSED" hidden="1">"c7217"</definedName>
    <definedName name="IQ_RES_CONST_REAL_SAAR_UNUSED" hidden="1">"c6997"</definedName>
    <definedName name="IQ_RES_CONST_REAL_SAAR_UNUSED_UNUSED_UNUSED" hidden="1">"c6997"</definedName>
    <definedName name="IQ_RES_CONST_REAL_SAAR_YOY_FC_UNUSED" hidden="1">"c8317"</definedName>
    <definedName name="IQ_RES_CONST_REAL_SAAR_YOY_FC_UNUSED_UNUSED_UNUSED" hidden="1">"c8317"</definedName>
    <definedName name="IQ_RES_CONST_REAL_SAAR_YOY_UNUSED" hidden="1">"c7437"</definedName>
    <definedName name="IQ_RES_CONST_REAL_SAAR_YOY_UNUSED_UNUSED_UNUSED" hidden="1">"c7437"</definedName>
    <definedName name="IQ_RES_CONST_REAL_UNUSED" hidden="1">"c6996"</definedName>
    <definedName name="IQ_RES_CONST_REAL_UNUSED_UNUSED_UNUSED" hidden="1">"c6996"</definedName>
    <definedName name="IQ_RES_CONST_REAL_YOY_FC_UNUSED" hidden="1">"c8316"</definedName>
    <definedName name="IQ_RES_CONST_REAL_YOY_FC_UNUSED_UNUSED_UNUSED" hidden="1">"c8316"</definedName>
    <definedName name="IQ_RES_CONST_REAL_YOY_UNUSED" hidden="1">"c7436"</definedName>
    <definedName name="IQ_RES_CONST_REAL_YOY_UNUSED_UNUSED_UNUSED" hidden="1">"c7436"</definedName>
    <definedName name="IQ_RES_CONST_SAAR_APR_FC_UNUSED" hidden="1">"c8540"</definedName>
    <definedName name="IQ_RES_CONST_SAAR_APR_FC_UNUSED_UNUSED_UNUSED" hidden="1">"c8540"</definedName>
    <definedName name="IQ_RES_CONST_SAAR_APR_UNUSED" hidden="1">"c7660"</definedName>
    <definedName name="IQ_RES_CONST_SAAR_APR_UNUSED_UNUSED_UNUSED" hidden="1">"c7660"</definedName>
    <definedName name="IQ_RES_CONST_SAAR_FC_UNUSED" hidden="1">"c7880"</definedName>
    <definedName name="IQ_RES_CONST_SAAR_FC_UNUSED_UNUSED_UNUSED" hidden="1">"c7880"</definedName>
    <definedName name="IQ_RES_CONST_SAAR_POP_FC_UNUSED" hidden="1">"c8100"</definedName>
    <definedName name="IQ_RES_CONST_SAAR_POP_FC_UNUSED_UNUSED_UNUSED" hidden="1">"c8100"</definedName>
    <definedName name="IQ_RES_CONST_SAAR_POP_UNUSED" hidden="1">"c7220"</definedName>
    <definedName name="IQ_RES_CONST_SAAR_POP_UNUSED_UNUSED_UNUSED" hidden="1">"c7220"</definedName>
    <definedName name="IQ_RES_CONST_SAAR_UNUSED" hidden="1">"c7000"</definedName>
    <definedName name="IQ_RES_CONST_SAAR_UNUSED_UNUSED_UNUSED" hidden="1">"c7000"</definedName>
    <definedName name="IQ_RES_CONST_SAAR_YOY_FC_UNUSED" hidden="1">"c8320"</definedName>
    <definedName name="IQ_RES_CONST_SAAR_YOY_FC_UNUSED_UNUSED_UNUSED" hidden="1">"c8320"</definedName>
    <definedName name="IQ_RES_CONST_SAAR_YOY_UNUSED" hidden="1">"c7440"</definedName>
    <definedName name="IQ_RES_CONST_SAAR_YOY_UNUSED_UNUSED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ACT_OR_EST" hidden="1">"c3585"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CIQ" hidden="1">"c3828"</definedName>
    <definedName name="IQ_RETURN_ASSETS_FDIC" hidden="1">"c6730"</definedName>
    <definedName name="IQ_RETURN_ASSETS_FS" hidden="1">"c1116"</definedName>
    <definedName name="IQ_RETURN_ASSETS_GUIDANCE" hidden="1">"c4517"</definedName>
    <definedName name="IQ_RETURN_ASSETS_GUIDANCE_CIQ" hidden="1">"c5055"</definedName>
    <definedName name="IQ_RETURN_ASSETS_HIGH_EST" hidden="1">"c3530"</definedName>
    <definedName name="IQ_RETURN_ASSETS_HIGH_EST_CIQ" hidden="1">"c3830"</definedName>
    <definedName name="IQ_RETURN_ASSETS_HIGH_GUIDANCE" hidden="1">"c4183"</definedName>
    <definedName name="IQ_RETURN_ASSETS_HIGH_GUIDANCE_CIQ" hidden="1">"c4595"</definedName>
    <definedName name="IQ_RETURN_ASSETS_LOW_EST" hidden="1">"c3531"</definedName>
    <definedName name="IQ_RETURN_ASSETS_LOW_EST_CIQ" hidden="1">"c3831"</definedName>
    <definedName name="IQ_RETURN_ASSETS_LOW_GUIDANCE" hidden="1">"c4223"</definedName>
    <definedName name="IQ_RETURN_ASSETS_LOW_GUIDANCE_CIQ" hidden="1">"c4635"</definedName>
    <definedName name="IQ_RETURN_ASSETS_MEDIAN_EST" hidden="1">"c3532"</definedName>
    <definedName name="IQ_RETURN_ASSETS_MEDIAN_EST_CIQ" hidden="1">"c3829"</definedName>
    <definedName name="IQ_RETURN_ASSETS_NUM_EST" hidden="1">"c3527"</definedName>
    <definedName name="IQ_RETURN_ASSETS_NUM_EST_CIQ" hidden="1">"c3832"</definedName>
    <definedName name="IQ_RETURN_ASSETS_STDDEV_EST" hidden="1">"c3528"</definedName>
    <definedName name="IQ_RETURN_ASSETS_STDDEV_EST_CIQ" hidden="1">"c3833"</definedName>
    <definedName name="IQ_RETURN_CAPITAL" hidden="1">"c1117"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CIQ" hidden="1">"c3821"</definedName>
    <definedName name="IQ_RETURN_EQUITY_FDIC" hidden="1">"c6732"</definedName>
    <definedName name="IQ_RETURN_EQUITY_FS" hidden="1">"c1121"</definedName>
    <definedName name="IQ_RETURN_EQUITY_GUIDANCE" hidden="1">"c4518"</definedName>
    <definedName name="IQ_RETURN_EQUITY_GUIDANCE_CIQ" hidden="1">"c5056"</definedName>
    <definedName name="IQ_RETURN_EQUITY_HIGH_EST" hidden="1">"c3536"</definedName>
    <definedName name="IQ_RETURN_EQUITY_HIGH_EST_CIQ" hidden="1">"c3823"</definedName>
    <definedName name="IQ_RETURN_EQUITY_HIGH_GUIDANCE" hidden="1">"c4182"</definedName>
    <definedName name="IQ_RETURN_EQUITY_HIGH_GUIDANCE_CIQ" hidden="1">"c4594"</definedName>
    <definedName name="IQ_RETURN_EQUITY_LOW_EST" hidden="1">"c3537"</definedName>
    <definedName name="IQ_RETURN_EQUITY_LOW_EST_CIQ" hidden="1">"c3824"</definedName>
    <definedName name="IQ_RETURN_EQUITY_LOW_GUIDANCE" hidden="1">"c4222"</definedName>
    <definedName name="IQ_RETURN_EQUITY_LOW_GUIDANCE_CIQ" hidden="1">"c4634"</definedName>
    <definedName name="IQ_RETURN_EQUITY_MEDIAN_EST" hidden="1">"c3538"</definedName>
    <definedName name="IQ_RETURN_EQUITY_MEDIAN_EST_CIQ" hidden="1">"c3822"</definedName>
    <definedName name="IQ_RETURN_EQUITY_NUM_EST" hidden="1">"c3533"</definedName>
    <definedName name="IQ_RETURN_EQUITY_NUM_EST_CIQ" hidden="1">"c3825"</definedName>
    <definedName name="IQ_RETURN_EQUITY_STDDEV_EST" hidden="1">"c3534"</definedName>
    <definedName name="IQ_RETURN_EQUITY_STDDEV_EST_CIQ" hidden="1">"c3826"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EST" hidden="1">"c1126"</definedName>
    <definedName name="IQ_REVENUE_EST_BOTTOM_UP" hidden="1">"c5488"</definedName>
    <definedName name="IQ_REVENUE_EST_CIQ" hidden="1">"c3616"</definedName>
    <definedName name="IQ_REVENUE_EST_REUT" hidden="1">"c3634"</definedName>
    <definedName name="IQ_REVENUE_GUIDANCE" hidden="1">"c4519"</definedName>
    <definedName name="IQ_REVENUE_GUIDANCE_CIQ" hidden="1">"c5057"</definedName>
    <definedName name="IQ_REVENUE_HIGH_EST" hidden="1">"c1127"</definedName>
    <definedName name="IQ_REVENUE_HIGH_EST_CIQ" hidden="1">"c3618"</definedName>
    <definedName name="IQ_REVENUE_HIGH_EST_REUT" hidden="1">"c3636"</definedName>
    <definedName name="IQ_REVENUE_HIGH_GUIDANCE" hidden="1">"c4169"</definedName>
    <definedName name="IQ_REVENUE_HIGH_GUIDANCE_CIQ" hidden="1">"c4581"</definedName>
    <definedName name="IQ_REVENUE_LOW_EST" hidden="1">"c1128"</definedName>
    <definedName name="IQ_REVENUE_LOW_EST_CIQ" hidden="1">"c3619"</definedName>
    <definedName name="IQ_REVENUE_LOW_EST_REUT" hidden="1">"c3637"</definedName>
    <definedName name="IQ_REVENUE_LOW_GUIDANCE" hidden="1">"c4209"</definedName>
    <definedName name="IQ_REVENUE_LOW_GUIDANCE_CIQ" hidden="1">"c4621"</definedName>
    <definedName name="IQ_REVENUE_MEDIAN_EST" hidden="1">"c1662"</definedName>
    <definedName name="IQ_REVENUE_MEDIAN_EST_CIQ" hidden="1">"c3617"</definedName>
    <definedName name="IQ_REVENUE_MEDIAN_EST_REUT" hidden="1">"c3635"</definedName>
    <definedName name="IQ_REVENUE_NUM_EST" hidden="1">"c1129"</definedName>
    <definedName name="IQ_REVENUE_NUM_EST_CIQ" hidden="1">"c3620"</definedName>
    <definedName name="IQ_REVENUE_NUM_EST_REUT" hidden="1">"c3638"</definedName>
    <definedName name="IQ_REVISION_DATE_" hidden="1">39008.4411342593</definedName>
    <definedName name="IQ_RISK_ADJ_BANK_ASSETS" hidden="1">"c2670"</definedName>
    <definedName name="IQ_RISK_WEIGHTED_ASSETS_FDIC" hidden="1">"c6370"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ERVICE_FEE" hidden="1">"c8951"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ST_CIQ" hidden="1">"c5073"</definedName>
    <definedName name="IQ_STOCK_BASED_GA" hidden="1">"c2993"</definedName>
    <definedName name="IQ_STOCK_BASED_HIGH_EST" hidden="1">"c4521"</definedName>
    <definedName name="IQ_STOCK_BASED_HIGH_EST_CIQ" hidden="1">"c5074"</definedName>
    <definedName name="IQ_STOCK_BASED_LOW_EST" hidden="1">"c4522"</definedName>
    <definedName name="IQ_STOCK_BASED_LOW_EST_CIQ" hidden="1">"c5075"</definedName>
    <definedName name="IQ_STOCK_BASED_MEDIAN_EST" hidden="1">"c4523"</definedName>
    <definedName name="IQ_STOCK_BASED_MEDIAN_EST_CIQ" hidden="1">"c5076"</definedName>
    <definedName name="IQ_STOCK_BASED_NUM_EST" hidden="1">"c4524"</definedName>
    <definedName name="IQ_STOCK_BASED_NUM_EST_CIQ" hidden="1">"c5077"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STDDEV_EST_CIQ" hidden="1">"c5078"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RUCT_FIN_CLASS" hidden="1">"c8950"</definedName>
    <definedName name="IQ_STRUCT_FIN_SERIES" hidden="1">"c8956"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CIQ" hidden="1">"c4661"</definedName>
    <definedName name="IQ_TARGET_PRICE_NUM_REUT" hidden="1">"c5319"</definedName>
    <definedName name="IQ_TARGET_PRICE_STDDEV" hidden="1">"c1654"</definedName>
    <definedName name="IQ_TARGET_PRICE_STDDEV_CIQ" hidden="1">"c4662"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CIQ" hidden="1">"c4047"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BITDA_FWD_REUT" hidden="1">"c4050"</definedName>
    <definedName name="IQ_TEV_EMPLOYEE_AVG" hidden="1">"c1225"</definedName>
    <definedName name="IQ_TEV_EST" hidden="1">"c4526"</definedName>
    <definedName name="IQ_TEV_EST_CIQ" hidden="1">"c5079"</definedName>
    <definedName name="IQ_TEV_HIGH_EST" hidden="1">"c4527"</definedName>
    <definedName name="IQ_TEV_HIGH_EST_CIQ" hidden="1">"c5080"</definedName>
    <definedName name="IQ_TEV_LOW_EST" hidden="1">"c4528"</definedName>
    <definedName name="IQ_TEV_LOW_EST_CIQ" hidden="1">"c5081"</definedName>
    <definedName name="IQ_TEV_MEDIAN_EST" hidden="1">"c4529"</definedName>
    <definedName name="IQ_TEV_MEDIAN_EST_CIQ" hidden="1">"c5082"</definedName>
    <definedName name="IQ_TEV_NUM_EST" hidden="1">"c4530"</definedName>
    <definedName name="IQ_TEV_NUM_EST_CIQ" hidden="1">"c5083"</definedName>
    <definedName name="IQ_TEV_STDDEV_EST" hidden="1">"c4531"</definedName>
    <definedName name="IQ_TEV_STDDEV_EST_CIQ" hidden="1">"c5084"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ST_CIQ" hidden="1">"c5085"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HIGH_EST" hidden="1">"c4534"</definedName>
    <definedName name="IQ_TOTAL_DEBT_HIGH_EST_CIQ" hidden="1">"c5087"</definedName>
    <definedName name="IQ_TOTAL_DEBT_HIGH_GUIDANCE" hidden="1">"c4196"</definedName>
    <definedName name="IQ_TOTAL_DEBT_HIGH_GUIDANCE_CIQ" hidden="1">"c4608"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EST_CIQ" hidden="1">"c5088"</definedName>
    <definedName name="IQ_TOTAL_DEBT_LOW_GUIDANCE" hidden="1">"c4236"</definedName>
    <definedName name="IQ_TOTAL_DEBT_LOW_GUIDANCE_CIQ" hidden="1">"c4648"</definedName>
    <definedName name="IQ_TOTAL_DEBT_MEDIAN_EST" hidden="1">"c4536"</definedName>
    <definedName name="IQ_TOTAL_DEBT_MEDIAN_EST_CIQ" hidden="1">"c5089"</definedName>
    <definedName name="IQ_TOTAL_DEBT_NON_CURRENT" hidden="1">"c6191"</definedName>
    <definedName name="IQ_TOTAL_DEBT_NUM_EST" hidden="1">"c4537"</definedName>
    <definedName name="IQ_TOTAL_DEBT_NUM_EST_CIQ" hidden="1">"c5090"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BT_STDDEV_EST_CIQ" hidden="1">"c5091"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SUBTOTAL_AP" hidden="1">"c8989"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ITEM_CIQID" hidden="1">"c8949"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ER" hidden="1">"c8958"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"c2203"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B_BOOKMARK_COUNT" hidden="1">0</definedName>
    <definedName name="IQRC41" hidden="1">"$C$42:$C$63"</definedName>
    <definedName name="iQShowHideColumns" hidden="1">"iQShowHalfAnnual"</definedName>
    <definedName name="IRPJ98" localSheetId="11" hidden="1">{#N/A,#N/A,FALSE,"IR E CS 1997";#N/A,#N/A,FALSE,"PR ND";#N/A,#N/A,FALSE,"8191";#N/A,#N/A,FALSE,"8383";#N/A,#N/A,FALSE,"MP 1024";#N/A,#N/A,FALSE,"AD_EX_97";#N/A,#N/A,FALSE,"BD 97"}</definedName>
    <definedName name="IRPJ98" localSheetId="3" hidden="1">{#N/A,#N/A,FALSE,"IR E CS 1997";#N/A,#N/A,FALSE,"PR ND";#N/A,#N/A,FALSE,"8191";#N/A,#N/A,FALSE,"8383";#N/A,#N/A,FALSE,"MP 1024";#N/A,#N/A,FALSE,"AD_EX_97";#N/A,#N/A,FALSE,"BD 97"}</definedName>
    <definedName name="IRPJ98" hidden="1">{#N/A,#N/A,FALSE,"IR E CS 1997";#N/A,#N/A,FALSE,"PR ND";#N/A,#N/A,FALSE,"8191";#N/A,#N/A,FALSE,"8383";#N/A,#N/A,FALSE,"MP 1024";#N/A,#N/A,FALSE,"AD_EX_97";#N/A,#N/A,FALSE,"BD 97"}</definedName>
    <definedName name="isaac" hidden="1">#N/A</definedName>
    <definedName name="it" localSheetId="11" hidden="1">{"a_assump1",#N/A,FALSE,"BPlan 96-00 - Base";"a_assump2",#N/A,FALSE,"BPlan 96-00 - Base";"a_plus",#N/A,FALSE,"BPlan 96-00 - Base";"a_bs",#N/A,FALSE,"BPlan 96-00 - Base";"a_cf",#N/A,FALSE,"BPlan 96-00 - Base";"a_irrbase",#N/A,FALSE,"BPlan 96-00 - Base";"a_notes",#N/A,FALSE,"BPlan 96-00 - Base"}</definedName>
    <definedName name="it" localSheetId="3" hidden="1">{"a_assump1",#N/A,FALSE,"BPlan 96-00 - Base";"a_assump2",#N/A,FALSE,"BPlan 96-00 - Base";"a_plus",#N/A,FALSE,"BPlan 96-00 - Base";"a_bs",#N/A,FALSE,"BPlan 96-00 - Base";"a_cf",#N/A,FALSE,"BPlan 96-00 - Base";"a_irrbase",#N/A,FALSE,"BPlan 96-00 - Base";"a_notes",#N/A,FALSE,"BPlan 96-00 - Base"}</definedName>
    <definedName name="it" hidden="1">{"a_assump1",#N/A,FALSE,"BPlan 96-00 - Base";"a_assump2",#N/A,FALSE,"BPlan 96-00 - Base";"a_plus",#N/A,FALSE,"BPlan 96-00 - Base";"a_bs",#N/A,FALSE,"BPlan 96-00 - Base";"a_cf",#N/A,FALSE,"BPlan 96-00 - Base";"a_irrbase",#N/A,FALSE,"BPlan 96-00 - Base";"a_notes",#N/A,FALSE,"BPlan 96-00 - Base"}</definedName>
    <definedName name="iuass" localSheetId="1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iuass" localSheetId="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iuass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iui" localSheetId="11" hidden="1">{"total",#N/A,FALSE,"TOTAL $";"totalhl",#N/A,FALSE,"TOTAL $HL";"vol",#N/A,FALSE,"VOLUMEN";"xprod1",#N/A,FALSE,"X PROD";"xprod2",#N/A,FALSE,"X PROD";"finaño1",#N/A,FALSE,"FIN AÑO Meta";"finaño2",#N/A,FALSE,"FIN AÑO Meta"}</definedName>
    <definedName name="iui" localSheetId="3" hidden="1">{"total",#N/A,FALSE,"TOTAL $";"totalhl",#N/A,FALSE,"TOTAL $HL";"vol",#N/A,FALSE,"VOLUMEN";"xprod1",#N/A,FALSE,"X PROD";"xprod2",#N/A,FALSE,"X PROD";"finaño1",#N/A,FALSE,"FIN AÑO Meta";"finaño2",#N/A,FALSE,"FIN AÑO Meta"}</definedName>
    <definedName name="iui" hidden="1">{"total",#N/A,FALSE,"TOTAL $";"totalhl",#N/A,FALSE,"TOTAL $HL";"vol",#N/A,FALSE,"VOLUMEN";"xprod1",#N/A,FALSE,"X PROD";"xprod2",#N/A,FALSE,"X PROD";"finaño1",#N/A,FALSE,"FIN AÑO Meta";"finaño2",#N/A,FALSE,"FIN AÑO Meta"}</definedName>
    <definedName name="iuiu" localSheetId="11" hidden="1">{"FASB1",#N/A,FALSE,"115199";"FASB2",#N/A,FALSE,"115299";"FASB3",#N/A,FALSE,"115399";"FASB4",#N/A,FALSE,"115499";"FASB5",#N/A,FALSE,"115599"}</definedName>
    <definedName name="iuiu" localSheetId="3" hidden="1">{"FASB1",#N/A,FALSE,"115199";"FASB2",#N/A,FALSE,"115299";"FASB3",#N/A,FALSE,"115399";"FASB4",#N/A,FALSE,"115499";"FASB5",#N/A,FALSE,"115599"}</definedName>
    <definedName name="iuiu" hidden="1">{"FASB1",#N/A,FALSE,"115199";"FASB2",#N/A,FALSE,"115299";"FASB3",#N/A,FALSE,"115399";"FASB4",#N/A,FALSE,"115499";"FASB5",#N/A,FALSE,"115599"}</definedName>
    <definedName name="IUUIIU" localSheetId="11" hidden="1">{#N/A,#N/A,FALSE,"Aging Summary";#N/A,#N/A,FALSE,"Ratio Analysis";#N/A,#N/A,FALSE,"Test 120 Day Accts";#N/A,#N/A,FALSE,"Tickmarks"}</definedName>
    <definedName name="IUUIIU" localSheetId="3" hidden="1">{#N/A,#N/A,FALSE,"Aging Summary";#N/A,#N/A,FALSE,"Ratio Analysis";#N/A,#N/A,FALSE,"Test 120 Day Accts";#N/A,#N/A,FALSE,"Tickmarks"}</definedName>
    <definedName name="IUUIIU" hidden="1">{#N/A,#N/A,FALSE,"Aging Summary";#N/A,#N/A,FALSE,"Ratio Analysis";#N/A,#N/A,FALSE,"Test 120 Day Accts";#N/A,#N/A,FALSE,"Tickmarks"}</definedName>
    <definedName name="j" localSheetId="11" hidden="1">{#N/A,#N/A,FALSE,"mk";#N/A,#N/A,FALSE,"SIEG";#N/A,#N/A,FALSE,"BOUSK";#N/A,#N/A,FALSE,"C-0 B96-97";#N/A,#N/A,FALSE,"C-O B98";#N/A,#N/A,FALSE,"C-0 B96-97";#N/A,#N/A,FALSE,"MEKN";#N/A,#N/A,FALSE,"MEKN";#N/A,#N/A,FALSE,"C-O MKS 98";#N/A,#N/A,FALSE,"TANG";#N/A,#N/A,FALSE,"C-O Tng96";#N/A,#N/A,FALSE,"C-O Tng97";#N/A,#N/A,FALSE,"C-O Tng98";#N/A,#N/A,FALSE,"TET";#N/A,#N/A,FALSE,"C-0 TET 98";#N/A,#N/A,FALSE,"synthese";#N/A,#N/A,FALSE,"MEKNES";#N/A,#N/A,FALSE,"BOUSKOURA";#N/A,#N/A,FALSE,"TANGER";#N/A,#N/A,FALSE,"TETOUAN";#N/A,#N/A,FALSE,"CAP1 DH";#N/A,#N/A,FALSE,"CAP1 FF";#N/A,#N/A,FALSE,"LAFARGE MAROC";#N/A,#N/A,FALSE,"SIEGE";#N/A,#N/A,FALSE,"TOTAL USINES";#N/A,#N/A,FALSE,"entretien"}</definedName>
    <definedName name="j" localSheetId="3" hidden="1">{#N/A,#N/A,FALSE,"mk";#N/A,#N/A,FALSE,"SIEG";#N/A,#N/A,FALSE,"BOUSK";#N/A,#N/A,FALSE,"C-0 B96-97";#N/A,#N/A,FALSE,"C-O B98";#N/A,#N/A,FALSE,"C-0 B96-97";#N/A,#N/A,FALSE,"MEKN";#N/A,#N/A,FALSE,"MEKN";#N/A,#N/A,FALSE,"C-O MKS 98";#N/A,#N/A,FALSE,"TANG";#N/A,#N/A,FALSE,"C-O Tng96";#N/A,#N/A,FALSE,"C-O Tng97";#N/A,#N/A,FALSE,"C-O Tng98";#N/A,#N/A,FALSE,"TET";#N/A,#N/A,FALSE,"C-0 TET 98";#N/A,#N/A,FALSE,"synthese";#N/A,#N/A,FALSE,"MEKNES";#N/A,#N/A,FALSE,"BOUSKOURA";#N/A,#N/A,FALSE,"TANGER";#N/A,#N/A,FALSE,"TETOUAN";#N/A,#N/A,FALSE,"CAP1 DH";#N/A,#N/A,FALSE,"CAP1 FF";#N/A,#N/A,FALSE,"LAFARGE MAROC";#N/A,#N/A,FALSE,"SIEGE";#N/A,#N/A,FALSE,"TOTAL USINES";#N/A,#N/A,FALSE,"entretien"}</definedName>
    <definedName name="j" hidden="1">{#N/A,#N/A,FALSE,"mk";#N/A,#N/A,FALSE,"SIEG";#N/A,#N/A,FALSE,"BOUSK";#N/A,#N/A,FALSE,"C-0 B96-97";#N/A,#N/A,FALSE,"C-O B98";#N/A,#N/A,FALSE,"C-0 B96-97";#N/A,#N/A,FALSE,"MEKN";#N/A,#N/A,FALSE,"MEKN";#N/A,#N/A,FALSE,"C-O MKS 98";#N/A,#N/A,FALSE,"TANG";#N/A,#N/A,FALSE,"C-O Tng96";#N/A,#N/A,FALSE,"C-O Tng97";#N/A,#N/A,FALSE,"C-O Tng98";#N/A,#N/A,FALSE,"TET";#N/A,#N/A,FALSE,"C-0 TET 98";#N/A,#N/A,FALSE,"synthese";#N/A,#N/A,FALSE,"MEKNES";#N/A,#N/A,FALSE,"BOUSKOURA";#N/A,#N/A,FALSE,"TANGER";#N/A,#N/A,FALSE,"TETOUAN";#N/A,#N/A,FALSE,"CAP1 DH";#N/A,#N/A,FALSE,"CAP1 FF";#N/A,#N/A,FALSE,"LAFARGE MAROC";#N/A,#N/A,FALSE,"SIEGE";#N/A,#N/A,FALSE,"TOTAL USINES";#N/A,#N/A,FALSE,"entretien"}</definedName>
    <definedName name="jan02a" localSheetId="1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jan02a" localSheetId="3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jan02a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JANNN" localSheetId="1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JANNN" localSheetId="3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JANNN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jasfjasfjalfl" hidden="1">#REF!</definedName>
    <definedName name="jc" hidden="1">#REF!</definedName>
    <definedName name="JGF" localSheetId="11" hidden="1">{"FASB1",#N/A,FALSE,"115199";"FASB2",#N/A,FALSE,"115299";"FASB3",#N/A,FALSE,"115399";"FASB4",#N/A,FALSE,"115499";"FASB5",#N/A,FALSE,"115599"}</definedName>
    <definedName name="JGF" localSheetId="3" hidden="1">{"FASB1",#N/A,FALSE,"115199";"FASB2",#N/A,FALSE,"115299";"FASB3",#N/A,FALSE,"115399";"FASB4",#N/A,FALSE,"115499";"FASB5",#N/A,FALSE,"115599"}</definedName>
    <definedName name="JGF" hidden="1">{"FASB1",#N/A,FALSE,"115199";"FASB2",#N/A,FALSE,"115299";"FASB3",#N/A,FALSE,"115399";"FASB4",#N/A,FALSE,"115499";"FASB5",#N/A,FALSE,"115599"}</definedName>
    <definedName name="jghgg" localSheetId="11" hidden="1">{#N/A,#N/A,FALSE,"P.L.Full";#N/A,#N/A,FALSE,"P.L.Desc."}</definedName>
    <definedName name="jghgg" localSheetId="3" hidden="1">{#N/A,#N/A,FALSE,"P.L.Full";#N/A,#N/A,FALSE,"P.L.Desc."}</definedName>
    <definedName name="jghgg" hidden="1">{#N/A,#N/A,FALSE,"P.L.Full";#N/A,#N/A,FALSE,"P.L.Desc."}</definedName>
    <definedName name="jgtyyt" localSheetId="11" hidden="1">{#N/A,#N/A,FALSE,"Hoja1";#N/A,#N/A,FALSE,"Hoja2"}</definedName>
    <definedName name="jgtyyt" localSheetId="3" hidden="1">{#N/A,#N/A,FALSE,"Hoja1";#N/A,#N/A,FALSE,"Hoja2"}</definedName>
    <definedName name="jgtyyt" hidden="1">{#N/A,#N/A,FALSE,"Hoja1";#N/A,#N/A,FALSE,"Hoja2"}</definedName>
    <definedName name="jj" localSheetId="11" hidden="1">{#N/A,#N/A,FALSE,"Capa";#N/A,#N/A,FALSE,"Parecer e Condicionantes";#N/A,#N/A,FALSE,"Incentivo - Gr. I";#N/A,#N/A,FALSE,"Incentivo - Gr. II";#N/A,#N/A,FALSE,"Incentivo - Gr. III";#N/A,#N/A,FALSE,"VE - A";#N/A,#N/A,FALSE,"VE - A (Coment)";#N/A,#N/A,FALSE,"VE - B";#N/A,#N/A,FALSE,"VE - C";#N/A,#N/A,FALSE,"Promotor";#N/A,#N/A,FALSE,"Projecto";#N/A,#N/A,FALSE,"Condições Eleg.";#N/A,#N/A,FALSE,"DR Projecto";#N/A,#N/A,FALSE,"Mapa Cash-Flows";#N/A,#N/A,FALSE,"Plano de Financ.";#N/A,#N/A,FALSE,"Formulário";#N/A,#N/A,FALSE,"Plano de Investimento";#N/A,#N/A,FALSE,"ESB";#N/A,#N/A,FALSE,"Plano Utilização"}</definedName>
    <definedName name="jj" localSheetId="3" hidden="1">{#N/A,#N/A,FALSE,"Capa";#N/A,#N/A,FALSE,"Parecer e Condicionantes";#N/A,#N/A,FALSE,"Incentivo - Gr. I";#N/A,#N/A,FALSE,"Incentivo - Gr. II";#N/A,#N/A,FALSE,"Incentivo - Gr. III";#N/A,#N/A,FALSE,"VE - A";#N/A,#N/A,FALSE,"VE - A (Coment)";#N/A,#N/A,FALSE,"VE - B";#N/A,#N/A,FALSE,"VE - C";#N/A,#N/A,FALSE,"Promotor";#N/A,#N/A,FALSE,"Projecto";#N/A,#N/A,FALSE,"Condições Eleg.";#N/A,#N/A,FALSE,"DR Projecto";#N/A,#N/A,FALSE,"Mapa Cash-Flows";#N/A,#N/A,FALSE,"Plano de Financ.";#N/A,#N/A,FALSE,"Formulário";#N/A,#N/A,FALSE,"Plano de Investimento";#N/A,#N/A,FALSE,"ESB";#N/A,#N/A,FALSE,"Plano Utilização"}</definedName>
    <definedName name="jj" hidden="1">{#N/A,#N/A,FALSE,"Capa";#N/A,#N/A,FALSE,"Parecer e Condicionantes";#N/A,#N/A,FALSE,"Incentivo - Gr. I";#N/A,#N/A,FALSE,"Incentivo - Gr. II";#N/A,#N/A,FALSE,"Incentivo - Gr. III";#N/A,#N/A,FALSE,"VE - A";#N/A,#N/A,FALSE,"VE - A (Coment)";#N/A,#N/A,FALSE,"VE - B";#N/A,#N/A,FALSE,"VE - C";#N/A,#N/A,FALSE,"Promotor";#N/A,#N/A,FALSE,"Projecto";#N/A,#N/A,FALSE,"Condições Eleg.";#N/A,#N/A,FALSE,"DR Projecto";#N/A,#N/A,FALSE,"Mapa Cash-Flows";#N/A,#N/A,FALSE,"Plano de Financ.";#N/A,#N/A,FALSE,"Formulário";#N/A,#N/A,FALSE,"Plano de Investimento";#N/A,#N/A,FALSE,"ESB";#N/A,#N/A,FALSE,"Plano Utilização"}</definedName>
    <definedName name="jji" localSheetId="1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jji" localSheetId="3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jji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jjjj" localSheetId="11" hidden="1">{#N/A,#N/A,TRUE," L.MAROC";#N/A,#N/A,TRUE,"SIE";#N/A,#N/A,TRUE,"ELIM L.GROUPE";#N/A,#N/A,TRUE,"ACTIVITE CIMENTIERE";#N/A,#N/A,TRUE,"ELIM ACTIVITE CIMENTIERE";#N/A,#N/A,TRUE,"SYNTHES L. CIMENT";#N/A,#N/A,TRUE,"BOUSKOURA";#N/A,#N/A,TRUE,"MEKNES";#N/A,#N/A,TRUE,"ELIM L.CIMENT";#N/A,#N/A,TRUE,"SYNTHESE L.CEMENTOS";#N/A,#N/A,TRUE,"TANGER";#N/A,#N/A,TRUE,"TETOUAN";#N/A,#N/A,TRUE,"ELIM L.CEMENTOS"}</definedName>
    <definedName name="jjjj" localSheetId="3" hidden="1">{#N/A,#N/A,TRUE," L.MAROC";#N/A,#N/A,TRUE,"SIE";#N/A,#N/A,TRUE,"ELIM L.GROUPE";#N/A,#N/A,TRUE,"ACTIVITE CIMENTIERE";#N/A,#N/A,TRUE,"ELIM ACTIVITE CIMENTIERE";#N/A,#N/A,TRUE,"SYNTHES L. CIMENT";#N/A,#N/A,TRUE,"BOUSKOURA";#N/A,#N/A,TRUE,"MEKNES";#N/A,#N/A,TRUE,"ELIM L.CIMENT";#N/A,#N/A,TRUE,"SYNTHESE L.CEMENTOS";#N/A,#N/A,TRUE,"TANGER";#N/A,#N/A,TRUE,"TETOUAN";#N/A,#N/A,TRUE,"ELIM L.CEMENTOS"}</definedName>
    <definedName name="jjjj" hidden="1">{#N/A,#N/A,TRUE," L.MAROC";#N/A,#N/A,TRUE,"SIE";#N/A,#N/A,TRUE,"ELIM L.GROUPE";#N/A,#N/A,TRUE,"ACTIVITE CIMENTIERE";#N/A,#N/A,TRUE,"ELIM ACTIVITE CIMENTIERE";#N/A,#N/A,TRUE,"SYNTHES L. CIMENT";#N/A,#N/A,TRUE,"BOUSKOURA";#N/A,#N/A,TRUE,"MEKNES";#N/A,#N/A,TRUE,"ELIM L.CIMENT";#N/A,#N/A,TRUE,"SYNTHESE L.CEMENTOS";#N/A,#N/A,TRUE,"TANGER";#N/A,#N/A,TRUE,"TETOUAN";#N/A,#N/A,TRUE,"ELIM L.CEMENTOS"}</definedName>
    <definedName name="jjjjj" localSheetId="11" hidden="1">{#N/A,#N/A,TRUE," L.MAROC";#N/A,#N/A,TRUE,"SIE";#N/A,#N/A,TRUE,"ELIM L.GROUPE";#N/A,#N/A,TRUE,"ACTIVITE CIMENTIERE";#N/A,#N/A,TRUE,"ELIM ACTIVITE CIMENTIERE";#N/A,#N/A,TRUE,"SYNTHES L. CIMENT";#N/A,#N/A,TRUE,"BOUSKOURA";#N/A,#N/A,TRUE,"MEKNES";#N/A,#N/A,TRUE,"ELIM L.CIMENT";#N/A,#N/A,TRUE,"SYNTHESE L.CEMENTOS";#N/A,#N/A,TRUE,"TANGER";#N/A,#N/A,TRUE,"TETOUAN";#N/A,#N/A,TRUE,"ELIM L.CEMENTOS"}</definedName>
    <definedName name="jjjjj" localSheetId="3" hidden="1">{#N/A,#N/A,TRUE," L.MAROC";#N/A,#N/A,TRUE,"SIE";#N/A,#N/A,TRUE,"ELIM L.GROUPE";#N/A,#N/A,TRUE,"ACTIVITE CIMENTIERE";#N/A,#N/A,TRUE,"ELIM ACTIVITE CIMENTIERE";#N/A,#N/A,TRUE,"SYNTHES L. CIMENT";#N/A,#N/A,TRUE,"BOUSKOURA";#N/A,#N/A,TRUE,"MEKNES";#N/A,#N/A,TRUE,"ELIM L.CIMENT";#N/A,#N/A,TRUE,"SYNTHESE L.CEMENTOS";#N/A,#N/A,TRUE,"TANGER";#N/A,#N/A,TRUE,"TETOUAN";#N/A,#N/A,TRUE,"ELIM L.CEMENTOS"}</definedName>
    <definedName name="jjjjj" hidden="1">{#N/A,#N/A,TRUE," L.MAROC";#N/A,#N/A,TRUE,"SIE";#N/A,#N/A,TRUE,"ELIM L.GROUPE";#N/A,#N/A,TRUE,"ACTIVITE CIMENTIERE";#N/A,#N/A,TRUE,"ELIM ACTIVITE CIMENTIERE";#N/A,#N/A,TRUE,"SYNTHES L. CIMENT";#N/A,#N/A,TRUE,"BOUSKOURA";#N/A,#N/A,TRUE,"MEKNES";#N/A,#N/A,TRUE,"ELIM L.CIMENT";#N/A,#N/A,TRUE,"SYNTHESE L.CEMENTOS";#N/A,#N/A,TRUE,"TANGER";#N/A,#N/A,TRUE,"TETOUAN";#N/A,#N/A,TRUE,"ELIM L.CEMENTOS"}</definedName>
    <definedName name="jjkh" localSheetId="11" hidden="1">{#N/A,#N/A,FALSE,"FFCXOUT3"}</definedName>
    <definedName name="jjkh" localSheetId="3" hidden="1">{#N/A,#N/A,FALSE,"FFCXOUT3"}</definedName>
    <definedName name="jjkh" hidden="1">{#N/A,#N/A,FALSE,"FFCXOUT3"}</definedName>
    <definedName name="jjkjhkjk" localSheetId="11" hidden="1">{#N/A,#N/A,FALSE,"Aging Summary";#N/A,#N/A,FALSE,"Ratio Analysis";#N/A,#N/A,FALSE,"Test 120 Day Accts";#N/A,#N/A,FALSE,"Tickmarks"}</definedName>
    <definedName name="jjkjhkjk" localSheetId="3" hidden="1">{#N/A,#N/A,FALSE,"Aging Summary";#N/A,#N/A,FALSE,"Ratio Analysis";#N/A,#N/A,FALSE,"Test 120 Day Accts";#N/A,#N/A,FALSE,"Tickmarks"}</definedName>
    <definedName name="jjkjhkjk" hidden="1">{#N/A,#N/A,FALSE,"Aging Summary";#N/A,#N/A,FALSE,"Ratio Analysis";#N/A,#N/A,FALSE,"Test 120 Day Accts";#N/A,#N/A,FALSE,"Tickmarks"}</definedName>
    <definedName name="jk" localSheetId="11" hidden="1">{"p1TOC",#N/A,FALSE,"DCF_Summary";"p23summary",#N/A,FALSE,"DCF_Summary";"p4contact",#N/A,FALSE,"Contact Lake";"p5kumtor",#N/A,FALSE,"Kumtor";#N/A,#N/A,FALSE,"CCAU_NAV";"p8compdata",#N/A,FALSE,"Gold_Comps";#N/A,#N/A,FALSE,"Comp_Valuation"}</definedName>
    <definedName name="jk" localSheetId="3" hidden="1">{"p1TOC",#N/A,FALSE,"DCF_Summary";"p23summary",#N/A,FALSE,"DCF_Summary";"p4contact",#N/A,FALSE,"Contact Lake";"p5kumtor",#N/A,FALSE,"Kumtor";#N/A,#N/A,FALSE,"CCAU_NAV";"p8compdata",#N/A,FALSE,"Gold_Comps";#N/A,#N/A,FALSE,"Comp_Valuation"}</definedName>
    <definedName name="jk" hidden="1">{"p1TOC",#N/A,FALSE,"DCF_Summary";"p23summary",#N/A,FALSE,"DCF_Summary";"p4contact",#N/A,FALSE,"Contact Lake";"p5kumtor",#N/A,FALSE,"Kumtor";#N/A,#N/A,FALSE,"CCAU_NAV";"p8compdata",#N/A,FALSE,"Gold_Comps";#N/A,#N/A,FALSE,"Comp_Valuation"}</definedName>
    <definedName name="JKJKLKJLKLÑL" localSheetId="11" hidden="1">{#N/A,#N/A,FALSE,"Aging Summary";#N/A,#N/A,FALSE,"Ratio Analysis";#N/A,#N/A,FALSE,"Test 120 Day Accts";#N/A,#N/A,FALSE,"Tickmarks"}</definedName>
    <definedName name="JKJKLKJLKLÑL" localSheetId="3" hidden="1">{#N/A,#N/A,FALSE,"Aging Summary";#N/A,#N/A,FALSE,"Ratio Analysis";#N/A,#N/A,FALSE,"Test 120 Day Accts";#N/A,#N/A,FALSE,"Tickmarks"}</definedName>
    <definedName name="JKJKLKJLKLÑL" hidden="1">{#N/A,#N/A,FALSE,"Aging Summary";#N/A,#N/A,FALSE,"Ratio Analysis";#N/A,#N/A,FALSE,"Test 120 Day Accts";#N/A,#N/A,FALSE,"Tickmarks"}</definedName>
    <definedName name="jo" localSheetId="1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jo" localSheetId="3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jo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JOIKHKK" localSheetId="11" hidden="1">{#N/A,#N/A,FALSE,"Aging Summary";#N/A,#N/A,FALSE,"Ratio Analysis";#N/A,#N/A,FALSE,"Test 120 Day Accts";#N/A,#N/A,FALSE,"Tickmarks"}</definedName>
    <definedName name="JOIKHKK" localSheetId="3" hidden="1">{#N/A,#N/A,FALSE,"Aging Summary";#N/A,#N/A,FALSE,"Ratio Analysis";#N/A,#N/A,FALSE,"Test 120 Day Accts";#N/A,#N/A,FALSE,"Tickmarks"}</definedName>
    <definedName name="JOIKHKK" hidden="1">{#N/A,#N/A,FALSE,"Aging Summary";#N/A,#N/A,FALSE,"Ratio Analysis";#N/A,#N/A,FALSE,"Test 120 Day Accts";#N/A,#N/A,FALSE,"Tickmarks"}</definedName>
    <definedName name="jorge" localSheetId="11" hidden="1">{"% s/venta",#N/A,FALSE,"Edo Res";"% s/venta 2",#N/A,FALSE,"Edo Res"}</definedName>
    <definedName name="jorge" localSheetId="3" hidden="1">{"% s/venta",#N/A,FALSE,"Edo Res";"% s/venta 2",#N/A,FALSE,"Edo Res"}</definedName>
    <definedName name="jorge" hidden="1">{"% s/venta",#N/A,FALSE,"Edo Res";"% s/venta 2",#N/A,FALSE,"Edo Res"}</definedName>
    <definedName name="Jr" localSheetId="11" hidden="1">{#N/A,#N/A,FALSE,"Aging Summary";#N/A,#N/A,FALSE,"Ratio Analysis";#N/A,#N/A,FALSE,"Test 120 Day Accts";#N/A,#N/A,FALSE,"Tickmarks"}</definedName>
    <definedName name="Jr" localSheetId="3" hidden="1">{#N/A,#N/A,FALSE,"Aging Summary";#N/A,#N/A,FALSE,"Ratio Analysis";#N/A,#N/A,FALSE,"Test 120 Day Accts";#N/A,#N/A,FALSE,"Tickmarks"}</definedName>
    <definedName name="Jr" hidden="1">{#N/A,#N/A,FALSE,"Aging Summary";#N/A,#N/A,FALSE,"Ratio Analysis";#N/A,#N/A,FALSE,"Test 120 Day Accts";#N/A,#N/A,FALSE,"Tickmarks"}</definedName>
    <definedName name="JULIO98" localSheetId="11" hidden="1">{#N/A,#N/A,FALSE,"CARATULA";#N/A,#N/A,FALSE,"Indice";#N/A,#N/A,FALSE,"Cap 1";#N/A,#N/A,FALSE,"Cap 2";#N/A,#N/A,FALSE,"Cap 3";#N/A,#N/A,FALSE,"Cap 4";#N/A,#N/A,FALSE,"Cap 5";#N/A,#N/A,FALSE,"Cap 6";#N/A,#N/A,FALSE,"Cap 7";#N/A,#N/A,FALSE,"Cap 8";#N/A,#N/A,FALSE,"Cap 9";#N/A,#N/A,FALSE,"Cap 10";#N/A,#N/A,FALSE,"Cap 11";#N/A,#N/A,FALSE,"Cap 12";#N/A,#N/A,FALSE,"Cap 13";#N/A,#N/A,FALSE,"Cap 14";#N/A,#N/A,FALSE,"Cap 15 TBI Gall+Hesp";#N/A,#N/A,FALSE,"Cap 15 TBI Choc";#N/A,#N/A,FALSE,"Cap 15 TBI DLeche";#N/A,#N/A,FALSE,"Cap 16";#N/A,#N/A,FALSE,"Cap 17";#N/A,#N/A,FALSE,"Cap 18";#N/A,#N/A,FALSE,"Cap 19";#N/A,#N/A,FALSE,"Cap 20";#N/A,#N/A,FALSE,"Cap 21";#N/A,#N/A,FALSE,"Cap 22";#N/A,#N/A,FALSE,"Cap 23";#N/A,#N/A,FALSE,"Cap 24"}</definedName>
    <definedName name="JULIO98" localSheetId="3" hidden="1">{#N/A,#N/A,FALSE,"CARATULA";#N/A,#N/A,FALSE,"Indice";#N/A,#N/A,FALSE,"Cap 1";#N/A,#N/A,FALSE,"Cap 2";#N/A,#N/A,FALSE,"Cap 3";#N/A,#N/A,FALSE,"Cap 4";#N/A,#N/A,FALSE,"Cap 5";#N/A,#N/A,FALSE,"Cap 6";#N/A,#N/A,FALSE,"Cap 7";#N/A,#N/A,FALSE,"Cap 8";#N/A,#N/A,FALSE,"Cap 9";#N/A,#N/A,FALSE,"Cap 10";#N/A,#N/A,FALSE,"Cap 11";#N/A,#N/A,FALSE,"Cap 12";#N/A,#N/A,FALSE,"Cap 13";#N/A,#N/A,FALSE,"Cap 14";#N/A,#N/A,FALSE,"Cap 15 TBI Gall+Hesp";#N/A,#N/A,FALSE,"Cap 15 TBI Choc";#N/A,#N/A,FALSE,"Cap 15 TBI DLeche";#N/A,#N/A,FALSE,"Cap 16";#N/A,#N/A,FALSE,"Cap 17";#N/A,#N/A,FALSE,"Cap 18";#N/A,#N/A,FALSE,"Cap 19";#N/A,#N/A,FALSE,"Cap 20";#N/A,#N/A,FALSE,"Cap 21";#N/A,#N/A,FALSE,"Cap 22";#N/A,#N/A,FALSE,"Cap 23";#N/A,#N/A,FALSE,"Cap 24"}</definedName>
    <definedName name="JULIO98" hidden="1">{#N/A,#N/A,FALSE,"CARATULA";#N/A,#N/A,FALSE,"Indice";#N/A,#N/A,FALSE,"Cap 1";#N/A,#N/A,FALSE,"Cap 2";#N/A,#N/A,FALSE,"Cap 3";#N/A,#N/A,FALSE,"Cap 4";#N/A,#N/A,FALSE,"Cap 5";#N/A,#N/A,FALSE,"Cap 6";#N/A,#N/A,FALSE,"Cap 7";#N/A,#N/A,FALSE,"Cap 8";#N/A,#N/A,FALSE,"Cap 9";#N/A,#N/A,FALSE,"Cap 10";#N/A,#N/A,FALSE,"Cap 11";#N/A,#N/A,FALSE,"Cap 12";#N/A,#N/A,FALSE,"Cap 13";#N/A,#N/A,FALSE,"Cap 14";#N/A,#N/A,FALSE,"Cap 15 TBI Gall+Hesp";#N/A,#N/A,FALSE,"Cap 15 TBI Choc";#N/A,#N/A,FALSE,"Cap 15 TBI DLeche";#N/A,#N/A,FALSE,"Cap 16";#N/A,#N/A,FALSE,"Cap 17";#N/A,#N/A,FALSE,"Cap 18";#N/A,#N/A,FALSE,"Cap 19";#N/A,#N/A,FALSE,"Cap 20";#N/A,#N/A,FALSE,"Cap 21";#N/A,#N/A,FALSE,"Cap 22";#N/A,#N/A,FALSE,"Cap 23";#N/A,#N/A,FALSE,"Cap 24"}</definedName>
    <definedName name="JUPOX" localSheetId="11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JUPOX" localSheetId="3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JUPOX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kf" localSheetId="1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kf" localSheetId="3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kf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kfh" localSheetId="11" hidden="1">{#N/A,#N/A,FALSE,"Aging Summary";#N/A,#N/A,FALSE,"Ratio Analysis";#N/A,#N/A,FALSE,"Test 120 Day Accts";#N/A,#N/A,FALSE,"Tickmarks"}</definedName>
    <definedName name="kfh" localSheetId="3" hidden="1">{#N/A,#N/A,FALSE,"Aging Summary";#N/A,#N/A,FALSE,"Ratio Analysis";#N/A,#N/A,FALSE,"Test 120 Day Accts";#N/A,#N/A,FALSE,"Tickmarks"}</definedName>
    <definedName name="kfh" hidden="1">{#N/A,#N/A,FALSE,"Aging Summary";#N/A,#N/A,FALSE,"Ratio Analysis";#N/A,#N/A,FALSE,"Test 120 Day Accts";#N/A,#N/A,FALSE,"Tickmarks"}</definedName>
    <definedName name="kj" localSheetId="11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kj" localSheetId="3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kj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kjhkjlnnoj" localSheetId="1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kjhkjlnnoj" localSheetId="3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kjhkjlnnoj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kjkhjkh" localSheetId="1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kjkhjkh" localSheetId="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kjkhjkh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kkj" localSheetId="11" hidden="1">{"FASB1",#N/A,FALSE,"115199";"FASB2",#N/A,FALSE,"115299";"FASB3",#N/A,FALSE,"115399";"FASB4",#N/A,FALSE,"115499";"FASB5",#N/A,FALSE,"115599"}</definedName>
    <definedName name="kkj" localSheetId="3" hidden="1">{"FASB1",#N/A,FALSE,"115199";"FASB2",#N/A,FALSE,"115299";"FASB3",#N/A,FALSE,"115399";"FASB4",#N/A,FALSE,"115499";"FASB5",#N/A,FALSE,"115599"}</definedName>
    <definedName name="kkj" hidden="1">{"FASB1",#N/A,FALSE,"115199";"FASB2",#N/A,FALSE,"115299";"FASB3",#N/A,FALSE,"115399";"FASB4",#N/A,FALSE,"115499";"FASB5",#N/A,FALSE,"115599"}</definedName>
    <definedName name="kljl" localSheetId="11" hidden="1">{"FASB1",#N/A,FALSE,"115199";"FASB2",#N/A,FALSE,"115299";"FASB3",#N/A,FALSE,"115399";"FASB4",#N/A,FALSE,"115499";"FASB5",#N/A,FALSE,"115599"}</definedName>
    <definedName name="kljl" localSheetId="3" hidden="1">{"FASB1",#N/A,FALSE,"115199";"FASB2",#N/A,FALSE,"115299";"FASB3",#N/A,FALSE,"115399";"FASB4",#N/A,FALSE,"115499";"FASB5",#N/A,FALSE,"115599"}</definedName>
    <definedName name="kljl" hidden="1">{"FASB1",#N/A,FALSE,"115199";"FASB2",#N/A,FALSE,"115299";"FASB3",#N/A,FALSE,"115399";"FASB4",#N/A,FALSE,"115499";"FASB5",#N/A,FALSE,"115599"}</definedName>
    <definedName name="klo" localSheetId="11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klo" localSheetId="3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klo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Kraft" localSheetId="11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Kraft" localSheetId="3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Kraft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Leste" localSheetId="1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este" localSheetId="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este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imcount" hidden="1">1</definedName>
    <definedName name="ListOffset" hidden="1">4</definedName>
    <definedName name="ljk" localSheetId="11" hidden="1">{"total",#N/A,FALSE,"TOTAL $";"totalhl",#N/A,FALSE,"TOTAL $HL";"vol",#N/A,FALSE,"VOLUMEN";"xprod1",#N/A,FALSE,"X PROD";"xprod2",#N/A,FALSE,"X PROD";"finaño1",#N/A,FALSE,"FIN AÑO Meta";"finaño2",#N/A,FALSE,"FIN AÑO Meta"}</definedName>
    <definedName name="ljk" localSheetId="3" hidden="1">{"total",#N/A,FALSE,"TOTAL $";"totalhl",#N/A,FALSE,"TOTAL $HL";"vol",#N/A,FALSE,"VOLUMEN";"xprod1",#N/A,FALSE,"X PROD";"xprod2",#N/A,FALSE,"X PROD";"finaño1",#N/A,FALSE,"FIN AÑO Meta";"finaño2",#N/A,FALSE,"FIN AÑO Meta"}</definedName>
    <definedName name="ljk" hidden="1">{"total",#N/A,FALSE,"TOTAL $";"totalhl",#N/A,FALSE,"TOTAL $HL";"vol",#N/A,FALSE,"VOLUMEN";"xprod1",#N/A,FALSE,"X PROD";"xprod2",#N/A,FALSE,"X PROD";"finaño1",#N/A,FALSE,"FIN AÑO Meta";"finaño2",#N/A,FALSE,"FIN AÑO Meta"}</definedName>
    <definedName name="lkjk" localSheetId="11" hidden="1">{"bs",#N/A,FALSE,"Consolidado";"cf",#N/A,FALSE,"Consolidado";"pl_hl",#N/A,FALSE,"Consolidado";"pl_us",#N/A,FALSE,"Consolidado";"Prem1",#N/A,FALSE,"Consolidado"}</definedName>
    <definedName name="lkjk" localSheetId="3" hidden="1">{"bs",#N/A,FALSE,"Consolidado";"cf",#N/A,FALSE,"Consolidado";"pl_hl",#N/A,FALSE,"Consolidado";"pl_us",#N/A,FALSE,"Consolidado";"Prem1",#N/A,FALSE,"Consolidado"}</definedName>
    <definedName name="lkjk" hidden="1">{"bs",#N/A,FALSE,"Consolidado";"cf",#N/A,FALSE,"Consolidado";"pl_hl",#N/A,FALSE,"Consolidado";"pl_us",#N/A,FALSE,"Consolidado";"Prem1",#N/A,FALSE,"Consolidado"}</definedName>
    <definedName name="lkjnhkn" localSheetId="11" hidden="1">{"p1TOC",#N/A,FALSE,"DCF_Summary";"p23summary",#N/A,FALSE,"DCF_Summary";"p4contact",#N/A,FALSE,"Contact Lake";"p5kumtor",#N/A,FALSE,"Kumtor";#N/A,#N/A,FALSE,"CCAU_NAV";"p8compdata",#N/A,FALSE,"Gold_Comps";#N/A,#N/A,FALSE,"Comp_Valuation"}</definedName>
    <definedName name="lkjnhkn" localSheetId="3" hidden="1">{"p1TOC",#N/A,FALSE,"DCF_Summary";"p23summary",#N/A,FALSE,"DCF_Summary";"p4contact",#N/A,FALSE,"Contact Lake";"p5kumtor",#N/A,FALSE,"Kumtor";#N/A,#N/A,FALSE,"CCAU_NAV";"p8compdata",#N/A,FALSE,"Gold_Comps";#N/A,#N/A,FALSE,"Comp_Valuation"}</definedName>
    <definedName name="lkjnhkn" hidden="1">{"p1TOC",#N/A,FALSE,"DCF_Summary";"p23summary",#N/A,FALSE,"DCF_Summary";"p4contact",#N/A,FALSE,"Contact Lake";"p5kumtor",#N/A,FALSE,"Kumtor";#N/A,#N/A,FALSE,"CCAU_NAV";"p8compdata",#N/A,FALSE,"Gold_Comps";#N/A,#N/A,FALSE,"Comp_Valuation"}</definedName>
    <definedName name="ll" localSheetId="1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" localSheetId="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k" localSheetId="11" hidden="1">{"FASB1",#N/A,FALSE,"115199";"FASB2",#N/A,FALSE,"115299";"FASB3",#N/A,FALSE,"115399";"FASB4",#N/A,FALSE,"115499";"FASB5",#N/A,FALSE,"115599"}</definedName>
    <definedName name="llk" localSheetId="3" hidden="1">{"FASB1",#N/A,FALSE,"115199";"FASB2",#N/A,FALSE,"115299";"FASB3",#N/A,FALSE,"115399";"FASB4",#N/A,FALSE,"115499";"FASB5",#N/A,FALSE,"115599"}</definedName>
    <definedName name="llk" hidden="1">{"FASB1",#N/A,FALSE,"115199";"FASB2",#N/A,FALSE,"115299";"FASB3",#N/A,FALSE,"115399";"FASB4",#N/A,FALSE,"115499";"FASB5",#N/A,FALSE,"115599"}</definedName>
    <definedName name="LORE" localSheetId="11" hidden="1">{#N/A,#N/A,FALSE,"Aging Summary";#N/A,#N/A,FALSE,"Ratio Analysis";#N/A,#N/A,FALSE,"Test 120 Day Accts";#N/A,#N/A,FALSE,"Tickmarks"}</definedName>
    <definedName name="LORE" localSheetId="3" hidden="1">{#N/A,#N/A,FALSE,"Aging Summary";#N/A,#N/A,FALSE,"Ratio Analysis";#N/A,#N/A,FALSE,"Test 120 Day Accts";#N/A,#N/A,FALSE,"Tickmarks"}</definedName>
    <definedName name="LORE" hidden="1">{#N/A,#N/A,FALSE,"Aging Summary";#N/A,#N/A,FALSE,"Ratio Analysis";#N/A,#N/A,FALSE,"Test 120 Day Accts";#N/A,#N/A,FALSE,"Tickmarks"}</definedName>
    <definedName name="lorenaortiz" localSheetId="11" hidden="1">{#N/A,#N/A,FALSE,"Aging Summary";#N/A,#N/A,FALSE,"Ratio Analysis";#N/A,#N/A,FALSE,"Test 120 Day Accts";#N/A,#N/A,FALSE,"Tickmarks"}</definedName>
    <definedName name="lorenaortiz" localSheetId="3" hidden="1">{#N/A,#N/A,FALSE,"Aging Summary";#N/A,#N/A,FALSE,"Ratio Analysis";#N/A,#N/A,FALSE,"Test 120 Day Accts";#N/A,#N/A,FALSE,"Tickmarks"}</definedName>
    <definedName name="lorenaortiz" hidden="1">{#N/A,#N/A,FALSE,"Aging Summary";#N/A,#N/A,FALSE,"Ratio Analysis";#N/A,#N/A,FALSE,"Test 120 Day Accts";#N/A,#N/A,FALSE,"Tickmarks"}</definedName>
    <definedName name="LoteBonito2" localSheetId="11" hidden="1">{"'Resumo2'!$B$2:$J$23"}</definedName>
    <definedName name="LoteBonito2" localSheetId="3" hidden="1">{"'Resumo2'!$B$2:$J$23"}</definedName>
    <definedName name="LoteBonito2" hidden="1">{"'Resumo2'!$B$2:$J$23"}</definedName>
    <definedName name="lp" localSheetId="11" hidden="1">{"FASB1",#N/A,FALSE,"115199";"FASB2",#N/A,FALSE,"115299";"FASB3",#N/A,FALSE,"115399";"FASB4",#N/A,FALSE,"115499";"FASB5",#N/A,FALSE,"115599"}</definedName>
    <definedName name="lp" localSheetId="3" hidden="1">{"FASB1",#N/A,FALSE,"115199";"FASB2",#N/A,FALSE,"115299";"FASB3",#N/A,FALSE,"115399";"FASB4",#N/A,FALSE,"115499";"FASB5",#N/A,FALSE,"115599"}</definedName>
    <definedName name="lp" hidden="1">{"FASB1",#N/A,FALSE,"115199";"FASB2",#N/A,FALSE,"115299";"FASB3",#N/A,FALSE,"115399";"FASB4",#N/A,FALSE,"115499";"FASB5",#N/A,FALSE,"115599"}</definedName>
    <definedName name="lpb" localSheetId="11" hidden="1">{"FASB1",#N/A,FALSE,"115199";"FASB2",#N/A,FALSE,"115299";"FASB3",#N/A,FALSE,"115399";"FASB4",#N/A,FALSE,"115499";"FASB5",#N/A,FALSE,"115599"}</definedName>
    <definedName name="lpb" localSheetId="3" hidden="1">{"FASB1",#N/A,FALSE,"115199";"FASB2",#N/A,FALSE,"115299";"FASB3",#N/A,FALSE,"115399";"FASB4",#N/A,FALSE,"115499";"FASB5",#N/A,FALSE,"115599"}</definedName>
    <definedName name="lpb" hidden="1">{"FASB1",#N/A,FALSE,"115199";"FASB2",#N/A,FALSE,"115299";"FASB3",#N/A,FALSE,"115399";"FASB4",#N/A,FALSE,"115499";"FASB5",#N/A,FALSE,"115599"}</definedName>
    <definedName name="M_PlaceofPath" hidden="1">"F:\CMOTZ\excel\ati\ATI_VDF.XLS"</definedName>
    <definedName name="mary" localSheetId="11" hidden="1">{"FASB1",#N/A,FALSE,"115199";"FASB2",#N/A,FALSE,"115299";"FASB3",#N/A,FALSE,"115399";"FASB4",#N/A,FALSE,"115499";"FASB5",#N/A,FALSE,"115599"}</definedName>
    <definedName name="mary" localSheetId="3" hidden="1">{"FASB1",#N/A,FALSE,"115199";"FASB2",#N/A,FALSE,"115299";"FASB3",#N/A,FALSE,"115399";"FASB4",#N/A,FALSE,"115499";"FASB5",#N/A,FALSE,"115599"}</definedName>
    <definedName name="mary" hidden="1">{"FASB1",#N/A,FALSE,"115199";"FASB2",#N/A,FALSE,"115299";"FASB3",#N/A,FALSE,"115399";"FASB4",#N/A,FALSE,"115499";"FASB5",#N/A,FALSE,"115599"}</definedName>
    <definedName name="marzo" localSheetId="11" hidden="1">{#N/A,#N/A,FALSE,"Acum Julio - 00"}</definedName>
    <definedName name="marzo" localSheetId="3" hidden="1">{#N/A,#N/A,FALSE,"Acum Julio - 00"}</definedName>
    <definedName name="marzo" hidden="1">{#N/A,#N/A,FALSE,"Acum Julio - 00"}</definedName>
    <definedName name="marzo1" localSheetId="11" hidden="1">{#N/A,#N/A,FALSE,"Acum Julio - 00"}</definedName>
    <definedName name="marzo1" localSheetId="3" hidden="1">{#N/A,#N/A,FALSE,"Acum Julio - 00"}</definedName>
    <definedName name="marzo1" hidden="1">{#N/A,#N/A,FALSE,"Acum Julio - 00"}</definedName>
    <definedName name="meoi" localSheetId="11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meoi" localSheetId="3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meoi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Meqpt" localSheetId="11" hidden="1">{#N/A,#N/A,FALSE,"magsep2";#N/A,#N/A,FALSE,"¾"" X ½""";#N/A,#N/A,FALSE,"½"" X ¼""";#N/A,#N/A,FALSE,"¼"" X 8 Mesh";#N/A,#N/A,FALSE,"8 X 14 Mesh"}</definedName>
    <definedName name="Meqpt" localSheetId="3" hidden="1">{#N/A,#N/A,FALSE,"magsep2";#N/A,#N/A,FALSE,"¾"" X ½""";#N/A,#N/A,FALSE,"½"" X ¼""";#N/A,#N/A,FALSE,"¼"" X 8 Mesh";#N/A,#N/A,FALSE,"8 X 14 Mesh"}</definedName>
    <definedName name="Meqpt" hidden="1">{#N/A,#N/A,FALSE,"magsep2";#N/A,#N/A,FALSE,"¾"" X ½""";#N/A,#N/A,FALSE,"½"" X ¼""";#N/A,#N/A,FALSE,"¼"" X 8 Mesh";#N/A,#N/A,FALSE,"8 X 14 Mesh"}</definedName>
    <definedName name="merito" localSheetId="1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" localSheetId="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Warning" hidden="1">1</definedName>
    <definedName name="mklkl" localSheetId="11" hidden="1">{#N/A,#N/A,FALSE,"Aging Summary";#N/A,#N/A,FALSE,"Ratio Analysis";#N/A,#N/A,FALSE,"Test 120 Day Accts";#N/A,#N/A,FALSE,"Tickmarks"}</definedName>
    <definedName name="mklkl" localSheetId="3" hidden="1">{#N/A,#N/A,FALSE,"Aging Summary";#N/A,#N/A,FALSE,"Ratio Analysis";#N/A,#N/A,FALSE,"Test 120 Day Accts";#N/A,#N/A,FALSE,"Tickmarks"}</definedName>
    <definedName name="mklkl" hidden="1">{#N/A,#N/A,FALSE,"Aging Summary";#N/A,#N/A,FALSE,"Ratio Analysis";#N/A,#N/A,FALSE,"Test 120 Day Accts";#N/A,#N/A,FALSE,"Tickmarks"}</definedName>
    <definedName name="mm" hidden="1">#N/A</definedName>
    <definedName name="mmmm" localSheetId="11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mmmm" localSheetId="3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mmmm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mmmmm" localSheetId="1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" localSheetId="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OVED" localSheetId="11" hidden="1">{"CHART",#N/A,FALSE,"Arch Communications"}</definedName>
    <definedName name="MOVED" localSheetId="3" hidden="1">{"CHART",#N/A,FALSE,"Arch Communications"}</definedName>
    <definedName name="MOVED" hidden="1">{"CHART",#N/A,FALSE,"Arch Communications"}</definedName>
    <definedName name="MPJPPMP" localSheetId="11" hidden="1">{"FASB1",#N/A,FALSE,"115199";"FASB2",#N/A,FALSE,"115299";"FASB3",#N/A,FALSE,"115399";"FASB4",#N/A,FALSE,"115499";"FASB5",#N/A,FALSE,"115599"}</definedName>
    <definedName name="MPJPPMP" localSheetId="3" hidden="1">{"FASB1",#N/A,FALSE,"115199";"FASB2",#N/A,FALSE,"115299";"FASB3",#N/A,FALSE,"115399";"FASB4",#N/A,FALSE,"115499";"FASB5",#N/A,FALSE,"115599"}</definedName>
    <definedName name="MPJPPMP" hidden="1">{"FASB1",#N/A,FALSE,"115199";"FASB2",#N/A,FALSE,"115299";"FASB3",#N/A,FALSE,"115399";"FASB4",#N/A,FALSE,"115499";"FASB5",#N/A,FALSE,"115599"}</definedName>
    <definedName name="MPMPMPMP" localSheetId="11" hidden="1">{"FASB1",#N/A,FALSE,"115199";"FASB2",#N/A,FALSE,"115299";"FASB3",#N/A,FALSE,"115399";"FASB4",#N/A,FALSE,"115499";"FASB5",#N/A,FALSE,"115599"}</definedName>
    <definedName name="MPMPMPMP" localSheetId="3" hidden="1">{"FASB1",#N/A,FALSE,"115199";"FASB2",#N/A,FALSE,"115299";"FASB3",#N/A,FALSE,"115399";"FASB4",#N/A,FALSE,"115499";"FASB5",#N/A,FALSE,"115599"}</definedName>
    <definedName name="MPMPMPMP" hidden="1">{"FASB1",#N/A,FALSE,"115199";"FASB2",#N/A,FALSE,"115299";"FASB3",#N/A,FALSE,"115399";"FASB4",#N/A,FALSE,"115499";"FASB5",#N/A,FALSE,"115599"}</definedName>
    <definedName name="MPMPMPMPMP" localSheetId="11" hidden="1">{"FASB1",#N/A,FALSE,"115199";"FASB2",#N/A,FALSE,"115299";"FASB3",#N/A,FALSE,"115399";"FASB4",#N/A,FALSE,"115499";"FASB5",#N/A,FALSE,"115599"}</definedName>
    <definedName name="MPMPMPMPMP" localSheetId="3" hidden="1">{"FASB1",#N/A,FALSE,"115199";"FASB2",#N/A,FALSE,"115299";"FASB3",#N/A,FALSE,"115399";"FASB4",#N/A,FALSE,"115499";"FASB5",#N/A,FALSE,"115599"}</definedName>
    <definedName name="MPMPMPMPMP" hidden="1">{"FASB1",#N/A,FALSE,"115199";"FASB2",#N/A,FALSE,"115299";"FASB3",#N/A,FALSE,"115399";"FASB4",#N/A,FALSE,"115499";"FASB5",#N/A,FALSE,"115599"}</definedName>
    <definedName name="MRG" localSheetId="11" hidden="1">{"INCOME",#N/A,FALSE,"ProNet";"VALUE",#N/A,FALSE,"ProNet"}</definedName>
    <definedName name="MRG" localSheetId="3" hidden="1">{"INCOME",#N/A,FALSE,"ProNet";"VALUE",#N/A,FALSE,"ProNet"}</definedName>
    <definedName name="MRG" hidden="1">{"INCOME",#N/A,FALSE,"ProNet";"VALUE",#N/A,FALSE,"ProNet"}</definedName>
    <definedName name="MscoInputCell10" hidden="1">#N/A</definedName>
    <definedName name="MscoInputCell11" hidden="1">#N/A</definedName>
    <definedName name="MscoInputCell12" hidden="1">#N/A</definedName>
    <definedName name="MscoInputCell13" hidden="1">#N/A</definedName>
    <definedName name="MscoInputCell14" hidden="1">#N/A</definedName>
    <definedName name="MscoInputCell15" hidden="1">#N/A</definedName>
    <definedName name="MscoInputCell16" hidden="1">#N/A</definedName>
    <definedName name="MscoInputCell17" hidden="1">#N/A</definedName>
    <definedName name="MscoInputCell18" hidden="1">#N/A</definedName>
    <definedName name="MscoInputCell4" hidden="1">#N/A</definedName>
    <definedName name="MscoInputCell5" hidden="1">#N/A</definedName>
    <definedName name="MscoInputCell6" hidden="1">#N/A</definedName>
    <definedName name="MscoInputCell7" hidden="1">#N/A</definedName>
    <definedName name="MscoInputCell8" hidden="1">#N/A</definedName>
    <definedName name="MscoInputCell9" hidden="1">#N/A</definedName>
    <definedName name="Mt.Todd" localSheetId="11" hidden="1">{"p1TOC",#N/A,FALSE,"DCF_Summary";"p23summary",#N/A,FALSE,"DCF_Summary";"p4contact",#N/A,FALSE,"Contact Lake";"p5kumtor",#N/A,FALSE,"Kumtor";#N/A,#N/A,FALSE,"CCAU_NAV";"p8compdata",#N/A,FALSE,"Gold_Comps";#N/A,#N/A,FALSE,"Comp_Valuation"}</definedName>
    <definedName name="Mt.Todd" localSheetId="3" hidden="1">{"p1TOC",#N/A,FALSE,"DCF_Summary";"p23summary",#N/A,FALSE,"DCF_Summary";"p4contact",#N/A,FALSE,"Contact Lake";"p5kumtor",#N/A,FALSE,"Kumtor";#N/A,#N/A,FALSE,"CCAU_NAV";"p8compdata",#N/A,FALSE,"Gold_Comps";#N/A,#N/A,FALSE,"Comp_Valuation"}</definedName>
    <definedName name="Mt.Todd" hidden="1">{"p1TOC",#N/A,FALSE,"DCF_Summary";"p23summary",#N/A,FALSE,"DCF_Summary";"p4contact",#N/A,FALSE,"Contact Lake";"p5kumtor",#N/A,FALSE,"Kumtor";#N/A,#N/A,FALSE,"CCAU_NAV";"p8compdata",#N/A,FALSE,"Gold_Comps";#N/A,#N/A,FALSE,"Comp_Valuation"}</definedName>
    <definedName name="Mutações" localSheetId="11" hidden="1">{#N/A,#N/A,FALSE,"Relatórios";"Vendas e Custos",#N/A,FALSE,"Vendas e Custos";"Premissas",#N/A,FALSE,"Premissas";"Projeções",#N/A,FALSE,"Projeções";"Dolar",#N/A,FALSE,"Dolar";"Original",#N/A,FALSE,"Original e UFIR"}</definedName>
    <definedName name="Mutações" localSheetId="3" hidden="1">{#N/A,#N/A,FALSE,"Relatórios";"Vendas e Custos",#N/A,FALSE,"Vendas e Custos";"Premissas",#N/A,FALSE,"Premissas";"Projeções",#N/A,FALSE,"Projeções";"Dolar",#N/A,FALSE,"Dolar";"Original",#N/A,FALSE,"Original e UFIR"}</definedName>
    <definedName name="Mutações" hidden="1">{#N/A,#N/A,FALSE,"Relatórios";"Vendas e Custos",#N/A,FALSE,"Vendas e Custos";"Premissas",#N/A,FALSE,"Premissas";"Projeções",#N/A,FALSE,"Projeções";"Dolar",#N/A,FALSE,"Dolar";"Original",#N/A,FALSE,"Original e UFIR"}</definedName>
    <definedName name="nbbnt" localSheetId="11" hidden="1">{#N/A,#N/A,FALSE,"Hoja1";#N/A,#N/A,FALSE,"Hoja2"}</definedName>
    <definedName name="nbbnt" localSheetId="3" hidden="1">{#N/A,#N/A,FALSE,"Hoja1";#N/A,#N/A,FALSE,"Hoja2"}</definedName>
    <definedName name="nbbnt" hidden="1">{#N/A,#N/A,FALSE,"Hoja1";#N/A,#N/A,FALSE,"Hoja2"}</definedName>
    <definedName name="nbnbhgfg" localSheetId="11" hidden="1">{#N/A,#N/A,FALSE,"Hoja1";#N/A,#N/A,FALSE,"Hoja2"}</definedName>
    <definedName name="nbnbhgfg" localSheetId="3" hidden="1">{#N/A,#N/A,FALSE,"Hoja1";#N/A,#N/A,FALSE,"Hoja2"}</definedName>
    <definedName name="nbnbhgfg" hidden="1">{#N/A,#N/A,FALSE,"Hoja1";#N/A,#N/A,FALSE,"Hoja2"}</definedName>
    <definedName name="nbngfhgh" localSheetId="11" hidden="1">{#N/A,#N/A,FALSE,"Resumen";#N/A,#N/A,FALSE,"Full";#N/A,"Carabeer",FALSE,"Dscto.";#N/A,"Disbracentro",FALSE,"Dscto.";#N/A,"Andes",FALSE,"Dscto.";#N/A,"Mar Caribe",FALSE,"Dscto.";#N/A,"Río Beer",FALSE,"Dscto.";#N/A,#N/A,FALSE,"P.L.Full";#N/A,#N/A,FALSE,"P.L.Desc."}</definedName>
    <definedName name="nbngfhgh" localSheetId="3" hidden="1">{#N/A,#N/A,FALSE,"Resumen";#N/A,#N/A,FALSE,"Full";#N/A,"Carabeer",FALSE,"Dscto.";#N/A,"Disbracentro",FALSE,"Dscto.";#N/A,"Andes",FALSE,"Dscto.";#N/A,"Mar Caribe",FALSE,"Dscto.";#N/A,"Río Beer",FALSE,"Dscto.";#N/A,#N/A,FALSE,"P.L.Full";#N/A,#N/A,FALSE,"P.L.Desc."}</definedName>
    <definedName name="nbngfhgh" hidden="1">{#N/A,#N/A,FALSE,"Resumen";#N/A,#N/A,FALSE,"Full";#N/A,"Carabeer",FALSE,"Dscto.";#N/A,"Disbracentro",FALSE,"Dscto.";#N/A,"Andes",FALSE,"Dscto.";#N/A,"Mar Caribe",FALSE,"Dscto.";#N/A,"Río Beer",FALSE,"Dscto.";#N/A,#N/A,FALSE,"P.L.Full";#N/A,#N/A,FALSE,"P.L.Desc."}</definedName>
    <definedName name="NESLON" localSheetId="1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NESLON" localSheetId="3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NESLON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NEWWW" localSheetId="11" hidden="1">{"'PXR_6500'!$A$1:$I$124"}</definedName>
    <definedName name="NEWWW" localSheetId="3" hidden="1">{"'PXR_6500'!$A$1:$I$124"}</definedName>
    <definedName name="NEWWW" hidden="1">{"'PXR_6500'!$A$1:$I$124"}</definedName>
    <definedName name="ñkklk" localSheetId="11" hidden="1">{#N/A,#N/A,FALSE,"Aging Summary";#N/A,#N/A,FALSE,"Ratio Analysis";#N/A,#N/A,FALSE,"Test 120 Day Accts";#N/A,#N/A,FALSE,"Tickmarks"}</definedName>
    <definedName name="ñkklk" localSheetId="3" hidden="1">{#N/A,#N/A,FALSE,"Aging Summary";#N/A,#N/A,FALSE,"Ratio Analysis";#N/A,#N/A,FALSE,"Test 120 Day Accts";#N/A,#N/A,FALSE,"Tickmarks"}</definedName>
    <definedName name="ñkklk" hidden="1">{#N/A,#N/A,FALSE,"Aging Summary";#N/A,#N/A,FALSE,"Ratio Analysis";#N/A,#N/A,FALSE,"Test 120 Day Accts";#N/A,#N/A,FALSE,"Tickmarks"}</definedName>
    <definedName name="nn" localSheetId="11" hidden="1">{#N/A,#N/A,FALSE,"PRJCTED QTRLY $'s"}</definedName>
    <definedName name="nn" localSheetId="3" hidden="1">{#N/A,#N/A,FALSE,"PRJCTED QTRLY $'s"}</definedName>
    <definedName name="nn" hidden="1">{#N/A,#N/A,FALSE,"PRJCTED QTRLY $'s"}</definedName>
    <definedName name="NNN" localSheetId="11" hidden="1">{"FASB1",#N/A,FALSE,"115199";"FASB2",#N/A,FALSE,"115299";"FASB3",#N/A,FALSE,"115399";"FASB4",#N/A,FALSE,"115499";"FASB5",#N/A,FALSE,"115599"}</definedName>
    <definedName name="NNN" localSheetId="3" hidden="1">{"FASB1",#N/A,FALSE,"115199";"FASB2",#N/A,FALSE,"115299";"FASB3",#N/A,FALSE,"115399";"FASB4",#N/A,FALSE,"115499";"FASB5",#N/A,FALSE,"115599"}</definedName>
    <definedName name="NNN" hidden="1">{"FASB1",#N/A,FALSE,"115199";"FASB2",#N/A,FALSE,"115299";"FASB3",#N/A,FALSE,"115399";"FASB4",#N/A,FALSE,"115499";"FASB5",#N/A,FALSE,"115599"}</definedName>
    <definedName name="nnnn" localSheetId="11" hidden="1">{#N/A,#N/A,FALSE,"Acum Julio - 00"}</definedName>
    <definedName name="nnnn" localSheetId="3" hidden="1">{#N/A,#N/A,FALSE,"Acum Julio - 00"}</definedName>
    <definedName name="nnnn" hidden="1">{#N/A,#N/A,FALSE,"Acum Julio - 00"}</definedName>
    <definedName name="NOME2" localSheetId="1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2" localSheetId="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3" localSheetId="1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3" localSheetId="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4" localSheetId="1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4" localSheetId="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5" localSheetId="1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5" localSheetId="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PRODUTO1" localSheetId="11">#REF!</definedName>
    <definedName name="NOMEPRODUTO1">#REF!</definedName>
    <definedName name="NOMEPRODUTO2" localSheetId="11">#REF!</definedName>
    <definedName name="NOMEPRODUTO2">#REF!</definedName>
    <definedName name="NOMEPRODUTO3" localSheetId="11">#REF!</definedName>
    <definedName name="NOMEPRODUTO3">#REF!</definedName>
    <definedName name="NOMEPRODUTO4" localSheetId="11">#REF!</definedName>
    <definedName name="NOMEPRODUTO4">#REF!</definedName>
    <definedName name="NOMETERRITORIO" localSheetId="11">#REF!</definedName>
    <definedName name="NOMETERRITORIO">#REF!</definedName>
    <definedName name="NOMETERRITORIOMAIS" localSheetId="11">#REF!</definedName>
    <definedName name="NOMETERRITORIOMAIS">#REF!</definedName>
    <definedName name="NOMETERRITORIOTIT" localSheetId="11">#REF!</definedName>
    <definedName name="NOMETERRITORIOTIT">#REF!</definedName>
    <definedName name="NOMETERRITORIOTITMAIS" localSheetId="11">#REF!</definedName>
    <definedName name="NOMETERRITORIOTITMAIS">#REF!</definedName>
    <definedName name="NOMEUNIDADE1" localSheetId="11">#REF!</definedName>
    <definedName name="NOMEUNIDADE1">#REF!</definedName>
    <definedName name="NOMEUNIDADE2" localSheetId="11">#REF!</definedName>
    <definedName name="NOMEUNIDADE2">#REF!</definedName>
    <definedName name="NOMEUNIDADE3" localSheetId="11">#REF!</definedName>
    <definedName name="NOMEUNIDADE3">#REF!</definedName>
    <definedName name="NOMEUNIDADE4" localSheetId="11">#REF!</definedName>
    <definedName name="NOMEUNIDADE4">#REF!</definedName>
    <definedName name="Novo" localSheetId="11" hidden="1">{"a_assump1",#N/A,FALSE,"BPlan 96-00 - Base";"a_assump2",#N/A,FALSE,"BPlan 96-00 - Base";"a_plus",#N/A,FALSE,"BPlan 96-00 - Base";"a_bs",#N/A,FALSE,"BPlan 96-00 - Base";"a_cf",#N/A,FALSE,"BPlan 96-00 - Base";"a_irrbase",#N/A,FALSE,"BPlan 96-00 - Base";"a_notes",#N/A,FALSE,"BPlan 96-00 - Base"}</definedName>
    <definedName name="Novo" localSheetId="3" hidden="1">{"a_assump1",#N/A,FALSE,"BPlan 96-00 - Base";"a_assump2",#N/A,FALSE,"BPlan 96-00 - Base";"a_plus",#N/A,FALSE,"BPlan 96-00 - Base";"a_bs",#N/A,FALSE,"BPlan 96-00 - Base";"a_cf",#N/A,FALSE,"BPlan 96-00 - Base";"a_irrbase",#N/A,FALSE,"BPlan 96-00 - Base";"a_notes",#N/A,FALSE,"BPlan 96-00 - Base"}</definedName>
    <definedName name="Novo" hidden="1">{"a_assump1",#N/A,FALSE,"BPlan 96-00 - Base";"a_assump2",#N/A,FALSE,"BPlan 96-00 - Base";"a_plus",#N/A,FALSE,"BPlan 96-00 - Base";"a_bs",#N/A,FALSE,"BPlan 96-00 - Base";"a_cf",#N/A,FALSE,"BPlan 96-00 - Base";"a_irrbase",#N/A,FALSE,"BPlan 96-00 - Base";"a_notes",#N/A,FALSE,"BPlan 96-00 - Base"}</definedName>
    <definedName name="nti" localSheetId="1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nti" localSheetId="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nti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nu" localSheetId="11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nu" localSheetId="3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nu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nuevo2" localSheetId="11" hidden="1">{#N/A,#N/A,FALSE,"Aging Summary";#N/A,#N/A,FALSE,"Ratio Analysis";#N/A,#N/A,FALSE,"Test 120 Day Accts";#N/A,#N/A,FALSE,"Tickmarks"}</definedName>
    <definedName name="nuevo2" localSheetId="3" hidden="1">{#N/A,#N/A,FALSE,"Aging Summary";#N/A,#N/A,FALSE,"Ratio Analysis";#N/A,#N/A,FALSE,"Test 120 Day Accts";#N/A,#N/A,FALSE,"Tickmarks"}</definedName>
    <definedName name="nuevo2" hidden="1">{#N/A,#N/A,FALSE,"Aging Summary";#N/A,#N/A,FALSE,"Ratio Analysis";#N/A,#N/A,FALSE,"Test 120 Day Accts";#N/A,#N/A,FALSE,"Tickmarks"}</definedName>
    <definedName name="nuevo3" localSheetId="11" hidden="1">{#N/A,#N/A,FALSE,"Aging Summary";#N/A,#N/A,FALSE,"Ratio Analysis";#N/A,#N/A,FALSE,"Test 120 Day Accts";#N/A,#N/A,FALSE,"Tickmarks"}</definedName>
    <definedName name="nuevo3" localSheetId="3" hidden="1">{#N/A,#N/A,FALSE,"Aging Summary";#N/A,#N/A,FALSE,"Ratio Analysis";#N/A,#N/A,FALSE,"Test 120 Day Accts";#N/A,#N/A,FALSE,"Tickmarks"}</definedName>
    <definedName name="nuevo3" hidden="1">{#N/A,#N/A,FALSE,"Aging Summary";#N/A,#N/A,FALSE,"Ratio Analysis";#N/A,#N/A,FALSE,"Test 120 Day Accts";#N/A,#N/A,FALSE,"Tickmarks"}</definedName>
    <definedName name="Nuevo4" localSheetId="11" hidden="1">{#N/A,#N/A,FALSE,"Aging Summary";#N/A,#N/A,FALSE,"Ratio Analysis";#N/A,#N/A,FALSE,"Test 120 Day Accts";#N/A,#N/A,FALSE,"Tickmarks"}</definedName>
    <definedName name="Nuevo4" localSheetId="3" hidden="1">{#N/A,#N/A,FALSE,"Aging Summary";#N/A,#N/A,FALSE,"Ratio Analysis";#N/A,#N/A,FALSE,"Test 120 Day Accts";#N/A,#N/A,FALSE,"Tickmarks"}</definedName>
    <definedName name="Nuevo4" hidden="1">{#N/A,#N/A,FALSE,"Aging Summary";#N/A,#N/A,FALSE,"Ratio Analysis";#N/A,#N/A,FALSE,"Test 120 Day Accts";#N/A,#N/A,FALSE,"Tickmarks"}</definedName>
    <definedName name="NUMERODEORDEM" localSheetId="11">#REF!</definedName>
    <definedName name="NUMERODEORDEM">#REF!</definedName>
    <definedName name="NumofGrpAccts" hidden="1">2</definedName>
    <definedName name="nvnbvvb" localSheetId="11" hidden="1">{#N/A,#N/A,FALSE,"FIN AÑO"}</definedName>
    <definedName name="nvnbvvb" localSheetId="3" hidden="1">{#N/A,#N/A,FALSE,"FIN AÑO"}</definedName>
    <definedName name="nvnbvvb" hidden="1">{#N/A,#N/A,FALSE,"FIN AÑO"}</definedName>
    <definedName name="nvnv" localSheetId="11" hidden="1">{"miles",#N/A,FALSE,"LUCROS E PERDAS (US$ 000)";"hl",#N/A,FALSE,"LUCROS E PERDAS (US$ 000)"}</definedName>
    <definedName name="nvnv" localSheetId="3" hidden="1">{"miles",#N/A,FALSE,"LUCROS E PERDAS (US$ 000)";"hl",#N/A,FALSE,"LUCROS E PERDAS (US$ 000)"}</definedName>
    <definedName name="nvnv" hidden="1">{"miles",#N/A,FALSE,"LUCROS E PERDAS (US$ 000)";"hl",#N/A,FALSE,"LUCROS E PERDAS (US$ 000)"}</definedName>
    <definedName name="nvnvnvnv" localSheetId="11" hidden="1">{#N/A,#N/A,FALSE,"Aging Summary";#N/A,#N/A,FALSE,"Ratio Analysis";#N/A,#N/A,FALSE,"Test 120 Day Accts";#N/A,#N/A,FALSE,"Tickmarks"}</definedName>
    <definedName name="nvnvnvnv" localSheetId="3" hidden="1">{#N/A,#N/A,FALSE,"Aging Summary";#N/A,#N/A,FALSE,"Ratio Analysis";#N/A,#N/A,FALSE,"Test 120 Day Accts";#N/A,#N/A,FALSE,"Tickmarks"}</definedName>
    <definedName name="nvnvnvnv" hidden="1">{#N/A,#N/A,FALSE,"Aging Summary";#N/A,#N/A,FALSE,"Ratio Analysis";#N/A,#N/A,FALSE,"Test 120 Day Accts";#N/A,#N/A,FALSE,"Tickmarks"}</definedName>
    <definedName name="O" localSheetId="11" hidden="1">{"FASB1",#N/A,FALSE,"115199";"FASB2",#N/A,FALSE,"115299";"FASB3",#N/A,FALSE,"115399";"FASB4",#N/A,FALSE,"115499";"FASB5",#N/A,FALSE,"115599"}</definedName>
    <definedName name="O" localSheetId="3" hidden="1">{"FASB1",#N/A,FALSE,"115199";"FASB2",#N/A,FALSE,"115299";"FASB3",#N/A,FALSE,"115399";"FASB4",#N/A,FALSE,"115499";"FASB5",#N/A,FALSE,"115599"}</definedName>
    <definedName name="O" hidden="1">{"FASB1",#N/A,FALSE,"115199";"FASB2",#N/A,FALSE,"115299";"FASB3",#N/A,FALSE,"115399";"FASB4",#N/A,FALSE,"115499";"FASB5",#N/A,FALSE,"115599"}</definedName>
    <definedName name="OA" localSheetId="1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OA" localSheetId="3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OA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OBZZ" localSheetId="11" hidden="1">{#N/A,#N/A,FALSE,"ROTINA";#N/A,#N/A,FALSE,"ITENS";#N/A,#N/A,FALSE,"ACOMP"}</definedName>
    <definedName name="OBZZ" localSheetId="3" hidden="1">{#N/A,#N/A,FALSE,"ROTINA";#N/A,#N/A,FALSE,"ITENS";#N/A,#N/A,FALSE,"ACOMP"}</definedName>
    <definedName name="OBZZ" hidden="1">{#N/A,#N/A,FALSE,"ROTINA";#N/A,#N/A,FALSE,"ITENS";#N/A,#N/A,FALSE,"ACOMP"}</definedName>
    <definedName name="OI" localSheetId="11" hidden="1">{"FASB1",#N/A,FALSE,"115199";"FASB2",#N/A,FALSE,"115299";"FASB3",#N/A,FALSE,"115399";"FASB4",#N/A,FALSE,"115499";"FASB5",#N/A,FALSE,"115599"}</definedName>
    <definedName name="OI" localSheetId="3" hidden="1">{"FASB1",#N/A,FALSE,"115199";"FASB2",#N/A,FALSE,"115299";"FASB3",#N/A,FALSE,"115399";"FASB4",#N/A,FALSE,"115499";"FASB5",#N/A,FALSE,"115599"}</definedName>
    <definedName name="OI" hidden="1">{"FASB1",#N/A,FALSE,"115199";"FASB2",#N/A,FALSE,"115299";"FASB3",#N/A,FALSE,"115399";"FASB4",#N/A,FALSE,"115499";"FASB5",#N/A,FALSE,"115599"}</definedName>
    <definedName name="oiuoo" localSheetId="11" hidden="1">{"FASB1",#N/A,FALSE,"115199";"FASB2",#N/A,FALSE,"115299";"FASB3",#N/A,FALSE,"115399";"FASB4",#N/A,FALSE,"115499";"FASB5",#N/A,FALSE,"115599"}</definedName>
    <definedName name="oiuoo" localSheetId="3" hidden="1">{"FASB1",#N/A,FALSE,"115199";"FASB2",#N/A,FALSE,"115299";"FASB3",#N/A,FALSE,"115399";"FASB4",#N/A,FALSE,"115499";"FASB5",#N/A,FALSE,"115599"}</definedName>
    <definedName name="oiuoo" hidden="1">{"FASB1",#N/A,FALSE,"115199";"FASB2",#N/A,FALSE,"115299";"FASB3",#N/A,FALSE,"115399";"FASB4",#N/A,FALSE,"115499";"FASB5",#N/A,FALSE,"115599"}</definedName>
    <definedName name="oja" localSheetId="11" hidden="1">{#N/A,#N/A,FALSE,"Aging Summary";#N/A,#N/A,FALSE,"Ratio Analysis";#N/A,#N/A,FALSE,"Test 120 Day Accts";#N/A,#N/A,FALSE,"Tickmarks"}</definedName>
    <definedName name="oja" localSheetId="3" hidden="1">{#N/A,#N/A,FALSE,"Aging Summary";#N/A,#N/A,FALSE,"Ratio Analysis";#N/A,#N/A,FALSE,"Test 120 Day Accts";#N/A,#N/A,FALSE,"Tickmarks"}</definedName>
    <definedName name="oja" hidden="1">{#N/A,#N/A,FALSE,"Aging Summary";#N/A,#N/A,FALSE,"Ratio Analysis";#N/A,#N/A,FALSE,"Test 120 Day Accts";#N/A,#N/A,FALSE,"Tickmarks"}</definedName>
    <definedName name="OMPO" localSheetId="11" hidden="1">{#N/A,#N/A,FALSE,"Hoja1";#N/A,#N/A,FALSE,"Hoja2"}</definedName>
    <definedName name="OMPO" localSheetId="3" hidden="1">{#N/A,#N/A,FALSE,"Hoja1";#N/A,#N/A,FALSE,"Hoja2"}</definedName>
    <definedName name="OMPO" hidden="1">{#N/A,#N/A,FALSE,"Hoja1";#N/A,#N/A,FALSE,"Hoja2"}</definedName>
    <definedName name="on" localSheetId="11" hidden="1">{"a_assump1",#N/A,FALSE,"BPlan 96-00 - Base";"a_assump2",#N/A,FALSE,"BPlan 96-00 - Base";"a_plus",#N/A,FALSE,"BPlan 96-00 - Base";"a_bs",#N/A,FALSE,"BPlan 96-00 - Base";"a_cf",#N/A,FALSE,"BPlan 96-00 - Base";"a_irrbase",#N/A,FALSE,"BPlan 96-00 - Base";"a_notes",#N/A,FALSE,"BPlan 96-00 - Base"}</definedName>
    <definedName name="on" localSheetId="3" hidden="1">{"a_assump1",#N/A,FALSE,"BPlan 96-00 - Base";"a_assump2",#N/A,FALSE,"BPlan 96-00 - Base";"a_plus",#N/A,FALSE,"BPlan 96-00 - Base";"a_bs",#N/A,FALSE,"BPlan 96-00 - Base";"a_cf",#N/A,FALSE,"BPlan 96-00 - Base";"a_irrbase",#N/A,FALSE,"BPlan 96-00 - Base";"a_notes",#N/A,FALSE,"BPlan 96-00 - Base"}</definedName>
    <definedName name="on" hidden="1">{"a_assump1",#N/A,FALSE,"BPlan 96-00 - Base";"a_assump2",#N/A,FALSE,"BPlan 96-00 - Base";"a_plus",#N/A,FALSE,"BPlan 96-00 - Base";"a_bs",#N/A,FALSE,"BPlan 96-00 - Base";"a_cf",#N/A,FALSE,"BPlan 96-00 - Base";"a_irrbase",#N/A,FALSE,"BPlan 96-00 - Base";"a_notes",#N/A,FALSE,"BPlan 96-00 - Base"}</definedName>
    <definedName name="oojop" localSheetId="11" hidden="1">{#N/A,#N/A,FALSE,"Aging Summary";#N/A,#N/A,FALSE,"Ratio Analysis";#N/A,#N/A,FALSE,"Test 120 Day Accts";#N/A,#N/A,FALSE,"Tickmarks"}</definedName>
    <definedName name="oojop" localSheetId="3" hidden="1">{#N/A,#N/A,FALSE,"Aging Summary";#N/A,#N/A,FALSE,"Ratio Analysis";#N/A,#N/A,FALSE,"Test 120 Day Accts";#N/A,#N/A,FALSE,"Tickmarks"}</definedName>
    <definedName name="oojop" hidden="1">{#N/A,#N/A,FALSE,"Aging Summary";#N/A,#N/A,FALSE,"Ratio Analysis";#N/A,#N/A,FALSE,"Test 120 Day Accts";#N/A,#N/A,FALSE,"Tickmarks"}</definedName>
    <definedName name="ooo" localSheetId="11" hidden="1">{"FASB1",#N/A,FALSE,"115199";"FASB2",#N/A,FALSE,"115299";"FASB3",#N/A,FALSE,"115399";"FASB4",#N/A,FALSE,"115499";"FASB5",#N/A,FALSE,"115599"}</definedName>
    <definedName name="ooo" localSheetId="3" hidden="1">{"FASB1",#N/A,FALSE,"115199";"FASB2",#N/A,FALSE,"115299";"FASB3",#N/A,FALSE,"115399";"FASB4",#N/A,FALSE,"115499";"FASB5",#N/A,FALSE,"115599"}</definedName>
    <definedName name="ooo" hidden="1">{"FASB1",#N/A,FALSE,"115199";"FASB2",#N/A,FALSE,"115299";"FASB3",#N/A,FALSE,"115399";"FASB4",#N/A,FALSE,"115499";"FASB5",#N/A,FALSE,"115599"}</definedName>
    <definedName name="OOOO" localSheetId="11" hidden="1">{#N/A,#N/A,FALSE,"Aging Summary";#N/A,#N/A,FALSE,"Ratio Analysis";#N/A,#N/A,FALSE,"Test 120 Day Accts";#N/A,#N/A,FALSE,"Tickmarks"}</definedName>
    <definedName name="OOOO" localSheetId="3" hidden="1">{#N/A,#N/A,FALSE,"Aging Summary";#N/A,#N/A,FALSE,"Ratio Analysis";#N/A,#N/A,FALSE,"Test 120 Day Accts";#N/A,#N/A,FALSE,"Tickmarks"}</definedName>
    <definedName name="OOOO" hidden="1">{#N/A,#N/A,FALSE,"Aging Summary";#N/A,#N/A,FALSE,"Ratio Analysis";#N/A,#N/A,FALSE,"Test 120 Day Accts";#N/A,#N/A,FALSE,"Tickmarks"}</definedName>
    <definedName name="OOOOO" localSheetId="11" hidden="1">{#N/A,#N/A,FALSE,"Aging Summary";#N/A,#N/A,FALSE,"Ratio Analysis";#N/A,#N/A,FALSE,"Test 120 Day Accts";#N/A,#N/A,FALSE,"Tickmarks"}</definedName>
    <definedName name="OOOOO" localSheetId="3" hidden="1">{#N/A,#N/A,FALSE,"Aging Summary";#N/A,#N/A,FALSE,"Ratio Analysis";#N/A,#N/A,FALSE,"Test 120 Day Accts";#N/A,#N/A,FALSE,"Tickmarks"}</definedName>
    <definedName name="OOOOO" hidden="1">{#N/A,#N/A,FALSE,"Aging Summary";#N/A,#N/A,FALSE,"Ratio Analysis";#N/A,#N/A,FALSE,"Test 120 Day Accts";#N/A,#N/A,FALSE,"Tickmarks"}</definedName>
    <definedName name="orçam" localSheetId="11" hidden="1">{#N/A,#N/A,FALSE,"RESUMO_VI";#N/A,#N/A,FALSE,"VI";#N/A,#N/A,FALSE,"INV_VI";#N/A,#N/A,FALSE,"RESUMO_ESTR";#N/A,#N/A,FALSE,"PESSOAL";#N/A,#N/A,FALSE,"EQUIPAM"}</definedName>
    <definedName name="orçam" localSheetId="3" hidden="1">{#N/A,#N/A,FALSE,"RESUMO_VI";#N/A,#N/A,FALSE,"VI";#N/A,#N/A,FALSE,"INV_VI";#N/A,#N/A,FALSE,"RESUMO_ESTR";#N/A,#N/A,FALSE,"PESSOAL";#N/A,#N/A,FALSE,"EQUIPAM"}</definedName>
    <definedName name="orçam" hidden="1">{#N/A,#N/A,FALSE,"RESUMO_VI";#N/A,#N/A,FALSE,"VI";#N/A,#N/A,FALSE,"INV_VI";#N/A,#N/A,FALSE,"RESUMO_ESTR";#N/A,#N/A,FALSE,"PESSOAL";#N/A,#N/A,FALSE,"EQUIPAM"}</definedName>
    <definedName name="Orçamento" localSheetId="11" hidden="1">{#N/A,#N/A,FALSE,"TOTAL"}</definedName>
    <definedName name="Orçamento" localSheetId="3" hidden="1">{#N/A,#N/A,FALSE,"TOTAL"}</definedName>
    <definedName name="Orçamento" hidden="1">{#N/A,#N/A,FALSE,"TOTAL"}</definedName>
    <definedName name="ORDEMTERRITORIO" localSheetId="11">#REF!</definedName>
    <definedName name="ORDEMTERRITORIO">#REF!</definedName>
    <definedName name="origen" localSheetId="1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origen" localSheetId="3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origen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Oth" localSheetId="11" hidden="1">{"CorpB_Profit",#N/A,FALSE,"Reports (B)";"CorpB_cash",#N/A,FALSE,"Reports (B)";"CorpB_Cash1",#N/A,FALSE,"Reports (B)";"CorpB_Bsheet",#N/A,FALSE,"Reports (B)"}</definedName>
    <definedName name="Oth" localSheetId="3" hidden="1">{"CorpB_Profit",#N/A,FALSE,"Reports (B)";"CorpB_cash",#N/A,FALSE,"Reports (B)";"CorpB_Cash1",#N/A,FALSE,"Reports (B)";"CorpB_Bsheet",#N/A,FALSE,"Reports (B)"}</definedName>
    <definedName name="Oth" hidden="1">{"CorpB_Profit",#N/A,FALSE,"Reports (B)";"CorpB_cash",#N/A,FALSE,"Reports (B)";"CorpB_Cash1",#N/A,FALSE,"Reports (B)";"CorpB_Bsheet",#N/A,FALSE,"Reports (B)"}</definedName>
    <definedName name="OUTRO" localSheetId="11" hidden="1">{"'PXR_6500'!$A$1:$I$124"}</definedName>
    <definedName name="OUTRO" localSheetId="3" hidden="1">{"'PXR_6500'!$A$1:$I$124"}</definedName>
    <definedName name="OUTRO" hidden="1">{"'PXR_6500'!$A$1:$I$124"}</definedName>
    <definedName name="P" localSheetId="11" hidden="1">{"FASB1",#N/A,FALSE,"115199";"FASB2",#N/A,FALSE,"115299";"FASB3",#N/A,FALSE,"115399";"FASB4",#N/A,FALSE,"115499";"FASB5",#N/A,FALSE,"115599"}</definedName>
    <definedName name="P" localSheetId="3" hidden="1">{"FASB1",#N/A,FALSE,"115199";"FASB2",#N/A,FALSE,"115299";"FASB3",#N/A,FALSE,"115399";"FASB4",#N/A,FALSE,"115499";"FASB5",#N/A,FALSE,"115599"}</definedName>
    <definedName name="P" hidden="1">{"FASB1",#N/A,FALSE,"115199";"FASB2",#N/A,FALSE,"115299";"FASB3",#N/A,FALSE,"115399";"FASB4",#N/A,FALSE,"115499";"FASB5",#N/A,FALSE,"115599"}</definedName>
    <definedName name="Pal_Workbook_GUID" hidden="1">"YV4KVG9HC6P1N7357IAGXS6K"</definedName>
    <definedName name="payback_schedule" localSheetId="11" hidden="1">{#N/A,#N/A,FALSE,"Bene";#N/A,#N/A,FALSE,"Scen1"}</definedName>
    <definedName name="payback_schedule" localSheetId="3" hidden="1">{#N/A,#N/A,FALSE,"Bene";#N/A,#N/A,FALSE,"Scen1"}</definedName>
    <definedName name="payback_schedule" hidden="1">{#N/A,#N/A,FALSE,"Bene";#N/A,#N/A,FALSE,"Scen1"}</definedName>
    <definedName name="Pilsen" localSheetId="11" hidden="1">{#N/A,#N/A,FALSE,"ROTINA";#N/A,#N/A,FALSE,"ITENS";#N/A,#N/A,FALSE,"ACOMP"}</definedName>
    <definedName name="Pilsen" localSheetId="3" hidden="1">{#N/A,#N/A,FALSE,"ROTINA";#N/A,#N/A,FALSE,"ITENS";#N/A,#N/A,FALSE,"ACOMP"}</definedName>
    <definedName name="Pilsen" hidden="1">{#N/A,#N/A,FALSE,"ROTINA";#N/A,#N/A,FALSE,"ITENS";#N/A,#N/A,FALSE,"ACOMP"}</definedName>
    <definedName name="piupoi" localSheetId="11" hidden="1">{"FASB1",#N/A,FALSE,"115199";"FASB2",#N/A,FALSE,"115299";"FASB3",#N/A,FALSE,"115399";"FASB4",#N/A,FALSE,"115499";"FASB5",#N/A,FALSE,"115599"}</definedName>
    <definedName name="piupoi" localSheetId="3" hidden="1">{"FASB1",#N/A,FALSE,"115199";"FASB2",#N/A,FALSE,"115299";"FASB3",#N/A,FALSE,"115399";"FASB4",#N/A,FALSE,"115499";"FASB5",#N/A,FALSE,"115599"}</definedName>
    <definedName name="piupoi" hidden="1">{"FASB1",#N/A,FALSE,"115199";"FASB2",#N/A,FALSE,"115299";"FASB3",#N/A,FALSE,"115399";"FASB4",#N/A,FALSE,"115499";"FASB5",#N/A,FALSE,"115599"}</definedName>
    <definedName name="pj" localSheetId="11" hidden="1">{"INCOME",#N/A,FALSE,"ProNet";"VALUE",#N/A,FALSE,"ProNet"}</definedName>
    <definedName name="pj" localSheetId="3" hidden="1">{"INCOME",#N/A,FALSE,"ProNet";"VALUE",#N/A,FALSE,"ProNet"}</definedName>
    <definedName name="pj" hidden="1">{"INCOME",#N/A,FALSE,"ProNet";"VALUE",#N/A,FALSE,"ProNet"}</definedName>
    <definedName name="PJAM3Yr" localSheetId="11" hidden="1">{"INCOME",#N/A,FALSE,"ProNet";"VALUE",#N/A,FALSE,"ProNet"}</definedName>
    <definedName name="PJAM3Yr" localSheetId="3" hidden="1">{"INCOME",#N/A,FALSE,"ProNet";"VALUE",#N/A,FALSE,"ProNet"}</definedName>
    <definedName name="PJAM3Yr" hidden="1">{"INCOME",#N/A,FALSE,"ProNet";"VALUE",#N/A,FALSE,"ProNet"}</definedName>
    <definedName name="PLAN" localSheetId="1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PLAN" localSheetId="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PLAN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POP" localSheetId="11" hidden="1">{"FASB1",#N/A,FALSE,"115199";"FASB2",#N/A,FALSE,"115299";"FASB3",#N/A,FALSE,"115399";"FASB4",#N/A,FALSE,"115499";"FASB5",#N/A,FALSE,"115599"}</definedName>
    <definedName name="POP" localSheetId="3" hidden="1">{"FASB1",#N/A,FALSE,"115199";"FASB2",#N/A,FALSE,"115299";"FASB3",#N/A,FALSE,"115399";"FASB4",#N/A,FALSE,"115499";"FASB5",#N/A,FALSE,"115599"}</definedName>
    <definedName name="POP" hidden="1">{"FASB1",#N/A,FALSE,"115199";"FASB2",#N/A,FALSE,"115299";"FASB3",#N/A,FALSE,"115399";"FASB4",#N/A,FALSE,"115499";"FASB5",#N/A,FALSE,"115599"}</definedName>
    <definedName name="poto" localSheetId="11" hidden="1">{#N/A,#N/A,FALSE,"Aging Summary";#N/A,#N/A,FALSE,"Ratio Analysis";#N/A,#N/A,FALSE,"Test 120 Day Accts";#N/A,#N/A,FALSE,"Tickmarks"}</definedName>
    <definedName name="poto" localSheetId="3" hidden="1">{#N/A,#N/A,FALSE,"Aging Summary";#N/A,#N/A,FALSE,"Ratio Analysis";#N/A,#N/A,FALSE,"Test 120 Day Accts";#N/A,#N/A,FALSE,"Tickmarks"}</definedName>
    <definedName name="poto" hidden="1">{#N/A,#N/A,FALSE,"Aging Summary";#N/A,#N/A,FALSE,"Ratio Analysis";#N/A,#N/A,FALSE,"Test 120 Day Accts";#N/A,#N/A,FALSE,"Tickmarks"}</definedName>
    <definedName name="ppmxxx" localSheetId="11" hidden="1">{#N/A,#N/A,FALSE,"Aging Summary";#N/A,#N/A,FALSE,"Ratio Analysis";#N/A,#N/A,FALSE,"Test 120 Day Accts";#N/A,#N/A,FALSE,"Tickmarks"}</definedName>
    <definedName name="ppmxxx" localSheetId="3" hidden="1">{#N/A,#N/A,FALSE,"Aging Summary";#N/A,#N/A,FALSE,"Ratio Analysis";#N/A,#N/A,FALSE,"Test 120 Day Accts";#N/A,#N/A,FALSE,"Tickmarks"}</definedName>
    <definedName name="ppmxxx" hidden="1">{#N/A,#N/A,FALSE,"Aging Summary";#N/A,#N/A,FALSE,"Ratio Analysis";#N/A,#N/A,FALSE,"Test 120 Day Accts";#N/A,#N/A,FALSE,"Tickmarks"}</definedName>
    <definedName name="ppp" localSheetId="11" hidden="1">{"FASB1",#N/A,FALSE,"115199";"FASB2",#N/A,FALSE,"115299";"FASB3",#N/A,FALSE,"115399";"FASB4",#N/A,FALSE,"115499";"FASB5",#N/A,FALSE,"115599"}</definedName>
    <definedName name="ppp" localSheetId="3" hidden="1">{"FASB1",#N/A,FALSE,"115199";"FASB2",#N/A,FALSE,"115299";"FASB3",#N/A,FALSE,"115399";"FASB4",#N/A,FALSE,"115499";"FASB5",#N/A,FALSE,"115599"}</definedName>
    <definedName name="ppp" hidden="1">{"FASB1",#N/A,FALSE,"115199";"FASB2",#N/A,FALSE,"115299";"FASB3",#N/A,FALSE,"115399";"FASB4",#N/A,FALSE,"115499";"FASB5",#N/A,FALSE,"115599"}</definedName>
    <definedName name="pppp" localSheetId="1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3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1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3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P" localSheetId="11" hidden="1">{#N/A,#N/A,FALSE,"Aging Summary";#N/A,#N/A,FALSE,"Ratio Analysis";#N/A,#N/A,FALSE,"Test 120 Day Accts";#N/A,#N/A,FALSE,"Tickmarks"}</definedName>
    <definedName name="PPPPPP" localSheetId="3" hidden="1">{#N/A,#N/A,FALSE,"Aging Summary";#N/A,#N/A,FALSE,"Ratio Analysis";#N/A,#N/A,FALSE,"Test 120 Day Accts";#N/A,#N/A,FALSE,"Tickmarks"}</definedName>
    <definedName name="PPPPPP" hidden="1">{#N/A,#N/A,FALSE,"Aging Summary";#N/A,#N/A,FALSE,"Ratio Analysis";#N/A,#N/A,FALSE,"Test 120 Day Accts";#N/A,#N/A,FALSE,"Tickmarks"}</definedName>
    <definedName name="premi" localSheetId="11" hidden="1">{"prem1",#N/A,FALSE,"Consolidado";"pl_us",#N/A,FALSE,"Consolidado";"pl_hl",#N/A,FALSE,"Consolidado";"bs",#N/A,FALSE,"Consolidado";"cf",#N/A,FALSE,"Consolidado"}</definedName>
    <definedName name="premi" localSheetId="3" hidden="1">{"prem1",#N/A,FALSE,"Consolidado";"pl_us",#N/A,FALSE,"Consolidado";"pl_hl",#N/A,FALSE,"Consolidado";"bs",#N/A,FALSE,"Consolidado";"cf",#N/A,FALSE,"Consolidado"}</definedName>
    <definedName name="premi" hidden="1">{"prem1",#N/A,FALSE,"Consolidado";"pl_us",#N/A,FALSE,"Consolidado";"pl_hl",#N/A,FALSE,"Consolidado";"bs",#N/A,FALSE,"Consolidado";"cf",#N/A,FALSE,"Consolidado"}</definedName>
    <definedName name="premisas" localSheetId="11" hidden="1">{"prem1",#N/A,FALSE,"Consolidado";"pl_us",#N/A,FALSE,"Consolidado";"pl_hl",#N/A,FALSE,"Consolidado";"bs",#N/A,FALSE,"Consolidado";"cf",#N/A,FALSE,"Consolidado"}</definedName>
    <definedName name="premisas" localSheetId="3" hidden="1">{"prem1",#N/A,FALSE,"Consolidado";"pl_us",#N/A,FALSE,"Consolidado";"pl_hl",#N/A,FALSE,"Consolidado";"bs",#N/A,FALSE,"Consolidado";"cf",#N/A,FALSE,"Consolidado"}</definedName>
    <definedName name="premisas" hidden="1">{"prem1",#N/A,FALSE,"Consolidado";"pl_us",#N/A,FALSE,"Consolidado";"pl_hl",#N/A,FALSE,"Consolidado";"bs",#N/A,FALSE,"Consolidado";"cf",#N/A,FALSE,"Consolidado"}</definedName>
    <definedName name="Premissas" localSheetId="11" hidden="1">{"summary1",#N/A,TRUE,"Comps";"summary2",#N/A,TRUE,"Comps";"summary3",#N/A,TRUE,"Comps"}</definedName>
    <definedName name="Premissas" localSheetId="3" hidden="1">{"summary1",#N/A,TRUE,"Comps";"summary2",#N/A,TRUE,"Comps";"summary3",#N/A,TRUE,"Comps"}</definedName>
    <definedName name="Premissas" hidden="1">{"summary1",#N/A,TRUE,"Comps";"summary2",#N/A,TRUE,"Comps";"summary3",#N/A,TRUE,"Comps"}</definedName>
    <definedName name="Previsao" localSheetId="11" hidden="1">{"'Índice'!$A$1:$K$49"}</definedName>
    <definedName name="Previsao" localSheetId="3" hidden="1">{"'Índice'!$A$1:$K$49"}</definedName>
    <definedName name="Previsao" hidden="1">{"'Índice'!$A$1:$K$49"}</definedName>
    <definedName name="Projetos" localSheetId="11" hidden="1">{#N/A,#N/A,FALSE,"ROTINA";#N/A,#N/A,FALSE,"ITENS";#N/A,#N/A,FALSE,"ACOMP"}</definedName>
    <definedName name="Projetos" localSheetId="3" hidden="1">{#N/A,#N/A,FALSE,"ROTINA";#N/A,#N/A,FALSE,"ITENS";#N/A,#N/A,FALSE,"ACOMP"}</definedName>
    <definedName name="Projetos" hidden="1">{#N/A,#N/A,FALSE,"ROTINA";#N/A,#N/A,FALSE,"ITENS";#N/A,#N/A,FALSE,"ACOMP"}</definedName>
    <definedName name="promo" localSheetId="11" hidden="1">{#N/A,#N/A,FALSE,"SYNTHESE-c";#N/A,#N/A,FALSE,"PUB-c";#N/A,#N/A,FALSE,"OP CONSO-c";#N/A,#N/A,FALSE,"REFERENCTS-c";#N/A,#N/A,FALSE,"ETUDES MKG-c";#N/A,#N/A,FALSE,"PACKAGING-c";#N/A,#N/A,FALSE,"DIR COM-c";#N/A,#N/A,FALSE,"MEDIA-c"}</definedName>
    <definedName name="promo" localSheetId="3" hidden="1">{#N/A,#N/A,FALSE,"SYNTHESE-c";#N/A,#N/A,FALSE,"PUB-c";#N/A,#N/A,FALSE,"OP CONSO-c";#N/A,#N/A,FALSE,"REFERENCTS-c";#N/A,#N/A,FALSE,"ETUDES MKG-c";#N/A,#N/A,FALSE,"PACKAGING-c";#N/A,#N/A,FALSE,"DIR COM-c";#N/A,#N/A,FALSE,"MEDIA-c"}</definedName>
    <definedName name="promo" hidden="1">{#N/A,#N/A,FALSE,"SYNTHESE-c";#N/A,#N/A,FALSE,"PUB-c";#N/A,#N/A,FALSE,"OP CONSO-c";#N/A,#N/A,FALSE,"REFERENCTS-c";#N/A,#N/A,FALSE,"ETUDES MKG-c";#N/A,#N/A,FALSE,"PACKAGING-c";#N/A,#N/A,FALSE,"DIR COM-c";#N/A,#N/A,FALSE,"MEDIA-c"}</definedName>
    <definedName name="provision" localSheetId="11" hidden="1">{#N/A,#N/A,FALSE,"Aging Summary";#N/A,#N/A,FALSE,"Ratio Analysis";#N/A,#N/A,FALSE,"Test 120 Day Accts";#N/A,#N/A,FALSE,"Tickmarks"}</definedName>
    <definedName name="provision" localSheetId="3" hidden="1">{#N/A,#N/A,FALSE,"Aging Summary";#N/A,#N/A,FALSE,"Ratio Analysis";#N/A,#N/A,FALSE,"Test 120 Day Accts";#N/A,#N/A,FALSE,"Tickmarks"}</definedName>
    <definedName name="provision" hidden="1">{#N/A,#N/A,FALSE,"Aging Summary";#N/A,#N/A,FALSE,"Ratio Analysis";#N/A,#N/A,FALSE,"Test 120 Day Accts";#N/A,#N/A,FALSE,"Tickmarks"}</definedName>
    <definedName name="PUB_FileID" hidden="1">"L10003363.xls"</definedName>
    <definedName name="PUB_UserID" hidden="1">"MAYERX"</definedName>
    <definedName name="pump" localSheetId="11" hidden="1">{#N/A,#N/A,FALSE,"magsep2";#N/A,#N/A,FALSE,"¾"" X ½""";#N/A,#N/A,FALSE,"½"" X ¼""";#N/A,#N/A,FALSE,"¼"" X 8 Mesh";#N/A,#N/A,FALSE,"8 X 14 Mesh"}</definedName>
    <definedName name="pump" localSheetId="3" hidden="1">{#N/A,#N/A,FALSE,"magsep2";#N/A,#N/A,FALSE,"¾"" X ½""";#N/A,#N/A,FALSE,"½"" X ¼""";#N/A,#N/A,FALSE,"¼"" X 8 Mesh";#N/A,#N/A,FALSE,"8 X 14 Mesh"}</definedName>
    <definedName name="pump" hidden="1">{#N/A,#N/A,FALSE,"magsep2";#N/A,#N/A,FALSE,"¾"" X ½""";#N/A,#N/A,FALSE,"½"" X ¼""";#N/A,#N/A,FALSE,"¼"" X 8 Mesh";#N/A,#N/A,FALSE,"8 X 14 Mesh"}</definedName>
    <definedName name="Q3B" localSheetId="1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3B" localSheetId="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3B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" localSheetId="1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" localSheetId="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swsqws" localSheetId="11" hidden="1">{"p1TOC",#N/A,FALSE,"DCF_Summary";"p23summary",#N/A,FALSE,"DCF_Summary";"p4contact",#N/A,FALSE,"Contact Lake";"p5kumtor",#N/A,FALSE,"Kumtor";#N/A,#N/A,FALSE,"CCAU_NAV";"p8compdata",#N/A,FALSE,"Gold_Comps";#N/A,#N/A,FALSE,"Comp_Valuation"}</definedName>
    <definedName name="qaswsqws" localSheetId="3" hidden="1">{"p1TOC",#N/A,FALSE,"DCF_Summary";"p23summary",#N/A,FALSE,"DCF_Summary";"p4contact",#N/A,FALSE,"Contact Lake";"p5kumtor",#N/A,FALSE,"Kumtor";#N/A,#N/A,FALSE,"CCAU_NAV";"p8compdata",#N/A,FALSE,"Gold_Comps";#N/A,#N/A,FALSE,"Comp_Valuation"}</definedName>
    <definedName name="qaswsqws" hidden="1">{"p1TOC",#N/A,FALSE,"DCF_Summary";"p23summary",#N/A,FALSE,"DCF_Summary";"p4contact",#N/A,FALSE,"Contact Lake";"p5kumtor",#N/A,FALSE,"Kumtor";#N/A,#N/A,FALSE,"CCAU_NAV";"p8compdata",#N/A,FALSE,"Gold_Comps";#N/A,#N/A,FALSE,"Comp_Valuation"}</definedName>
    <definedName name="qawqw" localSheetId="11" hidden="1">{"CAP VOL",#N/A,FALSE,"CAPITAL";"CAP VAR",#N/A,FALSE,"CAPITAL";"CAP FIJ",#N/A,FALSE,"CAPITAL";"CAP CONS",#N/A,FALSE,"CAPITAL";"CAP DATA",#N/A,FALSE,"CAPITAL"}</definedName>
    <definedName name="qawqw" localSheetId="3" hidden="1">{"CAP VOL",#N/A,FALSE,"CAPITAL";"CAP VAR",#N/A,FALSE,"CAPITAL";"CAP FIJ",#N/A,FALSE,"CAPITAL";"CAP CONS",#N/A,FALSE,"CAPITAL";"CAP DATA",#N/A,FALSE,"CAPITAL"}</definedName>
    <definedName name="qawqw" hidden="1">{"CAP VOL",#N/A,FALSE,"CAPITAL";"CAP VAR",#N/A,FALSE,"CAPITAL";"CAP FIJ",#N/A,FALSE,"CAPITAL";"CAP CONS",#N/A,FALSE,"CAPITAL";"CAP DATA",#N/A,FALSE,"CAPITAL"}</definedName>
    <definedName name="qe" localSheetId="11" hidden="1">{#N/A,#N/A,FALSE,"Aging Summary";#N/A,#N/A,FALSE,"Ratio Analysis";#N/A,#N/A,FALSE,"Test 120 Day Accts";#N/A,#N/A,FALSE,"Tickmarks"}</definedName>
    <definedName name="qe" localSheetId="3" hidden="1">{#N/A,#N/A,FALSE,"Aging Summary";#N/A,#N/A,FALSE,"Ratio Analysis";#N/A,#N/A,FALSE,"Test 120 Day Accts";#N/A,#N/A,FALSE,"Tickmarks"}</definedName>
    <definedName name="qe" hidden="1">{#N/A,#N/A,FALSE,"Aging Summary";#N/A,#N/A,FALSE,"Ratio Analysis";#N/A,#N/A,FALSE,"Test 120 Day Accts";#N/A,#N/A,FALSE,"Tickmarks"}</definedName>
    <definedName name="qq" localSheetId="1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" localSheetId="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" localSheetId="1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" localSheetId="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" localSheetId="1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" localSheetId="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" localSheetId="1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" localSheetId="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q" localSheetId="1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" localSheetId="3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" localSheetId="1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" localSheetId="3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q" localSheetId="1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" localSheetId="3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q" localSheetId="1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" localSheetId="3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ryCampanha_AGRUPAMENTO" hidden="1">#REF!</definedName>
    <definedName name="qryCampanha_PERIODO" hidden="1">#REF!</definedName>
    <definedName name="qwewqe" hidden="1">#N/A</definedName>
    <definedName name="qx" localSheetId="11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qx" localSheetId="3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qx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R.L.I.2000.1" localSheetId="11" hidden="1">{#N/A,#N/A,FALSE,"Aging Summary";#N/A,#N/A,FALSE,"Ratio Analysis";#N/A,#N/A,FALSE,"Test 120 Day Accts";#N/A,#N/A,FALSE,"Tickmarks"}</definedName>
    <definedName name="R.L.I.2000.1" localSheetId="3" hidden="1">{#N/A,#N/A,FALSE,"Aging Summary";#N/A,#N/A,FALSE,"Ratio Analysis";#N/A,#N/A,FALSE,"Test 120 Day Accts";#N/A,#N/A,FALSE,"Tickmarks"}</definedName>
    <definedName name="R.L.I.2000.1" hidden="1">{#N/A,#N/A,FALSE,"Aging Summary";#N/A,#N/A,FALSE,"Ratio Analysis";#N/A,#N/A,FALSE,"Test 120 Day Accts";#N/A,#N/A,FALSE,"Tickmarks"}</definedName>
    <definedName name="RangeChange" hidden="1">#REF!</definedName>
    <definedName name="Ratios_2" localSheetId="11" hidden="1">{"'TG'!$A$1:$L$37"}</definedName>
    <definedName name="Ratios_2" localSheetId="3" hidden="1">{"'TG'!$A$1:$L$37"}</definedName>
    <definedName name="Ratios_2" hidden="1">{"'TG'!$A$1:$L$37"}</definedName>
    <definedName name="redo" localSheetId="11" hidden="1">{#N/A,#N/A,FALSE,"ACQ_GRAPHS";#N/A,#N/A,FALSE,"T_1 GRAPHS";#N/A,#N/A,FALSE,"T_2 GRAPHS";#N/A,#N/A,FALSE,"COMB_GRAPHS"}</definedName>
    <definedName name="redo" localSheetId="3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ducao" localSheetId="11" hidden="1">{"'171'!$A$1:$Z$50"}</definedName>
    <definedName name="reducao" localSheetId="3" hidden="1">{"'171'!$A$1:$Z$50"}</definedName>
    <definedName name="reducao" hidden="1">{"'171'!$A$1:$Z$50"}</definedName>
    <definedName name="reer" localSheetId="11" hidden="1">{"Cons_Occ_Lar",#N/A,FALSE,"márgenes";"Cen_met",#N/A,FALSE,"márgenes";"Ori_pl",#N/A,FALSE,"márgenes"}</definedName>
    <definedName name="reer" localSheetId="3" hidden="1">{"Cons_Occ_Lar",#N/A,FALSE,"márgenes";"Cen_met",#N/A,FALSE,"márgenes";"Ori_pl",#N/A,FALSE,"márgenes"}</definedName>
    <definedName name="reer" hidden="1">{"Cons_Occ_Lar",#N/A,FALSE,"márgenes";"Cen_met",#N/A,FALSE,"márgenes";"Ori_pl",#N/A,FALSE,"márgenes"}</definedName>
    <definedName name="REL_ABR03_EX_COB_AMBEV" hidden="1">#REF!</definedName>
    <definedName name="REL_ABR03_EX_COB_ANT" hidden="1">#REF!</definedName>
    <definedName name="REL_ABR03_EX_COB_BOH" hidden="1">#REF!</definedName>
    <definedName name="REL_ABR03_EX_COB_BRA" hidden="1">#REF!</definedName>
    <definedName name="REL_ABR03_EX_COB_GA" hidden="1">#REF!</definedName>
    <definedName name="REL_ABR03_EX_COB_SK" hidden="1">#REF!</definedName>
    <definedName name="REL_ABR03_EX_EXC_INV" hidden="1">#REF!</definedName>
    <definedName name="REL_ABR03_EX_EXC_PEDIU_SAIR" hidden="1">#REF!</definedName>
    <definedName name="REL_ABR03_EX_VOL_AMB_EXCL" hidden="1">#REF!</definedName>
    <definedName name="REL_ABR03_EX_VOL_CERV1_CX" hidden="1">#REF!</definedName>
    <definedName name="REL_ABR03_EX_VOL_GA_SAZ_CXS" hidden="1">#REF!</definedName>
    <definedName name="REL_ABR03_NE_ADERIU" hidden="1">#REF!</definedName>
    <definedName name="REL_ABR03_NE_COB_AMBEV" hidden="1">#REF!</definedName>
    <definedName name="REL_ABR03_NE_COB_ANT" hidden="1">#REF!</definedName>
    <definedName name="REL_ABR03_NE_COB_BOH" hidden="1">#REF!</definedName>
    <definedName name="REL_ABR03_NE_COB_BRA" hidden="1">#REF!</definedName>
    <definedName name="REL_ABR03_NE_COB_GA" hidden="1">#REF!</definedName>
    <definedName name="REL_ABR03_NE_COB_SK" hidden="1">#REF!</definedName>
    <definedName name="REL_ABR03_NE_EXC_FECHOU" hidden="1">#REF!</definedName>
    <definedName name="REL_ABR03_NE_EXC_INADIM_SC" hidden="1">#REF!</definedName>
    <definedName name="REL_ABR03_NE_EXC_INV" hidden="1">#REF!</definedName>
    <definedName name="REL_ABR03_NE_EXC_PEDIU_SAIR" hidden="1">#REF!</definedName>
    <definedName name="REL_ABR03_NE_EXC_REGIAO_GEO" hidden="1">#REF!</definedName>
    <definedName name="REL_ABR03_NE_VOL_AMB_EXCL" hidden="1">#REF!</definedName>
    <definedName name="REL_ABR03_NE_VOL_CERV1_CX" hidden="1">#REF!</definedName>
    <definedName name="REL_ABR03_TTV_AMB" hidden="1">#REF!</definedName>
    <definedName name="REL_ABR03_TTV_ANT" hidden="1">#REF!</definedName>
    <definedName name="REL_ABR03_TTV_BOH" hidden="1">#REF!</definedName>
    <definedName name="REL_ABR03_TTV_BRA" hidden="1">#REF!</definedName>
    <definedName name="REL_ABR03_TTV_GA" hidden="1">#REF!</definedName>
    <definedName name="REL_ABR03_TTV_SK" hidden="1">#REF!</definedName>
    <definedName name="REL_ABR03_VOLUME_CERV_TOTAL_HL_AD" hidden="1">#REF!</definedName>
    <definedName name="REL_ABR03_VOLUME_CERV_TOTAL_HL_NADERIU" hidden="1">#REF!</definedName>
    <definedName name="REL_ABR03_VOLUME_CERV1_TOTAL_CX_NADERIU" hidden="1">#REF!</definedName>
    <definedName name="REL_AGO03_EX_COB_AMBEV" hidden="1">#REF!</definedName>
    <definedName name="REL_AGO03_EX_COB_ANT" hidden="1">#REF!</definedName>
    <definedName name="REL_AGO03_EX_COB_BOH" hidden="1">#REF!</definedName>
    <definedName name="REL_AGO03_EX_COB_BRA" hidden="1">#REF!</definedName>
    <definedName name="REL_AGO03_EX_COB_GA" hidden="1">#REF!</definedName>
    <definedName name="REL_AGO03_EX_COB_SK" hidden="1">#REF!</definedName>
    <definedName name="REL_AGO03_EX_EXC_INV" hidden="1">#REF!</definedName>
    <definedName name="REL_AGO03_EX_EXC_PEDIU_SAIR" hidden="1">#REF!</definedName>
    <definedName name="REL_AGO03_EX_VOL_AMB_EXCL" hidden="1">#REF!</definedName>
    <definedName name="REL_AGO03_EX_VOL_CERV1_CX" hidden="1">#REF!</definedName>
    <definedName name="REL_AGO03_EX_VOL_GA_SAZ_CXS" hidden="1">#REF!</definedName>
    <definedName name="REL_AGO03_NE_ADERIU" hidden="1">#REF!</definedName>
    <definedName name="REL_AGO03_NE_COB_AMBEV" hidden="1">#REF!</definedName>
    <definedName name="REL_AGO03_NE_COB_ANT" hidden="1">#REF!</definedName>
    <definedName name="REL_AGO03_NE_COB_BOH" hidden="1">#REF!</definedName>
    <definedName name="REL_AGO03_NE_COB_BRA" hidden="1">#REF!</definedName>
    <definedName name="REL_AGO03_NE_COB_GA" hidden="1">#REF!</definedName>
    <definedName name="REL_AGO03_NE_COB_SK" hidden="1">#REF!</definedName>
    <definedName name="REL_AGO03_NE_EXC_FECHOU" hidden="1">#REF!</definedName>
    <definedName name="REL_AGO03_NE_EXC_INADIM_SC" hidden="1">#REF!</definedName>
    <definedName name="REL_AGO03_NE_EXC_INV" hidden="1">#REF!</definedName>
    <definedName name="REL_AGO03_NE_EXC_PEDIU_SAIR" hidden="1">#REF!</definedName>
    <definedName name="REL_AGO03_NE_EXC_REGIAO_GEO" hidden="1">#REF!</definedName>
    <definedName name="REL_AGO03_NE_VOL_AMB_EXCL" hidden="1">#REF!</definedName>
    <definedName name="REL_AGO03_NE_VOL_CERV1_CX" hidden="1">#REF!</definedName>
    <definedName name="REL_AGO03_TTV_AMB" hidden="1">#REF!</definedName>
    <definedName name="REL_AGO03_TTV_ANT" hidden="1">#REF!</definedName>
    <definedName name="REL_AGO03_TTV_BOH" hidden="1">#REF!</definedName>
    <definedName name="REL_AGO03_TTV_BRA" hidden="1">#REF!</definedName>
    <definedName name="REL_AGO03_TTV_GA" hidden="1">#REF!</definedName>
    <definedName name="REL_AGO03_TTV_SK" hidden="1">#REF!</definedName>
    <definedName name="REL_AGO03_VOLUME_CERV_TOTAL_HL_AD" hidden="1">#REF!</definedName>
    <definedName name="REL_AGO03_VOLUME_CERV_TOTAL_HL_NADERIU" hidden="1">#REF!</definedName>
    <definedName name="REL_AGO03_VOLUME_CERV1_TOTAL_CX_NADERIU" hidden="1">#REF!</definedName>
    <definedName name="REL_DEZ02_EX_COB_AMBEV" hidden="1">#REF!</definedName>
    <definedName name="REL_DEZ02_EX_COB_ANT" hidden="1">#REF!</definedName>
    <definedName name="REL_DEZ02_EX_COB_BOH" hidden="1">#REF!</definedName>
    <definedName name="REL_DEZ02_EX_COB_BRA" hidden="1">#REF!</definedName>
    <definedName name="REL_DEZ02_EX_COB_GA" hidden="1">#REF!</definedName>
    <definedName name="REL_DEZ02_EX_COB_SK" hidden="1">#REF!</definedName>
    <definedName name="REL_DEZ02_EX_EXC_INV" hidden="1">#REF!</definedName>
    <definedName name="REL_DEZ02_EX_EXC_PEDIU_SAIR" hidden="1">#REF!</definedName>
    <definedName name="REL_DEZ02_EX_VOL_AMB_EXCL" hidden="1">#REF!</definedName>
    <definedName name="REL_DEZ02_EX_VOL_CERV1_CX" hidden="1">#REF!</definedName>
    <definedName name="REL_DEZ02_EX_VOL_GA_SAZ_CXS" hidden="1">#REF!</definedName>
    <definedName name="REL_DEZ02_NE_ADERIU" hidden="1">#REF!</definedName>
    <definedName name="REL_DEZ02_NE_COB_AMBEV" hidden="1">#REF!</definedName>
    <definedName name="REL_DEZ02_NE_COB_ANT" hidden="1">#REF!</definedName>
    <definedName name="REL_DEZ02_NE_COB_BOH" hidden="1">#REF!</definedName>
    <definedName name="REL_DEZ02_NE_COB_BRA" hidden="1">#REF!</definedName>
    <definedName name="REL_DEZ02_NE_COB_GA" hidden="1">#REF!</definedName>
    <definedName name="REL_DEZ02_NE_COB_SK" hidden="1">#REF!</definedName>
    <definedName name="REL_DEZ02_NE_EXC_FECHOU" hidden="1">#REF!</definedName>
    <definedName name="REL_DEZ02_NE_EXC_INADIM_SC" hidden="1">#REF!</definedName>
    <definedName name="REL_DEZ02_NE_EXC_INV" hidden="1">#REF!</definedName>
    <definedName name="REL_DEZ02_NE_EXC_PEDIU_SAIR" hidden="1">#REF!</definedName>
    <definedName name="REL_DEZ02_NE_EXC_REGIAO_GEO" hidden="1">#REF!</definedName>
    <definedName name="REL_DEZ02_NE_VOL_AMB_EXCL" hidden="1">#REF!</definedName>
    <definedName name="REL_DEZ02_NE_VOL_CERV1_CX" hidden="1">#REF!</definedName>
    <definedName name="REL_DEZ02_TTV_AMB" hidden="1">#REF!</definedName>
    <definedName name="REL_DEZ02_TTV_ANT" hidden="1">#REF!</definedName>
    <definedName name="REL_DEZ02_TTV_BOH" hidden="1">#REF!</definedName>
    <definedName name="REL_DEZ02_TTV_BRA" hidden="1">#REF!</definedName>
    <definedName name="REL_DEZ02_TTV_GA" hidden="1">#REF!</definedName>
    <definedName name="REL_DEZ02_TTV_SK" hidden="1">#REF!</definedName>
    <definedName name="REL_DEZ02_VOLUME_CERV1_TOTAL_CX_NADERIU" hidden="1">#REF!</definedName>
    <definedName name="REL_DEZ03_NE_VOL_GA_SAZ_CXS" hidden="1">#REF!</definedName>
    <definedName name="REL_DEZ03_VOLUME_CERV_TOTAL_HL_AD" hidden="1">#REF!</definedName>
    <definedName name="REL_DEZ03_VOLUME_CERV_TOTAL_HL_NADERIU" hidden="1">#REF!</definedName>
    <definedName name="REL_FEV03_EX_COB_AMBEV" hidden="1">#REF!</definedName>
    <definedName name="REL_FEV03_EX_COB_ANT" hidden="1">#REF!</definedName>
    <definedName name="REL_FEV03_EX_COB_BOH" hidden="1">#REF!</definedName>
    <definedName name="REL_FEV03_EX_COB_BRA" hidden="1">#REF!</definedName>
    <definedName name="REL_FEV03_EX_COB_GA" hidden="1">#REF!</definedName>
    <definedName name="REL_FEV03_EX_COB_SK" hidden="1">#REF!</definedName>
    <definedName name="REL_FEV03_EX_EXC_INV" hidden="1">#REF!</definedName>
    <definedName name="REL_FEV03_EX_EXC_PEDIU_SAIR" hidden="1">#REF!</definedName>
    <definedName name="REL_FEV03_EX_VOL_AMB_EXCL" hidden="1">#REF!</definedName>
    <definedName name="REL_FEV03_EX_VOL_CERV1_CX" hidden="1">#REF!</definedName>
    <definedName name="REL_FEV03_EX_VOL_GA_SAZ_CXS" hidden="1">#REF!</definedName>
    <definedName name="REL_FEV03_NE_ADERIU" hidden="1">#REF!</definedName>
    <definedName name="REL_FEV03_NE_COB_AMBEV" hidden="1">#REF!</definedName>
    <definedName name="REL_FEV03_NE_COB_ANT" hidden="1">#REF!</definedName>
    <definedName name="REL_FEV03_NE_COB_BOH" hidden="1">#REF!</definedName>
    <definedName name="REL_FEV03_NE_COB_BRA" hidden="1">#REF!</definedName>
    <definedName name="REL_FEV03_NE_COB_GA" hidden="1">#REF!</definedName>
    <definedName name="REL_FEV03_NE_COB_SK" hidden="1">#REF!</definedName>
    <definedName name="REL_FEV03_NE_EXC_FECHOU" hidden="1">#REF!</definedName>
    <definedName name="REL_FEV03_NE_EXC_INADIM_SC" hidden="1">#REF!</definedName>
    <definedName name="REL_FEV03_NE_EXC_INV" hidden="1">#REF!</definedName>
    <definedName name="REL_FEV03_NE_EXC_PEDIU_SAIR" hidden="1">#REF!</definedName>
    <definedName name="REL_FEV03_NE_EXC_REGIAO_GEO" hidden="1">#REF!</definedName>
    <definedName name="REL_FEV03_NE_VOL_AMB_EXCL" hidden="1">#REF!</definedName>
    <definedName name="REL_FEV03_NE_VOL_CERV1_CX" hidden="1">#REF!</definedName>
    <definedName name="REL_FEV03_TTV_AMB" hidden="1">#REF!</definedName>
    <definedName name="REL_FEV03_TTV_ANT" hidden="1">#REF!</definedName>
    <definedName name="REL_FEV03_TTV_BOH" hidden="1">#REF!</definedName>
    <definedName name="REL_FEV03_TTV_BRA" hidden="1">#REF!</definedName>
    <definedName name="REL_FEV03_TTV_GA" hidden="1">#REF!</definedName>
    <definedName name="REL_FEV03_TTV_SK" hidden="1">#REF!</definedName>
    <definedName name="REL_FEV03_VOLUME_CERV_TOTAL_HL_AD" hidden="1">#REF!</definedName>
    <definedName name="REL_FEV03_VOLUME_CERV_TOTAL_HL_NADERIU" hidden="1">#REF!</definedName>
    <definedName name="REL_FEV03_VOLUME_CERV1_TOTAL_CX_NADERIU" hidden="1">#REF!</definedName>
    <definedName name="REL_JAN03_EX_COB_AMBEV" hidden="1">#REF!</definedName>
    <definedName name="REL_JAN03_EX_COB_ANT" hidden="1">#REF!</definedName>
    <definedName name="REL_JAN03_EX_COB_BOH" hidden="1">#REF!</definedName>
    <definedName name="REL_JAN03_EX_COB_BRA" hidden="1">#REF!</definedName>
    <definedName name="REL_JAN03_EX_COB_GA" hidden="1">#REF!</definedName>
    <definedName name="REL_JAN03_EX_COB_SK" hidden="1">#REF!</definedName>
    <definedName name="REL_JAN03_EX_EXC_INV" hidden="1">#REF!</definedName>
    <definedName name="REL_JAN03_EX_EXC_PEDIU_SAIR" hidden="1">#REF!</definedName>
    <definedName name="REL_JAN03_EX_VOL_AMB_EXCL" hidden="1">#REF!</definedName>
    <definedName name="REL_JAN03_EX_VOL_CERV1_CX" hidden="1">#REF!</definedName>
    <definedName name="REL_JAN03_EX_VOL_GA_SAZ_CXS" hidden="1">#REF!</definedName>
    <definedName name="REL_JAN03_NE_ADERIU" hidden="1">#REF!</definedName>
    <definedName name="REL_JAN03_NE_COB_AMBEV" hidden="1">#REF!</definedName>
    <definedName name="REL_JAN03_NE_COB_ANT" hidden="1">#REF!</definedName>
    <definedName name="REL_JAN03_NE_COB_BOH" hidden="1">#REF!</definedName>
    <definedName name="REL_JAN03_NE_COB_BRA" hidden="1">#REF!</definedName>
    <definedName name="REL_JAN03_NE_COB_GA" hidden="1">#REF!</definedName>
    <definedName name="REL_JAN03_NE_COB_SK" hidden="1">#REF!</definedName>
    <definedName name="REL_JAN03_NE_EXC_FECHOU" hidden="1">#REF!</definedName>
    <definedName name="REL_JAN03_NE_EXC_INADIM_SC" hidden="1">#REF!</definedName>
    <definedName name="REL_JAN03_NE_EXC_INV" hidden="1">#REF!</definedName>
    <definedName name="REL_JAN03_NE_EXC_PEDIU_SAIR" hidden="1">#REF!</definedName>
    <definedName name="REL_JAN03_NE_EXC_REGIAO_GEO" hidden="1">#REF!</definedName>
    <definedName name="REL_JAN03_NE_VOL_AMB_EXCL" hidden="1">#REF!</definedName>
    <definedName name="REL_JAN03_NE_VOL_CERV1_CX" hidden="1">#REF!</definedName>
    <definedName name="REL_JAN03_TTV_AMB" hidden="1">#REF!</definedName>
    <definedName name="REL_JAN03_TTV_ANT" hidden="1">#REF!</definedName>
    <definedName name="REL_JAN03_TTV_BOH" hidden="1">#REF!</definedName>
    <definedName name="REL_JAN03_TTV_BRA" hidden="1">#REF!</definedName>
    <definedName name="REL_JAN03_TTV_GA" hidden="1">#REF!</definedName>
    <definedName name="REL_JAN03_TTV_SK" hidden="1">#REF!</definedName>
    <definedName name="REL_JAN03_VOLUME_CERV1_TOTAL_CX_NADERIU" hidden="1">#REF!</definedName>
    <definedName name="REL_JUL03_EX_COB_AMBEV" hidden="1">#REF!</definedName>
    <definedName name="REL_JUL03_EX_COB_ANT" hidden="1">#REF!</definedName>
    <definedName name="REL_JUL03_EX_COB_BOH" hidden="1">#REF!</definedName>
    <definedName name="REL_JUL03_EX_COB_BRA" hidden="1">#REF!</definedName>
    <definedName name="REL_JUL03_EX_COB_GA" hidden="1">#REF!</definedName>
    <definedName name="REL_JUL03_EX_COB_SK" hidden="1">#REF!</definedName>
    <definedName name="REL_JUL03_EX_EXC_INV" hidden="1">#REF!</definedName>
    <definedName name="REL_JUL03_EX_EXC_PEDIU_SAIR" hidden="1">#REF!</definedName>
    <definedName name="REL_JUL03_EX_VOL_AMB_EXCL" hidden="1">#REF!</definedName>
    <definedName name="REL_JUL03_EX_VOL_CERV1_CX" hidden="1">#REF!</definedName>
    <definedName name="REL_JUL03_EX_VOL_GA_SAZ_CXS" hidden="1">#REF!</definedName>
    <definedName name="REL_JUL03_NE_ADERIU" hidden="1">#REF!</definedName>
    <definedName name="REL_JUL03_NE_COB_AMBEV" hidden="1">#REF!</definedName>
    <definedName name="REL_JUL03_NE_COB_ANT" hidden="1">#REF!</definedName>
    <definedName name="REL_JUL03_NE_COB_BOH" hidden="1">#REF!</definedName>
    <definedName name="REL_JUL03_NE_COB_BRA" hidden="1">#REF!</definedName>
    <definedName name="REL_JUL03_NE_COB_GA" hidden="1">#REF!</definedName>
    <definedName name="REL_JUL03_NE_COB_SK" hidden="1">#REF!</definedName>
    <definedName name="REL_JUL03_NE_EXC_FECHOU" hidden="1">#REF!</definedName>
    <definedName name="REL_JUL03_NE_EXC_INADIM_SC" hidden="1">#REF!</definedName>
    <definedName name="REL_JUL03_NE_EXC_INV" hidden="1">#REF!</definedName>
    <definedName name="REL_JUL03_NE_EXC_PEDIU_SAIR" hidden="1">#REF!</definedName>
    <definedName name="REL_JUL03_NE_EXC_REGIAO_GEO" hidden="1">#REF!</definedName>
    <definedName name="REL_JUL03_NE_VOL_AMB_EXCL" hidden="1">#REF!</definedName>
    <definedName name="REL_JUL03_NE_VOL_CERV1_CX" hidden="1">#REF!</definedName>
    <definedName name="REL_JUL03_TTV_AMB" hidden="1">#REF!</definedName>
    <definedName name="REL_JUL03_TTV_ANT" hidden="1">#REF!</definedName>
    <definedName name="REL_JUL03_TTV_BOH" hidden="1">#REF!</definedName>
    <definedName name="REL_JUL03_TTV_BRA" hidden="1">#REF!</definedName>
    <definedName name="REL_JUL03_TTV_GA" hidden="1">#REF!</definedName>
    <definedName name="REL_JUL03_TTV_SK" hidden="1">#REF!</definedName>
    <definedName name="REL_JUL03_VOLUME_CERV_TOTAL_HL_AD" hidden="1">#REF!</definedName>
    <definedName name="REL_JUL03_VOLUME_CERV_TOTAL_HL_NADERIU" hidden="1">#REF!</definedName>
    <definedName name="REL_JUL03_VOLUME_CERV1_TOTAL_CX_NADERIU" hidden="1">#REF!</definedName>
    <definedName name="REL_JUN03_EX_COB_AMBEV" hidden="1">#REF!</definedName>
    <definedName name="REL_JUN03_EX_COB_ANT" hidden="1">#REF!</definedName>
    <definedName name="REL_JUN03_EX_COB_BOH" hidden="1">#REF!</definedName>
    <definedName name="REL_JUN03_EX_COB_BRA" hidden="1">#REF!</definedName>
    <definedName name="REL_JUN03_EX_COB_GA" hidden="1">#REF!</definedName>
    <definedName name="REL_JUN03_EX_COB_SK" hidden="1">#REF!</definedName>
    <definedName name="REL_JUN03_EX_EXC_INV" hidden="1">#REF!</definedName>
    <definedName name="REL_JUN03_EX_EXC_PEDIU_SAIR" hidden="1">#REF!</definedName>
    <definedName name="REL_JUN03_EX_VOL_AMB_EXCL" hidden="1">#REF!</definedName>
    <definedName name="REL_JUN03_EX_VOL_CERV1_CX" hidden="1">#REF!</definedName>
    <definedName name="REL_JUN03_EX_VOL_GA_SAZ_CXS" hidden="1">#REF!</definedName>
    <definedName name="REL_JUN03_NE_ADERIU" hidden="1">#REF!</definedName>
    <definedName name="REL_JUN03_NE_COB_AMBEV" hidden="1">#REF!</definedName>
    <definedName name="REL_JUN03_NE_COB_ANT" hidden="1">#REF!</definedName>
    <definedName name="REL_JUN03_NE_COB_BOH" hidden="1">#REF!</definedName>
    <definedName name="REL_JUN03_NE_COB_BRA" hidden="1">#REF!</definedName>
    <definedName name="REL_JUN03_NE_COB_GA" hidden="1">#REF!</definedName>
    <definedName name="REL_JUN03_NE_COB_SK" hidden="1">#REF!</definedName>
    <definedName name="REL_JUN03_NE_EXC_FECHOU" hidden="1">#REF!</definedName>
    <definedName name="REL_JUN03_NE_EXC_INADIM_SC" hidden="1">#REF!</definedName>
    <definedName name="REL_JUN03_NE_EXC_INV" hidden="1">#REF!</definedName>
    <definedName name="REL_JUN03_NE_EXC_PEDIU_SAIR" hidden="1">#REF!</definedName>
    <definedName name="REL_JUN03_NE_EXC_REGIAO_GEO" hidden="1">#REF!</definedName>
    <definedName name="REL_JUN03_NE_VOL_AMB_EXCL" hidden="1">#REF!</definedName>
    <definedName name="REL_JUN03_NE_VOL_CERV1_CX" hidden="1">#REF!</definedName>
    <definedName name="REL_JUN03_TTV_AMB" hidden="1">#REF!</definedName>
    <definedName name="REL_JUN03_TTV_ANT" hidden="1">#REF!</definedName>
    <definedName name="REL_JUN03_TTV_BOH" hidden="1">#REF!</definedName>
    <definedName name="REL_JUN03_TTV_BRA" hidden="1">#REF!</definedName>
    <definedName name="REL_JUN03_TTV_GA" hidden="1">#REF!</definedName>
    <definedName name="REL_JUN03_TTV_SK" hidden="1">#REF!</definedName>
    <definedName name="REL_JUN03_VOLUME_CERV_TOTAL_HL_AD" hidden="1">#REF!</definedName>
    <definedName name="REL_JUN03_VOLUME_CERV_TOTAL_HL_NADERIU" hidden="1">#REF!</definedName>
    <definedName name="REL_JUN03_VOLUME_CERV1_TOTAL_CX_NADERIU" hidden="1">#REF!</definedName>
    <definedName name="REL_MAI03_EX_COB_AMBEV" hidden="1">#REF!</definedName>
    <definedName name="REL_MAI03_EX_COB_ANT" hidden="1">#REF!</definedName>
    <definedName name="REL_MAI03_EX_COB_BOH" hidden="1">#REF!</definedName>
    <definedName name="REL_MAI03_EX_COB_BRA" hidden="1">#REF!</definedName>
    <definedName name="REL_MAI03_EX_COB_GA" hidden="1">#REF!</definedName>
    <definedName name="REL_MAI03_EX_COB_SK" hidden="1">#REF!</definedName>
    <definedName name="REL_MAI03_EX_EXC_INV" hidden="1">#REF!</definedName>
    <definedName name="REL_MAI03_EX_EXC_PEDIU_SAIR" hidden="1">#REF!</definedName>
    <definedName name="REL_MAI03_EX_VOL_AMB_EXCL" hidden="1">#REF!</definedName>
    <definedName name="REL_MAI03_EX_VOL_CERV1_CX" hidden="1">#REF!</definedName>
    <definedName name="REL_MAI03_EX_VOL_GA_SAZ_CXS" hidden="1">#REF!</definedName>
    <definedName name="REL_MAI03_NE_ADERIU" hidden="1">#REF!</definedName>
    <definedName name="REL_MAI03_NE_COB_AMBEV" hidden="1">#REF!</definedName>
    <definedName name="REL_MAI03_NE_COB_ANT" hidden="1">#REF!</definedName>
    <definedName name="REL_MAI03_NE_COB_BOH" hidden="1">#REF!</definedName>
    <definedName name="REL_MAI03_NE_COB_BRA" hidden="1">#REF!</definedName>
    <definedName name="REL_MAI03_NE_COB_GA" hidden="1">#REF!</definedName>
    <definedName name="REL_MAI03_NE_COB_SK" hidden="1">#REF!</definedName>
    <definedName name="REL_MAI03_NE_EXC_FECHOU" hidden="1">#REF!</definedName>
    <definedName name="REL_MAI03_NE_EXC_INADIM_SC" hidden="1">#REF!</definedName>
    <definedName name="REL_MAI03_NE_EXC_INV" hidden="1">#REF!</definedName>
    <definedName name="REL_MAI03_NE_EXC_PEDIU_SAIR" hidden="1">#REF!</definedName>
    <definedName name="REL_MAI03_NE_EXC_REGIAO_GEO" hidden="1">#REF!</definedName>
    <definedName name="REL_MAI03_NE_VOL_AMB_EXCL" hidden="1">#REF!</definedName>
    <definedName name="REL_MAI03_NE_VOL_CERV1_CX" hidden="1">#REF!</definedName>
    <definedName name="REL_MAI03_TTV_AMB" hidden="1">#REF!</definedName>
    <definedName name="REL_MAI03_TTV_ANT" hidden="1">#REF!</definedName>
    <definedName name="REL_MAI03_TTV_BOH" hidden="1">#REF!</definedName>
    <definedName name="REL_MAI03_TTV_BRA" hidden="1">#REF!</definedName>
    <definedName name="REL_MAI03_TTV_GA" hidden="1">#REF!</definedName>
    <definedName name="REL_MAI03_TTV_SK" hidden="1">#REF!</definedName>
    <definedName name="REL_MAI03_VOLUME_CERV_TOTAL_HL_AD" hidden="1">#REF!</definedName>
    <definedName name="REL_MAI03_VOLUME_CERV_TOTAL_HL_NADERIU" hidden="1">#REF!</definedName>
    <definedName name="REL_MAI03_VOLUME_CERV1_TOTAL_CX_NADERIU" hidden="1">#REF!</definedName>
    <definedName name="REL_MAR03_EX_COB_AMBEV" hidden="1">#REF!</definedName>
    <definedName name="REL_MAR03_EX_COB_ANT" hidden="1">#REF!</definedName>
    <definedName name="REL_MAR03_EX_COB_BOH" hidden="1">#REF!</definedName>
    <definedName name="REL_MAR03_EX_COB_BRA" hidden="1">#REF!</definedName>
    <definedName name="REL_MAR03_EX_COB_GA" hidden="1">#REF!</definedName>
    <definedName name="REL_MAR03_EX_COB_SK" hidden="1">#REF!</definedName>
    <definedName name="REL_MAR03_EX_EXC_INV" hidden="1">#REF!</definedName>
    <definedName name="REL_MAR03_EX_EXC_PEDIU_SAIR" hidden="1">#REF!</definedName>
    <definedName name="REL_MAR03_EX_VOL_AMB_EXCL" hidden="1">#REF!</definedName>
    <definedName name="REL_MAR03_EX_VOL_CERV1_CX" hidden="1">#REF!</definedName>
    <definedName name="REL_MAR03_EX_VOL_GA_SAZ_CXS" hidden="1">#REF!</definedName>
    <definedName name="REL_MAR03_NE_ADERIU" hidden="1">#REF!</definedName>
    <definedName name="REL_MAR03_NE_COB_AMBEV" hidden="1">#REF!</definedName>
    <definedName name="REL_MAR03_NE_COB_ANT" hidden="1">#REF!</definedName>
    <definedName name="REL_MAR03_NE_COB_BOH" hidden="1">#REF!</definedName>
    <definedName name="REL_MAR03_NE_COB_BRA" hidden="1">#REF!</definedName>
    <definedName name="REL_MAR03_NE_COB_GA" hidden="1">#REF!</definedName>
    <definedName name="REL_MAR03_NE_COB_SK" hidden="1">#REF!</definedName>
    <definedName name="REL_MAR03_NE_EXC_FECHOU" hidden="1">#REF!</definedName>
    <definedName name="REL_MAR03_NE_EXC_INADIM_SC" hidden="1">#REF!</definedName>
    <definedName name="REL_MAR03_NE_EXC_INV" hidden="1">#REF!</definedName>
    <definedName name="REL_MAR03_NE_EXC_PEDIU_SAIR" hidden="1">#REF!</definedName>
    <definedName name="REL_MAR03_NE_EXC_REGIAO_GEO" hidden="1">#REF!</definedName>
    <definedName name="REL_MAR03_NE_VOL_AMB_EXCL" hidden="1">#REF!</definedName>
    <definedName name="REL_MAR03_NE_VOL_CERV1_CX" hidden="1">#REF!</definedName>
    <definedName name="REL_MAR03_TTV_AMB" hidden="1">#REF!</definedName>
    <definedName name="REL_MAR03_TTV_ANT" hidden="1">#REF!</definedName>
    <definedName name="REL_MAR03_TTV_BOH" hidden="1">#REF!</definedName>
    <definedName name="REL_MAR03_TTV_BRA" hidden="1">#REF!</definedName>
    <definedName name="REL_MAR03_TTV_GA" hidden="1">#REF!</definedName>
    <definedName name="REL_MAR03_TTV_SK" hidden="1">#REF!</definedName>
    <definedName name="REL_MAR03_VOLUME_CERV_TOTAL_HL_AD" hidden="1">#REF!</definedName>
    <definedName name="REL_MAR03_VOLUME_CERV_TOTAL_HL_NADERIU" hidden="1">#REF!</definedName>
    <definedName name="REL_MAR03_VOLUME_CERV1_TOTAL_CX_NADERIU" hidden="1">#REF!</definedName>
    <definedName name="REL_NOV02_EX_COB_AMBEV" hidden="1">#REF!</definedName>
    <definedName name="REL_NOV02_EX_COB_ANT" hidden="1">#REF!</definedName>
    <definedName name="REL_NOV02_EX_COB_BOH" hidden="1">#REF!</definedName>
    <definedName name="REL_NOV02_EX_COB_BRA" hidden="1">#REF!</definedName>
    <definedName name="REL_NOV02_EX_COB_GA" hidden="1">#REF!</definedName>
    <definedName name="REL_NOV02_EX_COB_SK" hidden="1">#REF!</definedName>
    <definedName name="REL_NOV02_EX_EXC_INV" hidden="1">#REF!</definedName>
    <definedName name="REL_NOV02_EX_EXC_PEDIU_SAIR" hidden="1">#REF!</definedName>
    <definedName name="REL_NOV02_EX_VOL_AMB_EXCL" hidden="1">#REF!</definedName>
    <definedName name="REL_NOV02_EX_VOL_CERV1_CX" hidden="1">#REF!</definedName>
    <definedName name="REL_NOV02_EX_VOL_GA_SAZ_CXS" hidden="1">#REF!</definedName>
    <definedName name="REL_NOV02_NE_ADERIU" hidden="1">#REF!</definedName>
    <definedName name="REL_NOV02_NE_COB_AMBEV" hidden="1">#REF!</definedName>
    <definedName name="REL_NOV02_NE_COB_ANT" hidden="1">#REF!</definedName>
    <definedName name="REL_NOV02_NE_COB_BOH" hidden="1">#REF!</definedName>
    <definedName name="REL_NOV02_NE_COB_BRA" hidden="1">#REF!</definedName>
    <definedName name="REL_NOV02_NE_COB_GA" hidden="1">#REF!</definedName>
    <definedName name="REL_NOV02_NE_COB_SK" hidden="1">#REF!</definedName>
    <definedName name="REL_NOV02_NE_EXC_FECHOU" hidden="1">#REF!</definedName>
    <definedName name="REL_NOV02_NE_EXC_INADIM_SC" hidden="1">#REF!</definedName>
    <definedName name="REL_NOV02_NE_EXC_INV" hidden="1">#REF!</definedName>
    <definedName name="REL_NOV02_NE_EXC_PEDIU_SAIR" hidden="1">#REF!</definedName>
    <definedName name="REL_NOV02_NE_EXC_REGIAO_GEO" hidden="1">#REF!</definedName>
    <definedName name="REL_NOV02_NE_VOL_AMB_EXCL" hidden="1">#REF!</definedName>
    <definedName name="REL_NOV02_NE_VOL_CERV1_CX" hidden="1">#REF!</definedName>
    <definedName name="REL_NOV02_TTV_AMB" hidden="1">#REF!</definedName>
    <definedName name="REL_NOV02_TTV_ANT" hidden="1">#REF!</definedName>
    <definedName name="REL_NOV02_TTV_BOH" hidden="1">#REF!</definedName>
    <definedName name="REL_NOV02_TTV_BRA" hidden="1">#REF!</definedName>
    <definedName name="REL_NOV02_TTV_GA" hidden="1">#REF!</definedName>
    <definedName name="REL_NOV02_TTV_SK" hidden="1">#REF!</definedName>
    <definedName name="REL_NOV02_VOLUME_CERV1_TOTAL_CX_NADERIU" hidden="1">#REF!</definedName>
    <definedName name="REL_NOV03_EX_COB_AMBEV" hidden="1">#REF!</definedName>
    <definedName name="REL_NOV03_EX_COB_ANT" hidden="1">#REF!</definedName>
    <definedName name="REL_NOV03_EX_COB_BOH" hidden="1">#REF!</definedName>
    <definedName name="REL_NOV03_EX_COB_BRA" hidden="1">#REF!</definedName>
    <definedName name="REL_NOV03_EX_COB_GA" hidden="1">#REF!</definedName>
    <definedName name="REL_NOV03_EX_COB_SK" hidden="1">#REF!</definedName>
    <definedName name="REL_NOV03_EX_EXC_INV" hidden="1">#REF!</definedName>
    <definedName name="REL_NOV03_EX_EXC_PEDIU_SAIR" hidden="1">#REF!</definedName>
    <definedName name="REL_NOV03_EX_VOL_AMB_EXCL" hidden="1">#REF!</definedName>
    <definedName name="REL_NOV03_EX_VOL_CERV1_CX" hidden="1">#REF!</definedName>
    <definedName name="REL_NOV03_EX_VOL_GA_SAZ_CXS" hidden="1">#REF!</definedName>
    <definedName name="REL_NOV03_NE_ADERIU" hidden="1">#REF!</definedName>
    <definedName name="REL_NOV03_NE_COB_AMBEV" hidden="1">#REF!</definedName>
    <definedName name="REL_NOV03_NE_COB_ANT" hidden="1">#REF!</definedName>
    <definedName name="REL_NOV03_NE_COB_BOH" hidden="1">#REF!</definedName>
    <definedName name="REL_NOV03_NE_COB_BRA" hidden="1">#REF!</definedName>
    <definedName name="REL_NOV03_NE_COB_GA" hidden="1">#REF!</definedName>
    <definedName name="REL_NOV03_NE_COB_SK" hidden="1">#REF!</definedName>
    <definedName name="REL_NOV03_NE_EXC_FECHOU" hidden="1">#REF!</definedName>
    <definedName name="REL_NOV03_NE_EXC_INADIM_SC" hidden="1">#REF!</definedName>
    <definedName name="REL_NOV03_NE_EXC_INV" hidden="1">#REF!</definedName>
    <definedName name="REL_NOV03_NE_EXC_PEDIU_SAIR" hidden="1">#REF!</definedName>
    <definedName name="REL_NOV03_NE_EXC_REGIAO_GEO" hidden="1">#REF!</definedName>
    <definedName name="REL_NOV03_NE_VOL_AMB_EXCL" hidden="1">#REF!</definedName>
    <definedName name="REL_NOV03_NE_VOL_CERV1_CX" hidden="1">#REF!</definedName>
    <definedName name="REL_NOV03_TTV_AMB" hidden="1">#REF!</definedName>
    <definedName name="REL_NOV03_TTV_ANT" hidden="1">#REF!</definedName>
    <definedName name="REL_NOV03_TTV_BOH" hidden="1">#REF!</definedName>
    <definedName name="REL_NOV03_TTV_BRA" hidden="1">#REF!</definedName>
    <definedName name="REL_NOV03_TTV_GA" hidden="1">#REF!</definedName>
    <definedName name="REL_NOV03_TTV_SK" hidden="1">#REF!</definedName>
    <definedName name="REL_NOV03_VOLUME_CERV_TOTAL_HL_AD" hidden="1">#REF!</definedName>
    <definedName name="REL_NOV03_VOLUME_CERV_TOTAL_HL_NADERIU" hidden="1">#REF!</definedName>
    <definedName name="REL_NOV03_VOLUME_CERV1_TOTAL_CX_NADERIU" hidden="1">#REF!</definedName>
    <definedName name="REL_OUT02_EX_COB_AMBEV" hidden="1">#REF!</definedName>
    <definedName name="REL_OUT02_EX_COB_ANT" hidden="1">#REF!</definedName>
    <definedName name="REL_OUT02_EX_COB_BOH" hidden="1">#REF!</definedName>
    <definedName name="REL_OUT02_EX_COB_BRA" hidden="1">#REF!</definedName>
    <definedName name="REL_OUT02_EX_COB_GA" hidden="1">#REF!</definedName>
    <definedName name="REL_OUT02_EX_COB_SK" hidden="1">#REF!</definedName>
    <definedName name="REL_OUT02_EX_EXC_INV" hidden="1">#REF!</definedName>
    <definedName name="REL_OUT02_EX_EXC_PEDIU_SAIR" hidden="1">#REF!</definedName>
    <definedName name="REL_OUT02_EX_VOL_AMB_EXCL" hidden="1">#REF!</definedName>
    <definedName name="REL_OUT02_EX_VOL_CERV1_CX" hidden="1">#REF!</definedName>
    <definedName name="REL_OUT02_EX_VOL_GA_SAZ_CXS" hidden="1">#REF!</definedName>
    <definedName name="REL_OUT02_NE_COB_AMBEV" hidden="1">#REF!</definedName>
    <definedName name="REL_OUT02_NE_COB_ANT" hidden="1">#REF!</definedName>
    <definedName name="REL_OUT02_NE_COB_BOH" hidden="1">#REF!</definedName>
    <definedName name="REL_OUT02_NE_COB_BRA" hidden="1">#REF!</definedName>
    <definedName name="REL_OUT02_NE_COB_GA" hidden="1">#REF!</definedName>
    <definedName name="REL_OUT02_NE_COB_SK" hidden="1">#REF!</definedName>
    <definedName name="REL_OUT02_NE_VOL_AMB_EXCL" hidden="1">#REF!</definedName>
    <definedName name="REL_OUT02_NE_VOL_CERV1_CX" hidden="1">#REF!</definedName>
    <definedName name="REL_OUT02_TTV_AMB" hidden="1">#REF!</definedName>
    <definedName name="REL_OUT02_TTV_ANT" hidden="1">#REF!</definedName>
    <definedName name="REL_OUT02_TTV_BOH" hidden="1">#REF!</definedName>
    <definedName name="REL_OUT02_TTV_BRA" hidden="1">#REF!</definedName>
    <definedName name="REL_OUT02_TTV_GA" hidden="1">#REF!</definedName>
    <definedName name="REL_OUT02_TTV_SK" hidden="1">#REF!</definedName>
    <definedName name="REL_OUT02_VOLUME_CERV1_TOTAL_CX_NADERIU" hidden="1">#REF!</definedName>
    <definedName name="REL_OUT03_EX_COB_AMBEV" hidden="1">#REF!</definedName>
    <definedName name="REL_OUT03_EX_COB_ANT" hidden="1">#REF!</definedName>
    <definedName name="REL_OUT03_EX_COB_BOH" hidden="1">#REF!</definedName>
    <definedName name="REL_OUT03_EX_COB_BRA" hidden="1">#REF!</definedName>
    <definedName name="REL_OUT03_EX_COB_GA" hidden="1">#REF!</definedName>
    <definedName name="REL_OUT03_EX_COB_SK" hidden="1">#REF!</definedName>
    <definedName name="REL_OUT03_EX_EXC_INV" hidden="1">#REF!</definedName>
    <definedName name="REL_OUT03_EX_EXC_PEDIU_SAIR" hidden="1">#REF!</definedName>
    <definedName name="REL_OUT03_EX_VOL_AMB_EXCL" hidden="1">#REF!</definedName>
    <definedName name="REL_OUT03_EX_VOL_CERV1_CX" hidden="1">#REF!</definedName>
    <definedName name="REL_OUT03_EX_VOL_GA_SAZ_CXS" hidden="1">#REF!</definedName>
    <definedName name="REL_OUT03_NE_ADERIU" hidden="1">#REF!</definedName>
    <definedName name="REL_OUT03_NE_COB_AMBEV" hidden="1">#REF!</definedName>
    <definedName name="REL_OUT03_NE_COB_ANT" hidden="1">#REF!</definedName>
    <definedName name="REL_OUT03_NE_COB_BOH" hidden="1">#REF!</definedName>
    <definedName name="REL_OUT03_NE_COB_BRA" hidden="1">#REF!</definedName>
    <definedName name="REL_OUT03_NE_COB_GA" hidden="1">#REF!</definedName>
    <definedName name="REL_OUT03_NE_COB_SK" hidden="1">#REF!</definedName>
    <definedName name="REL_OUT03_NE_EXC_FECHOU" hidden="1">#REF!</definedName>
    <definedName name="REL_OUT03_NE_EXC_INADIM_SC" hidden="1">#REF!</definedName>
    <definedName name="REL_OUT03_NE_EXC_INV" hidden="1">#REF!</definedName>
    <definedName name="REL_OUT03_NE_EXC_PEDIU_SAIR" hidden="1">#REF!</definedName>
    <definedName name="REL_OUT03_NE_EXC_REGIAO_GEO" hidden="1">#REF!</definedName>
    <definedName name="REL_OUT03_NE_VOL_AMB_EXCL" hidden="1">#REF!</definedName>
    <definedName name="REL_OUT03_NE_VOL_CERV1_CX" hidden="1">#REF!</definedName>
    <definedName name="REL_OUT03_TTV_AMB" hidden="1">#REF!</definedName>
    <definedName name="REL_OUT03_TTV_ANT" hidden="1">#REF!</definedName>
    <definedName name="REL_OUT03_TTV_BOH" hidden="1">#REF!</definedName>
    <definedName name="REL_OUT03_TTV_BRA" hidden="1">#REF!</definedName>
    <definedName name="REL_OUT03_TTV_GA" hidden="1">#REF!</definedName>
    <definedName name="REL_OUT03_TTV_SK" hidden="1">#REF!</definedName>
    <definedName name="REL_OUT03_VOLUME_CERV_TOTAL_HL_AD" hidden="1">#REF!</definedName>
    <definedName name="REL_OUT03_VOLUME_CERV_TOTAL_HL_NADERIU" hidden="1">#REF!</definedName>
    <definedName name="REL_OUT03_VOLUME_CERV1_TOTAL_CX_NADERIU" hidden="1">#REF!</definedName>
    <definedName name="REL_SET03_EX_COB_AMBEV" hidden="1">#REF!</definedName>
    <definedName name="REL_SET03_EX_COB_ANT" hidden="1">#REF!</definedName>
    <definedName name="REL_SET03_EX_COB_BOH" hidden="1">#REF!</definedName>
    <definedName name="REL_SET03_EX_COB_BRA" hidden="1">#REF!</definedName>
    <definedName name="REL_SET03_EX_COB_GA" hidden="1">#REF!</definedName>
    <definedName name="REL_SET03_EX_COB_SK" hidden="1">#REF!</definedName>
    <definedName name="REL_SET03_EX_EXC_INV" hidden="1">#REF!</definedName>
    <definedName name="REL_SET03_EX_EXC_PEDIU_SAIR" hidden="1">#REF!</definedName>
    <definedName name="REL_SET03_EX_VOL_AMB_EXCL" hidden="1">#REF!</definedName>
    <definedName name="REL_SET03_EX_VOL_CERV1_CX" hidden="1">#REF!</definedName>
    <definedName name="REL_SET03_EX_VOL_GA_SAZ_CXS" hidden="1">#REF!</definedName>
    <definedName name="REL_SET03_NE_ADERIU" hidden="1">#REF!</definedName>
    <definedName name="REL_SET03_NE_COB_AMBEV" hidden="1">#REF!</definedName>
    <definedName name="REL_SET03_NE_COB_ANT" hidden="1">#REF!</definedName>
    <definedName name="REL_SET03_NE_COB_BOH" hidden="1">#REF!</definedName>
    <definedName name="REL_SET03_NE_COB_BRA" hidden="1">#REF!</definedName>
    <definedName name="REL_SET03_NE_COB_GA" hidden="1">#REF!</definedName>
    <definedName name="REL_SET03_NE_COB_SK" hidden="1">#REF!</definedName>
    <definedName name="REL_SET03_NE_EXC_FECHOU" hidden="1">#REF!</definedName>
    <definedName name="REL_SET03_NE_EXC_INADIM_SC" hidden="1">#REF!</definedName>
    <definedName name="REL_SET03_NE_EXC_INV" hidden="1">#REF!</definedName>
    <definedName name="REL_SET03_NE_EXC_PEDIU_SAIR" hidden="1">#REF!</definedName>
    <definedName name="REL_SET03_NE_EXC_REGIAO_GEO" hidden="1">#REF!</definedName>
    <definedName name="REL_SET03_NE_VOL_AMB_EXCL" hidden="1">#REF!</definedName>
    <definedName name="REL_SET03_NE_VOL_CERV1_CX" hidden="1">#REF!</definedName>
    <definedName name="REL_SET03_TTV_AMB" hidden="1">#REF!</definedName>
    <definedName name="REL_SET03_TTV_ANT" hidden="1">#REF!</definedName>
    <definedName name="REL_SET03_TTV_BOH" hidden="1">#REF!</definedName>
    <definedName name="REL_SET03_TTV_BRA" hidden="1">#REF!</definedName>
    <definedName name="REL_SET03_TTV_GA" hidden="1">#REF!</definedName>
    <definedName name="REL_SET03_TTV_SK" hidden="1">#REF!</definedName>
    <definedName name="REL_SET03_VOLUME_CERV_TOTAL_HL_AD" hidden="1">#REF!</definedName>
    <definedName name="REL_SET03_VOLUME_CERV_TOTAL_HL_NADERIU" hidden="1">#REF!</definedName>
    <definedName name="REL_SET03_VOLUME_CERV1_TOTAL_CX_NADERIU" hidden="1">#REF!</definedName>
    <definedName name="remove" localSheetId="11" hidden="1">{"CorpB_Profit",#N/A,FALSE,"Reports (B)";"CorpB_cash",#N/A,FALSE,"Reports (B)";"CorpB_Cash1",#N/A,FALSE,"Reports (B)";"CorpB_Bsheet",#N/A,FALSE,"Reports (B)"}</definedName>
    <definedName name="remove" localSheetId="3" hidden="1">{"CorpB_Profit",#N/A,FALSE,"Reports (B)";"CorpB_cash",#N/A,FALSE,"Reports (B)";"CorpB_Cash1",#N/A,FALSE,"Reports (B)";"CorpB_Bsheet",#N/A,FALSE,"Reports (B)"}</definedName>
    <definedName name="remove" hidden="1">{"CorpB_Profit",#N/A,FALSE,"Reports (B)";"CorpB_cash",#N/A,FALSE,"Reports (B)";"CorpB_Cash1",#N/A,FALSE,"Reports (B)";"CorpB_Bsheet",#N/A,FALSE,"Reports (B)"}</definedName>
    <definedName name="Remuneração" localSheetId="11" hidden="1">{#N/A,#N/A,FALSE,"ROTINA";#N/A,#N/A,FALSE,"ITENS";#N/A,#N/A,FALSE,"ACOMP"}</definedName>
    <definedName name="Remuneração" localSheetId="3" hidden="1">{#N/A,#N/A,FALSE,"ROTINA";#N/A,#N/A,FALSE,"ITENS";#N/A,#N/A,FALSE,"ACOMP"}</definedName>
    <definedName name="Remuneração" hidden="1">{#N/A,#N/A,FALSE,"ROTINA";#N/A,#N/A,FALSE,"ITENS";#N/A,#N/A,FALSE,"ACOMP"}</definedName>
    <definedName name="Reports" localSheetId="11" hidden="1">{"bprofit",#N/A,FALSE,"Reports (B)";"bcash",#N/A,FALSE,"Reports (B)";"bbsheet",#N/A,FALSE,"Reports (B)"}</definedName>
    <definedName name="Reports" localSheetId="3" hidden="1">{"bprofit",#N/A,FALSE,"Reports (B)";"bcash",#N/A,FALSE,"Reports (B)";"bbsheet",#N/A,FALSE,"Reports (B)"}</definedName>
    <definedName name="Reports" hidden="1">{"bprofit",#N/A,FALSE,"Reports (B)";"bcash",#N/A,FALSE,"Reports (B)";"bbsheet",#N/A,FALSE,"Reports (B)"}</definedName>
    <definedName name="rewrwe" localSheetId="11" hidden="1">{"CAP VOL",#N/A,FALSE,"CAPITAL";"CAP VAR",#N/A,FALSE,"CAPITAL";"CAP FIJ",#N/A,FALSE,"CAPITAL";"CAP CONS",#N/A,FALSE,"CAPITAL";"CAP DATA",#N/A,FALSE,"CAPITAL"}</definedName>
    <definedName name="rewrwe" localSheetId="3" hidden="1">{"CAP VOL",#N/A,FALSE,"CAPITAL";"CAP VAR",#N/A,FALSE,"CAPITAL";"CAP FIJ",#N/A,FALSE,"CAPITAL";"CAP CONS",#N/A,FALSE,"CAPITAL";"CAP DATA",#N/A,FALSE,"CAPITAL"}</definedName>
    <definedName name="rewrwe" hidden="1">{"CAP VOL",#N/A,FALSE,"CAPITAL";"CAP VAR",#N/A,FALSE,"CAPITAL";"CAP FIJ",#N/A,FALSE,"CAPITAL";"CAP CONS",#N/A,FALSE,"CAPITAL";"CAP DATA",#N/A,FALSE,"CAPITAL"}</definedName>
    <definedName name="rewwrwr" localSheetId="11" hidden="1">{#N/A,"Carabeer",FALSE,"Dscto.";#N/A,"Disbracentro",FALSE,"Dscto.";#N/A,"Río Beer",FALSE,"Dscto.";#N/A,"Andes",FALSE,"Dscto."}</definedName>
    <definedName name="rewwrwr" localSheetId="3" hidden="1">{#N/A,"Carabeer",FALSE,"Dscto.";#N/A,"Disbracentro",FALSE,"Dscto.";#N/A,"Río Beer",FALSE,"Dscto.";#N/A,"Andes",FALSE,"Dscto."}</definedName>
    <definedName name="rewwrwr" hidden="1">{#N/A,"Carabeer",FALSE,"Dscto.";#N/A,"Disbracentro",FALSE,"Dscto.";#N/A,"Río Beer",FALSE,"Dscto.";#N/A,"Andes",FALSE,"Dscto."}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IsInput" hidden="1">FALSE</definedName>
    <definedName name="RiskMultipleCPUSupportEnabled" hidden="1">TRUE</definedName>
    <definedName name="Roger" hidden="1">"                                                                                                                                                                                                                                                            38"</definedName>
    <definedName name="RowLevel" hidden="1">1</definedName>
    <definedName name="rrr" hidden="1">#REF!</definedName>
    <definedName name="RRRR" localSheetId="1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3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ty" localSheetId="11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rty" localSheetId="3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rty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rtyrtytry" localSheetId="1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rtyrtytry" localSheetId="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rtyrtytry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rwerwer" localSheetId="1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rwerwer" localSheetId="3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rwerwer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rwrewr" hidden="1">#REF!</definedName>
    <definedName name="saaaaasa" localSheetId="11" hidden="1">Main.SAPF4Help()</definedName>
    <definedName name="saaaaasa" localSheetId="3" hidden="1">Main.SAPF4Help()</definedName>
    <definedName name="saaaaasa" hidden="1">Main.SAPF4Help()</definedName>
    <definedName name="sadasd" localSheetId="11" hidden="1">{#N/A,#N/A,FALSE,"FFCXOUT3"}</definedName>
    <definedName name="sadasd" localSheetId="3" hidden="1">{#N/A,#N/A,FALSE,"FFCXOUT3"}</definedName>
    <definedName name="sadasd" hidden="1">{#N/A,#N/A,FALSE,"FFCXOUT3"}</definedName>
    <definedName name="SAPBEXdnldView" hidden="1">"3XB32VR0SWUMALO47WI2TPY80"</definedName>
    <definedName name="SAPBEXhrIndnt" hidden="1">1</definedName>
    <definedName name="SAPBEXrevision" hidden="1">15</definedName>
    <definedName name="SAPBEXsysID" hidden="1">"PBW"</definedName>
    <definedName name="SAPBEXwbID" hidden="1">"D3BBKPGX4X9H8641C48JQ0QYA"</definedName>
    <definedName name="SAPFuncF4Help" localSheetId="11" hidden="1">Main.SAPF4Help()</definedName>
    <definedName name="SAPFuncF4Help" localSheetId="3" hidden="1">Main.SAPF4Help()</definedName>
    <definedName name="SAPFuncF4Help" hidden="1">Main.SAPF4Help()</definedName>
    <definedName name="SAPsysID" hidden="1">"708C5W7SBKP804JT78WJ0JNKI"</definedName>
    <definedName name="SAPwbID" hidden="1">"ARS"</definedName>
    <definedName name="sasas" localSheetId="11" hidden="1">{"prem1",#N/A,FALSE,"Consolidado";"pl_us",#N/A,FALSE,"Consolidado";"pl_hl",#N/A,FALSE,"Consolidado";"bs",#N/A,FALSE,"Consolidado";"cf",#N/A,FALSE,"Consolidado"}</definedName>
    <definedName name="sasas" localSheetId="3" hidden="1">{"prem1",#N/A,FALSE,"Consolidado";"pl_us",#N/A,FALSE,"Consolidado";"pl_hl",#N/A,FALSE,"Consolidado";"bs",#N/A,FALSE,"Consolidado";"cf",#N/A,FALSE,"Consolidado"}</definedName>
    <definedName name="sasas" hidden="1">{"prem1",#N/A,FALSE,"Consolidado";"pl_us",#N/A,FALSE,"Consolidado";"pl_hl",#N/A,FALSE,"Consolidado";"bs",#N/A,FALSE,"Consolidado";"cf",#N/A,FALSE,"Consolidado"}</definedName>
    <definedName name="sca" localSheetId="11" hidden="1">{"p1TOC",#N/A,FALSE,"DCF_Summary";"p23summary",#N/A,FALSE,"DCF_Summary";"p4contact",#N/A,FALSE,"Contact Lake";"p5kumtor",#N/A,FALSE,"Kumtor";#N/A,#N/A,FALSE,"CCAU_NAV";"p8compdata",#N/A,FALSE,"Gold_Comps";#N/A,#N/A,FALSE,"Comp_Valuation"}</definedName>
    <definedName name="sca" localSheetId="3" hidden="1">{"p1TOC",#N/A,FALSE,"DCF_Summary";"p23summary",#N/A,FALSE,"DCF_Summary";"p4contact",#N/A,FALSE,"Contact Lake";"p5kumtor",#N/A,FALSE,"Kumtor";#N/A,#N/A,FALSE,"CCAU_NAV";"p8compdata",#N/A,FALSE,"Gold_Comps";#N/A,#N/A,FALSE,"Comp_Valuation"}</definedName>
    <definedName name="sca" hidden="1">{"p1TOC",#N/A,FALSE,"DCF_Summary";"p23summary",#N/A,FALSE,"DCF_Summary";"p4contact",#N/A,FALSE,"Contact Lake";"p5kumtor",#N/A,FALSE,"Kumtor";#N/A,#N/A,FALSE,"CCAU_NAV";"p8compdata",#N/A,FALSE,"Gold_Comps";#N/A,#N/A,FALSE,"Comp_Valuation"}</definedName>
    <definedName name="sd" localSheetId="11" hidden="1">{"miles",#N/A,FALSE,"LUCROS E PERDAS (US$ 000)";"hl",#N/A,FALSE,"LUCROS E PERDAS (US$ 000)"}</definedName>
    <definedName name="sd" localSheetId="3" hidden="1">{"miles",#N/A,FALSE,"LUCROS E PERDAS (US$ 000)";"hl",#N/A,FALSE,"LUCROS E PERDAS (US$ 000)"}</definedName>
    <definedName name="sd" hidden="1">{"miles",#N/A,FALSE,"LUCROS E PERDAS (US$ 000)";"hl",#N/A,FALSE,"LUCROS E PERDAS (US$ 000)"}</definedName>
    <definedName name="sdadsadsa" localSheetId="11" hidden="1">{#N/A,#N/A,FALSE,"Acum Julio - 00"}</definedName>
    <definedName name="sdadsadsa" localSheetId="3" hidden="1">{#N/A,#N/A,FALSE,"Acum Julio - 00"}</definedName>
    <definedName name="sdadsadsa" hidden="1">{#N/A,#N/A,FALSE,"Acum Julio - 00"}</definedName>
    <definedName name="sddx" localSheetId="11" hidden="1">{"prem1",#N/A,FALSE,"Consolidado";"pl_us",#N/A,FALSE,"Consolidado";"pl_hl",#N/A,FALSE,"Consolidado";"bs",#N/A,FALSE,"Consolidado";"cf",#N/A,FALSE,"Consolidado"}</definedName>
    <definedName name="sddx" localSheetId="3" hidden="1">{"prem1",#N/A,FALSE,"Consolidado";"pl_us",#N/A,FALSE,"Consolidado";"pl_hl",#N/A,FALSE,"Consolidado";"bs",#N/A,FALSE,"Consolidado";"cf",#N/A,FALSE,"Consolidado"}</definedName>
    <definedName name="sddx" hidden="1">{"prem1",#N/A,FALSE,"Consolidado";"pl_us",#N/A,FALSE,"Consolidado";"pl_hl",#N/A,FALSE,"Consolidado";"bs",#N/A,FALSE,"Consolidado";"cf",#N/A,FALSE,"Consolidado"}</definedName>
    <definedName name="sdfasdad" localSheetId="11" hidden="1">{#N/A,#N/A,FALSE,"Aging Summary";#N/A,#N/A,FALSE,"Ratio Analysis";#N/A,#N/A,FALSE,"Test 120 Day Accts";#N/A,#N/A,FALSE,"Tickmarks"}</definedName>
    <definedName name="sdfasdad" localSheetId="3" hidden="1">{#N/A,#N/A,FALSE,"Aging Summary";#N/A,#N/A,FALSE,"Ratio Analysis";#N/A,#N/A,FALSE,"Test 120 Day Accts";#N/A,#N/A,FALSE,"Tickmarks"}</definedName>
    <definedName name="sdfasdad" hidden="1">{#N/A,#N/A,FALSE,"Aging Summary";#N/A,#N/A,FALSE,"Ratio Analysis";#N/A,#N/A,FALSE,"Test 120 Day Accts";#N/A,#N/A,FALSE,"Tickmarks"}</definedName>
    <definedName name="sdfsd" localSheetId="11" hidden="1">{#N/A,#N/A,FALSE,"Aging Summary";#N/A,#N/A,FALSE,"Ratio Analysis";#N/A,#N/A,FALSE,"Test 120 Day Accts";#N/A,#N/A,FALSE,"Tickmarks"}</definedName>
    <definedName name="sdfsd" localSheetId="3" hidden="1">{#N/A,#N/A,FALSE,"Aging Summary";#N/A,#N/A,FALSE,"Ratio Analysis";#N/A,#N/A,FALSE,"Test 120 Day Accts";#N/A,#N/A,FALSE,"Tickmarks"}</definedName>
    <definedName name="sdfsd" hidden="1">{#N/A,#N/A,FALSE,"Aging Summary";#N/A,#N/A,FALSE,"Ratio Analysis";#N/A,#N/A,FALSE,"Test 120 Day Accts";#N/A,#N/A,FALSE,"Tickmarks"}</definedName>
    <definedName name="sdsd" localSheetId="11" hidden="1">{#N/A,#N/A,TRUE,"Consolidado";#N/A,#N/A,TRUE,"Laticínios";#N/A,#N/A,TRUE,"Frangos";#N/A,#N/A,TRUE,"Suínos";#N/A,#N/A,TRUE,"Peru";#N/A,#N/A,TRUE,"Carnes";#N/A,#N/A,TRUE,"Suco";#N/A,#N/A,TRUE,"Batata"}</definedName>
    <definedName name="sdsd" localSheetId="3" hidden="1">{#N/A,#N/A,TRUE,"Consolidado";#N/A,#N/A,TRUE,"Laticínios";#N/A,#N/A,TRUE,"Frangos";#N/A,#N/A,TRUE,"Suínos";#N/A,#N/A,TRUE,"Peru";#N/A,#N/A,TRUE,"Carnes";#N/A,#N/A,TRUE,"Suco";#N/A,#N/A,TRUE,"Batata"}</definedName>
    <definedName name="sdsd" hidden="1">{#N/A,#N/A,TRUE,"Consolidado";#N/A,#N/A,TRUE,"Laticínios";#N/A,#N/A,TRUE,"Frangos";#N/A,#N/A,TRUE,"Suínos";#N/A,#N/A,TRUE,"Peru";#N/A,#N/A,TRUE,"Carnes";#N/A,#N/A,TRUE,"Suco";#N/A,#N/A,TRUE,"Batata"}</definedName>
    <definedName name="sdsdsf" localSheetId="11" hidden="1">{#N/A,#N/A,FALSE,"Aging Summary";#N/A,#N/A,FALSE,"Ratio Analysis";#N/A,#N/A,FALSE,"Test 120 Day Accts";#N/A,#N/A,FALSE,"Tickmarks"}</definedName>
    <definedName name="sdsdsf" localSheetId="3" hidden="1">{#N/A,#N/A,FALSE,"Aging Summary";#N/A,#N/A,FALSE,"Ratio Analysis";#N/A,#N/A,FALSE,"Test 120 Day Accts";#N/A,#N/A,FALSE,"Tickmarks"}</definedName>
    <definedName name="sdsdsf" hidden="1">{#N/A,#N/A,FALSE,"Aging Summary";#N/A,#N/A,FALSE,"Ratio Analysis";#N/A,#N/A,FALSE,"Test 120 Day Accts";#N/A,#N/A,FALSE,"Tickmarks"}</definedName>
    <definedName name="sencount" hidden="1">1</definedName>
    <definedName name="Sensitivity" localSheetId="11" hidden="1">{"IncomeStatement",#N/A,TRUE,"Model";"LacdesIsles",#N/A,TRUE,"Model";"NAV",#N/A,TRUE,"NAV"}</definedName>
    <definedName name="Sensitivity" localSheetId="3" hidden="1">{"IncomeStatement",#N/A,TRUE,"Model";"LacdesIsles",#N/A,TRUE,"Model";"NAV",#N/A,TRUE,"NAV"}</definedName>
    <definedName name="Sensitivity" hidden="1">{"IncomeStatement",#N/A,TRUE,"Model";"LacdesIsles",#N/A,TRUE,"Model";"NAV",#N/A,TRUE,"NAV"}</definedName>
    <definedName name="SFGAST5" localSheetId="11" hidden="1">{#N/A,#N/A,FALSE,"IC_Global";#N/A,#N/A,FALSE,"IC_Global (98-f)";#N/A,#N/A,FALSE,"Inc";#N/A,#N/A,FALSE,"CAMBIOS (2)";#N/A,#N/A,FALSE,"EXPL Inc.";#N/A,#N/A,FALSE,"HITOS98";#N/A,#N/A,FALSE,"CURVA ""S"" GLOBAL ";#N/A,#N/A,FALSE,"CURVA ""S"" 1998 "}</definedName>
    <definedName name="SFGAST5" localSheetId="3" hidden="1">{#N/A,#N/A,FALSE,"IC_Global";#N/A,#N/A,FALSE,"IC_Global (98-f)";#N/A,#N/A,FALSE,"Inc";#N/A,#N/A,FALSE,"CAMBIOS (2)";#N/A,#N/A,FALSE,"EXPL Inc.";#N/A,#N/A,FALSE,"HITOS98";#N/A,#N/A,FALSE,"CURVA ""S"" GLOBAL ";#N/A,#N/A,FALSE,"CURVA ""S"" 1998 "}</definedName>
    <definedName name="SFGAST5" hidden="1">{#N/A,#N/A,FALSE,"IC_Global";#N/A,#N/A,FALSE,"IC_Global (98-f)";#N/A,#N/A,FALSE,"Inc";#N/A,#N/A,FALSE,"CAMBIOS (2)";#N/A,#N/A,FALSE,"EXPL Inc.";#N/A,#N/A,FALSE,"HITOS98";#N/A,#N/A,FALSE,"CURVA ""S"" GLOBAL ";#N/A,#N/A,FALSE,"CURVA ""S"" 1998 "}</definedName>
    <definedName name="SFSTRT" localSheetId="11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SFSTRT" localSheetId="3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SFSTRT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SLEVIN" localSheetId="1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localSheetId="3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OIQJUSI" localSheetId="11" hidden="1">{#N/A,#N/A,FALSE,"Aging Summary";#N/A,#N/A,FALSE,"Ratio Analysis";#N/A,#N/A,FALSE,"Test 120 Day Accts";#N/A,#N/A,FALSE,"Tickmarks"}</definedName>
    <definedName name="SOIQJUSI" localSheetId="3" hidden="1">{#N/A,#N/A,FALSE,"Aging Summary";#N/A,#N/A,FALSE,"Ratio Analysis";#N/A,#N/A,FALSE,"Test 120 Day Accts";#N/A,#N/A,FALSE,"Tickmarks"}</definedName>
    <definedName name="SOIQJUSI" hidden="1">{#N/A,#N/A,FALSE,"Aging Summary";#N/A,#N/A,FALSE,"Ratio Analysis";#N/A,#N/A,FALSE,"Test 120 Day Accts";#N/A,#N/A,FALSE,"Tickmarks"}</definedName>
    <definedName name="solver_adj" hidden="1">#REF!,#REF!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rel1" hidden="1">2</definedName>
    <definedName name="solver_rel2" hidden="1">3</definedName>
    <definedName name="solver_rel3" hidden="1">1</definedName>
    <definedName name="solver_rel4" hidden="1">4</definedName>
    <definedName name="solver_rel5" hidden="1">4</definedName>
    <definedName name="solver_rel6" hidden="1">4</definedName>
    <definedName name="solver_rhs1" hidden="1">15</definedName>
    <definedName name="solver_rhs2" hidden="1">0</definedName>
    <definedName name="solver_rhs3" hidden="1">15</definedName>
    <definedName name="solver_scl" hidden="1">2</definedName>
    <definedName name="solver_sho" hidden="1">2</definedName>
    <definedName name="solver_tim" hidden="1">100</definedName>
    <definedName name="solver_tmp" hidden="1">15</definedName>
    <definedName name="solver_tol" hidden="1">0.05</definedName>
    <definedName name="solver_typ" hidden="1">3</definedName>
    <definedName name="solver_val" hidden="1">19.66</definedName>
    <definedName name="SQLAcomp_ADERIDOSE" hidden="1">#REF!</definedName>
    <definedName name="SQLAcomp_ADERIDOSNE" hidden="1">#REF!</definedName>
    <definedName name="SQLAcomp_COBAMBE" hidden="1">#REF!</definedName>
    <definedName name="SQLAcomp_COBAMBNE" hidden="1">#REF!</definedName>
    <definedName name="SQLAcomp_COBANTE" hidden="1">#REF!</definedName>
    <definedName name="SQLAcomp_COBANTNE" hidden="1">#REF!</definedName>
    <definedName name="SQLAcomp_COBBOHE" hidden="1">#REF!</definedName>
    <definedName name="SQLAcomp_COBBOHNE" hidden="1">#REF!</definedName>
    <definedName name="SQLAcomp_COBBRAE" hidden="1">#REF!</definedName>
    <definedName name="SQLAcomp_COBBRANE" hidden="1">#REF!</definedName>
    <definedName name="SQLAcomp_COBGUAE" hidden="1">#REF!</definedName>
    <definedName name="SQLAcomp_COBGUANE" hidden="1">#REF!</definedName>
    <definedName name="SQLAcomp_COBSKE" hidden="1">#REF!</definedName>
    <definedName name="SQLAcomp_COBSKNE" hidden="1">#REF!</definedName>
    <definedName name="SQLAcomp_NPONTOSCONQE" hidden="1">#REF!</definedName>
    <definedName name="SQLAcomp_NPONTOSCONQNE" hidden="1">#REF!</definedName>
    <definedName name="SQLAcomp_NPONTOSRESGE" hidden="1">#REF!</definedName>
    <definedName name="SQLAcomp_TTVAMBE" hidden="1">#REF!</definedName>
    <definedName name="SQLAcomp_TTVAMBNE" hidden="1">#REF!</definedName>
    <definedName name="SQLAcomp_TTVANTE" hidden="1">#REF!</definedName>
    <definedName name="SQLAcomp_TTVANTNE" hidden="1">#REF!</definedName>
    <definedName name="SQLAcomp_TTVBOHE" hidden="1">#REF!</definedName>
    <definedName name="SQLAcomp_TTVBOHNE" hidden="1">#REF!</definedName>
    <definedName name="SQLAcomp_TTVBRAE" hidden="1">#REF!</definedName>
    <definedName name="SQLAcomp_TTVBRANE" hidden="1">#REF!</definedName>
    <definedName name="SQLAcomp_TTVGUAE" hidden="1">#REF!</definedName>
    <definedName name="SQLAcomp_TTVGUANE" hidden="1">#REF!</definedName>
    <definedName name="SQLAcomp_TTVSKE" hidden="1">#REF!</definedName>
    <definedName name="SQLAcomp_TTVSKNE" hidden="1">#REF!</definedName>
    <definedName name="SQLAcomp_VOLAMBE" hidden="1">#REF!</definedName>
    <definedName name="SQLAcomp_VOLAMBESAZ" hidden="1">#REF!</definedName>
    <definedName name="SQLAcomp_VOLAMBNE" hidden="1">#REF!</definedName>
    <definedName name="SQLAcomp_VOLAMBNESAZ" hidden="1">#REF!</definedName>
    <definedName name="SQLAcomp_VOLANTE" hidden="1">#REF!</definedName>
    <definedName name="SQLAcomp_VOLANTNE" hidden="1">#REF!</definedName>
    <definedName name="SQLAcomp_VOLBOHE" hidden="1">#REF!</definedName>
    <definedName name="SQLAcomp_VOLBOHNE" hidden="1">#REF!</definedName>
    <definedName name="SQLAcomp_VOLBRAE" hidden="1">#REF!</definedName>
    <definedName name="SQLAcomp_VOLBRANE" hidden="1">#REF!</definedName>
    <definedName name="SQLAcomp_VOLCERVADE" hidden="1">#REF!</definedName>
    <definedName name="SQLAcomp_VOLGUAE" hidden="1">#REF!</definedName>
    <definedName name="SQLAcomp_VOLGUAESAZ" hidden="1">#REF!</definedName>
    <definedName name="SQLAcomp_VOLGUANE" hidden="1">#REF!</definedName>
    <definedName name="SQLAcomp_VOLGUANESAZ" hidden="1">#REF!</definedName>
    <definedName name="SQLAcomp_VOLSKE" hidden="1">#REF!</definedName>
    <definedName name="SQLAcomp_VOLSKNE" hidden="1">#REF!</definedName>
    <definedName name="SQLAcomp_VOLUMECERV1FORRO" hidden="1">#REF!</definedName>
    <definedName name="SQLAcomp_VOLUMECERVFORRO" hidden="1">#REF!</definedName>
    <definedName name="SQLAcompBr_ADERIDOS" hidden="1">#REF!</definedName>
    <definedName name="SQLAcompBr_COBGUAAD" hidden="1">#REF!</definedName>
    <definedName name="SQLAcompBr_COBGUANAD" hidden="1">#REF!</definedName>
    <definedName name="SQLAcompBr_NADERIDOS" hidden="1">#REF!</definedName>
    <definedName name="SQLAcompBr_TTVCERV1AD" hidden="1">#REF!</definedName>
    <definedName name="SQLAcompBr_TTVCERV1NAD" hidden="1">#REF!</definedName>
    <definedName name="SQLAcompBr_VOLCERV1AD" hidden="1">#REF!</definedName>
    <definedName name="SQLAcompBr_VOLCERV1NAD" hidden="1">#REF!</definedName>
    <definedName name="SQLAcompBr_VOLCERVAD" hidden="1">#REF!</definedName>
    <definedName name="SQLAcompBr_VOLCERVNAD" hidden="1">#REF!</definedName>
    <definedName name="SQLAcompBr_VOLGUAAD" hidden="1">#REF!</definedName>
    <definedName name="SQLAcompBr_VOLGUANAD" hidden="1">#REF!</definedName>
    <definedName name="SQLAcompBr_VOLREFAD" hidden="1">#REF!</definedName>
    <definedName name="SQLAcompBr_VOLREFNAD" hidden="1">#REF!</definedName>
    <definedName name="SQLAcompInd_ADERIDOS" hidden="1">#REF!</definedName>
    <definedName name="SQLAcompInd_ADERIDOSE" hidden="1">#REF!</definedName>
    <definedName name="SQLAcompInd_ADERIDOSNE" hidden="1">#REF!</definedName>
    <definedName name="SQLAcompInd_COBAMBE" hidden="1">#REF!</definedName>
    <definedName name="SQLAcompInd_COBAMBNE" hidden="1">#REF!</definedName>
    <definedName name="SQLAcompInd_COBANTE" hidden="1">#REF!</definedName>
    <definedName name="SQLAcompInd_COBANTNE" hidden="1">#REF!</definedName>
    <definedName name="SQLAcompInd_COBBOHE" hidden="1">#REF!</definedName>
    <definedName name="SQLAcompInd_COBBOHNE" hidden="1">#REF!</definedName>
    <definedName name="SQLAcompInd_COBBRAE" hidden="1">#REF!</definedName>
    <definedName name="SQLAcompInd_COBBRANE" hidden="1">#REF!</definedName>
    <definedName name="SQLAcompInd_COBGUAAD" hidden="1">#REF!</definedName>
    <definedName name="SQLAcompInd_COBGUAE" hidden="1">#REF!</definedName>
    <definedName name="SQLAcompInd_COBGUANAD" hidden="1">#REF!</definedName>
    <definedName name="SQLAcompInd_COBGUANE" hidden="1">#REF!</definedName>
    <definedName name="SQLAcompInd_COBSKE" hidden="1">#REF!</definedName>
    <definedName name="SQLAcompInd_COBSKNE" hidden="1">#REF!</definedName>
    <definedName name="SQLAcompInd_NADERIDOS" hidden="1">#REF!</definedName>
    <definedName name="SQLAcompInd_NCRESCERVEJA25" hidden="1">#REF!</definedName>
    <definedName name="SQLAcompInd_NCRESGUARANA25" hidden="1">#REF!</definedName>
    <definedName name="SQLAcompInd_NPONTOSCONQE" hidden="1">#REF!</definedName>
    <definedName name="SQLAcompInd_NPONTOSCONQNE" hidden="1">#REF!</definedName>
    <definedName name="SQLAcompInd_NPONTOSRESGE" hidden="1">#REF!</definedName>
    <definedName name="SQLAcompInd_NPONTOSRESGNE" hidden="1">#REF!</definedName>
    <definedName name="SQLAcompInd_TTVAMBE" hidden="1">#REF!</definedName>
    <definedName name="SQLAcompInd_TTVAMBNE" hidden="1">#REF!</definedName>
    <definedName name="SQLAcompInd_TTVANTAD" hidden="1">#REF!</definedName>
    <definedName name="SQLAcompInd_TTVANTE" hidden="1">#REF!</definedName>
    <definedName name="SQLAcompInd_TTVANTNE" hidden="1">#REF!</definedName>
    <definedName name="SQLAcompInd_TTVBOHAD" hidden="1">#REF!</definedName>
    <definedName name="SQLAcompInd_TTVBOHE" hidden="1">#REF!</definedName>
    <definedName name="SQLAcompInd_TTVBOHNE" hidden="1">#REF!</definedName>
    <definedName name="SQLAcompInd_TTVBRAAD" hidden="1">#REF!</definedName>
    <definedName name="SQLAcompInd_TTVBRAE" hidden="1">#REF!</definedName>
    <definedName name="SQLAcompInd_TTVBRANE" hidden="1">#REF!</definedName>
    <definedName name="SQLAcompInd_TTVCERV1AD" hidden="1">#REF!</definedName>
    <definedName name="SQLAcompInd_TTVCERV1NAD" hidden="1">#REF!</definedName>
    <definedName name="SQLAcompInd_TTVGUAAD" hidden="1">#REF!</definedName>
    <definedName name="SQLAcompInd_TTVGUAE" hidden="1">#REF!</definedName>
    <definedName name="SQLAcompInd_TTVGUANE" hidden="1">#REF!</definedName>
    <definedName name="SQLAcompInd_TTVSKAD" hidden="1">#REF!</definedName>
    <definedName name="SQLAcompInd_TTVSKE" hidden="1">#REF!</definedName>
    <definedName name="SQLAcompInd_TTVSKNE" hidden="1">#REF!</definedName>
    <definedName name="SQLAcompInd_VOLAMBE" hidden="1">#REF!</definedName>
    <definedName name="SQLAcompInd_VOLAMBESAZ" hidden="1">#REF!</definedName>
    <definedName name="SQLAcompInd_VOLAMBNE" hidden="1">#REF!</definedName>
    <definedName name="SQLAcompInd_VOLAMBNESAZ" hidden="1">#REF!</definedName>
    <definedName name="SQLAcompInd_VOLANTE" hidden="1">#REF!</definedName>
    <definedName name="SQLAcompInd_VOLANTNE" hidden="1">#REF!</definedName>
    <definedName name="SQLAcompInd_VOLBOHE" hidden="1">#REF!</definedName>
    <definedName name="SQLAcompInd_VOLBOHNE" hidden="1">#REF!</definedName>
    <definedName name="SQLAcompInd_VOLBRAE" hidden="1">#REF!</definedName>
    <definedName name="SQLAcompInd_VOLBRANE" hidden="1">#REF!</definedName>
    <definedName name="SQLAcompInd_VOLCERV1AD" hidden="1">#REF!</definedName>
    <definedName name="SQLAcompInd_VOLCERV1NAD" hidden="1">#REF!</definedName>
    <definedName name="SQLAcompInd_VOLCERVAD" hidden="1">#REF!</definedName>
    <definedName name="SQLAcompInd_VOLCERVADE" hidden="1">#REF!</definedName>
    <definedName name="SQLAcompInd_VOLCERVADNE" hidden="1">#REF!</definedName>
    <definedName name="SQLAcompInd_VOLCERVNAD" hidden="1">#REF!</definedName>
    <definedName name="SQLAcompInd_VOLGUAAD" hidden="1">#REF!</definedName>
    <definedName name="SQLAcompInd_VOLGUAE" hidden="1">#REF!</definedName>
    <definedName name="SQLAcompInd_VOLGUAESAZ" hidden="1">#REF!</definedName>
    <definedName name="SQLAcompInd_VOLGUANAD" hidden="1">#REF!</definedName>
    <definedName name="SQLAcompInd_VOLGUANE" hidden="1">#REF!</definedName>
    <definedName name="SQLAcompInd_VOLGUANESAZ" hidden="1">#REF!</definedName>
    <definedName name="SQLAcompInd_VOLREFAD" hidden="1">#REF!</definedName>
    <definedName name="SQLAcompInd_VOLREFNAD" hidden="1">#REF!</definedName>
    <definedName name="SQLAcompInd_VOLSKE" hidden="1">#REF!</definedName>
    <definedName name="SQLAcompInd_VOLSKNE" hidden="1">#REF!</definedName>
    <definedName name="SQLAcompInd_VOLUMECERV1FORRO" hidden="1">#REF!</definedName>
    <definedName name="SQLAcompInd_VOLUMECERVFORRO" hidden="1">#REF!</definedName>
    <definedName name="SQLCobertura2_AMBEVMESBASE" hidden="1">#REF!</definedName>
    <definedName name="SQLCobertura2_ANTMESBASE" hidden="1">#REF!</definedName>
    <definedName name="SQLCobertura2_BRMESBASE" hidden="1">#REF!</definedName>
    <definedName name="SQLCobertura2_SKMESBASE" hidden="1">#REF!</definedName>
    <definedName name="sqsqs" localSheetId="11" hidden="1">{#N/A,#N/A,FALSE,"Aging Summary";#N/A,#N/A,FALSE,"Ratio Analysis";#N/A,#N/A,FALSE,"Test 120 Day Accts";#N/A,#N/A,FALSE,"Tickmarks"}</definedName>
    <definedName name="sqsqs" localSheetId="3" hidden="1">{#N/A,#N/A,FALSE,"Aging Summary";#N/A,#N/A,FALSE,"Ratio Analysis";#N/A,#N/A,FALSE,"Test 120 Day Accts";#N/A,#N/A,FALSE,"Tickmarks"}</definedName>
    <definedName name="sqsqs" hidden="1">{#N/A,#N/A,FALSE,"Aging Summary";#N/A,#N/A,FALSE,"Ratio Analysis";#N/A,#N/A,FALSE,"Test 120 Day Accts";#N/A,#N/A,FALSE,"Tickmarks"}</definedName>
    <definedName name="ss" localSheetId="1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" localSheetId="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s" localSheetId="1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s" localSheetId="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s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ss" localSheetId="11" hidden="1">{"'Índice'!$A$1:$K$49"}</definedName>
    <definedName name="ssss" localSheetId="3" hidden="1">{"'Índice'!$A$1:$K$49"}</definedName>
    <definedName name="ssss" hidden="1">{"'Índice'!$A$1:$K$49"}</definedName>
    <definedName name="sssssssssssssssssssss" localSheetId="11" hidden="1">{#N/A,#N/A,FALSE,"CARATULA";#N/A,#N/A,FALSE,"Indice";#N/A,#N/A,FALSE,"Cap 1";#N/A,#N/A,FALSE,"Cap 2";#N/A,#N/A,FALSE,"Cap 3";#N/A,#N/A,FALSE,"Cap 4";#N/A,#N/A,FALSE,"Cap 5";#N/A,#N/A,FALSE,"Cap 6";#N/A,#N/A,FALSE,"Cap 7";#N/A,#N/A,FALSE,"Cap 8";#N/A,#N/A,FALSE,"Cap 9";#N/A,#N/A,FALSE,"Cap 10";#N/A,#N/A,FALSE,"Cap 11";#N/A,#N/A,FALSE,"Cap 12";#N/A,#N/A,FALSE,"Cap 13";#N/A,#N/A,FALSE,"Cap 14";#N/A,#N/A,FALSE,"Cap 15 TBI Gall+Hesp";#N/A,#N/A,FALSE,"Cap 15 TBI Choc";#N/A,#N/A,FALSE,"Cap 15 TBI DLeche";#N/A,#N/A,FALSE,"Cap 16";#N/A,#N/A,FALSE,"Cap 17";#N/A,#N/A,FALSE,"Cap 18";#N/A,#N/A,FALSE,"Cap 19";#N/A,#N/A,FALSE,"Cap 20";#N/A,#N/A,FALSE,"Cap 21";#N/A,#N/A,FALSE,"Cap 22";#N/A,#N/A,FALSE,"Cap 23";#N/A,#N/A,FALSE,"Cap 24"}</definedName>
    <definedName name="sssssssssssssssssssss" localSheetId="3" hidden="1">{#N/A,#N/A,FALSE,"CARATULA";#N/A,#N/A,FALSE,"Indice";#N/A,#N/A,FALSE,"Cap 1";#N/A,#N/A,FALSE,"Cap 2";#N/A,#N/A,FALSE,"Cap 3";#N/A,#N/A,FALSE,"Cap 4";#N/A,#N/A,FALSE,"Cap 5";#N/A,#N/A,FALSE,"Cap 6";#N/A,#N/A,FALSE,"Cap 7";#N/A,#N/A,FALSE,"Cap 8";#N/A,#N/A,FALSE,"Cap 9";#N/A,#N/A,FALSE,"Cap 10";#N/A,#N/A,FALSE,"Cap 11";#N/A,#N/A,FALSE,"Cap 12";#N/A,#N/A,FALSE,"Cap 13";#N/A,#N/A,FALSE,"Cap 14";#N/A,#N/A,FALSE,"Cap 15 TBI Gall+Hesp";#N/A,#N/A,FALSE,"Cap 15 TBI Choc";#N/A,#N/A,FALSE,"Cap 15 TBI DLeche";#N/A,#N/A,FALSE,"Cap 16";#N/A,#N/A,FALSE,"Cap 17";#N/A,#N/A,FALSE,"Cap 18";#N/A,#N/A,FALSE,"Cap 19";#N/A,#N/A,FALSE,"Cap 20";#N/A,#N/A,FALSE,"Cap 21";#N/A,#N/A,FALSE,"Cap 22";#N/A,#N/A,FALSE,"Cap 23";#N/A,#N/A,FALSE,"Cap 24"}</definedName>
    <definedName name="sssssssssssssssssssss" hidden="1">{#N/A,#N/A,FALSE,"CARATULA";#N/A,#N/A,FALSE,"Indice";#N/A,#N/A,FALSE,"Cap 1";#N/A,#N/A,FALSE,"Cap 2";#N/A,#N/A,FALSE,"Cap 3";#N/A,#N/A,FALSE,"Cap 4";#N/A,#N/A,FALSE,"Cap 5";#N/A,#N/A,FALSE,"Cap 6";#N/A,#N/A,FALSE,"Cap 7";#N/A,#N/A,FALSE,"Cap 8";#N/A,#N/A,FALSE,"Cap 9";#N/A,#N/A,FALSE,"Cap 10";#N/A,#N/A,FALSE,"Cap 11";#N/A,#N/A,FALSE,"Cap 12";#N/A,#N/A,FALSE,"Cap 13";#N/A,#N/A,FALSE,"Cap 14";#N/A,#N/A,FALSE,"Cap 15 TBI Gall+Hesp";#N/A,#N/A,FALSE,"Cap 15 TBI Choc";#N/A,#N/A,FALSE,"Cap 15 TBI DLeche";#N/A,#N/A,FALSE,"Cap 16";#N/A,#N/A,FALSE,"Cap 17";#N/A,#N/A,FALSE,"Cap 18";#N/A,#N/A,FALSE,"Cap 19";#N/A,#N/A,FALSE,"Cap 20";#N/A,#N/A,FALSE,"Cap 21";#N/A,#N/A,FALSE,"Cap 22";#N/A,#N/A,FALSE,"Cap 23";#N/A,#N/A,FALSE,"Cap 24"}</definedName>
    <definedName name="sumaryvb" localSheetId="11" hidden="1">{#N/A,#N/A,FALSE,"Aging Summary";#N/A,#N/A,FALSE,"Ratio Analysis";#N/A,#N/A,FALSE,"Test 120 Day Accts";#N/A,#N/A,FALSE,"Tickmarks"}</definedName>
    <definedName name="sumaryvb" localSheetId="3" hidden="1">{#N/A,#N/A,FALSE,"Aging Summary";#N/A,#N/A,FALSE,"Ratio Analysis";#N/A,#N/A,FALSE,"Test 120 Day Accts";#N/A,#N/A,FALSE,"Tickmarks"}</definedName>
    <definedName name="sumaryvb" hidden="1">{#N/A,#N/A,FALSE,"Aging Summary";#N/A,#N/A,FALSE,"Ratio Analysis";#N/A,#N/A,FALSE,"Test 120 Day Accts";#N/A,#N/A,FALSE,"Tickmarks"}</definedName>
    <definedName name="Summary2" localSheetId="11" hidden="1">{"INCOME",#N/A,FALSE,"ProNet";"VALUE",#N/A,FALSE,"ProNet"}</definedName>
    <definedName name="Summary2" localSheetId="3" hidden="1">{"INCOME",#N/A,FALSE,"ProNet";"VALUE",#N/A,FALSE,"ProNet"}</definedName>
    <definedName name="Summary2" hidden="1">{"INCOME",#N/A,FALSE,"ProNet";"VALUE",#N/A,FALSE,"ProNet"}</definedName>
    <definedName name="SWOT" localSheetId="11" hidden="1">{#N/A,#N/A,FALSE,"ROTINA";#N/A,#N/A,FALSE,"ITENS";#N/A,#N/A,FALSE,"ACOMP"}</definedName>
    <definedName name="SWOT" localSheetId="3" hidden="1">{#N/A,#N/A,FALSE,"ROTINA";#N/A,#N/A,FALSE,"ITENS";#N/A,#N/A,FALSE,"ACOMP"}</definedName>
    <definedName name="SWOT" hidden="1">{#N/A,#N/A,FALSE,"ROTINA";#N/A,#N/A,FALSE,"ITENS";#N/A,#N/A,FALSE,"ACOMP"}</definedName>
    <definedName name="sws" localSheetId="11" hidden="1">{#N/A,#N/A,FALSE,"Hoja1";#N/A,#N/A,FALSE,"Hoja2"}</definedName>
    <definedName name="sws" localSheetId="3" hidden="1">{#N/A,#N/A,FALSE,"Hoja1";#N/A,#N/A,FALSE,"Hoja2"}</definedName>
    <definedName name="sws" hidden="1">{#N/A,#N/A,FALSE,"Hoja1";#N/A,#N/A,FALSE,"Hoja2"}</definedName>
    <definedName name="swssasa" localSheetId="11" hidden="1">{#N/A,#N/A,FALSE,"Aging Summary";#N/A,#N/A,FALSE,"Ratio Analysis";#N/A,#N/A,FALSE,"Test 120 Day Accts";#N/A,#N/A,FALSE,"Tickmarks"}</definedName>
    <definedName name="swssasa" localSheetId="3" hidden="1">{#N/A,#N/A,FALSE,"Aging Summary";#N/A,#N/A,FALSE,"Ratio Analysis";#N/A,#N/A,FALSE,"Test 120 Day Accts";#N/A,#N/A,FALSE,"Tickmarks"}</definedName>
    <definedName name="swssasa" hidden="1">{#N/A,#N/A,FALSE,"Aging Summary";#N/A,#N/A,FALSE,"Ratio Analysis";#N/A,#N/A,FALSE,"Test 120 Day Accts";#N/A,#N/A,FALSE,"Tickmarks"}</definedName>
    <definedName name="sxsad" localSheetId="11" hidden="1">{#N/A,#N/A,FALSE,"Hoja1";#N/A,#N/A,FALSE,"Hoja2"}</definedName>
    <definedName name="sxsad" localSheetId="3" hidden="1">{#N/A,#N/A,FALSE,"Hoja1";#N/A,#N/A,FALSE,"Hoja2"}</definedName>
    <definedName name="sxsad" hidden="1">{#N/A,#N/A,FALSE,"Hoja1";#N/A,#N/A,FALSE,"Hoja2"}</definedName>
    <definedName name="t" localSheetId="11" hidden="1">{#N/A,#N/A,FALSE,"Relatórios";"Vendas e Custos",#N/A,FALSE,"Vendas e Custos";"Premissas",#N/A,FALSE,"Premissas";"Projeções",#N/A,FALSE,"Projeções";"Dolar",#N/A,FALSE,"Dolar";"Original",#N/A,FALSE,"Original e UFIR"}</definedName>
    <definedName name="t" localSheetId="3" hidden="1">{#N/A,#N/A,FALSE,"Relatórios";"Vendas e Custos",#N/A,FALSE,"Vendas e Custos";"Premissas",#N/A,FALSE,"Premissas";"Projeções",#N/A,FALSE,"Projeções";"Dolar",#N/A,FALSE,"Dolar";"Original",#N/A,FALSE,"Original e UFIR"}</definedName>
    <definedName name="t" hidden="1">{#N/A,#N/A,FALSE,"Relatórios";"Vendas e Custos",#N/A,FALSE,"Vendas e Custos";"Premissas",#N/A,FALSE,"Premissas";"Projeções",#N/A,FALSE,"Projeções";"Dolar",#N/A,FALSE,"Dolar";"Original",#N/A,FALSE,"Original e UFIR"}</definedName>
    <definedName name="T.8" localSheetId="11" hidden="1">{#N/A,#N/A,FALSE,"Aging Summary";#N/A,#N/A,FALSE,"Ratio Analysis";#N/A,#N/A,FALSE,"Test 120 Day Accts";#N/A,#N/A,FALSE,"Tickmarks"}</definedName>
    <definedName name="T.8" localSheetId="3" hidden="1">{#N/A,#N/A,FALSE,"Aging Summary";#N/A,#N/A,FALSE,"Ratio Analysis";#N/A,#N/A,FALSE,"Test 120 Day Accts";#N/A,#N/A,FALSE,"Tickmarks"}</definedName>
    <definedName name="T.8" hidden="1">{#N/A,#N/A,FALSE,"Aging Summary";#N/A,#N/A,FALSE,"Ratio Analysis";#N/A,#N/A,FALSE,"Test 120 Day Accts";#N/A,#N/A,FALSE,"Tickmarks"}</definedName>
    <definedName name="TBdbName" hidden="1">"88D5BF544BE111D2B8C5006097494125.mdb"</definedName>
    <definedName name="TECNOFIBRAS" localSheetId="11" hidden="1">{"'PXR_6500'!$A$1:$I$124"}</definedName>
    <definedName name="TECNOFIBRAS" localSheetId="3" hidden="1">{"'PXR_6500'!$A$1:$I$124"}</definedName>
    <definedName name="TECNOFIBRAS" hidden="1">{"'PXR_6500'!$A$1:$I$124"}</definedName>
    <definedName name="TECNOFIBRAS2" localSheetId="11" hidden="1">{"'PXR_6500'!$A$1:$I$124"}</definedName>
    <definedName name="TECNOFIBRAS2" localSheetId="3" hidden="1">{"'PXR_6500'!$A$1:$I$124"}</definedName>
    <definedName name="TECNOFIBRAS2" hidden="1">{"'PXR_6500'!$A$1:$I$124"}</definedName>
    <definedName name="temp" localSheetId="1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temp" localSheetId="3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temp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tertryrtyrt" localSheetId="11" hidden="1">{"miles",#N/A,FALSE,"LUCROS E PERDAS (US$ 000)";"hl",#N/A,FALSE,"LUCROS E PERDAS (US$ 000)"}</definedName>
    <definedName name="tertryrtyrt" localSheetId="3" hidden="1">{"miles",#N/A,FALSE,"LUCROS E PERDAS (US$ 000)";"hl",#N/A,FALSE,"LUCROS E PERDAS (US$ 000)"}</definedName>
    <definedName name="tertryrtyrt" hidden="1">{"miles",#N/A,FALSE,"LUCROS E PERDAS (US$ 000)";"hl",#N/A,FALSE,"LUCROS E PERDAS (US$ 000)"}</definedName>
    <definedName name="test" localSheetId="11" hidden="1">{#N/A,#N/A,FALSE,"ROTINA";#N/A,#N/A,FALSE,"ITENS";#N/A,#N/A,FALSE,"ACOMP"}</definedName>
    <definedName name="test" localSheetId="3" hidden="1">{#N/A,#N/A,FALSE,"ROTINA";#N/A,#N/A,FALSE,"ITENS";#N/A,#N/A,FALSE,"ACOMP"}</definedName>
    <definedName name="test" hidden="1">{#N/A,#N/A,FALSE,"ROTINA";#N/A,#N/A,FALSE,"ITENS";#N/A,#N/A,FALSE,"ACOMP"}</definedName>
    <definedName name="teste" hidden="1">#REF!</definedName>
    <definedName name="testes" localSheetId="11" hidden="1">{#N/A,#N/A,FALSE,"ROTINA";#N/A,#N/A,FALSE,"ITENS";#N/A,#N/A,FALSE,"ACOMP"}</definedName>
    <definedName name="testes" localSheetId="3" hidden="1">{#N/A,#N/A,FALSE,"ROTINA";#N/A,#N/A,FALSE,"ITENS";#N/A,#N/A,FALSE,"ACOMP"}</definedName>
    <definedName name="testes" hidden="1">{#N/A,#N/A,FALSE,"ROTINA";#N/A,#N/A,FALSE,"ITENS";#N/A,#N/A,FALSE,"ACOMP"}</definedName>
    <definedName name="TextRefCopyRangeCount" hidden="1">2</definedName>
    <definedName name="TM1REBUILDOPTION">1</definedName>
    <definedName name="Toto" localSheetId="11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Toto" localSheetId="3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Toto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TOTORDEMBairro" localSheetId="11">#REF!</definedName>
    <definedName name="TOTORDEMBairro">#REF!</definedName>
    <definedName name="TOTORDEMDist" localSheetId="11">#REF!</definedName>
    <definedName name="TOTORDEMDist">#REF!</definedName>
    <definedName name="TOTORDEMMeso" localSheetId="11">#REF!</definedName>
    <definedName name="TOTORDEMMeso">#REF!</definedName>
    <definedName name="TOTORDEMMicro" localSheetId="11">#REF!</definedName>
    <definedName name="TOTORDEMMicro">#REF!</definedName>
    <definedName name="TOTORDEMMunic" localSheetId="11">#REF!</definedName>
    <definedName name="TOTORDEMMunic">#REF!</definedName>
    <definedName name="TOTORDEMSubdist" localSheetId="11">#REF!</definedName>
    <definedName name="TOTORDEMSubdist">#REF!</definedName>
    <definedName name="TOTORDEMUF" localSheetId="11">#REF!</definedName>
    <definedName name="TOTORDEMUF">#REF!</definedName>
    <definedName name="transp36" localSheetId="1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transp36" localSheetId="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transp3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transp36a" localSheetId="1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transp36a" localSheetId="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transp36a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tre" localSheetId="11" hidden="1">{"FASB1",#N/A,FALSE,"115199";"FASB2",#N/A,FALSE,"115299";"FASB3",#N/A,FALSE,"115399";"FASB4",#N/A,FALSE,"115499";"FASB5",#N/A,FALSE,"115599"}</definedName>
    <definedName name="tre" localSheetId="3" hidden="1">{"FASB1",#N/A,FALSE,"115199";"FASB2",#N/A,FALSE,"115299";"FASB3",#N/A,FALSE,"115399";"FASB4",#N/A,FALSE,"115499";"FASB5",#N/A,FALSE,"115599"}</definedName>
    <definedName name="tre" hidden="1">{"FASB1",#N/A,FALSE,"115199";"FASB2",#N/A,FALSE,"115299";"FASB3",#N/A,FALSE,"115399";"FASB4",#N/A,FALSE,"115499";"FASB5",#N/A,FALSE,"115599"}</definedName>
    <definedName name="treeList" hidden="1">"11111010000000000000000000000000000000000000000000000000000000000000000000000000000000000000000000000000000000000000000000000000000000000000000000000000000000000000000000000000000000000000000000000000"</definedName>
    <definedName name="trfgfd" localSheetId="11" hidden="1">{#N/A,#N/A,FALSE,"FIN AÑO"}</definedName>
    <definedName name="trfgfd" localSheetId="3" hidden="1">{#N/A,#N/A,FALSE,"FIN AÑO"}</definedName>
    <definedName name="trfgfd" hidden="1">{#N/A,#N/A,FALSE,"FIN AÑO"}</definedName>
    <definedName name="trrr" localSheetId="11" hidden="1">{"prem1",#N/A,FALSE,"Consolidado";"pl_us",#N/A,FALSE,"Consolidado";"pl_hl",#N/A,FALSE,"Consolidado";"bs",#N/A,FALSE,"Consolidado";"cf",#N/A,FALSE,"Consolidado"}</definedName>
    <definedName name="trrr" localSheetId="3" hidden="1">{"prem1",#N/A,FALSE,"Consolidado";"pl_us",#N/A,FALSE,"Consolidado";"pl_hl",#N/A,FALSE,"Consolidado";"bs",#N/A,FALSE,"Consolidado";"cf",#N/A,FALSE,"Consolidado"}</definedName>
    <definedName name="trrr" hidden="1">{"prem1",#N/A,FALSE,"Consolidado";"pl_us",#N/A,FALSE,"Consolidado";"pl_hl",#N/A,FALSE,"Consolidado";"bs",#N/A,FALSE,"Consolidado";"cf",#N/A,FALSE,"Consolidado"}</definedName>
    <definedName name="trrt" localSheetId="11" hidden="1">{"FASB1",#N/A,FALSE,"115199";"FASB2",#N/A,FALSE,"115299";"FASB3",#N/A,FALSE,"115399";"FASB4",#N/A,FALSE,"115499";"FASB5",#N/A,FALSE,"115599"}</definedName>
    <definedName name="trrt" localSheetId="3" hidden="1">{"FASB1",#N/A,FALSE,"115199";"FASB2",#N/A,FALSE,"115299";"FASB3",#N/A,FALSE,"115399";"FASB4",#N/A,FALSE,"115499";"FASB5",#N/A,FALSE,"115599"}</definedName>
    <definedName name="trrt" hidden="1">{"FASB1",#N/A,FALSE,"115199";"FASB2",#N/A,FALSE,"115299";"FASB3",#N/A,FALSE,"115399";"FASB4",#N/A,FALSE,"115499";"FASB5",#N/A,FALSE,"115599"}</definedName>
    <definedName name="tryetr" localSheetId="11" hidden="1">{"FASB1",#N/A,FALSE,"115199";"FASB2",#N/A,FALSE,"115299";"FASB3",#N/A,FALSE,"115399";"FASB4",#N/A,FALSE,"115499";"FASB5",#N/A,FALSE,"115599"}</definedName>
    <definedName name="tryetr" localSheetId="3" hidden="1">{"FASB1",#N/A,FALSE,"115199";"FASB2",#N/A,FALSE,"115299";"FASB3",#N/A,FALSE,"115399";"FASB4",#N/A,FALSE,"115499";"FASB5",#N/A,FALSE,"115599"}</definedName>
    <definedName name="tryetr" hidden="1">{"FASB1",#N/A,FALSE,"115199";"FASB2",#N/A,FALSE,"115299";"FASB3",#N/A,FALSE,"115399";"FASB4",#N/A,FALSE,"115499";"FASB5",#N/A,FALSE,"115599"}</definedName>
    <definedName name="tt" localSheetId="11" hidden="1">{#N/A,#N/A,FALSE,"Aging Summary";#N/A,#N/A,FALSE,"Ratio Analysis";#N/A,#N/A,FALSE,"Test 120 Day Accts";#N/A,#N/A,FALSE,"Tickmarks"}</definedName>
    <definedName name="tt" localSheetId="3" hidden="1">{#N/A,#N/A,FALSE,"Aging Summary";#N/A,#N/A,FALSE,"Ratio Analysis";#N/A,#N/A,FALSE,"Test 120 Day Accts";#N/A,#N/A,FALSE,"Tickmarks"}</definedName>
    <definedName name="tt" hidden="1">{#N/A,#N/A,FALSE,"Aging Summary";#N/A,#N/A,FALSE,"Ratio Analysis";#N/A,#N/A,FALSE,"Test 120 Day Accts";#N/A,#N/A,FALSE,"Tickmarks"}</definedName>
    <definedName name="TTFFFFVVGGT" localSheetId="11" hidden="1">{#N/A,#N/A,FALSE,"Aging Summary";#N/A,#N/A,FALSE,"Ratio Analysis";#N/A,#N/A,FALSE,"Test 120 Day Accts";#N/A,#N/A,FALSE,"Tickmarks"}</definedName>
    <definedName name="TTFFFFVVGGT" localSheetId="3" hidden="1">{#N/A,#N/A,FALSE,"Aging Summary";#N/A,#N/A,FALSE,"Ratio Analysis";#N/A,#N/A,FALSE,"Test 120 Day Accts";#N/A,#N/A,FALSE,"Tickmarks"}</definedName>
    <definedName name="TTFFFFVVGGT" hidden="1">{#N/A,#N/A,FALSE,"Aging Summary";#N/A,#N/A,FALSE,"Ratio Analysis";#N/A,#N/A,FALSE,"Test 120 Day Accts";#N/A,#N/A,FALSE,"Tickmarks"}</definedName>
    <definedName name="ttt" localSheetId="11" hidden="1">{"FASB1",#N/A,FALSE,"115199";"FASB2",#N/A,FALSE,"115299";"FASB3",#N/A,FALSE,"115399";"FASB4",#N/A,FALSE,"115499";"FASB5",#N/A,FALSE,"115599"}</definedName>
    <definedName name="ttt" localSheetId="3" hidden="1">{"FASB1",#N/A,FALSE,"115199";"FASB2",#N/A,FALSE,"115299";"FASB3",#N/A,FALSE,"115399";"FASB4",#N/A,FALSE,"115499";"FASB5",#N/A,FALSE,"115599"}</definedName>
    <definedName name="ttt" hidden="1">{"FASB1",#N/A,FALSE,"115199";"FASB2",#N/A,FALSE,"115299";"FASB3",#N/A,FALSE,"115399";"FASB4",#N/A,FALSE,"115499";"FASB5",#N/A,FALSE,"115599"}</definedName>
    <definedName name="tuut" localSheetId="11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tuut" localSheetId="3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tuut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U" localSheetId="11" hidden="1">{#N/A,#N/A,FALSE,"COMENTARIOS";#N/A,#N/A,FALSE,"BALANÇO";#N/A,#N/A,FALSE,"RESULTADO";#N/A,#N/A,FALSE," SALDOS ATIVOS";#N/A,#N/A,FALSE,"SALDOS PASSIVOS";#N/A,#N/A,FALSE,"RECEITA DE VENDAS";#N/A,#N/A,FALSE," CPV";#N/A,#N/A,FALSE,"DESP COMERCIAIS";#N/A,#N/A,FALSE,"DESP ADM";#N/A,#N/A,FALSE,"RES FIN ";#N/A,#N/A,FALSE,"OUTRAS  OP ";#N/A,#N/A,FALSE,"RES N OP ";#N/A,#N/A,FALSE,"INTERCIAS JAN";#N/A,#N/A,FALSE,"INTERCIAS FEV";#N/A,#N/A,FALSE,"INTERCIAS MAR";#N/A,#N/A,FALSE,"INTERCIAS ABR";#N/A,#N/A,FALSE,"INTERCIAS MAI";#N/A,#N/A,FALSE,"INTERCIAS JUN";#N/A,#N/A,FALSE,"INTERCIAS JUL";#N/A,#N/A,FALSE,"INRECIAS AGO";#N/A,#N/A,FALSE,"INTERCIAS SET";#N/A,#N/A,FALSE,"INTERCIAS OUT";#N/A,#N/A,FALSE,"INTERCIAS NOV";#N/A,#N/A,FALSE,"INTERCIAS DEZ"}</definedName>
    <definedName name="U" localSheetId="3" hidden="1">{#N/A,#N/A,FALSE,"COMENTARIOS";#N/A,#N/A,FALSE,"BALANÇO";#N/A,#N/A,FALSE,"RESULTADO";#N/A,#N/A,FALSE," SALDOS ATIVOS";#N/A,#N/A,FALSE,"SALDOS PASSIVOS";#N/A,#N/A,FALSE,"RECEITA DE VENDAS";#N/A,#N/A,FALSE," CPV";#N/A,#N/A,FALSE,"DESP COMERCIAIS";#N/A,#N/A,FALSE,"DESP ADM";#N/A,#N/A,FALSE,"RES FIN ";#N/A,#N/A,FALSE,"OUTRAS  OP ";#N/A,#N/A,FALSE,"RES N OP ";#N/A,#N/A,FALSE,"INTERCIAS JAN";#N/A,#N/A,FALSE,"INTERCIAS FEV";#N/A,#N/A,FALSE,"INTERCIAS MAR";#N/A,#N/A,FALSE,"INTERCIAS ABR";#N/A,#N/A,FALSE,"INTERCIAS MAI";#N/A,#N/A,FALSE,"INTERCIAS JUN";#N/A,#N/A,FALSE,"INTERCIAS JUL";#N/A,#N/A,FALSE,"INRECIAS AGO";#N/A,#N/A,FALSE,"INTERCIAS SET";#N/A,#N/A,FALSE,"INTERCIAS OUT";#N/A,#N/A,FALSE,"INTERCIAS NOV";#N/A,#N/A,FALSE,"INTERCIAS DEZ"}</definedName>
    <definedName name="U" hidden="1">{#N/A,#N/A,FALSE,"COMENTARIOS";#N/A,#N/A,FALSE,"BALANÇO";#N/A,#N/A,FALSE,"RESULTADO";#N/A,#N/A,FALSE," SALDOS ATIVOS";#N/A,#N/A,FALSE,"SALDOS PASSIVOS";#N/A,#N/A,FALSE,"RECEITA DE VENDAS";#N/A,#N/A,FALSE," CPV";#N/A,#N/A,FALSE,"DESP COMERCIAIS";#N/A,#N/A,FALSE,"DESP ADM";#N/A,#N/A,FALSE,"RES FIN ";#N/A,#N/A,FALSE,"OUTRAS  OP ";#N/A,#N/A,FALSE,"RES N OP ";#N/A,#N/A,FALSE,"INTERCIAS JAN";#N/A,#N/A,FALSE,"INTERCIAS FEV";#N/A,#N/A,FALSE,"INTERCIAS MAR";#N/A,#N/A,FALSE,"INTERCIAS ABR";#N/A,#N/A,FALSE,"INTERCIAS MAI";#N/A,#N/A,FALSE,"INTERCIAS JUN";#N/A,#N/A,FALSE,"INTERCIAS JUL";#N/A,#N/A,FALSE,"INRECIAS AGO";#N/A,#N/A,FALSE,"INTERCIAS SET";#N/A,#N/A,FALSE,"INTERCIAS OUT";#N/A,#N/A,FALSE,"INTERCIAS NOV";#N/A,#N/A,FALSE,"INTERCIAS DEZ"}</definedName>
    <definedName name="UHIHOJ" localSheetId="11" hidden="1">{#N/A,#N/A,FALSE,"Aging Summary";#N/A,#N/A,FALSE,"Ratio Analysis";#N/A,#N/A,FALSE,"Test 120 Day Accts";#N/A,#N/A,FALSE,"Tickmarks"}</definedName>
    <definedName name="UHIHOJ" localSheetId="3" hidden="1">{#N/A,#N/A,FALSE,"Aging Summary";#N/A,#N/A,FALSE,"Ratio Analysis";#N/A,#N/A,FALSE,"Test 120 Day Accts";#N/A,#N/A,FALSE,"Tickmarks"}</definedName>
    <definedName name="UHIHOJ" hidden="1">{#N/A,#N/A,FALSE,"Aging Summary";#N/A,#N/A,FALSE,"Ratio Analysis";#N/A,#N/A,FALSE,"Test 120 Day Accts";#N/A,#N/A,FALSE,"Tickmarks"}</definedName>
    <definedName name="UI" localSheetId="11" hidden="1">{"FASB1",#N/A,FALSE,"115199";"FASB2",#N/A,FALSE,"115299";"FASB3",#N/A,FALSE,"115399";"FASB4",#N/A,FALSE,"115499";"FASB5",#N/A,FALSE,"115599"}</definedName>
    <definedName name="UI" localSheetId="3" hidden="1">{"FASB1",#N/A,FALSE,"115199";"FASB2",#N/A,FALSE,"115299";"FASB3",#N/A,FALSE,"115399";"FASB4",#N/A,FALSE,"115499";"FASB5",#N/A,FALSE,"115599"}</definedName>
    <definedName name="UI" hidden="1">{"FASB1",#N/A,FALSE,"115199";"FASB2",#N/A,FALSE,"115299";"FASB3",#N/A,FALSE,"115399";"FASB4",#N/A,FALSE,"115499";"FASB5",#N/A,FALSE,"115599"}</definedName>
    <definedName name="UIIOI" localSheetId="11" hidden="1">{#N/A,#N/A,FALSE,"Aging Summary";#N/A,#N/A,FALSE,"Ratio Analysis";#N/A,#N/A,FALSE,"Test 120 Day Accts";#N/A,#N/A,FALSE,"Tickmarks"}</definedName>
    <definedName name="UIIOI" localSheetId="3" hidden="1">{#N/A,#N/A,FALSE,"Aging Summary";#N/A,#N/A,FALSE,"Ratio Analysis";#N/A,#N/A,FALSE,"Test 120 Day Accts";#N/A,#N/A,FALSE,"Tickmarks"}</definedName>
    <definedName name="UIIOI" hidden="1">{#N/A,#N/A,FALSE,"Aging Summary";#N/A,#N/A,FALSE,"Ratio Analysis";#N/A,#N/A,FALSE,"Test 120 Day Accts";#N/A,#N/A,FALSE,"Tickmarks"}</definedName>
    <definedName name="UIO" localSheetId="11" hidden="1">{"FASB1",#N/A,FALSE,"115199";"FASB2",#N/A,FALSE,"115299";"FASB3",#N/A,FALSE,"115399";"FASB4",#N/A,FALSE,"115499";"FASB5",#N/A,FALSE,"115599"}</definedName>
    <definedName name="UIO" localSheetId="3" hidden="1">{"FASB1",#N/A,FALSE,"115199";"FASB2",#N/A,FALSE,"115299";"FASB3",#N/A,FALSE,"115399";"FASB4",#N/A,FALSE,"115499";"FASB5",#N/A,FALSE,"115599"}</definedName>
    <definedName name="UIO" hidden="1">{"FASB1",#N/A,FALSE,"115199";"FASB2",#N/A,FALSE,"115299";"FASB3",#N/A,FALSE,"115399";"FASB4",#N/A,FALSE,"115499";"FASB5",#N/A,FALSE,"115599"}</definedName>
    <definedName name="uiouoiu" localSheetId="11" hidden="1">{"FASB1",#N/A,FALSE,"115199";"FASB2",#N/A,FALSE,"115299";"FASB3",#N/A,FALSE,"115399";"FASB4",#N/A,FALSE,"115499";"FASB5",#N/A,FALSE,"115599"}</definedName>
    <definedName name="uiouoiu" localSheetId="3" hidden="1">{"FASB1",#N/A,FALSE,"115199";"FASB2",#N/A,FALSE,"115299";"FASB3",#N/A,FALSE,"115399";"FASB4",#N/A,FALSE,"115499";"FASB5",#N/A,FALSE,"115599"}</definedName>
    <definedName name="uiouoiu" hidden="1">{"FASB1",#N/A,FALSE,"115199";"FASB2",#N/A,FALSE,"115299";"FASB3",#N/A,FALSE,"115399";"FASB4",#N/A,FALSE,"115499";"FASB5",#N/A,FALSE,"115599"}</definedName>
    <definedName name="UJI" localSheetId="1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" localSheetId="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vass" localSheetId="1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nivass" localSheetId="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nivass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ouoiu" localSheetId="11" hidden="1">{"FASB1",#N/A,FALSE,"115199";"FASB2",#N/A,FALSE,"115299";"FASB3",#N/A,FALSE,"115399";"FASB4",#N/A,FALSE,"115499";"FASB5",#N/A,FALSE,"115599"}</definedName>
    <definedName name="uouoiu" localSheetId="3" hidden="1">{"FASB1",#N/A,FALSE,"115199";"FASB2",#N/A,FALSE,"115299";"FASB3",#N/A,FALSE,"115399";"FASB4",#N/A,FALSE,"115499";"FASB5",#N/A,FALSE,"115599"}</definedName>
    <definedName name="uouoiu" hidden="1">{"FASB1",#N/A,FALSE,"115199";"FASB2",#N/A,FALSE,"115299";"FASB3",#N/A,FALSE,"115399";"FASB4",#N/A,FALSE,"115499";"FASB5",#N/A,FALSE,"115599"}</definedName>
    <definedName name="uu" localSheetId="11" hidden="1">{#N/A,#N/A,FALSE,"FFCXOUT3"}</definedName>
    <definedName name="uu" localSheetId="3" hidden="1">{#N/A,#N/A,FALSE,"FFCXOUT3"}</definedName>
    <definedName name="uu" hidden="1">{#N/A,#N/A,FALSE,"FFCXOUT3"}</definedName>
    <definedName name="UUI" localSheetId="11" hidden="1">{"FASB1",#N/A,FALSE,"115199";"FASB2",#N/A,FALSE,"115299";"FASB3",#N/A,FALSE,"115399";"FASB4",#N/A,FALSE,"115499";"FASB5",#N/A,FALSE,"115599"}</definedName>
    <definedName name="UUI" localSheetId="3" hidden="1">{"FASB1",#N/A,FALSE,"115199";"FASB2",#N/A,FALSE,"115299";"FASB3",#N/A,FALSE,"115399";"FASB4",#N/A,FALSE,"115499";"FASB5",#N/A,FALSE,"115599"}</definedName>
    <definedName name="UUI" hidden="1">{"FASB1",#N/A,FALSE,"115199";"FASB2",#N/A,FALSE,"115299";"FASB3",#N/A,FALSE,"115399";"FASB4",#N/A,FALSE,"115499";"FASB5",#N/A,FALSE,"115599"}</definedName>
    <definedName name="uuu" localSheetId="11" hidden="1">{"FASB1",#N/A,FALSE,"115199";"FASB2",#N/A,FALSE,"115299";"FASB3",#N/A,FALSE,"115399";"FASB4",#N/A,FALSE,"115499";"FASB5",#N/A,FALSE,"115599"}</definedName>
    <definedName name="uuu" localSheetId="3" hidden="1">{"FASB1",#N/A,FALSE,"115199";"FASB2",#N/A,FALSE,"115299";"FASB3",#N/A,FALSE,"115399";"FASB4",#N/A,FALSE,"115499";"FASB5",#N/A,FALSE,"115599"}</definedName>
    <definedName name="uuu" hidden="1">{"FASB1",#N/A,FALSE,"115199";"FASB2",#N/A,FALSE,"115299";"FASB3",#N/A,FALSE,"115399";"FASB4",#N/A,FALSE,"115499";"FASB5",#N/A,FALSE,"115599"}</definedName>
    <definedName name="uuuu" localSheetId="11" hidden="1">{#N/A,#N/A,FALSE,"Aging Summary";#N/A,#N/A,FALSE,"Ratio Analysis";#N/A,#N/A,FALSE,"Test 120 Day Accts";#N/A,#N/A,FALSE,"Tickmarks"}</definedName>
    <definedName name="uuuu" localSheetId="3" hidden="1">{#N/A,#N/A,FALSE,"Aging Summary";#N/A,#N/A,FALSE,"Ratio Analysis";#N/A,#N/A,FALSE,"Test 120 Day Accts";#N/A,#N/A,FALSE,"Tickmarks"}</definedName>
    <definedName name="uuuu" hidden="1">{#N/A,#N/A,FALSE,"Aging Summary";#N/A,#N/A,FALSE,"Ratio Analysis";#N/A,#N/A,FALSE,"Test 120 Day Accts";#N/A,#N/A,FALSE,"Tickmarks"}</definedName>
    <definedName name="uyt" localSheetId="11" hidden="1">{"FASB1",#N/A,FALSE,"115199";"FASB2",#N/A,FALSE,"115299";"FASB3",#N/A,FALSE,"115399";"FASB4",#N/A,FALSE,"115499";"FASB5",#N/A,FALSE,"115599"}</definedName>
    <definedName name="uyt" localSheetId="3" hidden="1">{"FASB1",#N/A,FALSE,"115199";"FASB2",#N/A,FALSE,"115299";"FASB3",#N/A,FALSE,"115399";"FASB4",#N/A,FALSE,"115499";"FASB5",#N/A,FALSE,"115599"}</definedName>
    <definedName name="uyt" hidden="1">{"FASB1",#N/A,FALSE,"115199";"FASB2",#N/A,FALSE,"115299";"FASB3",#N/A,FALSE,"115399";"FASB4",#N/A,FALSE,"115499";"FASB5",#N/A,FALSE,"115599"}</definedName>
    <definedName name="VBA_VERSION" hidden="1">"1.11.0"</definedName>
    <definedName name="vbcvb" localSheetId="11" hidden="1">{#N/A,#N/A,FALSE,"P.L.Full";#N/A,#N/A,FALSE,"P.L.Desc."}</definedName>
    <definedName name="vbcvb" localSheetId="3" hidden="1">{#N/A,#N/A,FALSE,"P.L.Full";#N/A,#N/A,FALSE,"P.L.Desc."}</definedName>
    <definedName name="vbcvb" hidden="1">{#N/A,#N/A,FALSE,"P.L.Full";#N/A,#N/A,FALSE,"P.L.Desc."}</definedName>
    <definedName name="vbcvbcv" localSheetId="11" hidden="1">{"CAP VOL",#N/A,FALSE,"CAPITAL";"CAP VAR",#N/A,FALSE,"CAPITAL";"CAP FIJ",#N/A,FALSE,"CAPITAL";"CAP CONS",#N/A,FALSE,"CAPITAL";"CAP DATA",#N/A,FALSE,"CAPITAL"}</definedName>
    <definedName name="vbcvbcv" localSheetId="3" hidden="1">{"CAP VOL",#N/A,FALSE,"CAPITAL";"CAP VAR",#N/A,FALSE,"CAPITAL";"CAP FIJ",#N/A,FALSE,"CAPITAL";"CAP CONS",#N/A,FALSE,"CAPITAL";"CAP DATA",#N/A,FALSE,"CAPITAL"}</definedName>
    <definedName name="vbcvbcv" hidden="1">{"CAP VOL",#N/A,FALSE,"CAPITAL";"CAP VAR",#N/A,FALSE,"CAPITAL";"CAP FIJ",#N/A,FALSE,"CAPITAL";"CAP CONS",#N/A,FALSE,"CAPITAL";"CAP DATA",#N/A,FALSE,"CAPITAL"}</definedName>
    <definedName name="vbnbvn" localSheetId="11" hidden="1">{"tend1",#N/A,FALSE,"CONSOLIDADO";"tend2",#N/A,FALSE,"CONSOLIDADO";"tend3",#N/A,FALSE,"CONSOLIDADO";"tend1",#N/A,FALSE,"OCCIDENTE";"tend2",#N/A,FALSE,"OCCIDENTE";"tend3",#N/A,FALSE,"OCCIDENTE";"tend1",#N/A,FALSE,"LARA";"tend2",#N/A,FALSE,"LARA";"tend3",#N/A,FALSE,"LARA";"tend1",#N/A,FALSE,"CENTRO";"tend2",#N/A,FALSE,"CENTRO";"tend3",#N/A,FALSE,"CENTRO";"tend1",#N/A,FALSE,"METROPOLITANA";"tend2",#N/A,FALSE,"METROPOLITANA";"tend3",#N/A,FALSE,"METROPOLITANA";"tend1",#N/A,FALSE,"ORIENTE";"tend2",#N/A,FALSE,"ORIENTE";"tend3",#N/A,FALSE,"ORIENTE";"tend1",#N/A,FALSE,"Pto.libre";"tend2",#N/A,FALSE,"Pto.libre";"tend3",#N/A,FALSE,"Pto.libre"}</definedName>
    <definedName name="vbnbvn" localSheetId="3" hidden="1">{"tend1",#N/A,FALSE,"CONSOLIDADO";"tend2",#N/A,FALSE,"CONSOLIDADO";"tend3",#N/A,FALSE,"CONSOLIDADO";"tend1",#N/A,FALSE,"OCCIDENTE";"tend2",#N/A,FALSE,"OCCIDENTE";"tend3",#N/A,FALSE,"OCCIDENTE";"tend1",#N/A,FALSE,"LARA";"tend2",#N/A,FALSE,"LARA";"tend3",#N/A,FALSE,"LARA";"tend1",#N/A,FALSE,"CENTRO";"tend2",#N/A,FALSE,"CENTRO";"tend3",#N/A,FALSE,"CENTRO";"tend1",#N/A,FALSE,"METROPOLITANA";"tend2",#N/A,FALSE,"METROPOLITANA";"tend3",#N/A,FALSE,"METROPOLITANA";"tend1",#N/A,FALSE,"ORIENTE";"tend2",#N/A,FALSE,"ORIENTE";"tend3",#N/A,FALSE,"ORIENTE";"tend1",#N/A,FALSE,"Pto.libre";"tend2",#N/A,FALSE,"Pto.libre";"tend3",#N/A,FALSE,"Pto.libre"}</definedName>
    <definedName name="vbnbvn" hidden="1">{"tend1",#N/A,FALSE,"CONSOLIDADO";"tend2",#N/A,FALSE,"CONSOLIDADO";"tend3",#N/A,FALSE,"CONSOLIDADO";"tend1",#N/A,FALSE,"OCCIDENTE";"tend2",#N/A,FALSE,"OCCIDENTE";"tend3",#N/A,FALSE,"OCCIDENTE";"tend1",#N/A,FALSE,"LARA";"tend2",#N/A,FALSE,"LARA";"tend3",#N/A,FALSE,"LARA";"tend1",#N/A,FALSE,"CENTRO";"tend2",#N/A,FALSE,"CENTRO";"tend3",#N/A,FALSE,"CENTRO";"tend1",#N/A,FALSE,"METROPOLITANA";"tend2",#N/A,FALSE,"METROPOLITANA";"tend3",#N/A,FALSE,"METROPOLITANA";"tend1",#N/A,FALSE,"ORIENTE";"tend2",#N/A,FALSE,"ORIENTE";"tend3",#N/A,FALSE,"ORIENTE";"tend1",#N/A,FALSE,"Pto.libre";"tend2",#N/A,FALSE,"Pto.libre";"tend3",#N/A,FALSE,"Pto.libre"}</definedName>
    <definedName name="vcvccv" localSheetId="11" hidden="1">{"miles",#N/A,FALSE,"LUCROS E PERDAS (US$ 000)";"hl",#N/A,FALSE,"LUCROS E PERDAS (US$ 000)"}</definedName>
    <definedName name="vcvccv" localSheetId="3" hidden="1">{"miles",#N/A,FALSE,"LUCROS E PERDAS (US$ 000)";"hl",#N/A,FALSE,"LUCROS E PERDAS (US$ 000)"}</definedName>
    <definedName name="vcvccv" hidden="1">{"miles",#N/A,FALSE,"LUCROS E PERDAS (US$ 000)";"hl",#N/A,FALSE,"LUCROS E PERDAS (US$ 000)"}</definedName>
    <definedName name="vcxbcbbnv" localSheetId="11" hidden="1">{#N/A,#N/A,FALSE,"Hoja1";#N/A,#N/A,FALSE,"Hoja2"}</definedName>
    <definedName name="vcxbcbbnv" localSheetId="3" hidden="1">{#N/A,#N/A,FALSE,"Hoja1";#N/A,#N/A,FALSE,"Hoja2"}</definedName>
    <definedName name="vcxbcbbnv" hidden="1">{#N/A,#N/A,FALSE,"Hoja1";#N/A,#N/A,FALSE,"Hoja2"}</definedName>
    <definedName name="VCXNVJHKKLYJ" localSheetId="11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VCXNVJHKKLYJ" localSheetId="3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VCXNVJHKKLYJ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vcxvcxvx" localSheetId="11" hidden="1">{#N/A,#N/A,FALSE,"RGD$";#N/A,#N/A,FALSE,"BG$";#N/A,#N/A,FALSE,"FC$"}</definedName>
    <definedName name="vcxvcxvx" localSheetId="3" hidden="1">{#N/A,#N/A,FALSE,"RGD$";#N/A,#N/A,FALSE,"BG$";#N/A,#N/A,FALSE,"FC$"}</definedName>
    <definedName name="vcxvcxvx" hidden="1">{#N/A,#N/A,FALSE,"RGD$";#N/A,#N/A,FALSE,"BG$";#N/A,#N/A,FALSE,"FC$"}</definedName>
    <definedName name="vcxxcvxc" localSheetId="11" hidden="1">{#N/A,#N/A,FALSE,"PRECIO FULL";#N/A,#N/A,FALSE,"LARA";#N/A,#N/A,FALSE,"CARACAS";#N/A,#N/A,FALSE,"DISBRACENTRO";#N/A,#N/A,FALSE,"ANDES";#N/A,#N/A,FALSE,"MAR CARIBE";#N/A,#N/A,FALSE,"RIO BEER";#N/A,#N/A,FALSE,"DISBRAH"}</definedName>
    <definedName name="vcxxcvxc" localSheetId="3" hidden="1">{#N/A,#N/A,FALSE,"PRECIO FULL";#N/A,#N/A,FALSE,"LARA";#N/A,#N/A,FALSE,"CARACAS";#N/A,#N/A,FALSE,"DISBRACENTRO";#N/A,#N/A,FALSE,"ANDES";#N/A,#N/A,FALSE,"MAR CARIBE";#N/A,#N/A,FALSE,"RIO BEER";#N/A,#N/A,FALSE,"DISBRAH"}</definedName>
    <definedName name="vcxxcvxc" hidden="1">{#N/A,#N/A,FALSE,"PRECIO FULL";#N/A,#N/A,FALSE,"LARA";#N/A,#N/A,FALSE,"CARACAS";#N/A,#N/A,FALSE,"DISBRACENTRO";#N/A,#N/A,FALSE,"ANDES";#N/A,#N/A,FALSE,"MAR CARIBE";#N/A,#N/A,FALSE,"RIO BEER";#N/A,#N/A,FALSE,"DISBRAH"}</definedName>
    <definedName name="viio" localSheetId="11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viio" localSheetId="3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viio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vvvvvvv" localSheetId="11" hidden="1">{#N/A,#N/A,FALSE,"Aging Summary";#N/A,#N/A,FALSE,"Ratio Analysis";#N/A,#N/A,FALSE,"Test 120 Day Accts";#N/A,#N/A,FALSE,"Tickmarks"}</definedName>
    <definedName name="vvvvvvv" localSheetId="3" hidden="1">{#N/A,#N/A,FALSE,"Aging Summary";#N/A,#N/A,FALSE,"Ratio Analysis";#N/A,#N/A,FALSE,"Test 120 Day Accts";#N/A,#N/A,FALSE,"Tickmarks"}</definedName>
    <definedName name="vvvvvvv" hidden="1">{#N/A,#N/A,FALSE,"Aging Summary";#N/A,#N/A,FALSE,"Ratio Analysis";#N/A,#N/A,FALSE,"Test 120 Day Accts";#N/A,#N/A,FALSE,"Tickmarks"}</definedName>
    <definedName name="vxvxcx" localSheetId="11" hidden="1">{"Cons_Occ_Lar",#N/A,FALSE,"márgenes";"Cen_met",#N/A,FALSE,"márgenes";"Ori_pl",#N/A,FALSE,"márgenes"}</definedName>
    <definedName name="vxvxcx" localSheetId="3" hidden="1">{"Cons_Occ_Lar",#N/A,FALSE,"márgenes";"Cen_met",#N/A,FALSE,"márgenes";"Ori_pl",#N/A,FALSE,"márgenes"}</definedName>
    <definedName name="vxvxcx" hidden="1">{"Cons_Occ_Lar",#N/A,FALSE,"márgenes";"Cen_met",#N/A,FALSE,"márgenes";"Ori_pl",#N/A,FALSE,"márgenes"}</definedName>
    <definedName name="was" localSheetId="11" hidden="1">{#N/A,#N/A,FALSE,"Aging Summary";#N/A,#N/A,FALSE,"Ratio Analysis";#N/A,#N/A,FALSE,"Test 120 Day Accts";#N/A,#N/A,FALSE,"Tickmarks"}</definedName>
    <definedName name="was" localSheetId="3" hidden="1">{#N/A,#N/A,FALSE,"Aging Summary";#N/A,#N/A,FALSE,"Ratio Analysis";#N/A,#N/A,FALSE,"Test 120 Day Accts";#N/A,#N/A,FALSE,"Tickmarks"}</definedName>
    <definedName name="was" hidden="1">{#N/A,#N/A,FALSE,"Aging Summary";#N/A,#N/A,FALSE,"Ratio Analysis";#N/A,#N/A,FALSE,"Test 120 Day Accts";#N/A,#N/A,FALSE,"Tickmarks"}</definedName>
    <definedName name="were" localSheetId="11" hidden="1">{"CHART",#N/A,FALSE,"Arch Communications"}</definedName>
    <definedName name="were" localSheetId="3" hidden="1">{"CHART",#N/A,FALSE,"Arch Communications"}</definedName>
    <definedName name="were" hidden="1">{"CHART",#N/A,FALSE,"Arch Communications"}</definedName>
    <definedName name="werewrew" localSheetId="11" hidden="1">{#N/A,#N/A,FALSE,"Acum Julio - 00"}</definedName>
    <definedName name="werewrew" localSheetId="3" hidden="1">{#N/A,#N/A,FALSE,"Acum Julio - 00"}</definedName>
    <definedName name="werewrew" hidden="1">{#N/A,#N/A,FALSE,"Acum Julio - 00"}</definedName>
    <definedName name="WERT" localSheetId="11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WERT" localSheetId="3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WERT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wewrew" localSheetId="11" hidden="1">{#N/A,#N/A,FALSE,"Hoja1";#N/A,#N/A,FALSE,"Hoja2"}</definedName>
    <definedName name="wewrew" localSheetId="3" hidden="1">{#N/A,#N/A,FALSE,"Hoja1";#N/A,#N/A,FALSE,"Hoja2"}</definedName>
    <definedName name="wewrew" hidden="1">{#N/A,#N/A,FALSE,"Hoja1";#N/A,#N/A,FALSE,"Hoja2"}</definedName>
    <definedName name="will" localSheetId="11" hidden="1">{#N/A,#N/A,FALSE,"magsep2";#N/A,#N/A,FALSE,"¾"" X ½""";#N/A,#N/A,FALSE,"½"" X ¼""";#N/A,#N/A,FALSE,"¼"" X 8 Mesh";#N/A,#N/A,FALSE,"8 X 14 Mesh"}</definedName>
    <definedName name="will" localSheetId="3" hidden="1">{#N/A,#N/A,FALSE,"magsep2";#N/A,#N/A,FALSE,"¾"" X ½""";#N/A,#N/A,FALSE,"½"" X ¼""";#N/A,#N/A,FALSE,"¼"" X 8 Mesh";#N/A,#N/A,FALSE,"8 X 14 Mesh"}</definedName>
    <definedName name="will" hidden="1">{#N/A,#N/A,FALSE,"magsep2";#N/A,#N/A,FALSE,"¾"" X ½""";#N/A,#N/A,FALSE,"½"" X ¼""";#N/A,#N/A,FALSE,"¼"" X 8 Mesh";#N/A,#N/A,FALSE,"8 X 14 Mesh"}</definedName>
    <definedName name="Workforce2" localSheetId="11" hidden="1">{"assumptions1",#N/A,FALSE,"Valuation Analysis";"assumptions2",#N/A,FALSE,"Valuation Analysis"}</definedName>
    <definedName name="Workforce2" localSheetId="3" hidden="1">{"assumptions1",#N/A,FALSE,"Valuation Analysis";"assumptions2",#N/A,FALSE,"Valuation Analysis"}</definedName>
    <definedName name="Workforce2" hidden="1">{"assumptions1",#N/A,FALSE,"Valuation Analysis";"assumptions2",#N/A,FALSE,"Valuation Analysis"}</definedName>
    <definedName name="wq" localSheetId="11" hidden="1">{"'PXR_6500'!$A$1:$I$124"}</definedName>
    <definedName name="wq" localSheetId="3" hidden="1">{"'PXR_6500'!$A$1:$I$124"}</definedName>
    <definedName name="wq" hidden="1">{"'PXR_6500'!$A$1:$I$124"}</definedName>
    <definedName name="wqds" localSheetId="11" hidden="1">{#N/A,#N/A,FALSE,"Aging Summary";#N/A,#N/A,FALSE,"Ratio Analysis";#N/A,#N/A,FALSE,"Test 120 Day Accts";#N/A,#N/A,FALSE,"Tickmarks"}</definedName>
    <definedName name="wqds" localSheetId="3" hidden="1">{#N/A,#N/A,FALSE,"Aging Summary";#N/A,#N/A,FALSE,"Ratio Analysis";#N/A,#N/A,FALSE,"Test 120 Day Accts";#N/A,#N/A,FALSE,"Tickmarks"}</definedName>
    <definedName name="wqds" hidden="1">{#N/A,#N/A,FALSE,"Aging Summary";#N/A,#N/A,FALSE,"Ratio Analysis";#N/A,#N/A,FALSE,"Test 120 Day Accts";#N/A,#N/A,FALSE,"Tickmarks"}</definedName>
    <definedName name="wrn" localSheetId="11" hidden="1">{#N/A,#N/A,FALSE,"DCF Summary";#N/A,#N/A,FALSE,"Casema";#N/A,#N/A,FALSE,"Casema NoTel";#N/A,#N/A,FALSE,"UK";#N/A,#N/A,FALSE,"RCF";#N/A,#N/A,FALSE,"Intercable CZ";#N/A,#N/A,FALSE,"Interkabel P"}</definedName>
    <definedName name="wrn" localSheetId="3" hidden="1">{#N/A,#N/A,FALSE,"DCF Summary";#N/A,#N/A,FALSE,"Casema";#N/A,#N/A,FALSE,"Casema NoTel";#N/A,#N/A,FALSE,"UK";#N/A,#N/A,FALSE,"RCF";#N/A,#N/A,FALSE,"Intercable CZ";#N/A,#N/A,FALSE,"Interkabel P"}</definedName>
    <definedName name="wrn" hidden="1">{#N/A,#N/A,FALSE,"DCF Summary";#N/A,#N/A,FALSE,"Casema";#N/A,#N/A,FALSE,"Casema NoTel";#N/A,#N/A,FALSE,"UK";#N/A,#N/A,FALSE,"RCF";#N/A,#N/A,FALSE,"Intercable CZ";#N/A,#N/A,FALSE,"Interkabel P"}</definedName>
    <definedName name="wrn.2._.pagers." localSheetId="11" hidden="1">{"Cover",#N/A,FALSE,"Cover";"Summary",#N/A,FALSE,"Summarpage"}</definedName>
    <definedName name="wrn.2._.pagers." localSheetId="3" hidden="1">{"Cover",#N/A,FALSE,"Cover";"Summary",#N/A,FALSE,"Summarpage"}</definedName>
    <definedName name="wrn.2._.pagers." hidden="1">{"Cover",#N/A,FALSE,"Cover";"Summary",#N/A,FALSE,"Summarpage"}</definedName>
    <definedName name="wrn.2000Base." localSheetId="11" hidden="1">{"a_assump1",#N/A,FALSE,"BPlan 96-00 - Base";"a_assump2",#N/A,FALSE,"BPlan 96-00 - Base";"a_plus",#N/A,FALSE,"BPlan 96-00 - Base";"a_bs",#N/A,FALSE,"BPlan 96-00 - Base";"a_cf",#N/A,FALSE,"BPlan 96-00 - Base";"a_irrbase",#N/A,FALSE,"BPlan 96-00 - Base";"a_notes",#N/A,FALSE,"BPlan 96-00 - Base"}</definedName>
    <definedName name="wrn.2000Base." localSheetId="3" hidden="1">{"a_assump1",#N/A,FALSE,"BPlan 96-00 - Base";"a_assump2",#N/A,FALSE,"BPlan 96-00 - Base";"a_plus",#N/A,FALSE,"BPlan 96-00 - Base";"a_bs",#N/A,FALSE,"BPlan 96-00 - Base";"a_cf",#N/A,FALSE,"BPlan 96-00 - Base";"a_irrbase",#N/A,FALSE,"BPlan 96-00 - Base";"a_notes",#N/A,FALSE,"BPlan 96-00 - Base"}</definedName>
    <definedName name="wrn.2000Base." hidden="1">{"a_assump1",#N/A,FALSE,"BPlan 96-00 - Base";"a_assump2",#N/A,FALSE,"BPlan 96-00 - Base";"a_plus",#N/A,FALSE,"BPlan 96-00 - Base";"a_bs",#N/A,FALSE,"BPlan 96-00 - Base";"a_cf",#N/A,FALSE,"BPlan 96-00 - Base";"a_irrbase",#N/A,FALSE,"BPlan 96-00 - Base";"a_notes",#N/A,FALSE,"BPlan 96-00 - Base"}</definedName>
    <definedName name="wrn.4a01." localSheetId="11" hidden="1">{"all1",#N/A,FALSE,"Header";"all1",#N/A,FALSE,"4a101";"all1",#N/A,FALSE,"4a201";"all1",#N/A,FALSE,"4a301";"all1",#N/A,FALSE,"4a401";"all1",#N/A,FALSE,"4a501"}</definedName>
    <definedName name="wrn.4a01." localSheetId="3" hidden="1">{"all1",#N/A,FALSE,"Header";"all1",#N/A,FALSE,"4a101";"all1",#N/A,FALSE,"4a201";"all1",#N/A,FALSE,"4a301";"all1",#N/A,FALSE,"4a401";"all1",#N/A,FALSE,"4a501"}</definedName>
    <definedName name="wrn.4a01." hidden="1">{"all1",#N/A,FALSE,"Header";"all1",#N/A,FALSE,"4a101";"all1",#N/A,FALSE,"4a201";"all1",#N/A,FALSE,"4a301";"all1",#N/A,FALSE,"4a401";"all1",#N/A,FALSE,"4a501"}</definedName>
    <definedName name="wrn.4a10." localSheetId="11" hidden="1">{"all1",#N/A,FALSE,"Header";"all1",#N/A,FALSE,"4a101";"all1",#N/A,FALSE,"4a201";"all1",#N/A,FALSE,"4a301";"all1",#N/A,FALSE,"4a401";"all1",#N/A,FALSE,"4a102";"all1",#N/A,FALSE,"4a501";"all1",#N/A,FALSE,"4a202";"all1",#N/A,FALSE,"4a302";"all1",#N/A,FALSE,"4a402";"all1",#N/A,FALSE,"4a502";"all1",#N/A,FALSE,"Summary 01 02 loa"}</definedName>
    <definedName name="wrn.4a10." localSheetId="3" hidden="1">{"all1",#N/A,FALSE,"Header";"all1",#N/A,FALSE,"4a101";"all1",#N/A,FALSE,"4a201";"all1",#N/A,FALSE,"4a301";"all1",#N/A,FALSE,"4a401";"all1",#N/A,FALSE,"4a102";"all1",#N/A,FALSE,"4a501";"all1",#N/A,FALSE,"4a202";"all1",#N/A,FALSE,"4a302";"all1",#N/A,FALSE,"4a402";"all1",#N/A,FALSE,"4a502";"all1",#N/A,FALSE,"Summary 01 02 loa"}</definedName>
    <definedName name="wrn.4a10." hidden="1">{"all1",#N/A,FALSE,"Header";"all1",#N/A,FALSE,"4a101";"all1",#N/A,FALSE,"4a201";"all1",#N/A,FALSE,"4a301";"all1",#N/A,FALSE,"4a401";"all1",#N/A,FALSE,"4a102";"all1",#N/A,FALSE,"4a501";"all1",#N/A,FALSE,"4a202";"all1",#N/A,FALSE,"4a302";"all1",#N/A,FALSE,"4a402";"all1",#N/A,FALSE,"4a502";"all1",#N/A,FALSE,"Summary 01 02 loa"}</definedName>
    <definedName name="wrn.6a10." localSheetId="11" hidden="1">{"all1",#N/A,FALSE,"Header";"all1",#N/A,FALSE,"6a108";"all1",#N/A,FALSE,"6a103";"all1",#N/A,FALSE,"6a104";"all1",#N/A,FALSE,"6a105";"all1",#N/A,FALSE,"6a106";"all1",#N/A,FALSE,"6a107";"all1",#N/A,FALSE,"6a102"}</definedName>
    <definedName name="wrn.6a10." localSheetId="3" hidden="1">{"all1",#N/A,FALSE,"Header";"all1",#N/A,FALSE,"6a108";"all1",#N/A,FALSE,"6a103";"all1",#N/A,FALSE,"6a104";"all1",#N/A,FALSE,"6a105";"all1",#N/A,FALSE,"6a106";"all1",#N/A,FALSE,"6a107";"all1",#N/A,FALSE,"6a102"}</definedName>
    <definedName name="wrn.6a10." hidden="1">{"all1",#N/A,FALSE,"Header";"all1",#N/A,FALSE,"6a108";"all1",#N/A,FALSE,"6a103";"all1",#N/A,FALSE,"6a104";"all1",#N/A,FALSE,"6a105";"all1",#N/A,FALSE,"6a106";"all1",#N/A,FALSE,"6a107";"all1",#N/A,FALSE,"6a102"}</definedName>
    <definedName name="wrn.Acquisition_matrix." localSheetId="11" hidden="1">{"Acq_matrix",#N/A,FALSE,"Acquisition Matrix"}</definedName>
    <definedName name="wrn.Acquisition_matrix." localSheetId="3" hidden="1">{"Acq_matrix",#N/A,FALSE,"Acquisition Matrix"}</definedName>
    <definedName name="wrn.Acquisition_matrix." hidden="1">{"Acq_matrix",#N/A,FALSE,"Acquisition Matrix"}</definedName>
    <definedName name="wrn.administracion." localSheetId="11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ministracion." localSheetId="3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ministracion.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vertising._.Acum._.Julio._.00." localSheetId="11" hidden="1">{#N/A,#N/A,FALSE,"Acum Julio - 00"}</definedName>
    <definedName name="wrn.Advertising._.Acum._.Julio._.00." localSheetId="3" hidden="1">{#N/A,#N/A,FALSE,"Acum Julio - 00"}</definedName>
    <definedName name="wrn.Advertising._.Acum._.Julio._.00." hidden="1">{#N/A,#N/A,FALSE,"Acum Julio - 00"}</definedName>
    <definedName name="wrn.Aging._.and._.Trend._.Analysis." localSheetId="11" hidden="1">{#N/A,#N/A,FALSE,"Aging Summary";#N/A,#N/A,FALSE,"Ratio Analysis";#N/A,#N/A,FALSE,"Test 120 Day Accts";#N/A,#N/A,FALSE,"Tickmarks"}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AN." localSheetId="11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3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localSheetId="11" hidden="1">{#N/A,#N/A,FALSE,"cpt"}</definedName>
    <definedName name="wrn.all." localSheetId="3" hidden="1">{#N/A,#N/A,FALSE,"cpt"}</definedName>
    <definedName name="wrn.all." hidden="1">{#N/A,#N/A,FALSE,"cpt"}</definedName>
    <definedName name="wrn.All._.Data." localSheetId="11" hidden="1">{#N/A,#N/A,FALSE,"magsep2";#N/A,#N/A,FALSE,"¾"" X ½""";#N/A,#N/A,FALSE,"½"" X ¼""";#N/A,#N/A,FALSE,"¼"" X 8 Mesh";#N/A,#N/A,FALSE,"8 X 14 Mesh"}</definedName>
    <definedName name="wrn.All._.Data." localSheetId="3" hidden="1">{#N/A,#N/A,FALSE,"magsep2";#N/A,#N/A,FALSE,"¾"" X ½""";#N/A,#N/A,FALSE,"½"" X ¼""";#N/A,#N/A,FALSE,"¼"" X 8 Mesh";#N/A,#N/A,FALSE,"8 X 14 Mesh"}</definedName>
    <definedName name="wrn.All._.Data." hidden="1">{#N/A,#N/A,FALSE,"magsep2";#N/A,#N/A,FALSE,"¾"" X ½""";#N/A,#N/A,FALSE,"½"" X ¼""";#N/A,#N/A,FALSE,"¼"" X 8 Mesh";#N/A,#N/A,FALSE,"8 X 14 Mesh"}</definedName>
    <definedName name="wrn.All._.Exhibits." localSheetId="11" hidden="1">{"Base",#N/A,FALSE,"DCF Calculation - Scenario 1";"Dollar",#N/A,FALSE,"Consolidated - Scenario 1";"CS",#N/A,FALSE,"Consolidated - Scenario 1";"Base",#N/A,FALSE,"New Facilities - Scenario 1";"Inc Stmt Dollar",#N/A,FALSE,"Houston Central";"Inc Stmt CS",#N/A,FALSE,"Houston Central";"Inc Stmt Dollar",#N/A,FALSE,"Victoria";"Inc Stmt CS",#N/A,FALSE,"Victoria";"Inc Stmt Dollar",#N/A,FALSE,"Denver";"Inc Stmt CS",#N/A,FALSE,"Denver";"Inc Stmt Dollar",#N/A,FALSE,"Amarillo";"Inc Stmt CS",#N/A,FALSE,"Amarillo";"Inc Stmt Dollar",#N/A,FALSE,"Kokomo";"Inc Stmt CS",#N/A,FALSE,"Kokomo";"Inc Stmt Dollar",#N/A,FALSE,"San Angelo";"Inc Stmt CS",#N/A,FALSE,"San Angelo";"Inc Stmt Dollar",#N/A,FALSE,"Mandan";"Inc Stmt CS",#N/A,FALSE,"Mandan";"Inc Stmt Dollar",#N/A,FALSE,"Fargo";"Inc Stmt CS",#N/A,FALSE,"Fargo";"Inc Stmt Dollar",#N/A,FALSE,"Lima";"Inc Stmt CS",#N/A,FALSE,"Lima";"Inc Stmt Dollar",#N/A,FALSE,"Mansfield";"Inc Stmt CS",#N/A,FALSE,"Mansfield";"Inc Stmt Dollar",#N/A,FALSE,"Detroit";"Inc Stmt CS",#N/A,FALSE,"Detroit";"Inc Stmt Dollar",#N/A,FALSE,"Harrisburg";"Inc Stmt CS",#N/A,FALSE,"Harrisburg";"Inc Stmt Dollar",#N/A,FALSE,"Savannah";"Inc Stmt CS",#N/A,FALSE,"Savannah";"Inc Stmt Dollar",#N/A,FALSE,"Easton";"Inc Stmt CS",#N/A,FALSE,"Easton"}</definedName>
    <definedName name="wrn.All._.Exhibits." localSheetId="3" hidden="1">{"Base",#N/A,FALSE,"DCF Calculation - Scenario 1";"Dollar",#N/A,FALSE,"Consolidated - Scenario 1";"CS",#N/A,FALSE,"Consolidated - Scenario 1";"Base",#N/A,FALSE,"New Facilities - Scenario 1";"Inc Stmt Dollar",#N/A,FALSE,"Houston Central";"Inc Stmt CS",#N/A,FALSE,"Houston Central";"Inc Stmt Dollar",#N/A,FALSE,"Victoria";"Inc Stmt CS",#N/A,FALSE,"Victoria";"Inc Stmt Dollar",#N/A,FALSE,"Denver";"Inc Stmt CS",#N/A,FALSE,"Denver";"Inc Stmt Dollar",#N/A,FALSE,"Amarillo";"Inc Stmt CS",#N/A,FALSE,"Amarillo";"Inc Stmt Dollar",#N/A,FALSE,"Kokomo";"Inc Stmt CS",#N/A,FALSE,"Kokomo";"Inc Stmt Dollar",#N/A,FALSE,"San Angelo";"Inc Stmt CS",#N/A,FALSE,"San Angelo";"Inc Stmt Dollar",#N/A,FALSE,"Mandan";"Inc Stmt CS",#N/A,FALSE,"Mandan";"Inc Stmt Dollar",#N/A,FALSE,"Fargo";"Inc Stmt CS",#N/A,FALSE,"Fargo";"Inc Stmt Dollar",#N/A,FALSE,"Lima";"Inc Stmt CS",#N/A,FALSE,"Lima";"Inc Stmt Dollar",#N/A,FALSE,"Mansfield";"Inc Stmt CS",#N/A,FALSE,"Mansfield";"Inc Stmt Dollar",#N/A,FALSE,"Detroit";"Inc Stmt CS",#N/A,FALSE,"Detroit";"Inc Stmt Dollar",#N/A,FALSE,"Harrisburg";"Inc Stmt CS",#N/A,FALSE,"Harrisburg";"Inc Stmt Dollar",#N/A,FALSE,"Savannah";"Inc Stmt CS",#N/A,FALSE,"Savannah";"Inc Stmt Dollar",#N/A,FALSE,"Easton";"Inc Stmt CS",#N/A,FALSE,"Easton"}</definedName>
    <definedName name="wrn.All._.Exhibits." hidden="1">{"Base",#N/A,FALSE,"DCF Calculation - Scenario 1";"Dollar",#N/A,FALSE,"Consolidated - Scenario 1";"CS",#N/A,FALSE,"Consolidated - Scenario 1";"Base",#N/A,FALSE,"New Facilities - Scenario 1";"Inc Stmt Dollar",#N/A,FALSE,"Houston Central";"Inc Stmt CS",#N/A,FALSE,"Houston Central";"Inc Stmt Dollar",#N/A,FALSE,"Victoria";"Inc Stmt CS",#N/A,FALSE,"Victoria";"Inc Stmt Dollar",#N/A,FALSE,"Denver";"Inc Stmt CS",#N/A,FALSE,"Denver";"Inc Stmt Dollar",#N/A,FALSE,"Amarillo";"Inc Stmt CS",#N/A,FALSE,"Amarillo";"Inc Stmt Dollar",#N/A,FALSE,"Kokomo";"Inc Stmt CS",#N/A,FALSE,"Kokomo";"Inc Stmt Dollar",#N/A,FALSE,"San Angelo";"Inc Stmt CS",#N/A,FALSE,"San Angelo";"Inc Stmt Dollar",#N/A,FALSE,"Mandan";"Inc Stmt CS",#N/A,FALSE,"Mandan";"Inc Stmt Dollar",#N/A,FALSE,"Fargo";"Inc Stmt CS",#N/A,FALSE,"Fargo";"Inc Stmt Dollar",#N/A,FALSE,"Lima";"Inc Stmt CS",#N/A,FALSE,"Lima";"Inc Stmt Dollar",#N/A,FALSE,"Mansfield";"Inc Stmt CS",#N/A,FALSE,"Mansfield";"Inc Stmt Dollar",#N/A,FALSE,"Detroit";"Inc Stmt CS",#N/A,FALSE,"Detroit";"Inc Stmt Dollar",#N/A,FALSE,"Harrisburg";"Inc Stmt CS",#N/A,FALSE,"Harrisburg";"Inc Stmt Dollar",#N/A,FALSE,"Savannah";"Inc Stmt CS",#N/A,FALSE,"Savannah";"Inc Stmt Dollar",#N/A,FALSE,"Easton";"Inc Stmt CS",#N/A,FALSE,"Easton"}</definedName>
    <definedName name="wrn.All._.Pages." localSheetId="1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3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_sheets." localSheetId="11" hidden="1">{#N/A,#N/A,FALSE,"compcoval";#N/A,#N/A,FALSE,"optionval"}</definedName>
    <definedName name="wrn.all_sheets." localSheetId="3" hidden="1">{#N/A,#N/A,FALSE,"compcoval";#N/A,#N/A,FALSE,"optionval"}</definedName>
    <definedName name="wrn.all_sheets." hidden="1">{#N/A,#N/A,FALSE,"compcoval";#N/A,#N/A,FALSE,"optionval"}</definedName>
    <definedName name="wrn.all1." localSheetId="11" hidden="1">{#N/A,#N/A,FALSE,"Header";"all1",#N/A,FALSE,"Changes";"a4v",#N/A,FALSE,"Equipment Schedule";"all1",#N/A,FALSE,"Cost Summary";"all1",#N/A,FALSE,"Shovel";"all1",#N/A,FALSE,"Trucks";"all1",#N/A,FALSE,"Shifts &amp; Constants";"all1",#N/A,FALSE,"Blast";"all1",#N/A,FALSE,"Drill";"all1",#N/A,FALSE,"Labour";"all1",#N/A,FALSE,"Service_Eq.";"a3v",#N/A,FALSE,"Equipment Schedule"}</definedName>
    <definedName name="wrn.all1." localSheetId="3" hidden="1">{#N/A,#N/A,FALSE,"Header";"all1",#N/A,FALSE,"Changes";"a4v",#N/A,FALSE,"Equipment Schedule";"all1",#N/A,FALSE,"Cost Summary";"all1",#N/A,FALSE,"Shovel";"all1",#N/A,FALSE,"Trucks";"all1",#N/A,FALSE,"Shifts &amp; Constants";"all1",#N/A,FALSE,"Blast";"all1",#N/A,FALSE,"Drill";"all1",#N/A,FALSE,"Labour";"all1",#N/A,FALSE,"Service_Eq.";"a3v",#N/A,FALSE,"Equipment Schedule"}</definedName>
    <definedName name="wrn.all1." hidden="1">{#N/A,#N/A,FALSE,"Header";"all1",#N/A,FALSE,"Changes";"a4v",#N/A,FALSE,"Equipment Schedule";"all1",#N/A,FALSE,"Cost Summary";"all1",#N/A,FALSE,"Shovel";"all1",#N/A,FALSE,"Trucks";"all1",#N/A,FALSE,"Shifts &amp; Constants";"all1",#N/A,FALSE,"Blast";"all1",#N/A,FALSE,"Drill";"all1",#N/A,FALSE,"Labour";"all1",#N/A,FALSE,"Service_Eq.";"a3v",#N/A,FALSE,"Equipment Schedule"}</definedName>
    <definedName name="wrn.all1a." localSheetId="11" hidden="1">{"all1",#N/A,FALSE,"Header";"ALL1",#N/A,FALSE,"CAF";"all1",#N/A,FALSE,"slopes";"all1",#N/A,FALSE,"MCOSTM 2b";"all1",#N/A,FALSE,"MCOSTM 5a";"all1",#N/A,FALSE,"Block Limits";"all1",#N/A,FALSE,"Summary";"all1",#N/A,FALSE,"Fixed Costs  &amp; Optim Capital";"all1",#N/A,FALSE,"Contract Rates";"all1",#N/A,FALSE,"FS Prod Schedule";"all1",#N/A,FALSE,"Shifts &amp; Constants";"all1",#N/A,FALSE,"Shovel 400 t";"all1",#N/A,FALSE,"L&amp;H_Prod";"all1",#N/A,FALSE,"Labour";"all1",#N/A,FALSE,"Trucks";"all1",#N/A,FALSE,"Blast";"all1",#N/A,FALSE,"Drill";"all1",#N/A,FALSE,"Service_Eq.";"all1",#N/A,FALSE,"Dewater";"all1",#N/A,FALSE,"Haul road profiles"}</definedName>
    <definedName name="wrn.all1a." localSheetId="3" hidden="1">{"all1",#N/A,FALSE,"Header";"ALL1",#N/A,FALSE,"CAF";"all1",#N/A,FALSE,"slopes";"all1",#N/A,FALSE,"MCOSTM 2b";"all1",#N/A,FALSE,"MCOSTM 5a";"all1",#N/A,FALSE,"Block Limits";"all1",#N/A,FALSE,"Summary";"all1",#N/A,FALSE,"Fixed Costs  &amp; Optim Capital";"all1",#N/A,FALSE,"Contract Rates";"all1",#N/A,FALSE,"FS Prod Schedule";"all1",#N/A,FALSE,"Shifts &amp; Constants";"all1",#N/A,FALSE,"Shovel 400 t";"all1",#N/A,FALSE,"L&amp;H_Prod";"all1",#N/A,FALSE,"Labour";"all1",#N/A,FALSE,"Trucks";"all1",#N/A,FALSE,"Blast";"all1",#N/A,FALSE,"Drill";"all1",#N/A,FALSE,"Service_Eq.";"all1",#N/A,FALSE,"Dewater";"all1",#N/A,FALSE,"Haul road profiles"}</definedName>
    <definedName name="wrn.all1a." hidden="1">{"all1",#N/A,FALSE,"Header";"ALL1",#N/A,FALSE,"CAF";"all1",#N/A,FALSE,"slopes";"all1",#N/A,FALSE,"MCOSTM 2b";"all1",#N/A,FALSE,"MCOSTM 5a";"all1",#N/A,FALSE,"Block Limits";"all1",#N/A,FALSE,"Summary";"all1",#N/A,FALSE,"Fixed Costs  &amp; Optim Capital";"all1",#N/A,FALSE,"Contract Rates";"all1",#N/A,FALSE,"FS Prod Schedule";"all1",#N/A,FALSE,"Shifts &amp; Constants";"all1",#N/A,FALSE,"Shovel 400 t";"all1",#N/A,FALSE,"L&amp;H_Prod";"all1",#N/A,FALSE,"Labour";"all1",#N/A,FALSE,"Trucks";"all1",#N/A,FALSE,"Blast";"all1",#N/A,FALSE,"Drill";"all1",#N/A,FALSE,"Service_Eq.";"all1",#N/A,FALSE,"Dewater";"all1",#N/A,FALSE,"Haul road profiles"}</definedName>
    <definedName name="wrn.all1data." localSheetId="11" hidden="1">{"tab321",#N/A,FALSE,"CAF";"all1",#N/A,FALSE,"Header";"all1",#N/A,FALSE,"WMC DATA";"all1",#N/A,FALSE,"Slopes";"all1",#N/A,FALSE,"CAF";"all1",#N/A,FALSE,"MCOSTM 1A"}</definedName>
    <definedName name="wrn.all1data." localSheetId="3" hidden="1">{"tab321",#N/A,FALSE,"CAF";"all1",#N/A,FALSE,"Header";"all1",#N/A,FALSE,"WMC DATA";"all1",#N/A,FALSE,"Slopes";"all1",#N/A,FALSE,"CAF";"all1",#N/A,FALSE,"MCOSTM 1A"}</definedName>
    <definedName name="wrn.all1data." hidden="1">{"tab321",#N/A,FALSE,"CAF";"all1",#N/A,FALSE,"Header";"all1",#N/A,FALSE,"WMC DATA";"all1",#N/A,FALSE,"Slopes";"all1",#N/A,FALSE,"CAF";"all1",#N/A,FALSE,"MCOSTM 1A"}</definedName>
    <definedName name="wrn.allpages." localSheetId="11" hidden="1">{#N/A,#N/A,TRUE,"Historicals";#N/A,#N/A,TRUE,"Charts";#N/A,#N/A,TRUE,"Forecasts"}</definedName>
    <definedName name="wrn.allpages." localSheetId="3" hidden="1">{#N/A,#N/A,TRUE,"Historicals";#N/A,#N/A,TRUE,"Charts";#N/A,#N/A,TRUE,"Forecasts"}</definedName>
    <definedName name="wrn.allpages." hidden="1">{#N/A,#N/A,TRUE,"Historicals";#N/A,#N/A,TRUE,"Charts";#N/A,#N/A,TRUE,"Forecasts"}</definedName>
    <definedName name="wrn.ANÁLISE." localSheetId="11" hidden="1">{"ANÁLISES-ATIVO",#N/A,FALSE,"ANÁLISES";"ANÁLISES-PASSIVO",#N/A,FALSE,"ANÁLISES";"ANÁLISES-RESULTADO",#N/A,FALSE,"ANÁLISES"}</definedName>
    <definedName name="wrn.ANÁLISE." localSheetId="3" hidden="1">{"ANÁLISES-ATIVO",#N/A,FALSE,"ANÁLISES";"ANÁLISES-PASSIVO",#N/A,FALSE,"ANÁLISES";"ANÁLISES-RESULTADO",#N/A,FALSE,"ANÁLISES"}</definedName>
    <definedName name="wrn.ANÁLISE." hidden="1">{"ANÁLISES-ATIVO",#N/A,FALSE,"ANÁLISES";"ANÁLISES-PASSIVO",#N/A,FALSE,"ANÁLISES";"ANÁLISES-RESULTADO",#N/A,FALSE,"ANÁLISES"}</definedName>
    <definedName name="wrn.ANALISIS._.SENSIBILIDAD." localSheetId="11" hidden="1">{#N/A,#N/A,FALSE,"BALANCE";#N/A,#N/A,FALSE,"CUENTA DE PYG";#N/A,#N/A,FALSE,"RATIOS"}</definedName>
    <definedName name="wrn.ANALISIS._.SENSIBILIDAD." localSheetId="3" hidden="1">{#N/A,#N/A,FALSE,"BALANCE";#N/A,#N/A,FALSE,"CUENTA DE PYG";#N/A,#N/A,FALSE,"RATIOS"}</definedName>
    <definedName name="wrn.ANALISIS._.SENSIBILIDAD." hidden="1">{#N/A,#N/A,FALSE,"BALANCE";#N/A,#N/A,FALSE,"CUENTA DE PYG";#N/A,#N/A,FALSE,"RATIOS"}</definedName>
    <definedName name="wrn.analisis1." localSheetId="11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wrn.analisis1." localSheetId="3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wrn.analisis1.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wrn.AQUIROR._.DCF." localSheetId="11" hidden="1">{"AQUIRORDCF",#N/A,FALSE,"Merger consequences";"Acquirorassns",#N/A,FALSE,"Merger consequences"}</definedName>
    <definedName name="wrn.AQUIROR._.DCF." localSheetId="3" hidden="1">{"AQUIRORDCF",#N/A,FALSE,"Merger consequences";"Acquirorassns",#N/A,FALSE,"Merger consequences"}</definedName>
    <definedName name="wrn.AQUIROR._.DCF." hidden="1">{"AQUIRORDCF",#N/A,FALSE,"Merger consequences";"Acquirorassns",#N/A,FALSE,"Merger consequences"}</definedName>
    <definedName name="wrn.assumptions." localSheetId="11" hidden="1">{"assumptions1",#N/A,FALSE,"Valuation Analysis";"assumptions2",#N/A,FALSE,"Valuation Analysis"}</definedName>
    <definedName name="wrn.assumptions." localSheetId="3" hidden="1">{"assumptions1",#N/A,FALSE,"Valuation Analysis";"assumptions2",#N/A,FALSE,"Valuation Analysis"}</definedName>
    <definedName name="wrn.assumptions." hidden="1">{"assumptions1",#N/A,FALSE,"Valuation Analysis";"assumptions2",#N/A,FALSE,"Valuation Analysis"}</definedName>
    <definedName name="wrn.B._.Reports." localSheetId="11" hidden="1">{"bprofit",#N/A,FALSE,"Reports (B)";"bcash",#N/A,FALSE,"Reports (B)";"bbsheet",#N/A,FALSE,"Reports (B)"}</definedName>
    <definedName name="wrn.B._.Reports." localSheetId="3" hidden="1">{"bprofit",#N/A,FALSE,"Reports (B)";"bcash",#N/A,FALSE,"Reports (B)";"bbsheet",#N/A,FALSE,"Reports (B)"}</definedName>
    <definedName name="wrn.B._.Reports." hidden="1">{"bprofit",#N/A,FALSE,"Reports (B)";"bcash",#N/A,FALSE,"Reports (B)";"bbsheet",#N/A,FALSE,"Reports (B)"}</definedName>
    <definedName name="wrn.BALANCE._.PARA._.LUIZ._.CLAUDIO." localSheetId="11" hidden="1">{#N/A,#N/A,FALSE,"Hoja1";#N/A,#N/A,FALSE,"Hoja2"}</definedName>
    <definedName name="wrn.BALANCE._.PARA._.LUIZ._.CLAUDIO." localSheetId="3" hidden="1">{#N/A,#N/A,FALSE,"Hoja1";#N/A,#N/A,FALSE,"Hoja2"}</definedName>
    <definedName name="wrn.BALANCE._.PARA._.LUIZ._.CLAUDIO." hidden="1">{#N/A,#N/A,FALSE,"Hoja1";#N/A,#N/A,FALSE,"Hoja2"}</definedName>
    <definedName name="wrn.balance._.sheet." localSheetId="11" hidden="1">{"bs",#N/A,FALSE,"SCF"}</definedName>
    <definedName name="wrn.balance._.sheet." localSheetId="3" hidden="1">{"bs",#N/A,FALSE,"SCF"}</definedName>
    <definedName name="wrn.balance._.sheet." hidden="1">{"bs",#N/A,FALSE,"SCF"}</definedName>
    <definedName name="wrn.Budget." localSheetId="11" hidden="1">{"PA3",#N/A,TRUE,"Budget";"PA4",#N/A,TRUE,"Budget"}</definedName>
    <definedName name="wrn.Budget." localSheetId="3" hidden="1">{"PA3",#N/A,TRUE,"Budget";"PA4",#N/A,TRUE,"Budget"}</definedName>
    <definedName name="wrn.Budget." hidden="1">{"PA3",#N/A,TRUE,"Budget";"PA4",#N/A,TRUE,"Budget"}</definedName>
    <definedName name="wrn.BUDGET98." localSheetId="11" hidden="1">{#N/A,#N/A,FALSE,"CARATULA";#N/A,#N/A,FALSE,"Indice";#N/A,#N/A,FALSE,"Cap 1";#N/A,#N/A,FALSE,"Cap 2";#N/A,#N/A,FALSE,"Cap 3";#N/A,#N/A,FALSE,"Cap 4";#N/A,#N/A,FALSE,"Cap 5";#N/A,#N/A,FALSE,"Cap 6";#N/A,#N/A,FALSE,"Cap 7";#N/A,#N/A,FALSE,"Cap 8";#N/A,#N/A,FALSE,"Cap 9";#N/A,#N/A,FALSE,"Cap 10";#N/A,#N/A,FALSE,"Cap 11";#N/A,#N/A,FALSE,"Cap 12";#N/A,#N/A,FALSE,"Cap 13";#N/A,#N/A,FALSE,"Cap 14";#N/A,#N/A,FALSE,"Cap 15 TBI Gall+Hesp";#N/A,#N/A,FALSE,"Cap 15 TBI Choc";#N/A,#N/A,FALSE,"Cap 15 TBI DLeche";#N/A,#N/A,FALSE,"Cap 16";#N/A,#N/A,FALSE,"Cap 17";#N/A,#N/A,FALSE,"Cap 18";#N/A,#N/A,FALSE,"Cap 19";#N/A,#N/A,FALSE,"Cap 20";#N/A,#N/A,FALSE,"Cap 21";#N/A,#N/A,FALSE,"Cap 22";#N/A,#N/A,FALSE,"Cap 23";#N/A,#N/A,FALSE,"Cap 24"}</definedName>
    <definedName name="wrn.BUDGET98." localSheetId="3" hidden="1">{#N/A,#N/A,FALSE,"CARATULA";#N/A,#N/A,FALSE,"Indice";#N/A,#N/A,FALSE,"Cap 1";#N/A,#N/A,FALSE,"Cap 2";#N/A,#N/A,FALSE,"Cap 3";#N/A,#N/A,FALSE,"Cap 4";#N/A,#N/A,FALSE,"Cap 5";#N/A,#N/A,FALSE,"Cap 6";#N/A,#N/A,FALSE,"Cap 7";#N/A,#N/A,FALSE,"Cap 8";#N/A,#N/A,FALSE,"Cap 9";#N/A,#N/A,FALSE,"Cap 10";#N/A,#N/A,FALSE,"Cap 11";#N/A,#N/A,FALSE,"Cap 12";#N/A,#N/A,FALSE,"Cap 13";#N/A,#N/A,FALSE,"Cap 14";#N/A,#N/A,FALSE,"Cap 15 TBI Gall+Hesp";#N/A,#N/A,FALSE,"Cap 15 TBI Choc";#N/A,#N/A,FALSE,"Cap 15 TBI DLeche";#N/A,#N/A,FALSE,"Cap 16";#N/A,#N/A,FALSE,"Cap 17";#N/A,#N/A,FALSE,"Cap 18";#N/A,#N/A,FALSE,"Cap 19";#N/A,#N/A,FALSE,"Cap 20";#N/A,#N/A,FALSE,"Cap 21";#N/A,#N/A,FALSE,"Cap 22";#N/A,#N/A,FALSE,"Cap 23";#N/A,#N/A,FALSE,"Cap 24"}</definedName>
    <definedName name="wrn.BUDGET98." hidden="1">{#N/A,#N/A,FALSE,"CARATULA";#N/A,#N/A,FALSE,"Indice";#N/A,#N/A,FALSE,"Cap 1";#N/A,#N/A,FALSE,"Cap 2";#N/A,#N/A,FALSE,"Cap 3";#N/A,#N/A,FALSE,"Cap 4";#N/A,#N/A,FALSE,"Cap 5";#N/A,#N/A,FALSE,"Cap 6";#N/A,#N/A,FALSE,"Cap 7";#N/A,#N/A,FALSE,"Cap 8";#N/A,#N/A,FALSE,"Cap 9";#N/A,#N/A,FALSE,"Cap 10";#N/A,#N/A,FALSE,"Cap 11";#N/A,#N/A,FALSE,"Cap 12";#N/A,#N/A,FALSE,"Cap 13";#N/A,#N/A,FALSE,"Cap 14";#N/A,#N/A,FALSE,"Cap 15 TBI Gall+Hesp";#N/A,#N/A,FALSE,"Cap 15 TBI Choc";#N/A,#N/A,FALSE,"Cap 15 TBI DLeche";#N/A,#N/A,FALSE,"Cap 16";#N/A,#N/A,FALSE,"Cap 17";#N/A,#N/A,FALSE,"Cap 18";#N/A,#N/A,FALSE,"Cap 19";#N/A,#N/A,FALSE,"Cap 20";#N/A,#N/A,FALSE,"Cap 21";#N/A,#N/A,FALSE,"Cap 22";#N/A,#N/A,FALSE,"Cap 23";#N/A,#N/A,FALSE,"Cap 24"}</definedName>
    <definedName name="wrn.Buildups." localSheetId="11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3" hidden="1">{"ACQ",#N/A,FALSE,"ACQUISITIONS";"ACQF",#N/A,FALSE,"ACQUISITIONS";"PF",#N/A,FALSE,"PROYECTOVILA";"PV",#N/A,FALSE,"PROYECTOVILA";"Fee Dev",#N/A,FALSE,"DEVELOPMENT GROWTH";"gd",#N/A,FALSE,"DEVELOPMENT GROWTH"}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business." localSheetId="11" hidden="1">{"miles",#N/A,FALSE,"LUCROS E PERDAS (US$ 000)";"hl",#N/A,FALSE,"LUCROS E PERDAS (US$ 000)"}</definedName>
    <definedName name="wrn.business." localSheetId="3" hidden="1">{"miles",#N/A,FALSE,"LUCROS E PERDAS (US$ 000)";"hl",#N/A,FALSE,"LUCROS E PERDAS (US$ 000)"}</definedName>
    <definedName name="wrn.business." hidden="1">{"miles",#N/A,FALSE,"LUCROS E PERDAS (US$ 000)";"hl",#N/A,FALSE,"LUCROS E PERDAS (US$ 000)"}</definedName>
    <definedName name="wrn.CapersPlotter." localSheetId="11" hidden="1">{#N/A,#N/A,FALSE,"DI 2 YEAR MASTER SCHEDULE"}</definedName>
    <definedName name="wrn.CapersPlotter." localSheetId="3" hidden="1">{#N/A,#N/A,FALSE,"DI 2 YEAR MASTER SCHEDULE"}</definedName>
    <definedName name="wrn.CapersPlotter." hidden="1">{#N/A,#N/A,FALSE,"DI 2 YEAR MASTER SCHEDULE"}</definedName>
    <definedName name="wrn.CAPITAL._.TODO." localSheetId="11" hidden="1">{"CAP VOL",#N/A,FALSE,"CAPITAL";"CAP VAR",#N/A,FALSE,"CAPITAL";"CAP FIJ",#N/A,FALSE,"CAPITAL";"CAP CONS",#N/A,FALSE,"CAPITAL";"CAP DATA",#N/A,FALSE,"CAPITAL"}</definedName>
    <definedName name="wrn.CAPITAL._.TODO." localSheetId="3" hidden="1">{"CAP VOL",#N/A,FALSE,"CAPITAL";"CAP VAR",#N/A,FALSE,"CAPITAL";"CAP FIJ",#N/A,FALSE,"CAPITAL";"CAP CONS",#N/A,FALSE,"CAPITAL";"CAP DATA",#N/A,FALSE,"CAPITAL"}</definedName>
    <definedName name="wrn.CAPITAL._.TODO." hidden="1">{"CAP VOL",#N/A,FALSE,"CAPITAL";"CAP VAR",#N/A,FALSE,"CAPITAL";"CAP FIJ",#N/A,FALSE,"CAPITAL";"CAP CONS",#N/A,FALSE,"CAPITAL";"CAP DATA",#N/A,FALSE,"CAPITAL"}</definedName>
    <definedName name="wrn.CASO._.BASE." localSheetId="11" hidden="1">{"SCENARIOS",#N/A,FALSE,"Resumen de escenario";"INFORHIPOT",#N/A,FALSE,"hipotesis";"INFORA8",#N/A,FALSE,"A-8";"INFORSS",#N/A,FALSE,"SSUR";"SCENARIOS",#N/A,FALSE,"consolidado"}</definedName>
    <definedName name="wrn.CASO._.BASE." localSheetId="3" hidden="1">{"SCENARIOS",#N/A,FALSE,"Resumen de escenario";"INFORHIPOT",#N/A,FALSE,"hipotesis";"INFORA8",#N/A,FALSE,"A-8";"INFORSS",#N/A,FALSE,"SSUR";"SCENARIOS",#N/A,FALSE,"consolidado"}</definedName>
    <definedName name="wrn.CASO._.BASE." hidden="1">{"SCENARIOS",#N/A,FALSE,"Resumen de escenario";"INFORHIPOT",#N/A,FALSE,"hipotesis";"INFORA8",#N/A,FALSE,"A-8";"INFORSS",#N/A,FALSE,"SSUR";"SCENARIOS",#N/A,FALSE,"consolidado"}</definedName>
    <definedName name="wrn.CHART." localSheetId="11" hidden="1">{"CHART",#N/A,FALSE,"Arch Communications"}</definedName>
    <definedName name="wrn.CHART." localSheetId="3" hidden="1">{"CHART",#N/A,FALSE,"Arch Communications"}</definedName>
    <definedName name="wrn.CHART." hidden="1">{"CHART",#N/A,FALSE,"Arch Communications"}</definedName>
    <definedName name="wrn.Comalco." localSheetId="11" hidden="1">{"Full",#N/A,FALSE,"Overall Summary";"Full",#N/A,FALSE,"Misc. Inputs"}</definedName>
    <definedName name="wrn.Comalco." localSheetId="3" hidden="1">{"Full",#N/A,FALSE,"Overall Summary";"Full",#N/A,FALSE,"Misc. Inputs"}</definedName>
    <definedName name="wrn.Comalco." hidden="1">{"Full",#N/A,FALSE,"Overall Summary";"Full",#N/A,FALSE,"Misc. Inputs"}</definedName>
    <definedName name="wrn.COMBINED." localSheetId="11" hidden="1">{#N/A,#N/A,FALSE,"INPUTS";#N/A,#N/A,FALSE,"PROFORMA BSHEET";#N/A,#N/A,FALSE,"COMBINED";#N/A,#N/A,FALSE,"HIGH YIELD";#N/A,#N/A,FALSE,"COMB_GRAPHS"}</definedName>
    <definedName name="wrn.COMBINED." localSheetId="3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COMMENTAIRES." localSheetId="11" hidden="1">{#N/A,#N/A,FALSE,"SYNTHESE-c";#N/A,#N/A,FALSE,"PUB-c";#N/A,#N/A,FALSE,"OP CONSO-c";#N/A,#N/A,FALSE,"REFERENCTS-c";#N/A,#N/A,FALSE,"ETUDES MKG-c";#N/A,#N/A,FALSE,"PACKAGING-c";#N/A,#N/A,FALSE,"DIR COM-c";#N/A,#N/A,FALSE,"MEDIA-c"}</definedName>
    <definedName name="wrn.COMMENTAIRES." localSheetId="3" hidden="1">{#N/A,#N/A,FALSE,"SYNTHESE-c";#N/A,#N/A,FALSE,"PUB-c";#N/A,#N/A,FALSE,"OP CONSO-c";#N/A,#N/A,FALSE,"REFERENCTS-c";#N/A,#N/A,FALSE,"ETUDES MKG-c";#N/A,#N/A,FALSE,"PACKAGING-c";#N/A,#N/A,FALSE,"DIR COM-c";#N/A,#N/A,FALSE,"MEDIA-c"}</definedName>
    <definedName name="wrn.COMMENTAIRES." hidden="1">{#N/A,#N/A,FALSE,"SYNTHESE-c";#N/A,#N/A,FALSE,"PUB-c";#N/A,#N/A,FALSE,"OP CONSO-c";#N/A,#N/A,FALSE,"REFERENCTS-c";#N/A,#N/A,FALSE,"ETUDES MKG-c";#N/A,#N/A,FALSE,"PACKAGING-c";#N/A,#N/A,FALSE,"DIR COM-c";#N/A,#N/A,FALSE,"MEDIA-c"}</definedName>
    <definedName name="wrn.comp_prjctn_paybck." localSheetId="11" hidden="1">{#N/A,#N/A,FALSE,"Bene";#N/A,#N/A,FALSE,"Scen1"}</definedName>
    <definedName name="wrn.comp_prjctn_paybck." localSheetId="3" hidden="1">{#N/A,#N/A,FALSE,"Bene";#N/A,#N/A,FALSE,"Scen1"}</definedName>
    <definedName name="wrn.comp_prjctn_paybck." hidden="1">{#N/A,#N/A,FALSE,"Bene";#N/A,#N/A,FALSE,"Scen1"}</definedName>
    <definedName name="wrn.COMPCO." localSheetId="11" hidden="1">{"Page1",#N/A,FALSE,"CompCo";"Page2",#N/A,FALSE,"CompCo"}</definedName>
    <definedName name="wrn.COMPCO." localSheetId="3" hidden="1">{"Page1",#N/A,FALSE,"CompCo";"Page2",#N/A,FALSE,"CompCo"}</definedName>
    <definedName name="wrn.COMPCO." hidden="1">{"Page1",#N/A,FALSE,"CompCo";"Page2",#N/A,FALSE,"CompCo"}</definedName>
    <definedName name="wrn.Complete." localSheetId="11" hidden="1">{#N/A,#N/A,TRUE,"DCF Summary";#N/A,#N/A,TRUE,"Casema";#N/A,#N/A,TRUE,"UK";#N/A,#N/A,TRUE,"RCF";#N/A,#N/A,TRUE,"Intercable CZ";#N/A,#N/A,TRUE,"Interkabel P";#N/A,#N/A,TRUE,"LBO-Total";#N/A,#N/A,TRUE,"LBO-Casema"}</definedName>
    <definedName name="wrn.Complete." localSheetId="3" hidden="1">{#N/A,#N/A,TRUE,"DCF Summary";#N/A,#N/A,TRUE,"Casema";#N/A,#N/A,TRUE,"UK";#N/A,#N/A,TRUE,"RCF";#N/A,#N/A,TRUE,"Intercable CZ";#N/A,#N/A,TRUE,"Interkabel P";#N/A,#N/A,TRUE,"LBO-Total";#N/A,#N/A,TRUE,"LBO-Casema"}</definedName>
    <definedName name="wrn.Complete." hidden="1">{#N/A,#N/A,TRUE,"DCF Summary";#N/A,#N/A,TRUE,"Casema";#N/A,#N/A,TRUE,"UK";#N/A,#N/A,TRUE,"RCF";#N/A,#N/A,TRUE,"Intercable CZ";#N/A,#N/A,TRUE,"Interkabel P";#N/A,#N/A,TRUE,"LBO-Total";#N/A,#N/A,TRUE,"LBO-Casema"}</definedName>
    <definedName name="wrn.Complete._.Report." localSheetId="11" hidden="1">{#N/A,#N/A,FALSE,"Front Cover";#N/A,#N/A,FALSE,"Index";#N/A,#N/A,FALSE,"President's Cover";#N/A,#N/A,FALSE,"A.1 1999 Objectives";#N/A,#N/A,FALSE,"A.2 President's Measures";#N/A,#N/A,FALSE,"A.3 Commentary";#N/A,#N/A,FALSE,"B.1 Bal. Sheet";#N/A,#N/A,FALSE,"B.2 Income and Ret. Erngs.";#N/A,#N/A,FALSE,"B.3 Cash Flows";#N/A,#N/A,FALSE,"B.4  Performance Measures";#N/A,#N/A,FALSE,"B.5  Perf Measures Data";#N/A,#N/A,FALSE,"C.1 Sup Sch 1";#N/A,#N/A,FALSE,"C.2 Sup Sch 2";#N/A,#N/A,FALSE,"C.3 Sup Sch 3";#N/A,#N/A,FALSE,"C.4 Sup Sch 4";#N/A,#N/A,FALSE,"C.5 Sup Sch 5";#N/A,#N/A,FALSE,"C.6 Sup Sch 6";#N/A,#N/A,FALSE,"C.7 Sup Sch 7";#N/A,#N/A,FALSE,"C.8 Sup Sch 8";#N/A,#N/A,FALSE,"C.9 Sup Sch 9";#N/A,#N/A,FALSE,"C.10 Sup Sch 10";#N/A,#N/A,FALSE,"C.11 Sup Sch 11";#N/A,#N/A,FALSE,"C.12 Sup Sch 12";#N/A,#N/A,FALSE,"C.13 Sup Sch 13";#N/A,#N/A,FALSE,"C.14 Sup Sch 14";#N/A,#N/A,FALSE,"C.15 Sup Sch 15";#N/A,#N/A,FALSE,"C.16 Other Supp. Info.";#N/A,#N/A,FALSE,"C.17 SCF Proof";#N/A,#N/A,FALSE,"Forecast Cover";#N/A,#N/A,FALSE,"D.1 Bal. Sheet";#N/A,#N/A,FALSE,"D.2 Income Statement";#N/A,#N/A,FALSE,"D.3 Quarterly Forecast";#N/A,#N/A,FALSE,"E.1 Monthly Forecast Q3";#N/A,#N/A,FALSE,"E.2 Monthly Forecast Q2";#N/A,#N/A,FALSE,"E.3 Monthly Forecast Q1";#N/A,#N/A,FALSE,"E.4 Monthly Plan";#N/A,#N/A,FALSE,"E.5 1999 Monthly";#N/A,#N/A,FALSE,"E.6 1998 Monthly";#N/A,#N/A,FALSE,"E.7 Capital";#N/A,#N/A,FALSE,"E.8 Research &amp; Development";#N/A,#N/A,FALSE,"E.9 New Business Development";#N/A,#N/A,FALSE,"E.10 Tax Information";#N/A,#N/A,FALSE,"A.2 President's Measures"}</definedName>
    <definedName name="wrn.Complete._.Report." localSheetId="3" hidden="1">{#N/A,#N/A,FALSE,"Front Cover";#N/A,#N/A,FALSE,"Index";#N/A,#N/A,FALSE,"President's Cover";#N/A,#N/A,FALSE,"A.1 1999 Objectives";#N/A,#N/A,FALSE,"A.2 President's Measures";#N/A,#N/A,FALSE,"A.3 Commentary";#N/A,#N/A,FALSE,"B.1 Bal. Sheet";#N/A,#N/A,FALSE,"B.2 Income and Ret. Erngs.";#N/A,#N/A,FALSE,"B.3 Cash Flows";#N/A,#N/A,FALSE,"B.4  Performance Measures";#N/A,#N/A,FALSE,"B.5  Perf Measures Data";#N/A,#N/A,FALSE,"C.1 Sup Sch 1";#N/A,#N/A,FALSE,"C.2 Sup Sch 2";#N/A,#N/A,FALSE,"C.3 Sup Sch 3";#N/A,#N/A,FALSE,"C.4 Sup Sch 4";#N/A,#N/A,FALSE,"C.5 Sup Sch 5";#N/A,#N/A,FALSE,"C.6 Sup Sch 6";#N/A,#N/A,FALSE,"C.7 Sup Sch 7";#N/A,#N/A,FALSE,"C.8 Sup Sch 8";#N/A,#N/A,FALSE,"C.9 Sup Sch 9";#N/A,#N/A,FALSE,"C.10 Sup Sch 10";#N/A,#N/A,FALSE,"C.11 Sup Sch 11";#N/A,#N/A,FALSE,"C.12 Sup Sch 12";#N/A,#N/A,FALSE,"C.13 Sup Sch 13";#N/A,#N/A,FALSE,"C.14 Sup Sch 14";#N/A,#N/A,FALSE,"C.15 Sup Sch 15";#N/A,#N/A,FALSE,"C.16 Other Supp. Info.";#N/A,#N/A,FALSE,"C.17 SCF Proof";#N/A,#N/A,FALSE,"Forecast Cover";#N/A,#N/A,FALSE,"D.1 Bal. Sheet";#N/A,#N/A,FALSE,"D.2 Income Statement";#N/A,#N/A,FALSE,"D.3 Quarterly Forecast";#N/A,#N/A,FALSE,"E.1 Monthly Forecast Q3";#N/A,#N/A,FALSE,"E.2 Monthly Forecast Q2";#N/A,#N/A,FALSE,"E.3 Monthly Forecast Q1";#N/A,#N/A,FALSE,"E.4 Monthly Plan";#N/A,#N/A,FALSE,"E.5 1999 Monthly";#N/A,#N/A,FALSE,"E.6 1998 Monthly";#N/A,#N/A,FALSE,"E.7 Capital";#N/A,#N/A,FALSE,"E.8 Research &amp; Development";#N/A,#N/A,FALSE,"E.9 New Business Development";#N/A,#N/A,FALSE,"E.10 Tax Information";#N/A,#N/A,FALSE,"A.2 President's Measures"}</definedName>
    <definedName name="wrn.Complete._.Report." hidden="1">{#N/A,#N/A,FALSE,"Front Cover";#N/A,#N/A,FALSE,"Index";#N/A,#N/A,FALSE,"President's Cover";#N/A,#N/A,FALSE,"A.1 1999 Objectives";#N/A,#N/A,FALSE,"A.2 President's Measures";#N/A,#N/A,FALSE,"A.3 Commentary";#N/A,#N/A,FALSE,"B.1 Bal. Sheet";#N/A,#N/A,FALSE,"B.2 Income and Ret. Erngs.";#N/A,#N/A,FALSE,"B.3 Cash Flows";#N/A,#N/A,FALSE,"B.4  Performance Measures";#N/A,#N/A,FALSE,"B.5  Perf Measures Data";#N/A,#N/A,FALSE,"C.1 Sup Sch 1";#N/A,#N/A,FALSE,"C.2 Sup Sch 2";#N/A,#N/A,FALSE,"C.3 Sup Sch 3";#N/A,#N/A,FALSE,"C.4 Sup Sch 4";#N/A,#N/A,FALSE,"C.5 Sup Sch 5";#N/A,#N/A,FALSE,"C.6 Sup Sch 6";#N/A,#N/A,FALSE,"C.7 Sup Sch 7";#N/A,#N/A,FALSE,"C.8 Sup Sch 8";#N/A,#N/A,FALSE,"C.9 Sup Sch 9";#N/A,#N/A,FALSE,"C.10 Sup Sch 10";#N/A,#N/A,FALSE,"C.11 Sup Sch 11";#N/A,#N/A,FALSE,"C.12 Sup Sch 12";#N/A,#N/A,FALSE,"C.13 Sup Sch 13";#N/A,#N/A,FALSE,"C.14 Sup Sch 14";#N/A,#N/A,FALSE,"C.15 Sup Sch 15";#N/A,#N/A,FALSE,"C.16 Other Supp. Info.";#N/A,#N/A,FALSE,"C.17 SCF Proof";#N/A,#N/A,FALSE,"Forecast Cover";#N/A,#N/A,FALSE,"D.1 Bal. Sheet";#N/A,#N/A,FALSE,"D.2 Income Statement";#N/A,#N/A,FALSE,"D.3 Quarterly Forecast";#N/A,#N/A,FALSE,"E.1 Monthly Forecast Q3";#N/A,#N/A,FALSE,"E.2 Monthly Forecast Q2";#N/A,#N/A,FALSE,"E.3 Monthly Forecast Q1";#N/A,#N/A,FALSE,"E.4 Monthly Plan";#N/A,#N/A,FALSE,"E.5 1999 Monthly";#N/A,#N/A,FALSE,"E.6 1998 Monthly";#N/A,#N/A,FALSE,"E.7 Capital";#N/A,#N/A,FALSE,"E.8 Research &amp; Development";#N/A,#N/A,FALSE,"E.9 New Business Development";#N/A,#N/A,FALSE,"E.10 Tax Information";#N/A,#N/A,FALSE,"A.2 President's Measures"}</definedName>
    <definedName name="wrn.CON_DESCUENTO." localSheetId="11" hidden="1">{#N/A,"Carabeer",FALSE,"Dscto.";#N/A,"Disbracentro",FALSE,"Dscto.";#N/A,"Río Beer",FALSE,"Dscto.";#N/A,"Andes",FALSE,"Dscto."}</definedName>
    <definedName name="wrn.CON_DESCUENTO." localSheetId="3" hidden="1">{#N/A,"Carabeer",FALSE,"Dscto.";#N/A,"Disbracentro",FALSE,"Dscto.";#N/A,"Río Beer",FALSE,"Dscto.";#N/A,"Andes",FALSE,"Dscto."}</definedName>
    <definedName name="wrn.CON_DESCUENTO." hidden="1">{#N/A,"Carabeer",FALSE,"Dscto.";#N/A,"Disbracentro",FALSE,"Dscto.";#N/A,"Río Beer",FALSE,"Dscto.";#N/A,"Andes",FALSE,"Dscto."}</definedName>
    <definedName name="wrn.contributory._.asset._.charges." localSheetId="11" hidden="1">{"contributory1",#N/A,FALSE,"Contributory Assets Detail";"contributory2",#N/A,FALSE,"Contributory Assets Detail"}</definedName>
    <definedName name="wrn.contributory._.asset._.charges." localSheetId="3" hidden="1">{"contributory1",#N/A,FALSE,"Contributory Assets Detail";"contributory2",#N/A,FALSE,"Contributory Assets Detail"}</definedName>
    <definedName name="wrn.contributory._.asset._.charges." hidden="1">{"contributory1",#N/A,FALSE,"Contributory Assets Detail";"contributory2",#N/A,FALSE,"Contributory Assets Detail"}</definedName>
    <definedName name="wrn.CorpB_Reports." localSheetId="11" hidden="1">{"CorpB_Profit",#N/A,FALSE,"Reports (B)";"CorpB_cash",#N/A,FALSE,"Reports (B)";"CorpB_Cash1",#N/A,FALSE,"Reports (B)";"CorpB_Bsheet",#N/A,FALSE,"Reports (B)"}</definedName>
    <definedName name="wrn.CorpB_Reports." localSheetId="3" hidden="1">{"CorpB_Profit",#N/A,FALSE,"Reports (B)";"CorpB_cash",#N/A,FALSE,"Reports (B)";"CorpB_Cash1",#N/A,FALSE,"Reports (B)";"CorpB_Bsheet",#N/A,FALSE,"Reports (B)"}</definedName>
    <definedName name="wrn.CorpB_Reports." hidden="1">{"CorpB_Profit",#N/A,FALSE,"Reports (B)";"CorpB_cash",#N/A,FALSE,"Reports (B)";"CorpB_Cash1",#N/A,FALSE,"Reports (B)";"CorpB_Bsheet",#N/A,FALSE,"Reports (B)"}</definedName>
    <definedName name="wrn.CorpRS_Reports." localSheetId="11" hidden="1">{"CorpRS_Profit",#N/A,FALSE,"Reports (RS)";"CorpRS_Cash",#N/A,FALSE,"Reports (RS)";"CorpRS_Cash1",#N/A,FALSE,"Reports (RS)";"CorpRS_Bsheet",#N/A,FALSE,"Reports (RS)"}</definedName>
    <definedName name="wrn.CorpRS_Reports." localSheetId="3" hidden="1">{"CorpRS_Profit",#N/A,FALSE,"Reports (RS)";"CorpRS_Cash",#N/A,FALSE,"Reports (RS)";"CorpRS_Cash1",#N/A,FALSE,"Reports (RS)";"CorpRS_Bsheet",#N/A,FALSE,"Reports (RS)"}</definedName>
    <definedName name="wrn.CorpRS_Reports." hidden="1">{"CorpRS_Profit",#N/A,FALSE,"Reports (RS)";"CorpRS_Cash",#N/A,FALSE,"Reports (RS)";"CorpRS_Cash1",#N/A,FALSE,"Reports (RS)";"CorpRS_Bsheet",#N/A,FALSE,"Reports (RS)"}</definedName>
    <definedName name="wrn.cost07." localSheetId="11" hidden="1">{"header",#N/A,FALSE,"Header";#N/A,#N/A,FALSE,"Road Map";"costHPS",#N/A,FALSE,"Cost_HP Summary";"drillcost",#N/A,FALSE,"Drill";"drillprod",#N/A,FALSE,"Drill";"blastpara",#N/A,FALSE,"Blast";"4100xpb7000US",#N/A,FALSE,"4100xpb7000US$";"fuelcon",#N/A,FALSE,"FuelCon";"gradecon",#N/A,FALSE,"Grade Control ";"equipfreight",#N/A,FALSE,"Equipfreight";"Kamcatmaint",#N/A,FALSE,"KomCat maint";"labourrates",#N/A,FALSE,"Labour Cost";"labour1",#N/A,FALSE,"Labour";"labour2",#N/A,FALSE,"Labour";"labour3",#N/A,FALSE,"Labour";#N/A,#N/A,FALSE,"MCOG";#N/A,#N/A,FALSE,"Shovel";"costsumdet",#N/A,FALSE,"Cost Summary";"costsumapp",#N/A,FALSE,"Cost Summary";"equsched1",#N/A,FALSE,"Equipment Schedule";"equsched2",#N/A,FALSE,"Equipment Schedule";"equsched3",#N/A,FALSE,"Equipment Schedule";"equsched4",#N/A,FALSE,"Equipment Schedule";"shftcnst",#N/A,FALSE,"Shifts &amp; Constants";"serveq1",#N/A,FALSE,"Service_Eq.";"serveq2",#N/A,FALSE,"Service_Eq.";"O&amp;Kshovel",#N/A,FALSE,"RH200";"truck1",#N/A,FALSE,"Trucks";"truckgraf",#N/A,FALSE,"Trucks";"dewater",#N/A,FALSE,"Dewater";"aasumdes",#N/A,FALSE,"Summary Design 1a";"aasumdes",#N/A,FALSE,"Summary Design 2a";"aasumdes",#N/A,FALSE,"Summary Design 3a";"aasumdes",#N/A,FALSE,"Summary Design 4a";"aasumdes",#N/A,FALSE,"Summary Design 5a";"aasumdes",#N/A,FALSE,"Summary Design 6a";"l&amp;Hall",#N/A,FALSE,"L&amp;H_Pit 1a4100";"l&amp;Hall",#N/A,FALSE,"L&amp;H_Pit 2a4100";"l&amp;Hall",#N/A,FALSE,"L&amp;H_Pit 3a4100";"l&amp;Hall",#N/A,FALSE,"L&amp;H_Pit 4a4100";"l&amp;Hall",#N/A,FALSE,"L&amp;H_Pit 5a4100";"l&amp;Hall",#N/A,FALSE,"L&amp;H_Pit 6a4100";"l&amp;Hall",#N/A,FALSE,"L&amp;H_Pit 1a994";"l&amp;Hall",#N/A,FALSE,"L&amp;H_Pit 2a994";"l&amp;Hall",#N/A,FALSE,"L&amp;H_Pit 3a994";"l&amp;Hall",#N/A,FALSE,"L&amp;H_Pit 4a994";"l&amp;Hall",#N/A,FALSE,"L&amp;H_Pit 5a994";"l&amp;Hall",#N/A,FALSE,"L&amp;H_Pit 6a994";"l&amp;Hall",#N/A,FALSE,"L&amp;H_Pit 1aRH200";"summdes1",#N/A,FALSE,"Summary Design 1a";"sumdesx",#N/A,FALSE,"Summary Design 2a";"sumdesx",#N/A,FALSE,"Summary Design 3a";"sumdesx",#N/A,FALSE,"Summary Design 4a";"sumdesx",#N/A,FALSE,"Summary Design 5a";"sumdesx",#N/A,FALSE,"Summary Design 6a"}</definedName>
    <definedName name="wrn.cost07." localSheetId="3" hidden="1">{"header",#N/A,FALSE,"Header";#N/A,#N/A,FALSE,"Road Map";"costHPS",#N/A,FALSE,"Cost_HP Summary";"drillcost",#N/A,FALSE,"Drill";"drillprod",#N/A,FALSE,"Drill";"blastpara",#N/A,FALSE,"Blast";"4100xpb7000US",#N/A,FALSE,"4100xpb7000US$";"fuelcon",#N/A,FALSE,"FuelCon";"gradecon",#N/A,FALSE,"Grade Control ";"equipfreight",#N/A,FALSE,"Equipfreight";"Kamcatmaint",#N/A,FALSE,"KomCat maint";"labourrates",#N/A,FALSE,"Labour Cost";"labour1",#N/A,FALSE,"Labour";"labour2",#N/A,FALSE,"Labour";"labour3",#N/A,FALSE,"Labour";#N/A,#N/A,FALSE,"MCOG";#N/A,#N/A,FALSE,"Shovel";"costsumdet",#N/A,FALSE,"Cost Summary";"costsumapp",#N/A,FALSE,"Cost Summary";"equsched1",#N/A,FALSE,"Equipment Schedule";"equsched2",#N/A,FALSE,"Equipment Schedule";"equsched3",#N/A,FALSE,"Equipment Schedule";"equsched4",#N/A,FALSE,"Equipment Schedule";"shftcnst",#N/A,FALSE,"Shifts &amp; Constants";"serveq1",#N/A,FALSE,"Service_Eq.";"serveq2",#N/A,FALSE,"Service_Eq.";"O&amp;Kshovel",#N/A,FALSE,"RH200";"truck1",#N/A,FALSE,"Trucks";"truckgraf",#N/A,FALSE,"Trucks";"dewater",#N/A,FALSE,"Dewater";"aasumdes",#N/A,FALSE,"Summary Design 1a";"aasumdes",#N/A,FALSE,"Summary Design 2a";"aasumdes",#N/A,FALSE,"Summary Design 3a";"aasumdes",#N/A,FALSE,"Summary Design 4a";"aasumdes",#N/A,FALSE,"Summary Design 5a";"aasumdes",#N/A,FALSE,"Summary Design 6a";"l&amp;Hall",#N/A,FALSE,"L&amp;H_Pit 1a4100";"l&amp;Hall",#N/A,FALSE,"L&amp;H_Pit 2a4100";"l&amp;Hall",#N/A,FALSE,"L&amp;H_Pit 3a4100";"l&amp;Hall",#N/A,FALSE,"L&amp;H_Pit 4a4100";"l&amp;Hall",#N/A,FALSE,"L&amp;H_Pit 5a4100";"l&amp;Hall",#N/A,FALSE,"L&amp;H_Pit 6a4100";"l&amp;Hall",#N/A,FALSE,"L&amp;H_Pit 1a994";"l&amp;Hall",#N/A,FALSE,"L&amp;H_Pit 2a994";"l&amp;Hall",#N/A,FALSE,"L&amp;H_Pit 3a994";"l&amp;Hall",#N/A,FALSE,"L&amp;H_Pit 4a994";"l&amp;Hall",#N/A,FALSE,"L&amp;H_Pit 5a994";"l&amp;Hall",#N/A,FALSE,"L&amp;H_Pit 6a994";"l&amp;Hall",#N/A,FALSE,"L&amp;H_Pit 1aRH200";"summdes1",#N/A,FALSE,"Summary Design 1a";"sumdesx",#N/A,FALSE,"Summary Design 2a";"sumdesx",#N/A,FALSE,"Summary Design 3a";"sumdesx",#N/A,FALSE,"Summary Design 4a";"sumdesx",#N/A,FALSE,"Summary Design 5a";"sumdesx",#N/A,FALSE,"Summary Design 6a"}</definedName>
    <definedName name="wrn.cost07." hidden="1">{"header",#N/A,FALSE,"Header";#N/A,#N/A,FALSE,"Road Map";"costHPS",#N/A,FALSE,"Cost_HP Summary";"drillcost",#N/A,FALSE,"Drill";"drillprod",#N/A,FALSE,"Drill";"blastpara",#N/A,FALSE,"Blast";"4100xpb7000US",#N/A,FALSE,"4100xpb7000US$";"fuelcon",#N/A,FALSE,"FuelCon";"gradecon",#N/A,FALSE,"Grade Control ";"equipfreight",#N/A,FALSE,"Equipfreight";"Kamcatmaint",#N/A,FALSE,"KomCat maint";"labourrates",#N/A,FALSE,"Labour Cost";"labour1",#N/A,FALSE,"Labour";"labour2",#N/A,FALSE,"Labour";"labour3",#N/A,FALSE,"Labour";#N/A,#N/A,FALSE,"MCOG";#N/A,#N/A,FALSE,"Shovel";"costsumdet",#N/A,FALSE,"Cost Summary";"costsumapp",#N/A,FALSE,"Cost Summary";"equsched1",#N/A,FALSE,"Equipment Schedule";"equsched2",#N/A,FALSE,"Equipment Schedule";"equsched3",#N/A,FALSE,"Equipment Schedule";"equsched4",#N/A,FALSE,"Equipment Schedule";"shftcnst",#N/A,FALSE,"Shifts &amp; Constants";"serveq1",#N/A,FALSE,"Service_Eq.";"serveq2",#N/A,FALSE,"Service_Eq.";"O&amp;Kshovel",#N/A,FALSE,"RH200";"truck1",#N/A,FALSE,"Trucks";"truckgraf",#N/A,FALSE,"Trucks";"dewater",#N/A,FALSE,"Dewater";"aasumdes",#N/A,FALSE,"Summary Design 1a";"aasumdes",#N/A,FALSE,"Summary Design 2a";"aasumdes",#N/A,FALSE,"Summary Design 3a";"aasumdes",#N/A,FALSE,"Summary Design 4a";"aasumdes",#N/A,FALSE,"Summary Design 5a";"aasumdes",#N/A,FALSE,"Summary Design 6a";"l&amp;Hall",#N/A,FALSE,"L&amp;H_Pit 1a4100";"l&amp;Hall",#N/A,FALSE,"L&amp;H_Pit 2a4100";"l&amp;Hall",#N/A,FALSE,"L&amp;H_Pit 3a4100";"l&amp;Hall",#N/A,FALSE,"L&amp;H_Pit 4a4100";"l&amp;Hall",#N/A,FALSE,"L&amp;H_Pit 5a4100";"l&amp;Hall",#N/A,FALSE,"L&amp;H_Pit 6a4100";"l&amp;Hall",#N/A,FALSE,"L&amp;H_Pit 1a994";"l&amp;Hall",#N/A,FALSE,"L&amp;H_Pit 2a994";"l&amp;Hall",#N/A,FALSE,"L&amp;H_Pit 3a994";"l&amp;Hall",#N/A,FALSE,"L&amp;H_Pit 4a994";"l&amp;Hall",#N/A,FALSE,"L&amp;H_Pit 5a994";"l&amp;Hall",#N/A,FALSE,"L&amp;H_Pit 6a994";"l&amp;Hall",#N/A,FALSE,"L&amp;H_Pit 1aRH200";"summdes1",#N/A,FALSE,"Summary Design 1a";"sumdesx",#N/A,FALSE,"Summary Design 2a";"sumdesx",#N/A,FALSE,"Summary Design 3a";"sumdesx",#N/A,FALSE,"Summary Design 4a";"sumdesx",#N/A,FALSE,"Summary Design 5a";"sumdesx",#N/A,FALSE,"Summary Design 6a"}</definedName>
    <definedName name="wrn.Costs." localSheetId="11" hidden="1">{"PA1",#N/A,TRUE,"Costs";"PA2",#N/A,TRUE,"Costs"}</definedName>
    <definedName name="wrn.Costs." localSheetId="3" hidden="1">{"PA1",#N/A,TRUE,"Costs";"PA2",#N/A,TRUE,"Costs"}</definedName>
    <definedName name="wrn.Costs." hidden="1">{"PA1",#N/A,TRUE,"Costs";"PA2",#N/A,TRUE,"Costs"}</definedName>
    <definedName name="wrn.CQCA._.Joint._.Venture." localSheetId="11" hidden="1">{"Report",#N/A,FALSE,"Cover";"Report",#N/A,FALSE,"Contents";"Report",#N/A,FALSE,"Executive Summary";"Report",#N/A,FALSE,"Safety Review";"Report",#N/A,FALSE,"Key Financial Targets";"Report",#N/A,FALSE,"Marketing Outlook";"Report",#N/A,FALSE,"Marketing Outlook (2)";"Report",#N/A,FALSE,"Operations Review";"Report",#N/A,FALSE,"Human Resource Review";"Report",#N/A,FALSE,"Variance Budget Ytd";"Report",#N/A,FALSE,"Variance Budget Ytd (JV)";"Report",#N/A,FALSE,"Variance Budget FY";"Report",#N/A,FALSE,"Variance Budget FY (JV)";"Report",#N/A,FALSE,"Income Statement";"Report",#N/A,FALSE,"Income Statement (JV)";"Report",#N/A,FALSE,"Revenue Analysis - FY";"Report",#N/A,FALSE,"Revenue Analysis - FY (JV)";"Report",#N/A,FALSE,"Cost Analysis - FY";"Report",#N/A,FALSE,"Cost Analysis - FY (JV)";"Report",#N/A,FALSE,"Financial Targets";"Report",#N/A,FALSE,"Financial Targets (JV)";"Report",#N/A,FALSE,"Environmental";"Report",#N/A,FALSE,"Production KPIs";"Report",#N/A,FALSE,"Production KPIs (1)";"Report",#N/A,FALSE,"Cost KPIs";"Report",#N/A,FALSE,"Cost KPIs (2)";"Report",#N/A,FALSE,"Asset KPIs";"Report",#N/A,FALSE,"Asset KPIs (2)";"Report",#N/A,FALSE,"Asset KPIs CAPEX";"Report",#N/A,FALSE,"Asset KPIs - CAPEX (2)";"Report",#N/A,FALSE,"Revenue KPIs";"Report",#N/A,FALSE,"Revenue KPIs (2)";"Report",#N/A,FALSE,"Safety KPIs";"Report",#N/A,FALSE,"People KPIs";"Report",#N/A,FALSE,"People KPIs (2)";"Report",#N/A,FALSE,"Debtors"}</definedName>
    <definedName name="wrn.CQCA._.Joint._.Venture." localSheetId="3" hidden="1">{"Report",#N/A,FALSE,"Cover";"Report",#N/A,FALSE,"Contents";"Report",#N/A,FALSE,"Executive Summary";"Report",#N/A,FALSE,"Safety Review";"Report",#N/A,FALSE,"Key Financial Targets";"Report",#N/A,FALSE,"Marketing Outlook";"Report",#N/A,FALSE,"Marketing Outlook (2)";"Report",#N/A,FALSE,"Operations Review";"Report",#N/A,FALSE,"Human Resource Review";"Report",#N/A,FALSE,"Variance Budget Ytd";"Report",#N/A,FALSE,"Variance Budget Ytd (JV)";"Report",#N/A,FALSE,"Variance Budget FY";"Report",#N/A,FALSE,"Variance Budget FY (JV)";"Report",#N/A,FALSE,"Income Statement";"Report",#N/A,FALSE,"Income Statement (JV)";"Report",#N/A,FALSE,"Revenue Analysis - FY";"Report",#N/A,FALSE,"Revenue Analysis - FY (JV)";"Report",#N/A,FALSE,"Cost Analysis - FY";"Report",#N/A,FALSE,"Cost Analysis - FY (JV)";"Report",#N/A,FALSE,"Financial Targets";"Report",#N/A,FALSE,"Financial Targets (JV)";"Report",#N/A,FALSE,"Environmental";"Report",#N/A,FALSE,"Production KPIs";"Report",#N/A,FALSE,"Production KPIs (1)";"Report",#N/A,FALSE,"Cost KPIs";"Report",#N/A,FALSE,"Cost KPIs (2)";"Report",#N/A,FALSE,"Asset KPIs";"Report",#N/A,FALSE,"Asset KPIs (2)";"Report",#N/A,FALSE,"Asset KPIs CAPEX";"Report",#N/A,FALSE,"Asset KPIs - CAPEX (2)";"Report",#N/A,FALSE,"Revenue KPIs";"Report",#N/A,FALSE,"Revenue KPIs (2)";"Report",#N/A,FALSE,"Safety KPIs";"Report",#N/A,FALSE,"People KPIs";"Report",#N/A,FALSE,"People KPIs (2)";"Report",#N/A,FALSE,"Debtors"}</definedName>
    <definedName name="wrn.CQCA._.Joint._.Venture." hidden="1">{"Report",#N/A,FALSE,"Cover";"Report",#N/A,FALSE,"Contents";"Report",#N/A,FALSE,"Executive Summary";"Report",#N/A,FALSE,"Safety Review";"Report",#N/A,FALSE,"Key Financial Targets";"Report",#N/A,FALSE,"Marketing Outlook";"Report",#N/A,FALSE,"Marketing Outlook (2)";"Report",#N/A,FALSE,"Operations Review";"Report",#N/A,FALSE,"Human Resource Review";"Report",#N/A,FALSE,"Variance Budget Ytd";"Report",#N/A,FALSE,"Variance Budget Ytd (JV)";"Report",#N/A,FALSE,"Variance Budget FY";"Report",#N/A,FALSE,"Variance Budget FY (JV)";"Report",#N/A,FALSE,"Income Statement";"Report",#N/A,FALSE,"Income Statement (JV)";"Report",#N/A,FALSE,"Revenue Analysis - FY";"Report",#N/A,FALSE,"Revenue Analysis - FY (JV)";"Report",#N/A,FALSE,"Cost Analysis - FY";"Report",#N/A,FALSE,"Cost Analysis - FY (JV)";"Report",#N/A,FALSE,"Financial Targets";"Report",#N/A,FALSE,"Financial Targets (JV)";"Report",#N/A,FALSE,"Environmental";"Report",#N/A,FALSE,"Production KPIs";"Report",#N/A,FALSE,"Production KPIs (1)";"Report",#N/A,FALSE,"Cost KPIs";"Report",#N/A,FALSE,"Cost KPIs (2)";"Report",#N/A,FALSE,"Asset KPIs";"Report",#N/A,FALSE,"Asset KPIs (2)";"Report",#N/A,FALSE,"Asset KPIs CAPEX";"Report",#N/A,FALSE,"Asset KPIs - CAPEX (2)";"Report",#N/A,FALSE,"Revenue KPIs";"Report",#N/A,FALSE,"Revenue KPIs (2)";"Report",#N/A,FALSE,"Safety KPIs";"Report",#N/A,FALSE,"People KPIs";"Report",#N/A,FALSE,"People KPIs (2)";"Report",#N/A,FALSE,"Debtors"}</definedName>
    <definedName name="wrn.Current._.Year._.Plan._.Only." localSheetId="11" hidden="1">{#N/A,#N/A,FALSE,"Part C";#N/A,#N/A,FALSE,"C.1(a) Key Financial Objectives";#N/A,#N/A,FALSE,"C.1(b) Key HR Objectives";#N/A,#N/A,FALSE,"C.2 Financial Summary";#N/A,#N/A,FALSE,"C.3 Assumptions";#N/A,#N/A,FALSE,"C.4 Sensitivities - 2000";#N/A,#N/A,FALSE,"C.5 Sensitivities - 2001";#N/A,#N/A,FALSE,"C.6 Bal. Sheet";#N/A,#N/A,FALSE,"C.7 Income by Qtr - 2000";#N/A,#N/A,FALSE,"C.8 Income by Qtr - 2001";#N/A,#N/A,FALSE,"C.9 Cash Flows - 2000";#N/A,#N/A,FALSE,"C.10 Cash Flows - 2001"}</definedName>
    <definedName name="wrn.Current._.Year._.Plan._.Only." localSheetId="3" hidden="1">{#N/A,#N/A,FALSE,"Part C";#N/A,#N/A,FALSE,"C.1(a) Key Financial Objectives";#N/A,#N/A,FALSE,"C.1(b) Key HR Objectives";#N/A,#N/A,FALSE,"C.2 Financial Summary";#N/A,#N/A,FALSE,"C.3 Assumptions";#N/A,#N/A,FALSE,"C.4 Sensitivities - 2000";#N/A,#N/A,FALSE,"C.5 Sensitivities - 2001";#N/A,#N/A,FALSE,"C.6 Bal. Sheet";#N/A,#N/A,FALSE,"C.7 Income by Qtr - 2000";#N/A,#N/A,FALSE,"C.8 Income by Qtr - 2001";#N/A,#N/A,FALSE,"C.9 Cash Flows - 2000";#N/A,#N/A,FALSE,"C.10 Cash Flows - 2001"}</definedName>
    <definedName name="wrn.Current._.Year._.Plan._.Only." hidden="1">{#N/A,#N/A,FALSE,"Part C";#N/A,#N/A,FALSE,"C.1(a) Key Financial Objectives";#N/A,#N/A,FALSE,"C.1(b) Key HR Objectives";#N/A,#N/A,FALSE,"C.2 Financial Summary";#N/A,#N/A,FALSE,"C.3 Assumptions";#N/A,#N/A,FALSE,"C.4 Sensitivities - 2000";#N/A,#N/A,FALSE,"C.5 Sensitivities - 2001";#N/A,#N/A,FALSE,"C.6 Bal. Sheet";#N/A,#N/A,FALSE,"C.7 Income by Qtr - 2000";#N/A,#N/A,FALSE,"C.8 Income by Qtr - 2001";#N/A,#N/A,FALSE,"C.9 Cash Flows - 2000";#N/A,#N/A,FALSE,"C.10 Cash Flows - 2001"}</definedName>
    <definedName name="wrn.Curva._.de._.Arranque._.BA._.99." localSheetId="11" hidden="1">{#N/A,#N/A,FALSE,"RESUMEN BA";#N/A,#N/A,FALSE,"TL RELL PAQ";#N/A,#N/A,FALSE,"TL RELL AGRUP";#N/A,#N/A,FALSE,"TL DS PAQ";#N/A,#N/A,FALSE,"TL DS AGRUP"}</definedName>
    <definedName name="wrn.Curva._.de._.Arranque._.BA._.99." localSheetId="3" hidden="1">{#N/A,#N/A,FALSE,"RESUMEN BA";#N/A,#N/A,FALSE,"TL RELL PAQ";#N/A,#N/A,FALSE,"TL RELL AGRUP";#N/A,#N/A,FALSE,"TL DS PAQ";#N/A,#N/A,FALSE,"TL DS AGRUP"}</definedName>
    <definedName name="wrn.Curva._.de._.Arranque._.BA._.99." hidden="1">{#N/A,#N/A,FALSE,"RESUMEN BA";#N/A,#N/A,FALSE,"TL RELL PAQ";#N/A,#N/A,FALSE,"TL RELL AGRUP";#N/A,#N/A,FALSE,"TL DS PAQ";#N/A,#N/A,FALSE,"TL DS AGRUP"}</definedName>
    <definedName name="wrn.cxdia." localSheetId="11" hidden="1">{#N/A,#N/A,FALSE,"FFCXOUT3"}</definedName>
    <definedName name="wrn.cxdia." localSheetId="3" hidden="1">{#N/A,#N/A,FALSE,"FFCXOUT3"}</definedName>
    <definedName name="wrn.cxdia." hidden="1">{#N/A,#N/A,FALSE,"FFCXOUT3"}</definedName>
    <definedName name="wrn.cxdiager." localSheetId="11" hidden="1">{#N/A,#N/A,FALSE,"FFCXOUT3"}</definedName>
    <definedName name="wrn.cxdiager." localSheetId="3" hidden="1">{#N/A,#N/A,FALSE,"FFCXOUT3"}</definedName>
    <definedName name="wrn.cxdiager." hidden="1">{#N/A,#N/A,FALSE,"FFCXOUT3"}</definedName>
    <definedName name="wrn.DCF._.Only." localSheetId="11" hidden="1">{#N/A,#N/A,FALSE,"DCF Summary";#N/A,#N/A,FALSE,"Casema";#N/A,#N/A,FALSE,"Casema NoTel";#N/A,#N/A,FALSE,"UK";#N/A,#N/A,FALSE,"RCF";#N/A,#N/A,FALSE,"Intercable CZ";#N/A,#N/A,FALSE,"Interkabel P"}</definedName>
    <definedName name="wrn.DCF._.Only." localSheetId="3" hidden="1">{#N/A,#N/A,FALSE,"DCF Summary";#N/A,#N/A,FALSE,"Casema";#N/A,#N/A,FALSE,"Casema NoTel";#N/A,#N/A,FALSE,"UK";#N/A,#N/A,FALSE,"RCF";#N/A,#N/A,FALSE,"Intercable CZ";#N/A,#N/A,FALSE,"Interkabel P"}</definedName>
    <definedName name="wrn.DCF._.Only." hidden="1">{#N/A,#N/A,FALSE,"DCF Summary";#N/A,#N/A,FALSE,"Casema";#N/A,#N/A,FALSE,"Casema NoTel";#N/A,#N/A,FALSE,"UK";#N/A,#N/A,FALSE,"RCF";#N/A,#N/A,FALSE,"Intercable CZ";#N/A,#N/A,FALSE,"Interkabel P"}</definedName>
    <definedName name="wrn.DCF_Terminal_Value_qchm." localSheetId="11" hidden="1">{"qchm_dcf",#N/A,FALSE,"QCHMDCF2";"qchm_terminal",#N/A,FALSE,"QCHMDCF2"}</definedName>
    <definedName name="wrn.DCF_Terminal_Value_qchm." localSheetId="3" hidden="1">{"qchm_dcf",#N/A,FALSE,"QCHMDCF2";"qchm_terminal",#N/A,FALSE,"QCHMDCF2"}</definedName>
    <definedName name="wrn.DCF_Terminal_Value_qchm." hidden="1">{"qchm_dcf",#N/A,FALSE,"QCHMDCF2";"qchm_terminal",#N/A,FALSE,"QCHMDCF2"}</definedName>
    <definedName name="wrn.DCFEpervier." localSheetId="11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3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一括印刷." localSheetId="11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CF一括印刷." localSheetId="3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CF一括印刷.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elete" localSheetId="11" hidden="1">{"Report",#N/A,FALSE,"Cover";"Report",#N/A,FALSE,"Contents";"Report",#N/A,FALSE,"Executive Summary";"Report",#N/A,FALSE,"Safety Review";"Report",#N/A,FALSE,"Key Financial Targets";"Report",#N/A,FALSE,"Marketing Outlook";"Report",#N/A,FALSE,"Marketing Outlook (2)";"Report",#N/A,FALSE,"Operations Review";"Report",#N/A,FALSE,"Human Resource Review";"Report",#N/A,FALSE,"Variance Forecast Mo";"Report",#N/A,FALSE,"Variance Forecast (2)";"Report",#N/A,FALSE,"Variance from Budget";"Report",#N/A,FALSE,"Variance Budget Ytd";"Report",#N/A,FALSE,"Variance from Budget FY";"Report",#N/A,FALSE,"Variance Budget FY (2)";"Report",#N/A,FALSE,"Variance Previous Full Yr";"Report",#N/A,FALSE,"Variance Previous Full Yr (2)";"Report",#N/A,FALSE,"Income &amp; Cash Flow";"Report",#N/A,FALSE,"Balance Sheet";"Report",#N/A,FALSE,"ROC Analysis - Full Year";"Report",#N/A,FALSE,"Revenue Analysis - Full Yr";"Report",#N/A,FALSE,"Cost Analysis - Full Yr";"Report",#N/A,FALSE,"Cash Flow Analysis - FY";"Report",#N/A,FALSE,"Financial Targets";"Report",#N/A,FALSE,"Environmental";"Report",#N/A,FALSE,"Production KPIs (1)";"Report",#N/A,FALSE,"Production KPIs (2)";"Report",#N/A,FALSE,"Cost KPIs (1)";"Report",#N/A,FALSE,"Cost KPIs (2)";"Report",#N/A,FALSE,"Asset KPIs (1)";"Report",#N/A,FALSE,"Asset KPIs (2)";"Report",#N/A,FALSE,"Asset KPIs CAPEX";"Report",#N/A,FALSE,"Asset KPIs - CAPEX (2)";"Report",#N/A,FALSE,"Revenue KPIs";"Report",#N/A,FALSE,"Revenue KPIs (2)";"Report",#N/A,FALSE,"Safety KPIs";"Report",#N/A,FALSE,"People KPIs";"Report",#N/A,FALSE,"People KPIs (2)";"Report",#N/A,FALSE,"Finance KPIs";"Report",#N/A,FALSE,"Debtors";"Report",#N/A,FALSE,"Corporate Overhead YTD";"Report",#N/A,FALSE,"Marketing Costs"}</definedName>
    <definedName name="wrn.Delete" localSheetId="3" hidden="1">{"Report",#N/A,FALSE,"Cover";"Report",#N/A,FALSE,"Contents";"Report",#N/A,FALSE,"Executive Summary";"Report",#N/A,FALSE,"Safety Review";"Report",#N/A,FALSE,"Key Financial Targets";"Report",#N/A,FALSE,"Marketing Outlook";"Report",#N/A,FALSE,"Marketing Outlook (2)";"Report",#N/A,FALSE,"Operations Review";"Report",#N/A,FALSE,"Human Resource Review";"Report",#N/A,FALSE,"Variance Forecast Mo";"Report",#N/A,FALSE,"Variance Forecast (2)";"Report",#N/A,FALSE,"Variance from Budget";"Report",#N/A,FALSE,"Variance Budget Ytd";"Report",#N/A,FALSE,"Variance from Budget FY";"Report",#N/A,FALSE,"Variance Budget FY (2)";"Report",#N/A,FALSE,"Variance Previous Full Yr";"Report",#N/A,FALSE,"Variance Previous Full Yr (2)";"Report",#N/A,FALSE,"Income &amp; Cash Flow";"Report",#N/A,FALSE,"Balance Sheet";"Report",#N/A,FALSE,"ROC Analysis - Full Year";"Report",#N/A,FALSE,"Revenue Analysis - Full Yr";"Report",#N/A,FALSE,"Cost Analysis - Full Yr";"Report",#N/A,FALSE,"Cash Flow Analysis - FY";"Report",#N/A,FALSE,"Financial Targets";"Report",#N/A,FALSE,"Environmental";"Report",#N/A,FALSE,"Production KPIs (1)";"Report",#N/A,FALSE,"Production KPIs (2)";"Report",#N/A,FALSE,"Cost KPIs (1)";"Report",#N/A,FALSE,"Cost KPIs (2)";"Report",#N/A,FALSE,"Asset KPIs (1)";"Report",#N/A,FALSE,"Asset KPIs (2)";"Report",#N/A,FALSE,"Asset KPIs CAPEX";"Report",#N/A,FALSE,"Asset KPIs - CAPEX (2)";"Report",#N/A,FALSE,"Revenue KPIs";"Report",#N/A,FALSE,"Revenue KPIs (2)";"Report",#N/A,FALSE,"Safety KPIs";"Report",#N/A,FALSE,"People KPIs";"Report",#N/A,FALSE,"People KPIs (2)";"Report",#N/A,FALSE,"Finance KPIs";"Report",#N/A,FALSE,"Debtors";"Report",#N/A,FALSE,"Corporate Overhead YTD";"Report",#N/A,FALSE,"Marketing Costs"}</definedName>
    <definedName name="wrn.Delete" hidden="1">{"Report",#N/A,FALSE,"Cover";"Report",#N/A,FALSE,"Contents";"Report",#N/A,FALSE,"Executive Summary";"Report",#N/A,FALSE,"Safety Review";"Report",#N/A,FALSE,"Key Financial Targets";"Report",#N/A,FALSE,"Marketing Outlook";"Report",#N/A,FALSE,"Marketing Outlook (2)";"Report",#N/A,FALSE,"Operations Review";"Report",#N/A,FALSE,"Human Resource Review";"Report",#N/A,FALSE,"Variance Forecast Mo";"Report",#N/A,FALSE,"Variance Forecast (2)";"Report",#N/A,FALSE,"Variance from Budget";"Report",#N/A,FALSE,"Variance Budget Ytd";"Report",#N/A,FALSE,"Variance from Budget FY";"Report",#N/A,FALSE,"Variance Budget FY (2)";"Report",#N/A,FALSE,"Variance Previous Full Yr";"Report",#N/A,FALSE,"Variance Previous Full Yr (2)";"Report",#N/A,FALSE,"Income &amp; Cash Flow";"Report",#N/A,FALSE,"Balance Sheet";"Report",#N/A,FALSE,"ROC Analysis - Full Year";"Report",#N/A,FALSE,"Revenue Analysis - Full Yr";"Report",#N/A,FALSE,"Cost Analysis - Full Yr";"Report",#N/A,FALSE,"Cash Flow Analysis - FY";"Report",#N/A,FALSE,"Financial Targets";"Report",#N/A,FALSE,"Environmental";"Report",#N/A,FALSE,"Production KPIs (1)";"Report",#N/A,FALSE,"Production KPIs (2)";"Report",#N/A,FALSE,"Cost KPIs (1)";"Report",#N/A,FALSE,"Cost KPIs (2)";"Report",#N/A,FALSE,"Asset KPIs (1)";"Report",#N/A,FALSE,"Asset KPIs (2)";"Report",#N/A,FALSE,"Asset KPIs CAPEX";"Report",#N/A,FALSE,"Asset KPIs - CAPEX (2)";"Report",#N/A,FALSE,"Revenue KPIs";"Report",#N/A,FALSE,"Revenue KPIs (2)";"Report",#N/A,FALSE,"Safety KPIs";"Report",#N/A,FALSE,"People KPIs";"Report",#N/A,FALSE,"People KPIs (2)";"Report",#N/A,FALSE,"Finance KPIs";"Report",#N/A,FALSE,"Debtors";"Report",#N/A,FALSE,"Corporate Overhead YTD";"Report",#N/A,FALSE,"Marketing Costs"}</definedName>
    <definedName name="wrn.Delete2" localSheetId="11" hidden="1">{"Cover Page",#N/A,FALSE,"Cover";"Report",#N/A,FALSE,"Contents";"Report",#N/A,FALSE,"Executive Summary";"Calc",#N/A,FALSE,"Executive Summary";"Report",#N/A,FALSE,"Safety Review";"Calc",#N/A,FALSE,"Safety Review";"Report",#N/A,FALSE,"Key Financial Targets";"Calc",#N/A,FALSE,"Key Financial Targets";"Report",#N/A,FALSE,"Marketing Outlook";"Calc",#N/A,FALSE,"Marketing Outlook"}</definedName>
    <definedName name="wrn.Delete2" localSheetId="3" hidden="1">{"Cover Page",#N/A,FALSE,"Cover";"Report",#N/A,FALSE,"Contents";"Report",#N/A,FALSE,"Executive Summary";"Calc",#N/A,FALSE,"Executive Summary";"Report",#N/A,FALSE,"Safety Review";"Calc",#N/A,FALSE,"Safety Review";"Report",#N/A,FALSE,"Key Financial Targets";"Calc",#N/A,FALSE,"Key Financial Targets";"Report",#N/A,FALSE,"Marketing Outlook";"Calc",#N/A,FALSE,"Marketing Outlook"}</definedName>
    <definedName name="wrn.Delete2" hidden="1">{"Cover Page",#N/A,FALSE,"Cover";"Report",#N/A,FALSE,"Contents";"Report",#N/A,FALSE,"Executive Summary";"Calc",#N/A,FALSE,"Executive Summary";"Report",#N/A,FALSE,"Safety Review";"Calc",#N/A,FALSE,"Safety Review";"Report",#N/A,FALSE,"Key Financial Targets";"Calc",#N/A,FALSE,"Key Financial Targets";"Report",#N/A,FALSE,"Marketing Outlook";"Calc",#N/A,FALSE,"Marketing Outlook"}</definedName>
    <definedName name="wrn.Despesas._.Operacionais." localSheetId="11" hidden="1">{#N/A,#N/A,FALSE,"Campinas";#N/A,#N/A,FALSE,"Sales";#N/A,#N/A,FALSE,"Para de Minas";#N/A,#N/A,FALSE,"Alem Paraiba";#N/A,#N/A,FALSE,"Toledo";#N/A,#N/A,FALSE,"Toledo Nutri";#N/A,#N/A,FALSE,"Consolidado"}</definedName>
    <definedName name="wrn.Despesas._.Operacionais." localSheetId="3" hidden="1">{#N/A,#N/A,FALSE,"Campinas";#N/A,#N/A,FALSE,"Sales";#N/A,#N/A,FALSE,"Para de Minas";#N/A,#N/A,FALSE,"Alem Paraiba";#N/A,#N/A,FALSE,"Toledo";#N/A,#N/A,FALSE,"Toledo Nutri";#N/A,#N/A,FALSE,"Consolidado"}</definedName>
    <definedName name="wrn.Despesas._.Operacionais." hidden="1">{#N/A,#N/A,FALSE,"Campinas";#N/A,#N/A,FALSE,"Sales";#N/A,#N/A,FALSE,"Para de Minas";#N/A,#N/A,FALSE,"Alem Paraiba";#N/A,#N/A,FALSE,"Toledo";#N/A,#N/A,FALSE,"Toledo Nutri";#N/A,#N/A,FALSE,"Consolidado"}</definedName>
    <definedName name="wrn.Día._.API." localSheetId="11" hidden="1">{#N/A,#N/A,FALSE,"IC_Global";#N/A,#N/A,FALSE,"IC_Global (98-f)";#N/A,#N/A,FALSE,"Inc";#N/A,#N/A,FALSE,"CAMBIOS (2)";#N/A,#N/A,FALSE,"EXPL Inc.";#N/A,#N/A,FALSE,"HITOS98";#N/A,#N/A,FALSE,"CURVA ""S"" GLOBAL ";#N/A,#N/A,FALSE,"CURVA ""S"" 1998 "}</definedName>
    <definedName name="wrn.Día._.API." localSheetId="3" hidden="1">{#N/A,#N/A,FALSE,"IC_Global";#N/A,#N/A,FALSE,"IC_Global (98-f)";#N/A,#N/A,FALSE,"Inc";#N/A,#N/A,FALSE,"CAMBIOS (2)";#N/A,#N/A,FALSE,"EXPL Inc.";#N/A,#N/A,FALSE,"HITOS98";#N/A,#N/A,FALSE,"CURVA ""S"" GLOBAL ";#N/A,#N/A,FALSE,"CURVA ""S"" 1998 "}</definedName>
    <definedName name="wrn.Día._.API." hidden="1">{#N/A,#N/A,FALSE,"IC_Global";#N/A,#N/A,FALSE,"IC_Global (98-f)";#N/A,#N/A,FALSE,"Inc";#N/A,#N/A,FALSE,"CAMBIOS (2)";#N/A,#N/A,FALSE,"EXPL Inc.";#N/A,#N/A,FALSE,"HITOS98";#N/A,#N/A,FALSE,"CURVA ""S"" GLOBAL ";#N/A,#N/A,FALSE,"CURVA ""S"" 1998 "}</definedName>
    <definedName name="wrn.DIRETRIZ." localSheetId="11" hidden="1">{#N/A,#N/A,FALSE,"ROTINA";#N/A,#N/A,FALSE,"ITENS";#N/A,#N/A,FALSE,"ACOMP"}</definedName>
    <definedName name="wrn.DIRETRIZ." localSheetId="3" hidden="1">{#N/A,#N/A,FALSE,"ROTINA";#N/A,#N/A,FALSE,"ITENS";#N/A,#N/A,FALSE,"ACOMP"}</definedName>
    <definedName name="wrn.DIRETRIZ." hidden="1">{#N/A,#N/A,FALSE,"ROTINA";#N/A,#N/A,FALSE,"ITENS";#N/A,#N/A,FALSE,"ACOMP"}</definedName>
    <definedName name="wrn.DIVISÃO." localSheetId="11" hidden="1">{"DIVISÃO-MÊS",#N/A,FALSE,"TOTAL";"DIVISÃO-ACUMULADO",#N/A,FALSE,"TOTAL"}</definedName>
    <definedName name="wrn.DIVISÃO." localSheetId="3" hidden="1">{"DIVISÃO-MÊS",#N/A,FALSE,"TOTAL";"DIVISÃO-ACUMULADO",#N/A,FALSE,"TOTAL"}</definedName>
    <definedName name="wrn.DIVISÃO." hidden="1">{"DIVISÃO-MÊS",#N/A,FALSE,"TOTAL";"DIVISÃO-ACUMULADO",#N/A,FALSE,"TOTAL"}</definedName>
    <definedName name="wrn.documentation." localSheetId="11" hidden="1">{"document1",#N/A,FALSE,"Documentation";"document2",#N/A,FALSE,"Documentation"}</definedName>
    <definedName name="wrn.documentation." localSheetId="3" hidden="1">{"document1",#N/A,FALSE,"Documentation";"document2",#N/A,FALSE,"Documentation"}</definedName>
    <definedName name="wrn.documentation." hidden="1">{"document1",#N/A,FALSE,"Documentation";"document2",#N/A,FALSE,"Documentation"}</definedName>
    <definedName name="wrn.Edo._.Res._.Acumulado." localSheetId="11" hidden="1">{"Edo Res Acum 1 Corrientes",#N/A,FALSE,"Edo Res Acum ";"Edo Res Acum 2 Corrientes",#N/A,FALSE,"Edo Res Acum "}</definedName>
    <definedName name="wrn.Edo._.Res._.Acumulado." localSheetId="3" hidden="1">{"Edo Res Acum 1 Corrientes",#N/A,FALSE,"Edo Res Acum ";"Edo Res Acum 2 Corrientes",#N/A,FALSE,"Edo Res Acum "}</definedName>
    <definedName name="wrn.Edo._.Res._.Acumulado." hidden="1">{"Edo Res Acum 1 Corrientes",#N/A,FALSE,"Edo Res Acum ";"Edo Res Acum 2 Corrientes",#N/A,FALSE,"Edo Res Acum "}</definedName>
    <definedName name="wrn.Edutainment._.Priority._.List." localSheetId="11" hidden="1">{#N/A,#N/A,FALSE,"DI 2 YEAR MASTER SCHEDULE"}</definedName>
    <definedName name="wrn.Edutainment._.Priority._.List." localSheetId="3" hidden="1">{#N/A,#N/A,FALSE,"DI 2 YEAR MASTER SCHEDULE"}</definedName>
    <definedName name="wrn.Edutainment._.Priority._.List." hidden="1">{#N/A,#N/A,FALSE,"DI 2 YEAR MASTER SCHEDULE"}</definedName>
    <definedName name="wrn.eldorado." localSheetId="11" hidden="1">{#N/A,#N/A,FALSE,"La Color Summ";#N/A,#N/A,FALSE,"ELD_HRC";#N/A,#N/A,FALSE,"La Color Assump";#N/A,#N/A,FALSE,"La Color DCF";#N/A,#N/A,FALSE,"Piaba Summ";#N/A,#N/A,FALSE,"Piaba Assump";#N/A,#N/A,FALSE,"Piaba DCF";#N/A,#N/A,FALSE,"Kucuk Summ";#N/A,#N/A,FALSE,"Kucuk Assump";#N/A,#N/A,FALSE,"Kucuk DCF";#N/A,#N/A,FALSE,"WT Summ";#N/A,#N/A,FALSE,"WT Assump";#N/A,#N/A,FALSE,"WT DCF";#N/A,#N/A,FALSE,"Kaymaz Summ";#N/A,#N/A,FALSE,"Kaymaz Assump";#N/A,#N/A,FALSE,"Kaymaz DCF";#N/A,#N/A,FALSE,"Bento Summ";#N/A,#N/A,FALSE,"Bento Assump";#N/A,#N/A,FALSE,"Bento DCF";#N/A,#N/A,FALSE,"Trinidad Summ";#N/A,#N/A,FALSE,"Trinidad Assump";#N/A,#N/A,FALSE,"Trinidad DCF"}</definedName>
    <definedName name="wrn.eldorado." localSheetId="3" hidden="1">{#N/A,#N/A,FALSE,"La Color Summ";#N/A,#N/A,FALSE,"ELD_HRC";#N/A,#N/A,FALSE,"La Color Assump";#N/A,#N/A,FALSE,"La Color DCF";#N/A,#N/A,FALSE,"Piaba Summ";#N/A,#N/A,FALSE,"Piaba Assump";#N/A,#N/A,FALSE,"Piaba DCF";#N/A,#N/A,FALSE,"Kucuk Summ";#N/A,#N/A,FALSE,"Kucuk Assump";#N/A,#N/A,FALSE,"Kucuk DCF";#N/A,#N/A,FALSE,"WT Summ";#N/A,#N/A,FALSE,"WT Assump";#N/A,#N/A,FALSE,"WT DCF";#N/A,#N/A,FALSE,"Kaymaz Summ";#N/A,#N/A,FALSE,"Kaymaz Assump";#N/A,#N/A,FALSE,"Kaymaz DCF";#N/A,#N/A,FALSE,"Bento Summ";#N/A,#N/A,FALSE,"Bento Assump";#N/A,#N/A,FALSE,"Bento DCF";#N/A,#N/A,FALSE,"Trinidad Summ";#N/A,#N/A,FALSE,"Trinidad Assump";#N/A,#N/A,FALSE,"Trinidad DCF"}</definedName>
    <definedName name="wrn.eldorado." hidden="1">{#N/A,#N/A,FALSE,"La Color Summ";#N/A,#N/A,FALSE,"ELD_HRC";#N/A,#N/A,FALSE,"La Color Assump";#N/A,#N/A,FALSE,"La Color DCF";#N/A,#N/A,FALSE,"Piaba Summ";#N/A,#N/A,FALSE,"Piaba Assump";#N/A,#N/A,FALSE,"Piaba DCF";#N/A,#N/A,FALSE,"Kucuk Summ";#N/A,#N/A,FALSE,"Kucuk Assump";#N/A,#N/A,FALSE,"Kucuk DCF";#N/A,#N/A,FALSE,"WT Summ";#N/A,#N/A,FALSE,"WT Assump";#N/A,#N/A,FALSE,"WT DCF";#N/A,#N/A,FALSE,"Kaymaz Summ";#N/A,#N/A,FALSE,"Kaymaz Assump";#N/A,#N/A,FALSE,"Kaymaz DCF";#N/A,#N/A,FALSE,"Bento Summ";#N/A,#N/A,FALSE,"Bento Assump";#N/A,#N/A,FALSE,"Bento DCF";#N/A,#N/A,FALSE,"Trinidad Summ";#N/A,#N/A,FALSE,"Trinidad Assump";#N/A,#N/A,FALSE,"Trinidad DCF"}</definedName>
    <definedName name="wrn.ely." localSheetId="11" hidden="1">{#N/A,#N/A,FALSE,"fw or db 98 up"}</definedName>
    <definedName name="wrn.ely." localSheetId="3" hidden="1">{#N/A,#N/A,FALSE,"fw or db 98 up"}</definedName>
    <definedName name="wrn.ely." hidden="1">{#N/A,#N/A,FALSE,"fw or db 98 up"}</definedName>
    <definedName name="wrn.Entire._.Model." localSheetId="11" hidden="1">{#N/A,#N/A,FALSE,"TOC";#N/A,#N/A,FALSE,"ASS";#N/A,#N/A,FALSE,"CF";#N/A,#N/A,FALSE,"Tariff";#N/A,#N/A,FALSE,"Price";#N/A,#N/A,FALSE,"RESERVE";#N/A,#N/A,FALSE,"FUEL&amp;MTC";#N/A,#N/A,FALSE,"DRAW";#N/A,#N/A,FALSE,"IDC";#N/A,#N/A,FALSE,"FIN";#N/A,#N/A,FALSE,"TAXES";#N/A,#N/A,FALSE,"DEPR";#N/A,#N/A,FALSE,"BS";#N/A,#N/A,FALSE,"Perf";#N/A,#N/A,FALSE,"ELOANS";#N/A,#N/A,FALSE,"RETURNS";#N/A,#N/A,FALSE,"ENE";#N/A,#N/A,FALSE,"EINC";#N/A,#N/A,FALSE,"DSCR"}</definedName>
    <definedName name="wrn.Entire._.Model." localSheetId="3" hidden="1">{#N/A,#N/A,FALSE,"TOC";#N/A,#N/A,FALSE,"ASS";#N/A,#N/A,FALSE,"CF";#N/A,#N/A,FALSE,"Tariff";#N/A,#N/A,FALSE,"Price";#N/A,#N/A,FALSE,"RESERVE";#N/A,#N/A,FALSE,"FUEL&amp;MTC";#N/A,#N/A,FALSE,"DRAW";#N/A,#N/A,FALSE,"IDC";#N/A,#N/A,FALSE,"FIN";#N/A,#N/A,FALSE,"TAXES";#N/A,#N/A,FALSE,"DEPR";#N/A,#N/A,FALSE,"BS";#N/A,#N/A,FALSE,"Perf";#N/A,#N/A,FALSE,"ELOANS";#N/A,#N/A,FALSE,"RETURNS";#N/A,#N/A,FALSE,"ENE";#N/A,#N/A,FALSE,"EINC";#N/A,#N/A,FALSE,"DSCR"}</definedName>
    <definedName name="wrn.Entire._.Model." hidden="1">{#N/A,#N/A,FALSE,"TOC";#N/A,#N/A,FALSE,"ASS";#N/A,#N/A,FALSE,"CF";#N/A,#N/A,FALSE,"Tariff";#N/A,#N/A,FALSE,"Price";#N/A,#N/A,FALSE,"RESERVE";#N/A,#N/A,FALSE,"FUEL&amp;MTC";#N/A,#N/A,FALSE,"DRAW";#N/A,#N/A,FALSE,"IDC";#N/A,#N/A,FALSE,"FIN";#N/A,#N/A,FALSE,"TAXES";#N/A,#N/A,FALSE,"DEPR";#N/A,#N/A,FALSE,"BS";#N/A,#N/A,FALSE,"Perf";#N/A,#N/A,FALSE,"ELOANS";#N/A,#N/A,FALSE,"RETURNS";#N/A,#N/A,FALSE,"ENE";#N/A,#N/A,FALSE,"EINC";#N/A,#N/A,FALSE,"DSCR"}</definedName>
    <definedName name="wrn.ep10." localSheetId="11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wrn.ep10." localSheetId="3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wrn.ep10.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wrn.EquipShortened." localSheetId="11" hidden="1">{#N/A,#N/A,FALSE,"Equipment List"}</definedName>
    <definedName name="wrn.EquipShortened." localSheetId="3" hidden="1">{#N/A,#N/A,FALSE,"Equipment List"}</definedName>
    <definedName name="wrn.EquipShortened." hidden="1">{#N/A,#N/A,FALSE,"Equipment List"}</definedName>
    <definedName name="wrn.Estado._.Resultados._.constantes." localSheetId="11" hidden="1">{"Edo Resultados 1 constantes",#N/A,FALSE,"Edo Res";"Edo Resultados 2 constantes",#N/A,FALSE,"Edo Res"}</definedName>
    <definedName name="wrn.Estado._.Resultados._.constantes." localSheetId="3" hidden="1">{"Edo Resultados 1 constantes",#N/A,FALSE,"Edo Res";"Edo Resultados 2 constantes",#N/A,FALSE,"Edo Res"}</definedName>
    <definedName name="wrn.Estado._.Resultados._.constantes." hidden="1">{"Edo Resultados 1 constantes",#N/A,FALSE,"Edo Res";"Edo Resultados 2 constantes",#N/A,FALSE,"Edo Res"}</definedName>
    <definedName name="wrn.Estado._.Resultados._.corrientes." localSheetId="11" hidden="1">{"Edo Resultados 1 corrientes",#N/A,FALSE,"Edo Res";"Edo Resultados 2 corrientes",#N/A,FALSE,"Edo Res"}</definedName>
    <definedName name="wrn.Estado._.Resultados._.corrientes." localSheetId="3" hidden="1">{"Edo Resultados 1 corrientes",#N/A,FALSE,"Edo Res";"Edo Resultados 2 corrientes",#N/A,FALSE,"Edo Res"}</definedName>
    <definedName name="wrn.Estado._.Resultados._.corrientes." hidden="1">{"Edo Resultados 1 corrientes",#N/A,FALSE,"Edo Res";"Edo Resultados 2 corrientes",#N/A,FALSE,"Edo Res"}</definedName>
    <definedName name="wrn.Exception._.Report." localSheetId="11" hidden="1">{#N/A,#N/A,FALSE,"Exception Report"}</definedName>
    <definedName name="wrn.Exception._.Report." localSheetId="3" hidden="1">{#N/A,#N/A,FALSE,"Exception Report"}</definedName>
    <definedName name="wrn.Exception._.Report." hidden="1">{#N/A,#N/A,FALSE,"Exception Report"}</definedName>
    <definedName name="wrn.Exhibit_draft_report." localSheetId="11" hidden="1">{"Historic",#N/A,FALSE,"Historic IS";"BS",#N/A,FALSE,"DCF BS conversion";"Market_summary_2",#N/A,FALSE,"Market summary";"GCM_summary",#N/A,FALSE,"Market approach";"DCF",#N/A,FALSE,"DCF Projected IS unlevered";"DCF_value",#N/A,FALSE,"DCF Indications of value"}</definedName>
    <definedName name="wrn.Exhibit_draft_report." localSheetId="3" hidden="1">{"Historic",#N/A,FALSE,"Historic IS";"BS",#N/A,FALSE,"DCF BS conversion";"Market_summary_2",#N/A,FALSE,"Market summary";"GCM_summary",#N/A,FALSE,"Market approach";"DCF",#N/A,FALSE,"DCF Projected IS unlevered";"DCF_value",#N/A,FALSE,"DCF Indications of value"}</definedName>
    <definedName name="wrn.Exhibit_draft_report." hidden="1">{"Historic",#N/A,FALSE,"Historic IS";"BS",#N/A,FALSE,"DCF BS conversion";"Market_summary_2",#N/A,FALSE,"Market summary";"GCM_summary",#N/A,FALSE,"Market approach";"DCF",#N/A,FALSE,"DCF Projected IS unlevered";"DCF_value",#N/A,FALSE,"DCF Indications of value"}</definedName>
    <definedName name="wrn.EXHIBITS." localSheetId="11" hidden="1">{"summary1",#N/A,FALSE,"Summary of Values";"weighted average returns",#N/A,FALSE,"WACC and WARA";"revenue graph",#N/A,FALSE,"Revenue Graph";"historical acquirer",#N/A,FALSE,"Historical Performance";"historical target",#N/A,FALSE,"Historical Performance";"revenue detail 1",#N/A,FALSE,"Revenue Detail";"revenue detail 2",#N/A,FALSE,"Revenue Detail";"revenue detail 3",#N/A,FALSE,"Revenue Detail";"revenue detail 4",#N/A,FALSE,"Revenue Detail";"gross_margin1",#N/A,FALSE,"Gross Margin Detail";"gross_margin2",#N/A,FALSE,"Gross Margin Detail";"developed income statement",#N/A,FALSE,"Abbreviated Income Statement";"inprocess income statement",#N/A,FALSE,"Abbreviated Income Statement";"developed valuation",#N/A,FALSE,"Valuation Analysis";"inprocess valuation",#N/A,FALSE,"Valuation Analysis";"trademark1",#N/A,FALSE,"Trademark(s) and Trade Name(s)";"contributory1",#N/A,FALSE,"Contributory Assets Detail";"contributory2",#N/A,FALSE,"Contributory Assets Detail";"fixed asset detail",#N/A,FALSE,"Fixed Asset Detail"}</definedName>
    <definedName name="wrn.EXHIBITS." localSheetId="3" hidden="1">{"summary1",#N/A,FALSE,"Summary of Values";"weighted average returns",#N/A,FALSE,"WACC and WARA";"revenue graph",#N/A,FALSE,"Revenue Graph";"historical acquirer",#N/A,FALSE,"Historical Performance";"historical target",#N/A,FALSE,"Historical Performance";"revenue detail 1",#N/A,FALSE,"Revenue Detail";"revenue detail 2",#N/A,FALSE,"Revenue Detail";"revenue detail 3",#N/A,FALSE,"Revenue Detail";"revenue detail 4",#N/A,FALSE,"Revenue Detail";"gross_margin1",#N/A,FALSE,"Gross Margin Detail";"gross_margin2",#N/A,FALSE,"Gross Margin Detail";"developed income statement",#N/A,FALSE,"Abbreviated Income Statement";"inprocess income statement",#N/A,FALSE,"Abbreviated Income Statement";"developed valuation",#N/A,FALSE,"Valuation Analysis";"inprocess valuation",#N/A,FALSE,"Valuation Analysis";"trademark1",#N/A,FALSE,"Trademark(s) and Trade Name(s)";"contributory1",#N/A,FALSE,"Contributory Assets Detail";"contributory2",#N/A,FALSE,"Contributory Assets Detail";"fixed asset detail",#N/A,FALSE,"Fixed Asset Detail"}</definedName>
    <definedName name="wrn.EXHIBITS." hidden="1">{"summary1",#N/A,FALSE,"Summary of Values";"weighted average returns",#N/A,FALSE,"WACC and WARA";"revenue graph",#N/A,FALSE,"Revenue Graph";"historical acquirer",#N/A,FALSE,"Historical Performance";"historical target",#N/A,FALSE,"Historical Performance";"revenue detail 1",#N/A,FALSE,"Revenue Detail";"revenue detail 2",#N/A,FALSE,"Revenue Detail";"revenue detail 3",#N/A,FALSE,"Revenue Detail";"revenue detail 4",#N/A,FALSE,"Revenue Detail";"gross_margin1",#N/A,FALSE,"Gross Margin Detail";"gross_margin2",#N/A,FALSE,"Gross Margin Detail";"developed income statement",#N/A,FALSE,"Abbreviated Income Statement";"inprocess income statement",#N/A,FALSE,"Abbreviated Income Statement";"developed valuation",#N/A,FALSE,"Valuation Analysis";"inprocess valuation",#N/A,FALSE,"Valuation Analysis";"trademark1",#N/A,FALSE,"Trademark(s) and Trade Name(s)";"contributory1",#N/A,FALSE,"Contributory Assets Detail";"contributory2",#N/A,FALSE,"Contributory Assets Detail";"fixed asset detail",#N/A,FALSE,"Fixed Asset Detail"}</definedName>
    <definedName name="wrn.EXPENSES._.98._.US." localSheetId="11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" localSheetId="3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9._.REAL." localSheetId="11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" localSheetId="3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" hidden="1">{"Reais 99 MKT",#N/A,TRUE,"MKT";"Reais 99 BUSS",#N/A,TRUE,"BusOper";"Reais 99 TECH",#N/A,TRUE,"Tech";"Reais 99 LOCAL",#N/A,TRUE,"LocalProg";"Reais 99 GA",#N/A,TRUE,"G&amp;A";"Reais 99 CONSOL",#N/A,TRUE,"Consolidate"}</definedName>
    <definedName name="wrn.FASB._.CONTROLE." localSheetId="11" hidden="1">{"FASB1",#N/A,FALSE,"115199";"FASB2",#N/A,FALSE,"115299";"FASB3",#N/A,FALSE,"115399";"FASB4",#N/A,FALSE,"115499";"FASB5",#N/A,FALSE,"115599"}</definedName>
    <definedName name="wrn.FASB._.CONTROLE." localSheetId="3" hidden="1">{"FASB1",#N/A,FALSE,"115199";"FASB2",#N/A,FALSE,"115299";"FASB3",#N/A,FALSE,"115399";"FASB4",#N/A,FALSE,"115499";"FASB5",#N/A,FALSE,"115599"}</definedName>
    <definedName name="wrn.FASB._.CONTROLE." hidden="1">{"FASB1",#N/A,FALSE,"115199";"FASB2",#N/A,FALSE,"115299";"FASB3",#N/A,FALSE,"115399";"FASB4",#N/A,FALSE,"115499";"FASB5",#N/A,FALSE,"115599"}</definedName>
    <definedName name="wrn.Ficha._.de._.Análise._.POE." localSheetId="11" hidden="1">{#N/A,#N/A,FALSE,"Capa";#N/A,#N/A,FALSE,"Parecer e Condicionantes";#N/A,#N/A,FALSE,"Incentivo - Gr. I";#N/A,#N/A,FALSE,"Incentivo - Gr. II";#N/A,#N/A,FALSE,"Incentivo - Gr. III";#N/A,#N/A,FALSE,"VE - A";#N/A,#N/A,FALSE,"VE - A (Coment)";#N/A,#N/A,FALSE,"VE - B";#N/A,#N/A,FALSE,"VE - C";#N/A,#N/A,FALSE,"Promotor";#N/A,#N/A,FALSE,"Projecto";#N/A,#N/A,FALSE,"Condições Eleg.";#N/A,#N/A,FALSE,"DR Projecto";#N/A,#N/A,FALSE,"Mapa Cash-Flows";#N/A,#N/A,FALSE,"Plano de Financ.";#N/A,#N/A,FALSE,"Formulário";#N/A,#N/A,FALSE,"Plano de Investimento";#N/A,#N/A,FALSE,"ESB";#N/A,#N/A,FALSE,"Plano Utilização"}</definedName>
    <definedName name="wrn.Ficha._.de._.Análise._.POE." localSheetId="3" hidden="1">{#N/A,#N/A,FALSE,"Capa";#N/A,#N/A,FALSE,"Parecer e Condicionantes";#N/A,#N/A,FALSE,"Incentivo - Gr. I";#N/A,#N/A,FALSE,"Incentivo - Gr. II";#N/A,#N/A,FALSE,"Incentivo - Gr. III";#N/A,#N/A,FALSE,"VE - A";#N/A,#N/A,FALSE,"VE - A (Coment)";#N/A,#N/A,FALSE,"VE - B";#N/A,#N/A,FALSE,"VE - C";#N/A,#N/A,FALSE,"Promotor";#N/A,#N/A,FALSE,"Projecto";#N/A,#N/A,FALSE,"Condições Eleg.";#N/A,#N/A,FALSE,"DR Projecto";#N/A,#N/A,FALSE,"Mapa Cash-Flows";#N/A,#N/A,FALSE,"Plano de Financ.";#N/A,#N/A,FALSE,"Formulário";#N/A,#N/A,FALSE,"Plano de Investimento";#N/A,#N/A,FALSE,"ESB";#N/A,#N/A,FALSE,"Plano Utilização"}</definedName>
    <definedName name="wrn.Ficha._.de._.Análise._.POE." hidden="1">{#N/A,#N/A,FALSE,"Capa";#N/A,#N/A,FALSE,"Parecer e Condicionantes";#N/A,#N/A,FALSE,"Incentivo - Gr. I";#N/A,#N/A,FALSE,"Incentivo - Gr. II";#N/A,#N/A,FALSE,"Incentivo - Gr. III";#N/A,#N/A,FALSE,"VE - A";#N/A,#N/A,FALSE,"VE - A (Coment)";#N/A,#N/A,FALSE,"VE - B";#N/A,#N/A,FALSE,"VE - C";#N/A,#N/A,FALSE,"Promotor";#N/A,#N/A,FALSE,"Projecto";#N/A,#N/A,FALSE,"Condições Eleg.";#N/A,#N/A,FALSE,"DR Projecto";#N/A,#N/A,FALSE,"Mapa Cash-Flows";#N/A,#N/A,FALSE,"Plano de Financ.";#N/A,#N/A,FALSE,"Formulário";#N/A,#N/A,FALSE,"Plano de Investimento";#N/A,#N/A,FALSE,"ESB";#N/A,#N/A,FALSE,"Plano Utilização"}</definedName>
    <definedName name="wrn.Final." localSheetId="11" hidden="1">{#N/A,#N/A,FALSE,"Total Sum";#N/A,#N/A,FALSE,"NA Summary";#N/A,#N/A,FALSE,"Junior Summary";#N/A,#N/A,FALSE,"FMC -NA Summary";#N/A,#N/A,FALSE,"Pacif Summary";#N/A,#N/A,FALSE,"NAV";#N/A,#N/A,FALSE,"Asset Summary";#N/A,#N/A,FALSE,"Bulawan";#N/A,#N/A,FALSE,"Sibutad";#N/A,#N/A,FALSE,"Prodn &amp; Reserves"}</definedName>
    <definedName name="wrn.Final." localSheetId="3" hidden="1">{#N/A,#N/A,FALSE,"Total Sum";#N/A,#N/A,FALSE,"NA Summary";#N/A,#N/A,FALSE,"Junior Summary";#N/A,#N/A,FALSE,"FMC -NA Summary";#N/A,#N/A,FALSE,"Pacif Summary";#N/A,#N/A,FALSE,"NAV";#N/A,#N/A,FALSE,"Asset Summary";#N/A,#N/A,FALSE,"Bulawan";#N/A,#N/A,FALSE,"Sibutad";#N/A,#N/A,FALSE,"Prodn &amp; Reserves"}</definedName>
    <definedName name="wrn.Final." hidden="1">{#N/A,#N/A,FALSE,"Total Sum";#N/A,#N/A,FALSE,"NA Summary";#N/A,#N/A,FALSE,"Junior Summary";#N/A,#N/A,FALSE,"FMC -NA Summary";#N/A,#N/A,FALSE,"Pacif Summary";#N/A,#N/A,FALSE,"NAV";#N/A,#N/A,FALSE,"Asset Summary";#N/A,#N/A,FALSE,"Bulawan";#N/A,#N/A,FALSE,"Sibutad";#N/A,#N/A,FALSE,"Prodn &amp; Reserves"}</definedName>
    <definedName name="wrn.FINANCIAL._.MONTH." localSheetId="11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" localSheetId="3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S." localSheetId="11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" localSheetId="3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US._.MONTH." localSheetId="11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" localSheetId="3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S." localSheetId="11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" localSheetId="3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s_long." localSheetId="11" hidden="1">{"IS",#N/A,FALSE,"Financials2 (Expanded)";"bsa",#N/A,FALSE,"Financials2 (Expanded)";"BS",#N/A,FALSE,"Financials2 (Expanded)";"CF",#N/A,FALSE,"Financials2 (Expanded)"}</definedName>
    <definedName name="wrn.Financials_long." localSheetId="3" hidden="1">{"IS",#N/A,FALSE,"Financials2 (Expanded)";"bsa",#N/A,FALSE,"Financials2 (Expanded)";"BS",#N/A,FALSE,"Financials2 (Expanded)";"CF",#N/A,FALSE,"Financials2 (Expanded)"}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ive._.Year._.Plan." localSheetId="11" hidden="1">{#N/A,#N/A,FALSE,"Part B - Five Year Projections";#N/A,#N/A,FALSE,"B.1 Financial Summary";#N/A,#N/A,FALSE,"B.1a Financial Sum wks";#N/A,#N/A,FALSE,"B.2 Five Year Assumptions";#N/A,#N/A,FALSE,"B.3 Five Year Income";#N/A,#N/A,FALSE,"B.4 Five Year Balance Sheets";#N/A,#N/A,FALSE,"B.5 Five Year Cash Flows"}</definedName>
    <definedName name="wrn.Five._.Year._.Plan." localSheetId="3" hidden="1">{#N/A,#N/A,FALSE,"Part B - Five Year Projections";#N/A,#N/A,FALSE,"B.1 Financial Summary";#N/A,#N/A,FALSE,"B.1a Financial Sum wks";#N/A,#N/A,FALSE,"B.2 Five Year Assumptions";#N/A,#N/A,FALSE,"B.3 Five Year Income";#N/A,#N/A,FALSE,"B.4 Five Year Balance Sheets";#N/A,#N/A,FALSE,"B.5 Five Year Cash Flows"}</definedName>
    <definedName name="wrn.Five._.Year._.Plan." hidden="1">{#N/A,#N/A,FALSE,"Part B - Five Year Projections";#N/A,#N/A,FALSE,"B.1 Financial Summary";#N/A,#N/A,FALSE,"B.1a Financial Sum wks";#N/A,#N/A,FALSE,"B.2 Five Year Assumptions";#N/A,#N/A,FALSE,"B.3 Five Year Income";#N/A,#N/A,FALSE,"B.4 Five Year Balance Sheets";#N/A,#N/A,FALSE,"B.5 Five Year Cash Flows"}</definedName>
    <definedName name="wrn.forecast." localSheetId="11" hidden="1">{#N/A,#N/A,FALSE,"model"}</definedName>
    <definedName name="wrn.forecast." localSheetId="3" hidden="1">{#N/A,#N/A,FALSE,"model"}</definedName>
    <definedName name="wrn.forecast." hidden="1">{#N/A,#N/A,FALSE,"model"}</definedName>
    <definedName name="wrn.forecast2" localSheetId="11" hidden="1">{#N/A,#N/A,FALSE,"model"}</definedName>
    <definedName name="wrn.forecast2" localSheetId="3" hidden="1">{#N/A,#N/A,FALSE,"model"}</definedName>
    <definedName name="wrn.forecast2" hidden="1">{#N/A,#N/A,FALSE,"model"}</definedName>
    <definedName name="wrn.forecastassumptions." localSheetId="11" hidden="1">{#N/A,#N/A,FALSE,"model"}</definedName>
    <definedName name="wrn.forecastassumptions." localSheetId="3" hidden="1">{#N/A,#N/A,FALSE,"model"}</definedName>
    <definedName name="wrn.forecastassumptions." hidden="1">{#N/A,#N/A,FALSE,"model"}</definedName>
    <definedName name="wrn.forecastassumptions2" localSheetId="11" hidden="1">{#N/A,#N/A,FALSE,"model"}</definedName>
    <definedName name="wrn.forecastassumptions2" localSheetId="3" hidden="1">{#N/A,#N/A,FALSE,"model"}</definedName>
    <definedName name="wrn.forecastassumptions2" hidden="1">{#N/A,#N/A,FALSE,"model"}</definedName>
    <definedName name="wrn.forecastROIC." localSheetId="11" hidden="1">{#N/A,#N/A,FALSE,"model"}</definedName>
    <definedName name="wrn.forecastROIC." localSheetId="3" hidden="1">{#N/A,#N/A,FALSE,"model"}</definedName>
    <definedName name="wrn.forecastROIC." hidden="1">{#N/A,#N/A,FALSE,"model"}</definedName>
    <definedName name="wrn.forecastROIC2" localSheetId="11" hidden="1">{#N/A,#N/A,FALSE,"model"}</definedName>
    <definedName name="wrn.forecastROIC2" localSheetId="3" hidden="1">{#N/A,#N/A,FALSE,"model"}</definedName>
    <definedName name="wrn.forecastROIC2" hidden="1">{#N/A,#N/A,FALSE,"model"}</definedName>
    <definedName name="wrn.Freq_Res." localSheetId="11" hidden="1">{#N/A,#N/A,TRUE,"FR_HC";#N/A,#N/A,TRUE,"FR_REST";#N/A,#N/A,TRUE,"FR_RETA";#N/A,#N/A,TRUE,"FR_TECSOF";#N/A,#N/A,TRUE,"FR_NETTEC";#N/A,#N/A,TRUE,"FR_CLISER"}</definedName>
    <definedName name="wrn.Freq_Res." localSheetId="3" hidden="1">{#N/A,#N/A,TRUE,"FR_HC";#N/A,#N/A,TRUE,"FR_REST";#N/A,#N/A,TRUE,"FR_RETA";#N/A,#N/A,TRUE,"FR_TECSOF";#N/A,#N/A,TRUE,"FR_NETTEC";#N/A,#N/A,TRUE,"FR_CLISER"}</definedName>
    <definedName name="wrn.Freq_Res." hidden="1">{#N/A,#N/A,TRUE,"FR_HC";#N/A,#N/A,TRUE,"FR_REST";#N/A,#N/A,TRUE,"FR_RETA";#N/A,#N/A,TRUE,"FR_TECSOF";#N/A,#N/A,TRUE,"FR_NETTEC";#N/A,#N/A,TRUE,"FR_CLISER"}</definedName>
    <definedName name="wrn.FS97." localSheetId="11" hidden="1">{#N/A,#N/A,FALSE,"Capa";#N/A,#N/A,FALSE,"Balance";#N/A,#N/A,FALSE,"P&amp; L";#N/A,#N/A,FALSE,"DMPL";#N/A,#N/A,FALSE,"DOAR";#N/A,#N/A,FALSE,"G &amp; L";#N/A,#N/A,FALSE,"P&amp;L R$";#N/A,#N/A,FALSE,"P&amp;L US";#N/A,#N/A,FALSE,"Custo R$";#N/A,#N/A,FALSE,"Custo US$"}</definedName>
    <definedName name="wrn.FS97." localSheetId="3" hidden="1">{#N/A,#N/A,FALSE,"Capa";#N/A,#N/A,FALSE,"Balance";#N/A,#N/A,FALSE,"P&amp; L";#N/A,#N/A,FALSE,"DMPL";#N/A,#N/A,FALSE,"DOAR";#N/A,#N/A,FALSE,"G &amp; L";#N/A,#N/A,FALSE,"P&amp;L R$";#N/A,#N/A,FALSE,"P&amp;L US";#N/A,#N/A,FALSE,"Custo R$";#N/A,#N/A,FALSE,"Custo US$"}</definedName>
    <definedName name="wrn.FS97." hidden="1">{#N/A,#N/A,FALSE,"Capa";#N/A,#N/A,FALSE,"Balance";#N/A,#N/A,FALSE,"P&amp; L";#N/A,#N/A,FALSE,"DMPL";#N/A,#N/A,FALSE,"DOAR";#N/A,#N/A,FALSE,"G &amp; L";#N/A,#N/A,FALSE,"P&amp;L R$";#N/A,#N/A,FALSE,"P&amp;L US";#N/A,#N/A,FALSE,"Custo R$";#N/A,#N/A,FALSE,"Custo US$"}</definedName>
    <definedName name="wrn.FS一括印刷." localSheetId="11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S一括印刷." localSheetId="3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S一括印刷.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ull._.Business._.Plan._.Package." localSheetId="11" hidden="1">{#N/A,#N/A,FALSE,"Cover";#N/A,#N/A,FALSE,"Exception Report";#N/A,#N/A,FALSE,"Index";#N/A,#N/A,FALSE,"Part B - Five Year Projections";#N/A,#N/A,FALSE,"B.1 Financial Summary";#N/A,#N/A,FALSE,"B.1a Financial Sum wks";#N/A,#N/A,FALSE,"B.2 Five Year Assumptions";#N/A,#N/A,FALSE,"B.3 Five Year Income";#N/A,#N/A,FALSE,"B.4 Five Year Balance Sheets";#N/A,#N/A,FALSE,"B.5 Five Year Cash Flows";#N/A,#N/A,FALSE,"Part C";#N/A,#N/A,FALSE,"C.1(a) Key Financial Objectives";#N/A,#N/A,FALSE,"C.1(b) Key HR Objectives";#N/A,#N/A,FALSE,"C.2 Financial Summary";#N/A,#N/A,FALSE,"C.3 Assumptions";#N/A,#N/A,FALSE,"C.4 Sensitivities - 2000";#N/A,#N/A,FALSE,"C.5 Sensitivities - 2001";#N/A,#N/A,FALSE,"C.6 Bal. Sheet";#N/A,#N/A,FALSE,"C.7 Income by Qtr - 2000";#N/A,#N/A,FALSE,"C.8 Income by Qtr - 2001";#N/A,#N/A,FALSE,"C.9 Cash Flows - 2000";#N/A,#N/A,FALSE,"C.10 Cash Flows - 2001";#N/A,#N/A,FALSE,"Part D";#N/A,#N/A,FALSE,"D.1 Monthly Plan - 2000";#N/A,#N/A,FALSE,"D.2 Equity and Min. Int.";#N/A,#N/A,FALSE,"D.3 Long-term Investments";#N/A,#N/A,FALSE,"D.4 Fixed Assets";#N/A,#N/A,FALSE,"D.5 Goodwill";#N/A,#N/A,FALSE,"D.6 Intercompany";#N/A,#N/A,FALSE,"D.7 Long-term Debt";#N/A,#N/A,FALSE,"D.8 Acquisitions";#N/A,#N/A,FALSE,"D.9 Key Expenses";#N/A,#N/A,FALSE,"D.10 Cap. Exp. and R&amp;D";#N/A,#N/A,FALSE,"D.11 Dvlpmt Prgs"}</definedName>
    <definedName name="wrn.Full._.Business._.Plan._.Package." localSheetId="3" hidden="1">{#N/A,#N/A,FALSE,"Cover";#N/A,#N/A,FALSE,"Exception Report";#N/A,#N/A,FALSE,"Index";#N/A,#N/A,FALSE,"Part B - Five Year Projections";#N/A,#N/A,FALSE,"B.1 Financial Summary";#N/A,#N/A,FALSE,"B.1a Financial Sum wks";#N/A,#N/A,FALSE,"B.2 Five Year Assumptions";#N/A,#N/A,FALSE,"B.3 Five Year Income";#N/A,#N/A,FALSE,"B.4 Five Year Balance Sheets";#N/A,#N/A,FALSE,"B.5 Five Year Cash Flows";#N/A,#N/A,FALSE,"Part C";#N/A,#N/A,FALSE,"C.1(a) Key Financial Objectives";#N/A,#N/A,FALSE,"C.1(b) Key HR Objectives";#N/A,#N/A,FALSE,"C.2 Financial Summary";#N/A,#N/A,FALSE,"C.3 Assumptions";#N/A,#N/A,FALSE,"C.4 Sensitivities - 2000";#N/A,#N/A,FALSE,"C.5 Sensitivities - 2001";#N/A,#N/A,FALSE,"C.6 Bal. Sheet";#N/A,#N/A,FALSE,"C.7 Income by Qtr - 2000";#N/A,#N/A,FALSE,"C.8 Income by Qtr - 2001";#N/A,#N/A,FALSE,"C.9 Cash Flows - 2000";#N/A,#N/A,FALSE,"C.10 Cash Flows - 2001";#N/A,#N/A,FALSE,"Part D";#N/A,#N/A,FALSE,"D.1 Monthly Plan - 2000";#N/A,#N/A,FALSE,"D.2 Equity and Min. Int.";#N/A,#N/A,FALSE,"D.3 Long-term Investments";#N/A,#N/A,FALSE,"D.4 Fixed Assets";#N/A,#N/A,FALSE,"D.5 Goodwill";#N/A,#N/A,FALSE,"D.6 Intercompany";#N/A,#N/A,FALSE,"D.7 Long-term Debt";#N/A,#N/A,FALSE,"D.8 Acquisitions";#N/A,#N/A,FALSE,"D.9 Key Expenses";#N/A,#N/A,FALSE,"D.10 Cap. Exp. and R&amp;D";#N/A,#N/A,FALSE,"D.11 Dvlpmt Prgs"}</definedName>
    <definedName name="wrn.Full._.Business._.Plan._.Package." hidden="1">{#N/A,#N/A,FALSE,"Cover";#N/A,#N/A,FALSE,"Exception Report";#N/A,#N/A,FALSE,"Index";#N/A,#N/A,FALSE,"Part B - Five Year Projections";#N/A,#N/A,FALSE,"B.1 Financial Summary";#N/A,#N/A,FALSE,"B.1a Financial Sum wks";#N/A,#N/A,FALSE,"B.2 Five Year Assumptions";#N/A,#N/A,FALSE,"B.3 Five Year Income";#N/A,#N/A,FALSE,"B.4 Five Year Balance Sheets";#N/A,#N/A,FALSE,"B.5 Five Year Cash Flows";#N/A,#N/A,FALSE,"Part C";#N/A,#N/A,FALSE,"C.1(a) Key Financial Objectives";#N/A,#N/A,FALSE,"C.1(b) Key HR Objectives";#N/A,#N/A,FALSE,"C.2 Financial Summary";#N/A,#N/A,FALSE,"C.3 Assumptions";#N/A,#N/A,FALSE,"C.4 Sensitivities - 2000";#N/A,#N/A,FALSE,"C.5 Sensitivities - 2001";#N/A,#N/A,FALSE,"C.6 Bal. Sheet";#N/A,#N/A,FALSE,"C.7 Income by Qtr - 2000";#N/A,#N/A,FALSE,"C.8 Income by Qtr - 2001";#N/A,#N/A,FALSE,"C.9 Cash Flows - 2000";#N/A,#N/A,FALSE,"C.10 Cash Flows - 2001";#N/A,#N/A,FALSE,"Part D";#N/A,#N/A,FALSE,"D.1 Monthly Plan - 2000";#N/A,#N/A,FALSE,"D.2 Equity and Min. Int.";#N/A,#N/A,FALSE,"D.3 Long-term Investments";#N/A,#N/A,FALSE,"D.4 Fixed Assets";#N/A,#N/A,FALSE,"D.5 Goodwill";#N/A,#N/A,FALSE,"D.6 Intercompany";#N/A,#N/A,FALSE,"D.7 Long-term Debt";#N/A,#N/A,FALSE,"D.8 Acquisitions";#N/A,#N/A,FALSE,"D.9 Key Expenses";#N/A,#N/A,FALSE,"D.10 Cap. Exp. and R&amp;D";#N/A,#N/A,FALSE,"D.11 Dvlpmt Prgs"}</definedName>
    <definedName name="wrn.Full._.Monty." localSheetId="11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3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report." localSheetId="11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" localSheetId="3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Geral." localSheetId="11" hidden="1">{#N/A,#N/A,FALSE,"Relatórios";"Vendas e Custos",#N/A,FALSE,"Vendas e Custos";"Premissas",#N/A,FALSE,"Premissas";"Projeções",#N/A,FALSE,"Projeções";"Dolar",#N/A,FALSE,"Dolar";"Original",#N/A,FALSE,"Original e UFIR"}</definedName>
    <definedName name="wrn.Geral." localSheetId="3" hidden="1">{#N/A,#N/A,FALSE,"Relatórios";"Vendas e Custos",#N/A,FALSE,"Vendas e Custos";"Premissas",#N/A,FALSE,"Premissas";"Projeções",#N/A,FALSE,"Projeções";"Dolar",#N/A,FALSE,"Dolar";"Original",#N/A,FALSE,"Original e UFIR"}</definedName>
    <definedName name="wrn.Geral." hidden="1">{#N/A,#N/A,FALSE,"Relatórios";"Vendas e Custos",#N/A,FALSE,"Vendas e Custos";"Premissas",#N/A,FALSE,"Premissas";"Projeções",#N/A,FALSE,"Projeções";"Dolar",#N/A,FALSE,"Dolar";"Original",#N/A,FALSE,"Original e UFIR"}</definedName>
    <definedName name="wrn.Glamis." localSheetId="11" hidden="1">{#N/A,#N/A,FALSE,"NAV";#N/A,#N/A,FALSE,"Baltic Sum";#N/A,#N/A,FALSE,"Baltic";#N/A,#N/A,FALSE,"Baltic Assump";#N/A,#N/A,FALSE,"Imperial Sum";#N/A,#N/A,FALSE,"Imperial";#N/A,#N/A,FALSE,"Imperial Assump";#N/A,#N/A,FALSE,"Picacho Sum";#N/A,#N/A,FALSE,"Picacho";#N/A,#N/A,FALSE,"Picacho Assump";#N/A,#N/A,FALSE,"Yellow Sum";#N/A,#N/A,FALSE,"Yellow";#N/A,#N/A,FALSE,"Yellow Assump";#N/A,#N/A,FALSE,"Cieneguita";#N/A,#N/A,FALSE,"La Jojoba"}</definedName>
    <definedName name="wrn.Glamis." localSheetId="3" hidden="1">{#N/A,#N/A,FALSE,"NAV";#N/A,#N/A,FALSE,"Baltic Sum";#N/A,#N/A,FALSE,"Baltic";#N/A,#N/A,FALSE,"Baltic Assump";#N/A,#N/A,FALSE,"Imperial Sum";#N/A,#N/A,FALSE,"Imperial";#N/A,#N/A,FALSE,"Imperial Assump";#N/A,#N/A,FALSE,"Picacho Sum";#N/A,#N/A,FALSE,"Picacho";#N/A,#N/A,FALSE,"Picacho Assump";#N/A,#N/A,FALSE,"Yellow Sum";#N/A,#N/A,FALSE,"Yellow";#N/A,#N/A,FALSE,"Yellow Assump";#N/A,#N/A,FALSE,"Cieneguita";#N/A,#N/A,FALSE,"La Jojoba"}</definedName>
    <definedName name="wrn.Glamis." hidden="1">{#N/A,#N/A,FALSE,"NAV";#N/A,#N/A,FALSE,"Baltic Sum";#N/A,#N/A,FALSE,"Baltic";#N/A,#N/A,FALSE,"Baltic Assump";#N/A,#N/A,FALSE,"Imperial Sum";#N/A,#N/A,FALSE,"Imperial";#N/A,#N/A,FALSE,"Imperial Assump";#N/A,#N/A,FALSE,"Picacho Sum";#N/A,#N/A,FALSE,"Picacho";#N/A,#N/A,FALSE,"Picacho Assump";#N/A,#N/A,FALSE,"Yellow Sum";#N/A,#N/A,FALSE,"Yellow";#N/A,#N/A,FALSE,"Yellow Assump";#N/A,#N/A,FALSE,"Cieneguita";#N/A,#N/A,FALSE,"La Jojoba"}</definedName>
    <definedName name="wrn.grafico." localSheetId="11" hidden="1">{#N/A,#N/A,FALSE,"Graficos    ( 9 )"}</definedName>
    <definedName name="wrn.grafico." localSheetId="3" hidden="1">{#N/A,#N/A,FALSE,"Graficos    ( 9 )"}</definedName>
    <definedName name="wrn.grafico." hidden="1">{#N/A,#N/A,FALSE,"Graficos    ( 9 )"}</definedName>
    <definedName name="wrn.GRAPHS." localSheetId="11" hidden="1">{#N/A,#N/A,FALSE,"ACQ_GRAPHS";#N/A,#N/A,FALSE,"T_1 GRAPHS";#N/A,#N/A,FALSE,"T_2 GRAPHS";#N/A,#N/A,FALSE,"COMB_GRAPHS"}</definedName>
    <definedName name="wrn.GRAPHS." localSheetId="3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gross._.margin._.detail." localSheetId="11" hidden="1">{"gross_margin1",#N/A,FALSE,"Gross Margin Detail";"gross_margin2",#N/A,FALSE,"Gross Margin Detail"}</definedName>
    <definedName name="wrn.gross._.margin._.detail." localSheetId="3" hidden="1">{"gross_margin1",#N/A,FALSE,"Gross Margin Detail";"gross_margin2",#N/A,FALSE,"Gross Margin Detail"}</definedName>
    <definedName name="wrn.gross._.margin._.detail." hidden="1">{"gross_margin1",#N/A,FALSE,"Gross Margin Detail";"gross_margin2",#N/A,FALSE,"Gross Margin Detail"}</definedName>
    <definedName name="wrn.GUABIPET." localSheetId="11" hidden="1">{"TOTAL GUABIPET",#N/A,FALSE,"P E T";"BIRIBA",#N/A,FALSE,"P E T";"FARO",#N/A,FALSE,"P E T";"FARO FILHOTES",#N/A,FALSE,"P E T";"HEROI",#N/A,FALSE,"P E T";"MASCOTE",#N/A,FALSE,"P E T";"RUNO",#N/A,FALSE,"P E T";"TOP CAT CARNE",#N/A,FALSE,"P E T";"TOP CAT PEIXE",#N/A,FALSE,"P E T";"GORJEIO P.PRETO",#N/A,FALSE,"P E T";"GORJEIO PERIQUITO",#N/A,FALSE,"P E T";"GORJEIO CANARIO",#N/A,FALSE,"P E T";"LIMP CAT",#N/A,FALSE,"P E T";"OUTROS",#N/A,FALSE,"P E T"}</definedName>
    <definedName name="wrn.GUABIPET." localSheetId="3" hidden="1">{"TOTAL GUABIPET",#N/A,FALSE,"P E T";"BIRIBA",#N/A,FALSE,"P E T";"FARO",#N/A,FALSE,"P E T";"FARO FILHOTES",#N/A,FALSE,"P E T";"HEROI",#N/A,FALSE,"P E T";"MASCOTE",#N/A,FALSE,"P E T";"RUNO",#N/A,FALSE,"P E T";"TOP CAT CARNE",#N/A,FALSE,"P E T";"TOP CAT PEIXE",#N/A,FALSE,"P E T";"GORJEIO P.PRETO",#N/A,FALSE,"P E T";"GORJEIO PERIQUITO",#N/A,FALSE,"P E T";"GORJEIO CANARIO",#N/A,FALSE,"P E T";"LIMP CAT",#N/A,FALSE,"P E T";"OUTROS",#N/A,FALSE,"P E T"}</definedName>
    <definedName name="wrn.GUABIPET." hidden="1">{"TOTAL GUABIPET",#N/A,FALSE,"P E T";"BIRIBA",#N/A,FALSE,"P E T";"FARO",#N/A,FALSE,"P E T";"FARO FILHOTES",#N/A,FALSE,"P E T";"HEROI",#N/A,FALSE,"P E T";"MASCOTE",#N/A,FALSE,"P E T";"RUNO",#N/A,FALSE,"P E T";"TOP CAT CARNE",#N/A,FALSE,"P E T";"TOP CAT PEIXE",#N/A,FALSE,"P E T";"GORJEIO P.PRETO",#N/A,FALSE,"P E T";"GORJEIO PERIQUITO",#N/A,FALSE,"P E T";"GORJEIO CANARIO",#N/A,FALSE,"P E T";"LIMP CAT",#N/A,FALSE,"P E T";"OUTROS",#N/A,FALSE,"P E T"}</definedName>
    <definedName name="wrn.historical._.performance." localSheetId="11" hidden="1">{"historical acquirer",#N/A,FALSE,"Historical Performance";"historical target",#N/A,FALSE,"Historical Performance"}</definedName>
    <definedName name="wrn.historical._.performance." localSheetId="3" hidden="1">{"historical acquirer",#N/A,FALSE,"Historical Performance";"historical target",#N/A,FALSE,"Historical Performance"}</definedName>
    <definedName name="wrn.historical._.performance." hidden="1">{"historical acquirer",#N/A,FALSE,"Historical Performance";"historical target",#N/A,FALSE,"Historical Performance"}</definedName>
    <definedName name="wrn.history." localSheetId="11" hidden="1">{#N/A,#N/A,FALSE,"model"}</definedName>
    <definedName name="wrn.history." localSheetId="3" hidden="1">{#N/A,#N/A,FALSE,"model"}</definedName>
    <definedName name="wrn.history." hidden="1">{#N/A,#N/A,FALSE,"model"}</definedName>
    <definedName name="wrn.history2" localSheetId="11" hidden="1">{#N/A,#N/A,FALSE,"model"}</definedName>
    <definedName name="wrn.history2" localSheetId="3" hidden="1">{#N/A,#N/A,FALSE,"model"}</definedName>
    <definedName name="wrn.history2" hidden="1">{#N/A,#N/A,FALSE,"model"}</definedName>
    <definedName name="wrn.histROIC." localSheetId="11" hidden="1">{#N/A,#N/A,FALSE,"model"}</definedName>
    <definedName name="wrn.histROIC." localSheetId="3" hidden="1">{#N/A,#N/A,FALSE,"model"}</definedName>
    <definedName name="wrn.histROIC." hidden="1">{#N/A,#N/A,FALSE,"model"}</definedName>
    <definedName name="wrn.histROIC2" localSheetId="11" hidden="1">{#N/A,#N/A,FALSE,"model"}</definedName>
    <definedName name="wrn.histROIC2" localSheetId="3" hidden="1">{#N/A,#N/A,FALSE,"model"}</definedName>
    <definedName name="wrn.histROIC2" hidden="1">{#N/A,#N/A,FALSE,"model"}</definedName>
    <definedName name="wrn.iIMPRESSION._.DOC." localSheetId="11" hidden="1">{#N/A,#N/A,FALSE,"mk";#N/A,#N/A,FALSE,"SIEG";#N/A,#N/A,FALSE,"BOUSK";#N/A,#N/A,FALSE,"C-0 B96-97";#N/A,#N/A,FALSE,"C-O B98";#N/A,#N/A,FALSE,"C-0 B96-97";#N/A,#N/A,FALSE,"MEKN";#N/A,#N/A,FALSE,"MEKN";#N/A,#N/A,FALSE,"C-O MKS 98";#N/A,#N/A,FALSE,"TANG";#N/A,#N/A,FALSE,"C-O Tng96";#N/A,#N/A,FALSE,"C-O Tng97";#N/A,#N/A,FALSE,"C-O Tng98";#N/A,#N/A,FALSE,"TET";#N/A,#N/A,FALSE,"C-0 TET 98";#N/A,#N/A,FALSE,"synthese";#N/A,#N/A,FALSE,"MEKNES";#N/A,#N/A,FALSE,"BOUSKOURA";#N/A,#N/A,FALSE,"TANGER";#N/A,#N/A,FALSE,"TETOUAN";#N/A,#N/A,FALSE,"CAP1 DH";#N/A,#N/A,FALSE,"CAP1 FF";#N/A,#N/A,FALSE,"LAFARGE MAROC";#N/A,#N/A,FALSE,"SIEGE";#N/A,#N/A,FALSE,"TOTAL USINES";#N/A,#N/A,FALSE,"entretien"}</definedName>
    <definedName name="wrn.iIMPRESSION._.DOC." localSheetId="3" hidden="1">{#N/A,#N/A,FALSE,"mk";#N/A,#N/A,FALSE,"SIEG";#N/A,#N/A,FALSE,"BOUSK";#N/A,#N/A,FALSE,"C-0 B96-97";#N/A,#N/A,FALSE,"C-O B98";#N/A,#N/A,FALSE,"C-0 B96-97";#N/A,#N/A,FALSE,"MEKN";#N/A,#N/A,FALSE,"MEKN";#N/A,#N/A,FALSE,"C-O MKS 98";#N/A,#N/A,FALSE,"TANG";#N/A,#N/A,FALSE,"C-O Tng96";#N/A,#N/A,FALSE,"C-O Tng97";#N/A,#N/A,FALSE,"C-O Tng98";#N/A,#N/A,FALSE,"TET";#N/A,#N/A,FALSE,"C-0 TET 98";#N/A,#N/A,FALSE,"synthese";#N/A,#N/A,FALSE,"MEKNES";#N/A,#N/A,FALSE,"BOUSKOURA";#N/A,#N/A,FALSE,"TANGER";#N/A,#N/A,FALSE,"TETOUAN";#N/A,#N/A,FALSE,"CAP1 DH";#N/A,#N/A,FALSE,"CAP1 FF";#N/A,#N/A,FALSE,"LAFARGE MAROC";#N/A,#N/A,FALSE,"SIEGE";#N/A,#N/A,FALSE,"TOTAL USINES";#N/A,#N/A,FALSE,"entretien"}</definedName>
    <definedName name="wrn.iIMPRESSION._.DOC." hidden="1">{#N/A,#N/A,FALSE,"mk";#N/A,#N/A,FALSE,"SIEG";#N/A,#N/A,FALSE,"BOUSK";#N/A,#N/A,FALSE,"C-0 B96-97";#N/A,#N/A,FALSE,"C-O B98";#N/A,#N/A,FALSE,"C-0 B96-97";#N/A,#N/A,FALSE,"MEKN";#N/A,#N/A,FALSE,"MEKN";#N/A,#N/A,FALSE,"C-O MKS 98";#N/A,#N/A,FALSE,"TANG";#N/A,#N/A,FALSE,"C-O Tng96";#N/A,#N/A,FALSE,"C-O Tng97";#N/A,#N/A,FALSE,"C-O Tng98";#N/A,#N/A,FALSE,"TET";#N/A,#N/A,FALSE,"C-0 TET 98";#N/A,#N/A,FALSE,"synthese";#N/A,#N/A,FALSE,"MEKNES";#N/A,#N/A,FALSE,"BOUSKOURA";#N/A,#N/A,FALSE,"TANGER";#N/A,#N/A,FALSE,"TETOUAN";#N/A,#N/A,FALSE,"CAP1 DH";#N/A,#N/A,FALSE,"CAP1 FF";#N/A,#N/A,FALSE,"LAFARGE MAROC";#N/A,#N/A,FALSE,"SIEGE";#N/A,#N/A,FALSE,"TOTAL USINES";#N/A,#N/A,FALSE,"entretien"}</definedName>
    <definedName name="wrn.IMPRESION." localSheetId="11" hidden="1">{#N/A,#N/A,FALSE,"Hoja1";#N/A,#N/A,FALSE,"Hoja2"}</definedName>
    <definedName name="wrn.IMPRESION." localSheetId="3" hidden="1">{#N/A,#N/A,FALSE,"Hoja1";#N/A,#N/A,FALSE,"Hoja2"}</definedName>
    <definedName name="wrn.IMPRESION." hidden="1">{#N/A,#N/A,FALSE,"Hoja1";#N/A,#N/A,FALSE,"Hoja2"}</definedName>
    <definedName name="wrn.impresión." localSheetId="1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localSheetId="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1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sao." localSheetId="11" hidden="1">{#N/A,#N/A,FALSE,"FPVA_CMVMC";#N/A,#N/A,FALSE,"FPVA_FSE";#N/A,#N/A,FALSE,"FPVA_Pessoal";#N/A,#N/A,FALSE,"FPVA_Plano_Invest.";#N/A,#N/A,FALSE,"FPVA_Mapa FM";#N/A,#N/A,FALSE,"FPVA_DR";#N/A,#N/A,FALSE,"FPVA_Balanço";#N/A,#N/A,FALSE,"FPVA_Valor"}</definedName>
    <definedName name="wrn.impressao." localSheetId="3" hidden="1">{#N/A,#N/A,FALSE,"FPVA_CMVMC";#N/A,#N/A,FALSE,"FPVA_FSE";#N/A,#N/A,FALSE,"FPVA_Pessoal";#N/A,#N/A,FALSE,"FPVA_Plano_Invest.";#N/A,#N/A,FALSE,"FPVA_Mapa FM";#N/A,#N/A,FALSE,"FPVA_DR";#N/A,#N/A,FALSE,"FPVA_Balanço";#N/A,#N/A,FALSE,"FPVA_Valor"}</definedName>
    <definedName name="wrn.impressao." hidden="1">{#N/A,#N/A,FALSE,"FPVA_CMVMC";#N/A,#N/A,FALSE,"FPVA_FSE";#N/A,#N/A,FALSE,"FPVA_Pessoal";#N/A,#N/A,FALSE,"FPVA_Plano_Invest.";#N/A,#N/A,FALSE,"FPVA_Mapa FM";#N/A,#N/A,FALSE,"FPVA_DR";#N/A,#N/A,FALSE,"FPVA_Balanço";#N/A,#N/A,FALSE,"FPVA_Valor"}</definedName>
    <definedName name="wrn.impressão." localSheetId="11" hidden="1">{#N/A,#N/A,FALSE,"CA_FSE";#N/A,#N/A,FALSE,"CA_Pessoal";#N/A,#N/A,FALSE,"CA_Plano_Invest.";#N/A,#N/A,FALSE,"CA_Mapa FM";#N/A,#N/A,FALSE,"CA_DR";#N/A,#N/A,FALSE,"CA_Balanço";#N/A,#N/A,FALSE,"CA_Valor"}</definedName>
    <definedName name="wrn.impressão." localSheetId="3" hidden="1">{#N/A,#N/A,FALSE,"CA_FSE";#N/A,#N/A,FALSE,"CA_Pessoal";#N/A,#N/A,FALSE,"CA_Plano_Invest.";#N/A,#N/A,FALSE,"CA_Mapa FM";#N/A,#N/A,FALSE,"CA_DR";#N/A,#N/A,FALSE,"CA_Balanço";#N/A,#N/A,FALSE,"CA_Valor"}</definedName>
    <definedName name="wrn.impressão." hidden="1">{#N/A,#N/A,FALSE,"CA_FSE";#N/A,#N/A,FALSE,"CA_Pessoal";#N/A,#N/A,FALSE,"CA_Plano_Invest.";#N/A,#N/A,FALSE,"CA_Mapa FM";#N/A,#N/A,FALSE,"CA_DR";#N/A,#N/A,FALSE,"CA_Balanço";#N/A,#N/A,FALSE,"CA_Valor"}</definedName>
    <definedName name="wrn.IMPRESSION._.RP2." localSheetId="11" hidden="1">{#N/A,#N/A,TRUE," L.MAROC";#N/A,#N/A,TRUE,"SIE";#N/A,#N/A,TRUE,"ELIM L.GROUPE";#N/A,#N/A,TRUE,"ACTIVITE CIMENTIERE";#N/A,#N/A,TRUE,"ELIM ACTIVITE CIMENTIERE";#N/A,#N/A,TRUE,"SYNTHES L. CIMENT";#N/A,#N/A,TRUE,"BOUSKOURA";#N/A,#N/A,TRUE,"MEKNES";#N/A,#N/A,TRUE,"ELIM L.CIMENT";#N/A,#N/A,TRUE,"SYNTHESE L.CEMENTOS";#N/A,#N/A,TRUE,"TANGER";#N/A,#N/A,TRUE,"TETOUAN";#N/A,#N/A,TRUE,"ELIM L.CEMENTOS"}</definedName>
    <definedName name="wrn.IMPRESSION._.RP2." localSheetId="3" hidden="1">{#N/A,#N/A,TRUE," L.MAROC";#N/A,#N/A,TRUE,"SIE";#N/A,#N/A,TRUE,"ELIM L.GROUPE";#N/A,#N/A,TRUE,"ACTIVITE CIMENTIERE";#N/A,#N/A,TRUE,"ELIM ACTIVITE CIMENTIERE";#N/A,#N/A,TRUE,"SYNTHES L. CIMENT";#N/A,#N/A,TRUE,"BOUSKOURA";#N/A,#N/A,TRUE,"MEKNES";#N/A,#N/A,TRUE,"ELIM L.CIMENT";#N/A,#N/A,TRUE,"SYNTHESE L.CEMENTOS";#N/A,#N/A,TRUE,"TANGER";#N/A,#N/A,TRUE,"TETOUAN";#N/A,#N/A,TRUE,"ELIM L.CEMENTOS"}</definedName>
    <definedName name="wrn.IMPRESSION._.RP2." hidden="1">{#N/A,#N/A,TRUE," L.MAROC";#N/A,#N/A,TRUE,"SIE";#N/A,#N/A,TRUE,"ELIM L.GROUPE";#N/A,#N/A,TRUE,"ACTIVITE CIMENTIERE";#N/A,#N/A,TRUE,"ELIM ACTIVITE CIMENTIERE";#N/A,#N/A,TRUE,"SYNTHES L. CIMENT";#N/A,#N/A,TRUE,"BOUSKOURA";#N/A,#N/A,TRUE,"MEKNES";#N/A,#N/A,TRUE,"ELIM L.CIMENT";#N/A,#N/A,TRUE,"SYNTHESE L.CEMENTOS";#N/A,#N/A,TRUE,"TANGER";#N/A,#N/A,TRUE,"TETOUAN";#N/A,#N/A,TRUE,"ELIM L.CEMENTOS"}</definedName>
    <definedName name="wrn.Impricomp." localSheetId="11" hidden="1">{#N/A,#N/A,FALSE,"RCom";#N/A,#N/A,FALSE,"RCom-Acum.";#N/A,#N/A,FALSE,"PET";#N/A,#N/A,FALSE,"PET-Acum.";#N/A,#N/A,FALSE,"Nutri";#N/A,#N/A,FALSE,"Nutri-Acum.";#N/A,#N/A,FALSE,"Laborat.";#N/A,#N/A,FALSE,"Laborat.-Acum.";#N/A,#N/A,FALSE,"Outros";#N/A,#N/A,FALSE,"Outros-Acum."}</definedName>
    <definedName name="wrn.Impricomp." localSheetId="3" hidden="1">{#N/A,#N/A,FALSE,"RCom";#N/A,#N/A,FALSE,"RCom-Acum.";#N/A,#N/A,FALSE,"PET";#N/A,#N/A,FALSE,"PET-Acum.";#N/A,#N/A,FALSE,"Nutri";#N/A,#N/A,FALSE,"Nutri-Acum.";#N/A,#N/A,FALSE,"Laborat.";#N/A,#N/A,FALSE,"Laborat.-Acum.";#N/A,#N/A,FALSE,"Outros";#N/A,#N/A,FALSE,"Outros-Acum."}</definedName>
    <definedName name="wrn.Impricomp." hidden="1">{#N/A,#N/A,FALSE,"RCom";#N/A,#N/A,FALSE,"RCom-Acum.";#N/A,#N/A,FALSE,"PET";#N/A,#N/A,FALSE,"PET-Acum.";#N/A,#N/A,FALSE,"Nutri";#N/A,#N/A,FALSE,"Nutri-Acum.";#N/A,#N/A,FALSE,"Laborat.";#N/A,#N/A,FALSE,"Laborat.-Acum.";#N/A,#N/A,FALSE,"Outros";#N/A,#N/A,FALSE,"Outros-Acum."}</definedName>
    <definedName name="wrn.ImpriDiv." localSheetId="11" hidden="1">{#N/A,#N/A,FALSE,"RCom";#N/A,#N/A,FALSE,"RCom-Acum.";#N/A,#N/A,FALSE,"PET";#N/A,#N/A,FALSE,"Pet-Acum.";#N/A,#N/A,FALSE,"Nutri";#N/A,#N/A,FALSE,"Nutri-Acum.";#N/A,#N/A,FALSE,"Laborat.";#N/A,#N/A,FALSE,"Laborat.-Acum.";#N/A,#N/A,FALSE,"Outros";#N/A,#N/A,FALSE,"Outros-Acum."}</definedName>
    <definedName name="wrn.ImpriDiv." localSheetId="3" hidden="1">{#N/A,#N/A,FALSE,"RCom";#N/A,#N/A,FALSE,"RCom-Acum.";#N/A,#N/A,FALSE,"PET";#N/A,#N/A,FALSE,"Pet-Acum.";#N/A,#N/A,FALSE,"Nutri";#N/A,#N/A,FALSE,"Nutri-Acum.";#N/A,#N/A,FALSE,"Laborat.";#N/A,#N/A,FALSE,"Laborat.-Acum.";#N/A,#N/A,FALSE,"Outros";#N/A,#N/A,FALSE,"Outros-Acum."}</definedName>
    <definedName name="wrn.ImpriDiv." hidden="1">{#N/A,#N/A,FALSE,"RCom";#N/A,#N/A,FALSE,"RCom-Acum.";#N/A,#N/A,FALSE,"PET";#N/A,#N/A,FALSE,"Pet-Acum.";#N/A,#N/A,FALSE,"Nutri";#N/A,#N/A,FALSE,"Nutri-Acum.";#N/A,#N/A,FALSE,"Laborat.";#N/A,#N/A,FALSE,"Laborat.-Acum.";#N/A,#N/A,FALSE,"Outros";#N/A,#N/A,FALSE,"Outros-Acum."}</definedName>
    <definedName name="wrn.Industry.xls." localSheetId="11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localSheetId="3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forme._.Mensual." localSheetId="11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3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NOVIEMBRE." localSheetId="11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3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RLI." localSheetId="11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wrn.Informe._.RLI." localSheetId="3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wrn.Informe._.RLI.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wrn.input._.sheet." localSheetId="11" hidden="1">{#N/A,#N/A,FALSE,"TICKERS INPUT SHEET"}</definedName>
    <definedName name="wrn.input._.sheet." localSheetId="3" hidden="1">{#N/A,#N/A,FALSE,"TICKERS INPUT SHEET"}</definedName>
    <definedName name="wrn.input._.sheet." hidden="1">{#N/A,#N/A,FALSE,"TICKERS INPUT SHEET"}</definedName>
    <definedName name="wrn.Inputdata." localSheetId="11" hidden="1">{"Header",#N/A,FALSE,"Header";"CAF",#N/A,FALSE,"CAF";"mcostm",#N/A,FALSE,"MCOSTM 1A";"slopes",#N/A,FALSE,"Slopes";"blocksA4",#N/A,FALSE,"Block Limits";"data",#N/A,FALSE,"WMC DATA";"csvoutput",#N/A,FALSE,"DOM100.csv"}</definedName>
    <definedName name="wrn.Inputdata." localSheetId="3" hidden="1">{"Header",#N/A,FALSE,"Header";"CAF",#N/A,FALSE,"CAF";"mcostm",#N/A,FALSE,"MCOSTM 1A";"slopes",#N/A,FALSE,"Slopes";"blocksA4",#N/A,FALSE,"Block Limits";"data",#N/A,FALSE,"WMC DATA";"csvoutput",#N/A,FALSE,"DOM100.csv"}</definedName>
    <definedName name="wrn.Inputdata." hidden="1">{"Header",#N/A,FALSE,"Header";"CAF",#N/A,FALSE,"CAF";"mcostm",#N/A,FALSE,"MCOSTM 1A";"slopes",#N/A,FALSE,"Slopes";"blocksA4",#N/A,FALSE,"Block Limits";"data",#N/A,FALSE,"WMC DATA";"csvoutput",#N/A,FALSE,"DOM100.csv"}</definedName>
    <definedName name="wrn.IQRCGMES." localSheetId="11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wrn.IQRCGMES." localSheetId="3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wrn.IQRCGMES.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wrn.Japan_Capers_Ed._.Pub." localSheetId="11" hidden="1">{"Japan_Capers_Ed_Pub",#N/A,FALSE,"DI 2 YEAR MASTER SCHEDULE"}</definedName>
    <definedName name="wrn.Japan_Capers_Ed._.Pub." localSheetId="3" hidden="1">{"Japan_Capers_Ed_Pub",#N/A,FALSE,"DI 2 YEAR MASTER SCHEDULE"}</definedName>
    <definedName name="wrn.Japan_Capers_Ed._.Pub." hidden="1">{"Japan_Capers_Ed_Pub",#N/A,FALSE,"DI 2 YEAR MASTER SCHEDULE"}</definedName>
    <definedName name="wrn.JOGO_CONSOLIDADO." localSheetId="11" hidden="1">{#N/A,#N/A,TRUE,"Consolidado";#N/A,#N/A,TRUE,"Laticínios";#N/A,#N/A,TRUE,"Frangos";#N/A,#N/A,TRUE,"Suínos";#N/A,#N/A,TRUE,"Peru";#N/A,#N/A,TRUE,"Carnes";#N/A,#N/A,TRUE,"Suco";#N/A,#N/A,TRUE,"Batata"}</definedName>
    <definedName name="wrn.JOGO_CONSOLIDADO." localSheetId="3" hidden="1">{#N/A,#N/A,TRUE,"Consolidado";#N/A,#N/A,TRUE,"Laticínios";#N/A,#N/A,TRUE,"Frangos";#N/A,#N/A,TRUE,"Suínos";#N/A,#N/A,TRUE,"Peru";#N/A,#N/A,TRUE,"Carnes";#N/A,#N/A,TRUE,"Suco";#N/A,#N/A,TRUE,"Batata"}</definedName>
    <definedName name="wrn.JOGO_CONSOLIDADO." hidden="1">{#N/A,#N/A,TRUE,"Consolidado";#N/A,#N/A,TRUE,"Laticínios";#N/A,#N/A,TRUE,"Frangos";#N/A,#N/A,TRUE,"Suínos";#N/A,#N/A,TRUE,"Peru";#N/A,#N/A,TRUE,"Carnes";#N/A,#N/A,TRUE,"Suco";#N/A,#N/A,TRUE,"Batata"}</definedName>
    <definedName name="wrn.junk" localSheetId="11" hidden="1">{"Report",#N/A,FALSE,"Cover";"Report",#N/A,FALSE,"Contents";"Report",#N/A,FALSE,"Executive Summary";"Report",#N/A,FALSE,"Safety Review";"Report",#N/A,FALSE,"Key Financial Targets";"Report",#N/A,FALSE,"Marketing Outlook";"Report",#N/A,FALSE,"Marketing Outlook (2)";"Report",#N/A,FALSE,"Operations Review";"Report",#N/A,FALSE,"Human Resource Review";"Report",#N/A,FALSE,"Variance Budget Ytd";"Report",#N/A,FALSE,"Variance Budget Ytd (JV)";"Report",#N/A,FALSE,"Variance Budget FY";"Report",#N/A,FALSE,"Variance Budget FY (JV)";"Report",#N/A,FALSE,"Income Statement";"Report",#N/A,FALSE,"Income Statement (JV)";"Report",#N/A,FALSE,"Revenue Analysis - FY";"Report",#N/A,FALSE,"Revenue Analysis - FY (JV)";"Report",#N/A,FALSE,"Cost Analysis - FY";"Report",#N/A,FALSE,"Cost Analysis - FY (JV)";"Report",#N/A,FALSE,"Financial Targets";"Report",#N/A,FALSE,"Financial Targets (JV)";"Report",#N/A,FALSE,"Environmental";"Report",#N/A,FALSE,"Production KPIs";"Report",#N/A,FALSE,"Production KPIs (1)";"Report",#N/A,FALSE,"Cost KPIs";"Report",#N/A,FALSE,"Cost KPIs (2)";"Report",#N/A,FALSE,"Asset KPIs";"Report",#N/A,FALSE,"Asset KPIs (2)";"Report",#N/A,FALSE,"Asset KPIs CAPEX";"Report",#N/A,FALSE,"Asset KPIs - CAPEX (2)";"Report",#N/A,FALSE,"Revenue KPIs";"Report",#N/A,FALSE,"Revenue KPIs (2)";"Report",#N/A,FALSE,"Safety KPIs";"Report",#N/A,FALSE,"People KPIs";"Report",#N/A,FALSE,"People KPIs (2)";"Report",#N/A,FALSE,"Debtors"}</definedName>
    <definedName name="wrn.junk" localSheetId="3" hidden="1">{"Report",#N/A,FALSE,"Cover";"Report",#N/A,FALSE,"Contents";"Report",#N/A,FALSE,"Executive Summary";"Report",#N/A,FALSE,"Safety Review";"Report",#N/A,FALSE,"Key Financial Targets";"Report",#N/A,FALSE,"Marketing Outlook";"Report",#N/A,FALSE,"Marketing Outlook (2)";"Report",#N/A,FALSE,"Operations Review";"Report",#N/A,FALSE,"Human Resource Review";"Report",#N/A,FALSE,"Variance Budget Ytd";"Report",#N/A,FALSE,"Variance Budget Ytd (JV)";"Report",#N/A,FALSE,"Variance Budget FY";"Report",#N/A,FALSE,"Variance Budget FY (JV)";"Report",#N/A,FALSE,"Income Statement";"Report",#N/A,FALSE,"Income Statement (JV)";"Report",#N/A,FALSE,"Revenue Analysis - FY";"Report",#N/A,FALSE,"Revenue Analysis - FY (JV)";"Report",#N/A,FALSE,"Cost Analysis - FY";"Report",#N/A,FALSE,"Cost Analysis - FY (JV)";"Report",#N/A,FALSE,"Financial Targets";"Report",#N/A,FALSE,"Financial Targets (JV)";"Report",#N/A,FALSE,"Environmental";"Report",#N/A,FALSE,"Production KPIs";"Report",#N/A,FALSE,"Production KPIs (1)";"Report",#N/A,FALSE,"Cost KPIs";"Report",#N/A,FALSE,"Cost KPIs (2)";"Report",#N/A,FALSE,"Asset KPIs";"Report",#N/A,FALSE,"Asset KPIs (2)";"Report",#N/A,FALSE,"Asset KPIs CAPEX";"Report",#N/A,FALSE,"Asset KPIs - CAPEX (2)";"Report",#N/A,FALSE,"Revenue KPIs";"Report",#N/A,FALSE,"Revenue KPIs (2)";"Report",#N/A,FALSE,"Safety KPIs";"Report",#N/A,FALSE,"People KPIs";"Report",#N/A,FALSE,"People KPIs (2)";"Report",#N/A,FALSE,"Debtors"}</definedName>
    <definedName name="wrn.junk" hidden="1">{"Report",#N/A,FALSE,"Cover";"Report",#N/A,FALSE,"Contents";"Report",#N/A,FALSE,"Executive Summary";"Report",#N/A,FALSE,"Safety Review";"Report",#N/A,FALSE,"Key Financial Targets";"Report",#N/A,FALSE,"Marketing Outlook";"Report",#N/A,FALSE,"Marketing Outlook (2)";"Report",#N/A,FALSE,"Operations Review";"Report",#N/A,FALSE,"Human Resource Review";"Report",#N/A,FALSE,"Variance Budget Ytd";"Report",#N/A,FALSE,"Variance Budget Ytd (JV)";"Report",#N/A,FALSE,"Variance Budget FY";"Report",#N/A,FALSE,"Variance Budget FY (JV)";"Report",#N/A,FALSE,"Income Statement";"Report",#N/A,FALSE,"Income Statement (JV)";"Report",#N/A,FALSE,"Revenue Analysis - FY";"Report",#N/A,FALSE,"Revenue Analysis - FY (JV)";"Report",#N/A,FALSE,"Cost Analysis - FY";"Report",#N/A,FALSE,"Cost Analysis - FY (JV)";"Report",#N/A,FALSE,"Financial Targets";"Report",#N/A,FALSE,"Financial Targets (JV)";"Report",#N/A,FALSE,"Environmental";"Report",#N/A,FALSE,"Production KPIs";"Report",#N/A,FALSE,"Production KPIs (1)";"Report",#N/A,FALSE,"Cost KPIs";"Report",#N/A,FALSE,"Cost KPIs (2)";"Report",#N/A,FALSE,"Asset KPIs";"Report",#N/A,FALSE,"Asset KPIs (2)";"Report",#N/A,FALSE,"Asset KPIs CAPEX";"Report",#N/A,FALSE,"Asset KPIs - CAPEX (2)";"Report",#N/A,FALSE,"Revenue KPIs";"Report",#N/A,FALSE,"Revenue KPIs (2)";"Report",#N/A,FALSE,"Safety KPIs";"Report",#N/A,FALSE,"People KPIs";"Report",#N/A,FALSE,"People KPIs (2)";"Report",#N/A,FALSE,"Debtors"}</definedName>
    <definedName name="wrn.junk2" localSheetId="11" hidden="1">{"Report",#N/A,FALSE,"Cover";"Report",#N/A,FALSE,"Contents";"Report",#N/A,FALSE,"Executive Summary";"Report",#N/A,FALSE,"Safety Review";"Report",#N/A,FALSE,"Key Financial Targets";"Report",#N/A,FALSE,"Marketing Outlook";"Report",#N/A,FALSE,"Marketing Outlook (2)";"Report",#N/A,FALSE,"Operations Review";"Report",#N/A,FALSE,"Human Resource Review";"Report",#N/A,FALSE,"Variance Forecast Mo";"Report",#N/A,FALSE,"Variance Forecast (2)";"Report",#N/A,FALSE,"Variance from Budget";"Report",#N/A,FALSE,"Variance Budget Ytd";"Report",#N/A,FALSE,"Variance from Budget FY";"Report",#N/A,FALSE,"Variance Budget FY (2)";"Report",#N/A,FALSE,"Variance Previous Full Yr";"Report",#N/A,FALSE,"Variance Previous Full Yr (2)";"Report",#N/A,FALSE,"Income &amp; Cash Flow";"Report",#N/A,FALSE,"Balance Sheet";"Report",#N/A,FALSE,"ROC Analysis - Full Year";"Report",#N/A,FALSE,"Revenue Analysis - Full Yr";"Report",#N/A,FALSE,"Cost Analysis - Full Yr";"Report",#N/A,FALSE,"Cash Flow Analysis - FY";"Report",#N/A,FALSE,"Financial Targets";"Report",#N/A,FALSE,"Environmental";"Report",#N/A,FALSE,"Production KPIs (1)";"Report",#N/A,FALSE,"Production KPIs (2)";"Report",#N/A,FALSE,"Cost KPIs (1)";"Report",#N/A,FALSE,"Cost KPIs (2)";"Report",#N/A,FALSE,"Asset KPIs (1)";"Report",#N/A,FALSE,"Asset KPIs (2)";"Report",#N/A,FALSE,"Asset KPIs CAPEX";"Report",#N/A,FALSE,"Asset KPIs - CAPEX (2)";"Report",#N/A,FALSE,"Revenue KPIs";"Report",#N/A,FALSE,"Revenue KPIs (2)";"Report",#N/A,FALSE,"Safety KPIs";"Report",#N/A,FALSE,"People KPIs";"Report",#N/A,FALSE,"People KPIs (2)";"Report",#N/A,FALSE,"Finance KPIs";"Report",#N/A,FALSE,"Debtors";"Report",#N/A,FALSE,"Corporate Overhead YTD";"Report",#N/A,FALSE,"Marketing Costs"}</definedName>
    <definedName name="wrn.junk2" localSheetId="3" hidden="1">{"Report",#N/A,FALSE,"Cover";"Report",#N/A,FALSE,"Contents";"Report",#N/A,FALSE,"Executive Summary";"Report",#N/A,FALSE,"Safety Review";"Report",#N/A,FALSE,"Key Financial Targets";"Report",#N/A,FALSE,"Marketing Outlook";"Report",#N/A,FALSE,"Marketing Outlook (2)";"Report",#N/A,FALSE,"Operations Review";"Report",#N/A,FALSE,"Human Resource Review";"Report",#N/A,FALSE,"Variance Forecast Mo";"Report",#N/A,FALSE,"Variance Forecast (2)";"Report",#N/A,FALSE,"Variance from Budget";"Report",#N/A,FALSE,"Variance Budget Ytd";"Report",#N/A,FALSE,"Variance from Budget FY";"Report",#N/A,FALSE,"Variance Budget FY (2)";"Report",#N/A,FALSE,"Variance Previous Full Yr";"Report",#N/A,FALSE,"Variance Previous Full Yr (2)";"Report",#N/A,FALSE,"Income &amp; Cash Flow";"Report",#N/A,FALSE,"Balance Sheet";"Report",#N/A,FALSE,"ROC Analysis - Full Year";"Report",#N/A,FALSE,"Revenue Analysis - Full Yr";"Report",#N/A,FALSE,"Cost Analysis - Full Yr";"Report",#N/A,FALSE,"Cash Flow Analysis - FY";"Report",#N/A,FALSE,"Financial Targets";"Report",#N/A,FALSE,"Environmental";"Report",#N/A,FALSE,"Production KPIs (1)";"Report",#N/A,FALSE,"Production KPIs (2)";"Report",#N/A,FALSE,"Cost KPIs (1)";"Report",#N/A,FALSE,"Cost KPIs (2)";"Report",#N/A,FALSE,"Asset KPIs (1)";"Report",#N/A,FALSE,"Asset KPIs (2)";"Report",#N/A,FALSE,"Asset KPIs CAPEX";"Report",#N/A,FALSE,"Asset KPIs - CAPEX (2)";"Report",#N/A,FALSE,"Revenue KPIs";"Report",#N/A,FALSE,"Revenue KPIs (2)";"Report",#N/A,FALSE,"Safety KPIs";"Report",#N/A,FALSE,"People KPIs";"Report",#N/A,FALSE,"People KPIs (2)";"Report",#N/A,FALSE,"Finance KPIs";"Report",#N/A,FALSE,"Debtors";"Report",#N/A,FALSE,"Corporate Overhead YTD";"Report",#N/A,FALSE,"Marketing Costs"}</definedName>
    <definedName name="wrn.junk2" hidden="1">{"Report",#N/A,FALSE,"Cover";"Report",#N/A,FALSE,"Contents";"Report",#N/A,FALSE,"Executive Summary";"Report",#N/A,FALSE,"Safety Review";"Report",#N/A,FALSE,"Key Financial Targets";"Report",#N/A,FALSE,"Marketing Outlook";"Report",#N/A,FALSE,"Marketing Outlook (2)";"Report",#N/A,FALSE,"Operations Review";"Report",#N/A,FALSE,"Human Resource Review";"Report",#N/A,FALSE,"Variance Forecast Mo";"Report",#N/A,FALSE,"Variance Forecast (2)";"Report",#N/A,FALSE,"Variance from Budget";"Report",#N/A,FALSE,"Variance Budget Ytd";"Report",#N/A,FALSE,"Variance from Budget FY";"Report",#N/A,FALSE,"Variance Budget FY (2)";"Report",#N/A,FALSE,"Variance Previous Full Yr";"Report",#N/A,FALSE,"Variance Previous Full Yr (2)";"Report",#N/A,FALSE,"Income &amp; Cash Flow";"Report",#N/A,FALSE,"Balance Sheet";"Report",#N/A,FALSE,"ROC Analysis - Full Year";"Report",#N/A,FALSE,"Revenue Analysis - Full Yr";"Report",#N/A,FALSE,"Cost Analysis - Full Yr";"Report",#N/A,FALSE,"Cash Flow Analysis - FY";"Report",#N/A,FALSE,"Financial Targets";"Report",#N/A,FALSE,"Environmental";"Report",#N/A,FALSE,"Production KPIs (1)";"Report",#N/A,FALSE,"Production KPIs (2)";"Report",#N/A,FALSE,"Cost KPIs (1)";"Report",#N/A,FALSE,"Cost KPIs (2)";"Report",#N/A,FALSE,"Asset KPIs (1)";"Report",#N/A,FALSE,"Asset KPIs (2)";"Report",#N/A,FALSE,"Asset KPIs CAPEX";"Report",#N/A,FALSE,"Asset KPIs - CAPEX (2)";"Report",#N/A,FALSE,"Revenue KPIs";"Report",#N/A,FALSE,"Revenue KPIs (2)";"Report",#N/A,FALSE,"Safety KPIs";"Report",#N/A,FALSE,"People KPIs";"Report",#N/A,FALSE,"People KPIs (2)";"Report",#N/A,FALSE,"Finance KPIs";"Report",#N/A,FALSE,"Debtors";"Report",#N/A,FALSE,"Corporate Overhead YTD";"Report",#N/A,FALSE,"Marketing Costs"}</definedName>
    <definedName name="wrn.Junta._.Principal." localSheetId="11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wrn.Junta._.Principal." localSheetId="3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wrn.Junta._.Principal.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wrn.Main_Stats." localSheetId="11" hidden="1">{"JVSumm_Report",#N/A,FALSE,"JV Summ";"Newman_Report",#N/A,FALSE,"Output - 7";"Yandi_Report",#N/A,FALSE,"Output - 8"}</definedName>
    <definedName name="wrn.Main_Stats." localSheetId="3" hidden="1">{"JVSumm_Report",#N/A,FALSE,"JV Summ";"Newman_Report",#N/A,FALSE,"Output - 7";"Yandi_Report",#N/A,FALSE,"Output - 8"}</definedName>
    <definedName name="wrn.Main_Stats." hidden="1">{"JVSumm_Report",#N/A,FALSE,"JV Summ";"Newman_Report",#N/A,FALSE,"Output - 7";"Yandi_Report",#N/A,FALSE,"Output - 8"}</definedName>
    <definedName name="wrn.MARG." localSheetId="11" hidden="1">{"Cons_Occ_Lar",#N/A,FALSE,"márgenes";"Cen_met",#N/A,FALSE,"márgenes";"Ori_pl",#N/A,FALSE,"márgenes"}</definedName>
    <definedName name="wrn.MARG." localSheetId="3" hidden="1">{"Cons_Occ_Lar",#N/A,FALSE,"márgenes";"Cen_met",#N/A,FALSE,"márgenes";"Ori_pl",#N/A,FALSE,"márgenes"}</definedName>
    <definedName name="wrn.MARG." hidden="1">{"Cons_Occ_Lar",#N/A,FALSE,"márgenes";"Cen_met",#N/A,FALSE,"márgenes";"Ori_pl",#N/A,FALSE,"márgenes"}</definedName>
    <definedName name="wrn.Memoria97." localSheetId="1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3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TESA." localSheetId="11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3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tas96." localSheetId="11" hidden="1">{"Prenissas",#N/A,FALSE,"Consolidado (3)";"Lucros000",#N/A,FALSE,"Consolidado (3)";"LucrosHL",#N/A,FALSE,"Consolidado (3)";"Balanco",#N/A,FALSE,"Consolidado (3)";"FluxoC",#N/A,FALSE,"Consolidado (3)"}</definedName>
    <definedName name="wrn.Metas96." localSheetId="3" hidden="1">{"Prenissas",#N/A,FALSE,"Consolidado (3)";"Lucros000",#N/A,FALSE,"Consolidado (3)";"LucrosHL",#N/A,FALSE,"Consolidado (3)";"Balanco",#N/A,FALSE,"Consolidado (3)";"FluxoC",#N/A,FALSE,"Consolidado (3)"}</definedName>
    <definedName name="wrn.Metas96." hidden="1">{"Prenissas",#N/A,FALSE,"Consolidado (3)";"Lucros000",#N/A,FALSE,"Consolidado (3)";"LucrosHL",#N/A,FALSE,"Consolidado (3)";"Balanco",#N/A,FALSE,"Consolidado (3)";"FluxoC",#N/A,FALSE,"Consolidado (3)"}</definedName>
    <definedName name="wrn.Mining._.Perfromance._.Report." localSheetId="1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16";#N/A,#N/A,FALSE,"17";#N/A,#N/A,FALSE,"18";#N/A,#N/A,FALSE,"19";#N/A,#N/A,FALSE,"20";#N/A,#N/A,FALSE,"21";#N/A,#N/A,FALSE,"22";#N/A,#N/A,FALSE,"23";#N/A,#N/A,FALSE,"24";#N/A,#N/A,FALSE,"25";#N/A,#N/A,FALSE,"26";#N/A,#N/A,FALSE,"27";#N/A,#N/A,FALSE,"28";#N/A,#N/A,FALSE,"29";#N/A,#N/A,FALSE,"30";#N/A,#N/A,FALSE,"31";#N/A,#N/A,FALSE,"32";#N/A,#N/A,FALSE,"33";#N/A,#N/A,FALSE,"34";#N/A,#N/A,FALSE,"35";#N/A,#N/A,FALSE,"36";#N/A,#N/A,FALSE,"37";#N/A,#N/A,FALSE,"38";#N/A,#N/A,FALSE,"39";#N/A,#N/A,FALSE,"40";#N/A,#N/A,FALSE,"41"}</definedName>
    <definedName name="wrn.Mining._.Perfromance._.Report." localSheetId="3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16";#N/A,#N/A,FALSE,"17";#N/A,#N/A,FALSE,"18";#N/A,#N/A,FALSE,"19";#N/A,#N/A,FALSE,"20";#N/A,#N/A,FALSE,"21";#N/A,#N/A,FALSE,"22";#N/A,#N/A,FALSE,"23";#N/A,#N/A,FALSE,"24";#N/A,#N/A,FALSE,"25";#N/A,#N/A,FALSE,"26";#N/A,#N/A,FALSE,"27";#N/A,#N/A,FALSE,"28";#N/A,#N/A,FALSE,"29";#N/A,#N/A,FALSE,"30";#N/A,#N/A,FALSE,"31";#N/A,#N/A,FALSE,"32";#N/A,#N/A,FALSE,"33";#N/A,#N/A,FALSE,"34";#N/A,#N/A,FALSE,"35";#N/A,#N/A,FALSE,"36";#N/A,#N/A,FALSE,"37";#N/A,#N/A,FALSE,"38";#N/A,#N/A,FALSE,"39";#N/A,#N/A,FALSE,"40";#N/A,#N/A,FALSE,"41"}</definedName>
    <definedName name="wrn.Mining._.Perfromance._.Report.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16";#N/A,#N/A,FALSE,"17";#N/A,#N/A,FALSE,"18";#N/A,#N/A,FALSE,"19";#N/A,#N/A,FALSE,"20";#N/A,#N/A,FALSE,"21";#N/A,#N/A,FALSE,"22";#N/A,#N/A,FALSE,"23";#N/A,#N/A,FALSE,"24";#N/A,#N/A,FALSE,"25";#N/A,#N/A,FALSE,"26";#N/A,#N/A,FALSE,"27";#N/A,#N/A,FALSE,"28";#N/A,#N/A,FALSE,"29";#N/A,#N/A,FALSE,"30";#N/A,#N/A,FALSE,"31";#N/A,#N/A,FALSE,"32";#N/A,#N/A,FALSE,"33";#N/A,#N/A,FALSE,"34";#N/A,#N/A,FALSE,"35";#N/A,#N/A,FALSE,"36";#N/A,#N/A,FALSE,"37";#N/A,#N/A,FALSE,"38";#N/A,#N/A,FALSE,"39";#N/A,#N/A,FALSE,"40";#N/A,#N/A,FALSE,"41"}</definedName>
    <definedName name="wrn.MOBIL." localSheetId="11" hidden="1">{"quarter",#N/A,FALSE,"MOB"}</definedName>
    <definedName name="wrn.MOBIL." localSheetId="3" hidden="1">{"quarter",#N/A,FALSE,"MOB"}</definedName>
    <definedName name="wrn.MOBIL." hidden="1">{"quarter",#N/A,FALSE,"MOB"}</definedName>
    <definedName name="wrn.Model." localSheetId="1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wrn.Model." localSheetId="3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wrn.Model.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wrn.Monthly._.Business._.Performance._.Review." localSheetId="11" hidden="1">{"Report",#N/A,FALSE,"Cover";"Report",#N/A,FALSE,"Contents";"Report",#N/A,FALSE,"Executive Summary";"Report",#N/A,FALSE,"Safety Review";"Report",#N/A,FALSE,"Key Financial Targets";"Report",#N/A,FALSE,"Marketing Outlook";"Report",#N/A,FALSE,"Marketing Outlook (2)";"Report",#N/A,FALSE,"Operations Review";"Report",#N/A,FALSE,"Human Resource Review";"Report",#N/A,FALSE,"Variance Forecast Mo";"Report",#N/A,FALSE,"Variance Forecast (2)";"Report",#N/A,FALSE,"Variance from Budget";"Report",#N/A,FALSE,"Variance Budget Ytd";"Report",#N/A,FALSE,"Variance from Budget FY";"Report",#N/A,FALSE,"Variance Budget FY (2)";"Report",#N/A,FALSE,"Variance Previous Full Yr";"Report",#N/A,FALSE,"Variance Previous Full Yr (2)";"Report",#N/A,FALSE,"Income &amp; Cash Flow";"Report",#N/A,FALSE,"Balance Sheet";"Report",#N/A,FALSE,"ROC Analysis - Full Year";"Report",#N/A,FALSE,"Revenue Analysis - Full Yr";"Report",#N/A,FALSE,"Cost Analysis - Full Yr";"Report",#N/A,FALSE,"Cash Flow Analysis - FY";"Report",#N/A,FALSE,"Financial Targets";"Report",#N/A,FALSE,"Environmental";"Report",#N/A,FALSE,"Production KPIs (1)";"Report",#N/A,FALSE,"Production KPIs (2)";"Report",#N/A,FALSE,"Cost KPIs (1)";"Report",#N/A,FALSE,"Cost KPIs (2)";"Report",#N/A,FALSE,"Asset KPIs (1)";"Report",#N/A,FALSE,"Asset KPIs (2)";"Report",#N/A,FALSE,"Asset KPIs CAPEX";"Report",#N/A,FALSE,"Asset KPIs - CAPEX (2)";"Report",#N/A,FALSE,"Revenue KPIs";"Report",#N/A,FALSE,"Revenue KPIs (2)";"Report",#N/A,FALSE,"Safety KPIs";"Report",#N/A,FALSE,"People KPIs";"Report",#N/A,FALSE,"People KPIs (2)";"Report",#N/A,FALSE,"Finance KPIs";"Report",#N/A,FALSE,"Debtors";"Report",#N/A,FALSE,"Corporate Overhead YTD";"Report",#N/A,FALSE,"Marketing Costs"}</definedName>
    <definedName name="wrn.Monthly._.Business._.Performance._.Review." localSheetId="3" hidden="1">{"Report",#N/A,FALSE,"Cover";"Report",#N/A,FALSE,"Contents";"Report",#N/A,FALSE,"Executive Summary";"Report",#N/A,FALSE,"Safety Review";"Report",#N/A,FALSE,"Key Financial Targets";"Report",#N/A,FALSE,"Marketing Outlook";"Report",#N/A,FALSE,"Marketing Outlook (2)";"Report",#N/A,FALSE,"Operations Review";"Report",#N/A,FALSE,"Human Resource Review";"Report",#N/A,FALSE,"Variance Forecast Mo";"Report",#N/A,FALSE,"Variance Forecast (2)";"Report",#N/A,FALSE,"Variance from Budget";"Report",#N/A,FALSE,"Variance Budget Ytd";"Report",#N/A,FALSE,"Variance from Budget FY";"Report",#N/A,FALSE,"Variance Budget FY (2)";"Report",#N/A,FALSE,"Variance Previous Full Yr";"Report",#N/A,FALSE,"Variance Previous Full Yr (2)";"Report",#N/A,FALSE,"Income &amp; Cash Flow";"Report",#N/A,FALSE,"Balance Sheet";"Report",#N/A,FALSE,"ROC Analysis - Full Year";"Report",#N/A,FALSE,"Revenue Analysis - Full Yr";"Report",#N/A,FALSE,"Cost Analysis - Full Yr";"Report",#N/A,FALSE,"Cash Flow Analysis - FY";"Report",#N/A,FALSE,"Financial Targets";"Report",#N/A,FALSE,"Environmental";"Report",#N/A,FALSE,"Production KPIs (1)";"Report",#N/A,FALSE,"Production KPIs (2)";"Report",#N/A,FALSE,"Cost KPIs (1)";"Report",#N/A,FALSE,"Cost KPIs (2)";"Report",#N/A,FALSE,"Asset KPIs (1)";"Report",#N/A,FALSE,"Asset KPIs (2)";"Report",#N/A,FALSE,"Asset KPIs CAPEX";"Report",#N/A,FALSE,"Asset KPIs - CAPEX (2)";"Report",#N/A,FALSE,"Revenue KPIs";"Report",#N/A,FALSE,"Revenue KPIs (2)";"Report",#N/A,FALSE,"Safety KPIs";"Report",#N/A,FALSE,"People KPIs";"Report",#N/A,FALSE,"People KPIs (2)";"Report",#N/A,FALSE,"Finance KPIs";"Report",#N/A,FALSE,"Debtors";"Report",#N/A,FALSE,"Corporate Overhead YTD";"Report",#N/A,FALSE,"Marketing Costs"}</definedName>
    <definedName name="wrn.Monthly._.Business._.Performance._.Review." hidden="1">{"Report",#N/A,FALSE,"Cover";"Report",#N/A,FALSE,"Contents";"Report",#N/A,FALSE,"Executive Summary";"Report",#N/A,FALSE,"Safety Review";"Report",#N/A,FALSE,"Key Financial Targets";"Report",#N/A,FALSE,"Marketing Outlook";"Report",#N/A,FALSE,"Marketing Outlook (2)";"Report",#N/A,FALSE,"Operations Review";"Report",#N/A,FALSE,"Human Resource Review";"Report",#N/A,FALSE,"Variance Forecast Mo";"Report",#N/A,FALSE,"Variance Forecast (2)";"Report",#N/A,FALSE,"Variance from Budget";"Report",#N/A,FALSE,"Variance Budget Ytd";"Report",#N/A,FALSE,"Variance from Budget FY";"Report",#N/A,FALSE,"Variance Budget FY (2)";"Report",#N/A,FALSE,"Variance Previous Full Yr";"Report",#N/A,FALSE,"Variance Previous Full Yr (2)";"Report",#N/A,FALSE,"Income &amp; Cash Flow";"Report",#N/A,FALSE,"Balance Sheet";"Report",#N/A,FALSE,"ROC Analysis - Full Year";"Report",#N/A,FALSE,"Revenue Analysis - Full Yr";"Report",#N/A,FALSE,"Cost Analysis - Full Yr";"Report",#N/A,FALSE,"Cash Flow Analysis - FY";"Report",#N/A,FALSE,"Financial Targets";"Report",#N/A,FALSE,"Environmental";"Report",#N/A,FALSE,"Production KPIs (1)";"Report",#N/A,FALSE,"Production KPIs (2)";"Report",#N/A,FALSE,"Cost KPIs (1)";"Report",#N/A,FALSE,"Cost KPIs (2)";"Report",#N/A,FALSE,"Asset KPIs (1)";"Report",#N/A,FALSE,"Asset KPIs (2)";"Report",#N/A,FALSE,"Asset KPIs CAPEX";"Report",#N/A,FALSE,"Asset KPIs - CAPEX (2)";"Report",#N/A,FALSE,"Revenue KPIs";"Report",#N/A,FALSE,"Revenue KPIs (2)";"Report",#N/A,FALSE,"Safety KPIs";"Report",#N/A,FALSE,"People KPIs";"Report",#N/A,FALSE,"People KPIs (2)";"Report",#N/A,FALSE,"Finance KPIs";"Report",#N/A,FALSE,"Debtors";"Report",#N/A,FALSE,"Corporate Overhead YTD";"Report",#N/A,FALSE,"Marketing Costs"}</definedName>
    <definedName name="wrn.Monthly._.Business._.Report." localSheetId="11" hidden="1">{"Cover Page",#N/A,FALSE,"Cover";"Report",#N/A,FALSE,"Contents";"Report",#N/A,FALSE,"Executive Summary";"Calc",#N/A,FALSE,"Executive Summary";"Report",#N/A,FALSE,"Safety Review";"Calc",#N/A,FALSE,"Safety Review";"Report",#N/A,FALSE,"Key Financial Targets";"Calc",#N/A,FALSE,"Key Financial Targets";"Report",#N/A,FALSE,"Marketing Outlook";"Calc",#N/A,FALSE,"Marketing Outlook"}</definedName>
    <definedName name="wrn.Monthly._.Business._.Report." localSheetId="3" hidden="1">{"Cover Page",#N/A,FALSE,"Cover";"Report",#N/A,FALSE,"Contents";"Report",#N/A,FALSE,"Executive Summary";"Calc",#N/A,FALSE,"Executive Summary";"Report",#N/A,FALSE,"Safety Review";"Calc",#N/A,FALSE,"Safety Review";"Report",#N/A,FALSE,"Key Financial Targets";"Calc",#N/A,FALSE,"Key Financial Targets";"Report",#N/A,FALSE,"Marketing Outlook";"Calc",#N/A,FALSE,"Marketing Outlook"}</definedName>
    <definedName name="wrn.Monthly._.Business._.Report." hidden="1">{"Cover Page",#N/A,FALSE,"Cover";"Report",#N/A,FALSE,"Contents";"Report",#N/A,FALSE,"Executive Summary";"Calc",#N/A,FALSE,"Executive Summary";"Report",#N/A,FALSE,"Safety Review";"Calc",#N/A,FALSE,"Safety Review";"Report",#N/A,FALSE,"Key Financial Targets";"Calc",#N/A,FALSE,"Key Financial Targets";"Report",#N/A,FALSE,"Marketing Outlook";"Calc",#N/A,FALSE,"Marketing Outlook"}</definedName>
    <definedName name="wrn.Multiples._.Calculation." localSheetId="11" hidden="1">{#N/A,#N/A,FALSE,"GCM Data Sum";#N/A,#N/A,FALSE,"TIC-Calculation";#N/A,#N/A,FALSE,"TIC  Multiples";#N/A,#N/A,FALSE,"P-E &amp; Price to Book Multiples";#N/A,#N/A,FALSE,"Margins-EBITDA-to-Growth"}</definedName>
    <definedName name="wrn.Multiples._.Calculation." localSheetId="3" hidden="1">{#N/A,#N/A,FALSE,"GCM Data Sum";#N/A,#N/A,FALSE,"TIC-Calculation";#N/A,#N/A,FALSE,"TIC  Multiples";#N/A,#N/A,FALSE,"P-E &amp; Price to Book Multiples";#N/A,#N/A,FALSE,"Margins-EBITDA-to-Growth"}</definedName>
    <definedName name="wrn.Multiples._.Calculation." hidden="1">{#N/A,#N/A,FALSE,"GCM Data Sum";#N/A,#N/A,FALSE,"TIC-Calculation";#N/A,#N/A,FALSE,"TIC  Multiples";#N/A,#N/A,FALSE,"P-E &amp; Price to Book Multiples";#N/A,#N/A,FALSE,"Margins-EBITDA-to-Growth"}</definedName>
    <definedName name="wrn.Newlom." localSheetId="11" hidden="1">{"Financial Summary",#N/A,FALSE,"A";"Fixed Cost",#N/A,FALSE,"A";"Mine Cost",#N/A,FALSE,"A";"Ore Process",#N/A,FALSE,"A";"Capital",#N/A,FALSE,"B";"Material Summary",#N/A,FALSE,"A";"Mine Feed",#N/A,FALSE,"A"}</definedName>
    <definedName name="wrn.Newlom." localSheetId="3" hidden="1">{"Financial Summary",#N/A,FALSE,"A";"Fixed Cost",#N/A,FALSE,"A";"Mine Cost",#N/A,FALSE,"A";"Ore Process",#N/A,FALSE,"A";"Capital",#N/A,FALSE,"B";"Material Summary",#N/A,FALSE,"A";"Mine Feed",#N/A,FALSE,"A"}</definedName>
    <definedName name="wrn.Newlom." hidden="1">{"Financial Summary",#N/A,FALSE,"A";"Fixed Cost",#N/A,FALSE,"A";"Mine Cost",#N/A,FALSE,"A";"Ore Process",#N/A,FALSE,"A";"Capital",#N/A,FALSE,"B";"Material Summary",#N/A,FALSE,"A";"Mine Feed",#N/A,FALSE,"A"}</definedName>
    <definedName name="wrn.Normal." localSheetId="11" hidden="1">{#N/A,#N/A,FALSE,"Fluxo"}</definedName>
    <definedName name="wrn.Normal." localSheetId="3" hidden="1">{#N/A,#N/A,FALSE,"Fluxo"}</definedName>
    <definedName name="wrn.Normal." hidden="1">{#N/A,#N/A,FALSE,"Fluxo"}</definedName>
    <definedName name="wrn.NUTRISERVIÇOS." localSheetId="11" hidden="1">{"TOTAL NUTRISERVIÇOS",#N/A,FALSE,"NUTRI";"PREMIX",#N/A,FALSE,"NUTRI";"NUCLEOS",#N/A,FALSE,"NUTRI";"MATERIAS PRIMAS",#N/A,FALSE,"NUTRI";"OUTROS",#N/A,FALSE,"NUTRI"}</definedName>
    <definedName name="wrn.NUTRISERVIÇOS." localSheetId="3" hidden="1">{"TOTAL NUTRISERVIÇOS",#N/A,FALSE,"NUTRI";"PREMIX",#N/A,FALSE,"NUTRI";"NUCLEOS",#N/A,FALSE,"NUTRI";"MATERIAS PRIMAS",#N/A,FALSE,"NUTRI";"OUTROS",#N/A,FALSE,"NUTRI"}</definedName>
    <definedName name="wrn.NUTRISERVIÇOS." hidden="1">{"TOTAL NUTRISERVIÇOS",#N/A,FALSE,"NUTRI";"PREMIX",#N/A,FALSE,"NUTRI";"NUCLEOS",#N/A,FALSE,"NUTRI";"MATERIAS PRIMAS",#N/A,FALSE,"NUTRI";"OUTROS",#N/A,FALSE,"NUTRI"}</definedName>
    <definedName name="wrn.ORÇAMENTO." localSheetId="11" hidden="1">{#N/A,#N/A,FALSE,"RESUMO_VI";#N/A,#N/A,FALSE,"VI";#N/A,#N/A,FALSE,"INV_VI";#N/A,#N/A,FALSE,"RESUMO_ESTR";#N/A,#N/A,FALSE,"PESSOAL";#N/A,#N/A,FALSE,"EQUIPAM"}</definedName>
    <definedName name="wrn.ORÇAMENTO." localSheetId="3" hidden="1">{#N/A,#N/A,FALSE,"RESUMO_VI";#N/A,#N/A,FALSE,"VI";#N/A,#N/A,FALSE,"INV_VI";#N/A,#N/A,FALSE,"RESUMO_ESTR";#N/A,#N/A,FALSE,"PESSOAL";#N/A,#N/A,FALSE,"EQUIPAM"}</definedName>
    <definedName name="wrn.ORÇAMENTO." hidden="1">{#N/A,#N/A,FALSE,"RESUMO_VI";#N/A,#N/A,FALSE,"VI";#N/A,#N/A,FALSE,"INV_VI";#N/A,#N/A,FALSE,"RESUMO_ESTR";#N/A,#N/A,FALSE,"PESSOAL";#N/A,#N/A,FALSE,"EQUIPAM"}</definedName>
    <definedName name="wrn.Outlook._.for._.US._.Domestic._.Paging." localSheetId="11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localSheetId="3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Pages._.1._.to._.11." localSheetId="11" hidden="1">{#N/A,#N/A,FALSE,"Cover";#N/A,#N/A,FALSE,"Contents";#N/A,#N/A,FALSE,"Exec Sum";#N/A,#N/A,FALSE,"Operations";#N/A,#N/A,FALSE,"Operations 2";#N/A,#N/A,FALSE,"Cost - YTD";#N/A,#N/A,FALSE,"Cost - Full";#N/A,#N/A,FALSE,"Income Stmt";#N/A,#N/A,FALSE,"Profit Margin";#N/A,#N/A,FALSE,"Variance Profit";#N/A,#N/A,FALSE,"EVA"}</definedName>
    <definedName name="wrn.Pages._.1._.to._.11." localSheetId="3" hidden="1">{#N/A,#N/A,FALSE,"Cover";#N/A,#N/A,FALSE,"Contents";#N/A,#N/A,FALSE,"Exec Sum";#N/A,#N/A,FALSE,"Operations";#N/A,#N/A,FALSE,"Operations 2";#N/A,#N/A,FALSE,"Cost - YTD";#N/A,#N/A,FALSE,"Cost - Full";#N/A,#N/A,FALSE,"Income Stmt";#N/A,#N/A,FALSE,"Profit Margin";#N/A,#N/A,FALSE,"Variance Profit";#N/A,#N/A,FALSE,"EVA"}</definedName>
    <definedName name="wrn.Pages._.1._.to._.11." hidden="1">{#N/A,#N/A,FALSE,"Cover";#N/A,#N/A,FALSE,"Contents";#N/A,#N/A,FALSE,"Exec Sum";#N/A,#N/A,FALSE,"Operations";#N/A,#N/A,FALSE,"Operations 2";#N/A,#N/A,FALSE,"Cost - YTD";#N/A,#N/A,FALSE,"Cost - Full";#N/A,#N/A,FALSE,"Income Stmt";#N/A,#N/A,FALSE,"Profit Margin";#N/A,#N/A,FALSE,"Variance Profit";#N/A,#N/A,FALSE,"EVA"}</definedName>
    <definedName name="wrn.Pages._.12._.to._.21." localSheetId="11" hidden="1">{#N/A,#N/A,FALSE,"Safety";#N/A,#N/A,FALSE,"Quality";#N/A,#N/A,FALSE,"Inventory";#N/A,#N/A,FALSE,"Asset Use";#N/A,#N/A,FALSE,"Stripping";#N/A,#N/A,FALSE,"Stripping 2 ";#N/A,#N/A,FALSE,"Extraction";#N/A,#N/A,FALSE,"Processing";#N/A,#N/A,FALSE,"Despatch";#N/A,#N/A,FALSE,"Environment";#N/A,#N/A,FALSE,"Environment 2"}</definedName>
    <definedName name="wrn.Pages._.12._.to._.21." localSheetId="3" hidden="1">{#N/A,#N/A,FALSE,"Safety";#N/A,#N/A,FALSE,"Quality";#N/A,#N/A,FALSE,"Inventory";#N/A,#N/A,FALSE,"Asset Use";#N/A,#N/A,FALSE,"Stripping";#N/A,#N/A,FALSE,"Stripping 2 ";#N/A,#N/A,FALSE,"Extraction";#N/A,#N/A,FALSE,"Processing";#N/A,#N/A,FALSE,"Despatch";#N/A,#N/A,FALSE,"Environment";#N/A,#N/A,FALSE,"Environment 2"}</definedName>
    <definedName name="wrn.Pages._.12._.to._.21." hidden="1">{#N/A,#N/A,FALSE,"Safety";#N/A,#N/A,FALSE,"Quality";#N/A,#N/A,FALSE,"Inventory";#N/A,#N/A,FALSE,"Asset Use";#N/A,#N/A,FALSE,"Stripping";#N/A,#N/A,FALSE,"Stripping 2 ";#N/A,#N/A,FALSE,"Extraction";#N/A,#N/A,FALSE,"Processing";#N/A,#N/A,FALSE,"Despatch";#N/A,#N/A,FALSE,"Environment";#N/A,#N/A,FALSE,"Environment 2"}</definedName>
    <definedName name="wrn.Pages._.22._.to._.End." localSheetId="11" hidden="1">{#N/A,#N/A,FALSE,"Maintain";#N/A,#N/A,FALSE,"Personnel";#N/A,#N/A,FALSE,"Labour";#N/A,#N/A,FALSE,"Control Costs";#N/A,#N/A,FALSE,"Quality Assurance";#N/A,#N/A,FALSE,"Quality Comments"}</definedName>
    <definedName name="wrn.Pages._.22._.to._.End." localSheetId="3" hidden="1">{#N/A,#N/A,FALSE,"Maintain";#N/A,#N/A,FALSE,"Personnel";#N/A,#N/A,FALSE,"Labour";#N/A,#N/A,FALSE,"Control Costs";#N/A,#N/A,FALSE,"Quality Assurance";#N/A,#N/A,FALSE,"Quality Comments"}</definedName>
    <definedName name="wrn.Pages._.22._.to._.End." hidden="1">{#N/A,#N/A,FALSE,"Maintain";#N/A,#N/A,FALSE,"Personnel";#N/A,#N/A,FALSE,"Labour";#N/A,#N/A,FALSE,"Control Costs";#N/A,#N/A,FALSE,"Quality Assurance";#N/A,#N/A,FALSE,"Quality Comments"}</definedName>
    <definedName name="wrn.Pegasus." localSheetId="11" hidden="1">{#N/A,#N/A,FALSE,"Proforma NAV";#N/A,#N/A,FALSE,"P NAV";#N/A,#N/A,FALSE,"Prodn &amp; Reserves";#N/A,#N/A,FALSE,"Asset Summary";#N/A,#N/A,FALSE,"Mt.Todd";#N/A,#N/A,FALSE,"Zortman";#N/A,#N/A,FALSE,"Pullalli";#N/A,#N/A,FALSE,"Black Pine";#N/A,#N/A,FALSE,"Beal Mtn.";#N/A,#N/A,FALSE,"Florida";#N/A,#N/A,FALSE,"Montana";#N/A,#N/A,FALSE,"Diamond Hill";#N/A,#N/A,FALSE,"K_SUMM"}</definedName>
    <definedName name="wrn.Pegasus." localSheetId="3" hidden="1">{#N/A,#N/A,FALSE,"Proforma NAV";#N/A,#N/A,FALSE,"P NAV";#N/A,#N/A,FALSE,"Prodn &amp; Reserves";#N/A,#N/A,FALSE,"Asset Summary";#N/A,#N/A,FALSE,"Mt.Todd";#N/A,#N/A,FALSE,"Zortman";#N/A,#N/A,FALSE,"Pullalli";#N/A,#N/A,FALSE,"Black Pine";#N/A,#N/A,FALSE,"Beal Mtn.";#N/A,#N/A,FALSE,"Florida";#N/A,#N/A,FALSE,"Montana";#N/A,#N/A,FALSE,"Diamond Hill";#N/A,#N/A,FALSE,"K_SUMM"}</definedName>
    <definedName name="wrn.Pegasus." hidden="1">{#N/A,#N/A,FALSE,"Proforma NAV";#N/A,#N/A,FALSE,"P NAV";#N/A,#N/A,FALSE,"Prodn &amp; Reserves";#N/A,#N/A,FALSE,"Asset Summary";#N/A,#N/A,FALSE,"Mt.Todd";#N/A,#N/A,FALSE,"Zortman";#N/A,#N/A,FALSE,"Pullalli";#N/A,#N/A,FALSE,"Black Pine";#N/A,#N/A,FALSE,"Beal Mtn.";#N/A,#N/A,FALSE,"Florida";#N/A,#N/A,FALSE,"Montana";#N/A,#N/A,FALSE,"Diamond Hill";#N/A,#N/A,FALSE,"K_SUMM"}</definedName>
    <definedName name="wrn.PERF._.REP." localSheetId="11" hidden="1">{#N/A,#N/A,FALSE,"Cover";#N/A,#N/A,FALSE,"KPM Summary";#N/A,#N/A,FALSE,"Safety";#N/A,#N/A,FALSE,"Enviro";#N/A,#N/A,FALSE,"Highlights";#N/A,#N/A,FALSE,"Nopat";#N/A,#N/A,FALSE,"Cash Flow";#N/A,#N/A,FALSE,"Bal Sheet";#N/A,#N/A,FALSE,"Hours";#N/A,#N/A,FALSE,"Margin";#N/A,#N/A,FALSE,"Overhead";#N/A,#N/A,FALSE,"Customers";#N/A,#N/A,FALSE,"Bus Dev";#N/A,#N/A,FALSE,"Cont. Improv";#N/A,#N/A,FALSE,"People 1";#N/A,#N/A,FALSE,"People 2";#N/A,#N/A,FALSE,"Service Delivery";#N/A,#N/A,FALSE,"Value Added";#N/A,#N/A,FALSE,"Glossary";#N/A,#N/A,FALSE,"Income";#N/A,#N/A,FALSE,"balsht";#N/A,#N/A,FALSE,"Finance";#N/A,#N/A,FALSE,"EBIT";#N/A,#N/A,FALSE,"Distribution";#N/A,#N/A,FALSE,"Div4"}</definedName>
    <definedName name="wrn.PERF._.REP." localSheetId="3" hidden="1">{#N/A,#N/A,FALSE,"Cover";#N/A,#N/A,FALSE,"KPM Summary";#N/A,#N/A,FALSE,"Safety";#N/A,#N/A,FALSE,"Enviro";#N/A,#N/A,FALSE,"Highlights";#N/A,#N/A,FALSE,"Nopat";#N/A,#N/A,FALSE,"Cash Flow";#N/A,#N/A,FALSE,"Bal Sheet";#N/A,#N/A,FALSE,"Hours";#N/A,#N/A,FALSE,"Margin";#N/A,#N/A,FALSE,"Overhead";#N/A,#N/A,FALSE,"Customers";#N/A,#N/A,FALSE,"Bus Dev";#N/A,#N/A,FALSE,"Cont. Improv";#N/A,#N/A,FALSE,"People 1";#N/A,#N/A,FALSE,"People 2";#N/A,#N/A,FALSE,"Service Delivery";#N/A,#N/A,FALSE,"Value Added";#N/A,#N/A,FALSE,"Glossary";#N/A,#N/A,FALSE,"Income";#N/A,#N/A,FALSE,"balsht";#N/A,#N/A,FALSE,"Finance";#N/A,#N/A,FALSE,"EBIT";#N/A,#N/A,FALSE,"Distribution";#N/A,#N/A,FALSE,"Div4"}</definedName>
    <definedName name="wrn.PERF._.REP." hidden="1">{#N/A,#N/A,FALSE,"Cover";#N/A,#N/A,FALSE,"KPM Summary";#N/A,#N/A,FALSE,"Safety";#N/A,#N/A,FALSE,"Enviro";#N/A,#N/A,FALSE,"Highlights";#N/A,#N/A,FALSE,"Nopat";#N/A,#N/A,FALSE,"Cash Flow";#N/A,#N/A,FALSE,"Bal Sheet";#N/A,#N/A,FALSE,"Hours";#N/A,#N/A,FALSE,"Margin";#N/A,#N/A,FALSE,"Overhead";#N/A,#N/A,FALSE,"Customers";#N/A,#N/A,FALSE,"Bus Dev";#N/A,#N/A,FALSE,"Cont. Improv";#N/A,#N/A,FALSE,"People 1";#N/A,#N/A,FALSE,"People 2";#N/A,#N/A,FALSE,"Service Delivery";#N/A,#N/A,FALSE,"Value Added";#N/A,#N/A,FALSE,"Glossary";#N/A,#N/A,FALSE,"Income";#N/A,#N/A,FALSE,"balsht";#N/A,#N/A,FALSE,"Finance";#N/A,#N/A,FALSE,"EBIT";#N/A,#N/A,FALSE,"Distribution";#N/A,#N/A,FALSE,"Div4"}</definedName>
    <definedName name="wrn.Placer._.Dome." localSheetId="11" hidden="1">{"Placer Dome Mines",#N/A,FALSE,"PDG";"Placer Dome Summary",#N/A,FALSE,"PDG"}</definedName>
    <definedName name="wrn.Placer._.Dome." localSheetId="3" hidden="1">{"Placer Dome Mines",#N/A,FALSE,"PDG";"Placer Dome Summary",#N/A,FALSE,"PDG"}</definedName>
    <definedName name="wrn.Placer._.Dome." hidden="1">{"Placer Dome Mines",#N/A,FALSE,"PDG";"Placer Dome Summary",#N/A,FALSE,"PDG"}</definedName>
    <definedName name="wrn.Placer._.NAV." localSheetId="11" hidden="1">{#N/A,#N/A,FALSE,"PDG NAV";#N/A,#N/A,FALSE,"Campbell";#N/A,#N/A,FALSE,"Camp Reserve";#N/A,#N/A,FALSE,"Camp DCF";#N/A,#N/A,FALSE,"Detour";#N/A,#N/A,FALSE,"Detour Reserves";#N/A,#N/A,FALSE,"Detour DCF";#N/A,#N/A,FALSE,"Dome Reserve";#N/A,#N/A,FALSE,"Dome";#N/A,#N/A,FALSE,"Dome DCF";#N/A,#N/A,FALSE,"Musselwhite";#N/A,#N/A,FALSE,"Musselwhite Reserve";#N/A,#N/A,FALSE,"Musselwhite DCF";#N/A,#N/A,FALSE,"La Coipa";#N/A,#N/A,FALSE,"La Coipa Reserve";#N/A,#N/A,FALSE,"La Coipa DCF";#N/A,#N/A,FALSE,"Las Cristinas";#N/A,#N/A,FALSE,"Las Cristinas Reserve";#N/A,#N/A,FALSE,"Las Cristinas DCF";#N/A,#N/A,FALSE,"Granny";#N/A,#N/A,FALSE,"Granny Reserve";#N/A,#N/A,FALSE,"Granny DCF";#N/A,#N/A,FALSE,"Kidston";#N/A,#N/A,FALSE,"Kidston Reserve";#N/A,#N/A,FALSE,"Kidston DCF";#N/A,#N/A,FALSE,"Misima";#N/A,#N/A,FALSE,"Misima Reserves";#N/A,#N/A,FALSE,"Misima DCF";#N/A,#N/A,FALSE,"Osborne";#N/A,#N/A,FALSE,"Osborne Reserves";#N/A,#N/A,FALSE,"Osborne CF SUMMARY";#N/A,#N/A,FALSE,"Osborne CF";#N/A,#N/A,FALSE,"Porgera";#N/A,#N/A,FALSE,"Porgera Reserve";#N/A,#N/A,FALSE,"Porgera DCF";#N/A,#N/A,FALSE,"Bald Mtn";#N/A,#N/A,FALSE,"Bald Mtn Reserve";#N/A,#N/A,FALSE,"Bald Mtn DCF";#N/A,#N/A,FALSE,"Cortez";#N/A,#N/A,FALSE,"Cortez Reserve";#N/A,#N/A,FALSE,"Cortez DCF";#N/A,#N/A,FALSE,"Gold Sun";#N/A,#N/A,FALSE,"Gold Sun Reserves";#N/A,#N/A,FALSE,"Gold Sun DCF";#N/A,#N/A,FALSE,"Crucitas";#N/A,#N/A,FALSE,"Mt Rawdon";#N/A,#N/A,FALSE,"Donlin";#N/A,#N/A,FALSE,"Mulatos";#N/A,#N/A,FALSE,"other Assumptions"}</definedName>
    <definedName name="wrn.Placer._.NAV." localSheetId="3" hidden="1">{#N/A,#N/A,FALSE,"PDG NAV";#N/A,#N/A,FALSE,"Campbell";#N/A,#N/A,FALSE,"Camp Reserve";#N/A,#N/A,FALSE,"Camp DCF";#N/A,#N/A,FALSE,"Detour";#N/A,#N/A,FALSE,"Detour Reserves";#N/A,#N/A,FALSE,"Detour DCF";#N/A,#N/A,FALSE,"Dome Reserve";#N/A,#N/A,FALSE,"Dome";#N/A,#N/A,FALSE,"Dome DCF";#N/A,#N/A,FALSE,"Musselwhite";#N/A,#N/A,FALSE,"Musselwhite Reserve";#N/A,#N/A,FALSE,"Musselwhite DCF";#N/A,#N/A,FALSE,"La Coipa";#N/A,#N/A,FALSE,"La Coipa Reserve";#N/A,#N/A,FALSE,"La Coipa DCF";#N/A,#N/A,FALSE,"Las Cristinas";#N/A,#N/A,FALSE,"Las Cristinas Reserve";#N/A,#N/A,FALSE,"Las Cristinas DCF";#N/A,#N/A,FALSE,"Granny";#N/A,#N/A,FALSE,"Granny Reserve";#N/A,#N/A,FALSE,"Granny DCF";#N/A,#N/A,FALSE,"Kidston";#N/A,#N/A,FALSE,"Kidston Reserve";#N/A,#N/A,FALSE,"Kidston DCF";#N/A,#N/A,FALSE,"Misima";#N/A,#N/A,FALSE,"Misima Reserves";#N/A,#N/A,FALSE,"Misima DCF";#N/A,#N/A,FALSE,"Osborne";#N/A,#N/A,FALSE,"Osborne Reserves";#N/A,#N/A,FALSE,"Osborne CF SUMMARY";#N/A,#N/A,FALSE,"Osborne CF";#N/A,#N/A,FALSE,"Porgera";#N/A,#N/A,FALSE,"Porgera Reserve";#N/A,#N/A,FALSE,"Porgera DCF";#N/A,#N/A,FALSE,"Bald Mtn";#N/A,#N/A,FALSE,"Bald Mtn Reserve";#N/A,#N/A,FALSE,"Bald Mtn DCF";#N/A,#N/A,FALSE,"Cortez";#N/A,#N/A,FALSE,"Cortez Reserve";#N/A,#N/A,FALSE,"Cortez DCF";#N/A,#N/A,FALSE,"Gold Sun";#N/A,#N/A,FALSE,"Gold Sun Reserves";#N/A,#N/A,FALSE,"Gold Sun DCF";#N/A,#N/A,FALSE,"Crucitas";#N/A,#N/A,FALSE,"Mt Rawdon";#N/A,#N/A,FALSE,"Donlin";#N/A,#N/A,FALSE,"Mulatos";#N/A,#N/A,FALSE,"other Assumptions"}</definedName>
    <definedName name="wrn.Placer._.NAV." hidden="1">{#N/A,#N/A,FALSE,"PDG NAV";#N/A,#N/A,FALSE,"Campbell";#N/A,#N/A,FALSE,"Camp Reserve";#N/A,#N/A,FALSE,"Camp DCF";#N/A,#N/A,FALSE,"Detour";#N/A,#N/A,FALSE,"Detour Reserves";#N/A,#N/A,FALSE,"Detour DCF";#N/A,#N/A,FALSE,"Dome Reserve";#N/A,#N/A,FALSE,"Dome";#N/A,#N/A,FALSE,"Dome DCF";#N/A,#N/A,FALSE,"Musselwhite";#N/A,#N/A,FALSE,"Musselwhite Reserve";#N/A,#N/A,FALSE,"Musselwhite DCF";#N/A,#N/A,FALSE,"La Coipa";#N/A,#N/A,FALSE,"La Coipa Reserve";#N/A,#N/A,FALSE,"La Coipa DCF";#N/A,#N/A,FALSE,"Las Cristinas";#N/A,#N/A,FALSE,"Las Cristinas Reserve";#N/A,#N/A,FALSE,"Las Cristinas DCF";#N/A,#N/A,FALSE,"Granny";#N/A,#N/A,FALSE,"Granny Reserve";#N/A,#N/A,FALSE,"Granny DCF";#N/A,#N/A,FALSE,"Kidston";#N/A,#N/A,FALSE,"Kidston Reserve";#N/A,#N/A,FALSE,"Kidston DCF";#N/A,#N/A,FALSE,"Misima";#N/A,#N/A,FALSE,"Misima Reserves";#N/A,#N/A,FALSE,"Misima DCF";#N/A,#N/A,FALSE,"Osborne";#N/A,#N/A,FALSE,"Osborne Reserves";#N/A,#N/A,FALSE,"Osborne CF SUMMARY";#N/A,#N/A,FALSE,"Osborne CF";#N/A,#N/A,FALSE,"Porgera";#N/A,#N/A,FALSE,"Porgera Reserve";#N/A,#N/A,FALSE,"Porgera DCF";#N/A,#N/A,FALSE,"Bald Mtn";#N/A,#N/A,FALSE,"Bald Mtn Reserve";#N/A,#N/A,FALSE,"Bald Mtn DCF";#N/A,#N/A,FALSE,"Cortez";#N/A,#N/A,FALSE,"Cortez Reserve";#N/A,#N/A,FALSE,"Cortez DCF";#N/A,#N/A,FALSE,"Gold Sun";#N/A,#N/A,FALSE,"Gold Sun Reserves";#N/A,#N/A,FALSE,"Gold Sun DCF";#N/A,#N/A,FALSE,"Crucitas";#N/A,#N/A,FALSE,"Mt Rawdon";#N/A,#N/A,FALSE,"Donlin";#N/A,#N/A,FALSE,"Mulatos";#N/A,#N/A,FALSE,"other Assumptions"}</definedName>
    <definedName name="wrn.Plan._.Support._.Only." localSheetId="11" hidden="1">{#N/A,#N/A,FALSE,"Part D";#N/A,#N/A,FALSE,"D.1 Monthly Plan - 2000";#N/A,#N/A,FALSE,"D.2 Equity and Min. Int.";#N/A,#N/A,FALSE,"D.3 Long-term Investments";#N/A,#N/A,FALSE,"D.4 Fixed Assets";#N/A,#N/A,FALSE,"D.5 Goodwill";#N/A,#N/A,FALSE,"D.6 Intercompany";#N/A,#N/A,FALSE,"D.7 Long-term Debt";#N/A,#N/A,FALSE,"D.8 Acquisitions";#N/A,#N/A,FALSE,"D.9 Key Expenses";#N/A,#N/A,FALSE,"D.10 Cap. Exp. and R&amp;D";#N/A,#N/A,FALSE,"D.11 Dvlpmt Prgs"}</definedName>
    <definedName name="wrn.Plan._.Support._.Only." localSheetId="3" hidden="1">{#N/A,#N/A,FALSE,"Part D";#N/A,#N/A,FALSE,"D.1 Monthly Plan - 2000";#N/A,#N/A,FALSE,"D.2 Equity and Min. Int.";#N/A,#N/A,FALSE,"D.3 Long-term Investments";#N/A,#N/A,FALSE,"D.4 Fixed Assets";#N/A,#N/A,FALSE,"D.5 Goodwill";#N/A,#N/A,FALSE,"D.6 Intercompany";#N/A,#N/A,FALSE,"D.7 Long-term Debt";#N/A,#N/A,FALSE,"D.8 Acquisitions";#N/A,#N/A,FALSE,"D.9 Key Expenses";#N/A,#N/A,FALSE,"D.10 Cap. Exp. and R&amp;D";#N/A,#N/A,FALSE,"D.11 Dvlpmt Prgs"}</definedName>
    <definedName name="wrn.Plan._.Support._.Only." hidden="1">{#N/A,#N/A,FALSE,"Part D";#N/A,#N/A,FALSE,"D.1 Monthly Plan - 2000";#N/A,#N/A,FALSE,"D.2 Equity and Min. Int.";#N/A,#N/A,FALSE,"D.3 Long-term Investments";#N/A,#N/A,FALSE,"D.4 Fixed Assets";#N/A,#N/A,FALSE,"D.5 Goodwill";#N/A,#N/A,FALSE,"D.6 Intercompany";#N/A,#N/A,FALSE,"D.7 Long-term Debt";#N/A,#N/A,FALSE,"D.8 Acquisitions";#N/A,#N/A,FALSE,"D.9 Key Expenses";#N/A,#N/A,FALSE,"D.10 Cap. Exp. and R&amp;D";#N/A,#N/A,FALSE,"D.11 Dvlpmt Prgs"}</definedName>
    <definedName name="wrn.Plan_print." localSheetId="11" hidden="1">{"A1_plan_print",#N/A,FALSE,"Atelier1";"A2_plan_print",#N/A,FALSE,"Atelier2";"A3_plan_print",#N/A,FALSE,"Atelier3";"A4_plan_print",#N/A,FALSE,"Atelier4";"Bs_plan_print",#N/A,FALSE,"Bolshevik"}</definedName>
    <definedName name="wrn.Plan_print." localSheetId="3" hidden="1">{"A1_plan_print",#N/A,FALSE,"Atelier1";"A2_plan_print",#N/A,FALSE,"Atelier2";"A3_plan_print",#N/A,FALSE,"Atelier3";"A4_plan_print",#N/A,FALSE,"Atelier4";"Bs_plan_print",#N/A,FALSE,"Bolshevik"}</definedName>
    <definedName name="wrn.Plan_print." hidden="1">{"A1_plan_print",#N/A,FALSE,"Atelier1";"A2_plan_print",#N/A,FALSE,"Atelier2";"A3_plan_print",#N/A,FALSE,"Atelier3";"A4_plan_print",#N/A,FALSE,"Atelier4";"Bs_plan_print",#N/A,FALSE,"Bolshevik"}</definedName>
    <definedName name="wrn.PLLAS._.CORREA." localSheetId="11" hidden="1">{#N/A,#N/A,FALSE,"Hoja1";#N/A,#N/A,FALSE,"Hoja2";#N/A,#N/A,FALSE,"Hoja3";#N/A,#N/A,FALSE,"Hoja4";#N/A,#N/A,FALSE,"Hoja5";#N/A,#N/A,FALSE,"Hoja6";#N/A,#N/A,FALSE,"Hoja7"}</definedName>
    <definedName name="wrn.PLLAS._.CORREA." localSheetId="3" hidden="1">{#N/A,#N/A,FALSE,"Hoja1";#N/A,#N/A,FALSE,"Hoja2";#N/A,#N/A,FALSE,"Hoja3";#N/A,#N/A,FALSE,"Hoja4";#N/A,#N/A,FALSE,"Hoja5";#N/A,#N/A,FALSE,"Hoja6";#N/A,#N/A,FALSE,"Hoja7"}</definedName>
    <definedName name="wrn.PLLAS._.CORREA." hidden="1">{#N/A,#N/A,FALSE,"Hoja1";#N/A,#N/A,FALSE,"Hoja2";#N/A,#N/A,FALSE,"Hoja3";#N/A,#N/A,FALSE,"Hoja4";#N/A,#N/A,FALSE,"Hoja5";#N/A,#N/A,FALSE,"Hoja6";#N/A,#N/A,FALSE,"Hoja7"}</definedName>
    <definedName name="wrn.Porcentaje._.venta." localSheetId="11" hidden="1">{"% s/venta",#N/A,FALSE,"Edo Res";"% s/venta 2",#N/A,FALSE,"Edo Res"}</definedName>
    <definedName name="wrn.Porcentaje._.venta." localSheetId="3" hidden="1">{"% s/venta",#N/A,FALSE,"Edo Res";"% s/venta 2",#N/A,FALSE,"Edo Res"}</definedName>
    <definedName name="wrn.Porcentaje._.venta." hidden="1">{"% s/venta",#N/A,FALSE,"Edo Res";"% s/venta 2",#N/A,FALSE,"Edo Res"}</definedName>
    <definedName name="wrn.Porcentajes._.Ps._.const." localSheetId="11" hidden="1">{"% s/venta Ps constantes 1",#N/A,FALSE,"Edo Res";"% s/venta Ps constantes 2",#N/A,FALSE,"Edo Res"}</definedName>
    <definedName name="wrn.Porcentajes._.Ps._.const." localSheetId="3" hidden="1">{"% s/venta Ps constantes 1",#N/A,FALSE,"Edo Res";"% s/venta Ps constantes 2",#N/A,FALSE,"Edo Res"}</definedName>
    <definedName name="wrn.Porcentajes._.Ps._.const." hidden="1">{"% s/venta Ps constantes 1",#N/A,FALSE,"Edo Res";"% s/venta Ps constantes 2",#N/A,FALSE,"Edo Res"}</definedName>
    <definedName name="wrn.Preliminary._.Plan." localSheetId="11" hidden="1">{#N/A,#N/A,FALSE,"Part E";#N/A,#N/A,FALSE,"E.1 Prelim Earnings Plan"}</definedName>
    <definedName name="wrn.Preliminary._.Plan." localSheetId="3" hidden="1">{#N/A,#N/A,FALSE,"Part E";#N/A,#N/A,FALSE,"E.1 Prelim Earnings Plan"}</definedName>
    <definedName name="wrn.Preliminary._.Plan." hidden="1">{#N/A,#N/A,FALSE,"Part E";#N/A,#N/A,FALSE,"E.1 Prelim Earnings Plan"}</definedName>
    <definedName name="wrn.Presentacion." localSheetId="1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wrn.Presentacion." localSheetId="3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wrn.Presentacion.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wrn.President._.Report." localSheetId="11" hidden="1">{#N/A,#N/A,FALSE,"President's Cover";#N/A,#N/A,FALSE,"A.1 1998 Objectives";#N/A,#N/A,FALSE,"A.2 President's Measures";#N/A,#N/A,FALSE,"A.3 Commentary"}</definedName>
    <definedName name="wrn.President._.Report." localSheetId="3" hidden="1">{#N/A,#N/A,FALSE,"President's Cover";#N/A,#N/A,FALSE,"A.1 1998 Objectives";#N/A,#N/A,FALSE,"A.2 President's Measures";#N/A,#N/A,FALSE,"A.3 Commentary"}</definedName>
    <definedName name="wrn.President._.Report." hidden="1">{#N/A,#N/A,FALSE,"President's Cover";#N/A,#N/A,FALSE,"A.1 1998 Objectives";#N/A,#N/A,FALSE,"A.2 President's Measures";#N/A,#N/A,FALSE,"A.3 Commentary"}</definedName>
    <definedName name="wrn.Print." localSheetId="11" hidden="1">{"vi1",#N/A,FALSE,"Financial Statements";"vi2",#N/A,FALSE,"Financial Statements";#N/A,#N/A,FALSE,"DCF"}</definedName>
    <definedName name="wrn.Print." localSheetId="3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INT._.ALL." localSheetId="11" hidden="1">{#N/A,#N/A,FALSE,"Pharm";#N/A,#N/A,FALSE,"WWCM"}</definedName>
    <definedName name="wrn.PRINT._.ALL." localSheetId="3" hidden="1">{#N/A,#N/A,FALSE,"Pharm";#N/A,#N/A,FALSE,"WWCM"}</definedName>
    <definedName name="wrn.PRINT._.ALL." hidden="1">{#N/A,#N/A,FALSE,"Pharm";#N/A,#N/A,FALSE,"WWCM"}</definedName>
    <definedName name="wrn.Print._.All._.Exhibits." localSheetId="11" hidden="1">{"Inc Stmt Dollar",#N/A,FALSE,"IS";"Inc Stmt CS",#N/A,FALSE,"IS";"BS Dollar",#N/A,FALSE,"BS";"BS CS",#N/A,FALSE,"BS";"CF Dollar",#N/A,FALSE,"CF";"Ratio No.1",#N/A,FALSE,"Ratio";"Ratio No.2",#N/A,FALSE,"Ratio"}</definedName>
    <definedName name="wrn.Print._.All._.Exhibits." localSheetId="3" hidden="1">{"Inc Stmt Dollar",#N/A,FALSE,"IS";"Inc Stmt CS",#N/A,FALSE,"IS";"BS Dollar",#N/A,FALSE,"BS";"BS CS",#N/A,FALSE,"BS";"CF Dollar",#N/A,FALSE,"CF";"Ratio No.1",#N/A,FALSE,"Ratio";"Ratio No.2",#N/A,FALSE,"Ratio"}</definedName>
    <definedName name="wrn.Print._.All._.Exhibits." hidden="1">{"Inc Stmt Dollar",#N/A,FALSE,"IS";"Inc Stmt CS",#N/A,FALSE,"IS";"BS Dollar",#N/A,FALSE,"BS";"BS CS",#N/A,FALSE,"BS";"CF Dollar",#N/A,FALSE,"CF";"Ratio No.1",#N/A,FALSE,"Ratio";"Ratio No.2",#N/A,FALSE,"Ratio"}</definedName>
    <definedName name="wrn.print._.all._.sections." localSheetId="11" hidden="1">{"IncomeStatement",#N/A,TRUE,"Model";"LacdesIsles",#N/A,TRUE,"Model";"NAV",#N/A,TRUE,"NAV"}</definedName>
    <definedName name="wrn.print._.all._.sections." localSheetId="3" hidden="1">{"IncomeStatement",#N/A,TRUE,"Model";"LacdesIsles",#N/A,TRUE,"Model";"NAV",#N/A,TRUE,"NAV"}</definedName>
    <definedName name="wrn.print._.all._.sections." hidden="1">{"IncomeStatement",#N/A,TRUE,"Model";"LacdesIsles",#N/A,TRUE,"Model";"NAV",#N/A,TRUE,"NAV"}</definedName>
    <definedName name="wrn.print._.all._.sheets." localSheetId="11" hidden="1">{"summary",#N/A,FALSE,"Valuation Analysis";"assumptions1",#N/A,FALSE,"Valuation Analysis";"assumptions2",#N/A,FALSE,"Valuation Analysis"}</definedName>
    <definedName name="wrn.print._.all._.sheets." localSheetId="3" hidden="1">{"summary",#N/A,FALSE,"Valuation Analysis";"assumptions1",#N/A,FALSE,"Valuation Analysis";"assumptions2",#N/A,FALSE,"Valuation Analysis"}</definedName>
    <definedName name="wrn.print._.all._.sheets." hidden="1">{"summary",#N/A,FALSE,"Valuation Analysis";"assumptions1",#N/A,FALSE,"Valuation Analysis";"assumptions2",#N/A,FALSE,"Valuation Analysis"}</definedName>
    <definedName name="wrn.Print._.Blank._.Exhibit." localSheetId="11" hidden="1">{"Extra 1",#N/A,FALSE,"Blank"}</definedName>
    <definedName name="wrn.Print._.Blank._.Exhibit." localSheetId="3" hidden="1">{"Extra 1",#N/A,FALSE,"Blank"}</definedName>
    <definedName name="wrn.Print._.Blank._.Exhibit." hidden="1">{"Extra 1",#N/A,FALSE,"Blank"}</definedName>
    <definedName name="wrn.Print._.BS._.Exhibits." localSheetId="11" hidden="1">{"BS Dollar",#N/A,FALSE,"BS";"BS CS",#N/A,FALSE,"BS"}</definedName>
    <definedName name="wrn.Print._.BS._.Exhibits." localSheetId="3" hidden="1">{"BS Dollar",#N/A,FALSE,"BS";"BS CS",#N/A,FALSE,"BS"}</definedName>
    <definedName name="wrn.Print._.BS._.Exhibits." hidden="1">{"BS Dollar",#N/A,FALSE,"BS";"BS CS",#N/A,FALSE,"BS"}</definedName>
    <definedName name="wrn.Print._.CF._.Exhibit." localSheetId="11" hidden="1">{"CF Dollar",#N/A,FALSE,"CF"}</definedName>
    <definedName name="wrn.Print._.CF._.Exhibit." localSheetId="3" hidden="1">{"CF Dollar",#N/A,FALSE,"CF"}</definedName>
    <definedName name="wrn.Print._.CF._.Exhibit." hidden="1">{"CF Dollar",#N/A,FALSE,"CF"}</definedName>
    <definedName name="wrn.print._.graphs." localSheetId="11" hidden="1">{"cap_structure",#N/A,FALSE,"Graph-Mkt Cap";"price",#N/A,FALSE,"Graph-Price";"ebit",#N/A,FALSE,"Graph-EBITDA";"ebitda",#N/A,FALSE,"Graph-EBITDA"}</definedName>
    <definedName name="wrn.print._.graphs." localSheetId="3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IS._.Exhibits." localSheetId="11" hidden="1">{"Inc Stmt Dollar",#N/A,FALSE,"IS";"Inc Stmt CS",#N/A,FALSE,"IS"}</definedName>
    <definedName name="wrn.Print._.IS._.Exhibits." localSheetId="3" hidden="1">{"Inc Stmt Dollar",#N/A,FALSE,"IS";"Inc Stmt CS",#N/A,FALSE,"IS"}</definedName>
    <definedName name="wrn.Print._.IS._.Exhibits." hidden="1">{"Inc Stmt Dollar",#N/A,FALSE,"IS";"Inc Stmt CS",#N/A,FALSE,"IS"}</definedName>
    <definedName name="wrn.Print._.Ratio._.Exhibits." localSheetId="11" hidden="1">{"Ratio No.1",#N/A,FALSE,"Ratio";"Ratio No.2",#N/A,FALSE,"Ratio"}</definedName>
    <definedName name="wrn.Print._.Ratio._.Exhibits." localSheetId="3" hidden="1">{"Ratio No.1",#N/A,FALSE,"Ratio";"Ratio No.2",#N/A,FALSE,"Ratio"}</definedName>
    <definedName name="wrn.Print._.Ratio._.Exhibits." hidden="1">{"Ratio No.1",#N/A,FALSE,"Ratio";"Ratio No.2",#N/A,FALSE,"Ratio"}</definedName>
    <definedName name="wrn.print._.raw._.data._.entry." localSheetId="11" hidden="1">{"inputs raw data",#N/A,TRUE,"INPUT"}</definedName>
    <definedName name="wrn.print._.raw._.data._.entry." localSheetId="3" hidden="1">{"inputs raw data",#N/A,TRUE,"INPUT"}</definedName>
    <definedName name="wrn.print._.raw._.data._.entry." hidden="1">{"inputs raw data",#N/A,TRUE,"INPUT"}</definedName>
    <definedName name="wrn.Print._.Report." localSheetId="11" hidden="1">{"MPODE 1",#N/A,FALSE,"Scenarios";"CAPEX",#N/A,FALSE,"DEPRECIACIONES";"Trans Costs",#N/A,FALSE,"Transmission";"Trans Revenue",#N/A,FALSE,"Transmission";"Revenues Summary",#N/A,FALSE,"Revenues";"Assumptions General",#N/A,FALSE,"assumptions";"Assumptions Summary",#N/A,FALSE,"assumptions";"Flores 1",#N/A,FALSE,"assumptions";"Tebsa 4",#N/A,FALSE,"assumptions";"Tebsa 7",#N/A,FALSE,"assumptions";"Termoballenas 1",#N/A,FALSE,"assumptions";"Termoballenas 2",#N/A,FALSE,"assumptions";"Termochinu 5",#N/A,FALSE,"assumptions";"Termochinu 6",#N/A,FALSE,"assumptions";"Termochinu 7",#N/A,FALSE,"assumptions";"Termochinu 8",#N/A,FALSE,"assumptions";"Termoguajira 1",#N/A,FALSE,"assumptions";"Termoguajira 2",#N/A,FALSE,"assumptions";"Monetary gain",#N/A,FALSE,"capex &amp; dep";"Income Statement",#N/A,FALSE,"Fin Stmts";"Balance Sheet",#N/A,FALSE,"Fin Stmts";"Cash Flow",#N/A,FALSE,"Fin Stmts";"Labor Personnel\",#N/A,FALSE,"Labor";"TEBSA PPA",#N/A,FALSE,"TEBSA";"Free Cash Flow",#N/A,FALSE,"Valuation";"Valuation",#N/A,FALSE,"Valuation";#N/A,#N/A,FALSE,"Work Cap"}</definedName>
    <definedName name="wrn.Print._.Report." localSheetId="3" hidden="1">{"MPODE 1",#N/A,FALSE,"Scenarios";"CAPEX",#N/A,FALSE,"DEPRECIACIONES";"Trans Costs",#N/A,FALSE,"Transmission";"Trans Revenue",#N/A,FALSE,"Transmission";"Revenues Summary",#N/A,FALSE,"Revenues";"Assumptions General",#N/A,FALSE,"assumptions";"Assumptions Summary",#N/A,FALSE,"assumptions";"Flores 1",#N/A,FALSE,"assumptions";"Tebsa 4",#N/A,FALSE,"assumptions";"Tebsa 7",#N/A,FALSE,"assumptions";"Termoballenas 1",#N/A,FALSE,"assumptions";"Termoballenas 2",#N/A,FALSE,"assumptions";"Termochinu 5",#N/A,FALSE,"assumptions";"Termochinu 6",#N/A,FALSE,"assumptions";"Termochinu 7",#N/A,FALSE,"assumptions";"Termochinu 8",#N/A,FALSE,"assumptions";"Termoguajira 1",#N/A,FALSE,"assumptions";"Termoguajira 2",#N/A,FALSE,"assumptions";"Monetary gain",#N/A,FALSE,"capex &amp; dep";"Income Statement",#N/A,FALSE,"Fin Stmts";"Balance Sheet",#N/A,FALSE,"Fin Stmts";"Cash Flow",#N/A,FALSE,"Fin Stmts";"Labor Personnel\",#N/A,FALSE,"Labor";"TEBSA PPA",#N/A,FALSE,"TEBSA";"Free Cash Flow",#N/A,FALSE,"Valuation";"Valuation",#N/A,FALSE,"Valuation";#N/A,#N/A,FALSE,"Work Cap"}</definedName>
    <definedName name="wrn.Print._.Report." hidden="1">{"MPODE 1",#N/A,FALSE,"Scenarios";"CAPEX",#N/A,FALSE,"DEPRECIACIONES";"Trans Costs",#N/A,FALSE,"Transmission";"Trans Revenue",#N/A,FALSE,"Transmission";"Revenues Summary",#N/A,FALSE,"Revenues";"Assumptions General",#N/A,FALSE,"assumptions";"Assumptions Summary",#N/A,FALSE,"assumptions";"Flores 1",#N/A,FALSE,"assumptions";"Tebsa 4",#N/A,FALSE,"assumptions";"Tebsa 7",#N/A,FALSE,"assumptions";"Termoballenas 1",#N/A,FALSE,"assumptions";"Termoballenas 2",#N/A,FALSE,"assumptions";"Termochinu 5",#N/A,FALSE,"assumptions";"Termochinu 6",#N/A,FALSE,"assumptions";"Termochinu 7",#N/A,FALSE,"assumptions";"Termochinu 8",#N/A,FALSE,"assumptions";"Termoguajira 1",#N/A,FALSE,"assumptions";"Termoguajira 2",#N/A,FALSE,"assumptions";"Monetary gain",#N/A,FALSE,"capex &amp; dep";"Income Statement",#N/A,FALSE,"Fin Stmts";"Balance Sheet",#N/A,FALSE,"Fin Stmts";"Cash Flow",#N/A,FALSE,"Fin Stmts";"Labor Personnel\",#N/A,FALSE,"Labor";"TEBSA PPA",#N/A,FALSE,"TEBSA";"Free Cash Flow",#N/A,FALSE,"Valuation";"Valuation",#N/A,FALSE,"Valuation";#N/A,#N/A,FALSE,"Work Cap"}</definedName>
    <definedName name="wrn.print._.summary._.sheets." localSheetId="11" hidden="1">{"summary1",#N/A,TRUE,"Comps";"summary2",#N/A,TRUE,"Comps";"summary3",#N/A,TRUE,"Comps"}</definedName>
    <definedName name="wrn.print._.summary._.sheets." localSheetId="3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_all_sections." localSheetId="11" hidden="1">{#N/A,#N/A,TRUE,"Title";#N/A,#N/A,TRUE,"CC-Summary";#N/A,#N/A,TRUE,"CapitalCost";#N/A,#N/A,TRUE,"Revenue and cost analysis";#N/A,#N/A,TRUE,"DCF";#N/A,#N/A,TRUE,"DCF-APV";#N/A,#N/A,TRUE,"DCF-WACC"}</definedName>
    <definedName name="wrn.Print_all_sections." localSheetId="3" hidden="1">{#N/A,#N/A,TRUE,"Title";#N/A,#N/A,TRUE,"CC-Summary";#N/A,#N/A,TRUE,"CapitalCost";#N/A,#N/A,TRUE,"Revenue and cost analysis";#N/A,#N/A,TRUE,"DCF";#N/A,#N/A,TRUE,"DCF-APV";#N/A,#N/A,TRUE,"DCF-WACC"}</definedName>
    <definedName name="wrn.Print_all_sections." hidden="1">{#N/A,#N/A,TRUE,"Title";#N/A,#N/A,TRUE,"CC-Summary";#N/A,#N/A,TRUE,"CapitalCost";#N/A,#N/A,TRUE,"Revenue and cost analysis";#N/A,#N/A,TRUE,"DCF";#N/A,#N/A,TRUE,"DCF-APV";#N/A,#N/A,TRUE,"DCF-WACC"}</definedName>
    <definedName name="wrn.Print_full." localSheetId="11" hidden="1">{#N/A,#N/A,TRUE,"Isa Cu";#N/A,#N/A,TRUE,"Isa Pb-Zn";#N/A,#N/A,TRUE,"Isa Major";#N/A,#N/A,TRUE,"Isa Other";#N/A,#N/A,TRUE,"EHM";#N/A,#N/A,TRUE,"MRM";#N/A,#N/A,TRUE,"OCB";#N/A,#N/A,TRUE,"NCP";#N/A,#N/A,TRUE,"CCP";#N/A,#N/A,TRUE,"CRL";#N/A,#N/A,TRUE,"MSS";#N/A,#N/A,TRUE,"Gold";#N/A,#N/A,TRUE,"Exploration";#N/A,#N/A,TRUE,"S.America";#N/A,#N/A,TRUE,"BRM";#N/A,#N/A,TRUE,"BZL";#N/A,#N/A,TRUE,"MHD";#N/A,#N/A,TRUE,"HQ"}</definedName>
    <definedName name="wrn.Print_full." localSheetId="3" hidden="1">{#N/A,#N/A,TRUE,"Isa Cu";#N/A,#N/A,TRUE,"Isa Pb-Zn";#N/A,#N/A,TRUE,"Isa Major";#N/A,#N/A,TRUE,"Isa Other";#N/A,#N/A,TRUE,"EHM";#N/A,#N/A,TRUE,"MRM";#N/A,#N/A,TRUE,"OCB";#N/A,#N/A,TRUE,"NCP";#N/A,#N/A,TRUE,"CCP";#N/A,#N/A,TRUE,"CRL";#N/A,#N/A,TRUE,"MSS";#N/A,#N/A,TRUE,"Gold";#N/A,#N/A,TRUE,"Exploration";#N/A,#N/A,TRUE,"S.America";#N/A,#N/A,TRUE,"BRM";#N/A,#N/A,TRUE,"BZL";#N/A,#N/A,TRUE,"MHD";#N/A,#N/A,TRUE,"HQ"}</definedName>
    <definedName name="wrn.Print_full." hidden="1">{#N/A,#N/A,TRUE,"Isa Cu";#N/A,#N/A,TRUE,"Isa Pb-Zn";#N/A,#N/A,TRUE,"Isa Major";#N/A,#N/A,TRUE,"Isa Other";#N/A,#N/A,TRUE,"EHM";#N/A,#N/A,TRUE,"MRM";#N/A,#N/A,TRUE,"OCB";#N/A,#N/A,TRUE,"NCP";#N/A,#N/A,TRUE,"CCP";#N/A,#N/A,TRUE,"CRL";#N/A,#N/A,TRUE,"MSS";#N/A,#N/A,TRUE,"Gold";#N/A,#N/A,TRUE,"Exploration";#N/A,#N/A,TRUE,"S.America";#N/A,#N/A,TRUE,"BRM";#N/A,#N/A,TRUE,"BZL";#N/A,#N/A,TRUE,"MHD";#N/A,#N/A,TRUE,"HQ"}</definedName>
    <definedName name="wrn.PrintAll." localSheetId="11" hidden="1">{"PA1",#N/A,FALSE,"BORDMW";"pa2",#N/A,FALSE,"BORDMW";"PA3",#N/A,FALSE,"BORDMW";"PA4",#N/A,FALSE,"BORDMW"}</definedName>
    <definedName name="wrn.PrintAll." localSheetId="3" hidden="1">{"PA1",#N/A,FALSE,"BORDMW";"pa2",#N/A,FALSE,"BORDMW";"PA3",#N/A,FALSE,"BORDMW";"PA4",#N/A,FALSE,"BORDMW"}</definedName>
    <definedName name="wrn.PrintAll." hidden="1">{"PA1",#N/A,FALSE,"BORDMW";"pa2",#N/A,FALSE,"BORDMW";"PA3",#N/A,FALSE,"BORDMW";"PA4",#N/A,FALSE,"BORDMW"}</definedName>
    <definedName name="wrn.Priority._.list." localSheetId="11" hidden="1">{#N/A,#N/A,FALSE,"DI 2 YEAR MASTER SCHEDULE"}</definedName>
    <definedName name="wrn.Priority._.list." localSheetId="3" hidden="1">{#N/A,#N/A,FALSE,"DI 2 YEAR MASTER SCHEDULE"}</definedName>
    <definedName name="wrn.Priority._.list." hidden="1">{#N/A,#N/A,FALSE,"DI 2 YEAR MASTER SCHEDULE"}</definedName>
    <definedName name="wrn.Prjcted._.Mnthly._.Qtys." localSheetId="11" hidden="1">{#N/A,#N/A,FALSE,"PRJCTED MNTHLY QTY's"}</definedName>
    <definedName name="wrn.Prjcted._.Mnthly._.Qtys." localSheetId="3" hidden="1">{#N/A,#N/A,FALSE,"PRJCTED MNTHLY QTY's"}</definedName>
    <definedName name="wrn.Prjcted._.Mnthly._.Qtys." hidden="1">{#N/A,#N/A,FALSE,"PRJCTED MNTHLY QTY's"}</definedName>
    <definedName name="wrn.Prjcted._.Qtrly._.Dollars." localSheetId="11" hidden="1">{#N/A,#N/A,FALSE,"PRJCTED QTRLY $'s"}</definedName>
    <definedName name="wrn.Prjcted._.Qtrly._.Dollars." localSheetId="3" hidden="1">{#N/A,#N/A,FALSE,"PRJCTED QTRLY $'s"}</definedName>
    <definedName name="wrn.Prjcted._.Qtrly._.Dollars." hidden="1">{#N/A,#N/A,FALSE,"PRJCTED QTRLY $'s"}</definedName>
    <definedName name="wrn.Prjcted._.Qtrly._.Qtys." localSheetId="11" hidden="1">{#N/A,#N/A,FALSE,"PRJCTED QTRLY QTY's"}</definedName>
    <definedName name="wrn.Prjcted._.Qtrly._.Qtys." localSheetId="3" hidden="1">{#N/A,#N/A,FALSE,"PRJCTED QTRLY QTY's"}</definedName>
    <definedName name="wrn.Prjcted._.Qtrly._.Qtys." hidden="1">{#N/A,#N/A,FALSE,"PRJCTED QTRLY QTY's"}</definedName>
    <definedName name="wrn.Projected._.Data._.and._.Subject._.Company._.Data." localSheetId="11" hidden="1">{#N/A,#N/A,FALSE,"Projected Data &amp; SUBJECT-INPUTS"}</definedName>
    <definedName name="wrn.Projected._.Data._.and._.Subject._.Company._.Data." localSheetId="3" hidden="1">{#N/A,#N/A,FALSE,"Projected Data &amp; SUBJECT-INPUTS"}</definedName>
    <definedName name="wrn.Projected._.Data._.and._.Subject._.Company._.Data." hidden="1">{#N/A,#N/A,FALSE,"Projected Data &amp; SUBJECT-INPUTS"}</definedName>
    <definedName name="wrn.PROVIR97." localSheetId="11" hidden="1">{#N/A,#N/A,FALSE,"IR E CS 1997";#N/A,#N/A,FALSE,"PR ND";#N/A,#N/A,FALSE,"8191";#N/A,#N/A,FALSE,"8383";#N/A,#N/A,FALSE,"MP 1024";#N/A,#N/A,FALSE,"AD_EX_97";#N/A,#N/A,FALSE,"BD 97"}</definedName>
    <definedName name="wrn.PROVIR97." localSheetId="3" hidden="1">{#N/A,#N/A,FALSE,"IR E CS 1997";#N/A,#N/A,FALSE,"PR ND";#N/A,#N/A,FALSE,"8191";#N/A,#N/A,FALSE,"8383";#N/A,#N/A,FALSE,"MP 1024";#N/A,#N/A,FALSE,"AD_EX_97";#N/A,#N/A,FALSE,"BD 97"}</definedName>
    <definedName name="wrn.PROVIR97." hidden="1">{#N/A,#N/A,FALSE,"IR E CS 1997";#N/A,#N/A,FALSE,"PR ND";#N/A,#N/A,FALSE,"8191";#N/A,#N/A,FALSE,"8383";#N/A,#N/A,FALSE,"MP 1024";#N/A,#N/A,FALSE,"AD_EX_97";#N/A,#N/A,FALSE,"BD 97"}</definedName>
    <definedName name="wrn.Proyeccion._.5._.años." localSheetId="11" hidden="1">{"EDO RES 1",#N/A,FALSE,"Edo Res";"EDO RES 2",#N/A,FALSE,"Edo Res";"% SOBRE VENTAS 1",#N/A,FALSE,"Edo Res";"% SOBRE VENTAS 2",#N/A,FALSE,"Edo Res";"EDO RES 1 USD",#N/A,FALSE,"Edo Res";"EDO RES USD 2",#N/A,FALSE,"Edo Res";"FLUJO MN",#N/A,FALSE,"Flujo";"FLUJO USD",#N/A,FALSE,"Flujo";"BALANCE MN",#N/A,FALSE,"Balance";"BALANCE USD",#N/A,FALSE,"Balance"}</definedName>
    <definedName name="wrn.Proyeccion._.5._.años." localSheetId="3" hidden="1">{"EDO RES 1",#N/A,FALSE,"Edo Res";"EDO RES 2",#N/A,FALSE,"Edo Res";"% SOBRE VENTAS 1",#N/A,FALSE,"Edo Res";"% SOBRE VENTAS 2",#N/A,FALSE,"Edo Res";"EDO RES 1 USD",#N/A,FALSE,"Edo Res";"EDO RES USD 2",#N/A,FALSE,"Edo Res";"FLUJO MN",#N/A,FALSE,"Flujo";"FLUJO USD",#N/A,FALSE,"Flujo";"BALANCE MN",#N/A,FALSE,"Balance";"BALANCE USD",#N/A,FALSE,"Balance"}</definedName>
    <definedName name="wrn.Proyeccion._.5._.años." hidden="1">{"EDO RES 1",#N/A,FALSE,"Edo Res";"EDO RES 2",#N/A,FALSE,"Edo Res";"% SOBRE VENTAS 1",#N/A,FALSE,"Edo Res";"% SOBRE VENTAS 2",#N/A,FALSE,"Edo Res";"EDO RES 1 USD",#N/A,FALSE,"Edo Res";"EDO RES USD 2",#N/A,FALSE,"Edo Res";"FLUJO MN",#N/A,FALSE,"Flujo";"FLUJO USD",#N/A,FALSE,"Flujo";"BALANCE MN",#N/A,FALSE,"Balance";"BALANCE USD",#N/A,FALSE,"Balance"}</definedName>
    <definedName name="wrn.Pulp." localSheetId="11" hidden="1">{"Pulp Production",#N/A,FALSE,"Pulp";"Pulp Earnings",#N/A,FALSE,"Pulp"}</definedName>
    <definedName name="wrn.Pulp." localSheetId="3" hidden="1">{"Pulp Production",#N/A,FALSE,"Pulp";"Pulp Earnings",#N/A,FALSE,"Pulp"}</definedName>
    <definedName name="wrn.Pulp." hidden="1">{"Pulp Production",#N/A,FALSE,"Pulp";"Pulp Earnings",#N/A,FALSE,"Pulp"}</definedName>
    <definedName name="wrn.Quarter._.1._.Forecast." localSheetId="11" hidden="1">{#N/A,#N/A,FALSE,"Forecast Cover";#N/A,#N/A,FALSE,"D.1 Bal. Sheet";#N/A,#N/A,FALSE,"D.2 Income Statement";#N/A,#N/A,FALSE,"D.3 Quarterly Forecast";#N/A,#N/A,FALSE,"E.3 Monthly Forecast Q1";#N/A,#N/A,FALSE,"E.4 Monthly Plan";#N/A,#N/A,FALSE,"E.6 1997 Monthly";#N/A,#N/A,FALSE,"E.7 Capital";#N/A,#N/A,FALSE,"E.8 Research &amp; Development";#N/A,#N/A,FALSE,"E.9 New Business Development";#N/A,#N/A,FALSE,"E.10 Tax Information"}</definedName>
    <definedName name="wrn.Quarter._.1._.Forecast." localSheetId="3" hidden="1">{#N/A,#N/A,FALSE,"Forecast Cover";#N/A,#N/A,FALSE,"D.1 Bal. Sheet";#N/A,#N/A,FALSE,"D.2 Income Statement";#N/A,#N/A,FALSE,"D.3 Quarterly Forecast";#N/A,#N/A,FALSE,"E.3 Monthly Forecast Q1";#N/A,#N/A,FALSE,"E.4 Monthly Plan";#N/A,#N/A,FALSE,"E.6 1997 Monthly";#N/A,#N/A,FALSE,"E.7 Capital";#N/A,#N/A,FALSE,"E.8 Research &amp; Development";#N/A,#N/A,FALSE,"E.9 New Business Development";#N/A,#N/A,FALSE,"E.10 Tax Information"}</definedName>
    <definedName name="wrn.Quarter._.1._.Forecast." hidden="1">{#N/A,#N/A,FALSE,"Forecast Cover";#N/A,#N/A,FALSE,"D.1 Bal. Sheet";#N/A,#N/A,FALSE,"D.2 Income Statement";#N/A,#N/A,FALSE,"D.3 Quarterly Forecast";#N/A,#N/A,FALSE,"E.3 Monthly Forecast Q1";#N/A,#N/A,FALSE,"E.4 Monthly Plan";#N/A,#N/A,FALSE,"E.6 1997 Monthly";#N/A,#N/A,FALSE,"E.7 Capital";#N/A,#N/A,FALSE,"E.8 Research &amp; Development";#N/A,#N/A,FALSE,"E.9 New Business Development";#N/A,#N/A,FALSE,"E.10 Tax Information"}</definedName>
    <definedName name="wrn.Quarter._.2._.Forecast." localSheetId="11" hidden="1">{#N/A,#N/A,FALSE,"Forecast Cover";#N/A,#N/A,FALSE,"D.1 Bal. Sheet";#N/A,#N/A,FALSE,"D.2 Income Statement";#N/A,#N/A,FALSE,"D.3 Quarterly Forecast";#N/A,#N/A,FALSE,"E.2 Monthly Forecast Q2";#N/A,#N/A,FALSE,"E.7 Capital";#N/A,#N/A,FALSE,"E.8 Research &amp; Development";#N/A,#N/A,FALSE,"E.9 New Business Development";#N/A,#N/A,FALSE,"E.10 Tax Information"}</definedName>
    <definedName name="wrn.Quarter._.2._.Forecast." localSheetId="3" hidden="1">{#N/A,#N/A,FALSE,"Forecast Cover";#N/A,#N/A,FALSE,"D.1 Bal. Sheet";#N/A,#N/A,FALSE,"D.2 Income Statement";#N/A,#N/A,FALSE,"D.3 Quarterly Forecast";#N/A,#N/A,FALSE,"E.2 Monthly Forecast Q2";#N/A,#N/A,FALSE,"E.7 Capital";#N/A,#N/A,FALSE,"E.8 Research &amp; Development";#N/A,#N/A,FALSE,"E.9 New Business Development";#N/A,#N/A,FALSE,"E.10 Tax Information"}</definedName>
    <definedName name="wrn.Quarter._.2._.Forecast." hidden="1">{#N/A,#N/A,FALSE,"Forecast Cover";#N/A,#N/A,FALSE,"D.1 Bal. Sheet";#N/A,#N/A,FALSE,"D.2 Income Statement";#N/A,#N/A,FALSE,"D.3 Quarterly Forecast";#N/A,#N/A,FALSE,"E.2 Monthly Forecast Q2";#N/A,#N/A,FALSE,"E.7 Capital";#N/A,#N/A,FALSE,"E.8 Research &amp; Development";#N/A,#N/A,FALSE,"E.9 New Business Development";#N/A,#N/A,FALSE,"E.10 Tax Information"}</definedName>
    <definedName name="wrn.Quarter._.3._.Forecast." localSheetId="11" hidden="1">{#N/A,#N/A,FALSE,"Forecast Cover";#N/A,#N/A,FALSE,"D.1 Bal. Sheet";#N/A,#N/A,FALSE,"D.2 Income Statement";#N/A,#N/A,FALSE,"D.3 Quarterly Forecast";#N/A,#N/A,FALSE,"E.1 Monthly Forecast Q3";#N/A,#N/A,FALSE,"E.7 Capital";#N/A,#N/A,FALSE,"E.8 Research &amp; Development";#N/A,#N/A,FALSE,"E.9 New Business Development";#N/A,#N/A,FALSE,"E.10 Tax Information"}</definedName>
    <definedName name="wrn.Quarter._.3._.Forecast." localSheetId="3" hidden="1">{#N/A,#N/A,FALSE,"Forecast Cover";#N/A,#N/A,FALSE,"D.1 Bal. Sheet";#N/A,#N/A,FALSE,"D.2 Income Statement";#N/A,#N/A,FALSE,"D.3 Quarterly Forecast";#N/A,#N/A,FALSE,"E.1 Monthly Forecast Q3";#N/A,#N/A,FALSE,"E.7 Capital";#N/A,#N/A,FALSE,"E.8 Research &amp; Development";#N/A,#N/A,FALSE,"E.9 New Business Development";#N/A,#N/A,FALSE,"E.10 Tax Information"}</definedName>
    <definedName name="wrn.Quarter._.3._.Forecast." hidden="1">{#N/A,#N/A,FALSE,"Forecast Cover";#N/A,#N/A,FALSE,"D.1 Bal. Sheet";#N/A,#N/A,FALSE,"D.2 Income Statement";#N/A,#N/A,FALSE,"D.3 Quarterly Forecast";#N/A,#N/A,FALSE,"E.1 Monthly Forecast Q3";#N/A,#N/A,FALSE,"E.7 Capital";#N/A,#N/A,FALSE,"E.8 Research &amp; Development";#N/A,#N/A,FALSE,"E.9 New Business Development";#N/A,#N/A,FALSE,"E.10 Tax Information"}</definedName>
    <definedName name="wrn.Quarterly._.Consolidation._.Report." localSheetId="11" hidden="1">{#N/A,#N/A,FALSE,"Front Cover";#N/A,#N/A,FALSE,"B.1 Bal. Sheet";#N/A,#N/A,FALSE,"B.2 Income and Ret. Erngs.";#N/A,#N/A,FALSE,"B.3 Cash Flows";#N/A,#N/A,FALSE,"B.4  Performance Measures";#N/A,#N/A,FALSE,"B.5  Perf Measures Data";#N/A,#N/A,FALSE,"C.1 Sup Sch 1";#N/A,#N/A,FALSE,"C.2 Sup Sch 2";#N/A,#N/A,FALSE,"C.3 Sup Sch 3";#N/A,#N/A,FALSE,"C.4 Sup Sch 4";#N/A,#N/A,FALSE,"C.5 Sup Sch 5";#N/A,#N/A,FALSE,"C.6 Sup Sch 6";#N/A,#N/A,FALSE,"C.7 Sup Sch 7";#N/A,#N/A,FALSE,"C.8 Sup Sch 8";#N/A,#N/A,FALSE,"C.9 Sup Sch 9";#N/A,#N/A,FALSE,"C.10 Sup Sch 10";#N/A,#N/A,FALSE,"C.11 Sup Sch 11";#N/A,#N/A,FALSE,"C.12 Sup Sch 12";#N/A,#N/A,FALSE,"C.13 Sup Sch 13";#N/A,#N/A,FALSE,"C.14 Sup Sch 14";#N/A,#N/A,FALSE,"C.15 Sup Sch 15";#N/A,#N/A,FALSE,"C.16 Other Supp. Info.";#N/A,#N/A,FALSE,"C.17 SCF Proof"}</definedName>
    <definedName name="wrn.Quarterly._.Consolidation._.Report." localSheetId="3" hidden="1">{#N/A,#N/A,FALSE,"Front Cover";#N/A,#N/A,FALSE,"B.1 Bal. Sheet";#N/A,#N/A,FALSE,"B.2 Income and Ret. Erngs.";#N/A,#N/A,FALSE,"B.3 Cash Flows";#N/A,#N/A,FALSE,"B.4  Performance Measures";#N/A,#N/A,FALSE,"B.5  Perf Measures Data";#N/A,#N/A,FALSE,"C.1 Sup Sch 1";#N/A,#N/A,FALSE,"C.2 Sup Sch 2";#N/A,#N/A,FALSE,"C.3 Sup Sch 3";#N/A,#N/A,FALSE,"C.4 Sup Sch 4";#N/A,#N/A,FALSE,"C.5 Sup Sch 5";#N/A,#N/A,FALSE,"C.6 Sup Sch 6";#N/A,#N/A,FALSE,"C.7 Sup Sch 7";#N/A,#N/A,FALSE,"C.8 Sup Sch 8";#N/A,#N/A,FALSE,"C.9 Sup Sch 9";#N/A,#N/A,FALSE,"C.10 Sup Sch 10";#N/A,#N/A,FALSE,"C.11 Sup Sch 11";#N/A,#N/A,FALSE,"C.12 Sup Sch 12";#N/A,#N/A,FALSE,"C.13 Sup Sch 13";#N/A,#N/A,FALSE,"C.14 Sup Sch 14";#N/A,#N/A,FALSE,"C.15 Sup Sch 15";#N/A,#N/A,FALSE,"C.16 Other Supp. Info.";#N/A,#N/A,FALSE,"C.17 SCF Proof"}</definedName>
    <definedName name="wrn.Quarterly._.Consolidation._.Report." hidden="1">{#N/A,#N/A,FALSE,"Front Cover";#N/A,#N/A,FALSE,"B.1 Bal. Sheet";#N/A,#N/A,FALSE,"B.2 Income and Ret. Erngs.";#N/A,#N/A,FALSE,"B.3 Cash Flows";#N/A,#N/A,FALSE,"B.4  Performance Measures";#N/A,#N/A,FALSE,"B.5  Perf Measures Data";#N/A,#N/A,FALSE,"C.1 Sup Sch 1";#N/A,#N/A,FALSE,"C.2 Sup Sch 2";#N/A,#N/A,FALSE,"C.3 Sup Sch 3";#N/A,#N/A,FALSE,"C.4 Sup Sch 4";#N/A,#N/A,FALSE,"C.5 Sup Sch 5";#N/A,#N/A,FALSE,"C.6 Sup Sch 6";#N/A,#N/A,FALSE,"C.7 Sup Sch 7";#N/A,#N/A,FALSE,"C.8 Sup Sch 8";#N/A,#N/A,FALSE,"C.9 Sup Sch 9";#N/A,#N/A,FALSE,"C.10 Sup Sch 10";#N/A,#N/A,FALSE,"C.11 Sup Sch 11";#N/A,#N/A,FALSE,"C.12 Sup Sch 12";#N/A,#N/A,FALSE,"C.13 Sup Sch 13";#N/A,#N/A,FALSE,"C.14 Sup Sch 14";#N/A,#N/A,FALSE,"C.15 Sup Sch 15";#N/A,#N/A,FALSE,"C.16 Other Supp. Info.";#N/A,#N/A,FALSE,"C.17 SCF Proof"}</definedName>
    <definedName name="wrn.RAÇÕES._.COMERCIAIS." localSheetId="11" hidden="1">{"BOVINOS CORTE",#N/A,FALSE,"R_COM";"BOVINOS LEITE",#N/A,FALSE,"R_COM";"EQUINOS",#N/A,FALSE,"R_COM";"AQUICULTURA",#N/A,FALSE,"R_COM";"SUINOS",#N/A,FALSE,"R_COM";"FRANGO CORTE",#N/A,FALSE,"R_COM";"POSTURA",#N/A,FALSE,"R_COM";"PRIX",#N/A,FALSE,"R_COM";"MINERAIS",#N/A,FALSE,"R_COM";"DO SÍTIO",#N/A,FALSE,"R_COM";"PRODUTOS ESPECIAIS",#N/A,FALSE,"R_COM";"CEVAL",#N/A,FALSE,"R_COM";"OUTROS",#N/A,FALSE,"R_COM";"TOTAL R_COM",#N/A,FALSE,"R_COM"}</definedName>
    <definedName name="wrn.RAÇÕES._.COMERCIAIS." localSheetId="3" hidden="1">{"BOVINOS CORTE",#N/A,FALSE,"R_COM";"BOVINOS LEITE",#N/A,FALSE,"R_COM";"EQUINOS",#N/A,FALSE,"R_COM";"AQUICULTURA",#N/A,FALSE,"R_COM";"SUINOS",#N/A,FALSE,"R_COM";"FRANGO CORTE",#N/A,FALSE,"R_COM";"POSTURA",#N/A,FALSE,"R_COM";"PRIX",#N/A,FALSE,"R_COM";"MINERAIS",#N/A,FALSE,"R_COM";"DO SÍTIO",#N/A,FALSE,"R_COM";"PRODUTOS ESPECIAIS",#N/A,FALSE,"R_COM";"CEVAL",#N/A,FALSE,"R_COM";"OUTROS",#N/A,FALSE,"R_COM";"TOTAL R_COM",#N/A,FALSE,"R_COM"}</definedName>
    <definedName name="wrn.RAÇÕES._.COMERCIAIS." hidden="1">{"BOVINOS CORTE",#N/A,FALSE,"R_COM";"BOVINOS LEITE",#N/A,FALSE,"R_COM";"EQUINOS",#N/A,FALSE,"R_COM";"AQUICULTURA",#N/A,FALSE,"R_COM";"SUINOS",#N/A,FALSE,"R_COM";"FRANGO CORTE",#N/A,FALSE,"R_COM";"POSTURA",#N/A,FALSE,"R_COM";"PRIX",#N/A,FALSE,"R_COM";"MINERAIS",#N/A,FALSE,"R_COM";"DO SÍTIO",#N/A,FALSE,"R_COM";"PRODUTOS ESPECIAIS",#N/A,FALSE,"R_COM";"CEVAL",#N/A,FALSE,"R_COM";"OUTROS",#N/A,FALSE,"R_COM";"TOTAL R_COM",#N/A,FALSE,"R_COM"}</definedName>
    <definedName name="wrn.REAL." localSheetId="11" hidden="1">{"Real",#N/A,FALSE,"CONSOLIDADO";"Real",#N/A,FALSE,"OCCIDENTE";"Real",#N/A,FALSE,"LARA";"Real",#N/A,FALSE,"CENTRO";"Real",#N/A,FALSE,"METROPOLITANA";"Real",#N/A,FALSE,"ORIENTE";"Real",#N/A,FALSE,"Pto.libre"}</definedName>
    <definedName name="wrn.REAL." localSheetId="3" hidden="1">{"Real",#N/A,FALSE,"CONSOLIDADO";"Real",#N/A,FALSE,"OCCIDENTE";"Real",#N/A,FALSE,"LARA";"Real",#N/A,FALSE,"CENTRO";"Real",#N/A,FALSE,"METROPOLITANA";"Real",#N/A,FALSE,"ORIENTE";"Real",#N/A,FALSE,"Pto.libre"}</definedName>
    <definedName name="wrn.REAL." hidden="1">{"Real",#N/A,FALSE,"CONSOLIDADO";"Real",#N/A,FALSE,"OCCIDENTE";"Real",#N/A,FALSE,"LARA";"Real",#N/A,FALSE,"CENTRO";"Real",#N/A,FALSE,"METROPOLITANA";"Real",#N/A,FALSE,"ORIENTE";"Real",#N/A,FALSE,"Pto.libre"}</definedName>
    <definedName name="wrn.REL_IR_97." localSheetId="11" hidden="1">{#N/A,#N/A,TRUE,"BD 97";#N/A,#N/A,TRUE,"IR E CS 1997";#N/A,#N/A,TRUE,"CONTINGÊNCIAS";#N/A,#N/A,TRUE,"AD_EX_97";#N/A,#N/A,TRUE,"PR ND";#N/A,#N/A,TRUE,"8191";#N/A,#N/A,TRUE,"8383";#N/A,#N/A,TRUE,"MP 1024"}</definedName>
    <definedName name="wrn.REL_IR_97." localSheetId="3" hidden="1">{#N/A,#N/A,TRUE,"BD 97";#N/A,#N/A,TRUE,"IR E CS 1997";#N/A,#N/A,TRUE,"CONTINGÊNCIAS";#N/A,#N/A,TRUE,"AD_EX_97";#N/A,#N/A,TRUE,"PR ND";#N/A,#N/A,TRUE,"8191";#N/A,#N/A,TRUE,"8383";#N/A,#N/A,TRUE,"MP 1024"}</definedName>
    <definedName name="wrn.REL_IR_97." hidden="1">{#N/A,#N/A,TRUE,"BD 97";#N/A,#N/A,TRUE,"IR E CS 1997";#N/A,#N/A,TRUE,"CONTINGÊNCIAS";#N/A,#N/A,TRUE,"AD_EX_97";#N/A,#N/A,TRUE,"PR ND";#N/A,#N/A,TRUE,"8191";#N/A,#N/A,TRUE,"8383";#N/A,#N/A,TRUE,"MP 1024"}</definedName>
    <definedName name="wrn.REL_ORÇAMENTO." localSheetId="11" hidden="1">{"orç_mes",#N/A,FALSE,"TOTAL";"ORÇ_MES",#N/A,FALSE,"760";"ORÇ_MES",#N/A,FALSE,"761"}</definedName>
    <definedName name="wrn.REL_ORÇAMENTO." localSheetId="3" hidden="1">{"orç_mes",#N/A,FALSE,"TOTAL";"ORÇ_MES",#N/A,FALSE,"760";"ORÇ_MES",#N/A,FALSE,"761"}</definedName>
    <definedName name="wrn.REL_ORÇAMENTO." hidden="1">{"orç_mes",#N/A,FALSE,"TOTAL";"ORÇ_MES",#N/A,FALSE,"760";"ORÇ_MES",#N/A,FALSE,"761"}</definedName>
    <definedName name="wrn.REL_REAL." localSheetId="11" hidden="1">{"real",#N/A,FALSE,"TOTAL";"REAL",#N/A,FALSE,"760";"REAL",#N/A,FALSE,"761"}</definedName>
    <definedName name="wrn.REL_REAL." localSheetId="3" hidden="1">{"real",#N/A,FALSE,"TOTAL";"REAL",#N/A,FALSE,"760";"REAL",#N/A,FALSE,"761"}</definedName>
    <definedName name="wrn.REL_REAL." hidden="1">{"real",#N/A,FALSE,"TOTAL";"REAL",#N/A,FALSE,"760";"REAL",#N/A,FALSE,"761"}</definedName>
    <definedName name="wrn.REL_REPORTE." localSheetId="11" hidden="1">{"reporte",#N/A,FALSE,"TOTAL";"REPORTE",#N/A,FALSE,"760";"REPORTE",#N/A,FALSE,"761"}</definedName>
    <definedName name="wrn.REL_REPORTE." localSheetId="3" hidden="1">{"reporte",#N/A,FALSE,"TOTAL";"REPORTE",#N/A,FALSE,"760";"REPORTE",#N/A,FALSE,"761"}</definedName>
    <definedName name="wrn.REL_REPORTE." hidden="1">{"reporte",#N/A,FALSE,"TOTAL";"REPORTE",#N/A,FALSE,"760";"REPORTE",#N/A,FALSE,"761"}</definedName>
    <definedName name="wrn.RELATÓRIO._.CONTÁBIL." localSheetId="11" hidden="1">{#N/A,#N/A,FALSE,"COMENTARIOS";#N/A,#N/A,FALSE,"BALANÇO";#N/A,#N/A,FALSE,"RESULTADO";#N/A,#N/A,FALSE," SALDOS ATIVOS";#N/A,#N/A,FALSE,"SALDOS PASSIVOS";#N/A,#N/A,FALSE,"RECEITA DE VENDAS";#N/A,#N/A,FALSE," CPV";#N/A,#N/A,FALSE,"DESP COMERCIAIS";#N/A,#N/A,FALSE,"DESP ADM";#N/A,#N/A,FALSE,"RES FIN ";#N/A,#N/A,FALSE,"OUTRAS  OP ";#N/A,#N/A,FALSE,"RES N OP ";#N/A,#N/A,FALSE,"INTERCIAS JAN";#N/A,#N/A,FALSE,"INTERCIAS FEV";#N/A,#N/A,FALSE,"INTERCIAS MAR";#N/A,#N/A,FALSE,"INTERCIAS ABR";#N/A,#N/A,FALSE,"INTERCIAS MAI";#N/A,#N/A,FALSE,"INTERCIAS JUN";#N/A,#N/A,FALSE,"INTERCIAS JUL";#N/A,#N/A,FALSE,"INRECIAS AGO";#N/A,#N/A,FALSE,"INTERCIAS SET";#N/A,#N/A,FALSE,"INTERCIAS OUT";#N/A,#N/A,FALSE,"INTERCIAS NOV";#N/A,#N/A,FALSE,"INTERCIAS DEZ"}</definedName>
    <definedName name="wrn.RELATÓRIO._.CONTÁBIL." localSheetId="3" hidden="1">{#N/A,#N/A,FALSE,"COMENTARIOS";#N/A,#N/A,FALSE,"BALANÇO";#N/A,#N/A,FALSE,"RESULTADO";#N/A,#N/A,FALSE," SALDOS ATIVOS";#N/A,#N/A,FALSE,"SALDOS PASSIVOS";#N/A,#N/A,FALSE,"RECEITA DE VENDAS";#N/A,#N/A,FALSE," CPV";#N/A,#N/A,FALSE,"DESP COMERCIAIS";#N/A,#N/A,FALSE,"DESP ADM";#N/A,#N/A,FALSE,"RES FIN ";#N/A,#N/A,FALSE,"OUTRAS  OP ";#N/A,#N/A,FALSE,"RES N OP ";#N/A,#N/A,FALSE,"INTERCIAS JAN";#N/A,#N/A,FALSE,"INTERCIAS FEV";#N/A,#N/A,FALSE,"INTERCIAS MAR";#N/A,#N/A,FALSE,"INTERCIAS ABR";#N/A,#N/A,FALSE,"INTERCIAS MAI";#N/A,#N/A,FALSE,"INTERCIAS JUN";#N/A,#N/A,FALSE,"INTERCIAS JUL";#N/A,#N/A,FALSE,"INRECIAS AGO";#N/A,#N/A,FALSE,"INTERCIAS SET";#N/A,#N/A,FALSE,"INTERCIAS OUT";#N/A,#N/A,FALSE,"INTERCIAS NOV";#N/A,#N/A,FALSE,"INTERCIAS DEZ"}</definedName>
    <definedName name="wrn.RELATÓRIO._.CONTÁBIL." hidden="1">{#N/A,#N/A,FALSE,"COMENTARIOS";#N/A,#N/A,FALSE,"BALANÇO";#N/A,#N/A,FALSE,"RESULTADO";#N/A,#N/A,FALSE," SALDOS ATIVOS";#N/A,#N/A,FALSE,"SALDOS PASSIVOS";#N/A,#N/A,FALSE,"RECEITA DE VENDAS";#N/A,#N/A,FALSE," CPV";#N/A,#N/A,FALSE,"DESP COMERCIAIS";#N/A,#N/A,FALSE,"DESP ADM";#N/A,#N/A,FALSE,"RES FIN ";#N/A,#N/A,FALSE,"OUTRAS  OP ";#N/A,#N/A,FALSE,"RES N OP ";#N/A,#N/A,FALSE,"INTERCIAS JAN";#N/A,#N/A,FALSE,"INTERCIAS FEV";#N/A,#N/A,FALSE,"INTERCIAS MAR";#N/A,#N/A,FALSE,"INTERCIAS ABR";#N/A,#N/A,FALSE,"INTERCIAS MAI";#N/A,#N/A,FALSE,"INTERCIAS JUN";#N/A,#N/A,FALSE,"INTERCIAS JUL";#N/A,#N/A,FALSE,"INRECIAS AGO";#N/A,#N/A,FALSE,"INTERCIAS SET";#N/A,#N/A,FALSE,"INTERCIAS OUT";#N/A,#N/A,FALSE,"INTERCIAS NOV";#N/A,#N/A,FALSE,"INTERCIAS DEZ"}</definedName>
    <definedName name="wrn.RELPAC." localSheetId="1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wrn.RELPAC." localSheetId="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wrn.RELPAC.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wrn.remove" localSheetId="11" hidden="1">{"CorpRS_Profit",#N/A,FALSE,"Reports (RS)";"CorpRS_Cash",#N/A,FALSE,"Reports (RS)";"CorpRS_Cash1",#N/A,FALSE,"Reports (RS)";"CorpRS_Bsheet",#N/A,FALSE,"Reports (RS)"}</definedName>
    <definedName name="wrn.remove" localSheetId="3" hidden="1">{"CorpRS_Profit",#N/A,FALSE,"Reports (RS)";"CorpRS_Cash",#N/A,FALSE,"Reports (RS)";"CorpRS_Cash1",#N/A,FALSE,"Reports (RS)";"CorpRS_Bsheet",#N/A,FALSE,"Reports (RS)"}</definedName>
    <definedName name="wrn.remove" hidden="1">{"CorpRS_Profit",#N/A,FALSE,"Reports (RS)";"CorpRS_Cash",#N/A,FALSE,"Reports (RS)";"CorpRS_Cash1",#N/A,FALSE,"Reports (RS)";"CorpRS_Bsheet",#N/A,FALSE,"Reports (RS)"}</definedName>
    <definedName name="wrn.Renta._.Total." localSheetId="11" hidden="1">{#N/A,#N/A,FALSE,"BASE";#N/A,#N/A,FALSE,"A";#N/A,#N/A,FALSE,"B";#N/A,#N/A,FALSE,"C";#N/A,#N/A,FALSE,"D";#N/A,#N/A,FALSE,"E";#N/A,#N/A,FALSE,"F";#N/A,#N/A,FALSE,"G";#N/A,#N/A,FALSE,"H";#N/A,#N/A,FALSE,"J";#N/A,#N/A,FALSE,"K";#N/A,#N/A,FALSE,"L";#N/A,#N/A,FALSE,"DIF_BT42"}</definedName>
    <definedName name="wrn.Renta._.Total." localSheetId="3" hidden="1">{#N/A,#N/A,FALSE,"BASE";#N/A,#N/A,FALSE,"A";#N/A,#N/A,FALSE,"B";#N/A,#N/A,FALSE,"C";#N/A,#N/A,FALSE,"D";#N/A,#N/A,FALSE,"E";#N/A,#N/A,FALSE,"F";#N/A,#N/A,FALSE,"G";#N/A,#N/A,FALSE,"H";#N/A,#N/A,FALSE,"J";#N/A,#N/A,FALSE,"K";#N/A,#N/A,FALSE,"L";#N/A,#N/A,FALSE,"DIF_BT42"}</definedName>
    <definedName name="wrn.Renta._.Total." hidden="1">{#N/A,#N/A,FALSE,"BASE";#N/A,#N/A,FALSE,"A";#N/A,#N/A,FALSE,"B";#N/A,#N/A,FALSE,"C";#N/A,#N/A,FALSE,"D";#N/A,#N/A,FALSE,"E";#N/A,#N/A,FALSE,"F";#N/A,#N/A,FALSE,"G";#N/A,#N/A,FALSE,"H";#N/A,#N/A,FALSE,"J";#N/A,#N/A,FALSE,"K";#N/A,#N/A,FALSE,"L";#N/A,#N/A,FALSE,"DIF_BT42"}</definedName>
    <definedName name="wrn.Report._.Exhibits." localSheetId="11" hidden="1">{"Inc Stmt Exhibit",#N/A,FALSE,"IS";"BS Exhibit",#N/A,FALSE,"BS";"Ratio No.1",#N/A,FALSE,"Ratio";"Ratio No.2",#N/A,FALSE,"Ratio"}</definedName>
    <definedName name="wrn.Report._.Exhibits." localSheetId="3" hidden="1">{"Inc Stmt Exhibit",#N/A,FALSE,"IS";"BS Exhibit",#N/A,FALSE,"BS";"Ratio No.1",#N/A,FALSE,"Ratio";"Ratio No.2",#N/A,FALSE,"Ratio"}</definedName>
    <definedName name="wrn.Report._.Exhibits." hidden="1">{"Inc Stmt Exhibit",#N/A,FALSE,"IS";"BS Exhibit",#N/A,FALSE,"BS";"Ratio No.1",#N/A,FALSE,"Ratio";"Ratio No.2",#N/A,FALSE,"Ratio"}</definedName>
    <definedName name="wrn.REPORTE." localSheetId="11" hidden="1">{"SALES-REPORTE",#N/A,FALSE,"SALES";"P.MINAS-REPORTE",#N/A,FALSE,"P.MINAS";"ALPA-REPORTE",#N/A,FALSE,"ALPA";"BASTOS-REPORTE",#N/A,FALSE,"BASTOS"}</definedName>
    <definedName name="wrn.REPORTE." localSheetId="3" hidden="1">{"SALES-REPORTE",#N/A,FALSE,"SALES";"P.MINAS-REPORTE",#N/A,FALSE,"P.MINAS";"ALPA-REPORTE",#N/A,FALSE,"ALPA";"BASTOS-REPORTE",#N/A,FALSE,"BASTOS"}</definedName>
    <definedName name="wrn.REPORTE." hidden="1">{"SALES-REPORTE",#N/A,FALSE,"SALES";"P.MINAS-REPORTE",#N/A,FALSE,"P.MINAS";"ALPA-REPORTE",#N/A,FALSE,"ALPA";"BASTOS-REPORTE",#N/A,FALSE,"BASTOS"}</definedName>
    <definedName name="wrn.Reporte._.1." localSheetId="11" hidden="1">{#N/A,#N/A,FALSE,"PRECIO FULL";#N/A,#N/A,FALSE,"LARA";#N/A,#N/A,FALSE,"CARACAS";#N/A,#N/A,FALSE,"DISBRACENTRO";#N/A,#N/A,FALSE,"ANDES";#N/A,#N/A,FALSE,"MAR CARIBE";#N/A,#N/A,FALSE,"RIO BEER";#N/A,#N/A,FALSE,"DISBRAH"}</definedName>
    <definedName name="wrn.Reporte._.1." localSheetId="3" hidden="1">{#N/A,#N/A,FALSE,"PRECIO FULL";#N/A,#N/A,FALSE,"LARA";#N/A,#N/A,FALSE,"CARACAS";#N/A,#N/A,FALSE,"DISBRACENTRO";#N/A,#N/A,FALSE,"ANDES";#N/A,#N/A,FALSE,"MAR CARIBE";#N/A,#N/A,FALSE,"RIO BEER";#N/A,#N/A,FALSE,"DISBRAH"}</definedName>
    <definedName name="wrn.Reporte._.1." hidden="1">{#N/A,#N/A,FALSE,"PRECIO FULL";#N/A,#N/A,FALSE,"LARA";#N/A,#N/A,FALSE,"CARACAS";#N/A,#N/A,FALSE,"DISBRACENTRO";#N/A,#N/A,FALSE,"ANDES";#N/A,#N/A,FALSE,"MAR CARIBE";#N/A,#N/A,FALSE,"RIO BEER";#N/A,#N/A,FALSE,"DISBRAH"}</definedName>
    <definedName name="wrn.RES._.DEV." localSheetId="11" hidden="1">{#N/A,#N/A,FALSE,"ResDev"}</definedName>
    <definedName name="wrn.RES._.DEV." localSheetId="3" hidden="1">{#N/A,#N/A,FALSE,"ResDev"}</definedName>
    <definedName name="wrn.RES._.DEV." hidden="1">{#N/A,#N/A,FALSE,"ResDev"}</definedName>
    <definedName name="wrn.RESULTADO." localSheetId="11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wrn.RESULTADO." localSheetId="3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wrn.RESULTADO.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wrn.Resultados_completo." localSheetId="11" hidden="1">{"Edo Resultados 1 corrientes",#N/A,FALSE,"Edo Res";"Edo Resultados 2 corrientes",#N/A,FALSE,"Edo Res";"Edo Resultados 1 constantes",#N/A,FALSE,"Edo Res";"Edo Resultados 2 constantes",#N/A,FALSE,"Edo Res";"% s/venta Ps constantes 1",#N/A,FALSE,"Edo Res";"% s/venta Ps constantes 2",#N/A,FALSE,"Edo Res"}</definedName>
    <definedName name="wrn.Resultados_completo." localSheetId="3" hidden="1">{"Edo Resultados 1 corrientes",#N/A,FALSE,"Edo Res";"Edo Resultados 2 corrientes",#N/A,FALSE,"Edo Res";"Edo Resultados 1 constantes",#N/A,FALSE,"Edo Res";"Edo Resultados 2 constantes",#N/A,FALSE,"Edo Res";"% s/venta Ps constantes 1",#N/A,FALSE,"Edo Res";"% s/venta Ps constantes 2",#N/A,FALSE,"Edo Res"}</definedName>
    <definedName name="wrn.Resultados_completo." hidden="1">{"Edo Resultados 1 corrientes",#N/A,FALSE,"Edo Res";"Edo Resultados 2 corrientes",#N/A,FALSE,"Edo Res";"Edo Resultados 1 constantes",#N/A,FALSE,"Edo Res";"Edo Resultados 2 constantes",#N/A,FALSE,"Edo Res";"% s/venta Ps constantes 1",#N/A,FALSE,"Edo Res";"% s/venta Ps constantes 2",#N/A,FALSE,"Edo Res"}</definedName>
    <definedName name="wrn.RESUMEN." localSheetId="11" hidden="1">{"RESUMEN",#N/A,FALSE,"RESUMEN";"RESUMEN_MARG",#N/A,FALSE,"RESUMEN"}</definedName>
    <definedName name="wrn.RESUMEN." localSheetId="3" hidden="1">{"RESUMEN",#N/A,FALSE,"RESUMEN";"RESUMEN_MARG",#N/A,FALSE,"RESUMEN"}</definedName>
    <definedName name="wrn.RESUMEN." hidden="1">{"RESUMEN",#N/A,FALSE,"RESUMEN";"RESUMEN_MARG",#N/A,FALSE,"RESUMEN"}</definedName>
    <definedName name="wrn.Reunião_17.08." localSheetId="11" hidden="1">{#N/A,#N/A,FALSE,"Capa-17.08";#N/A,#N/A,FALSE,"DIVIS.1";"L&amp;P_01_Ajust",#N/A,FALSE,"L&amp;P_01_Ajust";#N/A,#N/A,FALSE,"R.COM._01";#N/A,#N/A,FALSE,"PET_01";#N/A,#N/A,FALSE,"NUTRI_01";"Bal_Mog_01-Ativo",#N/A,FALSE,"Bal_Mog_01";"Bal_Mog_01-Passivo",#N/A,FALSE,"Bal_Mog_01";"Doar_Mog_01",#N/A,FALSE,"Doar_Mog_01";#N/A,#N/A,FALSE,"Indices";#N/A,#N/A,FALSE,"Equival_01";#N/A,#N/A,FALSE,"DIVIS.2";#N/A,#N/A,FALSE,"Cap_Giro";#N/A,#N/A,FALSE,"Estoques";#N/A,#N/A,FALSE,"Realiz_L_P";#N/A,#N/A,FALSE,"At_Permanente";#N/A,#N/A,FALSE,"Financ.Banc.";#N/A,#N/A,FALSE,"Desp_00_01";#N/A,#N/A,FALSE,"Func_Local";#N/A,#N/A,FALSE,"Fluxo Cx_1";#N/A,#N/A,FALSE,"Fluxo Cx_2";#N/A,#N/A,FALSE,"DIVIS.3";"Comp.01x00",#N/A,FALSE,"Comp. 01x00";#N/A,#N/A,FALSE,"R.Com_01x00";#N/A,#N/A,FALSE,"PET_01x00";#N/A,#N/A,FALSE,"Nutri_01x00"}</definedName>
    <definedName name="wrn.Reunião_17.08." localSheetId="3" hidden="1">{#N/A,#N/A,FALSE,"Capa-17.08";#N/A,#N/A,FALSE,"DIVIS.1";"L&amp;P_01_Ajust",#N/A,FALSE,"L&amp;P_01_Ajust";#N/A,#N/A,FALSE,"R.COM._01";#N/A,#N/A,FALSE,"PET_01";#N/A,#N/A,FALSE,"NUTRI_01";"Bal_Mog_01-Ativo",#N/A,FALSE,"Bal_Mog_01";"Bal_Mog_01-Passivo",#N/A,FALSE,"Bal_Mog_01";"Doar_Mog_01",#N/A,FALSE,"Doar_Mog_01";#N/A,#N/A,FALSE,"Indices";#N/A,#N/A,FALSE,"Equival_01";#N/A,#N/A,FALSE,"DIVIS.2";#N/A,#N/A,FALSE,"Cap_Giro";#N/A,#N/A,FALSE,"Estoques";#N/A,#N/A,FALSE,"Realiz_L_P";#N/A,#N/A,FALSE,"At_Permanente";#N/A,#N/A,FALSE,"Financ.Banc.";#N/A,#N/A,FALSE,"Desp_00_01";#N/A,#N/A,FALSE,"Func_Local";#N/A,#N/A,FALSE,"Fluxo Cx_1";#N/A,#N/A,FALSE,"Fluxo Cx_2";#N/A,#N/A,FALSE,"DIVIS.3";"Comp.01x00",#N/A,FALSE,"Comp. 01x00";#N/A,#N/A,FALSE,"R.Com_01x00";#N/A,#N/A,FALSE,"PET_01x00";#N/A,#N/A,FALSE,"Nutri_01x00"}</definedName>
    <definedName name="wrn.Reunião_17.08." hidden="1">{#N/A,#N/A,FALSE,"Capa-17.08";#N/A,#N/A,FALSE,"DIVIS.1";"L&amp;P_01_Ajust",#N/A,FALSE,"L&amp;P_01_Ajust";#N/A,#N/A,FALSE,"R.COM._01";#N/A,#N/A,FALSE,"PET_01";#N/A,#N/A,FALSE,"NUTRI_01";"Bal_Mog_01-Ativo",#N/A,FALSE,"Bal_Mog_01";"Bal_Mog_01-Passivo",#N/A,FALSE,"Bal_Mog_01";"Doar_Mog_01",#N/A,FALSE,"Doar_Mog_01";#N/A,#N/A,FALSE,"Indices";#N/A,#N/A,FALSE,"Equival_01";#N/A,#N/A,FALSE,"DIVIS.2";#N/A,#N/A,FALSE,"Cap_Giro";#N/A,#N/A,FALSE,"Estoques";#N/A,#N/A,FALSE,"Realiz_L_P";#N/A,#N/A,FALSE,"At_Permanente";#N/A,#N/A,FALSE,"Financ.Banc.";#N/A,#N/A,FALSE,"Desp_00_01";#N/A,#N/A,FALSE,"Func_Local";#N/A,#N/A,FALSE,"Fluxo Cx_1";#N/A,#N/A,FALSE,"Fluxo Cx_2";#N/A,#N/A,FALSE,"DIVIS.3";"Comp.01x00",#N/A,FALSE,"Comp. 01x00";#N/A,#N/A,FALSE,"R.Com_01x00";#N/A,#N/A,FALSE,"PET_01x00";#N/A,#N/A,FALSE,"Nutri_01x00"}</definedName>
    <definedName name="wrn.REUNIÃO_24.01.01." localSheetId="11" hidden="1">{#N/A,#N/A,FALSE,"Capa-24.01";#N/A,#N/A,FALSE,"DIVIS.1";#N/A,#N/A,FALSE,"MOG_2000";"Bal_Mog_00-Ativo",#N/A,FALSE,"Bal_Mog_00";"Bal_Mog_00-Passivo",#N/A,FALSE,"Bal_Mog_00";#N/A,#N/A,FALSE,"BALANÇO";#N/A,#N/A,FALSE,"Cap_Giro";#N/A,#N/A,FALSE,"Estoques";#N/A,#N/A,FALSE,"Realiz_L_P";#N/A,#N/A,FALSE,"At_Permanente";#N/A,#N/A,FALSE,"Financ.Banc.";#N/A,#N/A,FALSE,"Equival_00";#N/A,#N/A,FALSE,"Desp_99_00";#N/A,#N/A,FALSE,"Func_Local";#N/A,#N/A,FALSE,"DIVIS.2";#N/A,#N/A,FALSE,"Comp. 00x99"}</definedName>
    <definedName name="wrn.REUNIÃO_24.01.01." localSheetId="3" hidden="1">{#N/A,#N/A,FALSE,"Capa-24.01";#N/A,#N/A,FALSE,"DIVIS.1";#N/A,#N/A,FALSE,"MOG_2000";"Bal_Mog_00-Ativo",#N/A,FALSE,"Bal_Mog_00";"Bal_Mog_00-Passivo",#N/A,FALSE,"Bal_Mog_00";#N/A,#N/A,FALSE,"BALANÇO";#N/A,#N/A,FALSE,"Cap_Giro";#N/A,#N/A,FALSE,"Estoques";#N/A,#N/A,FALSE,"Realiz_L_P";#N/A,#N/A,FALSE,"At_Permanente";#N/A,#N/A,FALSE,"Financ.Banc.";#N/A,#N/A,FALSE,"Equival_00";#N/A,#N/A,FALSE,"Desp_99_00";#N/A,#N/A,FALSE,"Func_Local";#N/A,#N/A,FALSE,"DIVIS.2";#N/A,#N/A,FALSE,"Comp. 00x99"}</definedName>
    <definedName name="wrn.REUNIÃO_24.01.01." hidden="1">{#N/A,#N/A,FALSE,"Capa-24.01";#N/A,#N/A,FALSE,"DIVIS.1";#N/A,#N/A,FALSE,"MOG_2000";"Bal_Mog_00-Ativo",#N/A,FALSE,"Bal_Mog_00";"Bal_Mog_00-Passivo",#N/A,FALSE,"Bal_Mog_00";#N/A,#N/A,FALSE,"BALANÇO";#N/A,#N/A,FALSE,"Cap_Giro";#N/A,#N/A,FALSE,"Estoques";#N/A,#N/A,FALSE,"Realiz_L_P";#N/A,#N/A,FALSE,"At_Permanente";#N/A,#N/A,FALSE,"Financ.Banc.";#N/A,#N/A,FALSE,"Equival_00";#N/A,#N/A,FALSE,"Desp_99_00";#N/A,#N/A,FALSE,"Func_Local";#N/A,#N/A,FALSE,"DIVIS.2";#N/A,#N/A,FALSE,"Comp. 00x99"}</definedName>
    <definedName name="wrn.revenue._.detail." localSheetId="11" hidden="1">{"revenue detail 1",#N/A,FALSE,"Revenue Detail";"revenue detail 2",#N/A,FALSE,"Revenue Detail";"revenue detail 3",#N/A,FALSE,"Revenue Detail";"revenue detail 4",#N/A,FALSE,"Revenue Detail"}</definedName>
    <definedName name="wrn.revenue._.detail." localSheetId="3" hidden="1">{"revenue detail 1",#N/A,FALSE,"Revenue Detail";"revenue detail 2",#N/A,FALSE,"Revenue Detail";"revenue detail 3",#N/A,FALSE,"Revenue Detail";"revenue detail 4",#N/A,FALSE,"Revenue Detail"}</definedName>
    <definedName name="wrn.revenue._.detail." hidden="1">{"revenue detail 1",#N/A,FALSE,"Revenue Detail";"revenue detail 2",#N/A,FALSE,"Revenue Detail";"revenue detail 3",#N/A,FALSE,"Revenue Detail";"revenue detail 4",#N/A,FALSE,"Revenue Detail"}</definedName>
    <definedName name="wrn.revenue._.graph." localSheetId="11" hidden="1">{"revenue graph",#N/A,FALSE,"Revenue Graph"}</definedName>
    <definedName name="wrn.revenue._.graph." localSheetId="3" hidden="1">{"revenue graph",#N/A,FALSE,"Revenue Graph"}</definedName>
    <definedName name="wrn.revenue._.graph." hidden="1">{"revenue graph",#N/A,FALSE,"Revenue Graph"}</definedName>
    <definedName name="wrn.RGD_BG_FC." localSheetId="11" hidden="1">{#N/A,#N/A,FALSE,"RGD$";#N/A,#N/A,FALSE,"BG$";#N/A,#N/A,FALSE,"FC$"}</definedName>
    <definedName name="wrn.RGD_BG_FC." localSheetId="3" hidden="1">{#N/A,#N/A,FALSE,"RGD$";#N/A,#N/A,FALSE,"BG$";#N/A,#N/A,FALSE,"FC$"}</definedName>
    <definedName name="wrn.RGD_BG_FC." hidden="1">{#N/A,#N/A,FALSE,"RGD$";#N/A,#N/A,FALSE,"BG$";#N/A,#N/A,FALSE,"FC$"}</definedName>
    <definedName name="wrn.RS._.Reports." localSheetId="11" hidden="1">{"RSprofit",#N/A,FALSE,"Reports (RS)";"RScash",#N/A,FALSE,"Reports (RS)";"RSbsheet",#N/A,FALSE,"Reports (RS)"}</definedName>
    <definedName name="wrn.RS._.Reports." localSheetId="3" hidden="1">{"RSprofit",#N/A,FALSE,"Reports (RS)";"RScash",#N/A,FALSE,"Reports (RS)";"RSbsheet",#N/A,FALSE,"Reports (RS)"}</definedName>
    <definedName name="wrn.RS._.Reports." hidden="1">{"RSprofit",#N/A,FALSE,"Reports (RS)";"RScash",#N/A,FALSE,"Reports (RS)";"RSbsheet",#N/A,FALSE,"Reports (RS)"}</definedName>
    <definedName name="wrn.run10." localSheetId="11" hidden="1">{"all1",#N/A,FALSE,"Header";"all1",#N/A,FALSE,"110";"all1",#N/A,FALSE,"210";"all1",#N/A,FALSE,"310";"all1",#N/A,FALSE,"410";"all1",#N/A,FALSE,"510"}</definedName>
    <definedName name="wrn.run10." localSheetId="3" hidden="1">{"all1",#N/A,FALSE,"Header";"all1",#N/A,FALSE,"110";"all1",#N/A,FALSE,"210";"all1",#N/A,FALSE,"310";"all1",#N/A,FALSE,"410";"all1",#N/A,FALSE,"510"}</definedName>
    <definedName name="wrn.run10." hidden="1">{"all1",#N/A,FALSE,"Header";"all1",#N/A,FALSE,"110";"all1",#N/A,FALSE,"210";"all1",#N/A,FALSE,"310";"all1",#N/A,FALSE,"410";"all1",#N/A,FALSE,"510"}</definedName>
    <definedName name="wrn.run1415." localSheetId="11" hidden="1">{"all1",#N/A,FALSE,"Header";"all1",#N/A,FALSE,"113";"all1",#N/A,FALSE,"213";"all1",#N/A,FALSE,"313";"all1",#N/A,FALSE,"413";"all1",#N/A,FALSE,"513";"all1",#N/A,FALSE,"215"}</definedName>
    <definedName name="wrn.run1415." localSheetId="3" hidden="1">{"all1",#N/A,FALSE,"Header";"all1",#N/A,FALSE,"113";"all1",#N/A,FALSE,"213";"all1",#N/A,FALSE,"313";"all1",#N/A,FALSE,"413";"all1",#N/A,FALSE,"513";"all1",#N/A,FALSE,"215"}</definedName>
    <definedName name="wrn.run1415." hidden="1">{"all1",#N/A,FALSE,"Header";"all1",#N/A,FALSE,"113";"all1",#N/A,FALSE,"213";"all1",#N/A,FALSE,"313";"all1",#N/A,FALSE,"413";"all1",#N/A,FALSE,"513";"all1",#N/A,FALSE,"215"}</definedName>
    <definedName name="wrn.run17." localSheetId="11" hidden="1">{"all1",#N/A,FALSE,"Header";"all1",#N/A,FALSE,"117";"all1",#N/A,FALSE,"217";"all1",#N/A,FALSE,"317";"all1",#N/A,FALSE,"417";"all1",#N/A,FALSE,"517";"all1",#N/A,FALSE,"114";"all1",#N/A,FALSE,"214";"all1",#N/A,FALSE,"314";"all1",#N/A,FALSE,"414";"all1",#N/A,FALSE,"514";"all1",#N/A,FALSE,"Summary"}</definedName>
    <definedName name="wrn.run17." localSheetId="3" hidden="1">{"all1",#N/A,FALSE,"Header";"all1",#N/A,FALSE,"117";"all1",#N/A,FALSE,"217";"all1",#N/A,FALSE,"317";"all1",#N/A,FALSE,"417";"all1",#N/A,FALSE,"517";"all1",#N/A,FALSE,"114";"all1",#N/A,FALSE,"214";"all1",#N/A,FALSE,"314";"all1",#N/A,FALSE,"414";"all1",#N/A,FALSE,"514";"all1",#N/A,FALSE,"Summary"}</definedName>
    <definedName name="wrn.run17." hidden="1">{"all1",#N/A,FALSE,"Header";"all1",#N/A,FALSE,"117";"all1",#N/A,FALSE,"217";"all1",#N/A,FALSE,"317";"all1",#N/A,FALSE,"417";"all1",#N/A,FALSE,"517";"all1",#N/A,FALSE,"114";"all1",#N/A,FALSE,"214";"all1",#N/A,FALSE,"314";"all1",#N/A,FALSE,"414";"all1",#N/A,FALSE,"514";"all1",#N/A,FALSE,"Summary"}</definedName>
    <definedName name="wrn.run19." localSheetId="11" hidden="1">{"all1",#N/A,FALSE,"Header";"all1",#N/A,FALSE,"Summary 19 20 loa";"all1",#N/A,FALSE,"218";#N/A,#N/A,FALSE,"119";"all1",#N/A,FALSE,"119";"all1",#N/A,FALSE,"219";"all1",#N/A,FALSE,"319";"all1",#N/A,FALSE,"419";"all1",#N/A,FALSE,"519"}</definedName>
    <definedName name="wrn.run19." localSheetId="3" hidden="1">{"all1",#N/A,FALSE,"Header";"all1",#N/A,FALSE,"Summary 19 20 loa";"all1",#N/A,FALSE,"218";#N/A,#N/A,FALSE,"119";"all1",#N/A,FALSE,"119";"all1",#N/A,FALSE,"219";"all1",#N/A,FALSE,"319";"all1",#N/A,FALSE,"419";"all1",#N/A,FALSE,"519"}</definedName>
    <definedName name="wrn.run19." hidden="1">{"all1",#N/A,FALSE,"Header";"all1",#N/A,FALSE,"Summary 19 20 loa";"all1",#N/A,FALSE,"218";#N/A,#N/A,FALSE,"119";"all1",#N/A,FALSE,"119";"all1",#N/A,FALSE,"219";"all1",#N/A,FALSE,"319";"all1",#N/A,FALSE,"419";"all1",#N/A,FALSE,"519"}</definedName>
    <definedName name="wrn.run25." localSheetId="11" hidden="1">{"all1",#N/A,FALSE,"Header";"all1",#N/A,FALSE,"125";"all1",#N/A,FALSE,"225";"all1",#N/A,FALSE,"325";"all1",#N/A,FALSE,"425";"all1",#N/A,FALSE,"525"}</definedName>
    <definedName name="wrn.run25." localSheetId="3" hidden="1">{"all1",#N/A,FALSE,"Header";"all1",#N/A,FALSE,"125";"all1",#N/A,FALSE,"225";"all1",#N/A,FALSE,"325";"all1",#N/A,FALSE,"425";"all1",#N/A,FALSE,"525"}</definedName>
    <definedName name="wrn.run25." hidden="1">{"all1",#N/A,FALSE,"Header";"all1",#N/A,FALSE,"125";"all1",#N/A,FALSE,"225";"all1",#N/A,FALSE,"325";"all1",#N/A,FALSE,"425";"all1",#N/A,FALSE,"525"}</definedName>
    <definedName name="wrn.sales." localSheetId="11" hidden="1">{"sales",#N/A,FALSE,"Sales";"sales existing",#N/A,FALSE,"Sales";"sales rd1",#N/A,FALSE,"Sales";"sales rd2",#N/A,FALSE,"Sales"}</definedName>
    <definedName name="wrn.sales." localSheetId="3" hidden="1">{"sales",#N/A,FALSE,"Sales";"sales existing",#N/A,FALSE,"Sales";"sales rd1",#N/A,FALSE,"Sales";"sales rd2",#N/A,FALSE,"Sales"}</definedName>
    <definedName name="wrn.sales." hidden="1">{"sales",#N/A,FALSE,"Sales";"sales existing",#N/A,FALSE,"Sales";"sales rd1",#N/A,FALSE,"Sales";"sales rd2",#N/A,FALSE,"Sales"}</definedName>
    <definedName name="wrn.sample." localSheetId="11" hidden="1">{"sample",#N/A,FALSE,"Client Input Sheet"}</definedName>
    <definedName name="wrn.sample." localSheetId="3" hidden="1">{"sample",#N/A,FALSE,"Client Input Sheet"}</definedName>
    <definedName name="wrn.sample." hidden="1">{"sample",#N/A,FALSE,"Client Input Sheet"}</definedName>
    <definedName name="wrn.SHORT." localSheetId="11" hidden="1">{"CREDIT STATISTICS",#N/A,FALSE,"STATS";"CF_AND_IS",#N/A,FALSE,"PLAN";"BALSHEET",#N/A,FALSE,"BALANCE SHEET"}</definedName>
    <definedName name="wrn.SHORT." localSheetId="3" hidden="1">{"CREDIT STATISTICS",#N/A,FALSE,"STATS";"CF_AND_IS",#N/A,FALSE,"PLAN";"BALSHEET",#N/A,FALSE,"BALANCE SHEET"}</definedName>
    <definedName name="wrn.SHORT." hidden="1">{"CREDIT STATISTICS",#N/A,FALSE,"STATS";"CF_AND_IS",#N/A,FALSE,"PLAN";"BALSHEET",#N/A,FALSE,"BALANCE SHEET"}</definedName>
    <definedName name="wrn.Shorten._.Version." localSheetId="11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wrn.Shorten._.Version." localSheetId="3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wrn.Shorten._.Version.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wrn.SOCIEDAD." localSheetId="11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wrn.SOCIEDAD." localSheetId="3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wrn.SOCIEDAD.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wrn.SRDBLASTDRILL." localSheetId="11" hidden="1">{"BLASTCOST",#N/A,FALSE,"Blast";"DRILLPRODUCTIVITY",#N/A,FALSE,"Drill"}</definedName>
    <definedName name="wrn.SRDBLASTDRILL." localSheetId="3" hidden="1">{"BLASTCOST",#N/A,FALSE,"Blast";"DRILLPRODUCTIVITY",#N/A,FALSE,"Drill"}</definedName>
    <definedName name="wrn.SRDBLASTDRILL." hidden="1">{"BLASTCOST",#N/A,FALSE,"Blast";"DRILLPRODUCTIVITY",#N/A,FALSE,"Drill"}</definedName>
    <definedName name="wrn.SRDCOSTSUMMARYANDPITQUANTITIES." localSheetId="11" hidden="1">{"COST_HPSUMMARY",#N/A,FALSE,"Cost_HP Summary";"COSTSUMMARY",#N/A,FALSE,"Cost Summary";"PITMOVEMENTSUMMARY",#N/A,FALSE,"Equipment Schedule Original"}</definedName>
    <definedName name="wrn.SRDCOSTSUMMARYANDPITQUANTITIES." localSheetId="3" hidden="1">{"COST_HPSUMMARY",#N/A,FALSE,"Cost_HP Summary";"COSTSUMMARY",#N/A,FALSE,"Cost Summary";"PITMOVEMENTSUMMARY",#N/A,FALSE,"Equipment Schedule Original"}</definedName>
    <definedName name="wrn.SRDCOSTSUMMARYANDPITQUANTITIES." hidden="1">{"COST_HPSUMMARY",#N/A,FALSE,"Cost_HP Summary";"COSTSUMMARY",#N/A,FALSE,"Cost Summary";"PITMOVEMENTSUMMARY",#N/A,FALSE,"Equipment Schedule Original"}</definedName>
    <definedName name="wrn.SRDCYCLETIMES." localSheetId="11" hidden="1">{"TRUCKCYCLETIMES",#N/A,FALSE,"Cycle Times";"TRUCKPRODUCTIVITY",#N/A,FALSE,"Cycle Times"}</definedName>
    <definedName name="wrn.SRDCYCLETIMES." localSheetId="3" hidden="1">{"TRUCKCYCLETIMES",#N/A,FALSE,"Cycle Times";"TRUCKPRODUCTIVITY",#N/A,FALSE,"Cycle Times"}</definedName>
    <definedName name="wrn.SRDCYCLETIMES." hidden="1">{"TRUCKCYCLETIMES",#N/A,FALSE,"Cycle Times";"TRUCKPRODUCTIVITY",#N/A,FALSE,"Cycle Times"}</definedName>
    <definedName name="wrn.SRDEQUIPMENT." localSheetId="11" hidden="1">{"EQUIPHRSREQINSERVICE",#N/A,FALSE,"Equipment Schedule Original";"EQUIPSERVLIFEREMAININGPURCHASE",#N/A,FALSE,"Equipment Schedule Original";"EQUIPUPTOFUELUSAGE",#N/A,FALSE,"Equipment Schedule Original"}</definedName>
    <definedName name="wrn.SRDEQUIPMENT." localSheetId="3" hidden="1">{"EQUIPHRSREQINSERVICE",#N/A,FALSE,"Equipment Schedule Original";"EQUIPSERVLIFEREMAININGPURCHASE",#N/A,FALSE,"Equipment Schedule Original";"EQUIPUPTOFUELUSAGE",#N/A,FALSE,"Equipment Schedule Original"}</definedName>
    <definedName name="wrn.SRDEQUIPMENT." hidden="1">{"EQUIPHRSREQINSERVICE",#N/A,FALSE,"Equipment Schedule Original";"EQUIPSERVLIFEREMAININGPURCHASE",#N/A,FALSE,"Equipment Schedule Original";"EQUIPUPTOFUELUSAGE",#N/A,FALSE,"Equipment Schedule Original"}</definedName>
    <definedName name="wrn.SRDEQUIPMENTNEW." localSheetId="11" hidden="1">{"TABLES111NEWHOURS",#N/A,FALSE,"Equipment Schedule new";"TABLES112NEWEQUIPMENTREQ",#N/A,FALSE,"Equipment Schedule new";"TABLES113NEWEQUIPMENTINSERVICE",#N/A,FALSE,"Equipment Schedule new";"TABLES114NEWEQUIPOPEX",#N/A,FALSE,"Equipment Schedule new";"TABLES115NEWLIFEREMAINING",#N/A,FALSE,"Equipment Schedule new";"TABLES116EQUIPMENTPURCHASE",#N/A,FALSE,"Equipment Schedule new";"TABLES117MINECAPITAL",#N/A,FALSE,"Equipment Schedule new";"TABLES118MINESERVICES",#N/A,FALSE,"Equipment Schedule new";"TABLES119NEWMINEADMIN",#N/A,FALSE,"Equipment Schedule new";"TABLES1110NEWFUEL",#N/A,FALSE,"Equipment Schedule new";"TABLES1111NEWPOWER",#N/A,FALSE,"Equipment Schedule new"}</definedName>
    <definedName name="wrn.SRDEQUIPMENTNEW." localSheetId="3" hidden="1">{"TABLES111NEWHOURS",#N/A,FALSE,"Equipment Schedule new";"TABLES112NEWEQUIPMENTREQ",#N/A,FALSE,"Equipment Schedule new";"TABLES113NEWEQUIPMENTINSERVICE",#N/A,FALSE,"Equipment Schedule new";"TABLES114NEWEQUIPOPEX",#N/A,FALSE,"Equipment Schedule new";"TABLES115NEWLIFEREMAINING",#N/A,FALSE,"Equipment Schedule new";"TABLES116EQUIPMENTPURCHASE",#N/A,FALSE,"Equipment Schedule new";"TABLES117MINECAPITAL",#N/A,FALSE,"Equipment Schedule new";"TABLES118MINESERVICES",#N/A,FALSE,"Equipment Schedule new";"TABLES119NEWMINEADMIN",#N/A,FALSE,"Equipment Schedule new";"TABLES1110NEWFUEL",#N/A,FALSE,"Equipment Schedule new";"TABLES1111NEWPOWER",#N/A,FALSE,"Equipment Schedule new"}</definedName>
    <definedName name="wrn.SRDEQUIPMENTNEW." hidden="1">{"TABLES111NEWHOURS",#N/A,FALSE,"Equipment Schedule new";"TABLES112NEWEQUIPMENTREQ",#N/A,FALSE,"Equipment Schedule new";"TABLES113NEWEQUIPMENTINSERVICE",#N/A,FALSE,"Equipment Schedule new";"TABLES114NEWEQUIPOPEX",#N/A,FALSE,"Equipment Schedule new";"TABLES115NEWLIFEREMAINING",#N/A,FALSE,"Equipment Schedule new";"TABLES116EQUIPMENTPURCHASE",#N/A,FALSE,"Equipment Schedule new";"TABLES117MINECAPITAL",#N/A,FALSE,"Equipment Schedule new";"TABLES118MINESERVICES",#N/A,FALSE,"Equipment Schedule new";"TABLES119NEWMINEADMIN",#N/A,FALSE,"Equipment Schedule new";"TABLES1110NEWFUEL",#N/A,FALSE,"Equipment Schedule new";"TABLES1111NEWPOWER",#N/A,FALSE,"Equipment Schedule new"}</definedName>
    <definedName name="wrn.SRDLABOUR." localSheetId="11" hidden="1">{"LABOURMANNING",#N/A,FALSE,"Labour";"LABOURMANNEDCOST",#N/A,FALSE,"Labour";"LABOURUNITCOST",#N/A,FALSE,"Labour"}</definedName>
    <definedName name="wrn.SRDLABOUR." localSheetId="3" hidden="1">{"LABOURMANNING",#N/A,FALSE,"Labour";"LABOURMANNEDCOST",#N/A,FALSE,"Labour";"LABOURUNITCOST",#N/A,FALSE,"Labour"}</definedName>
    <definedName name="wrn.SRDLABOUR." hidden="1">{"LABOURMANNING",#N/A,FALSE,"Labour";"LABOURMANNEDCOST",#N/A,FALSE,"Labour";"LABOURUNITCOST",#N/A,FALSE,"Labour"}</definedName>
    <definedName name="wrn.SRDLOADHAUL." localSheetId="11" hidden="1">{"LHPIT1ORE",#N/A,FALSE,"L&amp;H_Pit 1a4100";"LHPIT1ROM",#N/A,FALSE,"L&amp;H_Pit 1a4100";"LHPIT1WASTELEACH",#N/A,FALSE,"L&amp;H_Pit 1a4100";"LHPIT1WASTEFRESH",#N/A,FALSE,"L&amp;H_Pit 1a4100";"LHPIT2ORE",#N/A,FALSE,"L&amp;H_Pit 2a4100";"LHPIT2ROM",#N/A,FALSE,"L&amp;H_Pit 2a4100";"LHPIT2WASTELEACH",#N/A,FALSE,"L&amp;H_Pit 2a4100";"LHPIT2WASTEFRESH",#N/A,FALSE,"L&amp;H_Pit 2a4100";"LHPIT3ORE",#N/A,FALSE,"L&amp;H_Pit 3a4100";"LHPIT3ROM",#N/A,FALSE,"L&amp;H_Pit 3a4100";"LHPIT3WASTELEACH",#N/A,FALSE,"L&amp;H_Pit 3a4100";"LHPIT3WASTEFRESH",#N/A,FALSE,"L&amp;H_Pit 3a4100";"LHPIT4ORE",#N/A,FALSE,"L&amp;H_Pit 4a4100";"LHPIT4ROM",#N/A,FALSE,"L&amp;H_Pit 4a4100";"LHPIT4WASTELEACH",#N/A,FALSE,"L&amp;H_Pit 4a4100";"LHPIT4WASTEFRESH",#N/A,FALSE,"L&amp;H_Pit 4a4100";"LHPIT5ORE",#N/A,FALSE,"L&amp;H_Pit 5a4100";"LHPIT5ROM",#N/A,FALSE,"L&amp;H_Pit 5a4100";"LHPIT5WASTELEACH",#N/A,FALSE,"L&amp;H_Pit 5a4100";"LHPIT5WASTEFRESH",#N/A,FALSE,"L&amp;H_Pit 5a4100";"LHPIT6ORE",#N/A,FALSE,"L&amp;H_Pit 6a4100";"LHPIT6ROM",#N/A,FALSE,"L&amp;H_Pit 6a4100";"LHPIT6WASTELEACH",#N/A,FALSE,"L&amp;H_Pit 6a4100";"LHPIT6WASTEFRESH",#N/A,FALSE,"L&amp;H_Pit 6a4100";"LHPIT1994ORE",#N/A,FALSE,"L&amp;H_Pit 1a994";"LHPIT1994ROM",#N/A,FALSE,"L&amp;H_Pit 1a994";"LHPIT1994WASTELEACH",#N/A,FALSE,"L&amp;H_Pit 1a994";"LHPIT1994WASTEFRESH",#N/A,FALSE,"L&amp;H_Pit 1a994";"LHPIT2994ORE",#N/A,FALSE,"L&amp;H_Pit 2a994";"LHPIT2994ROM",#N/A,FALSE,"L&amp;H_Pit 2a994";"LHPIT2994WASTELEACH",#N/A,FALSE,"L&amp;H_Pit 2a994";"LHPIT2994WASTEFRESH",#N/A,FALSE,"L&amp;H_Pit 2a994";"LHPIT3994ORE",#N/A,FALSE,"L&amp;H_Pit 3a994";"LHPIT3994ROM",#N/A,FALSE,"L&amp;H_Pit 3a994";"LHPIT3994WASTELEACH",#N/A,FALSE,"L&amp;H_Pit 3a994";"LHPIT3994WASTEFRESH",#N/A,FALSE,"L&amp;H_Pit 3a994";"LHPIT4994ORE",#N/A,FALSE,"L&amp;H_Pit 4a994";"LHPIT4994ROM",#N/A,FALSE,"L&amp;H_Pit 4a994";"LHPIT4994WASTELEACH",#N/A,FALSE,"L&amp;H_Pit 4a994";"LHPIT4994WASTEFRESH",#N/A,FALSE,"L&amp;H_Pit 4a994";"LHPIT5994ORE",#N/A,FALSE,"L&amp;H_Pit 5a994";"LHPIT5994ROM",#N/A,FALSE,"L&amp;H_Pit 5a994";"LHPIT5994WASTELEACH",#N/A,FALSE,"L&amp;H_Pit 5a994";"LHPIT5994WASTEFRESH",#N/A,FALSE,"L&amp;H_Pit 5a994";"LHPIT6994ORE",#N/A,FALSE,"L&amp;H_Pit 6a994";"LHPIT6994ROM",#N/A,FALSE,"L&amp;H_Pit 6a994";"LHPIT6994WASTELEACH",#N/A,FALSE,"L&amp;H_Pit 6a994";"LHPIT6994WASTEFRESH",#N/A,FALSE,"L&amp;H_Pit 6a994";"LHPIT1RH200ORE",#N/A,FALSE,"L&amp;H_Pit 1aRH200";"LHPIT1RH200ROM",#N/A,FALSE,"L&amp;H_Pit 1aRH200";"LHPIT1RH200WASTELEACH",#N/A,FALSE,"L&amp;H_Pit 1aRH200";"LHPIT1RH200WASTEFRESH",#N/A,FALSE,"L&amp;H_Pit 1aRH200"}</definedName>
    <definedName name="wrn.SRDLOADHAUL." localSheetId="3" hidden="1">{"LHPIT1ORE",#N/A,FALSE,"L&amp;H_Pit 1a4100";"LHPIT1ROM",#N/A,FALSE,"L&amp;H_Pit 1a4100";"LHPIT1WASTELEACH",#N/A,FALSE,"L&amp;H_Pit 1a4100";"LHPIT1WASTEFRESH",#N/A,FALSE,"L&amp;H_Pit 1a4100";"LHPIT2ORE",#N/A,FALSE,"L&amp;H_Pit 2a4100";"LHPIT2ROM",#N/A,FALSE,"L&amp;H_Pit 2a4100";"LHPIT2WASTELEACH",#N/A,FALSE,"L&amp;H_Pit 2a4100";"LHPIT2WASTEFRESH",#N/A,FALSE,"L&amp;H_Pit 2a4100";"LHPIT3ORE",#N/A,FALSE,"L&amp;H_Pit 3a4100";"LHPIT3ROM",#N/A,FALSE,"L&amp;H_Pit 3a4100";"LHPIT3WASTELEACH",#N/A,FALSE,"L&amp;H_Pit 3a4100";"LHPIT3WASTEFRESH",#N/A,FALSE,"L&amp;H_Pit 3a4100";"LHPIT4ORE",#N/A,FALSE,"L&amp;H_Pit 4a4100";"LHPIT4ROM",#N/A,FALSE,"L&amp;H_Pit 4a4100";"LHPIT4WASTELEACH",#N/A,FALSE,"L&amp;H_Pit 4a4100";"LHPIT4WASTEFRESH",#N/A,FALSE,"L&amp;H_Pit 4a4100";"LHPIT5ORE",#N/A,FALSE,"L&amp;H_Pit 5a4100";"LHPIT5ROM",#N/A,FALSE,"L&amp;H_Pit 5a4100";"LHPIT5WASTELEACH",#N/A,FALSE,"L&amp;H_Pit 5a4100";"LHPIT5WASTEFRESH",#N/A,FALSE,"L&amp;H_Pit 5a4100";"LHPIT6ORE",#N/A,FALSE,"L&amp;H_Pit 6a4100";"LHPIT6ROM",#N/A,FALSE,"L&amp;H_Pit 6a4100";"LHPIT6WASTELEACH",#N/A,FALSE,"L&amp;H_Pit 6a4100";"LHPIT6WASTEFRESH",#N/A,FALSE,"L&amp;H_Pit 6a4100";"LHPIT1994ORE",#N/A,FALSE,"L&amp;H_Pit 1a994";"LHPIT1994ROM",#N/A,FALSE,"L&amp;H_Pit 1a994";"LHPIT1994WASTELEACH",#N/A,FALSE,"L&amp;H_Pit 1a994";"LHPIT1994WASTEFRESH",#N/A,FALSE,"L&amp;H_Pit 1a994";"LHPIT2994ORE",#N/A,FALSE,"L&amp;H_Pit 2a994";"LHPIT2994ROM",#N/A,FALSE,"L&amp;H_Pit 2a994";"LHPIT2994WASTELEACH",#N/A,FALSE,"L&amp;H_Pit 2a994";"LHPIT2994WASTEFRESH",#N/A,FALSE,"L&amp;H_Pit 2a994";"LHPIT3994ORE",#N/A,FALSE,"L&amp;H_Pit 3a994";"LHPIT3994ROM",#N/A,FALSE,"L&amp;H_Pit 3a994";"LHPIT3994WASTELEACH",#N/A,FALSE,"L&amp;H_Pit 3a994";"LHPIT3994WASTEFRESH",#N/A,FALSE,"L&amp;H_Pit 3a994";"LHPIT4994ORE",#N/A,FALSE,"L&amp;H_Pit 4a994";"LHPIT4994ROM",#N/A,FALSE,"L&amp;H_Pit 4a994";"LHPIT4994WASTELEACH",#N/A,FALSE,"L&amp;H_Pit 4a994";"LHPIT4994WASTEFRESH",#N/A,FALSE,"L&amp;H_Pit 4a994";"LHPIT5994ORE",#N/A,FALSE,"L&amp;H_Pit 5a994";"LHPIT5994ROM",#N/A,FALSE,"L&amp;H_Pit 5a994";"LHPIT5994WASTELEACH",#N/A,FALSE,"L&amp;H_Pit 5a994";"LHPIT5994WASTEFRESH",#N/A,FALSE,"L&amp;H_Pit 5a994";"LHPIT6994ORE",#N/A,FALSE,"L&amp;H_Pit 6a994";"LHPIT6994ROM",#N/A,FALSE,"L&amp;H_Pit 6a994";"LHPIT6994WASTELEACH",#N/A,FALSE,"L&amp;H_Pit 6a994";"LHPIT6994WASTEFRESH",#N/A,FALSE,"L&amp;H_Pit 6a994";"LHPIT1RH200ORE",#N/A,FALSE,"L&amp;H_Pit 1aRH200";"LHPIT1RH200ROM",#N/A,FALSE,"L&amp;H_Pit 1aRH200";"LHPIT1RH200WASTELEACH",#N/A,FALSE,"L&amp;H_Pit 1aRH200";"LHPIT1RH200WASTEFRESH",#N/A,FALSE,"L&amp;H_Pit 1aRH200"}</definedName>
    <definedName name="wrn.SRDLOADHAUL." hidden="1">{"LHPIT1ORE",#N/A,FALSE,"L&amp;H_Pit 1a4100";"LHPIT1ROM",#N/A,FALSE,"L&amp;H_Pit 1a4100";"LHPIT1WASTELEACH",#N/A,FALSE,"L&amp;H_Pit 1a4100";"LHPIT1WASTEFRESH",#N/A,FALSE,"L&amp;H_Pit 1a4100";"LHPIT2ORE",#N/A,FALSE,"L&amp;H_Pit 2a4100";"LHPIT2ROM",#N/A,FALSE,"L&amp;H_Pit 2a4100";"LHPIT2WASTELEACH",#N/A,FALSE,"L&amp;H_Pit 2a4100";"LHPIT2WASTEFRESH",#N/A,FALSE,"L&amp;H_Pit 2a4100";"LHPIT3ORE",#N/A,FALSE,"L&amp;H_Pit 3a4100";"LHPIT3ROM",#N/A,FALSE,"L&amp;H_Pit 3a4100";"LHPIT3WASTELEACH",#N/A,FALSE,"L&amp;H_Pit 3a4100";"LHPIT3WASTEFRESH",#N/A,FALSE,"L&amp;H_Pit 3a4100";"LHPIT4ORE",#N/A,FALSE,"L&amp;H_Pit 4a4100";"LHPIT4ROM",#N/A,FALSE,"L&amp;H_Pit 4a4100";"LHPIT4WASTELEACH",#N/A,FALSE,"L&amp;H_Pit 4a4100";"LHPIT4WASTEFRESH",#N/A,FALSE,"L&amp;H_Pit 4a4100";"LHPIT5ORE",#N/A,FALSE,"L&amp;H_Pit 5a4100";"LHPIT5ROM",#N/A,FALSE,"L&amp;H_Pit 5a4100";"LHPIT5WASTELEACH",#N/A,FALSE,"L&amp;H_Pit 5a4100";"LHPIT5WASTEFRESH",#N/A,FALSE,"L&amp;H_Pit 5a4100";"LHPIT6ORE",#N/A,FALSE,"L&amp;H_Pit 6a4100";"LHPIT6ROM",#N/A,FALSE,"L&amp;H_Pit 6a4100";"LHPIT6WASTELEACH",#N/A,FALSE,"L&amp;H_Pit 6a4100";"LHPIT6WASTEFRESH",#N/A,FALSE,"L&amp;H_Pit 6a4100";"LHPIT1994ORE",#N/A,FALSE,"L&amp;H_Pit 1a994";"LHPIT1994ROM",#N/A,FALSE,"L&amp;H_Pit 1a994";"LHPIT1994WASTELEACH",#N/A,FALSE,"L&amp;H_Pit 1a994";"LHPIT1994WASTEFRESH",#N/A,FALSE,"L&amp;H_Pit 1a994";"LHPIT2994ORE",#N/A,FALSE,"L&amp;H_Pit 2a994";"LHPIT2994ROM",#N/A,FALSE,"L&amp;H_Pit 2a994";"LHPIT2994WASTELEACH",#N/A,FALSE,"L&amp;H_Pit 2a994";"LHPIT2994WASTEFRESH",#N/A,FALSE,"L&amp;H_Pit 2a994";"LHPIT3994ORE",#N/A,FALSE,"L&amp;H_Pit 3a994";"LHPIT3994ROM",#N/A,FALSE,"L&amp;H_Pit 3a994";"LHPIT3994WASTELEACH",#N/A,FALSE,"L&amp;H_Pit 3a994";"LHPIT3994WASTEFRESH",#N/A,FALSE,"L&amp;H_Pit 3a994";"LHPIT4994ORE",#N/A,FALSE,"L&amp;H_Pit 4a994";"LHPIT4994ROM",#N/A,FALSE,"L&amp;H_Pit 4a994";"LHPIT4994WASTELEACH",#N/A,FALSE,"L&amp;H_Pit 4a994";"LHPIT4994WASTEFRESH",#N/A,FALSE,"L&amp;H_Pit 4a994";"LHPIT5994ORE",#N/A,FALSE,"L&amp;H_Pit 5a994";"LHPIT5994ROM",#N/A,FALSE,"L&amp;H_Pit 5a994";"LHPIT5994WASTELEACH",#N/A,FALSE,"L&amp;H_Pit 5a994";"LHPIT5994WASTEFRESH",#N/A,FALSE,"L&amp;H_Pit 5a994";"LHPIT6994ORE",#N/A,FALSE,"L&amp;H_Pit 6a994";"LHPIT6994ROM",#N/A,FALSE,"L&amp;H_Pit 6a994";"LHPIT6994WASTELEACH",#N/A,FALSE,"L&amp;H_Pit 6a994";"LHPIT6994WASTEFRESH",#N/A,FALSE,"L&amp;H_Pit 6a994";"LHPIT1RH200ORE",#N/A,FALSE,"L&amp;H_Pit 1aRH200";"LHPIT1RH200ROM",#N/A,FALSE,"L&amp;H_Pit 1aRH200";"LHPIT1RH200WASTELEACH",#N/A,FALSE,"L&amp;H_Pit 1aRH200";"LHPIT1RH200WASTEFRESH",#N/A,FALSE,"L&amp;H_Pit 1aRH200"}</definedName>
    <definedName name="wrn.SRDSUMMARYDESIGN." localSheetId="11" hidden="1">{"HEADER",#N/A,FALSE,"Header";"ROADMAP",#N/A,FALSE,"Road Map";"SUMM1L4100",#N/A,FALSE,"Summary Design 1a";"SUMM1L994",#N/A,FALSE,"Summary Design 1a";"SUMM1RH200",#N/A,FALSE,"Summary Design 1a";"SUMM1AVER",#N/A,FALSE,"Summary Design 1a";"SUMM2L994",#N/A,FALSE,"Summary Design 2a";"SUMM2L4100",#N/A,FALSE,"Summary Design 2a";"SUMM2AVER",#N/A,FALSE,"Summary Design 2a";"SUMM3L4100",#N/A,FALSE,"Summary Design 3a";"SUMM3L994",#N/A,FALSE,"Summary Design 3a";"SUMM3AVER",#N/A,FALSE,"Summary Design 3a";"SUMM4L994",#N/A,FALSE,"Summary Design 4a";"SUMM4L4100",#N/A,FALSE,"Summary Design 4a";"SUMM4AVER",#N/A,FALSE,"Summary Design 4a";"SUMM5L4100",#N/A,FALSE,"Summary Design 5a";"SUMM5L994",#N/A,FALSE,"Summary Design 5a";"SUMM5AVER",#N/A,FALSE,"Summary Design 5a";"SUMM6L4100",#N/A,FALSE,"Summary Design 6a";"SUMM6L994",#N/A,FALSE,"Summary Design 6a";"SUMM6AVER",#N/A,FALSE,"Summary Design 6a"}</definedName>
    <definedName name="wrn.SRDSUMMARYDESIGN." localSheetId="3" hidden="1">{"HEADER",#N/A,FALSE,"Header";"ROADMAP",#N/A,FALSE,"Road Map";"SUMM1L4100",#N/A,FALSE,"Summary Design 1a";"SUMM1L994",#N/A,FALSE,"Summary Design 1a";"SUMM1RH200",#N/A,FALSE,"Summary Design 1a";"SUMM1AVER",#N/A,FALSE,"Summary Design 1a";"SUMM2L994",#N/A,FALSE,"Summary Design 2a";"SUMM2L4100",#N/A,FALSE,"Summary Design 2a";"SUMM2AVER",#N/A,FALSE,"Summary Design 2a";"SUMM3L4100",#N/A,FALSE,"Summary Design 3a";"SUMM3L994",#N/A,FALSE,"Summary Design 3a";"SUMM3AVER",#N/A,FALSE,"Summary Design 3a";"SUMM4L994",#N/A,FALSE,"Summary Design 4a";"SUMM4L4100",#N/A,FALSE,"Summary Design 4a";"SUMM4AVER",#N/A,FALSE,"Summary Design 4a";"SUMM5L4100",#N/A,FALSE,"Summary Design 5a";"SUMM5L994",#N/A,FALSE,"Summary Design 5a";"SUMM5AVER",#N/A,FALSE,"Summary Design 5a";"SUMM6L4100",#N/A,FALSE,"Summary Design 6a";"SUMM6L994",#N/A,FALSE,"Summary Design 6a";"SUMM6AVER",#N/A,FALSE,"Summary Design 6a"}</definedName>
    <definedName name="wrn.SRDSUMMARYDESIGN." hidden="1">{"HEADER",#N/A,FALSE,"Header";"ROADMAP",#N/A,FALSE,"Road Map";"SUMM1L4100",#N/A,FALSE,"Summary Design 1a";"SUMM1L994",#N/A,FALSE,"Summary Design 1a";"SUMM1RH200",#N/A,FALSE,"Summary Design 1a";"SUMM1AVER",#N/A,FALSE,"Summary Design 1a";"SUMM2L994",#N/A,FALSE,"Summary Design 2a";"SUMM2L4100",#N/A,FALSE,"Summary Design 2a";"SUMM2AVER",#N/A,FALSE,"Summary Design 2a";"SUMM3L4100",#N/A,FALSE,"Summary Design 3a";"SUMM3L994",#N/A,FALSE,"Summary Design 3a";"SUMM3AVER",#N/A,FALSE,"Summary Design 3a";"SUMM4L994",#N/A,FALSE,"Summary Design 4a";"SUMM4L4100",#N/A,FALSE,"Summary Design 4a";"SUMM4AVER",#N/A,FALSE,"Summary Design 4a";"SUMM5L4100",#N/A,FALSE,"Summary Design 5a";"SUMM5L994",#N/A,FALSE,"Summary Design 5a";"SUMM5AVER",#N/A,FALSE,"Summary Design 5a";"SUMM6L4100",#N/A,FALSE,"Summary Design 6a";"SUMM6L994",#N/A,FALSE,"Summary Design 6a";"SUMM6AVER",#N/A,FALSE,"Summary Design 6a"}</definedName>
    <definedName name="wrn.SRDUNITCOST." localSheetId="11" hidden="1">{"HEADER",#N/A,FALSE,"Header";"ROADMAP",#N/A,FALSE,"Road Map";"SHOVEL4100",#N/A,FALSE,"Shovel";"TRUCKCOST",#N/A,FALSE,"Trucks";"RH200COST",#N/A,FALSE,"RH200";"CAT994COST",#N/A,FALSE,"Service_Eq.";"CATD10RCOST",#N/A,FALSE,"Service_Eq.";"CAT16HCOST",#N/A,FALSE,"Service_Eq.";"CAT854COST",#N/A,FALSE,"Service_Eq.";"WATERCARTCOST",#N/A,FALSE,"Service_Eq.";"FORKLIFTCOST",#N/A,FALSE,"Service_Eq.";"BACKHOECOST",#N/A,FALSE,"Service_Eq.";"LOWLOADERCOST",#N/A,FALSE,"Service_Eq.";"SUPPORTEQUIPCOST",#N/A,FALSE,"Service_Eq.";"DRILLCOST",#N/A,FALSE,"Drill"}</definedName>
    <definedName name="wrn.SRDUNITCOST." localSheetId="3" hidden="1">{"HEADER",#N/A,FALSE,"Header";"ROADMAP",#N/A,FALSE,"Road Map";"SHOVEL4100",#N/A,FALSE,"Shovel";"TRUCKCOST",#N/A,FALSE,"Trucks";"RH200COST",#N/A,FALSE,"RH200";"CAT994COST",#N/A,FALSE,"Service_Eq.";"CATD10RCOST",#N/A,FALSE,"Service_Eq.";"CAT16HCOST",#N/A,FALSE,"Service_Eq.";"CAT854COST",#N/A,FALSE,"Service_Eq.";"WATERCARTCOST",#N/A,FALSE,"Service_Eq.";"FORKLIFTCOST",#N/A,FALSE,"Service_Eq.";"BACKHOECOST",#N/A,FALSE,"Service_Eq.";"LOWLOADERCOST",#N/A,FALSE,"Service_Eq.";"SUPPORTEQUIPCOST",#N/A,FALSE,"Service_Eq.";"DRILLCOST",#N/A,FALSE,"Drill"}</definedName>
    <definedName name="wrn.SRDUNITCOST." hidden="1">{"HEADER",#N/A,FALSE,"Header";"ROADMAP",#N/A,FALSE,"Road Map";"SHOVEL4100",#N/A,FALSE,"Shovel";"TRUCKCOST",#N/A,FALSE,"Trucks";"RH200COST",#N/A,FALSE,"RH200";"CAT994COST",#N/A,FALSE,"Service_Eq.";"CATD10RCOST",#N/A,FALSE,"Service_Eq.";"CAT16HCOST",#N/A,FALSE,"Service_Eq.";"CAT854COST",#N/A,FALSE,"Service_Eq.";"WATERCARTCOST",#N/A,FALSE,"Service_Eq.";"FORKLIFTCOST",#N/A,FALSE,"Service_Eq.";"BACKHOECOST",#N/A,FALSE,"Service_Eq.";"LOWLOADERCOST",#N/A,FALSE,"Service_Eq.";"SUPPORTEQUIPCOST",#N/A,FALSE,"Service_Eq.";"DRILLCOST",#N/A,FALSE,"Drill"}</definedName>
    <definedName name="wrn.SRDVARIOUS." localSheetId="11" hidden="1">{"COSTSUMMARY12.1",#N/A,FALSE,"Cost Summary";"DEWATER",#N/A,FALSE,"Dewater";"SHIFTSANDCONSTANTS",#N/A,FALSE,"Shifts &amp; Constants"}</definedName>
    <definedName name="wrn.SRDVARIOUS." localSheetId="3" hidden="1">{"COSTSUMMARY12.1",#N/A,FALSE,"Cost Summary";"DEWATER",#N/A,FALSE,"Dewater";"SHIFTSANDCONSTANTS",#N/A,FALSE,"Shifts &amp; Constants"}</definedName>
    <definedName name="wrn.SRDVARIOUS." hidden="1">{"COSTSUMMARY12.1",#N/A,FALSE,"Cost Summary";"DEWATER",#N/A,FALSE,"Dewater";"SHIFTSANDCONSTANTS",#N/A,FALSE,"Shifts &amp; Constants"}</definedName>
    <definedName name="wrn.SUMMARY." localSheetId="1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wrn.SUMMARY." localSheetId="3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wrn.SUMMARY.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wrn.summary._.schedules." localSheetId="11" hidden="1">{"summary1",#N/A,FALSE,"Summary of Values";"summary2",#N/A,FALSE,"Summary of Values"}</definedName>
    <definedName name="wrn.summary._.schedules." localSheetId="3" hidden="1">{"summary1",#N/A,FALSE,"Summary of Values";"summary2",#N/A,FALSE,"Summary of Values"}</definedName>
    <definedName name="wrn.summary._.schedules." hidden="1">{"summary1",#N/A,FALSE,"Summary of Values";"summary2",#N/A,FALSE,"Summary of Values"}</definedName>
    <definedName name="wrn.Supplemental._.Pkg.." localSheetId="11" hidden="1">{#N/A,#N/A,FALSE,"Cover";#N/A,#N/A,FALSE,"Index";#N/A,#N/A,FALSE,"Supp. A";#N/A,#N/A,FALSE,"Supp. B";#N/A,#N/A,FALSE,"Supp. C";#N/A,#N/A,FALSE,"Supp. D";#N/A,#N/A,FALSE,"Supp. E";#N/A,#N/A,FALSE,"Supp. F";#N/A,#N/A,FALSE,"Supp. G";#N/A,#N/A,FALSE,"Supp. H";#N/A,#N/A,FALSE,"Supp. I";#N/A,#N/A,FALSE,"Supp. J";#N/A,#N/A,FALSE,"Supp. K";#N/A,#N/A,FALSE,"Supp. L"}</definedName>
    <definedName name="wrn.Supplemental._.Pkg.." localSheetId="3" hidden="1">{#N/A,#N/A,FALSE,"Cover";#N/A,#N/A,FALSE,"Index";#N/A,#N/A,FALSE,"Supp. A";#N/A,#N/A,FALSE,"Supp. B";#N/A,#N/A,FALSE,"Supp. C";#N/A,#N/A,FALSE,"Supp. D";#N/A,#N/A,FALSE,"Supp. E";#N/A,#N/A,FALSE,"Supp. F";#N/A,#N/A,FALSE,"Supp. G";#N/A,#N/A,FALSE,"Supp. H";#N/A,#N/A,FALSE,"Supp. I";#N/A,#N/A,FALSE,"Supp. J";#N/A,#N/A,FALSE,"Supp. K";#N/A,#N/A,FALSE,"Supp. L"}</definedName>
    <definedName name="wrn.Supplemental._.Pkg.." hidden="1">{#N/A,#N/A,FALSE,"Cover";#N/A,#N/A,FALSE,"Index";#N/A,#N/A,FALSE,"Supp. A";#N/A,#N/A,FALSE,"Supp. B";#N/A,#N/A,FALSE,"Supp. C";#N/A,#N/A,FALSE,"Supp. D";#N/A,#N/A,FALSE,"Supp. E";#N/A,#N/A,FALSE,"Supp. F";#N/A,#N/A,FALSE,"Supp. G";#N/A,#N/A,FALSE,"Supp. H";#N/A,#N/A,FALSE,"Supp. I";#N/A,#N/A,FALSE,"Supp. J";#N/A,#N/A,FALSE,"Supp. K";#N/A,#N/A,FALSE,"Supp. L"}</definedName>
    <definedName name="wrn.T.B.I.." localSheetId="11" hidden="1">{#N/A,#N/A,TRUE,"Índice";#N/A,#N/A,TRUE,"Indicadores Ind.";#N/A,#N/A,TRUE,"Rend. y Sat.";#N/A,#N/A,TRUE,"Síntesis de Informe";#N/A,#N/A,TRUE,"T.B.I. Planta Bs. As.";#N/A,#N/A,TRUE,"Análisis de Desvíos";#N/A,#N/A,TRUE,"132 Por Cuenta";#N/A,#N/A,TRUE,"132 Por C.C.";#N/A,#N/A,TRUE,"142 Por Cuenta";#N/A,#N/A,TRUE,"142 Por Cta Ranking";#N/A,#N/A,TRUE,"142 Por C.C. ";#N/A,#N/A,TRUE,"T.B.I. Chocolate";#N/A,#N/A,TRUE,"Control de Dotación";#N/A,#N/A,TRUE,"Comparativa Horas";#N/A,#N/A,TRUE,"Control Hs.Extras";#N/A,#N/A,TRUE,"Productividad por línea";#N/A,#N/A,TRUE,"Sobrepeso";#N/A,#N/A,TRUE,"Scrap";#N/A,#N/A,TRUE,"Evol. Mermas";#N/A,#N/A,TRUE,"Evol. Mermas (Res. Gráfico)";#N/A,#N/A,TRUE,"Estadística (Productos)";#N/A,#N/A,TRUE,"Estadística (Familias)";#N/A,#N/A,TRUE,"Chocolate";#N/A,#N/A,TRUE,"Dulce de Leche"}</definedName>
    <definedName name="wrn.T.B.I.." localSheetId="3" hidden="1">{#N/A,#N/A,TRUE,"Índice";#N/A,#N/A,TRUE,"Indicadores Ind.";#N/A,#N/A,TRUE,"Rend. y Sat.";#N/A,#N/A,TRUE,"Síntesis de Informe";#N/A,#N/A,TRUE,"T.B.I. Planta Bs. As.";#N/A,#N/A,TRUE,"Análisis de Desvíos";#N/A,#N/A,TRUE,"132 Por Cuenta";#N/A,#N/A,TRUE,"132 Por C.C.";#N/A,#N/A,TRUE,"142 Por Cuenta";#N/A,#N/A,TRUE,"142 Por Cta Ranking";#N/A,#N/A,TRUE,"142 Por C.C. ";#N/A,#N/A,TRUE,"T.B.I. Chocolate";#N/A,#N/A,TRUE,"Control de Dotación";#N/A,#N/A,TRUE,"Comparativa Horas";#N/A,#N/A,TRUE,"Control Hs.Extras";#N/A,#N/A,TRUE,"Productividad por línea";#N/A,#N/A,TRUE,"Sobrepeso";#N/A,#N/A,TRUE,"Scrap";#N/A,#N/A,TRUE,"Evol. Mermas";#N/A,#N/A,TRUE,"Evol. Mermas (Res. Gráfico)";#N/A,#N/A,TRUE,"Estadística (Productos)";#N/A,#N/A,TRUE,"Estadística (Familias)";#N/A,#N/A,TRUE,"Chocolate";#N/A,#N/A,TRUE,"Dulce de Leche"}</definedName>
    <definedName name="wrn.T.B.I.." hidden="1">{#N/A,#N/A,TRUE,"Índice";#N/A,#N/A,TRUE,"Indicadores Ind.";#N/A,#N/A,TRUE,"Rend. y Sat.";#N/A,#N/A,TRUE,"Síntesis de Informe";#N/A,#N/A,TRUE,"T.B.I. Planta Bs. As.";#N/A,#N/A,TRUE,"Análisis de Desvíos";#N/A,#N/A,TRUE,"132 Por Cuenta";#N/A,#N/A,TRUE,"132 Por C.C.";#N/A,#N/A,TRUE,"142 Por Cuenta";#N/A,#N/A,TRUE,"142 Por Cta Ranking";#N/A,#N/A,TRUE,"142 Por C.C. ";#N/A,#N/A,TRUE,"T.B.I. Chocolate";#N/A,#N/A,TRUE,"Control de Dotación";#N/A,#N/A,TRUE,"Comparativa Horas";#N/A,#N/A,TRUE,"Control Hs.Extras";#N/A,#N/A,TRUE,"Productividad por línea";#N/A,#N/A,TRUE,"Sobrepeso";#N/A,#N/A,TRUE,"Scrap";#N/A,#N/A,TRUE,"Evol. Mermas";#N/A,#N/A,TRUE,"Evol. Mermas (Res. Gráfico)";#N/A,#N/A,TRUE,"Estadística (Productos)";#N/A,#N/A,TRUE,"Estadística (Familias)";#N/A,#N/A,TRUE,"Chocolate";#N/A,#N/A,TRUE,"Dulce de Leche"}</definedName>
    <definedName name="wrn.Tabla._.PL." localSheetId="11" hidden="1">{#N/A,#N/A,FALSE,"P.L.Full";#N/A,#N/A,FALSE,"P.L.Desc."}</definedName>
    <definedName name="wrn.Tabla._.PL." localSheetId="3" hidden="1">{#N/A,#N/A,FALSE,"P.L.Full";#N/A,#N/A,FALSE,"P.L.Desc."}</definedName>
    <definedName name="wrn.Tabla._.PL." hidden="1">{#N/A,#N/A,FALSE,"P.L.Full";#N/A,#N/A,FALSE,"P.L.Desc."}</definedName>
    <definedName name="wrn.TABLEAUX." localSheetId="11" hidden="1">{#N/A,#N/A,TRUE,"SYNTHESE-t";#N/A,#N/A,TRUE,"PUB-t";#N/A,#N/A,TRUE,"OP CONSO-t";#N/A,#N/A,TRUE,"REFERENCTS-t";#N/A,#N/A,TRUE,"ETUDES MKG-t";#N/A,#N/A,TRUE,"PACKAGING-t";#N/A,#N/A,TRUE,"DIR COM-t";#N/A,#N/A,TRUE,"MEDIA-t"}</definedName>
    <definedName name="wrn.TABLEAUX." localSheetId="3" hidden="1">{#N/A,#N/A,TRUE,"SYNTHESE-t";#N/A,#N/A,TRUE,"PUB-t";#N/A,#N/A,TRUE,"OP CONSO-t";#N/A,#N/A,TRUE,"REFERENCTS-t";#N/A,#N/A,TRUE,"ETUDES MKG-t";#N/A,#N/A,TRUE,"PACKAGING-t";#N/A,#N/A,TRUE,"DIR COM-t";#N/A,#N/A,TRUE,"MEDIA-t"}</definedName>
    <definedName name="wrn.TABLEAUX." hidden="1">{#N/A,#N/A,TRUE,"SYNTHESE-t";#N/A,#N/A,TRUE,"PUB-t";#N/A,#N/A,TRUE,"OP CONSO-t";#N/A,#N/A,TRUE,"REFERENCTS-t";#N/A,#N/A,TRUE,"ETUDES MKG-t";#N/A,#N/A,TRUE,"PACKAGING-t";#N/A,#N/A,TRUE,"DIR COM-t";#N/A,#N/A,TRUE,"MEDIA-t"}</definedName>
    <definedName name="wrn.tables." localSheetId="11" hidden="1">{"tab1_2",#N/A,FALSE,"Cost Summary";"fig1_2",#N/A,FALSE,"Annual Production"}</definedName>
    <definedName name="wrn.tables." localSheetId="3" hidden="1">{"tab1_2",#N/A,FALSE,"Cost Summary";"fig1_2",#N/A,FALSE,"Annual Production"}</definedName>
    <definedName name="wrn.tables." hidden="1">{"tab1_2",#N/A,FALSE,"Cost Summary";"fig1_2",#N/A,FALSE,"Annual Production"}</definedName>
    <definedName name="wrn.TARGET._.DCF." localSheetId="11" hidden="1">{"targetdcf",#N/A,FALSE,"Merger consequences";"TARGETASSU",#N/A,FALSE,"Merger consequences";"TERMINAL VALUE",#N/A,FALSE,"Merger consequences"}</definedName>
    <definedName name="wrn.TARGET._.DCF." localSheetId="3" hidden="1">{"targetdcf",#N/A,FALSE,"Merger consequences";"TARGETASSU",#N/A,FALSE,"Merger consequences";"TERMINAL VALUE",#N/A,FALSE,"Merger consequences"}</definedName>
    <definedName name="wrn.TARGET._.DCF." hidden="1">{"targetdcf",#N/A,FALSE,"Merger consequences";"TARGETASSU",#N/A,FALSE,"Merger consequences";"TERMINAL VALUE",#N/A,FALSE,"Merger consequences"}</definedName>
    <definedName name="wrn.technology." localSheetId="11" hidden="1">{"developed valuation",#N/A,FALSE,"Valuation Analysis";"developed income statement",#N/A,FALSE,"Abbreviated Income Statement";"inprocess valuation",#N/A,FALSE,"Valuation Analysis";"inprocess income statement",#N/A,FALSE,"Abbreviated Income Statement"}</definedName>
    <definedName name="wrn.technology." localSheetId="3" hidden="1">{"developed valuation",#N/A,FALSE,"Valuation Analysis";"developed income statement",#N/A,FALSE,"Abbreviated Income Statement";"inprocess valuation",#N/A,FALSE,"Valuation Analysis";"inprocess income statement",#N/A,FALSE,"Abbreviated Income Statement"}</definedName>
    <definedName name="wrn.technology." hidden="1">{"developed valuation",#N/A,FALSE,"Valuation Analysis";"developed income statement",#N/A,FALSE,"Abbreviated Income Statement";"inprocess valuation",#N/A,FALSE,"Valuation Analysis";"inprocess income statement",#N/A,FALSE,"Abbreviated Income Statement"}</definedName>
    <definedName name="wrn.TEND." localSheetId="11" hidden="1">{"tend1",#N/A,FALSE,"CONSOLIDADO";"tend2",#N/A,FALSE,"CONSOLIDADO";"tend3",#N/A,FALSE,"CONSOLIDADO";"tend1",#N/A,FALSE,"OCCIDENTE";"tend2",#N/A,FALSE,"OCCIDENTE";"tend3",#N/A,FALSE,"OCCIDENTE";"tend1",#N/A,FALSE,"LARA";"tend2",#N/A,FALSE,"LARA";"tend3",#N/A,FALSE,"LARA";"tend1",#N/A,FALSE,"CENTRO";"tend2",#N/A,FALSE,"CENTRO";"tend3",#N/A,FALSE,"CENTRO";"tend1",#N/A,FALSE,"METROPOLITANA";"tend2",#N/A,FALSE,"METROPOLITANA";"tend3",#N/A,FALSE,"METROPOLITANA";"tend1",#N/A,FALSE,"ORIENTE";"tend2",#N/A,FALSE,"ORIENTE";"tend3",#N/A,FALSE,"ORIENTE";"tend1",#N/A,FALSE,"Pto.libre";"tend2",#N/A,FALSE,"Pto.libre";"tend3",#N/A,FALSE,"Pto.libre"}</definedName>
    <definedName name="wrn.TEND." localSheetId="3" hidden="1">{"tend1",#N/A,FALSE,"CONSOLIDADO";"tend2",#N/A,FALSE,"CONSOLIDADO";"tend3",#N/A,FALSE,"CONSOLIDADO";"tend1",#N/A,FALSE,"OCCIDENTE";"tend2",#N/A,FALSE,"OCCIDENTE";"tend3",#N/A,FALSE,"OCCIDENTE";"tend1",#N/A,FALSE,"LARA";"tend2",#N/A,FALSE,"LARA";"tend3",#N/A,FALSE,"LARA";"tend1",#N/A,FALSE,"CENTRO";"tend2",#N/A,FALSE,"CENTRO";"tend3",#N/A,FALSE,"CENTRO";"tend1",#N/A,FALSE,"METROPOLITANA";"tend2",#N/A,FALSE,"METROPOLITANA";"tend3",#N/A,FALSE,"METROPOLITANA";"tend1",#N/A,FALSE,"ORIENTE";"tend2",#N/A,FALSE,"ORIENTE";"tend3",#N/A,FALSE,"ORIENTE";"tend1",#N/A,FALSE,"Pto.libre";"tend2",#N/A,FALSE,"Pto.libre";"tend3",#N/A,FALSE,"Pto.libre"}</definedName>
    <definedName name="wrn.TEND." hidden="1">{"tend1",#N/A,FALSE,"CONSOLIDADO";"tend2",#N/A,FALSE,"CONSOLIDADO";"tend3",#N/A,FALSE,"CONSOLIDADO";"tend1",#N/A,FALSE,"OCCIDENTE";"tend2",#N/A,FALSE,"OCCIDENTE";"tend3",#N/A,FALSE,"OCCIDENTE";"tend1",#N/A,FALSE,"LARA";"tend2",#N/A,FALSE,"LARA";"tend3",#N/A,FALSE,"LARA";"tend1",#N/A,FALSE,"CENTRO";"tend2",#N/A,FALSE,"CENTRO";"tend3",#N/A,FALSE,"CENTRO";"tend1",#N/A,FALSE,"METROPOLITANA";"tend2",#N/A,FALSE,"METROPOLITANA";"tend3",#N/A,FALSE,"METROPOLITANA";"tend1",#N/A,FALSE,"ORIENTE";"tend2",#N/A,FALSE,"ORIENTE";"tend3",#N/A,FALSE,"ORIENTE";"tend1",#N/A,FALSE,"Pto.libre";"tend2",#N/A,FALSE,"Pto.libre";"tend3",#N/A,FALSE,"Pto.libre"}</definedName>
    <definedName name="wrn.Tend2000." localSheetId="11" hidden="1">{"bs",#N/A,FALSE,"Consolidado";"cf",#N/A,FALSE,"Consolidado";"pl_hl",#N/A,FALSE,"Consolidado";"pl_us",#N/A,FALSE,"Consolidado";"Prem1",#N/A,FALSE,"Consolidado"}</definedName>
    <definedName name="wrn.Tend2000." localSheetId="3" hidden="1">{"bs",#N/A,FALSE,"Consolidado";"cf",#N/A,FALSE,"Consolidado";"pl_hl",#N/A,FALSE,"Consolidado";"pl_us",#N/A,FALSE,"Consolidado";"Prem1",#N/A,FALSE,"Consolidado"}</definedName>
    <definedName name="wrn.Tend2000." hidden="1">{"bs",#N/A,FALSE,"Consolidado";"cf",#N/A,FALSE,"Consolidado";"pl_hl",#N/A,FALSE,"Consolidado";"pl_us",#N/A,FALSE,"Consolidado";"Prem1",#N/A,FALSE,"Consolidado"}</definedName>
    <definedName name="wrn.Tendencia._.Año." localSheetId="11" hidden="1">{#N/A,#N/A,FALSE,"FIN AÑO"}</definedName>
    <definedName name="wrn.Tendencia._.Año." localSheetId="3" hidden="1">{#N/A,#N/A,FALSE,"FIN AÑO"}</definedName>
    <definedName name="wrn.Tendencia._.Año." hidden="1">{#N/A,#N/A,FALSE,"FIN AÑO"}</definedName>
    <definedName name="wrn.TESTSRD." localSheetId="11" hidden="1">{"COSTSUMMARY",#N/A,FALSE,"Cost Summary"}</definedName>
    <definedName name="wrn.TESTSRD." localSheetId="3" hidden="1">{"COSTSUMMARY",#N/A,FALSE,"Cost Summary"}</definedName>
    <definedName name="wrn.TESTSRD." hidden="1">{"COSTSUMMARY",#N/A,FALSE,"Cost Summary"}</definedName>
    <definedName name="wrn.Todas._.las._.tablas." localSheetId="11" hidden="1">{#N/A,#N/A,FALSE,"Resumen";#N/A,#N/A,FALSE,"Full";#N/A,"Carabeer",FALSE,"Dscto.";#N/A,"Disbracentro",FALSE,"Dscto.";#N/A,"Andes",FALSE,"Dscto.";#N/A,"Mar Caribe",FALSE,"Dscto.";#N/A,"Río Beer",FALSE,"Dscto.";#N/A,#N/A,FALSE,"P.L.Full";#N/A,#N/A,FALSE,"P.L.Desc."}</definedName>
    <definedName name="wrn.Todas._.las._.tablas." localSheetId="3" hidden="1">{#N/A,#N/A,FALSE,"Resumen";#N/A,#N/A,FALSE,"Full";#N/A,"Carabeer",FALSE,"Dscto.";#N/A,"Disbracentro",FALSE,"Dscto.";#N/A,"Andes",FALSE,"Dscto.";#N/A,"Mar Caribe",FALSE,"Dscto.";#N/A,"Río Beer",FALSE,"Dscto.";#N/A,#N/A,FALSE,"P.L.Full";#N/A,#N/A,FALSE,"P.L.Desc."}</definedName>
    <definedName name="wrn.Todas._.las._.tablas." hidden="1">{#N/A,#N/A,FALSE,"Resumen";#N/A,#N/A,FALSE,"Full";#N/A,"Carabeer",FALSE,"Dscto.";#N/A,"Disbracentro",FALSE,"Dscto.";#N/A,"Andes",FALSE,"Dscto.";#N/A,"Mar Caribe",FALSE,"Dscto.";#N/A,"Río Beer",FALSE,"Dscto.";#N/A,#N/A,FALSE,"P.L.Full";#N/A,#N/A,FALSE,"P.L.Desc."}</definedName>
    <definedName name="wrn.todo." localSheetId="11" hidden="1">{"Caja",#N/A,TRUE,"P&amp;G BG";"PyG",#N/A,TRUE,"P&amp;G BG";"Balance",#N/A,TRUE,"P&amp;G BG"}</definedName>
    <definedName name="wrn.todo." localSheetId="3" hidden="1">{"Caja",#N/A,TRUE,"P&amp;G BG";"PyG",#N/A,TRUE,"P&amp;G BG";"Balance",#N/A,TRUE,"P&amp;G BG"}</definedName>
    <definedName name="wrn.todo." hidden="1">{"Caja",#N/A,TRUE,"P&amp;G BG";"PyG",#N/A,TRUE,"P&amp;G BG";"Balance",#N/A,TRUE,"P&amp;G BG"}</definedName>
    <definedName name="wrn.TOTAL." localSheetId="11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3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rademark._.and._.trade._.name." localSheetId="11" hidden="1">{"trademark1",#N/A,FALSE,"Trademark(s) and Trade Name(s)"}</definedName>
    <definedName name="wrn.trademark._.and._.trade._.name." localSheetId="3" hidden="1">{"trademark1",#N/A,FALSE,"Trademark(s) and Trade Name(s)"}</definedName>
    <definedName name="wrn.trademark._.and._.trade._.name." hidden="1">{"trademark1",#N/A,FALSE,"Trademark(s) and Trade Name(s)"}</definedName>
    <definedName name="wrn.tudo." localSheetId="11" hidden="1">{"prem1",#N/A,FALSE,"Consolidado";"pl_us",#N/A,FALSE,"Consolidado";"pl_hl",#N/A,FALSE,"Consolidado";"bs",#N/A,FALSE,"Consolidado";"cf",#N/A,FALSE,"Consolidado"}</definedName>
    <definedName name="wrn.tudo." localSheetId="3" hidden="1">{"prem1",#N/A,FALSE,"Consolidado";"pl_us",#N/A,FALSE,"Consolidado";"pl_hl",#N/A,FALSE,"Consolidado";"bs",#N/A,FALSE,"Consolidado";"cf",#N/A,FALSE,"Consolidado"}</definedName>
    <definedName name="wrn.tudo." hidden="1">{"prem1",#N/A,FALSE,"Consolidado";"pl_us",#N/A,FALSE,"Consolidado";"pl_hl",#N/A,FALSE,"Consolidado";"bs",#N/A,FALSE,"Consolidado";"cf",#N/A,FALSE,"Consolidado"}</definedName>
    <definedName name="wrn.unidades." localSheetId="11" hidden="1">{#N/A,#N/A,FALSE,"RESUMEN";#N/A,#N/A,FALSE,"GG-GI";#N/A,#N/A,FALSE,"AMB";#N/A,#N/A,FALSE,"EyR";#N/A,#N/A,FALSE,"UCP";#N/A,#N/A,FALSE,"IND";#N/A,#N/A,FALSE,"LR";#N/A,#N/A,FALSE,"PRV";#N/A,#N/A,FALSE,"TÚNELES";#N/A,#N/A,FALSE,"IDT";#N/A,#N/A,FALSE,"ING"}</definedName>
    <definedName name="wrn.unidades." localSheetId="3" hidden="1">{#N/A,#N/A,FALSE,"RESUMEN";#N/A,#N/A,FALSE,"GG-GI";#N/A,#N/A,FALSE,"AMB";#N/A,#N/A,FALSE,"EyR";#N/A,#N/A,FALSE,"UCP";#N/A,#N/A,FALSE,"IND";#N/A,#N/A,FALSE,"LR";#N/A,#N/A,FALSE,"PRV";#N/A,#N/A,FALSE,"TÚNELES";#N/A,#N/A,FALSE,"IDT";#N/A,#N/A,FALSE,"ING"}</definedName>
    <definedName name="wrn.unidades." hidden="1">{#N/A,#N/A,FALSE,"RESUMEN";#N/A,#N/A,FALSE,"GG-GI";#N/A,#N/A,FALSE,"AMB";#N/A,#N/A,FALSE,"EyR";#N/A,#N/A,FALSE,"UCP";#N/A,#N/A,FALSE,"IND";#N/A,#N/A,FALSE,"LR";#N/A,#N/A,FALSE,"PRV";#N/A,#N/A,FALSE,"TÚNELES";#N/A,#N/A,FALSE,"IDT";#N/A,#N/A,FALSE,"ING"}</definedName>
    <definedName name="wrn.valor." localSheetId="11" hidden="1">{#N/A,#N/A,FALSE,"CA_DR";#N/A,#N/A,FALSE,"CA_Balanço";#N/A,#N/A,FALSE,"CA_Mapa FM";#N/A,#N/A,FALSE,"CA_Valor"}</definedName>
    <definedName name="wrn.valor." localSheetId="3" hidden="1">{#N/A,#N/A,FALSE,"CA_DR";#N/A,#N/A,FALSE,"CA_Balanço";#N/A,#N/A,FALSE,"CA_Mapa FM";#N/A,#N/A,FALSE,"CA_Valor"}</definedName>
    <definedName name="wrn.valor." hidden="1">{#N/A,#N/A,FALSE,"CA_DR";#N/A,#N/A,FALSE,"CA_Balanço";#N/A,#N/A,FALSE,"CA_Mapa FM";#N/A,#N/A,FALSE,"CA_Valor"}</definedName>
    <definedName name="wrn.VALUATION." localSheetId="11" hidden="1">{#N/A,#N/A,FALSE,"Valuation Assumptions";#N/A,#N/A,FALSE,"Summary";#N/A,#N/A,FALSE,"DCF";#N/A,#N/A,FALSE,"Valuation";#N/A,#N/A,FALSE,"WACC";#N/A,#N/A,FALSE,"UBVH";#N/A,#N/A,FALSE,"Free Cash Flow"}</definedName>
    <definedName name="wrn.VALUATION." localSheetId="3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VENTAS." localSheetId="1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localSheetId="3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1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3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TERINÁRIA." localSheetId="11" hidden="1">{"TOTAL VETERINÁRIA",#N/A,FALSE,"VETER";"DESINFETANTES",#N/A,FALSE,"VETER";"QUIMIOTERÁPIOS",#N/A,FALSE,"VETER";"PROMOTORES CRESCIMENTO",#N/A,FALSE,"VETER";"ADITIVOS",#N/A,FALSE,"VETER";"POLIVITAMÍNICOS",#N/A,FALSE,"VETER";"ANTIBIÓTICOS",#N/A,FALSE,"VETER";"ANTIPARASITÁRIOS",#N/A,FALSE,"VETER";"BIOLÓGICO",#N/A,FALSE,"VETER";"OUTROS",#N/A,FALSE,"VETER"}</definedName>
    <definedName name="wrn.VETERINÁRIA." localSheetId="3" hidden="1">{"TOTAL VETERINÁRIA",#N/A,FALSE,"VETER";"DESINFETANTES",#N/A,FALSE,"VETER";"QUIMIOTERÁPIOS",#N/A,FALSE,"VETER";"PROMOTORES CRESCIMENTO",#N/A,FALSE,"VETER";"ADITIVOS",#N/A,FALSE,"VETER";"POLIVITAMÍNICOS",#N/A,FALSE,"VETER";"ANTIBIÓTICOS",#N/A,FALSE,"VETER";"ANTIPARASITÁRIOS",#N/A,FALSE,"VETER";"BIOLÓGICO",#N/A,FALSE,"VETER";"OUTROS",#N/A,FALSE,"VETER"}</definedName>
    <definedName name="wrn.VETERINÁRIA." hidden="1">{"TOTAL VETERINÁRIA",#N/A,FALSE,"VETER";"DESINFETANTES",#N/A,FALSE,"VETER";"QUIMIOTERÁPIOS",#N/A,FALSE,"VETER";"PROMOTORES CRESCIMENTO",#N/A,FALSE,"VETER";"ADITIVOS",#N/A,FALSE,"VETER";"POLIVITAMÍNICOS",#N/A,FALSE,"VETER";"ANTIBIÓTICOS",#N/A,FALSE,"VETER";"ANTIPARASITÁRIOS",#N/A,FALSE,"VETER";"BIOLÓGICO",#N/A,FALSE,"VETER";"OUTROS",#N/A,FALSE,"VETER"}</definedName>
    <definedName name="wrn.VIP." localSheetId="11" hidden="1">{"total",#N/A,FALSE,"TOTAL $";"totalhl",#N/A,FALSE,"TOTAL $HL";"vol",#N/A,FALSE,"VOLUMEN";"xprod1",#N/A,FALSE,"X PROD";"xprod2",#N/A,FALSE,"X PROD";"finaño1",#N/A,FALSE,"FIN AÑO Meta";"finaño2",#N/A,FALSE,"FIN AÑO Meta"}</definedName>
    <definedName name="wrn.VIP." localSheetId="3" hidden="1">{"total",#N/A,FALSE,"TOTAL $";"totalhl",#N/A,FALSE,"TOTAL $HL";"vol",#N/A,FALSE,"VOLUMEN";"xprod1",#N/A,FALSE,"X PROD";"xprod2",#N/A,FALSE,"X PROD";"finaño1",#N/A,FALSE,"FIN AÑO Meta";"finaño2",#N/A,FALSE,"FIN AÑO Meta"}</definedName>
    <definedName name="wrn.VIP." hidden="1">{"total",#N/A,FALSE,"TOTAL $";"totalhl",#N/A,FALSE,"TOTAL $HL";"vol",#N/A,FALSE,"VOLUMEN";"xprod1",#N/A,FALSE,"X PROD";"xprod2",#N/A,FALSE,"X PROD";"finaño1",#N/A,FALSE,"FIN AÑO Meta";"finaño2",#N/A,FALSE,"FIN AÑO Meta"}</definedName>
    <definedName name="wrn.Wacc." localSheetId="11" hidden="1">{"Area1",#N/A,FALSE,"OREWACC";"Area2",#N/A,FALSE,"OREWACC"}</definedName>
    <definedName name="wrn.Wacc." localSheetId="3" hidden="1">{"Area1",#N/A,FALSE,"OREWACC";"Area2",#N/A,FALSE,"OREWACC"}</definedName>
    <definedName name="wrn.Wacc." hidden="1">{"Area1",#N/A,FALSE,"OREWACC";"Area2",#N/A,FALSE,"OREWACC"}</definedName>
    <definedName name="wrn.WORK._.PAPER." localSheetId="11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" localSheetId="3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.99." localSheetId="11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" localSheetId="3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shcedules." localSheetId="11" hidden="1">{"summary1",#N/A,FALSE,"Summary of Values";"summary2",#N/A,FALSE,"Summary of Values";"weighted average returns",#N/A,FALSE,"WACC and WARA";"fixed asset detail",#N/A,FALSE,"Fixed Asset Detail"}</definedName>
    <definedName name="wrn.work._.paper._.shcedules." localSheetId="3" hidden="1">{"summary1",#N/A,FALSE,"Summary of Values";"summary2",#N/A,FALSE,"Summary of Values";"weighted average returns",#N/A,FALSE,"WACC and WARA";"fixed asset detail",#N/A,FALSE,"Fixed Asset Detail"}</definedName>
    <definedName name="wrn.work._.paper._.shcedules." hidden="1">{"summary1",#N/A,FALSE,"Summary of Values";"summary2",#N/A,FALSE,"Summary of Values";"weighted average returns",#N/A,FALSE,"WACC and WARA";"fixed asset detail",#N/A,FALSE,"Fixed Asset Detail"}</definedName>
    <definedName name="wrn.Wright." localSheetId="1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wrn.Wright." localSheetId="3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wrn.Wright.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wrn.Year._.End._.Reporting._.Pkg.." localSheetId="11" hidden="1">{#N/A,#N/A,FALSE,"Front Cover";#N/A,#N/A,FALSE,"Index";#N/A,#N/A,FALSE,"A.1 Performance Measures";#N/A,#N/A,FALSE,"A.2 Perf Measures Data";#N/A,#N/A,FALSE,"B.1 Bal. Sheet";#N/A,#N/A,FALSE,"B.2 Income and Ret. Erngs.";#N/A,#N/A,FALSE,"B.3 Cash Flows";#N/A,#N/A,FALSE,"C.1 Sup Sch 1";#N/A,#N/A,FALSE,"C.2 Sup Sch 2";#N/A,#N/A,FALSE,"C.3 Sup Sch 3";#N/A,#N/A,FALSE,"C.4 Sup Sch 4";#N/A,#N/A,FALSE,"C.5 Sup Sch 5";#N/A,#N/A,FALSE,"C.6 Sup Sch 6";#N/A,#N/A,FALSE,"C.7 Sup Sch 7";#N/A,#N/A,FALSE,"C.8 Sup Sch 8";#N/A,#N/A,FALSE,"C.9 Sup Sch 9";#N/A,#N/A,FALSE,"C.10 Sup Sch 10";#N/A,#N/A,FALSE,"C.11 Sup Sch 11";#N/A,#N/A,FALSE,"C.12 Sup Sch 12";#N/A,#N/A,FALSE,"C.13 Sup Sch 13";#N/A,#N/A,FALSE,"C.14 Sup Sch 14";#N/A,#N/A,FALSE,"C.15 Sup Sch 15";#N/A,#N/A,FALSE,"C.16 Other Supp. Info.";#N/A,#N/A,FALSE,"C.17 SCF Proof";#N/A,#N/A,FALSE,"C.18 Income Tax Information"}</definedName>
    <definedName name="wrn.Year._.End._.Reporting._.Pkg.." localSheetId="3" hidden="1">{#N/A,#N/A,FALSE,"Front Cover";#N/A,#N/A,FALSE,"Index";#N/A,#N/A,FALSE,"A.1 Performance Measures";#N/A,#N/A,FALSE,"A.2 Perf Measures Data";#N/A,#N/A,FALSE,"B.1 Bal. Sheet";#N/A,#N/A,FALSE,"B.2 Income and Ret. Erngs.";#N/A,#N/A,FALSE,"B.3 Cash Flows";#N/A,#N/A,FALSE,"C.1 Sup Sch 1";#N/A,#N/A,FALSE,"C.2 Sup Sch 2";#N/A,#N/A,FALSE,"C.3 Sup Sch 3";#N/A,#N/A,FALSE,"C.4 Sup Sch 4";#N/A,#N/A,FALSE,"C.5 Sup Sch 5";#N/A,#N/A,FALSE,"C.6 Sup Sch 6";#N/A,#N/A,FALSE,"C.7 Sup Sch 7";#N/A,#N/A,FALSE,"C.8 Sup Sch 8";#N/A,#N/A,FALSE,"C.9 Sup Sch 9";#N/A,#N/A,FALSE,"C.10 Sup Sch 10";#N/A,#N/A,FALSE,"C.11 Sup Sch 11";#N/A,#N/A,FALSE,"C.12 Sup Sch 12";#N/A,#N/A,FALSE,"C.13 Sup Sch 13";#N/A,#N/A,FALSE,"C.14 Sup Sch 14";#N/A,#N/A,FALSE,"C.15 Sup Sch 15";#N/A,#N/A,FALSE,"C.16 Other Supp. Info.";#N/A,#N/A,FALSE,"C.17 SCF Proof";#N/A,#N/A,FALSE,"C.18 Income Tax Information"}</definedName>
    <definedName name="wrn.Year._.End._.Reporting._.Pkg.." hidden="1">{#N/A,#N/A,FALSE,"Front Cover";#N/A,#N/A,FALSE,"Index";#N/A,#N/A,FALSE,"A.1 Performance Measures";#N/A,#N/A,FALSE,"A.2 Perf Measures Data";#N/A,#N/A,FALSE,"B.1 Bal. Sheet";#N/A,#N/A,FALSE,"B.2 Income and Ret. Erngs.";#N/A,#N/A,FALSE,"B.3 Cash Flows";#N/A,#N/A,FALSE,"C.1 Sup Sch 1";#N/A,#N/A,FALSE,"C.2 Sup Sch 2";#N/A,#N/A,FALSE,"C.3 Sup Sch 3";#N/A,#N/A,FALSE,"C.4 Sup Sch 4";#N/A,#N/A,FALSE,"C.5 Sup Sch 5";#N/A,#N/A,FALSE,"C.6 Sup Sch 6";#N/A,#N/A,FALSE,"C.7 Sup Sch 7";#N/A,#N/A,FALSE,"C.8 Sup Sch 8";#N/A,#N/A,FALSE,"C.9 Sup Sch 9";#N/A,#N/A,FALSE,"C.10 Sup Sch 10";#N/A,#N/A,FALSE,"C.11 Sup Sch 11";#N/A,#N/A,FALSE,"C.12 Sup Sch 12";#N/A,#N/A,FALSE,"C.13 Sup Sch 13";#N/A,#N/A,FALSE,"C.14 Sup Sch 14";#N/A,#N/A,FALSE,"C.15 Sup Sch 15";#N/A,#N/A,FALSE,"C.16 Other Supp. Info.";#N/A,#N/A,FALSE,"C.17 SCF Proof";#N/A,#N/A,FALSE,"C.18 Income Tax Information"}</definedName>
    <definedName name="wrn.全印刷." localSheetId="11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印刷." localSheetId="3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印刷.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様式." localSheetId="11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.全様式." localSheetId="3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.全様式.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1.history" localSheetId="11" hidden="1">{#N/A,#N/A,FALSE,"model"}</definedName>
    <definedName name="wrn1.history" localSheetId="3" hidden="1">{#N/A,#N/A,FALSE,"model"}</definedName>
    <definedName name="wrn1.history" hidden="1">{#N/A,#N/A,FALSE,"model"}</definedName>
    <definedName name="wrn3.histroic" localSheetId="11" hidden="1">{#N/A,#N/A,FALSE,"model"}</definedName>
    <definedName name="wrn3.histroic" localSheetId="3" hidden="1">{#N/A,#N/A,FALSE,"model"}</definedName>
    <definedName name="wrn3.histroic" hidden="1">{#N/A,#N/A,FALSE,"model"}</definedName>
    <definedName name="wrn6a" localSheetId="11" hidden="1">{"tab1_2",#N/A,FALSE,"Cost Summary";"fig1_2",#N/A,FALSE,"Annual Production"}</definedName>
    <definedName name="wrn6a" localSheetId="3" hidden="1">{"tab1_2",#N/A,FALSE,"Cost Summary";"fig1_2",#N/A,FALSE,"Annual Production"}</definedName>
    <definedName name="wrn6a" hidden="1">{"tab1_2",#N/A,FALSE,"Cost Summary";"fig1_2",#N/A,FALSE,"Annual Production"}</definedName>
    <definedName name="wrna" localSheetId="11" hidden="1">{"tab1_2",#N/A,FALSE,"Cost Summary";"fig1_2",#N/A,FALSE,"Annual Production"}</definedName>
    <definedName name="wrna" localSheetId="3" hidden="1">{"tab1_2",#N/A,FALSE,"Cost Summary";"fig1_2",#N/A,FALSE,"Annual Production"}</definedName>
    <definedName name="wrna" hidden="1">{"tab1_2",#N/A,FALSE,"Cost Summary";"fig1_2",#N/A,FALSE,"Annual Production"}</definedName>
    <definedName name="wrwerw" localSheetId="1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werw" localSheetId="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werw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" localSheetId="1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" localSheetId="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w" localSheetId="11" hidden="1">{#N/A,#N/A,FALSE,"Aging Summary";#N/A,#N/A,FALSE,"Ratio Analysis";#N/A,#N/A,FALSE,"Test 120 Day Accts";#N/A,#N/A,FALSE,"Tickmarks"}</definedName>
    <definedName name="wsw" localSheetId="3" hidden="1">{#N/A,#N/A,FALSE,"Aging Summary";#N/A,#N/A,FALSE,"Ratio Analysis";#N/A,#N/A,FALSE,"Test 120 Day Accts";#N/A,#N/A,FALSE,"Tickmarks"}</definedName>
    <definedName name="wsw" hidden="1">{#N/A,#N/A,FALSE,"Aging Summary";#N/A,#N/A,FALSE,"Ratio Analysis";#N/A,#N/A,FALSE,"Test 120 Day Accts";#N/A,#N/A,FALSE,"Tickmarks"}</definedName>
    <definedName name="wswwsw" localSheetId="11" hidden="1">{#N/A,#N/A,FALSE,"Aging Summary";#N/A,#N/A,FALSE,"Ratio Analysis";#N/A,#N/A,FALSE,"Test 120 Day Accts";#N/A,#N/A,FALSE,"Tickmarks"}</definedName>
    <definedName name="wswwsw" localSheetId="3" hidden="1">{#N/A,#N/A,FALSE,"Aging Summary";#N/A,#N/A,FALSE,"Ratio Analysis";#N/A,#N/A,FALSE,"Test 120 Day Accts";#N/A,#N/A,FALSE,"Tickmarks"}</definedName>
    <definedName name="wswwsw" hidden="1">{#N/A,#N/A,FALSE,"Aging Summary";#N/A,#N/A,FALSE,"Ratio Analysis";#N/A,#N/A,FALSE,"Test 120 Day Accts";#N/A,#N/A,FALSE,"Tickmarks"}</definedName>
    <definedName name="wva.Print_Todo." localSheetId="1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" localSheetId="3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CapersView." localSheetId="11" hidden="1">{TRUE,TRUE,-2.75,-17,772.5,449.25,FALSE,TRUE,TRUE,TRUE,0,19,#N/A,30,#N/A,7.04065040650407,10.9795918367347,1,FALSE,FALSE,3,FALSE,1,FALSE,100,"Swvu.CapersView.","ACwvu.CapersView.",#N/A,FALSE,FALSE,0,0,0,0,2,"","&amp;R&amp;""Arial,Bold Italic""&amp;8&amp;F&amp;A&amp;D",TRUE,TRUE,FALSE,FALSE,1,#N/A,1,1,"=R1C1:R123C107",FALSE,"Rwvu.CapersView.","Cwvu.CapersView.",FALSE,FALSE,FALSE,262,600,600,FALSE,FALSE,TRUE,TRUE,TRUE}</definedName>
    <definedName name="wvu.CapersView." localSheetId="3" hidden="1">{TRUE,TRUE,-2.75,-17,772.5,449.25,FALSE,TRUE,TRUE,TRUE,0,19,#N/A,30,#N/A,7.04065040650407,10.9795918367347,1,FALSE,FALSE,3,FALSE,1,FALSE,100,"Swvu.CapersView.","ACwvu.CapersView.",#N/A,FALSE,FALSE,0,0,0,0,2,"","&amp;R&amp;""Arial,Bold Italic""&amp;8&amp;F&amp;A&amp;D",TRUE,TRUE,FALSE,FALSE,1,#N/A,1,1,"=R1C1:R123C107",FALSE,"Rwvu.CapersView.","Cwvu.CapersView.",FALSE,FALSE,FALSE,262,600,600,FALSE,FALSE,TRUE,TRUE,TRUE}</definedName>
    <definedName name="wvu.CapersView." hidden="1">{TRUE,TRUE,-2.75,-17,772.5,449.25,FALSE,TRUE,TRUE,TRUE,0,19,#N/A,30,#N/A,7.04065040650407,10.9795918367347,1,FALSE,FALSE,3,FALSE,1,FALSE,100,"Swvu.CapersView.","ACwvu.CapersView.",#N/A,FALSE,FALSE,0,0,0,0,2,"","&amp;R&amp;""Arial,Bold Italic""&amp;8&amp;F&amp;A&amp;D",TRUE,TRUE,FALSE,FALSE,1,#N/A,1,1,"=R1C1:R123C107",FALSE,"Rwvu.CapersView.","Cwvu.CapersView.",FALSE,FALSE,FALSE,262,600,600,FALSE,FALSE,TRUE,TRUE,TRUE}</definedName>
    <definedName name="wvu.inputs._.raw._.data." localSheetId="1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3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Japan_Capers_Ed_Pub." localSheetId="11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wvu.Japan_Capers_Ed_Pub." localSheetId="3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wvu.Japan_Capers_Ed_Pub.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wvu.KJP_CC." localSheetId="11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wvu.KJP_CC." localSheetId="3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wvu.KJP_CC.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wvu.Print_Todo." localSheetId="1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localSheetId="3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Socios._.95." localSheetId="1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localSheetId="3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ummary1." localSheetId="1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3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11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3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1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3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wrwqerew" hidden="1">#N/A</definedName>
    <definedName name="wwww" hidden="1">#REF!</definedName>
    <definedName name="xcxc" localSheetId="11" hidden="1">{#N/A,#N/A,FALSE,"Hoja1";#N/A,#N/A,FALSE,"Hoja2"}</definedName>
    <definedName name="xcxc" localSheetId="3" hidden="1">{#N/A,#N/A,FALSE,"Hoja1";#N/A,#N/A,FALSE,"Hoja2"}</definedName>
    <definedName name="xcxc" hidden="1">{#N/A,#N/A,FALSE,"Hoja1";#N/A,#N/A,FALSE,"Hoja2"}</definedName>
    <definedName name="xcxxc" localSheetId="11" hidden="1">{"CAP VOL",#N/A,FALSE,"CAPITAL";"CAP VAR",#N/A,FALSE,"CAPITAL";"CAP FIJ",#N/A,FALSE,"CAPITAL";"CAP CONS",#N/A,FALSE,"CAPITAL";"CAP DATA",#N/A,FALSE,"CAPITAL"}</definedName>
    <definedName name="xcxxc" localSheetId="3" hidden="1">{"CAP VOL",#N/A,FALSE,"CAPITAL";"CAP VAR",#N/A,FALSE,"CAPITAL";"CAP FIJ",#N/A,FALSE,"CAPITAL";"CAP CONS",#N/A,FALSE,"CAPITAL";"CAP DATA",#N/A,FALSE,"CAPITAL"}</definedName>
    <definedName name="xcxxc" hidden="1">{"CAP VOL",#N/A,FALSE,"CAPITAL";"CAP VAR",#N/A,FALSE,"CAPITAL";"CAP FIJ",#N/A,FALSE,"CAPITAL";"CAP CONS",#N/A,FALSE,"CAPITAL";"CAP DATA",#N/A,FALSE,"CAPITAL"}</definedName>
    <definedName name="XLR_ERRNAMESTR" hidden="1">#REF!</definedName>
    <definedName name="XREF_COLUMN_1" hidden="1">#REF!</definedName>
    <definedName name="XREF_COLUMN_10" hidden="1">#REF!</definedName>
    <definedName name="XREF_COLUMN_11" hidden="1">#REF!</definedName>
    <definedName name="XREF_COLUMN_2" hidden="1">#REF!</definedName>
    <definedName name="XREF_COLUMN_21" hidden="1">#REF!</definedName>
    <definedName name="XREF_COLUMN_3" hidden="1">#REF!</definedName>
    <definedName name="XREF_COLUMN_4" hidden="1">#REF!</definedName>
    <definedName name="XREF_COLUMN_7" hidden="1">#REF!</definedName>
    <definedName name="XREF_COLUMN_9" hidden="1">#REF!</definedName>
    <definedName name="XRefActiveRow" hidden="1">#REF!</definedName>
    <definedName name="XRefColumnsCount" hidden="1">1</definedName>
    <definedName name="XRefCopy1" hidden="1">#REF!</definedName>
    <definedName name="XRefCopy10" hidden="1">#REF!</definedName>
    <definedName name="XRefCopy11" hidden="1">#REF!</definedName>
    <definedName name="XRefCopy11Row" hidden="1">#REF!</definedName>
    <definedName name="XRefCopy12" hidden="1">#REF!</definedName>
    <definedName name="XRefCopy12Row" hidden="1">#REF!</definedName>
    <definedName name="XRefCopy13" hidden="1">#REF!</definedName>
    <definedName name="XRefCopy13Row" hidden="1">#REF!</definedName>
    <definedName name="XRefCopy14" hidden="1">#REF!</definedName>
    <definedName name="XRefCopy14Row" hidden="1">#REF!</definedName>
    <definedName name="XRefCopy15" hidden="1">#REF!</definedName>
    <definedName name="XRefCopy15Row" hidden="1">#REF!</definedName>
    <definedName name="XRefCopy16" hidden="1">#REF!</definedName>
    <definedName name="XRefCopy16Row" hidden="1">#REF!</definedName>
    <definedName name="XRefCopy17" hidden="1">#REF!</definedName>
    <definedName name="XRefCopy17Row" hidden="1">#REF!</definedName>
    <definedName name="XRefCopy18" hidden="1">#REF!</definedName>
    <definedName name="XRefCopy18Row" hidden="1">#REF!</definedName>
    <definedName name="XRefCopy19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#REF!</definedName>
    <definedName name="XRefCopy20Row" hidden="1">#REF!</definedName>
    <definedName name="XRefCopy21" hidden="1">#REF!</definedName>
    <definedName name="XRefCopy21Row" hidden="1">#REF!</definedName>
    <definedName name="XRefCopy22" hidden="1">#REF!</definedName>
    <definedName name="XRefCopy22Row" hidden="1">#REF!</definedName>
    <definedName name="XRefCopy23" hidden="1">#REF!</definedName>
    <definedName name="XRefCopy23Row" hidden="1">#REF!</definedName>
    <definedName name="XRefCopy2Row" hidden="1">#REF!</definedName>
    <definedName name="XRefCopy3" hidden="1">#REF!</definedName>
    <definedName name="XRefCopy3Row" hidden="1">#REF!</definedName>
    <definedName name="XRefCopy4" hidden="1">#REF!</definedName>
    <definedName name="XRefCopy5" hidden="1">#REF!</definedName>
    <definedName name="XRefCopy6" hidden="1">#REF!</definedName>
    <definedName name="XRefCopy6Row" hidden="1">#REF!</definedName>
    <definedName name="XRefCopy7" hidden="1">#REF!</definedName>
    <definedName name="XRefCopy7Row" hidden="1">#REF!</definedName>
    <definedName name="XRefCopy8" hidden="1">#REF!</definedName>
    <definedName name="XRefCopy8Row" hidden="1">#REF!</definedName>
    <definedName name="XRefCopy9" hidden="1">#REF!</definedName>
    <definedName name="XRefCopy9Row" hidden="1">#REF!</definedName>
    <definedName name="XRefCopyRangeCount" hidden="1">7</definedName>
    <definedName name="XRefPaste10Row" hidden="1">#REF!</definedName>
    <definedName name="XRefPaste11" hidden="1">#REF!</definedName>
    <definedName name="XRefPaste11Row" hidden="1">#REF!</definedName>
    <definedName name="XRefPaste12" hidden="1">#REF!</definedName>
    <definedName name="XRefPaste12Row" hidden="1">#REF!</definedName>
    <definedName name="XRefPaste13Row" hidden="1">#REF!</definedName>
    <definedName name="XRefPaste14Row" hidden="1">#REF!</definedName>
    <definedName name="XRefPaste15Row" hidden="1">#REF!</definedName>
    <definedName name="XRefPaste16Row" hidden="1">#REF!</definedName>
    <definedName name="XRefPaste17Row" hidden="1">#REF!</definedName>
    <definedName name="XRefPaste18Row" hidden="1">#REF!</definedName>
    <definedName name="XRefPaste19Row" hidden="1">#REF!</definedName>
    <definedName name="XRefPaste1Row" hidden="1">#REF!</definedName>
    <definedName name="XRefPaste20Row" hidden="1">#REF!</definedName>
    <definedName name="XRefPaste21Row" hidden="1">#REF!</definedName>
    <definedName name="XRefPaste22Row" hidden="1">#REF!</definedName>
    <definedName name="XRefPaste44Row" hidden="1">#REF!</definedName>
    <definedName name="XRefPaste4Row" hidden="1">#REF!</definedName>
    <definedName name="XRefPaste5Row" hidden="1">#REF!</definedName>
    <definedName name="XRefPaste6Row" hidden="1">#REF!</definedName>
    <definedName name="XRefPaste7Row" hidden="1">#REF!</definedName>
    <definedName name="XRefPaste8" hidden="1">#REF!</definedName>
    <definedName name="XRefPaste8Row" hidden="1">#REF!</definedName>
    <definedName name="XRefPaste9Row" hidden="1">#REF!</definedName>
    <definedName name="XRefPasteRangeCount" hidden="1">2</definedName>
    <definedName name="xx" localSheetId="1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" localSheetId="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x" localSheetId="1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xxx" localSheetId="3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xxx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xxxx" localSheetId="1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xx" localSheetId="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xx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y" localSheetId="11" hidden="1">{#N/A,#N/A,FALSE,"FFCXOUT3"}</definedName>
    <definedName name="xxy" localSheetId="3" hidden="1">{#N/A,#N/A,FALSE,"FFCXOUT3"}</definedName>
    <definedName name="xxy" hidden="1">{#N/A,#N/A,FALSE,"FFCXOUT3"}</definedName>
    <definedName name="xzzx" localSheetId="11" hidden="1">{"miles",#N/A,FALSE,"LUCROS E PERDAS (US$ 000)";"hl",#N/A,FALSE,"LUCROS E PERDAS (US$ 000)"}</definedName>
    <definedName name="xzzx" localSheetId="3" hidden="1">{"miles",#N/A,FALSE,"LUCROS E PERDAS (US$ 000)";"hl",#N/A,FALSE,"LUCROS E PERDAS (US$ 000)"}</definedName>
    <definedName name="xzzx" hidden="1">{"miles",#N/A,FALSE,"LUCROS E PERDAS (US$ 000)";"hl",#N/A,FALSE,"LUCROS E PERDAS (US$ 000)"}</definedName>
    <definedName name="Y" localSheetId="11" hidden="1">{"CONSOLIDADO",#N/A,FALSE,"COMENTARIOS"}</definedName>
    <definedName name="Y" localSheetId="3" hidden="1">{"CONSOLIDADO",#N/A,FALSE,"COMENTARIOS"}</definedName>
    <definedName name="Y" hidden="1">{"CONSOLIDADO",#N/A,FALSE,"COMENTARIOS"}</definedName>
    <definedName name="yhg" hidden="1">2</definedName>
    <definedName name="YIUYI" localSheetId="11" hidden="1">{"FASB1",#N/A,FALSE,"115199";"FASB2",#N/A,FALSE,"115299";"FASB3",#N/A,FALSE,"115399";"FASB4",#N/A,FALSE,"115499";"FASB5",#N/A,FALSE,"115599"}</definedName>
    <definedName name="YIUYI" localSheetId="3" hidden="1">{"FASB1",#N/A,FALSE,"115199";"FASB2",#N/A,FALSE,"115299";"FASB3",#N/A,FALSE,"115399";"FASB4",#N/A,FALSE,"115499";"FASB5",#N/A,FALSE,"115599"}</definedName>
    <definedName name="YIUYI" hidden="1">{"FASB1",#N/A,FALSE,"115199";"FASB2",#N/A,FALSE,"115299";"FASB3",#N/A,FALSE,"115399";"FASB4",#N/A,FALSE,"115499";"FASB5",#N/A,FALSE,"115599"}</definedName>
    <definedName name="yreyter" localSheetId="11" hidden="1">{"bs",#N/A,FALSE,"Consolidado";"cf",#N/A,FALSE,"Consolidado";"pl_hl",#N/A,FALSE,"Consolidado";"pl_us",#N/A,FALSE,"Consolidado";"Prem1",#N/A,FALSE,"Consolidado"}</definedName>
    <definedName name="yreyter" localSheetId="3" hidden="1">{"bs",#N/A,FALSE,"Consolidado";"cf",#N/A,FALSE,"Consolidado";"pl_hl",#N/A,FALSE,"Consolidado";"pl_us",#N/A,FALSE,"Consolidado";"Prem1",#N/A,FALSE,"Consolidado"}</definedName>
    <definedName name="yreyter" hidden="1">{"bs",#N/A,FALSE,"Consolidado";"cf",#N/A,FALSE,"Consolidado";"pl_hl",#N/A,FALSE,"Consolidado";"pl_us",#N/A,FALSE,"Consolidado";"Prem1",#N/A,FALSE,"Consolidado"}</definedName>
    <definedName name="ytretre" localSheetId="11" hidden="1">{"FASB1",#N/A,FALSE,"115199";"FASB2",#N/A,FALSE,"115299";"FASB3",#N/A,FALSE,"115399";"FASB4",#N/A,FALSE,"115499";"FASB5",#N/A,FALSE,"115599"}</definedName>
    <definedName name="ytretre" localSheetId="3" hidden="1">{"FASB1",#N/A,FALSE,"115199";"FASB2",#N/A,FALSE,"115299";"FASB3",#N/A,FALSE,"115399";"FASB4",#N/A,FALSE,"115499";"FASB5",#N/A,FALSE,"115599"}</definedName>
    <definedName name="ytretre" hidden="1">{"FASB1",#N/A,FALSE,"115199";"FASB2",#N/A,FALSE,"115299";"FASB3",#N/A,FALSE,"115399";"FASB4",#N/A,FALSE,"115499";"FASB5",#N/A,FALSE,"115599"}</definedName>
    <definedName name="yue" localSheetId="11" hidden="1">{#N/A,#N/A,FALSE,"magsep2";#N/A,#N/A,FALSE,"¾"" X ½""";#N/A,#N/A,FALSE,"½"" X ¼""";#N/A,#N/A,FALSE,"¼"" X 8 Mesh";#N/A,#N/A,FALSE,"8 X 14 Mesh"}</definedName>
    <definedName name="yue" localSheetId="3" hidden="1">{#N/A,#N/A,FALSE,"magsep2";#N/A,#N/A,FALSE,"¾"" X ½""";#N/A,#N/A,FALSE,"½"" X ¼""";#N/A,#N/A,FALSE,"¼"" X 8 Mesh";#N/A,#N/A,FALSE,"8 X 14 Mesh"}</definedName>
    <definedName name="yue" hidden="1">{#N/A,#N/A,FALSE,"magsep2";#N/A,#N/A,FALSE,"¾"" X ½""";#N/A,#N/A,FALSE,"½"" X ¼""";#N/A,#N/A,FALSE,"¼"" X 8 Mesh";#N/A,#N/A,FALSE,"8 X 14 Mesh"}</definedName>
    <definedName name="yui" localSheetId="1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yui" localSheetId="3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yui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yury" localSheetId="11" hidden="1">{"p1TOC",#N/A,FALSE,"DCF_Summary";"p23summary",#N/A,FALSE,"DCF_Summary";"p4contact",#N/A,FALSE,"Contact Lake";"p5kumtor",#N/A,FALSE,"Kumtor";#N/A,#N/A,FALSE,"CCAU_NAV";"p8compdata",#N/A,FALSE,"Gold_Comps";#N/A,#N/A,FALSE,"Comp_Valuation"}</definedName>
    <definedName name="yury" localSheetId="3" hidden="1">{"p1TOC",#N/A,FALSE,"DCF_Summary";"p23summary",#N/A,FALSE,"DCF_Summary";"p4contact",#N/A,FALSE,"Contact Lake";"p5kumtor",#N/A,FALSE,"Kumtor";#N/A,#N/A,FALSE,"CCAU_NAV";"p8compdata",#N/A,FALSE,"Gold_Comps";#N/A,#N/A,FALSE,"Comp_Valuation"}</definedName>
    <definedName name="yury" hidden="1">{"p1TOC",#N/A,FALSE,"DCF_Summary";"p23summary",#N/A,FALSE,"DCF_Summary";"p4contact",#N/A,FALSE,"Contact Lake";"p5kumtor",#N/A,FALSE,"Kumtor";#N/A,#N/A,FALSE,"CCAU_NAV";"p8compdata",#N/A,FALSE,"Gold_Comps";#N/A,#N/A,FALSE,"Comp_Valuation"}</definedName>
    <definedName name="YUYUIT" localSheetId="11" hidden="1">{#N/A,#N/A,FALSE,"RESUMO_VI";#N/A,#N/A,FALSE,"VI";#N/A,#N/A,FALSE,"INV_VI";#N/A,#N/A,FALSE,"RESUMO_ESTR";#N/A,#N/A,FALSE,"PESSOAL";#N/A,#N/A,FALSE,"EQUIPAM"}</definedName>
    <definedName name="YUYUIT" localSheetId="3" hidden="1">{#N/A,#N/A,FALSE,"RESUMO_VI";#N/A,#N/A,FALSE,"VI";#N/A,#N/A,FALSE,"INV_VI";#N/A,#N/A,FALSE,"RESUMO_ESTR";#N/A,#N/A,FALSE,"PESSOAL";#N/A,#N/A,FALSE,"EQUIPAM"}</definedName>
    <definedName name="YUYUIT" hidden="1">{#N/A,#N/A,FALSE,"RESUMO_VI";#N/A,#N/A,FALSE,"VI";#N/A,#N/A,FALSE,"INV_VI";#N/A,#N/A,FALSE,"RESUMO_ESTR";#N/A,#N/A,FALSE,"PESSOAL";#N/A,#N/A,FALSE,"EQUIPAM"}</definedName>
    <definedName name="YUYUYU" localSheetId="11" hidden="1">{"FASB1",#N/A,FALSE,"115199";"FASB2",#N/A,FALSE,"115299";"FASB3",#N/A,FALSE,"115399";"FASB4",#N/A,FALSE,"115499";"FASB5",#N/A,FALSE,"115599"}</definedName>
    <definedName name="YUYUYU" localSheetId="3" hidden="1">{"FASB1",#N/A,FALSE,"115199";"FASB2",#N/A,FALSE,"115299";"FASB3",#N/A,FALSE,"115399";"FASB4",#N/A,FALSE,"115499";"FASB5",#N/A,FALSE,"115599"}</definedName>
    <definedName name="YUYUYU" hidden="1">{"FASB1",#N/A,FALSE,"115199";"FASB2",#N/A,FALSE,"115299";"FASB3",#N/A,FALSE,"115399";"FASB4",#N/A,FALSE,"115499";"FASB5",#N/A,FALSE,"115599"}</definedName>
    <definedName name="YYUY" localSheetId="11" hidden="1">{"FASB1",#N/A,FALSE,"115199";"FASB2",#N/A,FALSE,"115299";"FASB3",#N/A,FALSE,"115399";"FASB4",#N/A,FALSE,"115499";"FASB5",#N/A,FALSE,"115599"}</definedName>
    <definedName name="YYUY" localSheetId="3" hidden="1">{"FASB1",#N/A,FALSE,"115199";"FASB2",#N/A,FALSE,"115299";"FASB3",#N/A,FALSE,"115399";"FASB4",#N/A,FALSE,"115499";"FASB5",#N/A,FALSE,"115599"}</definedName>
    <definedName name="YYUY" hidden="1">{"FASB1",#N/A,FALSE,"115199";"FASB2",#N/A,FALSE,"115299";"FASB3",#N/A,FALSE,"115399";"FASB4",#N/A,FALSE,"115499";"FASB5",#N/A,FALSE,"115599"}</definedName>
    <definedName name="yyy" localSheetId="11" hidden="1">{"FASB1",#N/A,FALSE,"115199";"FASB2",#N/A,FALSE,"115299";"FASB3",#N/A,FALSE,"115399";"FASB4",#N/A,FALSE,"115499";"FASB5",#N/A,FALSE,"115599"}</definedName>
    <definedName name="yyy" localSheetId="3" hidden="1">{"FASB1",#N/A,FALSE,"115199";"FASB2",#N/A,FALSE,"115299";"FASB3",#N/A,FALSE,"115399";"FASB4",#N/A,FALSE,"115499";"FASB5",#N/A,FALSE,"115599"}</definedName>
    <definedName name="yyy" hidden="1">{"FASB1",#N/A,FALSE,"115199";"FASB2",#N/A,FALSE,"115299";"FASB3",#N/A,FALSE,"115399";"FASB4",#N/A,FALSE,"115499";"FASB5",#N/A,FALSE,"115599"}</definedName>
    <definedName name="yyyy" localSheetId="11" hidden="1">{#N/A,#N/A,FALSE,"Aging Summary";#N/A,#N/A,FALSE,"Ratio Analysis";#N/A,#N/A,FALSE,"Test 120 Day Accts";#N/A,#N/A,FALSE,"Tickmarks"}</definedName>
    <definedName name="yyyy" localSheetId="3" hidden="1">{#N/A,#N/A,FALSE,"Aging Summary";#N/A,#N/A,FALSE,"Ratio Analysis";#N/A,#N/A,FALSE,"Test 120 Day Accts";#N/A,#N/A,FALSE,"Tickmarks"}</definedName>
    <definedName name="yyyy" hidden="1">{#N/A,#N/A,FALSE,"Aging Summary";#N/A,#N/A,FALSE,"Ratio Analysis";#N/A,#N/A,FALSE,"Test 120 Day Accts";#N/A,#N/A,FALSE,"Tickmarks"}</definedName>
    <definedName name="Z_237981C1_131D_11D1_9F3C_000021A79766_.wvu.Cols" hidden="1">#REF!,#REF!</definedName>
    <definedName name="Z_BDB4B167_E3AA_11D7_8D7A_00B0D08F20DC_.wvu.PrintArea" hidden="1">#REF!</definedName>
    <definedName name="Z_C8219207_0A5B_11D1_9F3C_000021A79766_.wvu.Cols" hidden="1">#REF!,#REF!</definedName>
    <definedName name="Z_C8219208_0A5B_11D1_9F3C_000021A79766_.wvu.Cols" hidden="1">#REF!,#REF!</definedName>
    <definedName name="zcczxz" localSheetId="11" hidden="1">{"bs",#N/A,FALSE,"Consolidado";"cf",#N/A,FALSE,"Consolidado";"pl_hl",#N/A,FALSE,"Consolidado";"pl_us",#N/A,FALSE,"Consolidado";"Prem1",#N/A,FALSE,"Consolidado"}</definedName>
    <definedName name="zcczxz" localSheetId="3" hidden="1">{"bs",#N/A,FALSE,"Consolidado";"cf",#N/A,FALSE,"Consolidado";"pl_hl",#N/A,FALSE,"Consolidado";"pl_us",#N/A,FALSE,"Consolidado";"Prem1",#N/A,FALSE,"Consolidado"}</definedName>
    <definedName name="zcczxz" hidden="1">{"bs",#N/A,FALSE,"Consolidado";"cf",#N/A,FALSE,"Consolidado";"pl_hl",#N/A,FALSE,"Consolidado";"pl_us",#N/A,FALSE,"Consolidado";"Prem1",#N/A,FALSE,"Consolidado"}</definedName>
    <definedName name="Zortnew" localSheetId="11" hidden="1">{"p1TOC",#N/A,FALSE,"DCF_Summary";"p23summary",#N/A,FALSE,"DCF_Summary";"p4contact",#N/A,FALSE,"Contact Lake";"p5kumtor",#N/A,FALSE,"Kumtor";#N/A,#N/A,FALSE,"CCAU_NAV";"p8compdata",#N/A,FALSE,"Gold_Comps";#N/A,#N/A,FALSE,"Comp_Valuation"}</definedName>
    <definedName name="Zortnew" localSheetId="3" hidden="1">{"p1TOC",#N/A,FALSE,"DCF_Summary";"p23summary",#N/A,FALSE,"DCF_Summary";"p4contact",#N/A,FALSE,"Contact Lake";"p5kumtor",#N/A,FALSE,"Kumtor";#N/A,#N/A,FALSE,"CCAU_NAV";"p8compdata",#N/A,FALSE,"Gold_Comps";#N/A,#N/A,FALSE,"Comp_Valuation"}</definedName>
    <definedName name="Zortnew" hidden="1">{"p1TOC",#N/A,FALSE,"DCF_Summary";"p23summary",#N/A,FALSE,"DCF_Summary";"p4contact",#N/A,FALSE,"Contact Lake";"p5kumtor",#N/A,FALSE,"Kumtor";#N/A,#N/A,FALSE,"CCAU_NAV";"p8compdata",#N/A,FALSE,"Gold_Comps";#N/A,#N/A,FALSE,"Comp_Valuation"}</definedName>
    <definedName name="zz" localSheetId="11" hidden="1">{"FASB1",#N/A,FALSE,"115199";"FASB2",#N/A,FALSE,"115299";"FASB3",#N/A,FALSE,"115399";"FASB4",#N/A,FALSE,"115499";"FASB5",#N/A,FALSE,"115599"}</definedName>
    <definedName name="zz" localSheetId="3" hidden="1">{"FASB1",#N/A,FALSE,"115199";"FASB2",#N/A,FALSE,"115299";"FASB3",#N/A,FALSE,"115399";"FASB4",#N/A,FALSE,"115499";"FASB5",#N/A,FALSE,"115599"}</definedName>
    <definedName name="zz" hidden="1">{"FASB1",#N/A,FALSE,"115199";"FASB2",#N/A,FALSE,"115299";"FASB3",#N/A,FALSE,"115399";"FASB4",#N/A,FALSE,"115499";"FASB5",#N/A,FALSE,"115599"}</definedName>
    <definedName name="zzzz" localSheetId="11" hidden="1">{#N/A,#N/A,FALSE,"magsep2";#N/A,#N/A,FALSE,"¾"" X ½""";#N/A,#N/A,FALSE,"½"" X ¼""";#N/A,#N/A,FALSE,"¼"" X 8 Mesh";#N/A,#N/A,FALSE,"8 X 14 Mesh"}</definedName>
    <definedName name="zzzz" localSheetId="3" hidden="1">{#N/A,#N/A,FALSE,"magsep2";#N/A,#N/A,FALSE,"¾"" X ½""";#N/A,#N/A,FALSE,"½"" X ¼""";#N/A,#N/A,FALSE,"¼"" X 8 Mesh";#N/A,#N/A,FALSE,"8 X 14 Mesh"}</definedName>
    <definedName name="zzzz" hidden="1">{#N/A,#N/A,FALSE,"magsep2";#N/A,#N/A,FALSE,"¾"" X ½""";#N/A,#N/A,FALSE,"½"" X ¼""";#N/A,#N/A,FALSE,"¼"" X 8 Mesh";#N/A,#N/A,FALSE,"8 X 14 Mesh"}</definedName>
    <definedName name="が" localSheetId="11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が" localSheetId="3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が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一括" localSheetId="11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一括" localSheetId="3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一括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localSheetId="11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localSheetId="3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取引採⑤" hidden="1">#N/A</definedName>
    <definedName name="物上保証" localSheetId="11" hidden="1">{#N/A,#N/A,FALSE,"Aging Summary";#N/A,#N/A,FALSE,"Ratio Analysis";#N/A,#N/A,FALSE,"Test 120 Day Accts";#N/A,#N/A,FALSE,"Tickmarks"}</definedName>
    <definedName name="物上保証" localSheetId="3" hidden="1">{#N/A,#N/A,FALSE,"Aging Summary";#N/A,#N/A,FALSE,"Ratio Analysis";#N/A,#N/A,FALSE,"Test 120 Day Accts";#N/A,#N/A,FALSE,"Tickmarks"}</definedName>
    <definedName name="物上保証" hidden="1">{#N/A,#N/A,FALSE,"Aging Summary";#N/A,#N/A,FALSE,"Ratio Analysis";#N/A,#N/A,FALSE,"Test 120 Day Accts";#N/A,#N/A,FALSE,"Tickmarks"}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915" i="42" l="1"/>
  <c r="K914" i="42"/>
  <c r="L914" i="42"/>
  <c r="M914" i="42"/>
  <c r="T12" i="46" l="1"/>
  <c r="S12" i="46"/>
  <c r="R12" i="46"/>
  <c r="Q12" i="46"/>
  <c r="T11" i="46"/>
  <c r="T13" i="46" s="1"/>
  <c r="S11" i="46"/>
  <c r="S13" i="46" s="1"/>
  <c r="R11" i="46"/>
  <c r="R13" i="46" s="1"/>
  <c r="Q11" i="46"/>
  <c r="Q13" i="46" s="1"/>
  <c r="P12" i="46"/>
  <c r="P11" i="46"/>
  <c r="T7" i="46"/>
  <c r="S7" i="46"/>
  <c r="R7" i="46"/>
  <c r="Q7" i="46"/>
  <c r="T6" i="46"/>
  <c r="T8" i="46" s="1"/>
  <c r="S6" i="46"/>
  <c r="S8" i="46" s="1"/>
  <c r="R6" i="46"/>
  <c r="R8" i="46" s="1"/>
  <c r="Q6" i="46"/>
  <c r="Q8" i="46" s="1"/>
  <c r="P7" i="46"/>
  <c r="P6" i="46"/>
  <c r="O12" i="46"/>
  <c r="O11" i="46"/>
  <c r="O13" i="46" s="1"/>
  <c r="O7" i="46"/>
  <c r="O6" i="46"/>
  <c r="O8" i="46" s="1"/>
  <c r="F8" i="46"/>
  <c r="G8" i="46"/>
  <c r="H8" i="46"/>
  <c r="I8" i="46"/>
  <c r="M8" i="46"/>
  <c r="F13" i="46"/>
  <c r="G13" i="46"/>
  <c r="H13" i="46"/>
  <c r="I13" i="46"/>
  <c r="M13" i="46"/>
  <c r="M19" i="46"/>
  <c r="F20" i="46"/>
  <c r="F24" i="46" s="1"/>
  <c r="G20" i="46"/>
  <c r="G24" i="46" s="1"/>
  <c r="G30" i="46" s="1"/>
  <c r="G33" i="46" s="1"/>
  <c r="H20" i="46"/>
  <c r="H24" i="46" s="1"/>
  <c r="I20" i="46"/>
  <c r="I24" i="46" s="1"/>
  <c r="M20" i="46"/>
  <c r="M24" i="46" s="1"/>
  <c r="F25" i="46"/>
  <c r="G25" i="46"/>
  <c r="H25" i="46"/>
  <c r="I25" i="46"/>
  <c r="M25" i="46"/>
  <c r="F48" i="46"/>
  <c r="G48" i="46"/>
  <c r="H48" i="46"/>
  <c r="I48" i="46"/>
  <c r="M48" i="46"/>
  <c r="F54" i="46"/>
  <c r="F60" i="46" s="1"/>
  <c r="G54" i="46"/>
  <c r="G60" i="46" s="1"/>
  <c r="H54" i="46"/>
  <c r="H60" i="46" s="1"/>
  <c r="I54" i="46"/>
  <c r="I60" i="46" s="1"/>
  <c r="M54" i="46"/>
  <c r="M60" i="46" s="1"/>
  <c r="J60" i="46"/>
  <c r="K60" i="46"/>
  <c r="L60" i="46"/>
  <c r="F64" i="46"/>
  <c r="J64" i="46"/>
  <c r="K64" i="46"/>
  <c r="L64" i="46"/>
  <c r="F74" i="46"/>
  <c r="F78" i="46" s="1"/>
  <c r="G74" i="46"/>
  <c r="G78" i="46" s="1"/>
  <c r="H74" i="46"/>
  <c r="H78" i="46" s="1"/>
  <c r="I74" i="46"/>
  <c r="I78" i="46" s="1"/>
  <c r="M74" i="46"/>
  <c r="M77" i="46"/>
  <c r="I86" i="46"/>
  <c r="M86" i="46"/>
  <c r="M76" i="46" s="1"/>
  <c r="I87" i="46"/>
  <c r="M92" i="46"/>
  <c r="I94" i="46"/>
  <c r="M94" i="46"/>
  <c r="I103" i="46"/>
  <c r="M103" i="46"/>
  <c r="I117" i="46"/>
  <c r="I116" i="46" s="1"/>
  <c r="M117" i="46"/>
  <c r="I130" i="46"/>
  <c r="M130" i="46"/>
  <c r="I140" i="46"/>
  <c r="M140" i="46"/>
  <c r="M152" i="46"/>
  <c r="G180" i="46"/>
  <c r="I180" i="46"/>
  <c r="I201" i="46" s="1"/>
  <c r="M180" i="46"/>
  <c r="M201" i="46" s="1"/>
  <c r="I211" i="46"/>
  <c r="M211" i="46"/>
  <c r="H225" i="46"/>
  <c r="I225" i="46"/>
  <c r="M225" i="46"/>
  <c r="M227" i="46" s="1"/>
  <c r="M229" i="46"/>
  <c r="I232" i="46"/>
  <c r="H74" i="26"/>
  <c r="G74" i="26"/>
  <c r="G71" i="26"/>
  <c r="H68" i="26"/>
  <c r="G68" i="26"/>
  <c r="G62" i="26"/>
  <c r="H58" i="26"/>
  <c r="G58" i="26"/>
  <c r="G54" i="26"/>
  <c r="H50" i="26"/>
  <c r="G50" i="26"/>
  <c r="G46" i="26"/>
  <c r="P13" i="46" l="1"/>
  <c r="M30" i="46"/>
  <c r="M33" i="46" s="1"/>
  <c r="M75" i="46"/>
  <c r="M78" i="46" s="1"/>
  <c r="I30" i="46"/>
  <c r="I33" i="46" s="1"/>
  <c r="P8" i="46"/>
  <c r="G64" i="46"/>
  <c r="H30" i="46"/>
  <c r="H33" i="46" s="1"/>
  <c r="M230" i="46"/>
  <c r="M232" i="46" s="1"/>
  <c r="M93" i="46"/>
  <c r="I227" i="46"/>
  <c r="I93" i="46"/>
  <c r="M64" i="46"/>
  <c r="M116" i="46"/>
  <c r="M90" i="46"/>
  <c r="F30" i="46"/>
  <c r="F33" i="46" s="1"/>
  <c r="I90" i="46"/>
  <c r="I64" i="46"/>
  <c r="H64" i="46"/>
  <c r="K76" i="24" l="1"/>
  <c r="K26" i="24" l="1"/>
  <c r="K128" i="24"/>
  <c r="K111" i="24"/>
  <c r="K202" i="24"/>
  <c r="K191" i="24"/>
  <c r="K161" i="24"/>
  <c r="K183" i="24" s="1"/>
  <c r="K209" i="24"/>
  <c r="K120" i="24"/>
  <c r="K110" i="24" s="1"/>
  <c r="K91" i="24"/>
  <c r="K18" i="24"/>
  <c r="K22" i="24" s="1"/>
  <c r="K100" i="24"/>
  <c r="K53" i="24"/>
  <c r="K23" i="24"/>
  <c r="K204" i="24" l="1"/>
  <c r="K29" i="24"/>
  <c r="K32" i="24" s="1"/>
  <c r="K90" i="24"/>
  <c r="U14" i="24" l="1"/>
  <c r="T14" i="24"/>
  <c r="S14" i="24"/>
  <c r="R14" i="24"/>
  <c r="R15" i="24" s="1"/>
  <c r="U13" i="24"/>
  <c r="T13" i="24"/>
  <c r="T15" i="24" s="1"/>
  <c r="S13" i="24"/>
  <c r="R13" i="24"/>
  <c r="Q14" i="24"/>
  <c r="Q13" i="24"/>
  <c r="V9" i="24"/>
  <c r="V8" i="24"/>
  <c r="U9" i="24"/>
  <c r="T9" i="24"/>
  <c r="S9" i="24"/>
  <c r="R9" i="24"/>
  <c r="U8" i="24"/>
  <c r="T8" i="24"/>
  <c r="S8" i="24"/>
  <c r="S10" i="24" s="1"/>
  <c r="R8" i="24"/>
  <c r="R10" i="24" s="1"/>
  <c r="Q9" i="24"/>
  <c r="Q8" i="24"/>
  <c r="J86" i="20"/>
  <c r="I86" i="20"/>
  <c r="H86" i="20"/>
  <c r="G86" i="20"/>
  <c r="K218" i="20" l="1"/>
  <c r="K199" i="20"/>
  <c r="K169" i="20"/>
  <c r="K190" i="20" s="1"/>
  <c r="K211" i="20"/>
  <c r="T10" i="24"/>
  <c r="U10" i="24"/>
  <c r="S15" i="24"/>
  <c r="U15" i="24"/>
  <c r="K139" i="20"/>
  <c r="K101" i="20"/>
  <c r="K110" i="20"/>
  <c r="K121" i="20"/>
  <c r="K131" i="20"/>
  <c r="K100" i="20"/>
  <c r="K54" i="20"/>
  <c r="K56" i="20" s="1"/>
  <c r="V14" i="20"/>
  <c r="V13" i="20"/>
  <c r="U14" i="20"/>
  <c r="T14" i="20"/>
  <c r="S14" i="20"/>
  <c r="R14" i="20"/>
  <c r="U13" i="20"/>
  <c r="T13" i="20"/>
  <c r="S13" i="20"/>
  <c r="R13" i="20"/>
  <c r="Q14" i="20"/>
  <c r="Q13" i="20"/>
  <c r="U9" i="20"/>
  <c r="T9" i="20"/>
  <c r="S9" i="20"/>
  <c r="R9" i="20"/>
  <c r="U8" i="20"/>
  <c r="T8" i="20"/>
  <c r="S8" i="20"/>
  <c r="R8" i="20"/>
  <c r="Q9" i="20"/>
  <c r="Q8" i="20"/>
  <c r="J61" i="22"/>
  <c r="I61" i="22"/>
  <c r="H61" i="22"/>
  <c r="G61" i="22"/>
  <c r="J64" i="23"/>
  <c r="I64" i="23"/>
  <c r="H64" i="23"/>
  <c r="G64" i="23"/>
  <c r="J65" i="22"/>
  <c r="I65" i="22"/>
  <c r="H65" i="22"/>
  <c r="G65" i="22"/>
  <c r="J68" i="23"/>
  <c r="I68" i="23"/>
  <c r="H68" i="23"/>
  <c r="G68" i="23"/>
  <c r="K120" i="20" l="1"/>
  <c r="K213" i="20"/>
  <c r="U10" i="20"/>
  <c r="R10" i="20"/>
  <c r="S10" i="20"/>
  <c r="T10" i="20"/>
  <c r="T15" i="20"/>
  <c r="R15" i="20"/>
  <c r="S15" i="20"/>
  <c r="U15" i="20"/>
  <c r="K204" i="22" l="1"/>
  <c r="U13" i="22"/>
  <c r="T13" i="22"/>
  <c r="S13" i="22"/>
  <c r="R13" i="22"/>
  <c r="Q13" i="22"/>
  <c r="U9" i="22"/>
  <c r="T9" i="22"/>
  <c r="S9" i="22"/>
  <c r="R9" i="22"/>
  <c r="U8" i="22"/>
  <c r="T8" i="22"/>
  <c r="S8" i="22"/>
  <c r="R8" i="22"/>
  <c r="Q9" i="22"/>
  <c r="Q8" i="22"/>
  <c r="K31" i="22" l="1"/>
  <c r="K197" i="22"/>
  <c r="K23" i="22"/>
  <c r="K27" i="22" s="1"/>
  <c r="K112" i="22"/>
  <c r="K121" i="22"/>
  <c r="K28" i="22"/>
  <c r="K128" i="22"/>
  <c r="K157" i="22"/>
  <c r="K178" i="22" s="1"/>
  <c r="K101" i="22"/>
  <c r="K186" i="22"/>
  <c r="K94" i="22"/>
  <c r="K93" i="22" s="1"/>
  <c r="K51" i="22"/>
  <c r="K53" i="22" s="1"/>
  <c r="K34" i="22" l="1"/>
  <c r="K37" i="22" s="1"/>
  <c r="K111" i="22"/>
  <c r="K199" i="22"/>
  <c r="K222" i="23"/>
  <c r="K33" i="23"/>
  <c r="K21" i="23"/>
  <c r="K41" i="23" s="1"/>
  <c r="K57" i="23" s="1"/>
  <c r="K77" i="23" s="1"/>
  <c r="K85" i="23" s="1"/>
  <c r="K18" i="23"/>
  <c r="K12" i="23"/>
  <c r="U9" i="23"/>
  <c r="U8" i="23"/>
  <c r="V9" i="23"/>
  <c r="V8" i="23"/>
  <c r="U14" i="23"/>
  <c r="U13" i="23"/>
  <c r="V14" i="23"/>
  <c r="V13" i="23"/>
  <c r="T14" i="23"/>
  <c r="S14" i="23"/>
  <c r="R14" i="23"/>
  <c r="T13" i="23"/>
  <c r="S13" i="23"/>
  <c r="R13" i="23"/>
  <c r="Q14" i="23"/>
  <c r="Q13" i="23"/>
  <c r="T9" i="23"/>
  <c r="S9" i="23"/>
  <c r="R9" i="23"/>
  <c r="T8" i="23"/>
  <c r="S8" i="23"/>
  <c r="R8" i="23"/>
  <c r="Q9" i="23"/>
  <c r="Q8" i="23"/>
  <c r="K202" i="23" l="1"/>
  <c r="K174" i="23"/>
  <c r="K194" i="23" s="1"/>
  <c r="K215" i="23"/>
  <c r="K102" i="23"/>
  <c r="K120" i="23"/>
  <c r="K58" i="23"/>
  <c r="K25" i="23"/>
  <c r="K29" i="23" s="1"/>
  <c r="K130" i="23"/>
  <c r="K137" i="23"/>
  <c r="K30" i="23"/>
  <c r="K110" i="23"/>
  <c r="K53" i="23"/>
  <c r="K101" i="23" l="1"/>
  <c r="K217" i="23"/>
  <c r="K119" i="23"/>
  <c r="K36" i="23"/>
  <c r="K39" i="23" s="1"/>
  <c r="K55" i="23"/>
  <c r="K62" i="23"/>
  <c r="K63" i="23" s="1"/>
  <c r="K64" i="23" l="1"/>
  <c r="K67" i="23"/>
  <c r="K78" i="23" l="1"/>
  <c r="K72" i="23"/>
  <c r="K68" i="23"/>
  <c r="O136" i="24" l="1"/>
  <c r="O89" i="24"/>
  <c r="O79" i="24"/>
  <c r="O72" i="24"/>
  <c r="O52" i="24"/>
  <c r="O34" i="24"/>
  <c r="V14" i="24"/>
  <c r="O12" i="24"/>
  <c r="O148" i="20"/>
  <c r="O99" i="20"/>
  <c r="O86" i="20"/>
  <c r="O78" i="20"/>
  <c r="O58" i="20"/>
  <c r="O42" i="20"/>
  <c r="O22" i="20"/>
  <c r="O18" i="20"/>
  <c r="O12" i="20"/>
  <c r="V9" i="20"/>
  <c r="V8" i="20"/>
  <c r="O136" i="22"/>
  <c r="O92" i="22"/>
  <c r="O82" i="22"/>
  <c r="O74" i="22"/>
  <c r="O55" i="22"/>
  <c r="O19" i="22"/>
  <c r="O146" i="23"/>
  <c r="O137" i="23"/>
  <c r="O87" i="23"/>
  <c r="O86" i="23"/>
  <c r="O89" i="23"/>
  <c r="O100" i="23"/>
  <c r="O23" i="22" l="1"/>
  <c r="O88" i="22"/>
  <c r="O81" i="24"/>
  <c r="O85" i="24"/>
  <c r="O33" i="23"/>
  <c r="O83" i="24"/>
  <c r="O80" i="24"/>
  <c r="O84" i="24"/>
  <c r="O83" i="22"/>
  <c r="O87" i="22"/>
  <c r="O87" i="20"/>
  <c r="O88" i="20"/>
  <c r="O93" i="20"/>
  <c r="O90" i="20"/>
  <c r="O84" i="22"/>
  <c r="O85" i="22" s="1"/>
  <c r="O94" i="20"/>
  <c r="O92" i="23"/>
  <c r="O93" i="23"/>
  <c r="O88" i="23"/>
  <c r="O128" i="24"/>
  <c r="O15" i="24"/>
  <c r="V13" i="24"/>
  <c r="O26" i="24"/>
  <c r="O209" i="24"/>
  <c r="O23" i="24"/>
  <c r="O202" i="24"/>
  <c r="O18" i="24"/>
  <c r="O22" i="24" s="1"/>
  <c r="O111" i="24"/>
  <c r="O100" i="24"/>
  <c r="O120" i="24"/>
  <c r="O10" i="24"/>
  <c r="O161" i="24"/>
  <c r="O191" i="24"/>
  <c r="O34" i="20"/>
  <c r="O169" i="20"/>
  <c r="O190" i="20" s="1"/>
  <c r="O199" i="20"/>
  <c r="O139" i="20"/>
  <c r="O31" i="20"/>
  <c r="O10" i="20"/>
  <c r="O15" i="20"/>
  <c r="O26" i="20"/>
  <c r="O30" i="20" s="1"/>
  <c r="O121" i="20"/>
  <c r="O211" i="20"/>
  <c r="O54" i="20"/>
  <c r="O56" i="20" s="1"/>
  <c r="O131" i="20"/>
  <c r="O110" i="20"/>
  <c r="O218" i="20"/>
  <c r="O101" i="20"/>
  <c r="O59" i="20"/>
  <c r="O9" i="22"/>
  <c r="V8" i="22"/>
  <c r="O14" i="22"/>
  <c r="V13" i="22"/>
  <c r="O31" i="22"/>
  <c r="O204" i="22"/>
  <c r="O112" i="22"/>
  <c r="O94" i="22"/>
  <c r="O197" i="22"/>
  <c r="O30" i="23"/>
  <c r="O91" i="23"/>
  <c r="O80" i="23" s="1"/>
  <c r="O25" i="23"/>
  <c r="O29" i="23" s="1"/>
  <c r="O10" i="23"/>
  <c r="O215" i="23"/>
  <c r="O58" i="23"/>
  <c r="O202" i="23"/>
  <c r="O15" i="23"/>
  <c r="O110" i="23"/>
  <c r="O120" i="23"/>
  <c r="O130" i="23"/>
  <c r="O222" i="23"/>
  <c r="O174" i="23"/>
  <c r="O194" i="23" s="1"/>
  <c r="O53" i="23"/>
  <c r="O62" i="23" s="1"/>
  <c r="O102" i="23"/>
  <c r="O81" i="23"/>
  <c r="O91" i="24"/>
  <c r="O28" i="22"/>
  <c r="O101" i="22"/>
  <c r="O157" i="22"/>
  <c r="O86" i="22"/>
  <c r="O78" i="22" s="1"/>
  <c r="O186" i="22"/>
  <c r="O128" i="22"/>
  <c r="O121" i="22"/>
  <c r="O76" i="24" l="1"/>
  <c r="O213" i="20"/>
  <c r="O82" i="20"/>
  <c r="O92" i="20"/>
  <c r="O81" i="20" s="1"/>
  <c r="O80" i="20" s="1"/>
  <c r="O82" i="24"/>
  <c r="O63" i="23"/>
  <c r="O64" i="23" s="1"/>
  <c r="O75" i="24"/>
  <c r="O74" i="24" s="1"/>
  <c r="O86" i="24"/>
  <c r="O37" i="20"/>
  <c r="O40" i="20" s="1"/>
  <c r="O29" i="24"/>
  <c r="O32" i="24" s="1"/>
  <c r="O183" i="24"/>
  <c r="O204" i="24" s="1"/>
  <c r="O90" i="24"/>
  <c r="O110" i="24"/>
  <c r="O120" i="20"/>
  <c r="O100" i="20"/>
  <c r="O63" i="20"/>
  <c r="O64" i="20" s="1"/>
  <c r="O178" i="22"/>
  <c r="O199" i="22" s="1"/>
  <c r="O10" i="22"/>
  <c r="V9" i="22"/>
  <c r="O111" i="22"/>
  <c r="O93" i="22"/>
  <c r="O79" i="23"/>
  <c r="O119" i="23"/>
  <c r="O95" i="23"/>
  <c r="O36" i="23"/>
  <c r="O39" i="23" s="1"/>
  <c r="O101" i="23"/>
  <c r="O55" i="23"/>
  <c r="O217" i="23"/>
  <c r="O77" i="22"/>
  <c r="O76" i="22" s="1"/>
  <c r="O89" i="22"/>
  <c r="O67" i="23"/>
  <c r="O78" i="23" s="1"/>
  <c r="O96" i="20" l="1"/>
  <c r="O68" i="20"/>
  <c r="O65" i="20"/>
  <c r="O82" i="23"/>
  <c r="O72" i="23"/>
  <c r="O68" i="23"/>
  <c r="O79" i="20" l="1"/>
  <c r="O73" i="20"/>
  <c r="O69" i="20"/>
  <c r="BK86" i="13"/>
  <c r="BJ86" i="13"/>
  <c r="BI86" i="13"/>
  <c r="H44" i="33" l="1"/>
  <c r="H46" i="33" s="1"/>
  <c r="J75" i="19"/>
  <c r="I75" i="19"/>
  <c r="K55" i="19"/>
  <c r="J191" i="34"/>
  <c r="J180" i="34"/>
  <c r="J171" i="34"/>
  <c r="J153" i="34"/>
  <c r="I191" i="34"/>
  <c r="I180" i="34"/>
  <c r="I171" i="34"/>
  <c r="I153" i="34"/>
  <c r="S14" i="34"/>
  <c r="R14" i="34"/>
  <c r="S13" i="34"/>
  <c r="S15" i="34" s="1"/>
  <c r="R13" i="34"/>
  <c r="Q14" i="34"/>
  <c r="Q13" i="34"/>
  <c r="S9" i="34"/>
  <c r="R9" i="34"/>
  <c r="S8" i="34"/>
  <c r="R8" i="34"/>
  <c r="Q9" i="34"/>
  <c r="Q8" i="34"/>
  <c r="J77" i="33"/>
  <c r="I77" i="33"/>
  <c r="S14" i="33"/>
  <c r="R14" i="33"/>
  <c r="R15" i="33" s="1"/>
  <c r="S13" i="33"/>
  <c r="S15" i="33" s="1"/>
  <c r="R13" i="33"/>
  <c r="Q14" i="33"/>
  <c r="Q13" i="33"/>
  <c r="S9" i="33"/>
  <c r="R9" i="33"/>
  <c r="R10" i="33" s="1"/>
  <c r="S8" i="33"/>
  <c r="S10" i="33" s="1"/>
  <c r="R8" i="33"/>
  <c r="Q9" i="33"/>
  <c r="Q10" i="33" s="1"/>
  <c r="Q8" i="33"/>
  <c r="S15" i="19"/>
  <c r="R15" i="19"/>
  <c r="Q15" i="19"/>
  <c r="S14" i="19"/>
  <c r="R14" i="19"/>
  <c r="S13" i="19"/>
  <c r="R13" i="19"/>
  <c r="Q14" i="19"/>
  <c r="Q13" i="19"/>
  <c r="S10" i="19"/>
  <c r="R10" i="19"/>
  <c r="Q10" i="19"/>
  <c r="S9" i="19"/>
  <c r="R9" i="19"/>
  <c r="S8" i="19"/>
  <c r="R8" i="19"/>
  <c r="Q9" i="19"/>
  <c r="Q8" i="19"/>
  <c r="BO9" i="13"/>
  <c r="BN8" i="13"/>
  <c r="BE10" i="13"/>
  <c r="BH23" i="27"/>
  <c r="BG23" i="27"/>
  <c r="BF23" i="27"/>
  <c r="BE23" i="27"/>
  <c r="BD23" i="27"/>
  <c r="BE284" i="13"/>
  <c r="BE282" i="13"/>
  <c r="BE266" i="13"/>
  <c r="BE247" i="13"/>
  <c r="BE223" i="13"/>
  <c r="BE45" i="13"/>
  <c r="BD45" i="13"/>
  <c r="BE22" i="13"/>
  <c r="BD22" i="13"/>
  <c r="BE19" i="13"/>
  <c r="BD19" i="13"/>
  <c r="BP15" i="13"/>
  <c r="BO15" i="13"/>
  <c r="BP14" i="13"/>
  <c r="BO14" i="13"/>
  <c r="BN15" i="13"/>
  <c r="BN14" i="13"/>
  <c r="BO8" i="13"/>
  <c r="BN9" i="13"/>
  <c r="R15" i="34" l="1"/>
  <c r="S10" i="34"/>
  <c r="R10" i="34"/>
  <c r="Q10" i="34"/>
  <c r="Q15" i="34"/>
  <c r="K170" i="33" l="1"/>
  <c r="BH83" i="27" l="1"/>
  <c r="T7" i="34"/>
  <c r="T12" i="34"/>
  <c r="K72" i="34"/>
  <c r="K78" i="34"/>
  <c r="K79" i="34"/>
  <c r="K81" i="34"/>
  <c r="K82" i="34"/>
  <c r="K83" i="34"/>
  <c r="T14" i="34" l="1"/>
  <c r="T8" i="34"/>
  <c r="T9" i="34"/>
  <c r="T13" i="34"/>
  <c r="K80" i="34"/>
  <c r="BL223" i="13"/>
  <c r="K71" i="34"/>
  <c r="K49" i="34"/>
  <c r="T9" i="33"/>
  <c r="T8" i="33"/>
  <c r="T14" i="33"/>
  <c r="T13" i="33"/>
  <c r="K78" i="33"/>
  <c r="K79" i="33"/>
  <c r="K81" i="33"/>
  <c r="K82" i="33"/>
  <c r="K83" i="33"/>
  <c r="BH175" i="27"/>
  <c r="BH166" i="27"/>
  <c r="BH148" i="27"/>
  <c r="BH22" i="13"/>
  <c r="BP9" i="13"/>
  <c r="BP8" i="13"/>
  <c r="BQ9" i="13"/>
  <c r="BQ8" i="13"/>
  <c r="BQ15" i="13"/>
  <c r="BQ14" i="13"/>
  <c r="BH19" i="13"/>
  <c r="BL19" i="13"/>
  <c r="BH107" i="13"/>
  <c r="T10" i="33" l="1"/>
  <c r="T15" i="34"/>
  <c r="T15" i="33"/>
  <c r="T10" i="34"/>
  <c r="K70" i="34"/>
  <c r="K84" i="34"/>
  <c r="K90" i="19"/>
  <c r="K89" i="19"/>
  <c r="K88" i="19"/>
  <c r="K80" i="33"/>
  <c r="K86" i="19"/>
  <c r="K85" i="19"/>
  <c r="K87" i="19" s="1"/>
  <c r="K46" i="19"/>
  <c r="O58" i="19"/>
  <c r="K63" i="19"/>
  <c r="K14" i="19"/>
  <c r="T14" i="19" s="1"/>
  <c r="K64" i="19"/>
  <c r="O63" i="19"/>
  <c r="O67" i="19"/>
  <c r="O64" i="19"/>
  <c r="O68" i="19"/>
  <c r="K8" i="19"/>
  <c r="T8" i="19" s="1"/>
  <c r="O44" i="19"/>
  <c r="O69" i="19"/>
  <c r="K9" i="19"/>
  <c r="T9" i="19" s="1"/>
  <c r="O45" i="19"/>
  <c r="K43" i="19"/>
  <c r="K52" i="19"/>
  <c r="K57" i="19"/>
  <c r="K67" i="19"/>
  <c r="O46" i="19"/>
  <c r="K44" i="19"/>
  <c r="O57" i="19"/>
  <c r="K59" i="19"/>
  <c r="K68" i="19"/>
  <c r="O14" i="19"/>
  <c r="U14" i="19" s="1"/>
  <c r="O47" i="19"/>
  <c r="K45" i="19"/>
  <c r="O59" i="19"/>
  <c r="K58" i="19"/>
  <c r="K69" i="19"/>
  <c r="K13" i="19"/>
  <c r="T13" i="19" s="1"/>
  <c r="O49" i="19"/>
  <c r="K47" i="19"/>
  <c r="O50" i="19"/>
  <c r="O48" i="19"/>
  <c r="K49" i="19"/>
  <c r="K50" i="19"/>
  <c r="U13" i="33"/>
  <c r="O13" i="19"/>
  <c r="U13" i="19" s="1"/>
  <c r="O43" i="19"/>
  <c r="O52" i="19"/>
  <c r="K48" i="19"/>
  <c r="BH16" i="13"/>
  <c r="K44" i="34"/>
  <c r="K72" i="33"/>
  <c r="K49" i="33"/>
  <c r="K44" i="33"/>
  <c r="BH111" i="27"/>
  <c r="BH71" i="27"/>
  <c r="BH25" i="27"/>
  <c r="BH35" i="27"/>
  <c r="BH52" i="27"/>
  <c r="BH61" i="27"/>
  <c r="T15" i="19" l="1"/>
  <c r="K79" i="19"/>
  <c r="K71" i="33"/>
  <c r="T10" i="19"/>
  <c r="K91" i="19"/>
  <c r="K78" i="19"/>
  <c r="K84" i="33"/>
  <c r="U15" i="19"/>
  <c r="K46" i="34"/>
  <c r="K53" i="34"/>
  <c r="K46" i="33"/>
  <c r="K53" i="33"/>
  <c r="BH130" i="27"/>
  <c r="BH51" i="27"/>
  <c r="BH24" i="27"/>
  <c r="K77" i="19" l="1"/>
  <c r="K70" i="33"/>
  <c r="K54" i="34"/>
  <c r="K54" i="33"/>
  <c r="BH170" i="27"/>
  <c r="K58" i="33" l="1"/>
  <c r="K55" i="34"/>
  <c r="K58" i="34"/>
  <c r="K63" i="34" s="1"/>
  <c r="K55" i="33"/>
  <c r="K59" i="34" l="1"/>
  <c r="K69" i="34"/>
  <c r="K63" i="33"/>
  <c r="K69" i="33"/>
  <c r="K73" i="33" s="1"/>
  <c r="K59" i="33"/>
  <c r="K73" i="34"/>
  <c r="BH282" i="13"/>
  <c r="BH266" i="13"/>
  <c r="BH104" i="13"/>
  <c r="BH103" i="13"/>
  <c r="BH111" i="13"/>
  <c r="BH110" i="13"/>
  <c r="BH109" i="13"/>
  <c r="BH98" i="13" l="1"/>
  <c r="BH105" i="13"/>
  <c r="BH291" i="13"/>
  <c r="BH171" i="13"/>
  <c r="BH119" i="13"/>
  <c r="BH149" i="13"/>
  <c r="BH132" i="13"/>
  <c r="BH160" i="13"/>
  <c r="BH108" i="13" l="1"/>
  <c r="BH112" i="13" s="1"/>
  <c r="BH118" i="13"/>
  <c r="BH223" i="13"/>
  <c r="BH148" i="13"/>
  <c r="BH97" i="13" l="1"/>
  <c r="BH247" i="13"/>
  <c r="BH286" i="13" s="1"/>
  <c r="BL67" i="13"/>
  <c r="BH96" i="13" l="1"/>
  <c r="K59" i="22" l="1"/>
  <c r="K56" i="22" l="1"/>
  <c r="K60" i="22" s="1"/>
  <c r="K61" i="22" l="1"/>
  <c r="K64" i="22"/>
  <c r="K75" i="22" s="1"/>
  <c r="K69" i="22" l="1"/>
  <c r="K65" i="22"/>
  <c r="K31" i="20" l="1"/>
  <c r="K34" i="20"/>
  <c r="K59" i="20"/>
  <c r="K26" i="20"/>
  <c r="K30" i="20" s="1"/>
  <c r="K37" i="20" l="1"/>
  <c r="K40" i="20" s="1"/>
  <c r="K63" i="20"/>
  <c r="K64" i="20" s="1"/>
  <c r="K68" i="20" l="1"/>
  <c r="K65" i="20"/>
  <c r="O8" i="19"/>
  <c r="U8" i="19" s="1"/>
  <c r="O9" i="19"/>
  <c r="U9" i="19" s="1"/>
  <c r="K79" i="20" l="1"/>
  <c r="K69" i="20"/>
  <c r="K73" i="20"/>
  <c r="U10" i="19"/>
  <c r="BK291" i="13" l="1"/>
  <c r="BJ291" i="13"/>
  <c r="BI291" i="13"/>
  <c r="BL291" i="13" l="1"/>
  <c r="H42" i="26" l="1"/>
  <c r="G42" i="26"/>
  <c r="H32" i="26"/>
  <c r="G32" i="26"/>
  <c r="J21" i="26"/>
  <c r="I21" i="26"/>
  <c r="H21" i="26"/>
  <c r="G21" i="26"/>
  <c r="BK77" i="13" l="1"/>
  <c r="BL103" i="13" l="1"/>
  <c r="O133" i="34" l="1"/>
  <c r="O88" i="34"/>
  <c r="O68" i="34"/>
  <c r="O132" i="33"/>
  <c r="O88" i="33"/>
  <c r="O48" i="33"/>
  <c r="O68" i="33" s="1"/>
  <c r="BL166" i="27"/>
  <c r="BL175" i="27"/>
  <c r="BL83" i="27"/>
  <c r="BL71" i="27"/>
  <c r="BL61" i="27"/>
  <c r="BL52" i="27"/>
  <c r="BL23" i="27"/>
  <c r="BL184" i="13"/>
  <c r="BL104" i="13"/>
  <c r="BL117" i="13"/>
  <c r="BL22" i="13"/>
  <c r="O77" i="33" l="1"/>
  <c r="BL51" i="27"/>
  <c r="BL111" i="27"/>
  <c r="BL25" i="27"/>
  <c r="BL35" i="27"/>
  <c r="BL282" i="13"/>
  <c r="BL148" i="27"/>
  <c r="O84" i="19"/>
  <c r="BL149" i="13"/>
  <c r="BL171" i="13"/>
  <c r="BL160" i="13"/>
  <c r="BL10" i="13"/>
  <c r="BL130" i="27" l="1"/>
  <c r="BL247" i="13"/>
  <c r="BL170" i="27"/>
  <c r="BL24" i="27"/>
  <c r="BL148" i="13"/>
  <c r="BJ111" i="27" l="1"/>
  <c r="BI111" i="27"/>
  <c r="BI247" i="13"/>
  <c r="BI286" i="13" s="1"/>
  <c r="BJ247" i="13"/>
  <c r="BJ286" i="13" s="1"/>
  <c r="M157" i="22" l="1"/>
  <c r="M209" i="24" l="1"/>
  <c r="L202" i="24"/>
  <c r="M202" i="24"/>
  <c r="L191" i="24"/>
  <c r="M191" i="24"/>
  <c r="L161" i="24"/>
  <c r="L183" i="24" s="1"/>
  <c r="M161" i="24"/>
  <c r="M183" i="24" s="1"/>
  <c r="L128" i="24"/>
  <c r="L110" i="24" s="1"/>
  <c r="M128" i="24"/>
  <c r="M110" i="24" s="1"/>
  <c r="L100" i="24"/>
  <c r="M100" i="24"/>
  <c r="L91" i="24"/>
  <c r="M91" i="24"/>
  <c r="L85" i="24"/>
  <c r="M85" i="24"/>
  <c r="L84" i="24"/>
  <c r="M84" i="24"/>
  <c r="L83" i="24"/>
  <c r="M83" i="24"/>
  <c r="L81" i="24"/>
  <c r="M81" i="24"/>
  <c r="L80" i="24"/>
  <c r="M80" i="24"/>
  <c r="L75" i="24"/>
  <c r="M75" i="24"/>
  <c r="L53" i="24"/>
  <c r="L58" i="24" s="1"/>
  <c r="L62" i="24" s="1"/>
  <c r="M53" i="24"/>
  <c r="M58" i="24" s="1"/>
  <c r="M62" i="24" s="1"/>
  <c r="M67" i="24" s="1"/>
  <c r="L48" i="24"/>
  <c r="L50" i="24" s="1"/>
  <c r="M48" i="24"/>
  <c r="M50" i="24" s="1"/>
  <c r="L26" i="24"/>
  <c r="M26" i="24"/>
  <c r="L23" i="24"/>
  <c r="M23" i="24"/>
  <c r="L18" i="24"/>
  <c r="L22" i="24" s="1"/>
  <c r="M18" i="24"/>
  <c r="M22" i="24" s="1"/>
  <c r="L15" i="24"/>
  <c r="M15" i="24"/>
  <c r="L10" i="24"/>
  <c r="M10" i="24"/>
  <c r="M29" i="24" l="1"/>
  <c r="M32" i="24" s="1"/>
  <c r="L29" i="24"/>
  <c r="L32" i="24" s="1"/>
  <c r="L67" i="24"/>
  <c r="L90" i="24"/>
  <c r="M76" i="24"/>
  <c r="M74" i="24" s="1"/>
  <c r="L204" i="24"/>
  <c r="M90" i="24"/>
  <c r="M204" i="24"/>
  <c r="L76" i="24"/>
  <c r="L74" i="24" s="1"/>
  <c r="L63" i="24" l="1"/>
  <c r="M63" i="24"/>
  <c r="BI81" i="13" l="1"/>
  <c r="BJ81" i="13"/>
  <c r="L68" i="23" l="1"/>
  <c r="M68" i="23"/>
  <c r="M69" i="20" l="1"/>
  <c r="M65" i="22"/>
  <c r="M59" i="34"/>
  <c r="M59" i="33" l="1"/>
  <c r="L66" i="19"/>
  <c r="M66" i="19"/>
  <c r="BI82" i="13"/>
  <c r="BJ82" i="13"/>
  <c r="E3" i="43" l="1"/>
  <c r="G27" i="26" l="1"/>
  <c r="V15" i="20" l="1"/>
  <c r="V10" i="22" l="1"/>
  <c r="V10" i="23" l="1"/>
  <c r="V15" i="23"/>
  <c r="L209" i="24" l="1"/>
  <c r="G37" i="26" l="1"/>
  <c r="L68" i="20" l="1"/>
  <c r="O83" i="20" s="1"/>
  <c r="L73" i="20" l="1"/>
  <c r="L69" i="20"/>
  <c r="L787" i="42" l="1"/>
  <c r="M787" i="42" s="1"/>
  <c r="L562" i="42"/>
  <c r="M562" i="42" s="1"/>
  <c r="L561" i="42"/>
  <c r="M561" i="42" s="1"/>
  <c r="L560" i="42"/>
  <c r="M560" i="42" s="1"/>
  <c r="L175" i="42"/>
  <c r="L157" i="42"/>
  <c r="L60" i="42"/>
  <c r="L50" i="42"/>
  <c r="M50" i="42" s="1"/>
  <c r="L49" i="42"/>
  <c r="L48" i="42"/>
  <c r="L46" i="42"/>
  <c r="L45" i="42"/>
  <c r="M45" i="42" s="1"/>
  <c r="L44" i="42"/>
  <c r="L43" i="42"/>
  <c r="L42" i="42"/>
  <c r="M42" i="42" s="1"/>
  <c r="L41" i="42"/>
  <c r="M41" i="42" s="1"/>
  <c r="L39" i="42"/>
  <c r="L38" i="42"/>
  <c r="M38" i="42" s="1"/>
  <c r="L37" i="42"/>
  <c r="M37" i="42" s="1"/>
  <c r="L36" i="42"/>
  <c r="L35" i="42"/>
  <c r="L34" i="42"/>
  <c r="M34" i="42" s="1"/>
  <c r="L33" i="42"/>
  <c r="M33" i="42" s="1"/>
  <c r="L17" i="42"/>
  <c r="L15" i="42"/>
  <c r="L14" i="42"/>
  <c r="L13" i="42"/>
  <c r="M13" i="42" s="1"/>
  <c r="L7" i="42"/>
  <c r="M7" i="42" s="1"/>
  <c r="L6" i="42"/>
  <c r="L5" i="42"/>
  <c r="L4" i="42"/>
  <c r="M17" i="42" l="1"/>
  <c r="M5" i="42"/>
  <c r="M6" i="42"/>
  <c r="M14" i="42"/>
  <c r="L16" i="42"/>
  <c r="M44" i="42"/>
  <c r="L61" i="42"/>
  <c r="L8" i="42"/>
  <c r="L40" i="42"/>
  <c r="L47" i="42"/>
  <c r="M48" i="42"/>
  <c r="M36" i="42"/>
  <c r="M4" i="42"/>
  <c r="M49" i="42"/>
  <c r="L51" i="42"/>
  <c r="L158" i="42"/>
  <c r="M175" i="42"/>
  <c r="M157" i="42"/>
  <c r="L191" i="42"/>
  <c r="L129" i="42"/>
  <c r="M43" i="42"/>
  <c r="M15" i="42"/>
  <c r="M39" i="42"/>
  <c r="M46" i="42"/>
  <c r="M60" i="42"/>
  <c r="L182" i="42"/>
  <c r="M35" i="42"/>
  <c r="L148" i="42"/>
  <c r="L563" i="42"/>
  <c r="M563" i="42" s="1"/>
  <c r="L508" i="42"/>
  <c r="M61" i="42" l="1"/>
  <c r="M508" i="42"/>
  <c r="M47" i="42"/>
  <c r="M8" i="42"/>
  <c r="M158" i="42"/>
  <c r="M40" i="42"/>
  <c r="M191" i="42"/>
  <c r="M148" i="42"/>
  <c r="M51" i="42"/>
  <c r="M182" i="42"/>
  <c r="M129" i="42"/>
  <c r="M16" i="42"/>
  <c r="L97" i="34" l="1"/>
  <c r="L204" i="22" l="1"/>
  <c r="L197" i="22"/>
  <c r="L186" i="22"/>
  <c r="L157" i="22"/>
  <c r="L178" i="22" s="1"/>
  <c r="L136" i="22"/>
  <c r="L128" i="22"/>
  <c r="L121" i="22"/>
  <c r="L112" i="22"/>
  <c r="L101" i="22"/>
  <c r="L94" i="22"/>
  <c r="L92" i="22"/>
  <c r="L85" i="22"/>
  <c r="L89" i="22" s="1"/>
  <c r="L82" i="22"/>
  <c r="L76" i="22"/>
  <c r="L74" i="22"/>
  <c r="L56" i="22"/>
  <c r="L55" i="22"/>
  <c r="L51" i="22"/>
  <c r="L39" i="22"/>
  <c r="L31" i="22"/>
  <c r="L28" i="22"/>
  <c r="L23" i="22"/>
  <c r="L27" i="22" s="1"/>
  <c r="L19" i="22"/>
  <c r="L16" i="22"/>
  <c r="L14" i="22"/>
  <c r="L12" i="22"/>
  <c r="L10" i="22"/>
  <c r="L198" i="34"/>
  <c r="L191" i="34"/>
  <c r="L180" i="34"/>
  <c r="L153" i="34"/>
  <c r="L171" i="34" s="1"/>
  <c r="L133" i="34"/>
  <c r="L124" i="34"/>
  <c r="L116" i="34"/>
  <c r="L108" i="34"/>
  <c r="L90" i="34"/>
  <c r="L88" i="34"/>
  <c r="L80" i="34"/>
  <c r="L84" i="34" s="1"/>
  <c r="L70" i="34"/>
  <c r="L49" i="34"/>
  <c r="L48" i="34"/>
  <c r="L68" i="34" s="1"/>
  <c r="L44" i="34"/>
  <c r="L53" i="34" s="1"/>
  <c r="L35" i="34"/>
  <c r="L27" i="34"/>
  <c r="L24" i="34"/>
  <c r="L19" i="34"/>
  <c r="L23" i="34" s="1"/>
  <c r="L15" i="34"/>
  <c r="L12" i="34"/>
  <c r="L10" i="34"/>
  <c r="L198" i="33"/>
  <c r="L191" i="33"/>
  <c r="L179" i="33"/>
  <c r="L152" i="33"/>
  <c r="L170" i="33" s="1"/>
  <c r="L132" i="33"/>
  <c r="L123" i="33"/>
  <c r="L115" i="33"/>
  <c r="L108" i="33"/>
  <c r="L97" i="33"/>
  <c r="L90" i="33"/>
  <c r="L88" i="33"/>
  <c r="L80" i="33"/>
  <c r="L70" i="33"/>
  <c r="L49" i="33"/>
  <c r="L48" i="33"/>
  <c r="L77" i="33" s="1"/>
  <c r="L44" i="33"/>
  <c r="L53" i="33" s="1"/>
  <c r="L35" i="33"/>
  <c r="L27" i="33"/>
  <c r="L24" i="33"/>
  <c r="L19" i="33"/>
  <c r="L23" i="33" s="1"/>
  <c r="L15" i="33"/>
  <c r="L12" i="33"/>
  <c r="L10" i="33"/>
  <c r="L84" i="33" l="1"/>
  <c r="L30" i="33"/>
  <c r="L33" i="33" s="1"/>
  <c r="L34" i="22"/>
  <c r="L37" i="22" s="1"/>
  <c r="L53" i="22"/>
  <c r="L59" i="22"/>
  <c r="L60" i="22" s="1"/>
  <c r="L64" i="22" s="1"/>
  <c r="L93" i="22"/>
  <c r="L199" i="22"/>
  <c r="L111" i="22"/>
  <c r="L193" i="34"/>
  <c r="L107" i="34"/>
  <c r="L89" i="34"/>
  <c r="L54" i="34"/>
  <c r="L30" i="34"/>
  <c r="L33" i="34" s="1"/>
  <c r="L193" i="33"/>
  <c r="L107" i="33"/>
  <c r="L77" i="34"/>
  <c r="L89" i="33"/>
  <c r="L54" i="33"/>
  <c r="L55" i="33" s="1"/>
  <c r="L46" i="34"/>
  <c r="L68" i="33"/>
  <c r="L46" i="33"/>
  <c r="L69" i="22" l="1"/>
  <c r="L65" i="22"/>
  <c r="L61" i="22"/>
  <c r="L58" i="34"/>
  <c r="L55" i="34"/>
  <c r="L58" i="33"/>
  <c r="L63" i="34" l="1"/>
  <c r="L59" i="34"/>
  <c r="L63" i="33"/>
  <c r="L59" i="33"/>
  <c r="K136" i="24"/>
  <c r="K89" i="24"/>
  <c r="K82" i="24"/>
  <c r="K79" i="24"/>
  <c r="K72" i="24"/>
  <c r="K52" i="24"/>
  <c r="K34" i="24"/>
  <c r="K15" i="24"/>
  <c r="K12" i="24"/>
  <c r="K10" i="24"/>
  <c r="K86" i="24" l="1"/>
  <c r="K75" i="24"/>
  <c r="K74" i="24" s="1"/>
  <c r="K92" i="22" l="1"/>
  <c r="K85" i="22"/>
  <c r="K89" i="22" s="1"/>
  <c r="K82" i="22"/>
  <c r="K76" i="22"/>
  <c r="K74" i="22"/>
  <c r="K55" i="22"/>
  <c r="K19" i="22"/>
  <c r="K14" i="22"/>
  <c r="K10" i="22"/>
  <c r="K148" i="20" l="1"/>
  <c r="K99" i="20"/>
  <c r="K92" i="20"/>
  <c r="K96" i="20" s="1"/>
  <c r="K86" i="20"/>
  <c r="K80" i="20"/>
  <c r="K78" i="20"/>
  <c r="K58" i="20"/>
  <c r="K42" i="20"/>
  <c r="K22" i="20"/>
  <c r="K18" i="20"/>
  <c r="K15" i="20"/>
  <c r="K12" i="20"/>
  <c r="K10" i="20"/>
  <c r="M75" i="22" l="1"/>
  <c r="M79" i="22" s="1"/>
  <c r="M79" i="20" l="1"/>
  <c r="M83" i="20" s="1"/>
  <c r="K56" i="19"/>
  <c r="K75" i="19"/>
  <c r="K51" i="19"/>
  <c r="K60" i="19" s="1"/>
  <c r="K15" i="19"/>
  <c r="K10" i="19"/>
  <c r="K15" i="34"/>
  <c r="K10" i="34"/>
  <c r="K53" i="19" l="1"/>
  <c r="K61" i="19"/>
  <c r="K84" i="19"/>
  <c r="K65" i="19" l="1"/>
  <c r="K76" i="19" s="1"/>
  <c r="K62" i="19"/>
  <c r="K70" i="19" l="1"/>
  <c r="K66" i="19"/>
  <c r="M76" i="19"/>
  <c r="M80" i="19" s="1"/>
  <c r="K15" i="33" l="1"/>
  <c r="K10" i="33"/>
  <c r="M78" i="23" l="1"/>
  <c r="M82" i="23" s="1"/>
  <c r="Q15" i="20"/>
  <c r="Q10" i="20"/>
  <c r="U10" i="23" l="1"/>
  <c r="L78" i="23" l="1"/>
  <c r="L82" i="23" s="1"/>
  <c r="U10" i="22" l="1"/>
  <c r="L75" i="22" l="1"/>
  <c r="L79" i="22" s="1"/>
  <c r="L79" i="20" l="1"/>
  <c r="L83" i="20" s="1"/>
  <c r="L76" i="19" l="1"/>
  <c r="L80" i="19" s="1"/>
  <c r="H82" i="34" l="1"/>
  <c r="H81" i="34"/>
  <c r="H79" i="34"/>
  <c r="H78" i="34"/>
  <c r="H62" i="34"/>
  <c r="H26" i="34"/>
  <c r="H82" i="33"/>
  <c r="H81" i="33"/>
  <c r="H79" i="33"/>
  <c r="H78" i="33"/>
  <c r="H72" i="34" l="1"/>
  <c r="H72" i="33"/>
  <c r="H62" i="33"/>
  <c r="H26" i="33" l="1"/>
  <c r="H10" i="34" l="1"/>
  <c r="H198" i="34"/>
  <c r="H191" i="34"/>
  <c r="H180" i="34"/>
  <c r="H153" i="34"/>
  <c r="H171" i="34" s="1"/>
  <c r="H133" i="34"/>
  <c r="H124" i="34"/>
  <c r="H116" i="34"/>
  <c r="H108" i="34"/>
  <c r="H97" i="34"/>
  <c r="H90" i="34"/>
  <c r="H80" i="34"/>
  <c r="H77" i="34"/>
  <c r="E77" i="34"/>
  <c r="G60" i="34"/>
  <c r="G55" i="34"/>
  <c r="H49" i="34"/>
  <c r="H44" i="34"/>
  <c r="H46" i="34" s="1"/>
  <c r="G30" i="34"/>
  <c r="H27" i="34"/>
  <c r="H24" i="34"/>
  <c r="H19" i="34"/>
  <c r="H23" i="34" s="1"/>
  <c r="S12" i="34"/>
  <c r="H12" i="34"/>
  <c r="H132" i="33"/>
  <c r="H198" i="33"/>
  <c r="H191" i="33"/>
  <c r="H179" i="33"/>
  <c r="H152" i="33"/>
  <c r="H170" i="33" s="1"/>
  <c r="H123" i="33"/>
  <c r="H115" i="33"/>
  <c r="H108" i="33"/>
  <c r="H97" i="33"/>
  <c r="H90" i="33"/>
  <c r="H80" i="33"/>
  <c r="H77" i="33"/>
  <c r="E77" i="33"/>
  <c r="G60" i="33"/>
  <c r="G55" i="33"/>
  <c r="H49" i="33"/>
  <c r="H53" i="33"/>
  <c r="G30" i="33"/>
  <c r="H27" i="33"/>
  <c r="H24" i="33"/>
  <c r="H19" i="33"/>
  <c r="H23" i="33" s="1"/>
  <c r="H15" i="33"/>
  <c r="S12" i="33"/>
  <c r="R10" i="22" l="1"/>
  <c r="S10" i="22"/>
  <c r="H193" i="34"/>
  <c r="H53" i="34"/>
  <c r="H54" i="34" s="1"/>
  <c r="H84" i="34"/>
  <c r="H71" i="34"/>
  <c r="H84" i="33"/>
  <c r="H71" i="33"/>
  <c r="H30" i="33"/>
  <c r="H33" i="33" s="1"/>
  <c r="H15" i="34"/>
  <c r="H10" i="33"/>
  <c r="Q15" i="33"/>
  <c r="H89" i="33"/>
  <c r="H54" i="33"/>
  <c r="H58" i="33" s="1"/>
  <c r="H107" i="33"/>
  <c r="H89" i="34"/>
  <c r="H107" i="34"/>
  <c r="H30" i="34"/>
  <c r="H33" i="34" s="1"/>
  <c r="H193" i="33"/>
  <c r="Q10" i="22"/>
  <c r="T10" i="22"/>
  <c r="H70" i="34" l="1"/>
  <c r="H70" i="33"/>
  <c r="H58" i="34"/>
  <c r="H59" i="34" s="1"/>
  <c r="H59" i="33"/>
  <c r="H55" i="34"/>
  <c r="H63" i="33"/>
  <c r="H63" i="34"/>
  <c r="H55" i="33"/>
  <c r="BN10" i="13" l="1"/>
  <c r="BN16" i="13"/>
  <c r="Q15" i="24" l="1"/>
  <c r="Q10" i="24"/>
  <c r="U15" i="23" l="1"/>
  <c r="R10" i="23" l="1"/>
  <c r="S10" i="23"/>
  <c r="Q10" i="23"/>
  <c r="T10" i="23"/>
  <c r="T15" i="23" l="1"/>
  <c r="S15" i="23"/>
  <c r="R15" i="23"/>
  <c r="Q15" i="23"/>
  <c r="K79" i="22" l="1"/>
  <c r="U14" i="22" l="1"/>
  <c r="T14" i="22" l="1"/>
  <c r="S14" i="22"/>
  <c r="R14" i="22"/>
  <c r="Q14" i="22"/>
  <c r="K83" i="20" l="1"/>
  <c r="K80" i="19" l="1"/>
  <c r="H51" i="19" l="1"/>
  <c r="H60" i="19" l="1"/>
  <c r="BO10" i="13" l="1"/>
  <c r="BO16" i="13" l="1"/>
  <c r="S12" i="19"/>
  <c r="T12" i="20"/>
  <c r="BB7" i="27" l="1"/>
  <c r="AZ7" i="27"/>
  <c r="AX7" i="27"/>
  <c r="AV7" i="27"/>
  <c r="AT7" i="27"/>
  <c r="AR7" i="27"/>
  <c r="BB12" i="27" l="1"/>
  <c r="AZ12" i="27"/>
  <c r="AX12" i="27"/>
  <c r="AV12" i="27"/>
  <c r="AT12" i="27"/>
  <c r="AR12" i="27"/>
  <c r="AP12" i="27"/>
  <c r="AN12" i="27"/>
  <c r="AL12" i="27"/>
  <c r="AJ12" i="27"/>
  <c r="AH12" i="27"/>
  <c r="AF12" i="27"/>
  <c r="AD12" i="27"/>
  <c r="AB12" i="27"/>
  <c r="Z12" i="27"/>
  <c r="X12" i="27"/>
  <c r="V12" i="27"/>
  <c r="T12" i="27"/>
  <c r="R12" i="27"/>
  <c r="P12" i="27"/>
  <c r="N12" i="27"/>
  <c r="L12" i="27"/>
  <c r="J12" i="27"/>
  <c r="H12" i="27"/>
  <c r="F12" i="27"/>
  <c r="AB10" i="27"/>
  <c r="X10" i="27"/>
  <c r="V10" i="27"/>
  <c r="R10" i="27"/>
  <c r="P10" i="27"/>
  <c r="N10" i="27"/>
  <c r="L10" i="27"/>
  <c r="J10" i="27"/>
  <c r="F10" i="27"/>
  <c r="BB10" i="27"/>
  <c r="AZ10" i="27"/>
  <c r="AX10" i="27"/>
  <c r="AX17" i="27" s="1"/>
  <c r="AX20" i="27" s="1"/>
  <c r="AV10" i="27"/>
  <c r="AV17" i="27" s="1"/>
  <c r="AV20" i="27" s="1"/>
  <c r="AT10" i="27"/>
  <c r="AT17" i="27" s="1"/>
  <c r="AT20" i="27" s="1"/>
  <c r="AR10" i="27"/>
  <c r="BB5" i="27"/>
  <c r="AZ5" i="27"/>
  <c r="AX5" i="27"/>
  <c r="AV5" i="27"/>
  <c r="AF17" i="27" l="1"/>
  <c r="AF20" i="27" s="1"/>
  <c r="Z17" i="27"/>
  <c r="Z20" i="27" s="1"/>
  <c r="AP17" i="27"/>
  <c r="AP20" i="27" s="1"/>
  <c r="AH17" i="27"/>
  <c r="AH20" i="27" s="1"/>
  <c r="AD17" i="27"/>
  <c r="AD20" i="27" s="1"/>
  <c r="H17" i="27"/>
  <c r="H20" i="27" s="1"/>
  <c r="AN17" i="27"/>
  <c r="AN20" i="27" s="1"/>
  <c r="T17" i="27"/>
  <c r="T20" i="27" s="1"/>
  <c r="AJ17" i="27"/>
  <c r="AJ20" i="27" s="1"/>
  <c r="AL17" i="27"/>
  <c r="AL20" i="27" s="1"/>
  <c r="P17" i="27"/>
  <c r="P20" i="27" s="1"/>
  <c r="N17" i="27"/>
  <c r="N20" i="27" s="1"/>
  <c r="AB17" i="27"/>
  <c r="AB20" i="27" s="1"/>
  <c r="J17" i="27"/>
  <c r="J20" i="27" s="1"/>
  <c r="F17" i="27"/>
  <c r="F20" i="27" s="1"/>
  <c r="V17" i="27"/>
  <c r="V20" i="27" s="1"/>
  <c r="AR17" i="27"/>
  <c r="AR20" i="27" s="1"/>
  <c r="BB17" i="27"/>
  <c r="BB20" i="27" s="1"/>
  <c r="L17" i="27"/>
  <c r="L20" i="27" s="1"/>
  <c r="R17" i="27"/>
  <c r="R20" i="27" s="1"/>
  <c r="X17" i="27"/>
  <c r="X20" i="27" s="1"/>
  <c r="AZ17" i="27"/>
  <c r="AZ20" i="27" s="1"/>
  <c r="H15" i="19" l="1"/>
  <c r="H10" i="19"/>
  <c r="H53" i="19"/>
  <c r="H86" i="19" l="1"/>
  <c r="H85" i="19"/>
  <c r="H87" i="19" l="1"/>
  <c r="H91" i="19" s="1"/>
  <c r="G67" i="19" l="1"/>
  <c r="G62" i="19"/>
  <c r="G37" i="19"/>
  <c r="E86" i="20" l="1"/>
  <c r="E84" i="19"/>
  <c r="H77" i="19"/>
  <c r="H75" i="19"/>
  <c r="H56" i="19"/>
  <c r="G102" i="13"/>
  <c r="E102" i="13"/>
  <c r="H61" i="19" l="1"/>
  <c r="H65" i="19" s="1"/>
  <c r="H66" i="19" s="1"/>
  <c r="H62" i="19" l="1"/>
  <c r="H70" i="19"/>
  <c r="BE18" i="8" l="1"/>
  <c r="BE15" i="8"/>
  <c r="BE9" i="8"/>
  <c r="BE8" i="8"/>
  <c r="BE7" i="8"/>
  <c r="BE11" i="8" l="1"/>
  <c r="BE16" i="8"/>
  <c r="BE10" i="8"/>
  <c r="BE13" i="8"/>
  <c r="BE17" i="8"/>
  <c r="BE12" i="8"/>
  <c r="BE14" i="8"/>
  <c r="BE19" i="8"/>
  <c r="BE21" i="8" l="1"/>
  <c r="BE6" i="8"/>
  <c r="AU20" i="8" l="1"/>
  <c r="BE23" i="8"/>
  <c r="AU24" i="8"/>
  <c r="AU38" i="6" l="1"/>
  <c r="AT24" i="8" l="1"/>
  <c r="AT38" i="6"/>
  <c r="AT20" i="8" l="1"/>
  <c r="AS20" i="8" l="1"/>
  <c r="AS24" i="8" l="1"/>
  <c r="BG19" i="6"/>
  <c r="BG26" i="6" s="1"/>
  <c r="AS38" i="6"/>
  <c r="BD23" i="8" l="1"/>
  <c r="BD18" i="8"/>
  <c r="BD15" i="8"/>
  <c r="BF31" i="6"/>
  <c r="BF29" i="6"/>
  <c r="AR38" i="6"/>
  <c r="BF30" i="6" l="1"/>
  <c r="AR24" i="8"/>
  <c r="AR20" i="8" l="1"/>
  <c r="BE20" i="8" s="1"/>
  <c r="BD21" i="8" l="1"/>
  <c r="BD19" i="8"/>
  <c r="BD17" i="8"/>
  <c r="BD16" i="8"/>
  <c r="BD14" i="8"/>
  <c r="BD13" i="8"/>
  <c r="BD12" i="8"/>
  <c r="BD11" i="8"/>
  <c r="BD10" i="8"/>
  <c r="BD9" i="8"/>
  <c r="BD8" i="8"/>
  <c r="BD6" i="8"/>
  <c r="BF23" i="6"/>
  <c r="BF22" i="6"/>
  <c r="BF21" i="6"/>
  <c r="BF16" i="6"/>
  <c r="BF13" i="6"/>
  <c r="BF12" i="6"/>
  <c r="BF11" i="6"/>
  <c r="BF10" i="6"/>
  <c r="BF9" i="6"/>
  <c r="BF8" i="6"/>
  <c r="BF7" i="6"/>
  <c r="AQ38" i="6"/>
  <c r="BF6" i="6" l="1"/>
  <c r="BF17" i="6"/>
  <c r="BF20" i="6" s="1"/>
  <c r="BF24" i="6" s="1"/>
  <c r="BD7" i="8"/>
  <c r="AQ24" i="8"/>
  <c r="AQ20" i="8" l="1"/>
  <c r="AP20" i="8" l="1"/>
  <c r="BE22" i="8" s="1"/>
  <c r="BE24" i="8" l="1"/>
  <c r="AP38" i="6"/>
  <c r="AP24" i="8" l="1"/>
  <c r="BB35" i="13"/>
  <c r="AZ35" i="13"/>
  <c r="AX35" i="13"/>
  <c r="AV35" i="13"/>
  <c r="AT35" i="13"/>
  <c r="AR35" i="13"/>
  <c r="AP35" i="13"/>
  <c r="AN35" i="13"/>
  <c r="AL35" i="13"/>
  <c r="AJ35" i="13"/>
  <c r="AH35" i="13"/>
  <c r="AF35" i="13"/>
  <c r="AD35" i="13"/>
  <c r="AB35" i="13"/>
  <c r="Z35" i="13"/>
  <c r="X35" i="13"/>
  <c r="V35" i="13"/>
  <c r="T35" i="13"/>
  <c r="R35" i="13"/>
  <c r="P35" i="13"/>
  <c r="N35" i="13"/>
  <c r="L35" i="13"/>
  <c r="J35" i="13"/>
  <c r="H35" i="13"/>
  <c r="F35" i="13"/>
  <c r="BB32" i="13"/>
  <c r="AZ32" i="13"/>
  <c r="AX32" i="13"/>
  <c r="AV32" i="13"/>
  <c r="AT32" i="13"/>
  <c r="AR32" i="13"/>
  <c r="AP32" i="13"/>
  <c r="AN32" i="13"/>
  <c r="AL32" i="13"/>
  <c r="AJ32" i="13"/>
  <c r="AH32" i="13"/>
  <c r="AF32" i="13"/>
  <c r="AD32" i="13"/>
  <c r="AB32" i="13"/>
  <c r="Z32" i="13"/>
  <c r="X32" i="13"/>
  <c r="V32" i="13"/>
  <c r="T32" i="13"/>
  <c r="R32" i="13"/>
  <c r="P32" i="13"/>
  <c r="N32" i="13"/>
  <c r="L32" i="13"/>
  <c r="J32" i="13"/>
  <c r="H32" i="13"/>
  <c r="F32" i="13"/>
  <c r="AH40" i="13" l="1"/>
  <c r="AH43" i="13" s="1"/>
  <c r="AD40" i="13"/>
  <c r="AD43" i="13" s="1"/>
  <c r="AF40" i="13"/>
  <c r="T40" i="13"/>
  <c r="T43" i="13" s="1"/>
  <c r="AJ40" i="13"/>
  <c r="Z40" i="13"/>
  <c r="AN40" i="13"/>
  <c r="AN43" i="13" s="1"/>
  <c r="H40" i="13"/>
  <c r="AP40" i="13"/>
  <c r="AL40" i="13"/>
  <c r="AL43" i="13" l="1"/>
  <c r="Z43" i="13"/>
  <c r="AJ43" i="13"/>
  <c r="AF43" i="13"/>
  <c r="H43" i="13"/>
  <c r="AP43" i="13"/>
  <c r="AD107" i="14" l="1"/>
  <c r="AR135" i="14"/>
  <c r="AP135" i="14"/>
  <c r="AN135" i="14"/>
  <c r="AL135" i="14"/>
  <c r="AJ135" i="14"/>
  <c r="AH135" i="14"/>
  <c r="AF135" i="14"/>
  <c r="AD135" i="14"/>
  <c r="AB135" i="14"/>
  <c r="Z135" i="14"/>
  <c r="X135" i="14"/>
  <c r="V135" i="14"/>
  <c r="T135" i="14"/>
  <c r="R135" i="14"/>
  <c r="P135" i="14"/>
  <c r="N135" i="14"/>
  <c r="L135" i="14"/>
  <c r="J135" i="14"/>
  <c r="H135" i="14"/>
  <c r="F135" i="14"/>
  <c r="F107" i="14"/>
  <c r="H107" i="14"/>
  <c r="J107" i="14"/>
  <c r="L107" i="14"/>
  <c r="N107" i="14"/>
  <c r="P107" i="14"/>
  <c r="R107" i="14"/>
  <c r="T107" i="14"/>
  <c r="V107" i="14"/>
  <c r="X107" i="14"/>
  <c r="Z107" i="14"/>
  <c r="AB107" i="14"/>
  <c r="AF107" i="14"/>
  <c r="AH107" i="14"/>
  <c r="AJ107" i="14"/>
  <c r="AL107" i="14"/>
  <c r="AR107" i="14"/>
  <c r="AJ45" i="14"/>
  <c r="AJ70" i="14" s="1"/>
  <c r="AH45" i="14"/>
  <c r="AH70" i="14" s="1"/>
  <c r="AF45" i="14"/>
  <c r="AF70" i="14" s="1"/>
  <c r="AD45" i="14"/>
  <c r="AD70" i="14" s="1"/>
  <c r="AB45" i="14"/>
  <c r="AB70" i="14" s="1"/>
  <c r="Z45" i="14"/>
  <c r="Z70" i="14" s="1"/>
  <c r="X45" i="14"/>
  <c r="X70" i="14" s="1"/>
  <c r="V45" i="14"/>
  <c r="V70" i="14" s="1"/>
  <c r="T45" i="14"/>
  <c r="T70" i="14" s="1"/>
  <c r="R45" i="14"/>
  <c r="R70" i="14" s="1"/>
  <c r="P45" i="14"/>
  <c r="P70" i="14" s="1"/>
  <c r="N45" i="14"/>
  <c r="N70" i="14" s="1"/>
  <c r="L45" i="14"/>
  <c r="L70" i="14" s="1"/>
  <c r="J45" i="14"/>
  <c r="J70" i="14" s="1"/>
  <c r="H45" i="14"/>
  <c r="H70" i="14" s="1"/>
  <c r="F45" i="14"/>
  <c r="F70" i="14" s="1"/>
  <c r="AJ126" i="14"/>
  <c r="AH126" i="14"/>
  <c r="AF126" i="14"/>
  <c r="AD126" i="14"/>
  <c r="AB126" i="14"/>
  <c r="Z126" i="14"/>
  <c r="X126" i="14"/>
  <c r="V126" i="14"/>
  <c r="T126" i="14"/>
  <c r="R126" i="14"/>
  <c r="P126" i="14"/>
  <c r="N126" i="14"/>
  <c r="L126" i="14"/>
  <c r="J126" i="14"/>
  <c r="H126" i="14"/>
  <c r="F126" i="14"/>
  <c r="AN7" i="11"/>
  <c r="AP7" i="11"/>
  <c r="AN21" i="11"/>
  <c r="AN53" i="11"/>
  <c r="AN41" i="11"/>
  <c r="AN65" i="11"/>
  <c r="AH130" i="14" l="1"/>
  <c r="P130" i="14"/>
  <c r="R130" i="14"/>
  <c r="T130" i="14"/>
  <c r="AJ130" i="14"/>
  <c r="AB130" i="14"/>
  <c r="F130" i="14"/>
  <c r="V130" i="14"/>
  <c r="J130" i="14"/>
  <c r="Z130" i="14"/>
  <c r="AD130" i="14"/>
  <c r="L130" i="14"/>
  <c r="N130" i="14"/>
  <c r="X130" i="14"/>
  <c r="AF130" i="14"/>
  <c r="H130" i="14"/>
  <c r="AN40" i="11"/>
  <c r="AN6" i="11"/>
  <c r="AY19" i="8" l="1"/>
  <c r="AX19" i="8"/>
  <c r="AW19" i="8"/>
  <c r="BA16" i="8"/>
  <c r="BA15" i="8"/>
  <c r="BA13" i="8"/>
  <c r="BA20" i="8"/>
  <c r="BA19" i="8"/>
  <c r="AF22" i="8"/>
  <c r="AH22" i="8"/>
  <c r="AI22" i="8"/>
  <c r="AO20" i="8" l="1"/>
  <c r="AO24" i="8"/>
  <c r="BD20" i="8" l="1"/>
  <c r="BD22" i="8" s="1"/>
  <c r="BD24" i="8" s="1"/>
  <c r="BB12" i="6"/>
  <c r="Y20" i="6"/>
  <c r="Y24" i="6" s="1"/>
  <c r="Y6" i="6"/>
  <c r="Z6" i="6"/>
  <c r="AA6" i="6"/>
  <c r="AB6" i="6"/>
  <c r="AB14" i="6" s="1"/>
  <c r="BB21" i="6"/>
  <c r="AF6" i="6"/>
  <c r="AF14" i="6" s="1"/>
  <c r="BC12" i="6"/>
  <c r="BC10" i="6"/>
  <c r="BD8" i="6"/>
  <c r="BD12" i="6"/>
  <c r="BF19" i="6" l="1"/>
  <c r="BF26" i="6" s="1"/>
  <c r="BF14" i="6" l="1"/>
  <c r="AO38" i="6"/>
  <c r="BF27" i="6" l="1"/>
  <c r="BF33" i="6" s="1"/>
  <c r="BF15" i="6"/>
  <c r="BF25" i="6"/>
  <c r="AF51" i="6"/>
  <c r="AE51" i="6"/>
  <c r="AD51" i="6"/>
  <c r="AC51" i="6"/>
  <c r="AB51" i="6"/>
  <c r="AA51" i="6"/>
  <c r="Z51" i="6"/>
  <c r="Y51" i="6"/>
  <c r="X51" i="6"/>
  <c r="W51" i="6"/>
  <c r="V51" i="6"/>
  <c r="U51" i="6"/>
  <c r="T51" i="6"/>
  <c r="S51" i="6"/>
  <c r="R51" i="6"/>
  <c r="Q51" i="6"/>
  <c r="P51" i="6"/>
  <c r="O51" i="6"/>
  <c r="N51" i="6"/>
  <c r="M51" i="6"/>
  <c r="L51" i="6"/>
  <c r="K51" i="6"/>
  <c r="J51" i="6"/>
  <c r="I51" i="6"/>
  <c r="H51" i="6"/>
  <c r="BE23" i="6" l="1"/>
  <c r="BE22" i="6"/>
  <c r="BE21" i="6"/>
  <c r="BD23" i="6"/>
  <c r="BD22" i="6"/>
  <c r="BC15" i="8" l="1"/>
  <c r="AN38" i="6"/>
  <c r="AL38" i="6"/>
  <c r="AM38" i="6"/>
  <c r="AZ19" i="8"/>
  <c r="BC17" i="6"/>
  <c r="BC18" i="8"/>
  <c r="BE19" i="6"/>
  <c r="BE26" i="6" s="1"/>
  <c r="AK38" i="6"/>
  <c r="AJ38" i="6"/>
  <c r="AG22" i="8"/>
  <c r="AC20" i="6"/>
  <c r="AD20" i="6"/>
  <c r="AD24" i="6" s="1"/>
  <c r="AE20" i="6"/>
  <c r="AF20" i="6"/>
  <c r="AF24" i="6" s="1"/>
  <c r="BC22" i="6"/>
  <c r="BC23" i="6"/>
  <c r="BC7" i="6"/>
  <c r="BC8" i="6"/>
  <c r="BC9" i="6"/>
  <c r="BC11" i="6"/>
  <c r="BD21" i="6"/>
  <c r="AI38" i="6"/>
  <c r="AH38" i="6"/>
  <c r="AC22" i="8"/>
  <c r="AC24" i="8" s="1"/>
  <c r="BC31" i="6"/>
  <c r="BD19" i="6"/>
  <c r="BD26" i="6" s="1"/>
  <c r="AG38" i="6"/>
  <c r="AF24" i="8"/>
  <c r="BC16" i="6"/>
  <c r="AF15" i="6"/>
  <c r="BA7" i="10"/>
  <c r="BA6" i="10"/>
  <c r="BB65" i="11"/>
  <c r="BB131" i="14"/>
  <c r="BB135" i="14"/>
  <c r="AF14" i="10"/>
  <c r="AF8" i="10"/>
  <c r="BA8" i="10" s="1"/>
  <c r="BA7" i="8"/>
  <c r="BA11" i="8"/>
  <c r="BA12" i="8"/>
  <c r="BA6" i="8"/>
  <c r="AF19" i="6"/>
  <c r="AE19" i="6"/>
  <c r="AD19" i="6"/>
  <c r="AC19" i="6"/>
  <c r="AB19" i="6"/>
  <c r="AA19" i="6"/>
  <c r="Z19" i="6"/>
  <c r="Y19" i="6"/>
  <c r="X19" i="6"/>
  <c r="W19" i="6"/>
  <c r="W26" i="6" s="1"/>
  <c r="V19" i="6"/>
  <c r="V26" i="6" s="1"/>
  <c r="U19" i="6"/>
  <c r="U26" i="6" s="1"/>
  <c r="T19" i="6"/>
  <c r="T26" i="6" s="1"/>
  <c r="S19" i="6"/>
  <c r="S26" i="6" s="1"/>
  <c r="R19" i="6"/>
  <c r="R26" i="6" s="1"/>
  <c r="Q19" i="6"/>
  <c r="Q26" i="6" s="1"/>
  <c r="P19" i="6"/>
  <c r="P26" i="6" s="1"/>
  <c r="O19" i="6"/>
  <c r="O26" i="6" s="1"/>
  <c r="N19" i="6"/>
  <c r="N26" i="6" s="1"/>
  <c r="M19" i="6"/>
  <c r="M26" i="6" s="1"/>
  <c r="L19" i="6"/>
  <c r="L26" i="6" s="1"/>
  <c r="K19" i="6"/>
  <c r="K26" i="6" s="1"/>
  <c r="J19" i="6"/>
  <c r="J26" i="6" s="1"/>
  <c r="I19" i="6"/>
  <c r="I26" i="6" s="1"/>
  <c r="H19" i="6"/>
  <c r="H26" i="6" s="1"/>
  <c r="G19" i="6"/>
  <c r="G26" i="6" s="1"/>
  <c r="F19" i="6"/>
  <c r="F26" i="6" s="1"/>
  <c r="E19" i="6"/>
  <c r="E26" i="6" s="1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H55" i="6"/>
  <c r="J55" i="6"/>
  <c r="I55" i="6"/>
  <c r="AE14" i="10"/>
  <c r="AE8" i="10"/>
  <c r="Y45" i="6"/>
  <c r="X45" i="6"/>
  <c r="W45" i="6"/>
  <c r="V45" i="6"/>
  <c r="U45" i="6"/>
  <c r="T45" i="6"/>
  <c r="S45" i="6"/>
  <c r="R45" i="6"/>
  <c r="Q45" i="6"/>
  <c r="P45" i="6"/>
  <c r="O45" i="6"/>
  <c r="N45" i="6"/>
  <c r="M45" i="6"/>
  <c r="L45" i="6"/>
  <c r="K45" i="6"/>
  <c r="J45" i="6"/>
  <c r="I45" i="6"/>
  <c r="H45" i="6"/>
  <c r="G45" i="6"/>
  <c r="F45" i="6"/>
  <c r="E45" i="6"/>
  <c r="Y38" i="6"/>
  <c r="X38" i="6"/>
  <c r="W38" i="6"/>
  <c r="V38" i="6"/>
  <c r="U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Z38" i="6"/>
  <c r="AE55" i="6"/>
  <c r="AC6" i="6"/>
  <c r="AC14" i="6" s="1"/>
  <c r="AC15" i="6" s="1"/>
  <c r="AD6" i="6"/>
  <c r="AD14" i="6" s="1"/>
  <c r="AD15" i="6" s="1"/>
  <c r="AE6" i="6"/>
  <c r="AE14" i="6" s="1"/>
  <c r="AE15" i="6" s="1"/>
  <c r="AF26" i="6"/>
  <c r="AE26" i="6"/>
  <c r="AD26" i="6"/>
  <c r="AC26" i="6"/>
  <c r="AB26" i="6"/>
  <c r="AA26" i="6"/>
  <c r="Z26" i="6"/>
  <c r="Y26" i="6"/>
  <c r="X26" i="6"/>
  <c r="AZ135" i="14"/>
  <c r="AZ45" i="14"/>
  <c r="AZ70" i="14" s="1"/>
  <c r="AZ107" i="14"/>
  <c r="AZ126" i="14"/>
  <c r="BB126" i="14"/>
  <c r="BB107" i="14"/>
  <c r="AX65" i="11"/>
  <c r="AZ65" i="11"/>
  <c r="AZ41" i="11"/>
  <c r="AZ53" i="11"/>
  <c r="BB31" i="6"/>
  <c r="AB55" i="6"/>
  <c r="AA45" i="6"/>
  <c r="AB45" i="6"/>
  <c r="AC45" i="6"/>
  <c r="AD45" i="6"/>
  <c r="AE45" i="6"/>
  <c r="AF45" i="6"/>
  <c r="Z45" i="6"/>
  <c r="AA40" i="6"/>
  <c r="AA43" i="6" s="1"/>
  <c r="Z40" i="6"/>
  <c r="Z43" i="6" s="1"/>
  <c r="AC38" i="6"/>
  <c r="AD38" i="6"/>
  <c r="AE38" i="6"/>
  <c r="AF38" i="6"/>
  <c r="AB38" i="6"/>
  <c r="BA9" i="8"/>
  <c r="BA10" i="8"/>
  <c r="BA14" i="8"/>
  <c r="BA17" i="8"/>
  <c r="BA18" i="8"/>
  <c r="BA21" i="8"/>
  <c r="BA23" i="8"/>
  <c r="AX135" i="14"/>
  <c r="AX45" i="14"/>
  <c r="AX70" i="14" s="1"/>
  <c r="AX107" i="14"/>
  <c r="AX126" i="14"/>
  <c r="AD14" i="10"/>
  <c r="AD8" i="10"/>
  <c r="BA13" i="10"/>
  <c r="BA12" i="10"/>
  <c r="BA11" i="10"/>
  <c r="AC8" i="10"/>
  <c r="AF11" i="10"/>
  <c r="AF17" i="10" s="1"/>
  <c r="AE11" i="10"/>
  <c r="AE17" i="10" s="1"/>
  <c r="AE20" i="10" s="1"/>
  <c r="AE23" i="10" s="1"/>
  <c r="AD11" i="10"/>
  <c r="AD17" i="10" s="1"/>
  <c r="AD20" i="10" s="1"/>
  <c r="AD23" i="10" s="1"/>
  <c r="AC11" i="10"/>
  <c r="AC17" i="10" s="1"/>
  <c r="AC20" i="10" s="1"/>
  <c r="AC23" i="10" s="1"/>
  <c r="AC14" i="10"/>
  <c r="AB14" i="10"/>
  <c r="AA14" i="10"/>
  <c r="Z14" i="10"/>
  <c r="AB8" i="10"/>
  <c r="AZ8" i="10" s="1"/>
  <c r="AA8" i="10"/>
  <c r="Z8" i="10"/>
  <c r="AE22" i="8"/>
  <c r="AE24" i="8" s="1"/>
  <c r="AD22" i="8"/>
  <c r="AD24" i="8" s="1"/>
  <c r="AA14" i="6"/>
  <c r="Z14" i="6"/>
  <c r="Z15" i="6" s="1"/>
  <c r="BC19" i="6"/>
  <c r="BC26" i="6" s="1"/>
  <c r="BB17" i="6"/>
  <c r="AV135" i="14"/>
  <c r="AV45" i="14"/>
  <c r="AV70" i="14" s="1"/>
  <c r="AV107" i="14"/>
  <c r="AV126" i="14"/>
  <c r="BB45" i="14"/>
  <c r="BB70" i="14" s="1"/>
  <c r="BB5" i="13"/>
  <c r="BB5" i="14" s="1"/>
  <c r="AZ5" i="13"/>
  <c r="AZ5" i="14" s="1"/>
  <c r="AX5" i="13"/>
  <c r="AX5" i="14" s="1"/>
  <c r="AV5" i="13"/>
  <c r="AV5" i="14" s="1"/>
  <c r="BB27" i="13"/>
  <c r="BB31" i="13" s="1"/>
  <c r="BB40" i="13" s="1"/>
  <c r="BB43" i="13" s="1"/>
  <c r="AZ27" i="13"/>
  <c r="AZ31" i="13" s="1"/>
  <c r="AZ40" i="13" s="1"/>
  <c r="AZ43" i="13" s="1"/>
  <c r="AX27" i="13"/>
  <c r="AX31" i="13" s="1"/>
  <c r="AX40" i="13" s="1"/>
  <c r="AX43" i="13" s="1"/>
  <c r="AV27" i="13"/>
  <c r="AV31" i="13" s="1"/>
  <c r="BB7" i="11"/>
  <c r="BB21" i="11"/>
  <c r="BB41" i="11"/>
  <c r="BB53" i="11"/>
  <c r="AZ7" i="11"/>
  <c r="AZ21" i="11"/>
  <c r="AX7" i="11"/>
  <c r="AX21" i="11"/>
  <c r="AX41" i="11"/>
  <c r="AX53" i="11"/>
  <c r="AV7" i="11"/>
  <c r="AV21" i="11"/>
  <c r="AV41" i="11"/>
  <c r="AV53" i="11"/>
  <c r="AV65" i="11"/>
  <c r="AB22" i="8"/>
  <c r="AB24" i="8" s="1"/>
  <c r="AA22" i="8"/>
  <c r="AA24" i="8" s="1"/>
  <c r="BB7" i="6"/>
  <c r="BB8" i="6"/>
  <c r="BB9" i="6"/>
  <c r="BB10" i="6"/>
  <c r="BB11" i="6"/>
  <c r="Z20" i="6"/>
  <c r="AA20" i="6"/>
  <c r="AB20" i="6"/>
  <c r="AB24" i="6" s="1"/>
  <c r="BB22" i="6"/>
  <c r="BB23" i="6"/>
  <c r="U20" i="6"/>
  <c r="V20" i="6"/>
  <c r="W20" i="6"/>
  <c r="X20" i="6"/>
  <c r="X24" i="6" s="1"/>
  <c r="Y14" i="6"/>
  <c r="AN45" i="14"/>
  <c r="AN70" i="14" s="1"/>
  <c r="AN107" i="14"/>
  <c r="AN126" i="14"/>
  <c r="AP45" i="14"/>
  <c r="AP70" i="14" s="1"/>
  <c r="AP126" i="14"/>
  <c r="AP107" i="14"/>
  <c r="AT135" i="14"/>
  <c r="AT107" i="14"/>
  <c r="AL126" i="14"/>
  <c r="AL45" i="14"/>
  <c r="AL70" i="14" s="1"/>
  <c r="AB23" i="10"/>
  <c r="AT45" i="14"/>
  <c r="AT70" i="14" s="1"/>
  <c r="AT126" i="14"/>
  <c r="AZ13" i="10"/>
  <c r="AZ12" i="10"/>
  <c r="AZ7" i="10"/>
  <c r="AZ6" i="10"/>
  <c r="AB11" i="10"/>
  <c r="AB20" i="10" s="1"/>
  <c r="AB17" i="10"/>
  <c r="AZ7" i="8"/>
  <c r="AZ9" i="8"/>
  <c r="AZ10" i="8"/>
  <c r="AZ11" i="8"/>
  <c r="AZ12" i="8"/>
  <c r="AZ13" i="8"/>
  <c r="AZ14" i="8"/>
  <c r="AZ15" i="8"/>
  <c r="AZ16" i="8"/>
  <c r="AZ17" i="8"/>
  <c r="AZ18" i="8"/>
  <c r="AZ20" i="8"/>
  <c r="AZ21" i="8"/>
  <c r="AZ23" i="8"/>
  <c r="AZ6" i="8"/>
  <c r="BB16" i="6"/>
  <c r="AR45" i="14"/>
  <c r="AR70" i="14" s="1"/>
  <c r="AR126" i="14"/>
  <c r="AT27" i="13"/>
  <c r="AT31" i="13" s="1"/>
  <c r="AT40" i="13" s="1"/>
  <c r="AT43" i="13" s="1"/>
  <c r="AT65" i="11"/>
  <c r="AT53" i="11"/>
  <c r="AT41" i="11"/>
  <c r="AT21" i="11"/>
  <c r="AT7" i="11"/>
  <c r="AR27" i="13"/>
  <c r="AR31" i="13" s="1"/>
  <c r="AR40" i="13" s="1"/>
  <c r="AR43" i="13" s="1"/>
  <c r="AR7" i="11"/>
  <c r="AR65" i="11"/>
  <c r="AR53" i="11"/>
  <c r="AR41" i="11"/>
  <c r="AR21" i="11"/>
  <c r="Z22" i="8"/>
  <c r="Z24" i="8" s="1"/>
  <c r="AP65" i="11"/>
  <c r="AP53" i="11"/>
  <c r="AP41" i="11"/>
  <c r="AP21" i="11"/>
  <c r="AP6" i="11" s="1"/>
  <c r="W20" i="10"/>
  <c r="V20" i="10"/>
  <c r="U20" i="10"/>
  <c r="T20" i="10"/>
  <c r="S20" i="10"/>
  <c r="R20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Y14" i="10"/>
  <c r="Y8" i="10"/>
  <c r="AA23" i="10"/>
  <c r="Z23" i="10"/>
  <c r="Y23" i="10"/>
  <c r="AA17" i="10"/>
  <c r="Z17" i="10"/>
  <c r="Y17" i="10"/>
  <c r="AA11" i="10"/>
  <c r="AA20" i="10" s="1"/>
  <c r="Z11" i="10"/>
  <c r="Z20" i="10" s="1"/>
  <c r="Y11" i="10"/>
  <c r="Y20" i="10" s="1"/>
  <c r="AZ11" i="10"/>
  <c r="F65" i="11"/>
  <c r="H65" i="11"/>
  <c r="J65" i="11"/>
  <c r="L65" i="11"/>
  <c r="N65" i="11"/>
  <c r="P65" i="11"/>
  <c r="R65" i="11"/>
  <c r="T65" i="11"/>
  <c r="V65" i="11"/>
  <c r="X65" i="11"/>
  <c r="Z65" i="11"/>
  <c r="AB65" i="11"/>
  <c r="AD65" i="11"/>
  <c r="AD40" i="11" s="1"/>
  <c r="AF65" i="11"/>
  <c r="AH65" i="11"/>
  <c r="AJ65" i="11"/>
  <c r="AJ40" i="11" s="1"/>
  <c r="AL65" i="11"/>
  <c r="Y22" i="8"/>
  <c r="Y24" i="8" s="1"/>
  <c r="Y32" i="6"/>
  <c r="BB19" i="6"/>
  <c r="BB26" i="6"/>
  <c r="T14" i="10"/>
  <c r="S14" i="10"/>
  <c r="R14" i="10"/>
  <c r="Q14" i="10"/>
  <c r="AX13" i="10"/>
  <c r="X14" i="10"/>
  <c r="X22" i="8"/>
  <c r="X24" i="8" s="1"/>
  <c r="U6" i="6"/>
  <c r="U14" i="6" s="1"/>
  <c r="BA23" i="6"/>
  <c r="BA22" i="6"/>
  <c r="BA12" i="6"/>
  <c r="AY6" i="8"/>
  <c r="AY7" i="8"/>
  <c r="AY9" i="8"/>
  <c r="AY10" i="8"/>
  <c r="AY11" i="8"/>
  <c r="AY12" i="8"/>
  <c r="AY13" i="8"/>
  <c r="AY14" i="8"/>
  <c r="AY15" i="8"/>
  <c r="AY16" i="8"/>
  <c r="AY17" i="8"/>
  <c r="AY18" i="8"/>
  <c r="AY20" i="8"/>
  <c r="AY21" i="8"/>
  <c r="F31" i="13"/>
  <c r="F40" i="13" s="1"/>
  <c r="J31" i="13"/>
  <c r="J40" i="13" s="1"/>
  <c r="J43" i="13" s="1"/>
  <c r="L31" i="13"/>
  <c r="L40" i="13" s="1"/>
  <c r="L43" i="13" s="1"/>
  <c r="N31" i="13"/>
  <c r="N40" i="13" s="1"/>
  <c r="N43" i="13" s="1"/>
  <c r="P31" i="13"/>
  <c r="P40" i="13" s="1"/>
  <c r="P43" i="13" s="1"/>
  <c r="R31" i="13"/>
  <c r="R40" i="13" s="1"/>
  <c r="R43" i="13" s="1"/>
  <c r="V31" i="13"/>
  <c r="V40" i="13" s="1"/>
  <c r="V43" i="13" s="1"/>
  <c r="X31" i="13"/>
  <c r="X40" i="13" s="1"/>
  <c r="X43" i="13" s="1"/>
  <c r="AB31" i="13"/>
  <c r="AB40" i="13" s="1"/>
  <c r="AB43" i="13" s="1"/>
  <c r="H41" i="11"/>
  <c r="J41" i="11"/>
  <c r="J53" i="11"/>
  <c r="F53" i="11"/>
  <c r="H53" i="11"/>
  <c r="L53" i="11"/>
  <c r="L41" i="11"/>
  <c r="F41" i="11"/>
  <c r="F21" i="11"/>
  <c r="H21" i="11"/>
  <c r="J21" i="11"/>
  <c r="L21" i="11"/>
  <c r="F7" i="11"/>
  <c r="H7" i="11"/>
  <c r="J7" i="11"/>
  <c r="L7" i="11"/>
  <c r="N53" i="11"/>
  <c r="N41" i="11"/>
  <c r="P53" i="11"/>
  <c r="R53" i="11"/>
  <c r="R41" i="11"/>
  <c r="R7" i="11"/>
  <c r="N7" i="11"/>
  <c r="P41" i="11"/>
  <c r="N21" i="11"/>
  <c r="P21" i="11"/>
  <c r="P7" i="11"/>
  <c r="R21" i="11"/>
  <c r="T53" i="11"/>
  <c r="T41" i="11"/>
  <c r="T21" i="11"/>
  <c r="T7" i="11"/>
  <c r="X21" i="11"/>
  <c r="X7" i="11"/>
  <c r="V41" i="11"/>
  <c r="V53" i="11"/>
  <c r="X41" i="11"/>
  <c r="X53" i="11"/>
  <c r="Z41" i="11"/>
  <c r="AB41" i="11"/>
  <c r="Z53" i="11"/>
  <c r="AB53" i="11"/>
  <c r="V21" i="11"/>
  <c r="Z21" i="11"/>
  <c r="Z7" i="11"/>
  <c r="AB21" i="11"/>
  <c r="V7" i="11"/>
  <c r="AB7" i="11"/>
  <c r="AF53" i="11"/>
  <c r="AF41" i="11"/>
  <c r="AF21" i="11"/>
  <c r="AF7" i="11"/>
  <c r="AJ7" i="11"/>
  <c r="AH53" i="11"/>
  <c r="AH41" i="11"/>
  <c r="AH21" i="11"/>
  <c r="AH7" i="11"/>
  <c r="E22" i="8"/>
  <c r="E24" i="8" s="1"/>
  <c r="H22" i="8"/>
  <c r="H24" i="8" s="1"/>
  <c r="J22" i="8"/>
  <c r="J24" i="8" s="1"/>
  <c r="K22" i="8"/>
  <c r="K24" i="8" s="1"/>
  <c r="L22" i="8"/>
  <c r="L24" i="8" s="1"/>
  <c r="AW12" i="10"/>
  <c r="AW13" i="10"/>
  <c r="X11" i="10"/>
  <c r="X20" i="10" s="1"/>
  <c r="AY7" i="10"/>
  <c r="AY6" i="10"/>
  <c r="AX7" i="10"/>
  <c r="AX6" i="10"/>
  <c r="AW7" i="10"/>
  <c r="AW6" i="10"/>
  <c r="AW11" i="10"/>
  <c r="AX11" i="10"/>
  <c r="X8" i="10"/>
  <c r="W17" i="10"/>
  <c r="W23" i="10" s="1"/>
  <c r="V17" i="10"/>
  <c r="V23" i="10" s="1"/>
  <c r="U17" i="10"/>
  <c r="U23" i="10" s="1"/>
  <c r="T17" i="10"/>
  <c r="T23" i="10" s="1"/>
  <c r="S17" i="10"/>
  <c r="S23" i="10" s="1"/>
  <c r="R17" i="10"/>
  <c r="R23" i="10" s="1"/>
  <c r="Q17" i="10"/>
  <c r="Q23" i="10" s="1"/>
  <c r="P17" i="10"/>
  <c r="P23" i="10" s="1"/>
  <c r="O17" i="10"/>
  <c r="O23" i="10" s="1"/>
  <c r="N17" i="10"/>
  <c r="N23" i="10" s="1"/>
  <c r="M17" i="10"/>
  <c r="M23" i="10" s="1"/>
  <c r="L17" i="10"/>
  <c r="L23" i="10" s="1"/>
  <c r="K17" i="10"/>
  <c r="K23" i="10" s="1"/>
  <c r="J17" i="10"/>
  <c r="J23" i="10" s="1"/>
  <c r="I17" i="10"/>
  <c r="I23" i="10" s="1"/>
  <c r="H17" i="10"/>
  <c r="H23" i="10" s="1"/>
  <c r="G17" i="10"/>
  <c r="G23" i="10" s="1"/>
  <c r="F17" i="10"/>
  <c r="F23" i="10" s="1"/>
  <c r="E17" i="10"/>
  <c r="E23" i="10" s="1"/>
  <c r="M14" i="10"/>
  <c r="O14" i="10"/>
  <c r="N14" i="10"/>
  <c r="L14" i="10"/>
  <c r="K14" i="10"/>
  <c r="J14" i="10"/>
  <c r="I14" i="10"/>
  <c r="H14" i="10"/>
  <c r="G14" i="10"/>
  <c r="F14" i="10"/>
  <c r="E14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L17" i="6"/>
  <c r="J20" i="6"/>
  <c r="AX12" i="6"/>
  <c r="AZ12" i="6"/>
  <c r="AX6" i="8"/>
  <c r="AX7" i="8"/>
  <c r="AX9" i="8"/>
  <c r="AX10" i="8"/>
  <c r="AX11" i="8"/>
  <c r="AX12" i="8"/>
  <c r="AX13" i="8"/>
  <c r="AX14" i="8"/>
  <c r="AX15" i="8"/>
  <c r="AX16" i="8"/>
  <c r="AX17" i="8"/>
  <c r="AX18" i="8"/>
  <c r="AX20" i="8"/>
  <c r="AX21" i="8"/>
  <c r="BA31" i="6"/>
  <c r="BA30" i="6"/>
  <c r="AZ31" i="6"/>
  <c r="AZ30" i="6"/>
  <c r="AY31" i="6"/>
  <c r="AY30" i="6"/>
  <c r="AZ23" i="6"/>
  <c r="AZ22" i="6"/>
  <c r="AY23" i="6"/>
  <c r="AY22" i="6"/>
  <c r="AX23" i="6"/>
  <c r="AX22" i="6"/>
  <c r="AW23" i="6"/>
  <c r="AW22" i="6"/>
  <c r="AW19" i="6"/>
  <c r="AW26" i="6" s="1"/>
  <c r="BA17" i="6"/>
  <c r="BA20" i="6" s="1"/>
  <c r="BA16" i="6"/>
  <c r="BA11" i="6"/>
  <c r="BA10" i="6"/>
  <c r="BA9" i="6"/>
  <c r="BA8" i="6"/>
  <c r="BA7" i="6"/>
  <c r="AZ16" i="6"/>
  <c r="AZ11" i="6"/>
  <c r="AZ10" i="6"/>
  <c r="AZ9" i="6"/>
  <c r="AZ8" i="6"/>
  <c r="AZ7" i="6"/>
  <c r="AZ17" i="6"/>
  <c r="AZ20" i="6" s="1"/>
  <c r="AY17" i="6"/>
  <c r="AY20" i="6" s="1"/>
  <c r="AY16" i="6"/>
  <c r="AY12" i="6"/>
  <c r="AY11" i="6"/>
  <c r="AY10" i="6"/>
  <c r="AY9" i="6"/>
  <c r="AY8" i="6"/>
  <c r="AY7" i="6"/>
  <c r="AX16" i="6"/>
  <c r="AX11" i="6"/>
  <c r="AX10" i="6"/>
  <c r="AX7" i="6"/>
  <c r="AX8" i="6"/>
  <c r="AX9" i="6"/>
  <c r="AW17" i="6"/>
  <c r="AW20" i="6" s="1"/>
  <c r="AW16" i="6"/>
  <c r="AW12" i="6"/>
  <c r="AW11" i="6"/>
  <c r="AW10" i="6"/>
  <c r="AW9" i="6"/>
  <c r="AW8" i="6"/>
  <c r="AW7" i="6"/>
  <c r="AX5" i="6"/>
  <c r="AX19" i="6" s="1"/>
  <c r="AX26" i="6" s="1"/>
  <c r="AY23" i="8"/>
  <c r="AX23" i="8"/>
  <c r="AW23" i="8"/>
  <c r="AW21" i="8"/>
  <c r="AW20" i="8"/>
  <c r="AW18" i="8"/>
  <c r="AW17" i="8"/>
  <c r="AW16" i="8"/>
  <c r="AW15" i="8"/>
  <c r="AW14" i="8"/>
  <c r="AW13" i="8"/>
  <c r="AW12" i="8"/>
  <c r="AW11" i="8"/>
  <c r="AW10" i="8"/>
  <c r="AW9" i="8"/>
  <c r="AW7" i="8"/>
  <c r="AW6" i="8"/>
  <c r="W22" i="8"/>
  <c r="W24" i="8" s="1"/>
  <c r="I22" i="8"/>
  <c r="I24" i="8" s="1"/>
  <c r="F22" i="8"/>
  <c r="F24" i="8" s="1"/>
  <c r="G22" i="8"/>
  <c r="G24" i="8" s="1"/>
  <c r="O20" i="6"/>
  <c r="M22" i="8"/>
  <c r="M24" i="8" s="1"/>
  <c r="O22" i="8"/>
  <c r="O24" i="8" s="1"/>
  <c r="N22" i="8"/>
  <c r="N24" i="8" s="1"/>
  <c r="P22" i="8"/>
  <c r="P24" i="8" s="1"/>
  <c r="S22" i="8"/>
  <c r="S24" i="8" s="1"/>
  <c r="R22" i="8"/>
  <c r="R24" i="8" s="1"/>
  <c r="Q22" i="8"/>
  <c r="Q24" i="8" s="1"/>
  <c r="U22" i="8"/>
  <c r="U24" i="8" s="1"/>
  <c r="V22" i="8"/>
  <c r="V24" i="8" s="1"/>
  <c r="T22" i="8"/>
  <c r="T24" i="8" s="1"/>
  <c r="AW30" i="6"/>
  <c r="AW31" i="6"/>
  <c r="AX30" i="6"/>
  <c r="AX31" i="6"/>
  <c r="G32" i="6"/>
  <c r="F32" i="6"/>
  <c r="E32" i="6"/>
  <c r="P20" i="6"/>
  <c r="N20" i="6"/>
  <c r="M20" i="6"/>
  <c r="M6" i="6"/>
  <c r="M14" i="6" s="1"/>
  <c r="K20" i="6"/>
  <c r="I20" i="6"/>
  <c r="H20" i="6"/>
  <c r="G20" i="6"/>
  <c r="F20" i="6"/>
  <c r="E20" i="6"/>
  <c r="O6" i="6"/>
  <c r="O14" i="6" s="1"/>
  <c r="N6" i="6"/>
  <c r="N14" i="6" s="1"/>
  <c r="L6" i="6"/>
  <c r="L14" i="6" s="1"/>
  <c r="K6" i="6"/>
  <c r="K14" i="6" s="1"/>
  <c r="J6" i="6"/>
  <c r="J14" i="6" s="1"/>
  <c r="I6" i="6"/>
  <c r="I14" i="6" s="1"/>
  <c r="H6" i="6"/>
  <c r="H14" i="6" s="1"/>
  <c r="G6" i="6"/>
  <c r="G14" i="6" s="1"/>
  <c r="F6" i="6"/>
  <c r="F14" i="6" s="1"/>
  <c r="E6" i="6"/>
  <c r="E14" i="6" s="1"/>
  <c r="P6" i="6"/>
  <c r="P14" i="6" s="1"/>
  <c r="T20" i="6"/>
  <c r="S20" i="6"/>
  <c r="R20" i="6"/>
  <c r="Q20" i="6"/>
  <c r="T6" i="6"/>
  <c r="T14" i="6" s="1"/>
  <c r="R6" i="6"/>
  <c r="R14" i="6" s="1"/>
  <c r="Q6" i="6"/>
  <c r="Q14" i="6" s="1"/>
  <c r="X6" i="6"/>
  <c r="X14" i="6" s="1"/>
  <c r="W6" i="6"/>
  <c r="W14" i="6" s="1"/>
  <c r="S6" i="6"/>
  <c r="S14" i="6" s="1"/>
  <c r="V6" i="6"/>
  <c r="V14" i="6" s="1"/>
  <c r="AY11" i="10"/>
  <c r="BB19" i="8"/>
  <c r="F43" i="13" l="1"/>
  <c r="F102" i="13"/>
  <c r="BA22" i="8"/>
  <c r="AZ22" i="8"/>
  <c r="AZ25" i="8" s="1"/>
  <c r="AX40" i="11"/>
  <c r="AV40" i="13"/>
  <c r="AH40" i="11"/>
  <c r="AF40" i="11"/>
  <c r="AP40" i="11"/>
  <c r="AB40" i="11"/>
  <c r="Z40" i="11"/>
  <c r="X40" i="11"/>
  <c r="V40" i="11"/>
  <c r="T40" i="11"/>
  <c r="R40" i="11"/>
  <c r="P40" i="11"/>
  <c r="N40" i="11"/>
  <c r="J40" i="11"/>
  <c r="H40" i="11"/>
  <c r="L40" i="11"/>
  <c r="F40" i="11"/>
  <c r="AL130" i="14"/>
  <c r="AV130" i="14"/>
  <c r="AA15" i="6"/>
  <c r="BC6" i="6"/>
  <c r="BB130" i="14"/>
  <c r="AR130" i="14"/>
  <c r="AT130" i="14"/>
  <c r="AX130" i="14"/>
  <c r="AP130" i="14"/>
  <c r="AZ130" i="14"/>
  <c r="AN130" i="14"/>
  <c r="J6" i="11"/>
  <c r="U14" i="10"/>
  <c r="BC6" i="8"/>
  <c r="V14" i="10"/>
  <c r="BC20" i="8"/>
  <c r="H6" i="11"/>
  <c r="L6" i="11"/>
  <c r="AW14" i="10"/>
  <c r="AX8" i="10"/>
  <c r="AF20" i="10"/>
  <c r="AF23" i="10" s="1"/>
  <c r="AW8" i="10"/>
  <c r="AZ14" i="10"/>
  <c r="BA14" i="10"/>
  <c r="X17" i="10"/>
  <c r="X23" i="10" s="1"/>
  <c r="P14" i="10"/>
  <c r="AY12" i="10"/>
  <c r="AY8" i="10"/>
  <c r="W14" i="10"/>
  <c r="AY13" i="10"/>
  <c r="AX12" i="10"/>
  <c r="AX14" i="10" s="1"/>
  <c r="BB6" i="8"/>
  <c r="BB21" i="8"/>
  <c r="BB18" i="8"/>
  <c r="BB14" i="8"/>
  <c r="BB12" i="8"/>
  <c r="BB10" i="8"/>
  <c r="BB7" i="8"/>
  <c r="BB23" i="8"/>
  <c r="AK22" i="8"/>
  <c r="AK24" i="8" s="1"/>
  <c r="AY22" i="8"/>
  <c r="BB17" i="8"/>
  <c r="BB15" i="8"/>
  <c r="BB13" i="8"/>
  <c r="BB9" i="8"/>
  <c r="AL22" i="8"/>
  <c r="BB16" i="8"/>
  <c r="AX22" i="8"/>
  <c r="AI24" i="8"/>
  <c r="AW22" i="8"/>
  <c r="BB11" i="8"/>
  <c r="AG24" i="8"/>
  <c r="AJ22" i="8"/>
  <c r="V6" i="11"/>
  <c r="Z6" i="11"/>
  <c r="F6" i="11"/>
  <c r="T6" i="11"/>
  <c r="X6" i="11"/>
  <c r="R6" i="11"/>
  <c r="AR6" i="11"/>
  <c r="AX6" i="11"/>
  <c r="AV6" i="11"/>
  <c r="BB40" i="11"/>
  <c r="P6" i="11"/>
  <c r="N6" i="11"/>
  <c r="AV40" i="11"/>
  <c r="AH6" i="11"/>
  <c r="AF6" i="11"/>
  <c r="AB6" i="11"/>
  <c r="AR40" i="11"/>
  <c r="AT6" i="11"/>
  <c r="AT40" i="11"/>
  <c r="AZ6" i="11"/>
  <c r="BB6" i="11"/>
  <c r="AZ40" i="11"/>
  <c r="AC55" i="6"/>
  <c r="N24" i="6"/>
  <c r="N25" i="6" s="1"/>
  <c r="V24" i="6"/>
  <c r="V25" i="6" s="1"/>
  <c r="J24" i="6"/>
  <c r="Z55" i="6"/>
  <c r="AY5" i="6"/>
  <c r="Q24" i="6"/>
  <c r="Q25" i="6" s="1"/>
  <c r="F24" i="6"/>
  <c r="F25" i="6" s="1"/>
  <c r="AC24" i="6"/>
  <c r="AZ29" i="6"/>
  <c r="H24" i="6"/>
  <c r="H25" i="6" s="1"/>
  <c r="M24" i="6"/>
  <c r="M25" i="6" s="1"/>
  <c r="AA24" i="6"/>
  <c r="S24" i="6"/>
  <c r="S25" i="6" s="1"/>
  <c r="AD55" i="6"/>
  <c r="Z32" i="6"/>
  <c r="W24" i="6"/>
  <c r="W25" i="6" s="1"/>
  <c r="BB6" i="6"/>
  <c r="AA32" i="6"/>
  <c r="X55" i="6"/>
  <c r="K24" i="6"/>
  <c r="K25" i="6" s="1"/>
  <c r="AW29" i="6"/>
  <c r="AY29" i="6"/>
  <c r="BA29" i="6"/>
  <c r="U24" i="6"/>
  <c r="U25" i="6" s="1"/>
  <c r="AX29" i="6"/>
  <c r="E24" i="6"/>
  <c r="E25" i="6" s="1"/>
  <c r="I24" i="6"/>
  <c r="AY21" i="6"/>
  <c r="AY24" i="6" s="1"/>
  <c r="P24" i="6"/>
  <c r="P4" i="6" s="1"/>
  <c r="AW6" i="6"/>
  <c r="AW14" i="6" s="1"/>
  <c r="AW15" i="6" s="1"/>
  <c r="AA55" i="6"/>
  <c r="T24" i="6"/>
  <c r="BA21" i="6"/>
  <c r="BA24" i="6" s="1"/>
  <c r="AX21" i="6"/>
  <c r="O24" i="6"/>
  <c r="O25" i="6" s="1"/>
  <c r="AZ6" i="6"/>
  <c r="AZ14" i="6" s="1"/>
  <c r="AZ15" i="6" s="1"/>
  <c r="BA6" i="6"/>
  <c r="BA14" i="6" s="1"/>
  <c r="BA15" i="6" s="1"/>
  <c r="BC20" i="6"/>
  <c r="AX6" i="6"/>
  <c r="AX14" i="6" s="1"/>
  <c r="AX15" i="6" s="1"/>
  <c r="AY6" i="6"/>
  <c r="AY14" i="6" s="1"/>
  <c r="AY15" i="6" s="1"/>
  <c r="Y55" i="6"/>
  <c r="AX17" i="6"/>
  <c r="AX20" i="6" s="1"/>
  <c r="L20" i="6"/>
  <c r="L24" i="6" s="1"/>
  <c r="Z24" i="6"/>
  <c r="BB20" i="6"/>
  <c r="BB24" i="6" s="1"/>
  <c r="AF55" i="6"/>
  <c r="BC21" i="6"/>
  <c r="AE24" i="6"/>
  <c r="G24" i="6"/>
  <c r="AW21" i="6"/>
  <c r="AW24" i="6" s="1"/>
  <c r="AZ21" i="6"/>
  <c r="AZ24" i="6" s="1"/>
  <c r="R24" i="6"/>
  <c r="AZ24" i="8" l="1"/>
  <c r="AL24" i="8"/>
  <c r="AF27" i="6"/>
  <c r="BC27" i="6" s="1"/>
  <c r="AE27" i="6"/>
  <c r="AE32" i="6" s="1"/>
  <c r="AC27" i="6"/>
  <c r="AC32" i="6" s="1"/>
  <c r="AB27" i="6"/>
  <c r="BB27" i="6" s="1"/>
  <c r="BB33" i="6" s="1"/>
  <c r="AD27" i="6"/>
  <c r="AD32" i="6" s="1"/>
  <c r="BB14" i="6"/>
  <c r="BB15" i="6" s="1"/>
  <c r="AV43" i="13"/>
  <c r="AW25" i="8"/>
  <c r="AY25" i="8"/>
  <c r="AX25" i="8"/>
  <c r="BA24" i="8"/>
  <c r="BA25" i="8"/>
  <c r="BC14" i="6"/>
  <c r="BC15" i="6" s="1"/>
  <c r="AY14" i="10"/>
  <c r="AM22" i="8"/>
  <c r="AX24" i="8"/>
  <c r="AY24" i="8"/>
  <c r="AW24" i="8"/>
  <c r="AJ24" i="8"/>
  <c r="Q32" i="6"/>
  <c r="AY19" i="6"/>
  <c r="AY26" i="6" s="1"/>
  <c r="AZ5" i="6"/>
  <c r="AW25" i="6"/>
  <c r="AX24" i="6"/>
  <c r="AX25" i="6" s="1"/>
  <c r="W32" i="6"/>
  <c r="P25" i="6"/>
  <c r="BC24" i="6"/>
  <c r="P32" i="6"/>
  <c r="AY25" i="6"/>
  <c r="K32" i="6"/>
  <c r="T25" i="6"/>
  <c r="BB29" i="6"/>
  <c r="BB30" i="6"/>
  <c r="BA27" i="6"/>
  <c r="BA32" i="6" s="1"/>
  <c r="M32" i="6"/>
  <c r="BA25" i="6"/>
  <c r="AZ25" i="6"/>
  <c r="V32" i="6"/>
  <c r="J32" i="6"/>
  <c r="G25" i="6"/>
  <c r="O32" i="6"/>
  <c r="N32" i="6"/>
  <c r="U32" i="6"/>
  <c r="R25" i="6"/>
  <c r="R32" i="6"/>
  <c r="S32" i="6"/>
  <c r="I32" i="6"/>
  <c r="BC30" i="6"/>
  <c r="AM24" i="8" l="1"/>
  <c r="BC25" i="6"/>
  <c r="BB25" i="6"/>
  <c r="BC33" i="6"/>
  <c r="BB32" i="6"/>
  <c r="AY27" i="6"/>
  <c r="AY33" i="6" s="1"/>
  <c r="X32" i="6"/>
  <c r="AB32" i="6"/>
  <c r="BA33" i="6"/>
  <c r="BA5" i="6"/>
  <c r="BA19" i="6" s="1"/>
  <c r="BA26" i="6" s="1"/>
  <c r="AZ19" i="6"/>
  <c r="AZ26" i="6" s="1"/>
  <c r="T32" i="6"/>
  <c r="AZ27" i="6"/>
  <c r="AF32" i="6"/>
  <c r="BC29" i="6"/>
  <c r="L32" i="6"/>
  <c r="AX27" i="6"/>
  <c r="AW27" i="6"/>
  <c r="H32" i="6"/>
  <c r="BC32" i="6" l="1"/>
  <c r="AY32" i="6"/>
  <c r="AX33" i="6"/>
  <c r="AX32" i="6"/>
  <c r="AZ32" i="6"/>
  <c r="AZ33" i="6"/>
  <c r="AW33" i="6"/>
  <c r="AW32" i="6"/>
  <c r="BC9" i="8" l="1"/>
  <c r="BE9" i="6"/>
  <c r="BC12" i="8"/>
  <c r="BE13" i="6"/>
  <c r="BE10" i="6"/>
  <c r="BE8" i="6"/>
  <c r="BE11" i="6"/>
  <c r="BC17" i="8"/>
  <c r="BC14" i="8"/>
  <c r="BC21" i="8"/>
  <c r="BC16" i="8"/>
  <c r="BC13" i="8"/>
  <c r="BC11" i="8"/>
  <c r="BC8" i="8"/>
  <c r="BC19" i="8"/>
  <c r="BC10" i="8"/>
  <c r="BE7" i="6" l="1"/>
  <c r="BE6" i="6" s="1"/>
  <c r="BC23" i="8"/>
  <c r="BC7" i="8"/>
  <c r="BD10" i="6"/>
  <c r="BD9" i="6"/>
  <c r="BD11" i="6"/>
  <c r="BE31" i="6"/>
  <c r="BE30" i="6"/>
  <c r="BD31" i="6"/>
  <c r="BD30" i="6"/>
  <c r="AN22" i="8" l="1"/>
  <c r="BD7" i="6"/>
  <c r="BD6" i="6" s="1"/>
  <c r="BE16" i="6"/>
  <c r="BD25" i="8" l="1"/>
  <c r="AN24" i="8"/>
  <c r="BC22" i="8"/>
  <c r="BD29" i="6"/>
  <c r="BE29" i="6"/>
  <c r="BE12" i="6"/>
  <c r="BC24" i="8" l="1"/>
  <c r="BE14" i="6"/>
  <c r="BE15" i="6" s="1"/>
  <c r="BC25" i="8"/>
  <c r="BD14" i="6"/>
  <c r="BD15" i="6" s="1"/>
  <c r="BD16" i="6"/>
  <c r="BD17" i="6" l="1"/>
  <c r="BE20" i="6" l="1"/>
  <c r="BE17" i="6"/>
  <c r="BE24" i="6" l="1"/>
  <c r="BE25" i="6" s="1"/>
  <c r="BD20" i="6"/>
  <c r="BF32" i="6" l="1"/>
  <c r="BD24" i="6"/>
  <c r="BD25" i="6" s="1"/>
  <c r="BD27" i="6" l="1"/>
  <c r="BD33" i="6" s="1"/>
  <c r="BD32" i="6"/>
  <c r="BE27" i="6"/>
  <c r="BE33" i="6" s="1"/>
  <c r="BE32" i="6"/>
  <c r="BB20" i="8"/>
  <c r="AH24" i="8"/>
  <c r="BB24" i="8" s="1"/>
  <c r="BB22" i="8" l="1"/>
  <c r="BB25" i="8" s="1"/>
  <c r="BG7" i="6" l="1"/>
  <c r="BG10" i="6" l="1"/>
  <c r="BG9" i="6" l="1"/>
  <c r="BG11" i="6" l="1"/>
  <c r="BG8" i="6"/>
  <c r="BG6" i="6" l="1"/>
  <c r="BG22" i="6"/>
  <c r="BG21" i="6"/>
  <c r="BG16" i="6"/>
  <c r="BG23" i="6" l="1"/>
  <c r="BG27" i="6"/>
  <c r="BG31" i="6" l="1"/>
  <c r="BG13" i="6" l="1"/>
  <c r="BG30" i="6" l="1"/>
  <c r="BG29" i="6" l="1"/>
  <c r="BG32" i="6" s="1"/>
  <c r="BG12" i="6" l="1"/>
  <c r="BE25" i="8" l="1"/>
  <c r="BG14" i="6"/>
  <c r="BG15" i="6" s="1"/>
  <c r="BG17" i="6" l="1"/>
  <c r="BG20" i="6" s="1"/>
  <c r="BG24" i="6" s="1"/>
  <c r="BG25" i="6" s="1"/>
  <c r="BP10" i="13" l="1"/>
  <c r="BP16" i="13" l="1"/>
  <c r="V10" i="20" l="1"/>
  <c r="E11" i="43" l="1"/>
  <c r="BQ10" i="13" l="1"/>
  <c r="V15" i="24" l="1"/>
  <c r="V10" i="24" l="1"/>
  <c r="U9" i="33" l="1"/>
  <c r="U9" i="34" l="1"/>
  <c r="U8" i="33"/>
  <c r="U10" i="33" s="1"/>
  <c r="O10" i="33"/>
  <c r="O10" i="34"/>
  <c r="U8" i="34"/>
  <c r="U10" i="34" l="1"/>
  <c r="O10" i="19" l="1"/>
  <c r="BL16" i="13" l="1"/>
  <c r="BQ16" i="13" l="1"/>
  <c r="E10" i="43" l="1"/>
  <c r="E5" i="43" l="1"/>
  <c r="E6" i="43" l="1"/>
  <c r="E4" i="43"/>
  <c r="E9" i="43" l="1"/>
  <c r="E8" i="43"/>
  <c r="E7" i="43" l="1"/>
  <c r="V14" i="22" l="1"/>
  <c r="O79" i="34" l="1"/>
  <c r="O83" i="34"/>
  <c r="O78" i="34"/>
  <c r="O82" i="34"/>
  <c r="O116" i="34"/>
  <c r="O124" i="34"/>
  <c r="O191" i="34"/>
  <c r="O180" i="34"/>
  <c r="O81" i="34"/>
  <c r="O90" i="34"/>
  <c r="O153" i="34"/>
  <c r="O171" i="34" s="1"/>
  <c r="O108" i="34"/>
  <c r="O97" i="34"/>
  <c r="O72" i="34" l="1"/>
  <c r="O83" i="33"/>
  <c r="O82" i="33"/>
  <c r="O80" i="34"/>
  <c r="O84" i="34" s="1"/>
  <c r="O78" i="33"/>
  <c r="O107" i="34"/>
  <c r="O123" i="33"/>
  <c r="O191" i="33"/>
  <c r="O193" i="34"/>
  <c r="O179" i="33"/>
  <c r="O89" i="34"/>
  <c r="O81" i="33"/>
  <c r="O90" i="33"/>
  <c r="O108" i="33"/>
  <c r="O97" i="33"/>
  <c r="O115" i="33"/>
  <c r="O79" i="33"/>
  <c r="O152" i="33"/>
  <c r="O170" i="33" s="1"/>
  <c r="O71" i="34" l="1"/>
  <c r="O70" i="34" s="1"/>
  <c r="O85" i="19"/>
  <c r="O89" i="19"/>
  <c r="O90" i="19"/>
  <c r="O193" i="33"/>
  <c r="O80" i="33"/>
  <c r="O86" i="19"/>
  <c r="O107" i="33"/>
  <c r="O89" i="33"/>
  <c r="O88" i="19"/>
  <c r="O72" i="33"/>
  <c r="O79" i="19" l="1"/>
  <c r="O87" i="19"/>
  <c r="O78" i="19" s="1"/>
  <c r="Q89" i="33"/>
  <c r="O71" i="33"/>
  <c r="O84" i="33"/>
  <c r="O77" i="19" l="1"/>
  <c r="O91" i="19"/>
  <c r="O70" i="33"/>
  <c r="U14" i="34"/>
  <c r="U13" i="34"/>
  <c r="U14" i="33"/>
  <c r="U15" i="34" l="1"/>
  <c r="O15" i="34"/>
  <c r="U15" i="33"/>
  <c r="O15" i="33"/>
  <c r="O49" i="34" l="1"/>
  <c r="O44" i="33"/>
  <c r="O198" i="33" l="1"/>
  <c r="O53" i="33"/>
  <c r="O46" i="33"/>
  <c r="O51" i="19"/>
  <c r="O60" i="19" s="1"/>
  <c r="O198" i="34"/>
  <c r="O39" i="19" l="1"/>
  <c r="O27" i="33" l="1"/>
  <c r="O24" i="33" l="1"/>
  <c r="O19" i="33" l="1"/>
  <c r="O23" i="33" l="1"/>
  <c r="O49" i="33"/>
  <c r="O54" i="33" l="1"/>
  <c r="O55" i="33" s="1"/>
  <c r="O30" i="33"/>
  <c r="O58" i="33"/>
  <c r="O56" i="19"/>
  <c r="O61" i="19" s="1"/>
  <c r="O69" i="33" l="1"/>
  <c r="O73" i="33" s="1"/>
  <c r="O33" i="33"/>
  <c r="O62" i="19"/>
  <c r="O65" i="19"/>
  <c r="O76" i="19" s="1"/>
  <c r="O59" i="33"/>
  <c r="O80" i="19" l="1"/>
  <c r="O66" i="19"/>
  <c r="O70" i="19"/>
  <c r="O44" i="34" l="1"/>
  <c r="O53" i="34" l="1"/>
  <c r="O54" i="34" l="1"/>
  <c r="O46" i="34"/>
  <c r="O58" i="34" l="1"/>
  <c r="O55" i="34"/>
  <c r="O53" i="19"/>
  <c r="O69" i="34" l="1"/>
  <c r="O59" i="34"/>
  <c r="O63" i="34"/>
  <c r="O73" i="34" l="1"/>
  <c r="M69" i="34"/>
  <c r="L69" i="34"/>
  <c r="L73" i="34" l="1"/>
  <c r="M73" i="34"/>
  <c r="L69" i="33"/>
  <c r="M69" i="33"/>
  <c r="L73" i="33" l="1"/>
  <c r="O35" i="19" l="1"/>
  <c r="O33" i="19" l="1"/>
  <c r="O36" i="19" l="1"/>
  <c r="O34" i="19" s="1"/>
  <c r="O27" i="34"/>
  <c r="O24" i="34" l="1"/>
  <c r="O32" i="19"/>
  <c r="O31" i="19" s="1"/>
  <c r="O38" i="19" l="1"/>
  <c r="O27" i="19"/>
  <c r="O29" i="19"/>
  <c r="O28" i="19" l="1"/>
  <c r="O19" i="34"/>
  <c r="O26" i="19" l="1"/>
  <c r="O30" i="19" s="1"/>
  <c r="O37" i="19" s="1"/>
  <c r="O40" i="19" s="1"/>
  <c r="O23" i="34"/>
  <c r="O63" i="33"/>
  <c r="O30" i="34" l="1"/>
  <c r="O33" i="34" l="1"/>
  <c r="O15" i="19"/>
  <c r="BL111" i="13" l="1"/>
  <c r="BL132" i="13"/>
  <c r="BL105" i="13" l="1"/>
  <c r="BL108" i="13" s="1"/>
  <c r="BN108" i="13" s="1"/>
  <c r="BL97" i="13" l="1"/>
  <c r="BL110" i="13" l="1"/>
  <c r="BL119" i="13" l="1"/>
  <c r="BL118" i="13" s="1"/>
  <c r="BL109" i="13"/>
  <c r="BL112" i="13" l="1"/>
  <c r="BL98" i="13"/>
  <c r="BL96" i="13" l="1"/>
  <c r="BL266" i="13" l="1"/>
  <c r="BL286" i="13" s="1"/>
  <c r="BH7" i="27" l="1"/>
  <c r="BH10" i="27" s="1"/>
  <c r="BL7" i="27"/>
  <c r="BL27" i="13"/>
  <c r="BL31" i="13" s="1"/>
  <c r="BL10" i="27" l="1"/>
  <c r="BH27" i="13" l="1"/>
  <c r="BH31" i="13" s="1"/>
  <c r="BL35" i="13" l="1"/>
  <c r="BH35" i="13" l="1"/>
  <c r="BL32" i="13"/>
  <c r="BL40" i="13" s="1"/>
  <c r="BL43" i="13" s="1"/>
  <c r="BH32" i="13" l="1"/>
  <c r="BH40" i="13" s="1"/>
  <c r="BH43" i="13" s="1"/>
  <c r="BL12" i="27" l="1"/>
  <c r="BL17" i="27" s="1"/>
  <c r="BL20" i="27" s="1"/>
  <c r="BH12" i="27"/>
  <c r="BH17" i="27" s="1"/>
  <c r="BH20" i="27" s="1"/>
  <c r="BH62" i="13" l="1"/>
  <c r="BH75" i="13" s="1"/>
  <c r="BH64" i="13" l="1"/>
  <c r="BL68" i="13" l="1"/>
  <c r="BH68" i="13"/>
  <c r="BH77" i="13" s="1"/>
  <c r="BH78" i="13" l="1"/>
  <c r="BH81" i="13"/>
  <c r="BH93" i="13" l="1"/>
  <c r="BH99" i="13" s="1"/>
  <c r="BH86" i="13"/>
  <c r="BH82" i="13"/>
  <c r="BJ93" i="13"/>
  <c r="BJ99" i="13" s="1"/>
  <c r="BI93" i="13"/>
  <c r="BI99" i="13" s="1"/>
  <c r="BL62" i="13" l="1"/>
  <c r="BL75" i="13" s="1"/>
  <c r="BL77" i="13" s="1"/>
  <c r="BL81" i="13" l="1"/>
  <c r="BL78" i="13"/>
  <c r="BL93" i="13" l="1"/>
  <c r="BL99" i="13" s="1"/>
  <c r="BL82" i="13"/>
  <c r="BL64" i="13"/>
  <c r="BL86" i="13" l="1"/>
  <c r="O56" i="22" l="1"/>
  <c r="O27" i="22"/>
  <c r="O34" i="22" s="1"/>
  <c r="O37" i="22" s="1"/>
  <c r="O51" i="22" l="1"/>
  <c r="O59" i="22" l="1"/>
  <c r="O60" i="22" s="1"/>
  <c r="O53" i="22"/>
  <c r="O61" i="22" l="1"/>
  <c r="O64" i="22"/>
  <c r="O75" i="22" l="1"/>
  <c r="O79" i="22" s="1"/>
  <c r="O65" i="22"/>
  <c r="O69" i="22"/>
  <c r="K48" i="24" l="1"/>
  <c r="K57" i="24" l="1"/>
  <c r="K58" i="24" s="1"/>
  <c r="K50" i="24"/>
  <c r="K59" i="24" l="1"/>
  <c r="K62" i="24"/>
  <c r="K73" i="24" l="1"/>
  <c r="K77" i="24" s="1"/>
  <c r="K67" i="24"/>
  <c r="K63" i="24"/>
  <c r="M73" i="24"/>
  <c r="M77" i="24" s="1"/>
  <c r="L73" i="24"/>
  <c r="L77" i="24" s="1"/>
  <c r="O48" i="24" l="1"/>
  <c r="O57" i="24" l="1"/>
  <c r="O50" i="24"/>
  <c r="O53" i="24" l="1"/>
  <c r="O58" i="24" s="1"/>
  <c r="O62" i="24" l="1"/>
  <c r="O59" i="24"/>
  <c r="O73" i="24" l="1"/>
  <c r="O77" i="24" s="1"/>
  <c r="O63" i="24"/>
  <c r="O67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Simone Hiromi Oyamada</author>
    <author>tc={BEA9ECBC-E438-4880-8987-0A7BEFECEA73}</author>
    <author>tc={E1BB0DE0-C2D9-48DA-BB79-D4B34C3E85F5}</author>
  </authors>
  <commentList>
    <comment ref="F49" authorId="0" shapeId="0" xr:uid="{B8D2DB24-3612-4010-B4B0-743864D843EA}">
      <text>
        <r>
          <rPr>
            <b/>
            <sz val="9"/>
            <color indexed="81"/>
            <rFont val="Segoe UI"/>
            <family val="2"/>
          </rPr>
          <t>Simone Hiromi Oyamada:</t>
        </r>
        <r>
          <rPr>
            <sz val="9"/>
            <color indexed="81"/>
            <rFont val="Segoe UI"/>
            <family val="2"/>
          </rPr>
          <t xml:space="preserve">
Início das operações ocorreu em Jul/17, a licitação foi vencida em 2016</t>
        </r>
      </text>
    </comment>
    <comment ref="I524" authorId="1" shapeId="0" xr:uid="{BEA9ECBC-E438-4880-8987-0A7BEFECEA73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Leilão Sanepar 2024 - Lote 1</t>
      </text>
    </comment>
    <comment ref="I778" authorId="2" shapeId="0" xr:uid="{E1BB0DE0-C2D9-48DA-BB79-D4B34C3E85F5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Apenas área rural</t>
      </text>
    </comment>
  </commentList>
</comments>
</file>

<file path=xl/sharedStrings.xml><?xml version="1.0" encoding="utf-8"?>
<sst xmlns="http://schemas.openxmlformats.org/spreadsheetml/2006/main" count="6442" uniqueCount="1837">
  <si>
    <t>Dados Operacionais</t>
  </si>
  <si>
    <t>Balanço Patrimonial</t>
  </si>
  <si>
    <t>Caixa e equivalentes de caixa</t>
  </si>
  <si>
    <t>Fornecedores e empreiteiros</t>
  </si>
  <si>
    <t>Aplicações financeiras</t>
  </si>
  <si>
    <t>Obrigações trabalhistas e sociais</t>
  </si>
  <si>
    <t>Contas a receber de clientes</t>
  </si>
  <si>
    <t>Obrigações fiscais</t>
  </si>
  <si>
    <t>Estoques</t>
  </si>
  <si>
    <t>Imposto de renda e contribuição social</t>
  </si>
  <si>
    <t>Ativo fiscal corrente</t>
  </si>
  <si>
    <t>Adiantamento a fornecedores</t>
  </si>
  <si>
    <t>Dividendos a pagar e juros sobre capital próprio</t>
  </si>
  <si>
    <t>Dividendos e juros sobre o capital próprio a receber</t>
  </si>
  <si>
    <t>Outros créditos</t>
  </si>
  <si>
    <t>Obrigação de compra de ações</t>
  </si>
  <si>
    <t>Outras contas a pagar</t>
  </si>
  <si>
    <t>Ativo fiscal não corrente</t>
  </si>
  <si>
    <t>Contas correntes a pagar para partes relacionadas</t>
  </si>
  <si>
    <t>Contas correntes a receber de partes relacionadas</t>
  </si>
  <si>
    <t>Ativo fiscal diferido</t>
  </si>
  <si>
    <t>Adiantamento para futuro aumento de capital</t>
  </si>
  <si>
    <t>Passivo fiscal diferido</t>
  </si>
  <si>
    <t>Ativos de indenização</t>
  </si>
  <si>
    <t>Outros impostos diferidos</t>
  </si>
  <si>
    <t>Investimentos</t>
  </si>
  <si>
    <t>Imobilizado</t>
  </si>
  <si>
    <t>Intangível</t>
  </si>
  <si>
    <t>Custo com emissão de novas ações</t>
  </si>
  <si>
    <t>Reservas de lucros</t>
  </si>
  <si>
    <t>Dividendo adicional proposto</t>
  </si>
  <si>
    <t>Ajuste de avaliação patrimonial</t>
  </si>
  <si>
    <t>Lucros acumulados</t>
  </si>
  <si>
    <t>Receita operacional líquida</t>
  </si>
  <si>
    <t>Custos dos serviços prestados</t>
  </si>
  <si>
    <t>Resultado financeiro</t>
  </si>
  <si>
    <t>Fluxos de caixa das atividades operacionais</t>
  </si>
  <si>
    <t>Ajustes para:</t>
  </si>
  <si>
    <t xml:space="preserve">   Amortização e depreciação</t>
  </si>
  <si>
    <t xml:space="preserve">   Juros sobre empréstimos, financiamentos e debêntures</t>
  </si>
  <si>
    <t xml:space="preserve">   Ajuste de valor justo sobre empréstimos e financiamentos</t>
  </si>
  <si>
    <t xml:space="preserve">   Variação cambial</t>
  </si>
  <si>
    <t xml:space="preserve">   Atualização obrigação de compra de ações</t>
  </si>
  <si>
    <t xml:space="preserve">   Ajuste a valor presente de clientes</t>
  </si>
  <si>
    <t xml:space="preserve">   Resultado de equivalência patrimonial</t>
  </si>
  <si>
    <t>Variações nos ativos e passivos</t>
  </si>
  <si>
    <t>(Aumento) / Diminuição dos ativos</t>
  </si>
  <si>
    <t>Adiantamentos a fornecedores</t>
  </si>
  <si>
    <t>Aumento / (Diminuição) dos passivos</t>
  </si>
  <si>
    <t>Dividendos a pagar</t>
  </si>
  <si>
    <t>Juros pagos</t>
  </si>
  <si>
    <t>Imposto de renda e contribuição social pagos</t>
  </si>
  <si>
    <t>Fluxo de caixa líquido (usado nas) proveniente das atividades operacionais</t>
  </si>
  <si>
    <t>Fluxo de caixa de atividades de investimento</t>
  </si>
  <si>
    <t>Aumento de capital em investidas</t>
  </si>
  <si>
    <t>Aquisição de controladas</t>
  </si>
  <si>
    <t>Dividendos e juros sobre o capital próprio recebidos</t>
  </si>
  <si>
    <t>Perdas em investimentos</t>
  </si>
  <si>
    <t>Alienação de investimentos</t>
  </si>
  <si>
    <t>Aquisição de participação de não controladores</t>
  </si>
  <si>
    <t>Adiantamento para futuro investimentos</t>
  </si>
  <si>
    <t>Aporte de capital em controladas</t>
  </si>
  <si>
    <t>Caixa proveniente de alienação de imobilizado</t>
  </si>
  <si>
    <t>Conta corrente líquida - partes relacionadas</t>
  </si>
  <si>
    <t>Reservas de capital primárias</t>
  </si>
  <si>
    <t>Aquisição de imobilizado</t>
  </si>
  <si>
    <t>Aquisição de intangível</t>
  </si>
  <si>
    <t>Resgate cotas de capital</t>
  </si>
  <si>
    <t>Adiantamento para aquisição de negócios</t>
  </si>
  <si>
    <t>Aquisição da controlada Sonel, líquido do caixa obtido na aquisição</t>
  </si>
  <si>
    <t>Fluxo de caixa de atividades de financiamento</t>
  </si>
  <si>
    <t>Empréstimos, financiamentos e debêntures captadas</t>
  </si>
  <si>
    <t>Empréstimos, financiamentos e debêntures pagas</t>
  </si>
  <si>
    <t>Instrumentos financeiros derivativos pagos</t>
  </si>
  <si>
    <t>Aquisições de participação de não controladores</t>
  </si>
  <si>
    <t>Dividendos pagos</t>
  </si>
  <si>
    <t>Custo de emissão de novas ações</t>
  </si>
  <si>
    <t>Reserva de incentivo fiscal</t>
  </si>
  <si>
    <t>Recursos provenientes de aporte de capital</t>
  </si>
  <si>
    <t xml:space="preserve">Fluxo de caixa líquido (usado nas) proveniente das atividades de financiamento </t>
  </si>
  <si>
    <t xml:space="preserve">Aumento (Redução) líquido em caixa e equivalentes de caixa </t>
  </si>
  <si>
    <t>Caixa e equivalentes de caixa em 1º de janeiro</t>
  </si>
  <si>
    <t>2T17</t>
  </si>
  <si>
    <t>2T16</t>
  </si>
  <si>
    <t>Margem EBITDA</t>
  </si>
  <si>
    <t>Resultado Financeiro</t>
  </si>
  <si>
    <t>Lucro Líquido</t>
  </si>
  <si>
    <t>EBITDA (´000)</t>
  </si>
  <si>
    <t xml:space="preserve"> (+) Resultado Financeiro </t>
  </si>
  <si>
    <t xml:space="preserve"> (+) Imposto sobre Lucro </t>
  </si>
  <si>
    <t xml:space="preserve"> (+) Depreciação e Amortização </t>
  </si>
  <si>
    <t>EBITDA</t>
  </si>
  <si>
    <t>Endividamento (R$ Mil)</t>
  </si>
  <si>
    <t xml:space="preserve"> EBITDA (12 meses) </t>
  </si>
  <si>
    <t xml:space="preserve"> Dívida Líquida </t>
  </si>
  <si>
    <t xml:space="preserve"> (-) Caixa e Disponibilidades </t>
  </si>
  <si>
    <t xml:space="preserve"> Dívida Líquida / EBITDA </t>
  </si>
  <si>
    <t>² Descontando os efeitos da amortização e depreciação.</t>
  </si>
  <si>
    <t>Outras receitas</t>
  </si>
  <si>
    <t>Deduções da receita</t>
  </si>
  <si>
    <t>Custos e Despesas ('000)</t>
  </si>
  <si>
    <t>Pessoal</t>
  </si>
  <si>
    <t>Serviços de terceiros</t>
  </si>
  <si>
    <t>Serviço de terceiro para tratamento de esgoto</t>
  </si>
  <si>
    <t>Conservação e manutenção</t>
  </si>
  <si>
    <t>Materiais, equip. e veículos</t>
  </si>
  <si>
    <t>Custo de concessão</t>
  </si>
  <si>
    <t>Energia Elétrica</t>
  </si>
  <si>
    <t>Produtos químicos</t>
  </si>
  <si>
    <t>Viagens e estadias</t>
  </si>
  <si>
    <t>PCLD**</t>
  </si>
  <si>
    <t>P&amp;D</t>
  </si>
  <si>
    <t>Outros Custos*</t>
  </si>
  <si>
    <t>Custo de Construção***</t>
  </si>
  <si>
    <t>Sub-total</t>
  </si>
  <si>
    <t>Total</t>
  </si>
  <si>
    <t>Água</t>
  </si>
  <si>
    <t>Índice de perdas na distribuição (SNIS)</t>
  </si>
  <si>
    <t>Esgoto</t>
  </si>
  <si>
    <t>Inadimplência 180 Dias (acumulado 12 meses)</t>
  </si>
  <si>
    <t>1T16</t>
  </si>
  <si>
    <t>3T16</t>
  </si>
  <si>
    <t>4T16</t>
  </si>
  <si>
    <t>1T17</t>
  </si>
  <si>
    <t>Custos e Despesas</t>
  </si>
  <si>
    <t>Demonstração do Resultado do Exercício</t>
  </si>
  <si>
    <t xml:space="preserve"> (+) Dívida Bruta (incluindo derivativos) </t>
  </si>
  <si>
    <t>Amortização e depreciação</t>
  </si>
  <si>
    <t>3T13</t>
  </si>
  <si>
    <t>3T14</t>
  </si>
  <si>
    <t>3T15</t>
  </si>
  <si>
    <t>3T17</t>
  </si>
  <si>
    <t>1T13</t>
  </si>
  <si>
    <t>2T13</t>
  </si>
  <si>
    <t>4T13</t>
  </si>
  <si>
    <t>1T14</t>
  </si>
  <si>
    <t>2T14</t>
  </si>
  <si>
    <t>4T14</t>
  </si>
  <si>
    <t>1T15</t>
  </si>
  <si>
    <t>2T15</t>
  </si>
  <si>
    <t>4T15</t>
  </si>
  <si>
    <t>4T17</t>
  </si>
  <si>
    <t>Economias ativas</t>
  </si>
  <si>
    <t xml:space="preserve"> (%)</t>
  </si>
  <si>
    <t>Aegea Consolidado</t>
  </si>
  <si>
    <t>ATIVO TOTAL</t>
  </si>
  <si>
    <t>Ativo Circulante</t>
  </si>
  <si>
    <t>Contas a Receber de Clientes</t>
  </si>
  <si>
    <t>Instrumentos financeiros derivativos ativos</t>
  </si>
  <si>
    <t>Outros Créditos</t>
  </si>
  <si>
    <t>Ativo Não Circulante</t>
  </si>
  <si>
    <t>PASSIVO TOTAL</t>
  </si>
  <si>
    <t>Passivo Circulante</t>
  </si>
  <si>
    <t>Empréstimos, Financiamentos e Debêntures</t>
  </si>
  <si>
    <t>Parcelamento de impostos</t>
  </si>
  <si>
    <t>Instrumentos financeiros derivativos passivos</t>
  </si>
  <si>
    <t>Passivo Não Circulante</t>
  </si>
  <si>
    <t>Patrimônio Líquido</t>
  </si>
  <si>
    <t>Capital Social</t>
  </si>
  <si>
    <t>Participações de Acionistas Não Controladores</t>
  </si>
  <si>
    <t>Aegea consolidado</t>
  </si>
  <si>
    <t>Receita bruta</t>
  </si>
  <si>
    <t>Receita direta</t>
  </si>
  <si>
    <t>Receita de construção</t>
  </si>
  <si>
    <t>Deduções da receita bruta</t>
  </si>
  <si>
    <t>Custos operacionais</t>
  </si>
  <si>
    <t>Custos de Construção</t>
  </si>
  <si>
    <t>Despesas Operacionais</t>
  </si>
  <si>
    <t>Gerais e administrativas</t>
  </si>
  <si>
    <t>Pesquisa e desenvolvimento</t>
  </si>
  <si>
    <t>Resultado de equivalência patrimonial</t>
  </si>
  <si>
    <t>Outras receitas e despesas operacionais líquidas</t>
  </si>
  <si>
    <t>Resultado operacional</t>
  </si>
  <si>
    <t>Lucro líquido</t>
  </si>
  <si>
    <t>Aquisição de outros investimentos</t>
  </si>
  <si>
    <t>Caixa e equivalentes de caixa no período atual</t>
  </si>
  <si>
    <t>TOTAL ASSETS</t>
  </si>
  <si>
    <t>Current assets</t>
  </si>
  <si>
    <t>Cash and cash equivalents</t>
  </si>
  <si>
    <t>Trade accounts receivable</t>
  </si>
  <si>
    <t>Inventories</t>
  </si>
  <si>
    <t>Current tax assets</t>
  </si>
  <si>
    <t>Other receivables</t>
  </si>
  <si>
    <t>Non-current assets</t>
  </si>
  <si>
    <t>Non-current tax assets</t>
  </si>
  <si>
    <t>Investments</t>
  </si>
  <si>
    <t>TOTAL LIABILITIES</t>
  </si>
  <si>
    <t>Suppliers and contractors</t>
  </si>
  <si>
    <t>Loans, financing and debentures</t>
  </si>
  <si>
    <t>Other accounts payable</t>
  </si>
  <si>
    <t>Other deferred taxes</t>
  </si>
  <si>
    <t>Capital</t>
  </si>
  <si>
    <t>Suppliers in advance</t>
  </si>
  <si>
    <t>Deferred tax Assets</t>
  </si>
  <si>
    <t>Indemnity assets</t>
  </si>
  <si>
    <t>Current Liabilities</t>
  </si>
  <si>
    <t>Obligation to purchase shares</t>
  </si>
  <si>
    <t>Derivative financial instruments liabilities</t>
  </si>
  <si>
    <t>Non-Current Liabilities</t>
  </si>
  <si>
    <t>Provision for contingencies</t>
  </si>
  <si>
    <t>Non-controlling interest</t>
  </si>
  <si>
    <t>Aegea Consolidated</t>
  </si>
  <si>
    <t>Gross Revenue</t>
  </si>
  <si>
    <t>Direct Revenue</t>
  </si>
  <si>
    <t>Construction Revenue</t>
  </si>
  <si>
    <t>Deduction of Gross Revenue</t>
  </si>
  <si>
    <t>Net Operating Revenue</t>
  </si>
  <si>
    <t>Costs of the Services Provided</t>
  </si>
  <si>
    <t>Operating Costs</t>
  </si>
  <si>
    <t>Construction Costs</t>
  </si>
  <si>
    <t>Operating Expenses</t>
  </si>
  <si>
    <t>Selling, General &amp; Administratives</t>
  </si>
  <si>
    <t>Research &amp; Development</t>
  </si>
  <si>
    <t>Equity Equivalence Results</t>
  </si>
  <si>
    <t>Other Operating Revenue and Expense</t>
  </si>
  <si>
    <t>Operational result</t>
  </si>
  <si>
    <t>Net Financial Results</t>
  </si>
  <si>
    <t>Income Taxes and Social Contribution</t>
  </si>
  <si>
    <t>Net Income</t>
  </si>
  <si>
    <t>Active households</t>
  </si>
  <si>
    <t>Water</t>
  </si>
  <si>
    <t>Sewage</t>
  </si>
  <si>
    <t xml:space="preserve">Billed Volume </t>
  </si>
  <si>
    <t xml:space="preserve">Costs and Expenses </t>
  </si>
  <si>
    <t>Labor</t>
  </si>
  <si>
    <t>Outsourced services for sewage treatment</t>
  </si>
  <si>
    <t>Maintenance</t>
  </si>
  <si>
    <t>Materials, equipment and vehicles</t>
  </si>
  <si>
    <t>Concession costs</t>
  </si>
  <si>
    <t>Electricity</t>
  </si>
  <si>
    <t>Chemicals</t>
  </si>
  <si>
    <t>Travel expenses</t>
  </si>
  <si>
    <t>R&amp;D</t>
  </si>
  <si>
    <t>Amortization and depreciation</t>
  </si>
  <si>
    <t>Outsourced services</t>
  </si>
  <si>
    <t>Provision for doubtful debt</t>
  </si>
  <si>
    <t>Other costs</t>
  </si>
  <si>
    <t>PPP - Costs</t>
  </si>
  <si>
    <t>EBITDA (12 months)</t>
  </si>
  <si>
    <t>Indebtedness (R$ ‘000)</t>
  </si>
  <si>
    <t>Net debt</t>
  </si>
  <si>
    <t>(+) Gross debt (including derivatives)¹</t>
  </si>
  <si>
    <t>(-) Cash and equivalentes and Financial Investments</t>
  </si>
  <si>
    <t>Net debt / EBITDA</t>
  </si>
  <si>
    <t>EBITDA (R$ ´000)</t>
  </si>
  <si>
    <t>Net income</t>
  </si>
  <si>
    <t xml:space="preserve">  (-) Financial result</t>
  </si>
  <si>
    <t xml:space="preserve">  (-) Income taxes</t>
  </si>
  <si>
    <t xml:space="preserve">  (-) Amortization and depreciation</t>
  </si>
  <si>
    <t>EBITDA margin¹</t>
  </si>
  <si>
    <t>Financial result</t>
  </si>
  <si>
    <t>Aegea consolidated (R$ ‘000)</t>
  </si>
  <si>
    <t xml:space="preserve">   Other revenues</t>
  </si>
  <si>
    <t>180-days delinquency rate</t>
  </si>
  <si>
    <t>Water distribution losses rate</t>
  </si>
  <si>
    <t>Income before taxes</t>
  </si>
  <si>
    <t>Adjustments for:</t>
  </si>
  <si>
    <t>Interest on loans, financing and debentures</t>
  </si>
  <si>
    <t>Amortization and write-off of funding cost</t>
  </si>
  <si>
    <t>Fair value adjustment on loans and financing</t>
  </si>
  <si>
    <t>Equity in net income of subsidiaries</t>
  </si>
  <si>
    <t>Deferred PIS/Cofins</t>
  </si>
  <si>
    <t>Changes in assets and liabilities</t>
  </si>
  <si>
    <t>(Increase)/ Decrease in assets</t>
  </si>
  <si>
    <t>Advances to suppliers</t>
  </si>
  <si>
    <t>Dividends and interest on own capital receivable</t>
  </si>
  <si>
    <t>Increase/ (decrease) in liabilities</t>
  </si>
  <si>
    <t>Interest paid</t>
  </si>
  <si>
    <t>Dividends payable</t>
  </si>
  <si>
    <t>Net cash flow (used in) derived from operating activities</t>
  </si>
  <si>
    <t>Cash flow from invetments activities</t>
  </si>
  <si>
    <t>Advance for future capital increase</t>
  </si>
  <si>
    <t>Dividends and interest on own capital received</t>
  </si>
  <si>
    <t>Advance for future investments</t>
  </si>
  <si>
    <t>Capital transfer in subdidiaries</t>
  </si>
  <si>
    <t>Net current account - related parties</t>
  </si>
  <si>
    <t>Primary capital reserves</t>
  </si>
  <si>
    <t>Acquisition of property, plant and equipment</t>
  </si>
  <si>
    <t>Acquisition of intangible assets</t>
  </si>
  <si>
    <t>Net cash flow (used in) from investment activities</t>
  </si>
  <si>
    <t>Cash flow from financing activities</t>
  </si>
  <si>
    <t>Acquisition of non-controlling interest</t>
  </si>
  <si>
    <t>Dividends paid</t>
  </si>
  <si>
    <t>Capital contribution from non-controlling shareholders in subsidiaries</t>
  </si>
  <si>
    <t>Cost of issuance of new shares</t>
  </si>
  <si>
    <t>Funds from capital contribution</t>
  </si>
  <si>
    <t>Net cash flow (used in) financing activities</t>
  </si>
  <si>
    <t>Net (decrease) increase in cash and cash equivalents</t>
  </si>
  <si>
    <t>Cash and cash equivalents at January 1</t>
  </si>
  <si>
    <t>Cash and cash equivalents in the current period</t>
  </si>
  <si>
    <t>Redemption of shares of capital</t>
  </si>
  <si>
    <t>Cash on disposal of fixed assets</t>
  </si>
  <si>
    <t>Advance for business acquisition</t>
  </si>
  <si>
    <t>Acquisition of subsidiaries</t>
  </si>
  <si>
    <t>Losses on investments</t>
  </si>
  <si>
    <t>Acquisition of other investments</t>
  </si>
  <si>
    <t>Net Current Account - Related Parties</t>
  </si>
  <si>
    <t>Derivative financial instruments paid</t>
  </si>
  <si>
    <t>Tax incentive reserve</t>
  </si>
  <si>
    <t>Funds from capital contributions</t>
  </si>
  <si>
    <t>Aegea consolidated</t>
  </si>
  <si>
    <t>Cash flows from operating activities</t>
  </si>
  <si>
    <t xml:space="preserve">Demonstração de Fluxo de Caixa </t>
  </si>
  <si>
    <t>EBITDA e Endividamento</t>
  </si>
  <si>
    <r>
      <t xml:space="preserve">Receita Operacional Líquida </t>
    </r>
    <r>
      <rPr>
        <b/>
        <vertAlign val="superscript"/>
        <sz val="10"/>
        <color theme="1"/>
        <rFont val="Trebuchet MS"/>
        <family val="2"/>
      </rPr>
      <t>1</t>
    </r>
  </si>
  <si>
    <r>
      <t xml:space="preserve">   Water revenue</t>
    </r>
    <r>
      <rPr>
        <vertAlign val="superscript"/>
        <sz val="10"/>
        <color theme="1"/>
        <rFont val="Trebuchet MS"/>
        <family val="2"/>
      </rPr>
      <t>1</t>
    </r>
  </si>
  <si>
    <r>
      <t xml:space="preserve">Receita de água </t>
    </r>
    <r>
      <rPr>
        <vertAlign val="superscript"/>
        <sz val="10"/>
        <color theme="1"/>
        <rFont val="Trebuchet MS"/>
        <family val="2"/>
      </rPr>
      <t>1</t>
    </r>
  </si>
  <si>
    <r>
      <t xml:space="preserve">   Sewage revenue</t>
    </r>
    <r>
      <rPr>
        <vertAlign val="superscript"/>
        <sz val="10"/>
        <color theme="1"/>
        <rFont val="Trebuchet MS"/>
        <family val="2"/>
      </rPr>
      <t>1</t>
    </r>
  </si>
  <si>
    <r>
      <t>Receita de esgoto</t>
    </r>
    <r>
      <rPr>
        <vertAlign val="superscript"/>
        <sz val="10"/>
        <color theme="1"/>
        <rFont val="Trebuchet MS"/>
        <family val="2"/>
      </rPr>
      <t xml:space="preserve"> 1</t>
    </r>
  </si>
  <si>
    <r>
      <t xml:space="preserve">   PPP Revenues</t>
    </r>
    <r>
      <rPr>
        <vertAlign val="superscript"/>
        <sz val="10"/>
        <color theme="1"/>
        <rFont val="Trebuchet MS"/>
        <family val="2"/>
      </rPr>
      <t>3</t>
    </r>
  </si>
  <si>
    <r>
      <t xml:space="preserve">Custos e despesas Operacionais Ajustado </t>
    </r>
    <r>
      <rPr>
        <b/>
        <vertAlign val="superscript"/>
        <sz val="10"/>
        <color theme="1"/>
        <rFont val="Trebuchet MS"/>
        <family val="2"/>
      </rPr>
      <t>1</t>
    </r>
  </si>
  <si>
    <r>
      <t xml:space="preserve">EBITDA </t>
    </r>
    <r>
      <rPr>
        <b/>
        <vertAlign val="superscript"/>
        <sz val="10"/>
        <color theme="0"/>
        <rFont val="Trebuchet MS"/>
        <family val="2"/>
      </rPr>
      <t>1 e 2</t>
    </r>
  </si>
  <si>
    <r>
      <rPr>
        <vertAlign val="superscript"/>
        <sz val="8"/>
        <color theme="1"/>
        <rFont val="Trebuchet MS"/>
        <family val="2"/>
      </rPr>
      <t>1</t>
    </r>
    <r>
      <rPr>
        <sz val="8"/>
        <color theme="1"/>
        <rFont val="Trebuchet MS"/>
        <family val="2"/>
      </rPr>
      <t xml:space="preserve"> Valores não contemplam as receitas e custos de construção – CPC 17.</t>
    </r>
  </si>
  <si>
    <r>
      <rPr>
        <vertAlign val="superscript"/>
        <sz val="8"/>
        <color theme="1"/>
        <rFont val="Trebuchet MS"/>
        <family val="2"/>
      </rPr>
      <t>3</t>
    </r>
    <r>
      <rPr>
        <sz val="8"/>
        <color theme="1"/>
        <rFont val="Trebuchet MS"/>
        <family val="2"/>
      </rPr>
      <t xml:space="preserve"> Contempla receita de contraprestação - PPP da Concessionária Serra Ambiental.</t>
    </r>
  </si>
  <si>
    <r>
      <rPr>
        <vertAlign val="superscript"/>
        <sz val="8"/>
        <color theme="1"/>
        <rFont val="Trebuchet MS"/>
        <family val="2"/>
      </rPr>
      <t>1</t>
    </r>
    <r>
      <rPr>
        <sz val="8"/>
        <color theme="1"/>
        <rFont val="Trebuchet MS"/>
        <family val="2"/>
      </rPr>
      <t xml:space="preserve"> Amounts do not include construction revenue and costs – CPC 17.</t>
    </r>
  </si>
  <si>
    <r>
      <rPr>
        <vertAlign val="superscript"/>
        <sz val="8"/>
        <color theme="1"/>
        <rFont val="Trebuchet MS"/>
        <family val="2"/>
      </rPr>
      <t>2</t>
    </r>
    <r>
      <rPr>
        <sz val="8"/>
        <color theme="1"/>
        <rFont val="Trebuchet MS"/>
        <family val="2"/>
      </rPr>
      <t xml:space="preserve"> Excludes the effects from amortization and depreciation.</t>
    </r>
  </si>
  <si>
    <r>
      <rPr>
        <vertAlign val="superscript"/>
        <sz val="8"/>
        <color theme="1"/>
        <rFont val="Trebuchet MS"/>
        <family val="2"/>
      </rPr>
      <t>3</t>
    </r>
    <r>
      <rPr>
        <sz val="8"/>
        <color theme="1"/>
        <rFont val="Trebuchet MS"/>
        <family val="2"/>
      </rPr>
      <t xml:space="preserve"> Includes Public-Private Partnerships (PPPs) revenuesfrom the concessionaires Serra Ambiental and Vila Velha Ambiental.</t>
    </r>
  </si>
  <si>
    <r>
      <t>EBITDA</t>
    </r>
    <r>
      <rPr>
        <b/>
        <vertAlign val="superscript"/>
        <sz val="10"/>
        <color theme="0"/>
        <rFont val="Trebuchet MS"/>
        <family val="2"/>
      </rPr>
      <t>1</t>
    </r>
  </si>
  <si>
    <t>Depósitos judiciais</t>
  </si>
  <si>
    <t>Judicial deposits</t>
  </si>
  <si>
    <t>Ajuste de conversão de balanço</t>
  </si>
  <si>
    <t xml:space="preserve">   Ganho/Perda com instrumentos financeiros derivativos</t>
  </si>
  <si>
    <t xml:space="preserve">   Provisão (Reversão) para créditos de liquidação duvidosa </t>
  </si>
  <si>
    <t xml:space="preserve">   Juros sobre mútuo com partes relacionadas</t>
  </si>
  <si>
    <t>Mutual interest on related parties</t>
  </si>
  <si>
    <t xml:space="preserve">   Indenizações para desapropriações</t>
  </si>
  <si>
    <t xml:space="preserve">   Provisão para bônus diretoria</t>
  </si>
  <si>
    <t>Indemnities for expropriations</t>
  </si>
  <si>
    <t>Provision for bonus management</t>
  </si>
  <si>
    <t>Impostos a recuperar</t>
  </si>
  <si>
    <t>Taxes recoverable</t>
  </si>
  <si>
    <t>Custo na captação de empréstimos, financiamentos e debêntures</t>
  </si>
  <si>
    <t>Instrumentos financeiros derivativos recebidos</t>
  </si>
  <si>
    <t>Derivative financial instruments received</t>
  </si>
  <si>
    <t>Aporte de capital de não controladores em controladas</t>
  </si>
  <si>
    <t>1T18</t>
  </si>
  <si>
    <t>2T18</t>
  </si>
  <si>
    <t>3T18</t>
  </si>
  <si>
    <t>4T18</t>
  </si>
  <si>
    <t>Delinquency (NEW METHODOLOGY)</t>
  </si>
  <si>
    <t>N/A</t>
  </si>
  <si>
    <t>Consideração contingente</t>
  </si>
  <si>
    <t>Transações com acionistas</t>
  </si>
  <si>
    <t>Aquisição da controlada CSN, líquido do caixa obtido na aquisição</t>
  </si>
  <si>
    <t>Aquisição da controlada CSM, líquido do caixa obtido na aquisição</t>
  </si>
  <si>
    <t>Endividamento (R$ Mil) Proforma Manaus</t>
  </si>
  <si>
    <t>Curto Prazo - Empréstimos, financiamentos e debêntures</t>
  </si>
  <si>
    <t>Longo Prazo - Empréstimos, financiamentos e debêntures</t>
  </si>
  <si>
    <t>Curto Prazo - Instrumentos financeiros derivativos</t>
  </si>
  <si>
    <t>Longo Prazo - Instrumentos financeiros derivativos</t>
  </si>
  <si>
    <r>
      <t xml:space="preserve">Mark-to-market - efeito da dívida em swap </t>
    </r>
    <r>
      <rPr>
        <b/>
        <vertAlign val="superscript"/>
        <sz val="11"/>
        <color rgb="FF253F93"/>
        <rFont val="Calibri"/>
        <family val="2"/>
        <scheme val="minor"/>
      </rPr>
      <t>1</t>
    </r>
  </si>
  <si>
    <t>Dívida Bruta</t>
  </si>
  <si>
    <t>Dívida Líquida</t>
  </si>
  <si>
    <t>Curto Prazo - Aplicações financeiras</t>
  </si>
  <si>
    <t>Longo Prazo - Aplicações financeiras</t>
  </si>
  <si>
    <t>-</t>
  </si>
  <si>
    <t xml:space="preserve">Abertura Cálculo Dívida Bruta </t>
  </si>
  <si>
    <t>Operational Data</t>
  </si>
  <si>
    <t>Costs and Expenses</t>
  </si>
  <si>
    <t>EBITDA and Indebtdness</t>
  </si>
  <si>
    <t>Balance Sheets</t>
  </si>
  <si>
    <t>Statements of Income</t>
  </si>
  <si>
    <t>Statements of Cash Flow</t>
  </si>
  <si>
    <t xml:space="preserve">Opening of the Gross Debt </t>
  </si>
  <si>
    <t>Short Term - Loans, Financing and Debentures</t>
  </si>
  <si>
    <t>Long Term -  Loans, Financing and Debentures</t>
  </si>
  <si>
    <t xml:space="preserve">Short Term Assets -Derivative Financial Instruments </t>
  </si>
  <si>
    <t>Gross Debt</t>
  </si>
  <si>
    <t>Cash &amp; cash equivalents</t>
  </si>
  <si>
    <t>Short Term Interesn Earnings bank deposits</t>
  </si>
  <si>
    <t>Long Term Interesn Earnings bank deposits</t>
  </si>
  <si>
    <t>Net Debt</t>
  </si>
  <si>
    <r>
      <t xml:space="preserve">Mark-to-market effects of the debt swapped to Brazilian real </t>
    </r>
    <r>
      <rPr>
        <b/>
        <vertAlign val="superscript"/>
        <sz val="9.9"/>
        <color rgb="FF253F93"/>
        <rFont val="Calibri"/>
        <family val="2"/>
      </rPr>
      <t>1</t>
    </r>
  </si>
  <si>
    <r>
      <rPr>
        <b/>
        <vertAlign val="superscript"/>
        <sz val="9"/>
        <color theme="1"/>
        <rFont val="Calibri"/>
        <family val="2"/>
      </rPr>
      <t xml:space="preserve">1 </t>
    </r>
    <r>
      <rPr>
        <b/>
        <sz val="10"/>
        <color theme="1"/>
        <rFont val="Calibri"/>
        <family val="2"/>
        <scheme val="minor"/>
      </rPr>
      <t>Calculation of Gross Debt excludes mark-to-market effects of the debt swapped to Brazilian real, in the amount of R$109.4 million, as demontrated in note nº 26 of the Company’s Quarterly Information Form (ITR).</t>
    </r>
  </si>
  <si>
    <r>
      <t xml:space="preserve">Net operating revenue </t>
    </r>
    <r>
      <rPr>
        <b/>
        <vertAlign val="superscript"/>
        <sz val="9"/>
        <rFont val="Trebuchet MS"/>
        <family val="2"/>
      </rPr>
      <t>1</t>
    </r>
  </si>
  <si>
    <t xml:space="preserve"> (+) Dívida Bruta (incluindo derivativos, sem efeitos MtM) </t>
  </si>
  <si>
    <t>Ativo da concessão</t>
  </si>
  <si>
    <t xml:space="preserve">   Atualização dos outras contas a pagar</t>
  </si>
  <si>
    <t xml:space="preserve">   Provisão para perda com adiantamento de investimento</t>
  </si>
  <si>
    <t xml:space="preserve">  Ganho proveniente da aquisição</t>
  </si>
  <si>
    <t>Restatement other accounts payable</t>
  </si>
  <si>
    <t>Provision for loss on investment advance</t>
  </si>
  <si>
    <t>Gain from acquisition</t>
  </si>
  <si>
    <t>Increase in capital in investees</t>
  </si>
  <si>
    <t>Disposal of investments</t>
  </si>
  <si>
    <t>Acquisition of concession asset</t>
  </si>
  <si>
    <t>Transactions with shareholders</t>
  </si>
  <si>
    <t>Acquisition of subsidiary CSN, net of cash obtained from acquisition</t>
  </si>
  <si>
    <t>Acquisition of subsidiary CSM, net of cash obtained from acquisition</t>
  </si>
  <si>
    <t>Acquisition of subsidiary Sonel, net of cash obtained from acquisition</t>
  </si>
  <si>
    <r>
      <t>Volume faturado ('000 m</t>
    </r>
    <r>
      <rPr>
        <b/>
        <vertAlign val="superscript"/>
        <sz val="10"/>
        <color theme="0"/>
        <rFont val="Calibri"/>
        <family val="2"/>
        <scheme val="minor"/>
      </rPr>
      <t>3</t>
    </r>
    <r>
      <rPr>
        <b/>
        <sz val="10"/>
        <color theme="0"/>
        <rFont val="Calibri"/>
        <family val="2"/>
        <scheme val="minor"/>
      </rPr>
      <t>)</t>
    </r>
  </si>
  <si>
    <t>Intangible assets</t>
  </si>
  <si>
    <t>Property, plant and equipment</t>
  </si>
  <si>
    <t>Dividends and interest on equity payable</t>
  </si>
  <si>
    <t>Deferred tax liabilities</t>
  </si>
  <si>
    <t xml:space="preserve">   Resultado na baixa de intangível e ativo da concessão</t>
  </si>
  <si>
    <t>Parcela paga referente a aquisição de controladas</t>
  </si>
  <si>
    <t>Aquisição de ativo de contrato de concessão</t>
  </si>
  <si>
    <t>1T19</t>
  </si>
  <si>
    <t>2T19</t>
  </si>
  <si>
    <t>3T19</t>
  </si>
  <si>
    <t>4T19</t>
  </si>
  <si>
    <t>Inadimplência (NOVA METODOLOGIA a partir de 1/1/18)</t>
  </si>
  <si>
    <t xml:space="preserve">   Deductions from revenue </t>
  </si>
  <si>
    <t>Provisão para demandas judiciais (Provisões para contingência)</t>
  </si>
  <si>
    <t xml:space="preserve">   Baixa/ recuperação de títulos do contas a receber</t>
  </si>
  <si>
    <r>
      <t>Operating costs and expenses</t>
    </r>
    <r>
      <rPr>
        <b/>
        <vertAlign val="superscript"/>
        <sz val="10"/>
        <color theme="1"/>
        <rFont val="Trebuchet MS"/>
        <family val="2"/>
      </rPr>
      <t xml:space="preserve">1 </t>
    </r>
  </si>
  <si>
    <r>
      <rPr>
        <b/>
        <vertAlign val="superscript"/>
        <sz val="10"/>
        <color theme="1"/>
        <rFont val="Calibri"/>
        <family val="2"/>
        <scheme val="minor"/>
      </rPr>
      <t>1</t>
    </r>
    <r>
      <rPr>
        <b/>
        <sz val="10"/>
        <color theme="1"/>
        <rFont val="Calibri"/>
        <family val="2"/>
        <scheme val="minor"/>
      </rPr>
      <t xml:space="preserve"> Excluímos a marcação a mercado da dívida swapada para reais que, por conta da companhia ter como política cash flow hedge e adotar hedge accounting para a contabilização, impactou o montante total da Dívida Bruta. Esse impacto está detalhado na nota de empréstimos e financiamentos da DF e ITRs (parte do MtM é relativo aos Bonds e parte Proparco).</t>
    </r>
  </si>
  <si>
    <t>Provisão para demandas judiciais (contingências)</t>
  </si>
  <si>
    <t xml:space="preserve"> EBITDA (12 months) </t>
  </si>
  <si>
    <t xml:space="preserve"> Net Debt</t>
  </si>
  <si>
    <t>Indebteness (R$ Thousand) Proforma Manaus</t>
  </si>
  <si>
    <t xml:space="preserve"> (+) Gross Debt (including derivatives, without MtM impact) </t>
  </si>
  <si>
    <t xml:space="preserve">Net Debt / EBITDA </t>
  </si>
  <si>
    <t xml:space="preserve">  Provisão PIS/Cofins (PIS/Cofins sobre receita financeira)</t>
  </si>
  <si>
    <t xml:space="preserve">   PIS/Cofins sobre receitas financeiras</t>
  </si>
  <si>
    <t xml:space="preserve">  Perda de controle de controlada</t>
  </si>
  <si>
    <t xml:space="preserve">  Outros impostos diferidos</t>
  </si>
  <si>
    <t>Lost in subsidiary' control</t>
  </si>
  <si>
    <t>Aplicação em fundo para futuros investimentos</t>
  </si>
  <si>
    <t>Interrest for future investments</t>
  </si>
  <si>
    <t>Compra de ações próprias</t>
  </si>
  <si>
    <t>Balance Sheet</t>
  </si>
  <si>
    <t>Statements os Cash Flow</t>
  </si>
  <si>
    <t>EBITDA and Indebtedness</t>
  </si>
  <si>
    <t>1T20</t>
  </si>
  <si>
    <t>Concession assets</t>
  </si>
  <si>
    <t>Accounts receivable from related parties</t>
  </si>
  <si>
    <t>Accounts payable from related parties</t>
  </si>
  <si>
    <t>Equity</t>
  </si>
  <si>
    <t>Short-term investments</t>
  </si>
  <si>
    <t>Derivative financial instruments</t>
  </si>
  <si>
    <t>Long-term investments</t>
  </si>
  <si>
    <t>Labor and social obligations</t>
  </si>
  <si>
    <t>Tax obligations</t>
  </si>
  <si>
    <t>Income and social contribution taxes</t>
  </si>
  <si>
    <t>Tax installments</t>
  </si>
  <si>
    <t>Taxes payable in installments</t>
  </si>
  <si>
    <t>Contingent consideration</t>
  </si>
  <si>
    <t>New Share issue cost</t>
  </si>
  <si>
    <t>Capital reserve</t>
  </si>
  <si>
    <t>Equity adjustments</t>
  </si>
  <si>
    <t>Proposed additional dividend</t>
  </si>
  <si>
    <t>Income reserves</t>
  </si>
  <si>
    <t xml:space="preserve">Translation adjustments </t>
  </si>
  <si>
    <t>Accumulated profits</t>
  </si>
  <si>
    <t>P&amp;L from write-off of intagible and concession asset</t>
  </si>
  <si>
    <t xml:space="preserve">Foreing exchange differences </t>
  </si>
  <si>
    <t>Gain/Loss on derivative financial instruments</t>
  </si>
  <si>
    <t>(Reversal of) Restatement of share purchase obligation</t>
  </si>
  <si>
    <t xml:space="preserve">   Juros sobre aplicações financeiras e debêntures privadas</t>
  </si>
  <si>
    <t>Interests on short-term investments and debentures</t>
  </si>
  <si>
    <t>Present value adjustment of trade accounts payable</t>
  </si>
  <si>
    <t>(Reversal of) Provision for contingencies</t>
  </si>
  <si>
    <t>(Reversal of) Monetary restatement of provision for contingencies</t>
  </si>
  <si>
    <t xml:space="preserve">   Atualização monetária (s/ habilitação) de crédito de PIS e COFINS</t>
  </si>
  <si>
    <t>Restatement aproval of PIS/COFINS credits - Legal Decidion</t>
  </si>
  <si>
    <t xml:space="preserve">   Crédito de PIS/COFINS com decisão judicial</t>
  </si>
  <si>
    <t>PIS/COFINS finance income - Legal Decidion</t>
  </si>
  <si>
    <t>Monetary interests aproval of PIS/COFINS credits</t>
  </si>
  <si>
    <t xml:space="preserve">Allowance for Expected credit losses </t>
  </si>
  <si>
    <t xml:space="preserve">Write-off/Recovery of notes in accounts receivable </t>
  </si>
  <si>
    <t xml:space="preserve">   Atualização monetária das demandas judiciais</t>
  </si>
  <si>
    <t>Payment of litigation-related amounts</t>
  </si>
  <si>
    <t>Income and social contribution taxes paid</t>
  </si>
  <si>
    <t>Aplicações financeiras e debêntures privadas, líquidas</t>
  </si>
  <si>
    <t>Short-term investments and debentures</t>
  </si>
  <si>
    <t>Juros recebidos de aplicações financeiras e debêntures privadas</t>
  </si>
  <si>
    <t>Interest income from short-term investments and debentures</t>
  </si>
  <si>
    <t>Installment paid referring to the acquisition of subsidiaries</t>
  </si>
  <si>
    <t>Loans, financing and debentures raised</t>
  </si>
  <si>
    <t>Cost of loans, financing and debentures</t>
  </si>
  <si>
    <t>Loans, financing and debentures repaid</t>
  </si>
  <si>
    <t>Translation adjustments</t>
  </si>
  <si>
    <t>2T20</t>
  </si>
  <si>
    <t>Destaques Financeiros (´000)</t>
  </si>
  <si>
    <t>3T20</t>
  </si>
  <si>
    <r>
      <t xml:space="preserve">Receita de construção - PPP </t>
    </r>
    <r>
      <rPr>
        <vertAlign val="superscript"/>
        <sz val="10"/>
        <color theme="1"/>
        <rFont val="Trebuchet MS"/>
        <family val="2"/>
      </rPr>
      <t>3</t>
    </r>
  </si>
  <si>
    <t xml:space="preserve">   Baixa de ativo descontinuado</t>
  </si>
  <si>
    <t>4T20</t>
  </si>
  <si>
    <t>1T21</t>
  </si>
  <si>
    <t>Serviço de terceiro para tratamento de água</t>
  </si>
  <si>
    <t>2T21</t>
  </si>
  <si>
    <t>Impostos, taxas e contribuições</t>
  </si>
  <si>
    <t>Títulos e valores mobiliários</t>
  </si>
  <si>
    <t>3T21</t>
  </si>
  <si>
    <t>Resultado de Equivalência Patrimonial</t>
  </si>
  <si>
    <t>4T21</t>
  </si>
  <si>
    <t>Dividendos e juros sobre capital próprio a receber</t>
  </si>
  <si>
    <t>Aquisição de ações preferenciais de coligadas</t>
  </si>
  <si>
    <t>Ganho de diluição de participação societária em controladas</t>
  </si>
  <si>
    <t>1T22</t>
  </si>
  <si>
    <t>Aporte de capital em coligadas</t>
  </si>
  <si>
    <t>Tributos a recuperar</t>
  </si>
  <si>
    <t>Parcelamentos de tributos</t>
  </si>
  <si>
    <t>Outros tributos diferidos</t>
  </si>
  <si>
    <t xml:space="preserve">   Receita de dividendos</t>
  </si>
  <si>
    <t>2T22</t>
  </si>
  <si>
    <t xml:space="preserve">   Amortização do custo de captação</t>
  </si>
  <si>
    <t xml:space="preserve">   Provisão para riscos cíveis, trabalhistas, tributários e ambientais</t>
  </si>
  <si>
    <t/>
  </si>
  <si>
    <t>3T22</t>
  </si>
  <si>
    <t>Instrumentos financeiros derivativos</t>
  </si>
  <si>
    <t>Reserva de capital</t>
  </si>
  <si>
    <t>Pagamentos de demandas judicias</t>
  </si>
  <si>
    <t>4T22</t>
  </si>
  <si>
    <t>Fluxo de caixa líquido usado nas atividades de investimento</t>
  </si>
  <si>
    <t>1T23</t>
  </si>
  <si>
    <t>Resultado antes dos tributos</t>
  </si>
  <si>
    <t xml:space="preserve">   Resultado na baixa de intangível e imobilizado</t>
  </si>
  <si>
    <t>2T23</t>
  </si>
  <si>
    <t>Ativo de contrato da concessão</t>
  </si>
  <si>
    <t>Provisões</t>
  </si>
  <si>
    <t>Provisão de Benefício Pós-Emprego</t>
  </si>
  <si>
    <t>Participação de não controladores</t>
  </si>
  <si>
    <t>Ativos financeiros contratuais</t>
  </si>
  <si>
    <t xml:space="preserve">   Encargos sobre empréstimos, financiamentos e debêntures</t>
  </si>
  <si>
    <t xml:space="preserve">   Valor justo líquido da dívida por meio do resultado</t>
  </si>
  <si>
    <t xml:space="preserve">   Variação cambial líquida</t>
  </si>
  <si>
    <t xml:space="preserve">   (Ganho) Perda líquidas com instrumentos financeiros derivativos</t>
  </si>
  <si>
    <t xml:space="preserve">   Rendimento sobre aplicações financeiras e debêntures privadas</t>
  </si>
  <si>
    <t xml:space="preserve">   Ajuste a valor presente de clientes de clientes</t>
  </si>
  <si>
    <t xml:space="preserve">   Atualização monetária de riscos cíveis, trabalhistas, tributários e ambientais</t>
  </si>
  <si>
    <t xml:space="preserve">   Baixa de títulos do contas a receber</t>
  </si>
  <si>
    <t xml:space="preserve">   Bônus para diretoria</t>
  </si>
  <si>
    <t>Caixa e equivalentes de caixa em 30 de setembro</t>
  </si>
  <si>
    <t xml:space="preserve">   (Reversão) Perdas de crédito esperadas sobre contas a receber</t>
  </si>
  <si>
    <t>Ganho de diluição na participação societária</t>
  </si>
  <si>
    <t>Aquisição de ativo de contrato da concessão</t>
  </si>
  <si>
    <t xml:space="preserve">   Baixa do ativo do contrato</t>
  </si>
  <si>
    <t xml:space="preserve">   Provisão benefício pós - emprego</t>
  </si>
  <si>
    <t xml:space="preserve">   Reversão de provisões para benefício pós-emprego</t>
  </si>
  <si>
    <t xml:space="preserve">   Ajuste a valor presente de clientes sobre ativos financeiros</t>
  </si>
  <si>
    <t>Aquisição da controlada CORSAN, líquido do caixa obtido na aquisição</t>
  </si>
  <si>
    <t>Aquisição do ativo financeiro</t>
  </si>
  <si>
    <t>3T23 UDM</t>
  </si>
  <si>
    <t>3T23</t>
  </si>
  <si>
    <t xml:space="preserve"> EBITDA (12 meses) Aegea</t>
  </si>
  <si>
    <t xml:space="preserve"> EBITDA (12 meses) Corsan</t>
  </si>
  <si>
    <t>Corsan</t>
  </si>
  <si>
    <t>Destaques Ecossistema</t>
  </si>
  <si>
    <t>EBITDA e endividamento</t>
  </si>
  <si>
    <t>Demonstração de Fluxo de Caixa</t>
  </si>
  <si>
    <t>Locação</t>
  </si>
  <si>
    <t xml:space="preserve"> EBITDA (12 meses)</t>
  </si>
  <si>
    <t>Reserva de lucros</t>
  </si>
  <si>
    <t xml:space="preserve">   Atualização monetária de provisão para demandas judiciais</t>
  </si>
  <si>
    <t xml:space="preserve">   Pis/Cofins sobre receitas financeiras</t>
  </si>
  <si>
    <t xml:space="preserve">   Crédito de Pis/Cofins com decisão judicial</t>
  </si>
  <si>
    <t xml:space="preserve">   Atualização monetária de crédito de Pis/Cofins com decisão judicial</t>
  </si>
  <si>
    <t>Parcelamentos de impostos</t>
  </si>
  <si>
    <t>Juros recebidos</t>
  </si>
  <si>
    <t>Materiais, equipamentos e veículos</t>
  </si>
  <si>
    <t>N/D</t>
  </si>
  <si>
    <t>Reserva de incentivos fiscais</t>
  </si>
  <si>
    <t>Dividendos e juros sobre o capital próprio pagos</t>
  </si>
  <si>
    <t xml:space="preserve">   Resultado na baixa de intangível</t>
  </si>
  <si>
    <t xml:space="preserve">   Encargos sobre empréstimos, financiamentos e debêntures </t>
  </si>
  <si>
    <t xml:space="preserve">   Rendimentos de aplicações financeiras</t>
  </si>
  <si>
    <t xml:space="preserve">   Resultado na baixa de imobilizado</t>
  </si>
  <si>
    <t>Outros</t>
  </si>
  <si>
    <t>PECLD</t>
  </si>
  <si>
    <t>Empréstimos e debêntures</t>
  </si>
  <si>
    <t>Capital social</t>
  </si>
  <si>
    <t>Aplicações financeiras, líquidas</t>
  </si>
  <si>
    <t>Custo na captação de empréstimos e debêntures</t>
  </si>
  <si>
    <t>Empréstimos e debêntures pagas</t>
  </si>
  <si>
    <t>Juros sobre capital próprio a pagar</t>
  </si>
  <si>
    <t>Empréstimos e debêntures captadas</t>
  </si>
  <si>
    <t>Dividendos adicionais propostos</t>
  </si>
  <si>
    <t xml:space="preserve">Aquisição de ativo imobilizado </t>
  </si>
  <si>
    <t xml:space="preserve">   Encargos sobre empréstimos e debêntures </t>
  </si>
  <si>
    <t>Financiamentos e Debêntures</t>
  </si>
  <si>
    <t>Dividendos e juros sobre capital próprio a pagar</t>
  </si>
  <si>
    <t xml:space="preserve">   Amortização custo de captação</t>
  </si>
  <si>
    <t>Financiamentos e debêntures captadas</t>
  </si>
  <si>
    <t>Custo na captação de financiamentos e debêntures</t>
  </si>
  <si>
    <t>Financiamentos e debêntures pagas</t>
  </si>
  <si>
    <t xml:space="preserve">   Outros impostos diferidos</t>
  </si>
  <si>
    <t xml:space="preserve">   Resultado na alienação de imobilizado e intangível</t>
  </si>
  <si>
    <t xml:space="preserve">   Encargos sobre financiamentos e debêntures</t>
  </si>
  <si>
    <t>Debêntures privadas partes relacionadas</t>
  </si>
  <si>
    <t>Águas do Rio Consolidado</t>
  </si>
  <si>
    <t>Águas de Teresina</t>
  </si>
  <si>
    <t>Prolagos</t>
  </si>
  <si>
    <t>Águas de Guariroba</t>
  </si>
  <si>
    <t>Águas de Manaus</t>
  </si>
  <si>
    <t>Unidade Operacional</t>
  </si>
  <si>
    <t>Licitação/ Aquisição</t>
  </si>
  <si>
    <t>Tipo de Contrato</t>
  </si>
  <si>
    <t>Escopo do contrato</t>
  </si>
  <si>
    <t>Início</t>
  </si>
  <si>
    <t>Fim</t>
  </si>
  <si>
    <t>Município</t>
  </si>
  <si>
    <t>UF</t>
  </si>
  <si>
    <t>Águas de Timon</t>
  </si>
  <si>
    <t>Licitação</t>
  </si>
  <si>
    <t>Concessão</t>
  </si>
  <si>
    <t>Água e esgoto</t>
  </si>
  <si>
    <t>Timon</t>
  </si>
  <si>
    <t>MA</t>
  </si>
  <si>
    <t>Águas de São Francisco</t>
  </si>
  <si>
    <t>Barcarena</t>
  </si>
  <si>
    <t>PA</t>
  </si>
  <si>
    <t>Ambiental Serra</t>
  </si>
  <si>
    <t>Aquisição</t>
  </si>
  <si>
    <t>PPP</t>
  </si>
  <si>
    <t>Serra</t>
  </si>
  <si>
    <t>ES</t>
  </si>
  <si>
    <t>Ambiental Vila Velha</t>
  </si>
  <si>
    <t>Vila Velha</t>
  </si>
  <si>
    <t>Armação dos Búzios</t>
  </si>
  <si>
    <t>RJ</t>
  </si>
  <si>
    <t>Arraial do Cabo</t>
  </si>
  <si>
    <t>Cabo Frio</t>
  </si>
  <si>
    <t>Iguaba Grande</t>
  </si>
  <si>
    <t>São Pedro da Aldeia</t>
  </si>
  <si>
    <t>Mirante</t>
  </si>
  <si>
    <t>Piracicaba</t>
  </si>
  <si>
    <t>SP</t>
  </si>
  <si>
    <t>Águas de Matão</t>
  </si>
  <si>
    <t>Matão</t>
  </si>
  <si>
    <t>Águas de Holambra</t>
  </si>
  <si>
    <t>Holambra</t>
  </si>
  <si>
    <t>Águas Guariroba</t>
  </si>
  <si>
    <t>Campo Grande</t>
  </si>
  <si>
    <t>MS</t>
  </si>
  <si>
    <t>Campo Verde</t>
  </si>
  <si>
    <t>MT</t>
  </si>
  <si>
    <t>Carlinda</t>
  </si>
  <si>
    <t>Cláudia</t>
  </si>
  <si>
    <t>Jangada</t>
  </si>
  <si>
    <t>Jauru</t>
  </si>
  <si>
    <t>Marcelândia</t>
  </si>
  <si>
    <t>Nortelândia</t>
  </si>
  <si>
    <t>Pedra Preta</t>
  </si>
  <si>
    <t>Peixoto de Azevedo</t>
  </si>
  <si>
    <t>Primavera do Leste</t>
  </si>
  <si>
    <t>Santa Carmem</t>
  </si>
  <si>
    <t>São José do Rio Claro</t>
  </si>
  <si>
    <t>Sorriso</t>
  </si>
  <si>
    <t>União do Sul</t>
  </si>
  <si>
    <t>Vera</t>
  </si>
  <si>
    <t>Barra do Garças</t>
  </si>
  <si>
    <t>Águas de Porto Esperidião</t>
  </si>
  <si>
    <t>Porto Esperidião</t>
  </si>
  <si>
    <t>Águas de Confresa</t>
  </si>
  <si>
    <t>Confresa</t>
  </si>
  <si>
    <t>Águas de Guarantã</t>
  </si>
  <si>
    <t>Guarantã do Norte</t>
  </si>
  <si>
    <t>Águas de Matupá</t>
  </si>
  <si>
    <t>Matupá</t>
  </si>
  <si>
    <t>Águas de Diamantino</t>
  </si>
  <si>
    <t>Diamantino</t>
  </si>
  <si>
    <t>Águas de Sinop</t>
  </si>
  <si>
    <t>Sinop</t>
  </si>
  <si>
    <t>Águas de Paranatinga</t>
  </si>
  <si>
    <t>Paranatinga</t>
  </si>
  <si>
    <t>Águas de Novo Progresso</t>
  </si>
  <si>
    <t>Novo Progresso</t>
  </si>
  <si>
    <t>Águas de Buritis</t>
  </si>
  <si>
    <t>Buritis</t>
  </si>
  <si>
    <t>RO</t>
  </si>
  <si>
    <t>Águas de Pimenta Bueno</t>
  </si>
  <si>
    <t>Pimenta Bueno</t>
  </si>
  <si>
    <t>Águas de Rolim de Mora</t>
  </si>
  <si>
    <t>Rolim de Moura</t>
  </si>
  <si>
    <t>Águas de Ariquemes</t>
  </si>
  <si>
    <t>Ariquemes</t>
  </si>
  <si>
    <t>Águas de Penha</t>
  </si>
  <si>
    <t>Penha</t>
  </si>
  <si>
    <t>SC</t>
  </si>
  <si>
    <t>Águas de Camboriú</t>
  </si>
  <si>
    <t>Camboriú</t>
  </si>
  <si>
    <t>Águas de São Francisco do Sul</t>
  </si>
  <si>
    <t>São Francisco do Sul</t>
  </si>
  <si>
    <t>Águas de Bombinhas</t>
  </si>
  <si>
    <t>Bombinhas</t>
  </si>
  <si>
    <t>Teresina</t>
  </si>
  <si>
    <t>PI</t>
  </si>
  <si>
    <t>Manaus Ambiental</t>
  </si>
  <si>
    <t>Manaus</t>
  </si>
  <si>
    <t>AM</t>
  </si>
  <si>
    <t>Ambiental Metrosul</t>
  </si>
  <si>
    <t>Alvorada</t>
  </si>
  <si>
    <t>RS</t>
  </si>
  <si>
    <t>Cachoeirinha</t>
  </si>
  <si>
    <t>Canoas</t>
  </si>
  <si>
    <t>Eldorado do Sul</t>
  </si>
  <si>
    <t>Esteio</t>
  </si>
  <si>
    <t>Gravataí</t>
  </si>
  <si>
    <t>Guaíba</t>
  </si>
  <si>
    <t>Sapucaia do Sul</t>
  </si>
  <si>
    <t>Viamão</t>
  </si>
  <si>
    <t>Ambiental Cariacica</t>
  </si>
  <si>
    <t>Cariacica</t>
  </si>
  <si>
    <t>Ambiental MS Pantanal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</si>
  <si>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</si>
  <si>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</si>
  <si>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</si>
  <si>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</si>
  <si>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</si>
  <si>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</si>
  <si>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</si>
  <si>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</si>
  <si>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</si>
  <si>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</si>
  <si>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Bataguassu</t>
  </si>
  <si>
    <t>Batayporã</t>
  </si>
  <si>
    <t>Bodoquena</t>
  </si>
  <si>
    <t>Bonito</t>
  </si>
  <si>
    <t>Brasilândia</t>
  </si>
  <si>
    <t>Caarapó</t>
  </si>
  <si>
    <t>Camapuã</t>
  </si>
  <si>
    <t>Caracol</t>
  </si>
  <si>
    <t>Chapadão do Sul</t>
  </si>
  <si>
    <t>Coronel Sapucaia</t>
  </si>
  <si>
    <t>Corumbá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</si>
  <si>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</si>
  <si>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</si>
  <si>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</si>
  <si>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</si>
  <si>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</si>
  <si>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</si>
  <si>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</si>
  <si>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</si>
  <si>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</si>
  <si>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</si>
  <si>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</si>
  <si>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</si>
  <si>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</si>
  <si>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</si>
  <si>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</si>
  <si>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Jardim</t>
  </si>
  <si>
    <t>Jateí</t>
  </si>
  <si>
    <t>Juti</t>
  </si>
  <si>
    <t>Ladário</t>
  </si>
  <si>
    <t>Laguna Carapã</t>
  </si>
  <si>
    <t>Maracaju</t>
  </si>
  <si>
    <t>Miranda</t>
  </si>
  <si>
    <t>Mundo Novo</t>
  </si>
  <si>
    <t>Naviraí</t>
  </si>
  <si>
    <t>Nioaque</t>
  </si>
  <si>
    <t>Nova Alvorada do Sul</t>
  </si>
  <si>
    <t>Nova Andradina</t>
  </si>
  <si>
    <t>Novo Horizonte do Sul</t>
  </si>
  <si>
    <t>Paranaíba</t>
  </si>
  <si>
    <t>Paranhos</t>
  </si>
  <si>
    <t>Pedro Gomes</t>
  </si>
  <si>
    <t>Ponta Porã</t>
  </si>
  <si>
    <t>Porto Murtinho</t>
  </si>
  <si>
    <t>Ribas do Rio Pardo</t>
  </si>
  <si>
    <t>Rio Brilhante</t>
  </si>
  <si>
    <t>Rio Negro</t>
  </si>
  <si>
    <t>Rio Verde de Mato Grosso</t>
  </si>
  <si>
    <t>Santa Rita do Pardo</t>
  </si>
  <si>
    <t>Selvíria</t>
  </si>
  <si>
    <t>Sete Quedas</t>
  </si>
  <si>
    <t>Sidrolândia</t>
  </si>
  <si>
    <t>Sonora</t>
  </si>
  <si>
    <t>Tacuru</t>
  </si>
  <si>
    <t>Taquarussu</t>
  </si>
  <si>
    <t>Terenos</t>
  </si>
  <si>
    <t>Três Lagoas</t>
  </si>
  <si>
    <t>Vicentina</t>
  </si>
  <si>
    <t>Águas do Rio I</t>
  </si>
  <si>
    <t>São Gonçalo</t>
  </si>
  <si>
    <t>Magé</t>
  </si>
  <si>
    <t>Itaboraí</t>
  </si>
  <si>
    <t>Maricá</t>
  </si>
  <si>
    <t>Rio Bonito</t>
  </si>
  <si>
    <t>Cachoeiras de Macacu</t>
  </si>
  <si>
    <t>São Francisco de Itabapoana</t>
  </si>
  <si>
    <t>Tanguá</t>
  </si>
  <si>
    <t>Miracema</t>
  </si>
  <si>
    <t>Itaocara</t>
  </si>
  <si>
    <t>Cordeiro</t>
  </si>
  <si>
    <t>Cantagalo</t>
  </si>
  <si>
    <t>Saquarema</t>
  </si>
  <si>
    <t>Cambuci</t>
  </si>
  <si>
    <t>Aperibé</t>
  </si>
  <si>
    <t>Duas Barras</t>
  </si>
  <si>
    <t>São Sebastião do Alto</t>
  </si>
  <si>
    <t>Casimiro de Abreu</t>
  </si>
  <si>
    <t>Rio de Janeiro-Bloco 1</t>
  </si>
  <si>
    <t>Águas do Rio IV</t>
  </si>
  <si>
    <t>Duque de Caxias</t>
  </si>
  <si>
    <t>Nova Iguaçu</t>
  </si>
  <si>
    <t>Belford Roxo</t>
  </si>
  <si>
    <t>São João de Meriti</t>
  </si>
  <si>
    <t>Mesquita</t>
  </si>
  <si>
    <t>Nilópolis</t>
  </si>
  <si>
    <t>Queimados</t>
  </si>
  <si>
    <t>Japeri</t>
  </si>
  <si>
    <t>Rio de Janeiro-Bloco 4</t>
  </si>
  <si>
    <t>Ambiental Crato</t>
  </si>
  <si>
    <t>Crato</t>
  </si>
  <si>
    <t>CE</t>
  </si>
  <si>
    <t>Ambiental Ceará 1</t>
  </si>
  <si>
    <t>Aquiraz</t>
  </si>
  <si>
    <t>Barbalha</t>
  </si>
  <si>
    <t>Cascavel</t>
  </si>
  <si>
    <t>Chorozinho</t>
  </si>
  <si>
    <t>Eusébio</t>
  </si>
  <si>
    <t>Farias Brito</t>
  </si>
  <si>
    <t>Guaiúba</t>
  </si>
  <si>
    <t>Horizonte</t>
  </si>
  <si>
    <t>Itaitinga</t>
  </si>
  <si>
    <t>Juazeiro do Norte</t>
  </si>
  <si>
    <t>Maracanaú</t>
  </si>
  <si>
    <t>Maranguape</t>
  </si>
  <si>
    <t>Missão Velha</t>
  </si>
  <si>
    <t>Nova Olinda</t>
  </si>
  <si>
    <t>Pacajus</t>
  </si>
  <si>
    <t>Pacatuba</t>
  </si>
  <si>
    <t>Santana do Cariri</t>
  </si>
  <si>
    <t>Ambiental Ceará 2</t>
  </si>
  <si>
    <t>Caucaia</t>
  </si>
  <si>
    <t>Fortaleza</t>
  </si>
  <si>
    <t>Paracuru</t>
  </si>
  <si>
    <t>Paraipaba</t>
  </si>
  <si>
    <t>São Gonçalo do Amarante</t>
  </si>
  <si>
    <t>São Luís do Curu</t>
  </si>
  <si>
    <t>Trairi</t>
  </si>
  <si>
    <t>Resíduos Cariri</t>
  </si>
  <si>
    <t>Resíduos</t>
  </si>
  <si>
    <t>Altaneira</t>
  </si>
  <si>
    <t>Caririaçu</t>
  </si>
  <si>
    <t>Aceguá</t>
  </si>
  <si>
    <t>Água Santa</t>
  </si>
  <si>
    <t>Agudo</t>
  </si>
  <si>
    <t>Ajuricaba</t>
  </si>
  <si>
    <t>Alecrim</t>
  </si>
  <si>
    <t>Alegrete</t>
  </si>
  <si>
    <t>Alpestre</t>
  </si>
  <si>
    <t>Alto Alegre</t>
  </si>
  <si>
    <t>Amaral Ferrador</t>
  </si>
  <si>
    <t>Ametista do Sul</t>
  </si>
  <si>
    <t>Antônio Prado</t>
  </si>
  <si>
    <t>Arambaré</t>
  </si>
  <si>
    <t>Aratiba</t>
  </si>
  <si>
    <t>Arroio do Meio</t>
  </si>
  <si>
    <t>Arroio do Sal</t>
  </si>
  <si>
    <t>Arroio dos Ratos</t>
  </si>
  <si>
    <t>Arroio do Tigre</t>
  </si>
  <si>
    <t>Arroio Grande</t>
  </si>
  <si>
    <t>Arvorezinha</t>
  </si>
  <si>
    <t>Áurea</t>
  </si>
  <si>
    <t>Balneário Pinhal</t>
  </si>
  <si>
    <t>Barão</t>
  </si>
  <si>
    <t>Barão de Cotegipe</t>
  </si>
  <si>
    <t>Barão do Triunfo</t>
  </si>
  <si>
    <t>Barracão</t>
  </si>
  <si>
    <t>Barra do Guarita</t>
  </si>
  <si>
    <t>Barra do Quaraí</t>
  </si>
  <si>
    <t>Barra do Ribeiro</t>
  </si>
  <si>
    <t>Barros Cassal</t>
  </si>
  <si>
    <t>Bento Gonçalves</t>
  </si>
  <si>
    <t>Boa Vista do Buricá</t>
  </si>
  <si>
    <t>Bom Jesus</t>
  </si>
  <si>
    <t>Bom Progresso</t>
  </si>
  <si>
    <t>Bom Retiro do Sul</t>
  </si>
  <si>
    <t>Boqueirão do Leão</t>
  </si>
  <si>
    <t>Bossoroca</t>
  </si>
  <si>
    <t>Braga</t>
  </si>
  <si>
    <t>Butiá</t>
  </si>
  <si>
    <t>Caçapava do Sul</t>
  </si>
  <si>
    <t>Cacequi</t>
  </si>
  <si>
    <t>Cachoeira do Sul</t>
  </si>
  <si>
    <t>Cacique Doble</t>
  </si>
  <si>
    <t>Caibaté</t>
  </si>
  <si>
    <t>Caiçara</t>
  </si>
  <si>
    <t>Camaquã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</si>
  <si>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</si>
  <si>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</si>
  <si>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</si>
  <si>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</si>
  <si>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</si>
  <si>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</si>
  <si>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</si>
  <si>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</si>
  <si>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</si>
  <si>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Canela</t>
  </si>
  <si>
    <t>Canguçu</t>
  </si>
  <si>
    <t>Capão da Canoa</t>
  </si>
  <si>
    <t>Capão do Leão</t>
  </si>
  <si>
    <t>Capela de Santana</t>
  </si>
  <si>
    <t>Capivari do Sul</t>
  </si>
  <si>
    <t>Carazinho</t>
  </si>
  <si>
    <t>Carlos Barbosa</t>
  </si>
  <si>
    <t>Casca</t>
  </si>
  <si>
    <t>Caseiros</t>
  </si>
  <si>
    <t>Catuípe</t>
  </si>
  <si>
    <t>Cerrito</t>
  </si>
  <si>
    <t>Cerro Grande do Sul</t>
  </si>
  <si>
    <t>Cerro Largo</t>
  </si>
  <si>
    <t>Chapada</t>
  </si>
  <si>
    <t>Charqueadas</t>
  </si>
  <si>
    <t>Chiapetta</t>
  </si>
  <si>
    <t>Chuí</t>
  </si>
  <si>
    <t>Chuvisca</t>
  </si>
  <si>
    <t>Cidreira</t>
  </si>
  <si>
    <t>Ciríaco</t>
  </si>
  <si>
    <t>Colorado</t>
  </si>
  <si>
    <t>Condor</t>
  </si>
  <si>
    <t>Constantina</t>
  </si>
  <si>
    <t>Coronel Bicaco</t>
  </si>
  <si>
    <t>Cotiporã</t>
  </si>
  <si>
    <t>Crissiumal</t>
  </si>
  <si>
    <t>Cristal</t>
  </si>
  <si>
    <t>Cruz Alta</t>
  </si>
  <si>
    <t>Cruzeiro do Sul</t>
  </si>
  <si>
    <t>David Canabarro</t>
  </si>
  <si>
    <t>Derrubadas</t>
  </si>
  <si>
    <t>Dilermando de Aguiar</t>
  </si>
  <si>
    <t>Dois Irmãos</t>
  </si>
  <si>
    <t>Dom Feliciano</t>
  </si>
  <si>
    <t>Dom Pedrito</t>
  </si>
  <si>
    <t>Dona Francisca</t>
  </si>
  <si>
    <t>Doutor Maurício Cardoso</t>
  </si>
  <si>
    <t>Encantado</t>
  </si>
  <si>
    <t>Encruzilhada do Sul</t>
  </si>
  <si>
    <t>Entre-Ijuís</t>
  </si>
  <si>
    <t>Entre Rios do Sul</t>
  </si>
  <si>
    <t>Erebango</t>
  </si>
  <si>
    <t>Erechim</t>
  </si>
  <si>
    <t>Erval Grande</t>
  </si>
  <si>
    <t>Erval Seco</t>
  </si>
  <si>
    <t>Esmeralda</t>
  </si>
  <si>
    <t>Espumoso</t>
  </si>
  <si>
    <t>Estação</t>
  </si>
  <si>
    <t>Estância Velha</t>
  </si>
  <si>
    <t>Estrela</t>
  </si>
  <si>
    <t>Fagundes Varela</t>
  </si>
  <si>
    <t>Farroupilha</t>
  </si>
  <si>
    <t>Faxinal do Soturno</t>
  </si>
  <si>
    <t>Faxinalzinho</t>
  </si>
  <si>
    <t>Feliz</t>
  </si>
  <si>
    <t>Flores da Cunha</t>
  </si>
  <si>
    <t>Fontoura Xavier</t>
  </si>
  <si>
    <t>Formigueiro</t>
  </si>
  <si>
    <t>Fortaleza dos Valos</t>
  </si>
  <si>
    <t>Frederico Westphalen</t>
  </si>
  <si>
    <t>Garibaldi</t>
  </si>
  <si>
    <t>Gaurama</t>
  </si>
  <si>
    <t>General Câmara</t>
  </si>
  <si>
    <t>Getúlio Vargas</t>
  </si>
  <si>
    <t>Giruá</t>
  </si>
  <si>
    <t>Glorinha</t>
  </si>
  <si>
    <t>Gramado</t>
  </si>
  <si>
    <t>Guaporé</t>
  </si>
  <si>
    <t>Guarani das Missões</t>
  </si>
  <si>
    <t>Herval</t>
  </si>
  <si>
    <t>Horizontina</t>
  </si>
  <si>
    <t>Humaitá</t>
  </si>
  <si>
    <t>Ibiaçá</t>
  </si>
  <si>
    <t>Ibiraiaras</t>
  </si>
  <si>
    <t>Ibirubá</t>
  </si>
  <si>
    <t>Igrejinha</t>
  </si>
  <si>
    <t>Ijuí</t>
  </si>
  <si>
    <t>Ilópolis</t>
  </si>
  <si>
    <t>Imbé</t>
  </si>
  <si>
    <t>Independência</t>
  </si>
  <si>
    <t>Inhacorá</t>
  </si>
  <si>
    <t>Ipê</t>
  </si>
  <si>
    <t>Iraí</t>
  </si>
  <si>
    <t>Itaara</t>
  </si>
  <si>
    <t>Itapuca</t>
  </si>
  <si>
    <t>Itaqui</t>
  </si>
  <si>
    <t>Itatiba do Sul</t>
  </si>
  <si>
    <t>Ivorá</t>
  </si>
  <si>
    <t>Jaboticaba</t>
  </si>
  <si>
    <t>Jacutinga</t>
  </si>
  <si>
    <t>Jaguarão</t>
  </si>
  <si>
    <t>Jaguari</t>
  </si>
  <si>
    <t>Jaquirana</t>
  </si>
  <si>
    <t>Júlio de Castilhos</t>
  </si>
  <si>
    <t>Lagoa Bonita do Sul</t>
  </si>
  <si>
    <t>Lagoão</t>
  </si>
  <si>
    <t>Lagoa Vermelha</t>
  </si>
  <si>
    <t>Lajeado</t>
  </si>
  <si>
    <t>Lavras do Sul</t>
  </si>
  <si>
    <t>Liberato Salzano</t>
  </si>
  <si>
    <t>Maçambará</t>
  </si>
  <si>
    <t>Machadinho</t>
  </si>
  <si>
    <t>Manoel Viana</t>
  </si>
  <si>
    <t>Marau</t>
  </si>
  <si>
    <t>Marcelino Ramos</t>
  </si>
  <si>
    <t>Mariana Pimentel</t>
  </si>
  <si>
    <t>Mariano Moro</t>
  </si>
  <si>
    <t>Marques de Souza</t>
  </si>
  <si>
    <t>Mata</t>
  </si>
  <si>
    <t>Maximiliano de Almeida</t>
  </si>
  <si>
    <t>Minas do Leão</t>
  </si>
  <si>
    <t>Miraguaí</t>
  </si>
  <si>
    <t>Montenegro</t>
  </si>
  <si>
    <t>Morro Redondo</t>
  </si>
  <si>
    <t>Morro Reuter</t>
  </si>
  <si>
    <t>Mostardas</t>
  </si>
  <si>
    <t>Muitos Capões</t>
  </si>
  <si>
    <t>Não-Me-Toque</t>
  </si>
  <si>
    <t>Nonoai</t>
  </si>
  <si>
    <t>Nova Araçá</t>
  </si>
  <si>
    <t>Nova Bassano</t>
  </si>
  <si>
    <t>Nova Bréscia</t>
  </si>
  <si>
    <t>Nova Esperança do Sul</t>
  </si>
  <si>
    <t>Nova Hartz</t>
  </si>
  <si>
    <t>Nova Palma</t>
  </si>
  <si>
    <t>Nova Petrópolis</t>
  </si>
  <si>
    <t>Nova Prata</t>
  </si>
  <si>
    <t>Nova Roma do Sul</t>
  </si>
  <si>
    <t>Nova Santa Rita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</si>
  <si>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</si>
  <si>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</si>
  <si>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</si>
  <si>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</si>
  <si>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</si>
  <si>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</si>
  <si>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</si>
  <si>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</si>
  <si>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Parobé</t>
  </si>
  <si>
    <t>Passa Sete</t>
  </si>
  <si>
    <t>Passo Fundo</t>
  </si>
  <si>
    <t>Paverama</t>
  </si>
  <si>
    <t>Pedras Altas</t>
  </si>
  <si>
    <t>Pedro Osório</t>
  </si>
  <si>
    <t>Pejuçara</t>
  </si>
  <si>
    <t>Pinheirinho do Vale</t>
  </si>
  <si>
    <t>Pinheiro Machado</t>
  </si>
  <si>
    <t>Pinto Bandeira</t>
  </si>
  <si>
    <t>Piratini</t>
  </si>
  <si>
    <t>Planalto</t>
  </si>
  <si>
    <t>Portão</t>
  </si>
  <si>
    <t>Porto Lucena</t>
  </si>
  <si>
    <t>Porto Xavier</t>
  </si>
  <si>
    <t>Putinga</t>
  </si>
  <si>
    <t>Quaraí</t>
  </si>
  <si>
    <t>Redentora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</si>
  <si>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</si>
  <si>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</si>
  <si>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</si>
  <si>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</si>
  <si>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</si>
  <si>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</si>
  <si>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</si>
  <si>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Rolante</t>
  </si>
  <si>
    <t>Ronda Alta</t>
  </si>
  <si>
    <t>Rondinha</t>
  </si>
  <si>
    <t>Rosário do Sul</t>
  </si>
  <si>
    <t>Salto do Jacuí</t>
  </si>
  <si>
    <t>Salvador do Sul</t>
  </si>
  <si>
    <t>Sananduva</t>
  </si>
  <si>
    <t>Santa Bárbara do Sul</t>
  </si>
  <si>
    <t>Santa Cruz do Sul</t>
  </si>
  <si>
    <t>Santa Margarida do Sul</t>
  </si>
  <si>
    <t>Santa Maria</t>
  </si>
  <si>
    <t>Santa Maria do Herval</t>
  </si>
  <si>
    <t>Santana da Boa Vista</t>
  </si>
  <si>
    <t>Santa Rosa</t>
  </si>
  <si>
    <t>Santa Vitória do Palmar</t>
  </si>
  <si>
    <t>Santiago</t>
  </si>
  <si>
    <t>Santo Ângelo</t>
  </si>
  <si>
    <t>Santo Antônio da Patrulha</t>
  </si>
  <si>
    <t>Santo Antônio das Missões</t>
  </si>
  <si>
    <t>Santo Augusto</t>
  </si>
  <si>
    <t>Santo Cristo</t>
  </si>
  <si>
    <t>Santo Expedito do Sul</t>
  </si>
  <si>
    <t>São Borja</t>
  </si>
  <si>
    <t>São Francisco de Assis</t>
  </si>
  <si>
    <t>São Francisco de Paula</t>
  </si>
  <si>
    <t>São Jerônimo</t>
  </si>
  <si>
    <t>São João da Urtiga</t>
  </si>
  <si>
    <t>São Jorge</t>
  </si>
  <si>
    <t>São José do Herval</t>
  </si>
  <si>
    <t>São José do Inhacorá</t>
  </si>
  <si>
    <t>São José do Norte</t>
  </si>
  <si>
    <t>São José do Ouro</t>
  </si>
  <si>
    <t>São José dos Ausentes</t>
  </si>
  <si>
    <t>São Lourenço do Sul</t>
  </si>
  <si>
    <t>São Luiz Gonzaga</t>
  </si>
  <si>
    <t>São Marcos</t>
  </si>
  <si>
    <t>São Martinho</t>
  </si>
  <si>
    <t>São Miguel das Missões</t>
  </si>
  <si>
    <t>São Nicolau</t>
  </si>
  <si>
    <t>São Pedro da Serra</t>
  </si>
  <si>
    <t>São Pedro do Sul</t>
  </si>
  <si>
    <t>São Sebastião do Caí</t>
  </si>
  <si>
    <t>São Sepé</t>
  </si>
  <si>
    <t>São Valentim</t>
  </si>
  <si>
    <t>São Vicente do Sul</t>
  </si>
  <si>
    <t>Sapiranga</t>
  </si>
  <si>
    <t>Sarandi</t>
  </si>
  <si>
    <t>Seberi</t>
  </si>
  <si>
    <t>Sede Nova</t>
  </si>
  <si>
    <t>Selbach</t>
  </si>
  <si>
    <t>Sentinela do Sul</t>
  </si>
  <si>
    <t>Serafina Corrêa</t>
  </si>
  <si>
    <t>Sertão</t>
  </si>
  <si>
    <t>Sertão Santana</t>
  </si>
  <si>
    <t>Severiano de Almeida</t>
  </si>
  <si>
    <t>Silveira Martins</t>
  </si>
  <si>
    <t>Sobradinho</t>
  </si>
  <si>
    <t>Soledade</t>
  </si>
  <si>
    <t>Tapejara</t>
  </si>
  <si>
    <t>Tapera</t>
  </si>
  <si>
    <t>Tapes</t>
  </si>
  <si>
    <t>Taquara</t>
  </si>
  <si>
    <t>Taquari</t>
  </si>
  <si>
    <t>Taquaruçu do Sul</t>
  </si>
  <si>
    <t>Tavares</t>
  </si>
  <si>
    <t>Tenente Portela</t>
  </si>
  <si>
    <t>Terra de Areia</t>
  </si>
  <si>
    <t>Tiradentes do Sul</t>
  </si>
  <si>
    <t>Torres</t>
  </si>
  <si>
    <t>Tramandaí</t>
  </si>
  <si>
    <t>Três Cachoeiras</t>
  </si>
  <si>
    <t>Três Coroas</t>
  </si>
  <si>
    <t>Três de Maio</t>
  </si>
  <si>
    <t>Três Passos</t>
  </si>
  <si>
    <t>Trindade do Sul</t>
  </si>
  <si>
    <t>Triunfo</t>
  </si>
  <si>
    <t>Tucunduva</t>
  </si>
  <si>
    <t>Tupanciretã</t>
  </si>
  <si>
    <t>Tuparendi</t>
  </si>
  <si>
    <t>Unistalda</t>
  </si>
  <si>
    <t>Vacaria</t>
  </si>
  <si>
    <t>Venâncio Aires</t>
  </si>
  <si>
    <t>Veranópolis</t>
  </si>
  <si>
    <t>Viadutos</t>
  </si>
  <si>
    <t>Vicente Dutra</t>
  </si>
  <si>
    <t>Victor Graeff</t>
  </si>
  <si>
    <t>Vila Flores</t>
  </si>
  <si>
    <t>Vila Nova do Sul</t>
  </si>
  <si>
    <t>Vista Alegre</t>
  </si>
  <si>
    <t>Vista Gaúcha</t>
  </si>
  <si>
    <t>Xangri-lá</t>
  </si>
  <si>
    <t>Adrianópolis</t>
  </si>
  <si>
    <t>PR</t>
  </si>
  <si>
    <t>Almirante Tamandaré</t>
  </si>
  <si>
    <t>Bocaiúva do Sul</t>
  </si>
  <si>
    <t>Campo do Tenente</t>
  </si>
  <si>
    <t>Campo Largo</t>
  </si>
  <si>
    <t>Cerro Azul</t>
  </si>
  <si>
    <t>Contenda</t>
  </si>
  <si>
    <t>Fazenda Rio Grande</t>
  </si>
  <si>
    <t>Guaratuba</t>
  </si>
  <si>
    <t>Mandirituba</t>
  </si>
  <si>
    <t>Morretes</t>
  </si>
  <si>
    <t>Piên</t>
  </si>
  <si>
    <t>Quitandinha</t>
  </si>
  <si>
    <t>Rio Branco do Sul</t>
  </si>
  <si>
    <t>Tijucas do Sul</t>
  </si>
  <si>
    <t>Jaru</t>
  </si>
  <si>
    <t>População Atendida por Concessão</t>
  </si>
  <si>
    <t>Modalidade</t>
  </si>
  <si>
    <t>Encargos</t>
  </si>
  <si>
    <t>Vencimento final dos contratos</t>
  </si>
  <si>
    <t>Valor contratado</t>
  </si>
  <si>
    <t>Controladora</t>
  </si>
  <si>
    <t>Consolidado</t>
  </si>
  <si>
    <t>Debêntures</t>
  </si>
  <si>
    <t>Loan Proparco</t>
  </si>
  <si>
    <t>Projeto BNDES</t>
  </si>
  <si>
    <t>Águas do Rio 1</t>
  </si>
  <si>
    <t>Águas do Rio 4</t>
  </si>
  <si>
    <t>Loan</t>
  </si>
  <si>
    <t>IPCA + 4,40% a.a.</t>
  </si>
  <si>
    <t>Valor captado</t>
  </si>
  <si>
    <t>IPCA + 6,52% a 6,85% a.a.</t>
  </si>
  <si>
    <t>Empréstimos e Financiamentos</t>
  </si>
  <si>
    <t>Aegea Controladora</t>
  </si>
  <si>
    <t>Mútuo a receber para partes relacionadas</t>
  </si>
  <si>
    <t>Provisão para perda de investimentos</t>
  </si>
  <si>
    <t xml:space="preserve"> Rendimentos de mútuo com partes relacionadas</t>
  </si>
  <si>
    <t xml:space="preserve">   Juros com partes relacionadas</t>
  </si>
  <si>
    <t xml:space="preserve">   Atualização de outras contas a pagar</t>
  </si>
  <si>
    <t>Aquisição de ações preferenciais</t>
  </si>
  <si>
    <t>Mútuo com partes relacionadas</t>
  </si>
  <si>
    <t>Mútuo a pagar para partes relacionadas</t>
  </si>
  <si>
    <t>4T23</t>
  </si>
  <si>
    <t>Governador Valadares</t>
  </si>
  <si>
    <t>MG</t>
  </si>
  <si>
    <t>Economias faturadas</t>
  </si>
  <si>
    <t xml:space="preserve">Imposto sobre Lucro </t>
  </si>
  <si>
    <t xml:space="preserve">Depreciação e Amortização </t>
  </si>
  <si>
    <t>Pagamentos de arrendamentos</t>
  </si>
  <si>
    <t>Custos de Construção ativo intangível</t>
  </si>
  <si>
    <t>Resultado do exercício</t>
  </si>
  <si>
    <t>Receita de construção ativo intangível</t>
  </si>
  <si>
    <t xml:space="preserve">Aumento (Redução) líquida em caixa e equivalentes de caixa </t>
  </si>
  <si>
    <t xml:space="preserve">Receita de construção ativo intangível </t>
  </si>
  <si>
    <t>Custos de construção ativo intangível</t>
  </si>
  <si>
    <t>Provisões para riscos cíveis, trabalhistas e tributários</t>
  </si>
  <si>
    <t xml:space="preserve">   Perdas (Ganhos) líquidos com instrumentos financeiros derivativos</t>
  </si>
  <si>
    <t xml:space="preserve"> Dívida Líquida / EBITDA</t>
  </si>
  <si>
    <t>CDI +3,5% a.a.</t>
  </si>
  <si>
    <t>Loan IDB</t>
  </si>
  <si>
    <t>TR + 8,20%</t>
  </si>
  <si>
    <t xml:space="preserve">   Resultado na baixa de intangível, imobilizado e arrendamentos</t>
  </si>
  <si>
    <t>Maio/2032 a maio/2037</t>
  </si>
  <si>
    <t>Pagamentos de principal e juros de arrendamentos</t>
  </si>
  <si>
    <t xml:space="preserve">Resultado antes dos tributos </t>
  </si>
  <si>
    <t>Aumento de capital social</t>
  </si>
  <si>
    <t>Águas de Valadares</t>
  </si>
  <si>
    <t>Águas de Jaru</t>
  </si>
  <si>
    <t>Conservação e Manutenção</t>
  </si>
  <si>
    <t>Energia elétrica</t>
  </si>
  <si>
    <t>Químicos</t>
  </si>
  <si>
    <t>Baixa de créditos</t>
  </si>
  <si>
    <t>Precatórios a receber</t>
  </si>
  <si>
    <t>Dívidas com Fundação Corsan</t>
  </si>
  <si>
    <t>Outros resultados abrangentes</t>
  </si>
  <si>
    <t>Lucro líquido ajustado</t>
  </si>
  <si>
    <t>Ativos financeiros</t>
  </si>
  <si>
    <t>Pagamento de riscos cíveis e trabalhistas</t>
  </si>
  <si>
    <t xml:space="preserve">Caixa líquido das atividades operacionais </t>
  </si>
  <si>
    <t>Outros investimentos</t>
  </si>
  <si>
    <t>Fluxo de caixa líquido proveniente das (usado nas) atividades de investimento</t>
  </si>
  <si>
    <t>Custo de emissão de empréstimos, financiamentos e debêntures</t>
  </si>
  <si>
    <t>Contratos de repasse</t>
  </si>
  <si>
    <t>Amortização do passivo de arrendamento</t>
  </si>
  <si>
    <t>Adiantamento para futuro aumento de capital F</t>
  </si>
  <si>
    <t>Empréstimos, financiamentos e debêntures</t>
  </si>
  <si>
    <t>CDI + 0,80% a 3,47% a.a.</t>
  </si>
  <si>
    <t xml:space="preserve">   Perdas de crédito esperadas sobre contas a receber</t>
  </si>
  <si>
    <t xml:space="preserve">   Juros de arrendamentos</t>
  </si>
  <si>
    <t>Provisão para benefício pós-emprego</t>
  </si>
  <si>
    <t xml:space="preserve">   Reversão de provisão para benefício pós-emprego</t>
  </si>
  <si>
    <t xml:space="preserve">   Resultado na baixa de imobilizado, intangível e ativos de contrato</t>
  </si>
  <si>
    <t xml:space="preserve">   Provisão para participação nos resultados</t>
  </si>
  <si>
    <t xml:space="preserve">   Provisão para tributos diferidos (Cofins/Pasep)</t>
  </si>
  <si>
    <t xml:space="preserve">   Ajuste a valor presente sobre ativos financeiros</t>
  </si>
  <si>
    <t xml:space="preserve">   Outros </t>
  </si>
  <si>
    <t xml:space="preserve">   Margem na construção de obras - contratos de concessão</t>
  </si>
  <si>
    <t>Economias ativas ('000)</t>
  </si>
  <si>
    <t>Inadimplência (nova metodologia a partir da aquisição)</t>
  </si>
  <si>
    <t>Custo de Concessão</t>
  </si>
  <si>
    <t>USD + 6,75% a 9,0% a.a.</t>
  </si>
  <si>
    <t>Dezembro/2042 a outubro/2051</t>
  </si>
  <si>
    <t>Projeto SpT - BTG</t>
  </si>
  <si>
    <t xml:space="preserve">   Margem de construção ativo intangível </t>
  </si>
  <si>
    <t>Margem EBITDA Ajustada</t>
  </si>
  <si>
    <t>(+) Receita de Construção (ICPC 01)</t>
  </si>
  <si>
    <t>(-) Custo de Construção (ICPC 01)</t>
  </si>
  <si>
    <t>EBITDA CVM 156</t>
  </si>
  <si>
    <t>Hedge Accounting</t>
  </si>
  <si>
    <t xml:space="preserve">   Margem de construção ativo intangível</t>
  </si>
  <si>
    <t xml:space="preserve">   Resultado na alienação de imobilizado</t>
  </si>
  <si>
    <t>Integralização de capital</t>
  </si>
  <si>
    <t>Prazo Médio em anos (pond pela receita UDM)</t>
  </si>
  <si>
    <r>
      <t xml:space="preserve">População estimada </t>
    </r>
    <r>
      <rPr>
        <b/>
        <sz val="10"/>
        <color theme="5" tint="-0.249977111117893"/>
        <rFont val="Arial"/>
        <family val="2"/>
      </rPr>
      <t>POR MUNICÍPIO</t>
    </r>
    <r>
      <rPr>
        <b/>
        <vertAlign val="superscript"/>
        <sz val="10"/>
        <color rgb="FF333333"/>
        <rFont val="Arial"/>
        <family val="2"/>
      </rPr>
      <t>1</t>
    </r>
  </si>
  <si>
    <r>
      <t xml:space="preserve">População estimada </t>
    </r>
    <r>
      <rPr>
        <b/>
        <sz val="10"/>
        <color theme="5" tint="-0.249977111117893"/>
        <rFont val="Arial"/>
        <family val="2"/>
      </rPr>
      <t>POR CONCESSÃO</t>
    </r>
    <r>
      <rPr>
        <b/>
        <vertAlign val="superscript"/>
        <sz val="10"/>
        <color rgb="FF333333"/>
        <rFont val="Arial"/>
        <family val="2"/>
      </rPr>
      <t>1</t>
    </r>
  </si>
  <si>
    <r>
      <t xml:space="preserve">População estimada </t>
    </r>
    <r>
      <rPr>
        <b/>
        <sz val="10"/>
        <color theme="5" tint="-0.249977111117893"/>
        <rFont val="Arial"/>
        <family val="2"/>
      </rPr>
      <t>POR CONCESSÃO Excluindo Duplicidades</t>
    </r>
    <r>
      <rPr>
        <b/>
        <vertAlign val="superscript"/>
        <sz val="10"/>
        <color rgb="FF333333"/>
        <rFont val="Arial"/>
        <family val="2"/>
      </rPr>
      <t>1</t>
    </r>
  </si>
  <si>
    <t>Subtotal</t>
  </si>
  <si>
    <t>Nascentes do Xingu</t>
  </si>
  <si>
    <t>Ambiental Paraná 2023</t>
  </si>
  <si>
    <t>Ambiental Paraná 2024</t>
  </si>
  <si>
    <t>Arapuã</t>
  </si>
  <si>
    <t>Ariranha do Ivaí</t>
  </si>
  <si>
    <t>Borrazópolis</t>
  </si>
  <si>
    <t>Cafeara</t>
  </si>
  <si>
    <t>Campina do Simão</t>
  </si>
  <si>
    <t>Congonhinhas</t>
  </si>
  <si>
    <t>Cruz Machado</t>
  </si>
  <si>
    <t>Cruzmaltina</t>
  </si>
  <si>
    <t>Espigão Alto do Iguaçu</t>
  </si>
  <si>
    <t>Fernandes Pinheiro</t>
  </si>
  <si>
    <t>Foz do Jordão</t>
  </si>
  <si>
    <t>General Carneiro</t>
  </si>
  <si>
    <t>Goioxim</t>
  </si>
  <si>
    <t>Grandes Rios</t>
  </si>
  <si>
    <t>Guaraci</t>
  </si>
  <si>
    <t>Ibaiti</t>
  </si>
  <si>
    <t>Itaguajé</t>
  </si>
  <si>
    <t>Jaboti</t>
  </si>
  <si>
    <t>Jardim Alegre</t>
  </si>
  <si>
    <t>Lupionópolis</t>
  </si>
  <si>
    <t>Marquinho</t>
  </si>
  <si>
    <t>Nova Tebas</t>
  </si>
  <si>
    <t>Palmital</t>
  </si>
  <si>
    <t>Pinhalão</t>
  </si>
  <si>
    <t>Pinhão</t>
  </si>
  <si>
    <t>Pitanga</t>
  </si>
  <si>
    <t>Porto Vitória</t>
  </si>
  <si>
    <t>Rancho Alegre</t>
  </si>
  <si>
    <t>Ribeirão do Pinhal</t>
  </si>
  <si>
    <t>Rio Branco do Ivaí</t>
  </si>
  <si>
    <t>Sabáudia</t>
  </si>
  <si>
    <t>Santa Amélia</t>
  </si>
  <si>
    <t>Santa Maria do Oeste</t>
  </si>
  <si>
    <t>São Pedro do Ivaí</t>
  </si>
  <si>
    <t>Teixeira Soares</t>
  </si>
  <si>
    <t>Turvo</t>
  </si>
  <si>
    <t>Águas de Palhoça</t>
  </si>
  <si>
    <t>Palhoça</t>
  </si>
  <si>
    <t>Piauí</t>
  </si>
  <si>
    <t>Acauã</t>
  </si>
  <si>
    <t>Agricolândia</t>
  </si>
  <si>
    <t>Água Branca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</si>
  <si>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</si>
  <si>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</si>
  <si>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</si>
  <si>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</si>
  <si>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</si>
  <si>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</si>
  <si>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</si>
  <si>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</si>
  <si>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</si>
  <si>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</si>
  <si>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</si>
  <si>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</si>
  <si>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</si>
  <si>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</si>
  <si>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</si>
  <si>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</si>
  <si>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</si>
  <si>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</si>
  <si>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</si>
  <si>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Batalha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</si>
  <si>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</si>
  <si>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</si>
  <si>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</si>
  <si>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</si>
  <si>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</si>
  <si>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</si>
  <si>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</si>
  <si>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</si>
  <si>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</si>
  <si>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</si>
  <si>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</si>
  <si>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</si>
  <si>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</si>
  <si>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</si>
  <si>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</si>
  <si>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</si>
  <si>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</si>
  <si>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</si>
  <si>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</si>
  <si>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</si>
  <si>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</si>
  <si>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</si>
  <si>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</si>
  <si>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</si>
  <si>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</si>
  <si>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</si>
  <si>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</si>
  <si>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</si>
  <si>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</si>
  <si>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</si>
  <si>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</si>
  <si>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</si>
  <si>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</si>
  <si>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</si>
  <si>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</si>
  <si>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</si>
  <si>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</si>
  <si>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</si>
  <si>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</si>
  <si>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</si>
  <si>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</si>
  <si>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</si>
  <si>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</si>
  <si>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</si>
  <si>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 Novo do Piauí</t>
  </si>
  <si>
    <t>Curralinhos</t>
  </si>
  <si>
    <t>Demerval Lobão</t>
  </si>
  <si>
    <t>Dirceu Arcoverde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</si>
  <si>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</si>
  <si>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</si>
  <si>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</si>
  <si>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</si>
  <si>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</si>
  <si>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</si>
  <si>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</si>
  <si>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</si>
  <si>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</si>
  <si>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</si>
  <si>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</si>
  <si>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</si>
  <si>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</si>
  <si>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</si>
  <si>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</si>
  <si>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</si>
  <si>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</si>
  <si>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</si>
  <si>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</si>
  <si>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</si>
  <si>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</si>
  <si>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</si>
  <si>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</si>
  <si>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</si>
  <si>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</si>
  <si>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</si>
  <si>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</si>
  <si>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</si>
  <si>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</si>
  <si>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</si>
  <si>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</si>
  <si>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</si>
  <si>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</si>
  <si>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</si>
  <si>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</si>
  <si>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</si>
  <si>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</si>
  <si>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Jurema</t>
  </si>
  <si>
    <t>Lagoa Alegre</t>
  </si>
  <si>
    <t>Lagoa de São Francisco</t>
  </si>
  <si>
    <t>Lagoa do Barro do Piauí</t>
  </si>
  <si>
    <t>Lagoa do Piauí</t>
  </si>
  <si>
    <t>Lagoa do Sítio</t>
  </si>
  <si>
    <t>Lagoinha do Piauí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</si>
  <si>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</si>
  <si>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</si>
  <si>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</si>
  <si>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</si>
  <si>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</si>
  <si>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</si>
  <si>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</si>
  <si>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</si>
  <si>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</si>
  <si>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</si>
  <si>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</si>
  <si>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</si>
  <si>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</si>
  <si>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</si>
  <si>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</si>
  <si>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</si>
  <si>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</si>
  <si>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</si>
  <si>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</si>
  <si>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</si>
  <si>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</si>
  <si>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</si>
  <si>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Novo Oriente do Piauí</t>
  </si>
  <si>
    <t>Novo Santo Antônio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</si>
  <si>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</si>
  <si>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</si>
  <si>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</si>
  <si>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</si>
  <si>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</si>
  <si>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</si>
  <si>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</si>
  <si>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</si>
  <si>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</si>
  <si>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</si>
  <si>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</si>
  <si>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</si>
  <si>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</si>
  <si>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</si>
  <si>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</si>
  <si>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</si>
  <si>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</si>
  <si>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</si>
  <si>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</si>
  <si>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</si>
  <si>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</si>
  <si>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</si>
  <si>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</si>
  <si>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</si>
  <si>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</si>
  <si>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</si>
  <si>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</si>
  <si>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</si>
  <si>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</si>
  <si>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</si>
  <si>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</si>
  <si>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</si>
  <si>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</si>
  <si>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</si>
  <si>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Filomena</t>
  </si>
  <si>
    <t>Santa Luz</t>
  </si>
  <si>
    <t>Santa Rosa do Piauí</t>
  </si>
  <si>
    <t>Santana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</si>
  <si>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</si>
  <si>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</si>
  <si>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</si>
  <si>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</si>
  <si>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</si>
  <si>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</si>
  <si>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</si>
  <si>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</si>
  <si>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</si>
  <si>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</si>
  <si>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</si>
  <si>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</si>
  <si>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</si>
  <si>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</si>
  <si>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</si>
  <si>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Divino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</si>
  <si>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</si>
  <si>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</si>
  <si>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</si>
  <si>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</si>
  <si>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</si>
  <si>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</si>
  <si>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</si>
  <si>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</si>
  <si>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</si>
  <si>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</si>
  <si>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</si>
  <si>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</si>
  <si>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</si>
  <si>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</si>
  <si>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</si>
  <si>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</si>
  <si>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</si>
  <si>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</si>
  <si>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</si>
  <si>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União</t>
  </si>
  <si>
    <t>Uruçuí</t>
  </si>
  <si>
    <t>Valença do Piauí</t>
  </si>
  <si>
    <t>Várzea Branca</t>
  </si>
  <si>
    <t>Várzea Grande</t>
  </si>
  <si>
    <t>Vera Mendes</t>
  </si>
  <si>
    <t>Vila Nova do Piauí</t>
  </si>
  <si>
    <t>Wall Ferraz</t>
  </si>
  <si>
    <t>Lucro Líquido ¹</t>
  </si>
  <si>
    <t xml:space="preserve">*Valores foram ajustados para contemplar a reclassificação
entre as linhas de pessoal e provisões, no valor de R$ 40 milhões. </t>
  </si>
  <si>
    <t>** Os custos e despesas da Corsan foram reclassificados no 3T24</t>
  </si>
  <si>
    <t>4T24</t>
  </si>
  <si>
    <t>Imposto de renda e contribuição social a pagar</t>
  </si>
  <si>
    <t xml:space="preserve">   Valor justo por opções de ações</t>
  </si>
  <si>
    <t>Mark-to-market - efeito da dívida em swap</t>
  </si>
  <si>
    <t>Índice de perdas na distribuição (SNIS)¹</t>
  </si>
  <si>
    <t>¹ Os resultados do Índice de perdas na distribuição de água foram reapresentados do 4T23 em diante, para refletir valores validados pela agência reguladora.</t>
  </si>
  <si>
    <t xml:space="preserve">   Encargos sobre debêntures</t>
  </si>
  <si>
    <t>Provisão para contingências</t>
  </si>
  <si>
    <t xml:space="preserve">   Atualização monetária para riscos cíveis, trabalhistas e tributários</t>
  </si>
  <si>
    <t>Destaques Operacionais e Financeiros Proforma do Ecossistema Aegea</t>
  </si>
  <si>
    <t>Margem EBITDA Proforma</t>
  </si>
  <si>
    <t>Outorgas pagas Proforma (R$ milhões)</t>
  </si>
  <si>
    <t>Dívida líquida/EBITDA Proforma UDM (x)</t>
  </si>
  <si>
    <t>Loan IDB Invest</t>
  </si>
  <si>
    <t>CDI + 2,10% a.a.</t>
  </si>
  <si>
    <t>TR + 7,70% a 9,00% a.a.</t>
  </si>
  <si>
    <t>Capital de Giro</t>
  </si>
  <si>
    <t>CDI + 2,18% a.a.</t>
  </si>
  <si>
    <t>Abril/28 a fevereiro/39</t>
  </si>
  <si>
    <t>IPCA + 6,71% a 7,69% a.a.</t>
  </si>
  <si>
    <t>Janeiro/2034 a outubro/2051</t>
  </si>
  <si>
    <t>IPCA + 7,97% a.a.</t>
  </si>
  <si>
    <t>CDI + 0,80% a 0,95% a.a.</t>
  </si>
  <si>
    <t>CDI + 2,00% a.a.</t>
  </si>
  <si>
    <r>
      <t>Volume faturado ('000 m</t>
    </r>
    <r>
      <rPr>
        <b/>
        <vertAlign val="superscript"/>
        <sz val="10"/>
        <color theme="0"/>
        <rFont val="Arial"/>
        <family val="2"/>
      </rPr>
      <t>3</t>
    </r>
    <r>
      <rPr>
        <b/>
        <sz val="10"/>
        <color theme="0"/>
        <rFont val="Arial"/>
        <family val="2"/>
      </rPr>
      <t>)</t>
    </r>
  </si>
  <si>
    <r>
      <t xml:space="preserve">EBITDA (12 meses) </t>
    </r>
    <r>
      <rPr>
        <b/>
        <vertAlign val="superscript"/>
        <sz val="10"/>
        <color theme="0"/>
        <rFont val="Arial"/>
        <family val="2"/>
      </rPr>
      <t>1</t>
    </r>
  </si>
  <si>
    <r>
      <t xml:space="preserve">Mark-to-market - efeito da dívida em swap </t>
    </r>
    <r>
      <rPr>
        <b/>
        <vertAlign val="superscript"/>
        <sz val="10"/>
        <color rgb="FF253F93"/>
        <rFont val="Arial"/>
        <family val="2"/>
      </rPr>
      <t>1</t>
    </r>
  </si>
  <si>
    <t>1T25</t>
  </si>
  <si>
    <t>Capex Proforma (R$ milhões)</t>
  </si>
  <si>
    <t xml:space="preserve">   Crédito PIS/COFINS – regime cumulativo </t>
  </si>
  <si>
    <t>CDI +3,50% a.a.</t>
  </si>
  <si>
    <t>Afuá</t>
  </si>
  <si>
    <t>Pará - Bloco A</t>
  </si>
  <si>
    <t>Anajás</t>
  </si>
  <si>
    <t>Ananindeua</t>
  </si>
  <si>
    <t>Bagre</t>
  </si>
  <si>
    <t>Belém</t>
  </si>
  <si>
    <t>Benevides</t>
  </si>
  <si>
    <t>Breves</t>
  </si>
  <si>
    <t>Bujaru</t>
  </si>
  <si>
    <t>Cachoeira Do Arari</t>
  </si>
  <si>
    <t>Castanhal</t>
  </si>
  <si>
    <t>Chaves</t>
  </si>
  <si>
    <t>Curralinho</t>
  </si>
  <si>
    <t>Gurupá</t>
  </si>
  <si>
    <t>Inhangapi</t>
  </si>
  <si>
    <t>Marituba</t>
  </si>
  <si>
    <t>Melgaço</t>
  </si>
  <si>
    <t>Muaná</t>
  </si>
  <si>
    <t>Ponta De Pedras</t>
  </si>
  <si>
    <t>Portel</t>
  </si>
  <si>
    <t>Salvaterra</t>
  </si>
  <si>
    <t>Santa Bárbara Do Pará</t>
  </si>
  <si>
    <t>Santa Cruz Do Arari</t>
  </si>
  <si>
    <t>Santa Izabel Do Pará</t>
  </si>
  <si>
    <t>Santo Antônio Do Tauá</t>
  </si>
  <si>
    <t>São Sebastião Da Boa Vista</t>
  </si>
  <si>
    <t>Soure</t>
  </si>
  <si>
    <t>Abaetetuba</t>
  </si>
  <si>
    <t>Pará - Bloco B</t>
  </si>
  <si>
    <t>Acará</t>
  </si>
  <si>
    <t>Augusto Corrêa</t>
  </si>
  <si>
    <t>Aurora Do Pará</t>
  </si>
  <si>
    <t>Baião</t>
  </si>
  <si>
    <t>Bragança</t>
  </si>
  <si>
    <t>Cachoeira Do Piriá</t>
  </si>
  <si>
    <t>Cametá</t>
  </si>
  <si>
    <t>Capanema</t>
  </si>
  <si>
    <t>Capitão Poço</t>
  </si>
  <si>
    <t>Colares</t>
  </si>
  <si>
    <t>Concórdia Do Pará</t>
  </si>
  <si>
    <t>Curuçá</t>
  </si>
  <si>
    <t>Garrafão Do Norte</t>
  </si>
  <si>
    <t>Igarapé-Açu</t>
  </si>
  <si>
    <t>Igarapé-Miri</t>
  </si>
  <si>
    <t>Ipixuna Do Pará</t>
  </si>
  <si>
    <t>Irituia</t>
  </si>
  <si>
    <t>Limoeiro Do Ajuru</t>
  </si>
  <si>
    <t>Mãe Do Rio</t>
  </si>
  <si>
    <t>Magalhães Barata</t>
  </si>
  <si>
    <t>Maracanã</t>
  </si>
  <si>
    <t>Marapanim</t>
  </si>
  <si>
    <t>Mocajuba</t>
  </si>
  <si>
    <t>Moju</t>
  </si>
  <si>
    <t>Nova Esperança Do Piriá</t>
  </si>
  <si>
    <t>Nova Timboteua</t>
  </si>
  <si>
    <t>Oeiras Do Pará</t>
  </si>
  <si>
    <t>Ourém</t>
  </si>
  <si>
    <t>Paragominas</t>
  </si>
  <si>
    <t>Peixe-Boi</t>
  </si>
  <si>
    <t>Primavera</t>
  </si>
  <si>
    <t>Quatipuru</t>
  </si>
  <si>
    <t>Salinópolis</t>
  </si>
  <si>
    <t>Santa Luzia Do Pará</t>
  </si>
  <si>
    <t>Santa Maria Do Pará</t>
  </si>
  <si>
    <t>Santarém Novo</t>
  </si>
  <si>
    <t>São Caetano De Odivelas</t>
  </si>
  <si>
    <t>São Domingos Do Capim</t>
  </si>
  <si>
    <t>São Francisco Do Pará</t>
  </si>
  <si>
    <t>São João Da Ponta</t>
  </si>
  <si>
    <t>São João De Pirabas</t>
  </si>
  <si>
    <t>São Miguel Do Guamá</t>
  </si>
  <si>
    <t>Tailândia</t>
  </si>
  <si>
    <t>Terra Alta</t>
  </si>
  <si>
    <t>Tomé-Açu</t>
  </si>
  <si>
    <t>Tracuateua</t>
  </si>
  <si>
    <t>Vigia</t>
  </si>
  <si>
    <t>Viseu</t>
  </si>
  <si>
    <t>Água Azul Do Norte</t>
  </si>
  <si>
    <t>Pará - Bloco D</t>
  </si>
  <si>
    <t>Bannach</t>
  </si>
  <si>
    <t>Brejo Grande Do Araguaia</t>
  </si>
  <si>
    <t>Breu Branco</t>
  </si>
  <si>
    <t>Canaã Dos Carajás</t>
  </si>
  <si>
    <t>Conceição Do Araguaia</t>
  </si>
  <si>
    <t>Cumaru Do Norte</t>
  </si>
  <si>
    <t>Dom Eliseu</t>
  </si>
  <si>
    <t>Floresta Do Araguaia</t>
  </si>
  <si>
    <t>Goianésia Do Pará</t>
  </si>
  <si>
    <t>Marabá</t>
  </si>
  <si>
    <t>Nova Ipixuna</t>
  </si>
  <si>
    <t>Ourilândia Do Norte</t>
  </si>
  <si>
    <t>Palestina Do Pará</t>
  </si>
  <si>
    <t>Parauapebas</t>
  </si>
  <si>
    <t>Piçarra</t>
  </si>
  <si>
    <t>Rio Maria</t>
  </si>
  <si>
    <t>Rondon Do Pará</t>
  </si>
  <si>
    <t>Santa Maria Das Barreiras</t>
  </si>
  <si>
    <t>São Félix Do Xingu</t>
  </si>
  <si>
    <t>Sapucaia</t>
  </si>
  <si>
    <t>Tucuruí</t>
  </si>
  <si>
    <t>Ulianópolis</t>
  </si>
  <si>
    <t>Menor Município</t>
  </si>
  <si>
    <t>Maior Município</t>
  </si>
  <si>
    <t>Rio de Janeiro</t>
  </si>
  <si>
    <t>Fluxo de caixa líquido (usado nas) proveniente das atividades de investimento</t>
  </si>
  <si>
    <t>Imposto de renda e contribuição social corrente e diferido</t>
  </si>
  <si>
    <t>Curto Prazo -  Instrumentos financeiros derivativos</t>
  </si>
  <si>
    <t>Longo  Prazo -  Instrumentos financeiros derivativos</t>
  </si>
  <si>
    <t xml:space="preserve">   Crédito PIS/COFINS – regime cumulativo</t>
  </si>
  <si>
    <t>Outras Receitas e Custos Operacionais</t>
  </si>
  <si>
    <t>Custo de Construção</t>
  </si>
  <si>
    <t>* Os custos e despesas da Corsan foram reclassificados</t>
  </si>
  <si>
    <t>Receita de água</t>
  </si>
  <si>
    <t>Receita de esgoto</t>
  </si>
  <si>
    <t>Receita de água e esgoto</t>
  </si>
  <si>
    <t>Alenquer</t>
  </si>
  <si>
    <t>Pará - Bloco C</t>
  </si>
  <si>
    <t>Almeirim</t>
  </si>
  <si>
    <t>Altamira</t>
  </si>
  <si>
    <t>Anapu</t>
  </si>
  <si>
    <t>Aveiro</t>
  </si>
  <si>
    <t>Belterra</t>
  </si>
  <si>
    <t>Brasil Novo</t>
  </si>
  <si>
    <t>Curuá</t>
  </si>
  <si>
    <t>Faro</t>
  </si>
  <si>
    <t>Itaituba</t>
  </si>
  <si>
    <t>Jacareacanga</t>
  </si>
  <si>
    <t>Juruti</t>
  </si>
  <si>
    <t>Medicilândia</t>
  </si>
  <si>
    <t>Mojuí dos Campos</t>
  </si>
  <si>
    <t>Monte Alegre</t>
  </si>
  <si>
    <t>Óbidos</t>
  </si>
  <si>
    <t>Oriximiná</t>
  </si>
  <si>
    <t>Pacajá</t>
  </si>
  <si>
    <t>Placas</t>
  </si>
  <si>
    <t>Porto de Moz</t>
  </si>
  <si>
    <t>Prainha</t>
  </si>
  <si>
    <t>Santarém</t>
  </si>
  <si>
    <t>Senador José Porfírio</t>
  </si>
  <si>
    <t>Terra Santa</t>
  </si>
  <si>
    <t>Trairão</t>
  </si>
  <si>
    <t>Uruará</t>
  </si>
  <si>
    <t>Vitória do Xingu</t>
  </si>
  <si>
    <t>2T25</t>
  </si>
  <si>
    <t>1T25*</t>
  </si>
  <si>
    <r>
      <t xml:space="preserve">Economias Proforma </t>
    </r>
    <r>
      <rPr>
        <b/>
        <sz val="8"/>
        <color rgb="FF000471"/>
        <rFont val="Arial"/>
        <family val="2"/>
      </rPr>
      <t>(milhões)</t>
    </r>
  </si>
  <si>
    <r>
      <t>Volume faturado Proforma</t>
    </r>
    <r>
      <rPr>
        <b/>
        <vertAlign val="superscript"/>
        <sz val="10"/>
        <color rgb="FF000471"/>
        <rFont val="Arial"/>
        <family val="2"/>
      </rPr>
      <t>1</t>
    </r>
    <r>
      <rPr>
        <b/>
        <sz val="10"/>
        <color theme="1" tint="0.249977111117893"/>
        <rFont val="Arial"/>
        <family val="2"/>
      </rPr>
      <t xml:space="preserve"> </t>
    </r>
    <r>
      <rPr>
        <b/>
        <sz val="8"/>
        <color rgb="FF000471"/>
        <rFont val="Arial"/>
        <family val="2"/>
      </rPr>
      <t>(milhões m³)</t>
    </r>
  </si>
  <si>
    <r>
      <t xml:space="preserve">Lucro líquido Proforma </t>
    </r>
    <r>
      <rPr>
        <b/>
        <sz val="8"/>
        <color rgb="FF000471"/>
        <rFont val="Arial"/>
        <family val="2"/>
      </rPr>
      <t>(R$ milhões)</t>
    </r>
  </si>
  <si>
    <r>
      <t xml:space="preserve">Investimentos Proforma </t>
    </r>
    <r>
      <rPr>
        <b/>
        <sz val="8"/>
        <color rgb="FF000471"/>
        <rFont val="Arial"/>
        <family val="2"/>
      </rPr>
      <t>(R$ milhões)</t>
    </r>
  </si>
  <si>
    <r>
      <t xml:space="preserve">Dívida líquida Proforma </t>
    </r>
    <r>
      <rPr>
        <b/>
        <sz val="8"/>
        <color rgb="FF000471"/>
        <rFont val="Arial"/>
        <family val="2"/>
      </rPr>
      <t>(R$ milhões)</t>
    </r>
  </si>
  <si>
    <t xml:space="preserve">   (Ganho) Perda líquidos com instrumentos financeiros derivativos</t>
  </si>
  <si>
    <t xml:space="preserve">   (Reversão) Provisão benefício pós - emprego</t>
  </si>
  <si>
    <t xml:space="preserve">   Perdas de crédito esperadas sobre contas a receber de clientes</t>
  </si>
  <si>
    <t xml:space="preserve">   (Reversão) Provisão de ajuste a valor presente de clientes</t>
  </si>
  <si>
    <t>Provisões para riscos cíveis e trabalhistas</t>
  </si>
  <si>
    <t xml:space="preserve">   Perda (Ganho) com instrumentos financeiros derivativos </t>
  </si>
  <si>
    <t>IPCA + 4,39 a 8,03% a.a.</t>
  </si>
  <si>
    <t>Fevereiro/28 a dezembro/43</t>
  </si>
  <si>
    <t>Pré 16,34% a 17,22% a.a.</t>
  </si>
  <si>
    <t>Dezembro/42</t>
  </si>
  <si>
    <t>USD + SOFR 6 meses + 3,25% a.a.</t>
  </si>
  <si>
    <t>Dezembro/26</t>
  </si>
  <si>
    <t>Projeto CEF</t>
  </si>
  <si>
    <t>Sênior Notes (Bonds)</t>
  </si>
  <si>
    <t>Loan Syndicated</t>
  </si>
  <si>
    <t>USD + SOFR + 3,40% a.a.</t>
  </si>
  <si>
    <t>Projeto BNB</t>
  </si>
  <si>
    <t>SOFR + 3,25% a.a.</t>
  </si>
  <si>
    <t>SELIC + 3,13% a.a. | TJLP + de 2,75% a.a. a 3,43% a.a.</t>
  </si>
  <si>
    <t>CDI + 2,10% a.a..</t>
  </si>
  <si>
    <t>IPCA + 8,42% a.a.</t>
  </si>
  <si>
    <t>3T25</t>
  </si>
  <si>
    <t>2T25*</t>
  </si>
  <si>
    <t>Provisões para riscos cíveis, trabalhistas, tributários e ambientais</t>
  </si>
  <si>
    <t>Receita de empresas de serviços</t>
  </si>
  <si>
    <t>Receita de contraprestação - PPPs³</t>
  </si>
  <si>
    <t>Imposto de renda e contribuição social diferido</t>
  </si>
  <si>
    <t>Depreciação e Amortização</t>
  </si>
  <si>
    <t>Imposto sobre Lucro</t>
  </si>
  <si>
    <t>Receita direta, indireta</t>
  </si>
  <si>
    <t>Ganho (Perda) de diluição na participação societária</t>
  </si>
  <si>
    <t>Projeto SpT – BTG</t>
  </si>
  <si>
    <t>IPCA+ 8,42% a.a.</t>
  </si>
  <si>
    <t>IPCA + 1,17% a.a. a a 11,00% a.a.</t>
  </si>
  <si>
    <t>Projeto BASA (CCB)</t>
  </si>
  <si>
    <t>IPCA + 3,78% a.a.</t>
  </si>
  <si>
    <t>Juros pagos sobre empréstimos, financiamentos e debêntures</t>
  </si>
  <si>
    <t>Juros recebidos sobre aplicações financeiras</t>
  </si>
  <si>
    <t>Juros pagos sobre debêntures</t>
  </si>
  <si>
    <t>Debêntures captadas</t>
  </si>
  <si>
    <t>Debêntures pagas</t>
  </si>
  <si>
    <t>Custo na captação de debêntures</t>
  </si>
  <si>
    <t>IPCA + 8,84% a.a.</t>
  </si>
  <si>
    <t xml:space="preserve">Margem EBITDA </t>
  </si>
  <si>
    <t xml:space="preserve">Margem EBITDA Ajustada </t>
  </si>
  <si>
    <t>Aquisição de participação em controladas</t>
  </si>
  <si>
    <t>EBITDA (R$ Mil)</t>
  </si>
  <si>
    <t>EBITDA CVM156</t>
  </si>
  <si>
    <t xml:space="preserve">   (Provisão) Reversão para riscos cíveis e trabalhistas</t>
  </si>
  <si>
    <t>Juros pagos sobre empréstimos e debêntures</t>
  </si>
  <si>
    <t>Juros pagos sobre financiamentos e debêntures</t>
  </si>
  <si>
    <t xml:space="preserve">   Realização do ajuste a valor presente sobre passivos financeiros</t>
  </si>
  <si>
    <t>Juros recebidos de aplicações financeiras</t>
  </si>
  <si>
    <t>2 - Descontando os efeitos da amortização e depreciação.</t>
  </si>
  <si>
    <t>1 - Excluímos a marcação a mercado da dívida swapada para reais que, por conta da companhia ter como política cash flow hedge e adotar hedge accounting para a contabilização, impactando o montante total da Dívida Bruta. Esse impacto está detalhado na nota de empréstimos e financiamentos da DF e ITRs (parte do MtM é relativo aos Bonds e parte Proparco).</t>
  </si>
  <si>
    <r>
      <t>EBITDA Ajustado</t>
    </r>
    <r>
      <rPr>
        <b/>
        <vertAlign val="superscript"/>
        <sz val="10"/>
        <color theme="0"/>
        <rFont val="Arial"/>
        <family val="2"/>
      </rPr>
      <t>1</t>
    </r>
  </si>
  <si>
    <r>
      <t>EBITDA  Ajustado</t>
    </r>
    <r>
      <rPr>
        <b/>
        <vertAlign val="superscript"/>
        <sz val="10"/>
        <color theme="0"/>
        <rFont val="Arial"/>
        <family val="2"/>
      </rPr>
      <t>1</t>
    </r>
  </si>
  <si>
    <r>
      <t>Custos e despesas Operacionais Ajustado</t>
    </r>
    <r>
      <rPr>
        <b/>
        <vertAlign val="superscript"/>
        <sz val="10"/>
        <color theme="1"/>
        <rFont val="Arial"/>
        <family val="2"/>
      </rPr>
      <t>1 e</t>
    </r>
    <r>
      <rPr>
        <b/>
        <sz val="10"/>
        <color theme="1"/>
        <rFont val="Arial"/>
        <family val="2"/>
      </rPr>
      <t xml:space="preserve"> </t>
    </r>
    <r>
      <rPr>
        <b/>
        <vertAlign val="superscript"/>
        <sz val="10"/>
        <color theme="1"/>
        <rFont val="Arial"/>
        <family val="2"/>
      </rPr>
      <t>2</t>
    </r>
  </si>
  <si>
    <t>1 - A Águas do Rio tinha menos de 1 ano de operação no 2T22, 1T22 e 4T21</t>
  </si>
  <si>
    <t>1 - Valores não contemplam as receitas e custos de construção – ICPC 01.</t>
  </si>
  <si>
    <r>
      <t>Receita Operacional Líquida</t>
    </r>
    <r>
      <rPr>
        <b/>
        <vertAlign val="superscript"/>
        <sz val="10"/>
        <color theme="1"/>
        <rFont val="Arial"/>
        <family val="2"/>
      </rPr>
      <t>1</t>
    </r>
  </si>
  <si>
    <r>
      <t>Custos e despesas Operacionais Ajustado</t>
    </r>
    <r>
      <rPr>
        <b/>
        <vertAlign val="superscript"/>
        <sz val="10"/>
        <color theme="1"/>
        <rFont val="Arial"/>
        <family val="2"/>
      </rPr>
      <t>1</t>
    </r>
    <r>
      <rPr>
        <b/>
        <sz val="10"/>
        <color theme="1"/>
        <rFont val="Arial"/>
        <family val="2"/>
      </rPr>
      <t xml:space="preserve"> </t>
    </r>
    <r>
      <rPr>
        <b/>
        <vertAlign val="superscript"/>
        <sz val="10"/>
        <color theme="1"/>
        <rFont val="Arial"/>
        <family val="2"/>
      </rPr>
      <t>e 2</t>
    </r>
    <r>
      <rPr>
        <b/>
        <sz val="10"/>
        <color theme="1"/>
        <rFont val="Arial"/>
        <family val="2"/>
      </rPr>
      <t xml:space="preserve"> </t>
    </r>
  </si>
  <si>
    <r>
      <t>Custos e despesas Operacionais Ajustado</t>
    </r>
    <r>
      <rPr>
        <b/>
        <vertAlign val="superscript"/>
        <sz val="10"/>
        <color theme="1"/>
        <rFont val="Arial"/>
        <family val="2"/>
      </rPr>
      <t>1 e 2</t>
    </r>
  </si>
  <si>
    <r>
      <t>Custos e despesas Operacionais Ajustado</t>
    </r>
    <r>
      <rPr>
        <b/>
        <vertAlign val="superscript"/>
        <sz val="10"/>
        <color theme="1"/>
        <rFont val="Arial"/>
        <family val="2"/>
      </rPr>
      <t>1</t>
    </r>
    <r>
      <rPr>
        <b/>
        <sz val="10"/>
        <color theme="1"/>
        <rFont val="Arial"/>
        <family val="2"/>
      </rPr>
      <t xml:space="preserve"> </t>
    </r>
    <r>
      <rPr>
        <b/>
        <vertAlign val="superscript"/>
        <sz val="10"/>
        <color theme="1"/>
        <rFont val="Arial"/>
        <family val="2"/>
      </rPr>
      <t>e 2</t>
    </r>
  </si>
  <si>
    <t>4T25</t>
  </si>
  <si>
    <t>3T25*</t>
  </si>
  <si>
    <t>juros pagos sobre empréstimos, financiamentos e debêntures</t>
  </si>
  <si>
    <t>Provisões para demandas judiciais</t>
  </si>
  <si>
    <t xml:space="preserve">   Provisões para demandas judiciais</t>
  </si>
  <si>
    <t>Pagamento de demandas judiciais</t>
  </si>
  <si>
    <t xml:space="preserve">   Provisão para demandas judiciais</t>
  </si>
  <si>
    <t xml:space="preserve">   Reversão de perdas de crédito esperadas sobre contas a receber</t>
  </si>
  <si>
    <t xml:space="preserve">   Atualização monetária de demandas judiciais</t>
  </si>
  <si>
    <t xml:space="preserve">   Resultado na baixa do imobilizado e intangível</t>
  </si>
  <si>
    <t>Receita de resíduos</t>
  </si>
  <si>
    <t>Aumento de capital e Adiantamento para futuro aumento de capital em coligadas</t>
  </si>
  <si>
    <t>Aquisição da controlada Regenera, líquido do caixa obtido na aquisição</t>
  </si>
  <si>
    <r>
      <t>1</t>
    </r>
    <r>
      <rPr>
        <vertAlign val="superscript"/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>- Valores não contemplam as receitas e custos de construção – ICPC 01.</t>
    </r>
  </si>
  <si>
    <r>
      <rPr>
        <vertAlign val="superscript"/>
        <sz val="10"/>
        <color theme="1"/>
        <rFont val="Arial"/>
        <family val="2"/>
      </rPr>
      <t>1</t>
    </r>
    <r>
      <rPr>
        <sz val="10"/>
        <color theme="1"/>
        <rFont val="Arial"/>
        <family val="2"/>
      </rPr>
      <t xml:space="preserve"> A Águas do Rio tinha menos de 1 ano de operação no 2T22, 1T22 e 4T21</t>
    </r>
  </si>
  <si>
    <r>
      <t>Custos e despesas e outras receitas operacionais</t>
    </r>
    <r>
      <rPr>
        <b/>
        <vertAlign val="superscript"/>
        <sz val="10"/>
        <rFont val="Arial"/>
        <family val="2"/>
      </rPr>
      <t>1 e 2</t>
    </r>
  </si>
  <si>
    <r>
      <rPr>
        <vertAlign val="superscript"/>
        <sz val="10"/>
        <color theme="1"/>
        <rFont val="Arial"/>
        <family val="2"/>
      </rPr>
      <t>1</t>
    </r>
    <r>
      <rPr>
        <sz val="10"/>
        <color theme="1"/>
        <rFont val="Arial"/>
        <family val="2"/>
      </rPr>
      <t xml:space="preserve"> Excluímos a marcação a mercado da dívida swapada para reais que, por conta da companhia ter como política cash flow hedge e adotar hedge accounting para a contabilização, impactou o montante total da Dívida Bruta. Esse impacto está detalhado na nota de empréstimos e financiamentos da DF e ITRs (parte do MtM é relativo aos Bonds e parte Proparco).</t>
    </r>
  </si>
  <si>
    <t>Fevereiro/26 a janeiro/36</t>
  </si>
  <si>
    <t>Maio/29 a janeiro/36</t>
  </si>
  <si>
    <t>IPCA 4,65% a 9,90%a.a., Pré 2,62% a 7,42% a.a., SELIC + 3,13% a.a., TJLP + 1,72% a 3,43% a.a.</t>
  </si>
  <si>
    <t>Janeiro/27 a dezembro/43</t>
  </si>
  <si>
    <t>Abril/34 a julho/48</t>
  </si>
  <si>
    <t>JICA</t>
  </si>
  <si>
    <t>SOFR + 2,20% a.a.</t>
  </si>
  <si>
    <t>SUMITOMO</t>
  </si>
  <si>
    <t>Pré 6,68% a.a.</t>
  </si>
  <si>
    <t>Nota Comercial</t>
  </si>
  <si>
    <t>CDI + 3,50% a 4,20% a.a.</t>
  </si>
  <si>
    <t>Maio/26 a Julho/27</t>
  </si>
  <si>
    <t>Provisão para demandas judiciais</t>
  </si>
  <si>
    <t>Juros pagos sobre arrendamentos</t>
  </si>
  <si>
    <t>Aumento de capital e Adiantamento para futuro aumento de capital em controladas</t>
  </si>
  <si>
    <t>Arrendamentos pagos</t>
  </si>
  <si>
    <t>Caixa e equivalentes de caixa em 31 de dezembro</t>
  </si>
  <si>
    <t>Juros Pagos sobre arrendamentos</t>
  </si>
  <si>
    <t xml:space="preserve">   Provisão para benefício pós-emprego</t>
  </si>
  <si>
    <t xml:space="preserve">   Atualização de depósitos judiciais</t>
  </si>
  <si>
    <t>31/12/2024 reapresentado</t>
  </si>
  <si>
    <t>Prejuízos acumulados</t>
  </si>
  <si>
    <t xml:space="preserve">   Baixa de titulos do contas a receber</t>
  </si>
  <si>
    <t xml:space="preserve">   Fianças bancárias relacionadas a captações</t>
  </si>
  <si>
    <t>Custos relacionados aos financiamentos e debêntures</t>
  </si>
  <si>
    <r>
      <t xml:space="preserve">31/12/2024
</t>
    </r>
    <r>
      <rPr>
        <b/>
        <sz val="8"/>
        <color theme="0"/>
        <rFont val="Arial"/>
        <family val="2"/>
      </rPr>
      <t>Reapresentado</t>
    </r>
  </si>
  <si>
    <t>Ebitda (12 meses) Regenera Rio</t>
  </si>
  <si>
    <t xml:space="preserve">   Provisão (Reversão) para demandas judiciais</t>
  </si>
  <si>
    <t>Conta corrente líquida - partes relacionadas I</t>
  </si>
  <si>
    <t>4T24 reapresentado</t>
  </si>
  <si>
    <t>2024 reapresentado</t>
  </si>
  <si>
    <t>Os valores anteriores apresentados estão em processo de validação e serão ajustados na planilha conforme os trimestres forem sendo publicados no ano de 2026.</t>
  </si>
  <si>
    <r>
      <t xml:space="preserve">Receita líquida Proforma </t>
    </r>
    <r>
      <rPr>
        <b/>
        <sz val="8"/>
        <color rgb="FF000471"/>
        <rFont val="Arial"/>
        <family val="2"/>
      </rPr>
      <t>(R$ milhões)</t>
    </r>
  </si>
  <si>
    <r>
      <t>Custos e Despesas Proforma</t>
    </r>
    <r>
      <rPr>
        <b/>
        <vertAlign val="superscript"/>
        <sz val="10"/>
        <color rgb="FF000471"/>
        <rFont val="Arial"/>
        <family val="2"/>
      </rPr>
      <t>2</t>
    </r>
    <r>
      <rPr>
        <b/>
        <sz val="10"/>
        <color rgb="FF000471"/>
        <rFont val="Arial"/>
        <family val="2"/>
      </rPr>
      <t xml:space="preserve"> </t>
    </r>
    <r>
      <rPr>
        <b/>
        <sz val="8"/>
        <color rgb="FF000471"/>
        <rFont val="Arial"/>
        <family val="2"/>
      </rPr>
      <t>(R$ milhões)</t>
    </r>
  </si>
  <si>
    <r>
      <t>EBITDA Proforma</t>
    </r>
    <r>
      <rPr>
        <b/>
        <vertAlign val="superscript"/>
        <sz val="10"/>
        <color rgb="FF000471"/>
        <rFont val="Arial"/>
        <family val="2"/>
      </rPr>
      <t>3</t>
    </r>
    <r>
      <rPr>
        <b/>
        <sz val="10"/>
        <color rgb="FF000471"/>
        <rFont val="Arial"/>
        <family val="2"/>
      </rPr>
      <t xml:space="preserve"> </t>
    </r>
    <r>
      <rPr>
        <b/>
        <sz val="8"/>
        <color rgb="FF000471"/>
        <rFont val="Arial"/>
        <family val="2"/>
      </rPr>
      <t>(R$ milhões)</t>
    </r>
  </si>
  <si>
    <t>1 - Os volumes de 2025 foram reapresentados para desconsiderar o volume de esgoto da Metrosul, contabilizado na Corsan / 2 - Custos e despesas, excluindo custo de construção do ativo intangível e amortização e depreciação / 3 – O EBITDA Proforma e o Lucro Líquido Proforma foram reapresentados</t>
  </si>
  <si>
    <t>2024 - reapresentado</t>
  </si>
  <si>
    <t>2024 Reapresentado</t>
  </si>
  <si>
    <t>Valores trimestrais serão reapresentados ao longo de 2026.</t>
  </si>
  <si>
    <t>31/12/2024 - reapresentado</t>
  </si>
  <si>
    <t xml:space="preserve">   Provisão (reversão) de perdas de crédito esperadas sobre contas a receber</t>
  </si>
  <si>
    <t>Juros pagos sobre arrendamento</t>
  </si>
  <si>
    <t xml:space="preserve">   Perdas líquidas com instrumentos financeiros derivativos</t>
  </si>
  <si>
    <t>Prejuízos Acumulados</t>
  </si>
  <si>
    <t>Jul/2026 a Out/2032</t>
  </si>
  <si>
    <t>Jul/2028 e Nov/2035</t>
  </si>
  <si>
    <t>CDI + 2,58% a.a.</t>
  </si>
  <si>
    <t>CDI + 1,20% a.a.</t>
  </si>
  <si>
    <t>IPCA + 7,40% a 8,03% a.a.</t>
  </si>
  <si>
    <t>Nov/2042 a Dez/2043</t>
  </si>
  <si>
    <t>CDI + 1,05% a 2,55% a.a.</t>
  </si>
  <si>
    <t>Março/2026 a setembro/2035</t>
  </si>
  <si>
    <t>Juros pagos sobre financiamentos</t>
  </si>
  <si>
    <t xml:space="preserve">   (Deságio) Atualização monetária de precatórios</t>
  </si>
  <si>
    <t>EBITDA CVM 156 ex-Margem de Construção</t>
  </si>
  <si>
    <t>Brusque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</si>
</sst>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9">
    <numFmt numFmtId="6" formatCode="&quot;R$&quot;\ #,##0;[Red]\-&quot;R$&quot;\ #,##0"/>
    <numFmt numFmtId="42" formatCode="_-&quot;R$&quot;\ * #,##0_-;\-&quot;R$&quot;\ * #,##0_-;_-&quot;R$&quot;\ * &quot;-&quot;_-;_-@_-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$&quot;#,##0_);\(&quot;$&quot;#,##0\)"/>
    <numFmt numFmtId="165" formatCode="&quot;$&quot;#,##0.00_);\(&quot;$&quot;#,##0.00\)"/>
    <numFmt numFmtId="166" formatCode="&quot;$&quot;#,##0.00_);[Red]\(&quot;$&quot;#,##0.00\)"/>
    <numFmt numFmtId="167" formatCode="_(&quot;$&quot;* #,##0_);_(&quot;$&quot;* \(#,##0\);_(&quot;$&quot;* &quot;-&quot;_);_(@_)"/>
    <numFmt numFmtId="168" formatCode="_(* #,##0_);_(* \(#,##0\);_(* &quot;-&quot;_);_(@_)"/>
    <numFmt numFmtId="169" formatCode="_(* #,##0.00_);_(* \(#,##0.00\);_(* &quot;-&quot;??_);_(@_)"/>
    <numFmt numFmtId="170" formatCode="_(&quot;R$&quot;* #,##0.00_);_(&quot;R$&quot;* \(#,##0.00\);_(&quot;R$&quot;* &quot;-&quot;??_);_(@_)"/>
    <numFmt numFmtId="171" formatCode="_-&quot;R$&quot;* #,##0_-;\-&quot;R$&quot;* #,##0_-;_-&quot;R$&quot;* &quot;-&quot;_-;_-@_-"/>
    <numFmt numFmtId="172" formatCode="_(&quot;R$ &quot;* #,##0.00_);_(&quot;R$ &quot;* \(#,##0.00\);_(&quot;R$ &quot;* &quot;-&quot;??_);_(@_)"/>
    <numFmt numFmtId="173" formatCode="General_)"/>
    <numFmt numFmtId="174" formatCode="_(* #,##0_);_(* \(#,##0\);_(* &quot;-&quot;??_);_(@_)"/>
    <numFmt numFmtId="175" formatCode="&quot;R$&quot;#,##0\ ;\(&quot;R$&quot;#,##0\)"/>
    <numFmt numFmtId="176" formatCode="#,##0.00_-;#,##0.00\-;&quot; &quot;"/>
    <numFmt numFmtId="177" formatCode="[$-416]mmm\-yy;@"/>
    <numFmt numFmtId="178" formatCode="_(* #,##0.00000_);_(* \(#,##0.00000\);_(* &quot;-&quot;??_);_(@_)"/>
    <numFmt numFmtId="179" formatCode="_(* #,##0.0000_);_(* \(#,##0.0000\);_(* &quot;-&quot;??_);_(@_)"/>
    <numFmt numFmtId="180" formatCode="&quot;$&quot;#,##0.000_);[Red]\(&quot;$&quot;#,##0.000\)"/>
    <numFmt numFmtId="181" formatCode="#,##0.0000_);[Red]\(#,##0.0000\)"/>
    <numFmt numFmtId="182" formatCode="#,##0.0000000000000_);[Red]\(#,##0.0000000000000\)"/>
    <numFmt numFmtId="183" formatCode="#,##0.0_);[Red]\(#,##0.0\)"/>
    <numFmt numFmtId="184" formatCode="&quot;$&quot;#,##0.0_);[Red]\(&quot;$&quot;#,##0.0\)"/>
    <numFmt numFmtId="185" formatCode="#,##0.0000000_);\(#,##0.0000000\)"/>
    <numFmt numFmtId="186" formatCode="0.0%_)"/>
    <numFmt numFmtId="187" formatCode="0.00000_);\(0.00000\)"/>
    <numFmt numFmtId="188" formatCode="m\o\n\th\ d\,\ \y\y\y\y"/>
    <numFmt numFmtId="189" formatCode="_([$€-2]* #,##0.00_);_([$€-2]* \(#,##0.00\);_([$€-2]* &quot;-&quot;??_)"/>
    <numFmt numFmtId="190" formatCode="_([$€]* #,##0.00_);_([$€]* \(#,##0.00\);_([$€]* &quot;-&quot;??_);_(@_)"/>
    <numFmt numFmtId="191" formatCode="_(#,##0_);\(#,##0\)"/>
    <numFmt numFmtId="192" formatCode="0.000000000"/>
    <numFmt numFmtId="193" formatCode="#,#00"/>
    <numFmt numFmtId="194" formatCode="#,"/>
    <numFmt numFmtId="195" formatCode="#,##0.000_);[Red]\(#,##0.000\)"/>
    <numFmt numFmtId="196" formatCode="_ * #,##0.00_ ;_ * \-#,##0.00_ ;_ * &quot;-&quot;??_ ;_ @_ "/>
    <numFmt numFmtId="197" formatCode="##\ ###\ ###\ ##0.00_);\(#,##0\)"/>
    <numFmt numFmtId="198" formatCode="_-* #,##0.000_-;\-* #,##0.000_-;_-* &quot;-&quot;??_-;_-@_-"/>
    <numFmt numFmtId="199" formatCode="#,##0.000"/>
    <numFmt numFmtId="200" formatCode="#,##0;\(0,000\)"/>
    <numFmt numFmtId="201" formatCode="#,##0.0_);\(#,##0.0\)"/>
    <numFmt numFmtId="202" formatCode="_(* #,##0.0_);_(* \(#,##0.0\);_(* &quot;-&quot;?_);_(@_)"/>
    <numFmt numFmtId="203" formatCode="0.0%"/>
    <numFmt numFmtId="204" formatCode="0.000000%"/>
    <numFmt numFmtId="205" formatCode="#,##0.00000_);\(#,##0.00000\)"/>
    <numFmt numFmtId="206" formatCode="hh:mm:ss\ AM/PM_)"/>
    <numFmt numFmtId="207" formatCode="&quot;$&quot;#,##0.0_);\(&quot;$&quot;#,##0.00\)"/>
    <numFmt numFmtId="208" formatCode="#,##0.000000_);\(#,##0.000000\)"/>
    <numFmt numFmtId="209" formatCode="#,##0.000_);\(#,##0.000\)"/>
    <numFmt numFmtId="210" formatCode="0.000_);\(0.000\)"/>
    <numFmt numFmtId="211" formatCode="0.00_);\(0.00\)"/>
    <numFmt numFmtId="212" formatCode="&quot;Cr$&quot;#,##0_);[Red]\(&quot;Cr$&quot;#,##0\)"/>
    <numFmt numFmtId="213" formatCode="mmmm\ d\,\ yyyy"/>
    <numFmt numFmtId="214" formatCode="0.00_)"/>
    <numFmt numFmtId="215" formatCode="\I\n\c\/\(d\ \ "/>
    <numFmt numFmtId="216" formatCode="0.000%"/>
    <numFmt numFmtId="217" formatCode="_(* #,##0.0000_);_(* \(#,##0.0000\);_(* &quot;-&quot;????_);_(@_)"/>
    <numFmt numFmtId="218" formatCode="yyyy"/>
    <numFmt numFmtId="219" formatCode="#0.0\x"/>
    <numFmt numFmtId="220" formatCode="#,##0.00\ ;&quot; (&quot;#,##0.00\);&quot; -&quot;#\ ;@\ "/>
    <numFmt numFmtId="221" formatCode="0_)"/>
    <numFmt numFmtId="222" formatCode="_-* #,##0.00\ _R_$_-;\-* #,##0.00\ _R_$_-;_-* &quot;-&quot;??\ _R_$_-;_-@_-"/>
    <numFmt numFmtId="223" formatCode="_-* #,##0_-;\-* #,##0_-;_-* &quot;-&quot;??_-;_-@_-"/>
    <numFmt numFmtId="224" formatCode="#,##0\ ;\(#,##0\);\-\ \ \ \ \ "/>
    <numFmt numFmtId="225" formatCode="#,##0\ ;\(#,##0\);\–\ \ \ \ \ "/>
    <numFmt numFmtId="226" formatCode="#,##0\ \ \ ;[Red]\(#,##0\)\ \ ;\—\ \ \ \ "/>
    <numFmt numFmtId="227" formatCode="_([$€]* #,##0_);_([$€]* \(#,##0\);_([$€]* &quot;-&quot;??_);_(@_)"/>
    <numFmt numFmtId="228" formatCode="#,##0.0\ ;\(#,##0.0\)"/>
    <numFmt numFmtId="229" formatCode="0.0_)\%;\(0.0\)\%;0.0_)\%;@_)_%"/>
    <numFmt numFmtId="230" formatCode="#,##0.0_)_%;\(#,##0.0\)_%;0.0_)_%;@_)_%"/>
    <numFmt numFmtId="231" formatCode="0.000000"/>
    <numFmt numFmtId="232" formatCode="0.0000000"/>
    <numFmt numFmtId="233" formatCode="#,##0.0_);\(#,##0.0\);#,##0.0_);@_)"/>
    <numFmt numFmtId="234" formatCode="&quot;$&quot;_(#,##0.00_);&quot;$&quot;\(#,##0.00\);&quot;$&quot;_(0.00_);@_)"/>
    <numFmt numFmtId="235" formatCode="#,##0\x;\-&quot;£&quot;#,##0"/>
    <numFmt numFmtId="236" formatCode="&quot;$&quot;_(#,##0.00_);&quot;$&quot;\(#,##0.00\)"/>
    <numFmt numFmtId="237" formatCode="&quot;$&quot;#,##0_);[Red]&quot;\&quot;&quot;\&quot;\(&quot;$&quot;#,##0&quot;\&quot;&quot;\&quot;\)"/>
    <numFmt numFmtId="238" formatCode="#,##0.00_);\(#,##0.00\);0.00_);@_)"/>
    <numFmt numFmtId="239" formatCode="0.0"/>
    <numFmt numFmtId="240" formatCode="\€_(#,##0.00_);\€\(#,##0.00\);\€_(0.00_);@_)"/>
    <numFmt numFmtId="241" formatCode="#,##0_)\x;\(#,##0\)\x;0_)\x;@_)_x"/>
    <numFmt numFmtId="242" formatCode="#,##0.0_)\x;\(#,##0.0\)\x"/>
    <numFmt numFmtId="243" formatCode="#,##0_)_x;\(#,##0\)_x;0_)_x;@_)_x"/>
    <numFmt numFmtId="244" formatCode="#,##0.0_)_x;\(#,##0.0\)_x"/>
    <numFmt numFmtId="245" formatCode="0.0_)\%;\(0.0\)\%"/>
    <numFmt numFmtId="246" formatCode="#,##0.0_)_%;\(#,##0.0\)_%"/>
    <numFmt numFmtId="247" formatCode="#,##0.00000_);[Red]\(#,##0.00000\)"/>
    <numFmt numFmtId="248" formatCode="_(* #,##0_);_(* \(#,##0\);_(* &quot;--- &quot;_)"/>
    <numFmt numFmtId="249" formatCode="_(#,##0.0_);[Red]_(\(#,##0.0\);\ &quot;-- &quot;"/>
    <numFmt numFmtId="250" formatCode="#\ ###\ ###\ ##0\ "/>
    <numFmt numFmtId="251" formatCode="0&quot; bp&quot;;;&quot;--  &quot;"/>
    <numFmt numFmtId="252" formatCode="\£#,##0_);\(\£#,##0\)"/>
    <numFmt numFmtId="253" formatCode="\•\ \ @"/>
    <numFmt numFmtId="254" formatCode="0.0000000000"/>
    <numFmt numFmtId="255" formatCode="#,##0.0"/>
    <numFmt numFmtId="256" formatCode="#,##0.000_);\(#,##0.000\);@_)"/>
    <numFmt numFmtId="257" formatCode="#,##0_%_);\(#,##0\)_%;#,##0_%_);@_%_)"/>
    <numFmt numFmtId="258" formatCode="#.##000"/>
    <numFmt numFmtId="259" formatCode="&quot;$&quot;#,##0.00_);[Red]\(&quot;$&quot;#,##0.00\);&quot;--  &quot;;_(@_)"/>
    <numFmt numFmtId="260" formatCode="_(&quot;Cr$&quot;* #,##0_);_(&quot;Cr$&quot;* \(#,##0\);_(&quot;Cr$&quot;* &quot;-&quot;_);_(@_)"/>
    <numFmt numFmtId="261" formatCode="&quot;R$&quot;#,##0_);[Red]\(&quot;R$&quot;#,##0\)"/>
    <numFmt numFmtId="262" formatCode="&quot;$&quot;#,##0_%_);\(&quot;$&quot;#,##0\)_%;&quot;$&quot;#,##0_%_);@_%_)"/>
    <numFmt numFmtId="263" formatCode="&quot;$&quot;#,##0.00_%_);\(&quot;$&quot;#,##0.00\)_%;&quot;$&quot;#,##0.00_%_);@_%_)"/>
    <numFmt numFmtId="264" formatCode="\$#,#00"/>
    <numFmt numFmtId="265" formatCode="&quot;$&quot;#.00"/>
    <numFmt numFmtId="266" formatCode="&quot;R$ &quot;#,##0_);\(&quot;R$ &quot;#,##0\)"/>
    <numFmt numFmtId="267" formatCode="\ \ _•\–\ \ \ \ @"/>
    <numFmt numFmtId="268" formatCode="m/d/yy_%_)"/>
    <numFmt numFmtId="269" formatCode="0.000_)"/>
    <numFmt numFmtId="270" formatCode="0.0_)"/>
    <numFmt numFmtId="271" formatCode="0_%_);\(0\)_%;0_%_);@_%_)"/>
    <numFmt numFmtId="272" formatCode="_(* #,##0.00_);_(* \(#,##0.00\);_(* \-??_);_(@_)"/>
    <numFmt numFmtId="273" formatCode="#.00"/>
    <numFmt numFmtId="274" formatCode="0.0\%_);\(0.0\%\);0.0\%_);@_%_)"/>
    <numFmt numFmtId="275" formatCode=";;;"/>
    <numFmt numFmtId="276" formatCode="#,##0;[Red]\(#,##0\)"/>
    <numFmt numFmtId="277" formatCode="#,##0.00\ &quot;Pts&quot;;\-#,##0.00\ &quot;Pts&quot;"/>
    <numFmt numFmtId="278" formatCode="#,##0.0;\(#,##0.0\)"/>
    <numFmt numFmtId="279" formatCode="_-* #,##0_-;_-* #,##0\-;_-* &quot;-&quot;_-;_-@_-"/>
    <numFmt numFmtId="280" formatCode="_-* #,##0.00_-;_-* #,##0.00\-;_-* &quot;-&quot;??_-;_-@_-"/>
    <numFmt numFmtId="281" formatCode="\L\ #,##0_);[Red]\(\L\ #,##0\)"/>
    <numFmt numFmtId="282" formatCode="#,##0&quot; m3&quot;"/>
    <numFmt numFmtId="283" formatCode="_(&quot;R$&quot;* #,##0_);_(&quot;R$&quot;* \(#,##0\);_(&quot;R$&quot;* &quot;-&quot;_);_(@_)"/>
    <numFmt numFmtId="284" formatCode="_-* #,##0\ &quot;€&quot;_-;\-* #,##0\ &quot;€&quot;_-;_-* &quot;-&quot;\ &quot;€&quot;_-;_-@_-"/>
    <numFmt numFmtId="285" formatCode="dd/mm/yy;@"/>
    <numFmt numFmtId="286" formatCode="#,##0;[Red]#,##0"/>
    <numFmt numFmtId="287" formatCode="[$-C0A]d\-mmm\-yy;@"/>
    <numFmt numFmtId="288" formatCode="&quot;S/.&quot;#,##0_);[Red]\(&quot;S/.&quot;#,##0\)"/>
    <numFmt numFmtId="289" formatCode="#,##0.00\x;\(#,##0.00\x\)"/>
    <numFmt numFmtId="290" formatCode="_-&quot;$&quot;* #,##0.00_-;\-&quot;$&quot;* #,##0.00_-;_-&quot;$&quot;* &quot;-&quot;??_-;_-@_-"/>
    <numFmt numFmtId="291" formatCode="_(* #,##0\x_);_(* \(#,##0\x\);_(* &quot;0x&quot;_);_(@_)"/>
    <numFmt numFmtId="292" formatCode="_(* #,##0.0\x_);_(* \(#,##0.0\x\);_(* &quot;0,0x&quot;_);_(@_)"/>
    <numFmt numFmtId="293" formatCode="_(* #,##0.00\x_);_(* \(#,##0.00\x\);_(* &quot;0,00x&quot;_);_(@_)"/>
    <numFmt numFmtId="294" formatCode="_ * #,##0.000000_)_C_r_$_ ;_ * \(#,##0.000000\)_C_r_$_ ;_ * &quot;-&quot;??_)_C_r_$_ ;_ @_ "/>
    <numFmt numFmtId="295" formatCode="#,##0.0_);[Red]\(#,##0.0\);&quot;--  &quot;"/>
    <numFmt numFmtId="296" formatCode="&quot;R$ &quot;#,##0.00&quot;/km&quot;"/>
    <numFmt numFmtId="297" formatCode="#,##0.00\x_);[Red]\(#,##0.00\x\);&quot;--  &quot;"/>
    <numFmt numFmtId="298" formatCode="#,##0.00_)&quot; &quot;;[Red]\(#,##0.00\)&quot; &quot;"/>
    <numFmt numFmtId="299" formatCode="_(* #,##0_);_(* \(#,##0\);_(* &quot;0&quot;_);_(@_)"/>
    <numFmt numFmtId="300" formatCode="_(* #,##0.0_);_(* \(#,##0.0\);_(* &quot;0,0&quot;_);_(@_)"/>
    <numFmt numFmtId="301" formatCode="_(* #,##0.00_);_(* \(#,##0.00\);_(* &quot;0,00&quot;_);_(@_)"/>
    <numFmt numFmtId="302" formatCode="&quot;$&quot;General"/>
    <numFmt numFmtId="303" formatCode="#,##0.0\x_);\(#,##0.0\x\)"/>
    <numFmt numFmtId="304" formatCode="_(* #,##0%_);_(* \(#,##0%\);_(* &quot;0%&quot;??_);_(@_)"/>
    <numFmt numFmtId="305" formatCode="0.0%;[Red]\(0.0%\);&quot;--  &quot;"/>
    <numFmt numFmtId="306" formatCode="_(* #,##0.0%_);_(* \(#,##0.0%\);_(* &quot;0,0%&quot;_);_(@_)"/>
    <numFmt numFmtId="307" formatCode="0.0%;[Red]\(0.0%\)"/>
    <numFmt numFmtId="308" formatCode="_(* #,##0.00%_);_(* \(#,##0.00%\);_(* &quot;0,00%&quot;??_);_(@_)"/>
    <numFmt numFmtId="309" formatCode="0.000%;[Red]\(0.000%\)"/>
    <numFmt numFmtId="310" formatCode="0.000%;;&quot;-- &quot;"/>
    <numFmt numFmtId="311" formatCode="%#,#00"/>
    <numFmt numFmtId="312" formatCode="#,##0.0%_);\(#,##0.0%\)"/>
    <numFmt numFmtId="313" formatCode="[&gt;10]#,##0.0_);[&lt;-10]\-#,##0.0_);#,##0.00_);@_)"/>
    <numFmt numFmtId="314" formatCode="0\+000"/>
    <numFmt numFmtId="315" formatCode="%#.00"/>
    <numFmt numFmtId="316" formatCode="\£#,##0.00_);[Red]\(\£#,##0.00\)"/>
    <numFmt numFmtId="317" formatCode="&quot;$&quot;#,##0;\-&quot;$&quot;#,##0"/>
    <numFmt numFmtId="318" formatCode="&quot;Proj &quot;0;;"/>
    <numFmt numFmtId="319" formatCode="[=0]\-;#,##0.0"/>
    <numFmt numFmtId="320" formatCode="&quot;$&quot;#,##0.0_);\(&quot;$&quot;#,##0.0\)"/>
    <numFmt numFmtId="321" formatCode="#,##0.00\x;#,##0.00\x"/>
    <numFmt numFmtId="322" formatCode="_(* #,##0.0_);_(* \(#,##0.0\);_(* &quot;-&quot;??_);_(@_)"/>
    <numFmt numFmtId="323" formatCode="#,##0.000%;\-#,##0.000%;\-\%"/>
    <numFmt numFmtId="324" formatCode="#,##0.000;\-#,##0.000;\-\ "/>
    <numFmt numFmtId="325" formatCode="#.##0"/>
    <numFmt numFmtId="326" formatCode="&quot;Ativar&quot;;&quot;Ativar&quot;;&quot;Desativar&quot;"/>
    <numFmt numFmtId="327" formatCode="_-* #,##0\ _€_-;\-* #,##0\ _€_-;_-* &quot;-&quot;\ _€_-;_-@_-"/>
    <numFmt numFmtId="328" formatCode="00,000,000"/>
    <numFmt numFmtId="329" formatCode="&quot;VPL&quot;\ 0.0%"/>
    <numFmt numFmtId="330" formatCode="_-* #,##0.00\ _€_-;\-* #,##0.00\ _€_-;_-* &quot;-&quot;??\ _€_-;_-@_-"/>
    <numFmt numFmtId="331" formatCode="00\ &quot;anos&quot;"/>
    <numFmt numFmtId="332" formatCode="&quot;R$ &quot;#,##0.00_);\(&quot;R$ &quot;#,##0.00\)"/>
    <numFmt numFmtId="333" formatCode="_(&quot;R$&quot;* #,##0.00\ &quot;/ ano&quot;_)"/>
    <numFmt numFmtId="334" formatCode="#,##0.00;\(#,##0.00\);_(* &quot;-&quot;_)"/>
    <numFmt numFmtId="335" formatCode="0.00\ "/>
    <numFmt numFmtId="336" formatCode="0.0%_);\(0.0%\);&quot;- -   &quot;"/>
    <numFmt numFmtId="337" formatCode="#,##0;\(#,##0\)"/>
    <numFmt numFmtId="338" formatCode="#,##0.00\ &quot;Pts&quot;;[Red]\-#,##0.00\ &quot;Pts&quot;"/>
    <numFmt numFmtId="339" formatCode="_-&quot;fl&quot;\ * #,##0_-;_-&quot;fl&quot;\ * #,##0\-;_-&quot;fl&quot;\ * &quot;-&quot;_-;_-@_-"/>
    <numFmt numFmtId="340" formatCode="&quot;$&quot;#,##0.000_);\(&quot;$&quot;#,##0.000\)"/>
    <numFmt numFmtId="341" formatCode="\Y\ #,##0_);[Red]\(\Y\ #,##0\)"/>
    <numFmt numFmtId="342" formatCode="#,##0.00;\(#,##0.00\)"/>
    <numFmt numFmtId="343" formatCode="#,##0.000;\(#,##0.000\)"/>
    <numFmt numFmtId="344" formatCode="_-* #,##0.0_-;\-* #,##0.0_-;_-* &quot;-&quot;?_-;_-@_-"/>
    <numFmt numFmtId="345" formatCode="0.0\ \p\.\p\."/>
    <numFmt numFmtId="346" formatCode="0.0\ \x"/>
    <numFmt numFmtId="347" formatCode="#,##0;\(#,##0\);\-"/>
  </numFmts>
  <fonts count="400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name val="Helv"/>
    </font>
    <font>
      <sz val="11"/>
      <color indexed="8"/>
      <name val="Calibri"/>
      <family val="2"/>
    </font>
    <font>
      <sz val="10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sz val="11"/>
      <name val="Times New Roman"/>
      <family val="1"/>
    </font>
    <font>
      <sz val="12"/>
      <name val="Tms Rmn"/>
    </font>
    <font>
      <sz val="11"/>
      <color indexed="9"/>
      <name val="Calibri"/>
      <family val="2"/>
    </font>
    <font>
      <b/>
      <sz val="11"/>
      <color indexed="10"/>
      <name val="Calibri"/>
      <family val="2"/>
    </font>
    <font>
      <sz val="11"/>
      <color indexed="20"/>
      <name val="Calibri"/>
      <family val="2"/>
    </font>
    <font>
      <sz val="10"/>
      <name val="Geneva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Times New Roman"/>
      <family val="1"/>
    </font>
    <font>
      <b/>
      <sz val="16"/>
      <name val="Times New Roman"/>
      <family val="1"/>
    </font>
    <font>
      <b/>
      <sz val="10"/>
      <color indexed="9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0"/>
      <color indexed="64"/>
      <name val="Arial"/>
      <family val="2"/>
    </font>
    <font>
      <b/>
      <sz val="10"/>
      <color indexed="64"/>
      <name val="Arial"/>
      <family val="2"/>
    </font>
    <font>
      <sz val="10"/>
      <color indexed="10"/>
      <name val="Arial"/>
      <family val="2"/>
    </font>
    <font>
      <sz val="11"/>
      <name val="Calibri"/>
      <family val="2"/>
    </font>
    <font>
      <sz val="10"/>
      <name val="MS Sans Serif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1"/>
      <color indexed="62"/>
      <name val="Calibri"/>
      <family val="2"/>
    </font>
    <font>
      <sz val="11"/>
      <color indexed="19"/>
      <name val="Calibri"/>
      <family val="2"/>
    </font>
    <font>
      <b/>
      <sz val="8"/>
      <name val="Arial"/>
      <family val="2"/>
    </font>
    <font>
      <sz val="8"/>
      <name val="Arial"/>
      <family val="2"/>
    </font>
    <font>
      <sz val="8"/>
      <name val="Courier New"/>
      <family val="3"/>
    </font>
    <font>
      <sz val="10"/>
      <name val="Helv"/>
    </font>
    <font>
      <b/>
      <sz val="11"/>
      <color indexed="8"/>
      <name val="Calibri"/>
      <family val="2"/>
    </font>
    <font>
      <sz val="8"/>
      <color indexed="12"/>
      <name val="Arial"/>
      <family val="2"/>
    </font>
    <font>
      <b/>
      <i/>
      <sz val="12"/>
      <name val="Times New Roman"/>
      <family val="1"/>
    </font>
    <font>
      <b/>
      <sz val="10"/>
      <color indexed="18"/>
      <name val="Arial"/>
      <family val="2"/>
    </font>
    <font>
      <sz val="12"/>
      <color indexed="24"/>
      <name val="Arial"/>
      <family val="2"/>
    </font>
    <font>
      <sz val="14"/>
      <color indexed="24"/>
      <name val="Arial"/>
      <family val="2"/>
    </font>
    <font>
      <sz val="8"/>
      <name val="Times"/>
      <family val="1"/>
    </font>
    <font>
      <sz val="12"/>
      <color indexed="9"/>
      <name val="Calibri"/>
      <family val="2"/>
    </font>
    <font>
      <sz val="11"/>
      <color indexed="12"/>
      <name val="Book Antiqua"/>
      <family val="1"/>
    </font>
    <font>
      <sz val="1"/>
      <color indexed="8"/>
      <name val="Courier"/>
      <family val="3"/>
    </font>
    <font>
      <b/>
      <sz val="12"/>
      <name val="Arial"/>
      <family val="2"/>
    </font>
    <font>
      <b/>
      <sz val="9"/>
      <name val="Arial"/>
      <family val="2"/>
    </font>
    <font>
      <b/>
      <sz val="18"/>
      <color indexed="24"/>
      <name val="Arial"/>
      <family val="2"/>
    </font>
    <font>
      <b/>
      <sz val="1"/>
      <color indexed="8"/>
      <name val="Courier"/>
      <family val="3"/>
    </font>
    <font>
      <b/>
      <sz val="12"/>
      <color indexed="24"/>
      <name val="Arial"/>
      <family val="2"/>
    </font>
    <font>
      <b/>
      <sz val="10"/>
      <name val="Helv"/>
    </font>
    <font>
      <sz val="10"/>
      <name val="Century Gothic"/>
      <family val="2"/>
    </font>
    <font>
      <sz val="12"/>
      <color indexed="12"/>
      <name val="Times New Roman"/>
      <family val="1"/>
    </font>
    <font>
      <sz val="10"/>
      <name val="Courier"/>
      <family val="3"/>
    </font>
    <font>
      <sz val="10"/>
      <name val="Tahoma"/>
      <family val="2"/>
    </font>
    <font>
      <sz val="10"/>
      <color indexed="24"/>
      <name val="Arial"/>
      <family val="2"/>
    </font>
    <font>
      <u/>
      <sz val="10"/>
      <name val="Arial"/>
      <family val="2"/>
    </font>
    <font>
      <b/>
      <sz val="10"/>
      <name val="MS Sans Serif"/>
      <family val="2"/>
    </font>
    <font>
      <i/>
      <sz val="10"/>
      <name val="Times New Roman"/>
      <family val="1"/>
    </font>
    <font>
      <b/>
      <sz val="7"/>
      <color indexed="12"/>
      <name val="Arial"/>
      <family val="2"/>
    </font>
    <font>
      <sz val="8"/>
      <color indexed="9"/>
      <name val="Arial"/>
      <family val="2"/>
    </font>
    <font>
      <b/>
      <u/>
      <sz val="10"/>
      <name val="Arial"/>
      <family val="2"/>
    </font>
    <font>
      <sz val="9"/>
      <name val="Arial"/>
      <family val="2"/>
    </font>
    <font>
      <sz val="9"/>
      <name val="Times New Roman"/>
      <family val="1"/>
    </font>
    <font>
      <sz val="11"/>
      <color theme="0"/>
      <name val="Courier New"/>
      <family val="2"/>
    </font>
    <font>
      <sz val="11"/>
      <color rgb="FF006100"/>
      <name val="Courier New"/>
      <family val="2"/>
    </font>
    <font>
      <b/>
      <sz val="11"/>
      <color rgb="FFFA7D00"/>
      <name val="Courier New"/>
      <family val="2"/>
    </font>
    <font>
      <b/>
      <sz val="11"/>
      <color theme="0"/>
      <name val="Courier New"/>
      <family val="2"/>
    </font>
    <font>
      <sz val="11"/>
      <color rgb="FFFA7D00"/>
      <name val="Courier New"/>
      <family val="2"/>
    </font>
    <font>
      <sz val="11"/>
      <color rgb="FF3F3F76"/>
      <name val="Courier New"/>
      <family val="2"/>
    </font>
    <font>
      <sz val="11"/>
      <color rgb="FF9C0006"/>
      <name val="Courier New"/>
      <family val="2"/>
    </font>
    <font>
      <sz val="10"/>
      <color theme="3" tint="0.39994506668294322"/>
      <name val="Arial"/>
      <family val="2"/>
    </font>
    <font>
      <sz val="10"/>
      <color theme="9" tint="-0.24994659260841701"/>
      <name val="Arial"/>
      <family val="2"/>
    </font>
    <font>
      <sz val="11"/>
      <color rgb="FF9C6500"/>
      <name val="Courier New"/>
      <family val="2"/>
    </font>
    <font>
      <sz val="10"/>
      <color theme="1"/>
      <name val="Calibri"/>
      <family val="2"/>
      <scheme val="minor"/>
    </font>
    <font>
      <sz val="10"/>
      <color theme="1"/>
      <name val="Arial Narrow"/>
      <family val="2"/>
    </font>
    <font>
      <b/>
      <sz val="11"/>
      <color rgb="FF3F3F3F"/>
      <name val="Courier New"/>
      <family val="2"/>
    </font>
    <font>
      <sz val="10"/>
      <color theme="1"/>
      <name val="Arial"/>
      <family val="2"/>
    </font>
    <font>
      <sz val="11"/>
      <color rgb="FFFF0000"/>
      <name val="Courier New"/>
      <family val="2"/>
    </font>
    <font>
      <i/>
      <sz val="11"/>
      <color rgb="FF7F7F7F"/>
      <name val="Courier New"/>
      <family val="2"/>
    </font>
    <font>
      <b/>
      <sz val="15"/>
      <color theme="3"/>
      <name val="Courier New"/>
      <family val="2"/>
    </font>
    <font>
      <b/>
      <sz val="13"/>
      <color theme="3"/>
      <name val="Courier New"/>
      <family val="2"/>
    </font>
    <font>
      <b/>
      <sz val="11"/>
      <color theme="3"/>
      <name val="Courier New"/>
      <family val="2"/>
    </font>
    <font>
      <b/>
      <sz val="11"/>
      <color theme="1"/>
      <name val="Courier New"/>
      <family val="2"/>
    </font>
    <font>
      <b/>
      <sz val="14"/>
      <name val="Times New Roman"/>
      <family val="1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0"/>
      <name val="GillSans"/>
      <family val="2"/>
    </font>
    <font>
      <sz val="10"/>
      <name val="Baskerville MT"/>
    </font>
    <font>
      <sz val="10"/>
      <name val="Century Schoolbook"/>
      <family val="1"/>
    </font>
    <font>
      <sz val="10"/>
      <color indexed="8"/>
      <name val="MS Sans Serif"/>
      <family val="2"/>
    </font>
    <font>
      <sz val="8"/>
      <name val="Sans EE"/>
      <charset val="238"/>
    </font>
    <font>
      <sz val="10"/>
      <name val="Arial MT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u val="singleAccounting"/>
      <sz val="10"/>
      <color indexed="18"/>
      <name val="Arial"/>
      <family val="2"/>
    </font>
    <font>
      <sz val="8"/>
      <name val="Helv"/>
    </font>
    <font>
      <sz val="12"/>
      <color indexed="8"/>
      <name val="Arial"/>
      <family val="2"/>
    </font>
    <font>
      <sz val="7"/>
      <name val="Helvetica"/>
      <family val="2"/>
    </font>
    <font>
      <sz val="10"/>
      <color indexed="9"/>
      <name val="Arial"/>
      <family val="2"/>
    </font>
    <font>
      <sz val="8"/>
      <color theme="0"/>
      <name val="Arial"/>
      <family val="2"/>
    </font>
    <font>
      <sz val="10"/>
      <color indexed="12"/>
      <name val="Arial"/>
      <family val="2"/>
    </font>
    <font>
      <b/>
      <sz val="10"/>
      <color indexed="32"/>
      <name val="Arial"/>
      <family val="2"/>
    </font>
    <font>
      <sz val="10"/>
      <color indexed="12"/>
      <name val="Times New Roman"/>
      <family val="1"/>
    </font>
    <font>
      <b/>
      <sz val="12"/>
      <name val="Tms Rmn"/>
    </font>
    <font>
      <sz val="8"/>
      <name val="Times New Roman"/>
      <family val="1"/>
    </font>
    <font>
      <sz val="12"/>
      <name val="Arial"/>
      <family val="2"/>
    </font>
    <font>
      <sz val="10"/>
      <color indexed="10"/>
      <name val="Times New Roman"/>
      <family val="1"/>
    </font>
    <font>
      <sz val="10"/>
      <name val="FuturaA Bk BT"/>
    </font>
    <font>
      <strike/>
      <sz val="8"/>
      <name val="Arial"/>
      <family val="2"/>
    </font>
    <font>
      <sz val="8"/>
      <color indexed="8"/>
      <name val="Arial"/>
      <family val="2"/>
    </font>
    <font>
      <sz val="8"/>
      <name val="Geneva"/>
      <family val="2"/>
    </font>
    <font>
      <b/>
      <sz val="10"/>
      <name val="Times New Roman"/>
      <family val="1"/>
    </font>
    <font>
      <sz val="8"/>
      <color indexed="12"/>
      <name val="Helvetica"/>
      <family val="2"/>
    </font>
    <font>
      <b/>
      <i/>
      <sz val="14"/>
      <name val="Helv"/>
    </font>
    <font>
      <b/>
      <sz val="12"/>
      <name val="Times New Roman"/>
      <family val="1"/>
      <charset val="238"/>
    </font>
    <font>
      <sz val="8"/>
      <name val="SwitzerlandLight"/>
    </font>
    <font>
      <b/>
      <sz val="8"/>
      <color indexed="8"/>
      <name val="Arial"/>
      <family val="2"/>
    </font>
    <font>
      <sz val="7"/>
      <name val="SwitzerlandLight"/>
    </font>
    <font>
      <sz val="7"/>
      <name val="Times New Roman"/>
      <family val="1"/>
    </font>
    <font>
      <sz val="8"/>
      <color rgb="FF006100"/>
      <name val="Arial"/>
      <family val="2"/>
    </font>
    <font>
      <i/>
      <sz val="8"/>
      <color indexed="12"/>
      <name val="Arial"/>
      <family val="2"/>
    </font>
    <font>
      <u val="singleAccounting"/>
      <sz val="10"/>
      <name val="Arial"/>
      <family val="2"/>
    </font>
    <font>
      <b/>
      <i/>
      <sz val="9"/>
      <name val="Arial"/>
      <family val="2"/>
    </font>
    <font>
      <b/>
      <sz val="11"/>
      <color indexed="52"/>
      <name val="Calibri"/>
      <family val="2"/>
    </font>
    <font>
      <b/>
      <sz val="8"/>
      <color rgb="FFFA7D00"/>
      <name val="Arial"/>
      <family val="2"/>
    </font>
    <font>
      <sz val="8"/>
      <name val="Palatino"/>
      <family val="1"/>
    </font>
    <font>
      <b/>
      <sz val="8"/>
      <color theme="0"/>
      <name val="Arial"/>
      <family val="2"/>
    </font>
    <font>
      <sz val="11"/>
      <color indexed="52"/>
      <name val="Calibri"/>
      <family val="2"/>
    </font>
    <font>
      <sz val="8"/>
      <color rgb="FFFA7D00"/>
      <name val="Arial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b/>
      <u/>
      <sz val="8"/>
      <name val="Arial"/>
      <family val="2"/>
    </font>
    <font>
      <b/>
      <sz val="8"/>
      <name val="Times New Roman"/>
      <family val="1"/>
    </font>
    <font>
      <sz val="9"/>
      <color indexed="12"/>
      <name val="Arial"/>
      <family val="2"/>
    </font>
    <font>
      <sz val="10"/>
      <name val="BERNHARD"/>
    </font>
    <font>
      <b/>
      <u/>
      <sz val="8"/>
      <name val="Times New Roman"/>
      <family val="1"/>
    </font>
    <font>
      <b/>
      <sz val="9"/>
      <name val="CG Times"/>
      <family val="1"/>
    </font>
    <font>
      <sz val="10"/>
      <name val="MS Serif"/>
      <family val="1"/>
    </font>
    <font>
      <sz val="8"/>
      <color indexed="16"/>
      <name val="Palatino"/>
      <family val="1"/>
    </font>
    <font>
      <sz val="10"/>
      <name val="Palatino"/>
      <family val="1"/>
    </font>
    <font>
      <sz val="8"/>
      <color indexed="18"/>
      <name val="Times New Roman"/>
      <family val="1"/>
    </font>
    <font>
      <i/>
      <sz val="10"/>
      <color indexed="17"/>
      <name val="Times New Roman"/>
      <family val="1"/>
    </font>
    <font>
      <sz val="8"/>
      <name val="Helvetica-Narrow"/>
      <family val="2"/>
    </font>
    <font>
      <u val="doubleAccounting"/>
      <sz val="10"/>
      <name val="Arial"/>
      <family val="2"/>
    </font>
    <font>
      <b/>
      <sz val="12"/>
      <name val="Arial Narrow"/>
      <family val="2"/>
    </font>
    <font>
      <sz val="10"/>
      <color indexed="16"/>
      <name val="MS Serif"/>
      <family val="1"/>
    </font>
    <font>
      <sz val="8"/>
      <color rgb="FF3F3F76"/>
      <name val="Arial"/>
      <family val="2"/>
    </font>
    <font>
      <i/>
      <sz val="10"/>
      <color indexed="10"/>
      <name val="Times New Roman"/>
      <family val="1"/>
    </font>
    <font>
      <i/>
      <sz val="12"/>
      <color indexed="24"/>
      <name val="Arial"/>
      <family val="2"/>
    </font>
    <font>
      <i/>
      <sz val="12"/>
      <color indexed="24"/>
      <name val="Times New Roman"/>
      <family val="1"/>
    </font>
    <font>
      <sz val="7"/>
      <name val="Palatino"/>
      <family val="1"/>
    </font>
    <font>
      <sz val="7"/>
      <name val="Arial"/>
      <family val="2"/>
    </font>
    <font>
      <sz val="10"/>
      <name val="Prestige Elite"/>
    </font>
    <font>
      <b/>
      <sz val="8"/>
      <name val="MS Sans Serif"/>
      <family val="2"/>
    </font>
    <font>
      <sz val="16"/>
      <color indexed="12"/>
      <name val="Times New Roman"/>
      <family val="1"/>
    </font>
    <font>
      <b/>
      <i/>
      <sz val="10"/>
      <name val="Helv"/>
    </font>
    <font>
      <b/>
      <sz val="8"/>
      <name val="Palatino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9"/>
      <name val="Helv"/>
    </font>
    <font>
      <u/>
      <sz val="7.5"/>
      <color indexed="12"/>
      <name val="Arial"/>
      <family val="2"/>
    </font>
    <font>
      <u/>
      <sz val="7.5"/>
      <color indexed="36"/>
      <name val="Arial"/>
      <family val="2"/>
    </font>
    <font>
      <sz val="8"/>
      <color indexed="39"/>
      <name val="Arial"/>
      <family val="2"/>
    </font>
    <font>
      <u/>
      <sz val="8.5"/>
      <color indexed="12"/>
      <name val="Arial"/>
      <family val="2"/>
    </font>
    <font>
      <u/>
      <sz val="10"/>
      <color indexed="12"/>
      <name val="Arial"/>
      <family val="2"/>
    </font>
    <font>
      <sz val="10"/>
      <color indexed="20"/>
      <name val="Arial"/>
      <family val="2"/>
    </font>
    <font>
      <sz val="8"/>
      <color rgb="FF9C0006"/>
      <name val="Arial"/>
      <family val="2"/>
    </font>
    <font>
      <sz val="10"/>
      <color indexed="18"/>
      <name val="Palatino"/>
      <family val="1"/>
    </font>
    <font>
      <b/>
      <i/>
      <sz val="7"/>
      <name val="Times New Roman"/>
      <family val="1"/>
    </font>
    <font>
      <sz val="10"/>
      <color indexed="50"/>
      <name val="Times New Roman"/>
      <family val="1"/>
    </font>
    <font>
      <b/>
      <sz val="9"/>
      <name val="Geneva"/>
      <family val="2"/>
    </font>
    <font>
      <sz val="8"/>
      <color indexed="12"/>
      <name val="Palatino"/>
      <family val="1"/>
    </font>
    <font>
      <b/>
      <sz val="12"/>
      <color indexed="16"/>
      <name val="Arial MT"/>
    </font>
    <font>
      <b/>
      <sz val="10"/>
      <color indexed="16"/>
      <name val="Arial MT"/>
    </font>
    <font>
      <sz val="10"/>
      <name val="KPN Arial"/>
    </font>
    <font>
      <u/>
      <sz val="10"/>
      <color indexed="36"/>
      <name val="Arial"/>
      <family val="2"/>
    </font>
    <font>
      <b/>
      <sz val="10"/>
      <name val="Palatino"/>
      <family val="1"/>
    </font>
    <font>
      <sz val="12"/>
      <color indexed="9"/>
      <name val="Helv"/>
    </font>
    <font>
      <b/>
      <sz val="10"/>
      <name val="Arial (PCL6)"/>
      <family val="2"/>
    </font>
    <font>
      <b/>
      <sz val="18"/>
      <name val="Times New Roman"/>
      <family val="1"/>
    </font>
    <font>
      <b/>
      <sz val="10"/>
      <color indexed="12"/>
      <name val="Arial"/>
      <family val="2"/>
    </font>
    <font>
      <sz val="8"/>
      <name val="MS Sans Serif"/>
      <family val="2"/>
    </font>
    <font>
      <b/>
      <sz val="12"/>
      <color indexed="8"/>
      <name val="Times New Roman"/>
      <family val="1"/>
    </font>
    <font>
      <i/>
      <sz val="10"/>
      <color indexed="16"/>
      <name val="Times New Roman"/>
      <family val="1"/>
    </font>
    <font>
      <sz val="10"/>
      <color indexed="19"/>
      <name val="Arial"/>
      <family val="2"/>
    </font>
    <font>
      <sz val="11"/>
      <color indexed="60"/>
      <name val="Calibri"/>
      <family val="2"/>
    </font>
    <font>
      <sz val="8"/>
      <color rgb="FF9C6500"/>
      <name val="Arial"/>
      <family val="2"/>
    </font>
    <font>
      <sz val="7"/>
      <name val="Small Fonts"/>
      <family val="2"/>
    </font>
    <font>
      <sz val="11"/>
      <color theme="1"/>
      <name val="Calibri"/>
      <family val="2"/>
    </font>
    <font>
      <sz val="10"/>
      <name val="Calibri"/>
      <family val="2"/>
    </font>
    <font>
      <sz val="8"/>
      <color theme="1"/>
      <name val="Courier New"/>
      <family val="2"/>
    </font>
    <font>
      <sz val="12"/>
      <color theme="1"/>
      <name val="Trebuchet MS"/>
      <family val="2"/>
    </font>
    <font>
      <sz val="10"/>
      <name val="Arial Unicode MS"/>
      <family val="2"/>
    </font>
    <font>
      <sz val="12"/>
      <name val="Times New Roman"/>
      <family val="1"/>
      <charset val="238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sz val="8"/>
      <name val="Helvetica"/>
      <family val="2"/>
    </font>
    <font>
      <i/>
      <sz val="12"/>
      <name val="Helvetica"/>
      <family val="2"/>
    </font>
    <font>
      <sz val="8"/>
      <name val="Book Antiqua"/>
      <family val="1"/>
    </font>
    <font>
      <i/>
      <sz val="9"/>
      <color indexed="12"/>
      <name val="Helv"/>
    </font>
    <font>
      <sz val="11"/>
      <name val="‚l‚r –¾’©"/>
    </font>
    <font>
      <sz val="10"/>
      <name val="CG Times"/>
      <family val="1"/>
    </font>
    <font>
      <b/>
      <i/>
      <sz val="10"/>
      <color indexed="8"/>
      <name val="Arial"/>
      <family val="2"/>
    </font>
    <font>
      <b/>
      <sz val="11"/>
      <color indexed="21"/>
      <name val="Arial"/>
      <family val="2"/>
    </font>
    <font>
      <b/>
      <sz val="22"/>
      <color indexed="21"/>
      <name val="Times New Roman"/>
      <family val="1"/>
    </font>
    <font>
      <b/>
      <sz val="26"/>
      <name val="Times New Roman"/>
      <family val="1"/>
    </font>
    <font>
      <sz val="10"/>
      <color indexed="16"/>
      <name val="Helvetica-Black"/>
    </font>
    <font>
      <sz val="22"/>
      <name val="UBSHeadline"/>
      <family val="1"/>
    </font>
    <font>
      <sz val="16"/>
      <name val="Times New Roman"/>
      <family val="1"/>
    </font>
    <font>
      <i/>
      <sz val="8"/>
      <name val="Arial"/>
      <family val="2"/>
    </font>
    <font>
      <sz val="10"/>
      <color indexed="12"/>
      <name val="Trebuchet MS"/>
      <family val="2"/>
    </font>
    <font>
      <sz val="8"/>
      <color indexed="12"/>
      <name val="Times New Roman"/>
      <family val="1"/>
    </font>
    <font>
      <sz val="12"/>
      <name val="Arial MT"/>
    </font>
    <font>
      <sz val="12"/>
      <color indexed="8"/>
      <name val="Helvetica"/>
      <family val="2"/>
    </font>
    <font>
      <sz val="8"/>
      <color indexed="60"/>
      <name val="Arial"/>
      <family val="2"/>
    </font>
    <font>
      <sz val="11"/>
      <color theme="1"/>
      <name val="Trebuchet MS"/>
      <family val="2"/>
    </font>
    <font>
      <sz val="10"/>
      <name val="Verdana"/>
      <family val="2"/>
    </font>
    <font>
      <sz val="10"/>
      <name val="Times"/>
      <family val="1"/>
    </font>
    <font>
      <u/>
      <sz val="10"/>
      <name val="GillSans"/>
      <family val="2"/>
    </font>
    <font>
      <i/>
      <sz val="10"/>
      <color indexed="10"/>
      <name val="Futura Bk BT"/>
      <family val="2"/>
    </font>
    <font>
      <sz val="10"/>
      <name val="Futura Bk BT"/>
    </font>
    <font>
      <sz val="7"/>
      <color indexed="12"/>
      <name val="Arial"/>
      <family val="2"/>
    </font>
    <font>
      <u val="singleAccounting"/>
      <sz val="10"/>
      <color indexed="8"/>
      <name val="Times New Roman"/>
      <family val="1"/>
      <charset val="238"/>
    </font>
    <font>
      <b/>
      <sz val="10"/>
      <color indexed="8"/>
      <name val="Times New Roman"/>
      <family val="1"/>
      <charset val="238"/>
    </font>
    <font>
      <sz val="10"/>
      <color indexed="8"/>
      <name val="Times New Roman"/>
      <family val="1"/>
      <charset val="238"/>
    </font>
    <font>
      <sz val="9"/>
      <color indexed="12"/>
      <name val="Times New Roman"/>
      <family val="1"/>
      <charset val="238"/>
    </font>
    <font>
      <sz val="9"/>
      <name val="LinePrinter"/>
    </font>
    <font>
      <b/>
      <sz val="8"/>
      <color indexed="10"/>
      <name val="Arial"/>
      <family val="2"/>
    </font>
    <font>
      <sz val="8"/>
      <color indexed="14"/>
      <name val="Helvetica"/>
      <family val="2"/>
    </font>
    <font>
      <b/>
      <sz val="10"/>
      <color indexed="63"/>
      <name val="Arial"/>
      <family val="2"/>
    </font>
    <font>
      <b/>
      <sz val="8"/>
      <color rgb="FF3F3F3F"/>
      <name val="Arial"/>
      <family val="2"/>
    </font>
    <font>
      <sz val="9.5"/>
      <color indexed="23"/>
      <name val="Helvetica-Black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b/>
      <sz val="12"/>
      <color indexed="56"/>
      <name val="Arial"/>
      <family val="2"/>
    </font>
    <font>
      <b/>
      <sz val="12"/>
      <color indexed="12"/>
      <name val="Arial Narrow"/>
      <family val="2"/>
    </font>
    <font>
      <b/>
      <sz val="10"/>
      <color indexed="10"/>
      <name val="Times New Roman"/>
      <family val="1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i/>
      <sz val="10"/>
      <name val="Arial Narrow"/>
      <family val="2"/>
    </font>
    <font>
      <b/>
      <sz val="11"/>
      <color indexed="8"/>
      <name val="Arial"/>
      <family val="2"/>
    </font>
    <font>
      <b/>
      <sz val="11"/>
      <color indexed="39"/>
      <name val="Arial"/>
      <family val="2"/>
    </font>
    <font>
      <b/>
      <sz val="11"/>
      <color indexed="10"/>
      <name val="Arial"/>
      <family val="2"/>
    </font>
    <font>
      <b/>
      <sz val="11"/>
      <color indexed="23"/>
      <name val="Arial"/>
      <family val="2"/>
    </font>
    <font>
      <sz val="10"/>
      <color indexed="23"/>
      <name val="Arial"/>
      <family val="2"/>
    </font>
    <font>
      <b/>
      <sz val="11"/>
      <color indexed="9"/>
      <name val="Arial"/>
      <family val="2"/>
    </font>
    <font>
      <sz val="9"/>
      <color indexed="39"/>
      <name val="Arial"/>
      <family val="2"/>
    </font>
    <font>
      <sz val="9"/>
      <color indexed="10"/>
      <name val="Arial"/>
      <family val="2"/>
    </font>
    <font>
      <b/>
      <sz val="11"/>
      <color indexed="33"/>
      <name val="Arial"/>
      <family val="2"/>
    </font>
    <font>
      <sz val="9"/>
      <color indexed="33"/>
      <name val="Arial"/>
      <family val="2"/>
    </font>
    <font>
      <sz val="9"/>
      <color indexed="9"/>
      <name val="Arial"/>
      <family val="2"/>
    </font>
    <font>
      <sz val="9"/>
      <color indexed="63"/>
      <name val="Arial"/>
      <family val="2"/>
    </font>
    <font>
      <b/>
      <sz val="10"/>
      <color indexed="16"/>
      <name val="Courier"/>
      <family val="3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6"/>
      <name val="Arial"/>
      <family val="2"/>
    </font>
    <font>
      <b/>
      <sz val="12"/>
      <name val="GillSans"/>
      <family val="2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sz val="10"/>
      <name val="Helvetica-Narrow"/>
      <family val="2"/>
    </font>
    <font>
      <b/>
      <sz val="10"/>
      <name val="Helvetica-Narrow"/>
      <family val="2"/>
    </font>
    <font>
      <sz val="8"/>
      <color rgb="FFFF0000"/>
      <name val="Arial"/>
      <family val="2"/>
    </font>
    <font>
      <i/>
      <sz val="10"/>
      <color indexed="23"/>
      <name val="Arial"/>
      <family val="2"/>
    </font>
    <font>
      <i/>
      <sz val="8"/>
      <color rgb="FF7F7F7F"/>
      <name val="Arial"/>
      <family val="2"/>
    </font>
    <font>
      <b/>
      <u/>
      <sz val="9"/>
      <name val="Arial"/>
      <family val="2"/>
    </font>
    <font>
      <b/>
      <sz val="18"/>
      <color indexed="56"/>
      <name val="Cambria"/>
      <family val="2"/>
    </font>
    <font>
      <b/>
      <sz val="14"/>
      <name val="Palatino"/>
      <family val="1"/>
    </font>
    <font>
      <b/>
      <sz val="7"/>
      <name val="Arial"/>
      <family val="2"/>
    </font>
    <font>
      <b/>
      <sz val="12"/>
      <name val="Helvetica-Narrow"/>
      <family val="2"/>
    </font>
    <font>
      <b/>
      <sz val="15"/>
      <color indexed="56"/>
      <name val="Arial"/>
      <family val="2"/>
    </font>
    <font>
      <b/>
      <sz val="15"/>
      <color indexed="62"/>
      <name val="Arial"/>
      <family val="2"/>
    </font>
    <font>
      <b/>
      <sz val="15"/>
      <color theme="3"/>
      <name val="Arial"/>
      <family val="2"/>
    </font>
    <font>
      <b/>
      <sz val="13"/>
      <color indexed="62"/>
      <name val="Arial"/>
      <family val="2"/>
    </font>
    <font>
      <b/>
      <sz val="13"/>
      <color theme="3"/>
      <name val="Arial"/>
      <family val="2"/>
    </font>
    <font>
      <b/>
      <sz val="11"/>
      <color indexed="62"/>
      <name val="Arial"/>
      <family val="2"/>
    </font>
    <font>
      <b/>
      <sz val="11"/>
      <color theme="3"/>
      <name val="Arial"/>
      <family val="2"/>
    </font>
    <font>
      <u/>
      <sz val="11"/>
      <name val="GillSans"/>
      <family val="2"/>
    </font>
    <font>
      <sz val="9"/>
      <name val="CG Times"/>
      <family val="1"/>
    </font>
    <font>
      <sz val="10"/>
      <color indexed="32"/>
      <name val="Arial"/>
      <family val="2"/>
    </font>
    <font>
      <u/>
      <sz val="8"/>
      <color indexed="8"/>
      <name val="Arial"/>
      <family val="2"/>
    </font>
    <font>
      <i/>
      <sz val="12"/>
      <color indexed="8"/>
      <name val="Arial MT"/>
    </font>
    <font>
      <sz val="12"/>
      <color indexed="14"/>
      <name val="Times New Roman"/>
      <family val="1"/>
    </font>
    <font>
      <sz val="18"/>
      <color theme="3"/>
      <name val="Cambria"/>
      <family val="2"/>
      <scheme val="maj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8"/>
      <color theme="3" tint="-0.499984740745262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b/>
      <sz val="10"/>
      <color theme="0"/>
      <name val="Trebuchet MS"/>
      <family val="2"/>
    </font>
    <font>
      <b/>
      <sz val="11"/>
      <color theme="0"/>
      <name val="Trebuchet MS"/>
      <family val="2"/>
    </font>
    <font>
      <b/>
      <sz val="10"/>
      <color theme="1"/>
      <name val="Trebuchet MS"/>
      <family val="2"/>
    </font>
    <font>
      <sz val="10"/>
      <color theme="1"/>
      <name val="Trebuchet MS"/>
      <family val="2"/>
    </font>
    <font>
      <b/>
      <sz val="9"/>
      <color theme="0"/>
      <name val="Trebuchet MS"/>
      <family val="2"/>
    </font>
    <font>
      <b/>
      <sz val="9"/>
      <color theme="1"/>
      <name val="Trebuchet MS"/>
      <family val="2"/>
    </font>
    <font>
      <sz val="9"/>
      <color theme="1"/>
      <name val="Trebuchet MS"/>
      <family val="2"/>
    </font>
    <font>
      <sz val="8"/>
      <color theme="0" tint="-0.249977111117893"/>
      <name val="Calibri"/>
      <family val="2"/>
      <scheme val="minor"/>
    </font>
    <font>
      <sz val="10"/>
      <name val="Trebuchet MS"/>
      <family val="2"/>
    </font>
    <font>
      <b/>
      <sz val="10"/>
      <name val="Trebuchet MS"/>
      <family val="2"/>
    </font>
    <font>
      <sz val="9"/>
      <name val="Trebuchet MS"/>
      <family val="2"/>
    </font>
    <font>
      <sz val="9"/>
      <color indexed="8"/>
      <name val="Trebuchet MS"/>
      <family val="2"/>
    </font>
    <font>
      <b/>
      <sz val="14"/>
      <color theme="3" tint="-0.499984740745262"/>
      <name val="Calibri"/>
      <family val="2"/>
      <scheme val="minor"/>
    </font>
    <font>
      <b/>
      <vertAlign val="superscript"/>
      <sz val="10"/>
      <color theme="1"/>
      <name val="Trebuchet MS"/>
      <family val="2"/>
    </font>
    <font>
      <vertAlign val="superscript"/>
      <sz val="10"/>
      <color theme="1"/>
      <name val="Trebuchet MS"/>
      <family val="2"/>
    </font>
    <font>
      <b/>
      <vertAlign val="superscript"/>
      <sz val="10"/>
      <color theme="0"/>
      <name val="Trebuchet MS"/>
      <family val="2"/>
    </font>
    <font>
      <sz val="8"/>
      <color theme="1"/>
      <name val="Trebuchet MS"/>
      <family val="2"/>
    </font>
    <font>
      <vertAlign val="superscript"/>
      <sz val="8"/>
      <color theme="1"/>
      <name val="Trebuchet MS"/>
      <family val="2"/>
    </font>
    <font>
      <b/>
      <sz val="14"/>
      <color rgb="FF253F93"/>
      <name val="Calibri"/>
      <family val="2"/>
      <scheme val="minor"/>
    </font>
    <font>
      <b/>
      <sz val="11"/>
      <color rgb="FF253F93"/>
      <name val="Calibri"/>
      <family val="2"/>
      <scheme val="minor"/>
    </font>
    <font>
      <b/>
      <vertAlign val="superscript"/>
      <sz val="11"/>
      <color rgb="FF253F93"/>
      <name val="Calibri"/>
      <family val="2"/>
      <scheme val="minor"/>
    </font>
    <font>
      <b/>
      <vertAlign val="superscript"/>
      <sz val="10"/>
      <color theme="1"/>
      <name val="Calibri"/>
      <family val="2"/>
      <scheme val="minor"/>
    </font>
    <font>
      <b/>
      <vertAlign val="superscript"/>
      <sz val="9"/>
      <color theme="1"/>
      <name val="Calibri"/>
      <family val="2"/>
    </font>
    <font>
      <b/>
      <vertAlign val="superscript"/>
      <sz val="9.9"/>
      <color rgb="FF253F93"/>
      <name val="Calibri"/>
      <family val="2"/>
    </font>
    <font>
      <b/>
      <vertAlign val="superscript"/>
      <sz val="9"/>
      <name val="Trebuchet MS"/>
      <family val="2"/>
    </font>
    <font>
      <b/>
      <vertAlign val="superscript"/>
      <sz val="10"/>
      <color theme="0"/>
      <name val="Calibri"/>
      <family val="2"/>
      <scheme val="minor"/>
    </font>
    <font>
      <sz val="11"/>
      <name val="Trebuchet MS"/>
      <family val="2"/>
    </font>
    <font>
      <sz val="8"/>
      <color rgb="FFFF0000"/>
      <name val="Calibri"/>
      <family val="2"/>
      <scheme val="minor"/>
    </font>
    <font>
      <sz val="10"/>
      <name val="Calibri"/>
      <family val="2"/>
      <scheme val="minor"/>
    </font>
    <font>
      <sz val="11"/>
      <color theme="0"/>
      <name val="Arial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10"/>
      <color rgb="FF000000"/>
      <name val="Arial"/>
      <family val="2"/>
    </font>
    <font>
      <i/>
      <sz val="10"/>
      <color rgb="FF000000"/>
      <name val="Arial"/>
      <family val="2"/>
    </font>
    <font>
      <b/>
      <sz val="10"/>
      <color theme="1"/>
      <name val="Arial"/>
      <family val="2"/>
    </font>
    <font>
      <b/>
      <sz val="10"/>
      <color rgb="FF333333"/>
      <name val="Arial"/>
      <family val="2"/>
    </font>
    <font>
      <b/>
      <sz val="10"/>
      <color theme="5" tint="-0.249977111117893"/>
      <name val="Arial"/>
      <family val="2"/>
    </font>
    <font>
      <b/>
      <vertAlign val="superscript"/>
      <sz val="10"/>
      <color rgb="FF333333"/>
      <name val="Arial"/>
      <family val="2"/>
    </font>
    <font>
      <sz val="10"/>
      <color rgb="FF333333"/>
      <name val="Arial"/>
      <family val="2"/>
    </font>
    <font>
      <sz val="9"/>
      <color theme="1"/>
      <name val="Arial"/>
      <family val="2"/>
    </font>
    <font>
      <sz val="10"/>
      <color rgb="FFFF0000"/>
      <name val="Arial"/>
      <family val="2"/>
    </font>
    <font>
      <sz val="9"/>
      <color rgb="FFFF0000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b/>
      <sz val="10"/>
      <color rgb="FF000471"/>
      <name val="Arial"/>
      <family val="2"/>
    </font>
    <font>
      <sz val="9"/>
      <color rgb="FF000471"/>
      <name val="Arial"/>
      <family val="2"/>
    </font>
    <font>
      <i/>
      <sz val="9"/>
      <color rgb="FF000471"/>
      <name val="Arial"/>
      <family val="2"/>
    </font>
    <font>
      <b/>
      <vertAlign val="superscript"/>
      <sz val="10"/>
      <color theme="0"/>
      <name val="Arial"/>
      <family val="2"/>
    </font>
    <font>
      <b/>
      <vertAlign val="superscript"/>
      <sz val="10"/>
      <color theme="1"/>
      <name val="Arial"/>
      <family val="2"/>
    </font>
    <font>
      <sz val="10"/>
      <color theme="0"/>
      <name val="Arial"/>
      <family val="2"/>
    </font>
    <font>
      <b/>
      <sz val="10"/>
      <color rgb="FF253F93"/>
      <name val="Arial"/>
      <family val="2"/>
    </font>
    <font>
      <b/>
      <vertAlign val="superscript"/>
      <sz val="10"/>
      <color rgb="FF253F93"/>
      <name val="Arial"/>
      <family val="2"/>
    </font>
    <font>
      <b/>
      <sz val="12"/>
      <color theme="1"/>
      <name val="Arial"/>
      <family val="2"/>
    </font>
    <font>
      <sz val="8"/>
      <color rgb="FF000471"/>
      <name val="Arial"/>
      <family val="2"/>
    </font>
    <font>
      <sz val="11"/>
      <color rgb="FF333333"/>
      <name val="Calibri"/>
      <family val="2"/>
      <scheme val="minor"/>
    </font>
    <font>
      <sz val="10"/>
      <color rgb="FF000000"/>
      <name val="Calibri"/>
      <family val="2"/>
      <scheme val="minor"/>
    </font>
    <font>
      <b/>
      <vertAlign val="superscript"/>
      <sz val="10"/>
      <color rgb="FF000471"/>
      <name val="Arial"/>
      <family val="2"/>
    </font>
    <font>
      <b/>
      <sz val="8"/>
      <color rgb="FF000471"/>
      <name val="Arial"/>
      <family val="2"/>
    </font>
    <font>
      <b/>
      <sz val="10"/>
      <color theme="1" tint="0.249977111117893"/>
      <name val="Arial"/>
      <family val="2"/>
    </font>
    <font>
      <vertAlign val="superscript"/>
      <sz val="10"/>
      <color theme="1"/>
      <name val="Arial"/>
      <family val="2"/>
    </font>
    <font>
      <b/>
      <sz val="10"/>
      <color rgb="FF00B050"/>
      <name val="Arial"/>
      <family val="2"/>
    </font>
    <font>
      <b/>
      <vertAlign val="superscript"/>
      <sz val="10"/>
      <name val="Arial"/>
      <family val="2"/>
    </font>
    <font>
      <sz val="10"/>
      <color rgb="FF000471"/>
      <name val="Arial"/>
      <family val="2"/>
    </font>
    <font>
      <b/>
      <sz val="9"/>
      <color theme="1"/>
      <name val="Arial"/>
      <family val="2"/>
    </font>
  </fonts>
  <fills count="1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56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54"/>
      </patternFill>
    </fill>
    <fill>
      <patternFill patternType="solid">
        <fgColor indexed="27"/>
        <bgColor indexed="27"/>
      </patternFill>
    </fill>
    <fill>
      <patternFill patternType="solid">
        <fgColor indexed="10"/>
      </patternFill>
    </fill>
    <fill>
      <patternFill patternType="solid">
        <fgColor indexed="47"/>
        <bgColor indexed="47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14996795556505021"/>
        <bgColor theme="0" tint="-0.14996795556505021"/>
      </patternFill>
    </fill>
    <fill>
      <patternFill patternType="solid">
        <fgColor indexed="22"/>
        <bgColor indexed="19"/>
      </patternFill>
    </fill>
    <fill>
      <patternFill patternType="solid">
        <fgColor indexed="31"/>
        <bgColor indexed="41"/>
      </patternFill>
    </fill>
    <fill>
      <patternFill patternType="solid">
        <fgColor indexed="45"/>
        <bgColor indexed="13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42"/>
        <bgColor indexed="64"/>
      </patternFill>
    </fill>
    <fill>
      <patternFill patternType="solid">
        <fgColor indexed="38"/>
      </patternFill>
    </fill>
    <fill>
      <patternFill patternType="gray0625"/>
    </fill>
    <fill>
      <patternFill patternType="solid">
        <fgColor indexed="13"/>
        <bgColor indexed="64"/>
      </patternFill>
    </fill>
    <fill>
      <patternFill patternType="solid">
        <fgColor indexed="22"/>
      </patternFill>
    </fill>
    <fill>
      <patternFill patternType="lightGray">
        <fgColor indexed="15"/>
      </patternFill>
    </fill>
    <fill>
      <patternFill patternType="gray0625">
        <fgColor indexed="15"/>
      </patternFill>
    </fill>
    <fill>
      <patternFill patternType="solid">
        <fgColor indexed="11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5"/>
      </patternFill>
    </fill>
    <fill>
      <patternFill patternType="solid">
        <fgColor indexed="13"/>
      </patternFill>
    </fill>
    <fill>
      <patternFill patternType="solid">
        <fgColor indexed="42"/>
        <bgColor indexed="43"/>
      </patternFill>
    </fill>
    <fill>
      <patternFill patternType="gray0625">
        <fgColor indexed="11"/>
      </patternFill>
    </fill>
    <fill>
      <patternFill patternType="gray0625">
        <fgColor indexed="9"/>
        <bgColor indexed="9"/>
      </patternFill>
    </fill>
    <fill>
      <patternFill patternType="gray0625">
        <fgColor indexed="9"/>
        <bgColor indexed="22"/>
      </patternFill>
    </fill>
    <fill>
      <patternFill patternType="mediumGray">
        <fgColor indexed="9"/>
        <bgColor indexed="31"/>
      </patternFill>
    </fill>
    <fill>
      <patternFill patternType="solid">
        <fgColor indexed="12"/>
      </patternFill>
    </fill>
    <fill>
      <patternFill patternType="solid">
        <fgColor indexed="41"/>
      </patternFill>
    </fill>
    <fill>
      <patternFill patternType="solid">
        <fgColor indexed="26"/>
        <bgColor indexed="9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24"/>
      </patternFill>
    </fill>
    <fill>
      <patternFill patternType="solid">
        <fgColor indexed="46"/>
        <bgColor indexed="45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1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19"/>
      </patternFill>
    </fill>
    <fill>
      <patternFill patternType="solid">
        <fgColor indexed="8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9"/>
        <bgColor indexed="43"/>
      </patternFill>
    </fill>
    <fill>
      <patternFill patternType="lightGray">
        <fgColor indexed="13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253F93"/>
        <bgColor indexed="64"/>
      </patternFill>
    </fill>
    <fill>
      <patternFill patternType="solid">
        <fgColor rgb="FF00AAAD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047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</fills>
  <borders count="17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8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indexed="22"/>
      </bottom>
      <diagonal/>
    </border>
    <border>
      <left/>
      <right/>
      <top/>
      <bottom style="thin">
        <color indexed="4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/>
      <bottom/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medium">
        <color indexed="4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 style="double">
        <color indexed="10"/>
      </left>
      <right style="double">
        <color indexed="10"/>
      </right>
      <top style="double">
        <color indexed="10"/>
      </top>
      <bottom style="double">
        <color indexed="10"/>
      </bottom>
      <diagonal/>
    </border>
    <border>
      <left style="thin">
        <color indexed="64"/>
      </left>
      <right style="thin">
        <color indexed="64"/>
      </right>
      <top style="thin">
        <color indexed="23"/>
      </top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hair">
        <color indexed="27"/>
      </left>
      <right style="hair">
        <color indexed="27"/>
      </right>
      <top style="hair">
        <color indexed="27"/>
      </top>
      <bottom style="hair">
        <color indexed="27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23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23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4" tint="0.39994506668294322"/>
      </top>
      <bottom/>
      <diagonal/>
    </border>
    <border>
      <left/>
      <right/>
      <top style="thin">
        <color theme="4" tint="0.39991454817346722"/>
      </top>
      <bottom style="thin">
        <color theme="4" tint="0.39994506668294322"/>
      </bottom>
      <diagonal/>
    </border>
    <border>
      <left/>
      <right/>
      <top/>
      <bottom style="thin">
        <color theme="4" tint="0.39994506668294322"/>
      </bottom>
      <diagonal/>
    </border>
    <border>
      <left style="thick">
        <color theme="0"/>
      </left>
      <right style="thick">
        <color theme="0"/>
      </right>
      <top style="thin">
        <color theme="4" tint="0.39994506668294322"/>
      </top>
      <bottom/>
      <diagonal/>
    </border>
    <border>
      <left style="thick">
        <color theme="0"/>
      </left>
      <right style="thick">
        <color theme="0"/>
      </right>
      <top style="thin">
        <color theme="4" tint="0.39991454817346722"/>
      </top>
      <bottom style="thin">
        <color theme="4" tint="0.39994506668294322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thin">
        <color indexed="45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 style="thin">
        <color theme="0"/>
      </left>
      <right/>
      <top style="thin">
        <color indexed="64"/>
      </top>
      <bottom style="thin">
        <color rgb="FF002060"/>
      </bottom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 style="thin">
        <color theme="0"/>
      </left>
      <right style="thin">
        <color theme="0"/>
      </right>
      <top style="thin">
        <color theme="4" tint="0.39991454817346722"/>
      </top>
      <bottom style="thin">
        <color theme="4" tint="0.39994506668294322"/>
      </bottom>
      <diagonal/>
    </border>
    <border>
      <left style="thin">
        <color theme="0"/>
      </left>
      <right/>
      <top style="thin">
        <color theme="4" tint="0.39991454817346722"/>
      </top>
      <bottom style="thin">
        <color theme="4" tint="0.39994506668294322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 style="thick">
        <color theme="0"/>
      </right>
      <top style="thin">
        <color theme="4" tint="0.39991454817346722"/>
      </top>
      <bottom style="thin">
        <color theme="4" tint="0.39994506668294322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 style="thin">
        <color theme="4" tint="0.39991454817346722"/>
      </bottom>
      <diagonal/>
    </border>
    <border>
      <left style="medium">
        <color theme="0"/>
      </left>
      <right style="thick">
        <color theme="0"/>
      </right>
      <top/>
      <bottom/>
      <diagonal/>
    </border>
    <border>
      <left/>
      <right/>
      <top/>
      <bottom style="thin">
        <color indexed="22"/>
      </bottom>
      <diagonal/>
    </border>
    <border>
      <left/>
      <right/>
      <top/>
      <bottom style="thin">
        <color indexed="4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45"/>
      </bottom>
      <diagonal/>
    </border>
    <border>
      <left style="thin">
        <color indexed="64"/>
      </left>
      <right style="thin">
        <color indexed="64"/>
      </right>
      <top style="thin">
        <color indexed="23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 diagonalUp="1">
      <left style="thin">
        <color theme="0"/>
      </left>
      <right/>
      <top style="thin">
        <color theme="0"/>
      </top>
      <bottom style="thin">
        <color indexed="64"/>
      </bottom>
      <diagonal style="thin">
        <color theme="0"/>
      </diagonal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/>
      <bottom style="thin">
        <color rgb="FF17E3CB"/>
      </bottom>
      <diagonal/>
    </border>
    <border>
      <left/>
      <right/>
      <top style="thin">
        <color rgb="FF17E3CB"/>
      </top>
      <bottom style="thin">
        <color rgb="FF17E3CB"/>
      </bottom>
      <diagonal/>
    </border>
    <border>
      <left style="thin">
        <color theme="0"/>
      </left>
      <right/>
      <top/>
      <bottom style="thin">
        <color rgb="FF00206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002060"/>
      </bottom>
      <diagonal/>
    </border>
    <border>
      <left/>
      <right/>
      <top style="thin">
        <color rgb="FF17E3CB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9218">
    <xf numFmtId="0" fontId="0" fillId="0" borderId="0"/>
    <xf numFmtId="16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1" applyNumberFormat="0" applyFill="0" applyAlignment="0" applyProtection="0"/>
    <xf numFmtId="0" fontId="12" fillId="0" borderId="2" applyNumberFormat="0" applyFill="0" applyAlignment="0" applyProtection="0"/>
    <xf numFmtId="0" fontId="13" fillId="0" borderId="3" applyNumberFormat="0" applyFill="0" applyAlignment="0" applyProtection="0"/>
    <xf numFmtId="0" fontId="13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8" fillId="6" borderId="5" applyNumberFormat="0" applyAlignment="0" applyProtection="0"/>
    <xf numFmtId="0" fontId="19" fillId="6" borderId="4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5" fillId="32" borderId="0" applyNumberFormat="0" applyBorder="0" applyAlignment="0" applyProtection="0"/>
    <xf numFmtId="189" fontId="116" fillId="35" borderId="104" applyNumberFormat="0" applyFont="0" applyAlignment="0" applyProtection="0"/>
    <xf numFmtId="173" fontId="27" fillId="0" borderId="0"/>
    <xf numFmtId="0" fontId="29" fillId="0" borderId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9" fillId="10" borderId="0" applyNumberFormat="0" applyBorder="0" applyAlignment="0" applyProtection="0"/>
    <xf numFmtId="0" fontId="28" fillId="38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94" fillId="12" borderId="0" applyNumberFormat="0" applyBorder="0" applyAlignment="0" applyProtection="0"/>
    <xf numFmtId="0" fontId="25" fillId="12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94" fillId="12" borderId="0" applyNumberFormat="0" applyBorder="0" applyAlignment="0" applyProtection="0"/>
    <xf numFmtId="0" fontId="94" fillId="12" borderId="0" applyNumberFormat="0" applyBorder="0" applyAlignment="0" applyProtection="0"/>
    <xf numFmtId="0" fontId="94" fillId="12" borderId="0" applyNumberFormat="0" applyBorder="0" applyAlignment="0" applyProtection="0"/>
    <xf numFmtId="0" fontId="94" fillId="12" borderId="0" applyNumberFormat="0" applyBorder="0" applyAlignment="0" applyProtection="0"/>
    <xf numFmtId="0" fontId="94" fillId="12" borderId="0" applyNumberFormat="0" applyBorder="0" applyAlignment="0" applyProtection="0"/>
    <xf numFmtId="0" fontId="94" fillId="16" borderId="0" applyNumberFormat="0" applyBorder="0" applyAlignment="0" applyProtection="0"/>
    <xf numFmtId="0" fontId="25" fillId="16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94" fillId="16" borderId="0" applyNumberFormat="0" applyBorder="0" applyAlignment="0" applyProtection="0"/>
    <xf numFmtId="0" fontId="94" fillId="16" borderId="0" applyNumberFormat="0" applyBorder="0" applyAlignment="0" applyProtection="0"/>
    <xf numFmtId="0" fontId="94" fillId="16" borderId="0" applyNumberFormat="0" applyBorder="0" applyAlignment="0" applyProtection="0"/>
    <xf numFmtId="0" fontId="94" fillId="16" borderId="0" applyNumberFormat="0" applyBorder="0" applyAlignment="0" applyProtection="0"/>
    <xf numFmtId="0" fontId="94" fillId="16" borderId="0" applyNumberFormat="0" applyBorder="0" applyAlignment="0" applyProtection="0"/>
    <xf numFmtId="0" fontId="94" fillId="20" borderId="0" applyNumberFormat="0" applyBorder="0" applyAlignment="0" applyProtection="0"/>
    <xf numFmtId="0" fontId="25" fillId="20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94" fillId="20" borderId="0" applyNumberFormat="0" applyBorder="0" applyAlignment="0" applyProtection="0"/>
    <xf numFmtId="0" fontId="94" fillId="20" borderId="0" applyNumberFormat="0" applyBorder="0" applyAlignment="0" applyProtection="0"/>
    <xf numFmtId="0" fontId="94" fillId="20" borderId="0" applyNumberFormat="0" applyBorder="0" applyAlignment="0" applyProtection="0"/>
    <xf numFmtId="0" fontId="94" fillId="20" borderId="0" applyNumberFormat="0" applyBorder="0" applyAlignment="0" applyProtection="0"/>
    <xf numFmtId="0" fontId="94" fillId="20" borderId="0" applyNumberFormat="0" applyBorder="0" applyAlignment="0" applyProtection="0"/>
    <xf numFmtId="0" fontId="94" fillId="24" borderId="0" applyNumberFormat="0" applyBorder="0" applyAlignment="0" applyProtection="0"/>
    <xf numFmtId="0" fontId="25" fillId="24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94" fillId="24" borderId="0" applyNumberFormat="0" applyBorder="0" applyAlignment="0" applyProtection="0"/>
    <xf numFmtId="0" fontId="94" fillId="24" borderId="0" applyNumberFormat="0" applyBorder="0" applyAlignment="0" applyProtection="0"/>
    <xf numFmtId="0" fontId="94" fillId="24" borderId="0" applyNumberFormat="0" applyBorder="0" applyAlignment="0" applyProtection="0"/>
    <xf numFmtId="0" fontId="94" fillId="24" borderId="0" applyNumberFormat="0" applyBorder="0" applyAlignment="0" applyProtection="0"/>
    <xf numFmtId="0" fontId="94" fillId="24" borderId="0" applyNumberFormat="0" applyBorder="0" applyAlignment="0" applyProtection="0"/>
    <xf numFmtId="0" fontId="94" fillId="28" borderId="0" applyNumberFormat="0" applyBorder="0" applyAlignment="0" applyProtection="0"/>
    <xf numFmtId="0" fontId="25" fillId="2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94" fillId="28" borderId="0" applyNumberFormat="0" applyBorder="0" applyAlignment="0" applyProtection="0"/>
    <xf numFmtId="0" fontId="94" fillId="28" borderId="0" applyNumberFormat="0" applyBorder="0" applyAlignment="0" applyProtection="0"/>
    <xf numFmtId="0" fontId="94" fillId="28" borderId="0" applyNumberFormat="0" applyBorder="0" applyAlignment="0" applyProtection="0"/>
    <xf numFmtId="0" fontId="94" fillId="28" borderId="0" applyNumberFormat="0" applyBorder="0" applyAlignment="0" applyProtection="0"/>
    <xf numFmtId="0" fontId="94" fillId="28" borderId="0" applyNumberFormat="0" applyBorder="0" applyAlignment="0" applyProtection="0"/>
    <xf numFmtId="0" fontId="94" fillId="32" borderId="0" applyNumberFormat="0" applyBorder="0" applyAlignment="0" applyProtection="0"/>
    <xf numFmtId="0" fontId="25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94" fillId="32" borderId="0" applyNumberFormat="0" applyBorder="0" applyAlignment="0" applyProtection="0"/>
    <xf numFmtId="0" fontId="94" fillId="32" borderId="0" applyNumberFormat="0" applyBorder="0" applyAlignment="0" applyProtection="0"/>
    <xf numFmtId="0" fontId="94" fillId="32" borderId="0" applyNumberFormat="0" applyBorder="0" applyAlignment="0" applyProtection="0"/>
    <xf numFmtId="0" fontId="94" fillId="32" borderId="0" applyNumberFormat="0" applyBorder="0" applyAlignment="0" applyProtection="0"/>
    <xf numFmtId="0" fontId="94" fillId="32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34" fillId="48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28" fillId="49" borderId="0" applyNumberFormat="0" applyBorder="0" applyAlignment="0" applyProtection="0"/>
    <xf numFmtId="0" fontId="28" fillId="50" borderId="0" applyNumberFormat="0" applyBorder="0" applyAlignment="0" applyProtection="0"/>
    <xf numFmtId="0" fontId="34" fillId="51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28" fillId="49" borderId="0" applyNumberFormat="0" applyBorder="0" applyAlignment="0" applyProtection="0"/>
    <xf numFmtId="0" fontId="28" fillId="52" borderId="0" applyNumberFormat="0" applyBorder="0" applyAlignment="0" applyProtection="0"/>
    <xf numFmtId="0" fontId="34" fillId="50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28" fillId="47" borderId="0" applyNumberFormat="0" applyBorder="0" applyAlignment="0" applyProtection="0"/>
    <xf numFmtId="0" fontId="28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28" fillId="54" borderId="0" applyNumberFormat="0" applyBorder="0" applyAlignment="0" applyProtection="0"/>
    <xf numFmtId="0" fontId="28" fillId="47" borderId="0" applyNumberFormat="0" applyBorder="0" applyAlignment="0" applyProtection="0"/>
    <xf numFmtId="0" fontId="34" fillId="48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28" fillId="49" borderId="0" applyNumberFormat="0" applyBorder="0" applyAlignment="0" applyProtection="0"/>
    <xf numFmtId="0" fontId="28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180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183" fontId="66" fillId="57" borderId="0" applyNumberFormat="0" applyFill="0" applyBorder="0" applyAlignment="0" applyProtection="0">
      <alignment horizontal="center"/>
    </xf>
    <xf numFmtId="0" fontId="47" fillId="40" borderId="0" applyNumberFormat="0" applyBorder="0" applyAlignment="0" applyProtection="0"/>
    <xf numFmtId="0" fontId="95" fillId="2" borderId="0" applyNumberFormat="0" applyBorder="0" applyAlignment="0" applyProtection="0"/>
    <xf numFmtId="0" fontId="47" fillId="40" borderId="0" applyNumberFormat="0" applyBorder="0" applyAlignment="0" applyProtection="0"/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14" fillId="2" borderId="0" applyNumberFormat="0" applyBorder="0" applyAlignment="0" applyProtection="0"/>
    <xf numFmtId="0" fontId="47" fillId="40" borderId="0" applyNumberFormat="0" applyBorder="0" applyAlignment="0" applyProtection="0"/>
    <xf numFmtId="0" fontId="95" fillId="2" borderId="0" applyNumberFormat="0" applyBorder="0" applyAlignment="0" applyProtection="0"/>
    <xf numFmtId="0" fontId="95" fillId="2" borderId="0" applyNumberFormat="0" applyBorder="0" applyAlignment="0" applyProtection="0"/>
    <xf numFmtId="0" fontId="95" fillId="2" borderId="0" applyNumberFormat="0" applyBorder="0" applyAlignment="0" applyProtection="0"/>
    <xf numFmtId="0" fontId="95" fillId="2" borderId="0" applyNumberFormat="0" applyBorder="0" applyAlignment="0" applyProtection="0"/>
    <xf numFmtId="0" fontId="67" fillId="0" borderId="10" applyFill="0" applyProtection="0">
      <alignment horizontal="right"/>
    </xf>
    <xf numFmtId="14" fontId="68" fillId="58" borderId="11" applyBorder="0" applyAlignment="0">
      <alignment horizontal="center" vertical="center"/>
    </xf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39" fontId="71" fillId="0" borderId="0" applyFill="0" applyBorder="0" applyAlignment="0"/>
    <xf numFmtId="0" fontId="35" fillId="59" borderId="12" applyNumberFormat="0" applyAlignment="0" applyProtection="0"/>
    <xf numFmtId="0" fontId="96" fillId="6" borderId="4" applyNumberFormat="0" applyAlignment="0" applyProtection="0"/>
    <xf numFmtId="0" fontId="19" fillId="6" borderId="4" applyNumberFormat="0" applyAlignment="0" applyProtection="0"/>
    <xf numFmtId="0" fontId="35" fillId="59" borderId="12" applyNumberFormat="0" applyAlignment="0" applyProtection="0"/>
    <xf numFmtId="0" fontId="96" fillId="6" borderId="4" applyNumberFormat="0" applyAlignment="0" applyProtection="0"/>
    <xf numFmtId="0" fontId="96" fillId="6" borderId="4" applyNumberFormat="0" applyAlignment="0" applyProtection="0"/>
    <xf numFmtId="0" fontId="96" fillId="6" borderId="4" applyNumberFormat="0" applyAlignment="0" applyProtection="0"/>
    <xf numFmtId="0" fontId="96" fillId="6" borderId="4" applyNumberFormat="0" applyAlignment="0" applyProtection="0"/>
    <xf numFmtId="0" fontId="96" fillId="6" borderId="4" applyNumberFormat="0" applyAlignment="0" applyProtection="0"/>
    <xf numFmtId="0" fontId="96" fillId="6" borderId="4" applyNumberFormat="0" applyAlignment="0" applyProtection="0"/>
    <xf numFmtId="0" fontId="46" fillId="60" borderId="13" applyNumberFormat="0" applyAlignment="0" applyProtection="0"/>
    <xf numFmtId="0" fontId="97" fillId="7" borderId="7" applyNumberFormat="0" applyAlignment="0" applyProtection="0"/>
    <xf numFmtId="0" fontId="46" fillId="60" borderId="13" applyNumberFormat="0" applyAlignment="0" applyProtection="0"/>
    <xf numFmtId="0" fontId="57" fillId="60" borderId="13" applyNumberFormat="0" applyAlignment="0" applyProtection="0"/>
    <xf numFmtId="0" fontId="57" fillId="60" borderId="13" applyNumberFormat="0" applyAlignment="0" applyProtection="0"/>
    <xf numFmtId="0" fontId="21" fillId="7" borderId="7" applyNumberFormat="0" applyAlignment="0" applyProtection="0"/>
    <xf numFmtId="0" fontId="46" fillId="60" borderId="13" applyNumberFormat="0" applyAlignment="0" applyProtection="0"/>
    <xf numFmtId="0" fontId="97" fillId="7" borderId="7" applyNumberFormat="0" applyAlignment="0" applyProtection="0"/>
    <xf numFmtId="0" fontId="97" fillId="7" borderId="7" applyNumberFormat="0" applyAlignment="0" applyProtection="0"/>
    <xf numFmtId="0" fontId="97" fillId="7" borderId="7" applyNumberFormat="0" applyAlignment="0" applyProtection="0"/>
    <xf numFmtId="0" fontId="97" fillId="7" borderId="7" applyNumberFormat="0" applyAlignment="0" applyProtection="0"/>
    <xf numFmtId="0" fontId="49" fillId="0" borderId="14" applyNumberFormat="0" applyFill="0" applyAlignment="0" applyProtection="0"/>
    <xf numFmtId="0" fontId="98" fillId="0" borderId="6" applyNumberFormat="0" applyFill="0" applyAlignment="0" applyProtection="0"/>
    <xf numFmtId="0" fontId="49" fillId="0" borderId="14" applyNumberFormat="0" applyFill="0" applyAlignment="0" applyProtection="0"/>
    <xf numFmtId="0" fontId="58" fillId="0" borderId="15" applyNumberFormat="0" applyFill="0" applyAlignment="0" applyProtection="0"/>
    <xf numFmtId="0" fontId="58" fillId="0" borderId="15" applyNumberFormat="0" applyFill="0" applyAlignment="0" applyProtection="0"/>
    <xf numFmtId="0" fontId="20" fillId="0" borderId="6" applyNumberFormat="0" applyFill="0" applyAlignment="0" applyProtection="0"/>
    <xf numFmtId="0" fontId="49" fillId="0" borderId="14" applyNumberFormat="0" applyFill="0" applyAlignment="0" applyProtection="0"/>
    <xf numFmtId="0" fontId="98" fillId="0" borderId="6" applyNumberFormat="0" applyFill="0" applyAlignment="0" applyProtection="0"/>
    <xf numFmtId="0" fontId="98" fillId="0" borderId="6" applyNumberFormat="0" applyFill="0" applyAlignment="0" applyProtection="0"/>
    <xf numFmtId="0" fontId="98" fillId="0" borderId="6" applyNumberFormat="0" applyFill="0" applyAlignment="0" applyProtection="0"/>
    <xf numFmtId="0" fontId="98" fillId="0" borderId="6" applyNumberFormat="0" applyFill="0" applyAlignment="0" applyProtection="0"/>
    <xf numFmtId="0" fontId="44" fillId="0" borderId="0" applyNumberFormat="0" applyFont="0" applyFill="0" applyBorder="0" applyProtection="0">
      <alignment horizontal="center" vertical="center" wrapText="1"/>
    </xf>
    <xf numFmtId="166" fontId="29" fillId="0" borderId="16" applyFont="0" applyFill="0" applyBorder="0" applyProtection="0">
      <alignment horizontal="right"/>
    </xf>
    <xf numFmtId="0" fontId="72" fillId="68" borderId="0" applyFont="0" applyBorder="0" applyAlignment="0">
      <alignment horizontal="center"/>
    </xf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7" fillId="0" borderId="0" applyFont="0" applyFill="0" applyBorder="0" applyAlignment="0" applyProtection="0"/>
    <xf numFmtId="40" fontId="29" fillId="0" borderId="0" applyFont="0" applyFill="0" applyBorder="0" applyProtection="0">
      <alignment horizontal="right"/>
    </xf>
    <xf numFmtId="3" fontId="33" fillId="0" borderId="0" applyFont="0" applyFill="0" applyBorder="0" applyAlignment="0" applyProtection="0"/>
    <xf numFmtId="0" fontId="64" fillId="0" borderId="0"/>
    <xf numFmtId="0" fontId="27" fillId="0" borderId="0"/>
    <xf numFmtId="184" fontId="62" fillId="0" borderId="0" applyFont="0" applyFill="0" applyBorder="0" applyAlignment="0"/>
    <xf numFmtId="166" fontId="73" fillId="0" borderId="17">
      <protection locked="0"/>
    </xf>
    <xf numFmtId="175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27" fillId="0" borderId="0"/>
    <xf numFmtId="0" fontId="64" fillId="0" borderId="0"/>
    <xf numFmtId="15" fontId="61" fillId="0" borderId="0" applyFill="0" applyBorder="0" applyAlignment="0"/>
    <xf numFmtId="183" fontId="61" fillId="62" borderId="0" applyFont="0" applyFill="0" applyBorder="0" applyAlignment="0" applyProtection="0"/>
    <xf numFmtId="185" fontId="29" fillId="62" borderId="18" applyFont="0" applyFill="0" applyBorder="0" applyAlignment="0" applyProtection="0"/>
    <xf numFmtId="186" fontId="29" fillId="62" borderId="0" applyFont="0" applyFill="0" applyBorder="0" applyAlignment="0" applyProtection="0"/>
    <xf numFmtId="17" fontId="61" fillId="0" borderId="0" applyFill="0" applyBorder="0">
      <alignment horizontal="right"/>
    </xf>
    <xf numFmtId="187" fontId="29" fillId="0" borderId="19"/>
    <xf numFmtId="188" fontId="74" fillId="0" borderId="0">
      <protection locked="0"/>
    </xf>
    <xf numFmtId="188" fontId="74" fillId="0" borderId="0">
      <protection locked="0"/>
    </xf>
    <xf numFmtId="188" fontId="74" fillId="0" borderId="0">
      <protection locked="0"/>
    </xf>
    <xf numFmtId="188" fontId="74" fillId="0" borderId="0">
      <protection locked="0"/>
    </xf>
    <xf numFmtId="188" fontId="74" fillId="0" borderId="0">
      <protection locked="0"/>
    </xf>
    <xf numFmtId="185" fontId="29" fillId="0" borderId="0" applyFill="0" applyBorder="0">
      <alignment horizontal="right"/>
    </xf>
    <xf numFmtId="184" fontId="29" fillId="0" borderId="21">
      <alignment horizontal="center"/>
    </xf>
    <xf numFmtId="165" fontId="62" fillId="0" borderId="0"/>
    <xf numFmtId="0" fontId="65" fillId="63" borderId="0" applyNumberFormat="0" applyBorder="0" applyAlignment="0" applyProtection="0"/>
    <xf numFmtId="0" fontId="65" fillId="64" borderId="0" applyNumberFormat="0" applyBorder="0" applyAlignment="0" applyProtection="0"/>
    <xf numFmtId="0" fontId="65" fillId="65" borderId="0" applyNumberFormat="0" applyBorder="0" applyAlignment="0" applyProtection="0"/>
    <xf numFmtId="0" fontId="94" fillId="9" borderId="0" applyNumberFormat="0" applyBorder="0" applyAlignment="0" applyProtection="0"/>
    <xf numFmtId="0" fontId="25" fillId="9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94" fillId="9" borderId="0" applyNumberFormat="0" applyBorder="0" applyAlignment="0" applyProtection="0"/>
    <xf numFmtId="0" fontId="94" fillId="9" borderId="0" applyNumberFormat="0" applyBorder="0" applyAlignment="0" applyProtection="0"/>
    <xf numFmtId="0" fontId="94" fillId="9" borderId="0" applyNumberFormat="0" applyBorder="0" applyAlignment="0" applyProtection="0"/>
    <xf numFmtId="0" fontId="94" fillId="9" borderId="0" applyNumberFormat="0" applyBorder="0" applyAlignment="0" applyProtection="0"/>
    <xf numFmtId="0" fontId="94" fillId="9" borderId="0" applyNumberFormat="0" applyBorder="0" applyAlignment="0" applyProtection="0"/>
    <xf numFmtId="0" fontId="94" fillId="13" borderId="0" applyNumberFormat="0" applyBorder="0" applyAlignment="0" applyProtection="0"/>
    <xf numFmtId="0" fontId="25" fillId="13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94" fillId="13" borderId="0" applyNumberFormat="0" applyBorder="0" applyAlignment="0" applyProtection="0"/>
    <xf numFmtId="0" fontId="94" fillId="13" borderId="0" applyNumberFormat="0" applyBorder="0" applyAlignment="0" applyProtection="0"/>
    <xf numFmtId="0" fontId="94" fillId="13" borderId="0" applyNumberFormat="0" applyBorder="0" applyAlignment="0" applyProtection="0"/>
    <xf numFmtId="0" fontId="94" fillId="13" borderId="0" applyNumberFormat="0" applyBorder="0" applyAlignment="0" applyProtection="0"/>
    <xf numFmtId="0" fontId="94" fillId="13" borderId="0" applyNumberFormat="0" applyBorder="0" applyAlignment="0" applyProtection="0"/>
    <xf numFmtId="0" fontId="94" fillId="17" borderId="0" applyNumberFormat="0" applyBorder="0" applyAlignment="0" applyProtection="0"/>
    <xf numFmtId="0" fontId="25" fillId="17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94" fillId="21" borderId="0" applyNumberFormat="0" applyBorder="0" applyAlignment="0" applyProtection="0"/>
    <xf numFmtId="0" fontId="25" fillId="21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94" fillId="21" borderId="0" applyNumberFormat="0" applyBorder="0" applyAlignment="0" applyProtection="0"/>
    <xf numFmtId="0" fontId="94" fillId="21" borderId="0" applyNumberFormat="0" applyBorder="0" applyAlignment="0" applyProtection="0"/>
    <xf numFmtId="0" fontId="94" fillId="21" borderId="0" applyNumberFormat="0" applyBorder="0" applyAlignment="0" applyProtection="0"/>
    <xf numFmtId="0" fontId="94" fillId="21" borderId="0" applyNumberFormat="0" applyBorder="0" applyAlignment="0" applyProtection="0"/>
    <xf numFmtId="0" fontId="94" fillId="21" borderId="0" applyNumberFormat="0" applyBorder="0" applyAlignment="0" applyProtection="0"/>
    <xf numFmtId="0" fontId="94" fillId="25" borderId="0" applyNumberFormat="0" applyBorder="0" applyAlignment="0" applyProtection="0"/>
    <xf numFmtId="0" fontId="25" fillId="2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94" fillId="25" borderId="0" applyNumberFormat="0" applyBorder="0" applyAlignment="0" applyProtection="0"/>
    <xf numFmtId="0" fontId="94" fillId="25" borderId="0" applyNumberFormat="0" applyBorder="0" applyAlignment="0" applyProtection="0"/>
    <xf numFmtId="0" fontId="94" fillId="25" borderId="0" applyNumberFormat="0" applyBorder="0" applyAlignment="0" applyProtection="0"/>
    <xf numFmtId="0" fontId="94" fillId="25" borderId="0" applyNumberFormat="0" applyBorder="0" applyAlignment="0" applyProtection="0"/>
    <xf numFmtId="0" fontId="94" fillId="25" borderId="0" applyNumberFormat="0" applyBorder="0" applyAlignment="0" applyProtection="0"/>
    <xf numFmtId="0" fontId="94" fillId="29" borderId="0" applyNumberFormat="0" applyBorder="0" applyAlignment="0" applyProtection="0"/>
    <xf numFmtId="0" fontId="25" fillId="29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94" fillId="29" borderId="0" applyNumberFormat="0" applyBorder="0" applyAlignment="0" applyProtection="0"/>
    <xf numFmtId="0" fontId="94" fillId="29" borderId="0" applyNumberFormat="0" applyBorder="0" applyAlignment="0" applyProtection="0"/>
    <xf numFmtId="0" fontId="94" fillId="29" borderId="0" applyNumberFormat="0" applyBorder="0" applyAlignment="0" applyProtection="0"/>
    <xf numFmtId="0" fontId="94" fillId="29" borderId="0" applyNumberFormat="0" applyBorder="0" applyAlignment="0" applyProtection="0"/>
    <xf numFmtId="0" fontId="94" fillId="29" borderId="0" applyNumberFormat="0" applyBorder="0" applyAlignment="0" applyProtection="0"/>
    <xf numFmtId="0" fontId="48" fillId="36" borderId="12" applyNumberFormat="0" applyAlignment="0" applyProtection="0"/>
    <xf numFmtId="0" fontId="99" fillId="5" borderId="4" applyNumberFormat="0" applyAlignment="0" applyProtection="0"/>
    <xf numFmtId="0" fontId="48" fillId="36" borderId="12" applyNumberFormat="0" applyAlignment="0" applyProtection="0"/>
    <xf numFmtId="0" fontId="59" fillId="42" borderId="12" applyNumberFormat="0" applyAlignment="0" applyProtection="0"/>
    <xf numFmtId="0" fontId="59" fillId="42" borderId="12" applyNumberFormat="0" applyAlignment="0" applyProtection="0"/>
    <xf numFmtId="0" fontId="17" fillId="5" borderId="4" applyNumberFormat="0" applyAlignment="0" applyProtection="0"/>
    <xf numFmtId="0" fontId="48" fillId="36" borderId="12" applyNumberFormat="0" applyAlignment="0" applyProtection="0"/>
    <xf numFmtId="0" fontId="99" fillId="5" borderId="4" applyNumberFormat="0" applyAlignment="0" applyProtection="0"/>
    <xf numFmtId="0" fontId="99" fillId="5" borderId="4" applyNumberFormat="0" applyAlignment="0" applyProtection="0"/>
    <xf numFmtId="0" fontId="99" fillId="5" borderId="4" applyNumberFormat="0" applyAlignment="0" applyProtection="0"/>
    <xf numFmtId="0" fontId="99" fillId="5" borderId="4" applyNumberFormat="0" applyAlignment="0" applyProtection="0"/>
    <xf numFmtId="0" fontId="25" fillId="69" borderId="22" applyBorder="0"/>
    <xf numFmtId="0" fontId="25" fillId="70" borderId="22" applyBorder="0"/>
    <xf numFmtId="174" fontId="56" fillId="68" borderId="22" applyBorder="0" applyAlignment="0"/>
    <xf numFmtId="174" fontId="54" fillId="71" borderId="22" applyFont="0" applyBorder="0" applyAlignment="0"/>
    <xf numFmtId="189" fontId="29" fillId="0" borderId="0" applyFont="0" applyFill="0" applyBorder="0" applyAlignment="0" applyProtection="0"/>
    <xf numFmtId="190" fontId="29" fillId="0" borderId="0" applyFont="0" applyFill="0" applyBorder="0" applyAlignment="0" applyProtection="0"/>
    <xf numFmtId="190" fontId="29" fillId="0" borderId="0" applyFont="0" applyFill="0" applyBorder="0" applyAlignment="0" applyProtection="0"/>
    <xf numFmtId="190" fontId="29" fillId="0" borderId="0" applyFont="0" applyFill="0" applyBorder="0" applyAlignment="0" applyProtection="0"/>
    <xf numFmtId="190" fontId="29" fillId="0" borderId="0" applyFont="0" applyFill="0" applyBorder="0" applyAlignment="0" applyProtection="0"/>
    <xf numFmtId="190" fontId="29" fillId="0" borderId="0" applyFont="0" applyFill="0" applyBorder="0" applyAlignment="0" applyProtection="0"/>
    <xf numFmtId="190" fontId="29" fillId="0" borderId="0" applyFont="0" applyFill="0" applyBorder="0" applyAlignment="0" applyProtection="0"/>
    <xf numFmtId="190" fontId="29" fillId="0" borderId="0" applyFont="0" applyFill="0" applyBorder="0" applyAlignment="0" applyProtection="0"/>
    <xf numFmtId="190" fontId="29" fillId="0" borderId="0" applyFont="0" applyFill="0" applyBorder="0" applyAlignment="0" applyProtection="0"/>
    <xf numFmtId="190" fontId="29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91" fontId="31" fillId="0" borderId="0"/>
    <xf numFmtId="0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33" fillId="0" borderId="0" applyFont="0" applyFill="0" applyBorder="0" applyAlignment="0" applyProtection="0"/>
    <xf numFmtId="192" fontId="29" fillId="62" borderId="0" applyFont="0" applyFill="0" applyBorder="0" applyAlignment="0"/>
    <xf numFmtId="193" fontId="74" fillId="0" borderId="0">
      <protection locked="0"/>
    </xf>
    <xf numFmtId="193" fontId="74" fillId="0" borderId="0">
      <protection locked="0"/>
    </xf>
    <xf numFmtId="193" fontId="74" fillId="0" borderId="0">
      <protection locked="0"/>
    </xf>
    <xf numFmtId="193" fontId="74" fillId="0" borderId="0">
      <protection locked="0"/>
    </xf>
    <xf numFmtId="193" fontId="74" fillId="0" borderId="0">
      <protection locked="0"/>
    </xf>
    <xf numFmtId="10" fontId="29" fillId="62" borderId="0" applyNumberFormat="0" applyFont="0" applyBorder="0" applyAlignment="0"/>
    <xf numFmtId="38" fontId="62" fillId="61" borderId="0" applyNumberFormat="0" applyBorder="0" applyAlignment="0" applyProtection="0"/>
    <xf numFmtId="0" fontId="75" fillId="0" borderId="23" applyNumberFormat="0" applyAlignment="0" applyProtection="0">
      <alignment horizontal="left" vertical="center"/>
    </xf>
    <xf numFmtId="0" fontId="75" fillId="0" borderId="24">
      <alignment horizontal="left" vertical="center"/>
    </xf>
    <xf numFmtId="0" fontId="76" fillId="0" borderId="0" applyFill="0" applyBorder="0" applyProtection="0">
      <alignment horizontal="right"/>
    </xf>
    <xf numFmtId="0" fontId="41" fillId="0" borderId="25" applyNumberFormat="0" applyFill="0" applyAlignment="0" applyProtection="0"/>
    <xf numFmtId="0" fontId="42" fillId="0" borderId="26" applyNumberFormat="0" applyFill="0" applyAlignment="0" applyProtection="0"/>
    <xf numFmtId="0" fontId="43" fillId="0" borderId="27" applyNumberFormat="0" applyFill="0" applyAlignment="0" applyProtection="0"/>
    <xf numFmtId="0" fontId="4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194" fontId="78" fillId="0" borderId="0">
      <protection locked="0"/>
    </xf>
    <xf numFmtId="194" fontId="78" fillId="0" borderId="0">
      <protection locked="0"/>
    </xf>
    <xf numFmtId="194" fontId="78" fillId="0" borderId="0">
      <protection locked="0"/>
    </xf>
    <xf numFmtId="194" fontId="78" fillId="0" borderId="0">
      <protection locked="0"/>
    </xf>
    <xf numFmtId="194" fontId="78" fillId="0" borderId="0">
      <protection locked="0"/>
    </xf>
    <xf numFmtId="0" fontId="79" fillId="0" borderId="0" applyNumberFormat="0" applyFill="0" applyBorder="0" applyAlignment="0" applyProtection="0"/>
    <xf numFmtId="194" fontId="78" fillId="0" borderId="0">
      <protection locked="0"/>
    </xf>
    <xf numFmtId="194" fontId="78" fillId="0" borderId="0">
      <protection locked="0"/>
    </xf>
    <xf numFmtId="194" fontId="78" fillId="0" borderId="0">
      <protection locked="0"/>
    </xf>
    <xf numFmtId="194" fontId="78" fillId="0" borderId="0">
      <protection locked="0"/>
    </xf>
    <xf numFmtId="194" fontId="78" fillId="0" borderId="0">
      <protection locked="0"/>
    </xf>
    <xf numFmtId="0" fontId="100" fillId="3" borderId="0" applyNumberFormat="0" applyBorder="0" applyAlignment="0" applyProtection="0"/>
    <xf numFmtId="0" fontId="15" fillId="3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100" fillId="3" borderId="0" applyNumberFormat="0" applyBorder="0" applyAlignment="0" applyProtection="0"/>
    <xf numFmtId="0" fontId="100" fillId="3" borderId="0" applyNumberFormat="0" applyBorder="0" applyAlignment="0" applyProtection="0"/>
    <xf numFmtId="0" fontId="100" fillId="3" borderId="0" applyNumberFormat="0" applyBorder="0" applyAlignment="0" applyProtection="0"/>
    <xf numFmtId="0" fontId="100" fillId="3" borderId="0" applyNumberFormat="0" applyBorder="0" applyAlignment="0" applyProtection="0"/>
    <xf numFmtId="0" fontId="100" fillId="3" borderId="0" applyNumberFormat="0" applyBorder="0" applyAlignment="0" applyProtection="0"/>
    <xf numFmtId="10" fontId="62" fillId="62" borderId="28" applyNumberFormat="0" applyBorder="0" applyAlignment="0" applyProtection="0"/>
    <xf numFmtId="166" fontId="62" fillId="0" borderId="0"/>
    <xf numFmtId="10" fontId="101" fillId="0" borderId="0" applyNumberFormat="0" applyFill="0" applyBorder="0" applyAlignment="0" applyProtection="0">
      <alignment horizontal="right"/>
    </xf>
    <xf numFmtId="185" fontId="29" fillId="62" borderId="0" applyFont="0" applyBorder="0" applyAlignment="0" applyProtection="0">
      <protection locked="0"/>
    </xf>
    <xf numFmtId="192" fontId="29" fillId="62" borderId="0" applyFont="0" applyBorder="0" applyAlignment="0">
      <protection locked="0"/>
    </xf>
    <xf numFmtId="183" fontId="62" fillId="0" borderId="0"/>
    <xf numFmtId="195" fontId="29" fillId="0" borderId="0"/>
    <xf numFmtId="10" fontId="62" fillId="62" borderId="0">
      <protection locked="0"/>
    </xf>
    <xf numFmtId="195" fontId="29" fillId="0" borderId="0"/>
    <xf numFmtId="183" fontId="29" fillId="62" borderId="0" applyNumberFormat="0" applyBorder="0" applyAlignment="0">
      <protection locked="0"/>
    </xf>
    <xf numFmtId="0" fontId="80" fillId="0" borderId="0"/>
    <xf numFmtId="0" fontId="29" fillId="0" borderId="0"/>
    <xf numFmtId="196" fontId="81" fillId="0" borderId="0" applyFont="0" applyFill="0" applyBorder="0" applyAlignment="0" applyProtection="0"/>
    <xf numFmtId="197" fontId="81" fillId="0" borderId="0" applyFont="0" applyFill="0" applyBorder="0" applyAlignment="0" applyProtection="0"/>
    <xf numFmtId="197" fontId="81" fillId="0" borderId="0" applyFont="0" applyFill="0" applyBorder="0" applyAlignment="0" applyProtection="0"/>
    <xf numFmtId="195" fontId="29" fillId="0" borderId="0" applyFont="0" applyFill="0" applyBorder="0" applyAlignment="0" applyProtection="0"/>
    <xf numFmtId="191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5" fontId="29" fillId="0" borderId="0" applyFont="0" applyFill="0" applyBorder="0" applyAlignment="0" applyProtection="0"/>
    <xf numFmtId="191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0" fontId="9" fillId="0" borderId="0" applyFont="0" applyFill="0" applyBorder="0" applyAlignment="0" applyProtection="0"/>
    <xf numFmtId="172" fontId="29" fillId="0" borderId="0" applyFont="0" applyFill="0" applyBorder="0" applyAlignment="0" applyProtection="0"/>
    <xf numFmtId="183" fontId="9" fillId="0" borderId="0" applyFont="0" applyFill="0" applyBorder="0" applyAlignment="0" applyProtection="0"/>
    <xf numFmtId="199" fontId="29" fillId="0" borderId="0" applyFont="0" applyFill="0" applyBorder="0" applyAlignment="0" applyProtection="0"/>
    <xf numFmtId="199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200" fontId="29" fillId="0" borderId="0" applyFont="0" applyFill="0" applyBorder="0" applyAlignment="0" applyProtection="0"/>
    <xf numFmtId="201" fontId="29" fillId="0" borderId="0" applyNumberFormat="0" applyFill="0" applyBorder="0" applyAlignment="0" applyProtection="0"/>
    <xf numFmtId="202" fontId="82" fillId="0" borderId="19" applyBorder="0"/>
    <xf numFmtId="203" fontId="82" fillId="66" borderId="0" applyFill="0"/>
    <xf numFmtId="10" fontId="102" fillId="0" borderId="0" applyNumberFormat="0" applyFill="0" applyBorder="0" applyAlignment="0" applyProtection="0">
      <alignment horizontal="right"/>
    </xf>
    <xf numFmtId="169" fontId="102" fillId="0" borderId="0" applyNumberFormat="0" applyFill="0" applyBorder="0" applyAlignment="0" applyProtection="0"/>
    <xf numFmtId="10" fontId="102" fillId="0" borderId="0" applyNumberFormat="0" applyFill="0" applyBorder="0" applyAlignment="0" applyProtection="0">
      <alignment horizontal="right"/>
    </xf>
    <xf numFmtId="10" fontId="102" fillId="0" borderId="0" applyNumberFormat="0" applyFill="0" applyBorder="0" applyAlignment="0" applyProtection="0">
      <alignment horizontal="right"/>
    </xf>
    <xf numFmtId="204" fontId="102" fillId="0" borderId="0" applyNumberFormat="0" applyFill="0" applyBorder="0" applyAlignment="0" applyProtection="0"/>
    <xf numFmtId="174" fontId="102" fillId="0" borderId="0" applyNumberFormat="0" applyFill="0" applyBorder="0" applyAlignment="0" applyProtection="0"/>
    <xf numFmtId="205" fontId="29" fillId="61" borderId="0" applyFont="0" applyBorder="0" applyAlignment="0" applyProtection="0">
      <alignment horizontal="right"/>
      <protection hidden="1"/>
    </xf>
    <xf numFmtId="0" fontId="50" fillId="42" borderId="0" applyNumberFormat="0" applyBorder="0" applyAlignment="0" applyProtection="0"/>
    <xf numFmtId="0" fontId="103" fillId="4" borderId="0" applyNumberFormat="0" applyBorder="0" applyAlignment="0" applyProtection="0"/>
    <xf numFmtId="0" fontId="50" fillId="42" borderId="0" applyNumberFormat="0" applyBorder="0" applyAlignment="0" applyProtection="0"/>
    <xf numFmtId="0" fontId="60" fillId="42" borderId="0" applyNumberFormat="0" applyBorder="0" applyAlignment="0" applyProtection="0"/>
    <xf numFmtId="0" fontId="16" fillId="4" borderId="0" applyNumberFormat="0" applyBorder="0" applyAlignment="0" applyProtection="0"/>
    <xf numFmtId="0" fontId="50" fillId="42" borderId="0" applyNumberFormat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0" fontId="8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206" fontId="29" fillId="0" borderId="0"/>
    <xf numFmtId="38" fontId="62" fillId="0" borderId="0" applyFont="0" applyFill="0" applyBorder="0" applyAlignment="0"/>
    <xf numFmtId="183" fontId="29" fillId="0" borderId="0" applyFont="0" applyFill="0" applyBorder="0" applyAlignment="0"/>
    <xf numFmtId="40" fontId="62" fillId="0" borderId="0" applyFont="0" applyFill="0" applyBorder="0" applyAlignment="0"/>
    <xf numFmtId="195" fontId="62" fillId="0" borderId="0" applyFont="0" applyFill="0" applyBorder="0" applyAlignment="0"/>
    <xf numFmtId="176" fontId="27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8" fillId="0" borderId="0"/>
    <xf numFmtId="176" fontId="27" fillId="0" borderId="0"/>
    <xf numFmtId="175" fontId="27" fillId="0" borderId="0"/>
    <xf numFmtId="176" fontId="27" fillId="0" borderId="0"/>
    <xf numFmtId="176" fontId="27" fillId="0" borderId="0"/>
    <xf numFmtId="176" fontId="27" fillId="0" borderId="0"/>
    <xf numFmtId="176" fontId="27" fillId="0" borderId="0"/>
    <xf numFmtId="176" fontId="27" fillId="0" borderId="0"/>
    <xf numFmtId="176" fontId="27" fillId="0" borderId="0"/>
    <xf numFmtId="0" fontId="9" fillId="0" borderId="0"/>
    <xf numFmtId="176" fontId="27" fillId="0" borderId="0"/>
    <xf numFmtId="176" fontId="27" fillId="0" borderId="0"/>
    <xf numFmtId="0" fontId="5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9" fillId="0" borderId="0"/>
    <xf numFmtId="0" fontId="63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9" fillId="0" borderId="0"/>
    <xf numFmtId="0" fontId="9" fillId="0" borderId="0"/>
    <xf numFmtId="0" fontId="51" fillId="0" borderId="0"/>
    <xf numFmtId="173" fontId="27" fillId="0" borderId="0"/>
    <xf numFmtId="173" fontId="27" fillId="0" borderId="0"/>
    <xf numFmtId="0" fontId="9" fillId="0" borderId="0"/>
    <xf numFmtId="0" fontId="63" fillId="0" borderId="0" applyNumberFormat="0" applyFill="0" applyBorder="0" applyAlignment="0" applyProtection="0"/>
    <xf numFmtId="0" fontId="29" fillId="0" borderId="0"/>
    <xf numFmtId="0" fontId="29" fillId="0" borderId="0"/>
    <xf numFmtId="0" fontId="92" fillId="0" borderId="0"/>
    <xf numFmtId="0" fontId="9" fillId="0" borderId="0"/>
    <xf numFmtId="0" fontId="9" fillId="0" borderId="0"/>
    <xf numFmtId="0" fontId="55" fillId="0" borderId="0"/>
    <xf numFmtId="0" fontId="29" fillId="0" borderId="0"/>
    <xf numFmtId="0" fontId="29" fillId="0" borderId="0"/>
    <xf numFmtId="0" fontId="29" fillId="0" borderId="0"/>
    <xf numFmtId="0" fontId="104" fillId="0" borderId="0"/>
    <xf numFmtId="0" fontId="104" fillId="0" borderId="0"/>
    <xf numFmtId="0" fontId="9" fillId="0" borderId="0"/>
    <xf numFmtId="0" fontId="9" fillId="0" borderId="0"/>
    <xf numFmtId="0" fontId="92" fillId="0" borderId="0"/>
    <xf numFmtId="173" fontId="27" fillId="0" borderId="0"/>
    <xf numFmtId="0" fontId="105" fillId="0" borderId="0"/>
    <xf numFmtId="0" fontId="51" fillId="0" borderId="0"/>
    <xf numFmtId="0" fontId="63" fillId="0" borderId="0" applyNumberFormat="0" applyFill="0" applyBorder="0" applyAlignment="0" applyProtection="0"/>
    <xf numFmtId="173" fontId="27" fillId="0" borderId="0"/>
    <xf numFmtId="0" fontId="63" fillId="0" borderId="0" applyNumberFormat="0" applyFill="0" applyBorder="0" applyAlignment="0" applyProtection="0"/>
    <xf numFmtId="0" fontId="9" fillId="0" borderId="0"/>
    <xf numFmtId="0" fontId="9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9" fillId="0" borderId="0"/>
    <xf numFmtId="0" fontId="9" fillId="0" borderId="0"/>
    <xf numFmtId="0" fontId="63" fillId="0" borderId="0" applyNumberFormat="0" applyFill="0" applyBorder="0" applyAlignment="0" applyProtection="0"/>
    <xf numFmtId="0" fontId="9" fillId="0" borderId="0"/>
    <xf numFmtId="0" fontId="9" fillId="0" borderId="0"/>
    <xf numFmtId="0" fontId="63" fillId="0" borderId="0" applyNumberFormat="0" applyFill="0" applyBorder="0" applyAlignment="0" applyProtection="0"/>
    <xf numFmtId="0" fontId="9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9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3" fontId="27" fillId="0" borderId="0"/>
    <xf numFmtId="0" fontId="29" fillId="0" borderId="0"/>
    <xf numFmtId="0" fontId="29" fillId="0" borderId="0"/>
    <xf numFmtId="0" fontId="84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65" fontId="27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9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37" fontId="37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65" fontId="27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65" fontId="27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3" fontId="27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3" fontId="27" fillId="0" borderId="0"/>
    <xf numFmtId="165" fontId="27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3" fillId="0" borderId="0" applyNumberFormat="0" applyFill="0" applyBorder="0" applyAlignment="0" applyProtection="0"/>
    <xf numFmtId="165" fontId="27" fillId="0" borderId="0"/>
    <xf numFmtId="183" fontId="61" fillId="0" borderId="0" applyNumberFormat="0" applyFill="0" applyBorder="0" applyAlignment="0" applyProtection="0"/>
    <xf numFmtId="207" fontId="29" fillId="0" borderId="0" applyFont="0" applyFill="0" applyBorder="0" applyAlignment="0" applyProtection="0"/>
    <xf numFmtId="0" fontId="29" fillId="0" borderId="0"/>
    <xf numFmtId="40" fontId="61" fillId="0" borderId="0">
      <alignment horizontal="left"/>
    </xf>
    <xf numFmtId="0" fontId="28" fillId="35" borderId="29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28" fillId="35" borderId="29" applyNumberFormat="0" applyFont="0" applyAlignment="0" applyProtection="0"/>
    <xf numFmtId="0" fontId="28" fillId="35" borderId="29" applyNumberFormat="0" applyFont="0" applyAlignment="0" applyProtection="0"/>
    <xf numFmtId="0" fontId="28" fillId="35" borderId="29" applyNumberFormat="0" applyFont="0" applyAlignment="0" applyProtection="0"/>
    <xf numFmtId="0" fontId="28" fillId="35" borderId="29" applyNumberFormat="0" applyFont="0" applyAlignment="0" applyProtection="0"/>
    <xf numFmtId="0" fontId="28" fillId="35" borderId="29" applyNumberFormat="0" applyFont="0" applyAlignment="0" applyProtection="0"/>
    <xf numFmtId="0" fontId="27" fillId="35" borderId="29" applyNumberFormat="0" applyFont="0" applyAlignment="0" applyProtection="0"/>
    <xf numFmtId="0" fontId="27" fillId="35" borderId="29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208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0" fontId="38" fillId="59" borderId="30" applyNumberFormat="0" applyAlignment="0" applyProtection="0"/>
    <xf numFmtId="0" fontId="38" fillId="59" borderId="30" applyNumberFormat="0" applyAlignment="0" applyProtection="0"/>
    <xf numFmtId="0" fontId="64" fillId="0" borderId="0"/>
    <xf numFmtId="9" fontId="27" fillId="0" borderId="0" applyFont="0" applyFill="0" applyBorder="0" applyAlignment="0" applyProtection="0"/>
    <xf numFmtId="210" fontId="29" fillId="0" borderId="0" applyFont="0" applyFill="0" applyBorder="0" applyAlignment="0"/>
    <xf numFmtId="211" fontId="29" fillId="0" borderId="0" applyFont="0" applyFill="0" applyBorder="0" applyAlignment="0"/>
    <xf numFmtId="10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7" fillId="0" borderId="0" applyFont="0" applyFill="0" applyBorder="0" applyAlignment="0" applyProtection="0"/>
    <xf numFmtId="212" fontId="29" fillId="0" borderId="0" applyFont="0" applyFill="0" applyBorder="0" applyProtection="0">
      <alignment horizontal="right"/>
    </xf>
    <xf numFmtId="213" fontId="29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29" fillId="0" borderId="0" applyFont="0" applyFill="0" applyBorder="0" applyAlignment="0" applyProtection="0"/>
    <xf numFmtId="3" fontId="85" fillId="0" borderId="0" applyFont="0" applyFill="0" applyBorder="0" applyAlignment="0" applyProtection="0"/>
    <xf numFmtId="214" fontId="29" fillId="0" borderId="0" applyFont="0" applyFill="0" applyBorder="0" applyProtection="0">
      <alignment horizontal="right"/>
    </xf>
    <xf numFmtId="215" fontId="29" fillId="0" borderId="0" applyFont="0" applyFill="0" applyBorder="0" applyProtection="0">
      <alignment horizontal="right"/>
    </xf>
    <xf numFmtId="183" fontId="29" fillId="0" borderId="0" applyNumberFormat="0" applyFill="0" applyBorder="0" applyAlignment="0" applyProtection="0">
      <alignment horizontal="left"/>
    </xf>
    <xf numFmtId="0" fontId="86" fillId="0" borderId="0" applyNumberFormat="0" applyFill="0" applyBorder="0" applyAlignment="0" applyProtection="0"/>
    <xf numFmtId="0" fontId="62" fillId="0" borderId="0">
      <alignment horizontal="right"/>
    </xf>
    <xf numFmtId="0" fontId="106" fillId="6" borderId="5" applyNumberFormat="0" applyAlignment="0" applyProtection="0"/>
    <xf numFmtId="0" fontId="18" fillId="6" borderId="5" applyNumberFormat="0" applyAlignment="0" applyProtection="0"/>
    <xf numFmtId="0" fontId="38" fillId="59" borderId="30" applyNumberFormat="0" applyAlignment="0" applyProtection="0"/>
    <xf numFmtId="0" fontId="38" fillId="59" borderId="30" applyNumberFormat="0" applyAlignment="0" applyProtection="0"/>
    <xf numFmtId="0" fontId="106" fillId="6" borderId="5" applyNumberFormat="0" applyAlignment="0" applyProtection="0"/>
    <xf numFmtId="0" fontId="106" fillId="6" borderId="5" applyNumberFormat="0" applyAlignment="0" applyProtection="0"/>
    <xf numFmtId="0" fontId="106" fillId="6" borderId="5" applyNumberFormat="0" applyAlignment="0" applyProtection="0"/>
    <xf numFmtId="0" fontId="106" fillId="6" borderId="5" applyNumberFormat="0" applyAlignment="0" applyProtection="0"/>
    <xf numFmtId="0" fontId="106" fillId="6" borderId="5" applyNumberFormat="0" applyAlignment="0" applyProtection="0"/>
    <xf numFmtId="0" fontId="75" fillId="0" borderId="0" applyFill="0" applyBorder="0" applyProtection="0">
      <alignment horizontal="left"/>
    </xf>
    <xf numFmtId="38" fontId="55" fillId="0" borderId="0" applyFont="0" applyFill="0" applyBorder="0" applyAlignment="0" applyProtection="0"/>
    <xf numFmtId="201" fontId="28" fillId="0" borderId="0" applyFont="0" applyFill="0" applyBorder="0" applyAlignment="0" applyProtection="0"/>
    <xf numFmtId="201" fontId="28" fillId="0" borderId="0" applyFont="0" applyFill="0" applyBorder="0" applyAlignment="0" applyProtection="0"/>
    <xf numFmtId="201" fontId="28" fillId="0" borderId="0" applyFont="0" applyFill="0" applyBorder="0" applyAlignment="0" applyProtection="0"/>
    <xf numFmtId="201" fontId="28" fillId="0" borderId="0" applyFont="0" applyFill="0" applyBorder="0" applyAlignment="0" applyProtection="0"/>
    <xf numFmtId="169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216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203" fontId="29" fillId="0" borderId="0" applyFont="0" applyFill="0" applyBorder="0" applyAlignment="0" applyProtection="0"/>
    <xf numFmtId="216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222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216" fontId="9" fillId="0" borderId="0" applyFont="0" applyFill="0" applyBorder="0" applyAlignment="0" applyProtection="0"/>
    <xf numFmtId="166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21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63" fillId="0" borderId="0" applyFont="0" applyFill="0" applyBorder="0" applyAlignment="0" applyProtection="0"/>
    <xf numFmtId="40" fontId="55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07" fillId="0" borderId="0" applyFont="0" applyFill="0" applyBorder="0" applyAlignment="0" applyProtection="0"/>
    <xf numFmtId="169" fontId="107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05" fillId="0" borderId="0" applyFont="0" applyFill="0" applyBorder="0" applyAlignment="0" applyProtection="0"/>
    <xf numFmtId="174" fontId="29" fillId="0" borderId="0" applyFont="0" applyFill="0" applyBorder="0" applyAlignment="0" applyProtection="0"/>
    <xf numFmtId="217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203" fontId="29" fillId="0" borderId="0" applyFont="0" applyFill="0" applyBorder="0" applyAlignment="0" applyProtection="0"/>
    <xf numFmtId="169" fontId="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79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69" fontId="63" fillId="0" borderId="0" applyFont="0" applyFill="0" applyBorder="0" applyAlignment="0" applyProtection="0"/>
    <xf numFmtId="0" fontId="40" fillId="0" borderId="0" applyNumberFormat="0" applyFill="0" applyBorder="0" applyAlignment="0" applyProtection="0"/>
    <xf numFmtId="12" fontId="29" fillId="0" borderId="0" applyFont="0" applyFill="0" applyBorder="0" applyProtection="0">
      <alignment horizontal="right"/>
    </xf>
    <xf numFmtId="218" fontId="29" fillId="67" borderId="0" applyFont="0" applyFill="0" applyBorder="0" applyProtection="0">
      <alignment horizontal="right"/>
    </xf>
    <xf numFmtId="0" fontId="62" fillId="0" borderId="0"/>
    <xf numFmtId="0" fontId="53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219" fontId="29" fillId="0" borderId="0" applyFill="0" applyBorder="0" applyAlignment="0" applyProtection="0">
      <alignment horizontal="right"/>
    </xf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5" fillId="0" borderId="19" applyFill="0" applyAlignment="0" applyProtection="0">
      <alignment horizontal="left"/>
    </xf>
    <xf numFmtId="39" fontId="29" fillId="0" borderId="0"/>
    <xf numFmtId="0" fontId="110" fillId="0" borderId="1" applyNumberFormat="0" applyFill="0" applyAlignment="0" applyProtection="0"/>
    <xf numFmtId="0" fontId="11" fillId="0" borderId="1" applyNumberFormat="0" applyFill="0" applyAlignment="0" applyProtection="0"/>
    <xf numFmtId="0" fontId="41" fillId="0" borderId="25" applyNumberFormat="0" applyFill="0" applyAlignment="0" applyProtection="0"/>
    <xf numFmtId="0" fontId="110" fillId="0" borderId="1" applyNumberFormat="0" applyFill="0" applyAlignment="0" applyProtection="0"/>
    <xf numFmtId="0" fontId="110" fillId="0" borderId="1" applyNumberFormat="0" applyFill="0" applyAlignment="0" applyProtection="0"/>
    <xf numFmtId="0" fontId="110" fillId="0" borderId="1" applyNumberFormat="0" applyFill="0" applyAlignment="0" applyProtection="0"/>
    <xf numFmtId="0" fontId="110" fillId="0" borderId="1" applyNumberFormat="0" applyFill="0" applyAlignment="0" applyProtection="0"/>
    <xf numFmtId="0" fontId="110" fillId="0" borderId="1" applyNumberFormat="0" applyFill="0" applyAlignment="0" applyProtection="0"/>
    <xf numFmtId="0" fontId="110" fillId="0" borderId="1" applyNumberFormat="0" applyFill="0" applyAlignment="0" applyProtection="0"/>
    <xf numFmtId="0" fontId="111" fillId="0" borderId="2" applyNumberFormat="0" applyFill="0" applyAlignment="0" applyProtection="0"/>
    <xf numFmtId="0" fontId="12" fillId="0" borderId="2" applyNumberFormat="0" applyFill="0" applyAlignment="0" applyProtection="0"/>
    <xf numFmtId="0" fontId="42" fillId="0" borderId="26" applyNumberFormat="0" applyFill="0" applyAlignment="0" applyProtection="0"/>
    <xf numFmtId="0" fontId="111" fillId="0" borderId="2" applyNumberFormat="0" applyFill="0" applyAlignment="0" applyProtection="0"/>
    <xf numFmtId="0" fontId="111" fillId="0" borderId="2" applyNumberFormat="0" applyFill="0" applyAlignment="0" applyProtection="0"/>
    <xf numFmtId="0" fontId="111" fillId="0" borderId="2" applyNumberFormat="0" applyFill="0" applyAlignment="0" applyProtection="0"/>
    <xf numFmtId="0" fontId="111" fillId="0" borderId="2" applyNumberFormat="0" applyFill="0" applyAlignment="0" applyProtection="0"/>
    <xf numFmtId="0" fontId="111" fillId="0" borderId="2" applyNumberFormat="0" applyFill="0" applyAlignment="0" applyProtection="0"/>
    <xf numFmtId="0" fontId="111" fillId="0" borderId="2" applyNumberFormat="0" applyFill="0" applyAlignment="0" applyProtection="0"/>
    <xf numFmtId="0" fontId="112" fillId="0" borderId="3" applyNumberFormat="0" applyFill="0" applyAlignment="0" applyProtection="0"/>
    <xf numFmtId="0" fontId="13" fillId="0" borderId="3" applyNumberFormat="0" applyFill="0" applyAlignment="0" applyProtection="0"/>
    <xf numFmtId="0" fontId="43" fillId="0" borderId="27" applyNumberFormat="0" applyFill="0" applyAlignment="0" applyProtection="0"/>
    <xf numFmtId="0" fontId="112" fillId="0" borderId="3" applyNumberFormat="0" applyFill="0" applyAlignment="0" applyProtection="0"/>
    <xf numFmtId="0" fontId="112" fillId="0" borderId="3" applyNumberFormat="0" applyFill="0" applyAlignment="0" applyProtection="0"/>
    <xf numFmtId="0" fontId="112" fillId="0" borderId="3" applyNumberFormat="0" applyFill="0" applyAlignment="0" applyProtection="0"/>
    <xf numFmtId="0" fontId="112" fillId="0" borderId="3" applyNumberFormat="0" applyFill="0" applyAlignment="0" applyProtection="0"/>
    <xf numFmtId="0" fontId="112" fillId="0" borderId="3" applyNumberFormat="0" applyFill="0" applyAlignment="0" applyProtection="0"/>
    <xf numFmtId="0" fontId="112" fillId="0" borderId="3" applyNumberFormat="0" applyFill="0" applyAlignment="0" applyProtection="0"/>
    <xf numFmtId="0" fontId="1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8" fillId="0" borderId="0" applyFill="0" applyBorder="0" applyAlignment="0" applyProtection="0"/>
    <xf numFmtId="0" fontId="33" fillId="0" borderId="31" applyNumberFormat="0" applyFont="0" applyFill="0" applyAlignment="0" applyProtection="0"/>
    <xf numFmtId="0" fontId="113" fillId="0" borderId="9" applyNumberFormat="0" applyFill="0" applyAlignment="0" applyProtection="0"/>
    <xf numFmtId="0" fontId="33" fillId="0" borderId="31" applyNumberFormat="0" applyFont="0" applyFill="0" applyAlignment="0" applyProtection="0"/>
    <xf numFmtId="0" fontId="24" fillId="0" borderId="9" applyNumberFormat="0" applyFill="0" applyAlignment="0" applyProtection="0"/>
    <xf numFmtId="0" fontId="33" fillId="0" borderId="31" applyNumberFormat="0" applyFont="0" applyFill="0" applyAlignment="0" applyProtection="0"/>
    <xf numFmtId="0" fontId="113" fillId="0" borderId="9" applyNumberFormat="0" applyFill="0" applyAlignment="0" applyProtection="0"/>
    <xf numFmtId="0" fontId="113" fillId="0" borderId="9" applyNumberFormat="0" applyFill="0" applyAlignment="0" applyProtection="0"/>
    <xf numFmtId="0" fontId="113" fillId="0" borderId="9" applyNumberFormat="0" applyFill="0" applyAlignment="0" applyProtection="0"/>
    <xf numFmtId="0" fontId="113" fillId="0" borderId="9" applyNumberFormat="0" applyFill="0" applyAlignment="0" applyProtection="0"/>
    <xf numFmtId="0" fontId="113" fillId="0" borderId="9" applyNumberFormat="0" applyFill="0" applyAlignment="0" applyProtection="0"/>
    <xf numFmtId="173" fontId="89" fillId="0" borderId="0">
      <alignment horizontal="left"/>
      <protection locked="0"/>
    </xf>
    <xf numFmtId="169" fontId="9" fillId="0" borderId="0" applyFont="0" applyFill="0" applyBorder="0" applyAlignment="0" applyProtection="0"/>
    <xf numFmtId="169" fontId="63" fillId="0" borderId="0" applyFont="0" applyFill="0" applyBorder="0" applyAlignment="0" applyProtection="0"/>
    <xf numFmtId="220" fontId="2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9" fillId="0" borderId="0" applyFont="0" applyFill="0" applyBorder="0" applyAlignment="0" applyProtection="0"/>
    <xf numFmtId="183" fontId="90" fillId="0" borderId="0" applyNumberFormat="0" applyFill="0" applyBorder="0" applyAlignment="0" applyProtection="0"/>
    <xf numFmtId="221" fontId="91" fillId="0" borderId="0"/>
    <xf numFmtId="173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3" fontId="27" fillId="0" borderId="0"/>
    <xf numFmtId="173" fontId="27" fillId="0" borderId="0"/>
    <xf numFmtId="189" fontId="116" fillId="35" borderId="104" applyNumberFormat="0" applyFont="0" applyAlignment="0" applyProtection="0"/>
    <xf numFmtId="169" fontId="9" fillId="0" borderId="0" applyFont="0" applyFill="0" applyBorder="0" applyAlignment="0" applyProtection="0"/>
    <xf numFmtId="224" fontId="32" fillId="0" borderId="36" applyNumberFormat="0" applyFill="0" applyAlignment="0" applyProtection="0">
      <alignment horizontal="center"/>
    </xf>
    <xf numFmtId="225" fontId="32" fillId="0" borderId="19" applyFill="0" applyAlignment="0" applyProtection="0">
      <alignment horizontal="center"/>
    </xf>
    <xf numFmtId="0" fontId="32" fillId="0" borderId="0" applyNumberFormat="0" applyFill="0" applyAlignment="0" applyProtection="0"/>
    <xf numFmtId="190" fontId="9" fillId="0" borderId="0"/>
    <xf numFmtId="226" fontId="32" fillId="0" borderId="0" applyFill="0" applyBorder="0" applyAlignment="0" applyProtection="0"/>
    <xf numFmtId="0" fontId="32" fillId="0" borderId="19" applyNumberFormat="0" applyFill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9" fillId="0" borderId="0"/>
    <xf numFmtId="189" fontId="29" fillId="0" borderId="0"/>
    <xf numFmtId="189" fontId="29" fillId="0" borderId="0"/>
    <xf numFmtId="189" fontId="29" fillId="0" borderId="0">
      <alignment vertical="center"/>
    </xf>
    <xf numFmtId="189" fontId="29" fillId="0" borderId="0" applyNumberFormat="0" applyFill="0" applyBorder="0" applyAlignment="0" applyProtection="0"/>
    <xf numFmtId="227" fontId="29" fillId="0" borderId="0"/>
    <xf numFmtId="227" fontId="29" fillId="0" borderId="0"/>
    <xf numFmtId="228" fontId="92" fillId="0" borderId="0"/>
    <xf numFmtId="189" fontId="121" fillId="0" borderId="0"/>
    <xf numFmtId="189" fontId="122" fillId="0" borderId="0">
      <alignment horizontal="right"/>
    </xf>
    <xf numFmtId="189" fontId="122" fillId="61" borderId="0"/>
    <xf numFmtId="189" fontId="123" fillId="61" borderId="0"/>
    <xf numFmtId="189" fontId="123" fillId="61" borderId="0"/>
    <xf numFmtId="189" fontId="123" fillId="61" borderId="0"/>
    <xf numFmtId="189" fontId="123" fillId="61" borderId="0">
      <alignment horizontal="right"/>
    </xf>
    <xf numFmtId="177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190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0" fontId="29" fillId="0" borderId="0"/>
    <xf numFmtId="0" fontId="29" fillId="0" borderId="0"/>
    <xf numFmtId="189" fontId="29" fillId="0" borderId="0"/>
    <xf numFmtId="0" fontId="29" fillId="0" borderId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89" fontId="124" fillId="0" borderId="0" applyNumberFormat="0" applyFont="0" applyFill="0" applyBorder="0" applyAlignment="0" applyProtection="0"/>
    <xf numFmtId="229" fontId="29" fillId="0" borderId="0" applyFont="0" applyFill="0" applyBorder="0" applyAlignment="0" applyProtection="0"/>
    <xf numFmtId="229" fontId="29" fillId="0" borderId="0" applyFont="0" applyFill="0" applyBorder="0" applyAlignment="0" applyProtection="0"/>
    <xf numFmtId="230" fontId="29" fillId="0" borderId="0" applyFont="0" applyFill="0" applyBorder="0" applyAlignment="0" applyProtection="0"/>
    <xf numFmtId="230" fontId="29" fillId="0" borderId="0" applyFont="0" applyFill="0" applyBorder="0" applyAlignment="0" applyProtection="0"/>
    <xf numFmtId="1" fontId="125" fillId="0" borderId="0"/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2" fontId="29" fillId="0" borderId="0">
      <alignment horizontal="left" wrapText="1"/>
    </xf>
    <xf numFmtId="232" fontId="29" fillId="0" borderId="0">
      <alignment horizontal="left" wrapText="1"/>
    </xf>
    <xf numFmtId="232" fontId="29" fillId="0" borderId="0">
      <alignment horizontal="left" wrapText="1"/>
    </xf>
    <xf numFmtId="232" fontId="29" fillId="0" borderId="0">
      <alignment horizontal="left" wrapText="1"/>
    </xf>
    <xf numFmtId="232" fontId="29" fillId="0" borderId="0">
      <alignment horizontal="left" wrapText="1"/>
    </xf>
    <xf numFmtId="232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2" fontId="29" fillId="0" borderId="0">
      <alignment horizontal="left" wrapText="1"/>
    </xf>
    <xf numFmtId="232" fontId="29" fillId="0" borderId="0">
      <alignment horizontal="left" wrapText="1"/>
    </xf>
    <xf numFmtId="232" fontId="29" fillId="0" borderId="0">
      <alignment horizontal="left" wrapText="1"/>
    </xf>
    <xf numFmtId="232" fontId="29" fillId="0" borderId="0">
      <alignment horizontal="left" wrapText="1"/>
    </xf>
    <xf numFmtId="232" fontId="29" fillId="0" borderId="0">
      <alignment horizontal="left" wrapText="1"/>
    </xf>
    <xf numFmtId="232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2" fontId="29" fillId="0" borderId="0">
      <alignment horizontal="left" wrapText="1"/>
    </xf>
    <xf numFmtId="232" fontId="29" fillId="0" borderId="0">
      <alignment horizontal="left" wrapText="1"/>
    </xf>
    <xf numFmtId="232" fontId="29" fillId="0" borderId="0">
      <alignment horizontal="left" wrapText="1"/>
    </xf>
    <xf numFmtId="232" fontId="29" fillId="0" borderId="0">
      <alignment horizontal="left" wrapText="1"/>
    </xf>
    <xf numFmtId="232" fontId="29" fillId="0" borderId="0">
      <alignment horizontal="left" wrapText="1"/>
    </xf>
    <xf numFmtId="232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3" fontId="29" fillId="0" borderId="0" applyFont="0" applyFill="0" applyBorder="0" applyAlignment="0" applyProtection="0"/>
    <xf numFmtId="233" fontId="29" fillId="0" borderId="0" applyFont="0" applyFill="0" applyBorder="0" applyAlignment="0" applyProtection="0"/>
    <xf numFmtId="201" fontId="29" fillId="0" borderId="0" applyFont="0" applyFill="0" applyBorder="0" applyAlignment="0" applyProtection="0"/>
    <xf numFmtId="201" fontId="29" fillId="0" borderId="0" applyFont="0" applyFill="0" applyBorder="0" applyAlignment="0" applyProtection="0"/>
    <xf numFmtId="201" fontId="29" fillId="0" borderId="0" applyFont="0" applyFill="0" applyBorder="0" applyAlignment="0" applyProtection="0"/>
    <xf numFmtId="201" fontId="29" fillId="0" borderId="0" applyFont="0" applyFill="0" applyBorder="0" applyAlignment="0" applyProtection="0"/>
    <xf numFmtId="201" fontId="29" fillId="0" borderId="0" applyFont="0" applyFill="0" applyBorder="0" applyAlignment="0" applyProtection="0"/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4" fontId="29" fillId="0" borderId="0" applyFont="0" applyFill="0" applyBorder="0" applyAlignment="0" applyProtection="0"/>
    <xf numFmtId="234" fontId="29" fillId="0" borderId="0" applyFont="0" applyFill="0" applyBorder="0" applyAlignment="0" applyProtection="0"/>
    <xf numFmtId="235" fontId="29" fillId="0" borderId="0" applyFont="0" applyFill="0" applyBorder="0" applyAlignment="0" applyProtection="0"/>
    <xf numFmtId="235" fontId="29" fillId="0" borderId="0" applyFont="0" applyFill="0" applyBorder="0" applyAlignment="0" applyProtection="0"/>
    <xf numFmtId="235" fontId="29" fillId="0" borderId="0" applyFont="0" applyFill="0" applyBorder="0" applyAlignment="0" applyProtection="0"/>
    <xf numFmtId="235" fontId="29" fillId="0" borderId="0" applyFont="0" applyFill="0" applyBorder="0" applyAlignment="0" applyProtection="0"/>
    <xf numFmtId="236" fontId="29" fillId="0" borderId="0" applyFont="0" applyFill="0" applyBorder="0" applyAlignment="0" applyProtection="0"/>
    <xf numFmtId="235" fontId="29" fillId="0" borderId="0" applyFont="0" applyFill="0" applyBorder="0" applyAlignment="0" applyProtection="0"/>
    <xf numFmtId="235" fontId="29" fillId="0" borderId="0" applyFont="0" applyFill="0" applyBorder="0" applyAlignment="0" applyProtection="0"/>
    <xf numFmtId="189" fontId="29" fillId="0" borderId="0" applyFont="0" applyFill="0" applyBorder="0" applyAlignment="0" applyProtection="0"/>
    <xf numFmtId="189" fontId="29" fillId="0" borderId="0" applyFont="0" applyFill="0" applyBorder="0" applyAlignment="0" applyProtection="0"/>
    <xf numFmtId="237" fontId="29" fillId="0" borderId="0" applyFont="0" applyFill="0" applyBorder="0" applyAlignment="0" applyProtection="0"/>
    <xf numFmtId="236" fontId="29" fillId="0" borderId="0" applyFont="0" applyFill="0" applyBorder="0" applyAlignment="0" applyProtection="0"/>
    <xf numFmtId="189" fontId="29" fillId="0" borderId="0" applyFont="0" applyFill="0" applyBorder="0" applyAlignment="0" applyProtection="0"/>
    <xf numFmtId="189" fontId="29" fillId="0" borderId="0" applyFont="0" applyFill="0" applyBorder="0" applyAlignment="0" applyProtection="0"/>
    <xf numFmtId="238" fontId="29" fillId="0" borderId="0" applyFont="0" applyFill="0" applyBorder="0" applyAlignment="0" applyProtection="0"/>
    <xf numFmtId="238" fontId="29" fillId="0" borderId="0" applyFont="0" applyFill="0" applyBorder="0" applyAlignment="0" applyProtection="0"/>
    <xf numFmtId="39" fontId="29" fillId="0" borderId="0" applyFont="0" applyFill="0" applyBorder="0" applyAlignment="0" applyProtection="0"/>
    <xf numFmtId="39" fontId="29" fillId="0" borderId="0" applyFont="0" applyFill="0" applyBorder="0" applyAlignment="0" applyProtection="0"/>
    <xf numFmtId="39" fontId="29" fillId="0" borderId="0" applyFont="0" applyFill="0" applyBorder="0" applyAlignment="0" applyProtection="0"/>
    <xf numFmtId="214" fontId="29" fillId="0" borderId="0" applyFont="0" applyFill="0" applyBorder="0" applyAlignment="0" applyProtection="0"/>
    <xf numFmtId="189" fontId="126" fillId="0" borderId="0">
      <alignment horizontal="left" wrapText="1"/>
    </xf>
    <xf numFmtId="189" fontId="126" fillId="0" borderId="0">
      <alignment horizontal="left" wrapText="1"/>
    </xf>
    <xf numFmtId="189" fontId="126" fillId="0" borderId="0">
      <alignment horizontal="left" wrapText="1"/>
    </xf>
    <xf numFmtId="205" fontId="126" fillId="0" borderId="0">
      <alignment horizontal="left" wrapText="1"/>
    </xf>
    <xf numFmtId="205" fontId="126" fillId="0" borderId="0">
      <alignment horizontal="left" wrapText="1"/>
    </xf>
    <xf numFmtId="205" fontId="126" fillId="0" borderId="0">
      <alignment horizontal="left" wrapText="1"/>
    </xf>
    <xf numFmtId="189" fontId="126" fillId="0" borderId="0">
      <alignment horizontal="left" wrapText="1"/>
    </xf>
    <xf numFmtId="189" fontId="126" fillId="0" borderId="0">
      <alignment horizontal="left" wrapText="1"/>
    </xf>
    <xf numFmtId="189" fontId="126" fillId="0" borderId="0">
      <alignment horizontal="left" wrapText="1"/>
    </xf>
    <xf numFmtId="205" fontId="126" fillId="0" borderId="0">
      <alignment horizontal="left" wrapText="1"/>
    </xf>
    <xf numFmtId="205" fontId="126" fillId="0" borderId="0">
      <alignment horizontal="left" wrapText="1"/>
    </xf>
    <xf numFmtId="205" fontId="126" fillId="0" borderId="0">
      <alignment horizontal="left" wrapText="1"/>
    </xf>
    <xf numFmtId="189" fontId="126" fillId="0" borderId="0">
      <alignment horizontal="left" wrapText="1"/>
    </xf>
    <xf numFmtId="205" fontId="126" fillId="0" borderId="0">
      <alignment horizontal="left" wrapText="1"/>
    </xf>
    <xf numFmtId="205" fontId="126" fillId="0" borderId="0">
      <alignment horizontal="left" wrapText="1"/>
    </xf>
    <xf numFmtId="205" fontId="126" fillId="0" borderId="0">
      <alignment horizontal="left" wrapText="1"/>
    </xf>
    <xf numFmtId="189" fontId="126" fillId="0" borderId="0">
      <alignment horizontal="left" wrapText="1"/>
    </xf>
    <xf numFmtId="189" fontId="126" fillId="0" borderId="0">
      <alignment horizontal="left" wrapText="1"/>
    </xf>
    <xf numFmtId="205" fontId="126" fillId="0" borderId="0">
      <alignment horizontal="left" wrapText="1"/>
    </xf>
    <xf numFmtId="205" fontId="126" fillId="0" borderId="0">
      <alignment horizontal="left" wrapText="1"/>
    </xf>
    <xf numFmtId="205" fontId="126" fillId="0" borderId="0">
      <alignment horizontal="left" wrapText="1"/>
    </xf>
    <xf numFmtId="189" fontId="126" fillId="0" borderId="0">
      <alignment horizontal="left" wrapText="1"/>
    </xf>
    <xf numFmtId="189" fontId="126" fillId="0" borderId="0">
      <alignment horizontal="left" wrapText="1"/>
    </xf>
    <xf numFmtId="189" fontId="126" fillId="0" borderId="0">
      <alignment horizontal="left" wrapText="1"/>
    </xf>
    <xf numFmtId="205" fontId="126" fillId="0" borderId="0">
      <alignment horizontal="left" wrapText="1"/>
    </xf>
    <xf numFmtId="205" fontId="126" fillId="0" borderId="0">
      <alignment horizontal="left" wrapText="1"/>
    </xf>
    <xf numFmtId="205" fontId="126" fillId="0" borderId="0">
      <alignment horizontal="left" wrapText="1"/>
    </xf>
    <xf numFmtId="189" fontId="126" fillId="0" borderId="0">
      <alignment horizontal="left" wrapText="1"/>
    </xf>
    <xf numFmtId="205" fontId="126" fillId="0" borderId="0">
      <alignment horizontal="left" wrapText="1"/>
    </xf>
    <xf numFmtId="205" fontId="126" fillId="0" borderId="0">
      <alignment horizontal="left" wrapText="1"/>
    </xf>
    <xf numFmtId="205" fontId="126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2" fontId="29" fillId="0" borderId="0">
      <alignment horizontal="left" wrapText="1"/>
    </xf>
    <xf numFmtId="232" fontId="29" fillId="0" borderId="0">
      <alignment horizontal="left" wrapText="1"/>
    </xf>
    <xf numFmtId="232" fontId="29" fillId="0" borderId="0">
      <alignment horizontal="left" wrapText="1"/>
    </xf>
    <xf numFmtId="232" fontId="29" fillId="0" borderId="0">
      <alignment horizontal="left" wrapText="1"/>
    </xf>
    <xf numFmtId="232" fontId="29" fillId="0" borderId="0">
      <alignment horizontal="left" wrapText="1"/>
    </xf>
    <xf numFmtId="232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2" fontId="29" fillId="0" borderId="0">
      <alignment horizontal="left" wrapText="1"/>
    </xf>
    <xf numFmtId="232" fontId="29" fillId="0" borderId="0">
      <alignment horizontal="left" wrapText="1"/>
    </xf>
    <xf numFmtId="232" fontId="29" fillId="0" borderId="0">
      <alignment horizontal="left" wrapText="1"/>
    </xf>
    <xf numFmtId="232" fontId="29" fillId="0" borderId="0">
      <alignment horizontal="left" wrapText="1"/>
    </xf>
    <xf numFmtId="232" fontId="29" fillId="0" borderId="0">
      <alignment horizontal="left" wrapText="1"/>
    </xf>
    <xf numFmtId="232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2" fontId="29" fillId="0" borderId="0">
      <alignment horizontal="left" wrapText="1"/>
    </xf>
    <xf numFmtId="232" fontId="29" fillId="0" borderId="0">
      <alignment horizontal="left" wrapText="1"/>
    </xf>
    <xf numFmtId="232" fontId="29" fillId="0" borderId="0">
      <alignment horizontal="left" wrapText="1"/>
    </xf>
    <xf numFmtId="232" fontId="29" fillId="0" borderId="0">
      <alignment horizontal="left" wrapText="1"/>
    </xf>
    <xf numFmtId="232" fontId="29" fillId="0" borderId="0">
      <alignment horizontal="left" wrapText="1"/>
    </xf>
    <xf numFmtId="232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189" fontId="126" fillId="0" borderId="0">
      <alignment horizontal="left" wrapText="1"/>
    </xf>
    <xf numFmtId="189" fontId="126" fillId="0" borderId="0">
      <alignment horizontal="left" wrapText="1"/>
    </xf>
    <xf numFmtId="205" fontId="126" fillId="0" borderId="0">
      <alignment horizontal="left" wrapText="1"/>
    </xf>
    <xf numFmtId="205" fontId="126" fillId="0" borderId="0">
      <alignment horizontal="left" wrapText="1"/>
    </xf>
    <xf numFmtId="205" fontId="126" fillId="0" borderId="0">
      <alignment horizontal="left" wrapText="1"/>
    </xf>
    <xf numFmtId="189" fontId="126" fillId="0" borderId="0">
      <alignment horizontal="left" wrapText="1"/>
    </xf>
    <xf numFmtId="189" fontId="126" fillId="0" borderId="0">
      <alignment horizontal="left" wrapText="1"/>
    </xf>
    <xf numFmtId="189" fontId="126" fillId="0" borderId="0">
      <alignment horizontal="left" wrapText="1"/>
    </xf>
    <xf numFmtId="205" fontId="126" fillId="0" borderId="0">
      <alignment horizontal="left" wrapText="1"/>
    </xf>
    <xf numFmtId="205" fontId="126" fillId="0" borderId="0">
      <alignment horizontal="left" wrapText="1"/>
    </xf>
    <xf numFmtId="205" fontId="126" fillId="0" borderId="0">
      <alignment horizontal="left" wrapText="1"/>
    </xf>
    <xf numFmtId="189" fontId="126" fillId="0" borderId="0">
      <alignment horizontal="left" wrapText="1"/>
    </xf>
    <xf numFmtId="205" fontId="126" fillId="0" borderId="0">
      <alignment horizontal="left" wrapText="1"/>
    </xf>
    <xf numFmtId="205" fontId="126" fillId="0" borderId="0">
      <alignment horizontal="left" wrapText="1"/>
    </xf>
    <xf numFmtId="205" fontId="126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40" fontId="29" fillId="0" borderId="0" applyFont="0" applyFill="0" applyBorder="0" applyAlignment="0" applyProtection="0"/>
    <xf numFmtId="240" fontId="29" fillId="0" borderId="0" applyFont="0" applyFill="0" applyBorder="0" applyAlignment="0" applyProtection="0"/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127" fillId="0" borderId="0" applyNumberFormat="0" applyFill="0" applyBorder="0" applyAlignment="0" applyProtection="0"/>
    <xf numFmtId="189" fontId="127" fillId="0" borderId="0" applyNumberFormat="0" applyFill="0" applyBorder="0" applyAlignment="0" applyProtection="0"/>
    <xf numFmtId="189" fontId="127" fillId="0" borderId="0" applyNumberFormat="0" applyFill="0" applyBorder="0" applyAlignment="0" applyProtection="0"/>
    <xf numFmtId="189" fontId="127" fillId="0" borderId="0" applyNumberFormat="0" applyFill="0" applyBorder="0" applyAlignment="0" applyProtection="0"/>
    <xf numFmtId="189" fontId="127" fillId="0" borderId="0" applyNumberFormat="0" applyFill="0" applyBorder="0" applyAlignment="0" applyProtection="0"/>
    <xf numFmtId="189" fontId="127" fillId="0" borderId="0" applyNumberFormat="0" applyFill="0" applyBorder="0" applyAlignment="0" applyProtection="0"/>
    <xf numFmtId="189" fontId="127" fillId="0" borderId="0" applyNumberFormat="0" applyFill="0" applyBorder="0" applyAlignment="0" applyProtection="0"/>
    <xf numFmtId="189" fontId="127" fillId="0" borderId="0" applyNumberFormat="0" applyFill="0" applyBorder="0" applyAlignment="0" applyProtection="0"/>
    <xf numFmtId="189" fontId="127" fillId="0" borderId="0" applyNumberFormat="0" applyFill="0" applyBorder="0" applyAlignment="0" applyProtection="0"/>
    <xf numFmtId="189" fontId="29" fillId="42" borderId="0" applyNumberFormat="0" applyFont="0" applyAlignment="0" applyProtection="0"/>
    <xf numFmtId="189" fontId="29" fillId="42" borderId="0" applyNumberFormat="0" applyFont="0" applyAlignment="0" applyProtection="0"/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126" fillId="0" borderId="0">
      <alignment horizontal="left" wrapText="1"/>
    </xf>
    <xf numFmtId="205" fontId="126" fillId="0" borderId="0">
      <alignment horizontal="left" wrapText="1"/>
    </xf>
    <xf numFmtId="205" fontId="126" fillId="0" borderId="0">
      <alignment horizontal="left" wrapText="1"/>
    </xf>
    <xf numFmtId="205" fontId="126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126" fillId="0" borderId="0">
      <alignment horizontal="left" wrapText="1"/>
    </xf>
    <xf numFmtId="241" fontId="29" fillId="0" borderId="0" applyFont="0" applyFill="0" applyBorder="0" applyAlignment="0" applyProtection="0"/>
    <xf numFmtId="241" fontId="29" fillId="0" borderId="0" applyFont="0" applyFill="0" applyBorder="0" applyAlignment="0" applyProtection="0"/>
    <xf numFmtId="242" fontId="29" fillId="0" borderId="0" applyFont="0" applyFill="0" applyBorder="0" applyAlignment="0" applyProtection="0"/>
    <xf numFmtId="243" fontId="29" fillId="0" borderId="0" applyFont="0" applyFill="0" applyBorder="0" applyProtection="0">
      <alignment horizontal="right"/>
    </xf>
    <xf numFmtId="243" fontId="29" fillId="0" borderId="0" applyFont="0" applyFill="0" applyBorder="0" applyProtection="0">
      <alignment horizontal="right"/>
    </xf>
    <xf numFmtId="244" fontId="29" fillId="0" borderId="0" applyFont="0" applyFill="0" applyBorder="0" applyAlignment="0" applyProtection="0"/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03" fontId="90" fillId="0" borderId="0"/>
    <xf numFmtId="245" fontId="29" fillId="0" borderId="0" applyFont="0" applyFill="0" applyBorder="0" applyAlignment="0" applyProtection="0"/>
    <xf numFmtId="39" fontId="62" fillId="0" borderId="0"/>
    <xf numFmtId="39" fontId="62" fillId="0" borderId="0"/>
    <xf numFmtId="246" fontId="29" fillId="0" borderId="0" applyFont="0" applyFill="0" applyBorder="0" applyAlignment="0" applyProtection="0"/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189" fontId="126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190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0" fontId="29" fillId="0" borderId="0"/>
    <xf numFmtId="189" fontId="128" fillId="0" borderId="0" applyNumberFormat="0" applyFill="0" applyBorder="0" applyProtection="0">
      <alignment vertical="top"/>
    </xf>
    <xf numFmtId="189" fontId="128" fillId="0" borderId="0" applyNumberFormat="0" applyFill="0" applyBorder="0" applyProtection="0">
      <alignment vertical="top"/>
    </xf>
    <xf numFmtId="189" fontId="128" fillId="0" borderId="0" applyNumberFormat="0" applyFill="0" applyBorder="0" applyProtection="0">
      <alignment vertical="top"/>
    </xf>
    <xf numFmtId="189" fontId="128" fillId="0" borderId="0" applyNumberFormat="0" applyFill="0" applyBorder="0" applyProtection="0">
      <alignment vertical="top"/>
    </xf>
    <xf numFmtId="189" fontId="128" fillId="0" borderId="0" applyNumberFormat="0" applyFill="0" applyBorder="0" applyProtection="0">
      <alignment vertical="top"/>
    </xf>
    <xf numFmtId="189" fontId="128" fillId="0" borderId="0" applyNumberFormat="0" applyFill="0" applyBorder="0" applyProtection="0">
      <alignment vertical="top"/>
    </xf>
    <xf numFmtId="189" fontId="128" fillId="0" borderId="0" applyNumberFormat="0" applyFill="0" applyBorder="0" applyProtection="0">
      <alignment vertical="top"/>
    </xf>
    <xf numFmtId="189" fontId="128" fillId="0" borderId="0" applyNumberFormat="0" applyFill="0" applyBorder="0" applyProtection="0">
      <alignment vertical="top"/>
    </xf>
    <xf numFmtId="189" fontId="128" fillId="0" borderId="0" applyNumberFormat="0" applyFill="0" applyBorder="0" applyProtection="0">
      <alignment vertical="top"/>
    </xf>
    <xf numFmtId="189" fontId="129" fillId="0" borderId="37" applyNumberFormat="0" applyFill="0" applyAlignment="0" applyProtection="0"/>
    <xf numFmtId="189" fontId="129" fillId="0" borderId="37" applyNumberFormat="0" applyFill="0" applyAlignment="0" applyProtection="0"/>
    <xf numFmtId="189" fontId="129" fillId="0" borderId="37" applyNumberFormat="0" applyFill="0" applyAlignment="0" applyProtection="0"/>
    <xf numFmtId="189" fontId="129" fillId="0" borderId="37" applyNumberFormat="0" applyFill="0" applyAlignment="0" applyProtection="0"/>
    <xf numFmtId="189" fontId="129" fillId="0" borderId="37" applyNumberFormat="0" applyFill="0" applyAlignment="0" applyProtection="0"/>
    <xf numFmtId="189" fontId="129" fillId="0" borderId="37" applyNumberFormat="0" applyFill="0" applyAlignment="0" applyProtection="0"/>
    <xf numFmtId="189" fontId="129" fillId="0" borderId="37" applyNumberFormat="0" applyFill="0" applyAlignment="0" applyProtection="0"/>
    <xf numFmtId="189" fontId="68" fillId="0" borderId="38" applyNumberFormat="0" applyFill="0" applyProtection="0">
      <alignment horizontal="center"/>
    </xf>
    <xf numFmtId="189" fontId="68" fillId="0" borderId="38" applyNumberFormat="0" applyFill="0" applyProtection="0">
      <alignment horizontal="center"/>
    </xf>
    <xf numFmtId="189" fontId="68" fillId="0" borderId="38" applyNumberFormat="0" applyFill="0" applyProtection="0">
      <alignment horizontal="center"/>
    </xf>
    <xf numFmtId="189" fontId="68" fillId="0" borderId="38" applyNumberFormat="0" applyFill="0" applyProtection="0">
      <alignment horizontal="center"/>
    </xf>
    <xf numFmtId="189" fontId="68" fillId="0" borderId="38" applyNumberFormat="0" applyFill="0" applyProtection="0">
      <alignment horizontal="center"/>
    </xf>
    <xf numFmtId="189" fontId="68" fillId="0" borderId="38" applyNumberFormat="0" applyFill="0" applyProtection="0">
      <alignment horizontal="center"/>
    </xf>
    <xf numFmtId="189" fontId="68" fillId="0" borderId="38" applyNumberFormat="0" applyFill="0" applyProtection="0">
      <alignment horizontal="center"/>
    </xf>
    <xf numFmtId="189" fontId="68" fillId="0" borderId="0" applyNumberFormat="0" applyFill="0" applyBorder="0" applyProtection="0">
      <alignment horizontal="left"/>
    </xf>
    <xf numFmtId="189" fontId="68" fillId="0" borderId="0" applyNumberFormat="0" applyFill="0" applyBorder="0" applyProtection="0">
      <alignment horizontal="left"/>
    </xf>
    <xf numFmtId="189" fontId="68" fillId="0" borderId="0" applyNumberFormat="0" applyFill="0" applyBorder="0" applyProtection="0">
      <alignment horizontal="left"/>
    </xf>
    <xf numFmtId="189" fontId="68" fillId="0" borderId="0" applyNumberFormat="0" applyFill="0" applyBorder="0" applyProtection="0">
      <alignment horizontal="left"/>
    </xf>
    <xf numFmtId="189" fontId="68" fillId="0" borderId="0" applyNumberFormat="0" applyFill="0" applyBorder="0" applyProtection="0">
      <alignment horizontal="left"/>
    </xf>
    <xf numFmtId="189" fontId="68" fillId="0" borderId="0" applyNumberFormat="0" applyFill="0" applyBorder="0" applyProtection="0">
      <alignment horizontal="left"/>
    </xf>
    <xf numFmtId="189" fontId="68" fillId="0" borderId="0" applyNumberFormat="0" applyFill="0" applyBorder="0" applyProtection="0">
      <alignment horizontal="left"/>
    </xf>
    <xf numFmtId="189" fontId="130" fillId="0" borderId="0" applyNumberFormat="0" applyFill="0" applyBorder="0" applyProtection="0">
      <alignment horizontal="centerContinuous"/>
    </xf>
    <xf numFmtId="189" fontId="130" fillId="0" borderId="0" applyNumberFormat="0" applyFill="0" applyBorder="0" applyProtection="0">
      <alignment horizontal="centerContinuous"/>
    </xf>
    <xf numFmtId="189" fontId="130" fillId="0" borderId="0" applyNumberFormat="0" applyFill="0" applyBorder="0" applyProtection="0">
      <alignment horizontal="centerContinuous"/>
    </xf>
    <xf numFmtId="189" fontId="130" fillId="0" borderId="0" applyNumberFormat="0" applyFill="0" applyBorder="0" applyProtection="0">
      <alignment horizontal="centerContinuous"/>
    </xf>
    <xf numFmtId="189" fontId="130" fillId="0" borderId="0" applyNumberFormat="0" applyFill="0" applyBorder="0" applyProtection="0">
      <alignment horizontal="centerContinuous"/>
    </xf>
    <xf numFmtId="189" fontId="130" fillId="0" borderId="0" applyNumberFormat="0" applyFill="0" applyBorder="0" applyProtection="0">
      <alignment horizontal="centerContinuous"/>
    </xf>
    <xf numFmtId="189" fontId="130" fillId="0" borderId="0" applyNumberFormat="0" applyFill="0" applyBorder="0" applyProtection="0">
      <alignment horizontal="centerContinuous"/>
    </xf>
    <xf numFmtId="189" fontId="126" fillId="0" borderId="0">
      <alignment horizontal="left" wrapText="1"/>
    </xf>
    <xf numFmtId="205" fontId="126" fillId="0" borderId="0">
      <alignment horizontal="left" wrapText="1"/>
    </xf>
    <xf numFmtId="205" fontId="126" fillId="0" borderId="0">
      <alignment horizontal="left" wrapText="1"/>
    </xf>
    <xf numFmtId="205" fontId="126" fillId="0" borderId="0">
      <alignment horizontal="left" wrapText="1"/>
    </xf>
    <xf numFmtId="189" fontId="126" fillId="0" borderId="0">
      <alignment horizontal="left" wrapText="1"/>
    </xf>
    <xf numFmtId="205" fontId="126" fillId="0" borderId="0">
      <alignment horizontal="left" wrapText="1"/>
    </xf>
    <xf numFmtId="205" fontId="126" fillId="0" borderId="0">
      <alignment horizontal="left" wrapText="1"/>
    </xf>
    <xf numFmtId="205" fontId="126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239" fontId="29" fillId="0" borderId="0">
      <alignment horizontal="left" wrapText="1"/>
    </xf>
    <xf numFmtId="189" fontId="126" fillId="0" borderId="0">
      <alignment horizontal="left" wrapText="1"/>
    </xf>
    <xf numFmtId="205" fontId="126" fillId="0" borderId="0">
      <alignment horizontal="left" wrapText="1"/>
    </xf>
    <xf numFmtId="205" fontId="126" fillId="0" borderId="0">
      <alignment horizontal="left" wrapText="1"/>
    </xf>
    <xf numFmtId="205" fontId="126" fillId="0" borderId="0">
      <alignment horizontal="left" wrapText="1"/>
    </xf>
    <xf numFmtId="189" fontId="83" fillId="0" borderId="0">
      <alignment vertical="center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126" fillId="0" borderId="0">
      <alignment horizontal="left" wrapText="1"/>
    </xf>
    <xf numFmtId="205" fontId="126" fillId="0" borderId="0">
      <alignment horizontal="left" wrapText="1"/>
    </xf>
    <xf numFmtId="205" fontId="126" fillId="0" borderId="0">
      <alignment horizontal="left" wrapText="1"/>
    </xf>
    <xf numFmtId="205" fontId="126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29" fillId="0" borderId="0">
      <alignment horizontal="left" wrapText="1"/>
    </xf>
    <xf numFmtId="189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231" fontId="29" fillId="0" borderId="0">
      <alignment horizontal="left" wrapText="1"/>
    </xf>
    <xf numFmtId="189" fontId="92" fillId="0" borderId="0">
      <alignment vertical="top"/>
    </xf>
    <xf numFmtId="189" fontId="29" fillId="0" borderId="0"/>
    <xf numFmtId="189" fontId="83" fillId="0" borderId="0">
      <alignment vertical="center"/>
    </xf>
    <xf numFmtId="189" fontId="83" fillId="0" borderId="0">
      <alignment vertical="center"/>
    </xf>
    <xf numFmtId="9" fontId="131" fillId="0" borderId="0" applyFont="0" applyFill="0" applyBorder="0" applyAlignment="0" applyProtection="0"/>
    <xf numFmtId="189" fontId="31" fillId="0" borderId="0"/>
    <xf numFmtId="227" fontId="31" fillId="0" borderId="0"/>
    <xf numFmtId="203" fontId="131" fillId="0" borderId="0" applyFont="0" applyFill="0" applyBorder="0" applyAlignment="0" applyProtection="0"/>
    <xf numFmtId="10" fontId="131" fillId="0" borderId="0" applyFont="0" applyFill="0" applyBorder="0" applyAlignment="0" applyProtection="0"/>
    <xf numFmtId="231" fontId="55" fillId="0" borderId="0">
      <alignment horizontal="left"/>
    </xf>
    <xf numFmtId="247" fontId="55" fillId="0" borderId="0">
      <alignment horizontal="left"/>
    </xf>
    <xf numFmtId="183" fontId="131" fillId="0" borderId="0" applyFont="0" applyFill="0" applyBorder="0" applyAlignment="0" applyProtection="0"/>
    <xf numFmtId="201" fontId="62" fillId="0" borderId="0"/>
    <xf numFmtId="3" fontId="132" fillId="72" borderId="0">
      <alignment horizontal="left"/>
    </xf>
    <xf numFmtId="39" fontId="83" fillId="0" borderId="0" applyFont="0" applyFill="0" applyBorder="0" applyAlignment="0" applyProtection="0"/>
    <xf numFmtId="39" fontId="83" fillId="0" borderId="0" applyFont="0" applyFill="0" applyBorder="0" applyAlignment="0" applyProtection="0"/>
    <xf numFmtId="0" fontId="28" fillId="33" borderId="0" applyNumberFormat="0" applyBorder="0" applyAlignment="0" applyProtection="0"/>
    <xf numFmtId="177" fontId="9" fillId="10" borderId="0" applyNumberFormat="0" applyBorder="0" applyAlignment="0" applyProtection="0"/>
    <xf numFmtId="190" fontId="9" fillId="10" borderId="0" applyNumberFormat="0" applyBorder="0" applyAlignment="0" applyProtection="0"/>
    <xf numFmtId="0" fontId="9" fillId="10" borderId="0" applyNumberFormat="0" applyBorder="0" applyAlignment="0" applyProtection="0"/>
    <xf numFmtId="177" fontId="9" fillId="10" borderId="0" applyNumberFormat="0" applyBorder="0" applyAlignment="0" applyProtection="0"/>
    <xf numFmtId="190" fontId="9" fillId="10" borderId="0" applyNumberFormat="0" applyBorder="0" applyAlignment="0" applyProtection="0"/>
    <xf numFmtId="177" fontId="9" fillId="10" borderId="0" applyNumberFormat="0" applyBorder="0" applyAlignment="0" applyProtection="0"/>
    <xf numFmtId="177" fontId="9" fillId="10" borderId="0" applyNumberFormat="0" applyBorder="0" applyAlignment="0" applyProtection="0"/>
    <xf numFmtId="190" fontId="9" fillId="10" borderId="0" applyNumberFormat="0" applyBorder="0" applyAlignment="0" applyProtection="0"/>
    <xf numFmtId="177" fontId="9" fillId="10" borderId="0" applyNumberFormat="0" applyBorder="0" applyAlignment="0" applyProtection="0"/>
    <xf numFmtId="177" fontId="28" fillId="38" borderId="0" applyNumberFormat="0" applyBorder="0" applyAlignment="0" applyProtection="0"/>
    <xf numFmtId="177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28" fillId="34" borderId="0" applyNumberFormat="0" applyBorder="0" applyAlignment="0" applyProtection="0"/>
    <xf numFmtId="177" fontId="9" fillId="14" borderId="0" applyNumberFormat="0" applyBorder="0" applyAlignment="0" applyProtection="0"/>
    <xf numFmtId="190" fontId="9" fillId="14" borderId="0" applyNumberFormat="0" applyBorder="0" applyAlignment="0" applyProtection="0"/>
    <xf numFmtId="0" fontId="9" fillId="14" borderId="0" applyNumberFormat="0" applyBorder="0" applyAlignment="0" applyProtection="0"/>
    <xf numFmtId="177" fontId="9" fillId="14" borderId="0" applyNumberFormat="0" applyBorder="0" applyAlignment="0" applyProtection="0"/>
    <xf numFmtId="190" fontId="9" fillId="14" borderId="0" applyNumberFormat="0" applyBorder="0" applyAlignment="0" applyProtection="0"/>
    <xf numFmtId="177" fontId="9" fillId="14" borderId="0" applyNumberFormat="0" applyBorder="0" applyAlignment="0" applyProtection="0"/>
    <xf numFmtId="177" fontId="9" fillId="14" borderId="0" applyNumberFormat="0" applyBorder="0" applyAlignment="0" applyProtection="0"/>
    <xf numFmtId="190" fontId="9" fillId="14" borderId="0" applyNumberFormat="0" applyBorder="0" applyAlignment="0" applyProtection="0"/>
    <xf numFmtId="177" fontId="9" fillId="14" borderId="0" applyNumberFormat="0" applyBorder="0" applyAlignment="0" applyProtection="0"/>
    <xf numFmtId="177" fontId="28" fillId="39" borderId="0" applyNumberFormat="0" applyBorder="0" applyAlignment="0" applyProtection="0"/>
    <xf numFmtId="177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28" fillId="35" borderId="0" applyNumberFormat="0" applyBorder="0" applyAlignment="0" applyProtection="0"/>
    <xf numFmtId="177" fontId="9" fillId="18" borderId="0" applyNumberFormat="0" applyBorder="0" applyAlignment="0" applyProtection="0"/>
    <xf numFmtId="190" fontId="9" fillId="18" borderId="0" applyNumberFormat="0" applyBorder="0" applyAlignment="0" applyProtection="0"/>
    <xf numFmtId="0" fontId="9" fillId="18" borderId="0" applyNumberFormat="0" applyBorder="0" applyAlignment="0" applyProtection="0"/>
    <xf numFmtId="177" fontId="9" fillId="18" borderId="0" applyNumberFormat="0" applyBorder="0" applyAlignment="0" applyProtection="0"/>
    <xf numFmtId="190" fontId="9" fillId="18" borderId="0" applyNumberFormat="0" applyBorder="0" applyAlignment="0" applyProtection="0"/>
    <xf numFmtId="177" fontId="9" fillId="18" borderId="0" applyNumberFormat="0" applyBorder="0" applyAlignment="0" applyProtection="0"/>
    <xf numFmtId="177" fontId="9" fillId="18" borderId="0" applyNumberFormat="0" applyBorder="0" applyAlignment="0" applyProtection="0"/>
    <xf numFmtId="190" fontId="9" fillId="18" borderId="0" applyNumberFormat="0" applyBorder="0" applyAlignment="0" applyProtection="0"/>
    <xf numFmtId="177" fontId="9" fillId="18" borderId="0" applyNumberFormat="0" applyBorder="0" applyAlignment="0" applyProtection="0"/>
    <xf numFmtId="177" fontId="28" fillId="40" borderId="0" applyNumberFormat="0" applyBorder="0" applyAlignment="0" applyProtection="0"/>
    <xf numFmtId="177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28" fillId="36" borderId="0" applyNumberFormat="0" applyBorder="0" applyAlignment="0" applyProtection="0"/>
    <xf numFmtId="177" fontId="9" fillId="22" borderId="0" applyNumberFormat="0" applyBorder="0" applyAlignment="0" applyProtection="0"/>
    <xf numFmtId="190" fontId="9" fillId="22" borderId="0" applyNumberFormat="0" applyBorder="0" applyAlignment="0" applyProtection="0"/>
    <xf numFmtId="0" fontId="9" fillId="22" borderId="0" applyNumberFormat="0" applyBorder="0" applyAlignment="0" applyProtection="0"/>
    <xf numFmtId="177" fontId="9" fillId="22" borderId="0" applyNumberFormat="0" applyBorder="0" applyAlignment="0" applyProtection="0"/>
    <xf numFmtId="190" fontId="9" fillId="22" borderId="0" applyNumberFormat="0" applyBorder="0" applyAlignment="0" applyProtection="0"/>
    <xf numFmtId="177" fontId="9" fillId="22" borderId="0" applyNumberFormat="0" applyBorder="0" applyAlignment="0" applyProtection="0"/>
    <xf numFmtId="177" fontId="9" fillId="22" borderId="0" applyNumberFormat="0" applyBorder="0" applyAlignment="0" applyProtection="0"/>
    <xf numFmtId="190" fontId="9" fillId="22" borderId="0" applyNumberFormat="0" applyBorder="0" applyAlignment="0" applyProtection="0"/>
    <xf numFmtId="177" fontId="9" fillId="22" borderId="0" applyNumberFormat="0" applyBorder="0" applyAlignment="0" applyProtection="0"/>
    <xf numFmtId="177" fontId="28" fillId="41" borderId="0" applyNumberFormat="0" applyBorder="0" applyAlignment="0" applyProtection="0"/>
    <xf numFmtId="177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28" fillId="37" borderId="0" applyNumberFormat="0" applyBorder="0" applyAlignment="0" applyProtection="0"/>
    <xf numFmtId="177" fontId="9" fillId="26" borderId="0" applyNumberFormat="0" applyBorder="0" applyAlignment="0" applyProtection="0"/>
    <xf numFmtId="190" fontId="9" fillId="26" borderId="0" applyNumberFormat="0" applyBorder="0" applyAlignment="0" applyProtection="0"/>
    <xf numFmtId="0" fontId="9" fillId="26" borderId="0" applyNumberFormat="0" applyBorder="0" applyAlignment="0" applyProtection="0"/>
    <xf numFmtId="177" fontId="9" fillId="26" borderId="0" applyNumberFormat="0" applyBorder="0" applyAlignment="0" applyProtection="0"/>
    <xf numFmtId="190" fontId="9" fillId="26" borderId="0" applyNumberFormat="0" applyBorder="0" applyAlignment="0" applyProtection="0"/>
    <xf numFmtId="177" fontId="9" fillId="26" borderId="0" applyNumberFormat="0" applyBorder="0" applyAlignment="0" applyProtection="0"/>
    <xf numFmtId="177" fontId="9" fillId="26" borderId="0" applyNumberFormat="0" applyBorder="0" applyAlignment="0" applyProtection="0"/>
    <xf numFmtId="190" fontId="9" fillId="26" borderId="0" applyNumberFormat="0" applyBorder="0" applyAlignment="0" applyProtection="0"/>
    <xf numFmtId="177" fontId="9" fillId="26" borderId="0" applyNumberFormat="0" applyBorder="0" applyAlignment="0" applyProtection="0"/>
    <xf numFmtId="177" fontId="28" fillId="37" borderId="0" applyNumberFormat="0" applyBorder="0" applyAlignment="0" applyProtection="0"/>
    <xf numFmtId="177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28" fillId="35" borderId="0" applyNumberFormat="0" applyBorder="0" applyAlignment="0" applyProtection="0"/>
    <xf numFmtId="177" fontId="9" fillId="30" borderId="0" applyNumberFormat="0" applyBorder="0" applyAlignment="0" applyProtection="0"/>
    <xf numFmtId="190" fontId="9" fillId="30" borderId="0" applyNumberFormat="0" applyBorder="0" applyAlignment="0" applyProtection="0"/>
    <xf numFmtId="0" fontId="9" fillId="30" borderId="0" applyNumberFormat="0" applyBorder="0" applyAlignment="0" applyProtection="0"/>
    <xf numFmtId="177" fontId="9" fillId="30" borderId="0" applyNumberFormat="0" applyBorder="0" applyAlignment="0" applyProtection="0"/>
    <xf numFmtId="190" fontId="9" fillId="30" borderId="0" applyNumberFormat="0" applyBorder="0" applyAlignment="0" applyProtection="0"/>
    <xf numFmtId="177" fontId="9" fillId="30" borderId="0" applyNumberFormat="0" applyBorder="0" applyAlignment="0" applyProtection="0"/>
    <xf numFmtId="177" fontId="9" fillId="30" borderId="0" applyNumberFormat="0" applyBorder="0" applyAlignment="0" applyProtection="0"/>
    <xf numFmtId="190" fontId="9" fillId="30" borderId="0" applyNumberFormat="0" applyBorder="0" applyAlignment="0" applyProtection="0"/>
    <xf numFmtId="177" fontId="9" fillId="30" borderId="0" applyNumberFormat="0" applyBorder="0" applyAlignment="0" applyProtection="0"/>
    <xf numFmtId="177" fontId="28" fillId="36" borderId="0" applyNumberFormat="0" applyBorder="0" applyAlignment="0" applyProtection="0"/>
    <xf numFmtId="177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116" fillId="33" borderId="0" applyNumberFormat="0" applyBorder="0" applyAlignment="0" applyProtection="0"/>
    <xf numFmtId="177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0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116" fillId="33" borderId="0" applyNumberFormat="0" applyBorder="0" applyAlignment="0" applyProtection="0"/>
    <xf numFmtId="177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0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116" fillId="33" borderId="0" applyNumberFormat="0" applyBorder="0" applyAlignment="0" applyProtection="0"/>
    <xf numFmtId="177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0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116" fillId="33" borderId="0" applyNumberFormat="0" applyBorder="0" applyAlignment="0" applyProtection="0"/>
    <xf numFmtId="177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0" fontId="9" fillId="10" borderId="0" applyNumberFormat="0" applyBorder="0" applyAlignment="0" applyProtection="0"/>
    <xf numFmtId="189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28" fillId="33" borderId="0" applyNumberFormat="0" applyBorder="0" applyAlignment="0" applyProtection="0"/>
    <xf numFmtId="189" fontId="116" fillId="33" borderId="0" applyNumberFormat="0" applyBorder="0" applyAlignment="0" applyProtection="0"/>
    <xf numFmtId="177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0" fontId="9" fillId="10" borderId="0" applyNumberFormat="0" applyBorder="0" applyAlignment="0" applyProtection="0"/>
    <xf numFmtId="189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28" fillId="33" borderId="0" applyNumberFormat="0" applyBorder="0" applyAlignment="0" applyProtection="0"/>
    <xf numFmtId="189" fontId="116" fillId="33" borderId="0" applyNumberFormat="0" applyBorder="0" applyAlignment="0" applyProtection="0"/>
    <xf numFmtId="177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77" fontId="120" fillId="10" borderId="0" applyNumberFormat="0" applyBorder="0" applyAlignment="0" applyProtection="0"/>
    <xf numFmtId="177" fontId="120" fillId="10" borderId="0" applyNumberFormat="0" applyBorder="0" applyAlignment="0" applyProtection="0"/>
    <xf numFmtId="189" fontId="9" fillId="10" borderId="0" applyNumberFormat="0" applyBorder="0" applyAlignment="0" applyProtection="0"/>
    <xf numFmtId="177" fontId="120" fillId="10" borderId="0" applyNumberFormat="0" applyBorder="0" applyAlignment="0" applyProtection="0"/>
    <xf numFmtId="189" fontId="116" fillId="33" borderId="0" applyNumberFormat="0" applyBorder="0" applyAlignment="0" applyProtection="0"/>
    <xf numFmtId="177" fontId="120" fillId="10" borderId="0" applyNumberFormat="0" applyBorder="0" applyAlignment="0" applyProtection="0"/>
    <xf numFmtId="0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77" fontId="120" fillId="10" borderId="0" applyNumberFormat="0" applyBorder="0" applyAlignment="0" applyProtection="0"/>
    <xf numFmtId="177" fontId="120" fillId="10" borderId="0" applyNumberFormat="0" applyBorder="0" applyAlignment="0" applyProtection="0"/>
    <xf numFmtId="189" fontId="9" fillId="10" borderId="0" applyNumberFormat="0" applyBorder="0" applyAlignment="0" applyProtection="0"/>
    <xf numFmtId="177" fontId="120" fillId="10" borderId="0" applyNumberFormat="0" applyBorder="0" applyAlignment="0" applyProtection="0"/>
    <xf numFmtId="189" fontId="28" fillId="38" borderId="0" applyNumberFormat="0" applyBorder="0" applyAlignment="0" applyProtection="0"/>
    <xf numFmtId="177" fontId="120" fillId="10" borderId="0" applyNumberFormat="0" applyBorder="0" applyAlignment="0" applyProtection="0"/>
    <xf numFmtId="0" fontId="28" fillId="33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77" fontId="120" fillId="10" borderId="0" applyNumberFormat="0" applyBorder="0" applyAlignment="0" applyProtection="0"/>
    <xf numFmtId="177" fontId="120" fillId="10" borderId="0" applyNumberFormat="0" applyBorder="0" applyAlignment="0" applyProtection="0"/>
    <xf numFmtId="189" fontId="9" fillId="10" borderId="0" applyNumberFormat="0" applyBorder="0" applyAlignment="0" applyProtection="0"/>
    <xf numFmtId="177" fontId="120" fillId="10" borderId="0" applyNumberFormat="0" applyBorder="0" applyAlignment="0" applyProtection="0"/>
    <xf numFmtId="189" fontId="28" fillId="38" borderId="0" applyNumberFormat="0" applyBorder="0" applyAlignment="0" applyProtection="0"/>
    <xf numFmtId="177" fontId="120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77" fontId="120" fillId="10" borderId="0" applyNumberFormat="0" applyBorder="0" applyAlignment="0" applyProtection="0"/>
    <xf numFmtId="177" fontId="120" fillId="10" borderId="0" applyNumberFormat="0" applyBorder="0" applyAlignment="0" applyProtection="0"/>
    <xf numFmtId="177" fontId="120" fillId="10" borderId="0" applyNumberFormat="0" applyBorder="0" applyAlignment="0" applyProtection="0"/>
    <xf numFmtId="189" fontId="28" fillId="38" borderId="0" applyNumberFormat="0" applyBorder="0" applyAlignment="0" applyProtection="0"/>
    <xf numFmtId="177" fontId="120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77" fontId="28" fillId="38" borderId="0" applyNumberFormat="0" applyBorder="0" applyAlignment="0" applyProtection="0"/>
    <xf numFmtId="177" fontId="28" fillId="38" borderId="0" applyNumberFormat="0" applyBorder="0" applyAlignment="0" applyProtection="0"/>
    <xf numFmtId="177" fontId="28" fillId="38" borderId="0" applyNumberFormat="0" applyBorder="0" applyAlignment="0" applyProtection="0"/>
    <xf numFmtId="190" fontId="28" fillId="38" borderId="0" applyNumberFormat="0" applyBorder="0" applyAlignment="0" applyProtection="0"/>
    <xf numFmtId="177" fontId="28" fillId="38" borderId="0" applyNumberFormat="0" applyBorder="0" applyAlignment="0" applyProtection="0"/>
    <xf numFmtId="190" fontId="28" fillId="38" borderId="0" applyNumberFormat="0" applyBorder="0" applyAlignment="0" applyProtection="0"/>
    <xf numFmtId="177" fontId="28" fillId="38" borderId="0" applyNumberFormat="0" applyBorder="0" applyAlignment="0" applyProtection="0"/>
    <xf numFmtId="177" fontId="28" fillId="38" borderId="0" applyNumberFormat="0" applyBorder="0" applyAlignment="0" applyProtection="0"/>
    <xf numFmtId="190" fontId="28" fillId="38" borderId="0" applyNumberFormat="0" applyBorder="0" applyAlignment="0" applyProtection="0"/>
    <xf numFmtId="177" fontId="28" fillId="38" borderId="0" applyNumberFormat="0" applyBorder="0" applyAlignment="0" applyProtection="0"/>
    <xf numFmtId="177" fontId="9" fillId="10" borderId="0" applyNumberFormat="0" applyBorder="0" applyAlignment="0" applyProtection="0"/>
    <xf numFmtId="177" fontId="28" fillId="38" borderId="0" applyNumberFormat="0" applyBorder="0" applyAlignment="0" applyProtection="0"/>
    <xf numFmtId="0" fontId="28" fillId="38" borderId="0" applyNumberFormat="0" applyBorder="0" applyAlignment="0" applyProtection="0"/>
    <xf numFmtId="177" fontId="9" fillId="10" borderId="0" applyNumberFormat="0" applyBorder="0" applyAlignment="0" applyProtection="0"/>
    <xf numFmtId="177" fontId="9" fillId="10" borderId="0" applyNumberFormat="0" applyBorder="0" applyAlignment="0" applyProtection="0"/>
    <xf numFmtId="190" fontId="9" fillId="10" borderId="0" applyNumberFormat="0" applyBorder="0" applyAlignment="0" applyProtection="0"/>
    <xf numFmtId="177" fontId="9" fillId="10" borderId="0" applyNumberFormat="0" applyBorder="0" applyAlignment="0" applyProtection="0"/>
    <xf numFmtId="177" fontId="9" fillId="10" borderId="0" applyNumberFormat="0" applyBorder="0" applyAlignment="0" applyProtection="0"/>
    <xf numFmtId="0" fontId="9" fillId="10" borderId="0" applyNumberFormat="0" applyBorder="0" applyAlignment="0" applyProtection="0"/>
    <xf numFmtId="177" fontId="9" fillId="10" borderId="0" applyNumberFormat="0" applyBorder="0" applyAlignment="0" applyProtection="0"/>
    <xf numFmtId="177" fontId="9" fillId="10" borderId="0" applyNumberFormat="0" applyBorder="0" applyAlignment="0" applyProtection="0"/>
    <xf numFmtId="190" fontId="9" fillId="10" borderId="0" applyNumberFormat="0" applyBorder="0" applyAlignment="0" applyProtection="0"/>
    <xf numFmtId="177" fontId="9" fillId="10" borderId="0" applyNumberFormat="0" applyBorder="0" applyAlignment="0" applyProtection="0"/>
    <xf numFmtId="177" fontId="9" fillId="10" borderId="0" applyNumberFormat="0" applyBorder="0" applyAlignment="0" applyProtection="0"/>
    <xf numFmtId="177" fontId="9" fillId="10" borderId="0" applyNumberFormat="0" applyBorder="0" applyAlignment="0" applyProtection="0"/>
    <xf numFmtId="177" fontId="9" fillId="10" borderId="0" applyNumberFormat="0" applyBorder="0" applyAlignment="0" applyProtection="0"/>
    <xf numFmtId="190" fontId="9" fillId="10" borderId="0" applyNumberFormat="0" applyBorder="0" applyAlignment="0" applyProtection="0"/>
    <xf numFmtId="177" fontId="9" fillId="10" borderId="0" applyNumberFormat="0" applyBorder="0" applyAlignment="0" applyProtection="0"/>
    <xf numFmtId="0" fontId="120" fillId="10" borderId="0" applyNumberFormat="0" applyBorder="0" applyAlignment="0" applyProtection="0"/>
    <xf numFmtId="0" fontId="120" fillId="10" borderId="0" applyNumberFormat="0" applyBorder="0" applyAlignment="0" applyProtection="0"/>
    <xf numFmtId="177" fontId="9" fillId="10" borderId="0" applyNumberFormat="0" applyBorder="0" applyAlignment="0" applyProtection="0"/>
    <xf numFmtId="0" fontId="9" fillId="10" borderId="0" applyNumberFormat="0" applyBorder="0" applyAlignment="0" applyProtection="0"/>
    <xf numFmtId="177" fontId="120" fillId="10" borderId="0" applyNumberFormat="0" applyBorder="0" applyAlignment="0" applyProtection="0"/>
    <xf numFmtId="189" fontId="9" fillId="10" borderId="0" applyNumberFormat="0" applyBorder="0" applyAlignment="0" applyProtection="0"/>
    <xf numFmtId="189" fontId="28" fillId="38" borderId="0" applyNumberFormat="0" applyBorder="0" applyAlignment="0" applyProtection="0"/>
    <xf numFmtId="177" fontId="120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77" fontId="120" fillId="10" borderId="0" applyNumberFormat="0" applyBorder="0" applyAlignment="0" applyProtection="0"/>
    <xf numFmtId="189" fontId="9" fillId="10" borderId="0" applyNumberFormat="0" applyBorder="0" applyAlignment="0" applyProtection="0"/>
    <xf numFmtId="189" fontId="28" fillId="38" borderId="0" applyNumberFormat="0" applyBorder="0" applyAlignment="0" applyProtection="0"/>
    <xf numFmtId="177" fontId="120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77" fontId="120" fillId="10" borderId="0" applyNumberFormat="0" applyBorder="0" applyAlignment="0" applyProtection="0"/>
    <xf numFmtId="189" fontId="9" fillId="10" borderId="0" applyNumberFormat="0" applyBorder="0" applyAlignment="0" applyProtection="0"/>
    <xf numFmtId="189" fontId="28" fillId="38" borderId="0" applyNumberFormat="0" applyBorder="0" applyAlignment="0" applyProtection="0"/>
    <xf numFmtId="177" fontId="120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77" fontId="120" fillId="10" borderId="0" applyNumberFormat="0" applyBorder="0" applyAlignment="0" applyProtection="0"/>
    <xf numFmtId="189" fontId="9" fillId="10" borderId="0" applyNumberFormat="0" applyBorder="0" applyAlignment="0" applyProtection="0"/>
    <xf numFmtId="189" fontId="28" fillId="38" borderId="0" applyNumberFormat="0" applyBorder="0" applyAlignment="0" applyProtection="0"/>
    <xf numFmtId="177" fontId="120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77" fontId="120" fillId="10" borderId="0" applyNumberFormat="0" applyBorder="0" applyAlignment="0" applyProtection="0"/>
    <xf numFmtId="189" fontId="9" fillId="10" borderId="0" applyNumberFormat="0" applyBorder="0" applyAlignment="0" applyProtection="0"/>
    <xf numFmtId="189" fontId="28" fillId="38" borderId="0" applyNumberFormat="0" applyBorder="0" applyAlignment="0" applyProtection="0"/>
    <xf numFmtId="177" fontId="120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77" fontId="120" fillId="10" borderId="0" applyNumberFormat="0" applyBorder="0" applyAlignment="0" applyProtection="0"/>
    <xf numFmtId="189" fontId="9" fillId="10" borderId="0" applyNumberFormat="0" applyBorder="0" applyAlignment="0" applyProtection="0"/>
    <xf numFmtId="189" fontId="28" fillId="38" borderId="0" applyNumberFormat="0" applyBorder="0" applyAlignment="0" applyProtection="0"/>
    <xf numFmtId="177" fontId="120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0" fontId="120" fillId="10" borderId="0" applyNumberFormat="0" applyBorder="0" applyAlignment="0" applyProtection="0"/>
    <xf numFmtId="0" fontId="120" fillId="10" borderId="0" applyNumberFormat="0" applyBorder="0" applyAlignment="0" applyProtection="0"/>
    <xf numFmtId="0" fontId="120" fillId="10" borderId="0" applyNumberFormat="0" applyBorder="0" applyAlignment="0" applyProtection="0"/>
    <xf numFmtId="0" fontId="120" fillId="10" borderId="0" applyNumberFormat="0" applyBorder="0" applyAlignment="0" applyProtection="0"/>
    <xf numFmtId="0" fontId="120" fillId="10" borderId="0" applyNumberFormat="0" applyBorder="0" applyAlignment="0" applyProtection="0"/>
    <xf numFmtId="0" fontId="120" fillId="10" borderId="0" applyNumberFormat="0" applyBorder="0" applyAlignment="0" applyProtection="0"/>
    <xf numFmtId="177" fontId="9" fillId="10" borderId="0" applyNumberFormat="0" applyBorder="0" applyAlignment="0" applyProtection="0"/>
    <xf numFmtId="0" fontId="120" fillId="10" borderId="0" applyNumberFormat="0" applyBorder="0" applyAlignment="0" applyProtection="0"/>
    <xf numFmtId="0" fontId="120" fillId="10" borderId="0" applyNumberFormat="0" applyBorder="0" applyAlignment="0" applyProtection="0"/>
    <xf numFmtId="177" fontId="120" fillId="10" borderId="0" applyNumberFormat="0" applyBorder="0" applyAlignment="0" applyProtection="0"/>
    <xf numFmtId="189" fontId="9" fillId="10" borderId="0" applyNumberFormat="0" applyBorder="0" applyAlignment="0" applyProtection="0"/>
    <xf numFmtId="189" fontId="28" fillId="38" borderId="0" applyNumberFormat="0" applyBorder="0" applyAlignment="0" applyProtection="0"/>
    <xf numFmtId="177" fontId="120" fillId="10" borderId="0" applyNumberFormat="0" applyBorder="0" applyAlignment="0" applyProtection="0"/>
    <xf numFmtId="0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28" fillId="38" borderId="0" applyNumberFormat="0" applyBorder="0" applyAlignment="0" applyProtection="0"/>
    <xf numFmtId="0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0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77" fontId="9" fillId="10" borderId="0" applyNumberFormat="0" applyBorder="0" applyAlignment="0" applyProtection="0"/>
    <xf numFmtId="177" fontId="9" fillId="10" borderId="0" applyNumberFormat="0" applyBorder="0" applyAlignment="0" applyProtection="0"/>
    <xf numFmtId="177" fontId="9" fillId="10" borderId="0" applyNumberFormat="0" applyBorder="0" applyAlignment="0" applyProtection="0"/>
    <xf numFmtId="190" fontId="9" fillId="10" borderId="0" applyNumberFormat="0" applyBorder="0" applyAlignment="0" applyProtection="0"/>
    <xf numFmtId="177" fontId="9" fillId="10" borderId="0" applyNumberFormat="0" applyBorder="0" applyAlignment="0" applyProtection="0"/>
    <xf numFmtId="190" fontId="9" fillId="10" borderId="0" applyNumberFormat="0" applyBorder="0" applyAlignment="0" applyProtection="0"/>
    <xf numFmtId="177" fontId="9" fillId="10" borderId="0" applyNumberFormat="0" applyBorder="0" applyAlignment="0" applyProtection="0"/>
    <xf numFmtId="177" fontId="9" fillId="10" borderId="0" applyNumberFormat="0" applyBorder="0" applyAlignment="0" applyProtection="0"/>
    <xf numFmtId="190" fontId="9" fillId="10" borderId="0" applyNumberFormat="0" applyBorder="0" applyAlignment="0" applyProtection="0"/>
    <xf numFmtId="177" fontId="9" fillId="10" borderId="0" applyNumberFormat="0" applyBorder="0" applyAlignment="0" applyProtection="0"/>
    <xf numFmtId="177" fontId="28" fillId="38" borderId="0" applyNumberFormat="0" applyBorder="0" applyAlignment="0" applyProtection="0"/>
    <xf numFmtId="177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0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0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0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0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0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0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0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0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0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77" fontId="9" fillId="10" borderId="0" applyNumberFormat="0" applyBorder="0" applyAlignment="0" applyProtection="0"/>
    <xf numFmtId="189" fontId="9" fillId="10" borderId="0" applyNumberFormat="0" applyBorder="0" applyAlignment="0" applyProtection="0"/>
    <xf numFmtId="177" fontId="9" fillId="10" borderId="0" applyNumberFormat="0" applyBorder="0" applyAlignment="0" applyProtection="0"/>
    <xf numFmtId="190" fontId="9" fillId="10" borderId="0" applyNumberFormat="0" applyBorder="0" applyAlignment="0" applyProtection="0"/>
    <xf numFmtId="177" fontId="9" fillId="10" borderId="0" applyNumberFormat="0" applyBorder="0" applyAlignment="0" applyProtection="0"/>
    <xf numFmtId="177" fontId="28" fillId="38" borderId="0" applyNumberFormat="0" applyBorder="0" applyAlignment="0" applyProtection="0"/>
    <xf numFmtId="177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0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0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0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0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0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0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0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0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0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77" fontId="28" fillId="33" borderId="0" applyNumberFormat="0" applyBorder="0" applyAlignment="0" applyProtection="0"/>
    <xf numFmtId="189" fontId="9" fillId="10" borderId="0" applyNumberFormat="0" applyBorder="0" applyAlignment="0" applyProtection="0"/>
    <xf numFmtId="177" fontId="28" fillId="33" borderId="0" applyNumberFormat="0" applyBorder="0" applyAlignment="0" applyProtection="0"/>
    <xf numFmtId="190" fontId="28" fillId="33" borderId="0" applyNumberFormat="0" applyBorder="0" applyAlignment="0" applyProtection="0"/>
    <xf numFmtId="0" fontId="116" fillId="73" borderId="0" applyNumberFormat="0" applyBorder="0" applyAlignment="0" applyProtection="0"/>
    <xf numFmtId="177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0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0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0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0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0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0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0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0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0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0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116" fillId="33" borderId="0" applyNumberFormat="0" applyBorder="0" applyAlignment="0" applyProtection="0"/>
    <xf numFmtId="177" fontId="9" fillId="10" borderId="0" applyNumberFormat="0" applyBorder="0" applyAlignment="0" applyProtection="0"/>
    <xf numFmtId="0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0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0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116" fillId="33" borderId="0" applyNumberFormat="0" applyBorder="0" applyAlignment="0" applyProtection="0"/>
    <xf numFmtId="177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0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116" fillId="33" borderId="0" applyNumberFormat="0" applyBorder="0" applyAlignment="0" applyProtection="0"/>
    <xf numFmtId="177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0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116" fillId="33" borderId="0" applyNumberFormat="0" applyBorder="0" applyAlignment="0" applyProtection="0"/>
    <xf numFmtId="177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189" fontId="9" fillId="10" borderId="0" applyNumberFormat="0" applyBorder="0" applyAlignment="0" applyProtection="0"/>
    <xf numFmtId="0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116" fillId="34" borderId="0" applyNumberFormat="0" applyBorder="0" applyAlignment="0" applyProtection="0"/>
    <xf numFmtId="177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0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116" fillId="34" borderId="0" applyNumberFormat="0" applyBorder="0" applyAlignment="0" applyProtection="0"/>
    <xf numFmtId="177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0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116" fillId="34" borderId="0" applyNumberFormat="0" applyBorder="0" applyAlignment="0" applyProtection="0"/>
    <xf numFmtId="177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0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116" fillId="34" borderId="0" applyNumberFormat="0" applyBorder="0" applyAlignment="0" applyProtection="0"/>
    <xf numFmtId="177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0" fontId="9" fillId="14" borderId="0" applyNumberFormat="0" applyBorder="0" applyAlignment="0" applyProtection="0"/>
    <xf numFmtId="189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28" fillId="34" borderId="0" applyNumberFormat="0" applyBorder="0" applyAlignment="0" applyProtection="0"/>
    <xf numFmtId="189" fontId="116" fillId="34" borderId="0" applyNumberFormat="0" applyBorder="0" applyAlignment="0" applyProtection="0"/>
    <xf numFmtId="177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0" fontId="9" fillId="14" borderId="0" applyNumberFormat="0" applyBorder="0" applyAlignment="0" applyProtection="0"/>
    <xf numFmtId="189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28" fillId="34" borderId="0" applyNumberFormat="0" applyBorder="0" applyAlignment="0" applyProtection="0"/>
    <xf numFmtId="189" fontId="116" fillId="34" borderId="0" applyNumberFormat="0" applyBorder="0" applyAlignment="0" applyProtection="0"/>
    <xf numFmtId="177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77" fontId="120" fillId="14" borderId="0" applyNumberFormat="0" applyBorder="0" applyAlignment="0" applyProtection="0"/>
    <xf numFmtId="177" fontId="120" fillId="14" borderId="0" applyNumberFormat="0" applyBorder="0" applyAlignment="0" applyProtection="0"/>
    <xf numFmtId="189" fontId="9" fillId="14" borderId="0" applyNumberFormat="0" applyBorder="0" applyAlignment="0" applyProtection="0"/>
    <xf numFmtId="177" fontId="120" fillId="14" borderId="0" applyNumberFormat="0" applyBorder="0" applyAlignment="0" applyProtection="0"/>
    <xf numFmtId="189" fontId="116" fillId="34" borderId="0" applyNumberFormat="0" applyBorder="0" applyAlignment="0" applyProtection="0"/>
    <xf numFmtId="177" fontId="120" fillId="14" borderId="0" applyNumberFormat="0" applyBorder="0" applyAlignment="0" applyProtection="0"/>
    <xf numFmtId="0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77" fontId="120" fillId="14" borderId="0" applyNumberFormat="0" applyBorder="0" applyAlignment="0" applyProtection="0"/>
    <xf numFmtId="177" fontId="120" fillId="14" borderId="0" applyNumberFormat="0" applyBorder="0" applyAlignment="0" applyProtection="0"/>
    <xf numFmtId="189" fontId="9" fillId="14" borderId="0" applyNumberFormat="0" applyBorder="0" applyAlignment="0" applyProtection="0"/>
    <xf numFmtId="177" fontId="120" fillId="14" borderId="0" applyNumberFormat="0" applyBorder="0" applyAlignment="0" applyProtection="0"/>
    <xf numFmtId="189" fontId="28" fillId="39" borderId="0" applyNumberFormat="0" applyBorder="0" applyAlignment="0" applyProtection="0"/>
    <xf numFmtId="177" fontId="120" fillId="14" borderId="0" applyNumberFormat="0" applyBorder="0" applyAlignment="0" applyProtection="0"/>
    <xf numFmtId="0" fontId="28" fillId="3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77" fontId="120" fillId="14" borderId="0" applyNumberFormat="0" applyBorder="0" applyAlignment="0" applyProtection="0"/>
    <xf numFmtId="177" fontId="120" fillId="14" borderId="0" applyNumberFormat="0" applyBorder="0" applyAlignment="0" applyProtection="0"/>
    <xf numFmtId="189" fontId="9" fillId="14" borderId="0" applyNumberFormat="0" applyBorder="0" applyAlignment="0" applyProtection="0"/>
    <xf numFmtId="177" fontId="120" fillId="14" borderId="0" applyNumberFormat="0" applyBorder="0" applyAlignment="0" applyProtection="0"/>
    <xf numFmtId="189" fontId="28" fillId="39" borderId="0" applyNumberFormat="0" applyBorder="0" applyAlignment="0" applyProtection="0"/>
    <xf numFmtId="177" fontId="120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77" fontId="120" fillId="14" borderId="0" applyNumberFormat="0" applyBorder="0" applyAlignment="0" applyProtection="0"/>
    <xf numFmtId="177" fontId="120" fillId="14" borderId="0" applyNumberFormat="0" applyBorder="0" applyAlignment="0" applyProtection="0"/>
    <xf numFmtId="177" fontId="120" fillId="14" borderId="0" applyNumberFormat="0" applyBorder="0" applyAlignment="0" applyProtection="0"/>
    <xf numFmtId="189" fontId="28" fillId="39" borderId="0" applyNumberFormat="0" applyBorder="0" applyAlignment="0" applyProtection="0"/>
    <xf numFmtId="177" fontId="120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77" fontId="9" fillId="14" borderId="0" applyNumberFormat="0" applyBorder="0" applyAlignment="0" applyProtection="0"/>
    <xf numFmtId="177" fontId="9" fillId="14" borderId="0" applyNumberFormat="0" applyBorder="0" applyAlignment="0" applyProtection="0"/>
    <xf numFmtId="190" fontId="9" fillId="14" borderId="0" applyNumberFormat="0" applyBorder="0" applyAlignment="0" applyProtection="0"/>
    <xf numFmtId="177" fontId="9" fillId="14" borderId="0" applyNumberFormat="0" applyBorder="0" applyAlignment="0" applyProtection="0"/>
    <xf numFmtId="0" fontId="9" fillId="14" borderId="0" applyNumberFormat="0" applyBorder="0" applyAlignment="0" applyProtection="0"/>
    <xf numFmtId="177" fontId="9" fillId="14" borderId="0" applyNumberFormat="0" applyBorder="0" applyAlignment="0" applyProtection="0"/>
    <xf numFmtId="177" fontId="9" fillId="14" borderId="0" applyNumberFormat="0" applyBorder="0" applyAlignment="0" applyProtection="0"/>
    <xf numFmtId="177" fontId="9" fillId="14" borderId="0" applyNumberFormat="0" applyBorder="0" applyAlignment="0" applyProtection="0"/>
    <xf numFmtId="177" fontId="9" fillId="14" borderId="0" applyNumberFormat="0" applyBorder="0" applyAlignment="0" applyProtection="0"/>
    <xf numFmtId="190" fontId="9" fillId="14" borderId="0" applyNumberFormat="0" applyBorder="0" applyAlignment="0" applyProtection="0"/>
    <xf numFmtId="177" fontId="9" fillId="14" borderId="0" applyNumberFormat="0" applyBorder="0" applyAlignment="0" applyProtection="0"/>
    <xf numFmtId="177" fontId="9" fillId="14" borderId="0" applyNumberFormat="0" applyBorder="0" applyAlignment="0" applyProtection="0"/>
    <xf numFmtId="177" fontId="28" fillId="39" borderId="0" applyNumberFormat="0" applyBorder="0" applyAlignment="0" applyProtection="0"/>
    <xf numFmtId="0" fontId="120" fillId="14" borderId="0" applyNumberFormat="0" applyBorder="0" applyAlignment="0" applyProtection="0"/>
    <xf numFmtId="0" fontId="120" fillId="14" borderId="0" applyNumberFormat="0" applyBorder="0" applyAlignment="0" applyProtection="0"/>
    <xf numFmtId="177" fontId="9" fillId="14" borderId="0" applyNumberFormat="0" applyBorder="0" applyAlignment="0" applyProtection="0"/>
    <xf numFmtId="0" fontId="9" fillId="14" borderId="0" applyNumberFormat="0" applyBorder="0" applyAlignment="0" applyProtection="0"/>
    <xf numFmtId="177" fontId="120" fillId="14" borderId="0" applyNumberFormat="0" applyBorder="0" applyAlignment="0" applyProtection="0"/>
    <xf numFmtId="189" fontId="9" fillId="14" borderId="0" applyNumberFormat="0" applyBorder="0" applyAlignment="0" applyProtection="0"/>
    <xf numFmtId="189" fontId="28" fillId="39" borderId="0" applyNumberFormat="0" applyBorder="0" applyAlignment="0" applyProtection="0"/>
    <xf numFmtId="177" fontId="120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77" fontId="120" fillId="14" borderId="0" applyNumberFormat="0" applyBorder="0" applyAlignment="0" applyProtection="0"/>
    <xf numFmtId="189" fontId="9" fillId="14" borderId="0" applyNumberFormat="0" applyBorder="0" applyAlignment="0" applyProtection="0"/>
    <xf numFmtId="189" fontId="28" fillId="39" borderId="0" applyNumberFormat="0" applyBorder="0" applyAlignment="0" applyProtection="0"/>
    <xf numFmtId="177" fontId="120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77" fontId="120" fillId="14" borderId="0" applyNumberFormat="0" applyBorder="0" applyAlignment="0" applyProtection="0"/>
    <xf numFmtId="189" fontId="9" fillId="14" borderId="0" applyNumberFormat="0" applyBorder="0" applyAlignment="0" applyProtection="0"/>
    <xf numFmtId="189" fontId="28" fillId="39" borderId="0" applyNumberFormat="0" applyBorder="0" applyAlignment="0" applyProtection="0"/>
    <xf numFmtId="177" fontId="120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77" fontId="120" fillId="14" borderId="0" applyNumberFormat="0" applyBorder="0" applyAlignment="0" applyProtection="0"/>
    <xf numFmtId="189" fontId="9" fillId="14" borderId="0" applyNumberFormat="0" applyBorder="0" applyAlignment="0" applyProtection="0"/>
    <xf numFmtId="189" fontId="28" fillId="39" borderId="0" applyNumberFormat="0" applyBorder="0" applyAlignment="0" applyProtection="0"/>
    <xf numFmtId="177" fontId="120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77" fontId="120" fillId="14" borderId="0" applyNumberFormat="0" applyBorder="0" applyAlignment="0" applyProtection="0"/>
    <xf numFmtId="189" fontId="9" fillId="14" borderId="0" applyNumberFormat="0" applyBorder="0" applyAlignment="0" applyProtection="0"/>
    <xf numFmtId="189" fontId="28" fillId="39" borderId="0" applyNumberFormat="0" applyBorder="0" applyAlignment="0" applyProtection="0"/>
    <xf numFmtId="177" fontId="120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77" fontId="120" fillId="14" borderId="0" applyNumberFormat="0" applyBorder="0" applyAlignment="0" applyProtection="0"/>
    <xf numFmtId="189" fontId="9" fillId="14" borderId="0" applyNumberFormat="0" applyBorder="0" applyAlignment="0" applyProtection="0"/>
    <xf numFmtId="189" fontId="28" fillId="39" borderId="0" applyNumberFormat="0" applyBorder="0" applyAlignment="0" applyProtection="0"/>
    <xf numFmtId="177" fontId="120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0" fontId="120" fillId="14" borderId="0" applyNumberFormat="0" applyBorder="0" applyAlignment="0" applyProtection="0"/>
    <xf numFmtId="0" fontId="120" fillId="14" borderId="0" applyNumberFormat="0" applyBorder="0" applyAlignment="0" applyProtection="0"/>
    <xf numFmtId="0" fontId="120" fillId="14" borderId="0" applyNumberFormat="0" applyBorder="0" applyAlignment="0" applyProtection="0"/>
    <xf numFmtId="0" fontId="120" fillId="14" borderId="0" applyNumberFormat="0" applyBorder="0" applyAlignment="0" applyProtection="0"/>
    <xf numFmtId="0" fontId="120" fillId="14" borderId="0" applyNumberFormat="0" applyBorder="0" applyAlignment="0" applyProtection="0"/>
    <xf numFmtId="0" fontId="120" fillId="14" borderId="0" applyNumberFormat="0" applyBorder="0" applyAlignment="0" applyProtection="0"/>
    <xf numFmtId="177" fontId="9" fillId="14" borderId="0" applyNumberFormat="0" applyBorder="0" applyAlignment="0" applyProtection="0"/>
    <xf numFmtId="0" fontId="120" fillId="14" borderId="0" applyNumberFormat="0" applyBorder="0" applyAlignment="0" applyProtection="0"/>
    <xf numFmtId="0" fontId="120" fillId="14" borderId="0" applyNumberFormat="0" applyBorder="0" applyAlignment="0" applyProtection="0"/>
    <xf numFmtId="177" fontId="120" fillId="14" borderId="0" applyNumberFormat="0" applyBorder="0" applyAlignment="0" applyProtection="0"/>
    <xf numFmtId="189" fontId="9" fillId="14" borderId="0" applyNumberFormat="0" applyBorder="0" applyAlignment="0" applyProtection="0"/>
    <xf numFmtId="189" fontId="28" fillId="39" borderId="0" applyNumberFormat="0" applyBorder="0" applyAlignment="0" applyProtection="0"/>
    <xf numFmtId="177" fontId="120" fillId="14" borderId="0" applyNumberFormat="0" applyBorder="0" applyAlignment="0" applyProtection="0"/>
    <xf numFmtId="0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28" fillId="39" borderId="0" applyNumberFormat="0" applyBorder="0" applyAlignment="0" applyProtection="0"/>
    <xf numFmtId="0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0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77" fontId="9" fillId="14" borderId="0" applyNumberFormat="0" applyBorder="0" applyAlignment="0" applyProtection="0"/>
    <xf numFmtId="177" fontId="9" fillId="14" borderId="0" applyNumberFormat="0" applyBorder="0" applyAlignment="0" applyProtection="0"/>
    <xf numFmtId="177" fontId="9" fillId="14" borderId="0" applyNumberFormat="0" applyBorder="0" applyAlignment="0" applyProtection="0"/>
    <xf numFmtId="190" fontId="9" fillId="14" borderId="0" applyNumberFormat="0" applyBorder="0" applyAlignment="0" applyProtection="0"/>
    <xf numFmtId="177" fontId="9" fillId="14" borderId="0" applyNumberFormat="0" applyBorder="0" applyAlignment="0" applyProtection="0"/>
    <xf numFmtId="190" fontId="9" fillId="14" borderId="0" applyNumberFormat="0" applyBorder="0" applyAlignment="0" applyProtection="0"/>
    <xf numFmtId="177" fontId="9" fillId="14" borderId="0" applyNumberFormat="0" applyBorder="0" applyAlignment="0" applyProtection="0"/>
    <xf numFmtId="177" fontId="9" fillId="14" borderId="0" applyNumberFormat="0" applyBorder="0" applyAlignment="0" applyProtection="0"/>
    <xf numFmtId="190" fontId="9" fillId="14" borderId="0" applyNumberFormat="0" applyBorder="0" applyAlignment="0" applyProtection="0"/>
    <xf numFmtId="177" fontId="9" fillId="14" borderId="0" applyNumberFormat="0" applyBorder="0" applyAlignment="0" applyProtection="0"/>
    <xf numFmtId="177" fontId="28" fillId="39" borderId="0" applyNumberFormat="0" applyBorder="0" applyAlignment="0" applyProtection="0"/>
    <xf numFmtId="177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0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0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0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0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0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0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0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0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0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77" fontId="9" fillId="14" borderId="0" applyNumberFormat="0" applyBorder="0" applyAlignment="0" applyProtection="0"/>
    <xf numFmtId="189" fontId="9" fillId="14" borderId="0" applyNumberFormat="0" applyBorder="0" applyAlignment="0" applyProtection="0"/>
    <xf numFmtId="177" fontId="9" fillId="14" borderId="0" applyNumberFormat="0" applyBorder="0" applyAlignment="0" applyProtection="0"/>
    <xf numFmtId="190" fontId="9" fillId="14" borderId="0" applyNumberFormat="0" applyBorder="0" applyAlignment="0" applyProtection="0"/>
    <xf numFmtId="177" fontId="9" fillId="14" borderId="0" applyNumberFormat="0" applyBorder="0" applyAlignment="0" applyProtection="0"/>
    <xf numFmtId="177" fontId="28" fillId="39" borderId="0" applyNumberFormat="0" applyBorder="0" applyAlignment="0" applyProtection="0"/>
    <xf numFmtId="177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0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0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0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0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0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0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0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0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0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77" fontId="28" fillId="34" borderId="0" applyNumberFormat="0" applyBorder="0" applyAlignment="0" applyProtection="0"/>
    <xf numFmtId="189" fontId="9" fillId="14" borderId="0" applyNumberFormat="0" applyBorder="0" applyAlignment="0" applyProtection="0"/>
    <xf numFmtId="177" fontId="28" fillId="34" borderId="0" applyNumberFormat="0" applyBorder="0" applyAlignment="0" applyProtection="0"/>
    <xf numFmtId="190" fontId="28" fillId="34" borderId="0" applyNumberFormat="0" applyBorder="0" applyAlignment="0" applyProtection="0"/>
    <xf numFmtId="0" fontId="116" fillId="74" borderId="0" applyNumberFormat="0" applyBorder="0" applyAlignment="0" applyProtection="0"/>
    <xf numFmtId="177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0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0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0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0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0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0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0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0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0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0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116" fillId="34" borderId="0" applyNumberFormat="0" applyBorder="0" applyAlignment="0" applyProtection="0"/>
    <xf numFmtId="177" fontId="9" fillId="14" borderId="0" applyNumberFormat="0" applyBorder="0" applyAlignment="0" applyProtection="0"/>
    <xf numFmtId="0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0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0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116" fillId="34" borderId="0" applyNumberFormat="0" applyBorder="0" applyAlignment="0" applyProtection="0"/>
    <xf numFmtId="177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0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116" fillId="34" borderId="0" applyNumberFormat="0" applyBorder="0" applyAlignment="0" applyProtection="0"/>
    <xf numFmtId="177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0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116" fillId="34" borderId="0" applyNumberFormat="0" applyBorder="0" applyAlignment="0" applyProtection="0"/>
    <xf numFmtId="177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189" fontId="9" fillId="14" borderId="0" applyNumberFormat="0" applyBorder="0" applyAlignment="0" applyProtection="0"/>
    <xf numFmtId="0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116" fillId="35" borderId="0" applyNumberFormat="0" applyBorder="0" applyAlignment="0" applyProtection="0"/>
    <xf numFmtId="177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0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116" fillId="35" borderId="0" applyNumberFormat="0" applyBorder="0" applyAlignment="0" applyProtection="0"/>
    <xf numFmtId="177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0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116" fillId="35" borderId="0" applyNumberFormat="0" applyBorder="0" applyAlignment="0" applyProtection="0"/>
    <xf numFmtId="177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0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116" fillId="35" borderId="0" applyNumberFormat="0" applyBorder="0" applyAlignment="0" applyProtection="0"/>
    <xf numFmtId="177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0" fontId="9" fillId="18" borderId="0" applyNumberFormat="0" applyBorder="0" applyAlignment="0" applyProtection="0"/>
    <xf numFmtId="189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28" fillId="35" borderId="0" applyNumberFormat="0" applyBorder="0" applyAlignment="0" applyProtection="0"/>
    <xf numFmtId="189" fontId="116" fillId="35" borderId="0" applyNumberFormat="0" applyBorder="0" applyAlignment="0" applyProtection="0"/>
    <xf numFmtId="177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0" fontId="9" fillId="18" borderId="0" applyNumberFormat="0" applyBorder="0" applyAlignment="0" applyProtection="0"/>
    <xf numFmtId="189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28" fillId="35" borderId="0" applyNumberFormat="0" applyBorder="0" applyAlignment="0" applyProtection="0"/>
    <xf numFmtId="189" fontId="116" fillId="35" borderId="0" applyNumberFormat="0" applyBorder="0" applyAlignment="0" applyProtection="0"/>
    <xf numFmtId="177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77" fontId="120" fillId="18" borderId="0" applyNumberFormat="0" applyBorder="0" applyAlignment="0" applyProtection="0"/>
    <xf numFmtId="177" fontId="120" fillId="18" borderId="0" applyNumberFormat="0" applyBorder="0" applyAlignment="0" applyProtection="0"/>
    <xf numFmtId="189" fontId="9" fillId="18" borderId="0" applyNumberFormat="0" applyBorder="0" applyAlignment="0" applyProtection="0"/>
    <xf numFmtId="177" fontId="120" fillId="18" borderId="0" applyNumberFormat="0" applyBorder="0" applyAlignment="0" applyProtection="0"/>
    <xf numFmtId="189" fontId="116" fillId="35" borderId="0" applyNumberFormat="0" applyBorder="0" applyAlignment="0" applyProtection="0"/>
    <xf numFmtId="177" fontId="120" fillId="18" borderId="0" applyNumberFormat="0" applyBorder="0" applyAlignment="0" applyProtection="0"/>
    <xf numFmtId="0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77" fontId="120" fillId="18" borderId="0" applyNumberFormat="0" applyBorder="0" applyAlignment="0" applyProtection="0"/>
    <xf numFmtId="177" fontId="120" fillId="18" borderId="0" applyNumberFormat="0" applyBorder="0" applyAlignment="0" applyProtection="0"/>
    <xf numFmtId="189" fontId="9" fillId="18" borderId="0" applyNumberFormat="0" applyBorder="0" applyAlignment="0" applyProtection="0"/>
    <xf numFmtId="177" fontId="120" fillId="18" borderId="0" applyNumberFormat="0" applyBorder="0" applyAlignment="0" applyProtection="0"/>
    <xf numFmtId="189" fontId="28" fillId="40" borderId="0" applyNumberFormat="0" applyBorder="0" applyAlignment="0" applyProtection="0"/>
    <xf numFmtId="177" fontId="120" fillId="18" borderId="0" applyNumberFormat="0" applyBorder="0" applyAlignment="0" applyProtection="0"/>
    <xf numFmtId="0" fontId="28" fillId="35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77" fontId="120" fillId="18" borderId="0" applyNumberFormat="0" applyBorder="0" applyAlignment="0" applyProtection="0"/>
    <xf numFmtId="177" fontId="120" fillId="18" borderId="0" applyNumberFormat="0" applyBorder="0" applyAlignment="0" applyProtection="0"/>
    <xf numFmtId="189" fontId="9" fillId="18" borderId="0" applyNumberFormat="0" applyBorder="0" applyAlignment="0" applyProtection="0"/>
    <xf numFmtId="177" fontId="120" fillId="18" borderId="0" applyNumberFormat="0" applyBorder="0" applyAlignment="0" applyProtection="0"/>
    <xf numFmtId="189" fontId="28" fillId="40" borderId="0" applyNumberFormat="0" applyBorder="0" applyAlignment="0" applyProtection="0"/>
    <xf numFmtId="177" fontId="120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77" fontId="120" fillId="18" borderId="0" applyNumberFormat="0" applyBorder="0" applyAlignment="0" applyProtection="0"/>
    <xf numFmtId="177" fontId="120" fillId="18" borderId="0" applyNumberFormat="0" applyBorder="0" applyAlignment="0" applyProtection="0"/>
    <xf numFmtId="177" fontId="120" fillId="18" borderId="0" applyNumberFormat="0" applyBorder="0" applyAlignment="0" applyProtection="0"/>
    <xf numFmtId="189" fontId="28" fillId="40" borderId="0" applyNumberFormat="0" applyBorder="0" applyAlignment="0" applyProtection="0"/>
    <xf numFmtId="177" fontId="120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77" fontId="9" fillId="18" borderId="0" applyNumberFormat="0" applyBorder="0" applyAlignment="0" applyProtection="0"/>
    <xf numFmtId="177" fontId="9" fillId="18" borderId="0" applyNumberFormat="0" applyBorder="0" applyAlignment="0" applyProtection="0"/>
    <xf numFmtId="190" fontId="9" fillId="18" borderId="0" applyNumberFormat="0" applyBorder="0" applyAlignment="0" applyProtection="0"/>
    <xf numFmtId="177" fontId="9" fillId="18" borderId="0" applyNumberFormat="0" applyBorder="0" applyAlignment="0" applyProtection="0"/>
    <xf numFmtId="0" fontId="9" fillId="18" borderId="0" applyNumberFormat="0" applyBorder="0" applyAlignment="0" applyProtection="0"/>
    <xf numFmtId="177" fontId="9" fillId="18" borderId="0" applyNumberFormat="0" applyBorder="0" applyAlignment="0" applyProtection="0"/>
    <xf numFmtId="177" fontId="9" fillId="18" borderId="0" applyNumberFormat="0" applyBorder="0" applyAlignment="0" applyProtection="0"/>
    <xf numFmtId="177" fontId="9" fillId="18" borderId="0" applyNumberFormat="0" applyBorder="0" applyAlignment="0" applyProtection="0"/>
    <xf numFmtId="177" fontId="9" fillId="18" borderId="0" applyNumberFormat="0" applyBorder="0" applyAlignment="0" applyProtection="0"/>
    <xf numFmtId="190" fontId="9" fillId="18" borderId="0" applyNumberFormat="0" applyBorder="0" applyAlignment="0" applyProtection="0"/>
    <xf numFmtId="177" fontId="9" fillId="18" borderId="0" applyNumberFormat="0" applyBorder="0" applyAlignment="0" applyProtection="0"/>
    <xf numFmtId="177" fontId="9" fillId="18" borderId="0" applyNumberFormat="0" applyBorder="0" applyAlignment="0" applyProtection="0"/>
    <xf numFmtId="177" fontId="28" fillId="40" borderId="0" applyNumberFormat="0" applyBorder="0" applyAlignment="0" applyProtection="0"/>
    <xf numFmtId="0" fontId="120" fillId="18" borderId="0" applyNumberFormat="0" applyBorder="0" applyAlignment="0" applyProtection="0"/>
    <xf numFmtId="0" fontId="120" fillId="18" borderId="0" applyNumberFormat="0" applyBorder="0" applyAlignment="0" applyProtection="0"/>
    <xf numFmtId="177" fontId="9" fillId="18" borderId="0" applyNumberFormat="0" applyBorder="0" applyAlignment="0" applyProtection="0"/>
    <xf numFmtId="0" fontId="9" fillId="18" borderId="0" applyNumberFormat="0" applyBorder="0" applyAlignment="0" applyProtection="0"/>
    <xf numFmtId="177" fontId="120" fillId="18" borderId="0" applyNumberFormat="0" applyBorder="0" applyAlignment="0" applyProtection="0"/>
    <xf numFmtId="189" fontId="9" fillId="18" borderId="0" applyNumberFormat="0" applyBorder="0" applyAlignment="0" applyProtection="0"/>
    <xf numFmtId="189" fontId="28" fillId="40" borderId="0" applyNumberFormat="0" applyBorder="0" applyAlignment="0" applyProtection="0"/>
    <xf numFmtId="177" fontId="120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77" fontId="120" fillId="18" borderId="0" applyNumberFormat="0" applyBorder="0" applyAlignment="0" applyProtection="0"/>
    <xf numFmtId="189" fontId="9" fillId="18" borderId="0" applyNumberFormat="0" applyBorder="0" applyAlignment="0" applyProtection="0"/>
    <xf numFmtId="189" fontId="28" fillId="40" borderId="0" applyNumberFormat="0" applyBorder="0" applyAlignment="0" applyProtection="0"/>
    <xf numFmtId="177" fontId="120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77" fontId="120" fillId="18" borderId="0" applyNumberFormat="0" applyBorder="0" applyAlignment="0" applyProtection="0"/>
    <xf numFmtId="189" fontId="9" fillId="18" borderId="0" applyNumberFormat="0" applyBorder="0" applyAlignment="0" applyProtection="0"/>
    <xf numFmtId="189" fontId="28" fillId="40" borderId="0" applyNumberFormat="0" applyBorder="0" applyAlignment="0" applyProtection="0"/>
    <xf numFmtId="177" fontId="120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77" fontId="120" fillId="18" borderId="0" applyNumberFormat="0" applyBorder="0" applyAlignment="0" applyProtection="0"/>
    <xf numFmtId="189" fontId="9" fillId="18" borderId="0" applyNumberFormat="0" applyBorder="0" applyAlignment="0" applyProtection="0"/>
    <xf numFmtId="189" fontId="28" fillId="40" borderId="0" applyNumberFormat="0" applyBorder="0" applyAlignment="0" applyProtection="0"/>
    <xf numFmtId="177" fontId="120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77" fontId="120" fillId="18" borderId="0" applyNumberFormat="0" applyBorder="0" applyAlignment="0" applyProtection="0"/>
    <xf numFmtId="189" fontId="9" fillId="18" borderId="0" applyNumberFormat="0" applyBorder="0" applyAlignment="0" applyProtection="0"/>
    <xf numFmtId="189" fontId="28" fillId="40" borderId="0" applyNumberFormat="0" applyBorder="0" applyAlignment="0" applyProtection="0"/>
    <xf numFmtId="177" fontId="120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77" fontId="120" fillId="18" borderId="0" applyNumberFormat="0" applyBorder="0" applyAlignment="0" applyProtection="0"/>
    <xf numFmtId="189" fontId="9" fillId="18" borderId="0" applyNumberFormat="0" applyBorder="0" applyAlignment="0" applyProtection="0"/>
    <xf numFmtId="189" fontId="28" fillId="40" borderId="0" applyNumberFormat="0" applyBorder="0" applyAlignment="0" applyProtection="0"/>
    <xf numFmtId="177" fontId="120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0" fontId="120" fillId="18" borderId="0" applyNumberFormat="0" applyBorder="0" applyAlignment="0" applyProtection="0"/>
    <xf numFmtId="0" fontId="120" fillId="18" borderId="0" applyNumberFormat="0" applyBorder="0" applyAlignment="0" applyProtection="0"/>
    <xf numFmtId="0" fontId="120" fillId="18" borderId="0" applyNumberFormat="0" applyBorder="0" applyAlignment="0" applyProtection="0"/>
    <xf numFmtId="0" fontId="120" fillId="18" borderId="0" applyNumberFormat="0" applyBorder="0" applyAlignment="0" applyProtection="0"/>
    <xf numFmtId="0" fontId="120" fillId="18" borderId="0" applyNumberFormat="0" applyBorder="0" applyAlignment="0" applyProtection="0"/>
    <xf numFmtId="0" fontId="120" fillId="18" borderId="0" applyNumberFormat="0" applyBorder="0" applyAlignment="0" applyProtection="0"/>
    <xf numFmtId="177" fontId="9" fillId="18" borderId="0" applyNumberFormat="0" applyBorder="0" applyAlignment="0" applyProtection="0"/>
    <xf numFmtId="0" fontId="120" fillId="18" borderId="0" applyNumberFormat="0" applyBorder="0" applyAlignment="0" applyProtection="0"/>
    <xf numFmtId="0" fontId="120" fillId="18" borderId="0" applyNumberFormat="0" applyBorder="0" applyAlignment="0" applyProtection="0"/>
    <xf numFmtId="177" fontId="120" fillId="18" borderId="0" applyNumberFormat="0" applyBorder="0" applyAlignment="0" applyProtection="0"/>
    <xf numFmtId="189" fontId="9" fillId="18" borderId="0" applyNumberFormat="0" applyBorder="0" applyAlignment="0" applyProtection="0"/>
    <xf numFmtId="189" fontId="28" fillId="40" borderId="0" applyNumberFormat="0" applyBorder="0" applyAlignment="0" applyProtection="0"/>
    <xf numFmtId="177" fontId="120" fillId="18" borderId="0" applyNumberFormat="0" applyBorder="0" applyAlignment="0" applyProtection="0"/>
    <xf numFmtId="0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28" fillId="40" borderId="0" applyNumberFormat="0" applyBorder="0" applyAlignment="0" applyProtection="0"/>
    <xf numFmtId="0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0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77" fontId="9" fillId="18" borderId="0" applyNumberFormat="0" applyBorder="0" applyAlignment="0" applyProtection="0"/>
    <xf numFmtId="177" fontId="9" fillId="18" borderId="0" applyNumberFormat="0" applyBorder="0" applyAlignment="0" applyProtection="0"/>
    <xf numFmtId="177" fontId="9" fillId="18" borderId="0" applyNumberFormat="0" applyBorder="0" applyAlignment="0" applyProtection="0"/>
    <xf numFmtId="190" fontId="9" fillId="18" borderId="0" applyNumberFormat="0" applyBorder="0" applyAlignment="0" applyProtection="0"/>
    <xf numFmtId="177" fontId="9" fillId="18" borderId="0" applyNumberFormat="0" applyBorder="0" applyAlignment="0" applyProtection="0"/>
    <xf numFmtId="190" fontId="9" fillId="18" borderId="0" applyNumberFormat="0" applyBorder="0" applyAlignment="0" applyProtection="0"/>
    <xf numFmtId="177" fontId="9" fillId="18" borderId="0" applyNumberFormat="0" applyBorder="0" applyAlignment="0" applyProtection="0"/>
    <xf numFmtId="177" fontId="9" fillId="18" borderId="0" applyNumberFormat="0" applyBorder="0" applyAlignment="0" applyProtection="0"/>
    <xf numFmtId="190" fontId="9" fillId="18" borderId="0" applyNumberFormat="0" applyBorder="0" applyAlignment="0" applyProtection="0"/>
    <xf numFmtId="177" fontId="9" fillId="18" borderId="0" applyNumberFormat="0" applyBorder="0" applyAlignment="0" applyProtection="0"/>
    <xf numFmtId="177" fontId="28" fillId="40" borderId="0" applyNumberFormat="0" applyBorder="0" applyAlignment="0" applyProtection="0"/>
    <xf numFmtId="177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0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0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0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0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0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0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0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0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0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77" fontId="9" fillId="18" borderId="0" applyNumberFormat="0" applyBorder="0" applyAlignment="0" applyProtection="0"/>
    <xf numFmtId="189" fontId="9" fillId="18" borderId="0" applyNumberFormat="0" applyBorder="0" applyAlignment="0" applyProtection="0"/>
    <xf numFmtId="177" fontId="9" fillId="18" borderId="0" applyNumberFormat="0" applyBorder="0" applyAlignment="0" applyProtection="0"/>
    <xf numFmtId="190" fontId="9" fillId="18" borderId="0" applyNumberFormat="0" applyBorder="0" applyAlignment="0" applyProtection="0"/>
    <xf numFmtId="177" fontId="9" fillId="18" borderId="0" applyNumberFormat="0" applyBorder="0" applyAlignment="0" applyProtection="0"/>
    <xf numFmtId="177" fontId="28" fillId="40" borderId="0" applyNumberFormat="0" applyBorder="0" applyAlignment="0" applyProtection="0"/>
    <xf numFmtId="177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0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0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0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0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0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0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0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0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0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77" fontId="28" fillId="35" borderId="0" applyNumberFormat="0" applyBorder="0" applyAlignment="0" applyProtection="0"/>
    <xf numFmtId="189" fontId="9" fillId="18" borderId="0" applyNumberFormat="0" applyBorder="0" applyAlignment="0" applyProtection="0"/>
    <xf numFmtId="177" fontId="28" fillId="35" borderId="0" applyNumberFormat="0" applyBorder="0" applyAlignment="0" applyProtection="0"/>
    <xf numFmtId="190" fontId="28" fillId="35" borderId="0" applyNumberFormat="0" applyBorder="0" applyAlignment="0" applyProtection="0"/>
    <xf numFmtId="0" fontId="116" fillId="75" borderId="0" applyNumberFormat="0" applyBorder="0" applyAlignment="0" applyProtection="0"/>
    <xf numFmtId="177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0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0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0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0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0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0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0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0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0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0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116" fillId="35" borderId="0" applyNumberFormat="0" applyBorder="0" applyAlignment="0" applyProtection="0"/>
    <xf numFmtId="177" fontId="9" fillId="18" borderId="0" applyNumberFormat="0" applyBorder="0" applyAlignment="0" applyProtection="0"/>
    <xf numFmtId="0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0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0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116" fillId="35" borderId="0" applyNumberFormat="0" applyBorder="0" applyAlignment="0" applyProtection="0"/>
    <xf numFmtId="177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0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116" fillId="35" borderId="0" applyNumberFormat="0" applyBorder="0" applyAlignment="0" applyProtection="0"/>
    <xf numFmtId="177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0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116" fillId="35" borderId="0" applyNumberFormat="0" applyBorder="0" applyAlignment="0" applyProtection="0"/>
    <xf numFmtId="177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189" fontId="9" fillId="18" borderId="0" applyNumberFormat="0" applyBorder="0" applyAlignment="0" applyProtection="0"/>
    <xf numFmtId="0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116" fillId="36" borderId="0" applyNumberFormat="0" applyBorder="0" applyAlignment="0" applyProtection="0"/>
    <xf numFmtId="177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0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116" fillId="36" borderId="0" applyNumberFormat="0" applyBorder="0" applyAlignment="0" applyProtection="0"/>
    <xf numFmtId="177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0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116" fillId="36" borderId="0" applyNumberFormat="0" applyBorder="0" applyAlignment="0" applyProtection="0"/>
    <xf numFmtId="177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0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116" fillId="36" borderId="0" applyNumberFormat="0" applyBorder="0" applyAlignment="0" applyProtection="0"/>
    <xf numFmtId="177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0" fontId="9" fillId="22" borderId="0" applyNumberFormat="0" applyBorder="0" applyAlignment="0" applyProtection="0"/>
    <xf numFmtId="189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28" fillId="36" borderId="0" applyNumberFormat="0" applyBorder="0" applyAlignment="0" applyProtection="0"/>
    <xf numFmtId="189" fontId="116" fillId="36" borderId="0" applyNumberFormat="0" applyBorder="0" applyAlignment="0" applyProtection="0"/>
    <xf numFmtId="177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0" fontId="9" fillId="22" borderId="0" applyNumberFormat="0" applyBorder="0" applyAlignment="0" applyProtection="0"/>
    <xf numFmtId="189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28" fillId="36" borderId="0" applyNumberFormat="0" applyBorder="0" applyAlignment="0" applyProtection="0"/>
    <xf numFmtId="189" fontId="116" fillId="36" borderId="0" applyNumberFormat="0" applyBorder="0" applyAlignment="0" applyProtection="0"/>
    <xf numFmtId="177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77" fontId="120" fillId="22" borderId="0" applyNumberFormat="0" applyBorder="0" applyAlignment="0" applyProtection="0"/>
    <xf numFmtId="177" fontId="120" fillId="22" borderId="0" applyNumberFormat="0" applyBorder="0" applyAlignment="0" applyProtection="0"/>
    <xf numFmtId="189" fontId="9" fillId="22" borderId="0" applyNumberFormat="0" applyBorder="0" applyAlignment="0" applyProtection="0"/>
    <xf numFmtId="177" fontId="120" fillId="22" borderId="0" applyNumberFormat="0" applyBorder="0" applyAlignment="0" applyProtection="0"/>
    <xf numFmtId="189" fontId="116" fillId="36" borderId="0" applyNumberFormat="0" applyBorder="0" applyAlignment="0" applyProtection="0"/>
    <xf numFmtId="177" fontId="120" fillId="22" borderId="0" applyNumberFormat="0" applyBorder="0" applyAlignment="0" applyProtection="0"/>
    <xf numFmtId="0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77" fontId="120" fillId="22" borderId="0" applyNumberFormat="0" applyBorder="0" applyAlignment="0" applyProtection="0"/>
    <xf numFmtId="177" fontId="120" fillId="22" borderId="0" applyNumberFormat="0" applyBorder="0" applyAlignment="0" applyProtection="0"/>
    <xf numFmtId="189" fontId="9" fillId="22" borderId="0" applyNumberFormat="0" applyBorder="0" applyAlignment="0" applyProtection="0"/>
    <xf numFmtId="177" fontId="120" fillId="22" borderId="0" applyNumberFormat="0" applyBorder="0" applyAlignment="0" applyProtection="0"/>
    <xf numFmtId="189" fontId="28" fillId="41" borderId="0" applyNumberFormat="0" applyBorder="0" applyAlignment="0" applyProtection="0"/>
    <xf numFmtId="177" fontId="120" fillId="22" borderId="0" applyNumberFormat="0" applyBorder="0" applyAlignment="0" applyProtection="0"/>
    <xf numFmtId="0" fontId="28" fillId="36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77" fontId="120" fillId="22" borderId="0" applyNumberFormat="0" applyBorder="0" applyAlignment="0" applyProtection="0"/>
    <xf numFmtId="177" fontId="120" fillId="22" borderId="0" applyNumberFormat="0" applyBorder="0" applyAlignment="0" applyProtection="0"/>
    <xf numFmtId="189" fontId="9" fillId="22" borderId="0" applyNumberFormat="0" applyBorder="0" applyAlignment="0" applyProtection="0"/>
    <xf numFmtId="177" fontId="120" fillId="22" borderId="0" applyNumberFormat="0" applyBorder="0" applyAlignment="0" applyProtection="0"/>
    <xf numFmtId="189" fontId="28" fillId="41" borderId="0" applyNumberFormat="0" applyBorder="0" applyAlignment="0" applyProtection="0"/>
    <xf numFmtId="177" fontId="120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77" fontId="120" fillId="22" borderId="0" applyNumberFormat="0" applyBorder="0" applyAlignment="0" applyProtection="0"/>
    <xf numFmtId="177" fontId="120" fillId="22" borderId="0" applyNumberFormat="0" applyBorder="0" applyAlignment="0" applyProtection="0"/>
    <xf numFmtId="177" fontId="120" fillId="22" borderId="0" applyNumberFormat="0" applyBorder="0" applyAlignment="0" applyProtection="0"/>
    <xf numFmtId="189" fontId="28" fillId="41" borderId="0" applyNumberFormat="0" applyBorder="0" applyAlignment="0" applyProtection="0"/>
    <xf numFmtId="177" fontId="120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77" fontId="9" fillId="22" borderId="0" applyNumberFormat="0" applyBorder="0" applyAlignment="0" applyProtection="0"/>
    <xf numFmtId="177" fontId="9" fillId="22" borderId="0" applyNumberFormat="0" applyBorder="0" applyAlignment="0" applyProtection="0"/>
    <xf numFmtId="190" fontId="9" fillId="22" borderId="0" applyNumberFormat="0" applyBorder="0" applyAlignment="0" applyProtection="0"/>
    <xf numFmtId="177" fontId="9" fillId="22" borderId="0" applyNumberFormat="0" applyBorder="0" applyAlignment="0" applyProtection="0"/>
    <xf numFmtId="0" fontId="9" fillId="22" borderId="0" applyNumberFormat="0" applyBorder="0" applyAlignment="0" applyProtection="0"/>
    <xf numFmtId="177" fontId="9" fillId="22" borderId="0" applyNumberFormat="0" applyBorder="0" applyAlignment="0" applyProtection="0"/>
    <xf numFmtId="177" fontId="9" fillId="22" borderId="0" applyNumberFormat="0" applyBorder="0" applyAlignment="0" applyProtection="0"/>
    <xf numFmtId="177" fontId="9" fillId="22" borderId="0" applyNumberFormat="0" applyBorder="0" applyAlignment="0" applyProtection="0"/>
    <xf numFmtId="177" fontId="9" fillId="22" borderId="0" applyNumberFormat="0" applyBorder="0" applyAlignment="0" applyProtection="0"/>
    <xf numFmtId="190" fontId="9" fillId="22" borderId="0" applyNumberFormat="0" applyBorder="0" applyAlignment="0" applyProtection="0"/>
    <xf numFmtId="177" fontId="9" fillId="22" borderId="0" applyNumberFormat="0" applyBorder="0" applyAlignment="0" applyProtection="0"/>
    <xf numFmtId="177" fontId="9" fillId="22" borderId="0" applyNumberFormat="0" applyBorder="0" applyAlignment="0" applyProtection="0"/>
    <xf numFmtId="177" fontId="28" fillId="41" borderId="0" applyNumberFormat="0" applyBorder="0" applyAlignment="0" applyProtection="0"/>
    <xf numFmtId="0" fontId="120" fillId="22" borderId="0" applyNumberFormat="0" applyBorder="0" applyAlignment="0" applyProtection="0"/>
    <xf numFmtId="0" fontId="120" fillId="22" borderId="0" applyNumberFormat="0" applyBorder="0" applyAlignment="0" applyProtection="0"/>
    <xf numFmtId="177" fontId="9" fillId="22" borderId="0" applyNumberFormat="0" applyBorder="0" applyAlignment="0" applyProtection="0"/>
    <xf numFmtId="0" fontId="9" fillId="22" borderId="0" applyNumberFormat="0" applyBorder="0" applyAlignment="0" applyProtection="0"/>
    <xf numFmtId="177" fontId="120" fillId="22" borderId="0" applyNumberFormat="0" applyBorder="0" applyAlignment="0" applyProtection="0"/>
    <xf numFmtId="189" fontId="9" fillId="22" borderId="0" applyNumberFormat="0" applyBorder="0" applyAlignment="0" applyProtection="0"/>
    <xf numFmtId="189" fontId="28" fillId="41" borderId="0" applyNumberFormat="0" applyBorder="0" applyAlignment="0" applyProtection="0"/>
    <xf numFmtId="177" fontId="120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77" fontId="120" fillId="22" borderId="0" applyNumberFormat="0" applyBorder="0" applyAlignment="0" applyProtection="0"/>
    <xf numFmtId="189" fontId="9" fillId="22" borderId="0" applyNumberFormat="0" applyBorder="0" applyAlignment="0" applyProtection="0"/>
    <xf numFmtId="189" fontId="28" fillId="41" borderId="0" applyNumberFormat="0" applyBorder="0" applyAlignment="0" applyProtection="0"/>
    <xf numFmtId="177" fontId="120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77" fontId="120" fillId="22" borderId="0" applyNumberFormat="0" applyBorder="0" applyAlignment="0" applyProtection="0"/>
    <xf numFmtId="189" fontId="9" fillId="22" borderId="0" applyNumberFormat="0" applyBorder="0" applyAlignment="0" applyProtection="0"/>
    <xf numFmtId="189" fontId="28" fillId="41" borderId="0" applyNumberFormat="0" applyBorder="0" applyAlignment="0" applyProtection="0"/>
    <xf numFmtId="177" fontId="120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77" fontId="120" fillId="22" borderId="0" applyNumberFormat="0" applyBorder="0" applyAlignment="0" applyProtection="0"/>
    <xf numFmtId="189" fontId="9" fillId="22" borderId="0" applyNumberFormat="0" applyBorder="0" applyAlignment="0" applyProtection="0"/>
    <xf numFmtId="189" fontId="28" fillId="41" borderId="0" applyNumberFormat="0" applyBorder="0" applyAlignment="0" applyProtection="0"/>
    <xf numFmtId="177" fontId="120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77" fontId="120" fillId="22" borderId="0" applyNumberFormat="0" applyBorder="0" applyAlignment="0" applyProtection="0"/>
    <xf numFmtId="189" fontId="9" fillId="22" borderId="0" applyNumberFormat="0" applyBorder="0" applyAlignment="0" applyProtection="0"/>
    <xf numFmtId="189" fontId="28" fillId="41" borderId="0" applyNumberFormat="0" applyBorder="0" applyAlignment="0" applyProtection="0"/>
    <xf numFmtId="177" fontId="120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77" fontId="120" fillId="22" borderId="0" applyNumberFormat="0" applyBorder="0" applyAlignment="0" applyProtection="0"/>
    <xf numFmtId="189" fontId="9" fillId="22" borderId="0" applyNumberFormat="0" applyBorder="0" applyAlignment="0" applyProtection="0"/>
    <xf numFmtId="189" fontId="28" fillId="41" borderId="0" applyNumberFormat="0" applyBorder="0" applyAlignment="0" applyProtection="0"/>
    <xf numFmtId="177" fontId="120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0" fontId="120" fillId="22" borderId="0" applyNumberFormat="0" applyBorder="0" applyAlignment="0" applyProtection="0"/>
    <xf numFmtId="0" fontId="120" fillId="22" borderId="0" applyNumberFormat="0" applyBorder="0" applyAlignment="0" applyProtection="0"/>
    <xf numFmtId="0" fontId="120" fillId="22" borderId="0" applyNumberFormat="0" applyBorder="0" applyAlignment="0" applyProtection="0"/>
    <xf numFmtId="0" fontId="120" fillId="22" borderId="0" applyNumberFormat="0" applyBorder="0" applyAlignment="0" applyProtection="0"/>
    <xf numFmtId="0" fontId="120" fillId="22" borderId="0" applyNumberFormat="0" applyBorder="0" applyAlignment="0" applyProtection="0"/>
    <xf numFmtId="0" fontId="120" fillId="22" borderId="0" applyNumberFormat="0" applyBorder="0" applyAlignment="0" applyProtection="0"/>
    <xf numFmtId="177" fontId="9" fillId="22" borderId="0" applyNumberFormat="0" applyBorder="0" applyAlignment="0" applyProtection="0"/>
    <xf numFmtId="0" fontId="120" fillId="22" borderId="0" applyNumberFormat="0" applyBorder="0" applyAlignment="0" applyProtection="0"/>
    <xf numFmtId="0" fontId="120" fillId="22" borderId="0" applyNumberFormat="0" applyBorder="0" applyAlignment="0" applyProtection="0"/>
    <xf numFmtId="177" fontId="120" fillId="22" borderId="0" applyNumberFormat="0" applyBorder="0" applyAlignment="0" applyProtection="0"/>
    <xf numFmtId="189" fontId="9" fillId="22" borderId="0" applyNumberFormat="0" applyBorder="0" applyAlignment="0" applyProtection="0"/>
    <xf numFmtId="189" fontId="28" fillId="41" borderId="0" applyNumberFormat="0" applyBorder="0" applyAlignment="0" applyProtection="0"/>
    <xf numFmtId="177" fontId="120" fillId="22" borderId="0" applyNumberFormat="0" applyBorder="0" applyAlignment="0" applyProtection="0"/>
    <xf numFmtId="0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28" fillId="41" borderId="0" applyNumberFormat="0" applyBorder="0" applyAlignment="0" applyProtection="0"/>
    <xf numFmtId="0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0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77" fontId="9" fillId="22" borderId="0" applyNumberFormat="0" applyBorder="0" applyAlignment="0" applyProtection="0"/>
    <xf numFmtId="177" fontId="9" fillId="22" borderId="0" applyNumberFormat="0" applyBorder="0" applyAlignment="0" applyProtection="0"/>
    <xf numFmtId="177" fontId="9" fillId="22" borderId="0" applyNumberFormat="0" applyBorder="0" applyAlignment="0" applyProtection="0"/>
    <xf numFmtId="190" fontId="9" fillId="22" borderId="0" applyNumberFormat="0" applyBorder="0" applyAlignment="0" applyProtection="0"/>
    <xf numFmtId="177" fontId="9" fillId="22" borderId="0" applyNumberFormat="0" applyBorder="0" applyAlignment="0" applyProtection="0"/>
    <xf numFmtId="190" fontId="9" fillId="22" borderId="0" applyNumberFormat="0" applyBorder="0" applyAlignment="0" applyProtection="0"/>
    <xf numFmtId="177" fontId="9" fillId="22" borderId="0" applyNumberFormat="0" applyBorder="0" applyAlignment="0" applyProtection="0"/>
    <xf numFmtId="177" fontId="9" fillId="22" borderId="0" applyNumberFormat="0" applyBorder="0" applyAlignment="0" applyProtection="0"/>
    <xf numFmtId="190" fontId="9" fillId="22" borderId="0" applyNumberFormat="0" applyBorder="0" applyAlignment="0" applyProtection="0"/>
    <xf numFmtId="177" fontId="9" fillId="22" borderId="0" applyNumberFormat="0" applyBorder="0" applyAlignment="0" applyProtection="0"/>
    <xf numFmtId="177" fontId="28" fillId="41" borderId="0" applyNumberFormat="0" applyBorder="0" applyAlignment="0" applyProtection="0"/>
    <xf numFmtId="177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0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0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0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0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0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0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0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0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0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77" fontId="9" fillId="22" borderId="0" applyNumberFormat="0" applyBorder="0" applyAlignment="0" applyProtection="0"/>
    <xf numFmtId="189" fontId="9" fillId="22" borderId="0" applyNumberFormat="0" applyBorder="0" applyAlignment="0" applyProtection="0"/>
    <xf numFmtId="177" fontId="9" fillId="22" borderId="0" applyNumberFormat="0" applyBorder="0" applyAlignment="0" applyProtection="0"/>
    <xf numFmtId="190" fontId="9" fillId="22" borderId="0" applyNumberFormat="0" applyBorder="0" applyAlignment="0" applyProtection="0"/>
    <xf numFmtId="177" fontId="9" fillId="22" borderId="0" applyNumberFormat="0" applyBorder="0" applyAlignment="0" applyProtection="0"/>
    <xf numFmtId="177" fontId="28" fillId="41" borderId="0" applyNumberFormat="0" applyBorder="0" applyAlignment="0" applyProtection="0"/>
    <xf numFmtId="177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0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0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0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0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0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0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0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0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0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77" fontId="28" fillId="36" borderId="0" applyNumberFormat="0" applyBorder="0" applyAlignment="0" applyProtection="0"/>
    <xf numFmtId="189" fontId="9" fillId="22" borderId="0" applyNumberFormat="0" applyBorder="0" applyAlignment="0" applyProtection="0"/>
    <xf numFmtId="177" fontId="28" fillId="36" borderId="0" applyNumberFormat="0" applyBorder="0" applyAlignment="0" applyProtection="0"/>
    <xf numFmtId="190" fontId="28" fillId="36" borderId="0" applyNumberFormat="0" applyBorder="0" applyAlignment="0" applyProtection="0"/>
    <xf numFmtId="0" fontId="116" fillId="76" borderId="0" applyNumberFormat="0" applyBorder="0" applyAlignment="0" applyProtection="0"/>
    <xf numFmtId="177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0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0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0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0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0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0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0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0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0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0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116" fillId="36" borderId="0" applyNumberFormat="0" applyBorder="0" applyAlignment="0" applyProtection="0"/>
    <xf numFmtId="177" fontId="9" fillId="22" borderId="0" applyNumberFormat="0" applyBorder="0" applyAlignment="0" applyProtection="0"/>
    <xf numFmtId="0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0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0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116" fillId="36" borderId="0" applyNumberFormat="0" applyBorder="0" applyAlignment="0" applyProtection="0"/>
    <xf numFmtId="177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0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116" fillId="36" borderId="0" applyNumberFormat="0" applyBorder="0" applyAlignment="0" applyProtection="0"/>
    <xf numFmtId="177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0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116" fillId="36" borderId="0" applyNumberFormat="0" applyBorder="0" applyAlignment="0" applyProtection="0"/>
    <xf numFmtId="177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2" borderId="0" applyNumberFormat="0" applyBorder="0" applyAlignment="0" applyProtection="0"/>
    <xf numFmtId="189" fontId="9" fillId="26" borderId="0" applyNumberFormat="0" applyBorder="0" applyAlignment="0" applyProtection="0"/>
    <xf numFmtId="177" fontId="9" fillId="26" borderId="0" applyNumberFormat="0" applyBorder="0" applyAlignment="0" applyProtection="0"/>
    <xf numFmtId="0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77" fontId="9" fillId="26" borderId="0" applyNumberFormat="0" applyBorder="0" applyAlignment="0" applyProtection="0"/>
    <xf numFmtId="0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77" fontId="9" fillId="26" borderId="0" applyNumberFormat="0" applyBorder="0" applyAlignment="0" applyProtection="0"/>
    <xf numFmtId="0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77" fontId="9" fillId="26" borderId="0" applyNumberFormat="0" applyBorder="0" applyAlignment="0" applyProtection="0"/>
    <xf numFmtId="0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0" fontId="28" fillId="37" borderId="0" applyNumberFormat="0" applyBorder="0" applyAlignment="0" applyProtection="0"/>
    <xf numFmtId="177" fontId="9" fillId="26" borderId="0" applyNumberFormat="0" applyBorder="0" applyAlignment="0" applyProtection="0"/>
    <xf numFmtId="0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0" fontId="28" fillId="37" borderId="0" applyNumberFormat="0" applyBorder="0" applyAlignment="0" applyProtection="0"/>
    <xf numFmtId="177" fontId="9" fillId="26" borderId="0" applyNumberFormat="0" applyBorder="0" applyAlignment="0" applyProtection="0"/>
    <xf numFmtId="0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77" fontId="120" fillId="26" borderId="0" applyNumberFormat="0" applyBorder="0" applyAlignment="0" applyProtection="0"/>
    <xf numFmtId="177" fontId="120" fillId="26" borderId="0" applyNumberFormat="0" applyBorder="0" applyAlignment="0" applyProtection="0"/>
    <xf numFmtId="177" fontId="120" fillId="26" borderId="0" applyNumberFormat="0" applyBorder="0" applyAlignment="0" applyProtection="0"/>
    <xf numFmtId="177" fontId="120" fillId="26" borderId="0" applyNumberFormat="0" applyBorder="0" applyAlignment="0" applyProtection="0"/>
    <xf numFmtId="0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77" fontId="120" fillId="26" borderId="0" applyNumberFormat="0" applyBorder="0" applyAlignment="0" applyProtection="0"/>
    <xf numFmtId="177" fontId="120" fillId="26" borderId="0" applyNumberFormat="0" applyBorder="0" applyAlignment="0" applyProtection="0"/>
    <xf numFmtId="177" fontId="120" fillId="26" borderId="0" applyNumberFormat="0" applyBorder="0" applyAlignment="0" applyProtection="0"/>
    <xf numFmtId="177" fontId="120" fillId="26" borderId="0" applyNumberFormat="0" applyBorder="0" applyAlignment="0" applyProtection="0"/>
    <xf numFmtId="0" fontId="28" fillId="37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77" fontId="120" fillId="26" borderId="0" applyNumberFormat="0" applyBorder="0" applyAlignment="0" applyProtection="0"/>
    <xf numFmtId="177" fontId="120" fillId="26" borderId="0" applyNumberFormat="0" applyBorder="0" applyAlignment="0" applyProtection="0"/>
    <xf numFmtId="177" fontId="120" fillId="26" borderId="0" applyNumberFormat="0" applyBorder="0" applyAlignment="0" applyProtection="0"/>
    <xf numFmtId="177" fontId="120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77" fontId="120" fillId="26" borderId="0" applyNumberFormat="0" applyBorder="0" applyAlignment="0" applyProtection="0"/>
    <xf numFmtId="177" fontId="120" fillId="26" borderId="0" applyNumberFormat="0" applyBorder="0" applyAlignment="0" applyProtection="0"/>
    <xf numFmtId="177" fontId="120" fillId="26" borderId="0" applyNumberFormat="0" applyBorder="0" applyAlignment="0" applyProtection="0"/>
    <xf numFmtId="177" fontId="120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77" fontId="9" fillId="26" borderId="0" applyNumberFormat="0" applyBorder="0" applyAlignment="0" applyProtection="0"/>
    <xf numFmtId="177" fontId="9" fillId="26" borderId="0" applyNumberFormat="0" applyBorder="0" applyAlignment="0" applyProtection="0"/>
    <xf numFmtId="190" fontId="9" fillId="26" borderId="0" applyNumberFormat="0" applyBorder="0" applyAlignment="0" applyProtection="0"/>
    <xf numFmtId="177" fontId="9" fillId="26" borderId="0" applyNumberFormat="0" applyBorder="0" applyAlignment="0" applyProtection="0"/>
    <xf numFmtId="0" fontId="9" fillId="26" borderId="0" applyNumberFormat="0" applyBorder="0" applyAlignment="0" applyProtection="0"/>
    <xf numFmtId="177" fontId="9" fillId="26" borderId="0" applyNumberFormat="0" applyBorder="0" applyAlignment="0" applyProtection="0"/>
    <xf numFmtId="177" fontId="9" fillId="26" borderId="0" applyNumberFormat="0" applyBorder="0" applyAlignment="0" applyProtection="0"/>
    <xf numFmtId="177" fontId="9" fillId="26" borderId="0" applyNumberFormat="0" applyBorder="0" applyAlignment="0" applyProtection="0"/>
    <xf numFmtId="177" fontId="9" fillId="26" borderId="0" applyNumberFormat="0" applyBorder="0" applyAlignment="0" applyProtection="0"/>
    <xf numFmtId="190" fontId="9" fillId="26" borderId="0" applyNumberFormat="0" applyBorder="0" applyAlignment="0" applyProtection="0"/>
    <xf numFmtId="177" fontId="9" fillId="26" borderId="0" applyNumberFormat="0" applyBorder="0" applyAlignment="0" applyProtection="0"/>
    <xf numFmtId="177" fontId="9" fillId="26" borderId="0" applyNumberFormat="0" applyBorder="0" applyAlignment="0" applyProtection="0"/>
    <xf numFmtId="177" fontId="28" fillId="37" borderId="0" applyNumberFormat="0" applyBorder="0" applyAlignment="0" applyProtection="0"/>
    <xf numFmtId="0" fontId="120" fillId="26" borderId="0" applyNumberFormat="0" applyBorder="0" applyAlignment="0" applyProtection="0"/>
    <xf numFmtId="0" fontId="120" fillId="26" borderId="0" applyNumberFormat="0" applyBorder="0" applyAlignment="0" applyProtection="0"/>
    <xf numFmtId="177" fontId="9" fillId="26" borderId="0" applyNumberFormat="0" applyBorder="0" applyAlignment="0" applyProtection="0"/>
    <xf numFmtId="0" fontId="9" fillId="26" borderId="0" applyNumberFormat="0" applyBorder="0" applyAlignment="0" applyProtection="0"/>
    <xf numFmtId="177" fontId="120" fillId="26" borderId="0" applyNumberFormat="0" applyBorder="0" applyAlignment="0" applyProtection="0"/>
    <xf numFmtId="189" fontId="9" fillId="26" borderId="0" applyNumberFormat="0" applyBorder="0" applyAlignment="0" applyProtection="0"/>
    <xf numFmtId="177" fontId="120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77" fontId="120" fillId="26" borderId="0" applyNumberFormat="0" applyBorder="0" applyAlignment="0" applyProtection="0"/>
    <xf numFmtId="189" fontId="9" fillId="26" borderId="0" applyNumberFormat="0" applyBorder="0" applyAlignment="0" applyProtection="0"/>
    <xf numFmtId="177" fontId="120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77" fontId="120" fillId="26" borderId="0" applyNumberFormat="0" applyBorder="0" applyAlignment="0" applyProtection="0"/>
    <xf numFmtId="189" fontId="9" fillId="26" borderId="0" applyNumberFormat="0" applyBorder="0" applyAlignment="0" applyProtection="0"/>
    <xf numFmtId="177" fontId="120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77" fontId="120" fillId="26" borderId="0" applyNumberFormat="0" applyBorder="0" applyAlignment="0" applyProtection="0"/>
    <xf numFmtId="189" fontId="9" fillId="26" borderId="0" applyNumberFormat="0" applyBorder="0" applyAlignment="0" applyProtection="0"/>
    <xf numFmtId="177" fontId="120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77" fontId="120" fillId="26" borderId="0" applyNumberFormat="0" applyBorder="0" applyAlignment="0" applyProtection="0"/>
    <xf numFmtId="189" fontId="9" fillId="26" borderId="0" applyNumberFormat="0" applyBorder="0" applyAlignment="0" applyProtection="0"/>
    <xf numFmtId="177" fontId="120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77" fontId="120" fillId="26" borderId="0" applyNumberFormat="0" applyBorder="0" applyAlignment="0" applyProtection="0"/>
    <xf numFmtId="189" fontId="9" fillId="26" borderId="0" applyNumberFormat="0" applyBorder="0" applyAlignment="0" applyProtection="0"/>
    <xf numFmtId="177" fontId="120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0" fontId="120" fillId="26" borderId="0" applyNumberFormat="0" applyBorder="0" applyAlignment="0" applyProtection="0"/>
    <xf numFmtId="0" fontId="120" fillId="26" borderId="0" applyNumberFormat="0" applyBorder="0" applyAlignment="0" applyProtection="0"/>
    <xf numFmtId="0" fontId="120" fillId="26" borderId="0" applyNumberFormat="0" applyBorder="0" applyAlignment="0" applyProtection="0"/>
    <xf numFmtId="0" fontId="120" fillId="26" borderId="0" applyNumberFormat="0" applyBorder="0" applyAlignment="0" applyProtection="0"/>
    <xf numFmtId="0" fontId="120" fillId="26" borderId="0" applyNumberFormat="0" applyBorder="0" applyAlignment="0" applyProtection="0"/>
    <xf numFmtId="0" fontId="120" fillId="26" borderId="0" applyNumberFormat="0" applyBorder="0" applyAlignment="0" applyProtection="0"/>
    <xf numFmtId="177" fontId="9" fillId="26" borderId="0" applyNumberFormat="0" applyBorder="0" applyAlignment="0" applyProtection="0"/>
    <xf numFmtId="0" fontId="120" fillId="26" borderId="0" applyNumberFormat="0" applyBorder="0" applyAlignment="0" applyProtection="0"/>
    <xf numFmtId="0" fontId="120" fillId="26" borderId="0" applyNumberFormat="0" applyBorder="0" applyAlignment="0" applyProtection="0"/>
    <xf numFmtId="177" fontId="120" fillId="26" borderId="0" applyNumberFormat="0" applyBorder="0" applyAlignment="0" applyProtection="0"/>
    <xf numFmtId="189" fontId="9" fillId="26" borderId="0" applyNumberFormat="0" applyBorder="0" applyAlignment="0" applyProtection="0"/>
    <xf numFmtId="177" fontId="120" fillId="26" borderId="0" applyNumberFormat="0" applyBorder="0" applyAlignment="0" applyProtection="0"/>
    <xf numFmtId="189" fontId="28" fillId="37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77" fontId="9" fillId="26" borderId="0" applyNumberFormat="0" applyBorder="0" applyAlignment="0" applyProtection="0"/>
    <xf numFmtId="177" fontId="9" fillId="26" borderId="0" applyNumberFormat="0" applyBorder="0" applyAlignment="0" applyProtection="0"/>
    <xf numFmtId="177" fontId="9" fillId="26" borderId="0" applyNumberFormat="0" applyBorder="0" applyAlignment="0" applyProtection="0"/>
    <xf numFmtId="190" fontId="9" fillId="26" borderId="0" applyNumberFormat="0" applyBorder="0" applyAlignment="0" applyProtection="0"/>
    <xf numFmtId="177" fontId="9" fillId="26" borderId="0" applyNumberFormat="0" applyBorder="0" applyAlignment="0" applyProtection="0"/>
    <xf numFmtId="190" fontId="9" fillId="26" borderId="0" applyNumberFormat="0" applyBorder="0" applyAlignment="0" applyProtection="0"/>
    <xf numFmtId="177" fontId="9" fillId="26" borderId="0" applyNumberFormat="0" applyBorder="0" applyAlignment="0" applyProtection="0"/>
    <xf numFmtId="177" fontId="9" fillId="26" borderId="0" applyNumberFormat="0" applyBorder="0" applyAlignment="0" applyProtection="0"/>
    <xf numFmtId="190" fontId="9" fillId="26" borderId="0" applyNumberFormat="0" applyBorder="0" applyAlignment="0" applyProtection="0"/>
    <xf numFmtId="177" fontId="9" fillId="26" borderId="0" applyNumberFormat="0" applyBorder="0" applyAlignment="0" applyProtection="0"/>
    <xf numFmtId="177" fontId="28" fillId="37" borderId="0" applyNumberFormat="0" applyBorder="0" applyAlignment="0" applyProtection="0"/>
    <xf numFmtId="177" fontId="9" fillId="26" borderId="0" applyNumberFormat="0" applyBorder="0" applyAlignment="0" applyProtection="0"/>
    <xf numFmtId="0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77" fontId="9" fillId="26" borderId="0" applyNumberFormat="0" applyBorder="0" applyAlignment="0" applyProtection="0"/>
    <xf numFmtId="177" fontId="9" fillId="26" borderId="0" applyNumberFormat="0" applyBorder="0" applyAlignment="0" applyProtection="0"/>
    <xf numFmtId="190" fontId="9" fillId="26" borderId="0" applyNumberFormat="0" applyBorder="0" applyAlignment="0" applyProtection="0"/>
    <xf numFmtId="177" fontId="9" fillId="26" borderId="0" applyNumberFormat="0" applyBorder="0" applyAlignment="0" applyProtection="0"/>
    <xf numFmtId="177" fontId="28" fillId="37" borderId="0" applyNumberFormat="0" applyBorder="0" applyAlignment="0" applyProtection="0"/>
    <xf numFmtId="177" fontId="9" fillId="26" borderId="0" applyNumberFormat="0" applyBorder="0" applyAlignment="0" applyProtection="0"/>
    <xf numFmtId="0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77" fontId="28" fillId="37" borderId="0" applyNumberFormat="0" applyBorder="0" applyAlignment="0" applyProtection="0"/>
    <xf numFmtId="177" fontId="28" fillId="37" borderId="0" applyNumberFormat="0" applyBorder="0" applyAlignment="0" applyProtection="0"/>
    <xf numFmtId="190" fontId="28" fillId="37" borderId="0" applyNumberFormat="0" applyBorder="0" applyAlignment="0" applyProtection="0"/>
    <xf numFmtId="177" fontId="9" fillId="26" borderId="0" applyNumberFormat="0" applyBorder="0" applyAlignment="0" applyProtection="0"/>
    <xf numFmtId="0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77" fontId="9" fillId="26" borderId="0" applyNumberFormat="0" applyBorder="0" applyAlignment="0" applyProtection="0"/>
    <xf numFmtId="0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77" fontId="9" fillId="26" borderId="0" applyNumberFormat="0" applyBorder="0" applyAlignment="0" applyProtection="0"/>
    <xf numFmtId="0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77" fontId="9" fillId="26" borderId="0" applyNumberFormat="0" applyBorder="0" applyAlignment="0" applyProtection="0"/>
    <xf numFmtId="0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77" fontId="9" fillId="26" borderId="0" applyNumberFormat="0" applyBorder="0" applyAlignment="0" applyProtection="0"/>
    <xf numFmtId="0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26" borderId="0" applyNumberFormat="0" applyBorder="0" applyAlignment="0" applyProtection="0"/>
    <xf numFmtId="189" fontId="9" fillId="30" borderId="0" applyNumberFormat="0" applyBorder="0" applyAlignment="0" applyProtection="0"/>
    <xf numFmtId="177" fontId="9" fillId="30" borderId="0" applyNumberFormat="0" applyBorder="0" applyAlignment="0" applyProtection="0"/>
    <xf numFmtId="0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77" fontId="9" fillId="30" borderId="0" applyNumberFormat="0" applyBorder="0" applyAlignment="0" applyProtection="0"/>
    <xf numFmtId="0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77" fontId="9" fillId="30" borderId="0" applyNumberFormat="0" applyBorder="0" applyAlignment="0" applyProtection="0"/>
    <xf numFmtId="0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77" fontId="9" fillId="30" borderId="0" applyNumberFormat="0" applyBorder="0" applyAlignment="0" applyProtection="0"/>
    <xf numFmtId="0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0" fontId="28" fillId="35" borderId="0" applyNumberFormat="0" applyBorder="0" applyAlignment="0" applyProtection="0"/>
    <xf numFmtId="177" fontId="9" fillId="30" borderId="0" applyNumberFormat="0" applyBorder="0" applyAlignment="0" applyProtection="0"/>
    <xf numFmtId="0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0" fontId="28" fillId="35" borderId="0" applyNumberFormat="0" applyBorder="0" applyAlignment="0" applyProtection="0"/>
    <xf numFmtId="177" fontId="9" fillId="30" borderId="0" applyNumberFormat="0" applyBorder="0" applyAlignment="0" applyProtection="0"/>
    <xf numFmtId="0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77" fontId="120" fillId="30" borderId="0" applyNumberFormat="0" applyBorder="0" applyAlignment="0" applyProtection="0"/>
    <xf numFmtId="177" fontId="120" fillId="30" borderId="0" applyNumberFormat="0" applyBorder="0" applyAlignment="0" applyProtection="0"/>
    <xf numFmtId="177" fontId="120" fillId="30" borderId="0" applyNumberFormat="0" applyBorder="0" applyAlignment="0" applyProtection="0"/>
    <xf numFmtId="177" fontId="120" fillId="30" borderId="0" applyNumberFormat="0" applyBorder="0" applyAlignment="0" applyProtection="0"/>
    <xf numFmtId="0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77" fontId="120" fillId="30" borderId="0" applyNumberFormat="0" applyBorder="0" applyAlignment="0" applyProtection="0"/>
    <xf numFmtId="177" fontId="120" fillId="30" borderId="0" applyNumberFormat="0" applyBorder="0" applyAlignment="0" applyProtection="0"/>
    <xf numFmtId="177" fontId="120" fillId="30" borderId="0" applyNumberFormat="0" applyBorder="0" applyAlignment="0" applyProtection="0"/>
    <xf numFmtId="177" fontId="120" fillId="30" borderId="0" applyNumberFormat="0" applyBorder="0" applyAlignment="0" applyProtection="0"/>
    <xf numFmtId="0" fontId="28" fillId="35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77" fontId="120" fillId="30" borderId="0" applyNumberFormat="0" applyBorder="0" applyAlignment="0" applyProtection="0"/>
    <xf numFmtId="177" fontId="120" fillId="30" borderId="0" applyNumberFormat="0" applyBorder="0" applyAlignment="0" applyProtection="0"/>
    <xf numFmtId="177" fontId="120" fillId="30" borderId="0" applyNumberFormat="0" applyBorder="0" applyAlignment="0" applyProtection="0"/>
    <xf numFmtId="177" fontId="120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77" fontId="120" fillId="30" borderId="0" applyNumberFormat="0" applyBorder="0" applyAlignment="0" applyProtection="0"/>
    <xf numFmtId="177" fontId="120" fillId="30" borderId="0" applyNumberFormat="0" applyBorder="0" applyAlignment="0" applyProtection="0"/>
    <xf numFmtId="177" fontId="120" fillId="30" borderId="0" applyNumberFormat="0" applyBorder="0" applyAlignment="0" applyProtection="0"/>
    <xf numFmtId="177" fontId="120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77" fontId="9" fillId="30" borderId="0" applyNumberFormat="0" applyBorder="0" applyAlignment="0" applyProtection="0"/>
    <xf numFmtId="177" fontId="9" fillId="30" borderId="0" applyNumberFormat="0" applyBorder="0" applyAlignment="0" applyProtection="0"/>
    <xf numFmtId="190" fontId="9" fillId="30" borderId="0" applyNumberFormat="0" applyBorder="0" applyAlignment="0" applyProtection="0"/>
    <xf numFmtId="177" fontId="9" fillId="30" borderId="0" applyNumberFormat="0" applyBorder="0" applyAlignment="0" applyProtection="0"/>
    <xf numFmtId="0" fontId="9" fillId="30" borderId="0" applyNumberFormat="0" applyBorder="0" applyAlignment="0" applyProtection="0"/>
    <xf numFmtId="177" fontId="9" fillId="30" borderId="0" applyNumberFormat="0" applyBorder="0" applyAlignment="0" applyProtection="0"/>
    <xf numFmtId="177" fontId="9" fillId="30" borderId="0" applyNumberFormat="0" applyBorder="0" applyAlignment="0" applyProtection="0"/>
    <xf numFmtId="177" fontId="9" fillId="30" borderId="0" applyNumberFormat="0" applyBorder="0" applyAlignment="0" applyProtection="0"/>
    <xf numFmtId="177" fontId="9" fillId="30" borderId="0" applyNumberFormat="0" applyBorder="0" applyAlignment="0" applyProtection="0"/>
    <xf numFmtId="190" fontId="9" fillId="30" borderId="0" applyNumberFormat="0" applyBorder="0" applyAlignment="0" applyProtection="0"/>
    <xf numFmtId="177" fontId="9" fillId="30" borderId="0" applyNumberFormat="0" applyBorder="0" applyAlignment="0" applyProtection="0"/>
    <xf numFmtId="177" fontId="9" fillId="30" borderId="0" applyNumberFormat="0" applyBorder="0" applyAlignment="0" applyProtection="0"/>
    <xf numFmtId="177" fontId="28" fillId="36" borderId="0" applyNumberFormat="0" applyBorder="0" applyAlignment="0" applyProtection="0"/>
    <xf numFmtId="0" fontId="120" fillId="30" borderId="0" applyNumberFormat="0" applyBorder="0" applyAlignment="0" applyProtection="0"/>
    <xf numFmtId="0" fontId="120" fillId="30" borderId="0" applyNumberFormat="0" applyBorder="0" applyAlignment="0" applyProtection="0"/>
    <xf numFmtId="177" fontId="9" fillId="30" borderId="0" applyNumberFormat="0" applyBorder="0" applyAlignment="0" applyProtection="0"/>
    <xf numFmtId="0" fontId="9" fillId="30" borderId="0" applyNumberFormat="0" applyBorder="0" applyAlignment="0" applyProtection="0"/>
    <xf numFmtId="177" fontId="120" fillId="30" borderId="0" applyNumberFormat="0" applyBorder="0" applyAlignment="0" applyProtection="0"/>
    <xf numFmtId="189" fontId="9" fillId="30" borderId="0" applyNumberFormat="0" applyBorder="0" applyAlignment="0" applyProtection="0"/>
    <xf numFmtId="177" fontId="120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77" fontId="120" fillId="30" borderId="0" applyNumberFormat="0" applyBorder="0" applyAlignment="0" applyProtection="0"/>
    <xf numFmtId="189" fontId="9" fillId="30" borderId="0" applyNumberFormat="0" applyBorder="0" applyAlignment="0" applyProtection="0"/>
    <xf numFmtId="177" fontId="120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77" fontId="120" fillId="30" borderId="0" applyNumberFormat="0" applyBorder="0" applyAlignment="0" applyProtection="0"/>
    <xf numFmtId="189" fontId="9" fillId="30" borderId="0" applyNumberFormat="0" applyBorder="0" applyAlignment="0" applyProtection="0"/>
    <xf numFmtId="177" fontId="120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77" fontId="120" fillId="30" borderId="0" applyNumberFormat="0" applyBorder="0" applyAlignment="0" applyProtection="0"/>
    <xf numFmtId="189" fontId="9" fillId="30" borderId="0" applyNumberFormat="0" applyBorder="0" applyAlignment="0" applyProtection="0"/>
    <xf numFmtId="177" fontId="120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77" fontId="120" fillId="30" borderId="0" applyNumberFormat="0" applyBorder="0" applyAlignment="0" applyProtection="0"/>
    <xf numFmtId="189" fontId="9" fillId="30" borderId="0" applyNumberFormat="0" applyBorder="0" applyAlignment="0" applyProtection="0"/>
    <xf numFmtId="177" fontId="120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77" fontId="120" fillId="30" borderId="0" applyNumberFormat="0" applyBorder="0" applyAlignment="0" applyProtection="0"/>
    <xf numFmtId="189" fontId="9" fillId="30" borderId="0" applyNumberFormat="0" applyBorder="0" applyAlignment="0" applyProtection="0"/>
    <xf numFmtId="177" fontId="120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0" fontId="120" fillId="30" borderId="0" applyNumberFormat="0" applyBorder="0" applyAlignment="0" applyProtection="0"/>
    <xf numFmtId="0" fontId="120" fillId="30" borderId="0" applyNumberFormat="0" applyBorder="0" applyAlignment="0" applyProtection="0"/>
    <xf numFmtId="0" fontId="120" fillId="30" borderId="0" applyNumberFormat="0" applyBorder="0" applyAlignment="0" applyProtection="0"/>
    <xf numFmtId="0" fontId="120" fillId="30" borderId="0" applyNumberFormat="0" applyBorder="0" applyAlignment="0" applyProtection="0"/>
    <xf numFmtId="0" fontId="120" fillId="30" borderId="0" applyNumberFormat="0" applyBorder="0" applyAlignment="0" applyProtection="0"/>
    <xf numFmtId="0" fontId="120" fillId="30" borderId="0" applyNumberFormat="0" applyBorder="0" applyAlignment="0" applyProtection="0"/>
    <xf numFmtId="177" fontId="9" fillId="30" borderId="0" applyNumberFormat="0" applyBorder="0" applyAlignment="0" applyProtection="0"/>
    <xf numFmtId="0" fontId="120" fillId="30" borderId="0" applyNumberFormat="0" applyBorder="0" applyAlignment="0" applyProtection="0"/>
    <xf numFmtId="0" fontId="120" fillId="30" borderId="0" applyNumberFormat="0" applyBorder="0" applyAlignment="0" applyProtection="0"/>
    <xf numFmtId="177" fontId="120" fillId="30" borderId="0" applyNumberFormat="0" applyBorder="0" applyAlignment="0" applyProtection="0"/>
    <xf numFmtId="189" fontId="9" fillId="30" borderId="0" applyNumberFormat="0" applyBorder="0" applyAlignment="0" applyProtection="0"/>
    <xf numFmtId="177" fontId="120" fillId="30" borderId="0" applyNumberFormat="0" applyBorder="0" applyAlignment="0" applyProtection="0"/>
    <xf numFmtId="189" fontId="28" fillId="36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77" fontId="9" fillId="30" borderId="0" applyNumberFormat="0" applyBorder="0" applyAlignment="0" applyProtection="0"/>
    <xf numFmtId="177" fontId="9" fillId="30" borderId="0" applyNumberFormat="0" applyBorder="0" applyAlignment="0" applyProtection="0"/>
    <xf numFmtId="177" fontId="9" fillId="30" borderId="0" applyNumberFormat="0" applyBorder="0" applyAlignment="0" applyProtection="0"/>
    <xf numFmtId="190" fontId="9" fillId="30" borderId="0" applyNumberFormat="0" applyBorder="0" applyAlignment="0" applyProtection="0"/>
    <xf numFmtId="177" fontId="9" fillId="30" borderId="0" applyNumberFormat="0" applyBorder="0" applyAlignment="0" applyProtection="0"/>
    <xf numFmtId="190" fontId="9" fillId="30" borderId="0" applyNumberFormat="0" applyBorder="0" applyAlignment="0" applyProtection="0"/>
    <xf numFmtId="177" fontId="9" fillId="30" borderId="0" applyNumberFormat="0" applyBorder="0" applyAlignment="0" applyProtection="0"/>
    <xf numFmtId="177" fontId="9" fillId="30" borderId="0" applyNumberFormat="0" applyBorder="0" applyAlignment="0" applyProtection="0"/>
    <xf numFmtId="190" fontId="9" fillId="30" borderId="0" applyNumberFormat="0" applyBorder="0" applyAlignment="0" applyProtection="0"/>
    <xf numFmtId="177" fontId="9" fillId="30" borderId="0" applyNumberFormat="0" applyBorder="0" applyAlignment="0" applyProtection="0"/>
    <xf numFmtId="177" fontId="28" fillId="36" borderId="0" applyNumberFormat="0" applyBorder="0" applyAlignment="0" applyProtection="0"/>
    <xf numFmtId="177" fontId="9" fillId="30" borderId="0" applyNumberFormat="0" applyBorder="0" applyAlignment="0" applyProtection="0"/>
    <xf numFmtId="0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77" fontId="9" fillId="30" borderId="0" applyNumberFormat="0" applyBorder="0" applyAlignment="0" applyProtection="0"/>
    <xf numFmtId="177" fontId="9" fillId="30" borderId="0" applyNumberFormat="0" applyBorder="0" applyAlignment="0" applyProtection="0"/>
    <xf numFmtId="190" fontId="9" fillId="30" borderId="0" applyNumberFormat="0" applyBorder="0" applyAlignment="0" applyProtection="0"/>
    <xf numFmtId="177" fontId="9" fillId="30" borderId="0" applyNumberFormat="0" applyBorder="0" applyAlignment="0" applyProtection="0"/>
    <xf numFmtId="177" fontId="28" fillId="36" borderId="0" applyNumberFormat="0" applyBorder="0" applyAlignment="0" applyProtection="0"/>
    <xf numFmtId="177" fontId="9" fillId="30" borderId="0" applyNumberFormat="0" applyBorder="0" applyAlignment="0" applyProtection="0"/>
    <xf numFmtId="0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77" fontId="28" fillId="35" borderId="0" applyNumberFormat="0" applyBorder="0" applyAlignment="0" applyProtection="0"/>
    <xf numFmtId="177" fontId="28" fillId="35" borderId="0" applyNumberFormat="0" applyBorder="0" applyAlignment="0" applyProtection="0"/>
    <xf numFmtId="190" fontId="28" fillId="35" borderId="0" applyNumberFormat="0" applyBorder="0" applyAlignment="0" applyProtection="0"/>
    <xf numFmtId="177" fontId="9" fillId="30" borderId="0" applyNumberFormat="0" applyBorder="0" applyAlignment="0" applyProtection="0"/>
    <xf numFmtId="0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77" fontId="9" fillId="30" borderId="0" applyNumberFormat="0" applyBorder="0" applyAlignment="0" applyProtection="0"/>
    <xf numFmtId="0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77" fontId="9" fillId="30" borderId="0" applyNumberFormat="0" applyBorder="0" applyAlignment="0" applyProtection="0"/>
    <xf numFmtId="0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77" fontId="9" fillId="30" borderId="0" applyNumberFormat="0" applyBorder="0" applyAlignment="0" applyProtection="0"/>
    <xf numFmtId="0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77" fontId="9" fillId="30" borderId="0" applyNumberFormat="0" applyBorder="0" applyAlignment="0" applyProtection="0"/>
    <xf numFmtId="0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189" fontId="9" fillId="30" borderId="0" applyNumberFormat="0" applyBorder="0" applyAlignment="0" applyProtection="0"/>
    <xf numFmtId="3" fontId="117" fillId="61" borderId="0"/>
    <xf numFmtId="209" fontId="83" fillId="0" borderId="0" applyFont="0" applyFill="0" applyBorder="0" applyAlignment="0" applyProtection="0"/>
    <xf numFmtId="209" fontId="83" fillId="0" borderId="0" applyFont="0" applyFill="0" applyBorder="0" applyAlignment="0" applyProtection="0"/>
    <xf numFmtId="0" fontId="28" fillId="37" borderId="0" applyNumberFormat="0" applyBorder="0" applyAlignment="0" applyProtection="0"/>
    <xf numFmtId="177" fontId="9" fillId="11" borderId="0" applyNumberFormat="0" applyBorder="0" applyAlignment="0" applyProtection="0"/>
    <xf numFmtId="190" fontId="9" fillId="11" borderId="0" applyNumberFormat="0" applyBorder="0" applyAlignment="0" applyProtection="0"/>
    <xf numFmtId="0" fontId="9" fillId="11" borderId="0" applyNumberFormat="0" applyBorder="0" applyAlignment="0" applyProtection="0"/>
    <xf numFmtId="177" fontId="9" fillId="11" borderId="0" applyNumberFormat="0" applyBorder="0" applyAlignment="0" applyProtection="0"/>
    <xf numFmtId="190" fontId="9" fillId="11" borderId="0" applyNumberFormat="0" applyBorder="0" applyAlignment="0" applyProtection="0"/>
    <xf numFmtId="177" fontId="9" fillId="11" borderId="0" applyNumberFormat="0" applyBorder="0" applyAlignment="0" applyProtection="0"/>
    <xf numFmtId="177" fontId="9" fillId="11" borderId="0" applyNumberFormat="0" applyBorder="0" applyAlignment="0" applyProtection="0"/>
    <xf numFmtId="190" fontId="9" fillId="11" borderId="0" applyNumberFormat="0" applyBorder="0" applyAlignment="0" applyProtection="0"/>
    <xf numFmtId="177" fontId="9" fillId="11" borderId="0" applyNumberFormat="0" applyBorder="0" applyAlignment="0" applyProtection="0"/>
    <xf numFmtId="177" fontId="28" fillId="33" borderId="0" applyNumberFormat="0" applyBorder="0" applyAlignment="0" applyProtection="0"/>
    <xf numFmtId="177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28" fillId="34" borderId="0" applyNumberFormat="0" applyBorder="0" applyAlignment="0" applyProtection="0"/>
    <xf numFmtId="177" fontId="9" fillId="15" borderId="0" applyNumberFormat="0" applyBorder="0" applyAlignment="0" applyProtection="0"/>
    <xf numFmtId="190" fontId="9" fillId="15" borderId="0" applyNumberFormat="0" applyBorder="0" applyAlignment="0" applyProtection="0"/>
    <xf numFmtId="0" fontId="9" fillId="15" borderId="0" applyNumberFormat="0" applyBorder="0" applyAlignment="0" applyProtection="0"/>
    <xf numFmtId="177" fontId="9" fillId="15" borderId="0" applyNumberFormat="0" applyBorder="0" applyAlignment="0" applyProtection="0"/>
    <xf numFmtId="190" fontId="9" fillId="15" borderId="0" applyNumberFormat="0" applyBorder="0" applyAlignment="0" applyProtection="0"/>
    <xf numFmtId="177" fontId="9" fillId="15" borderId="0" applyNumberFormat="0" applyBorder="0" applyAlignment="0" applyProtection="0"/>
    <xf numFmtId="177" fontId="9" fillId="15" borderId="0" applyNumberFormat="0" applyBorder="0" applyAlignment="0" applyProtection="0"/>
    <xf numFmtId="190" fontId="9" fillId="15" borderId="0" applyNumberFormat="0" applyBorder="0" applyAlignment="0" applyProtection="0"/>
    <xf numFmtId="177" fontId="9" fillId="15" borderId="0" applyNumberFormat="0" applyBorder="0" applyAlignment="0" applyProtection="0"/>
    <xf numFmtId="177" fontId="28" fillId="34" borderId="0" applyNumberFormat="0" applyBorder="0" applyAlignment="0" applyProtection="0"/>
    <xf numFmtId="177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8" fillId="42" borderId="0" applyNumberFormat="0" applyBorder="0" applyAlignment="0" applyProtection="0"/>
    <xf numFmtId="177" fontId="9" fillId="19" borderId="0" applyNumberFormat="0" applyBorder="0" applyAlignment="0" applyProtection="0"/>
    <xf numFmtId="190" fontId="9" fillId="19" borderId="0" applyNumberFormat="0" applyBorder="0" applyAlignment="0" applyProtection="0"/>
    <xf numFmtId="0" fontId="9" fillId="19" borderId="0" applyNumberFormat="0" applyBorder="0" applyAlignment="0" applyProtection="0"/>
    <xf numFmtId="177" fontId="9" fillId="19" borderId="0" applyNumberFormat="0" applyBorder="0" applyAlignment="0" applyProtection="0"/>
    <xf numFmtId="190" fontId="9" fillId="19" borderId="0" applyNumberFormat="0" applyBorder="0" applyAlignment="0" applyProtection="0"/>
    <xf numFmtId="177" fontId="9" fillId="19" borderId="0" applyNumberFormat="0" applyBorder="0" applyAlignment="0" applyProtection="0"/>
    <xf numFmtId="177" fontId="9" fillId="19" borderId="0" applyNumberFormat="0" applyBorder="0" applyAlignment="0" applyProtection="0"/>
    <xf numFmtId="190" fontId="9" fillId="19" borderId="0" applyNumberFormat="0" applyBorder="0" applyAlignment="0" applyProtection="0"/>
    <xf numFmtId="177" fontId="9" fillId="19" borderId="0" applyNumberFormat="0" applyBorder="0" applyAlignment="0" applyProtection="0"/>
    <xf numFmtId="177" fontId="28" fillId="77" borderId="0" applyNumberFormat="0" applyBorder="0" applyAlignment="0" applyProtection="0"/>
    <xf numFmtId="177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8" fillId="39" borderId="0" applyNumberFormat="0" applyBorder="0" applyAlignment="0" applyProtection="0"/>
    <xf numFmtId="177" fontId="9" fillId="23" borderId="0" applyNumberFormat="0" applyBorder="0" applyAlignment="0" applyProtection="0"/>
    <xf numFmtId="190" fontId="9" fillId="23" borderId="0" applyNumberFormat="0" applyBorder="0" applyAlignment="0" applyProtection="0"/>
    <xf numFmtId="0" fontId="9" fillId="23" borderId="0" applyNumberFormat="0" applyBorder="0" applyAlignment="0" applyProtection="0"/>
    <xf numFmtId="177" fontId="9" fillId="23" borderId="0" applyNumberFormat="0" applyBorder="0" applyAlignment="0" applyProtection="0"/>
    <xf numFmtId="190" fontId="9" fillId="23" borderId="0" applyNumberFormat="0" applyBorder="0" applyAlignment="0" applyProtection="0"/>
    <xf numFmtId="177" fontId="9" fillId="23" borderId="0" applyNumberFormat="0" applyBorder="0" applyAlignment="0" applyProtection="0"/>
    <xf numFmtId="177" fontId="9" fillId="23" borderId="0" applyNumberFormat="0" applyBorder="0" applyAlignment="0" applyProtection="0"/>
    <xf numFmtId="190" fontId="9" fillId="23" borderId="0" applyNumberFormat="0" applyBorder="0" applyAlignment="0" applyProtection="0"/>
    <xf numFmtId="177" fontId="9" fillId="23" borderId="0" applyNumberFormat="0" applyBorder="0" applyAlignment="0" applyProtection="0"/>
    <xf numFmtId="177" fontId="28" fillId="41" borderId="0" applyNumberFormat="0" applyBorder="0" applyAlignment="0" applyProtection="0"/>
    <xf numFmtId="177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8" fillId="37" borderId="0" applyNumberFormat="0" applyBorder="0" applyAlignment="0" applyProtection="0"/>
    <xf numFmtId="177" fontId="9" fillId="27" borderId="0" applyNumberFormat="0" applyBorder="0" applyAlignment="0" applyProtection="0"/>
    <xf numFmtId="190" fontId="9" fillId="27" borderId="0" applyNumberFormat="0" applyBorder="0" applyAlignment="0" applyProtection="0"/>
    <xf numFmtId="0" fontId="9" fillId="27" borderId="0" applyNumberFormat="0" applyBorder="0" applyAlignment="0" applyProtection="0"/>
    <xf numFmtId="177" fontId="9" fillId="27" borderId="0" applyNumberFormat="0" applyBorder="0" applyAlignment="0" applyProtection="0"/>
    <xf numFmtId="190" fontId="9" fillId="27" borderId="0" applyNumberFormat="0" applyBorder="0" applyAlignment="0" applyProtection="0"/>
    <xf numFmtId="177" fontId="9" fillId="27" borderId="0" applyNumberFormat="0" applyBorder="0" applyAlignment="0" applyProtection="0"/>
    <xf numFmtId="177" fontId="9" fillId="27" borderId="0" applyNumberFormat="0" applyBorder="0" applyAlignment="0" applyProtection="0"/>
    <xf numFmtId="190" fontId="9" fillId="27" borderId="0" applyNumberFormat="0" applyBorder="0" applyAlignment="0" applyProtection="0"/>
    <xf numFmtId="177" fontId="9" fillId="27" borderId="0" applyNumberFormat="0" applyBorder="0" applyAlignment="0" applyProtection="0"/>
    <xf numFmtId="177" fontId="28" fillId="33" borderId="0" applyNumberFormat="0" applyBorder="0" applyAlignment="0" applyProtection="0"/>
    <xf numFmtId="177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8" fillId="35" borderId="0" applyNumberFormat="0" applyBorder="0" applyAlignment="0" applyProtection="0"/>
    <xf numFmtId="177" fontId="9" fillId="31" borderId="0" applyNumberFormat="0" applyBorder="0" applyAlignment="0" applyProtection="0"/>
    <xf numFmtId="190" fontId="9" fillId="31" borderId="0" applyNumberFormat="0" applyBorder="0" applyAlignment="0" applyProtection="0"/>
    <xf numFmtId="0" fontId="9" fillId="31" borderId="0" applyNumberFormat="0" applyBorder="0" applyAlignment="0" applyProtection="0"/>
    <xf numFmtId="177" fontId="9" fillId="31" borderId="0" applyNumberFormat="0" applyBorder="0" applyAlignment="0" applyProtection="0"/>
    <xf numFmtId="190" fontId="9" fillId="31" borderId="0" applyNumberFormat="0" applyBorder="0" applyAlignment="0" applyProtection="0"/>
    <xf numFmtId="177" fontId="9" fillId="31" borderId="0" applyNumberFormat="0" applyBorder="0" applyAlignment="0" applyProtection="0"/>
    <xf numFmtId="177" fontId="9" fillId="31" borderId="0" applyNumberFormat="0" applyBorder="0" applyAlignment="0" applyProtection="0"/>
    <xf numFmtId="190" fontId="9" fillId="31" borderId="0" applyNumberFormat="0" applyBorder="0" applyAlignment="0" applyProtection="0"/>
    <xf numFmtId="177" fontId="9" fillId="31" borderId="0" applyNumberFormat="0" applyBorder="0" applyAlignment="0" applyProtection="0"/>
    <xf numFmtId="177" fontId="28" fillId="43" borderId="0" applyNumberFormat="0" applyBorder="0" applyAlignment="0" applyProtection="0"/>
    <xf numFmtId="177" fontId="9" fillId="31" borderId="0" applyNumberFormat="0" applyBorder="0" applyAlignment="0" applyProtection="0"/>
    <xf numFmtId="0" fontId="9" fillId="31" borderId="0" applyNumberFormat="0" applyBorder="0" applyAlignment="0" applyProtection="0"/>
    <xf numFmtId="189" fontId="9" fillId="11" borderId="0" applyNumberFormat="0" applyBorder="0" applyAlignment="0" applyProtection="0"/>
    <xf numFmtId="177" fontId="9" fillId="11" borderId="0" applyNumberFormat="0" applyBorder="0" applyAlignment="0" applyProtection="0"/>
    <xf numFmtId="0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77" fontId="9" fillId="11" borderId="0" applyNumberFormat="0" applyBorder="0" applyAlignment="0" applyProtection="0"/>
    <xf numFmtId="0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77" fontId="9" fillId="11" borderId="0" applyNumberFormat="0" applyBorder="0" applyAlignment="0" applyProtection="0"/>
    <xf numFmtId="0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77" fontId="9" fillId="11" borderId="0" applyNumberFormat="0" applyBorder="0" applyAlignment="0" applyProtection="0"/>
    <xf numFmtId="0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0" fontId="28" fillId="37" borderId="0" applyNumberFormat="0" applyBorder="0" applyAlignment="0" applyProtection="0"/>
    <xf numFmtId="177" fontId="9" fillId="11" borderId="0" applyNumberFormat="0" applyBorder="0" applyAlignment="0" applyProtection="0"/>
    <xf numFmtId="0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0" fontId="28" fillId="37" borderId="0" applyNumberFormat="0" applyBorder="0" applyAlignment="0" applyProtection="0"/>
    <xf numFmtId="177" fontId="9" fillId="11" borderId="0" applyNumberFormat="0" applyBorder="0" applyAlignment="0" applyProtection="0"/>
    <xf numFmtId="0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77" fontId="120" fillId="11" borderId="0" applyNumberFormat="0" applyBorder="0" applyAlignment="0" applyProtection="0"/>
    <xf numFmtId="177" fontId="120" fillId="11" borderId="0" applyNumberFormat="0" applyBorder="0" applyAlignment="0" applyProtection="0"/>
    <xf numFmtId="177" fontId="120" fillId="11" borderId="0" applyNumberFormat="0" applyBorder="0" applyAlignment="0" applyProtection="0"/>
    <xf numFmtId="177" fontId="120" fillId="11" borderId="0" applyNumberFormat="0" applyBorder="0" applyAlignment="0" applyProtection="0"/>
    <xf numFmtId="0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77" fontId="120" fillId="11" borderId="0" applyNumberFormat="0" applyBorder="0" applyAlignment="0" applyProtection="0"/>
    <xf numFmtId="177" fontId="120" fillId="11" borderId="0" applyNumberFormat="0" applyBorder="0" applyAlignment="0" applyProtection="0"/>
    <xf numFmtId="177" fontId="120" fillId="11" borderId="0" applyNumberFormat="0" applyBorder="0" applyAlignment="0" applyProtection="0"/>
    <xf numFmtId="177" fontId="120" fillId="11" borderId="0" applyNumberFormat="0" applyBorder="0" applyAlignment="0" applyProtection="0"/>
    <xf numFmtId="0" fontId="28" fillId="37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77" fontId="120" fillId="11" borderId="0" applyNumberFormat="0" applyBorder="0" applyAlignment="0" applyProtection="0"/>
    <xf numFmtId="177" fontId="120" fillId="11" borderId="0" applyNumberFormat="0" applyBorder="0" applyAlignment="0" applyProtection="0"/>
    <xf numFmtId="177" fontId="120" fillId="11" borderId="0" applyNumberFormat="0" applyBorder="0" applyAlignment="0" applyProtection="0"/>
    <xf numFmtId="177" fontId="120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77" fontId="120" fillId="11" borderId="0" applyNumberFormat="0" applyBorder="0" applyAlignment="0" applyProtection="0"/>
    <xf numFmtId="177" fontId="120" fillId="11" borderId="0" applyNumberFormat="0" applyBorder="0" applyAlignment="0" applyProtection="0"/>
    <xf numFmtId="177" fontId="120" fillId="11" borderId="0" applyNumberFormat="0" applyBorder="0" applyAlignment="0" applyProtection="0"/>
    <xf numFmtId="177" fontId="120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77" fontId="9" fillId="11" borderId="0" applyNumberFormat="0" applyBorder="0" applyAlignment="0" applyProtection="0"/>
    <xf numFmtId="177" fontId="9" fillId="11" borderId="0" applyNumberFormat="0" applyBorder="0" applyAlignment="0" applyProtection="0"/>
    <xf numFmtId="190" fontId="9" fillId="11" borderId="0" applyNumberFormat="0" applyBorder="0" applyAlignment="0" applyProtection="0"/>
    <xf numFmtId="177" fontId="9" fillId="11" borderId="0" applyNumberFormat="0" applyBorder="0" applyAlignment="0" applyProtection="0"/>
    <xf numFmtId="0" fontId="9" fillId="11" borderId="0" applyNumberFormat="0" applyBorder="0" applyAlignment="0" applyProtection="0"/>
    <xf numFmtId="177" fontId="9" fillId="11" borderId="0" applyNumberFormat="0" applyBorder="0" applyAlignment="0" applyProtection="0"/>
    <xf numFmtId="177" fontId="9" fillId="11" borderId="0" applyNumberFormat="0" applyBorder="0" applyAlignment="0" applyProtection="0"/>
    <xf numFmtId="177" fontId="9" fillId="11" borderId="0" applyNumberFormat="0" applyBorder="0" applyAlignment="0" applyProtection="0"/>
    <xf numFmtId="177" fontId="9" fillId="11" borderId="0" applyNumberFormat="0" applyBorder="0" applyAlignment="0" applyProtection="0"/>
    <xf numFmtId="190" fontId="9" fillId="11" borderId="0" applyNumberFormat="0" applyBorder="0" applyAlignment="0" applyProtection="0"/>
    <xf numFmtId="177" fontId="9" fillId="11" borderId="0" applyNumberFormat="0" applyBorder="0" applyAlignment="0" applyProtection="0"/>
    <xf numFmtId="177" fontId="9" fillId="11" borderId="0" applyNumberFormat="0" applyBorder="0" applyAlignment="0" applyProtection="0"/>
    <xf numFmtId="177" fontId="28" fillId="33" borderId="0" applyNumberFormat="0" applyBorder="0" applyAlignment="0" applyProtection="0"/>
    <xf numFmtId="0" fontId="120" fillId="11" borderId="0" applyNumberFormat="0" applyBorder="0" applyAlignment="0" applyProtection="0"/>
    <xf numFmtId="0" fontId="120" fillId="11" borderId="0" applyNumberFormat="0" applyBorder="0" applyAlignment="0" applyProtection="0"/>
    <xf numFmtId="177" fontId="9" fillId="11" borderId="0" applyNumberFormat="0" applyBorder="0" applyAlignment="0" applyProtection="0"/>
    <xf numFmtId="0" fontId="9" fillId="11" borderId="0" applyNumberFormat="0" applyBorder="0" applyAlignment="0" applyProtection="0"/>
    <xf numFmtId="177" fontId="120" fillId="11" borderId="0" applyNumberFormat="0" applyBorder="0" applyAlignment="0" applyProtection="0"/>
    <xf numFmtId="189" fontId="9" fillId="11" borderId="0" applyNumberFormat="0" applyBorder="0" applyAlignment="0" applyProtection="0"/>
    <xf numFmtId="177" fontId="120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77" fontId="120" fillId="11" borderId="0" applyNumberFormat="0" applyBorder="0" applyAlignment="0" applyProtection="0"/>
    <xf numFmtId="189" fontId="9" fillId="11" borderId="0" applyNumberFormat="0" applyBorder="0" applyAlignment="0" applyProtection="0"/>
    <xf numFmtId="177" fontId="120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77" fontId="120" fillId="11" borderId="0" applyNumberFormat="0" applyBorder="0" applyAlignment="0" applyProtection="0"/>
    <xf numFmtId="189" fontId="9" fillId="11" borderId="0" applyNumberFormat="0" applyBorder="0" applyAlignment="0" applyProtection="0"/>
    <xf numFmtId="177" fontId="120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77" fontId="120" fillId="11" borderId="0" applyNumberFormat="0" applyBorder="0" applyAlignment="0" applyProtection="0"/>
    <xf numFmtId="189" fontId="9" fillId="11" borderId="0" applyNumberFormat="0" applyBorder="0" applyAlignment="0" applyProtection="0"/>
    <xf numFmtId="177" fontId="120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77" fontId="120" fillId="11" borderId="0" applyNumberFormat="0" applyBorder="0" applyAlignment="0" applyProtection="0"/>
    <xf numFmtId="189" fontId="9" fillId="11" borderId="0" applyNumberFormat="0" applyBorder="0" applyAlignment="0" applyProtection="0"/>
    <xf numFmtId="177" fontId="120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77" fontId="120" fillId="11" borderId="0" applyNumberFormat="0" applyBorder="0" applyAlignment="0" applyProtection="0"/>
    <xf numFmtId="189" fontId="9" fillId="11" borderId="0" applyNumberFormat="0" applyBorder="0" applyAlignment="0" applyProtection="0"/>
    <xf numFmtId="177" fontId="120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0" fontId="120" fillId="11" borderId="0" applyNumberFormat="0" applyBorder="0" applyAlignment="0" applyProtection="0"/>
    <xf numFmtId="0" fontId="120" fillId="11" borderId="0" applyNumberFormat="0" applyBorder="0" applyAlignment="0" applyProtection="0"/>
    <xf numFmtId="0" fontId="120" fillId="11" borderId="0" applyNumberFormat="0" applyBorder="0" applyAlignment="0" applyProtection="0"/>
    <xf numFmtId="0" fontId="120" fillId="11" borderId="0" applyNumberFormat="0" applyBorder="0" applyAlignment="0" applyProtection="0"/>
    <xf numFmtId="0" fontId="120" fillId="11" borderId="0" applyNumberFormat="0" applyBorder="0" applyAlignment="0" applyProtection="0"/>
    <xf numFmtId="0" fontId="120" fillId="11" borderId="0" applyNumberFormat="0" applyBorder="0" applyAlignment="0" applyProtection="0"/>
    <xf numFmtId="177" fontId="9" fillId="11" borderId="0" applyNumberFormat="0" applyBorder="0" applyAlignment="0" applyProtection="0"/>
    <xf numFmtId="0" fontId="120" fillId="11" borderId="0" applyNumberFormat="0" applyBorder="0" applyAlignment="0" applyProtection="0"/>
    <xf numFmtId="0" fontId="120" fillId="11" borderId="0" applyNumberFormat="0" applyBorder="0" applyAlignment="0" applyProtection="0"/>
    <xf numFmtId="177" fontId="120" fillId="11" borderId="0" applyNumberFormat="0" applyBorder="0" applyAlignment="0" applyProtection="0"/>
    <xf numFmtId="189" fontId="9" fillId="11" borderId="0" applyNumberFormat="0" applyBorder="0" applyAlignment="0" applyProtection="0"/>
    <xf numFmtId="177" fontId="120" fillId="11" borderId="0" applyNumberFormat="0" applyBorder="0" applyAlignment="0" applyProtection="0"/>
    <xf numFmtId="189" fontId="28" fillId="33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77" fontId="9" fillId="11" borderId="0" applyNumberFormat="0" applyBorder="0" applyAlignment="0" applyProtection="0"/>
    <xf numFmtId="177" fontId="9" fillId="11" borderId="0" applyNumberFormat="0" applyBorder="0" applyAlignment="0" applyProtection="0"/>
    <xf numFmtId="177" fontId="9" fillId="11" borderId="0" applyNumberFormat="0" applyBorder="0" applyAlignment="0" applyProtection="0"/>
    <xf numFmtId="190" fontId="9" fillId="11" borderId="0" applyNumberFormat="0" applyBorder="0" applyAlignment="0" applyProtection="0"/>
    <xf numFmtId="177" fontId="9" fillId="11" borderId="0" applyNumberFormat="0" applyBorder="0" applyAlignment="0" applyProtection="0"/>
    <xf numFmtId="190" fontId="9" fillId="11" borderId="0" applyNumberFormat="0" applyBorder="0" applyAlignment="0" applyProtection="0"/>
    <xf numFmtId="177" fontId="9" fillId="11" borderId="0" applyNumberFormat="0" applyBorder="0" applyAlignment="0" applyProtection="0"/>
    <xf numFmtId="177" fontId="9" fillId="11" borderId="0" applyNumberFormat="0" applyBorder="0" applyAlignment="0" applyProtection="0"/>
    <xf numFmtId="190" fontId="9" fillId="11" borderId="0" applyNumberFormat="0" applyBorder="0" applyAlignment="0" applyProtection="0"/>
    <xf numFmtId="177" fontId="9" fillId="11" borderId="0" applyNumberFormat="0" applyBorder="0" applyAlignment="0" applyProtection="0"/>
    <xf numFmtId="177" fontId="28" fillId="33" borderId="0" applyNumberFormat="0" applyBorder="0" applyAlignment="0" applyProtection="0"/>
    <xf numFmtId="177" fontId="9" fillId="11" borderId="0" applyNumberFormat="0" applyBorder="0" applyAlignment="0" applyProtection="0"/>
    <xf numFmtId="0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77" fontId="9" fillId="11" borderId="0" applyNumberFormat="0" applyBorder="0" applyAlignment="0" applyProtection="0"/>
    <xf numFmtId="177" fontId="9" fillId="11" borderId="0" applyNumberFormat="0" applyBorder="0" applyAlignment="0" applyProtection="0"/>
    <xf numFmtId="190" fontId="9" fillId="11" borderId="0" applyNumberFormat="0" applyBorder="0" applyAlignment="0" applyProtection="0"/>
    <xf numFmtId="177" fontId="9" fillId="11" borderId="0" applyNumberFormat="0" applyBorder="0" applyAlignment="0" applyProtection="0"/>
    <xf numFmtId="177" fontId="28" fillId="33" borderId="0" applyNumberFormat="0" applyBorder="0" applyAlignment="0" applyProtection="0"/>
    <xf numFmtId="177" fontId="9" fillId="11" borderId="0" applyNumberFormat="0" applyBorder="0" applyAlignment="0" applyProtection="0"/>
    <xf numFmtId="0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77" fontId="28" fillId="37" borderId="0" applyNumberFormat="0" applyBorder="0" applyAlignment="0" applyProtection="0"/>
    <xf numFmtId="177" fontId="28" fillId="37" borderId="0" applyNumberFormat="0" applyBorder="0" applyAlignment="0" applyProtection="0"/>
    <xf numFmtId="190" fontId="28" fillId="37" borderId="0" applyNumberFormat="0" applyBorder="0" applyAlignment="0" applyProtection="0"/>
    <xf numFmtId="177" fontId="9" fillId="11" borderId="0" applyNumberFormat="0" applyBorder="0" applyAlignment="0" applyProtection="0"/>
    <xf numFmtId="0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77" fontId="9" fillId="11" borderId="0" applyNumberFormat="0" applyBorder="0" applyAlignment="0" applyProtection="0"/>
    <xf numFmtId="0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77" fontId="9" fillId="11" borderId="0" applyNumberFormat="0" applyBorder="0" applyAlignment="0" applyProtection="0"/>
    <xf numFmtId="0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77" fontId="9" fillId="11" borderId="0" applyNumberFormat="0" applyBorder="0" applyAlignment="0" applyProtection="0"/>
    <xf numFmtId="0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77" fontId="9" fillId="11" borderId="0" applyNumberFormat="0" applyBorder="0" applyAlignment="0" applyProtection="0"/>
    <xf numFmtId="0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1" borderId="0" applyNumberFormat="0" applyBorder="0" applyAlignment="0" applyProtection="0"/>
    <xf numFmtId="189" fontId="9" fillId="15" borderId="0" applyNumberFormat="0" applyBorder="0" applyAlignment="0" applyProtection="0"/>
    <xf numFmtId="177" fontId="9" fillId="15" borderId="0" applyNumberFormat="0" applyBorder="0" applyAlignment="0" applyProtection="0"/>
    <xf numFmtId="0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77" fontId="9" fillId="15" borderId="0" applyNumberFormat="0" applyBorder="0" applyAlignment="0" applyProtection="0"/>
    <xf numFmtId="0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77" fontId="9" fillId="15" borderId="0" applyNumberFormat="0" applyBorder="0" applyAlignment="0" applyProtection="0"/>
    <xf numFmtId="0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77" fontId="9" fillId="15" borderId="0" applyNumberFormat="0" applyBorder="0" applyAlignment="0" applyProtection="0"/>
    <xf numFmtId="0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0" fontId="28" fillId="34" borderId="0" applyNumberFormat="0" applyBorder="0" applyAlignment="0" applyProtection="0"/>
    <xf numFmtId="177" fontId="9" fillId="15" borderId="0" applyNumberFormat="0" applyBorder="0" applyAlignment="0" applyProtection="0"/>
    <xf numFmtId="0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0" fontId="28" fillId="34" borderId="0" applyNumberFormat="0" applyBorder="0" applyAlignment="0" applyProtection="0"/>
    <xf numFmtId="177" fontId="9" fillId="15" borderId="0" applyNumberFormat="0" applyBorder="0" applyAlignment="0" applyProtection="0"/>
    <xf numFmtId="0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77" fontId="120" fillId="15" borderId="0" applyNumberFormat="0" applyBorder="0" applyAlignment="0" applyProtection="0"/>
    <xf numFmtId="177" fontId="120" fillId="15" borderId="0" applyNumberFormat="0" applyBorder="0" applyAlignment="0" applyProtection="0"/>
    <xf numFmtId="177" fontId="120" fillId="15" borderId="0" applyNumberFormat="0" applyBorder="0" applyAlignment="0" applyProtection="0"/>
    <xf numFmtId="177" fontId="120" fillId="15" borderId="0" applyNumberFormat="0" applyBorder="0" applyAlignment="0" applyProtection="0"/>
    <xf numFmtId="0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77" fontId="120" fillId="15" borderId="0" applyNumberFormat="0" applyBorder="0" applyAlignment="0" applyProtection="0"/>
    <xf numFmtId="177" fontId="120" fillId="15" borderId="0" applyNumberFormat="0" applyBorder="0" applyAlignment="0" applyProtection="0"/>
    <xf numFmtId="177" fontId="120" fillId="15" borderId="0" applyNumberFormat="0" applyBorder="0" applyAlignment="0" applyProtection="0"/>
    <xf numFmtId="177" fontId="120" fillId="15" borderId="0" applyNumberFormat="0" applyBorder="0" applyAlignment="0" applyProtection="0"/>
    <xf numFmtId="0" fontId="28" fillId="34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77" fontId="120" fillId="15" borderId="0" applyNumberFormat="0" applyBorder="0" applyAlignment="0" applyProtection="0"/>
    <xf numFmtId="177" fontId="120" fillId="15" borderId="0" applyNumberFormat="0" applyBorder="0" applyAlignment="0" applyProtection="0"/>
    <xf numFmtId="177" fontId="120" fillId="15" borderId="0" applyNumberFormat="0" applyBorder="0" applyAlignment="0" applyProtection="0"/>
    <xf numFmtId="177" fontId="120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77" fontId="120" fillId="15" borderId="0" applyNumberFormat="0" applyBorder="0" applyAlignment="0" applyProtection="0"/>
    <xf numFmtId="177" fontId="120" fillId="15" borderId="0" applyNumberFormat="0" applyBorder="0" applyAlignment="0" applyProtection="0"/>
    <xf numFmtId="177" fontId="120" fillId="15" borderId="0" applyNumberFormat="0" applyBorder="0" applyAlignment="0" applyProtection="0"/>
    <xf numFmtId="177" fontId="120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77" fontId="9" fillId="15" borderId="0" applyNumberFormat="0" applyBorder="0" applyAlignment="0" applyProtection="0"/>
    <xf numFmtId="177" fontId="9" fillId="15" borderId="0" applyNumberFormat="0" applyBorder="0" applyAlignment="0" applyProtection="0"/>
    <xf numFmtId="190" fontId="9" fillId="15" borderId="0" applyNumberFormat="0" applyBorder="0" applyAlignment="0" applyProtection="0"/>
    <xf numFmtId="177" fontId="9" fillId="15" borderId="0" applyNumberFormat="0" applyBorder="0" applyAlignment="0" applyProtection="0"/>
    <xf numFmtId="0" fontId="9" fillId="15" borderId="0" applyNumberFormat="0" applyBorder="0" applyAlignment="0" applyProtection="0"/>
    <xf numFmtId="177" fontId="9" fillId="15" borderId="0" applyNumberFormat="0" applyBorder="0" applyAlignment="0" applyProtection="0"/>
    <xf numFmtId="177" fontId="9" fillId="15" borderId="0" applyNumberFormat="0" applyBorder="0" applyAlignment="0" applyProtection="0"/>
    <xf numFmtId="177" fontId="9" fillId="15" borderId="0" applyNumberFormat="0" applyBorder="0" applyAlignment="0" applyProtection="0"/>
    <xf numFmtId="177" fontId="9" fillId="15" borderId="0" applyNumberFormat="0" applyBorder="0" applyAlignment="0" applyProtection="0"/>
    <xf numFmtId="190" fontId="9" fillId="15" borderId="0" applyNumberFormat="0" applyBorder="0" applyAlignment="0" applyProtection="0"/>
    <xf numFmtId="177" fontId="9" fillId="15" borderId="0" applyNumberFormat="0" applyBorder="0" applyAlignment="0" applyProtection="0"/>
    <xf numFmtId="177" fontId="9" fillId="15" borderId="0" applyNumberFormat="0" applyBorder="0" applyAlignment="0" applyProtection="0"/>
    <xf numFmtId="177" fontId="28" fillId="34" borderId="0" applyNumberFormat="0" applyBorder="0" applyAlignment="0" applyProtection="0"/>
    <xf numFmtId="0" fontId="120" fillId="15" borderId="0" applyNumberFormat="0" applyBorder="0" applyAlignment="0" applyProtection="0"/>
    <xf numFmtId="0" fontId="120" fillId="15" borderId="0" applyNumberFormat="0" applyBorder="0" applyAlignment="0" applyProtection="0"/>
    <xf numFmtId="177" fontId="9" fillId="15" borderId="0" applyNumberFormat="0" applyBorder="0" applyAlignment="0" applyProtection="0"/>
    <xf numFmtId="0" fontId="9" fillId="15" borderId="0" applyNumberFormat="0" applyBorder="0" applyAlignment="0" applyProtection="0"/>
    <xf numFmtId="177" fontId="120" fillId="15" borderId="0" applyNumberFormat="0" applyBorder="0" applyAlignment="0" applyProtection="0"/>
    <xf numFmtId="189" fontId="9" fillId="15" borderId="0" applyNumberFormat="0" applyBorder="0" applyAlignment="0" applyProtection="0"/>
    <xf numFmtId="177" fontId="120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77" fontId="120" fillId="15" borderId="0" applyNumberFormat="0" applyBorder="0" applyAlignment="0" applyProtection="0"/>
    <xf numFmtId="189" fontId="9" fillId="15" borderId="0" applyNumberFormat="0" applyBorder="0" applyAlignment="0" applyProtection="0"/>
    <xf numFmtId="177" fontId="120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77" fontId="120" fillId="15" borderId="0" applyNumberFormat="0" applyBorder="0" applyAlignment="0" applyProtection="0"/>
    <xf numFmtId="189" fontId="9" fillId="15" borderId="0" applyNumberFormat="0" applyBorder="0" applyAlignment="0" applyProtection="0"/>
    <xf numFmtId="177" fontId="120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77" fontId="120" fillId="15" borderId="0" applyNumberFormat="0" applyBorder="0" applyAlignment="0" applyProtection="0"/>
    <xf numFmtId="189" fontId="9" fillId="15" borderId="0" applyNumberFormat="0" applyBorder="0" applyAlignment="0" applyProtection="0"/>
    <xf numFmtId="177" fontId="120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77" fontId="120" fillId="15" borderId="0" applyNumberFormat="0" applyBorder="0" applyAlignment="0" applyProtection="0"/>
    <xf numFmtId="189" fontId="9" fillId="15" borderId="0" applyNumberFormat="0" applyBorder="0" applyAlignment="0" applyProtection="0"/>
    <xf numFmtId="177" fontId="120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77" fontId="120" fillId="15" borderId="0" applyNumberFormat="0" applyBorder="0" applyAlignment="0" applyProtection="0"/>
    <xf numFmtId="189" fontId="9" fillId="15" borderId="0" applyNumberFormat="0" applyBorder="0" applyAlignment="0" applyProtection="0"/>
    <xf numFmtId="177" fontId="120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0" fontId="120" fillId="15" borderId="0" applyNumberFormat="0" applyBorder="0" applyAlignment="0" applyProtection="0"/>
    <xf numFmtId="0" fontId="120" fillId="15" borderId="0" applyNumberFormat="0" applyBorder="0" applyAlignment="0" applyProtection="0"/>
    <xf numFmtId="0" fontId="120" fillId="15" borderId="0" applyNumberFormat="0" applyBorder="0" applyAlignment="0" applyProtection="0"/>
    <xf numFmtId="0" fontId="120" fillId="15" borderId="0" applyNumberFormat="0" applyBorder="0" applyAlignment="0" applyProtection="0"/>
    <xf numFmtId="0" fontId="120" fillId="15" borderId="0" applyNumberFormat="0" applyBorder="0" applyAlignment="0" applyProtection="0"/>
    <xf numFmtId="0" fontId="120" fillId="15" borderId="0" applyNumberFormat="0" applyBorder="0" applyAlignment="0" applyProtection="0"/>
    <xf numFmtId="177" fontId="9" fillId="15" borderId="0" applyNumberFormat="0" applyBorder="0" applyAlignment="0" applyProtection="0"/>
    <xf numFmtId="0" fontId="120" fillId="15" borderId="0" applyNumberFormat="0" applyBorder="0" applyAlignment="0" applyProtection="0"/>
    <xf numFmtId="0" fontId="120" fillId="15" borderId="0" applyNumberFormat="0" applyBorder="0" applyAlignment="0" applyProtection="0"/>
    <xf numFmtId="177" fontId="120" fillId="15" borderId="0" applyNumberFormat="0" applyBorder="0" applyAlignment="0" applyProtection="0"/>
    <xf numFmtId="189" fontId="9" fillId="15" borderId="0" applyNumberFormat="0" applyBorder="0" applyAlignment="0" applyProtection="0"/>
    <xf numFmtId="177" fontId="120" fillId="15" borderId="0" applyNumberFormat="0" applyBorder="0" applyAlignment="0" applyProtection="0"/>
    <xf numFmtId="189" fontId="28" fillId="34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77" fontId="9" fillId="15" borderId="0" applyNumberFormat="0" applyBorder="0" applyAlignment="0" applyProtection="0"/>
    <xf numFmtId="177" fontId="9" fillId="15" borderId="0" applyNumberFormat="0" applyBorder="0" applyAlignment="0" applyProtection="0"/>
    <xf numFmtId="177" fontId="9" fillId="15" borderId="0" applyNumberFormat="0" applyBorder="0" applyAlignment="0" applyProtection="0"/>
    <xf numFmtId="190" fontId="9" fillId="15" borderId="0" applyNumberFormat="0" applyBorder="0" applyAlignment="0" applyProtection="0"/>
    <xf numFmtId="177" fontId="9" fillId="15" borderId="0" applyNumberFormat="0" applyBorder="0" applyAlignment="0" applyProtection="0"/>
    <xf numFmtId="190" fontId="9" fillId="15" borderId="0" applyNumberFormat="0" applyBorder="0" applyAlignment="0" applyProtection="0"/>
    <xf numFmtId="177" fontId="9" fillId="15" borderId="0" applyNumberFormat="0" applyBorder="0" applyAlignment="0" applyProtection="0"/>
    <xf numFmtId="177" fontId="9" fillId="15" borderId="0" applyNumberFormat="0" applyBorder="0" applyAlignment="0" applyProtection="0"/>
    <xf numFmtId="190" fontId="9" fillId="15" borderId="0" applyNumberFormat="0" applyBorder="0" applyAlignment="0" applyProtection="0"/>
    <xf numFmtId="177" fontId="9" fillId="15" borderId="0" applyNumberFormat="0" applyBorder="0" applyAlignment="0" applyProtection="0"/>
    <xf numFmtId="177" fontId="28" fillId="34" borderId="0" applyNumberFormat="0" applyBorder="0" applyAlignment="0" applyProtection="0"/>
    <xf numFmtId="177" fontId="9" fillId="15" borderId="0" applyNumberFormat="0" applyBorder="0" applyAlignment="0" applyProtection="0"/>
    <xf numFmtId="0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77" fontId="9" fillId="15" borderId="0" applyNumberFormat="0" applyBorder="0" applyAlignment="0" applyProtection="0"/>
    <xf numFmtId="177" fontId="9" fillId="15" borderId="0" applyNumberFormat="0" applyBorder="0" applyAlignment="0" applyProtection="0"/>
    <xf numFmtId="190" fontId="9" fillId="15" borderId="0" applyNumberFormat="0" applyBorder="0" applyAlignment="0" applyProtection="0"/>
    <xf numFmtId="177" fontId="9" fillId="15" borderId="0" applyNumberFormat="0" applyBorder="0" applyAlignment="0" applyProtection="0"/>
    <xf numFmtId="177" fontId="28" fillId="34" borderId="0" applyNumberFormat="0" applyBorder="0" applyAlignment="0" applyProtection="0"/>
    <xf numFmtId="177" fontId="9" fillId="15" borderId="0" applyNumberFormat="0" applyBorder="0" applyAlignment="0" applyProtection="0"/>
    <xf numFmtId="0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77" fontId="28" fillId="34" borderId="0" applyNumberFormat="0" applyBorder="0" applyAlignment="0" applyProtection="0"/>
    <xf numFmtId="177" fontId="28" fillId="34" borderId="0" applyNumberFormat="0" applyBorder="0" applyAlignment="0" applyProtection="0"/>
    <xf numFmtId="190" fontId="28" fillId="34" borderId="0" applyNumberFormat="0" applyBorder="0" applyAlignment="0" applyProtection="0"/>
    <xf numFmtId="177" fontId="9" fillId="15" borderId="0" applyNumberFormat="0" applyBorder="0" applyAlignment="0" applyProtection="0"/>
    <xf numFmtId="0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77" fontId="9" fillId="15" borderId="0" applyNumberFormat="0" applyBorder="0" applyAlignment="0" applyProtection="0"/>
    <xf numFmtId="0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77" fontId="9" fillId="15" borderId="0" applyNumberFormat="0" applyBorder="0" applyAlignment="0" applyProtection="0"/>
    <xf numFmtId="0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77" fontId="9" fillId="15" borderId="0" applyNumberFormat="0" applyBorder="0" applyAlignment="0" applyProtection="0"/>
    <xf numFmtId="0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77" fontId="9" fillId="15" borderId="0" applyNumberFormat="0" applyBorder="0" applyAlignment="0" applyProtection="0"/>
    <xf numFmtId="0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189" fontId="9" fillId="15" borderId="0" applyNumberFormat="0" applyBorder="0" applyAlignment="0" applyProtection="0"/>
    <xf numFmtId="0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116" fillId="42" borderId="0" applyNumberFormat="0" applyBorder="0" applyAlignment="0" applyProtection="0"/>
    <xf numFmtId="177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0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116" fillId="42" borderId="0" applyNumberFormat="0" applyBorder="0" applyAlignment="0" applyProtection="0"/>
    <xf numFmtId="177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0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116" fillId="42" borderId="0" applyNumberFormat="0" applyBorder="0" applyAlignment="0" applyProtection="0"/>
    <xf numFmtId="177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0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116" fillId="42" borderId="0" applyNumberFormat="0" applyBorder="0" applyAlignment="0" applyProtection="0"/>
    <xf numFmtId="177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0" fontId="9" fillId="19" borderId="0" applyNumberFormat="0" applyBorder="0" applyAlignment="0" applyProtection="0"/>
    <xf numFmtId="189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8" fillId="42" borderId="0" applyNumberFormat="0" applyBorder="0" applyAlignment="0" applyProtection="0"/>
    <xf numFmtId="189" fontId="116" fillId="42" borderId="0" applyNumberFormat="0" applyBorder="0" applyAlignment="0" applyProtection="0"/>
    <xf numFmtId="177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0" fontId="9" fillId="19" borderId="0" applyNumberFormat="0" applyBorder="0" applyAlignment="0" applyProtection="0"/>
    <xf numFmtId="189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8" fillId="42" borderId="0" applyNumberFormat="0" applyBorder="0" applyAlignment="0" applyProtection="0"/>
    <xf numFmtId="189" fontId="116" fillId="42" borderId="0" applyNumberFormat="0" applyBorder="0" applyAlignment="0" applyProtection="0"/>
    <xf numFmtId="177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77" fontId="120" fillId="19" borderId="0" applyNumberFormat="0" applyBorder="0" applyAlignment="0" applyProtection="0"/>
    <xf numFmtId="177" fontId="120" fillId="19" borderId="0" applyNumberFormat="0" applyBorder="0" applyAlignment="0" applyProtection="0"/>
    <xf numFmtId="189" fontId="9" fillId="19" borderId="0" applyNumberFormat="0" applyBorder="0" applyAlignment="0" applyProtection="0"/>
    <xf numFmtId="177" fontId="120" fillId="19" borderId="0" applyNumberFormat="0" applyBorder="0" applyAlignment="0" applyProtection="0"/>
    <xf numFmtId="189" fontId="116" fillId="42" borderId="0" applyNumberFormat="0" applyBorder="0" applyAlignment="0" applyProtection="0"/>
    <xf numFmtId="177" fontId="120" fillId="19" borderId="0" applyNumberFormat="0" applyBorder="0" applyAlignment="0" applyProtection="0"/>
    <xf numFmtId="0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77" fontId="120" fillId="19" borderId="0" applyNumberFormat="0" applyBorder="0" applyAlignment="0" applyProtection="0"/>
    <xf numFmtId="177" fontId="120" fillId="19" borderId="0" applyNumberFormat="0" applyBorder="0" applyAlignment="0" applyProtection="0"/>
    <xf numFmtId="189" fontId="9" fillId="19" borderId="0" applyNumberFormat="0" applyBorder="0" applyAlignment="0" applyProtection="0"/>
    <xf numFmtId="177" fontId="120" fillId="19" borderId="0" applyNumberFormat="0" applyBorder="0" applyAlignment="0" applyProtection="0"/>
    <xf numFmtId="189" fontId="28" fillId="77" borderId="0" applyNumberFormat="0" applyBorder="0" applyAlignment="0" applyProtection="0"/>
    <xf numFmtId="177" fontId="120" fillId="19" borderId="0" applyNumberFormat="0" applyBorder="0" applyAlignment="0" applyProtection="0"/>
    <xf numFmtId="0" fontId="28" fillId="42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77" fontId="120" fillId="19" borderId="0" applyNumberFormat="0" applyBorder="0" applyAlignment="0" applyProtection="0"/>
    <xf numFmtId="177" fontId="120" fillId="19" borderId="0" applyNumberFormat="0" applyBorder="0" applyAlignment="0" applyProtection="0"/>
    <xf numFmtId="189" fontId="9" fillId="19" borderId="0" applyNumberFormat="0" applyBorder="0" applyAlignment="0" applyProtection="0"/>
    <xf numFmtId="177" fontId="120" fillId="19" borderId="0" applyNumberFormat="0" applyBorder="0" applyAlignment="0" applyProtection="0"/>
    <xf numFmtId="189" fontId="28" fillId="77" borderId="0" applyNumberFormat="0" applyBorder="0" applyAlignment="0" applyProtection="0"/>
    <xf numFmtId="177" fontId="120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77" fontId="120" fillId="19" borderId="0" applyNumberFormat="0" applyBorder="0" applyAlignment="0" applyProtection="0"/>
    <xf numFmtId="177" fontId="120" fillId="19" borderId="0" applyNumberFormat="0" applyBorder="0" applyAlignment="0" applyProtection="0"/>
    <xf numFmtId="177" fontId="120" fillId="19" borderId="0" applyNumberFormat="0" applyBorder="0" applyAlignment="0" applyProtection="0"/>
    <xf numFmtId="189" fontId="28" fillId="77" borderId="0" applyNumberFormat="0" applyBorder="0" applyAlignment="0" applyProtection="0"/>
    <xf numFmtId="177" fontId="120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77" fontId="9" fillId="19" borderId="0" applyNumberFormat="0" applyBorder="0" applyAlignment="0" applyProtection="0"/>
    <xf numFmtId="177" fontId="9" fillId="19" borderId="0" applyNumberFormat="0" applyBorder="0" applyAlignment="0" applyProtection="0"/>
    <xf numFmtId="190" fontId="9" fillId="19" borderId="0" applyNumberFormat="0" applyBorder="0" applyAlignment="0" applyProtection="0"/>
    <xf numFmtId="177" fontId="9" fillId="19" borderId="0" applyNumberFormat="0" applyBorder="0" applyAlignment="0" applyProtection="0"/>
    <xf numFmtId="0" fontId="9" fillId="19" borderId="0" applyNumberFormat="0" applyBorder="0" applyAlignment="0" applyProtection="0"/>
    <xf numFmtId="177" fontId="9" fillId="19" borderId="0" applyNumberFormat="0" applyBorder="0" applyAlignment="0" applyProtection="0"/>
    <xf numFmtId="177" fontId="9" fillId="19" borderId="0" applyNumberFormat="0" applyBorder="0" applyAlignment="0" applyProtection="0"/>
    <xf numFmtId="177" fontId="9" fillId="19" borderId="0" applyNumberFormat="0" applyBorder="0" applyAlignment="0" applyProtection="0"/>
    <xf numFmtId="177" fontId="9" fillId="19" borderId="0" applyNumberFormat="0" applyBorder="0" applyAlignment="0" applyProtection="0"/>
    <xf numFmtId="190" fontId="9" fillId="19" borderId="0" applyNumberFormat="0" applyBorder="0" applyAlignment="0" applyProtection="0"/>
    <xf numFmtId="177" fontId="9" fillId="19" borderId="0" applyNumberFormat="0" applyBorder="0" applyAlignment="0" applyProtection="0"/>
    <xf numFmtId="177" fontId="9" fillId="19" borderId="0" applyNumberFormat="0" applyBorder="0" applyAlignment="0" applyProtection="0"/>
    <xf numFmtId="177" fontId="28" fillId="77" borderId="0" applyNumberFormat="0" applyBorder="0" applyAlignment="0" applyProtection="0"/>
    <xf numFmtId="0" fontId="120" fillId="19" borderId="0" applyNumberFormat="0" applyBorder="0" applyAlignment="0" applyProtection="0"/>
    <xf numFmtId="0" fontId="120" fillId="19" borderId="0" applyNumberFormat="0" applyBorder="0" applyAlignment="0" applyProtection="0"/>
    <xf numFmtId="177" fontId="9" fillId="19" borderId="0" applyNumberFormat="0" applyBorder="0" applyAlignment="0" applyProtection="0"/>
    <xf numFmtId="0" fontId="9" fillId="19" borderId="0" applyNumberFormat="0" applyBorder="0" applyAlignment="0" applyProtection="0"/>
    <xf numFmtId="177" fontId="120" fillId="19" borderId="0" applyNumberFormat="0" applyBorder="0" applyAlignment="0" applyProtection="0"/>
    <xf numFmtId="189" fontId="9" fillId="19" borderId="0" applyNumberFormat="0" applyBorder="0" applyAlignment="0" applyProtection="0"/>
    <xf numFmtId="189" fontId="28" fillId="77" borderId="0" applyNumberFormat="0" applyBorder="0" applyAlignment="0" applyProtection="0"/>
    <xf numFmtId="177" fontId="120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77" fontId="120" fillId="19" borderId="0" applyNumberFormat="0" applyBorder="0" applyAlignment="0" applyProtection="0"/>
    <xf numFmtId="189" fontId="9" fillId="19" borderId="0" applyNumberFormat="0" applyBorder="0" applyAlignment="0" applyProtection="0"/>
    <xf numFmtId="189" fontId="28" fillId="77" borderId="0" applyNumberFormat="0" applyBorder="0" applyAlignment="0" applyProtection="0"/>
    <xf numFmtId="177" fontId="120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77" fontId="120" fillId="19" borderId="0" applyNumberFormat="0" applyBorder="0" applyAlignment="0" applyProtection="0"/>
    <xf numFmtId="189" fontId="9" fillId="19" borderId="0" applyNumberFormat="0" applyBorder="0" applyAlignment="0" applyProtection="0"/>
    <xf numFmtId="189" fontId="28" fillId="77" borderId="0" applyNumberFormat="0" applyBorder="0" applyAlignment="0" applyProtection="0"/>
    <xf numFmtId="177" fontId="120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77" fontId="120" fillId="19" borderId="0" applyNumberFormat="0" applyBorder="0" applyAlignment="0" applyProtection="0"/>
    <xf numFmtId="189" fontId="9" fillId="19" borderId="0" applyNumberFormat="0" applyBorder="0" applyAlignment="0" applyProtection="0"/>
    <xf numFmtId="189" fontId="28" fillId="77" borderId="0" applyNumberFormat="0" applyBorder="0" applyAlignment="0" applyProtection="0"/>
    <xf numFmtId="177" fontId="120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77" fontId="120" fillId="19" borderId="0" applyNumberFormat="0" applyBorder="0" applyAlignment="0" applyProtection="0"/>
    <xf numFmtId="189" fontId="9" fillId="19" borderId="0" applyNumberFormat="0" applyBorder="0" applyAlignment="0" applyProtection="0"/>
    <xf numFmtId="189" fontId="28" fillId="77" borderId="0" applyNumberFormat="0" applyBorder="0" applyAlignment="0" applyProtection="0"/>
    <xf numFmtId="177" fontId="120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77" fontId="120" fillId="19" borderId="0" applyNumberFormat="0" applyBorder="0" applyAlignment="0" applyProtection="0"/>
    <xf numFmtId="189" fontId="9" fillId="19" borderId="0" applyNumberFormat="0" applyBorder="0" applyAlignment="0" applyProtection="0"/>
    <xf numFmtId="189" fontId="28" fillId="77" borderId="0" applyNumberFormat="0" applyBorder="0" applyAlignment="0" applyProtection="0"/>
    <xf numFmtId="177" fontId="120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0" fontId="120" fillId="19" borderId="0" applyNumberFormat="0" applyBorder="0" applyAlignment="0" applyProtection="0"/>
    <xf numFmtId="0" fontId="120" fillId="19" borderId="0" applyNumberFormat="0" applyBorder="0" applyAlignment="0" applyProtection="0"/>
    <xf numFmtId="0" fontId="120" fillId="19" borderId="0" applyNumberFormat="0" applyBorder="0" applyAlignment="0" applyProtection="0"/>
    <xf numFmtId="0" fontId="120" fillId="19" borderId="0" applyNumberFormat="0" applyBorder="0" applyAlignment="0" applyProtection="0"/>
    <xf numFmtId="0" fontId="120" fillId="19" borderId="0" applyNumberFormat="0" applyBorder="0" applyAlignment="0" applyProtection="0"/>
    <xf numFmtId="0" fontId="120" fillId="19" borderId="0" applyNumberFormat="0" applyBorder="0" applyAlignment="0" applyProtection="0"/>
    <xf numFmtId="177" fontId="9" fillId="19" borderId="0" applyNumberFormat="0" applyBorder="0" applyAlignment="0" applyProtection="0"/>
    <xf numFmtId="0" fontId="120" fillId="19" borderId="0" applyNumberFormat="0" applyBorder="0" applyAlignment="0" applyProtection="0"/>
    <xf numFmtId="0" fontId="120" fillId="19" borderId="0" applyNumberFormat="0" applyBorder="0" applyAlignment="0" applyProtection="0"/>
    <xf numFmtId="177" fontId="120" fillId="19" borderId="0" applyNumberFormat="0" applyBorder="0" applyAlignment="0" applyProtection="0"/>
    <xf numFmtId="189" fontId="9" fillId="19" borderId="0" applyNumberFormat="0" applyBorder="0" applyAlignment="0" applyProtection="0"/>
    <xf numFmtId="189" fontId="28" fillId="77" borderId="0" applyNumberFormat="0" applyBorder="0" applyAlignment="0" applyProtection="0"/>
    <xf numFmtId="177" fontId="120" fillId="19" borderId="0" applyNumberFormat="0" applyBorder="0" applyAlignment="0" applyProtection="0"/>
    <xf numFmtId="0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28" fillId="77" borderId="0" applyNumberFormat="0" applyBorder="0" applyAlignment="0" applyProtection="0"/>
    <xf numFmtId="0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0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77" fontId="9" fillId="19" borderId="0" applyNumberFormat="0" applyBorder="0" applyAlignment="0" applyProtection="0"/>
    <xf numFmtId="177" fontId="9" fillId="19" borderId="0" applyNumberFormat="0" applyBorder="0" applyAlignment="0" applyProtection="0"/>
    <xf numFmtId="177" fontId="9" fillId="19" borderId="0" applyNumberFormat="0" applyBorder="0" applyAlignment="0" applyProtection="0"/>
    <xf numFmtId="190" fontId="9" fillId="19" borderId="0" applyNumberFormat="0" applyBorder="0" applyAlignment="0" applyProtection="0"/>
    <xf numFmtId="177" fontId="9" fillId="19" borderId="0" applyNumberFormat="0" applyBorder="0" applyAlignment="0" applyProtection="0"/>
    <xf numFmtId="190" fontId="9" fillId="19" borderId="0" applyNumberFormat="0" applyBorder="0" applyAlignment="0" applyProtection="0"/>
    <xf numFmtId="177" fontId="9" fillId="19" borderId="0" applyNumberFormat="0" applyBorder="0" applyAlignment="0" applyProtection="0"/>
    <xf numFmtId="177" fontId="9" fillId="19" borderId="0" applyNumberFormat="0" applyBorder="0" applyAlignment="0" applyProtection="0"/>
    <xf numFmtId="190" fontId="9" fillId="19" borderId="0" applyNumberFormat="0" applyBorder="0" applyAlignment="0" applyProtection="0"/>
    <xf numFmtId="177" fontId="9" fillId="19" borderId="0" applyNumberFormat="0" applyBorder="0" applyAlignment="0" applyProtection="0"/>
    <xf numFmtId="177" fontId="28" fillId="77" borderId="0" applyNumberFormat="0" applyBorder="0" applyAlignment="0" applyProtection="0"/>
    <xf numFmtId="177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0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0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0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0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0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0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0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0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0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77" fontId="9" fillId="19" borderId="0" applyNumberFormat="0" applyBorder="0" applyAlignment="0" applyProtection="0"/>
    <xf numFmtId="189" fontId="9" fillId="19" borderId="0" applyNumberFormat="0" applyBorder="0" applyAlignment="0" applyProtection="0"/>
    <xf numFmtId="177" fontId="9" fillId="19" borderId="0" applyNumberFormat="0" applyBorder="0" applyAlignment="0" applyProtection="0"/>
    <xf numFmtId="190" fontId="9" fillId="19" borderId="0" applyNumberFormat="0" applyBorder="0" applyAlignment="0" applyProtection="0"/>
    <xf numFmtId="177" fontId="9" fillId="19" borderId="0" applyNumberFormat="0" applyBorder="0" applyAlignment="0" applyProtection="0"/>
    <xf numFmtId="177" fontId="28" fillId="77" borderId="0" applyNumberFormat="0" applyBorder="0" applyAlignment="0" applyProtection="0"/>
    <xf numFmtId="177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0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0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0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0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0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0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0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0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0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77" fontId="28" fillId="42" borderId="0" applyNumberFormat="0" applyBorder="0" applyAlignment="0" applyProtection="0"/>
    <xf numFmtId="189" fontId="9" fillId="19" borderId="0" applyNumberFormat="0" applyBorder="0" applyAlignment="0" applyProtection="0"/>
    <xf numFmtId="177" fontId="28" fillId="42" borderId="0" applyNumberFormat="0" applyBorder="0" applyAlignment="0" applyProtection="0"/>
    <xf numFmtId="190" fontId="28" fillId="42" borderId="0" applyNumberFormat="0" applyBorder="0" applyAlignment="0" applyProtection="0"/>
    <xf numFmtId="0" fontId="116" fillId="78" borderId="0" applyNumberFormat="0" applyBorder="0" applyAlignment="0" applyProtection="0"/>
    <xf numFmtId="177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0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0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0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0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0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0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0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0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0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0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116" fillId="42" borderId="0" applyNumberFormat="0" applyBorder="0" applyAlignment="0" applyProtection="0"/>
    <xf numFmtId="177" fontId="9" fillId="19" borderId="0" applyNumberFormat="0" applyBorder="0" applyAlignment="0" applyProtection="0"/>
    <xf numFmtId="0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0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0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116" fillId="42" borderId="0" applyNumberFormat="0" applyBorder="0" applyAlignment="0" applyProtection="0"/>
    <xf numFmtId="177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0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116" fillId="42" borderId="0" applyNumberFormat="0" applyBorder="0" applyAlignment="0" applyProtection="0"/>
    <xf numFmtId="177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0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116" fillId="42" borderId="0" applyNumberFormat="0" applyBorder="0" applyAlignment="0" applyProtection="0"/>
    <xf numFmtId="177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19" borderId="0" applyNumberFormat="0" applyBorder="0" applyAlignment="0" applyProtection="0"/>
    <xf numFmtId="189" fontId="9" fillId="23" borderId="0" applyNumberFormat="0" applyBorder="0" applyAlignment="0" applyProtection="0"/>
    <xf numFmtId="177" fontId="9" fillId="23" borderId="0" applyNumberFormat="0" applyBorder="0" applyAlignment="0" applyProtection="0"/>
    <xf numFmtId="0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77" fontId="9" fillId="23" borderId="0" applyNumberFormat="0" applyBorder="0" applyAlignment="0" applyProtection="0"/>
    <xf numFmtId="0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77" fontId="9" fillId="23" borderId="0" applyNumberFormat="0" applyBorder="0" applyAlignment="0" applyProtection="0"/>
    <xf numFmtId="0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77" fontId="9" fillId="23" borderId="0" applyNumberFormat="0" applyBorder="0" applyAlignment="0" applyProtection="0"/>
    <xf numFmtId="0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0" fontId="28" fillId="39" borderId="0" applyNumberFormat="0" applyBorder="0" applyAlignment="0" applyProtection="0"/>
    <xf numFmtId="177" fontId="9" fillId="23" borderId="0" applyNumberFormat="0" applyBorder="0" applyAlignment="0" applyProtection="0"/>
    <xf numFmtId="0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0" fontId="28" fillId="39" borderId="0" applyNumberFormat="0" applyBorder="0" applyAlignment="0" applyProtection="0"/>
    <xf numFmtId="177" fontId="9" fillId="23" borderId="0" applyNumberFormat="0" applyBorder="0" applyAlignment="0" applyProtection="0"/>
    <xf numFmtId="0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77" fontId="120" fillId="23" borderId="0" applyNumberFormat="0" applyBorder="0" applyAlignment="0" applyProtection="0"/>
    <xf numFmtId="177" fontId="120" fillId="23" borderId="0" applyNumberFormat="0" applyBorder="0" applyAlignment="0" applyProtection="0"/>
    <xf numFmtId="177" fontId="120" fillId="23" borderId="0" applyNumberFormat="0" applyBorder="0" applyAlignment="0" applyProtection="0"/>
    <xf numFmtId="177" fontId="120" fillId="23" borderId="0" applyNumberFormat="0" applyBorder="0" applyAlignment="0" applyProtection="0"/>
    <xf numFmtId="0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77" fontId="120" fillId="23" borderId="0" applyNumberFormat="0" applyBorder="0" applyAlignment="0" applyProtection="0"/>
    <xf numFmtId="177" fontId="120" fillId="23" borderId="0" applyNumberFormat="0" applyBorder="0" applyAlignment="0" applyProtection="0"/>
    <xf numFmtId="177" fontId="120" fillId="23" borderId="0" applyNumberFormat="0" applyBorder="0" applyAlignment="0" applyProtection="0"/>
    <xf numFmtId="177" fontId="120" fillId="23" borderId="0" applyNumberFormat="0" applyBorder="0" applyAlignment="0" applyProtection="0"/>
    <xf numFmtId="0" fontId="28" fillId="39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77" fontId="120" fillId="23" borderId="0" applyNumberFormat="0" applyBorder="0" applyAlignment="0" applyProtection="0"/>
    <xf numFmtId="177" fontId="120" fillId="23" borderId="0" applyNumberFormat="0" applyBorder="0" applyAlignment="0" applyProtection="0"/>
    <xf numFmtId="177" fontId="120" fillId="23" borderId="0" applyNumberFormat="0" applyBorder="0" applyAlignment="0" applyProtection="0"/>
    <xf numFmtId="177" fontId="120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77" fontId="120" fillId="23" borderId="0" applyNumberFormat="0" applyBorder="0" applyAlignment="0" applyProtection="0"/>
    <xf numFmtId="177" fontId="120" fillId="23" borderId="0" applyNumberFormat="0" applyBorder="0" applyAlignment="0" applyProtection="0"/>
    <xf numFmtId="177" fontId="120" fillId="23" borderId="0" applyNumberFormat="0" applyBorder="0" applyAlignment="0" applyProtection="0"/>
    <xf numFmtId="177" fontId="120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77" fontId="9" fillId="23" borderId="0" applyNumberFormat="0" applyBorder="0" applyAlignment="0" applyProtection="0"/>
    <xf numFmtId="177" fontId="9" fillId="23" borderId="0" applyNumberFormat="0" applyBorder="0" applyAlignment="0" applyProtection="0"/>
    <xf numFmtId="190" fontId="9" fillId="23" borderId="0" applyNumberFormat="0" applyBorder="0" applyAlignment="0" applyProtection="0"/>
    <xf numFmtId="177" fontId="9" fillId="23" borderId="0" applyNumberFormat="0" applyBorder="0" applyAlignment="0" applyProtection="0"/>
    <xf numFmtId="0" fontId="9" fillId="23" borderId="0" applyNumberFormat="0" applyBorder="0" applyAlignment="0" applyProtection="0"/>
    <xf numFmtId="177" fontId="9" fillId="23" borderId="0" applyNumberFormat="0" applyBorder="0" applyAlignment="0" applyProtection="0"/>
    <xf numFmtId="177" fontId="9" fillId="23" borderId="0" applyNumberFormat="0" applyBorder="0" applyAlignment="0" applyProtection="0"/>
    <xf numFmtId="177" fontId="9" fillId="23" borderId="0" applyNumberFormat="0" applyBorder="0" applyAlignment="0" applyProtection="0"/>
    <xf numFmtId="177" fontId="9" fillId="23" borderId="0" applyNumberFormat="0" applyBorder="0" applyAlignment="0" applyProtection="0"/>
    <xf numFmtId="190" fontId="9" fillId="23" borderId="0" applyNumberFormat="0" applyBorder="0" applyAlignment="0" applyProtection="0"/>
    <xf numFmtId="177" fontId="9" fillId="23" borderId="0" applyNumberFormat="0" applyBorder="0" applyAlignment="0" applyProtection="0"/>
    <xf numFmtId="177" fontId="9" fillId="23" borderId="0" applyNumberFormat="0" applyBorder="0" applyAlignment="0" applyProtection="0"/>
    <xf numFmtId="177" fontId="28" fillId="41" borderId="0" applyNumberFormat="0" applyBorder="0" applyAlignment="0" applyProtection="0"/>
    <xf numFmtId="0" fontId="120" fillId="23" borderId="0" applyNumberFormat="0" applyBorder="0" applyAlignment="0" applyProtection="0"/>
    <xf numFmtId="0" fontId="120" fillId="23" borderId="0" applyNumberFormat="0" applyBorder="0" applyAlignment="0" applyProtection="0"/>
    <xf numFmtId="177" fontId="9" fillId="23" borderId="0" applyNumberFormat="0" applyBorder="0" applyAlignment="0" applyProtection="0"/>
    <xf numFmtId="0" fontId="9" fillId="23" borderId="0" applyNumberFormat="0" applyBorder="0" applyAlignment="0" applyProtection="0"/>
    <xf numFmtId="177" fontId="120" fillId="23" borderId="0" applyNumberFormat="0" applyBorder="0" applyAlignment="0" applyProtection="0"/>
    <xf numFmtId="189" fontId="9" fillId="23" borderId="0" applyNumberFormat="0" applyBorder="0" applyAlignment="0" applyProtection="0"/>
    <xf numFmtId="177" fontId="120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77" fontId="120" fillId="23" borderId="0" applyNumberFormat="0" applyBorder="0" applyAlignment="0" applyProtection="0"/>
    <xf numFmtId="189" fontId="9" fillId="23" borderId="0" applyNumberFormat="0" applyBorder="0" applyAlignment="0" applyProtection="0"/>
    <xf numFmtId="177" fontId="120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77" fontId="120" fillId="23" borderId="0" applyNumberFormat="0" applyBorder="0" applyAlignment="0" applyProtection="0"/>
    <xf numFmtId="189" fontId="9" fillId="23" borderId="0" applyNumberFormat="0" applyBorder="0" applyAlignment="0" applyProtection="0"/>
    <xf numFmtId="177" fontId="120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77" fontId="120" fillId="23" borderId="0" applyNumberFormat="0" applyBorder="0" applyAlignment="0" applyProtection="0"/>
    <xf numFmtId="189" fontId="9" fillId="23" borderId="0" applyNumberFormat="0" applyBorder="0" applyAlignment="0" applyProtection="0"/>
    <xf numFmtId="177" fontId="120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77" fontId="120" fillId="23" borderId="0" applyNumberFormat="0" applyBorder="0" applyAlignment="0" applyProtection="0"/>
    <xf numFmtId="189" fontId="9" fillId="23" borderId="0" applyNumberFormat="0" applyBorder="0" applyAlignment="0" applyProtection="0"/>
    <xf numFmtId="177" fontId="120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77" fontId="120" fillId="23" borderId="0" applyNumberFormat="0" applyBorder="0" applyAlignment="0" applyProtection="0"/>
    <xf numFmtId="189" fontId="9" fillId="23" borderId="0" applyNumberFormat="0" applyBorder="0" applyAlignment="0" applyProtection="0"/>
    <xf numFmtId="177" fontId="120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0" fontId="120" fillId="23" borderId="0" applyNumberFormat="0" applyBorder="0" applyAlignment="0" applyProtection="0"/>
    <xf numFmtId="0" fontId="120" fillId="23" borderId="0" applyNumberFormat="0" applyBorder="0" applyAlignment="0" applyProtection="0"/>
    <xf numFmtId="0" fontId="120" fillId="23" borderId="0" applyNumberFormat="0" applyBorder="0" applyAlignment="0" applyProtection="0"/>
    <xf numFmtId="0" fontId="120" fillId="23" borderId="0" applyNumberFormat="0" applyBorder="0" applyAlignment="0" applyProtection="0"/>
    <xf numFmtId="0" fontId="120" fillId="23" borderId="0" applyNumberFormat="0" applyBorder="0" applyAlignment="0" applyProtection="0"/>
    <xf numFmtId="0" fontId="120" fillId="23" borderId="0" applyNumberFormat="0" applyBorder="0" applyAlignment="0" applyProtection="0"/>
    <xf numFmtId="177" fontId="9" fillId="23" borderId="0" applyNumberFormat="0" applyBorder="0" applyAlignment="0" applyProtection="0"/>
    <xf numFmtId="0" fontId="120" fillId="23" borderId="0" applyNumberFormat="0" applyBorder="0" applyAlignment="0" applyProtection="0"/>
    <xf numFmtId="0" fontId="120" fillId="23" borderId="0" applyNumberFormat="0" applyBorder="0" applyAlignment="0" applyProtection="0"/>
    <xf numFmtId="177" fontId="120" fillId="23" borderId="0" applyNumberFormat="0" applyBorder="0" applyAlignment="0" applyProtection="0"/>
    <xf numFmtId="189" fontId="9" fillId="23" borderId="0" applyNumberFormat="0" applyBorder="0" applyAlignment="0" applyProtection="0"/>
    <xf numFmtId="177" fontId="120" fillId="23" borderId="0" applyNumberFormat="0" applyBorder="0" applyAlignment="0" applyProtection="0"/>
    <xf numFmtId="189" fontId="28" fillId="41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77" fontId="9" fillId="23" borderId="0" applyNumberFormat="0" applyBorder="0" applyAlignment="0" applyProtection="0"/>
    <xf numFmtId="177" fontId="9" fillId="23" borderId="0" applyNumberFormat="0" applyBorder="0" applyAlignment="0" applyProtection="0"/>
    <xf numFmtId="177" fontId="9" fillId="23" borderId="0" applyNumberFormat="0" applyBorder="0" applyAlignment="0" applyProtection="0"/>
    <xf numFmtId="190" fontId="9" fillId="23" borderId="0" applyNumberFormat="0" applyBorder="0" applyAlignment="0" applyProtection="0"/>
    <xf numFmtId="177" fontId="9" fillId="23" borderId="0" applyNumberFormat="0" applyBorder="0" applyAlignment="0" applyProtection="0"/>
    <xf numFmtId="190" fontId="9" fillId="23" borderId="0" applyNumberFormat="0" applyBorder="0" applyAlignment="0" applyProtection="0"/>
    <xf numFmtId="177" fontId="9" fillId="23" borderId="0" applyNumberFormat="0" applyBorder="0" applyAlignment="0" applyProtection="0"/>
    <xf numFmtId="177" fontId="9" fillId="23" borderId="0" applyNumberFormat="0" applyBorder="0" applyAlignment="0" applyProtection="0"/>
    <xf numFmtId="190" fontId="9" fillId="23" borderId="0" applyNumberFormat="0" applyBorder="0" applyAlignment="0" applyProtection="0"/>
    <xf numFmtId="177" fontId="9" fillId="23" borderId="0" applyNumberFormat="0" applyBorder="0" applyAlignment="0" applyProtection="0"/>
    <xf numFmtId="177" fontId="28" fillId="41" borderId="0" applyNumberFormat="0" applyBorder="0" applyAlignment="0" applyProtection="0"/>
    <xf numFmtId="177" fontId="9" fillId="23" borderId="0" applyNumberFormat="0" applyBorder="0" applyAlignment="0" applyProtection="0"/>
    <xf numFmtId="0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77" fontId="9" fillId="23" borderId="0" applyNumberFormat="0" applyBorder="0" applyAlignment="0" applyProtection="0"/>
    <xf numFmtId="177" fontId="9" fillId="23" borderId="0" applyNumberFormat="0" applyBorder="0" applyAlignment="0" applyProtection="0"/>
    <xf numFmtId="190" fontId="9" fillId="23" borderId="0" applyNumberFormat="0" applyBorder="0" applyAlignment="0" applyProtection="0"/>
    <xf numFmtId="177" fontId="9" fillId="23" borderId="0" applyNumberFormat="0" applyBorder="0" applyAlignment="0" applyProtection="0"/>
    <xf numFmtId="177" fontId="28" fillId="41" borderId="0" applyNumberFormat="0" applyBorder="0" applyAlignment="0" applyProtection="0"/>
    <xf numFmtId="177" fontId="9" fillId="23" borderId="0" applyNumberFormat="0" applyBorder="0" applyAlignment="0" applyProtection="0"/>
    <xf numFmtId="0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77" fontId="28" fillId="39" borderId="0" applyNumberFormat="0" applyBorder="0" applyAlignment="0" applyProtection="0"/>
    <xf numFmtId="177" fontId="28" fillId="39" borderId="0" applyNumberFormat="0" applyBorder="0" applyAlignment="0" applyProtection="0"/>
    <xf numFmtId="190" fontId="28" fillId="39" borderId="0" applyNumberFormat="0" applyBorder="0" applyAlignment="0" applyProtection="0"/>
    <xf numFmtId="177" fontId="9" fillId="23" borderId="0" applyNumberFormat="0" applyBorder="0" applyAlignment="0" applyProtection="0"/>
    <xf numFmtId="0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77" fontId="9" fillId="23" borderId="0" applyNumberFormat="0" applyBorder="0" applyAlignment="0" applyProtection="0"/>
    <xf numFmtId="0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77" fontId="9" fillId="23" borderId="0" applyNumberFormat="0" applyBorder="0" applyAlignment="0" applyProtection="0"/>
    <xf numFmtId="0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77" fontId="9" fillId="23" borderId="0" applyNumberFormat="0" applyBorder="0" applyAlignment="0" applyProtection="0"/>
    <xf numFmtId="0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77" fontId="9" fillId="23" borderId="0" applyNumberFormat="0" applyBorder="0" applyAlignment="0" applyProtection="0"/>
    <xf numFmtId="0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3" borderId="0" applyNumberFormat="0" applyBorder="0" applyAlignment="0" applyProtection="0"/>
    <xf numFmtId="189" fontId="9" fillId="27" borderId="0" applyNumberFormat="0" applyBorder="0" applyAlignment="0" applyProtection="0"/>
    <xf numFmtId="177" fontId="9" fillId="27" borderId="0" applyNumberFormat="0" applyBorder="0" applyAlignment="0" applyProtection="0"/>
    <xf numFmtId="0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77" fontId="9" fillId="27" borderId="0" applyNumberFormat="0" applyBorder="0" applyAlignment="0" applyProtection="0"/>
    <xf numFmtId="0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77" fontId="9" fillId="27" borderId="0" applyNumberFormat="0" applyBorder="0" applyAlignment="0" applyProtection="0"/>
    <xf numFmtId="0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77" fontId="9" fillId="27" borderId="0" applyNumberFormat="0" applyBorder="0" applyAlignment="0" applyProtection="0"/>
    <xf numFmtId="0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0" fontId="28" fillId="37" borderId="0" applyNumberFormat="0" applyBorder="0" applyAlignment="0" applyProtection="0"/>
    <xf numFmtId="177" fontId="9" fillId="27" borderId="0" applyNumberFormat="0" applyBorder="0" applyAlignment="0" applyProtection="0"/>
    <xf numFmtId="0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0" fontId="28" fillId="37" borderId="0" applyNumberFormat="0" applyBorder="0" applyAlignment="0" applyProtection="0"/>
    <xf numFmtId="177" fontId="9" fillId="27" borderId="0" applyNumberFormat="0" applyBorder="0" applyAlignment="0" applyProtection="0"/>
    <xf numFmtId="0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77" fontId="120" fillId="27" borderId="0" applyNumberFormat="0" applyBorder="0" applyAlignment="0" applyProtection="0"/>
    <xf numFmtId="177" fontId="120" fillId="27" borderId="0" applyNumberFormat="0" applyBorder="0" applyAlignment="0" applyProtection="0"/>
    <xf numFmtId="177" fontId="120" fillId="27" borderId="0" applyNumberFormat="0" applyBorder="0" applyAlignment="0" applyProtection="0"/>
    <xf numFmtId="177" fontId="120" fillId="27" borderId="0" applyNumberFormat="0" applyBorder="0" applyAlignment="0" applyProtection="0"/>
    <xf numFmtId="0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77" fontId="120" fillId="27" borderId="0" applyNumberFormat="0" applyBorder="0" applyAlignment="0" applyProtection="0"/>
    <xf numFmtId="177" fontId="120" fillId="27" borderId="0" applyNumberFormat="0" applyBorder="0" applyAlignment="0" applyProtection="0"/>
    <xf numFmtId="177" fontId="120" fillId="27" borderId="0" applyNumberFormat="0" applyBorder="0" applyAlignment="0" applyProtection="0"/>
    <xf numFmtId="177" fontId="120" fillId="27" borderId="0" applyNumberFormat="0" applyBorder="0" applyAlignment="0" applyProtection="0"/>
    <xf numFmtId="0" fontId="28" fillId="3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77" fontId="120" fillId="27" borderId="0" applyNumberFormat="0" applyBorder="0" applyAlignment="0" applyProtection="0"/>
    <xf numFmtId="177" fontId="120" fillId="27" borderId="0" applyNumberFormat="0" applyBorder="0" applyAlignment="0" applyProtection="0"/>
    <xf numFmtId="177" fontId="120" fillId="27" borderId="0" applyNumberFormat="0" applyBorder="0" applyAlignment="0" applyProtection="0"/>
    <xf numFmtId="177" fontId="120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77" fontId="120" fillId="27" borderId="0" applyNumberFormat="0" applyBorder="0" applyAlignment="0" applyProtection="0"/>
    <xf numFmtId="177" fontId="120" fillId="27" borderId="0" applyNumberFormat="0" applyBorder="0" applyAlignment="0" applyProtection="0"/>
    <xf numFmtId="177" fontId="120" fillId="27" borderId="0" applyNumberFormat="0" applyBorder="0" applyAlignment="0" applyProtection="0"/>
    <xf numFmtId="177" fontId="120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77" fontId="9" fillId="27" borderId="0" applyNumberFormat="0" applyBorder="0" applyAlignment="0" applyProtection="0"/>
    <xf numFmtId="177" fontId="9" fillId="27" borderId="0" applyNumberFormat="0" applyBorder="0" applyAlignment="0" applyProtection="0"/>
    <xf numFmtId="190" fontId="9" fillId="27" borderId="0" applyNumberFormat="0" applyBorder="0" applyAlignment="0" applyProtection="0"/>
    <xf numFmtId="177" fontId="9" fillId="27" borderId="0" applyNumberFormat="0" applyBorder="0" applyAlignment="0" applyProtection="0"/>
    <xf numFmtId="0" fontId="9" fillId="27" borderId="0" applyNumberFormat="0" applyBorder="0" applyAlignment="0" applyProtection="0"/>
    <xf numFmtId="177" fontId="9" fillId="27" borderId="0" applyNumberFormat="0" applyBorder="0" applyAlignment="0" applyProtection="0"/>
    <xf numFmtId="177" fontId="9" fillId="27" borderId="0" applyNumberFormat="0" applyBorder="0" applyAlignment="0" applyProtection="0"/>
    <xf numFmtId="177" fontId="9" fillId="27" borderId="0" applyNumberFormat="0" applyBorder="0" applyAlignment="0" applyProtection="0"/>
    <xf numFmtId="177" fontId="9" fillId="27" borderId="0" applyNumberFormat="0" applyBorder="0" applyAlignment="0" applyProtection="0"/>
    <xf numFmtId="190" fontId="9" fillId="27" borderId="0" applyNumberFormat="0" applyBorder="0" applyAlignment="0" applyProtection="0"/>
    <xf numFmtId="177" fontId="9" fillId="27" borderId="0" applyNumberFormat="0" applyBorder="0" applyAlignment="0" applyProtection="0"/>
    <xf numFmtId="177" fontId="9" fillId="27" borderId="0" applyNumberFormat="0" applyBorder="0" applyAlignment="0" applyProtection="0"/>
    <xf numFmtId="177" fontId="28" fillId="33" borderId="0" applyNumberFormat="0" applyBorder="0" applyAlignment="0" applyProtection="0"/>
    <xf numFmtId="0" fontId="120" fillId="27" borderId="0" applyNumberFormat="0" applyBorder="0" applyAlignment="0" applyProtection="0"/>
    <xf numFmtId="0" fontId="120" fillId="27" borderId="0" applyNumberFormat="0" applyBorder="0" applyAlignment="0" applyProtection="0"/>
    <xf numFmtId="177" fontId="9" fillId="27" borderId="0" applyNumberFormat="0" applyBorder="0" applyAlignment="0" applyProtection="0"/>
    <xf numFmtId="0" fontId="9" fillId="27" borderId="0" applyNumberFormat="0" applyBorder="0" applyAlignment="0" applyProtection="0"/>
    <xf numFmtId="177" fontId="120" fillId="27" borderId="0" applyNumberFormat="0" applyBorder="0" applyAlignment="0" applyProtection="0"/>
    <xf numFmtId="189" fontId="9" fillId="27" borderId="0" applyNumberFormat="0" applyBorder="0" applyAlignment="0" applyProtection="0"/>
    <xf numFmtId="177" fontId="120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77" fontId="120" fillId="27" borderId="0" applyNumberFormat="0" applyBorder="0" applyAlignment="0" applyProtection="0"/>
    <xf numFmtId="189" fontId="9" fillId="27" borderId="0" applyNumberFormat="0" applyBorder="0" applyAlignment="0" applyProtection="0"/>
    <xf numFmtId="177" fontId="120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77" fontId="120" fillId="27" borderId="0" applyNumberFormat="0" applyBorder="0" applyAlignment="0" applyProtection="0"/>
    <xf numFmtId="189" fontId="9" fillId="27" borderId="0" applyNumberFormat="0" applyBorder="0" applyAlignment="0" applyProtection="0"/>
    <xf numFmtId="177" fontId="120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77" fontId="120" fillId="27" borderId="0" applyNumberFormat="0" applyBorder="0" applyAlignment="0" applyProtection="0"/>
    <xf numFmtId="189" fontId="9" fillId="27" borderId="0" applyNumberFormat="0" applyBorder="0" applyAlignment="0" applyProtection="0"/>
    <xf numFmtId="177" fontId="120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77" fontId="120" fillId="27" borderId="0" applyNumberFormat="0" applyBorder="0" applyAlignment="0" applyProtection="0"/>
    <xf numFmtId="189" fontId="9" fillId="27" borderId="0" applyNumberFormat="0" applyBorder="0" applyAlignment="0" applyProtection="0"/>
    <xf numFmtId="177" fontId="120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77" fontId="120" fillId="27" borderId="0" applyNumberFormat="0" applyBorder="0" applyAlignment="0" applyProtection="0"/>
    <xf numFmtId="189" fontId="9" fillId="27" borderId="0" applyNumberFormat="0" applyBorder="0" applyAlignment="0" applyProtection="0"/>
    <xf numFmtId="177" fontId="120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0" fontId="120" fillId="27" borderId="0" applyNumberFormat="0" applyBorder="0" applyAlignment="0" applyProtection="0"/>
    <xf numFmtId="0" fontId="120" fillId="27" borderId="0" applyNumberFormat="0" applyBorder="0" applyAlignment="0" applyProtection="0"/>
    <xf numFmtId="0" fontId="120" fillId="27" borderId="0" applyNumberFormat="0" applyBorder="0" applyAlignment="0" applyProtection="0"/>
    <xf numFmtId="0" fontId="120" fillId="27" borderId="0" applyNumberFormat="0" applyBorder="0" applyAlignment="0" applyProtection="0"/>
    <xf numFmtId="0" fontId="120" fillId="27" borderId="0" applyNumberFormat="0" applyBorder="0" applyAlignment="0" applyProtection="0"/>
    <xf numFmtId="0" fontId="120" fillId="27" borderId="0" applyNumberFormat="0" applyBorder="0" applyAlignment="0" applyProtection="0"/>
    <xf numFmtId="177" fontId="9" fillId="27" borderId="0" applyNumberFormat="0" applyBorder="0" applyAlignment="0" applyProtection="0"/>
    <xf numFmtId="0" fontId="120" fillId="27" borderId="0" applyNumberFormat="0" applyBorder="0" applyAlignment="0" applyProtection="0"/>
    <xf numFmtId="0" fontId="120" fillId="27" borderId="0" applyNumberFormat="0" applyBorder="0" applyAlignment="0" applyProtection="0"/>
    <xf numFmtId="177" fontId="120" fillId="27" borderId="0" applyNumberFormat="0" applyBorder="0" applyAlignment="0" applyProtection="0"/>
    <xf numFmtId="189" fontId="9" fillId="27" borderId="0" applyNumberFormat="0" applyBorder="0" applyAlignment="0" applyProtection="0"/>
    <xf numFmtId="177" fontId="120" fillId="27" borderId="0" applyNumberFormat="0" applyBorder="0" applyAlignment="0" applyProtection="0"/>
    <xf numFmtId="189" fontId="28" fillId="33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77" fontId="9" fillId="27" borderId="0" applyNumberFormat="0" applyBorder="0" applyAlignment="0" applyProtection="0"/>
    <xf numFmtId="177" fontId="9" fillId="27" borderId="0" applyNumberFormat="0" applyBorder="0" applyAlignment="0" applyProtection="0"/>
    <xf numFmtId="177" fontId="9" fillId="27" borderId="0" applyNumberFormat="0" applyBorder="0" applyAlignment="0" applyProtection="0"/>
    <xf numFmtId="190" fontId="9" fillId="27" borderId="0" applyNumberFormat="0" applyBorder="0" applyAlignment="0" applyProtection="0"/>
    <xf numFmtId="177" fontId="9" fillId="27" borderId="0" applyNumberFormat="0" applyBorder="0" applyAlignment="0" applyProtection="0"/>
    <xf numFmtId="190" fontId="9" fillId="27" borderId="0" applyNumberFormat="0" applyBorder="0" applyAlignment="0" applyProtection="0"/>
    <xf numFmtId="177" fontId="9" fillId="27" borderId="0" applyNumberFormat="0" applyBorder="0" applyAlignment="0" applyProtection="0"/>
    <xf numFmtId="177" fontId="9" fillId="27" borderId="0" applyNumberFormat="0" applyBorder="0" applyAlignment="0" applyProtection="0"/>
    <xf numFmtId="190" fontId="9" fillId="27" borderId="0" applyNumberFormat="0" applyBorder="0" applyAlignment="0" applyProtection="0"/>
    <xf numFmtId="177" fontId="9" fillId="27" borderId="0" applyNumberFormat="0" applyBorder="0" applyAlignment="0" applyProtection="0"/>
    <xf numFmtId="177" fontId="28" fillId="33" borderId="0" applyNumberFormat="0" applyBorder="0" applyAlignment="0" applyProtection="0"/>
    <xf numFmtId="177" fontId="9" fillId="27" borderId="0" applyNumberFormat="0" applyBorder="0" applyAlignment="0" applyProtection="0"/>
    <xf numFmtId="0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77" fontId="9" fillId="27" borderId="0" applyNumberFormat="0" applyBorder="0" applyAlignment="0" applyProtection="0"/>
    <xf numFmtId="177" fontId="9" fillId="27" borderId="0" applyNumberFormat="0" applyBorder="0" applyAlignment="0" applyProtection="0"/>
    <xf numFmtId="190" fontId="9" fillId="27" borderId="0" applyNumberFormat="0" applyBorder="0" applyAlignment="0" applyProtection="0"/>
    <xf numFmtId="177" fontId="9" fillId="27" borderId="0" applyNumberFormat="0" applyBorder="0" applyAlignment="0" applyProtection="0"/>
    <xf numFmtId="177" fontId="28" fillId="33" borderId="0" applyNumberFormat="0" applyBorder="0" applyAlignment="0" applyProtection="0"/>
    <xf numFmtId="177" fontId="9" fillId="27" borderId="0" applyNumberFormat="0" applyBorder="0" applyAlignment="0" applyProtection="0"/>
    <xf numFmtId="0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77" fontId="28" fillId="37" borderId="0" applyNumberFormat="0" applyBorder="0" applyAlignment="0" applyProtection="0"/>
    <xf numFmtId="177" fontId="28" fillId="37" borderId="0" applyNumberFormat="0" applyBorder="0" applyAlignment="0" applyProtection="0"/>
    <xf numFmtId="190" fontId="28" fillId="37" borderId="0" applyNumberFormat="0" applyBorder="0" applyAlignment="0" applyProtection="0"/>
    <xf numFmtId="177" fontId="9" fillId="27" borderId="0" applyNumberFormat="0" applyBorder="0" applyAlignment="0" applyProtection="0"/>
    <xf numFmtId="0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77" fontId="9" fillId="27" borderId="0" applyNumberFormat="0" applyBorder="0" applyAlignment="0" applyProtection="0"/>
    <xf numFmtId="0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77" fontId="9" fillId="27" borderId="0" applyNumberFormat="0" applyBorder="0" applyAlignment="0" applyProtection="0"/>
    <xf numFmtId="0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77" fontId="9" fillId="27" borderId="0" applyNumberFormat="0" applyBorder="0" applyAlignment="0" applyProtection="0"/>
    <xf numFmtId="0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77" fontId="9" fillId="27" borderId="0" applyNumberFormat="0" applyBorder="0" applyAlignment="0" applyProtection="0"/>
    <xf numFmtId="0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27" borderId="0" applyNumberFormat="0" applyBorder="0" applyAlignment="0" applyProtection="0"/>
    <xf numFmtId="189" fontId="9" fillId="31" borderId="0" applyNumberFormat="0" applyBorder="0" applyAlignment="0" applyProtection="0"/>
    <xf numFmtId="177" fontId="9" fillId="31" borderId="0" applyNumberFormat="0" applyBorder="0" applyAlignment="0" applyProtection="0"/>
    <xf numFmtId="0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77" fontId="9" fillId="31" borderId="0" applyNumberFormat="0" applyBorder="0" applyAlignment="0" applyProtection="0"/>
    <xf numFmtId="0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77" fontId="9" fillId="31" borderId="0" applyNumberFormat="0" applyBorder="0" applyAlignment="0" applyProtection="0"/>
    <xf numFmtId="0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77" fontId="9" fillId="31" borderId="0" applyNumberFormat="0" applyBorder="0" applyAlignment="0" applyProtection="0"/>
    <xf numFmtId="0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0" fontId="28" fillId="35" borderId="0" applyNumberFormat="0" applyBorder="0" applyAlignment="0" applyProtection="0"/>
    <xf numFmtId="177" fontId="9" fillId="31" borderId="0" applyNumberFormat="0" applyBorder="0" applyAlignment="0" applyProtection="0"/>
    <xf numFmtId="0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0" fontId="28" fillId="35" borderId="0" applyNumberFormat="0" applyBorder="0" applyAlignment="0" applyProtection="0"/>
    <xf numFmtId="177" fontId="9" fillId="31" borderId="0" applyNumberFormat="0" applyBorder="0" applyAlignment="0" applyProtection="0"/>
    <xf numFmtId="0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77" fontId="120" fillId="31" borderId="0" applyNumberFormat="0" applyBorder="0" applyAlignment="0" applyProtection="0"/>
    <xf numFmtId="177" fontId="120" fillId="31" borderId="0" applyNumberFormat="0" applyBorder="0" applyAlignment="0" applyProtection="0"/>
    <xf numFmtId="177" fontId="120" fillId="31" borderId="0" applyNumberFormat="0" applyBorder="0" applyAlignment="0" applyProtection="0"/>
    <xf numFmtId="177" fontId="120" fillId="31" borderId="0" applyNumberFormat="0" applyBorder="0" applyAlignment="0" applyProtection="0"/>
    <xf numFmtId="0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77" fontId="120" fillId="31" borderId="0" applyNumberFormat="0" applyBorder="0" applyAlignment="0" applyProtection="0"/>
    <xf numFmtId="177" fontId="120" fillId="31" borderId="0" applyNumberFormat="0" applyBorder="0" applyAlignment="0" applyProtection="0"/>
    <xf numFmtId="177" fontId="120" fillId="31" borderId="0" applyNumberFormat="0" applyBorder="0" applyAlignment="0" applyProtection="0"/>
    <xf numFmtId="177" fontId="120" fillId="31" borderId="0" applyNumberFormat="0" applyBorder="0" applyAlignment="0" applyProtection="0"/>
    <xf numFmtId="0" fontId="28" fillId="35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77" fontId="120" fillId="31" borderId="0" applyNumberFormat="0" applyBorder="0" applyAlignment="0" applyProtection="0"/>
    <xf numFmtId="177" fontId="120" fillId="31" borderId="0" applyNumberFormat="0" applyBorder="0" applyAlignment="0" applyProtection="0"/>
    <xf numFmtId="177" fontId="120" fillId="31" borderId="0" applyNumberFormat="0" applyBorder="0" applyAlignment="0" applyProtection="0"/>
    <xf numFmtId="177" fontId="120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77" fontId="120" fillId="31" borderId="0" applyNumberFormat="0" applyBorder="0" applyAlignment="0" applyProtection="0"/>
    <xf numFmtId="177" fontId="120" fillId="31" borderId="0" applyNumberFormat="0" applyBorder="0" applyAlignment="0" applyProtection="0"/>
    <xf numFmtId="177" fontId="120" fillId="31" borderId="0" applyNumberFormat="0" applyBorder="0" applyAlignment="0" applyProtection="0"/>
    <xf numFmtId="177" fontId="120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77" fontId="9" fillId="31" borderId="0" applyNumberFormat="0" applyBorder="0" applyAlignment="0" applyProtection="0"/>
    <xf numFmtId="177" fontId="9" fillId="31" borderId="0" applyNumberFormat="0" applyBorder="0" applyAlignment="0" applyProtection="0"/>
    <xf numFmtId="190" fontId="9" fillId="31" borderId="0" applyNumberFormat="0" applyBorder="0" applyAlignment="0" applyProtection="0"/>
    <xf numFmtId="177" fontId="9" fillId="31" borderId="0" applyNumberFormat="0" applyBorder="0" applyAlignment="0" applyProtection="0"/>
    <xf numFmtId="0" fontId="9" fillId="31" borderId="0" applyNumberFormat="0" applyBorder="0" applyAlignment="0" applyProtection="0"/>
    <xf numFmtId="177" fontId="9" fillId="31" borderId="0" applyNumberFormat="0" applyBorder="0" applyAlignment="0" applyProtection="0"/>
    <xf numFmtId="177" fontId="9" fillId="31" borderId="0" applyNumberFormat="0" applyBorder="0" applyAlignment="0" applyProtection="0"/>
    <xf numFmtId="177" fontId="9" fillId="31" borderId="0" applyNumberFormat="0" applyBorder="0" applyAlignment="0" applyProtection="0"/>
    <xf numFmtId="177" fontId="9" fillId="31" borderId="0" applyNumberFormat="0" applyBorder="0" applyAlignment="0" applyProtection="0"/>
    <xf numFmtId="190" fontId="9" fillId="31" borderId="0" applyNumberFormat="0" applyBorder="0" applyAlignment="0" applyProtection="0"/>
    <xf numFmtId="177" fontId="9" fillId="31" borderId="0" applyNumberFormat="0" applyBorder="0" applyAlignment="0" applyProtection="0"/>
    <xf numFmtId="177" fontId="9" fillId="31" borderId="0" applyNumberFormat="0" applyBorder="0" applyAlignment="0" applyProtection="0"/>
    <xf numFmtId="177" fontId="28" fillId="43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177" fontId="9" fillId="31" borderId="0" applyNumberFormat="0" applyBorder="0" applyAlignment="0" applyProtection="0"/>
    <xf numFmtId="0" fontId="9" fillId="31" borderId="0" applyNumberFormat="0" applyBorder="0" applyAlignment="0" applyProtection="0"/>
    <xf numFmtId="177" fontId="120" fillId="31" borderId="0" applyNumberFormat="0" applyBorder="0" applyAlignment="0" applyProtection="0"/>
    <xf numFmtId="189" fontId="9" fillId="31" borderId="0" applyNumberFormat="0" applyBorder="0" applyAlignment="0" applyProtection="0"/>
    <xf numFmtId="177" fontId="120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77" fontId="120" fillId="31" borderId="0" applyNumberFormat="0" applyBorder="0" applyAlignment="0" applyProtection="0"/>
    <xf numFmtId="189" fontId="9" fillId="31" borderId="0" applyNumberFormat="0" applyBorder="0" applyAlignment="0" applyProtection="0"/>
    <xf numFmtId="177" fontId="120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77" fontId="120" fillId="31" borderId="0" applyNumberFormat="0" applyBorder="0" applyAlignment="0" applyProtection="0"/>
    <xf numFmtId="189" fontId="9" fillId="31" borderId="0" applyNumberFormat="0" applyBorder="0" applyAlignment="0" applyProtection="0"/>
    <xf numFmtId="177" fontId="120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77" fontId="120" fillId="31" borderId="0" applyNumberFormat="0" applyBorder="0" applyAlignment="0" applyProtection="0"/>
    <xf numFmtId="189" fontId="9" fillId="31" borderId="0" applyNumberFormat="0" applyBorder="0" applyAlignment="0" applyProtection="0"/>
    <xf numFmtId="177" fontId="120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77" fontId="120" fillId="31" borderId="0" applyNumberFormat="0" applyBorder="0" applyAlignment="0" applyProtection="0"/>
    <xf numFmtId="189" fontId="9" fillId="31" borderId="0" applyNumberFormat="0" applyBorder="0" applyAlignment="0" applyProtection="0"/>
    <xf numFmtId="177" fontId="120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77" fontId="120" fillId="31" borderId="0" applyNumberFormat="0" applyBorder="0" applyAlignment="0" applyProtection="0"/>
    <xf numFmtId="189" fontId="9" fillId="31" borderId="0" applyNumberFormat="0" applyBorder="0" applyAlignment="0" applyProtection="0"/>
    <xf numFmtId="177" fontId="120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177" fontId="9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177" fontId="120" fillId="31" borderId="0" applyNumberFormat="0" applyBorder="0" applyAlignment="0" applyProtection="0"/>
    <xf numFmtId="189" fontId="9" fillId="31" borderId="0" applyNumberFormat="0" applyBorder="0" applyAlignment="0" applyProtection="0"/>
    <xf numFmtId="177" fontId="120" fillId="31" borderId="0" applyNumberFormat="0" applyBorder="0" applyAlignment="0" applyProtection="0"/>
    <xf numFmtId="189" fontId="28" fillId="43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77" fontId="9" fillId="31" borderId="0" applyNumberFormat="0" applyBorder="0" applyAlignment="0" applyProtection="0"/>
    <xf numFmtId="177" fontId="9" fillId="31" borderId="0" applyNumberFormat="0" applyBorder="0" applyAlignment="0" applyProtection="0"/>
    <xf numFmtId="177" fontId="9" fillId="31" borderId="0" applyNumberFormat="0" applyBorder="0" applyAlignment="0" applyProtection="0"/>
    <xf numFmtId="190" fontId="9" fillId="31" borderId="0" applyNumberFormat="0" applyBorder="0" applyAlignment="0" applyProtection="0"/>
    <xf numFmtId="177" fontId="9" fillId="31" borderId="0" applyNumberFormat="0" applyBorder="0" applyAlignment="0" applyProtection="0"/>
    <xf numFmtId="190" fontId="9" fillId="31" borderId="0" applyNumberFormat="0" applyBorder="0" applyAlignment="0" applyProtection="0"/>
    <xf numFmtId="177" fontId="9" fillId="31" borderId="0" applyNumberFormat="0" applyBorder="0" applyAlignment="0" applyProtection="0"/>
    <xf numFmtId="177" fontId="9" fillId="31" borderId="0" applyNumberFormat="0" applyBorder="0" applyAlignment="0" applyProtection="0"/>
    <xf numFmtId="190" fontId="9" fillId="31" borderId="0" applyNumberFormat="0" applyBorder="0" applyAlignment="0" applyProtection="0"/>
    <xf numFmtId="177" fontId="9" fillId="31" borderId="0" applyNumberFormat="0" applyBorder="0" applyAlignment="0" applyProtection="0"/>
    <xf numFmtId="177" fontId="28" fillId="43" borderId="0" applyNumberFormat="0" applyBorder="0" applyAlignment="0" applyProtection="0"/>
    <xf numFmtId="177" fontId="9" fillId="31" borderId="0" applyNumberFormat="0" applyBorder="0" applyAlignment="0" applyProtection="0"/>
    <xf numFmtId="0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77" fontId="9" fillId="31" borderId="0" applyNumberFormat="0" applyBorder="0" applyAlignment="0" applyProtection="0"/>
    <xf numFmtId="177" fontId="9" fillId="31" borderId="0" applyNumberFormat="0" applyBorder="0" applyAlignment="0" applyProtection="0"/>
    <xf numFmtId="190" fontId="9" fillId="31" borderId="0" applyNumberFormat="0" applyBorder="0" applyAlignment="0" applyProtection="0"/>
    <xf numFmtId="177" fontId="9" fillId="31" borderId="0" applyNumberFormat="0" applyBorder="0" applyAlignment="0" applyProtection="0"/>
    <xf numFmtId="177" fontId="28" fillId="43" borderId="0" applyNumberFormat="0" applyBorder="0" applyAlignment="0" applyProtection="0"/>
    <xf numFmtId="177" fontId="9" fillId="31" borderId="0" applyNumberFormat="0" applyBorder="0" applyAlignment="0" applyProtection="0"/>
    <xf numFmtId="0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77" fontId="28" fillId="35" borderId="0" applyNumberFormat="0" applyBorder="0" applyAlignment="0" applyProtection="0"/>
    <xf numFmtId="177" fontId="28" fillId="35" borderId="0" applyNumberFormat="0" applyBorder="0" applyAlignment="0" applyProtection="0"/>
    <xf numFmtId="190" fontId="28" fillId="35" borderId="0" applyNumberFormat="0" applyBorder="0" applyAlignment="0" applyProtection="0"/>
    <xf numFmtId="177" fontId="9" fillId="31" borderId="0" applyNumberFormat="0" applyBorder="0" applyAlignment="0" applyProtection="0"/>
    <xf numFmtId="0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77" fontId="9" fillId="31" borderId="0" applyNumberFormat="0" applyBorder="0" applyAlignment="0" applyProtection="0"/>
    <xf numFmtId="0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77" fontId="9" fillId="31" borderId="0" applyNumberFormat="0" applyBorder="0" applyAlignment="0" applyProtection="0"/>
    <xf numFmtId="0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77" fontId="9" fillId="31" borderId="0" applyNumberFormat="0" applyBorder="0" applyAlignment="0" applyProtection="0"/>
    <xf numFmtId="0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77" fontId="9" fillId="31" borderId="0" applyNumberFormat="0" applyBorder="0" applyAlignment="0" applyProtection="0"/>
    <xf numFmtId="0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189" fontId="9" fillId="31" borderId="0" applyNumberFormat="0" applyBorder="0" applyAlignment="0" applyProtection="0"/>
    <xf numFmtId="0" fontId="133" fillId="0" borderId="0"/>
    <xf numFmtId="0" fontId="34" fillId="37" borderId="0" applyNumberFormat="0" applyBorder="0" applyAlignment="0" applyProtection="0"/>
    <xf numFmtId="177" fontId="25" fillId="12" borderId="0" applyNumberFormat="0" applyBorder="0" applyAlignment="0" applyProtection="0"/>
    <xf numFmtId="190" fontId="25" fillId="12" borderId="0" applyNumberFormat="0" applyBorder="0" applyAlignment="0" applyProtection="0"/>
    <xf numFmtId="0" fontId="25" fillId="12" borderId="0" applyNumberFormat="0" applyBorder="0" applyAlignment="0" applyProtection="0"/>
    <xf numFmtId="177" fontId="25" fillId="12" borderId="0" applyNumberFormat="0" applyBorder="0" applyAlignment="0" applyProtection="0"/>
    <xf numFmtId="190" fontId="25" fillId="12" borderId="0" applyNumberFormat="0" applyBorder="0" applyAlignment="0" applyProtection="0"/>
    <xf numFmtId="177" fontId="25" fillId="12" borderId="0" applyNumberFormat="0" applyBorder="0" applyAlignment="0" applyProtection="0"/>
    <xf numFmtId="177" fontId="25" fillId="12" borderId="0" applyNumberFormat="0" applyBorder="0" applyAlignment="0" applyProtection="0"/>
    <xf numFmtId="190" fontId="25" fillId="12" borderId="0" applyNumberFormat="0" applyBorder="0" applyAlignment="0" applyProtection="0"/>
    <xf numFmtId="177" fontId="25" fillId="12" borderId="0" applyNumberFormat="0" applyBorder="0" applyAlignment="0" applyProtection="0"/>
    <xf numFmtId="177" fontId="34" fillId="79" borderId="0" applyNumberFormat="0" applyBorder="0" applyAlignment="0" applyProtection="0"/>
    <xf numFmtId="177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34" fillId="44" borderId="0" applyNumberFormat="0" applyBorder="0" applyAlignment="0" applyProtection="0"/>
    <xf numFmtId="177" fontId="25" fillId="16" borderId="0" applyNumberFormat="0" applyBorder="0" applyAlignment="0" applyProtection="0"/>
    <xf numFmtId="190" fontId="25" fillId="16" borderId="0" applyNumberFormat="0" applyBorder="0" applyAlignment="0" applyProtection="0"/>
    <xf numFmtId="0" fontId="25" fillId="16" borderId="0" applyNumberFormat="0" applyBorder="0" applyAlignment="0" applyProtection="0"/>
    <xf numFmtId="177" fontId="25" fillId="16" borderId="0" applyNumberFormat="0" applyBorder="0" applyAlignment="0" applyProtection="0"/>
    <xf numFmtId="190" fontId="25" fillId="16" borderId="0" applyNumberFormat="0" applyBorder="0" applyAlignment="0" applyProtection="0"/>
    <xf numFmtId="177" fontId="25" fillId="16" borderId="0" applyNumberFormat="0" applyBorder="0" applyAlignment="0" applyProtection="0"/>
    <xf numFmtId="177" fontId="25" fillId="16" borderId="0" applyNumberFormat="0" applyBorder="0" applyAlignment="0" applyProtection="0"/>
    <xf numFmtId="190" fontId="25" fillId="16" borderId="0" applyNumberFormat="0" applyBorder="0" applyAlignment="0" applyProtection="0"/>
    <xf numFmtId="177" fontId="25" fillId="16" borderId="0" applyNumberFormat="0" applyBorder="0" applyAlignment="0" applyProtection="0"/>
    <xf numFmtId="177" fontId="34" fillId="34" borderId="0" applyNumberFormat="0" applyBorder="0" applyAlignment="0" applyProtection="0"/>
    <xf numFmtId="177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34" fillId="43" borderId="0" applyNumberFormat="0" applyBorder="0" applyAlignment="0" applyProtection="0"/>
    <xf numFmtId="177" fontId="25" fillId="20" borderId="0" applyNumberFormat="0" applyBorder="0" applyAlignment="0" applyProtection="0"/>
    <xf numFmtId="190" fontId="25" fillId="20" borderId="0" applyNumberFormat="0" applyBorder="0" applyAlignment="0" applyProtection="0"/>
    <xf numFmtId="0" fontId="25" fillId="20" borderId="0" applyNumberFormat="0" applyBorder="0" applyAlignment="0" applyProtection="0"/>
    <xf numFmtId="177" fontId="25" fillId="20" borderId="0" applyNumberFormat="0" applyBorder="0" applyAlignment="0" applyProtection="0"/>
    <xf numFmtId="190" fontId="25" fillId="20" borderId="0" applyNumberFormat="0" applyBorder="0" applyAlignment="0" applyProtection="0"/>
    <xf numFmtId="177" fontId="25" fillId="20" borderId="0" applyNumberFormat="0" applyBorder="0" applyAlignment="0" applyProtection="0"/>
    <xf numFmtId="177" fontId="25" fillId="20" borderId="0" applyNumberFormat="0" applyBorder="0" applyAlignment="0" applyProtection="0"/>
    <xf numFmtId="190" fontId="25" fillId="20" borderId="0" applyNumberFormat="0" applyBorder="0" applyAlignment="0" applyProtection="0"/>
    <xf numFmtId="177" fontId="25" fillId="20" borderId="0" applyNumberFormat="0" applyBorder="0" applyAlignment="0" applyProtection="0"/>
    <xf numFmtId="177" fontId="34" fillId="77" borderId="0" applyNumberFormat="0" applyBorder="0" applyAlignment="0" applyProtection="0"/>
    <xf numFmtId="177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34" fillId="39" borderId="0" applyNumberFormat="0" applyBorder="0" applyAlignment="0" applyProtection="0"/>
    <xf numFmtId="177" fontId="25" fillId="24" borderId="0" applyNumberFormat="0" applyBorder="0" applyAlignment="0" applyProtection="0"/>
    <xf numFmtId="190" fontId="25" fillId="24" borderId="0" applyNumberFormat="0" applyBorder="0" applyAlignment="0" applyProtection="0"/>
    <xf numFmtId="0" fontId="25" fillId="24" borderId="0" applyNumberFormat="0" applyBorder="0" applyAlignment="0" applyProtection="0"/>
    <xf numFmtId="177" fontId="25" fillId="24" borderId="0" applyNumberFormat="0" applyBorder="0" applyAlignment="0" applyProtection="0"/>
    <xf numFmtId="190" fontId="25" fillId="24" borderId="0" applyNumberFormat="0" applyBorder="0" applyAlignment="0" applyProtection="0"/>
    <xf numFmtId="177" fontId="25" fillId="24" borderId="0" applyNumberFormat="0" applyBorder="0" applyAlignment="0" applyProtection="0"/>
    <xf numFmtId="177" fontId="25" fillId="24" borderId="0" applyNumberFormat="0" applyBorder="0" applyAlignment="0" applyProtection="0"/>
    <xf numFmtId="190" fontId="25" fillId="24" borderId="0" applyNumberFormat="0" applyBorder="0" applyAlignment="0" applyProtection="0"/>
    <xf numFmtId="177" fontId="25" fillId="24" borderId="0" applyNumberFormat="0" applyBorder="0" applyAlignment="0" applyProtection="0"/>
    <xf numFmtId="177" fontId="34" fillId="80" borderId="0" applyNumberFormat="0" applyBorder="0" applyAlignment="0" applyProtection="0"/>
    <xf numFmtId="177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34" fillId="37" borderId="0" applyNumberFormat="0" applyBorder="0" applyAlignment="0" applyProtection="0"/>
    <xf numFmtId="177" fontId="25" fillId="28" borderId="0" applyNumberFormat="0" applyBorder="0" applyAlignment="0" applyProtection="0"/>
    <xf numFmtId="190" fontId="25" fillId="28" borderId="0" applyNumberFormat="0" applyBorder="0" applyAlignment="0" applyProtection="0"/>
    <xf numFmtId="0" fontId="25" fillId="28" borderId="0" applyNumberFormat="0" applyBorder="0" applyAlignment="0" applyProtection="0"/>
    <xf numFmtId="177" fontId="25" fillId="28" borderId="0" applyNumberFormat="0" applyBorder="0" applyAlignment="0" applyProtection="0"/>
    <xf numFmtId="190" fontId="25" fillId="28" borderId="0" applyNumberFormat="0" applyBorder="0" applyAlignment="0" applyProtection="0"/>
    <xf numFmtId="177" fontId="25" fillId="28" borderId="0" applyNumberFormat="0" applyBorder="0" applyAlignment="0" applyProtection="0"/>
    <xf numFmtId="177" fontId="25" fillId="28" borderId="0" applyNumberFormat="0" applyBorder="0" applyAlignment="0" applyProtection="0"/>
    <xf numFmtId="190" fontId="25" fillId="28" borderId="0" applyNumberFormat="0" applyBorder="0" applyAlignment="0" applyProtection="0"/>
    <xf numFmtId="177" fontId="25" fillId="28" borderId="0" applyNumberFormat="0" applyBorder="0" applyAlignment="0" applyProtection="0"/>
    <xf numFmtId="177" fontId="34" fillId="45" borderId="0" applyNumberFormat="0" applyBorder="0" applyAlignment="0" applyProtection="0"/>
    <xf numFmtId="177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34" fillId="34" borderId="0" applyNumberFormat="0" applyBorder="0" applyAlignment="0" applyProtection="0"/>
    <xf numFmtId="177" fontId="25" fillId="32" borderId="0" applyNumberFormat="0" applyBorder="0" applyAlignment="0" applyProtection="0"/>
    <xf numFmtId="190" fontId="25" fillId="32" borderId="0" applyNumberFormat="0" applyBorder="0" applyAlignment="0" applyProtection="0"/>
    <xf numFmtId="0" fontId="25" fillId="32" borderId="0" applyNumberFormat="0" applyBorder="0" applyAlignment="0" applyProtection="0"/>
    <xf numFmtId="177" fontId="25" fillId="32" borderId="0" applyNumberFormat="0" applyBorder="0" applyAlignment="0" applyProtection="0"/>
    <xf numFmtId="190" fontId="25" fillId="32" borderId="0" applyNumberFormat="0" applyBorder="0" applyAlignment="0" applyProtection="0"/>
    <xf numFmtId="177" fontId="25" fillId="32" borderId="0" applyNumberFormat="0" applyBorder="0" applyAlignment="0" applyProtection="0"/>
    <xf numFmtId="177" fontId="25" fillId="32" borderId="0" applyNumberFormat="0" applyBorder="0" applyAlignment="0" applyProtection="0"/>
    <xf numFmtId="190" fontId="25" fillId="32" borderId="0" applyNumberFormat="0" applyBorder="0" applyAlignment="0" applyProtection="0"/>
    <xf numFmtId="177" fontId="25" fillId="32" borderId="0" applyNumberFormat="0" applyBorder="0" applyAlignment="0" applyProtection="0"/>
    <xf numFmtId="177" fontId="34" fillId="81" borderId="0" applyNumberFormat="0" applyBorder="0" applyAlignment="0" applyProtection="0"/>
    <xf numFmtId="177" fontId="25" fillId="32" borderId="0" applyNumberFormat="0" applyBorder="0" applyAlignment="0" applyProtection="0"/>
    <xf numFmtId="0" fontId="25" fillId="32" borderId="0" applyNumberFormat="0" applyBorder="0" applyAlignment="0" applyProtection="0"/>
    <xf numFmtId="189" fontId="134" fillId="37" borderId="0" applyNumberFormat="0" applyBorder="0" applyAlignment="0" applyProtection="0"/>
    <xf numFmtId="0" fontId="94" fillId="12" borderId="0" applyNumberFormat="0" applyBorder="0" applyAlignment="0" applyProtection="0"/>
    <xf numFmtId="189" fontId="134" fillId="37" borderId="0" applyNumberFormat="0" applyBorder="0" applyAlignment="0" applyProtection="0"/>
    <xf numFmtId="189" fontId="134" fillId="37" borderId="0" applyNumberFormat="0" applyBorder="0" applyAlignment="0" applyProtection="0"/>
    <xf numFmtId="0" fontId="34" fillId="37" borderId="0" applyNumberFormat="0" applyBorder="0" applyAlignment="0" applyProtection="0"/>
    <xf numFmtId="189" fontId="134" fillId="37" borderId="0" applyNumberFormat="0" applyBorder="0" applyAlignment="0" applyProtection="0"/>
    <xf numFmtId="189" fontId="134" fillId="37" borderId="0" applyNumberFormat="0" applyBorder="0" applyAlignment="0" applyProtection="0"/>
    <xf numFmtId="189" fontId="134" fillId="37" borderId="0" applyNumberFormat="0" applyBorder="0" applyAlignment="0" applyProtection="0"/>
    <xf numFmtId="189" fontId="134" fillId="37" borderId="0" applyNumberFormat="0" applyBorder="0" applyAlignment="0" applyProtection="0"/>
    <xf numFmtId="189" fontId="134" fillId="37" borderId="0" applyNumberFormat="0" applyBorder="0" applyAlignment="0" applyProtection="0"/>
    <xf numFmtId="0" fontId="135" fillId="12" borderId="0" applyNumberFormat="0" applyBorder="0" applyAlignment="0" applyProtection="0"/>
    <xf numFmtId="177" fontId="25" fillId="12" borderId="0" applyNumberFormat="0" applyBorder="0" applyAlignment="0" applyProtection="0"/>
    <xf numFmtId="177" fontId="25" fillId="12" borderId="0" applyNumberFormat="0" applyBorder="0" applyAlignment="0" applyProtection="0"/>
    <xf numFmtId="177" fontId="25" fillId="12" borderId="0" applyNumberFormat="0" applyBorder="0" applyAlignment="0" applyProtection="0"/>
    <xf numFmtId="190" fontId="25" fillId="12" borderId="0" applyNumberFormat="0" applyBorder="0" applyAlignment="0" applyProtection="0"/>
    <xf numFmtId="177" fontId="25" fillId="12" borderId="0" applyNumberFormat="0" applyBorder="0" applyAlignment="0" applyProtection="0"/>
    <xf numFmtId="177" fontId="25" fillId="12" borderId="0" applyNumberFormat="0" applyBorder="0" applyAlignment="0" applyProtection="0"/>
    <xf numFmtId="0" fontId="25" fillId="12" borderId="0" applyNumberFormat="0" applyBorder="0" applyAlignment="0" applyProtection="0"/>
    <xf numFmtId="177" fontId="34" fillId="79" borderId="0" applyNumberFormat="0" applyBorder="0" applyAlignment="0" applyProtection="0"/>
    <xf numFmtId="177" fontId="25" fillId="12" borderId="0" applyNumberFormat="0" applyBorder="0" applyAlignment="0" applyProtection="0"/>
    <xf numFmtId="190" fontId="25" fillId="12" borderId="0" applyNumberFormat="0" applyBorder="0" applyAlignment="0" applyProtection="0"/>
    <xf numFmtId="177" fontId="34" fillId="37" borderId="0" applyNumberFormat="0" applyBorder="0" applyAlignment="0" applyProtection="0"/>
    <xf numFmtId="177" fontId="34" fillId="37" borderId="0" applyNumberFormat="0" applyBorder="0" applyAlignment="0" applyProtection="0"/>
    <xf numFmtId="190" fontId="34" fillId="37" borderId="0" applyNumberFormat="0" applyBorder="0" applyAlignment="0" applyProtection="0"/>
    <xf numFmtId="177" fontId="34" fillId="37" borderId="0" applyNumberFormat="0" applyBorder="0" applyAlignment="0" applyProtection="0"/>
    <xf numFmtId="177" fontId="34" fillId="37" borderId="0" applyNumberFormat="0" applyBorder="0" applyAlignment="0" applyProtection="0"/>
    <xf numFmtId="0" fontId="34" fillId="37" borderId="0" applyNumberFormat="0" applyBorder="0" applyAlignment="0" applyProtection="0"/>
    <xf numFmtId="177" fontId="34" fillId="79" borderId="0" applyNumberFormat="0" applyBorder="0" applyAlignment="0" applyProtection="0"/>
    <xf numFmtId="177" fontId="34" fillId="37" borderId="0" applyNumberFormat="0" applyBorder="0" applyAlignment="0" applyProtection="0"/>
    <xf numFmtId="190" fontId="34" fillId="37" borderId="0" applyNumberFormat="0" applyBorder="0" applyAlignment="0" applyProtection="0"/>
    <xf numFmtId="177" fontId="34" fillId="37" borderId="0" applyNumberFormat="0" applyBorder="0" applyAlignment="0" applyProtection="0"/>
    <xf numFmtId="177" fontId="34" fillId="37" borderId="0" applyNumberFormat="0" applyBorder="0" applyAlignment="0" applyProtection="0"/>
    <xf numFmtId="0" fontId="34" fillId="37" borderId="0" applyNumberFormat="0" applyBorder="0" applyAlignment="0" applyProtection="0"/>
    <xf numFmtId="177" fontId="34" fillId="79" borderId="0" applyNumberFormat="0" applyBorder="0" applyAlignment="0" applyProtection="0"/>
    <xf numFmtId="177" fontId="34" fillId="37" borderId="0" applyNumberFormat="0" applyBorder="0" applyAlignment="0" applyProtection="0"/>
    <xf numFmtId="190" fontId="34" fillId="37" borderId="0" applyNumberFormat="0" applyBorder="0" applyAlignment="0" applyProtection="0"/>
    <xf numFmtId="177" fontId="34" fillId="37" borderId="0" applyNumberFormat="0" applyBorder="0" applyAlignment="0" applyProtection="0"/>
    <xf numFmtId="177" fontId="34" fillId="37" borderId="0" applyNumberFormat="0" applyBorder="0" applyAlignment="0" applyProtection="0"/>
    <xf numFmtId="0" fontId="94" fillId="12" borderId="0" applyNumberFormat="0" applyBorder="0" applyAlignment="0" applyProtection="0"/>
    <xf numFmtId="177" fontId="25" fillId="12" borderId="0" applyNumberFormat="0" applyBorder="0" applyAlignment="0" applyProtection="0"/>
    <xf numFmtId="177" fontId="34" fillId="37" borderId="0" applyNumberFormat="0" applyBorder="0" applyAlignment="0" applyProtection="0"/>
    <xf numFmtId="190" fontId="34" fillId="37" borderId="0" applyNumberFormat="0" applyBorder="0" applyAlignment="0" applyProtection="0"/>
    <xf numFmtId="0" fontId="94" fillId="12" borderId="0" applyNumberFormat="0" applyBorder="0" applyAlignment="0" applyProtection="0"/>
    <xf numFmtId="177" fontId="135" fillId="12" borderId="0" applyNumberFormat="0" applyBorder="0" applyAlignment="0" applyProtection="0"/>
    <xf numFmtId="0" fontId="25" fillId="12" borderId="0" applyNumberFormat="0" applyBorder="0" applyAlignment="0" applyProtection="0"/>
    <xf numFmtId="177" fontId="135" fillId="12" borderId="0" applyNumberFormat="0" applyBorder="0" applyAlignment="0" applyProtection="0"/>
    <xf numFmtId="0" fontId="94" fillId="12" borderId="0" applyNumberFormat="0" applyBorder="0" applyAlignment="0" applyProtection="0"/>
    <xf numFmtId="189" fontId="134" fillId="37" borderId="0" applyNumberFormat="0" applyBorder="0" applyAlignment="0" applyProtection="0"/>
    <xf numFmtId="0" fontId="94" fillId="12" borderId="0" applyNumberFormat="0" applyBorder="0" applyAlignment="0" applyProtection="0"/>
    <xf numFmtId="189" fontId="134" fillId="37" borderId="0" applyNumberFormat="0" applyBorder="0" applyAlignment="0" applyProtection="0"/>
    <xf numFmtId="0" fontId="94" fillId="12" borderId="0" applyNumberFormat="0" applyBorder="0" applyAlignment="0" applyProtection="0"/>
    <xf numFmtId="189" fontId="134" fillId="44" borderId="0" applyNumberFormat="0" applyBorder="0" applyAlignment="0" applyProtection="0"/>
    <xf numFmtId="0" fontId="94" fillId="16" borderId="0" applyNumberFormat="0" applyBorder="0" applyAlignment="0" applyProtection="0"/>
    <xf numFmtId="189" fontId="134" fillId="44" borderId="0" applyNumberFormat="0" applyBorder="0" applyAlignment="0" applyProtection="0"/>
    <xf numFmtId="189" fontId="134" fillId="44" borderId="0" applyNumberFormat="0" applyBorder="0" applyAlignment="0" applyProtection="0"/>
    <xf numFmtId="0" fontId="34" fillId="44" borderId="0" applyNumberFormat="0" applyBorder="0" applyAlignment="0" applyProtection="0"/>
    <xf numFmtId="189" fontId="134" fillId="44" borderId="0" applyNumberFormat="0" applyBorder="0" applyAlignment="0" applyProtection="0"/>
    <xf numFmtId="189" fontId="134" fillId="44" borderId="0" applyNumberFormat="0" applyBorder="0" applyAlignment="0" applyProtection="0"/>
    <xf numFmtId="189" fontId="134" fillId="44" borderId="0" applyNumberFormat="0" applyBorder="0" applyAlignment="0" applyProtection="0"/>
    <xf numFmtId="189" fontId="134" fillId="44" borderId="0" applyNumberFormat="0" applyBorder="0" applyAlignment="0" applyProtection="0"/>
    <xf numFmtId="189" fontId="134" fillId="44" borderId="0" applyNumberFormat="0" applyBorder="0" applyAlignment="0" applyProtection="0"/>
    <xf numFmtId="0" fontId="135" fillId="16" borderId="0" applyNumberFormat="0" applyBorder="0" applyAlignment="0" applyProtection="0"/>
    <xf numFmtId="177" fontId="25" fillId="16" borderId="0" applyNumberFormat="0" applyBorder="0" applyAlignment="0" applyProtection="0"/>
    <xf numFmtId="177" fontId="25" fillId="16" borderId="0" applyNumberFormat="0" applyBorder="0" applyAlignment="0" applyProtection="0"/>
    <xf numFmtId="177" fontId="25" fillId="16" borderId="0" applyNumberFormat="0" applyBorder="0" applyAlignment="0" applyProtection="0"/>
    <xf numFmtId="190" fontId="25" fillId="16" borderId="0" applyNumberFormat="0" applyBorder="0" applyAlignment="0" applyProtection="0"/>
    <xf numFmtId="177" fontId="25" fillId="16" borderId="0" applyNumberFormat="0" applyBorder="0" applyAlignment="0" applyProtection="0"/>
    <xf numFmtId="177" fontId="25" fillId="16" borderId="0" applyNumberFormat="0" applyBorder="0" applyAlignment="0" applyProtection="0"/>
    <xf numFmtId="0" fontId="25" fillId="16" borderId="0" applyNumberFormat="0" applyBorder="0" applyAlignment="0" applyProtection="0"/>
    <xf numFmtId="177" fontId="34" fillId="34" borderId="0" applyNumberFormat="0" applyBorder="0" applyAlignment="0" applyProtection="0"/>
    <xf numFmtId="177" fontId="25" fillId="16" borderId="0" applyNumberFormat="0" applyBorder="0" applyAlignment="0" applyProtection="0"/>
    <xf numFmtId="190" fontId="25" fillId="16" borderId="0" applyNumberFormat="0" applyBorder="0" applyAlignment="0" applyProtection="0"/>
    <xf numFmtId="177" fontId="34" fillId="44" borderId="0" applyNumberFormat="0" applyBorder="0" applyAlignment="0" applyProtection="0"/>
    <xf numFmtId="177" fontId="34" fillId="44" borderId="0" applyNumberFormat="0" applyBorder="0" applyAlignment="0" applyProtection="0"/>
    <xf numFmtId="190" fontId="34" fillId="44" borderId="0" applyNumberFormat="0" applyBorder="0" applyAlignment="0" applyProtection="0"/>
    <xf numFmtId="177" fontId="34" fillId="44" borderId="0" applyNumberFormat="0" applyBorder="0" applyAlignment="0" applyProtection="0"/>
    <xf numFmtId="177" fontId="34" fillId="44" borderId="0" applyNumberFormat="0" applyBorder="0" applyAlignment="0" applyProtection="0"/>
    <xf numFmtId="0" fontId="34" fillId="44" borderId="0" applyNumberFormat="0" applyBorder="0" applyAlignment="0" applyProtection="0"/>
    <xf numFmtId="177" fontId="34" fillId="34" borderId="0" applyNumberFormat="0" applyBorder="0" applyAlignment="0" applyProtection="0"/>
    <xf numFmtId="177" fontId="34" fillId="44" borderId="0" applyNumberFormat="0" applyBorder="0" applyAlignment="0" applyProtection="0"/>
    <xf numFmtId="190" fontId="34" fillId="44" borderId="0" applyNumberFormat="0" applyBorder="0" applyAlignment="0" applyProtection="0"/>
    <xf numFmtId="177" fontId="34" fillId="44" borderId="0" applyNumberFormat="0" applyBorder="0" applyAlignment="0" applyProtection="0"/>
    <xf numFmtId="177" fontId="34" fillId="44" borderId="0" applyNumberFormat="0" applyBorder="0" applyAlignment="0" applyProtection="0"/>
    <xf numFmtId="0" fontId="34" fillId="44" borderId="0" applyNumberFormat="0" applyBorder="0" applyAlignment="0" applyProtection="0"/>
    <xf numFmtId="177" fontId="34" fillId="34" borderId="0" applyNumberFormat="0" applyBorder="0" applyAlignment="0" applyProtection="0"/>
    <xf numFmtId="177" fontId="34" fillId="44" borderId="0" applyNumberFormat="0" applyBorder="0" applyAlignment="0" applyProtection="0"/>
    <xf numFmtId="190" fontId="34" fillId="44" borderId="0" applyNumberFormat="0" applyBorder="0" applyAlignment="0" applyProtection="0"/>
    <xf numFmtId="177" fontId="34" fillId="44" borderId="0" applyNumberFormat="0" applyBorder="0" applyAlignment="0" applyProtection="0"/>
    <xf numFmtId="177" fontId="34" fillId="44" borderId="0" applyNumberFormat="0" applyBorder="0" applyAlignment="0" applyProtection="0"/>
    <xf numFmtId="0" fontId="94" fillId="16" borderId="0" applyNumberFormat="0" applyBorder="0" applyAlignment="0" applyProtection="0"/>
    <xf numFmtId="177" fontId="25" fillId="16" borderId="0" applyNumberFormat="0" applyBorder="0" applyAlignment="0" applyProtection="0"/>
    <xf numFmtId="177" fontId="34" fillId="44" borderId="0" applyNumberFormat="0" applyBorder="0" applyAlignment="0" applyProtection="0"/>
    <xf numFmtId="190" fontId="34" fillId="44" borderId="0" applyNumberFormat="0" applyBorder="0" applyAlignment="0" applyProtection="0"/>
    <xf numFmtId="0" fontId="94" fillId="16" borderId="0" applyNumberFormat="0" applyBorder="0" applyAlignment="0" applyProtection="0"/>
    <xf numFmtId="177" fontId="135" fillId="16" borderId="0" applyNumberFormat="0" applyBorder="0" applyAlignment="0" applyProtection="0"/>
    <xf numFmtId="0" fontId="25" fillId="16" borderId="0" applyNumberFormat="0" applyBorder="0" applyAlignment="0" applyProtection="0"/>
    <xf numFmtId="177" fontId="135" fillId="16" borderId="0" applyNumberFormat="0" applyBorder="0" applyAlignment="0" applyProtection="0"/>
    <xf numFmtId="0" fontId="94" fillId="16" borderId="0" applyNumberFormat="0" applyBorder="0" applyAlignment="0" applyProtection="0"/>
    <xf numFmtId="189" fontId="134" fillId="44" borderId="0" applyNumberFormat="0" applyBorder="0" applyAlignment="0" applyProtection="0"/>
    <xf numFmtId="0" fontId="94" fillId="16" borderId="0" applyNumberFormat="0" applyBorder="0" applyAlignment="0" applyProtection="0"/>
    <xf numFmtId="189" fontId="134" fillId="44" borderId="0" applyNumberFormat="0" applyBorder="0" applyAlignment="0" applyProtection="0"/>
    <xf numFmtId="0" fontId="94" fillId="16" borderId="0" applyNumberFormat="0" applyBorder="0" applyAlignment="0" applyProtection="0"/>
    <xf numFmtId="0" fontId="25" fillId="20" borderId="0" applyNumberFormat="0" applyBorder="0" applyAlignment="0" applyProtection="0"/>
    <xf numFmtId="189" fontId="134" fillId="43" borderId="0" applyNumberFormat="0" applyBorder="0" applyAlignment="0" applyProtection="0"/>
    <xf numFmtId="0" fontId="25" fillId="20" borderId="0" applyNumberFormat="0" applyBorder="0" applyAlignment="0" applyProtection="0"/>
    <xf numFmtId="0" fontId="94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189" fontId="134" fillId="43" borderId="0" applyNumberFormat="0" applyBorder="0" applyAlignment="0" applyProtection="0"/>
    <xf numFmtId="0" fontId="25" fillId="20" borderId="0" applyNumberFormat="0" applyBorder="0" applyAlignment="0" applyProtection="0"/>
    <xf numFmtId="0" fontId="34" fillId="43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189" fontId="134" fillId="43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189" fontId="134" fillId="43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189" fontId="134" fillId="43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189" fontId="134" fillId="43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189" fontId="134" fillId="43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177" fontId="25" fillId="20" borderId="0" applyNumberFormat="0" applyBorder="0" applyAlignment="0" applyProtection="0"/>
    <xf numFmtId="177" fontId="25" fillId="20" borderId="0" applyNumberFormat="0" applyBorder="0" applyAlignment="0" applyProtection="0"/>
    <xf numFmtId="190" fontId="25" fillId="20" borderId="0" applyNumberFormat="0" applyBorder="0" applyAlignment="0" applyProtection="0"/>
    <xf numFmtId="177" fontId="25" fillId="20" borderId="0" applyNumberFormat="0" applyBorder="0" applyAlignment="0" applyProtection="0"/>
    <xf numFmtId="177" fontId="25" fillId="20" borderId="0" applyNumberFormat="0" applyBorder="0" applyAlignment="0" applyProtection="0"/>
    <xf numFmtId="0" fontId="25" fillId="20" borderId="0" applyNumberFormat="0" applyBorder="0" applyAlignment="0" applyProtection="0"/>
    <xf numFmtId="177" fontId="34" fillId="77" borderId="0" applyNumberFormat="0" applyBorder="0" applyAlignment="0" applyProtection="0"/>
    <xf numFmtId="177" fontId="25" fillId="20" borderId="0" applyNumberFormat="0" applyBorder="0" applyAlignment="0" applyProtection="0"/>
    <xf numFmtId="19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177" fontId="34" fillId="43" borderId="0" applyNumberFormat="0" applyBorder="0" applyAlignment="0" applyProtection="0"/>
    <xf numFmtId="177" fontId="34" fillId="43" borderId="0" applyNumberFormat="0" applyBorder="0" applyAlignment="0" applyProtection="0"/>
    <xf numFmtId="190" fontId="34" fillId="43" borderId="0" applyNumberFormat="0" applyBorder="0" applyAlignment="0" applyProtection="0"/>
    <xf numFmtId="177" fontId="34" fillId="43" borderId="0" applyNumberFormat="0" applyBorder="0" applyAlignment="0" applyProtection="0"/>
    <xf numFmtId="177" fontId="34" fillId="43" borderId="0" applyNumberFormat="0" applyBorder="0" applyAlignment="0" applyProtection="0"/>
    <xf numFmtId="0" fontId="34" fillId="43" borderId="0" applyNumberFormat="0" applyBorder="0" applyAlignment="0" applyProtection="0"/>
    <xf numFmtId="177" fontId="34" fillId="77" borderId="0" applyNumberFormat="0" applyBorder="0" applyAlignment="0" applyProtection="0"/>
    <xf numFmtId="177" fontId="34" fillId="43" borderId="0" applyNumberFormat="0" applyBorder="0" applyAlignment="0" applyProtection="0"/>
    <xf numFmtId="190" fontId="34" fillId="43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177" fontId="34" fillId="43" borderId="0" applyNumberFormat="0" applyBorder="0" applyAlignment="0" applyProtection="0"/>
    <xf numFmtId="177" fontId="34" fillId="43" borderId="0" applyNumberFormat="0" applyBorder="0" applyAlignment="0" applyProtection="0"/>
    <xf numFmtId="0" fontId="34" fillId="43" borderId="0" applyNumberFormat="0" applyBorder="0" applyAlignment="0" applyProtection="0"/>
    <xf numFmtId="177" fontId="34" fillId="77" borderId="0" applyNumberFormat="0" applyBorder="0" applyAlignment="0" applyProtection="0"/>
    <xf numFmtId="177" fontId="34" fillId="43" borderId="0" applyNumberFormat="0" applyBorder="0" applyAlignment="0" applyProtection="0"/>
    <xf numFmtId="190" fontId="34" fillId="43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177" fontId="34" fillId="43" borderId="0" applyNumberFormat="0" applyBorder="0" applyAlignment="0" applyProtection="0"/>
    <xf numFmtId="177" fontId="34" fillId="43" borderId="0" applyNumberFormat="0" applyBorder="0" applyAlignment="0" applyProtection="0"/>
    <xf numFmtId="0" fontId="94" fillId="20" borderId="0" applyNumberFormat="0" applyBorder="0" applyAlignment="0" applyProtection="0"/>
    <xf numFmtId="177" fontId="25" fillId="20" borderId="0" applyNumberFormat="0" applyBorder="0" applyAlignment="0" applyProtection="0"/>
    <xf numFmtId="177" fontId="34" fillId="43" borderId="0" applyNumberFormat="0" applyBorder="0" applyAlignment="0" applyProtection="0"/>
    <xf numFmtId="190" fontId="34" fillId="43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94" fillId="20" borderId="0" applyNumberFormat="0" applyBorder="0" applyAlignment="0" applyProtection="0"/>
    <xf numFmtId="189" fontId="134" fillId="43" borderId="0" applyNumberFormat="0" applyBorder="0" applyAlignment="0" applyProtection="0"/>
    <xf numFmtId="177" fontId="13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135" fillId="20" borderId="0" applyNumberFormat="0" applyBorder="0" applyAlignment="0" applyProtection="0"/>
    <xf numFmtId="177" fontId="25" fillId="20" borderId="0" applyNumberFormat="0" applyBorder="0" applyAlignment="0" applyProtection="0"/>
    <xf numFmtId="0" fontId="25" fillId="20" borderId="0" applyNumberFormat="0" applyBorder="0" applyAlignment="0" applyProtection="0"/>
    <xf numFmtId="189" fontId="134" fillId="43" borderId="0" applyNumberFormat="0" applyBorder="0" applyAlignment="0" applyProtection="0"/>
    <xf numFmtId="177" fontId="135" fillId="20" borderId="0" applyNumberFormat="0" applyBorder="0" applyAlignment="0" applyProtection="0"/>
    <xf numFmtId="0" fontId="94" fillId="20" borderId="0" applyNumberFormat="0" applyBorder="0" applyAlignment="0" applyProtection="0"/>
    <xf numFmtId="0" fontId="25" fillId="20" borderId="0" applyNumberFormat="0" applyBorder="0" applyAlignment="0" applyProtection="0"/>
    <xf numFmtId="189" fontId="134" fillId="43" borderId="0" applyNumberFormat="0" applyBorder="0" applyAlignment="0" applyProtection="0"/>
    <xf numFmtId="0" fontId="25" fillId="20" borderId="0" applyNumberFormat="0" applyBorder="0" applyAlignment="0" applyProtection="0"/>
    <xf numFmtId="0" fontId="94" fillId="20" borderId="0" applyNumberFormat="0" applyBorder="0" applyAlignment="0" applyProtection="0"/>
    <xf numFmtId="0" fontId="25" fillId="20" borderId="0" applyNumberFormat="0" applyBorder="0" applyAlignment="0" applyProtection="0"/>
    <xf numFmtId="189" fontId="134" fillId="43" borderId="0" applyNumberFormat="0" applyBorder="0" applyAlignment="0" applyProtection="0"/>
    <xf numFmtId="0" fontId="25" fillId="20" borderId="0" applyNumberFormat="0" applyBorder="0" applyAlignment="0" applyProtection="0"/>
    <xf numFmtId="0" fontId="94" fillId="20" borderId="0" applyNumberFormat="0" applyBorder="0" applyAlignment="0" applyProtection="0"/>
    <xf numFmtId="0" fontId="25" fillId="24" borderId="0" applyNumberFormat="0" applyBorder="0" applyAlignment="0" applyProtection="0"/>
    <xf numFmtId="189" fontId="134" fillId="39" borderId="0" applyNumberFormat="0" applyBorder="0" applyAlignment="0" applyProtection="0"/>
    <xf numFmtId="0" fontId="25" fillId="24" borderId="0" applyNumberFormat="0" applyBorder="0" applyAlignment="0" applyProtection="0"/>
    <xf numFmtId="0" fontId="94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189" fontId="134" fillId="39" borderId="0" applyNumberFormat="0" applyBorder="0" applyAlignment="0" applyProtection="0"/>
    <xf numFmtId="0" fontId="25" fillId="24" borderId="0" applyNumberFormat="0" applyBorder="0" applyAlignment="0" applyProtection="0"/>
    <xf numFmtId="0" fontId="34" fillId="39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189" fontId="134" fillId="39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189" fontId="134" fillId="39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189" fontId="134" fillId="39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189" fontId="134" fillId="39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189" fontId="134" fillId="39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177" fontId="25" fillId="24" borderId="0" applyNumberFormat="0" applyBorder="0" applyAlignment="0" applyProtection="0"/>
    <xf numFmtId="177" fontId="25" fillId="24" borderId="0" applyNumberFormat="0" applyBorder="0" applyAlignment="0" applyProtection="0"/>
    <xf numFmtId="190" fontId="25" fillId="24" borderId="0" applyNumberFormat="0" applyBorder="0" applyAlignment="0" applyProtection="0"/>
    <xf numFmtId="177" fontId="25" fillId="24" borderId="0" applyNumberFormat="0" applyBorder="0" applyAlignment="0" applyProtection="0"/>
    <xf numFmtId="177" fontId="25" fillId="24" borderId="0" applyNumberFormat="0" applyBorder="0" applyAlignment="0" applyProtection="0"/>
    <xf numFmtId="0" fontId="25" fillId="24" borderId="0" applyNumberFormat="0" applyBorder="0" applyAlignment="0" applyProtection="0"/>
    <xf numFmtId="177" fontId="34" fillId="80" borderId="0" applyNumberFormat="0" applyBorder="0" applyAlignment="0" applyProtection="0"/>
    <xf numFmtId="177" fontId="25" fillId="24" borderId="0" applyNumberFormat="0" applyBorder="0" applyAlignment="0" applyProtection="0"/>
    <xf numFmtId="19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177" fontId="34" fillId="39" borderId="0" applyNumberFormat="0" applyBorder="0" applyAlignment="0" applyProtection="0"/>
    <xf numFmtId="177" fontId="34" fillId="39" borderId="0" applyNumberFormat="0" applyBorder="0" applyAlignment="0" applyProtection="0"/>
    <xf numFmtId="190" fontId="34" fillId="39" borderId="0" applyNumberFormat="0" applyBorder="0" applyAlignment="0" applyProtection="0"/>
    <xf numFmtId="177" fontId="34" fillId="39" borderId="0" applyNumberFormat="0" applyBorder="0" applyAlignment="0" applyProtection="0"/>
    <xf numFmtId="177" fontId="34" fillId="39" borderId="0" applyNumberFormat="0" applyBorder="0" applyAlignment="0" applyProtection="0"/>
    <xf numFmtId="0" fontId="34" fillId="39" borderId="0" applyNumberFormat="0" applyBorder="0" applyAlignment="0" applyProtection="0"/>
    <xf numFmtId="177" fontId="34" fillId="80" borderId="0" applyNumberFormat="0" applyBorder="0" applyAlignment="0" applyProtection="0"/>
    <xf numFmtId="177" fontId="34" fillId="39" borderId="0" applyNumberFormat="0" applyBorder="0" applyAlignment="0" applyProtection="0"/>
    <xf numFmtId="190" fontId="34" fillId="39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177" fontId="34" fillId="39" borderId="0" applyNumberFormat="0" applyBorder="0" applyAlignment="0" applyProtection="0"/>
    <xf numFmtId="177" fontId="34" fillId="39" borderId="0" applyNumberFormat="0" applyBorder="0" applyAlignment="0" applyProtection="0"/>
    <xf numFmtId="0" fontId="34" fillId="39" borderId="0" applyNumberFormat="0" applyBorder="0" applyAlignment="0" applyProtection="0"/>
    <xf numFmtId="177" fontId="34" fillId="80" borderId="0" applyNumberFormat="0" applyBorder="0" applyAlignment="0" applyProtection="0"/>
    <xf numFmtId="177" fontId="34" fillId="39" borderId="0" applyNumberFormat="0" applyBorder="0" applyAlignment="0" applyProtection="0"/>
    <xf numFmtId="190" fontId="34" fillId="39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177" fontId="34" fillId="39" borderId="0" applyNumberFormat="0" applyBorder="0" applyAlignment="0" applyProtection="0"/>
    <xf numFmtId="177" fontId="34" fillId="39" borderId="0" applyNumberFormat="0" applyBorder="0" applyAlignment="0" applyProtection="0"/>
    <xf numFmtId="0" fontId="94" fillId="24" borderId="0" applyNumberFormat="0" applyBorder="0" applyAlignment="0" applyProtection="0"/>
    <xf numFmtId="177" fontId="25" fillId="24" borderId="0" applyNumberFormat="0" applyBorder="0" applyAlignment="0" applyProtection="0"/>
    <xf numFmtId="177" fontId="34" fillId="39" borderId="0" applyNumberFormat="0" applyBorder="0" applyAlignment="0" applyProtection="0"/>
    <xf numFmtId="190" fontId="34" fillId="39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94" fillId="24" borderId="0" applyNumberFormat="0" applyBorder="0" applyAlignment="0" applyProtection="0"/>
    <xf numFmtId="189" fontId="134" fillId="39" borderId="0" applyNumberFormat="0" applyBorder="0" applyAlignment="0" applyProtection="0"/>
    <xf numFmtId="177" fontId="13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135" fillId="24" borderId="0" applyNumberFormat="0" applyBorder="0" applyAlignment="0" applyProtection="0"/>
    <xf numFmtId="177" fontId="25" fillId="24" borderId="0" applyNumberFormat="0" applyBorder="0" applyAlignment="0" applyProtection="0"/>
    <xf numFmtId="0" fontId="25" fillId="24" borderId="0" applyNumberFormat="0" applyBorder="0" applyAlignment="0" applyProtection="0"/>
    <xf numFmtId="189" fontId="134" fillId="39" borderId="0" applyNumberFormat="0" applyBorder="0" applyAlignment="0" applyProtection="0"/>
    <xf numFmtId="177" fontId="135" fillId="24" borderId="0" applyNumberFormat="0" applyBorder="0" applyAlignment="0" applyProtection="0"/>
    <xf numFmtId="0" fontId="94" fillId="24" borderId="0" applyNumberFormat="0" applyBorder="0" applyAlignment="0" applyProtection="0"/>
    <xf numFmtId="0" fontId="25" fillId="24" borderId="0" applyNumberFormat="0" applyBorder="0" applyAlignment="0" applyProtection="0"/>
    <xf numFmtId="189" fontId="134" fillId="39" borderId="0" applyNumberFormat="0" applyBorder="0" applyAlignment="0" applyProtection="0"/>
    <xf numFmtId="0" fontId="25" fillId="24" borderId="0" applyNumberFormat="0" applyBorder="0" applyAlignment="0" applyProtection="0"/>
    <xf numFmtId="0" fontId="94" fillId="24" borderId="0" applyNumberFormat="0" applyBorder="0" applyAlignment="0" applyProtection="0"/>
    <xf numFmtId="0" fontId="25" fillId="24" borderId="0" applyNumberFormat="0" applyBorder="0" applyAlignment="0" applyProtection="0"/>
    <xf numFmtId="189" fontId="134" fillId="39" borderId="0" applyNumberFormat="0" applyBorder="0" applyAlignment="0" applyProtection="0"/>
    <xf numFmtId="0" fontId="25" fillId="24" borderId="0" applyNumberFormat="0" applyBorder="0" applyAlignment="0" applyProtection="0"/>
    <xf numFmtId="0" fontId="94" fillId="24" borderId="0" applyNumberFormat="0" applyBorder="0" applyAlignment="0" applyProtection="0"/>
    <xf numFmtId="189" fontId="134" fillId="37" borderId="0" applyNumberFormat="0" applyBorder="0" applyAlignment="0" applyProtection="0"/>
    <xf numFmtId="0" fontId="94" fillId="28" borderId="0" applyNumberFormat="0" applyBorder="0" applyAlignment="0" applyProtection="0"/>
    <xf numFmtId="189" fontId="134" fillId="37" borderId="0" applyNumberFormat="0" applyBorder="0" applyAlignment="0" applyProtection="0"/>
    <xf numFmtId="189" fontId="134" fillId="37" borderId="0" applyNumberFormat="0" applyBorder="0" applyAlignment="0" applyProtection="0"/>
    <xf numFmtId="0" fontId="34" fillId="37" borderId="0" applyNumberFormat="0" applyBorder="0" applyAlignment="0" applyProtection="0"/>
    <xf numFmtId="189" fontId="134" fillId="37" borderId="0" applyNumberFormat="0" applyBorder="0" applyAlignment="0" applyProtection="0"/>
    <xf numFmtId="189" fontId="134" fillId="37" borderId="0" applyNumberFormat="0" applyBorder="0" applyAlignment="0" applyProtection="0"/>
    <xf numFmtId="189" fontId="134" fillId="37" borderId="0" applyNumberFormat="0" applyBorder="0" applyAlignment="0" applyProtection="0"/>
    <xf numFmtId="189" fontId="134" fillId="37" borderId="0" applyNumberFormat="0" applyBorder="0" applyAlignment="0" applyProtection="0"/>
    <xf numFmtId="189" fontId="134" fillId="37" borderId="0" applyNumberFormat="0" applyBorder="0" applyAlignment="0" applyProtection="0"/>
    <xf numFmtId="0" fontId="135" fillId="28" borderId="0" applyNumberFormat="0" applyBorder="0" applyAlignment="0" applyProtection="0"/>
    <xf numFmtId="177" fontId="25" fillId="28" borderId="0" applyNumberFormat="0" applyBorder="0" applyAlignment="0" applyProtection="0"/>
    <xf numFmtId="177" fontId="25" fillId="28" borderId="0" applyNumberFormat="0" applyBorder="0" applyAlignment="0" applyProtection="0"/>
    <xf numFmtId="177" fontId="25" fillId="28" borderId="0" applyNumberFormat="0" applyBorder="0" applyAlignment="0" applyProtection="0"/>
    <xf numFmtId="190" fontId="25" fillId="28" borderId="0" applyNumberFormat="0" applyBorder="0" applyAlignment="0" applyProtection="0"/>
    <xf numFmtId="177" fontId="25" fillId="28" borderId="0" applyNumberFormat="0" applyBorder="0" applyAlignment="0" applyProtection="0"/>
    <xf numFmtId="177" fontId="25" fillId="28" borderId="0" applyNumberFormat="0" applyBorder="0" applyAlignment="0" applyProtection="0"/>
    <xf numFmtId="0" fontId="25" fillId="28" borderId="0" applyNumberFormat="0" applyBorder="0" applyAlignment="0" applyProtection="0"/>
    <xf numFmtId="177" fontId="34" fillId="45" borderId="0" applyNumberFormat="0" applyBorder="0" applyAlignment="0" applyProtection="0"/>
    <xf numFmtId="177" fontId="25" fillId="28" borderId="0" applyNumberFormat="0" applyBorder="0" applyAlignment="0" applyProtection="0"/>
    <xf numFmtId="190" fontId="25" fillId="28" borderId="0" applyNumberFormat="0" applyBorder="0" applyAlignment="0" applyProtection="0"/>
    <xf numFmtId="177" fontId="34" fillId="37" borderId="0" applyNumberFormat="0" applyBorder="0" applyAlignment="0" applyProtection="0"/>
    <xf numFmtId="177" fontId="34" fillId="37" borderId="0" applyNumberFormat="0" applyBorder="0" applyAlignment="0" applyProtection="0"/>
    <xf numFmtId="190" fontId="34" fillId="37" borderId="0" applyNumberFormat="0" applyBorder="0" applyAlignment="0" applyProtection="0"/>
    <xf numFmtId="177" fontId="34" fillId="37" borderId="0" applyNumberFormat="0" applyBorder="0" applyAlignment="0" applyProtection="0"/>
    <xf numFmtId="177" fontId="34" fillId="37" borderId="0" applyNumberFormat="0" applyBorder="0" applyAlignment="0" applyProtection="0"/>
    <xf numFmtId="0" fontId="34" fillId="37" borderId="0" applyNumberFormat="0" applyBorder="0" applyAlignment="0" applyProtection="0"/>
    <xf numFmtId="177" fontId="34" fillId="45" borderId="0" applyNumberFormat="0" applyBorder="0" applyAlignment="0" applyProtection="0"/>
    <xf numFmtId="177" fontId="34" fillId="37" borderId="0" applyNumberFormat="0" applyBorder="0" applyAlignment="0" applyProtection="0"/>
    <xf numFmtId="190" fontId="34" fillId="37" borderId="0" applyNumberFormat="0" applyBorder="0" applyAlignment="0" applyProtection="0"/>
    <xf numFmtId="177" fontId="34" fillId="37" borderId="0" applyNumberFormat="0" applyBorder="0" applyAlignment="0" applyProtection="0"/>
    <xf numFmtId="177" fontId="34" fillId="37" borderId="0" applyNumberFormat="0" applyBorder="0" applyAlignment="0" applyProtection="0"/>
    <xf numFmtId="0" fontId="34" fillId="37" borderId="0" applyNumberFormat="0" applyBorder="0" applyAlignment="0" applyProtection="0"/>
    <xf numFmtId="177" fontId="34" fillId="45" borderId="0" applyNumberFormat="0" applyBorder="0" applyAlignment="0" applyProtection="0"/>
    <xf numFmtId="177" fontId="34" fillId="37" borderId="0" applyNumberFormat="0" applyBorder="0" applyAlignment="0" applyProtection="0"/>
    <xf numFmtId="190" fontId="34" fillId="37" borderId="0" applyNumberFormat="0" applyBorder="0" applyAlignment="0" applyProtection="0"/>
    <xf numFmtId="177" fontId="34" fillId="37" borderId="0" applyNumberFormat="0" applyBorder="0" applyAlignment="0" applyProtection="0"/>
    <xf numFmtId="177" fontId="34" fillId="37" borderId="0" applyNumberFormat="0" applyBorder="0" applyAlignment="0" applyProtection="0"/>
    <xf numFmtId="0" fontId="94" fillId="28" borderId="0" applyNumberFormat="0" applyBorder="0" applyAlignment="0" applyProtection="0"/>
    <xf numFmtId="177" fontId="25" fillId="28" borderId="0" applyNumberFormat="0" applyBorder="0" applyAlignment="0" applyProtection="0"/>
    <xf numFmtId="177" fontId="34" fillId="37" borderId="0" applyNumberFormat="0" applyBorder="0" applyAlignment="0" applyProtection="0"/>
    <xf numFmtId="190" fontId="34" fillId="37" borderId="0" applyNumberFormat="0" applyBorder="0" applyAlignment="0" applyProtection="0"/>
    <xf numFmtId="0" fontId="94" fillId="28" borderId="0" applyNumberFormat="0" applyBorder="0" applyAlignment="0" applyProtection="0"/>
    <xf numFmtId="177" fontId="135" fillId="28" borderId="0" applyNumberFormat="0" applyBorder="0" applyAlignment="0" applyProtection="0"/>
    <xf numFmtId="0" fontId="25" fillId="28" borderId="0" applyNumberFormat="0" applyBorder="0" applyAlignment="0" applyProtection="0"/>
    <xf numFmtId="177" fontId="135" fillId="28" borderId="0" applyNumberFormat="0" applyBorder="0" applyAlignment="0" applyProtection="0"/>
    <xf numFmtId="0" fontId="94" fillId="28" borderId="0" applyNumberFormat="0" applyBorder="0" applyAlignment="0" applyProtection="0"/>
    <xf numFmtId="189" fontId="134" fillId="37" borderId="0" applyNumberFormat="0" applyBorder="0" applyAlignment="0" applyProtection="0"/>
    <xf numFmtId="0" fontId="94" fillId="28" borderId="0" applyNumberFormat="0" applyBorder="0" applyAlignment="0" applyProtection="0"/>
    <xf numFmtId="189" fontId="134" fillId="37" borderId="0" applyNumberFormat="0" applyBorder="0" applyAlignment="0" applyProtection="0"/>
    <xf numFmtId="0" fontId="94" fillId="28" borderId="0" applyNumberFormat="0" applyBorder="0" applyAlignment="0" applyProtection="0"/>
    <xf numFmtId="0" fontId="25" fillId="32" borderId="0" applyNumberFormat="0" applyBorder="0" applyAlignment="0" applyProtection="0"/>
    <xf numFmtId="189" fontId="134" fillId="34" borderId="0" applyNumberFormat="0" applyBorder="0" applyAlignment="0" applyProtection="0"/>
    <xf numFmtId="0" fontId="25" fillId="32" borderId="0" applyNumberFormat="0" applyBorder="0" applyAlignment="0" applyProtection="0"/>
    <xf numFmtId="0" fontId="94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189" fontId="134" fillId="34" borderId="0" applyNumberFormat="0" applyBorder="0" applyAlignment="0" applyProtection="0"/>
    <xf numFmtId="0" fontId="25" fillId="32" borderId="0" applyNumberFormat="0" applyBorder="0" applyAlignment="0" applyProtection="0"/>
    <xf numFmtId="0" fontId="34" fillId="34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189" fontId="134" fillId="34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189" fontId="134" fillId="34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189" fontId="134" fillId="34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189" fontId="134" fillId="34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189" fontId="134" fillId="34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177" fontId="25" fillId="32" borderId="0" applyNumberFormat="0" applyBorder="0" applyAlignment="0" applyProtection="0"/>
    <xf numFmtId="177" fontId="25" fillId="32" borderId="0" applyNumberFormat="0" applyBorder="0" applyAlignment="0" applyProtection="0"/>
    <xf numFmtId="190" fontId="25" fillId="32" borderId="0" applyNumberFormat="0" applyBorder="0" applyAlignment="0" applyProtection="0"/>
    <xf numFmtId="177" fontId="25" fillId="32" borderId="0" applyNumberFormat="0" applyBorder="0" applyAlignment="0" applyProtection="0"/>
    <xf numFmtId="177" fontId="25" fillId="32" borderId="0" applyNumberFormat="0" applyBorder="0" applyAlignment="0" applyProtection="0"/>
    <xf numFmtId="0" fontId="25" fillId="32" borderId="0" applyNumberFormat="0" applyBorder="0" applyAlignment="0" applyProtection="0"/>
    <xf numFmtId="177" fontId="34" fillId="81" borderId="0" applyNumberFormat="0" applyBorder="0" applyAlignment="0" applyProtection="0"/>
    <xf numFmtId="177" fontId="25" fillId="32" borderId="0" applyNumberFormat="0" applyBorder="0" applyAlignment="0" applyProtection="0"/>
    <xf numFmtId="19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177" fontId="34" fillId="34" borderId="0" applyNumberFormat="0" applyBorder="0" applyAlignment="0" applyProtection="0"/>
    <xf numFmtId="177" fontId="34" fillId="34" borderId="0" applyNumberFormat="0" applyBorder="0" applyAlignment="0" applyProtection="0"/>
    <xf numFmtId="190" fontId="34" fillId="34" borderId="0" applyNumberFormat="0" applyBorder="0" applyAlignment="0" applyProtection="0"/>
    <xf numFmtId="177" fontId="34" fillId="34" borderId="0" applyNumberFormat="0" applyBorder="0" applyAlignment="0" applyProtection="0"/>
    <xf numFmtId="177" fontId="34" fillId="34" borderId="0" applyNumberFormat="0" applyBorder="0" applyAlignment="0" applyProtection="0"/>
    <xf numFmtId="0" fontId="34" fillId="34" borderId="0" applyNumberFormat="0" applyBorder="0" applyAlignment="0" applyProtection="0"/>
    <xf numFmtId="177" fontId="34" fillId="81" borderId="0" applyNumberFormat="0" applyBorder="0" applyAlignment="0" applyProtection="0"/>
    <xf numFmtId="177" fontId="34" fillId="34" borderId="0" applyNumberFormat="0" applyBorder="0" applyAlignment="0" applyProtection="0"/>
    <xf numFmtId="190" fontId="34" fillId="34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177" fontId="34" fillId="34" borderId="0" applyNumberFormat="0" applyBorder="0" applyAlignment="0" applyProtection="0"/>
    <xf numFmtId="177" fontId="34" fillId="34" borderId="0" applyNumberFormat="0" applyBorder="0" applyAlignment="0" applyProtection="0"/>
    <xf numFmtId="0" fontId="34" fillId="34" borderId="0" applyNumberFormat="0" applyBorder="0" applyAlignment="0" applyProtection="0"/>
    <xf numFmtId="177" fontId="34" fillId="81" borderId="0" applyNumberFormat="0" applyBorder="0" applyAlignment="0" applyProtection="0"/>
    <xf numFmtId="177" fontId="34" fillId="34" borderId="0" applyNumberFormat="0" applyBorder="0" applyAlignment="0" applyProtection="0"/>
    <xf numFmtId="190" fontId="34" fillId="34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177" fontId="34" fillId="34" borderId="0" applyNumberFormat="0" applyBorder="0" applyAlignment="0" applyProtection="0"/>
    <xf numFmtId="177" fontId="34" fillId="34" borderId="0" applyNumberFormat="0" applyBorder="0" applyAlignment="0" applyProtection="0"/>
    <xf numFmtId="0" fontId="94" fillId="32" borderId="0" applyNumberFormat="0" applyBorder="0" applyAlignment="0" applyProtection="0"/>
    <xf numFmtId="177" fontId="25" fillId="32" borderId="0" applyNumberFormat="0" applyBorder="0" applyAlignment="0" applyProtection="0"/>
    <xf numFmtId="177" fontId="34" fillId="34" borderId="0" applyNumberFormat="0" applyBorder="0" applyAlignment="0" applyProtection="0"/>
    <xf numFmtId="190" fontId="34" fillId="34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94" fillId="32" borderId="0" applyNumberFormat="0" applyBorder="0" applyAlignment="0" applyProtection="0"/>
    <xf numFmtId="189" fontId="134" fillId="34" borderId="0" applyNumberFormat="0" applyBorder="0" applyAlignment="0" applyProtection="0"/>
    <xf numFmtId="177" fontId="13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135" fillId="32" borderId="0" applyNumberFormat="0" applyBorder="0" applyAlignment="0" applyProtection="0"/>
    <xf numFmtId="177" fontId="25" fillId="32" borderId="0" applyNumberFormat="0" applyBorder="0" applyAlignment="0" applyProtection="0"/>
    <xf numFmtId="0" fontId="25" fillId="32" borderId="0" applyNumberFormat="0" applyBorder="0" applyAlignment="0" applyProtection="0"/>
    <xf numFmtId="189" fontId="134" fillId="34" borderId="0" applyNumberFormat="0" applyBorder="0" applyAlignment="0" applyProtection="0"/>
    <xf numFmtId="177" fontId="135" fillId="32" borderId="0" applyNumberFormat="0" applyBorder="0" applyAlignment="0" applyProtection="0"/>
    <xf numFmtId="0" fontId="94" fillId="32" borderId="0" applyNumberFormat="0" applyBorder="0" applyAlignment="0" applyProtection="0"/>
    <xf numFmtId="0" fontId="25" fillId="32" borderId="0" applyNumberFormat="0" applyBorder="0" applyAlignment="0" applyProtection="0"/>
    <xf numFmtId="189" fontId="134" fillId="34" borderId="0" applyNumberFormat="0" applyBorder="0" applyAlignment="0" applyProtection="0"/>
    <xf numFmtId="0" fontId="25" fillId="32" borderId="0" applyNumberFormat="0" applyBorder="0" applyAlignment="0" applyProtection="0"/>
    <xf numFmtId="0" fontId="94" fillId="32" borderId="0" applyNumberFormat="0" applyBorder="0" applyAlignment="0" applyProtection="0"/>
    <xf numFmtId="0" fontId="25" fillId="32" borderId="0" applyNumberFormat="0" applyBorder="0" applyAlignment="0" applyProtection="0"/>
    <xf numFmtId="189" fontId="134" fillId="34" borderId="0" applyNumberFormat="0" applyBorder="0" applyAlignment="0" applyProtection="0"/>
    <xf numFmtId="0" fontId="25" fillId="32" borderId="0" applyNumberFormat="0" applyBorder="0" applyAlignment="0" applyProtection="0"/>
    <xf numFmtId="0" fontId="94" fillId="32" borderId="0" applyNumberFormat="0" applyBorder="0" applyAlignment="0" applyProtection="0"/>
    <xf numFmtId="0" fontId="136" fillId="57" borderId="0" applyFont="0" applyFill="0"/>
    <xf numFmtId="189" fontId="116" fillId="61" borderId="0"/>
    <xf numFmtId="189" fontId="137" fillId="61" borderId="0">
      <alignment horizontal="left"/>
    </xf>
    <xf numFmtId="37" fontId="27" fillId="0" borderId="0"/>
    <xf numFmtId="177" fontId="28" fillId="47" borderId="0" applyNumberFormat="0" applyBorder="0" applyAlignment="0" applyProtection="0"/>
    <xf numFmtId="177" fontId="28" fillId="47" borderId="0" applyNumberFormat="0" applyBorder="0" applyAlignment="0" applyProtection="0"/>
    <xf numFmtId="177" fontId="28" fillId="47" borderId="0" applyNumberFormat="0" applyBorder="0" applyAlignment="0" applyProtection="0"/>
    <xf numFmtId="190" fontId="28" fillId="47" borderId="0" applyNumberFormat="0" applyBorder="0" applyAlignment="0" applyProtection="0"/>
    <xf numFmtId="177" fontId="28" fillId="47" borderId="0" applyNumberFormat="0" applyBorder="0" applyAlignment="0" applyProtection="0"/>
    <xf numFmtId="190" fontId="28" fillId="47" borderId="0" applyNumberFormat="0" applyBorder="0" applyAlignment="0" applyProtection="0"/>
    <xf numFmtId="177" fontId="28" fillId="47" borderId="0" applyNumberFormat="0" applyBorder="0" applyAlignment="0" applyProtection="0"/>
    <xf numFmtId="177" fontId="28" fillId="47" borderId="0" applyNumberFormat="0" applyBorder="0" applyAlignment="0" applyProtection="0"/>
    <xf numFmtId="190" fontId="28" fillId="47" borderId="0" applyNumberFormat="0" applyBorder="0" applyAlignment="0" applyProtection="0"/>
    <xf numFmtId="177" fontId="28" fillId="47" borderId="0" applyNumberFormat="0" applyBorder="0" applyAlignment="0" applyProtection="0"/>
    <xf numFmtId="0" fontId="28" fillId="47" borderId="0" applyNumberFormat="0" applyBorder="0" applyAlignment="0" applyProtection="0"/>
    <xf numFmtId="177" fontId="28" fillId="47" borderId="0" applyNumberFormat="0" applyBorder="0" applyAlignment="0" applyProtection="0"/>
    <xf numFmtId="177" fontId="28" fillId="47" borderId="0" applyNumberFormat="0" applyBorder="0" applyAlignment="0" applyProtection="0"/>
    <xf numFmtId="177" fontId="28" fillId="47" borderId="0" applyNumberFormat="0" applyBorder="0" applyAlignment="0" applyProtection="0"/>
    <xf numFmtId="190" fontId="28" fillId="47" borderId="0" applyNumberFormat="0" applyBorder="0" applyAlignment="0" applyProtection="0"/>
    <xf numFmtId="177" fontId="28" fillId="47" borderId="0" applyNumberFormat="0" applyBorder="0" applyAlignment="0" applyProtection="0"/>
    <xf numFmtId="190" fontId="28" fillId="47" borderId="0" applyNumberFormat="0" applyBorder="0" applyAlignment="0" applyProtection="0"/>
    <xf numFmtId="177" fontId="28" fillId="47" borderId="0" applyNumberFormat="0" applyBorder="0" applyAlignment="0" applyProtection="0"/>
    <xf numFmtId="177" fontId="28" fillId="47" borderId="0" applyNumberFormat="0" applyBorder="0" applyAlignment="0" applyProtection="0"/>
    <xf numFmtId="190" fontId="28" fillId="47" borderId="0" applyNumberFormat="0" applyBorder="0" applyAlignment="0" applyProtection="0"/>
    <xf numFmtId="177" fontId="28" fillId="47" borderId="0" applyNumberFormat="0" applyBorder="0" applyAlignment="0" applyProtection="0"/>
    <xf numFmtId="0" fontId="28" fillId="47" borderId="0" applyNumberFormat="0" applyBorder="0" applyAlignment="0" applyProtection="0"/>
    <xf numFmtId="177" fontId="34" fillId="48" borderId="0" applyNumberFormat="0" applyBorder="0" applyAlignment="0" applyProtection="0"/>
    <xf numFmtId="177" fontId="34" fillId="48" borderId="0" applyNumberFormat="0" applyBorder="0" applyAlignment="0" applyProtection="0"/>
    <xf numFmtId="177" fontId="34" fillId="48" borderId="0" applyNumberFormat="0" applyBorder="0" applyAlignment="0" applyProtection="0"/>
    <xf numFmtId="190" fontId="34" fillId="48" borderId="0" applyNumberFormat="0" applyBorder="0" applyAlignment="0" applyProtection="0"/>
    <xf numFmtId="177" fontId="34" fillId="48" borderId="0" applyNumberFormat="0" applyBorder="0" applyAlignment="0" applyProtection="0"/>
    <xf numFmtId="190" fontId="34" fillId="48" borderId="0" applyNumberFormat="0" applyBorder="0" applyAlignment="0" applyProtection="0"/>
    <xf numFmtId="177" fontId="34" fillId="48" borderId="0" applyNumberFormat="0" applyBorder="0" applyAlignment="0" applyProtection="0"/>
    <xf numFmtId="177" fontId="34" fillId="48" borderId="0" applyNumberFormat="0" applyBorder="0" applyAlignment="0" applyProtection="0"/>
    <xf numFmtId="190" fontId="34" fillId="48" borderId="0" applyNumberFormat="0" applyBorder="0" applyAlignment="0" applyProtection="0"/>
    <xf numFmtId="177" fontId="34" fillId="48" borderId="0" applyNumberFormat="0" applyBorder="0" applyAlignment="0" applyProtection="0"/>
    <xf numFmtId="0" fontId="34" fillId="48" borderId="0" applyNumberFormat="0" applyBorder="0" applyAlignment="0" applyProtection="0"/>
    <xf numFmtId="177" fontId="25" fillId="9" borderId="0" applyNumberFormat="0" applyBorder="0" applyAlignment="0" applyProtection="0"/>
    <xf numFmtId="177" fontId="25" fillId="9" borderId="0" applyNumberFormat="0" applyBorder="0" applyAlignment="0" applyProtection="0"/>
    <xf numFmtId="190" fontId="25" fillId="9" borderId="0" applyNumberFormat="0" applyBorder="0" applyAlignment="0" applyProtection="0"/>
    <xf numFmtId="177" fontId="25" fillId="9" borderId="0" applyNumberFormat="0" applyBorder="0" applyAlignment="0" applyProtection="0"/>
    <xf numFmtId="177" fontId="25" fillId="9" borderId="0" applyNumberFormat="0" applyBorder="0" applyAlignment="0" applyProtection="0"/>
    <xf numFmtId="190" fontId="25" fillId="9" borderId="0" applyNumberFormat="0" applyBorder="0" applyAlignment="0" applyProtection="0"/>
    <xf numFmtId="177" fontId="25" fillId="9" borderId="0" applyNumberFormat="0" applyBorder="0" applyAlignment="0" applyProtection="0"/>
    <xf numFmtId="177" fontId="25" fillId="9" borderId="0" applyNumberFormat="0" applyBorder="0" applyAlignment="0" applyProtection="0"/>
    <xf numFmtId="190" fontId="25" fillId="9" borderId="0" applyNumberFormat="0" applyBorder="0" applyAlignment="0" applyProtection="0"/>
    <xf numFmtId="177" fontId="25" fillId="9" borderId="0" applyNumberFormat="0" applyBorder="0" applyAlignment="0" applyProtection="0"/>
    <xf numFmtId="177" fontId="25" fillId="9" borderId="0" applyNumberFormat="0" applyBorder="0" applyAlignment="0" applyProtection="0"/>
    <xf numFmtId="190" fontId="25" fillId="9" borderId="0" applyNumberFormat="0" applyBorder="0" applyAlignment="0" applyProtection="0"/>
    <xf numFmtId="177" fontId="25" fillId="9" borderId="0" applyNumberFormat="0" applyBorder="0" applyAlignment="0" applyProtection="0"/>
    <xf numFmtId="177" fontId="25" fillId="9" borderId="0" applyNumberFormat="0" applyBorder="0" applyAlignment="0" applyProtection="0"/>
    <xf numFmtId="190" fontId="25" fillId="9" borderId="0" applyNumberFormat="0" applyBorder="0" applyAlignment="0" applyProtection="0"/>
    <xf numFmtId="177" fontId="25" fillId="9" borderId="0" applyNumberFormat="0" applyBorder="0" applyAlignment="0" applyProtection="0"/>
    <xf numFmtId="177" fontId="25" fillId="9" borderId="0" applyNumberFormat="0" applyBorder="0" applyAlignment="0" applyProtection="0"/>
    <xf numFmtId="190" fontId="25" fillId="9" borderId="0" applyNumberFormat="0" applyBorder="0" applyAlignment="0" applyProtection="0"/>
    <xf numFmtId="177" fontId="25" fillId="9" borderId="0" applyNumberFormat="0" applyBorder="0" applyAlignment="0" applyProtection="0"/>
    <xf numFmtId="177" fontId="25" fillId="9" borderId="0" applyNumberFormat="0" applyBorder="0" applyAlignment="0" applyProtection="0"/>
    <xf numFmtId="190" fontId="25" fillId="9" borderId="0" applyNumberFormat="0" applyBorder="0" applyAlignment="0" applyProtection="0"/>
    <xf numFmtId="177" fontId="25" fillId="9" borderId="0" applyNumberFormat="0" applyBorder="0" applyAlignment="0" applyProtection="0"/>
    <xf numFmtId="177" fontId="25" fillId="9" borderId="0" applyNumberFormat="0" applyBorder="0" applyAlignment="0" applyProtection="0"/>
    <xf numFmtId="190" fontId="25" fillId="9" borderId="0" applyNumberFormat="0" applyBorder="0" applyAlignment="0" applyProtection="0"/>
    <xf numFmtId="177" fontId="25" fillId="9" borderId="0" applyNumberFormat="0" applyBorder="0" applyAlignment="0" applyProtection="0"/>
    <xf numFmtId="177" fontId="25" fillId="9" borderId="0" applyNumberFormat="0" applyBorder="0" applyAlignment="0" applyProtection="0"/>
    <xf numFmtId="190" fontId="25" fillId="9" borderId="0" applyNumberFormat="0" applyBorder="0" applyAlignment="0" applyProtection="0"/>
    <xf numFmtId="177" fontId="25" fillId="9" borderId="0" applyNumberFormat="0" applyBorder="0" applyAlignment="0" applyProtection="0"/>
    <xf numFmtId="177" fontId="25" fillId="9" borderId="0" applyNumberFormat="0" applyBorder="0" applyAlignment="0" applyProtection="0"/>
    <xf numFmtId="190" fontId="25" fillId="9" borderId="0" applyNumberFormat="0" applyBorder="0" applyAlignment="0" applyProtection="0"/>
    <xf numFmtId="177" fontId="25" fillId="9" borderId="0" applyNumberFormat="0" applyBorder="0" applyAlignment="0" applyProtection="0"/>
    <xf numFmtId="177" fontId="25" fillId="9" borderId="0" applyNumberFormat="0" applyBorder="0" applyAlignment="0" applyProtection="0"/>
    <xf numFmtId="190" fontId="25" fillId="9" borderId="0" applyNumberFormat="0" applyBorder="0" applyAlignment="0" applyProtection="0"/>
    <xf numFmtId="0" fontId="34" fillId="46" borderId="0" applyNumberFormat="0" applyBorder="0" applyAlignment="0" applyProtection="0"/>
    <xf numFmtId="177" fontId="25" fillId="9" borderId="0" applyNumberFormat="0" applyBorder="0" applyAlignment="0" applyProtection="0"/>
    <xf numFmtId="190" fontId="25" fillId="9" borderId="0" applyNumberFormat="0" applyBorder="0" applyAlignment="0" applyProtection="0"/>
    <xf numFmtId="177" fontId="25" fillId="9" borderId="0" applyNumberFormat="0" applyBorder="0" applyAlignment="0" applyProtection="0"/>
    <xf numFmtId="177" fontId="25" fillId="9" borderId="0" applyNumberFormat="0" applyBorder="0" applyAlignment="0" applyProtection="0"/>
    <xf numFmtId="190" fontId="25" fillId="9" borderId="0" applyNumberFormat="0" applyBorder="0" applyAlignment="0" applyProtection="0"/>
    <xf numFmtId="177" fontId="25" fillId="9" borderId="0" applyNumberFormat="0" applyBorder="0" applyAlignment="0" applyProtection="0"/>
    <xf numFmtId="0" fontId="25" fillId="9" borderId="0" applyNumberFormat="0" applyBorder="0" applyAlignment="0" applyProtection="0"/>
    <xf numFmtId="177" fontId="25" fillId="9" borderId="0" applyNumberFormat="0" applyBorder="0" applyAlignment="0" applyProtection="0"/>
    <xf numFmtId="177" fontId="25" fillId="9" borderId="0" applyNumberFormat="0" applyBorder="0" applyAlignment="0" applyProtection="0"/>
    <xf numFmtId="190" fontId="25" fillId="9" borderId="0" applyNumberFormat="0" applyBorder="0" applyAlignment="0" applyProtection="0"/>
    <xf numFmtId="177" fontId="25" fillId="9" borderId="0" applyNumberFormat="0" applyBorder="0" applyAlignment="0" applyProtection="0"/>
    <xf numFmtId="177" fontId="25" fillId="9" borderId="0" applyNumberFormat="0" applyBorder="0" applyAlignment="0" applyProtection="0"/>
    <xf numFmtId="190" fontId="25" fillId="9" borderId="0" applyNumberFormat="0" applyBorder="0" applyAlignment="0" applyProtection="0"/>
    <xf numFmtId="177" fontId="25" fillId="9" borderId="0" applyNumberFormat="0" applyBorder="0" applyAlignment="0" applyProtection="0"/>
    <xf numFmtId="177" fontId="25" fillId="9" borderId="0" applyNumberFormat="0" applyBorder="0" applyAlignment="0" applyProtection="0"/>
    <xf numFmtId="190" fontId="25" fillId="9" borderId="0" applyNumberFormat="0" applyBorder="0" applyAlignment="0" applyProtection="0"/>
    <xf numFmtId="177" fontId="25" fillId="9" borderId="0" applyNumberFormat="0" applyBorder="0" applyAlignment="0" applyProtection="0"/>
    <xf numFmtId="177" fontId="25" fillId="9" borderId="0" applyNumberFormat="0" applyBorder="0" applyAlignment="0" applyProtection="0"/>
    <xf numFmtId="190" fontId="25" fillId="9" borderId="0" applyNumberFormat="0" applyBorder="0" applyAlignment="0" applyProtection="0"/>
    <xf numFmtId="177" fontId="25" fillId="9" borderId="0" applyNumberFormat="0" applyBorder="0" applyAlignment="0" applyProtection="0"/>
    <xf numFmtId="177" fontId="25" fillId="9" borderId="0" applyNumberFormat="0" applyBorder="0" applyAlignment="0" applyProtection="0"/>
    <xf numFmtId="190" fontId="25" fillId="9" borderId="0" applyNumberFormat="0" applyBorder="0" applyAlignment="0" applyProtection="0"/>
    <xf numFmtId="177" fontId="25" fillId="9" borderId="0" applyNumberFormat="0" applyBorder="0" applyAlignment="0" applyProtection="0"/>
    <xf numFmtId="177" fontId="25" fillId="9" borderId="0" applyNumberFormat="0" applyBorder="0" applyAlignment="0" applyProtection="0"/>
    <xf numFmtId="190" fontId="25" fillId="9" borderId="0" applyNumberFormat="0" applyBorder="0" applyAlignment="0" applyProtection="0"/>
    <xf numFmtId="177" fontId="25" fillId="9" borderId="0" applyNumberFormat="0" applyBorder="0" applyAlignment="0" applyProtection="0"/>
    <xf numFmtId="177" fontId="25" fillId="9" borderId="0" applyNumberFormat="0" applyBorder="0" applyAlignment="0" applyProtection="0"/>
    <xf numFmtId="190" fontId="25" fillId="9" borderId="0" applyNumberFormat="0" applyBorder="0" applyAlignment="0" applyProtection="0"/>
    <xf numFmtId="177" fontId="25" fillId="9" borderId="0" applyNumberFormat="0" applyBorder="0" applyAlignment="0" applyProtection="0"/>
    <xf numFmtId="177" fontId="25" fillId="9" borderId="0" applyNumberFormat="0" applyBorder="0" applyAlignment="0" applyProtection="0"/>
    <xf numFmtId="190" fontId="25" fillId="9" borderId="0" applyNumberFormat="0" applyBorder="0" applyAlignment="0" applyProtection="0"/>
    <xf numFmtId="177" fontId="25" fillId="9" borderId="0" applyNumberFormat="0" applyBorder="0" applyAlignment="0" applyProtection="0"/>
    <xf numFmtId="177" fontId="25" fillId="9" borderId="0" applyNumberFormat="0" applyBorder="0" applyAlignment="0" applyProtection="0"/>
    <xf numFmtId="190" fontId="25" fillId="9" borderId="0" applyNumberFormat="0" applyBorder="0" applyAlignment="0" applyProtection="0"/>
    <xf numFmtId="177" fontId="25" fillId="9" borderId="0" applyNumberFormat="0" applyBorder="0" applyAlignment="0" applyProtection="0"/>
    <xf numFmtId="177" fontId="25" fillId="9" borderId="0" applyNumberFormat="0" applyBorder="0" applyAlignment="0" applyProtection="0"/>
    <xf numFmtId="190" fontId="25" fillId="9" borderId="0" applyNumberFormat="0" applyBorder="0" applyAlignment="0" applyProtection="0"/>
    <xf numFmtId="177" fontId="25" fillId="9" borderId="0" applyNumberFormat="0" applyBorder="0" applyAlignment="0" applyProtection="0"/>
    <xf numFmtId="177" fontId="25" fillId="9" borderId="0" applyNumberFormat="0" applyBorder="0" applyAlignment="0" applyProtection="0"/>
    <xf numFmtId="177" fontId="25" fillId="9" borderId="0" applyNumberFormat="0" applyBorder="0" applyAlignment="0" applyProtection="0"/>
    <xf numFmtId="190" fontId="25" fillId="9" borderId="0" applyNumberFormat="0" applyBorder="0" applyAlignment="0" applyProtection="0"/>
    <xf numFmtId="0" fontId="25" fillId="9" borderId="0" applyNumberFormat="0" applyBorder="0" applyAlignment="0" applyProtection="0"/>
    <xf numFmtId="177" fontId="25" fillId="9" borderId="0" applyNumberFormat="0" applyBorder="0" applyAlignment="0" applyProtection="0"/>
    <xf numFmtId="190" fontId="25" fillId="9" borderId="0" applyNumberFormat="0" applyBorder="0" applyAlignment="0" applyProtection="0"/>
    <xf numFmtId="177" fontId="25" fillId="9" borderId="0" applyNumberFormat="0" applyBorder="0" applyAlignment="0" applyProtection="0"/>
    <xf numFmtId="177" fontId="25" fillId="9" borderId="0" applyNumberFormat="0" applyBorder="0" applyAlignment="0" applyProtection="0"/>
    <xf numFmtId="190" fontId="25" fillId="9" borderId="0" applyNumberFormat="0" applyBorder="0" applyAlignment="0" applyProtection="0"/>
    <xf numFmtId="177" fontId="25" fillId="9" borderId="0" applyNumberFormat="0" applyBorder="0" applyAlignment="0" applyProtection="0"/>
    <xf numFmtId="177" fontId="25" fillId="9" borderId="0" applyNumberFormat="0" applyBorder="0" applyAlignment="0" applyProtection="0"/>
    <xf numFmtId="190" fontId="25" fillId="9" borderId="0" applyNumberFormat="0" applyBorder="0" applyAlignment="0" applyProtection="0"/>
    <xf numFmtId="177" fontId="25" fillId="9" borderId="0" applyNumberFormat="0" applyBorder="0" applyAlignment="0" applyProtection="0"/>
    <xf numFmtId="177" fontId="25" fillId="9" borderId="0" applyNumberFormat="0" applyBorder="0" applyAlignment="0" applyProtection="0"/>
    <xf numFmtId="177" fontId="25" fillId="9" borderId="0" applyNumberFormat="0" applyBorder="0" applyAlignment="0" applyProtection="0"/>
    <xf numFmtId="177" fontId="34" fillId="82" borderId="0" applyNumberFormat="0" applyBorder="0" applyAlignment="0" applyProtection="0"/>
    <xf numFmtId="177" fontId="34" fillId="82" borderId="0" applyNumberFormat="0" applyBorder="0" applyAlignment="0" applyProtection="0"/>
    <xf numFmtId="177" fontId="25" fillId="9" borderId="0" applyNumberFormat="0" applyBorder="0" applyAlignment="0" applyProtection="0"/>
    <xf numFmtId="0" fontId="25" fillId="9" borderId="0" applyNumberFormat="0" applyBorder="0" applyAlignment="0" applyProtection="0"/>
    <xf numFmtId="177" fontId="25" fillId="9" borderId="0" applyNumberFormat="0" applyBorder="0" applyAlignment="0" applyProtection="0"/>
    <xf numFmtId="177" fontId="25" fillId="9" borderId="0" applyNumberFormat="0" applyBorder="0" applyAlignment="0" applyProtection="0"/>
    <xf numFmtId="177" fontId="25" fillId="9" borderId="0" applyNumberFormat="0" applyBorder="0" applyAlignment="0" applyProtection="0"/>
    <xf numFmtId="190" fontId="25" fillId="9" borderId="0" applyNumberFormat="0" applyBorder="0" applyAlignment="0" applyProtection="0"/>
    <xf numFmtId="0" fontId="25" fillId="9" borderId="0" applyNumberFormat="0" applyBorder="0" applyAlignment="0" applyProtection="0"/>
    <xf numFmtId="177" fontId="25" fillId="9" borderId="0" applyNumberFormat="0" applyBorder="0" applyAlignment="0" applyProtection="0"/>
    <xf numFmtId="190" fontId="25" fillId="9" borderId="0" applyNumberFormat="0" applyBorder="0" applyAlignment="0" applyProtection="0"/>
    <xf numFmtId="177" fontId="25" fillId="9" borderId="0" applyNumberFormat="0" applyBorder="0" applyAlignment="0" applyProtection="0"/>
    <xf numFmtId="177" fontId="25" fillId="9" borderId="0" applyNumberFormat="0" applyBorder="0" applyAlignment="0" applyProtection="0"/>
    <xf numFmtId="177" fontId="25" fillId="9" borderId="0" applyNumberFormat="0" applyBorder="0" applyAlignment="0" applyProtection="0"/>
    <xf numFmtId="190" fontId="25" fillId="9" borderId="0" applyNumberFormat="0" applyBorder="0" applyAlignment="0" applyProtection="0"/>
    <xf numFmtId="0" fontId="25" fillId="9" borderId="0" applyNumberFormat="0" applyBorder="0" applyAlignment="0" applyProtection="0"/>
    <xf numFmtId="177" fontId="25" fillId="9" borderId="0" applyNumberFormat="0" applyBorder="0" applyAlignment="0" applyProtection="0"/>
    <xf numFmtId="190" fontId="25" fillId="9" borderId="0" applyNumberFormat="0" applyBorder="0" applyAlignment="0" applyProtection="0"/>
    <xf numFmtId="177" fontId="25" fillId="9" borderId="0" applyNumberFormat="0" applyBorder="0" applyAlignment="0" applyProtection="0"/>
    <xf numFmtId="177" fontId="25" fillId="9" borderId="0" applyNumberFormat="0" applyBorder="0" applyAlignment="0" applyProtection="0"/>
    <xf numFmtId="177" fontId="25" fillId="9" borderId="0" applyNumberFormat="0" applyBorder="0" applyAlignment="0" applyProtection="0"/>
    <xf numFmtId="190" fontId="25" fillId="9" borderId="0" applyNumberFormat="0" applyBorder="0" applyAlignment="0" applyProtection="0"/>
    <xf numFmtId="0" fontId="25" fillId="9" borderId="0" applyNumberFormat="0" applyBorder="0" applyAlignment="0" applyProtection="0"/>
    <xf numFmtId="177" fontId="25" fillId="9" borderId="0" applyNumberFormat="0" applyBorder="0" applyAlignment="0" applyProtection="0"/>
    <xf numFmtId="190" fontId="25" fillId="9" borderId="0" applyNumberFormat="0" applyBorder="0" applyAlignment="0" applyProtection="0"/>
    <xf numFmtId="177" fontId="25" fillId="9" borderId="0" applyNumberFormat="0" applyBorder="0" applyAlignment="0" applyProtection="0"/>
    <xf numFmtId="177" fontId="25" fillId="9" borderId="0" applyNumberFormat="0" applyBorder="0" applyAlignment="0" applyProtection="0"/>
    <xf numFmtId="177" fontId="25" fillId="9" borderId="0" applyNumberFormat="0" applyBorder="0" applyAlignment="0" applyProtection="0"/>
    <xf numFmtId="190" fontId="25" fillId="9" borderId="0" applyNumberFormat="0" applyBorder="0" applyAlignment="0" applyProtection="0"/>
    <xf numFmtId="0" fontId="25" fillId="9" borderId="0" applyNumberFormat="0" applyBorder="0" applyAlignment="0" applyProtection="0"/>
    <xf numFmtId="177" fontId="25" fillId="9" borderId="0" applyNumberFormat="0" applyBorder="0" applyAlignment="0" applyProtection="0"/>
    <xf numFmtId="190" fontId="25" fillId="9" borderId="0" applyNumberFormat="0" applyBorder="0" applyAlignment="0" applyProtection="0"/>
    <xf numFmtId="177" fontId="25" fillId="9" borderId="0" applyNumberFormat="0" applyBorder="0" applyAlignment="0" applyProtection="0"/>
    <xf numFmtId="177" fontId="25" fillId="9" borderId="0" applyNumberFormat="0" applyBorder="0" applyAlignment="0" applyProtection="0"/>
    <xf numFmtId="177" fontId="25" fillId="9" borderId="0" applyNumberFormat="0" applyBorder="0" applyAlignment="0" applyProtection="0"/>
    <xf numFmtId="190" fontId="25" fillId="9" borderId="0" applyNumberFormat="0" applyBorder="0" applyAlignment="0" applyProtection="0"/>
    <xf numFmtId="0" fontId="25" fillId="9" borderId="0" applyNumberFormat="0" applyBorder="0" applyAlignment="0" applyProtection="0"/>
    <xf numFmtId="177" fontId="25" fillId="9" borderId="0" applyNumberFormat="0" applyBorder="0" applyAlignment="0" applyProtection="0"/>
    <xf numFmtId="190" fontId="25" fillId="9" borderId="0" applyNumberFormat="0" applyBorder="0" applyAlignment="0" applyProtection="0"/>
    <xf numFmtId="177" fontId="25" fillId="9" borderId="0" applyNumberFormat="0" applyBorder="0" applyAlignment="0" applyProtection="0"/>
    <xf numFmtId="177" fontId="25" fillId="9" borderId="0" applyNumberFormat="0" applyBorder="0" applyAlignment="0" applyProtection="0"/>
    <xf numFmtId="190" fontId="25" fillId="9" borderId="0" applyNumberFormat="0" applyBorder="0" applyAlignment="0" applyProtection="0"/>
    <xf numFmtId="177" fontId="28" fillId="49" borderId="0" applyNumberFormat="0" applyBorder="0" applyAlignment="0" applyProtection="0"/>
    <xf numFmtId="177" fontId="28" fillId="49" borderId="0" applyNumberFormat="0" applyBorder="0" applyAlignment="0" applyProtection="0"/>
    <xf numFmtId="177" fontId="28" fillId="49" borderId="0" applyNumberFormat="0" applyBorder="0" applyAlignment="0" applyProtection="0"/>
    <xf numFmtId="190" fontId="28" fillId="49" borderId="0" applyNumberFormat="0" applyBorder="0" applyAlignment="0" applyProtection="0"/>
    <xf numFmtId="177" fontId="28" fillId="49" borderId="0" applyNumberFormat="0" applyBorder="0" applyAlignment="0" applyProtection="0"/>
    <xf numFmtId="190" fontId="28" fillId="49" borderId="0" applyNumberFormat="0" applyBorder="0" applyAlignment="0" applyProtection="0"/>
    <xf numFmtId="177" fontId="28" fillId="49" borderId="0" applyNumberFormat="0" applyBorder="0" applyAlignment="0" applyProtection="0"/>
    <xf numFmtId="177" fontId="28" fillId="49" borderId="0" applyNumberFormat="0" applyBorder="0" applyAlignment="0" applyProtection="0"/>
    <xf numFmtId="190" fontId="28" fillId="49" borderId="0" applyNumberFormat="0" applyBorder="0" applyAlignment="0" applyProtection="0"/>
    <xf numFmtId="177" fontId="28" fillId="49" borderId="0" applyNumberFormat="0" applyBorder="0" applyAlignment="0" applyProtection="0"/>
    <xf numFmtId="0" fontId="28" fillId="49" borderId="0" applyNumberFormat="0" applyBorder="0" applyAlignment="0" applyProtection="0"/>
    <xf numFmtId="177" fontId="28" fillId="50" borderId="0" applyNumberFormat="0" applyBorder="0" applyAlignment="0" applyProtection="0"/>
    <xf numFmtId="177" fontId="28" fillId="50" borderId="0" applyNumberFormat="0" applyBorder="0" applyAlignment="0" applyProtection="0"/>
    <xf numFmtId="177" fontId="28" fillId="50" borderId="0" applyNumberFormat="0" applyBorder="0" applyAlignment="0" applyProtection="0"/>
    <xf numFmtId="190" fontId="28" fillId="50" borderId="0" applyNumberFormat="0" applyBorder="0" applyAlignment="0" applyProtection="0"/>
    <xf numFmtId="177" fontId="28" fillId="50" borderId="0" applyNumberFormat="0" applyBorder="0" applyAlignment="0" applyProtection="0"/>
    <xf numFmtId="190" fontId="28" fillId="50" borderId="0" applyNumberFormat="0" applyBorder="0" applyAlignment="0" applyProtection="0"/>
    <xf numFmtId="177" fontId="28" fillId="50" borderId="0" applyNumberFormat="0" applyBorder="0" applyAlignment="0" applyProtection="0"/>
    <xf numFmtId="177" fontId="28" fillId="50" borderId="0" applyNumberFormat="0" applyBorder="0" applyAlignment="0" applyProtection="0"/>
    <xf numFmtId="190" fontId="28" fillId="50" borderId="0" applyNumberFormat="0" applyBorder="0" applyAlignment="0" applyProtection="0"/>
    <xf numFmtId="177" fontId="28" fillId="50" borderId="0" applyNumberFormat="0" applyBorder="0" applyAlignment="0" applyProtection="0"/>
    <xf numFmtId="0" fontId="28" fillId="50" borderId="0" applyNumberFormat="0" applyBorder="0" applyAlignment="0" applyProtection="0"/>
    <xf numFmtId="177" fontId="34" fillId="51" borderId="0" applyNumberFormat="0" applyBorder="0" applyAlignment="0" applyProtection="0"/>
    <xf numFmtId="177" fontId="34" fillId="51" borderId="0" applyNumberFormat="0" applyBorder="0" applyAlignment="0" applyProtection="0"/>
    <xf numFmtId="177" fontId="34" fillId="51" borderId="0" applyNumberFormat="0" applyBorder="0" applyAlignment="0" applyProtection="0"/>
    <xf numFmtId="190" fontId="34" fillId="51" borderId="0" applyNumberFormat="0" applyBorder="0" applyAlignment="0" applyProtection="0"/>
    <xf numFmtId="177" fontId="34" fillId="51" borderId="0" applyNumberFormat="0" applyBorder="0" applyAlignment="0" applyProtection="0"/>
    <xf numFmtId="190" fontId="34" fillId="51" borderId="0" applyNumberFormat="0" applyBorder="0" applyAlignment="0" applyProtection="0"/>
    <xf numFmtId="177" fontId="34" fillId="51" borderId="0" applyNumberFormat="0" applyBorder="0" applyAlignment="0" applyProtection="0"/>
    <xf numFmtId="177" fontId="34" fillId="51" borderId="0" applyNumberFormat="0" applyBorder="0" applyAlignment="0" applyProtection="0"/>
    <xf numFmtId="190" fontId="34" fillId="51" borderId="0" applyNumberFormat="0" applyBorder="0" applyAlignment="0" applyProtection="0"/>
    <xf numFmtId="177" fontId="34" fillId="51" borderId="0" applyNumberFormat="0" applyBorder="0" applyAlignment="0" applyProtection="0"/>
    <xf numFmtId="0" fontId="34" fillId="51" borderId="0" applyNumberFormat="0" applyBorder="0" applyAlignment="0" applyProtection="0"/>
    <xf numFmtId="177" fontId="25" fillId="13" borderId="0" applyNumberFormat="0" applyBorder="0" applyAlignment="0" applyProtection="0"/>
    <xf numFmtId="177" fontId="25" fillId="13" borderId="0" applyNumberFormat="0" applyBorder="0" applyAlignment="0" applyProtection="0"/>
    <xf numFmtId="190" fontId="25" fillId="13" borderId="0" applyNumberFormat="0" applyBorder="0" applyAlignment="0" applyProtection="0"/>
    <xf numFmtId="177" fontId="25" fillId="13" borderId="0" applyNumberFormat="0" applyBorder="0" applyAlignment="0" applyProtection="0"/>
    <xf numFmtId="177" fontId="25" fillId="13" borderId="0" applyNumberFormat="0" applyBorder="0" applyAlignment="0" applyProtection="0"/>
    <xf numFmtId="190" fontId="25" fillId="13" borderId="0" applyNumberFormat="0" applyBorder="0" applyAlignment="0" applyProtection="0"/>
    <xf numFmtId="177" fontId="25" fillId="13" borderId="0" applyNumberFormat="0" applyBorder="0" applyAlignment="0" applyProtection="0"/>
    <xf numFmtId="177" fontId="25" fillId="13" borderId="0" applyNumberFormat="0" applyBorder="0" applyAlignment="0" applyProtection="0"/>
    <xf numFmtId="190" fontId="25" fillId="13" borderId="0" applyNumberFormat="0" applyBorder="0" applyAlignment="0" applyProtection="0"/>
    <xf numFmtId="177" fontId="25" fillId="13" borderId="0" applyNumberFormat="0" applyBorder="0" applyAlignment="0" applyProtection="0"/>
    <xf numFmtId="177" fontId="25" fillId="13" borderId="0" applyNumberFormat="0" applyBorder="0" applyAlignment="0" applyProtection="0"/>
    <xf numFmtId="190" fontId="25" fillId="13" borderId="0" applyNumberFormat="0" applyBorder="0" applyAlignment="0" applyProtection="0"/>
    <xf numFmtId="177" fontId="25" fillId="13" borderId="0" applyNumberFormat="0" applyBorder="0" applyAlignment="0" applyProtection="0"/>
    <xf numFmtId="177" fontId="25" fillId="13" borderId="0" applyNumberFormat="0" applyBorder="0" applyAlignment="0" applyProtection="0"/>
    <xf numFmtId="190" fontId="25" fillId="13" borderId="0" applyNumberFormat="0" applyBorder="0" applyAlignment="0" applyProtection="0"/>
    <xf numFmtId="177" fontId="25" fillId="13" borderId="0" applyNumberFormat="0" applyBorder="0" applyAlignment="0" applyProtection="0"/>
    <xf numFmtId="177" fontId="25" fillId="13" borderId="0" applyNumberFormat="0" applyBorder="0" applyAlignment="0" applyProtection="0"/>
    <xf numFmtId="190" fontId="25" fillId="13" borderId="0" applyNumberFormat="0" applyBorder="0" applyAlignment="0" applyProtection="0"/>
    <xf numFmtId="177" fontId="25" fillId="13" borderId="0" applyNumberFormat="0" applyBorder="0" applyAlignment="0" applyProtection="0"/>
    <xf numFmtId="177" fontId="25" fillId="13" borderId="0" applyNumberFormat="0" applyBorder="0" applyAlignment="0" applyProtection="0"/>
    <xf numFmtId="190" fontId="25" fillId="13" borderId="0" applyNumberFormat="0" applyBorder="0" applyAlignment="0" applyProtection="0"/>
    <xf numFmtId="177" fontId="25" fillId="13" borderId="0" applyNumberFormat="0" applyBorder="0" applyAlignment="0" applyProtection="0"/>
    <xf numFmtId="177" fontId="25" fillId="13" borderId="0" applyNumberFormat="0" applyBorder="0" applyAlignment="0" applyProtection="0"/>
    <xf numFmtId="190" fontId="25" fillId="13" borderId="0" applyNumberFormat="0" applyBorder="0" applyAlignment="0" applyProtection="0"/>
    <xf numFmtId="177" fontId="25" fillId="13" borderId="0" applyNumberFormat="0" applyBorder="0" applyAlignment="0" applyProtection="0"/>
    <xf numFmtId="177" fontId="25" fillId="13" borderId="0" applyNumberFormat="0" applyBorder="0" applyAlignment="0" applyProtection="0"/>
    <xf numFmtId="190" fontId="25" fillId="13" borderId="0" applyNumberFormat="0" applyBorder="0" applyAlignment="0" applyProtection="0"/>
    <xf numFmtId="177" fontId="25" fillId="13" borderId="0" applyNumberFormat="0" applyBorder="0" applyAlignment="0" applyProtection="0"/>
    <xf numFmtId="177" fontId="25" fillId="13" borderId="0" applyNumberFormat="0" applyBorder="0" applyAlignment="0" applyProtection="0"/>
    <xf numFmtId="190" fontId="25" fillId="13" borderId="0" applyNumberFormat="0" applyBorder="0" applyAlignment="0" applyProtection="0"/>
    <xf numFmtId="0" fontId="34" fillId="44" borderId="0" applyNumberFormat="0" applyBorder="0" applyAlignment="0" applyProtection="0"/>
    <xf numFmtId="177" fontId="25" fillId="13" borderId="0" applyNumberFormat="0" applyBorder="0" applyAlignment="0" applyProtection="0"/>
    <xf numFmtId="190" fontId="25" fillId="13" borderId="0" applyNumberFormat="0" applyBorder="0" applyAlignment="0" applyProtection="0"/>
    <xf numFmtId="0" fontId="25" fillId="13" borderId="0" applyNumberFormat="0" applyBorder="0" applyAlignment="0" applyProtection="0"/>
    <xf numFmtId="177" fontId="25" fillId="13" borderId="0" applyNumberFormat="0" applyBorder="0" applyAlignment="0" applyProtection="0"/>
    <xf numFmtId="190" fontId="25" fillId="13" borderId="0" applyNumberFormat="0" applyBorder="0" applyAlignment="0" applyProtection="0"/>
    <xf numFmtId="177" fontId="25" fillId="13" borderId="0" applyNumberFormat="0" applyBorder="0" applyAlignment="0" applyProtection="0"/>
    <xf numFmtId="177" fontId="25" fillId="13" borderId="0" applyNumberFormat="0" applyBorder="0" applyAlignment="0" applyProtection="0"/>
    <xf numFmtId="190" fontId="25" fillId="13" borderId="0" applyNumberFormat="0" applyBorder="0" applyAlignment="0" applyProtection="0"/>
    <xf numFmtId="177" fontId="25" fillId="13" borderId="0" applyNumberFormat="0" applyBorder="0" applyAlignment="0" applyProtection="0"/>
    <xf numFmtId="177" fontId="25" fillId="13" borderId="0" applyNumberFormat="0" applyBorder="0" applyAlignment="0" applyProtection="0"/>
    <xf numFmtId="190" fontId="25" fillId="13" borderId="0" applyNumberFormat="0" applyBorder="0" applyAlignment="0" applyProtection="0"/>
    <xf numFmtId="177" fontId="25" fillId="13" borderId="0" applyNumberFormat="0" applyBorder="0" applyAlignment="0" applyProtection="0"/>
    <xf numFmtId="177" fontId="25" fillId="13" borderId="0" applyNumberFormat="0" applyBorder="0" applyAlignment="0" applyProtection="0"/>
    <xf numFmtId="190" fontId="25" fillId="13" borderId="0" applyNumberFormat="0" applyBorder="0" applyAlignment="0" applyProtection="0"/>
    <xf numFmtId="177" fontId="25" fillId="13" borderId="0" applyNumberFormat="0" applyBorder="0" applyAlignment="0" applyProtection="0"/>
    <xf numFmtId="177" fontId="25" fillId="13" borderId="0" applyNumberFormat="0" applyBorder="0" applyAlignment="0" applyProtection="0"/>
    <xf numFmtId="190" fontId="25" fillId="13" borderId="0" applyNumberFormat="0" applyBorder="0" applyAlignment="0" applyProtection="0"/>
    <xf numFmtId="177" fontId="25" fillId="13" borderId="0" applyNumberFormat="0" applyBorder="0" applyAlignment="0" applyProtection="0"/>
    <xf numFmtId="177" fontId="25" fillId="13" borderId="0" applyNumberFormat="0" applyBorder="0" applyAlignment="0" applyProtection="0"/>
    <xf numFmtId="190" fontId="25" fillId="13" borderId="0" applyNumberFormat="0" applyBorder="0" applyAlignment="0" applyProtection="0"/>
    <xf numFmtId="177" fontId="25" fillId="13" borderId="0" applyNumberFormat="0" applyBorder="0" applyAlignment="0" applyProtection="0"/>
    <xf numFmtId="177" fontId="25" fillId="13" borderId="0" applyNumberFormat="0" applyBorder="0" applyAlignment="0" applyProtection="0"/>
    <xf numFmtId="190" fontId="25" fillId="13" borderId="0" applyNumberFormat="0" applyBorder="0" applyAlignment="0" applyProtection="0"/>
    <xf numFmtId="177" fontId="25" fillId="13" borderId="0" applyNumberFormat="0" applyBorder="0" applyAlignment="0" applyProtection="0"/>
    <xf numFmtId="177" fontId="25" fillId="13" borderId="0" applyNumberFormat="0" applyBorder="0" applyAlignment="0" applyProtection="0"/>
    <xf numFmtId="190" fontId="25" fillId="13" borderId="0" applyNumberFormat="0" applyBorder="0" applyAlignment="0" applyProtection="0"/>
    <xf numFmtId="177" fontId="25" fillId="13" borderId="0" applyNumberFormat="0" applyBorder="0" applyAlignment="0" applyProtection="0"/>
    <xf numFmtId="177" fontId="25" fillId="13" borderId="0" applyNumberFormat="0" applyBorder="0" applyAlignment="0" applyProtection="0"/>
    <xf numFmtId="190" fontId="25" fillId="13" borderId="0" applyNumberFormat="0" applyBorder="0" applyAlignment="0" applyProtection="0"/>
    <xf numFmtId="177" fontId="25" fillId="13" borderId="0" applyNumberFormat="0" applyBorder="0" applyAlignment="0" applyProtection="0"/>
    <xf numFmtId="177" fontId="25" fillId="13" borderId="0" applyNumberFormat="0" applyBorder="0" applyAlignment="0" applyProtection="0"/>
    <xf numFmtId="190" fontId="25" fillId="13" borderId="0" applyNumberFormat="0" applyBorder="0" applyAlignment="0" applyProtection="0"/>
    <xf numFmtId="177" fontId="25" fillId="13" borderId="0" applyNumberFormat="0" applyBorder="0" applyAlignment="0" applyProtection="0"/>
    <xf numFmtId="177" fontId="25" fillId="13" borderId="0" applyNumberFormat="0" applyBorder="0" applyAlignment="0" applyProtection="0"/>
    <xf numFmtId="190" fontId="25" fillId="13" borderId="0" applyNumberFormat="0" applyBorder="0" applyAlignment="0" applyProtection="0"/>
    <xf numFmtId="177" fontId="25" fillId="13" borderId="0" applyNumberFormat="0" applyBorder="0" applyAlignment="0" applyProtection="0"/>
    <xf numFmtId="177" fontId="25" fillId="13" borderId="0" applyNumberFormat="0" applyBorder="0" applyAlignment="0" applyProtection="0"/>
    <xf numFmtId="177" fontId="25" fillId="13" borderId="0" applyNumberFormat="0" applyBorder="0" applyAlignment="0" applyProtection="0"/>
    <xf numFmtId="190" fontId="25" fillId="13" borderId="0" applyNumberFormat="0" applyBorder="0" applyAlignment="0" applyProtection="0"/>
    <xf numFmtId="0" fontId="25" fillId="13" borderId="0" applyNumberFormat="0" applyBorder="0" applyAlignment="0" applyProtection="0"/>
    <xf numFmtId="177" fontId="25" fillId="13" borderId="0" applyNumberFormat="0" applyBorder="0" applyAlignment="0" applyProtection="0"/>
    <xf numFmtId="190" fontId="25" fillId="13" borderId="0" applyNumberFormat="0" applyBorder="0" applyAlignment="0" applyProtection="0"/>
    <xf numFmtId="177" fontId="25" fillId="13" borderId="0" applyNumberFormat="0" applyBorder="0" applyAlignment="0" applyProtection="0"/>
    <xf numFmtId="177" fontId="25" fillId="13" borderId="0" applyNumberFormat="0" applyBorder="0" applyAlignment="0" applyProtection="0"/>
    <xf numFmtId="190" fontId="25" fillId="13" borderId="0" applyNumberFormat="0" applyBorder="0" applyAlignment="0" applyProtection="0"/>
    <xf numFmtId="177" fontId="25" fillId="13" borderId="0" applyNumberFormat="0" applyBorder="0" applyAlignment="0" applyProtection="0"/>
    <xf numFmtId="177" fontId="25" fillId="13" borderId="0" applyNumberFormat="0" applyBorder="0" applyAlignment="0" applyProtection="0"/>
    <xf numFmtId="177" fontId="25" fillId="13" borderId="0" applyNumberFormat="0" applyBorder="0" applyAlignment="0" applyProtection="0"/>
    <xf numFmtId="177" fontId="34" fillId="55" borderId="0" applyNumberFormat="0" applyBorder="0" applyAlignment="0" applyProtection="0"/>
    <xf numFmtId="177" fontId="34" fillId="55" borderId="0" applyNumberFormat="0" applyBorder="0" applyAlignment="0" applyProtection="0"/>
    <xf numFmtId="177" fontId="25" fillId="13" borderId="0" applyNumberFormat="0" applyBorder="0" applyAlignment="0" applyProtection="0"/>
    <xf numFmtId="0" fontId="25" fillId="13" borderId="0" applyNumberFormat="0" applyBorder="0" applyAlignment="0" applyProtection="0"/>
    <xf numFmtId="177" fontId="25" fillId="13" borderId="0" applyNumberFormat="0" applyBorder="0" applyAlignment="0" applyProtection="0"/>
    <xf numFmtId="177" fontId="25" fillId="13" borderId="0" applyNumberFormat="0" applyBorder="0" applyAlignment="0" applyProtection="0"/>
    <xf numFmtId="177" fontId="25" fillId="13" borderId="0" applyNumberFormat="0" applyBorder="0" applyAlignment="0" applyProtection="0"/>
    <xf numFmtId="190" fontId="25" fillId="13" borderId="0" applyNumberFormat="0" applyBorder="0" applyAlignment="0" applyProtection="0"/>
    <xf numFmtId="0" fontId="25" fillId="13" borderId="0" applyNumberFormat="0" applyBorder="0" applyAlignment="0" applyProtection="0"/>
    <xf numFmtId="177" fontId="25" fillId="13" borderId="0" applyNumberFormat="0" applyBorder="0" applyAlignment="0" applyProtection="0"/>
    <xf numFmtId="190" fontId="25" fillId="13" borderId="0" applyNumberFormat="0" applyBorder="0" applyAlignment="0" applyProtection="0"/>
    <xf numFmtId="177" fontId="25" fillId="13" borderId="0" applyNumberFormat="0" applyBorder="0" applyAlignment="0" applyProtection="0"/>
    <xf numFmtId="177" fontId="25" fillId="13" borderId="0" applyNumberFormat="0" applyBorder="0" applyAlignment="0" applyProtection="0"/>
    <xf numFmtId="177" fontId="25" fillId="13" borderId="0" applyNumberFormat="0" applyBorder="0" applyAlignment="0" applyProtection="0"/>
    <xf numFmtId="190" fontId="25" fillId="13" borderId="0" applyNumberFormat="0" applyBorder="0" applyAlignment="0" applyProtection="0"/>
    <xf numFmtId="0" fontId="25" fillId="13" borderId="0" applyNumberFormat="0" applyBorder="0" applyAlignment="0" applyProtection="0"/>
    <xf numFmtId="177" fontId="25" fillId="13" borderId="0" applyNumberFormat="0" applyBorder="0" applyAlignment="0" applyProtection="0"/>
    <xf numFmtId="190" fontId="25" fillId="13" borderId="0" applyNumberFormat="0" applyBorder="0" applyAlignment="0" applyProtection="0"/>
    <xf numFmtId="177" fontId="25" fillId="13" borderId="0" applyNumberFormat="0" applyBorder="0" applyAlignment="0" applyProtection="0"/>
    <xf numFmtId="177" fontId="25" fillId="13" borderId="0" applyNumberFormat="0" applyBorder="0" applyAlignment="0" applyProtection="0"/>
    <xf numFmtId="177" fontId="25" fillId="13" borderId="0" applyNumberFormat="0" applyBorder="0" applyAlignment="0" applyProtection="0"/>
    <xf numFmtId="190" fontId="25" fillId="13" borderId="0" applyNumberFormat="0" applyBorder="0" applyAlignment="0" applyProtection="0"/>
    <xf numFmtId="0" fontId="25" fillId="13" borderId="0" applyNumberFormat="0" applyBorder="0" applyAlignment="0" applyProtection="0"/>
    <xf numFmtId="177" fontId="25" fillId="13" borderId="0" applyNumberFormat="0" applyBorder="0" applyAlignment="0" applyProtection="0"/>
    <xf numFmtId="190" fontId="25" fillId="13" borderId="0" applyNumberFormat="0" applyBorder="0" applyAlignment="0" applyProtection="0"/>
    <xf numFmtId="177" fontId="25" fillId="13" borderId="0" applyNumberFormat="0" applyBorder="0" applyAlignment="0" applyProtection="0"/>
    <xf numFmtId="177" fontId="25" fillId="13" borderId="0" applyNumberFormat="0" applyBorder="0" applyAlignment="0" applyProtection="0"/>
    <xf numFmtId="177" fontId="25" fillId="13" borderId="0" applyNumberFormat="0" applyBorder="0" applyAlignment="0" applyProtection="0"/>
    <xf numFmtId="190" fontId="25" fillId="13" borderId="0" applyNumberFormat="0" applyBorder="0" applyAlignment="0" applyProtection="0"/>
    <xf numFmtId="0" fontId="25" fillId="13" borderId="0" applyNumberFormat="0" applyBorder="0" applyAlignment="0" applyProtection="0"/>
    <xf numFmtId="177" fontId="25" fillId="13" borderId="0" applyNumberFormat="0" applyBorder="0" applyAlignment="0" applyProtection="0"/>
    <xf numFmtId="190" fontId="25" fillId="13" borderId="0" applyNumberFormat="0" applyBorder="0" applyAlignment="0" applyProtection="0"/>
    <xf numFmtId="177" fontId="25" fillId="13" borderId="0" applyNumberFormat="0" applyBorder="0" applyAlignment="0" applyProtection="0"/>
    <xf numFmtId="177" fontId="25" fillId="13" borderId="0" applyNumberFormat="0" applyBorder="0" applyAlignment="0" applyProtection="0"/>
    <xf numFmtId="190" fontId="25" fillId="13" borderId="0" applyNumberFormat="0" applyBorder="0" applyAlignment="0" applyProtection="0"/>
    <xf numFmtId="177" fontId="25" fillId="13" borderId="0" applyNumberFormat="0" applyBorder="0" applyAlignment="0" applyProtection="0"/>
    <xf numFmtId="177" fontId="25" fillId="13" borderId="0" applyNumberFormat="0" applyBorder="0" applyAlignment="0" applyProtection="0"/>
    <xf numFmtId="190" fontId="25" fillId="13" borderId="0" applyNumberFormat="0" applyBorder="0" applyAlignment="0" applyProtection="0"/>
    <xf numFmtId="177" fontId="28" fillId="49" borderId="0" applyNumberFormat="0" applyBorder="0" applyAlignment="0" applyProtection="0"/>
    <xf numFmtId="177" fontId="28" fillId="49" borderId="0" applyNumberFormat="0" applyBorder="0" applyAlignment="0" applyProtection="0"/>
    <xf numFmtId="177" fontId="28" fillId="49" borderId="0" applyNumberFormat="0" applyBorder="0" applyAlignment="0" applyProtection="0"/>
    <xf numFmtId="190" fontId="28" fillId="49" borderId="0" applyNumberFormat="0" applyBorder="0" applyAlignment="0" applyProtection="0"/>
    <xf numFmtId="177" fontId="28" fillId="49" borderId="0" applyNumberFormat="0" applyBorder="0" applyAlignment="0" applyProtection="0"/>
    <xf numFmtId="190" fontId="28" fillId="49" borderId="0" applyNumberFormat="0" applyBorder="0" applyAlignment="0" applyProtection="0"/>
    <xf numFmtId="177" fontId="28" fillId="49" borderId="0" applyNumberFormat="0" applyBorder="0" applyAlignment="0" applyProtection="0"/>
    <xf numFmtId="177" fontId="28" fillId="49" borderId="0" applyNumberFormat="0" applyBorder="0" applyAlignment="0" applyProtection="0"/>
    <xf numFmtId="190" fontId="28" fillId="49" borderId="0" applyNumberFormat="0" applyBorder="0" applyAlignment="0" applyProtection="0"/>
    <xf numFmtId="177" fontId="28" fillId="49" borderId="0" applyNumberFormat="0" applyBorder="0" applyAlignment="0" applyProtection="0"/>
    <xf numFmtId="0" fontId="28" fillId="49" borderId="0" applyNumberFormat="0" applyBorder="0" applyAlignment="0" applyProtection="0"/>
    <xf numFmtId="177" fontId="28" fillId="52" borderId="0" applyNumberFormat="0" applyBorder="0" applyAlignment="0" applyProtection="0"/>
    <xf numFmtId="177" fontId="28" fillId="52" borderId="0" applyNumberFormat="0" applyBorder="0" applyAlignment="0" applyProtection="0"/>
    <xf numFmtId="177" fontId="28" fillId="52" borderId="0" applyNumberFormat="0" applyBorder="0" applyAlignment="0" applyProtection="0"/>
    <xf numFmtId="190" fontId="28" fillId="52" borderId="0" applyNumberFormat="0" applyBorder="0" applyAlignment="0" applyProtection="0"/>
    <xf numFmtId="177" fontId="28" fillId="52" borderId="0" applyNumberFormat="0" applyBorder="0" applyAlignment="0" applyProtection="0"/>
    <xf numFmtId="190" fontId="28" fillId="52" borderId="0" applyNumberFormat="0" applyBorder="0" applyAlignment="0" applyProtection="0"/>
    <xf numFmtId="177" fontId="28" fillId="52" borderId="0" applyNumberFormat="0" applyBorder="0" applyAlignment="0" applyProtection="0"/>
    <xf numFmtId="177" fontId="28" fillId="52" borderId="0" applyNumberFormat="0" applyBorder="0" applyAlignment="0" applyProtection="0"/>
    <xf numFmtId="190" fontId="28" fillId="52" borderId="0" applyNumberFormat="0" applyBorder="0" applyAlignment="0" applyProtection="0"/>
    <xf numFmtId="177" fontId="28" fillId="52" borderId="0" applyNumberFormat="0" applyBorder="0" applyAlignment="0" applyProtection="0"/>
    <xf numFmtId="0" fontId="28" fillId="52" borderId="0" applyNumberFormat="0" applyBorder="0" applyAlignment="0" applyProtection="0"/>
    <xf numFmtId="177" fontId="34" fillId="50" borderId="0" applyNumberFormat="0" applyBorder="0" applyAlignment="0" applyProtection="0"/>
    <xf numFmtId="177" fontId="34" fillId="50" borderId="0" applyNumberFormat="0" applyBorder="0" applyAlignment="0" applyProtection="0"/>
    <xf numFmtId="177" fontId="34" fillId="50" borderId="0" applyNumberFormat="0" applyBorder="0" applyAlignment="0" applyProtection="0"/>
    <xf numFmtId="190" fontId="34" fillId="50" borderId="0" applyNumberFormat="0" applyBorder="0" applyAlignment="0" applyProtection="0"/>
    <xf numFmtId="177" fontId="34" fillId="50" borderId="0" applyNumberFormat="0" applyBorder="0" applyAlignment="0" applyProtection="0"/>
    <xf numFmtId="190" fontId="34" fillId="50" borderId="0" applyNumberFormat="0" applyBorder="0" applyAlignment="0" applyProtection="0"/>
    <xf numFmtId="177" fontId="34" fillId="50" borderId="0" applyNumberFormat="0" applyBorder="0" applyAlignment="0" applyProtection="0"/>
    <xf numFmtId="177" fontId="34" fillId="50" borderId="0" applyNumberFormat="0" applyBorder="0" applyAlignment="0" applyProtection="0"/>
    <xf numFmtId="190" fontId="34" fillId="50" borderId="0" applyNumberFormat="0" applyBorder="0" applyAlignment="0" applyProtection="0"/>
    <xf numFmtId="177" fontId="34" fillId="50" borderId="0" applyNumberFormat="0" applyBorder="0" applyAlignment="0" applyProtection="0"/>
    <xf numFmtId="0" fontId="34" fillId="50" borderId="0" applyNumberFormat="0" applyBorder="0" applyAlignment="0" applyProtection="0"/>
    <xf numFmtId="177" fontId="25" fillId="17" borderId="0" applyNumberFormat="0" applyBorder="0" applyAlignment="0" applyProtection="0"/>
    <xf numFmtId="177" fontId="25" fillId="17" borderId="0" applyNumberFormat="0" applyBorder="0" applyAlignment="0" applyProtection="0"/>
    <xf numFmtId="190" fontId="25" fillId="17" borderId="0" applyNumberFormat="0" applyBorder="0" applyAlignment="0" applyProtection="0"/>
    <xf numFmtId="177" fontId="25" fillId="17" borderId="0" applyNumberFormat="0" applyBorder="0" applyAlignment="0" applyProtection="0"/>
    <xf numFmtId="177" fontId="25" fillId="17" borderId="0" applyNumberFormat="0" applyBorder="0" applyAlignment="0" applyProtection="0"/>
    <xf numFmtId="190" fontId="25" fillId="17" borderId="0" applyNumberFormat="0" applyBorder="0" applyAlignment="0" applyProtection="0"/>
    <xf numFmtId="177" fontId="25" fillId="17" borderId="0" applyNumberFormat="0" applyBorder="0" applyAlignment="0" applyProtection="0"/>
    <xf numFmtId="177" fontId="25" fillId="17" borderId="0" applyNumberFormat="0" applyBorder="0" applyAlignment="0" applyProtection="0"/>
    <xf numFmtId="190" fontId="25" fillId="17" borderId="0" applyNumberFormat="0" applyBorder="0" applyAlignment="0" applyProtection="0"/>
    <xf numFmtId="177" fontId="25" fillId="17" borderId="0" applyNumberFormat="0" applyBorder="0" applyAlignment="0" applyProtection="0"/>
    <xf numFmtId="177" fontId="25" fillId="17" borderId="0" applyNumberFormat="0" applyBorder="0" applyAlignment="0" applyProtection="0"/>
    <xf numFmtId="190" fontId="25" fillId="17" borderId="0" applyNumberFormat="0" applyBorder="0" applyAlignment="0" applyProtection="0"/>
    <xf numFmtId="177" fontId="25" fillId="17" borderId="0" applyNumberFormat="0" applyBorder="0" applyAlignment="0" applyProtection="0"/>
    <xf numFmtId="177" fontId="25" fillId="17" borderId="0" applyNumberFormat="0" applyBorder="0" applyAlignment="0" applyProtection="0"/>
    <xf numFmtId="190" fontId="25" fillId="17" borderId="0" applyNumberFormat="0" applyBorder="0" applyAlignment="0" applyProtection="0"/>
    <xf numFmtId="177" fontId="25" fillId="17" borderId="0" applyNumberFormat="0" applyBorder="0" applyAlignment="0" applyProtection="0"/>
    <xf numFmtId="177" fontId="25" fillId="17" borderId="0" applyNumberFormat="0" applyBorder="0" applyAlignment="0" applyProtection="0"/>
    <xf numFmtId="190" fontId="25" fillId="17" borderId="0" applyNumberFormat="0" applyBorder="0" applyAlignment="0" applyProtection="0"/>
    <xf numFmtId="177" fontId="25" fillId="17" borderId="0" applyNumberFormat="0" applyBorder="0" applyAlignment="0" applyProtection="0"/>
    <xf numFmtId="177" fontId="25" fillId="17" borderId="0" applyNumberFormat="0" applyBorder="0" applyAlignment="0" applyProtection="0"/>
    <xf numFmtId="190" fontId="25" fillId="17" borderId="0" applyNumberFormat="0" applyBorder="0" applyAlignment="0" applyProtection="0"/>
    <xf numFmtId="177" fontId="25" fillId="17" borderId="0" applyNumberFormat="0" applyBorder="0" applyAlignment="0" applyProtection="0"/>
    <xf numFmtId="177" fontId="25" fillId="17" borderId="0" applyNumberFormat="0" applyBorder="0" applyAlignment="0" applyProtection="0"/>
    <xf numFmtId="190" fontId="25" fillId="17" borderId="0" applyNumberFormat="0" applyBorder="0" applyAlignment="0" applyProtection="0"/>
    <xf numFmtId="177" fontId="25" fillId="17" borderId="0" applyNumberFormat="0" applyBorder="0" applyAlignment="0" applyProtection="0"/>
    <xf numFmtId="177" fontId="25" fillId="17" borderId="0" applyNumberFormat="0" applyBorder="0" applyAlignment="0" applyProtection="0"/>
    <xf numFmtId="190" fontId="25" fillId="17" borderId="0" applyNumberFormat="0" applyBorder="0" applyAlignment="0" applyProtection="0"/>
    <xf numFmtId="177" fontId="25" fillId="17" borderId="0" applyNumberFormat="0" applyBorder="0" applyAlignment="0" applyProtection="0"/>
    <xf numFmtId="177" fontId="25" fillId="17" borderId="0" applyNumberFormat="0" applyBorder="0" applyAlignment="0" applyProtection="0"/>
    <xf numFmtId="190" fontId="25" fillId="17" borderId="0" applyNumberFormat="0" applyBorder="0" applyAlignment="0" applyProtection="0"/>
    <xf numFmtId="0" fontId="34" fillId="43" borderId="0" applyNumberFormat="0" applyBorder="0" applyAlignment="0" applyProtection="0"/>
    <xf numFmtId="177" fontId="25" fillId="17" borderId="0" applyNumberFormat="0" applyBorder="0" applyAlignment="0" applyProtection="0"/>
    <xf numFmtId="190" fontId="25" fillId="17" borderId="0" applyNumberFormat="0" applyBorder="0" applyAlignment="0" applyProtection="0"/>
    <xf numFmtId="0" fontId="25" fillId="17" borderId="0" applyNumberFormat="0" applyBorder="0" applyAlignment="0" applyProtection="0"/>
    <xf numFmtId="177" fontId="25" fillId="17" borderId="0" applyNumberFormat="0" applyBorder="0" applyAlignment="0" applyProtection="0"/>
    <xf numFmtId="190" fontId="25" fillId="17" borderId="0" applyNumberFormat="0" applyBorder="0" applyAlignment="0" applyProtection="0"/>
    <xf numFmtId="177" fontId="25" fillId="17" borderId="0" applyNumberFormat="0" applyBorder="0" applyAlignment="0" applyProtection="0"/>
    <xf numFmtId="177" fontId="25" fillId="17" borderId="0" applyNumberFormat="0" applyBorder="0" applyAlignment="0" applyProtection="0"/>
    <xf numFmtId="190" fontId="25" fillId="17" borderId="0" applyNumberFormat="0" applyBorder="0" applyAlignment="0" applyProtection="0"/>
    <xf numFmtId="177" fontId="25" fillId="17" borderId="0" applyNumberFormat="0" applyBorder="0" applyAlignment="0" applyProtection="0"/>
    <xf numFmtId="177" fontId="25" fillId="17" borderId="0" applyNumberFormat="0" applyBorder="0" applyAlignment="0" applyProtection="0"/>
    <xf numFmtId="190" fontId="25" fillId="17" borderId="0" applyNumberFormat="0" applyBorder="0" applyAlignment="0" applyProtection="0"/>
    <xf numFmtId="177" fontId="25" fillId="17" borderId="0" applyNumberFormat="0" applyBorder="0" applyAlignment="0" applyProtection="0"/>
    <xf numFmtId="177" fontId="25" fillId="17" borderId="0" applyNumberFormat="0" applyBorder="0" applyAlignment="0" applyProtection="0"/>
    <xf numFmtId="190" fontId="25" fillId="17" borderId="0" applyNumberFormat="0" applyBorder="0" applyAlignment="0" applyProtection="0"/>
    <xf numFmtId="177" fontId="25" fillId="17" borderId="0" applyNumberFormat="0" applyBorder="0" applyAlignment="0" applyProtection="0"/>
    <xf numFmtId="177" fontId="25" fillId="17" borderId="0" applyNumberFormat="0" applyBorder="0" applyAlignment="0" applyProtection="0"/>
    <xf numFmtId="190" fontId="25" fillId="17" borderId="0" applyNumberFormat="0" applyBorder="0" applyAlignment="0" applyProtection="0"/>
    <xf numFmtId="177" fontId="25" fillId="17" borderId="0" applyNumberFormat="0" applyBorder="0" applyAlignment="0" applyProtection="0"/>
    <xf numFmtId="177" fontId="25" fillId="17" borderId="0" applyNumberFormat="0" applyBorder="0" applyAlignment="0" applyProtection="0"/>
    <xf numFmtId="190" fontId="25" fillId="17" borderId="0" applyNumberFormat="0" applyBorder="0" applyAlignment="0" applyProtection="0"/>
    <xf numFmtId="177" fontId="25" fillId="17" borderId="0" applyNumberFormat="0" applyBorder="0" applyAlignment="0" applyProtection="0"/>
    <xf numFmtId="177" fontId="25" fillId="17" borderId="0" applyNumberFormat="0" applyBorder="0" applyAlignment="0" applyProtection="0"/>
    <xf numFmtId="190" fontId="25" fillId="17" borderId="0" applyNumberFormat="0" applyBorder="0" applyAlignment="0" applyProtection="0"/>
    <xf numFmtId="177" fontId="25" fillId="17" borderId="0" applyNumberFormat="0" applyBorder="0" applyAlignment="0" applyProtection="0"/>
    <xf numFmtId="177" fontId="25" fillId="17" borderId="0" applyNumberFormat="0" applyBorder="0" applyAlignment="0" applyProtection="0"/>
    <xf numFmtId="190" fontId="25" fillId="17" borderId="0" applyNumberFormat="0" applyBorder="0" applyAlignment="0" applyProtection="0"/>
    <xf numFmtId="177" fontId="25" fillId="17" borderId="0" applyNumberFormat="0" applyBorder="0" applyAlignment="0" applyProtection="0"/>
    <xf numFmtId="177" fontId="25" fillId="17" borderId="0" applyNumberFormat="0" applyBorder="0" applyAlignment="0" applyProtection="0"/>
    <xf numFmtId="190" fontId="25" fillId="17" borderId="0" applyNumberFormat="0" applyBorder="0" applyAlignment="0" applyProtection="0"/>
    <xf numFmtId="177" fontId="25" fillId="17" borderId="0" applyNumberFormat="0" applyBorder="0" applyAlignment="0" applyProtection="0"/>
    <xf numFmtId="177" fontId="25" fillId="17" borderId="0" applyNumberFormat="0" applyBorder="0" applyAlignment="0" applyProtection="0"/>
    <xf numFmtId="190" fontId="25" fillId="17" borderId="0" applyNumberFormat="0" applyBorder="0" applyAlignment="0" applyProtection="0"/>
    <xf numFmtId="177" fontId="25" fillId="17" borderId="0" applyNumberFormat="0" applyBorder="0" applyAlignment="0" applyProtection="0"/>
    <xf numFmtId="177" fontId="25" fillId="17" borderId="0" applyNumberFormat="0" applyBorder="0" applyAlignment="0" applyProtection="0"/>
    <xf numFmtId="190" fontId="25" fillId="17" borderId="0" applyNumberFormat="0" applyBorder="0" applyAlignment="0" applyProtection="0"/>
    <xf numFmtId="177" fontId="25" fillId="17" borderId="0" applyNumberFormat="0" applyBorder="0" applyAlignment="0" applyProtection="0"/>
    <xf numFmtId="177" fontId="25" fillId="17" borderId="0" applyNumberFormat="0" applyBorder="0" applyAlignment="0" applyProtection="0"/>
    <xf numFmtId="177" fontId="25" fillId="17" borderId="0" applyNumberFormat="0" applyBorder="0" applyAlignment="0" applyProtection="0"/>
    <xf numFmtId="190" fontId="25" fillId="17" borderId="0" applyNumberFormat="0" applyBorder="0" applyAlignment="0" applyProtection="0"/>
    <xf numFmtId="0" fontId="25" fillId="17" borderId="0" applyNumberFormat="0" applyBorder="0" applyAlignment="0" applyProtection="0"/>
    <xf numFmtId="177" fontId="25" fillId="17" borderId="0" applyNumberFormat="0" applyBorder="0" applyAlignment="0" applyProtection="0"/>
    <xf numFmtId="190" fontId="25" fillId="17" borderId="0" applyNumberFormat="0" applyBorder="0" applyAlignment="0" applyProtection="0"/>
    <xf numFmtId="177" fontId="25" fillId="17" borderId="0" applyNumberFormat="0" applyBorder="0" applyAlignment="0" applyProtection="0"/>
    <xf numFmtId="177" fontId="25" fillId="17" borderId="0" applyNumberFormat="0" applyBorder="0" applyAlignment="0" applyProtection="0"/>
    <xf numFmtId="190" fontId="25" fillId="17" borderId="0" applyNumberFormat="0" applyBorder="0" applyAlignment="0" applyProtection="0"/>
    <xf numFmtId="177" fontId="25" fillId="17" borderId="0" applyNumberFormat="0" applyBorder="0" applyAlignment="0" applyProtection="0"/>
    <xf numFmtId="177" fontId="25" fillId="17" borderId="0" applyNumberFormat="0" applyBorder="0" applyAlignment="0" applyProtection="0"/>
    <xf numFmtId="177" fontId="25" fillId="17" borderId="0" applyNumberFormat="0" applyBorder="0" applyAlignment="0" applyProtection="0"/>
    <xf numFmtId="177" fontId="34" fillId="83" borderId="0" applyNumberFormat="0" applyBorder="0" applyAlignment="0" applyProtection="0"/>
    <xf numFmtId="177" fontId="34" fillId="83" borderId="0" applyNumberFormat="0" applyBorder="0" applyAlignment="0" applyProtection="0"/>
    <xf numFmtId="177" fontId="25" fillId="17" borderId="0" applyNumberFormat="0" applyBorder="0" applyAlignment="0" applyProtection="0"/>
    <xf numFmtId="0" fontId="25" fillId="17" borderId="0" applyNumberFormat="0" applyBorder="0" applyAlignment="0" applyProtection="0"/>
    <xf numFmtId="177" fontId="25" fillId="17" borderId="0" applyNumberFormat="0" applyBorder="0" applyAlignment="0" applyProtection="0"/>
    <xf numFmtId="177" fontId="25" fillId="17" borderId="0" applyNumberFormat="0" applyBorder="0" applyAlignment="0" applyProtection="0"/>
    <xf numFmtId="177" fontId="25" fillId="17" borderId="0" applyNumberFormat="0" applyBorder="0" applyAlignment="0" applyProtection="0"/>
    <xf numFmtId="190" fontId="25" fillId="17" borderId="0" applyNumberFormat="0" applyBorder="0" applyAlignment="0" applyProtection="0"/>
    <xf numFmtId="0" fontId="25" fillId="17" borderId="0" applyNumberFormat="0" applyBorder="0" applyAlignment="0" applyProtection="0"/>
    <xf numFmtId="177" fontId="25" fillId="17" borderId="0" applyNumberFormat="0" applyBorder="0" applyAlignment="0" applyProtection="0"/>
    <xf numFmtId="190" fontId="25" fillId="17" borderId="0" applyNumberFormat="0" applyBorder="0" applyAlignment="0" applyProtection="0"/>
    <xf numFmtId="177" fontId="25" fillId="17" borderId="0" applyNumberFormat="0" applyBorder="0" applyAlignment="0" applyProtection="0"/>
    <xf numFmtId="177" fontId="25" fillId="17" borderId="0" applyNumberFormat="0" applyBorder="0" applyAlignment="0" applyProtection="0"/>
    <xf numFmtId="177" fontId="25" fillId="17" borderId="0" applyNumberFormat="0" applyBorder="0" applyAlignment="0" applyProtection="0"/>
    <xf numFmtId="190" fontId="25" fillId="17" borderId="0" applyNumberFormat="0" applyBorder="0" applyAlignment="0" applyProtection="0"/>
    <xf numFmtId="0" fontId="25" fillId="17" borderId="0" applyNumberFormat="0" applyBorder="0" applyAlignment="0" applyProtection="0"/>
    <xf numFmtId="177" fontId="25" fillId="17" borderId="0" applyNumberFormat="0" applyBorder="0" applyAlignment="0" applyProtection="0"/>
    <xf numFmtId="190" fontId="25" fillId="17" borderId="0" applyNumberFormat="0" applyBorder="0" applyAlignment="0" applyProtection="0"/>
    <xf numFmtId="177" fontId="25" fillId="17" borderId="0" applyNumberFormat="0" applyBorder="0" applyAlignment="0" applyProtection="0"/>
    <xf numFmtId="177" fontId="25" fillId="17" borderId="0" applyNumberFormat="0" applyBorder="0" applyAlignment="0" applyProtection="0"/>
    <xf numFmtId="177" fontId="25" fillId="17" borderId="0" applyNumberFormat="0" applyBorder="0" applyAlignment="0" applyProtection="0"/>
    <xf numFmtId="190" fontId="25" fillId="17" borderId="0" applyNumberFormat="0" applyBorder="0" applyAlignment="0" applyProtection="0"/>
    <xf numFmtId="0" fontId="25" fillId="17" borderId="0" applyNumberFormat="0" applyBorder="0" applyAlignment="0" applyProtection="0"/>
    <xf numFmtId="177" fontId="25" fillId="17" borderId="0" applyNumberFormat="0" applyBorder="0" applyAlignment="0" applyProtection="0"/>
    <xf numFmtId="190" fontId="25" fillId="17" borderId="0" applyNumberFormat="0" applyBorder="0" applyAlignment="0" applyProtection="0"/>
    <xf numFmtId="177" fontId="25" fillId="17" borderId="0" applyNumberFormat="0" applyBorder="0" applyAlignment="0" applyProtection="0"/>
    <xf numFmtId="177" fontId="25" fillId="17" borderId="0" applyNumberFormat="0" applyBorder="0" applyAlignment="0" applyProtection="0"/>
    <xf numFmtId="177" fontId="25" fillId="17" borderId="0" applyNumberFormat="0" applyBorder="0" applyAlignment="0" applyProtection="0"/>
    <xf numFmtId="190" fontId="25" fillId="17" borderId="0" applyNumberFormat="0" applyBorder="0" applyAlignment="0" applyProtection="0"/>
    <xf numFmtId="0" fontId="25" fillId="17" borderId="0" applyNumberFormat="0" applyBorder="0" applyAlignment="0" applyProtection="0"/>
    <xf numFmtId="177" fontId="25" fillId="17" borderId="0" applyNumberFormat="0" applyBorder="0" applyAlignment="0" applyProtection="0"/>
    <xf numFmtId="190" fontId="25" fillId="17" borderId="0" applyNumberFormat="0" applyBorder="0" applyAlignment="0" applyProtection="0"/>
    <xf numFmtId="177" fontId="25" fillId="17" borderId="0" applyNumberFormat="0" applyBorder="0" applyAlignment="0" applyProtection="0"/>
    <xf numFmtId="177" fontId="25" fillId="17" borderId="0" applyNumberFormat="0" applyBorder="0" applyAlignment="0" applyProtection="0"/>
    <xf numFmtId="190" fontId="25" fillId="17" borderId="0" applyNumberFormat="0" applyBorder="0" applyAlignment="0" applyProtection="0"/>
    <xf numFmtId="177" fontId="25" fillId="17" borderId="0" applyNumberFormat="0" applyBorder="0" applyAlignment="0" applyProtection="0"/>
    <xf numFmtId="177" fontId="25" fillId="17" borderId="0" applyNumberFormat="0" applyBorder="0" applyAlignment="0" applyProtection="0"/>
    <xf numFmtId="190" fontId="25" fillId="17" borderId="0" applyNumberFormat="0" applyBorder="0" applyAlignment="0" applyProtection="0"/>
    <xf numFmtId="177" fontId="28" fillId="47" borderId="0" applyNumberFormat="0" applyBorder="0" applyAlignment="0" applyProtection="0"/>
    <xf numFmtId="177" fontId="28" fillId="47" borderId="0" applyNumberFormat="0" applyBorder="0" applyAlignment="0" applyProtection="0"/>
    <xf numFmtId="177" fontId="28" fillId="47" borderId="0" applyNumberFormat="0" applyBorder="0" applyAlignment="0" applyProtection="0"/>
    <xf numFmtId="190" fontId="28" fillId="47" borderId="0" applyNumberFormat="0" applyBorder="0" applyAlignment="0" applyProtection="0"/>
    <xf numFmtId="177" fontId="28" fillId="47" borderId="0" applyNumberFormat="0" applyBorder="0" applyAlignment="0" applyProtection="0"/>
    <xf numFmtId="190" fontId="28" fillId="47" borderId="0" applyNumberFormat="0" applyBorder="0" applyAlignment="0" applyProtection="0"/>
    <xf numFmtId="177" fontId="28" fillId="47" borderId="0" applyNumberFormat="0" applyBorder="0" applyAlignment="0" applyProtection="0"/>
    <xf numFmtId="177" fontId="28" fillId="47" borderId="0" applyNumberFormat="0" applyBorder="0" applyAlignment="0" applyProtection="0"/>
    <xf numFmtId="190" fontId="28" fillId="47" borderId="0" applyNumberFormat="0" applyBorder="0" applyAlignment="0" applyProtection="0"/>
    <xf numFmtId="177" fontId="28" fillId="47" borderId="0" applyNumberFormat="0" applyBorder="0" applyAlignment="0" applyProtection="0"/>
    <xf numFmtId="0" fontId="28" fillId="47" borderId="0" applyNumberFormat="0" applyBorder="0" applyAlignment="0" applyProtection="0"/>
    <xf numFmtId="177" fontId="28" fillId="50" borderId="0" applyNumberFormat="0" applyBorder="0" applyAlignment="0" applyProtection="0"/>
    <xf numFmtId="177" fontId="28" fillId="50" borderId="0" applyNumberFormat="0" applyBorder="0" applyAlignment="0" applyProtection="0"/>
    <xf numFmtId="177" fontId="28" fillId="50" borderId="0" applyNumberFormat="0" applyBorder="0" applyAlignment="0" applyProtection="0"/>
    <xf numFmtId="190" fontId="28" fillId="50" borderId="0" applyNumberFormat="0" applyBorder="0" applyAlignment="0" applyProtection="0"/>
    <xf numFmtId="177" fontId="28" fillId="50" borderId="0" applyNumberFormat="0" applyBorder="0" applyAlignment="0" applyProtection="0"/>
    <xf numFmtId="190" fontId="28" fillId="50" borderId="0" applyNumberFormat="0" applyBorder="0" applyAlignment="0" applyProtection="0"/>
    <xf numFmtId="177" fontId="28" fillId="50" borderId="0" applyNumberFormat="0" applyBorder="0" applyAlignment="0" applyProtection="0"/>
    <xf numFmtId="177" fontId="28" fillId="50" borderId="0" applyNumberFormat="0" applyBorder="0" applyAlignment="0" applyProtection="0"/>
    <xf numFmtId="190" fontId="28" fillId="50" borderId="0" applyNumberFormat="0" applyBorder="0" applyAlignment="0" applyProtection="0"/>
    <xf numFmtId="177" fontId="28" fillId="50" borderId="0" applyNumberFormat="0" applyBorder="0" applyAlignment="0" applyProtection="0"/>
    <xf numFmtId="0" fontId="28" fillId="50" borderId="0" applyNumberFormat="0" applyBorder="0" applyAlignment="0" applyProtection="0"/>
    <xf numFmtId="177" fontId="34" fillId="50" borderId="0" applyNumberFormat="0" applyBorder="0" applyAlignment="0" applyProtection="0"/>
    <xf numFmtId="177" fontId="34" fillId="50" borderId="0" applyNumberFormat="0" applyBorder="0" applyAlignment="0" applyProtection="0"/>
    <xf numFmtId="177" fontId="34" fillId="50" borderId="0" applyNumberFormat="0" applyBorder="0" applyAlignment="0" applyProtection="0"/>
    <xf numFmtId="190" fontId="34" fillId="50" borderId="0" applyNumberFormat="0" applyBorder="0" applyAlignment="0" applyProtection="0"/>
    <xf numFmtId="177" fontId="34" fillId="50" borderId="0" applyNumberFormat="0" applyBorder="0" applyAlignment="0" applyProtection="0"/>
    <xf numFmtId="190" fontId="34" fillId="50" borderId="0" applyNumberFormat="0" applyBorder="0" applyAlignment="0" applyProtection="0"/>
    <xf numFmtId="177" fontId="34" fillId="50" borderId="0" applyNumberFormat="0" applyBorder="0" applyAlignment="0" applyProtection="0"/>
    <xf numFmtId="177" fontId="34" fillId="50" borderId="0" applyNumberFormat="0" applyBorder="0" applyAlignment="0" applyProtection="0"/>
    <xf numFmtId="190" fontId="34" fillId="50" borderId="0" applyNumberFormat="0" applyBorder="0" applyAlignment="0" applyProtection="0"/>
    <xf numFmtId="177" fontId="34" fillId="50" borderId="0" applyNumberFormat="0" applyBorder="0" applyAlignment="0" applyProtection="0"/>
    <xf numFmtId="0" fontId="34" fillId="50" borderId="0" applyNumberFormat="0" applyBorder="0" applyAlignment="0" applyProtection="0"/>
    <xf numFmtId="177" fontId="25" fillId="21" borderId="0" applyNumberFormat="0" applyBorder="0" applyAlignment="0" applyProtection="0"/>
    <xf numFmtId="177" fontId="25" fillId="21" borderId="0" applyNumberFormat="0" applyBorder="0" applyAlignment="0" applyProtection="0"/>
    <xf numFmtId="190" fontId="25" fillId="21" borderId="0" applyNumberFormat="0" applyBorder="0" applyAlignment="0" applyProtection="0"/>
    <xf numFmtId="177" fontId="25" fillId="21" borderId="0" applyNumberFormat="0" applyBorder="0" applyAlignment="0" applyProtection="0"/>
    <xf numFmtId="177" fontId="25" fillId="21" borderId="0" applyNumberFormat="0" applyBorder="0" applyAlignment="0" applyProtection="0"/>
    <xf numFmtId="190" fontId="25" fillId="21" borderId="0" applyNumberFormat="0" applyBorder="0" applyAlignment="0" applyProtection="0"/>
    <xf numFmtId="177" fontId="25" fillId="21" borderId="0" applyNumberFormat="0" applyBorder="0" applyAlignment="0" applyProtection="0"/>
    <xf numFmtId="177" fontId="25" fillId="21" borderId="0" applyNumberFormat="0" applyBorder="0" applyAlignment="0" applyProtection="0"/>
    <xf numFmtId="190" fontId="25" fillId="21" borderId="0" applyNumberFormat="0" applyBorder="0" applyAlignment="0" applyProtection="0"/>
    <xf numFmtId="177" fontId="25" fillId="21" borderId="0" applyNumberFormat="0" applyBorder="0" applyAlignment="0" applyProtection="0"/>
    <xf numFmtId="177" fontId="25" fillId="21" borderId="0" applyNumberFormat="0" applyBorder="0" applyAlignment="0" applyProtection="0"/>
    <xf numFmtId="190" fontId="25" fillId="21" borderId="0" applyNumberFormat="0" applyBorder="0" applyAlignment="0" applyProtection="0"/>
    <xf numFmtId="177" fontId="25" fillId="21" borderId="0" applyNumberFormat="0" applyBorder="0" applyAlignment="0" applyProtection="0"/>
    <xf numFmtId="177" fontId="25" fillId="21" borderId="0" applyNumberFormat="0" applyBorder="0" applyAlignment="0" applyProtection="0"/>
    <xf numFmtId="190" fontId="25" fillId="21" borderId="0" applyNumberFormat="0" applyBorder="0" applyAlignment="0" applyProtection="0"/>
    <xf numFmtId="177" fontId="25" fillId="21" borderId="0" applyNumberFormat="0" applyBorder="0" applyAlignment="0" applyProtection="0"/>
    <xf numFmtId="177" fontId="25" fillId="21" borderId="0" applyNumberFormat="0" applyBorder="0" applyAlignment="0" applyProtection="0"/>
    <xf numFmtId="190" fontId="25" fillId="21" borderId="0" applyNumberFormat="0" applyBorder="0" applyAlignment="0" applyProtection="0"/>
    <xf numFmtId="177" fontId="25" fillId="21" borderId="0" applyNumberFormat="0" applyBorder="0" applyAlignment="0" applyProtection="0"/>
    <xf numFmtId="177" fontId="25" fillId="21" borderId="0" applyNumberFormat="0" applyBorder="0" applyAlignment="0" applyProtection="0"/>
    <xf numFmtId="190" fontId="25" fillId="21" borderId="0" applyNumberFormat="0" applyBorder="0" applyAlignment="0" applyProtection="0"/>
    <xf numFmtId="177" fontId="25" fillId="21" borderId="0" applyNumberFormat="0" applyBorder="0" applyAlignment="0" applyProtection="0"/>
    <xf numFmtId="177" fontId="25" fillId="21" borderId="0" applyNumberFormat="0" applyBorder="0" applyAlignment="0" applyProtection="0"/>
    <xf numFmtId="190" fontId="25" fillId="21" borderId="0" applyNumberFormat="0" applyBorder="0" applyAlignment="0" applyProtection="0"/>
    <xf numFmtId="177" fontId="25" fillId="21" borderId="0" applyNumberFormat="0" applyBorder="0" applyAlignment="0" applyProtection="0"/>
    <xf numFmtId="177" fontId="25" fillId="21" borderId="0" applyNumberFormat="0" applyBorder="0" applyAlignment="0" applyProtection="0"/>
    <xf numFmtId="190" fontId="25" fillId="21" borderId="0" applyNumberFormat="0" applyBorder="0" applyAlignment="0" applyProtection="0"/>
    <xf numFmtId="177" fontId="25" fillId="21" borderId="0" applyNumberFormat="0" applyBorder="0" applyAlignment="0" applyProtection="0"/>
    <xf numFmtId="177" fontId="25" fillId="21" borderId="0" applyNumberFormat="0" applyBorder="0" applyAlignment="0" applyProtection="0"/>
    <xf numFmtId="190" fontId="25" fillId="21" borderId="0" applyNumberFormat="0" applyBorder="0" applyAlignment="0" applyProtection="0"/>
    <xf numFmtId="0" fontId="34" fillId="53" borderId="0" applyNumberFormat="0" applyBorder="0" applyAlignment="0" applyProtection="0"/>
    <xf numFmtId="177" fontId="25" fillId="21" borderId="0" applyNumberFormat="0" applyBorder="0" applyAlignment="0" applyProtection="0"/>
    <xf numFmtId="190" fontId="25" fillId="21" borderId="0" applyNumberFormat="0" applyBorder="0" applyAlignment="0" applyProtection="0"/>
    <xf numFmtId="0" fontId="25" fillId="21" borderId="0" applyNumberFormat="0" applyBorder="0" applyAlignment="0" applyProtection="0"/>
    <xf numFmtId="177" fontId="25" fillId="21" borderId="0" applyNumberFormat="0" applyBorder="0" applyAlignment="0" applyProtection="0"/>
    <xf numFmtId="190" fontId="25" fillId="21" borderId="0" applyNumberFormat="0" applyBorder="0" applyAlignment="0" applyProtection="0"/>
    <xf numFmtId="177" fontId="25" fillId="21" borderId="0" applyNumberFormat="0" applyBorder="0" applyAlignment="0" applyProtection="0"/>
    <xf numFmtId="177" fontId="25" fillId="21" borderId="0" applyNumberFormat="0" applyBorder="0" applyAlignment="0" applyProtection="0"/>
    <xf numFmtId="190" fontId="25" fillId="21" borderId="0" applyNumberFormat="0" applyBorder="0" applyAlignment="0" applyProtection="0"/>
    <xf numFmtId="177" fontId="25" fillId="21" borderId="0" applyNumberFormat="0" applyBorder="0" applyAlignment="0" applyProtection="0"/>
    <xf numFmtId="177" fontId="25" fillId="21" borderId="0" applyNumberFormat="0" applyBorder="0" applyAlignment="0" applyProtection="0"/>
    <xf numFmtId="190" fontId="25" fillId="21" borderId="0" applyNumberFormat="0" applyBorder="0" applyAlignment="0" applyProtection="0"/>
    <xf numFmtId="177" fontId="25" fillId="21" borderId="0" applyNumberFormat="0" applyBorder="0" applyAlignment="0" applyProtection="0"/>
    <xf numFmtId="177" fontId="25" fillId="21" borderId="0" applyNumberFormat="0" applyBorder="0" applyAlignment="0" applyProtection="0"/>
    <xf numFmtId="190" fontId="25" fillId="21" borderId="0" applyNumberFormat="0" applyBorder="0" applyAlignment="0" applyProtection="0"/>
    <xf numFmtId="177" fontId="25" fillId="21" borderId="0" applyNumberFormat="0" applyBorder="0" applyAlignment="0" applyProtection="0"/>
    <xf numFmtId="177" fontId="25" fillId="21" borderId="0" applyNumberFormat="0" applyBorder="0" applyAlignment="0" applyProtection="0"/>
    <xf numFmtId="190" fontId="25" fillId="21" borderId="0" applyNumberFormat="0" applyBorder="0" applyAlignment="0" applyProtection="0"/>
    <xf numFmtId="177" fontId="25" fillId="21" borderId="0" applyNumberFormat="0" applyBorder="0" applyAlignment="0" applyProtection="0"/>
    <xf numFmtId="177" fontId="25" fillId="21" borderId="0" applyNumberFormat="0" applyBorder="0" applyAlignment="0" applyProtection="0"/>
    <xf numFmtId="190" fontId="25" fillId="21" borderId="0" applyNumberFormat="0" applyBorder="0" applyAlignment="0" applyProtection="0"/>
    <xf numFmtId="177" fontId="25" fillId="21" borderId="0" applyNumberFormat="0" applyBorder="0" applyAlignment="0" applyProtection="0"/>
    <xf numFmtId="177" fontId="25" fillId="21" borderId="0" applyNumberFormat="0" applyBorder="0" applyAlignment="0" applyProtection="0"/>
    <xf numFmtId="190" fontId="25" fillId="21" borderId="0" applyNumberFormat="0" applyBorder="0" applyAlignment="0" applyProtection="0"/>
    <xf numFmtId="177" fontId="25" fillId="21" borderId="0" applyNumberFormat="0" applyBorder="0" applyAlignment="0" applyProtection="0"/>
    <xf numFmtId="177" fontId="25" fillId="21" borderId="0" applyNumberFormat="0" applyBorder="0" applyAlignment="0" applyProtection="0"/>
    <xf numFmtId="190" fontId="25" fillId="21" borderId="0" applyNumberFormat="0" applyBorder="0" applyAlignment="0" applyProtection="0"/>
    <xf numFmtId="177" fontId="25" fillId="21" borderId="0" applyNumberFormat="0" applyBorder="0" applyAlignment="0" applyProtection="0"/>
    <xf numFmtId="177" fontId="25" fillId="21" borderId="0" applyNumberFormat="0" applyBorder="0" applyAlignment="0" applyProtection="0"/>
    <xf numFmtId="190" fontId="25" fillId="21" borderId="0" applyNumberFormat="0" applyBorder="0" applyAlignment="0" applyProtection="0"/>
    <xf numFmtId="177" fontId="25" fillId="21" borderId="0" applyNumberFormat="0" applyBorder="0" applyAlignment="0" applyProtection="0"/>
    <xf numFmtId="177" fontId="25" fillId="21" borderId="0" applyNumberFormat="0" applyBorder="0" applyAlignment="0" applyProtection="0"/>
    <xf numFmtId="190" fontId="25" fillId="21" borderId="0" applyNumberFormat="0" applyBorder="0" applyAlignment="0" applyProtection="0"/>
    <xf numFmtId="177" fontId="25" fillId="21" borderId="0" applyNumberFormat="0" applyBorder="0" applyAlignment="0" applyProtection="0"/>
    <xf numFmtId="177" fontId="25" fillId="21" borderId="0" applyNumberFormat="0" applyBorder="0" applyAlignment="0" applyProtection="0"/>
    <xf numFmtId="190" fontId="25" fillId="21" borderId="0" applyNumberFormat="0" applyBorder="0" applyAlignment="0" applyProtection="0"/>
    <xf numFmtId="177" fontId="25" fillId="21" borderId="0" applyNumberFormat="0" applyBorder="0" applyAlignment="0" applyProtection="0"/>
    <xf numFmtId="177" fontId="25" fillId="21" borderId="0" applyNumberFormat="0" applyBorder="0" applyAlignment="0" applyProtection="0"/>
    <xf numFmtId="177" fontId="25" fillId="21" borderId="0" applyNumberFormat="0" applyBorder="0" applyAlignment="0" applyProtection="0"/>
    <xf numFmtId="190" fontId="25" fillId="21" borderId="0" applyNumberFormat="0" applyBorder="0" applyAlignment="0" applyProtection="0"/>
    <xf numFmtId="0" fontId="25" fillId="21" borderId="0" applyNumberFormat="0" applyBorder="0" applyAlignment="0" applyProtection="0"/>
    <xf numFmtId="177" fontId="25" fillId="21" borderId="0" applyNumberFormat="0" applyBorder="0" applyAlignment="0" applyProtection="0"/>
    <xf numFmtId="190" fontId="25" fillId="21" borderId="0" applyNumberFormat="0" applyBorder="0" applyAlignment="0" applyProtection="0"/>
    <xf numFmtId="177" fontId="25" fillId="21" borderId="0" applyNumberFormat="0" applyBorder="0" applyAlignment="0" applyProtection="0"/>
    <xf numFmtId="177" fontId="25" fillId="21" borderId="0" applyNumberFormat="0" applyBorder="0" applyAlignment="0" applyProtection="0"/>
    <xf numFmtId="190" fontId="25" fillId="21" borderId="0" applyNumberFormat="0" applyBorder="0" applyAlignment="0" applyProtection="0"/>
    <xf numFmtId="177" fontId="25" fillId="21" borderId="0" applyNumberFormat="0" applyBorder="0" applyAlignment="0" applyProtection="0"/>
    <xf numFmtId="177" fontId="25" fillId="21" borderId="0" applyNumberFormat="0" applyBorder="0" applyAlignment="0" applyProtection="0"/>
    <xf numFmtId="177" fontId="25" fillId="21" borderId="0" applyNumberFormat="0" applyBorder="0" applyAlignment="0" applyProtection="0"/>
    <xf numFmtId="177" fontId="34" fillId="80" borderId="0" applyNumberFormat="0" applyBorder="0" applyAlignment="0" applyProtection="0"/>
    <xf numFmtId="177" fontId="34" fillId="80" borderId="0" applyNumberFormat="0" applyBorder="0" applyAlignment="0" applyProtection="0"/>
    <xf numFmtId="177" fontId="25" fillId="21" borderId="0" applyNumberFormat="0" applyBorder="0" applyAlignment="0" applyProtection="0"/>
    <xf numFmtId="0" fontId="25" fillId="21" borderId="0" applyNumberFormat="0" applyBorder="0" applyAlignment="0" applyProtection="0"/>
    <xf numFmtId="177" fontId="25" fillId="21" borderId="0" applyNumberFormat="0" applyBorder="0" applyAlignment="0" applyProtection="0"/>
    <xf numFmtId="177" fontId="25" fillId="21" borderId="0" applyNumberFormat="0" applyBorder="0" applyAlignment="0" applyProtection="0"/>
    <xf numFmtId="177" fontId="25" fillId="21" borderId="0" applyNumberFormat="0" applyBorder="0" applyAlignment="0" applyProtection="0"/>
    <xf numFmtId="190" fontId="25" fillId="21" borderId="0" applyNumberFormat="0" applyBorder="0" applyAlignment="0" applyProtection="0"/>
    <xf numFmtId="0" fontId="25" fillId="21" borderId="0" applyNumberFormat="0" applyBorder="0" applyAlignment="0" applyProtection="0"/>
    <xf numFmtId="177" fontId="25" fillId="21" borderId="0" applyNumberFormat="0" applyBorder="0" applyAlignment="0" applyProtection="0"/>
    <xf numFmtId="190" fontId="25" fillId="21" borderId="0" applyNumberFormat="0" applyBorder="0" applyAlignment="0" applyProtection="0"/>
    <xf numFmtId="177" fontId="25" fillId="21" borderId="0" applyNumberFormat="0" applyBorder="0" applyAlignment="0" applyProtection="0"/>
    <xf numFmtId="177" fontId="25" fillId="21" borderId="0" applyNumberFormat="0" applyBorder="0" applyAlignment="0" applyProtection="0"/>
    <xf numFmtId="177" fontId="25" fillId="21" borderId="0" applyNumberFormat="0" applyBorder="0" applyAlignment="0" applyProtection="0"/>
    <xf numFmtId="190" fontId="25" fillId="21" borderId="0" applyNumberFormat="0" applyBorder="0" applyAlignment="0" applyProtection="0"/>
    <xf numFmtId="0" fontId="25" fillId="21" borderId="0" applyNumberFormat="0" applyBorder="0" applyAlignment="0" applyProtection="0"/>
    <xf numFmtId="177" fontId="25" fillId="21" borderId="0" applyNumberFormat="0" applyBorder="0" applyAlignment="0" applyProtection="0"/>
    <xf numFmtId="190" fontId="25" fillId="21" borderId="0" applyNumberFormat="0" applyBorder="0" applyAlignment="0" applyProtection="0"/>
    <xf numFmtId="177" fontId="25" fillId="21" borderId="0" applyNumberFormat="0" applyBorder="0" applyAlignment="0" applyProtection="0"/>
    <xf numFmtId="177" fontId="25" fillId="21" borderId="0" applyNumberFormat="0" applyBorder="0" applyAlignment="0" applyProtection="0"/>
    <xf numFmtId="177" fontId="25" fillId="21" borderId="0" applyNumberFormat="0" applyBorder="0" applyAlignment="0" applyProtection="0"/>
    <xf numFmtId="190" fontId="25" fillId="21" borderId="0" applyNumberFormat="0" applyBorder="0" applyAlignment="0" applyProtection="0"/>
    <xf numFmtId="0" fontId="25" fillId="21" borderId="0" applyNumberFormat="0" applyBorder="0" applyAlignment="0" applyProtection="0"/>
    <xf numFmtId="177" fontId="25" fillId="21" borderId="0" applyNumberFormat="0" applyBorder="0" applyAlignment="0" applyProtection="0"/>
    <xf numFmtId="190" fontId="25" fillId="21" borderId="0" applyNumberFormat="0" applyBorder="0" applyAlignment="0" applyProtection="0"/>
    <xf numFmtId="177" fontId="25" fillId="21" borderId="0" applyNumberFormat="0" applyBorder="0" applyAlignment="0" applyProtection="0"/>
    <xf numFmtId="177" fontId="25" fillId="21" borderId="0" applyNumberFormat="0" applyBorder="0" applyAlignment="0" applyProtection="0"/>
    <xf numFmtId="177" fontId="25" fillId="21" borderId="0" applyNumberFormat="0" applyBorder="0" applyAlignment="0" applyProtection="0"/>
    <xf numFmtId="190" fontId="25" fillId="21" borderId="0" applyNumberFormat="0" applyBorder="0" applyAlignment="0" applyProtection="0"/>
    <xf numFmtId="0" fontId="25" fillId="21" borderId="0" applyNumberFormat="0" applyBorder="0" applyAlignment="0" applyProtection="0"/>
    <xf numFmtId="177" fontId="25" fillId="21" borderId="0" applyNumberFormat="0" applyBorder="0" applyAlignment="0" applyProtection="0"/>
    <xf numFmtId="190" fontId="25" fillId="21" borderId="0" applyNumberFormat="0" applyBorder="0" applyAlignment="0" applyProtection="0"/>
    <xf numFmtId="177" fontId="25" fillId="21" borderId="0" applyNumberFormat="0" applyBorder="0" applyAlignment="0" applyProtection="0"/>
    <xf numFmtId="177" fontId="25" fillId="21" borderId="0" applyNumberFormat="0" applyBorder="0" applyAlignment="0" applyProtection="0"/>
    <xf numFmtId="190" fontId="25" fillId="21" borderId="0" applyNumberFormat="0" applyBorder="0" applyAlignment="0" applyProtection="0"/>
    <xf numFmtId="177" fontId="25" fillId="21" borderId="0" applyNumberFormat="0" applyBorder="0" applyAlignment="0" applyProtection="0"/>
    <xf numFmtId="177" fontId="25" fillId="21" borderId="0" applyNumberFormat="0" applyBorder="0" applyAlignment="0" applyProtection="0"/>
    <xf numFmtId="190" fontId="25" fillId="21" borderId="0" applyNumberFormat="0" applyBorder="0" applyAlignment="0" applyProtection="0"/>
    <xf numFmtId="177" fontId="28" fillId="54" borderId="0" applyNumberFormat="0" applyBorder="0" applyAlignment="0" applyProtection="0"/>
    <xf numFmtId="177" fontId="28" fillId="54" borderId="0" applyNumberFormat="0" applyBorder="0" applyAlignment="0" applyProtection="0"/>
    <xf numFmtId="177" fontId="28" fillId="54" borderId="0" applyNumberFormat="0" applyBorder="0" applyAlignment="0" applyProtection="0"/>
    <xf numFmtId="190" fontId="28" fillId="54" borderId="0" applyNumberFormat="0" applyBorder="0" applyAlignment="0" applyProtection="0"/>
    <xf numFmtId="177" fontId="28" fillId="54" borderId="0" applyNumberFormat="0" applyBorder="0" applyAlignment="0" applyProtection="0"/>
    <xf numFmtId="190" fontId="28" fillId="54" borderId="0" applyNumberFormat="0" applyBorder="0" applyAlignment="0" applyProtection="0"/>
    <xf numFmtId="177" fontId="28" fillId="54" borderId="0" applyNumberFormat="0" applyBorder="0" applyAlignment="0" applyProtection="0"/>
    <xf numFmtId="177" fontId="28" fillId="54" borderId="0" applyNumberFormat="0" applyBorder="0" applyAlignment="0" applyProtection="0"/>
    <xf numFmtId="190" fontId="28" fillId="54" borderId="0" applyNumberFormat="0" applyBorder="0" applyAlignment="0" applyProtection="0"/>
    <xf numFmtId="177" fontId="28" fillId="54" borderId="0" applyNumberFormat="0" applyBorder="0" applyAlignment="0" applyProtection="0"/>
    <xf numFmtId="0" fontId="28" fillId="54" borderId="0" applyNumberFormat="0" applyBorder="0" applyAlignment="0" applyProtection="0"/>
    <xf numFmtId="177" fontId="28" fillId="47" borderId="0" applyNumberFormat="0" applyBorder="0" applyAlignment="0" applyProtection="0"/>
    <xf numFmtId="177" fontId="28" fillId="47" borderId="0" applyNumberFormat="0" applyBorder="0" applyAlignment="0" applyProtection="0"/>
    <xf numFmtId="177" fontId="28" fillId="47" borderId="0" applyNumberFormat="0" applyBorder="0" applyAlignment="0" applyProtection="0"/>
    <xf numFmtId="190" fontId="28" fillId="47" borderId="0" applyNumberFormat="0" applyBorder="0" applyAlignment="0" applyProtection="0"/>
    <xf numFmtId="177" fontId="28" fillId="47" borderId="0" applyNumberFormat="0" applyBorder="0" applyAlignment="0" applyProtection="0"/>
    <xf numFmtId="190" fontId="28" fillId="47" borderId="0" applyNumberFormat="0" applyBorder="0" applyAlignment="0" applyProtection="0"/>
    <xf numFmtId="177" fontId="28" fillId="47" borderId="0" applyNumberFormat="0" applyBorder="0" applyAlignment="0" applyProtection="0"/>
    <xf numFmtId="177" fontId="28" fillId="47" borderId="0" applyNumberFormat="0" applyBorder="0" applyAlignment="0" applyProtection="0"/>
    <xf numFmtId="190" fontId="28" fillId="47" borderId="0" applyNumberFormat="0" applyBorder="0" applyAlignment="0" applyProtection="0"/>
    <xf numFmtId="177" fontId="28" fillId="47" borderId="0" applyNumberFormat="0" applyBorder="0" applyAlignment="0" applyProtection="0"/>
    <xf numFmtId="0" fontId="28" fillId="47" borderId="0" applyNumberFormat="0" applyBorder="0" applyAlignment="0" applyProtection="0"/>
    <xf numFmtId="177" fontId="34" fillId="48" borderId="0" applyNumberFormat="0" applyBorder="0" applyAlignment="0" applyProtection="0"/>
    <xf numFmtId="177" fontId="34" fillId="48" borderId="0" applyNumberFormat="0" applyBorder="0" applyAlignment="0" applyProtection="0"/>
    <xf numFmtId="177" fontId="34" fillId="48" borderId="0" applyNumberFormat="0" applyBorder="0" applyAlignment="0" applyProtection="0"/>
    <xf numFmtId="190" fontId="34" fillId="48" borderId="0" applyNumberFormat="0" applyBorder="0" applyAlignment="0" applyProtection="0"/>
    <xf numFmtId="177" fontId="34" fillId="48" borderId="0" applyNumberFormat="0" applyBorder="0" applyAlignment="0" applyProtection="0"/>
    <xf numFmtId="190" fontId="34" fillId="48" borderId="0" applyNumberFormat="0" applyBorder="0" applyAlignment="0" applyProtection="0"/>
    <xf numFmtId="177" fontId="34" fillId="48" borderId="0" applyNumberFormat="0" applyBorder="0" applyAlignment="0" applyProtection="0"/>
    <xf numFmtId="177" fontId="34" fillId="48" borderId="0" applyNumberFormat="0" applyBorder="0" applyAlignment="0" applyProtection="0"/>
    <xf numFmtId="190" fontId="34" fillId="48" borderId="0" applyNumberFormat="0" applyBorder="0" applyAlignment="0" applyProtection="0"/>
    <xf numFmtId="177" fontId="34" fillId="48" borderId="0" applyNumberFormat="0" applyBorder="0" applyAlignment="0" applyProtection="0"/>
    <xf numFmtId="0" fontId="34" fillId="48" borderId="0" applyNumberFormat="0" applyBorder="0" applyAlignment="0" applyProtection="0"/>
    <xf numFmtId="177" fontId="25" fillId="25" borderId="0" applyNumberFormat="0" applyBorder="0" applyAlignment="0" applyProtection="0"/>
    <xf numFmtId="177" fontId="25" fillId="25" borderId="0" applyNumberFormat="0" applyBorder="0" applyAlignment="0" applyProtection="0"/>
    <xf numFmtId="190" fontId="25" fillId="25" borderId="0" applyNumberFormat="0" applyBorder="0" applyAlignment="0" applyProtection="0"/>
    <xf numFmtId="177" fontId="25" fillId="25" borderId="0" applyNumberFormat="0" applyBorder="0" applyAlignment="0" applyProtection="0"/>
    <xf numFmtId="177" fontId="25" fillId="25" borderId="0" applyNumberFormat="0" applyBorder="0" applyAlignment="0" applyProtection="0"/>
    <xf numFmtId="190" fontId="25" fillId="25" borderId="0" applyNumberFormat="0" applyBorder="0" applyAlignment="0" applyProtection="0"/>
    <xf numFmtId="177" fontId="25" fillId="25" borderId="0" applyNumberFormat="0" applyBorder="0" applyAlignment="0" applyProtection="0"/>
    <xf numFmtId="177" fontId="25" fillId="25" borderId="0" applyNumberFormat="0" applyBorder="0" applyAlignment="0" applyProtection="0"/>
    <xf numFmtId="190" fontId="25" fillId="25" borderId="0" applyNumberFormat="0" applyBorder="0" applyAlignment="0" applyProtection="0"/>
    <xf numFmtId="177" fontId="25" fillId="25" borderId="0" applyNumberFormat="0" applyBorder="0" applyAlignment="0" applyProtection="0"/>
    <xf numFmtId="177" fontId="25" fillId="25" borderId="0" applyNumberFormat="0" applyBorder="0" applyAlignment="0" applyProtection="0"/>
    <xf numFmtId="190" fontId="25" fillId="25" borderId="0" applyNumberFormat="0" applyBorder="0" applyAlignment="0" applyProtection="0"/>
    <xf numFmtId="177" fontId="25" fillId="25" borderId="0" applyNumberFormat="0" applyBorder="0" applyAlignment="0" applyProtection="0"/>
    <xf numFmtId="177" fontId="25" fillId="25" borderId="0" applyNumberFormat="0" applyBorder="0" applyAlignment="0" applyProtection="0"/>
    <xf numFmtId="190" fontId="25" fillId="25" borderId="0" applyNumberFormat="0" applyBorder="0" applyAlignment="0" applyProtection="0"/>
    <xf numFmtId="177" fontId="25" fillId="25" borderId="0" applyNumberFormat="0" applyBorder="0" applyAlignment="0" applyProtection="0"/>
    <xf numFmtId="177" fontId="25" fillId="25" borderId="0" applyNumberFormat="0" applyBorder="0" applyAlignment="0" applyProtection="0"/>
    <xf numFmtId="190" fontId="25" fillId="25" borderId="0" applyNumberFormat="0" applyBorder="0" applyAlignment="0" applyProtection="0"/>
    <xf numFmtId="177" fontId="25" fillId="25" borderId="0" applyNumberFormat="0" applyBorder="0" applyAlignment="0" applyProtection="0"/>
    <xf numFmtId="177" fontId="25" fillId="25" borderId="0" applyNumberFormat="0" applyBorder="0" applyAlignment="0" applyProtection="0"/>
    <xf numFmtId="190" fontId="25" fillId="25" borderId="0" applyNumberFormat="0" applyBorder="0" applyAlignment="0" applyProtection="0"/>
    <xf numFmtId="177" fontId="25" fillId="25" borderId="0" applyNumberFormat="0" applyBorder="0" applyAlignment="0" applyProtection="0"/>
    <xf numFmtId="177" fontId="25" fillId="25" borderId="0" applyNumberFormat="0" applyBorder="0" applyAlignment="0" applyProtection="0"/>
    <xf numFmtId="190" fontId="25" fillId="25" borderId="0" applyNumberFormat="0" applyBorder="0" applyAlignment="0" applyProtection="0"/>
    <xf numFmtId="177" fontId="25" fillId="25" borderId="0" applyNumberFormat="0" applyBorder="0" applyAlignment="0" applyProtection="0"/>
    <xf numFmtId="177" fontId="25" fillId="25" borderId="0" applyNumberFormat="0" applyBorder="0" applyAlignment="0" applyProtection="0"/>
    <xf numFmtId="190" fontId="25" fillId="25" borderId="0" applyNumberFormat="0" applyBorder="0" applyAlignment="0" applyProtection="0"/>
    <xf numFmtId="177" fontId="25" fillId="25" borderId="0" applyNumberFormat="0" applyBorder="0" applyAlignment="0" applyProtection="0"/>
    <xf numFmtId="177" fontId="25" fillId="25" borderId="0" applyNumberFormat="0" applyBorder="0" applyAlignment="0" applyProtection="0"/>
    <xf numFmtId="190" fontId="25" fillId="25" borderId="0" applyNumberFormat="0" applyBorder="0" applyAlignment="0" applyProtection="0"/>
    <xf numFmtId="0" fontId="34" fillId="45" borderId="0" applyNumberFormat="0" applyBorder="0" applyAlignment="0" applyProtection="0"/>
    <xf numFmtId="177" fontId="25" fillId="25" borderId="0" applyNumberFormat="0" applyBorder="0" applyAlignment="0" applyProtection="0"/>
    <xf numFmtId="190" fontId="25" fillId="25" borderId="0" applyNumberFormat="0" applyBorder="0" applyAlignment="0" applyProtection="0"/>
    <xf numFmtId="0" fontId="25" fillId="25" borderId="0" applyNumberFormat="0" applyBorder="0" applyAlignment="0" applyProtection="0"/>
    <xf numFmtId="177" fontId="25" fillId="25" borderId="0" applyNumberFormat="0" applyBorder="0" applyAlignment="0" applyProtection="0"/>
    <xf numFmtId="190" fontId="25" fillId="25" borderId="0" applyNumberFormat="0" applyBorder="0" applyAlignment="0" applyProtection="0"/>
    <xf numFmtId="177" fontId="25" fillId="25" borderId="0" applyNumberFormat="0" applyBorder="0" applyAlignment="0" applyProtection="0"/>
    <xf numFmtId="177" fontId="25" fillId="25" borderId="0" applyNumberFormat="0" applyBorder="0" applyAlignment="0" applyProtection="0"/>
    <xf numFmtId="190" fontId="25" fillId="25" borderId="0" applyNumberFormat="0" applyBorder="0" applyAlignment="0" applyProtection="0"/>
    <xf numFmtId="177" fontId="25" fillId="25" borderId="0" applyNumberFormat="0" applyBorder="0" applyAlignment="0" applyProtection="0"/>
    <xf numFmtId="177" fontId="25" fillId="25" borderId="0" applyNumberFormat="0" applyBorder="0" applyAlignment="0" applyProtection="0"/>
    <xf numFmtId="190" fontId="25" fillId="25" borderId="0" applyNumberFormat="0" applyBorder="0" applyAlignment="0" applyProtection="0"/>
    <xf numFmtId="177" fontId="25" fillId="25" borderId="0" applyNumberFormat="0" applyBorder="0" applyAlignment="0" applyProtection="0"/>
    <xf numFmtId="177" fontId="25" fillId="25" borderId="0" applyNumberFormat="0" applyBorder="0" applyAlignment="0" applyProtection="0"/>
    <xf numFmtId="190" fontId="25" fillId="25" borderId="0" applyNumberFormat="0" applyBorder="0" applyAlignment="0" applyProtection="0"/>
    <xf numFmtId="177" fontId="25" fillId="25" borderId="0" applyNumberFormat="0" applyBorder="0" applyAlignment="0" applyProtection="0"/>
    <xf numFmtId="177" fontId="25" fillId="25" borderId="0" applyNumberFormat="0" applyBorder="0" applyAlignment="0" applyProtection="0"/>
    <xf numFmtId="190" fontId="25" fillId="25" borderId="0" applyNumberFormat="0" applyBorder="0" applyAlignment="0" applyProtection="0"/>
    <xf numFmtId="177" fontId="25" fillId="25" borderId="0" applyNumberFormat="0" applyBorder="0" applyAlignment="0" applyProtection="0"/>
    <xf numFmtId="177" fontId="25" fillId="25" borderId="0" applyNumberFormat="0" applyBorder="0" applyAlignment="0" applyProtection="0"/>
    <xf numFmtId="190" fontId="25" fillId="25" borderId="0" applyNumberFormat="0" applyBorder="0" applyAlignment="0" applyProtection="0"/>
    <xf numFmtId="177" fontId="25" fillId="25" borderId="0" applyNumberFormat="0" applyBorder="0" applyAlignment="0" applyProtection="0"/>
    <xf numFmtId="177" fontId="25" fillId="25" borderId="0" applyNumberFormat="0" applyBorder="0" applyAlignment="0" applyProtection="0"/>
    <xf numFmtId="190" fontId="25" fillId="25" borderId="0" applyNumberFormat="0" applyBorder="0" applyAlignment="0" applyProtection="0"/>
    <xf numFmtId="177" fontId="25" fillId="25" borderId="0" applyNumberFormat="0" applyBorder="0" applyAlignment="0" applyProtection="0"/>
    <xf numFmtId="177" fontId="25" fillId="25" borderId="0" applyNumberFormat="0" applyBorder="0" applyAlignment="0" applyProtection="0"/>
    <xf numFmtId="190" fontId="25" fillId="25" borderId="0" applyNumberFormat="0" applyBorder="0" applyAlignment="0" applyProtection="0"/>
    <xf numFmtId="177" fontId="25" fillId="25" borderId="0" applyNumberFormat="0" applyBorder="0" applyAlignment="0" applyProtection="0"/>
    <xf numFmtId="177" fontId="25" fillId="25" borderId="0" applyNumberFormat="0" applyBorder="0" applyAlignment="0" applyProtection="0"/>
    <xf numFmtId="190" fontId="25" fillId="25" borderId="0" applyNumberFormat="0" applyBorder="0" applyAlignment="0" applyProtection="0"/>
    <xf numFmtId="177" fontId="25" fillId="25" borderId="0" applyNumberFormat="0" applyBorder="0" applyAlignment="0" applyProtection="0"/>
    <xf numFmtId="177" fontId="25" fillId="25" borderId="0" applyNumberFormat="0" applyBorder="0" applyAlignment="0" applyProtection="0"/>
    <xf numFmtId="190" fontId="25" fillId="25" borderId="0" applyNumberFormat="0" applyBorder="0" applyAlignment="0" applyProtection="0"/>
    <xf numFmtId="177" fontId="25" fillId="25" borderId="0" applyNumberFormat="0" applyBorder="0" applyAlignment="0" applyProtection="0"/>
    <xf numFmtId="177" fontId="25" fillId="25" borderId="0" applyNumberFormat="0" applyBorder="0" applyAlignment="0" applyProtection="0"/>
    <xf numFmtId="190" fontId="25" fillId="25" borderId="0" applyNumberFormat="0" applyBorder="0" applyAlignment="0" applyProtection="0"/>
    <xf numFmtId="177" fontId="25" fillId="25" borderId="0" applyNumberFormat="0" applyBorder="0" applyAlignment="0" applyProtection="0"/>
    <xf numFmtId="177" fontId="25" fillId="25" borderId="0" applyNumberFormat="0" applyBorder="0" applyAlignment="0" applyProtection="0"/>
    <xf numFmtId="177" fontId="25" fillId="25" borderId="0" applyNumberFormat="0" applyBorder="0" applyAlignment="0" applyProtection="0"/>
    <xf numFmtId="190" fontId="25" fillId="25" borderId="0" applyNumberFormat="0" applyBorder="0" applyAlignment="0" applyProtection="0"/>
    <xf numFmtId="0" fontId="25" fillId="25" borderId="0" applyNumberFormat="0" applyBorder="0" applyAlignment="0" applyProtection="0"/>
    <xf numFmtId="177" fontId="25" fillId="25" borderId="0" applyNumberFormat="0" applyBorder="0" applyAlignment="0" applyProtection="0"/>
    <xf numFmtId="190" fontId="25" fillId="25" borderId="0" applyNumberFormat="0" applyBorder="0" applyAlignment="0" applyProtection="0"/>
    <xf numFmtId="177" fontId="25" fillId="25" borderId="0" applyNumberFormat="0" applyBorder="0" applyAlignment="0" applyProtection="0"/>
    <xf numFmtId="177" fontId="25" fillId="25" borderId="0" applyNumberFormat="0" applyBorder="0" applyAlignment="0" applyProtection="0"/>
    <xf numFmtId="190" fontId="25" fillId="25" borderId="0" applyNumberFormat="0" applyBorder="0" applyAlignment="0" applyProtection="0"/>
    <xf numFmtId="177" fontId="25" fillId="25" borderId="0" applyNumberFormat="0" applyBorder="0" applyAlignment="0" applyProtection="0"/>
    <xf numFmtId="177" fontId="25" fillId="25" borderId="0" applyNumberFormat="0" applyBorder="0" applyAlignment="0" applyProtection="0"/>
    <xf numFmtId="177" fontId="25" fillId="25" borderId="0" applyNumberFormat="0" applyBorder="0" applyAlignment="0" applyProtection="0"/>
    <xf numFmtId="177" fontId="34" fillId="45" borderId="0" applyNumberFormat="0" applyBorder="0" applyAlignment="0" applyProtection="0"/>
    <xf numFmtId="177" fontId="34" fillId="45" borderId="0" applyNumberFormat="0" applyBorder="0" applyAlignment="0" applyProtection="0"/>
    <xf numFmtId="177" fontId="25" fillId="25" borderId="0" applyNumberFormat="0" applyBorder="0" applyAlignment="0" applyProtection="0"/>
    <xf numFmtId="0" fontId="25" fillId="25" borderId="0" applyNumberFormat="0" applyBorder="0" applyAlignment="0" applyProtection="0"/>
    <xf numFmtId="177" fontId="25" fillId="25" borderId="0" applyNumberFormat="0" applyBorder="0" applyAlignment="0" applyProtection="0"/>
    <xf numFmtId="177" fontId="25" fillId="25" borderId="0" applyNumberFormat="0" applyBorder="0" applyAlignment="0" applyProtection="0"/>
    <xf numFmtId="177" fontId="25" fillId="25" borderId="0" applyNumberFormat="0" applyBorder="0" applyAlignment="0" applyProtection="0"/>
    <xf numFmtId="190" fontId="25" fillId="25" borderId="0" applyNumberFormat="0" applyBorder="0" applyAlignment="0" applyProtection="0"/>
    <xf numFmtId="0" fontId="25" fillId="25" borderId="0" applyNumberFormat="0" applyBorder="0" applyAlignment="0" applyProtection="0"/>
    <xf numFmtId="177" fontId="25" fillId="25" borderId="0" applyNumberFormat="0" applyBorder="0" applyAlignment="0" applyProtection="0"/>
    <xf numFmtId="190" fontId="25" fillId="25" borderId="0" applyNumberFormat="0" applyBorder="0" applyAlignment="0" applyProtection="0"/>
    <xf numFmtId="177" fontId="25" fillId="25" borderId="0" applyNumberFormat="0" applyBorder="0" applyAlignment="0" applyProtection="0"/>
    <xf numFmtId="177" fontId="25" fillId="25" borderId="0" applyNumberFormat="0" applyBorder="0" applyAlignment="0" applyProtection="0"/>
    <xf numFmtId="177" fontId="25" fillId="25" borderId="0" applyNumberFormat="0" applyBorder="0" applyAlignment="0" applyProtection="0"/>
    <xf numFmtId="190" fontId="25" fillId="25" borderId="0" applyNumberFormat="0" applyBorder="0" applyAlignment="0" applyProtection="0"/>
    <xf numFmtId="0" fontId="25" fillId="25" borderId="0" applyNumberFormat="0" applyBorder="0" applyAlignment="0" applyProtection="0"/>
    <xf numFmtId="177" fontId="25" fillId="25" borderId="0" applyNumberFormat="0" applyBorder="0" applyAlignment="0" applyProtection="0"/>
    <xf numFmtId="190" fontId="25" fillId="25" borderId="0" applyNumberFormat="0" applyBorder="0" applyAlignment="0" applyProtection="0"/>
    <xf numFmtId="177" fontId="25" fillId="25" borderId="0" applyNumberFormat="0" applyBorder="0" applyAlignment="0" applyProtection="0"/>
    <xf numFmtId="177" fontId="25" fillId="25" borderId="0" applyNumberFormat="0" applyBorder="0" applyAlignment="0" applyProtection="0"/>
    <xf numFmtId="177" fontId="25" fillId="25" borderId="0" applyNumberFormat="0" applyBorder="0" applyAlignment="0" applyProtection="0"/>
    <xf numFmtId="190" fontId="25" fillId="25" borderId="0" applyNumberFormat="0" applyBorder="0" applyAlignment="0" applyProtection="0"/>
    <xf numFmtId="0" fontId="25" fillId="25" borderId="0" applyNumberFormat="0" applyBorder="0" applyAlignment="0" applyProtection="0"/>
    <xf numFmtId="177" fontId="25" fillId="25" borderId="0" applyNumberFormat="0" applyBorder="0" applyAlignment="0" applyProtection="0"/>
    <xf numFmtId="190" fontId="25" fillId="25" borderId="0" applyNumberFormat="0" applyBorder="0" applyAlignment="0" applyProtection="0"/>
    <xf numFmtId="177" fontId="25" fillId="25" borderId="0" applyNumberFormat="0" applyBorder="0" applyAlignment="0" applyProtection="0"/>
    <xf numFmtId="177" fontId="25" fillId="25" borderId="0" applyNumberFormat="0" applyBorder="0" applyAlignment="0" applyProtection="0"/>
    <xf numFmtId="177" fontId="25" fillId="25" borderId="0" applyNumberFormat="0" applyBorder="0" applyAlignment="0" applyProtection="0"/>
    <xf numFmtId="190" fontId="25" fillId="25" borderId="0" applyNumberFormat="0" applyBorder="0" applyAlignment="0" applyProtection="0"/>
    <xf numFmtId="0" fontId="25" fillId="25" borderId="0" applyNumberFormat="0" applyBorder="0" applyAlignment="0" applyProtection="0"/>
    <xf numFmtId="177" fontId="25" fillId="25" borderId="0" applyNumberFormat="0" applyBorder="0" applyAlignment="0" applyProtection="0"/>
    <xf numFmtId="190" fontId="25" fillId="25" borderId="0" applyNumberFormat="0" applyBorder="0" applyAlignment="0" applyProtection="0"/>
    <xf numFmtId="177" fontId="25" fillId="25" borderId="0" applyNumberFormat="0" applyBorder="0" applyAlignment="0" applyProtection="0"/>
    <xf numFmtId="177" fontId="25" fillId="25" borderId="0" applyNumberFormat="0" applyBorder="0" applyAlignment="0" applyProtection="0"/>
    <xf numFmtId="190" fontId="25" fillId="25" borderId="0" applyNumberFormat="0" applyBorder="0" applyAlignment="0" applyProtection="0"/>
    <xf numFmtId="177" fontId="25" fillId="25" borderId="0" applyNumberFormat="0" applyBorder="0" applyAlignment="0" applyProtection="0"/>
    <xf numFmtId="177" fontId="25" fillId="25" borderId="0" applyNumberFormat="0" applyBorder="0" applyAlignment="0" applyProtection="0"/>
    <xf numFmtId="190" fontId="25" fillId="25" borderId="0" applyNumberFormat="0" applyBorder="0" applyAlignment="0" applyProtection="0"/>
    <xf numFmtId="177" fontId="28" fillId="49" borderId="0" applyNumberFormat="0" applyBorder="0" applyAlignment="0" applyProtection="0"/>
    <xf numFmtId="177" fontId="28" fillId="49" borderId="0" applyNumberFormat="0" applyBorder="0" applyAlignment="0" applyProtection="0"/>
    <xf numFmtId="177" fontId="28" fillId="49" borderId="0" applyNumberFormat="0" applyBorder="0" applyAlignment="0" applyProtection="0"/>
    <xf numFmtId="190" fontId="28" fillId="49" borderId="0" applyNumberFormat="0" applyBorder="0" applyAlignment="0" applyProtection="0"/>
    <xf numFmtId="177" fontId="28" fillId="49" borderId="0" applyNumberFormat="0" applyBorder="0" applyAlignment="0" applyProtection="0"/>
    <xf numFmtId="190" fontId="28" fillId="49" borderId="0" applyNumberFormat="0" applyBorder="0" applyAlignment="0" applyProtection="0"/>
    <xf numFmtId="177" fontId="28" fillId="49" borderId="0" applyNumberFormat="0" applyBorder="0" applyAlignment="0" applyProtection="0"/>
    <xf numFmtId="177" fontId="28" fillId="49" borderId="0" applyNumberFormat="0" applyBorder="0" applyAlignment="0" applyProtection="0"/>
    <xf numFmtId="190" fontId="28" fillId="49" borderId="0" applyNumberFormat="0" applyBorder="0" applyAlignment="0" applyProtection="0"/>
    <xf numFmtId="177" fontId="28" fillId="49" borderId="0" applyNumberFormat="0" applyBorder="0" applyAlignment="0" applyProtection="0"/>
    <xf numFmtId="0" fontId="28" fillId="49" borderId="0" applyNumberFormat="0" applyBorder="0" applyAlignment="0" applyProtection="0"/>
    <xf numFmtId="177" fontId="28" fillId="56" borderId="0" applyNumberFormat="0" applyBorder="0" applyAlignment="0" applyProtection="0"/>
    <xf numFmtId="177" fontId="28" fillId="56" borderId="0" applyNumberFormat="0" applyBorder="0" applyAlignment="0" applyProtection="0"/>
    <xf numFmtId="177" fontId="28" fillId="56" borderId="0" applyNumberFormat="0" applyBorder="0" applyAlignment="0" applyProtection="0"/>
    <xf numFmtId="190" fontId="28" fillId="56" borderId="0" applyNumberFormat="0" applyBorder="0" applyAlignment="0" applyProtection="0"/>
    <xf numFmtId="177" fontId="28" fillId="56" borderId="0" applyNumberFormat="0" applyBorder="0" applyAlignment="0" applyProtection="0"/>
    <xf numFmtId="190" fontId="28" fillId="56" borderId="0" applyNumberFormat="0" applyBorder="0" applyAlignment="0" applyProtection="0"/>
    <xf numFmtId="177" fontId="28" fillId="56" borderId="0" applyNumberFormat="0" applyBorder="0" applyAlignment="0" applyProtection="0"/>
    <xf numFmtId="177" fontId="28" fillId="56" borderId="0" applyNumberFormat="0" applyBorder="0" applyAlignment="0" applyProtection="0"/>
    <xf numFmtId="190" fontId="28" fillId="56" borderId="0" applyNumberFormat="0" applyBorder="0" applyAlignment="0" applyProtection="0"/>
    <xf numFmtId="177" fontId="28" fillId="56" borderId="0" applyNumberFormat="0" applyBorder="0" applyAlignment="0" applyProtection="0"/>
    <xf numFmtId="0" fontId="28" fillId="56" borderId="0" applyNumberFormat="0" applyBorder="0" applyAlignment="0" applyProtection="0"/>
    <xf numFmtId="177" fontId="34" fillId="56" borderId="0" applyNumberFormat="0" applyBorder="0" applyAlignment="0" applyProtection="0"/>
    <xf numFmtId="177" fontId="34" fillId="56" borderId="0" applyNumberFormat="0" applyBorder="0" applyAlignment="0" applyProtection="0"/>
    <xf numFmtId="177" fontId="34" fillId="56" borderId="0" applyNumberFormat="0" applyBorder="0" applyAlignment="0" applyProtection="0"/>
    <xf numFmtId="190" fontId="34" fillId="56" borderId="0" applyNumberFormat="0" applyBorder="0" applyAlignment="0" applyProtection="0"/>
    <xf numFmtId="177" fontId="34" fillId="56" borderId="0" applyNumberFormat="0" applyBorder="0" applyAlignment="0" applyProtection="0"/>
    <xf numFmtId="190" fontId="34" fillId="56" borderId="0" applyNumberFormat="0" applyBorder="0" applyAlignment="0" applyProtection="0"/>
    <xf numFmtId="177" fontId="34" fillId="56" borderId="0" applyNumberFormat="0" applyBorder="0" applyAlignment="0" applyProtection="0"/>
    <xf numFmtId="177" fontId="34" fillId="56" borderId="0" applyNumberFormat="0" applyBorder="0" applyAlignment="0" applyProtection="0"/>
    <xf numFmtId="190" fontId="34" fillId="56" borderId="0" applyNumberFormat="0" applyBorder="0" applyAlignment="0" applyProtection="0"/>
    <xf numFmtId="177" fontId="34" fillId="56" borderId="0" applyNumberFormat="0" applyBorder="0" applyAlignment="0" applyProtection="0"/>
    <xf numFmtId="0" fontId="34" fillId="56" borderId="0" applyNumberFormat="0" applyBorder="0" applyAlignment="0" applyProtection="0"/>
    <xf numFmtId="177" fontId="25" fillId="29" borderId="0" applyNumberFormat="0" applyBorder="0" applyAlignment="0" applyProtection="0"/>
    <xf numFmtId="177" fontId="25" fillId="29" borderId="0" applyNumberFormat="0" applyBorder="0" applyAlignment="0" applyProtection="0"/>
    <xf numFmtId="190" fontId="25" fillId="29" borderId="0" applyNumberFormat="0" applyBorder="0" applyAlignment="0" applyProtection="0"/>
    <xf numFmtId="177" fontId="25" fillId="29" borderId="0" applyNumberFormat="0" applyBorder="0" applyAlignment="0" applyProtection="0"/>
    <xf numFmtId="177" fontId="25" fillId="29" borderId="0" applyNumberFormat="0" applyBorder="0" applyAlignment="0" applyProtection="0"/>
    <xf numFmtId="190" fontId="25" fillId="29" borderId="0" applyNumberFormat="0" applyBorder="0" applyAlignment="0" applyProtection="0"/>
    <xf numFmtId="177" fontId="25" fillId="29" borderId="0" applyNumberFormat="0" applyBorder="0" applyAlignment="0" applyProtection="0"/>
    <xf numFmtId="177" fontId="25" fillId="29" borderId="0" applyNumberFormat="0" applyBorder="0" applyAlignment="0" applyProtection="0"/>
    <xf numFmtId="190" fontId="25" fillId="29" borderId="0" applyNumberFormat="0" applyBorder="0" applyAlignment="0" applyProtection="0"/>
    <xf numFmtId="177" fontId="25" fillId="29" borderId="0" applyNumberFormat="0" applyBorder="0" applyAlignment="0" applyProtection="0"/>
    <xf numFmtId="177" fontId="25" fillId="29" borderId="0" applyNumberFormat="0" applyBorder="0" applyAlignment="0" applyProtection="0"/>
    <xf numFmtId="190" fontId="25" fillId="29" borderId="0" applyNumberFormat="0" applyBorder="0" applyAlignment="0" applyProtection="0"/>
    <xf numFmtId="177" fontId="25" fillId="29" borderId="0" applyNumberFormat="0" applyBorder="0" applyAlignment="0" applyProtection="0"/>
    <xf numFmtId="177" fontId="25" fillId="29" borderId="0" applyNumberFormat="0" applyBorder="0" applyAlignment="0" applyProtection="0"/>
    <xf numFmtId="190" fontId="25" fillId="29" borderId="0" applyNumberFormat="0" applyBorder="0" applyAlignment="0" applyProtection="0"/>
    <xf numFmtId="177" fontId="25" fillId="29" borderId="0" applyNumberFormat="0" applyBorder="0" applyAlignment="0" applyProtection="0"/>
    <xf numFmtId="177" fontId="25" fillId="29" borderId="0" applyNumberFormat="0" applyBorder="0" applyAlignment="0" applyProtection="0"/>
    <xf numFmtId="190" fontId="25" fillId="29" borderId="0" applyNumberFormat="0" applyBorder="0" applyAlignment="0" applyProtection="0"/>
    <xf numFmtId="177" fontId="25" fillId="29" borderId="0" applyNumberFormat="0" applyBorder="0" applyAlignment="0" applyProtection="0"/>
    <xf numFmtId="177" fontId="25" fillId="29" borderId="0" applyNumberFormat="0" applyBorder="0" applyAlignment="0" applyProtection="0"/>
    <xf numFmtId="190" fontId="25" fillId="29" borderId="0" applyNumberFormat="0" applyBorder="0" applyAlignment="0" applyProtection="0"/>
    <xf numFmtId="177" fontId="25" fillId="29" borderId="0" applyNumberFormat="0" applyBorder="0" applyAlignment="0" applyProtection="0"/>
    <xf numFmtId="177" fontId="25" fillId="29" borderId="0" applyNumberFormat="0" applyBorder="0" applyAlignment="0" applyProtection="0"/>
    <xf numFmtId="190" fontId="25" fillId="29" borderId="0" applyNumberFormat="0" applyBorder="0" applyAlignment="0" applyProtection="0"/>
    <xf numFmtId="177" fontId="25" fillId="29" borderId="0" applyNumberFormat="0" applyBorder="0" applyAlignment="0" applyProtection="0"/>
    <xf numFmtId="177" fontId="25" fillId="29" borderId="0" applyNumberFormat="0" applyBorder="0" applyAlignment="0" applyProtection="0"/>
    <xf numFmtId="190" fontId="25" fillId="29" borderId="0" applyNumberFormat="0" applyBorder="0" applyAlignment="0" applyProtection="0"/>
    <xf numFmtId="177" fontId="25" fillId="29" borderId="0" applyNumberFormat="0" applyBorder="0" applyAlignment="0" applyProtection="0"/>
    <xf numFmtId="177" fontId="25" fillId="29" borderId="0" applyNumberFormat="0" applyBorder="0" applyAlignment="0" applyProtection="0"/>
    <xf numFmtId="190" fontId="25" fillId="29" borderId="0" applyNumberFormat="0" applyBorder="0" applyAlignment="0" applyProtection="0"/>
    <xf numFmtId="0" fontId="34" fillId="55" borderId="0" applyNumberFormat="0" applyBorder="0" applyAlignment="0" applyProtection="0"/>
    <xf numFmtId="177" fontId="25" fillId="29" borderId="0" applyNumberFormat="0" applyBorder="0" applyAlignment="0" applyProtection="0"/>
    <xf numFmtId="190" fontId="25" fillId="29" borderId="0" applyNumberFormat="0" applyBorder="0" applyAlignment="0" applyProtection="0"/>
    <xf numFmtId="0" fontId="25" fillId="29" borderId="0" applyNumberFormat="0" applyBorder="0" applyAlignment="0" applyProtection="0"/>
    <xf numFmtId="177" fontId="25" fillId="29" borderId="0" applyNumberFormat="0" applyBorder="0" applyAlignment="0" applyProtection="0"/>
    <xf numFmtId="190" fontId="25" fillId="29" borderId="0" applyNumberFormat="0" applyBorder="0" applyAlignment="0" applyProtection="0"/>
    <xf numFmtId="177" fontId="25" fillId="29" borderId="0" applyNumberFormat="0" applyBorder="0" applyAlignment="0" applyProtection="0"/>
    <xf numFmtId="177" fontId="25" fillId="29" borderId="0" applyNumberFormat="0" applyBorder="0" applyAlignment="0" applyProtection="0"/>
    <xf numFmtId="190" fontId="25" fillId="29" borderId="0" applyNumberFormat="0" applyBorder="0" applyAlignment="0" applyProtection="0"/>
    <xf numFmtId="177" fontId="25" fillId="29" borderId="0" applyNumberFormat="0" applyBorder="0" applyAlignment="0" applyProtection="0"/>
    <xf numFmtId="177" fontId="25" fillId="29" borderId="0" applyNumberFormat="0" applyBorder="0" applyAlignment="0" applyProtection="0"/>
    <xf numFmtId="190" fontId="25" fillId="29" borderId="0" applyNumberFormat="0" applyBorder="0" applyAlignment="0" applyProtection="0"/>
    <xf numFmtId="177" fontId="25" fillId="29" borderId="0" applyNumberFormat="0" applyBorder="0" applyAlignment="0" applyProtection="0"/>
    <xf numFmtId="177" fontId="25" fillId="29" borderId="0" applyNumberFormat="0" applyBorder="0" applyAlignment="0" applyProtection="0"/>
    <xf numFmtId="190" fontId="25" fillId="29" borderId="0" applyNumberFormat="0" applyBorder="0" applyAlignment="0" applyProtection="0"/>
    <xf numFmtId="177" fontId="25" fillId="29" borderId="0" applyNumberFormat="0" applyBorder="0" applyAlignment="0" applyProtection="0"/>
    <xf numFmtId="177" fontId="25" fillId="29" borderId="0" applyNumberFormat="0" applyBorder="0" applyAlignment="0" applyProtection="0"/>
    <xf numFmtId="190" fontId="25" fillId="29" borderId="0" applyNumberFormat="0" applyBorder="0" applyAlignment="0" applyProtection="0"/>
    <xf numFmtId="177" fontId="25" fillId="29" borderId="0" applyNumberFormat="0" applyBorder="0" applyAlignment="0" applyProtection="0"/>
    <xf numFmtId="177" fontId="25" fillId="29" borderId="0" applyNumberFormat="0" applyBorder="0" applyAlignment="0" applyProtection="0"/>
    <xf numFmtId="190" fontId="25" fillId="29" borderId="0" applyNumberFormat="0" applyBorder="0" applyAlignment="0" applyProtection="0"/>
    <xf numFmtId="177" fontId="25" fillId="29" borderId="0" applyNumberFormat="0" applyBorder="0" applyAlignment="0" applyProtection="0"/>
    <xf numFmtId="177" fontId="25" fillId="29" borderId="0" applyNumberFormat="0" applyBorder="0" applyAlignment="0" applyProtection="0"/>
    <xf numFmtId="190" fontId="25" fillId="29" borderId="0" applyNumberFormat="0" applyBorder="0" applyAlignment="0" applyProtection="0"/>
    <xf numFmtId="177" fontId="25" fillId="29" borderId="0" applyNumberFormat="0" applyBorder="0" applyAlignment="0" applyProtection="0"/>
    <xf numFmtId="177" fontId="25" fillId="29" borderId="0" applyNumberFormat="0" applyBorder="0" applyAlignment="0" applyProtection="0"/>
    <xf numFmtId="190" fontId="25" fillId="29" borderId="0" applyNumberFormat="0" applyBorder="0" applyAlignment="0" applyProtection="0"/>
    <xf numFmtId="177" fontId="25" fillId="29" borderId="0" applyNumberFormat="0" applyBorder="0" applyAlignment="0" applyProtection="0"/>
    <xf numFmtId="177" fontId="25" fillId="29" borderId="0" applyNumberFormat="0" applyBorder="0" applyAlignment="0" applyProtection="0"/>
    <xf numFmtId="190" fontId="25" fillId="29" borderId="0" applyNumberFormat="0" applyBorder="0" applyAlignment="0" applyProtection="0"/>
    <xf numFmtId="177" fontId="25" fillId="29" borderId="0" applyNumberFormat="0" applyBorder="0" applyAlignment="0" applyProtection="0"/>
    <xf numFmtId="177" fontId="25" fillId="29" borderId="0" applyNumberFormat="0" applyBorder="0" applyAlignment="0" applyProtection="0"/>
    <xf numFmtId="190" fontId="25" fillId="29" borderId="0" applyNumberFormat="0" applyBorder="0" applyAlignment="0" applyProtection="0"/>
    <xf numFmtId="177" fontId="25" fillId="29" borderId="0" applyNumberFormat="0" applyBorder="0" applyAlignment="0" applyProtection="0"/>
    <xf numFmtId="177" fontId="25" fillId="29" borderId="0" applyNumberFormat="0" applyBorder="0" applyAlignment="0" applyProtection="0"/>
    <xf numFmtId="190" fontId="25" fillId="29" borderId="0" applyNumberFormat="0" applyBorder="0" applyAlignment="0" applyProtection="0"/>
    <xf numFmtId="177" fontId="25" fillId="29" borderId="0" applyNumberFormat="0" applyBorder="0" applyAlignment="0" applyProtection="0"/>
    <xf numFmtId="177" fontId="25" fillId="29" borderId="0" applyNumberFormat="0" applyBorder="0" applyAlignment="0" applyProtection="0"/>
    <xf numFmtId="177" fontId="25" fillId="29" borderId="0" applyNumberFormat="0" applyBorder="0" applyAlignment="0" applyProtection="0"/>
    <xf numFmtId="190" fontId="25" fillId="29" borderId="0" applyNumberFormat="0" applyBorder="0" applyAlignment="0" applyProtection="0"/>
    <xf numFmtId="0" fontId="25" fillId="29" borderId="0" applyNumberFormat="0" applyBorder="0" applyAlignment="0" applyProtection="0"/>
    <xf numFmtId="177" fontId="25" fillId="29" borderId="0" applyNumberFormat="0" applyBorder="0" applyAlignment="0" applyProtection="0"/>
    <xf numFmtId="190" fontId="25" fillId="29" borderId="0" applyNumberFormat="0" applyBorder="0" applyAlignment="0" applyProtection="0"/>
    <xf numFmtId="177" fontId="25" fillId="29" borderId="0" applyNumberFormat="0" applyBorder="0" applyAlignment="0" applyProtection="0"/>
    <xf numFmtId="177" fontId="25" fillId="29" borderId="0" applyNumberFormat="0" applyBorder="0" applyAlignment="0" applyProtection="0"/>
    <xf numFmtId="190" fontId="25" fillId="29" borderId="0" applyNumberFormat="0" applyBorder="0" applyAlignment="0" applyProtection="0"/>
    <xf numFmtId="177" fontId="25" fillId="29" borderId="0" applyNumberFormat="0" applyBorder="0" applyAlignment="0" applyProtection="0"/>
    <xf numFmtId="177" fontId="25" fillId="29" borderId="0" applyNumberFormat="0" applyBorder="0" applyAlignment="0" applyProtection="0"/>
    <xf numFmtId="177" fontId="25" fillId="29" borderId="0" applyNumberFormat="0" applyBorder="0" applyAlignment="0" applyProtection="0"/>
    <xf numFmtId="177" fontId="34" fillId="44" borderId="0" applyNumberFormat="0" applyBorder="0" applyAlignment="0" applyProtection="0"/>
    <xf numFmtId="177" fontId="34" fillId="44" borderId="0" applyNumberFormat="0" applyBorder="0" applyAlignment="0" applyProtection="0"/>
    <xf numFmtId="177" fontId="25" fillId="29" borderId="0" applyNumberFormat="0" applyBorder="0" applyAlignment="0" applyProtection="0"/>
    <xf numFmtId="0" fontId="25" fillId="29" borderId="0" applyNumberFormat="0" applyBorder="0" applyAlignment="0" applyProtection="0"/>
    <xf numFmtId="177" fontId="25" fillId="29" borderId="0" applyNumberFormat="0" applyBorder="0" applyAlignment="0" applyProtection="0"/>
    <xf numFmtId="177" fontId="25" fillId="29" borderId="0" applyNumberFormat="0" applyBorder="0" applyAlignment="0" applyProtection="0"/>
    <xf numFmtId="177" fontId="25" fillId="29" borderId="0" applyNumberFormat="0" applyBorder="0" applyAlignment="0" applyProtection="0"/>
    <xf numFmtId="190" fontId="25" fillId="29" borderId="0" applyNumberFormat="0" applyBorder="0" applyAlignment="0" applyProtection="0"/>
    <xf numFmtId="0" fontId="25" fillId="29" borderId="0" applyNumberFormat="0" applyBorder="0" applyAlignment="0" applyProtection="0"/>
    <xf numFmtId="177" fontId="25" fillId="29" borderId="0" applyNumberFormat="0" applyBorder="0" applyAlignment="0" applyProtection="0"/>
    <xf numFmtId="190" fontId="25" fillId="29" borderId="0" applyNumberFormat="0" applyBorder="0" applyAlignment="0" applyProtection="0"/>
    <xf numFmtId="177" fontId="25" fillId="29" borderId="0" applyNumberFormat="0" applyBorder="0" applyAlignment="0" applyProtection="0"/>
    <xf numFmtId="177" fontId="25" fillId="29" borderId="0" applyNumberFormat="0" applyBorder="0" applyAlignment="0" applyProtection="0"/>
    <xf numFmtId="177" fontId="25" fillId="29" borderId="0" applyNumberFormat="0" applyBorder="0" applyAlignment="0" applyProtection="0"/>
    <xf numFmtId="190" fontId="25" fillId="29" borderId="0" applyNumberFormat="0" applyBorder="0" applyAlignment="0" applyProtection="0"/>
    <xf numFmtId="0" fontId="25" fillId="29" borderId="0" applyNumberFormat="0" applyBorder="0" applyAlignment="0" applyProtection="0"/>
    <xf numFmtId="177" fontId="25" fillId="29" borderId="0" applyNumberFormat="0" applyBorder="0" applyAlignment="0" applyProtection="0"/>
    <xf numFmtId="190" fontId="25" fillId="29" borderId="0" applyNumberFormat="0" applyBorder="0" applyAlignment="0" applyProtection="0"/>
    <xf numFmtId="177" fontId="25" fillId="29" borderId="0" applyNumberFormat="0" applyBorder="0" applyAlignment="0" applyProtection="0"/>
    <xf numFmtId="177" fontId="25" fillId="29" borderId="0" applyNumberFormat="0" applyBorder="0" applyAlignment="0" applyProtection="0"/>
    <xf numFmtId="177" fontId="25" fillId="29" borderId="0" applyNumberFormat="0" applyBorder="0" applyAlignment="0" applyProtection="0"/>
    <xf numFmtId="190" fontId="25" fillId="29" borderId="0" applyNumberFormat="0" applyBorder="0" applyAlignment="0" applyProtection="0"/>
    <xf numFmtId="0" fontId="25" fillId="29" borderId="0" applyNumberFormat="0" applyBorder="0" applyAlignment="0" applyProtection="0"/>
    <xf numFmtId="177" fontId="25" fillId="29" borderId="0" applyNumberFormat="0" applyBorder="0" applyAlignment="0" applyProtection="0"/>
    <xf numFmtId="190" fontId="25" fillId="29" borderId="0" applyNumberFormat="0" applyBorder="0" applyAlignment="0" applyProtection="0"/>
    <xf numFmtId="177" fontId="25" fillId="29" borderId="0" applyNumberFormat="0" applyBorder="0" applyAlignment="0" applyProtection="0"/>
    <xf numFmtId="177" fontId="25" fillId="29" borderId="0" applyNumberFormat="0" applyBorder="0" applyAlignment="0" applyProtection="0"/>
    <xf numFmtId="177" fontId="25" fillId="29" borderId="0" applyNumberFormat="0" applyBorder="0" applyAlignment="0" applyProtection="0"/>
    <xf numFmtId="190" fontId="25" fillId="29" borderId="0" applyNumberFormat="0" applyBorder="0" applyAlignment="0" applyProtection="0"/>
    <xf numFmtId="0" fontId="25" fillId="29" borderId="0" applyNumberFormat="0" applyBorder="0" applyAlignment="0" applyProtection="0"/>
    <xf numFmtId="177" fontId="25" fillId="29" borderId="0" applyNumberFormat="0" applyBorder="0" applyAlignment="0" applyProtection="0"/>
    <xf numFmtId="190" fontId="25" fillId="29" borderId="0" applyNumberFormat="0" applyBorder="0" applyAlignment="0" applyProtection="0"/>
    <xf numFmtId="177" fontId="25" fillId="29" borderId="0" applyNumberFormat="0" applyBorder="0" applyAlignment="0" applyProtection="0"/>
    <xf numFmtId="177" fontId="25" fillId="29" borderId="0" applyNumberFormat="0" applyBorder="0" applyAlignment="0" applyProtection="0"/>
    <xf numFmtId="190" fontId="25" fillId="29" borderId="0" applyNumberFormat="0" applyBorder="0" applyAlignment="0" applyProtection="0"/>
    <xf numFmtId="177" fontId="25" fillId="29" borderId="0" applyNumberFormat="0" applyBorder="0" applyAlignment="0" applyProtection="0"/>
    <xf numFmtId="177" fontId="25" fillId="29" borderId="0" applyNumberFormat="0" applyBorder="0" applyAlignment="0" applyProtection="0"/>
    <xf numFmtId="190" fontId="25" fillId="29" borderId="0" applyNumberFormat="0" applyBorder="0" applyAlignment="0" applyProtection="0"/>
    <xf numFmtId="248" fontId="138" fillId="0" borderId="0" applyFont="0" applyFill="0" applyBorder="0" applyAlignment="0" applyProtection="0"/>
    <xf numFmtId="249" fontId="62" fillId="0" borderId="0" applyFill="0" applyBorder="0" applyProtection="0">
      <alignment horizontal="right"/>
    </xf>
    <xf numFmtId="249" fontId="62" fillId="0" borderId="0" applyFill="0" applyBorder="0" applyProtection="0">
      <alignment horizontal="right"/>
    </xf>
    <xf numFmtId="189" fontId="126" fillId="58" borderId="39">
      <alignment horizontal="center" vertical="center"/>
    </xf>
    <xf numFmtId="189" fontId="29" fillId="0" borderId="0"/>
    <xf numFmtId="189" fontId="139" fillId="0" borderId="0"/>
    <xf numFmtId="189" fontId="29" fillId="0" borderId="0" applyNumberFormat="0" applyFont="0" applyBorder="0" applyAlignment="0"/>
    <xf numFmtId="189" fontId="29" fillId="0" borderId="0" applyNumberFormat="0" applyFont="0" applyBorder="0" applyAlignment="0"/>
    <xf numFmtId="14" fontId="68" fillId="84" borderId="40" applyNumberFormat="0" applyFont="0" applyBorder="0" applyAlignment="0" applyProtection="0">
      <alignment horizontal="center" vertical="center"/>
    </xf>
    <xf numFmtId="189" fontId="140" fillId="0" borderId="0">
      <alignment horizontal="center" wrapText="1"/>
      <protection locked="0"/>
    </xf>
    <xf numFmtId="0" fontId="29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189" fontId="142" fillId="0" borderId="41" applyNumberFormat="0" applyFill="0" applyAlignment="0" applyProtection="0"/>
    <xf numFmtId="189" fontId="142" fillId="0" borderId="41" applyNumberFormat="0" applyFill="0" applyAlignment="0" applyProtection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190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0" fontId="29" fillId="0" borderId="0"/>
    <xf numFmtId="189" fontId="143" fillId="85" borderId="0"/>
    <xf numFmtId="173" fontId="83" fillId="0" borderId="42"/>
    <xf numFmtId="173" fontId="83" fillId="0" borderId="42"/>
    <xf numFmtId="0" fontId="36" fillId="41" borderId="0" applyNumberFormat="0" applyBorder="0" applyAlignment="0" applyProtection="0"/>
    <xf numFmtId="177" fontId="15" fillId="3" borderId="0" applyNumberFormat="0" applyBorder="0" applyAlignment="0" applyProtection="0"/>
    <xf numFmtId="190" fontId="15" fillId="3" borderId="0" applyNumberFormat="0" applyBorder="0" applyAlignment="0" applyProtection="0"/>
    <xf numFmtId="0" fontId="15" fillId="3" borderId="0" applyNumberFormat="0" applyBorder="0" applyAlignment="0" applyProtection="0"/>
    <xf numFmtId="177" fontId="15" fillId="3" borderId="0" applyNumberFormat="0" applyBorder="0" applyAlignment="0" applyProtection="0"/>
    <xf numFmtId="190" fontId="15" fillId="3" borderId="0" applyNumberFormat="0" applyBorder="0" applyAlignment="0" applyProtection="0"/>
    <xf numFmtId="177" fontId="15" fillId="3" borderId="0" applyNumberFormat="0" applyBorder="0" applyAlignment="0" applyProtection="0"/>
    <xf numFmtId="177" fontId="15" fillId="3" borderId="0" applyNumberFormat="0" applyBorder="0" applyAlignment="0" applyProtection="0"/>
    <xf numFmtId="190" fontId="15" fillId="3" borderId="0" applyNumberFormat="0" applyBorder="0" applyAlignment="0" applyProtection="0"/>
    <xf numFmtId="177" fontId="15" fillId="3" borderId="0" applyNumberFormat="0" applyBorder="0" applyAlignment="0" applyProtection="0"/>
    <xf numFmtId="177" fontId="36" fillId="39" borderId="0" applyNumberFormat="0" applyBorder="0" applyAlignment="0" applyProtection="0"/>
    <xf numFmtId="177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16" fillId="0" borderId="0" applyNumberFormat="0" applyFill="0" applyBorder="0" applyAlignment="0" applyProtection="0"/>
    <xf numFmtId="227" fontId="116" fillId="0" borderId="0" applyNumberFormat="0" applyFill="0" applyBorder="0" applyAlignment="0" applyProtection="0"/>
    <xf numFmtId="189" fontId="144" fillId="0" borderId="0" applyNumberFormat="0" applyFill="0" applyBorder="0" applyAlignment="0" applyProtection="0"/>
    <xf numFmtId="189" fontId="145" fillId="66" borderId="0" applyNumberFormat="0" applyFill="0" applyBorder="0" applyAlignment="0" applyProtection="0">
      <protection locked="0"/>
    </xf>
    <xf numFmtId="189" fontId="146" fillId="0" borderId="0" applyFont="0" applyFill="0" applyBorder="0" applyAlignment="0" applyProtection="0">
      <alignment horizontal="right"/>
    </xf>
    <xf numFmtId="189" fontId="147" fillId="86" borderId="33" applyFill="0" applyBorder="0" applyProtection="0">
      <alignment horizontal="left"/>
    </xf>
    <xf numFmtId="189" fontId="147" fillId="86" borderId="33" applyFill="0" applyBorder="0" applyProtection="0">
      <alignment horizontal="left"/>
    </xf>
    <xf numFmtId="189" fontId="147" fillId="86" borderId="33" applyFill="0" applyBorder="0" applyProtection="0">
      <alignment horizontal="left"/>
    </xf>
    <xf numFmtId="189" fontId="147" fillId="86" borderId="33" applyFill="0" applyBorder="0" applyProtection="0">
      <alignment horizontal="left"/>
    </xf>
    <xf numFmtId="189" fontId="147" fillId="86" borderId="33" applyFill="0" applyBorder="0" applyProtection="0">
      <alignment horizontal="left"/>
    </xf>
    <xf numFmtId="189" fontId="147" fillId="86" borderId="33" applyFill="0" applyBorder="0" applyProtection="0">
      <alignment horizontal="left"/>
    </xf>
    <xf numFmtId="189" fontId="147" fillId="86" borderId="33" applyFill="0" applyBorder="0" applyProtection="0">
      <alignment horizontal="left"/>
    </xf>
    <xf numFmtId="189" fontId="147" fillId="86" borderId="33" applyFill="0" applyBorder="0" applyProtection="0">
      <alignment horizontal="left"/>
    </xf>
    <xf numFmtId="189" fontId="147" fillId="86" borderId="33" applyFill="0" applyBorder="0" applyProtection="0">
      <alignment horizontal="left"/>
    </xf>
    <xf numFmtId="189" fontId="147" fillId="86" borderId="33" applyFill="0" applyBorder="0" applyProtection="0">
      <alignment horizontal="left"/>
    </xf>
    <xf numFmtId="189" fontId="147" fillId="86" borderId="33" applyFill="0" applyBorder="0" applyProtection="0">
      <alignment horizontal="left"/>
    </xf>
    <xf numFmtId="189" fontId="147" fillId="86" borderId="33" applyFill="0" applyBorder="0" applyProtection="0">
      <alignment horizontal="left"/>
    </xf>
    <xf numFmtId="189" fontId="147" fillId="86" borderId="33" applyFill="0" applyBorder="0" applyProtection="0">
      <alignment horizontal="left"/>
    </xf>
    <xf numFmtId="189" fontId="147" fillId="86" borderId="33" applyFill="0" applyBorder="0" applyProtection="0">
      <alignment horizontal="left"/>
    </xf>
    <xf numFmtId="189" fontId="147" fillId="86" borderId="33" applyFill="0" applyBorder="0" applyProtection="0">
      <alignment horizontal="left"/>
    </xf>
    <xf numFmtId="189" fontId="147" fillId="86" borderId="33" applyFill="0" applyBorder="0" applyProtection="0">
      <alignment horizontal="left"/>
    </xf>
    <xf numFmtId="189" fontId="147" fillId="86" borderId="33" applyFill="0" applyBorder="0" applyProtection="0">
      <alignment horizontal="left"/>
    </xf>
    <xf numFmtId="189" fontId="147" fillId="86" borderId="33" applyFill="0" applyBorder="0" applyProtection="0">
      <alignment horizontal="left"/>
    </xf>
    <xf numFmtId="189" fontId="147" fillId="86" borderId="33" applyFill="0" applyBorder="0" applyProtection="0">
      <alignment horizontal="left"/>
    </xf>
    <xf numFmtId="189" fontId="147" fillId="86" borderId="33" applyFill="0" applyBorder="0" applyProtection="0">
      <alignment horizontal="left"/>
    </xf>
    <xf numFmtId="189" fontId="147" fillId="86" borderId="33" applyFill="0" applyBorder="0" applyProtection="0">
      <alignment horizontal="left"/>
    </xf>
    <xf numFmtId="189" fontId="147" fillId="86" borderId="33" applyFill="0" applyBorder="0" applyProtection="0">
      <alignment horizontal="left"/>
    </xf>
    <xf numFmtId="189" fontId="147" fillId="86" borderId="33" applyFill="0" applyBorder="0" applyProtection="0">
      <alignment horizontal="left"/>
    </xf>
    <xf numFmtId="189" fontId="147" fillId="86" borderId="33" applyFill="0" applyBorder="0" applyProtection="0">
      <alignment horizontal="left"/>
    </xf>
    <xf numFmtId="14" fontId="148" fillId="0" borderId="0" applyNumberFormat="0" applyFill="0" applyBorder="0" applyAlignment="0" applyProtection="0">
      <alignment horizontal="center"/>
    </xf>
    <xf numFmtId="14" fontId="148" fillId="0" borderId="0" applyNumberFormat="0" applyFill="0" applyBorder="0" applyAlignment="0" applyProtection="0">
      <alignment horizontal="center"/>
    </xf>
    <xf numFmtId="14" fontId="148" fillId="0" borderId="0" applyNumberFormat="0" applyFill="0" applyBorder="0" applyAlignment="0" applyProtection="0">
      <alignment horizontal="center"/>
    </xf>
    <xf numFmtId="227" fontId="136" fillId="0" borderId="0" applyNumberFormat="0" applyFill="0" applyBorder="0" applyAlignment="0" applyProtection="0"/>
    <xf numFmtId="227" fontId="136" fillId="0" borderId="0" applyNumberFormat="0" applyFill="0" applyBorder="0" applyAlignment="0" applyProtection="0"/>
    <xf numFmtId="39" fontId="136" fillId="87" borderId="0" applyNumberFormat="0" applyFill="0" applyBorder="0" applyAlignment="0" applyProtection="0">
      <alignment horizontal="center"/>
    </xf>
    <xf numFmtId="177" fontId="149" fillId="0" borderId="0"/>
    <xf numFmtId="177" fontId="149" fillId="0" borderId="0"/>
    <xf numFmtId="177" fontId="149" fillId="0" borderId="0"/>
    <xf numFmtId="177" fontId="149" fillId="0" borderId="0"/>
    <xf numFmtId="190" fontId="149" fillId="0" borderId="0"/>
    <xf numFmtId="177" fontId="149" fillId="0" borderId="0"/>
    <xf numFmtId="190" fontId="149" fillId="0" borderId="0"/>
    <xf numFmtId="177" fontId="149" fillId="0" borderId="0"/>
    <xf numFmtId="177" fontId="149" fillId="0" borderId="0"/>
    <xf numFmtId="190" fontId="149" fillId="0" borderId="0"/>
    <xf numFmtId="177" fontId="149" fillId="0" borderId="0"/>
    <xf numFmtId="0" fontId="149" fillId="0" borderId="0"/>
    <xf numFmtId="189" fontId="150" fillId="0" borderId="19" applyNumberFormat="0" applyFill="0" applyAlignment="0" applyProtection="0"/>
    <xf numFmtId="173" fontId="151" fillId="0" borderId="0">
      <alignment vertical="top"/>
    </xf>
    <xf numFmtId="189" fontId="152" fillId="66" borderId="43" applyNumberFormat="0" applyFill="0" applyBorder="0" applyAlignment="0" applyProtection="0">
      <protection locked="0"/>
    </xf>
    <xf numFmtId="250" fontId="153" fillId="0" borderId="34"/>
    <xf numFmtId="173" fontId="154" fillId="0" borderId="0">
      <alignment horizontal="left"/>
    </xf>
    <xf numFmtId="189" fontId="47" fillId="37" borderId="0" applyNumberFormat="0" applyBorder="0" applyAlignment="0" applyProtection="0"/>
    <xf numFmtId="0" fontId="95" fillId="2" borderId="0" applyNumberFormat="0" applyBorder="0" applyAlignment="0" applyProtection="0"/>
    <xf numFmtId="189" fontId="47" fillId="37" borderId="0" applyNumberFormat="0" applyBorder="0" applyAlignment="0" applyProtection="0"/>
    <xf numFmtId="189" fontId="47" fillId="37" borderId="0" applyNumberFormat="0" applyBorder="0" applyAlignment="0" applyProtection="0"/>
    <xf numFmtId="0" fontId="56" fillId="40" borderId="0" applyNumberFormat="0" applyBorder="0" applyAlignment="0" applyProtection="0"/>
    <xf numFmtId="189" fontId="47" fillId="37" borderId="0" applyNumberFormat="0" applyBorder="0" applyAlignment="0" applyProtection="0"/>
    <xf numFmtId="189" fontId="47" fillId="37" borderId="0" applyNumberFormat="0" applyBorder="0" applyAlignment="0" applyProtection="0"/>
    <xf numFmtId="189" fontId="47" fillId="37" borderId="0" applyNumberFormat="0" applyBorder="0" applyAlignment="0" applyProtection="0"/>
    <xf numFmtId="189" fontId="47" fillId="37" borderId="0" applyNumberFormat="0" applyBorder="0" applyAlignment="0" applyProtection="0"/>
    <xf numFmtId="189" fontId="47" fillId="37" borderId="0" applyNumberFormat="0" applyBorder="0" applyAlignment="0" applyProtection="0"/>
    <xf numFmtId="0" fontId="155" fillId="2" borderId="0" applyNumberFormat="0" applyBorder="0" applyAlignment="0" applyProtection="0"/>
    <xf numFmtId="177" fontId="14" fillId="2" borderId="0" applyNumberFormat="0" applyBorder="0" applyAlignment="0" applyProtection="0"/>
    <xf numFmtId="177" fontId="14" fillId="2" borderId="0" applyNumberFormat="0" applyBorder="0" applyAlignment="0" applyProtection="0"/>
    <xf numFmtId="177" fontId="14" fillId="2" borderId="0" applyNumberFormat="0" applyBorder="0" applyAlignment="0" applyProtection="0"/>
    <xf numFmtId="190" fontId="14" fillId="2" borderId="0" applyNumberFormat="0" applyBorder="0" applyAlignment="0" applyProtection="0"/>
    <xf numFmtId="177" fontId="14" fillId="2" borderId="0" applyNumberFormat="0" applyBorder="0" applyAlignment="0" applyProtection="0"/>
    <xf numFmtId="177" fontId="14" fillId="2" borderId="0" applyNumberFormat="0" applyBorder="0" applyAlignment="0" applyProtection="0"/>
    <xf numFmtId="0" fontId="47" fillId="40" borderId="0" applyNumberFormat="0" applyBorder="0" applyAlignment="0" applyProtection="0"/>
    <xf numFmtId="177" fontId="56" fillId="40" borderId="0" applyNumberFormat="0" applyBorder="0" applyAlignment="0" applyProtection="0"/>
    <xf numFmtId="177" fontId="14" fillId="2" borderId="0" applyNumberFormat="0" applyBorder="0" applyAlignment="0" applyProtection="0"/>
    <xf numFmtId="190" fontId="14" fillId="2" borderId="0" applyNumberFormat="0" applyBorder="0" applyAlignment="0" applyProtection="0"/>
    <xf numFmtId="0" fontId="56" fillId="37" borderId="0" applyNumberFormat="0" applyBorder="0" applyAlignment="0" applyProtection="0"/>
    <xf numFmtId="177" fontId="56" fillId="40" borderId="0" applyNumberFormat="0" applyBorder="0" applyAlignment="0" applyProtection="0"/>
    <xf numFmtId="190" fontId="56" fillId="40" borderId="0" applyNumberFormat="0" applyBorder="0" applyAlignment="0" applyProtection="0"/>
    <xf numFmtId="177" fontId="56" fillId="40" borderId="0" applyNumberFormat="0" applyBorder="0" applyAlignment="0" applyProtection="0"/>
    <xf numFmtId="177" fontId="56" fillId="40" borderId="0" applyNumberFormat="0" applyBorder="0" applyAlignment="0" applyProtection="0"/>
    <xf numFmtId="0" fontId="56" fillId="37" borderId="0" applyNumberFormat="0" applyBorder="0" applyAlignment="0" applyProtection="0"/>
    <xf numFmtId="177" fontId="56" fillId="40" borderId="0" applyNumberFormat="0" applyBorder="0" applyAlignment="0" applyProtection="0"/>
    <xf numFmtId="177" fontId="56" fillId="40" borderId="0" applyNumberFormat="0" applyBorder="0" applyAlignment="0" applyProtection="0"/>
    <xf numFmtId="190" fontId="56" fillId="40" borderId="0" applyNumberFormat="0" applyBorder="0" applyAlignment="0" applyProtection="0"/>
    <xf numFmtId="177" fontId="56" fillId="40" borderId="0" applyNumberFormat="0" applyBorder="0" applyAlignment="0" applyProtection="0"/>
    <xf numFmtId="177" fontId="56" fillId="40" borderId="0" applyNumberFormat="0" applyBorder="0" applyAlignment="0" applyProtection="0"/>
    <xf numFmtId="0" fontId="14" fillId="2" borderId="0" applyNumberFormat="0" applyBorder="0" applyAlignment="0" applyProtection="0"/>
    <xf numFmtId="177" fontId="56" fillId="40" borderId="0" applyNumberFormat="0" applyBorder="0" applyAlignment="0" applyProtection="0"/>
    <xf numFmtId="177" fontId="56" fillId="40" borderId="0" applyNumberFormat="0" applyBorder="0" applyAlignment="0" applyProtection="0"/>
    <xf numFmtId="190" fontId="56" fillId="40" borderId="0" applyNumberFormat="0" applyBorder="0" applyAlignment="0" applyProtection="0"/>
    <xf numFmtId="177" fontId="56" fillId="40" borderId="0" applyNumberFormat="0" applyBorder="0" applyAlignment="0" applyProtection="0"/>
    <xf numFmtId="177" fontId="56" fillId="40" borderId="0" applyNumberFormat="0" applyBorder="0" applyAlignment="0" applyProtection="0"/>
    <xf numFmtId="0" fontId="47" fillId="40" borderId="0" applyNumberFormat="0" applyBorder="0" applyAlignment="0" applyProtection="0"/>
    <xf numFmtId="177" fontId="14" fillId="2" borderId="0" applyNumberFormat="0" applyBorder="0" applyAlignment="0" applyProtection="0"/>
    <xf numFmtId="177" fontId="56" fillId="40" borderId="0" applyNumberFormat="0" applyBorder="0" applyAlignment="0" applyProtection="0"/>
    <xf numFmtId="190" fontId="56" fillId="40" borderId="0" applyNumberFormat="0" applyBorder="0" applyAlignment="0" applyProtection="0"/>
    <xf numFmtId="0" fontId="95" fillId="2" borderId="0" applyNumberFormat="0" applyBorder="0" applyAlignment="0" applyProtection="0"/>
    <xf numFmtId="177" fontId="155" fillId="2" borderId="0" applyNumberFormat="0" applyBorder="0" applyAlignment="0" applyProtection="0"/>
    <xf numFmtId="0" fontId="14" fillId="2" borderId="0" applyNumberFormat="0" applyBorder="0" applyAlignment="0" applyProtection="0"/>
    <xf numFmtId="177" fontId="155" fillId="2" borderId="0" applyNumberFormat="0" applyBorder="0" applyAlignment="0" applyProtection="0"/>
    <xf numFmtId="0" fontId="95" fillId="2" borderId="0" applyNumberFormat="0" applyBorder="0" applyAlignment="0" applyProtection="0"/>
    <xf numFmtId="189" fontId="47" fillId="37" borderId="0" applyNumberFormat="0" applyBorder="0" applyAlignment="0" applyProtection="0"/>
    <xf numFmtId="0" fontId="95" fillId="2" borderId="0" applyNumberFormat="0" applyBorder="0" applyAlignment="0" applyProtection="0"/>
    <xf numFmtId="189" fontId="47" fillId="37" borderId="0" applyNumberFormat="0" applyBorder="0" applyAlignment="0" applyProtection="0"/>
    <xf numFmtId="0" fontId="95" fillId="2" borderId="0" applyNumberFormat="0" applyBorder="0" applyAlignment="0" applyProtection="0"/>
    <xf numFmtId="164" fontId="87" fillId="0" borderId="22" applyAlignment="0" applyProtection="0"/>
    <xf numFmtId="164" fontId="87" fillId="0" borderId="22" applyAlignment="0" applyProtection="0"/>
    <xf numFmtId="164" fontId="87" fillId="0" borderId="22" applyAlignment="0" applyProtection="0"/>
    <xf numFmtId="164" fontId="87" fillId="0" borderId="22" applyAlignment="0" applyProtection="0"/>
    <xf numFmtId="189" fontId="140" fillId="0" borderId="36" applyNumberFormat="0" applyFont="0" applyFill="0" applyAlignment="0" applyProtection="0"/>
    <xf numFmtId="189" fontId="140" fillId="0" borderId="36" applyNumberFormat="0" applyFont="0" applyFill="0" applyAlignment="0" applyProtection="0"/>
    <xf numFmtId="189" fontId="29" fillId="0" borderId="44" applyNumberFormat="0" applyFill="0" applyAlignment="0" applyProtection="0"/>
    <xf numFmtId="0" fontId="140" fillId="0" borderId="45" applyNumberFormat="0" applyFont="0" applyFill="0" applyAlignment="0" applyProtection="0"/>
    <xf numFmtId="0" fontId="140" fillId="0" borderId="45" applyNumberFormat="0" applyFont="0" applyFill="0" applyAlignment="0" applyProtection="0"/>
    <xf numFmtId="189" fontId="29" fillId="0" borderId="44" applyNumberFormat="0" applyFill="0" applyAlignment="0" applyProtection="0"/>
    <xf numFmtId="0" fontId="140" fillId="0" borderId="45" applyNumberFormat="0" applyFont="0" applyFill="0" applyAlignment="0" applyProtection="0"/>
    <xf numFmtId="177" fontId="67" fillId="0" borderId="10" applyFill="0" applyProtection="0">
      <alignment horizontal="right"/>
    </xf>
    <xf numFmtId="177" fontId="67" fillId="0" borderId="10" applyFill="0" applyProtection="0">
      <alignment horizontal="right"/>
    </xf>
    <xf numFmtId="189" fontId="67" fillId="0" borderId="10" applyFill="0" applyProtection="0">
      <alignment horizontal="right"/>
    </xf>
    <xf numFmtId="189" fontId="67" fillId="0" borderId="10" applyFill="0" applyProtection="0">
      <alignment horizontal="right"/>
    </xf>
    <xf numFmtId="189" fontId="67" fillId="0" borderId="10" applyFill="0" applyProtection="0">
      <alignment horizontal="right"/>
    </xf>
    <xf numFmtId="189" fontId="67" fillId="0" borderId="10" applyFill="0" applyProtection="0">
      <alignment horizontal="right"/>
    </xf>
    <xf numFmtId="177" fontId="67" fillId="0" borderId="10" applyFill="0" applyProtection="0">
      <alignment horizontal="right"/>
    </xf>
    <xf numFmtId="190" fontId="67" fillId="0" borderId="10" applyFill="0" applyProtection="0">
      <alignment horizontal="right"/>
    </xf>
    <xf numFmtId="189" fontId="67" fillId="0" borderId="10" applyFill="0" applyProtection="0">
      <alignment horizontal="right"/>
    </xf>
    <xf numFmtId="189" fontId="67" fillId="0" borderId="10" applyFill="0" applyProtection="0">
      <alignment horizontal="right"/>
    </xf>
    <xf numFmtId="189" fontId="67" fillId="0" borderId="10" applyFill="0" applyProtection="0">
      <alignment horizontal="right"/>
    </xf>
    <xf numFmtId="189" fontId="67" fillId="0" borderId="10" applyFill="0" applyProtection="0">
      <alignment horizontal="right"/>
    </xf>
    <xf numFmtId="177" fontId="67" fillId="0" borderId="10" applyFill="0" applyProtection="0">
      <alignment horizontal="right"/>
    </xf>
    <xf numFmtId="190" fontId="67" fillId="0" borderId="10" applyFill="0" applyProtection="0">
      <alignment horizontal="right"/>
    </xf>
    <xf numFmtId="177" fontId="67" fillId="0" borderId="10" applyFill="0" applyProtection="0">
      <alignment horizontal="right"/>
    </xf>
    <xf numFmtId="189" fontId="67" fillId="0" borderId="10" applyFill="0" applyProtection="0">
      <alignment horizontal="right"/>
    </xf>
    <xf numFmtId="189" fontId="67" fillId="0" borderId="10" applyFill="0" applyProtection="0">
      <alignment horizontal="right"/>
    </xf>
    <xf numFmtId="189" fontId="67" fillId="0" borderId="10" applyFill="0" applyProtection="0">
      <alignment horizontal="right"/>
    </xf>
    <xf numFmtId="189" fontId="67" fillId="0" borderId="10" applyFill="0" applyProtection="0">
      <alignment horizontal="right"/>
    </xf>
    <xf numFmtId="177" fontId="67" fillId="0" borderId="10" applyFill="0" applyProtection="0">
      <alignment horizontal="right"/>
    </xf>
    <xf numFmtId="190" fontId="67" fillId="0" borderId="10" applyFill="0" applyProtection="0">
      <alignment horizontal="right"/>
    </xf>
    <xf numFmtId="189" fontId="67" fillId="0" borderId="10" applyFill="0" applyProtection="0">
      <alignment horizontal="right"/>
    </xf>
    <xf numFmtId="189" fontId="67" fillId="0" borderId="10" applyFill="0" applyProtection="0">
      <alignment horizontal="right"/>
    </xf>
    <xf numFmtId="189" fontId="67" fillId="0" borderId="10" applyFill="0" applyProtection="0">
      <alignment horizontal="right"/>
    </xf>
    <xf numFmtId="189" fontId="67" fillId="0" borderId="10" applyFill="0" applyProtection="0">
      <alignment horizontal="right"/>
    </xf>
    <xf numFmtId="189" fontId="67" fillId="0" borderId="10" applyFill="0" applyProtection="0">
      <alignment horizontal="right"/>
    </xf>
    <xf numFmtId="189" fontId="67" fillId="0" borderId="10" applyFill="0" applyProtection="0">
      <alignment horizontal="right"/>
    </xf>
    <xf numFmtId="189" fontId="67" fillId="0" borderId="10" applyFill="0" applyProtection="0">
      <alignment horizontal="right"/>
    </xf>
    <xf numFmtId="189" fontId="67" fillId="0" borderId="10" applyFill="0" applyProtection="0">
      <alignment horizontal="right"/>
    </xf>
    <xf numFmtId="189" fontId="67" fillId="0" borderId="10" applyFill="0" applyProtection="0">
      <alignment horizontal="right"/>
    </xf>
    <xf numFmtId="189" fontId="67" fillId="0" borderId="10" applyFill="0" applyProtection="0">
      <alignment horizontal="right"/>
    </xf>
    <xf numFmtId="177" fontId="67" fillId="0" borderId="10" applyFill="0" applyProtection="0">
      <alignment horizontal="right"/>
    </xf>
    <xf numFmtId="0" fontId="67" fillId="0" borderId="10" applyFill="0" applyProtection="0">
      <alignment horizontal="right"/>
    </xf>
    <xf numFmtId="251" fontId="156" fillId="57" borderId="0" applyFont="0" applyFill="0" applyBorder="0" applyAlignment="0" applyProtection="0"/>
    <xf numFmtId="252" fontId="157" fillId="0" borderId="0" applyFont="0" applyFill="0" applyBorder="0" applyAlignment="0" applyProtection="0"/>
    <xf numFmtId="189" fontId="80" fillId="0" borderId="19">
      <alignment horizontal="center"/>
    </xf>
    <xf numFmtId="253" fontId="31" fillId="0" borderId="0" applyFont="0" applyFill="0" applyBorder="0" applyAlignment="0" applyProtection="0"/>
    <xf numFmtId="253" fontId="31" fillId="0" borderId="0" applyFont="0" applyFill="0" applyBorder="0" applyAlignment="0" applyProtection="0"/>
    <xf numFmtId="189" fontId="158" fillId="0" borderId="0" applyNumberFormat="0" applyFill="0" applyBorder="0" applyAlignment="0" applyProtection="0"/>
    <xf numFmtId="177" fontId="69" fillId="0" borderId="0" applyNumberFormat="0" applyFill="0" applyBorder="0" applyAlignment="0" applyProtection="0"/>
    <xf numFmtId="177" fontId="69" fillId="0" borderId="0" applyNumberFormat="0" applyFill="0" applyBorder="0" applyAlignment="0" applyProtection="0"/>
    <xf numFmtId="177" fontId="69" fillId="0" borderId="0" applyNumberFormat="0" applyFill="0" applyBorder="0" applyAlignment="0" applyProtection="0"/>
    <xf numFmtId="190" fontId="69" fillId="0" borderId="0" applyNumberFormat="0" applyFill="0" applyBorder="0" applyAlignment="0" applyProtection="0"/>
    <xf numFmtId="177" fontId="69" fillId="0" borderId="0" applyNumberFormat="0" applyFill="0" applyBorder="0" applyAlignment="0" applyProtection="0"/>
    <xf numFmtId="190" fontId="69" fillId="0" borderId="0" applyNumberFormat="0" applyFill="0" applyBorder="0" applyAlignment="0" applyProtection="0"/>
    <xf numFmtId="177" fontId="69" fillId="0" borderId="0" applyNumberFormat="0" applyFill="0" applyBorder="0" applyAlignment="0" applyProtection="0"/>
    <xf numFmtId="177" fontId="69" fillId="0" borderId="0" applyNumberFormat="0" applyFill="0" applyBorder="0" applyAlignment="0" applyProtection="0"/>
    <xf numFmtId="190" fontId="69" fillId="0" borderId="0" applyNumberFormat="0" applyFill="0" applyBorder="0" applyAlignment="0" applyProtection="0"/>
    <xf numFmtId="177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177" fontId="70" fillId="0" borderId="0" applyNumberFormat="0" applyFill="0" applyBorder="0" applyAlignment="0" applyProtection="0"/>
    <xf numFmtId="177" fontId="70" fillId="0" borderId="0" applyNumberFormat="0" applyFill="0" applyBorder="0" applyAlignment="0" applyProtection="0"/>
    <xf numFmtId="177" fontId="70" fillId="0" borderId="0" applyNumberFormat="0" applyFill="0" applyBorder="0" applyAlignment="0" applyProtection="0"/>
    <xf numFmtId="190" fontId="70" fillId="0" borderId="0" applyNumberFormat="0" applyFill="0" applyBorder="0" applyAlignment="0" applyProtection="0"/>
    <xf numFmtId="177" fontId="70" fillId="0" borderId="0" applyNumberFormat="0" applyFill="0" applyBorder="0" applyAlignment="0" applyProtection="0"/>
    <xf numFmtId="190" fontId="70" fillId="0" borderId="0" applyNumberFormat="0" applyFill="0" applyBorder="0" applyAlignment="0" applyProtection="0"/>
    <xf numFmtId="177" fontId="70" fillId="0" borderId="0" applyNumberFormat="0" applyFill="0" applyBorder="0" applyAlignment="0" applyProtection="0"/>
    <xf numFmtId="177" fontId="70" fillId="0" borderId="0" applyNumberFormat="0" applyFill="0" applyBorder="0" applyAlignment="0" applyProtection="0"/>
    <xf numFmtId="190" fontId="70" fillId="0" borderId="0" applyNumberFormat="0" applyFill="0" applyBorder="0" applyAlignment="0" applyProtection="0"/>
    <xf numFmtId="177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3" fontId="136" fillId="0" borderId="28">
      <alignment horizontal="center"/>
    </xf>
    <xf numFmtId="3" fontId="136" fillId="0" borderId="28">
      <alignment horizontal="center"/>
    </xf>
    <xf numFmtId="177" fontId="19" fillId="6" borderId="4" applyNumberFormat="0" applyAlignment="0" applyProtection="0"/>
    <xf numFmtId="177" fontId="19" fillId="6" borderId="4" applyNumberFormat="0" applyAlignment="0" applyProtection="0"/>
    <xf numFmtId="190" fontId="19" fillId="6" borderId="4" applyNumberFormat="0" applyAlignment="0" applyProtection="0"/>
    <xf numFmtId="0" fontId="19" fillId="6" borderId="4" applyNumberFormat="0" applyAlignment="0" applyProtection="0"/>
    <xf numFmtId="177" fontId="19" fillId="6" borderId="4" applyNumberFormat="0" applyAlignment="0" applyProtection="0"/>
    <xf numFmtId="190" fontId="19" fillId="6" borderId="4" applyNumberFormat="0" applyAlignment="0" applyProtection="0"/>
    <xf numFmtId="177" fontId="19" fillId="6" borderId="4" applyNumberFormat="0" applyAlignment="0" applyProtection="0"/>
    <xf numFmtId="177" fontId="19" fillId="6" borderId="4" applyNumberFormat="0" applyAlignment="0" applyProtection="0"/>
    <xf numFmtId="190" fontId="19" fillId="6" borderId="4" applyNumberFormat="0" applyAlignment="0" applyProtection="0"/>
    <xf numFmtId="177" fontId="19" fillId="6" borderId="4" applyNumberFormat="0" applyAlignment="0" applyProtection="0"/>
    <xf numFmtId="177" fontId="159" fillId="88" borderId="12" applyNumberFormat="0" applyAlignment="0" applyProtection="0"/>
    <xf numFmtId="177" fontId="159" fillId="88" borderId="12" applyNumberFormat="0" applyAlignment="0" applyProtection="0"/>
    <xf numFmtId="177" fontId="19" fillId="6" borderId="4" applyNumberFormat="0" applyAlignment="0" applyProtection="0"/>
    <xf numFmtId="0" fontId="19" fillId="6" borderId="4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0" fontId="96" fillId="6" borderId="4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0" fontId="35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0" fontId="160" fillId="6" borderId="4" applyNumberFormat="0" applyAlignment="0" applyProtection="0"/>
    <xf numFmtId="177" fontId="19" fillId="6" borderId="4" applyNumberFormat="0" applyAlignment="0" applyProtection="0"/>
    <xf numFmtId="177" fontId="19" fillId="6" borderId="4" applyNumberFormat="0" applyAlignment="0" applyProtection="0"/>
    <xf numFmtId="189" fontId="159" fillId="88" borderId="12" applyNumberFormat="0" applyAlignment="0" applyProtection="0"/>
    <xf numFmtId="189" fontId="159" fillId="88" borderId="12" applyNumberFormat="0" applyAlignment="0" applyProtection="0"/>
    <xf numFmtId="189" fontId="159" fillId="88" borderId="12" applyNumberFormat="0" applyAlignment="0" applyProtection="0"/>
    <xf numFmtId="189" fontId="159" fillId="88" borderId="12" applyNumberFormat="0" applyAlignment="0" applyProtection="0"/>
    <xf numFmtId="189" fontId="159" fillId="88" borderId="12" applyNumberFormat="0" applyAlignment="0" applyProtection="0"/>
    <xf numFmtId="189" fontId="159" fillId="88" borderId="12" applyNumberFormat="0" applyAlignment="0" applyProtection="0"/>
    <xf numFmtId="189" fontId="159" fillId="88" borderId="12" applyNumberFormat="0" applyAlignment="0" applyProtection="0"/>
    <xf numFmtId="189" fontId="159" fillId="88" borderId="12" applyNumberFormat="0" applyAlignment="0" applyProtection="0"/>
    <xf numFmtId="189" fontId="159" fillId="88" borderId="12" applyNumberFormat="0" applyAlignment="0" applyProtection="0"/>
    <xf numFmtId="189" fontId="159" fillId="88" borderId="12" applyNumberFormat="0" applyAlignment="0" applyProtection="0"/>
    <xf numFmtId="189" fontId="159" fillId="88" borderId="12" applyNumberFormat="0" applyAlignment="0" applyProtection="0"/>
    <xf numFmtId="189" fontId="159" fillId="88" borderId="12" applyNumberFormat="0" applyAlignment="0" applyProtection="0"/>
    <xf numFmtId="189" fontId="159" fillId="88" borderId="12" applyNumberFormat="0" applyAlignment="0" applyProtection="0"/>
    <xf numFmtId="189" fontId="159" fillId="88" borderId="12" applyNumberFormat="0" applyAlignment="0" applyProtection="0"/>
    <xf numFmtId="189" fontId="159" fillId="88" borderId="12" applyNumberFormat="0" applyAlignment="0" applyProtection="0"/>
    <xf numFmtId="189" fontId="159" fillId="88" borderId="12" applyNumberFormat="0" applyAlignment="0" applyProtection="0"/>
    <xf numFmtId="189" fontId="159" fillId="88" borderId="12" applyNumberFormat="0" applyAlignment="0" applyProtection="0"/>
    <xf numFmtId="189" fontId="159" fillId="88" borderId="12" applyNumberFormat="0" applyAlignment="0" applyProtection="0"/>
    <xf numFmtId="189" fontId="159" fillId="88" borderId="12" applyNumberFormat="0" applyAlignment="0" applyProtection="0"/>
    <xf numFmtId="189" fontId="159" fillId="88" borderId="12" applyNumberFormat="0" applyAlignment="0" applyProtection="0"/>
    <xf numFmtId="189" fontId="159" fillId="88" borderId="12" applyNumberFormat="0" applyAlignment="0" applyProtection="0"/>
    <xf numFmtId="189" fontId="159" fillId="88" borderId="12" applyNumberFormat="0" applyAlignment="0" applyProtection="0"/>
    <xf numFmtId="189" fontId="159" fillId="88" borderId="12" applyNumberFormat="0" applyAlignment="0" applyProtection="0"/>
    <xf numFmtId="189" fontId="159" fillId="88" borderId="12" applyNumberFormat="0" applyAlignment="0" applyProtection="0"/>
    <xf numFmtId="189" fontId="159" fillId="88" borderId="12" applyNumberFormat="0" applyAlignment="0" applyProtection="0"/>
    <xf numFmtId="189" fontId="159" fillId="88" borderId="12" applyNumberFormat="0" applyAlignment="0" applyProtection="0"/>
    <xf numFmtId="189" fontId="159" fillId="88" borderId="12" applyNumberFormat="0" applyAlignment="0" applyProtection="0"/>
    <xf numFmtId="189" fontId="159" fillId="88" borderId="12" applyNumberFormat="0" applyAlignment="0" applyProtection="0"/>
    <xf numFmtId="189" fontId="159" fillId="88" borderId="12" applyNumberFormat="0" applyAlignment="0" applyProtection="0"/>
    <xf numFmtId="189" fontId="159" fillId="88" borderId="12" applyNumberFormat="0" applyAlignment="0" applyProtection="0"/>
    <xf numFmtId="189" fontId="159" fillId="88" borderId="12" applyNumberFormat="0" applyAlignment="0" applyProtection="0"/>
    <xf numFmtId="189" fontId="159" fillId="88" borderId="12" applyNumberFormat="0" applyAlignment="0" applyProtection="0"/>
    <xf numFmtId="189" fontId="159" fillId="88" borderId="12" applyNumberFormat="0" applyAlignment="0" applyProtection="0"/>
    <xf numFmtId="189" fontId="159" fillId="88" borderId="12" applyNumberFormat="0" applyAlignment="0" applyProtection="0"/>
    <xf numFmtId="177" fontId="19" fillId="6" borderId="4" applyNumberFormat="0" applyAlignment="0" applyProtection="0"/>
    <xf numFmtId="190" fontId="19" fillId="6" borderId="4" applyNumberFormat="0" applyAlignment="0" applyProtection="0"/>
    <xf numFmtId="177" fontId="19" fillId="6" borderId="4" applyNumberFormat="0" applyAlignment="0" applyProtection="0"/>
    <xf numFmtId="189" fontId="159" fillId="88" borderId="12" applyNumberFormat="0" applyAlignment="0" applyProtection="0"/>
    <xf numFmtId="189" fontId="159" fillId="88" borderId="12" applyNumberFormat="0" applyAlignment="0" applyProtection="0"/>
    <xf numFmtId="189" fontId="159" fillId="88" borderId="12" applyNumberFormat="0" applyAlignment="0" applyProtection="0"/>
    <xf numFmtId="189" fontId="159" fillId="88" borderId="12" applyNumberFormat="0" applyAlignment="0" applyProtection="0"/>
    <xf numFmtId="189" fontId="159" fillId="88" borderId="12" applyNumberFormat="0" applyAlignment="0" applyProtection="0"/>
    <xf numFmtId="189" fontId="159" fillId="88" borderId="12" applyNumberFormat="0" applyAlignment="0" applyProtection="0"/>
    <xf numFmtId="189" fontId="159" fillId="88" borderId="12" applyNumberFormat="0" applyAlignment="0" applyProtection="0"/>
    <xf numFmtId="189" fontId="159" fillId="88" borderId="12" applyNumberFormat="0" applyAlignment="0" applyProtection="0"/>
    <xf numFmtId="189" fontId="159" fillId="88" borderId="12" applyNumberFormat="0" applyAlignment="0" applyProtection="0"/>
    <xf numFmtId="189" fontId="159" fillId="88" borderId="12" applyNumberFormat="0" applyAlignment="0" applyProtection="0"/>
    <xf numFmtId="177" fontId="19" fillId="6" borderId="4" applyNumberFormat="0" applyAlignment="0" applyProtection="0"/>
    <xf numFmtId="0" fontId="19" fillId="6" borderId="4" applyNumberFormat="0" applyAlignment="0" applyProtection="0"/>
    <xf numFmtId="177" fontId="159" fillId="88" borderId="12" applyNumberFormat="0" applyAlignment="0" applyProtection="0"/>
    <xf numFmtId="189" fontId="159" fillId="88" borderId="12" applyNumberFormat="0" applyAlignment="0" applyProtection="0"/>
    <xf numFmtId="189" fontId="159" fillId="88" borderId="12" applyNumberFormat="0" applyAlignment="0" applyProtection="0"/>
    <xf numFmtId="189" fontId="159" fillId="88" borderId="12" applyNumberFormat="0" applyAlignment="0" applyProtection="0"/>
    <xf numFmtId="189" fontId="159" fillId="88" borderId="12" applyNumberFormat="0" applyAlignment="0" applyProtection="0"/>
    <xf numFmtId="189" fontId="159" fillId="88" borderId="12" applyNumberFormat="0" applyAlignment="0" applyProtection="0"/>
    <xf numFmtId="189" fontId="159" fillId="88" borderId="12" applyNumberFormat="0" applyAlignment="0" applyProtection="0"/>
    <xf numFmtId="189" fontId="159" fillId="88" borderId="12" applyNumberFormat="0" applyAlignment="0" applyProtection="0"/>
    <xf numFmtId="189" fontId="159" fillId="88" borderId="12" applyNumberFormat="0" applyAlignment="0" applyProtection="0"/>
    <xf numFmtId="189" fontId="159" fillId="88" borderId="12" applyNumberFormat="0" applyAlignment="0" applyProtection="0"/>
    <xf numFmtId="189" fontId="159" fillId="88" borderId="12" applyNumberFormat="0" applyAlignment="0" applyProtection="0"/>
    <xf numFmtId="177" fontId="159" fillId="88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77" fontId="19" fillId="6" borderId="4" applyNumberFormat="0" applyAlignment="0" applyProtection="0"/>
    <xf numFmtId="190" fontId="19" fillId="6" borderId="4" applyNumberFormat="0" applyAlignment="0" applyProtection="0"/>
    <xf numFmtId="177" fontId="35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77" fontId="35" fillId="59" borderId="12" applyNumberFormat="0" applyAlignment="0" applyProtection="0"/>
    <xf numFmtId="190" fontId="35" fillId="59" borderId="12" applyNumberFormat="0" applyAlignment="0" applyProtection="0"/>
    <xf numFmtId="177" fontId="35" fillId="59" borderId="12" applyNumberFormat="0" applyAlignment="0" applyProtection="0"/>
    <xf numFmtId="177" fontId="35" fillId="59" borderId="12" applyNumberFormat="0" applyAlignment="0" applyProtection="0"/>
    <xf numFmtId="0" fontId="35" fillId="59" borderId="12" applyNumberFormat="0" applyAlignment="0" applyProtection="0"/>
    <xf numFmtId="177" fontId="159" fillId="88" borderId="12" applyNumberFormat="0" applyAlignment="0" applyProtection="0"/>
    <xf numFmtId="177" fontId="159" fillId="88" borderId="12" applyNumberFormat="0" applyAlignment="0" applyProtection="0"/>
    <xf numFmtId="177" fontId="35" fillId="59" borderId="12" applyNumberFormat="0" applyAlignment="0" applyProtection="0"/>
    <xf numFmtId="190" fontId="35" fillId="59" borderId="12" applyNumberFormat="0" applyAlignment="0" applyProtection="0"/>
    <xf numFmtId="177" fontId="35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77" fontId="35" fillId="59" borderId="12" applyNumberFormat="0" applyAlignment="0" applyProtection="0"/>
    <xf numFmtId="0" fontId="96" fillId="6" borderId="4" applyNumberFormat="0" applyAlignment="0" applyProtection="0"/>
    <xf numFmtId="177" fontId="159" fillId="88" borderId="12" applyNumberFormat="0" applyAlignment="0" applyProtection="0"/>
    <xf numFmtId="177" fontId="159" fillId="88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77" fontId="35" fillId="59" borderId="12" applyNumberFormat="0" applyAlignment="0" applyProtection="0"/>
    <xf numFmtId="190" fontId="35" fillId="59" borderId="12" applyNumberFormat="0" applyAlignment="0" applyProtection="0"/>
    <xf numFmtId="177" fontId="35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77" fontId="35" fillId="59" borderId="12" applyNumberFormat="0" applyAlignment="0" applyProtection="0"/>
    <xf numFmtId="0" fontId="96" fillId="6" borderId="4" applyNumberFormat="0" applyAlignment="0" applyProtection="0"/>
    <xf numFmtId="177" fontId="19" fillId="6" borderId="4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77" fontId="35" fillId="59" borderId="12" applyNumberFormat="0" applyAlignment="0" applyProtection="0"/>
    <xf numFmtId="190" fontId="35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0" fontId="96" fillId="6" borderId="4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77" fontId="160" fillId="6" borderId="4" applyNumberFormat="0" applyAlignment="0" applyProtection="0"/>
    <xf numFmtId="0" fontId="19" fillId="6" borderId="4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77" fontId="160" fillId="6" borderId="4" applyNumberFormat="0" applyAlignment="0" applyProtection="0"/>
    <xf numFmtId="0" fontId="96" fillId="6" borderId="4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0" fontId="96" fillId="6" borderId="4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189" fontId="118" fillId="59" borderId="12" applyNumberFormat="0" applyAlignment="0" applyProtection="0"/>
    <xf numFmtId="0" fontId="96" fillId="6" borderId="4" applyNumberFormat="0" applyAlignment="0" applyProtection="0"/>
    <xf numFmtId="254" fontId="161" fillId="89" borderId="0" applyNumberFormat="0" applyFont="0" applyBorder="0" applyAlignment="0">
      <protection locked="0"/>
    </xf>
    <xf numFmtId="189" fontId="46" fillId="60" borderId="13" applyNumberFormat="0" applyAlignment="0" applyProtection="0"/>
    <xf numFmtId="0" fontId="97" fillId="7" borderId="7" applyNumberFormat="0" applyAlignment="0" applyProtection="0"/>
    <xf numFmtId="189" fontId="46" fillId="60" borderId="13" applyNumberFormat="0" applyAlignment="0" applyProtection="0"/>
    <xf numFmtId="189" fontId="46" fillId="60" borderId="13" applyNumberFormat="0" applyAlignment="0" applyProtection="0"/>
    <xf numFmtId="0" fontId="57" fillId="60" borderId="13" applyNumberFormat="0" applyAlignment="0" applyProtection="0"/>
    <xf numFmtId="189" fontId="46" fillId="60" borderId="13" applyNumberFormat="0" applyAlignment="0" applyProtection="0"/>
    <xf numFmtId="189" fontId="46" fillId="60" borderId="13" applyNumberFormat="0" applyAlignment="0" applyProtection="0"/>
    <xf numFmtId="189" fontId="46" fillId="60" borderId="13" applyNumberFormat="0" applyAlignment="0" applyProtection="0"/>
    <xf numFmtId="189" fontId="46" fillId="60" borderId="13" applyNumberFormat="0" applyAlignment="0" applyProtection="0"/>
    <xf numFmtId="189" fontId="46" fillId="60" borderId="13" applyNumberFormat="0" applyAlignment="0" applyProtection="0"/>
    <xf numFmtId="0" fontId="162" fillId="7" borderId="7" applyNumberFormat="0" applyAlignment="0" applyProtection="0"/>
    <xf numFmtId="177" fontId="21" fillId="7" borderId="7" applyNumberFormat="0" applyAlignment="0" applyProtection="0"/>
    <xf numFmtId="177" fontId="21" fillId="7" borderId="7" applyNumberFormat="0" applyAlignment="0" applyProtection="0"/>
    <xf numFmtId="177" fontId="21" fillId="7" borderId="7" applyNumberFormat="0" applyAlignment="0" applyProtection="0"/>
    <xf numFmtId="190" fontId="21" fillId="7" borderId="7" applyNumberFormat="0" applyAlignment="0" applyProtection="0"/>
    <xf numFmtId="177" fontId="21" fillId="7" borderId="7" applyNumberFormat="0" applyAlignment="0" applyProtection="0"/>
    <xf numFmtId="177" fontId="21" fillId="7" borderId="7" applyNumberFormat="0" applyAlignment="0" applyProtection="0"/>
    <xf numFmtId="0" fontId="46" fillId="60" borderId="13" applyNumberFormat="0" applyAlignment="0" applyProtection="0"/>
    <xf numFmtId="177" fontId="57" fillId="60" borderId="13" applyNumberFormat="0" applyAlignment="0" applyProtection="0"/>
    <xf numFmtId="177" fontId="21" fillId="7" borderId="7" applyNumberFormat="0" applyAlignment="0" applyProtection="0"/>
    <xf numFmtId="190" fontId="21" fillId="7" borderId="7" applyNumberFormat="0" applyAlignment="0" applyProtection="0"/>
    <xf numFmtId="0" fontId="57" fillId="60" borderId="13" applyNumberFormat="0" applyAlignment="0" applyProtection="0"/>
    <xf numFmtId="177" fontId="57" fillId="60" borderId="13" applyNumberFormat="0" applyAlignment="0" applyProtection="0"/>
    <xf numFmtId="190" fontId="57" fillId="60" borderId="13" applyNumberFormat="0" applyAlignment="0" applyProtection="0"/>
    <xf numFmtId="177" fontId="57" fillId="60" borderId="13" applyNumberFormat="0" applyAlignment="0" applyProtection="0"/>
    <xf numFmtId="177" fontId="57" fillId="60" borderId="13" applyNumberFormat="0" applyAlignment="0" applyProtection="0"/>
    <xf numFmtId="0" fontId="57" fillId="60" borderId="13" applyNumberFormat="0" applyAlignment="0" applyProtection="0"/>
    <xf numFmtId="177" fontId="57" fillId="60" borderId="13" applyNumberFormat="0" applyAlignment="0" applyProtection="0"/>
    <xf numFmtId="177" fontId="57" fillId="60" borderId="13" applyNumberFormat="0" applyAlignment="0" applyProtection="0"/>
    <xf numFmtId="190" fontId="57" fillId="60" borderId="13" applyNumberFormat="0" applyAlignment="0" applyProtection="0"/>
    <xf numFmtId="177" fontId="57" fillId="60" borderId="13" applyNumberFormat="0" applyAlignment="0" applyProtection="0"/>
    <xf numFmtId="177" fontId="57" fillId="60" borderId="13" applyNumberFormat="0" applyAlignment="0" applyProtection="0"/>
    <xf numFmtId="0" fontId="21" fillId="7" borderId="7" applyNumberFormat="0" applyAlignment="0" applyProtection="0"/>
    <xf numFmtId="177" fontId="57" fillId="60" borderId="13" applyNumberFormat="0" applyAlignment="0" applyProtection="0"/>
    <xf numFmtId="177" fontId="57" fillId="60" borderId="13" applyNumberFormat="0" applyAlignment="0" applyProtection="0"/>
    <xf numFmtId="190" fontId="57" fillId="60" borderId="13" applyNumberFormat="0" applyAlignment="0" applyProtection="0"/>
    <xf numFmtId="177" fontId="57" fillId="60" borderId="13" applyNumberFormat="0" applyAlignment="0" applyProtection="0"/>
    <xf numFmtId="177" fontId="57" fillId="60" borderId="13" applyNumberFormat="0" applyAlignment="0" applyProtection="0"/>
    <xf numFmtId="0" fontId="46" fillId="60" borderId="13" applyNumberFormat="0" applyAlignment="0" applyProtection="0"/>
    <xf numFmtId="177" fontId="21" fillId="7" borderId="7" applyNumberFormat="0" applyAlignment="0" applyProtection="0"/>
    <xf numFmtId="177" fontId="57" fillId="60" borderId="13" applyNumberFormat="0" applyAlignment="0" applyProtection="0"/>
    <xf numFmtId="190" fontId="57" fillId="60" borderId="13" applyNumberFormat="0" applyAlignment="0" applyProtection="0"/>
    <xf numFmtId="0" fontId="97" fillId="7" borderId="7" applyNumberFormat="0" applyAlignment="0" applyProtection="0"/>
    <xf numFmtId="177" fontId="162" fillId="7" borderId="7" applyNumberFormat="0" applyAlignment="0" applyProtection="0"/>
    <xf numFmtId="0" fontId="21" fillId="7" borderId="7" applyNumberFormat="0" applyAlignment="0" applyProtection="0"/>
    <xf numFmtId="177" fontId="162" fillId="7" borderId="7" applyNumberFormat="0" applyAlignment="0" applyProtection="0"/>
    <xf numFmtId="0" fontId="97" fillId="7" borderId="7" applyNumberFormat="0" applyAlignment="0" applyProtection="0"/>
    <xf numFmtId="189" fontId="46" fillId="60" borderId="13" applyNumberFormat="0" applyAlignment="0" applyProtection="0"/>
    <xf numFmtId="0" fontId="97" fillId="7" borderId="7" applyNumberFormat="0" applyAlignment="0" applyProtection="0"/>
    <xf numFmtId="189" fontId="46" fillId="60" borderId="13" applyNumberFormat="0" applyAlignment="0" applyProtection="0"/>
    <xf numFmtId="0" fontId="97" fillId="7" borderId="7" applyNumberFormat="0" applyAlignment="0" applyProtection="0"/>
    <xf numFmtId="189" fontId="53" fillId="0" borderId="15" applyNumberFormat="0" applyFill="0" applyAlignment="0" applyProtection="0"/>
    <xf numFmtId="0" fontId="98" fillId="0" borderId="6" applyNumberFormat="0" applyFill="0" applyAlignment="0" applyProtection="0"/>
    <xf numFmtId="189" fontId="53" fillId="0" borderId="15" applyNumberFormat="0" applyFill="0" applyAlignment="0" applyProtection="0"/>
    <xf numFmtId="189" fontId="53" fillId="0" borderId="15" applyNumberFormat="0" applyFill="0" applyAlignment="0" applyProtection="0"/>
    <xf numFmtId="0" fontId="163" fillId="0" borderId="14" applyNumberFormat="0" applyFill="0" applyAlignment="0" applyProtection="0"/>
    <xf numFmtId="189" fontId="53" fillId="0" borderId="15" applyNumberFormat="0" applyFill="0" applyAlignment="0" applyProtection="0"/>
    <xf numFmtId="189" fontId="53" fillId="0" borderId="15" applyNumberFormat="0" applyFill="0" applyAlignment="0" applyProtection="0"/>
    <xf numFmtId="189" fontId="53" fillId="0" borderId="15" applyNumberFormat="0" applyFill="0" applyAlignment="0" applyProtection="0"/>
    <xf numFmtId="189" fontId="53" fillId="0" borderId="15" applyNumberFormat="0" applyFill="0" applyAlignment="0" applyProtection="0"/>
    <xf numFmtId="189" fontId="53" fillId="0" borderId="15" applyNumberFormat="0" applyFill="0" applyAlignment="0" applyProtection="0"/>
    <xf numFmtId="0" fontId="164" fillId="0" borderId="6" applyNumberFormat="0" applyFill="0" applyAlignment="0" applyProtection="0"/>
    <xf numFmtId="177" fontId="20" fillId="0" borderId="6" applyNumberFormat="0" applyFill="0" applyAlignment="0" applyProtection="0"/>
    <xf numFmtId="177" fontId="20" fillId="0" borderId="6" applyNumberFormat="0" applyFill="0" applyAlignment="0" applyProtection="0"/>
    <xf numFmtId="177" fontId="20" fillId="0" borderId="6" applyNumberFormat="0" applyFill="0" applyAlignment="0" applyProtection="0"/>
    <xf numFmtId="190" fontId="20" fillId="0" borderId="6" applyNumberFormat="0" applyFill="0" applyAlignment="0" applyProtection="0"/>
    <xf numFmtId="177" fontId="20" fillId="0" borderId="6" applyNumberFormat="0" applyFill="0" applyAlignment="0" applyProtection="0"/>
    <xf numFmtId="177" fontId="20" fillId="0" borderId="6" applyNumberFormat="0" applyFill="0" applyAlignment="0" applyProtection="0"/>
    <xf numFmtId="0" fontId="49" fillId="0" borderId="14" applyNumberFormat="0" applyFill="0" applyAlignment="0" applyProtection="0"/>
    <xf numFmtId="177" fontId="163" fillId="0" borderId="14" applyNumberFormat="0" applyFill="0" applyAlignment="0" applyProtection="0"/>
    <xf numFmtId="177" fontId="20" fillId="0" borderId="6" applyNumberFormat="0" applyFill="0" applyAlignment="0" applyProtection="0"/>
    <xf numFmtId="190" fontId="20" fillId="0" borderId="6" applyNumberFormat="0" applyFill="0" applyAlignment="0" applyProtection="0"/>
    <xf numFmtId="0" fontId="58" fillId="0" borderId="15" applyNumberFormat="0" applyFill="0" applyAlignment="0" applyProtection="0"/>
    <xf numFmtId="177" fontId="163" fillId="0" borderId="14" applyNumberFormat="0" applyFill="0" applyAlignment="0" applyProtection="0"/>
    <xf numFmtId="190" fontId="163" fillId="0" borderId="14" applyNumberFormat="0" applyFill="0" applyAlignment="0" applyProtection="0"/>
    <xf numFmtId="177" fontId="163" fillId="0" borderId="14" applyNumberFormat="0" applyFill="0" applyAlignment="0" applyProtection="0"/>
    <xf numFmtId="177" fontId="163" fillId="0" borderId="14" applyNumberFormat="0" applyFill="0" applyAlignment="0" applyProtection="0"/>
    <xf numFmtId="0" fontId="58" fillId="0" borderId="15" applyNumberFormat="0" applyFill="0" applyAlignment="0" applyProtection="0"/>
    <xf numFmtId="177" fontId="163" fillId="0" borderId="14" applyNumberFormat="0" applyFill="0" applyAlignment="0" applyProtection="0"/>
    <xf numFmtId="177" fontId="163" fillId="0" borderId="14" applyNumberFormat="0" applyFill="0" applyAlignment="0" applyProtection="0"/>
    <xf numFmtId="190" fontId="163" fillId="0" borderId="14" applyNumberFormat="0" applyFill="0" applyAlignment="0" applyProtection="0"/>
    <xf numFmtId="177" fontId="163" fillId="0" borderId="14" applyNumberFormat="0" applyFill="0" applyAlignment="0" applyProtection="0"/>
    <xf numFmtId="177" fontId="163" fillId="0" borderId="14" applyNumberFormat="0" applyFill="0" applyAlignment="0" applyProtection="0"/>
    <xf numFmtId="0" fontId="20" fillId="0" borderId="6" applyNumberFormat="0" applyFill="0" applyAlignment="0" applyProtection="0"/>
    <xf numFmtId="177" fontId="163" fillId="0" borderId="14" applyNumberFormat="0" applyFill="0" applyAlignment="0" applyProtection="0"/>
    <xf numFmtId="177" fontId="163" fillId="0" borderId="14" applyNumberFormat="0" applyFill="0" applyAlignment="0" applyProtection="0"/>
    <xf numFmtId="190" fontId="163" fillId="0" borderId="14" applyNumberFormat="0" applyFill="0" applyAlignment="0" applyProtection="0"/>
    <xf numFmtId="177" fontId="163" fillId="0" borderId="14" applyNumberFormat="0" applyFill="0" applyAlignment="0" applyProtection="0"/>
    <xf numFmtId="177" fontId="163" fillId="0" borderId="14" applyNumberFormat="0" applyFill="0" applyAlignment="0" applyProtection="0"/>
    <xf numFmtId="0" fontId="49" fillId="0" borderId="14" applyNumberFormat="0" applyFill="0" applyAlignment="0" applyProtection="0"/>
    <xf numFmtId="177" fontId="20" fillId="0" borderId="6" applyNumberFormat="0" applyFill="0" applyAlignment="0" applyProtection="0"/>
    <xf numFmtId="177" fontId="163" fillId="0" borderId="14" applyNumberFormat="0" applyFill="0" applyAlignment="0" applyProtection="0"/>
    <xf numFmtId="190" fontId="163" fillId="0" borderId="14" applyNumberFormat="0" applyFill="0" applyAlignment="0" applyProtection="0"/>
    <xf numFmtId="0" fontId="98" fillId="0" borderId="6" applyNumberFormat="0" applyFill="0" applyAlignment="0" applyProtection="0"/>
    <xf numFmtId="177" fontId="164" fillId="0" borderId="6" applyNumberFormat="0" applyFill="0" applyAlignment="0" applyProtection="0"/>
    <xf numFmtId="0" fontId="20" fillId="0" borderId="6" applyNumberFormat="0" applyFill="0" applyAlignment="0" applyProtection="0"/>
    <xf numFmtId="177" fontId="164" fillId="0" borderId="6" applyNumberFormat="0" applyFill="0" applyAlignment="0" applyProtection="0"/>
    <xf numFmtId="0" fontId="98" fillId="0" borderId="6" applyNumberFormat="0" applyFill="0" applyAlignment="0" applyProtection="0"/>
    <xf numFmtId="189" fontId="53" fillId="0" borderId="15" applyNumberFormat="0" applyFill="0" applyAlignment="0" applyProtection="0"/>
    <xf numFmtId="0" fontId="98" fillId="0" borderId="6" applyNumberFormat="0" applyFill="0" applyAlignment="0" applyProtection="0"/>
    <xf numFmtId="189" fontId="53" fillId="0" borderId="15" applyNumberFormat="0" applyFill="0" applyAlignment="0" applyProtection="0"/>
    <xf numFmtId="0" fontId="98" fillId="0" borderId="6" applyNumberFormat="0" applyFill="0" applyAlignment="0" applyProtection="0"/>
    <xf numFmtId="177" fontId="44" fillId="0" borderId="0" applyNumberFormat="0" applyFont="0" applyFill="0" applyBorder="0" applyProtection="0">
      <alignment horizontal="center" vertical="center" wrapText="1"/>
    </xf>
    <xf numFmtId="177" fontId="44" fillId="0" borderId="0" applyNumberFormat="0" applyFont="0" applyFill="0" applyBorder="0" applyProtection="0">
      <alignment horizontal="center" vertical="center" wrapText="1"/>
    </xf>
    <xf numFmtId="177" fontId="44" fillId="0" borderId="0" applyNumberFormat="0" applyFont="0" applyFill="0" applyBorder="0" applyProtection="0">
      <alignment horizontal="center" vertical="center" wrapText="1"/>
    </xf>
    <xf numFmtId="190" fontId="44" fillId="0" borderId="0" applyNumberFormat="0" applyFont="0" applyFill="0" applyBorder="0" applyProtection="0">
      <alignment horizontal="center" vertical="center" wrapText="1"/>
    </xf>
    <xf numFmtId="177" fontId="44" fillId="0" borderId="0" applyNumberFormat="0" applyFont="0" applyFill="0" applyBorder="0" applyProtection="0">
      <alignment horizontal="center" vertical="center" wrapText="1"/>
    </xf>
    <xf numFmtId="190" fontId="44" fillId="0" borderId="0" applyNumberFormat="0" applyFont="0" applyFill="0" applyBorder="0" applyProtection="0">
      <alignment horizontal="center" vertical="center" wrapText="1"/>
    </xf>
    <xf numFmtId="177" fontId="44" fillId="0" borderId="0" applyNumberFormat="0" applyFont="0" applyFill="0" applyBorder="0" applyProtection="0">
      <alignment horizontal="center" vertical="center" wrapText="1"/>
    </xf>
    <xf numFmtId="177" fontId="44" fillId="0" borderId="0" applyNumberFormat="0" applyFont="0" applyFill="0" applyBorder="0" applyProtection="0">
      <alignment horizontal="center" vertical="center" wrapText="1"/>
    </xf>
    <xf numFmtId="190" fontId="44" fillId="0" borderId="0" applyNumberFormat="0" applyFont="0" applyFill="0" applyBorder="0" applyProtection="0">
      <alignment horizontal="center" vertical="center" wrapText="1"/>
    </xf>
    <xf numFmtId="177" fontId="44" fillId="0" borderId="0" applyNumberFormat="0" applyFont="0" applyFill="0" applyBorder="0" applyProtection="0">
      <alignment horizontal="center" vertical="center" wrapText="1"/>
    </xf>
    <xf numFmtId="0" fontId="44" fillId="0" borderId="0" applyNumberFormat="0" applyFont="0" applyFill="0" applyBorder="0" applyProtection="0">
      <alignment horizontal="center" vertical="center" wrapText="1"/>
    </xf>
    <xf numFmtId="166" fontId="29" fillId="0" borderId="16" applyFont="0" applyFill="0" applyBorder="0" applyProtection="0">
      <alignment horizontal="right"/>
    </xf>
    <xf numFmtId="227" fontId="57" fillId="60" borderId="13" applyNumberFormat="0" applyAlignment="0" applyProtection="0"/>
    <xf numFmtId="177" fontId="57" fillId="60" borderId="13" applyNumberFormat="0" applyAlignment="0" applyProtection="0"/>
    <xf numFmtId="0" fontId="57" fillId="60" borderId="13" applyNumberFormat="0" applyAlignment="0" applyProtection="0"/>
    <xf numFmtId="189" fontId="62" fillId="0" borderId="0" applyNumberFormat="0" applyFill="0" applyBorder="0" applyAlignment="0" applyProtection="0"/>
    <xf numFmtId="189" fontId="165" fillId="0" borderId="0" applyNumberFormat="0" applyFill="0" applyBorder="0" applyAlignment="0" applyProtection="0"/>
    <xf numFmtId="189" fontId="62" fillId="0" borderId="0" applyNumberFormat="0" applyFill="0" applyBorder="0" applyAlignment="0" applyProtection="0"/>
    <xf numFmtId="189" fontId="62" fillId="0" borderId="0" applyNumberFormat="0" applyFill="0" applyBorder="0" applyAlignment="0" applyProtection="0"/>
    <xf numFmtId="189" fontId="166" fillId="0" borderId="19" applyNumberFormat="0" applyFill="0" applyBorder="0" applyAlignment="0" applyProtection="0">
      <alignment horizontal="center"/>
    </xf>
    <xf numFmtId="189" fontId="80" fillId="88" borderId="0"/>
    <xf numFmtId="189" fontId="147" fillId="90" borderId="28" applyNumberFormat="0" applyBorder="0" applyProtection="0">
      <alignment horizontal="center" vertical="center" wrapText="1"/>
    </xf>
    <xf numFmtId="189" fontId="147" fillId="90" borderId="28" applyNumberFormat="0" applyBorder="0" applyProtection="0">
      <alignment horizontal="center" vertical="center" wrapText="1"/>
    </xf>
    <xf numFmtId="189" fontId="147" fillId="90" borderId="28" applyNumberFormat="0" applyBorder="0" applyProtection="0">
      <alignment horizontal="center" vertical="center" wrapText="1"/>
    </xf>
    <xf numFmtId="189" fontId="147" fillId="90" borderId="28" applyNumberFormat="0" applyBorder="0" applyProtection="0">
      <alignment horizontal="center" vertical="center" wrapText="1"/>
    </xf>
    <xf numFmtId="189" fontId="147" fillId="90" borderId="28" applyNumberFormat="0" applyBorder="0" applyProtection="0">
      <alignment horizontal="center" vertical="center" wrapText="1"/>
    </xf>
    <xf numFmtId="189" fontId="147" fillId="90" borderId="28" applyNumberFormat="0" applyBorder="0" applyProtection="0">
      <alignment horizontal="center" vertical="center" wrapText="1"/>
    </xf>
    <xf numFmtId="189" fontId="147" fillId="90" borderId="28" applyNumberFormat="0" applyBorder="0" applyProtection="0">
      <alignment horizontal="center" vertical="center" wrapText="1"/>
    </xf>
    <xf numFmtId="189" fontId="147" fillId="90" borderId="28" applyNumberFormat="0" applyBorder="0" applyProtection="0">
      <alignment horizontal="center" vertical="center" wrapText="1"/>
    </xf>
    <xf numFmtId="189" fontId="147" fillId="90" borderId="28" applyNumberFormat="0" applyBorder="0" applyProtection="0">
      <alignment horizontal="center" vertical="center" wrapText="1"/>
    </xf>
    <xf numFmtId="189" fontId="147" fillId="90" borderId="28" applyNumberFormat="0" applyBorder="0" applyProtection="0">
      <alignment horizontal="center" vertical="center" wrapText="1"/>
    </xf>
    <xf numFmtId="189" fontId="147" fillId="90" borderId="28" applyNumberFormat="0" applyBorder="0" applyProtection="0">
      <alignment horizontal="center" vertical="center" wrapText="1"/>
    </xf>
    <xf numFmtId="189" fontId="147" fillId="90" borderId="28" applyNumberFormat="0" applyBorder="0" applyProtection="0">
      <alignment horizontal="center" vertical="center" wrapText="1"/>
    </xf>
    <xf numFmtId="189" fontId="167" fillId="0" borderId="0" applyNumberFormat="0" applyFill="0" applyBorder="0" applyProtection="0">
      <alignment horizontal="right"/>
    </xf>
    <xf numFmtId="189" fontId="61" fillId="0" borderId="46">
      <alignment horizontal="center"/>
    </xf>
    <xf numFmtId="177" fontId="72" fillId="68" borderId="0" applyFont="0" applyBorder="0" applyAlignment="0">
      <alignment horizontal="center"/>
    </xf>
    <xf numFmtId="177" fontId="72" fillId="68" borderId="0" applyFont="0" applyBorder="0" applyAlignment="0">
      <alignment horizontal="center"/>
    </xf>
    <xf numFmtId="177" fontId="72" fillId="68" borderId="0" applyFont="0" applyBorder="0" applyAlignment="0">
      <alignment horizontal="center"/>
    </xf>
    <xf numFmtId="190" fontId="72" fillId="68" borderId="0" applyFont="0" applyBorder="0" applyAlignment="0">
      <alignment horizontal="center"/>
    </xf>
    <xf numFmtId="177" fontId="72" fillId="68" borderId="0" applyFont="0" applyBorder="0" applyAlignment="0">
      <alignment horizontal="center"/>
    </xf>
    <xf numFmtId="190" fontId="72" fillId="68" borderId="0" applyFont="0" applyBorder="0" applyAlignment="0">
      <alignment horizontal="center"/>
    </xf>
    <xf numFmtId="177" fontId="72" fillId="68" borderId="0" applyFont="0" applyBorder="0" applyAlignment="0">
      <alignment horizontal="center"/>
    </xf>
    <xf numFmtId="177" fontId="72" fillId="68" borderId="0" applyFont="0" applyBorder="0" applyAlignment="0">
      <alignment horizontal="center"/>
    </xf>
    <xf numFmtId="190" fontId="72" fillId="68" borderId="0" applyFont="0" applyBorder="0" applyAlignment="0">
      <alignment horizontal="center"/>
    </xf>
    <xf numFmtId="177" fontId="72" fillId="68" borderId="0" applyFont="0" applyBorder="0" applyAlignment="0">
      <alignment horizontal="center"/>
    </xf>
    <xf numFmtId="0" fontId="72" fillId="68" borderId="0" applyFont="0" applyBorder="0" applyAlignment="0">
      <alignment horizontal="center"/>
    </xf>
    <xf numFmtId="255" fontId="85" fillId="0" borderId="0" applyFont="0" applyFill="0" applyBorder="0" applyAlignment="0" applyProtection="0"/>
    <xf numFmtId="168" fontId="62" fillId="0" borderId="0" applyFont="0" applyFill="0" applyBorder="0" applyAlignment="0" applyProtection="0"/>
    <xf numFmtId="38" fontId="55" fillId="0" borderId="0" applyFont="0" applyFill="0" applyBorder="0" applyAlignment="0" applyProtection="0"/>
    <xf numFmtId="168" fontId="62" fillId="0" borderId="0" applyFont="0" applyFill="0" applyBorder="0" applyAlignment="0" applyProtection="0"/>
    <xf numFmtId="168" fontId="62" fillId="0" borderId="0" applyFont="0" applyFill="0" applyBorder="0" applyAlignment="0" applyProtection="0"/>
    <xf numFmtId="168" fontId="29" fillId="0" borderId="0" applyFont="0" applyFill="0" applyBorder="0" applyAlignment="0" applyProtection="0"/>
    <xf numFmtId="189" fontId="140" fillId="0" borderId="0" applyFont="0" applyFill="0" applyBorder="0" applyAlignment="0" applyProtection="0"/>
    <xf numFmtId="40" fontId="168" fillId="0" borderId="0" applyFont="0" applyFill="0" applyBorder="0" applyAlignment="0" applyProtection="0">
      <alignment horizontal="center"/>
    </xf>
    <xf numFmtId="256" fontId="169" fillId="0" borderId="0" applyFont="0" applyFill="0" applyBorder="0" applyProtection="0">
      <alignment horizontal="right"/>
    </xf>
    <xf numFmtId="257" fontId="161" fillId="0" borderId="0" applyFont="0" applyFill="0" applyBorder="0" applyAlignment="0" applyProtection="0">
      <alignment horizontal="right"/>
    </xf>
    <xf numFmtId="189" fontId="161" fillId="0" borderId="0" applyFont="0" applyFill="0" applyBorder="0" applyAlignment="0" applyProtection="0"/>
    <xf numFmtId="189" fontId="161" fillId="0" borderId="0" applyFont="0" applyFill="0" applyBorder="0" applyAlignment="0" applyProtection="0">
      <alignment horizontal="right"/>
    </xf>
    <xf numFmtId="169" fontId="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40" fontId="55" fillId="0" borderId="0" applyFont="0" applyFill="0" applyBorder="0" applyAlignment="0" applyProtection="0"/>
    <xf numFmtId="40" fontId="37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258" fontId="74" fillId="0" borderId="0">
      <protection locked="0"/>
    </xf>
    <xf numFmtId="258" fontId="74" fillId="0" borderId="0">
      <protection locked="0"/>
    </xf>
    <xf numFmtId="169" fontId="9" fillId="0" borderId="0" applyFont="0" applyFill="0" applyBorder="0" applyAlignment="0" applyProtection="0"/>
    <xf numFmtId="258" fontId="74" fillId="0" borderId="0">
      <protection locked="0"/>
    </xf>
    <xf numFmtId="258" fontId="74" fillId="0" borderId="0">
      <protection locked="0"/>
    </xf>
    <xf numFmtId="169" fontId="9" fillId="0" borderId="0" applyFont="0" applyFill="0" applyBorder="0" applyAlignment="0" applyProtection="0"/>
    <xf numFmtId="40" fontId="29" fillId="0" borderId="0" applyFont="0" applyFill="0" applyBorder="0" applyProtection="0">
      <alignment horizontal="right"/>
    </xf>
    <xf numFmtId="201" fontId="62" fillId="0" borderId="0"/>
    <xf numFmtId="177" fontId="64" fillId="0" borderId="0"/>
    <xf numFmtId="177" fontId="64" fillId="0" borderId="0"/>
    <xf numFmtId="177" fontId="64" fillId="0" borderId="0"/>
    <xf numFmtId="177" fontId="64" fillId="0" borderId="0"/>
    <xf numFmtId="190" fontId="64" fillId="0" borderId="0"/>
    <xf numFmtId="177" fontId="64" fillId="0" borderId="0"/>
    <xf numFmtId="190" fontId="64" fillId="0" borderId="0"/>
    <xf numFmtId="177" fontId="64" fillId="0" borderId="0"/>
    <xf numFmtId="177" fontId="64" fillId="0" borderId="0"/>
    <xf numFmtId="190" fontId="64" fillId="0" borderId="0"/>
    <xf numFmtId="177" fontId="64" fillId="0" borderId="0"/>
    <xf numFmtId="0" fontId="64" fillId="0" borderId="0"/>
    <xf numFmtId="177" fontId="64" fillId="0" borderId="0"/>
    <xf numFmtId="177" fontId="64" fillId="0" borderId="0"/>
    <xf numFmtId="177" fontId="64" fillId="0" borderId="0"/>
    <xf numFmtId="190" fontId="64" fillId="0" borderId="0"/>
    <xf numFmtId="177" fontId="64" fillId="0" borderId="0"/>
    <xf numFmtId="190" fontId="64" fillId="0" borderId="0"/>
    <xf numFmtId="177" fontId="64" fillId="0" borderId="0"/>
    <xf numFmtId="177" fontId="64" fillId="0" borderId="0"/>
    <xf numFmtId="190" fontId="64" fillId="0" borderId="0"/>
    <xf numFmtId="177" fontId="64" fillId="0" borderId="0"/>
    <xf numFmtId="0" fontId="64" fillId="0" borderId="0"/>
    <xf numFmtId="189" fontId="170" fillId="0" borderId="0"/>
    <xf numFmtId="189" fontId="64" fillId="0" borderId="0"/>
    <xf numFmtId="189" fontId="170" fillId="0" borderId="0"/>
    <xf numFmtId="3" fontId="29" fillId="0" borderId="0" applyFill="0" applyBorder="0" applyAlignment="0" applyProtection="0"/>
    <xf numFmtId="3" fontId="29" fillId="0" borderId="0" applyFill="0" applyBorder="0" applyAlignment="0" applyProtection="0"/>
    <xf numFmtId="3" fontId="171" fillId="0" borderId="0" applyFont="0" applyFill="0" applyBorder="0" applyAlignment="0" applyProtection="0"/>
    <xf numFmtId="177" fontId="64" fillId="0" borderId="0"/>
    <xf numFmtId="177" fontId="64" fillId="0" borderId="0"/>
    <xf numFmtId="177" fontId="64" fillId="0" borderId="0"/>
    <xf numFmtId="190" fontId="64" fillId="0" borderId="0"/>
    <xf numFmtId="177" fontId="64" fillId="0" borderId="0"/>
    <xf numFmtId="190" fontId="64" fillId="0" borderId="0"/>
    <xf numFmtId="177" fontId="64" fillId="0" borderId="0"/>
    <xf numFmtId="177" fontId="64" fillId="0" borderId="0"/>
    <xf numFmtId="190" fontId="64" fillId="0" borderId="0"/>
    <xf numFmtId="177" fontId="64" fillId="0" borderId="0"/>
    <xf numFmtId="0" fontId="64" fillId="0" borderId="0"/>
    <xf numFmtId="189" fontId="170" fillId="0" borderId="0"/>
    <xf numFmtId="189" fontId="170" fillId="0" borderId="0"/>
    <xf numFmtId="189" fontId="64" fillId="0" borderId="0"/>
    <xf numFmtId="37" fontId="172" fillId="91" borderId="28">
      <alignment horizontal="right"/>
    </xf>
    <xf numFmtId="37" fontId="172" fillId="91" borderId="28">
      <alignment horizontal="right"/>
    </xf>
    <xf numFmtId="189" fontId="173" fillId="0" borderId="0" applyNumberFormat="0" applyAlignment="0">
      <alignment horizontal="left"/>
    </xf>
    <xf numFmtId="189" fontId="29" fillId="0" borderId="46" applyFont="0" applyFill="0" applyBorder="0" applyAlignment="0" applyProtection="0"/>
    <xf numFmtId="189" fontId="29" fillId="0" borderId="46" applyFont="0" applyFill="0" applyBorder="0" applyAlignment="0" applyProtection="0"/>
    <xf numFmtId="189" fontId="29" fillId="0" borderId="46" applyFont="0" applyFill="0" applyBorder="0" applyAlignment="0" applyProtection="0"/>
    <xf numFmtId="189" fontId="29" fillId="0" borderId="46" applyFont="0" applyFill="0" applyBorder="0" applyAlignment="0" applyProtection="0"/>
    <xf numFmtId="189" fontId="29" fillId="0" borderId="46" applyFont="0" applyFill="0" applyBorder="0" applyAlignment="0" applyProtection="0"/>
    <xf numFmtId="189" fontId="29" fillId="0" borderId="46" applyFont="0" applyFill="0" applyBorder="0" applyAlignment="0" applyProtection="0"/>
    <xf numFmtId="189" fontId="29" fillId="0" borderId="46" applyFont="0" applyFill="0" applyBorder="0" applyAlignment="0" applyProtection="0"/>
    <xf numFmtId="189" fontId="29" fillId="0" borderId="46" applyFont="0" applyFill="0" applyBorder="0" applyAlignment="0" applyProtection="0"/>
    <xf numFmtId="189" fontId="29" fillId="0" borderId="46" applyFont="0" applyFill="0" applyBorder="0" applyAlignment="0" applyProtection="0"/>
    <xf numFmtId="189" fontId="29" fillId="0" borderId="46" applyFont="0" applyFill="0" applyBorder="0" applyAlignment="0" applyProtection="0"/>
    <xf numFmtId="189" fontId="29" fillId="0" borderId="46" applyFont="0" applyFill="0" applyBorder="0" applyAlignment="0" applyProtection="0"/>
    <xf numFmtId="189" fontId="29" fillId="0" borderId="46" applyFont="0" applyFill="0" applyBorder="0" applyAlignment="0" applyProtection="0"/>
    <xf numFmtId="189" fontId="83" fillId="0" borderId="0" applyNumberFormat="0" applyAlignment="0"/>
    <xf numFmtId="259" fontId="62" fillId="0" borderId="47" applyFont="0" applyFill="0" applyBorder="0" applyAlignment="0" applyProtection="0"/>
    <xf numFmtId="260" fontId="62" fillId="0" borderId="0" applyFont="0" applyFill="0" applyBorder="0" applyAlignment="0" applyProtection="0"/>
    <xf numFmtId="261" fontId="55" fillId="0" borderId="0" applyFont="0" applyFill="0" applyBorder="0" applyAlignment="0" applyProtection="0"/>
    <xf numFmtId="260" fontId="62" fillId="0" borderId="0" applyFont="0" applyFill="0" applyBorder="0" applyAlignment="0" applyProtection="0"/>
    <xf numFmtId="260" fontId="62" fillId="0" borderId="0" applyFont="0" applyFill="0" applyBorder="0" applyAlignment="0" applyProtection="0"/>
    <xf numFmtId="171" fontId="29" fillId="0" borderId="0" applyFont="0" applyFill="0" applyBorder="0" applyAlignment="0" applyProtection="0"/>
    <xf numFmtId="184" fontId="62" fillId="0" borderId="0" applyFont="0" applyFill="0" applyBorder="0" applyAlignment="0"/>
    <xf numFmtId="184" fontId="62" fillId="0" borderId="0" applyFont="0" applyFill="0" applyBorder="0" applyAlignment="0"/>
    <xf numFmtId="184" fontId="62" fillId="0" borderId="0" applyFont="0" applyFill="0" applyBorder="0" applyAlignment="0"/>
    <xf numFmtId="184" fontId="62" fillId="0" borderId="0" applyFont="0" applyFill="0" applyBorder="0" applyAlignment="0"/>
    <xf numFmtId="184" fontId="62" fillId="0" borderId="0" applyFont="0" applyFill="0" applyBorder="0" applyAlignment="0"/>
    <xf numFmtId="184" fontId="62" fillId="0" borderId="0" applyFont="0" applyFill="0" applyBorder="0" applyAlignment="0"/>
    <xf numFmtId="184" fontId="62" fillId="0" borderId="0" applyFont="0" applyFill="0" applyBorder="0" applyAlignment="0"/>
    <xf numFmtId="184" fontId="62" fillId="0" borderId="0" applyFont="0" applyFill="0" applyBorder="0" applyAlignment="0"/>
    <xf numFmtId="184" fontId="62" fillId="0" borderId="0" applyFont="0" applyFill="0" applyBorder="0" applyAlignment="0"/>
    <xf numFmtId="184" fontId="62" fillId="0" borderId="0" applyFont="0" applyFill="0" applyBorder="0" applyAlignment="0"/>
    <xf numFmtId="166" fontId="73" fillId="0" borderId="17">
      <protection locked="0"/>
    </xf>
    <xf numFmtId="166" fontId="73" fillId="0" borderId="17">
      <protection locked="0"/>
    </xf>
    <xf numFmtId="166" fontId="73" fillId="0" borderId="17">
      <protection locked="0"/>
    </xf>
    <xf numFmtId="166" fontId="73" fillId="0" borderId="17">
      <protection locked="0"/>
    </xf>
    <xf numFmtId="166" fontId="73" fillId="0" borderId="17">
      <protection locked="0"/>
    </xf>
    <xf numFmtId="166" fontId="73" fillId="0" borderId="17">
      <protection locked="0"/>
    </xf>
    <xf numFmtId="166" fontId="73" fillId="0" borderId="17">
      <protection locked="0"/>
    </xf>
    <xf numFmtId="166" fontId="73" fillId="0" borderId="17">
      <protection locked="0"/>
    </xf>
    <xf numFmtId="166" fontId="73" fillId="0" borderId="17">
      <protection locked="0"/>
    </xf>
    <xf numFmtId="166" fontId="73" fillId="0" borderId="17">
      <protection locked="0"/>
    </xf>
    <xf numFmtId="166" fontId="73" fillId="0" borderId="17">
      <protection locked="0"/>
    </xf>
    <xf numFmtId="166" fontId="73" fillId="0" borderId="17">
      <protection locked="0"/>
    </xf>
    <xf numFmtId="166" fontId="73" fillId="0" borderId="17">
      <protection locked="0"/>
    </xf>
    <xf numFmtId="166" fontId="73" fillId="0" borderId="17">
      <protection locked="0"/>
    </xf>
    <xf numFmtId="166" fontId="73" fillId="0" borderId="17">
      <protection locked="0"/>
    </xf>
    <xf numFmtId="166" fontId="73" fillId="0" borderId="17">
      <protection locked="0"/>
    </xf>
    <xf numFmtId="166" fontId="73" fillId="0" borderId="17">
      <protection locked="0"/>
    </xf>
    <xf numFmtId="166" fontId="73" fillId="0" borderId="17">
      <protection locked="0"/>
    </xf>
    <xf numFmtId="166" fontId="73" fillId="0" borderId="17">
      <protection locked="0"/>
    </xf>
    <xf numFmtId="166" fontId="73" fillId="0" borderId="17">
      <protection locked="0"/>
    </xf>
    <xf numFmtId="166" fontId="73" fillId="0" borderId="17">
      <protection locked="0"/>
    </xf>
    <xf numFmtId="166" fontId="73" fillId="0" borderId="17">
      <protection locked="0"/>
    </xf>
    <xf numFmtId="166" fontId="73" fillId="0" borderId="17">
      <protection locked="0"/>
    </xf>
    <xf numFmtId="166" fontId="73" fillId="0" borderId="17">
      <protection locked="0"/>
    </xf>
    <xf numFmtId="166" fontId="73" fillId="0" borderId="17">
      <protection locked="0"/>
    </xf>
    <xf numFmtId="166" fontId="73" fillId="0" borderId="17">
      <protection locked="0"/>
    </xf>
    <xf numFmtId="166" fontId="73" fillId="0" borderId="17">
      <protection locked="0"/>
    </xf>
    <xf numFmtId="166" fontId="73" fillId="0" borderId="17">
      <protection locked="0"/>
    </xf>
    <xf numFmtId="189" fontId="29" fillId="0" borderId="0" applyFont="0" applyFill="0" applyBorder="0" applyAlignment="0" applyProtection="0"/>
    <xf numFmtId="189" fontId="29" fillId="0" borderId="0" applyFont="0" applyFill="0" applyBorder="0" applyAlignment="0" applyProtection="0"/>
    <xf numFmtId="262" fontId="161" fillId="0" borderId="0" applyFont="0" applyFill="0" applyBorder="0" applyAlignment="0" applyProtection="0">
      <alignment horizontal="right"/>
    </xf>
    <xf numFmtId="263" fontId="161" fillId="0" borderId="0" applyFont="0" applyFill="0" applyBorder="0" applyAlignment="0" applyProtection="0">
      <alignment horizontal="right"/>
    </xf>
    <xf numFmtId="263" fontId="161" fillId="0" borderId="0" applyFont="0" applyFill="0" applyBorder="0" applyAlignment="0" applyProtection="0">
      <alignment horizontal="right"/>
    </xf>
    <xf numFmtId="264" fontId="74" fillId="0" borderId="0">
      <protection locked="0"/>
    </xf>
    <xf numFmtId="265" fontId="74" fillId="0" borderId="0">
      <protection locked="0"/>
    </xf>
    <xf numFmtId="265" fontId="74" fillId="0" borderId="0">
      <protection locked="0"/>
    </xf>
    <xf numFmtId="264" fontId="74" fillId="0" borderId="0">
      <protection locked="0"/>
    </xf>
    <xf numFmtId="189" fontId="174" fillId="0" borderId="0" applyFont="0" applyFill="0" applyBorder="0" applyAlignment="0" applyProtection="0"/>
    <xf numFmtId="265" fontId="74" fillId="0" borderId="0">
      <protection locked="0"/>
    </xf>
    <xf numFmtId="265" fontId="74" fillId="0" borderId="0">
      <protection locked="0"/>
    </xf>
    <xf numFmtId="264" fontId="74" fillId="0" borderId="0">
      <protection locked="0"/>
    </xf>
    <xf numFmtId="264" fontId="74" fillId="0" borderId="0">
      <protection locked="0"/>
    </xf>
    <xf numFmtId="264" fontId="74" fillId="0" borderId="0">
      <protection locked="0"/>
    </xf>
    <xf numFmtId="264" fontId="74" fillId="0" borderId="0">
      <protection locked="0"/>
    </xf>
    <xf numFmtId="266" fontId="29" fillId="0" borderId="0" applyFill="0" applyBorder="0" applyAlignment="0" applyProtection="0"/>
    <xf numFmtId="189" fontId="161" fillId="0" borderId="0" applyFill="0" applyBorder="0" applyProtection="0">
      <alignment vertical="center"/>
    </xf>
    <xf numFmtId="165" fontId="131" fillId="0" borderId="0" applyFill="0" applyBorder="0">
      <alignment horizontal="right"/>
    </xf>
    <xf numFmtId="189" fontId="123" fillId="61" borderId="43">
      <alignment horizontal="right"/>
    </xf>
    <xf numFmtId="189" fontId="123" fillId="61" borderId="43">
      <alignment horizontal="right"/>
    </xf>
    <xf numFmtId="189" fontId="123" fillId="61" borderId="43">
      <alignment horizontal="right"/>
    </xf>
    <xf numFmtId="189" fontId="123" fillId="61" borderId="43">
      <alignment horizontal="right"/>
    </xf>
    <xf numFmtId="189" fontId="175" fillId="61" borderId="43">
      <alignment horizontal="right"/>
    </xf>
    <xf numFmtId="189" fontId="123" fillId="61" borderId="43">
      <alignment horizontal="right"/>
    </xf>
    <xf numFmtId="189" fontId="123" fillId="61" borderId="43">
      <alignment horizontal="right"/>
    </xf>
    <xf numFmtId="189" fontId="123" fillId="61" borderId="43">
      <alignment horizontal="right"/>
    </xf>
    <xf numFmtId="189" fontId="175" fillId="61" borderId="43">
      <alignment horizontal="right"/>
    </xf>
    <xf numFmtId="189" fontId="175" fillId="61" borderId="43">
      <alignment horizontal="right"/>
    </xf>
    <xf numFmtId="189" fontId="175" fillId="61" borderId="43">
      <alignment horizontal="right"/>
    </xf>
    <xf numFmtId="189" fontId="123" fillId="61" borderId="43">
      <alignment horizontal="right"/>
    </xf>
    <xf numFmtId="189" fontId="123" fillId="61" borderId="43">
      <alignment horizontal="right"/>
    </xf>
    <xf numFmtId="189" fontId="123" fillId="61" borderId="43">
      <alignment horizontal="right"/>
    </xf>
    <xf numFmtId="189" fontId="175" fillId="61" borderId="43">
      <alignment horizontal="right"/>
    </xf>
    <xf numFmtId="189" fontId="175" fillId="61" borderId="43">
      <alignment horizontal="right"/>
    </xf>
    <xf numFmtId="189" fontId="123" fillId="61" borderId="43">
      <alignment horizontal="right"/>
    </xf>
    <xf numFmtId="189" fontId="123" fillId="61" borderId="43">
      <alignment horizontal="right"/>
    </xf>
    <xf numFmtId="189" fontId="123" fillId="61" borderId="43">
      <alignment horizontal="right"/>
    </xf>
    <xf numFmtId="189" fontId="123" fillId="61" borderId="43">
      <alignment horizontal="right"/>
    </xf>
    <xf numFmtId="189" fontId="175" fillId="61" borderId="43">
      <alignment horizontal="right"/>
    </xf>
    <xf numFmtId="189" fontId="123" fillId="61" borderId="43">
      <alignment horizontal="right"/>
    </xf>
    <xf numFmtId="189" fontId="123" fillId="61" borderId="43">
      <alignment horizontal="right"/>
    </xf>
    <xf numFmtId="189" fontId="123" fillId="61" borderId="43">
      <alignment horizontal="right"/>
    </xf>
    <xf numFmtId="189" fontId="175" fillId="61" borderId="43">
      <alignment horizontal="right"/>
    </xf>
    <xf numFmtId="189" fontId="175" fillId="61" borderId="43">
      <alignment horizontal="right"/>
    </xf>
    <xf numFmtId="189" fontId="175" fillId="61" borderId="43">
      <alignment horizontal="right"/>
    </xf>
    <xf numFmtId="189" fontId="123" fillId="61" borderId="43">
      <alignment horizontal="right"/>
    </xf>
    <xf numFmtId="189" fontId="123" fillId="61" borderId="43">
      <alignment horizontal="right"/>
    </xf>
    <xf numFmtId="189" fontId="123" fillId="61" borderId="43">
      <alignment horizontal="right"/>
    </xf>
    <xf numFmtId="189" fontId="175" fillId="61" borderId="43">
      <alignment horizontal="right"/>
    </xf>
    <xf numFmtId="189" fontId="175" fillId="61" borderId="43">
      <alignment horizontal="right"/>
    </xf>
    <xf numFmtId="189" fontId="123" fillId="61" borderId="43">
      <alignment horizontal="right"/>
    </xf>
    <xf numFmtId="189" fontId="123" fillId="61" borderId="43">
      <alignment horizontal="right"/>
    </xf>
    <xf numFmtId="189" fontId="123" fillId="61" borderId="43">
      <alignment horizontal="right"/>
    </xf>
    <xf numFmtId="189" fontId="123" fillId="61" borderId="43">
      <alignment horizontal="right"/>
    </xf>
    <xf numFmtId="189" fontId="123" fillId="61" borderId="43">
      <alignment horizontal="right"/>
    </xf>
    <xf numFmtId="189" fontId="123" fillId="61" borderId="43">
      <alignment horizontal="right"/>
    </xf>
    <xf numFmtId="189" fontId="175" fillId="61" borderId="43">
      <alignment horizontal="right"/>
    </xf>
    <xf numFmtId="189" fontId="175" fillId="61" borderId="43">
      <alignment horizontal="right"/>
    </xf>
    <xf numFmtId="189" fontId="175" fillId="61" borderId="43">
      <alignment horizontal="right"/>
    </xf>
    <xf numFmtId="189" fontId="175" fillId="61" borderId="43">
      <alignment horizontal="right"/>
    </xf>
    <xf numFmtId="189" fontId="175" fillId="61" borderId="43">
      <alignment horizontal="right"/>
    </xf>
    <xf numFmtId="189" fontId="175" fillId="61" borderId="43">
      <alignment horizontal="right"/>
    </xf>
    <xf numFmtId="189" fontId="123" fillId="61" borderId="43">
      <alignment horizontal="right"/>
    </xf>
    <xf numFmtId="189" fontId="123" fillId="61" borderId="43">
      <alignment horizontal="right"/>
    </xf>
    <xf numFmtId="189" fontId="123" fillId="61" borderId="43">
      <alignment horizontal="right"/>
    </xf>
    <xf numFmtId="189" fontId="123" fillId="61" borderId="43">
      <alignment horizontal="right"/>
    </xf>
    <xf numFmtId="189" fontId="123" fillId="61" borderId="43">
      <alignment horizontal="right"/>
    </xf>
    <xf numFmtId="189" fontId="123" fillId="61" borderId="43">
      <alignment horizontal="right"/>
    </xf>
    <xf numFmtId="189" fontId="175" fillId="61" borderId="43">
      <alignment horizontal="right"/>
    </xf>
    <xf numFmtId="189" fontId="175" fillId="61" borderId="43">
      <alignment horizontal="right"/>
    </xf>
    <xf numFmtId="189" fontId="175" fillId="61" borderId="43">
      <alignment horizontal="right"/>
    </xf>
    <xf numFmtId="189" fontId="175" fillId="61" borderId="43">
      <alignment horizontal="right"/>
    </xf>
    <xf numFmtId="189" fontId="175" fillId="61" borderId="43">
      <alignment horizontal="right"/>
    </xf>
    <xf numFmtId="189" fontId="175" fillId="61" borderId="43">
      <alignment horizontal="right"/>
    </xf>
    <xf numFmtId="267" fontId="31" fillId="0" borderId="0" applyFont="0" applyFill="0" applyBorder="0" applyAlignment="0" applyProtection="0"/>
    <xf numFmtId="267" fontId="31" fillId="0" borderId="0" applyFont="0" applyFill="0" applyBorder="0" applyAlignment="0" applyProtection="0"/>
    <xf numFmtId="189" fontId="161" fillId="0" borderId="0" applyNumberFormat="0">
      <alignment horizontal="right"/>
    </xf>
    <xf numFmtId="227" fontId="29" fillId="0" borderId="0" applyFont="0" applyFill="0" applyProtection="0">
      <alignment vertical="top"/>
    </xf>
    <xf numFmtId="166" fontId="176" fillId="0" borderId="0" applyNumberFormat="0" applyFill="0" applyBorder="0" applyAlignment="0"/>
    <xf numFmtId="189" fontId="29" fillId="0" borderId="0" applyNumberFormat="0">
      <alignment horizontal="right"/>
    </xf>
    <xf numFmtId="177" fontId="27" fillId="0" borderId="0"/>
    <xf numFmtId="177" fontId="27" fillId="0" borderId="0"/>
    <xf numFmtId="177" fontId="27" fillId="0" borderId="0"/>
    <xf numFmtId="190" fontId="27" fillId="0" borderId="0"/>
    <xf numFmtId="177" fontId="27" fillId="0" borderId="0"/>
    <xf numFmtId="190" fontId="27" fillId="0" borderId="0"/>
    <xf numFmtId="177" fontId="27" fillId="0" borderId="0"/>
    <xf numFmtId="177" fontId="27" fillId="0" borderId="0"/>
    <xf numFmtId="190" fontId="27" fillId="0" borderId="0"/>
    <xf numFmtId="177" fontId="27" fillId="0" borderId="0"/>
    <xf numFmtId="0" fontId="27" fillId="0" borderId="0"/>
    <xf numFmtId="177" fontId="64" fillId="0" borderId="0"/>
    <xf numFmtId="177" fontId="64" fillId="0" borderId="0"/>
    <xf numFmtId="177" fontId="64" fillId="0" borderId="0"/>
    <xf numFmtId="190" fontId="64" fillId="0" borderId="0"/>
    <xf numFmtId="177" fontId="64" fillId="0" borderId="0"/>
    <xf numFmtId="190" fontId="64" fillId="0" borderId="0"/>
    <xf numFmtId="177" fontId="64" fillId="0" borderId="0"/>
    <xf numFmtId="177" fontId="64" fillId="0" borderId="0"/>
    <xf numFmtId="190" fontId="64" fillId="0" borderId="0"/>
    <xf numFmtId="177" fontId="64" fillId="0" borderId="0"/>
    <xf numFmtId="0" fontId="64" fillId="0" borderId="0"/>
    <xf numFmtId="22" fontId="177" fillId="0" borderId="0">
      <alignment horizontal="left"/>
    </xf>
    <xf numFmtId="15" fontId="61" fillId="0" borderId="0" applyFill="0" applyBorder="0" applyAlignment="0"/>
    <xf numFmtId="183" fontId="61" fillId="62" borderId="0" applyFont="0" applyFill="0" applyBorder="0" applyAlignment="0" applyProtection="0"/>
    <xf numFmtId="185" fontId="29" fillId="62" borderId="18" applyFont="0" applyFill="0" applyBorder="0" applyAlignment="0" applyProtection="0"/>
    <xf numFmtId="185" fontId="29" fillId="62" borderId="18" applyFont="0" applyFill="0" applyBorder="0" applyAlignment="0" applyProtection="0"/>
    <xf numFmtId="186" fontId="29" fillId="62" borderId="0" applyFont="0" applyFill="0" applyBorder="0" applyAlignment="0" applyProtection="0"/>
    <xf numFmtId="17" fontId="61" fillId="0" borderId="0" applyFill="0" applyBorder="0">
      <alignment horizontal="right"/>
    </xf>
    <xf numFmtId="187" fontId="29" fillId="0" borderId="19"/>
    <xf numFmtId="187" fontId="29" fillId="0" borderId="19"/>
    <xf numFmtId="187" fontId="29" fillId="0" borderId="19"/>
    <xf numFmtId="187" fontId="29" fillId="0" borderId="19"/>
    <xf numFmtId="187" fontId="29" fillId="0" borderId="19"/>
    <xf numFmtId="187" fontId="29" fillId="0" borderId="19"/>
    <xf numFmtId="187" fontId="29" fillId="0" borderId="19"/>
    <xf numFmtId="177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90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90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90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90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90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90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90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90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90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90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90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90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90" fontId="85" fillId="0" borderId="0" applyFont="0" applyFill="0" applyBorder="0" applyAlignment="0" applyProtection="0"/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77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90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90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90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90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90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90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90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90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90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90" fontId="85" fillId="0" borderId="0" applyFont="0" applyFill="0" applyBorder="0" applyAlignment="0" applyProtection="0"/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77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90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90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90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90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90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90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4" fontId="61" fillId="57" borderId="20" applyFill="0" applyBorder="0">
      <alignment horizontal="right"/>
    </xf>
    <xf numFmtId="177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90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90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90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90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90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190" fontId="85" fillId="0" borderId="0" applyFont="0" applyFill="0" applyBorder="0" applyAlignment="0" applyProtection="0"/>
    <xf numFmtId="268" fontId="161" fillId="0" borderId="0" applyFont="0" applyFill="0" applyBorder="0" applyAlignment="0" applyProtection="0"/>
    <xf numFmtId="189" fontId="29" fillId="0" borderId="0" applyFont="0" applyFill="0" applyBorder="0" applyAlignment="0" applyProtection="0"/>
    <xf numFmtId="185" fontId="29" fillId="0" borderId="0" applyFill="0" applyBorder="0">
      <alignment horizontal="right"/>
    </xf>
    <xf numFmtId="184" fontId="29" fillId="0" borderId="21">
      <alignment horizontal="center"/>
    </xf>
    <xf numFmtId="14" fontId="55" fillId="0" borderId="0"/>
    <xf numFmtId="40" fontId="178" fillId="0" borderId="0"/>
    <xf numFmtId="37" fontId="30" fillId="86" borderId="48" applyNumberFormat="0" applyAlignment="0">
      <alignment horizontal="left"/>
    </xf>
    <xf numFmtId="37" fontId="30" fillId="86" borderId="48" applyNumberFormat="0" applyAlignment="0">
      <alignment horizontal="left"/>
    </xf>
    <xf numFmtId="189" fontId="29" fillId="0" borderId="0" applyFont="0" applyFill="0" applyBorder="0" applyAlignment="0" applyProtection="0"/>
    <xf numFmtId="269" fontId="44" fillId="0" borderId="0" applyFont="0" applyFill="0" applyBorder="0" applyAlignment="0" applyProtection="0"/>
    <xf numFmtId="0" fontId="74" fillId="0" borderId="0">
      <protection locked="0"/>
    </xf>
    <xf numFmtId="227" fontId="74" fillId="0" borderId="0">
      <protection locked="0"/>
    </xf>
    <xf numFmtId="270" fontId="29" fillId="0" borderId="0"/>
    <xf numFmtId="189" fontId="140" fillId="0" borderId="0"/>
    <xf numFmtId="165" fontId="62" fillId="0" borderId="0"/>
    <xf numFmtId="165" fontId="62" fillId="0" borderId="0"/>
    <xf numFmtId="165" fontId="62" fillId="0" borderId="0"/>
    <xf numFmtId="165" fontId="62" fillId="0" borderId="0"/>
    <xf numFmtId="165" fontId="62" fillId="0" borderId="0"/>
    <xf numFmtId="165" fontId="62" fillId="0" borderId="0"/>
    <xf numFmtId="165" fontId="62" fillId="0" borderId="0"/>
    <xf numFmtId="165" fontId="62" fillId="0" borderId="0"/>
    <xf numFmtId="165" fontId="62" fillId="0" borderId="0"/>
    <xf numFmtId="165" fontId="62" fillId="0" borderId="0"/>
    <xf numFmtId="271" fontId="161" fillId="0" borderId="49" applyNumberFormat="0" applyFont="0" applyFill="0" applyAlignment="0" applyProtection="0"/>
    <xf numFmtId="167" fontId="179" fillId="0" borderId="0" applyFill="0" applyBorder="0" applyAlignment="0" applyProtection="0"/>
    <xf numFmtId="3" fontId="62" fillId="0" borderId="22" applyNumberFormat="0" applyBorder="0"/>
    <xf numFmtId="3" fontId="62" fillId="0" borderId="22" applyNumberFormat="0" applyBorder="0"/>
    <xf numFmtId="0" fontId="180" fillId="0" borderId="28">
      <alignment vertical="center"/>
    </xf>
    <xf numFmtId="227" fontId="180" fillId="0" borderId="28">
      <alignment vertical="center"/>
    </xf>
    <xf numFmtId="227" fontId="180" fillId="0" borderId="28">
      <alignment vertical="center"/>
    </xf>
    <xf numFmtId="0" fontId="180" fillId="0" borderId="28">
      <alignment vertical="center"/>
    </xf>
    <xf numFmtId="177" fontId="65" fillId="63" borderId="0" applyNumberFormat="0" applyBorder="0" applyAlignment="0" applyProtection="0"/>
    <xf numFmtId="177" fontId="65" fillId="63" borderId="0" applyNumberFormat="0" applyBorder="0" applyAlignment="0" applyProtection="0"/>
    <xf numFmtId="177" fontId="65" fillId="63" borderId="0" applyNumberFormat="0" applyBorder="0" applyAlignment="0" applyProtection="0"/>
    <xf numFmtId="190" fontId="65" fillId="63" borderId="0" applyNumberFormat="0" applyBorder="0" applyAlignment="0" applyProtection="0"/>
    <xf numFmtId="177" fontId="65" fillId="63" borderId="0" applyNumberFormat="0" applyBorder="0" applyAlignment="0" applyProtection="0"/>
    <xf numFmtId="190" fontId="65" fillId="63" borderId="0" applyNumberFormat="0" applyBorder="0" applyAlignment="0" applyProtection="0"/>
    <xf numFmtId="177" fontId="65" fillId="63" borderId="0" applyNumberFormat="0" applyBorder="0" applyAlignment="0" applyProtection="0"/>
    <xf numFmtId="177" fontId="65" fillId="63" borderId="0" applyNumberFormat="0" applyBorder="0" applyAlignment="0" applyProtection="0"/>
    <xf numFmtId="190" fontId="65" fillId="63" borderId="0" applyNumberFormat="0" applyBorder="0" applyAlignment="0" applyProtection="0"/>
    <xf numFmtId="177" fontId="65" fillId="63" borderId="0" applyNumberFormat="0" applyBorder="0" applyAlignment="0" applyProtection="0"/>
    <xf numFmtId="0" fontId="65" fillId="63" borderId="0" applyNumberFormat="0" applyBorder="0" applyAlignment="0" applyProtection="0"/>
    <xf numFmtId="177" fontId="65" fillId="64" borderId="0" applyNumberFormat="0" applyBorder="0" applyAlignment="0" applyProtection="0"/>
    <xf numFmtId="177" fontId="65" fillId="64" borderId="0" applyNumberFormat="0" applyBorder="0" applyAlignment="0" applyProtection="0"/>
    <xf numFmtId="177" fontId="65" fillId="64" borderId="0" applyNumberFormat="0" applyBorder="0" applyAlignment="0" applyProtection="0"/>
    <xf numFmtId="190" fontId="65" fillId="64" borderId="0" applyNumberFormat="0" applyBorder="0" applyAlignment="0" applyProtection="0"/>
    <xf numFmtId="177" fontId="65" fillId="64" borderId="0" applyNumberFormat="0" applyBorder="0" applyAlignment="0" applyProtection="0"/>
    <xf numFmtId="190" fontId="65" fillId="64" borderId="0" applyNumberFormat="0" applyBorder="0" applyAlignment="0" applyProtection="0"/>
    <xf numFmtId="177" fontId="65" fillId="64" borderId="0" applyNumberFormat="0" applyBorder="0" applyAlignment="0" applyProtection="0"/>
    <xf numFmtId="177" fontId="65" fillId="64" borderId="0" applyNumberFormat="0" applyBorder="0" applyAlignment="0" applyProtection="0"/>
    <xf numFmtId="190" fontId="65" fillId="64" borderId="0" applyNumberFormat="0" applyBorder="0" applyAlignment="0" applyProtection="0"/>
    <xf numFmtId="177" fontId="65" fillId="64" borderId="0" applyNumberFormat="0" applyBorder="0" applyAlignment="0" applyProtection="0"/>
    <xf numFmtId="0" fontId="65" fillId="64" borderId="0" applyNumberFormat="0" applyBorder="0" applyAlignment="0" applyProtection="0"/>
    <xf numFmtId="177" fontId="65" fillId="65" borderId="0" applyNumberFormat="0" applyBorder="0" applyAlignment="0" applyProtection="0"/>
    <xf numFmtId="177" fontId="65" fillId="65" borderId="0" applyNumberFormat="0" applyBorder="0" applyAlignment="0" applyProtection="0"/>
    <xf numFmtId="177" fontId="65" fillId="65" borderId="0" applyNumberFormat="0" applyBorder="0" applyAlignment="0" applyProtection="0"/>
    <xf numFmtId="190" fontId="65" fillId="65" borderId="0" applyNumberFormat="0" applyBorder="0" applyAlignment="0" applyProtection="0"/>
    <xf numFmtId="177" fontId="65" fillId="65" borderId="0" applyNumberFormat="0" applyBorder="0" applyAlignment="0" applyProtection="0"/>
    <xf numFmtId="190" fontId="65" fillId="65" borderId="0" applyNumberFormat="0" applyBorder="0" applyAlignment="0" applyProtection="0"/>
    <xf numFmtId="177" fontId="65" fillId="65" borderId="0" applyNumberFormat="0" applyBorder="0" applyAlignment="0" applyProtection="0"/>
    <xf numFmtId="177" fontId="65" fillId="65" borderId="0" applyNumberFormat="0" applyBorder="0" applyAlignment="0" applyProtection="0"/>
    <xf numFmtId="190" fontId="65" fillId="65" borderId="0" applyNumberFormat="0" applyBorder="0" applyAlignment="0" applyProtection="0"/>
    <xf numFmtId="177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78" fillId="0" borderId="0">
      <protection locked="0"/>
    </xf>
    <xf numFmtId="227" fontId="78" fillId="0" borderId="0">
      <protection locked="0"/>
    </xf>
    <xf numFmtId="0" fontId="78" fillId="0" borderId="0">
      <protection locked="0"/>
    </xf>
    <xf numFmtId="227" fontId="78" fillId="0" borderId="0">
      <protection locked="0"/>
    </xf>
    <xf numFmtId="189" fontId="134" fillId="46" borderId="0" applyNumberFormat="0" applyBorder="0" applyAlignment="0" applyProtection="0"/>
    <xf numFmtId="0" fontId="94" fillId="9" borderId="0" applyNumberFormat="0" applyBorder="0" applyAlignment="0" applyProtection="0"/>
    <xf numFmtId="189" fontId="134" fillId="46" borderId="0" applyNumberFormat="0" applyBorder="0" applyAlignment="0" applyProtection="0"/>
    <xf numFmtId="189" fontId="134" fillId="46" borderId="0" applyNumberFormat="0" applyBorder="0" applyAlignment="0" applyProtection="0"/>
    <xf numFmtId="0" fontId="34" fillId="46" borderId="0" applyNumberFormat="0" applyBorder="0" applyAlignment="0" applyProtection="0"/>
    <xf numFmtId="189" fontId="134" fillId="46" borderId="0" applyNumberFormat="0" applyBorder="0" applyAlignment="0" applyProtection="0"/>
    <xf numFmtId="189" fontId="134" fillId="46" borderId="0" applyNumberFormat="0" applyBorder="0" applyAlignment="0" applyProtection="0"/>
    <xf numFmtId="189" fontId="134" fillId="46" borderId="0" applyNumberFormat="0" applyBorder="0" applyAlignment="0" applyProtection="0"/>
    <xf numFmtId="189" fontId="134" fillId="46" borderId="0" applyNumberFormat="0" applyBorder="0" applyAlignment="0" applyProtection="0"/>
    <xf numFmtId="189" fontId="134" fillId="46" borderId="0" applyNumberFormat="0" applyBorder="0" applyAlignment="0" applyProtection="0"/>
    <xf numFmtId="0" fontId="135" fillId="9" borderId="0" applyNumberFormat="0" applyBorder="0" applyAlignment="0" applyProtection="0"/>
    <xf numFmtId="177" fontId="25" fillId="9" borderId="0" applyNumberFormat="0" applyBorder="0" applyAlignment="0" applyProtection="0"/>
    <xf numFmtId="177" fontId="25" fillId="9" borderId="0" applyNumberFormat="0" applyBorder="0" applyAlignment="0" applyProtection="0"/>
    <xf numFmtId="177" fontId="25" fillId="9" borderId="0" applyNumberFormat="0" applyBorder="0" applyAlignment="0" applyProtection="0"/>
    <xf numFmtId="190" fontId="25" fillId="9" borderId="0" applyNumberFormat="0" applyBorder="0" applyAlignment="0" applyProtection="0"/>
    <xf numFmtId="177" fontId="25" fillId="9" borderId="0" applyNumberFormat="0" applyBorder="0" applyAlignment="0" applyProtection="0"/>
    <xf numFmtId="177" fontId="25" fillId="9" borderId="0" applyNumberFormat="0" applyBorder="0" applyAlignment="0" applyProtection="0"/>
    <xf numFmtId="0" fontId="25" fillId="9" borderId="0" applyNumberFormat="0" applyBorder="0" applyAlignment="0" applyProtection="0"/>
    <xf numFmtId="177" fontId="34" fillId="82" borderId="0" applyNumberFormat="0" applyBorder="0" applyAlignment="0" applyProtection="0"/>
    <xf numFmtId="177" fontId="25" fillId="9" borderId="0" applyNumberFormat="0" applyBorder="0" applyAlignment="0" applyProtection="0"/>
    <xf numFmtId="190" fontId="25" fillId="9" borderId="0" applyNumberFormat="0" applyBorder="0" applyAlignment="0" applyProtection="0"/>
    <xf numFmtId="177" fontId="34" fillId="46" borderId="0" applyNumberFormat="0" applyBorder="0" applyAlignment="0" applyProtection="0"/>
    <xf numFmtId="177" fontId="34" fillId="46" borderId="0" applyNumberFormat="0" applyBorder="0" applyAlignment="0" applyProtection="0"/>
    <xf numFmtId="190" fontId="34" fillId="46" borderId="0" applyNumberFormat="0" applyBorder="0" applyAlignment="0" applyProtection="0"/>
    <xf numFmtId="177" fontId="34" fillId="46" borderId="0" applyNumberFormat="0" applyBorder="0" applyAlignment="0" applyProtection="0"/>
    <xf numFmtId="177" fontId="34" fillId="46" borderId="0" applyNumberFormat="0" applyBorder="0" applyAlignment="0" applyProtection="0"/>
    <xf numFmtId="0" fontId="34" fillId="46" borderId="0" applyNumberFormat="0" applyBorder="0" applyAlignment="0" applyProtection="0"/>
    <xf numFmtId="177" fontId="34" fillId="82" borderId="0" applyNumberFormat="0" applyBorder="0" applyAlignment="0" applyProtection="0"/>
    <xf numFmtId="177" fontId="34" fillId="46" borderId="0" applyNumberFormat="0" applyBorder="0" applyAlignment="0" applyProtection="0"/>
    <xf numFmtId="190" fontId="34" fillId="46" borderId="0" applyNumberFormat="0" applyBorder="0" applyAlignment="0" applyProtection="0"/>
    <xf numFmtId="177" fontId="34" fillId="46" borderId="0" applyNumberFormat="0" applyBorder="0" applyAlignment="0" applyProtection="0"/>
    <xf numFmtId="177" fontId="34" fillId="46" borderId="0" applyNumberFormat="0" applyBorder="0" applyAlignment="0" applyProtection="0"/>
    <xf numFmtId="0" fontId="34" fillId="46" borderId="0" applyNumberFormat="0" applyBorder="0" applyAlignment="0" applyProtection="0"/>
    <xf numFmtId="177" fontId="34" fillId="82" borderId="0" applyNumberFormat="0" applyBorder="0" applyAlignment="0" applyProtection="0"/>
    <xf numFmtId="177" fontId="34" fillId="46" borderId="0" applyNumberFormat="0" applyBorder="0" applyAlignment="0" applyProtection="0"/>
    <xf numFmtId="190" fontId="34" fillId="46" borderId="0" applyNumberFormat="0" applyBorder="0" applyAlignment="0" applyProtection="0"/>
    <xf numFmtId="177" fontId="34" fillId="46" borderId="0" applyNumberFormat="0" applyBorder="0" applyAlignment="0" applyProtection="0"/>
    <xf numFmtId="177" fontId="34" fillId="46" borderId="0" applyNumberFormat="0" applyBorder="0" applyAlignment="0" applyProtection="0"/>
    <xf numFmtId="0" fontId="94" fillId="9" borderId="0" applyNumberFormat="0" applyBorder="0" applyAlignment="0" applyProtection="0"/>
    <xf numFmtId="177" fontId="25" fillId="9" borderId="0" applyNumberFormat="0" applyBorder="0" applyAlignment="0" applyProtection="0"/>
    <xf numFmtId="177" fontId="34" fillId="46" borderId="0" applyNumberFormat="0" applyBorder="0" applyAlignment="0" applyProtection="0"/>
    <xf numFmtId="190" fontId="34" fillId="46" borderId="0" applyNumberFormat="0" applyBorder="0" applyAlignment="0" applyProtection="0"/>
    <xf numFmtId="0" fontId="94" fillId="9" borderId="0" applyNumberFormat="0" applyBorder="0" applyAlignment="0" applyProtection="0"/>
    <xf numFmtId="177" fontId="135" fillId="9" borderId="0" applyNumberFormat="0" applyBorder="0" applyAlignment="0" applyProtection="0"/>
    <xf numFmtId="0" fontId="25" fillId="9" borderId="0" applyNumberFormat="0" applyBorder="0" applyAlignment="0" applyProtection="0"/>
    <xf numFmtId="177" fontId="135" fillId="9" borderId="0" applyNumberFormat="0" applyBorder="0" applyAlignment="0" applyProtection="0"/>
    <xf numFmtId="0" fontId="94" fillId="9" borderId="0" applyNumberFormat="0" applyBorder="0" applyAlignment="0" applyProtection="0"/>
    <xf numFmtId="189" fontId="134" fillId="46" borderId="0" applyNumberFormat="0" applyBorder="0" applyAlignment="0" applyProtection="0"/>
    <xf numFmtId="0" fontId="94" fillId="9" borderId="0" applyNumberFormat="0" applyBorder="0" applyAlignment="0" applyProtection="0"/>
    <xf numFmtId="189" fontId="134" fillId="46" borderId="0" applyNumberFormat="0" applyBorder="0" applyAlignment="0" applyProtection="0"/>
    <xf numFmtId="0" fontId="94" fillId="9" borderId="0" applyNumberFormat="0" applyBorder="0" applyAlignment="0" applyProtection="0"/>
    <xf numFmtId="189" fontId="134" fillId="44" borderId="0" applyNumberFormat="0" applyBorder="0" applyAlignment="0" applyProtection="0"/>
    <xf numFmtId="0" fontId="94" fillId="13" borderId="0" applyNumberFormat="0" applyBorder="0" applyAlignment="0" applyProtection="0"/>
    <xf numFmtId="189" fontId="134" fillId="44" borderId="0" applyNumberFormat="0" applyBorder="0" applyAlignment="0" applyProtection="0"/>
    <xf numFmtId="189" fontId="134" fillId="44" borderId="0" applyNumberFormat="0" applyBorder="0" applyAlignment="0" applyProtection="0"/>
    <xf numFmtId="0" fontId="34" fillId="44" borderId="0" applyNumberFormat="0" applyBorder="0" applyAlignment="0" applyProtection="0"/>
    <xf numFmtId="189" fontId="134" fillId="44" borderId="0" applyNumberFormat="0" applyBorder="0" applyAlignment="0" applyProtection="0"/>
    <xf numFmtId="189" fontId="134" fillId="44" borderId="0" applyNumberFormat="0" applyBorder="0" applyAlignment="0" applyProtection="0"/>
    <xf numFmtId="189" fontId="134" fillId="44" borderId="0" applyNumberFormat="0" applyBorder="0" applyAlignment="0" applyProtection="0"/>
    <xf numFmtId="189" fontId="134" fillId="44" borderId="0" applyNumberFormat="0" applyBorder="0" applyAlignment="0" applyProtection="0"/>
    <xf numFmtId="189" fontId="134" fillId="44" borderId="0" applyNumberFormat="0" applyBorder="0" applyAlignment="0" applyProtection="0"/>
    <xf numFmtId="0" fontId="135" fillId="13" borderId="0" applyNumberFormat="0" applyBorder="0" applyAlignment="0" applyProtection="0"/>
    <xf numFmtId="177" fontId="25" fillId="13" borderId="0" applyNumberFormat="0" applyBorder="0" applyAlignment="0" applyProtection="0"/>
    <xf numFmtId="177" fontId="25" fillId="13" borderId="0" applyNumberFormat="0" applyBorder="0" applyAlignment="0" applyProtection="0"/>
    <xf numFmtId="177" fontId="25" fillId="13" borderId="0" applyNumberFormat="0" applyBorder="0" applyAlignment="0" applyProtection="0"/>
    <xf numFmtId="190" fontId="25" fillId="13" borderId="0" applyNumberFormat="0" applyBorder="0" applyAlignment="0" applyProtection="0"/>
    <xf numFmtId="177" fontId="25" fillId="13" borderId="0" applyNumberFormat="0" applyBorder="0" applyAlignment="0" applyProtection="0"/>
    <xf numFmtId="177" fontId="25" fillId="13" borderId="0" applyNumberFormat="0" applyBorder="0" applyAlignment="0" applyProtection="0"/>
    <xf numFmtId="0" fontId="25" fillId="13" borderId="0" applyNumberFormat="0" applyBorder="0" applyAlignment="0" applyProtection="0"/>
    <xf numFmtId="177" fontId="34" fillId="55" borderId="0" applyNumberFormat="0" applyBorder="0" applyAlignment="0" applyProtection="0"/>
    <xf numFmtId="177" fontId="25" fillId="13" borderId="0" applyNumberFormat="0" applyBorder="0" applyAlignment="0" applyProtection="0"/>
    <xf numFmtId="190" fontId="25" fillId="13" borderId="0" applyNumberFormat="0" applyBorder="0" applyAlignment="0" applyProtection="0"/>
    <xf numFmtId="177" fontId="34" fillId="44" borderId="0" applyNumberFormat="0" applyBorder="0" applyAlignment="0" applyProtection="0"/>
    <xf numFmtId="177" fontId="34" fillId="44" borderId="0" applyNumberFormat="0" applyBorder="0" applyAlignment="0" applyProtection="0"/>
    <xf numFmtId="190" fontId="34" fillId="44" borderId="0" applyNumberFormat="0" applyBorder="0" applyAlignment="0" applyProtection="0"/>
    <xf numFmtId="177" fontId="34" fillId="44" borderId="0" applyNumberFormat="0" applyBorder="0" applyAlignment="0" applyProtection="0"/>
    <xf numFmtId="177" fontId="34" fillId="44" borderId="0" applyNumberFormat="0" applyBorder="0" applyAlignment="0" applyProtection="0"/>
    <xf numFmtId="0" fontId="34" fillId="44" borderId="0" applyNumberFormat="0" applyBorder="0" applyAlignment="0" applyProtection="0"/>
    <xf numFmtId="177" fontId="34" fillId="55" borderId="0" applyNumberFormat="0" applyBorder="0" applyAlignment="0" applyProtection="0"/>
    <xf numFmtId="177" fontId="34" fillId="44" borderId="0" applyNumberFormat="0" applyBorder="0" applyAlignment="0" applyProtection="0"/>
    <xf numFmtId="190" fontId="34" fillId="44" borderId="0" applyNumberFormat="0" applyBorder="0" applyAlignment="0" applyProtection="0"/>
    <xf numFmtId="177" fontId="34" fillId="44" borderId="0" applyNumberFormat="0" applyBorder="0" applyAlignment="0" applyProtection="0"/>
    <xf numFmtId="177" fontId="34" fillId="44" borderId="0" applyNumberFormat="0" applyBorder="0" applyAlignment="0" applyProtection="0"/>
    <xf numFmtId="0" fontId="34" fillId="44" borderId="0" applyNumberFormat="0" applyBorder="0" applyAlignment="0" applyProtection="0"/>
    <xf numFmtId="177" fontId="34" fillId="55" borderId="0" applyNumberFormat="0" applyBorder="0" applyAlignment="0" applyProtection="0"/>
    <xf numFmtId="177" fontId="34" fillId="44" borderId="0" applyNumberFormat="0" applyBorder="0" applyAlignment="0" applyProtection="0"/>
    <xf numFmtId="190" fontId="34" fillId="44" borderId="0" applyNumberFormat="0" applyBorder="0" applyAlignment="0" applyProtection="0"/>
    <xf numFmtId="177" fontId="34" fillId="44" borderId="0" applyNumberFormat="0" applyBorder="0" applyAlignment="0" applyProtection="0"/>
    <xf numFmtId="177" fontId="34" fillId="44" borderId="0" applyNumberFormat="0" applyBorder="0" applyAlignment="0" applyProtection="0"/>
    <xf numFmtId="0" fontId="94" fillId="13" borderId="0" applyNumberFormat="0" applyBorder="0" applyAlignment="0" applyProtection="0"/>
    <xf numFmtId="177" fontId="25" fillId="13" borderId="0" applyNumberFormat="0" applyBorder="0" applyAlignment="0" applyProtection="0"/>
    <xf numFmtId="177" fontId="34" fillId="44" borderId="0" applyNumberFormat="0" applyBorder="0" applyAlignment="0" applyProtection="0"/>
    <xf numFmtId="190" fontId="34" fillId="44" borderId="0" applyNumberFormat="0" applyBorder="0" applyAlignment="0" applyProtection="0"/>
    <xf numFmtId="0" fontId="94" fillId="13" borderId="0" applyNumberFormat="0" applyBorder="0" applyAlignment="0" applyProtection="0"/>
    <xf numFmtId="177" fontId="135" fillId="13" borderId="0" applyNumberFormat="0" applyBorder="0" applyAlignment="0" applyProtection="0"/>
    <xf numFmtId="0" fontId="25" fillId="13" borderId="0" applyNumberFormat="0" applyBorder="0" applyAlignment="0" applyProtection="0"/>
    <xf numFmtId="177" fontId="135" fillId="13" borderId="0" applyNumberFormat="0" applyBorder="0" applyAlignment="0" applyProtection="0"/>
    <xf numFmtId="0" fontId="94" fillId="13" borderId="0" applyNumberFormat="0" applyBorder="0" applyAlignment="0" applyProtection="0"/>
    <xf numFmtId="189" fontId="134" fillId="44" borderId="0" applyNumberFormat="0" applyBorder="0" applyAlignment="0" applyProtection="0"/>
    <xf numFmtId="0" fontId="94" fillId="13" borderId="0" applyNumberFormat="0" applyBorder="0" applyAlignment="0" applyProtection="0"/>
    <xf numFmtId="189" fontId="134" fillId="44" borderId="0" applyNumberFormat="0" applyBorder="0" applyAlignment="0" applyProtection="0"/>
    <xf numFmtId="0" fontId="94" fillId="13" borderId="0" applyNumberFormat="0" applyBorder="0" applyAlignment="0" applyProtection="0"/>
    <xf numFmtId="189" fontId="134" fillId="43" borderId="0" applyNumberFormat="0" applyBorder="0" applyAlignment="0" applyProtection="0"/>
    <xf numFmtId="0" fontId="94" fillId="17" borderId="0" applyNumberFormat="0" applyBorder="0" applyAlignment="0" applyProtection="0"/>
    <xf numFmtId="189" fontId="134" fillId="43" borderId="0" applyNumberFormat="0" applyBorder="0" applyAlignment="0" applyProtection="0"/>
    <xf numFmtId="189" fontId="134" fillId="43" borderId="0" applyNumberFormat="0" applyBorder="0" applyAlignment="0" applyProtection="0"/>
    <xf numFmtId="0" fontId="34" fillId="43" borderId="0" applyNumberFormat="0" applyBorder="0" applyAlignment="0" applyProtection="0"/>
    <xf numFmtId="189" fontId="134" fillId="43" borderId="0" applyNumberFormat="0" applyBorder="0" applyAlignment="0" applyProtection="0"/>
    <xf numFmtId="189" fontId="134" fillId="43" borderId="0" applyNumberFormat="0" applyBorder="0" applyAlignment="0" applyProtection="0"/>
    <xf numFmtId="189" fontId="134" fillId="43" borderId="0" applyNumberFormat="0" applyBorder="0" applyAlignment="0" applyProtection="0"/>
    <xf numFmtId="189" fontId="134" fillId="43" borderId="0" applyNumberFormat="0" applyBorder="0" applyAlignment="0" applyProtection="0"/>
    <xf numFmtId="189" fontId="134" fillId="43" borderId="0" applyNumberFormat="0" applyBorder="0" applyAlignment="0" applyProtection="0"/>
    <xf numFmtId="0" fontId="135" fillId="17" borderId="0" applyNumberFormat="0" applyBorder="0" applyAlignment="0" applyProtection="0"/>
    <xf numFmtId="177" fontId="25" fillId="17" borderId="0" applyNumberFormat="0" applyBorder="0" applyAlignment="0" applyProtection="0"/>
    <xf numFmtId="177" fontId="25" fillId="17" borderId="0" applyNumberFormat="0" applyBorder="0" applyAlignment="0" applyProtection="0"/>
    <xf numFmtId="177" fontId="25" fillId="17" borderId="0" applyNumberFormat="0" applyBorder="0" applyAlignment="0" applyProtection="0"/>
    <xf numFmtId="190" fontId="25" fillId="17" borderId="0" applyNumberFormat="0" applyBorder="0" applyAlignment="0" applyProtection="0"/>
    <xf numFmtId="177" fontId="25" fillId="17" borderId="0" applyNumberFormat="0" applyBorder="0" applyAlignment="0" applyProtection="0"/>
    <xf numFmtId="177" fontId="25" fillId="17" borderId="0" applyNumberFormat="0" applyBorder="0" applyAlignment="0" applyProtection="0"/>
    <xf numFmtId="0" fontId="25" fillId="17" borderId="0" applyNumberFormat="0" applyBorder="0" applyAlignment="0" applyProtection="0"/>
    <xf numFmtId="177" fontId="34" fillId="83" borderId="0" applyNumberFormat="0" applyBorder="0" applyAlignment="0" applyProtection="0"/>
    <xf numFmtId="177" fontId="25" fillId="17" borderId="0" applyNumberFormat="0" applyBorder="0" applyAlignment="0" applyProtection="0"/>
    <xf numFmtId="190" fontId="25" fillId="17" borderId="0" applyNumberFormat="0" applyBorder="0" applyAlignment="0" applyProtection="0"/>
    <xf numFmtId="177" fontId="34" fillId="43" borderId="0" applyNumberFormat="0" applyBorder="0" applyAlignment="0" applyProtection="0"/>
    <xf numFmtId="177" fontId="34" fillId="43" borderId="0" applyNumberFormat="0" applyBorder="0" applyAlignment="0" applyProtection="0"/>
    <xf numFmtId="190" fontId="34" fillId="43" borderId="0" applyNumberFormat="0" applyBorder="0" applyAlignment="0" applyProtection="0"/>
    <xf numFmtId="177" fontId="34" fillId="43" borderId="0" applyNumberFormat="0" applyBorder="0" applyAlignment="0" applyProtection="0"/>
    <xf numFmtId="177" fontId="34" fillId="43" borderId="0" applyNumberFormat="0" applyBorder="0" applyAlignment="0" applyProtection="0"/>
    <xf numFmtId="0" fontId="34" fillId="43" borderId="0" applyNumberFormat="0" applyBorder="0" applyAlignment="0" applyProtection="0"/>
    <xf numFmtId="177" fontId="34" fillId="83" borderId="0" applyNumberFormat="0" applyBorder="0" applyAlignment="0" applyProtection="0"/>
    <xf numFmtId="177" fontId="34" fillId="43" borderId="0" applyNumberFormat="0" applyBorder="0" applyAlignment="0" applyProtection="0"/>
    <xf numFmtId="190" fontId="34" fillId="43" borderId="0" applyNumberFormat="0" applyBorder="0" applyAlignment="0" applyProtection="0"/>
    <xf numFmtId="177" fontId="34" fillId="43" borderId="0" applyNumberFormat="0" applyBorder="0" applyAlignment="0" applyProtection="0"/>
    <xf numFmtId="177" fontId="34" fillId="43" borderId="0" applyNumberFormat="0" applyBorder="0" applyAlignment="0" applyProtection="0"/>
    <xf numFmtId="0" fontId="34" fillId="43" borderId="0" applyNumberFormat="0" applyBorder="0" applyAlignment="0" applyProtection="0"/>
    <xf numFmtId="177" fontId="34" fillId="83" borderId="0" applyNumberFormat="0" applyBorder="0" applyAlignment="0" applyProtection="0"/>
    <xf numFmtId="177" fontId="34" fillId="43" borderId="0" applyNumberFormat="0" applyBorder="0" applyAlignment="0" applyProtection="0"/>
    <xf numFmtId="190" fontId="34" fillId="43" borderId="0" applyNumberFormat="0" applyBorder="0" applyAlignment="0" applyProtection="0"/>
    <xf numFmtId="177" fontId="34" fillId="43" borderId="0" applyNumberFormat="0" applyBorder="0" applyAlignment="0" applyProtection="0"/>
    <xf numFmtId="177" fontId="34" fillId="43" borderId="0" applyNumberFormat="0" applyBorder="0" applyAlignment="0" applyProtection="0"/>
    <xf numFmtId="0" fontId="94" fillId="17" borderId="0" applyNumberFormat="0" applyBorder="0" applyAlignment="0" applyProtection="0"/>
    <xf numFmtId="177" fontId="25" fillId="17" borderId="0" applyNumberFormat="0" applyBorder="0" applyAlignment="0" applyProtection="0"/>
    <xf numFmtId="177" fontId="34" fillId="43" borderId="0" applyNumberFormat="0" applyBorder="0" applyAlignment="0" applyProtection="0"/>
    <xf numFmtId="190" fontId="34" fillId="43" borderId="0" applyNumberFormat="0" applyBorder="0" applyAlignment="0" applyProtection="0"/>
    <xf numFmtId="0" fontId="94" fillId="17" borderId="0" applyNumberFormat="0" applyBorder="0" applyAlignment="0" applyProtection="0"/>
    <xf numFmtId="177" fontId="135" fillId="17" borderId="0" applyNumberFormat="0" applyBorder="0" applyAlignment="0" applyProtection="0"/>
    <xf numFmtId="0" fontId="25" fillId="17" borderId="0" applyNumberFormat="0" applyBorder="0" applyAlignment="0" applyProtection="0"/>
    <xf numFmtId="177" fontId="135" fillId="17" borderId="0" applyNumberFormat="0" applyBorder="0" applyAlignment="0" applyProtection="0"/>
    <xf numFmtId="0" fontId="94" fillId="17" borderId="0" applyNumberFormat="0" applyBorder="0" applyAlignment="0" applyProtection="0"/>
    <xf numFmtId="189" fontId="134" fillId="43" borderId="0" applyNumberFormat="0" applyBorder="0" applyAlignment="0" applyProtection="0"/>
    <xf numFmtId="0" fontId="94" fillId="17" borderId="0" applyNumberFormat="0" applyBorder="0" applyAlignment="0" applyProtection="0"/>
    <xf numFmtId="189" fontId="134" fillId="43" borderId="0" applyNumberFormat="0" applyBorder="0" applyAlignment="0" applyProtection="0"/>
    <xf numFmtId="0" fontId="94" fillId="17" borderId="0" applyNumberFormat="0" applyBorder="0" applyAlignment="0" applyProtection="0"/>
    <xf numFmtId="189" fontId="134" fillId="53" borderId="0" applyNumberFormat="0" applyBorder="0" applyAlignment="0" applyProtection="0"/>
    <xf numFmtId="0" fontId="94" fillId="21" borderId="0" applyNumberFormat="0" applyBorder="0" applyAlignment="0" applyProtection="0"/>
    <xf numFmtId="189" fontId="134" fillId="53" borderId="0" applyNumberFormat="0" applyBorder="0" applyAlignment="0" applyProtection="0"/>
    <xf numFmtId="189" fontId="134" fillId="53" borderId="0" applyNumberFormat="0" applyBorder="0" applyAlignment="0" applyProtection="0"/>
    <xf numFmtId="0" fontId="34" fillId="53" borderId="0" applyNumberFormat="0" applyBorder="0" applyAlignment="0" applyProtection="0"/>
    <xf numFmtId="189" fontId="134" fillId="53" borderId="0" applyNumberFormat="0" applyBorder="0" applyAlignment="0" applyProtection="0"/>
    <xf numFmtId="189" fontId="134" fillId="53" borderId="0" applyNumberFormat="0" applyBorder="0" applyAlignment="0" applyProtection="0"/>
    <xf numFmtId="189" fontId="134" fillId="53" borderId="0" applyNumberFormat="0" applyBorder="0" applyAlignment="0" applyProtection="0"/>
    <xf numFmtId="189" fontId="134" fillId="53" borderId="0" applyNumberFormat="0" applyBorder="0" applyAlignment="0" applyProtection="0"/>
    <xf numFmtId="189" fontId="134" fillId="53" borderId="0" applyNumberFormat="0" applyBorder="0" applyAlignment="0" applyProtection="0"/>
    <xf numFmtId="0" fontId="135" fillId="21" borderId="0" applyNumberFormat="0" applyBorder="0" applyAlignment="0" applyProtection="0"/>
    <xf numFmtId="177" fontId="25" fillId="21" borderId="0" applyNumberFormat="0" applyBorder="0" applyAlignment="0" applyProtection="0"/>
    <xf numFmtId="177" fontId="25" fillId="21" borderId="0" applyNumberFormat="0" applyBorder="0" applyAlignment="0" applyProtection="0"/>
    <xf numFmtId="177" fontId="25" fillId="21" borderId="0" applyNumberFormat="0" applyBorder="0" applyAlignment="0" applyProtection="0"/>
    <xf numFmtId="190" fontId="25" fillId="21" borderId="0" applyNumberFormat="0" applyBorder="0" applyAlignment="0" applyProtection="0"/>
    <xf numFmtId="177" fontId="25" fillId="21" borderId="0" applyNumberFormat="0" applyBorder="0" applyAlignment="0" applyProtection="0"/>
    <xf numFmtId="177" fontId="25" fillId="21" borderId="0" applyNumberFormat="0" applyBorder="0" applyAlignment="0" applyProtection="0"/>
    <xf numFmtId="0" fontId="25" fillId="21" borderId="0" applyNumberFormat="0" applyBorder="0" applyAlignment="0" applyProtection="0"/>
    <xf numFmtId="177" fontId="34" fillId="80" borderId="0" applyNumberFormat="0" applyBorder="0" applyAlignment="0" applyProtection="0"/>
    <xf numFmtId="177" fontId="25" fillId="21" borderId="0" applyNumberFormat="0" applyBorder="0" applyAlignment="0" applyProtection="0"/>
    <xf numFmtId="190" fontId="25" fillId="21" borderId="0" applyNumberFormat="0" applyBorder="0" applyAlignment="0" applyProtection="0"/>
    <xf numFmtId="177" fontId="34" fillId="53" borderId="0" applyNumberFormat="0" applyBorder="0" applyAlignment="0" applyProtection="0"/>
    <xf numFmtId="177" fontId="34" fillId="53" borderId="0" applyNumberFormat="0" applyBorder="0" applyAlignment="0" applyProtection="0"/>
    <xf numFmtId="190" fontId="34" fillId="53" borderId="0" applyNumberFormat="0" applyBorder="0" applyAlignment="0" applyProtection="0"/>
    <xf numFmtId="177" fontId="34" fillId="53" borderId="0" applyNumberFormat="0" applyBorder="0" applyAlignment="0" applyProtection="0"/>
    <xf numFmtId="177" fontId="34" fillId="53" borderId="0" applyNumberFormat="0" applyBorder="0" applyAlignment="0" applyProtection="0"/>
    <xf numFmtId="0" fontId="34" fillId="53" borderId="0" applyNumberFormat="0" applyBorder="0" applyAlignment="0" applyProtection="0"/>
    <xf numFmtId="177" fontId="34" fillId="80" borderId="0" applyNumberFormat="0" applyBorder="0" applyAlignment="0" applyProtection="0"/>
    <xf numFmtId="177" fontId="34" fillId="53" borderId="0" applyNumberFormat="0" applyBorder="0" applyAlignment="0" applyProtection="0"/>
    <xf numFmtId="190" fontId="34" fillId="53" borderId="0" applyNumberFormat="0" applyBorder="0" applyAlignment="0" applyProtection="0"/>
    <xf numFmtId="177" fontId="34" fillId="53" borderId="0" applyNumberFormat="0" applyBorder="0" applyAlignment="0" applyProtection="0"/>
    <xf numFmtId="177" fontId="34" fillId="53" borderId="0" applyNumberFormat="0" applyBorder="0" applyAlignment="0" applyProtection="0"/>
    <xf numFmtId="0" fontId="34" fillId="53" borderId="0" applyNumberFormat="0" applyBorder="0" applyAlignment="0" applyProtection="0"/>
    <xf numFmtId="177" fontId="34" fillId="80" borderId="0" applyNumberFormat="0" applyBorder="0" applyAlignment="0" applyProtection="0"/>
    <xf numFmtId="177" fontId="34" fillId="53" borderId="0" applyNumberFormat="0" applyBorder="0" applyAlignment="0" applyProtection="0"/>
    <xf numFmtId="190" fontId="34" fillId="53" borderId="0" applyNumberFormat="0" applyBorder="0" applyAlignment="0" applyProtection="0"/>
    <xf numFmtId="177" fontId="34" fillId="53" borderId="0" applyNumberFormat="0" applyBorder="0" applyAlignment="0" applyProtection="0"/>
    <xf numFmtId="177" fontId="34" fillId="53" borderId="0" applyNumberFormat="0" applyBorder="0" applyAlignment="0" applyProtection="0"/>
    <xf numFmtId="0" fontId="94" fillId="21" borderId="0" applyNumberFormat="0" applyBorder="0" applyAlignment="0" applyProtection="0"/>
    <xf numFmtId="177" fontId="25" fillId="21" borderId="0" applyNumberFormat="0" applyBorder="0" applyAlignment="0" applyProtection="0"/>
    <xf numFmtId="177" fontId="34" fillId="53" borderId="0" applyNumberFormat="0" applyBorder="0" applyAlignment="0" applyProtection="0"/>
    <xf numFmtId="190" fontId="34" fillId="53" borderId="0" applyNumberFormat="0" applyBorder="0" applyAlignment="0" applyProtection="0"/>
    <xf numFmtId="0" fontId="94" fillId="21" borderId="0" applyNumberFormat="0" applyBorder="0" applyAlignment="0" applyProtection="0"/>
    <xf numFmtId="177" fontId="135" fillId="21" borderId="0" applyNumberFormat="0" applyBorder="0" applyAlignment="0" applyProtection="0"/>
    <xf numFmtId="0" fontId="25" fillId="21" borderId="0" applyNumberFormat="0" applyBorder="0" applyAlignment="0" applyProtection="0"/>
    <xf numFmtId="177" fontId="135" fillId="21" borderId="0" applyNumberFormat="0" applyBorder="0" applyAlignment="0" applyProtection="0"/>
    <xf numFmtId="0" fontId="94" fillId="21" borderId="0" applyNumberFormat="0" applyBorder="0" applyAlignment="0" applyProtection="0"/>
    <xf numFmtId="189" fontId="134" fillId="53" borderId="0" applyNumberFormat="0" applyBorder="0" applyAlignment="0" applyProtection="0"/>
    <xf numFmtId="0" fontId="94" fillId="21" borderId="0" applyNumberFormat="0" applyBorder="0" applyAlignment="0" applyProtection="0"/>
    <xf numFmtId="189" fontId="134" fillId="53" borderId="0" applyNumberFormat="0" applyBorder="0" applyAlignment="0" applyProtection="0"/>
    <xf numFmtId="0" fontId="94" fillId="21" borderId="0" applyNumberFormat="0" applyBorder="0" applyAlignment="0" applyProtection="0"/>
    <xf numFmtId="189" fontId="134" fillId="45" borderId="0" applyNumberFormat="0" applyBorder="0" applyAlignment="0" applyProtection="0"/>
    <xf numFmtId="0" fontId="94" fillId="25" borderId="0" applyNumberFormat="0" applyBorder="0" applyAlignment="0" applyProtection="0"/>
    <xf numFmtId="189" fontId="134" fillId="45" borderId="0" applyNumberFormat="0" applyBorder="0" applyAlignment="0" applyProtection="0"/>
    <xf numFmtId="189" fontId="134" fillId="45" borderId="0" applyNumberFormat="0" applyBorder="0" applyAlignment="0" applyProtection="0"/>
    <xf numFmtId="0" fontId="34" fillId="45" borderId="0" applyNumberFormat="0" applyBorder="0" applyAlignment="0" applyProtection="0"/>
    <xf numFmtId="189" fontId="134" fillId="45" borderId="0" applyNumberFormat="0" applyBorder="0" applyAlignment="0" applyProtection="0"/>
    <xf numFmtId="189" fontId="134" fillId="45" borderId="0" applyNumberFormat="0" applyBorder="0" applyAlignment="0" applyProtection="0"/>
    <xf numFmtId="189" fontId="134" fillId="45" borderId="0" applyNumberFormat="0" applyBorder="0" applyAlignment="0" applyProtection="0"/>
    <xf numFmtId="189" fontId="134" fillId="45" borderId="0" applyNumberFormat="0" applyBorder="0" applyAlignment="0" applyProtection="0"/>
    <xf numFmtId="189" fontId="134" fillId="45" borderId="0" applyNumberFormat="0" applyBorder="0" applyAlignment="0" applyProtection="0"/>
    <xf numFmtId="0" fontId="135" fillId="25" borderId="0" applyNumberFormat="0" applyBorder="0" applyAlignment="0" applyProtection="0"/>
    <xf numFmtId="177" fontId="25" fillId="25" borderId="0" applyNumberFormat="0" applyBorder="0" applyAlignment="0" applyProtection="0"/>
    <xf numFmtId="177" fontId="25" fillId="25" borderId="0" applyNumberFormat="0" applyBorder="0" applyAlignment="0" applyProtection="0"/>
    <xf numFmtId="177" fontId="25" fillId="25" borderId="0" applyNumberFormat="0" applyBorder="0" applyAlignment="0" applyProtection="0"/>
    <xf numFmtId="190" fontId="25" fillId="25" borderId="0" applyNumberFormat="0" applyBorder="0" applyAlignment="0" applyProtection="0"/>
    <xf numFmtId="177" fontId="25" fillId="25" borderId="0" applyNumberFormat="0" applyBorder="0" applyAlignment="0" applyProtection="0"/>
    <xf numFmtId="177" fontId="25" fillId="25" borderId="0" applyNumberFormat="0" applyBorder="0" applyAlignment="0" applyProtection="0"/>
    <xf numFmtId="0" fontId="25" fillId="25" borderId="0" applyNumberFormat="0" applyBorder="0" applyAlignment="0" applyProtection="0"/>
    <xf numFmtId="177" fontId="34" fillId="45" borderId="0" applyNumberFormat="0" applyBorder="0" applyAlignment="0" applyProtection="0"/>
    <xf numFmtId="177" fontId="25" fillId="25" borderId="0" applyNumberFormat="0" applyBorder="0" applyAlignment="0" applyProtection="0"/>
    <xf numFmtId="190" fontId="25" fillId="25" borderId="0" applyNumberFormat="0" applyBorder="0" applyAlignment="0" applyProtection="0"/>
    <xf numFmtId="177" fontId="34" fillId="45" borderId="0" applyNumberFormat="0" applyBorder="0" applyAlignment="0" applyProtection="0"/>
    <xf numFmtId="177" fontId="34" fillId="45" borderId="0" applyNumberFormat="0" applyBorder="0" applyAlignment="0" applyProtection="0"/>
    <xf numFmtId="190" fontId="34" fillId="45" borderId="0" applyNumberFormat="0" applyBorder="0" applyAlignment="0" applyProtection="0"/>
    <xf numFmtId="177" fontId="34" fillId="45" borderId="0" applyNumberFormat="0" applyBorder="0" applyAlignment="0" applyProtection="0"/>
    <xf numFmtId="177" fontId="34" fillId="45" borderId="0" applyNumberFormat="0" applyBorder="0" applyAlignment="0" applyProtection="0"/>
    <xf numFmtId="0" fontId="34" fillId="45" borderId="0" applyNumberFormat="0" applyBorder="0" applyAlignment="0" applyProtection="0"/>
    <xf numFmtId="177" fontId="34" fillId="45" borderId="0" applyNumberFormat="0" applyBorder="0" applyAlignment="0" applyProtection="0"/>
    <xf numFmtId="177" fontId="34" fillId="45" borderId="0" applyNumberFormat="0" applyBorder="0" applyAlignment="0" applyProtection="0"/>
    <xf numFmtId="190" fontId="34" fillId="45" borderId="0" applyNumberFormat="0" applyBorder="0" applyAlignment="0" applyProtection="0"/>
    <xf numFmtId="177" fontId="34" fillId="45" borderId="0" applyNumberFormat="0" applyBorder="0" applyAlignment="0" applyProtection="0"/>
    <xf numFmtId="177" fontId="34" fillId="45" borderId="0" applyNumberFormat="0" applyBorder="0" applyAlignment="0" applyProtection="0"/>
    <xf numFmtId="0" fontId="34" fillId="45" borderId="0" applyNumberFormat="0" applyBorder="0" applyAlignment="0" applyProtection="0"/>
    <xf numFmtId="177" fontId="34" fillId="45" borderId="0" applyNumberFormat="0" applyBorder="0" applyAlignment="0" applyProtection="0"/>
    <xf numFmtId="177" fontId="34" fillId="45" borderId="0" applyNumberFormat="0" applyBorder="0" applyAlignment="0" applyProtection="0"/>
    <xf numFmtId="190" fontId="34" fillId="45" borderId="0" applyNumberFormat="0" applyBorder="0" applyAlignment="0" applyProtection="0"/>
    <xf numFmtId="177" fontId="34" fillId="45" borderId="0" applyNumberFormat="0" applyBorder="0" applyAlignment="0" applyProtection="0"/>
    <xf numFmtId="177" fontId="34" fillId="45" borderId="0" applyNumberFormat="0" applyBorder="0" applyAlignment="0" applyProtection="0"/>
    <xf numFmtId="0" fontId="94" fillId="25" borderId="0" applyNumberFormat="0" applyBorder="0" applyAlignment="0" applyProtection="0"/>
    <xf numFmtId="177" fontId="25" fillId="25" borderId="0" applyNumberFormat="0" applyBorder="0" applyAlignment="0" applyProtection="0"/>
    <xf numFmtId="177" fontId="34" fillId="45" borderId="0" applyNumberFormat="0" applyBorder="0" applyAlignment="0" applyProtection="0"/>
    <xf numFmtId="190" fontId="34" fillId="45" borderId="0" applyNumberFormat="0" applyBorder="0" applyAlignment="0" applyProtection="0"/>
    <xf numFmtId="0" fontId="94" fillId="25" borderId="0" applyNumberFormat="0" applyBorder="0" applyAlignment="0" applyProtection="0"/>
    <xf numFmtId="177" fontId="135" fillId="25" borderId="0" applyNumberFormat="0" applyBorder="0" applyAlignment="0" applyProtection="0"/>
    <xf numFmtId="0" fontId="25" fillId="25" borderId="0" applyNumberFormat="0" applyBorder="0" applyAlignment="0" applyProtection="0"/>
    <xf numFmtId="177" fontId="135" fillId="25" borderId="0" applyNumberFormat="0" applyBorder="0" applyAlignment="0" applyProtection="0"/>
    <xf numFmtId="0" fontId="94" fillId="25" borderId="0" applyNumberFormat="0" applyBorder="0" applyAlignment="0" applyProtection="0"/>
    <xf numFmtId="189" fontId="134" fillId="45" borderId="0" applyNumberFormat="0" applyBorder="0" applyAlignment="0" applyProtection="0"/>
    <xf numFmtId="0" fontId="94" fillId="25" borderId="0" applyNumberFormat="0" applyBorder="0" applyAlignment="0" applyProtection="0"/>
    <xf numFmtId="189" fontId="134" fillId="45" borderId="0" applyNumberFormat="0" applyBorder="0" applyAlignment="0" applyProtection="0"/>
    <xf numFmtId="0" fontId="94" fillId="25" borderId="0" applyNumberFormat="0" applyBorder="0" applyAlignment="0" applyProtection="0"/>
    <xf numFmtId="189" fontId="134" fillId="55" borderId="0" applyNumberFormat="0" applyBorder="0" applyAlignment="0" applyProtection="0"/>
    <xf numFmtId="0" fontId="94" fillId="29" borderId="0" applyNumberFormat="0" applyBorder="0" applyAlignment="0" applyProtection="0"/>
    <xf numFmtId="189" fontId="134" fillId="55" borderId="0" applyNumberFormat="0" applyBorder="0" applyAlignment="0" applyProtection="0"/>
    <xf numFmtId="189" fontId="134" fillId="55" borderId="0" applyNumberFormat="0" applyBorder="0" applyAlignment="0" applyProtection="0"/>
    <xf numFmtId="0" fontId="34" fillId="55" borderId="0" applyNumberFormat="0" applyBorder="0" applyAlignment="0" applyProtection="0"/>
    <xf numFmtId="189" fontId="134" fillId="55" borderId="0" applyNumberFormat="0" applyBorder="0" applyAlignment="0" applyProtection="0"/>
    <xf numFmtId="189" fontId="134" fillId="55" borderId="0" applyNumberFormat="0" applyBorder="0" applyAlignment="0" applyProtection="0"/>
    <xf numFmtId="189" fontId="134" fillId="55" borderId="0" applyNumberFormat="0" applyBorder="0" applyAlignment="0" applyProtection="0"/>
    <xf numFmtId="189" fontId="134" fillId="55" borderId="0" applyNumberFormat="0" applyBorder="0" applyAlignment="0" applyProtection="0"/>
    <xf numFmtId="189" fontId="134" fillId="55" borderId="0" applyNumberFormat="0" applyBorder="0" applyAlignment="0" applyProtection="0"/>
    <xf numFmtId="0" fontId="135" fillId="29" borderId="0" applyNumberFormat="0" applyBorder="0" applyAlignment="0" applyProtection="0"/>
    <xf numFmtId="177" fontId="25" fillId="29" borderId="0" applyNumberFormat="0" applyBorder="0" applyAlignment="0" applyProtection="0"/>
    <xf numFmtId="177" fontId="25" fillId="29" borderId="0" applyNumberFormat="0" applyBorder="0" applyAlignment="0" applyProtection="0"/>
    <xf numFmtId="177" fontId="25" fillId="29" borderId="0" applyNumberFormat="0" applyBorder="0" applyAlignment="0" applyProtection="0"/>
    <xf numFmtId="190" fontId="25" fillId="29" borderId="0" applyNumberFormat="0" applyBorder="0" applyAlignment="0" applyProtection="0"/>
    <xf numFmtId="177" fontId="25" fillId="29" borderId="0" applyNumberFormat="0" applyBorder="0" applyAlignment="0" applyProtection="0"/>
    <xf numFmtId="177" fontId="25" fillId="29" borderId="0" applyNumberFormat="0" applyBorder="0" applyAlignment="0" applyProtection="0"/>
    <xf numFmtId="0" fontId="25" fillId="29" borderId="0" applyNumberFormat="0" applyBorder="0" applyAlignment="0" applyProtection="0"/>
    <xf numFmtId="177" fontId="34" fillId="44" borderId="0" applyNumberFormat="0" applyBorder="0" applyAlignment="0" applyProtection="0"/>
    <xf numFmtId="177" fontId="25" fillId="29" borderId="0" applyNumberFormat="0" applyBorder="0" applyAlignment="0" applyProtection="0"/>
    <xf numFmtId="190" fontId="25" fillId="29" borderId="0" applyNumberFormat="0" applyBorder="0" applyAlignment="0" applyProtection="0"/>
    <xf numFmtId="177" fontId="34" fillId="55" borderId="0" applyNumberFormat="0" applyBorder="0" applyAlignment="0" applyProtection="0"/>
    <xf numFmtId="177" fontId="34" fillId="55" borderId="0" applyNumberFormat="0" applyBorder="0" applyAlignment="0" applyProtection="0"/>
    <xf numFmtId="190" fontId="34" fillId="55" borderId="0" applyNumberFormat="0" applyBorder="0" applyAlignment="0" applyProtection="0"/>
    <xf numFmtId="177" fontId="34" fillId="55" borderId="0" applyNumberFormat="0" applyBorder="0" applyAlignment="0" applyProtection="0"/>
    <xf numFmtId="177" fontId="34" fillId="55" borderId="0" applyNumberFormat="0" applyBorder="0" applyAlignment="0" applyProtection="0"/>
    <xf numFmtId="0" fontId="34" fillId="55" borderId="0" applyNumberFormat="0" applyBorder="0" applyAlignment="0" applyProtection="0"/>
    <xf numFmtId="177" fontId="34" fillId="44" borderId="0" applyNumberFormat="0" applyBorder="0" applyAlignment="0" applyProtection="0"/>
    <xf numFmtId="177" fontId="34" fillId="55" borderId="0" applyNumberFormat="0" applyBorder="0" applyAlignment="0" applyProtection="0"/>
    <xf numFmtId="190" fontId="34" fillId="55" borderId="0" applyNumberFormat="0" applyBorder="0" applyAlignment="0" applyProtection="0"/>
    <xf numFmtId="177" fontId="34" fillId="55" borderId="0" applyNumberFormat="0" applyBorder="0" applyAlignment="0" applyProtection="0"/>
    <xf numFmtId="177" fontId="34" fillId="55" borderId="0" applyNumberFormat="0" applyBorder="0" applyAlignment="0" applyProtection="0"/>
    <xf numFmtId="0" fontId="34" fillId="55" borderId="0" applyNumberFormat="0" applyBorder="0" applyAlignment="0" applyProtection="0"/>
    <xf numFmtId="177" fontId="34" fillId="44" borderId="0" applyNumberFormat="0" applyBorder="0" applyAlignment="0" applyProtection="0"/>
    <xf numFmtId="177" fontId="34" fillId="55" borderId="0" applyNumberFormat="0" applyBorder="0" applyAlignment="0" applyProtection="0"/>
    <xf numFmtId="190" fontId="34" fillId="55" borderId="0" applyNumberFormat="0" applyBorder="0" applyAlignment="0" applyProtection="0"/>
    <xf numFmtId="177" fontId="34" fillId="55" borderId="0" applyNumberFormat="0" applyBorder="0" applyAlignment="0" applyProtection="0"/>
    <xf numFmtId="177" fontId="34" fillId="55" borderId="0" applyNumberFormat="0" applyBorder="0" applyAlignment="0" applyProtection="0"/>
    <xf numFmtId="0" fontId="94" fillId="29" borderId="0" applyNumberFormat="0" applyBorder="0" applyAlignment="0" applyProtection="0"/>
    <xf numFmtId="177" fontId="25" fillId="29" borderId="0" applyNumberFormat="0" applyBorder="0" applyAlignment="0" applyProtection="0"/>
    <xf numFmtId="177" fontId="34" fillId="55" borderId="0" applyNumberFormat="0" applyBorder="0" applyAlignment="0" applyProtection="0"/>
    <xf numFmtId="190" fontId="34" fillId="55" borderId="0" applyNumberFormat="0" applyBorder="0" applyAlignment="0" applyProtection="0"/>
    <xf numFmtId="0" fontId="94" fillId="29" borderId="0" applyNumberFormat="0" applyBorder="0" applyAlignment="0" applyProtection="0"/>
    <xf numFmtId="177" fontId="135" fillId="29" borderId="0" applyNumberFormat="0" applyBorder="0" applyAlignment="0" applyProtection="0"/>
    <xf numFmtId="0" fontId="25" fillId="29" borderId="0" applyNumberFormat="0" applyBorder="0" applyAlignment="0" applyProtection="0"/>
    <xf numFmtId="177" fontId="135" fillId="29" borderId="0" applyNumberFormat="0" applyBorder="0" applyAlignment="0" applyProtection="0"/>
    <xf numFmtId="0" fontId="94" fillId="29" borderId="0" applyNumberFormat="0" applyBorder="0" applyAlignment="0" applyProtection="0"/>
    <xf numFmtId="189" fontId="134" fillId="55" borderId="0" applyNumberFormat="0" applyBorder="0" applyAlignment="0" applyProtection="0"/>
    <xf numFmtId="0" fontId="94" fillId="29" borderId="0" applyNumberFormat="0" applyBorder="0" applyAlignment="0" applyProtection="0"/>
    <xf numFmtId="189" fontId="134" fillId="55" borderId="0" applyNumberFormat="0" applyBorder="0" applyAlignment="0" applyProtection="0"/>
    <xf numFmtId="0" fontId="94" fillId="29" borderId="0" applyNumberFormat="0" applyBorder="0" applyAlignment="0" applyProtection="0"/>
    <xf numFmtId="189" fontId="181" fillId="0" borderId="0" applyNumberFormat="0" applyAlignment="0">
      <alignment horizontal="left"/>
    </xf>
    <xf numFmtId="189" fontId="77" fillId="0" borderId="0" applyNumberFormat="0" applyFill="0" applyBorder="0" applyAlignment="0" applyProtection="0"/>
    <xf numFmtId="189" fontId="79" fillId="0" borderId="0" applyNumberFormat="0" applyFill="0" applyBorder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0" fontId="99" fillId="5" borderId="4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0" fontId="59" fillId="36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0" fontId="182" fillId="5" borderId="4" applyNumberFormat="0" applyAlignment="0" applyProtection="0"/>
    <xf numFmtId="177" fontId="17" fillId="5" borderId="4" applyNumberFormat="0" applyAlignment="0" applyProtection="0"/>
    <xf numFmtId="177" fontId="17" fillId="5" borderId="4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77" fontId="17" fillId="5" borderId="4" applyNumberFormat="0" applyAlignment="0" applyProtection="0"/>
    <xf numFmtId="190" fontId="17" fillId="5" borderId="4" applyNumberFormat="0" applyAlignment="0" applyProtection="0"/>
    <xf numFmtId="177" fontId="17" fillId="5" borderId="4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77" fontId="17" fillId="5" borderId="4" applyNumberFormat="0" applyAlignment="0" applyProtection="0"/>
    <xf numFmtId="0" fontId="48" fillId="36" borderId="12" applyNumberFormat="0" applyAlignment="0" applyProtection="0"/>
    <xf numFmtId="177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77" fontId="59" fillId="36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77" fontId="17" fillId="5" borderId="4" applyNumberFormat="0" applyAlignment="0" applyProtection="0"/>
    <xf numFmtId="190" fontId="17" fillId="5" borderId="4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0" fontId="59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77" fontId="59" fillId="36" borderId="12" applyNumberFormat="0" applyAlignment="0" applyProtection="0"/>
    <xf numFmtId="190" fontId="59" fillId="36" borderId="12" applyNumberFormat="0" applyAlignment="0" applyProtection="0"/>
    <xf numFmtId="177" fontId="59" fillId="36" borderId="12" applyNumberFormat="0" applyAlignment="0" applyProtection="0"/>
    <xf numFmtId="177" fontId="59" fillId="36" borderId="12" applyNumberFormat="0" applyAlignment="0" applyProtection="0"/>
    <xf numFmtId="0" fontId="59" fillId="42" borderId="12" applyNumberFormat="0" applyAlignment="0" applyProtection="0"/>
    <xf numFmtId="177" fontId="59" fillId="36" borderId="12" applyNumberFormat="0" applyAlignment="0" applyProtection="0"/>
    <xf numFmtId="177" fontId="59" fillId="36" borderId="12" applyNumberFormat="0" applyAlignment="0" applyProtection="0"/>
    <xf numFmtId="177" fontId="59" fillId="36" borderId="12" applyNumberFormat="0" applyAlignment="0" applyProtection="0"/>
    <xf numFmtId="190" fontId="59" fillId="36" borderId="12" applyNumberFormat="0" applyAlignment="0" applyProtection="0"/>
    <xf numFmtId="177" fontId="59" fillId="36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77" fontId="59" fillId="36" borderId="12" applyNumberFormat="0" applyAlignment="0" applyProtection="0"/>
    <xf numFmtId="0" fontId="17" fillId="5" borderId="4" applyNumberFormat="0" applyAlignment="0" applyProtection="0"/>
    <xf numFmtId="177" fontId="59" fillId="36" borderId="12" applyNumberFormat="0" applyAlignment="0" applyProtection="0"/>
    <xf numFmtId="177" fontId="59" fillId="36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77" fontId="59" fillId="36" borderId="12" applyNumberFormat="0" applyAlignment="0" applyProtection="0"/>
    <xf numFmtId="190" fontId="59" fillId="36" borderId="12" applyNumberFormat="0" applyAlignment="0" applyProtection="0"/>
    <xf numFmtId="177" fontId="59" fillId="36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77" fontId="59" fillId="36" borderId="12" applyNumberFormat="0" applyAlignment="0" applyProtection="0"/>
    <xf numFmtId="0" fontId="48" fillId="36" borderId="12" applyNumberFormat="0" applyAlignment="0" applyProtection="0"/>
    <xf numFmtId="177" fontId="17" fillId="5" borderId="4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77" fontId="59" fillId="36" borderId="12" applyNumberFormat="0" applyAlignment="0" applyProtection="0"/>
    <xf numFmtId="190" fontId="59" fillId="36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0" fontId="99" fillId="5" borderId="4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77" fontId="182" fillId="5" borderId="4" applyNumberFormat="0" applyAlignment="0" applyProtection="0"/>
    <xf numFmtId="0" fontId="17" fillId="5" borderId="4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77" fontId="182" fillId="5" borderId="4" applyNumberFormat="0" applyAlignment="0" applyProtection="0"/>
    <xf numFmtId="0" fontId="99" fillId="5" borderId="4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0" fontId="99" fillId="5" borderId="4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189" fontId="48" fillId="42" borderId="12" applyNumberFormat="0" applyAlignment="0" applyProtection="0"/>
    <xf numFmtId="0" fontId="99" fillId="5" borderId="4" applyNumberFormat="0" applyAlignment="0" applyProtection="0"/>
    <xf numFmtId="189" fontId="123" fillId="67" borderId="0"/>
    <xf numFmtId="189" fontId="123" fillId="67" borderId="0"/>
    <xf numFmtId="189" fontId="37" fillId="67" borderId="0"/>
    <xf numFmtId="189" fontId="37" fillId="0" borderId="0"/>
    <xf numFmtId="189" fontId="175" fillId="67" borderId="0"/>
    <xf numFmtId="189" fontId="175" fillId="0" borderId="0"/>
    <xf numFmtId="189" fontId="175" fillId="0" borderId="0"/>
    <xf numFmtId="177" fontId="25" fillId="69" borderId="22" applyBorder="0"/>
    <xf numFmtId="177" fontId="25" fillId="69" borderId="22" applyBorder="0"/>
    <xf numFmtId="177" fontId="25" fillId="69" borderId="22" applyBorder="0"/>
    <xf numFmtId="190" fontId="25" fillId="69" borderId="22" applyBorder="0"/>
    <xf numFmtId="189" fontId="34" fillId="92" borderId="22" applyBorder="0"/>
    <xf numFmtId="189" fontId="34" fillId="92" borderId="22" applyBorder="0"/>
    <xf numFmtId="177" fontId="25" fillId="69" borderId="22" applyBorder="0"/>
    <xf numFmtId="190" fontId="25" fillId="69" borderId="22" applyBorder="0"/>
    <xf numFmtId="177" fontId="25" fillId="69" borderId="22" applyBorder="0"/>
    <xf numFmtId="177" fontId="25" fillId="69" borderId="22" applyBorder="0"/>
    <xf numFmtId="190" fontId="25" fillId="69" borderId="22" applyBorder="0"/>
    <xf numFmtId="0" fontId="25" fillId="69" borderId="22" applyBorder="0"/>
    <xf numFmtId="0" fontId="25" fillId="69" borderId="22" applyBorder="0"/>
    <xf numFmtId="177" fontId="25" fillId="69" borderId="22" applyBorder="0"/>
    <xf numFmtId="0" fontId="25" fillId="69" borderId="22" applyBorder="0"/>
    <xf numFmtId="177" fontId="25" fillId="70" borderId="22" applyBorder="0"/>
    <xf numFmtId="177" fontId="25" fillId="70" borderId="22" applyBorder="0"/>
    <xf numFmtId="177" fontId="25" fillId="70" borderId="22" applyBorder="0"/>
    <xf numFmtId="190" fontId="25" fillId="70" borderId="22" applyBorder="0"/>
    <xf numFmtId="177" fontId="25" fillId="70" borderId="22" applyBorder="0"/>
    <xf numFmtId="190" fontId="25" fillId="70" borderId="22" applyBorder="0"/>
    <xf numFmtId="177" fontId="25" fillId="70" borderId="22" applyBorder="0"/>
    <xf numFmtId="177" fontId="25" fillId="70" borderId="22" applyBorder="0"/>
    <xf numFmtId="190" fontId="25" fillId="70" borderId="22" applyBorder="0"/>
    <xf numFmtId="0" fontId="25" fillId="70" borderId="22" applyBorder="0"/>
    <xf numFmtId="0" fontId="25" fillId="70" borderId="22" applyBorder="0"/>
    <xf numFmtId="177" fontId="25" fillId="70" borderId="22" applyBorder="0"/>
    <xf numFmtId="0" fontId="25" fillId="70" borderId="22" applyBorder="0"/>
    <xf numFmtId="189" fontId="92" fillId="0" borderId="0">
      <alignment vertical="top"/>
    </xf>
    <xf numFmtId="189" fontId="92" fillId="0" borderId="0">
      <alignment vertical="top"/>
    </xf>
    <xf numFmtId="189" fontId="92" fillId="0" borderId="0">
      <alignment vertical="top"/>
    </xf>
    <xf numFmtId="174" fontId="56" fillId="61" borderId="22" applyBorder="0" applyAlignment="0"/>
    <xf numFmtId="174" fontId="56" fillId="61" borderId="22" applyBorder="0" applyAlignment="0"/>
    <xf numFmtId="174" fontId="56" fillId="61" borderId="22" applyBorder="0" applyAlignment="0"/>
    <xf numFmtId="174" fontId="56" fillId="61" borderId="22" applyBorder="0" applyAlignment="0"/>
    <xf numFmtId="174" fontId="56" fillId="61" borderId="22" applyBorder="0" applyAlignment="0"/>
    <xf numFmtId="174" fontId="56" fillId="61" borderId="22" applyBorder="0" applyAlignment="0"/>
    <xf numFmtId="174" fontId="56" fillId="61" borderId="22" applyBorder="0" applyAlignment="0"/>
    <xf numFmtId="174" fontId="56" fillId="61" borderId="22" applyBorder="0" applyAlignment="0"/>
    <xf numFmtId="174" fontId="56" fillId="61" borderId="22" applyBorder="0" applyAlignment="0"/>
    <xf numFmtId="174" fontId="56" fillId="61" borderId="22" applyBorder="0" applyAlignment="0"/>
    <xf numFmtId="174" fontId="56" fillId="68" borderId="22" applyBorder="0" applyAlignment="0"/>
    <xf numFmtId="174" fontId="54" fillId="50" borderId="22" applyFont="0" applyBorder="0" applyAlignment="0"/>
    <xf numFmtId="174" fontId="54" fillId="50" borderId="22" applyFont="0" applyBorder="0" applyAlignment="0"/>
    <xf numFmtId="174" fontId="54" fillId="50" borderId="22" applyFont="0" applyBorder="0" applyAlignment="0"/>
    <xf numFmtId="174" fontId="54" fillId="50" borderId="22" applyFont="0" applyBorder="0" applyAlignment="0"/>
    <xf numFmtId="174" fontId="54" fillId="50" borderId="22" applyFont="0" applyBorder="0" applyAlignment="0"/>
    <xf numFmtId="174" fontId="54" fillId="50" borderId="22" applyFont="0" applyBorder="0" applyAlignment="0"/>
    <xf numFmtId="174" fontId="54" fillId="50" borderId="22" applyFont="0" applyBorder="0" applyAlignment="0"/>
    <xf numFmtId="174" fontId="54" fillId="50" borderId="22" applyFont="0" applyBorder="0" applyAlignment="0"/>
    <xf numFmtId="174" fontId="54" fillId="50" borderId="22" applyFont="0" applyBorder="0" applyAlignment="0"/>
    <xf numFmtId="174" fontId="54" fillId="50" borderId="22" applyFont="0" applyBorder="0" applyAlignment="0"/>
    <xf numFmtId="174" fontId="54" fillId="71" borderId="22" applyFont="0" applyBorder="0" applyAlignment="0"/>
    <xf numFmtId="2" fontId="183" fillId="0" borderId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90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90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90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90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NumberFormat="0" applyFont="0" applyFill="0" applyBorder="0" applyAlignment="0" applyProtection="0"/>
    <xf numFmtId="177" fontId="29" fillId="0" borderId="0" applyFont="0" applyFill="0" applyBorder="0" applyAlignment="0" applyProtection="0"/>
    <xf numFmtId="189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90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29" fillId="0" borderId="0" applyFont="0" applyFill="0" applyBorder="0" applyAlignment="0" applyProtection="0"/>
    <xf numFmtId="190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90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29" fillId="0" borderId="0" applyFont="0" applyFill="0" applyBorder="0" applyAlignment="0" applyProtection="0"/>
    <xf numFmtId="190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90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29" fillId="0" borderId="0" applyFont="0" applyFill="0" applyBorder="0" applyAlignment="0" applyProtection="0"/>
    <xf numFmtId="190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90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90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90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90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90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90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90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90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90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90" fontId="29" fillId="0" borderId="0" applyFont="0" applyFill="0" applyBorder="0" applyAlignment="0" applyProtection="0"/>
    <xf numFmtId="189" fontId="29" fillId="0" borderId="0" applyFont="0" applyFill="0" applyBorder="0" applyAlignment="0" applyProtection="0"/>
    <xf numFmtId="189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3" fontId="115" fillId="0" borderId="50" applyFill="0" applyBorder="0"/>
    <xf numFmtId="272" fontId="29" fillId="0" borderId="0" applyFont="0" applyFill="0" applyBorder="0" applyAlignment="0" applyProtection="0"/>
    <xf numFmtId="0" fontId="39" fillId="0" borderId="0" applyNumberFormat="0" applyFill="0" applyBorder="0" applyAlignment="0" applyProtection="0"/>
    <xf numFmtId="177" fontId="23" fillId="0" borderId="0" applyNumberFormat="0" applyFill="0" applyBorder="0" applyAlignment="0" applyProtection="0"/>
    <xf numFmtId="19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7" fontId="23" fillId="0" borderId="0" applyNumberFormat="0" applyFill="0" applyBorder="0" applyAlignment="0" applyProtection="0"/>
    <xf numFmtId="190" fontId="23" fillId="0" borderId="0" applyNumberFormat="0" applyFill="0" applyBorder="0" applyAlignment="0" applyProtection="0"/>
    <xf numFmtId="177" fontId="23" fillId="0" borderId="0" applyNumberFormat="0" applyFill="0" applyBorder="0" applyAlignment="0" applyProtection="0"/>
    <xf numFmtId="177" fontId="23" fillId="0" borderId="0" applyNumberFormat="0" applyFill="0" applyBorder="0" applyAlignment="0" applyProtection="0"/>
    <xf numFmtId="190" fontId="23" fillId="0" borderId="0" applyNumberFormat="0" applyFill="0" applyBorder="0" applyAlignment="0" applyProtection="0"/>
    <xf numFmtId="177" fontId="23" fillId="0" borderId="0" applyNumberFormat="0" applyFill="0" applyBorder="0" applyAlignment="0" applyProtection="0"/>
    <xf numFmtId="177" fontId="39" fillId="0" borderId="0" applyNumberFormat="0" applyFill="0" applyBorder="0" applyAlignment="0" applyProtection="0"/>
    <xf numFmtId="177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227" fontId="31" fillId="0" borderId="0" applyNumberFormat="0" applyFill="0" applyBorder="0" applyAlignment="0" applyProtection="0"/>
    <xf numFmtId="189" fontId="93" fillId="0" borderId="0" applyFill="0" applyBorder="0">
      <alignment horizontal="right" vertical="top"/>
    </xf>
    <xf numFmtId="168" fontId="93" fillId="0" borderId="0" applyFill="0" applyBorder="0" applyAlignment="0" applyProtection="0">
      <alignment horizontal="right" vertical="top"/>
    </xf>
    <xf numFmtId="189" fontId="93" fillId="0" borderId="0" applyFill="0" applyBorder="0">
      <alignment horizontal="left" vertical="top"/>
    </xf>
    <xf numFmtId="189" fontId="69" fillId="0" borderId="0" applyFont="0" applyFill="0" applyBorder="0" applyAlignment="0" applyProtection="0"/>
    <xf numFmtId="227" fontId="74" fillId="0" borderId="0">
      <protection locked="0"/>
    </xf>
    <xf numFmtId="189" fontId="140" fillId="0" borderId="0" applyProtection="0"/>
    <xf numFmtId="227" fontId="74" fillId="0" borderId="0">
      <protection locked="0"/>
    </xf>
    <xf numFmtId="0" fontId="184" fillId="0" borderId="0" applyProtection="0"/>
    <xf numFmtId="227" fontId="74" fillId="0" borderId="0">
      <protection locked="0"/>
    </xf>
    <xf numFmtId="189" fontId="115" fillId="0" borderId="0" applyProtection="0"/>
    <xf numFmtId="189" fontId="115" fillId="0" borderId="0" applyProtection="0"/>
    <xf numFmtId="227" fontId="74" fillId="0" borderId="0">
      <protection locked="0"/>
    </xf>
    <xf numFmtId="189" fontId="29" fillId="0" borderId="0" applyProtection="0"/>
    <xf numFmtId="189" fontId="29" fillId="0" borderId="0" applyProtection="0"/>
    <xf numFmtId="227" fontId="74" fillId="0" borderId="0">
      <protection locked="0"/>
    </xf>
    <xf numFmtId="189" fontId="62" fillId="0" borderId="0" applyProtection="0"/>
    <xf numFmtId="227" fontId="74" fillId="0" borderId="0">
      <protection locked="0"/>
    </xf>
    <xf numFmtId="0" fontId="185" fillId="0" borderId="0" applyProtection="0"/>
    <xf numFmtId="227" fontId="74" fillId="0" borderId="0">
      <protection locked="0"/>
    </xf>
    <xf numFmtId="189" fontId="44" fillId="0" borderId="0" applyFont="0" applyFill="0" applyBorder="0" applyAlignment="0" applyProtection="0"/>
    <xf numFmtId="189" fontId="44" fillId="0" borderId="0" applyFont="0" applyFill="0" applyBorder="0" applyAlignment="0" applyProtection="0"/>
    <xf numFmtId="22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90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90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90" fontId="44" fillId="0" borderId="0" applyFont="0" applyFill="0" applyBorder="0" applyAlignment="0" applyProtection="0"/>
    <xf numFmtId="189" fontId="44" fillId="0" borderId="0" applyFont="0" applyFill="0" applyBorder="0" applyAlignment="0" applyProtection="0"/>
    <xf numFmtId="189" fontId="44" fillId="0" borderId="0" applyFont="0" applyFill="0" applyBorder="0" applyAlignment="0" applyProtection="0"/>
    <xf numFmtId="189" fontId="44" fillId="0" borderId="0" applyFont="0" applyFill="0" applyBorder="0" applyAlignment="0" applyProtection="0"/>
    <xf numFmtId="189" fontId="44" fillId="0" borderId="0" applyFont="0" applyFill="0" applyBorder="0" applyAlignment="0" applyProtection="0"/>
    <xf numFmtId="189" fontId="44" fillId="0" borderId="0" applyFont="0" applyFill="0" applyBorder="0" applyAlignment="0" applyProtection="0"/>
    <xf numFmtId="189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39" fontId="55" fillId="0" borderId="0"/>
    <xf numFmtId="39" fontId="55" fillId="0" borderId="0"/>
    <xf numFmtId="3" fontId="85" fillId="0" borderId="0" applyFont="0" applyFill="0" applyBorder="0" applyAlignment="0" applyProtection="0"/>
    <xf numFmtId="4" fontId="74" fillId="0" borderId="0">
      <protection locked="0"/>
    </xf>
    <xf numFmtId="192" fontId="29" fillId="62" borderId="0" applyFont="0" applyFill="0" applyBorder="0" applyAlignment="0"/>
    <xf numFmtId="273" fontId="74" fillId="0" borderId="0">
      <protection locked="0"/>
    </xf>
    <xf numFmtId="273" fontId="74" fillId="0" borderId="0">
      <protection locked="0"/>
    </xf>
    <xf numFmtId="189" fontId="29" fillId="0" borderId="0">
      <protection locked="0"/>
    </xf>
    <xf numFmtId="189" fontId="131" fillId="0" borderId="0" applyFill="0" applyBorder="0">
      <alignment horizontal="right"/>
    </xf>
    <xf numFmtId="2" fontId="29" fillId="0" borderId="0" applyFont="0" applyFill="0" applyProtection="0">
      <alignment vertical="top"/>
    </xf>
    <xf numFmtId="189" fontId="186" fillId="0" borderId="0" applyFill="0" applyBorder="0" applyProtection="0">
      <alignment horizontal="left"/>
    </xf>
    <xf numFmtId="189" fontId="187" fillId="0" borderId="0" applyNumberFormat="0" applyFill="0" applyBorder="0" applyAlignment="0" applyProtection="0"/>
    <xf numFmtId="189" fontId="62" fillId="66" borderId="28" applyFont="0" applyBorder="0" applyAlignment="0" applyProtection="0">
      <alignment vertical="top"/>
    </xf>
    <xf numFmtId="189" fontId="62" fillId="66" borderId="28" applyFont="0" applyBorder="0" applyAlignment="0" applyProtection="0">
      <alignment vertical="top"/>
    </xf>
    <xf numFmtId="189" fontId="62" fillId="66" borderId="28" applyFont="0" applyBorder="0" applyAlignment="0" applyProtection="0">
      <alignment vertical="top"/>
    </xf>
    <xf numFmtId="13" fontId="188" fillId="0" borderId="0" applyFont="0" applyFill="0" applyBorder="0" applyAlignment="0" applyProtection="0"/>
    <xf numFmtId="3" fontId="189" fillId="93" borderId="28">
      <alignment horizontal="right" vertical="center"/>
    </xf>
    <xf numFmtId="1" fontId="29" fillId="87" borderId="28"/>
    <xf numFmtId="10" fontId="29" fillId="62" borderId="0" applyNumberFormat="0" applyFont="0" applyBorder="0" applyAlignment="0"/>
    <xf numFmtId="189" fontId="123" fillId="0" borderId="51"/>
    <xf numFmtId="189" fontId="123" fillId="61" borderId="43">
      <alignment horizontal="right"/>
    </xf>
    <xf numFmtId="189" fontId="123" fillId="61" borderId="43">
      <alignment horizontal="right"/>
    </xf>
    <xf numFmtId="189" fontId="123" fillId="61" borderId="43">
      <alignment horizontal="right"/>
    </xf>
    <xf numFmtId="189" fontId="123" fillId="61" borderId="43">
      <alignment horizontal="right"/>
    </xf>
    <xf numFmtId="189" fontId="175" fillId="61" borderId="43">
      <alignment horizontal="right"/>
    </xf>
    <xf numFmtId="189" fontId="123" fillId="61" borderId="43">
      <alignment horizontal="right"/>
    </xf>
    <xf numFmtId="189" fontId="123" fillId="61" borderId="43">
      <alignment horizontal="right"/>
    </xf>
    <xf numFmtId="189" fontId="123" fillId="61" borderId="43">
      <alignment horizontal="right"/>
    </xf>
    <xf numFmtId="189" fontId="175" fillId="61" borderId="43">
      <alignment horizontal="right"/>
    </xf>
    <xf numFmtId="189" fontId="175" fillId="61" borderId="43">
      <alignment horizontal="right"/>
    </xf>
    <xf numFmtId="189" fontId="175" fillId="61" borderId="43">
      <alignment horizontal="right"/>
    </xf>
    <xf numFmtId="189" fontId="123" fillId="61" borderId="43">
      <alignment horizontal="right"/>
    </xf>
    <xf numFmtId="189" fontId="123" fillId="61" borderId="43">
      <alignment horizontal="right"/>
    </xf>
    <xf numFmtId="189" fontId="123" fillId="61" borderId="43">
      <alignment horizontal="right"/>
    </xf>
    <xf numFmtId="189" fontId="175" fillId="61" borderId="43">
      <alignment horizontal="right"/>
    </xf>
    <xf numFmtId="189" fontId="175" fillId="61" borderId="43">
      <alignment horizontal="right"/>
    </xf>
    <xf numFmtId="189" fontId="123" fillId="61" borderId="43">
      <alignment horizontal="right"/>
    </xf>
    <xf numFmtId="189" fontId="123" fillId="61" borderId="43">
      <alignment horizontal="right"/>
    </xf>
    <xf numFmtId="189" fontId="123" fillId="61" borderId="43">
      <alignment horizontal="right"/>
    </xf>
    <xf numFmtId="189" fontId="123" fillId="61" borderId="43">
      <alignment horizontal="right"/>
    </xf>
    <xf numFmtId="189" fontId="175" fillId="61" borderId="43">
      <alignment horizontal="right"/>
    </xf>
    <xf numFmtId="189" fontId="123" fillId="61" borderId="43">
      <alignment horizontal="right"/>
    </xf>
    <xf numFmtId="189" fontId="123" fillId="61" borderId="43">
      <alignment horizontal="right"/>
    </xf>
    <xf numFmtId="189" fontId="123" fillId="61" borderId="43">
      <alignment horizontal="right"/>
    </xf>
    <xf numFmtId="189" fontId="175" fillId="61" borderId="43">
      <alignment horizontal="right"/>
    </xf>
    <xf numFmtId="189" fontId="175" fillId="61" borderId="43">
      <alignment horizontal="right"/>
    </xf>
    <xf numFmtId="189" fontId="175" fillId="61" borderId="43">
      <alignment horizontal="right"/>
    </xf>
    <xf numFmtId="189" fontId="123" fillId="61" borderId="43">
      <alignment horizontal="right"/>
    </xf>
    <xf numFmtId="189" fontId="123" fillId="61" borderId="43">
      <alignment horizontal="right"/>
    </xf>
    <xf numFmtId="189" fontId="123" fillId="61" borderId="43">
      <alignment horizontal="right"/>
    </xf>
    <xf numFmtId="189" fontId="175" fillId="61" borderId="43">
      <alignment horizontal="right"/>
    </xf>
    <xf numFmtId="189" fontId="175" fillId="61" borderId="43">
      <alignment horizontal="right"/>
    </xf>
    <xf numFmtId="189" fontId="123" fillId="61" borderId="43">
      <alignment horizontal="right"/>
    </xf>
    <xf numFmtId="189" fontId="123" fillId="61" borderId="43">
      <alignment horizontal="right"/>
    </xf>
    <xf numFmtId="189" fontId="123" fillId="61" borderId="43">
      <alignment horizontal="right"/>
    </xf>
    <xf numFmtId="189" fontId="123" fillId="61" borderId="43">
      <alignment horizontal="right"/>
    </xf>
    <xf numFmtId="189" fontId="123" fillId="61" borderId="43">
      <alignment horizontal="right"/>
    </xf>
    <xf numFmtId="189" fontId="123" fillId="61" borderId="43">
      <alignment horizontal="right"/>
    </xf>
    <xf numFmtId="189" fontId="175" fillId="61" borderId="43">
      <alignment horizontal="right"/>
    </xf>
    <xf numFmtId="189" fontId="175" fillId="61" borderId="43">
      <alignment horizontal="right"/>
    </xf>
    <xf numFmtId="189" fontId="175" fillId="61" borderId="43">
      <alignment horizontal="right"/>
    </xf>
    <xf numFmtId="189" fontId="175" fillId="61" borderId="43">
      <alignment horizontal="right"/>
    </xf>
    <xf numFmtId="189" fontId="175" fillId="61" borderId="43">
      <alignment horizontal="right"/>
    </xf>
    <xf numFmtId="189" fontId="175" fillId="61" borderId="43">
      <alignment horizontal="right"/>
    </xf>
    <xf numFmtId="189" fontId="123" fillId="61" borderId="43">
      <alignment horizontal="right"/>
    </xf>
    <xf numFmtId="189" fontId="123" fillId="61" borderId="43">
      <alignment horizontal="right"/>
    </xf>
    <xf numFmtId="189" fontId="123" fillId="61" borderId="43">
      <alignment horizontal="right"/>
    </xf>
    <xf numFmtId="189" fontId="123" fillId="61" borderId="43">
      <alignment horizontal="right"/>
    </xf>
    <xf numFmtId="189" fontId="123" fillId="61" borderId="43">
      <alignment horizontal="right"/>
    </xf>
    <xf numFmtId="189" fontId="123" fillId="61" borderId="43">
      <alignment horizontal="right"/>
    </xf>
    <xf numFmtId="189" fontId="175" fillId="61" borderId="43">
      <alignment horizontal="right"/>
    </xf>
    <xf numFmtId="189" fontId="175" fillId="61" borderId="43">
      <alignment horizontal="right"/>
    </xf>
    <xf numFmtId="189" fontId="175" fillId="61" borderId="43">
      <alignment horizontal="right"/>
    </xf>
    <xf numFmtId="189" fontId="175" fillId="61" borderId="43">
      <alignment horizontal="right"/>
    </xf>
    <xf numFmtId="189" fontId="175" fillId="61" borderId="43">
      <alignment horizontal="right"/>
    </xf>
    <xf numFmtId="189" fontId="175" fillId="61" borderId="43">
      <alignment horizontal="right"/>
    </xf>
    <xf numFmtId="227" fontId="56" fillId="40" borderId="0" applyNumberFormat="0" applyBorder="0" applyAlignment="0" applyProtection="0"/>
    <xf numFmtId="177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47" fillId="0" borderId="0" applyNumberFormat="0" applyFill="0" applyBorder="0" applyAlignment="0" applyProtection="0"/>
    <xf numFmtId="227" fontId="47" fillId="0" borderId="0" applyNumberFormat="0" applyFill="0" applyBorder="0" applyAlignment="0" applyProtection="0"/>
    <xf numFmtId="38" fontId="62" fillId="61" borderId="0" applyNumberFormat="0" applyBorder="0" applyAlignment="0" applyProtection="0"/>
    <xf numFmtId="38" fontId="62" fillId="61" borderId="0" applyNumberFormat="0" applyBorder="0" applyAlignment="0" applyProtection="0"/>
    <xf numFmtId="38" fontId="62" fillId="61" borderId="0" applyNumberFormat="0" applyBorder="0" applyAlignment="0" applyProtection="0"/>
    <xf numFmtId="38" fontId="62" fillId="61" borderId="0" applyNumberFormat="0" applyBorder="0" applyAlignment="0" applyProtection="0"/>
    <xf numFmtId="38" fontId="62" fillId="61" borderId="0" applyNumberFormat="0" applyBorder="0" applyAlignment="0" applyProtection="0"/>
    <xf numFmtId="38" fontId="62" fillId="61" borderId="0" applyNumberFormat="0" applyBorder="0" applyAlignment="0" applyProtection="0"/>
    <xf numFmtId="38" fontId="62" fillId="61" borderId="0" applyNumberFormat="0" applyBorder="0" applyAlignment="0" applyProtection="0"/>
    <xf numFmtId="38" fontId="62" fillId="61" borderId="0" applyNumberFormat="0" applyBorder="0" applyAlignment="0" applyProtection="0"/>
    <xf numFmtId="38" fontId="62" fillId="61" borderId="0" applyNumberFormat="0" applyBorder="0" applyAlignment="0" applyProtection="0"/>
    <xf numFmtId="38" fontId="62" fillId="61" borderId="0" applyNumberFormat="0" applyBorder="0" applyAlignment="0" applyProtection="0"/>
    <xf numFmtId="189" fontId="44" fillId="0" borderId="52" applyFill="0" applyBorder="0" applyProtection="0">
      <alignment horizontal="left"/>
    </xf>
    <xf numFmtId="189" fontId="44" fillId="0" borderId="52" applyFill="0" applyBorder="0" applyProtection="0">
      <alignment horizontal="left"/>
    </xf>
    <xf numFmtId="0" fontId="115" fillId="0" borderId="0" applyBorder="0">
      <alignment horizontal="left"/>
    </xf>
    <xf numFmtId="201" fontId="190" fillId="62" borderId="28" applyNumberFormat="0" applyFont="0" applyAlignment="0" applyProtection="0"/>
    <xf numFmtId="201" fontId="190" fillId="62" borderId="28" applyNumberFormat="0" applyFont="0" applyAlignment="0" applyProtection="0"/>
    <xf numFmtId="201" fontId="190" fillId="62" borderId="28" applyNumberFormat="0" applyFont="0" applyAlignment="0" applyProtection="0"/>
    <xf numFmtId="274" fontId="161" fillId="0" borderId="0" applyFont="0" applyFill="0" applyBorder="0" applyAlignment="0" applyProtection="0">
      <alignment horizontal="right"/>
    </xf>
    <xf numFmtId="189" fontId="64" fillId="0" borderId="0" applyFont="0"/>
    <xf numFmtId="189" fontId="191" fillId="94" borderId="0"/>
    <xf numFmtId="177" fontId="75" fillId="0" borderId="23" applyNumberFormat="0" applyAlignment="0" applyProtection="0">
      <alignment horizontal="left" vertical="center"/>
    </xf>
    <xf numFmtId="177" fontId="75" fillId="0" borderId="23" applyNumberFormat="0" applyAlignment="0" applyProtection="0">
      <alignment horizontal="left" vertical="center"/>
    </xf>
    <xf numFmtId="177" fontId="75" fillId="0" borderId="23" applyNumberFormat="0" applyAlignment="0" applyProtection="0">
      <alignment horizontal="left" vertical="center"/>
    </xf>
    <xf numFmtId="190" fontId="75" fillId="0" borderId="23" applyNumberFormat="0" applyAlignment="0" applyProtection="0">
      <alignment horizontal="left" vertical="center"/>
    </xf>
    <xf numFmtId="177" fontId="75" fillId="0" borderId="23" applyNumberFormat="0" applyAlignment="0" applyProtection="0">
      <alignment horizontal="left" vertical="center"/>
    </xf>
    <xf numFmtId="190" fontId="75" fillId="0" borderId="23" applyNumberFormat="0" applyAlignment="0" applyProtection="0">
      <alignment horizontal="left" vertical="center"/>
    </xf>
    <xf numFmtId="177" fontId="75" fillId="0" borderId="23" applyNumberFormat="0" applyAlignment="0" applyProtection="0">
      <alignment horizontal="left" vertical="center"/>
    </xf>
    <xf numFmtId="177" fontId="75" fillId="0" borderId="23" applyNumberFormat="0" applyAlignment="0" applyProtection="0">
      <alignment horizontal="left" vertical="center"/>
    </xf>
    <xf numFmtId="190" fontId="75" fillId="0" borderId="23" applyNumberFormat="0" applyAlignment="0" applyProtection="0">
      <alignment horizontal="left" vertical="center"/>
    </xf>
    <xf numFmtId="177" fontId="75" fillId="0" borderId="23" applyNumberFormat="0" applyAlignment="0" applyProtection="0">
      <alignment horizontal="left" vertical="center"/>
    </xf>
    <xf numFmtId="0" fontId="75" fillId="0" borderId="23" applyNumberFormat="0" applyAlignment="0" applyProtection="0">
      <alignment horizontal="left" vertical="center"/>
    </xf>
    <xf numFmtId="177" fontId="75" fillId="0" borderId="24">
      <alignment horizontal="left" vertical="center"/>
    </xf>
    <xf numFmtId="177" fontId="75" fillId="0" borderId="24">
      <alignment horizontal="left" vertical="center"/>
    </xf>
    <xf numFmtId="189" fontId="75" fillId="0" borderId="24">
      <alignment horizontal="left" vertical="center"/>
    </xf>
    <xf numFmtId="189" fontId="75" fillId="0" borderId="24">
      <alignment horizontal="left" vertical="center"/>
    </xf>
    <xf numFmtId="189" fontId="75" fillId="0" borderId="24">
      <alignment horizontal="left" vertical="center"/>
    </xf>
    <xf numFmtId="189" fontId="75" fillId="0" borderId="24">
      <alignment horizontal="left" vertical="center"/>
    </xf>
    <xf numFmtId="189" fontId="75" fillId="0" borderId="24">
      <alignment horizontal="left" vertical="center"/>
    </xf>
    <xf numFmtId="189" fontId="75" fillId="0" borderId="24">
      <alignment horizontal="left" vertical="center"/>
    </xf>
    <xf numFmtId="189" fontId="75" fillId="0" borderId="24">
      <alignment horizontal="left" vertical="center"/>
    </xf>
    <xf numFmtId="189" fontId="75" fillId="0" borderId="24">
      <alignment horizontal="left" vertical="center"/>
    </xf>
    <xf numFmtId="189" fontId="75" fillId="0" borderId="24">
      <alignment horizontal="left" vertical="center"/>
    </xf>
    <xf numFmtId="189" fontId="75" fillId="0" borderId="24">
      <alignment horizontal="left" vertical="center"/>
    </xf>
    <xf numFmtId="177" fontId="75" fillId="0" borderId="24">
      <alignment horizontal="left" vertical="center"/>
    </xf>
    <xf numFmtId="190" fontId="75" fillId="0" borderId="24">
      <alignment horizontal="left" vertical="center"/>
    </xf>
    <xf numFmtId="189" fontId="75" fillId="0" borderId="24">
      <alignment horizontal="left" vertical="center"/>
    </xf>
    <xf numFmtId="189" fontId="75" fillId="0" borderId="24">
      <alignment horizontal="left" vertical="center"/>
    </xf>
    <xf numFmtId="189" fontId="75" fillId="0" borderId="24">
      <alignment horizontal="left" vertical="center"/>
    </xf>
    <xf numFmtId="189" fontId="75" fillId="0" borderId="24">
      <alignment horizontal="left" vertical="center"/>
    </xf>
    <xf numFmtId="189" fontId="75" fillId="0" borderId="24">
      <alignment horizontal="left" vertical="center"/>
    </xf>
    <xf numFmtId="189" fontId="75" fillId="0" borderId="24">
      <alignment horizontal="left" vertical="center"/>
    </xf>
    <xf numFmtId="189" fontId="75" fillId="0" borderId="24">
      <alignment horizontal="left" vertical="center"/>
    </xf>
    <xf numFmtId="189" fontId="75" fillId="0" borderId="24">
      <alignment horizontal="left" vertical="center"/>
    </xf>
    <xf numFmtId="189" fontId="75" fillId="0" borderId="24">
      <alignment horizontal="left" vertical="center"/>
    </xf>
    <xf numFmtId="189" fontId="75" fillId="0" borderId="24">
      <alignment horizontal="left" vertical="center"/>
    </xf>
    <xf numFmtId="177" fontId="75" fillId="0" borderId="24">
      <alignment horizontal="left" vertical="center"/>
    </xf>
    <xf numFmtId="190" fontId="75" fillId="0" borderId="24">
      <alignment horizontal="left" vertical="center"/>
    </xf>
    <xf numFmtId="177" fontId="75" fillId="0" borderId="24">
      <alignment horizontal="left" vertical="center"/>
    </xf>
    <xf numFmtId="189" fontId="75" fillId="0" borderId="24">
      <alignment horizontal="left" vertical="center"/>
    </xf>
    <xf numFmtId="189" fontId="75" fillId="0" borderId="24">
      <alignment horizontal="left" vertical="center"/>
    </xf>
    <xf numFmtId="189" fontId="75" fillId="0" borderId="24">
      <alignment horizontal="left" vertical="center"/>
    </xf>
    <xf numFmtId="189" fontId="75" fillId="0" borderId="24">
      <alignment horizontal="left" vertical="center"/>
    </xf>
    <xf numFmtId="189" fontId="75" fillId="0" borderId="24">
      <alignment horizontal="left" vertical="center"/>
    </xf>
    <xf numFmtId="189" fontId="75" fillId="0" borderId="24">
      <alignment horizontal="left" vertical="center"/>
    </xf>
    <xf numFmtId="189" fontId="75" fillId="0" borderId="24">
      <alignment horizontal="left" vertical="center"/>
    </xf>
    <xf numFmtId="189" fontId="75" fillId="0" borderId="24">
      <alignment horizontal="left" vertical="center"/>
    </xf>
    <xf numFmtId="189" fontId="75" fillId="0" borderId="24">
      <alignment horizontal="left" vertical="center"/>
    </xf>
    <xf numFmtId="189" fontId="75" fillId="0" borderId="24">
      <alignment horizontal="left" vertical="center"/>
    </xf>
    <xf numFmtId="177" fontId="75" fillId="0" borderId="24">
      <alignment horizontal="left" vertical="center"/>
    </xf>
    <xf numFmtId="190" fontId="75" fillId="0" borderId="24">
      <alignment horizontal="left" vertical="center"/>
    </xf>
    <xf numFmtId="189" fontId="75" fillId="0" borderId="24">
      <alignment horizontal="left" vertical="center"/>
    </xf>
    <xf numFmtId="189" fontId="75" fillId="0" borderId="24">
      <alignment horizontal="left" vertical="center"/>
    </xf>
    <xf numFmtId="189" fontId="75" fillId="0" borderId="24">
      <alignment horizontal="left" vertical="center"/>
    </xf>
    <xf numFmtId="189" fontId="75" fillId="0" borderId="24">
      <alignment horizontal="left" vertical="center"/>
    </xf>
    <xf numFmtId="189" fontId="75" fillId="0" borderId="24">
      <alignment horizontal="left" vertical="center"/>
    </xf>
    <xf numFmtId="189" fontId="75" fillId="0" borderId="24">
      <alignment horizontal="left" vertical="center"/>
    </xf>
    <xf numFmtId="189" fontId="75" fillId="0" borderId="24">
      <alignment horizontal="left" vertical="center"/>
    </xf>
    <xf numFmtId="189" fontId="75" fillId="0" borderId="24">
      <alignment horizontal="left" vertical="center"/>
    </xf>
    <xf numFmtId="189" fontId="75" fillId="0" borderId="24">
      <alignment horizontal="left" vertical="center"/>
    </xf>
    <xf numFmtId="189" fontId="75" fillId="0" borderId="24">
      <alignment horizontal="left" vertical="center"/>
    </xf>
    <xf numFmtId="189" fontId="75" fillId="0" borderId="24">
      <alignment horizontal="left" vertical="center"/>
    </xf>
    <xf numFmtId="189" fontId="75" fillId="0" borderId="24">
      <alignment horizontal="left" vertical="center"/>
    </xf>
    <xf numFmtId="189" fontId="75" fillId="0" borderId="24">
      <alignment horizontal="left" vertical="center"/>
    </xf>
    <xf numFmtId="189" fontId="75" fillId="0" borderId="24">
      <alignment horizontal="left" vertical="center"/>
    </xf>
    <xf numFmtId="189" fontId="75" fillId="0" borderId="24">
      <alignment horizontal="left" vertical="center"/>
    </xf>
    <xf numFmtId="189" fontId="75" fillId="0" borderId="24">
      <alignment horizontal="left" vertical="center"/>
    </xf>
    <xf numFmtId="189" fontId="75" fillId="0" borderId="24">
      <alignment horizontal="left" vertical="center"/>
    </xf>
    <xf numFmtId="189" fontId="75" fillId="0" borderId="24">
      <alignment horizontal="left" vertical="center"/>
    </xf>
    <xf numFmtId="189" fontId="75" fillId="0" borderId="24">
      <alignment horizontal="left" vertical="center"/>
    </xf>
    <xf numFmtId="189" fontId="75" fillId="0" borderId="24">
      <alignment horizontal="left" vertical="center"/>
    </xf>
    <xf numFmtId="189" fontId="75" fillId="0" borderId="24">
      <alignment horizontal="left" vertical="center"/>
    </xf>
    <xf numFmtId="189" fontId="75" fillId="0" borderId="24">
      <alignment horizontal="left" vertical="center"/>
    </xf>
    <xf numFmtId="177" fontId="75" fillId="0" borderId="24">
      <alignment horizontal="left" vertical="center"/>
    </xf>
    <xf numFmtId="0" fontId="75" fillId="0" borderId="24">
      <alignment horizontal="left" vertical="center"/>
    </xf>
    <xf numFmtId="0" fontId="75" fillId="0" borderId="0"/>
    <xf numFmtId="189" fontId="192" fillId="0" borderId="0">
      <alignment horizontal="center"/>
    </xf>
    <xf numFmtId="177" fontId="11" fillId="0" borderId="1" applyNumberFormat="0" applyFill="0" applyAlignment="0" applyProtection="0"/>
    <xf numFmtId="177" fontId="11" fillId="0" borderId="1" applyNumberFormat="0" applyFill="0" applyAlignment="0" applyProtection="0"/>
    <xf numFmtId="190" fontId="11" fillId="0" borderId="1" applyNumberFormat="0" applyFill="0" applyAlignment="0" applyProtection="0"/>
    <xf numFmtId="177" fontId="11" fillId="0" borderId="1" applyNumberFormat="0" applyFill="0" applyAlignment="0" applyProtection="0"/>
    <xf numFmtId="177" fontId="11" fillId="0" borderId="1" applyNumberFormat="0" applyFill="0" applyAlignment="0" applyProtection="0"/>
    <xf numFmtId="0" fontId="11" fillId="0" borderId="1" applyNumberFormat="0" applyFill="0" applyAlignment="0" applyProtection="0"/>
    <xf numFmtId="177" fontId="193" fillId="0" borderId="53" applyNumberFormat="0" applyFill="0" applyAlignment="0" applyProtection="0"/>
    <xf numFmtId="177" fontId="11" fillId="0" borderId="1" applyNumberFormat="0" applyFill="0" applyAlignment="0" applyProtection="0"/>
    <xf numFmtId="190" fontId="11" fillId="0" borderId="1" applyNumberFormat="0" applyFill="0" applyAlignment="0" applyProtection="0"/>
    <xf numFmtId="177" fontId="11" fillId="0" borderId="1" applyNumberFormat="0" applyFill="0" applyAlignment="0" applyProtection="0"/>
    <xf numFmtId="177" fontId="11" fillId="0" borderId="1" applyNumberFormat="0" applyFill="0" applyAlignment="0" applyProtection="0"/>
    <xf numFmtId="177" fontId="193" fillId="0" borderId="53" applyNumberFormat="0" applyFill="0" applyAlignment="0" applyProtection="0"/>
    <xf numFmtId="177" fontId="11" fillId="0" borderId="1" applyNumberFormat="0" applyFill="0" applyAlignment="0" applyProtection="0"/>
    <xf numFmtId="190" fontId="11" fillId="0" borderId="1" applyNumberFormat="0" applyFill="0" applyAlignment="0" applyProtection="0"/>
    <xf numFmtId="177" fontId="193" fillId="0" borderId="53" applyNumberFormat="0" applyFill="0" applyAlignment="0" applyProtection="0"/>
    <xf numFmtId="177" fontId="11" fillId="0" borderId="1" applyNumberFormat="0" applyFill="0" applyAlignment="0" applyProtection="0"/>
    <xf numFmtId="177" fontId="77" fillId="0" borderId="0" applyNumberFormat="0" applyFill="0" applyBorder="0" applyAlignment="0" applyProtection="0"/>
    <xf numFmtId="177" fontId="11" fillId="0" borderId="1" applyNumberFormat="0" applyFill="0" applyAlignment="0" applyProtection="0"/>
    <xf numFmtId="0" fontId="11" fillId="0" borderId="1" applyNumberFormat="0" applyFill="0" applyAlignment="0" applyProtection="0"/>
    <xf numFmtId="177" fontId="12" fillId="0" borderId="2" applyNumberFormat="0" applyFill="0" applyAlignment="0" applyProtection="0"/>
    <xf numFmtId="177" fontId="12" fillId="0" borderId="2" applyNumberFormat="0" applyFill="0" applyAlignment="0" applyProtection="0"/>
    <xf numFmtId="190" fontId="12" fillId="0" borderId="2" applyNumberFormat="0" applyFill="0" applyAlignment="0" applyProtection="0"/>
    <xf numFmtId="177" fontId="12" fillId="0" borderId="2" applyNumberFormat="0" applyFill="0" applyAlignment="0" applyProtection="0"/>
    <xf numFmtId="177" fontId="12" fillId="0" borderId="2" applyNumberFormat="0" applyFill="0" applyAlignment="0" applyProtection="0"/>
    <xf numFmtId="0" fontId="12" fillId="0" borderId="2" applyNumberFormat="0" applyFill="0" applyAlignment="0" applyProtection="0"/>
    <xf numFmtId="177" fontId="194" fillId="0" borderId="54" applyNumberFormat="0" applyFill="0" applyAlignment="0" applyProtection="0"/>
    <xf numFmtId="177" fontId="12" fillId="0" borderId="2" applyNumberFormat="0" applyFill="0" applyAlignment="0" applyProtection="0"/>
    <xf numFmtId="190" fontId="12" fillId="0" borderId="2" applyNumberFormat="0" applyFill="0" applyAlignment="0" applyProtection="0"/>
    <xf numFmtId="177" fontId="12" fillId="0" borderId="2" applyNumberFormat="0" applyFill="0" applyAlignment="0" applyProtection="0"/>
    <xf numFmtId="177" fontId="12" fillId="0" borderId="2" applyNumberFormat="0" applyFill="0" applyAlignment="0" applyProtection="0"/>
    <xf numFmtId="177" fontId="194" fillId="0" borderId="54" applyNumberFormat="0" applyFill="0" applyAlignment="0" applyProtection="0"/>
    <xf numFmtId="177" fontId="12" fillId="0" borderId="2" applyNumberFormat="0" applyFill="0" applyAlignment="0" applyProtection="0"/>
    <xf numFmtId="190" fontId="12" fillId="0" borderId="2" applyNumberFormat="0" applyFill="0" applyAlignment="0" applyProtection="0"/>
    <xf numFmtId="177" fontId="194" fillId="0" borderId="54" applyNumberFormat="0" applyFill="0" applyAlignment="0" applyProtection="0"/>
    <xf numFmtId="177" fontId="12" fillId="0" borderId="2" applyNumberFormat="0" applyFill="0" applyAlignment="0" applyProtection="0"/>
    <xf numFmtId="177" fontId="79" fillId="0" borderId="0" applyNumberFormat="0" applyFill="0" applyBorder="0" applyAlignment="0" applyProtection="0"/>
    <xf numFmtId="177" fontId="12" fillId="0" borderId="2" applyNumberFormat="0" applyFill="0" applyAlignment="0" applyProtection="0"/>
    <xf numFmtId="0" fontId="12" fillId="0" borderId="2" applyNumberFormat="0" applyFill="0" applyAlignment="0" applyProtection="0"/>
    <xf numFmtId="177" fontId="13" fillId="0" borderId="3" applyNumberFormat="0" applyFill="0" applyAlignment="0" applyProtection="0"/>
    <xf numFmtId="177" fontId="13" fillId="0" borderId="3" applyNumberFormat="0" applyFill="0" applyAlignment="0" applyProtection="0"/>
    <xf numFmtId="190" fontId="13" fillId="0" borderId="3" applyNumberFormat="0" applyFill="0" applyAlignment="0" applyProtection="0"/>
    <xf numFmtId="0" fontId="13" fillId="0" borderId="3" applyNumberFormat="0" applyFill="0" applyAlignment="0" applyProtection="0"/>
    <xf numFmtId="177" fontId="13" fillId="0" borderId="3" applyNumberFormat="0" applyFill="0" applyAlignment="0" applyProtection="0"/>
    <xf numFmtId="190" fontId="13" fillId="0" borderId="3" applyNumberFormat="0" applyFill="0" applyAlignment="0" applyProtection="0"/>
    <xf numFmtId="177" fontId="13" fillId="0" borderId="3" applyNumberFormat="0" applyFill="0" applyAlignment="0" applyProtection="0"/>
    <xf numFmtId="177" fontId="13" fillId="0" borderId="3" applyNumberFormat="0" applyFill="0" applyAlignment="0" applyProtection="0"/>
    <xf numFmtId="190" fontId="13" fillId="0" borderId="3" applyNumberFormat="0" applyFill="0" applyAlignment="0" applyProtection="0"/>
    <xf numFmtId="177" fontId="13" fillId="0" borderId="3" applyNumberFormat="0" applyFill="0" applyAlignment="0" applyProtection="0"/>
    <xf numFmtId="177" fontId="195" fillId="0" borderId="55" applyNumberFormat="0" applyFill="0" applyAlignment="0" applyProtection="0"/>
    <xf numFmtId="177" fontId="13" fillId="0" borderId="3" applyNumberFormat="0" applyFill="0" applyAlignment="0" applyProtection="0"/>
    <xf numFmtId="0" fontId="13" fillId="0" borderId="3" applyNumberFormat="0" applyFill="0" applyAlignment="0" applyProtection="0"/>
    <xf numFmtId="177" fontId="13" fillId="0" borderId="0" applyNumberFormat="0" applyFill="0" applyBorder="0" applyAlignment="0" applyProtection="0"/>
    <xf numFmtId="177" fontId="13" fillId="0" borderId="0" applyNumberFormat="0" applyFill="0" applyBorder="0" applyAlignment="0" applyProtection="0"/>
    <xf numFmtId="19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77" fontId="13" fillId="0" borderId="0" applyNumberFormat="0" applyFill="0" applyBorder="0" applyAlignment="0" applyProtection="0"/>
    <xf numFmtId="190" fontId="13" fillId="0" borderId="0" applyNumberFormat="0" applyFill="0" applyBorder="0" applyAlignment="0" applyProtection="0"/>
    <xf numFmtId="177" fontId="13" fillId="0" borderId="0" applyNumberFormat="0" applyFill="0" applyBorder="0" applyAlignment="0" applyProtection="0"/>
    <xf numFmtId="177" fontId="13" fillId="0" borderId="0" applyNumberFormat="0" applyFill="0" applyBorder="0" applyAlignment="0" applyProtection="0"/>
    <xf numFmtId="190" fontId="13" fillId="0" borderId="0" applyNumberFormat="0" applyFill="0" applyBorder="0" applyAlignment="0" applyProtection="0"/>
    <xf numFmtId="177" fontId="13" fillId="0" borderId="0" applyNumberFormat="0" applyFill="0" applyBorder="0" applyAlignment="0" applyProtection="0"/>
    <xf numFmtId="177" fontId="195" fillId="0" borderId="0" applyNumberFormat="0" applyFill="0" applyBorder="0" applyAlignment="0" applyProtection="0"/>
    <xf numFmtId="177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77" fontId="76" fillId="0" borderId="0" applyFill="0" applyBorder="0" applyProtection="0">
      <alignment horizontal="right"/>
    </xf>
    <xf numFmtId="177" fontId="76" fillId="0" borderId="0" applyFill="0" applyBorder="0" applyProtection="0">
      <alignment horizontal="right"/>
    </xf>
    <xf numFmtId="177" fontId="76" fillId="0" borderId="0" applyFill="0" applyBorder="0" applyProtection="0">
      <alignment horizontal="right"/>
    </xf>
    <xf numFmtId="190" fontId="76" fillId="0" borderId="0" applyFill="0" applyBorder="0" applyProtection="0">
      <alignment horizontal="right"/>
    </xf>
    <xf numFmtId="177" fontId="76" fillId="0" borderId="0" applyFill="0" applyBorder="0" applyProtection="0">
      <alignment horizontal="right"/>
    </xf>
    <xf numFmtId="190" fontId="76" fillId="0" borderId="0" applyFill="0" applyBorder="0" applyProtection="0">
      <alignment horizontal="right"/>
    </xf>
    <xf numFmtId="177" fontId="76" fillId="0" borderId="0" applyFill="0" applyBorder="0" applyProtection="0">
      <alignment horizontal="right"/>
    </xf>
    <xf numFmtId="177" fontId="76" fillId="0" borderId="0" applyFill="0" applyBorder="0" applyProtection="0">
      <alignment horizontal="right"/>
    </xf>
    <xf numFmtId="190" fontId="76" fillId="0" borderId="0" applyFill="0" applyBorder="0" applyProtection="0">
      <alignment horizontal="right"/>
    </xf>
    <xf numFmtId="177" fontId="76" fillId="0" borderId="0" applyFill="0" applyBorder="0" applyProtection="0">
      <alignment horizontal="right"/>
    </xf>
    <xf numFmtId="0" fontId="76" fillId="0" borderId="0" applyFill="0" applyBorder="0" applyProtection="0">
      <alignment horizontal="right"/>
    </xf>
    <xf numFmtId="177" fontId="77" fillId="0" borderId="0" applyNumberFormat="0" applyFill="0" applyBorder="0" applyAlignment="0" applyProtection="0"/>
    <xf numFmtId="177" fontId="77" fillId="0" borderId="0" applyNumberFormat="0" applyFill="0" applyBorder="0" applyAlignment="0" applyProtection="0"/>
    <xf numFmtId="177" fontId="77" fillId="0" borderId="0" applyNumberFormat="0" applyFill="0" applyBorder="0" applyAlignment="0" applyProtection="0"/>
    <xf numFmtId="190" fontId="77" fillId="0" borderId="0" applyNumberFormat="0" applyFill="0" applyBorder="0" applyAlignment="0" applyProtection="0"/>
    <xf numFmtId="177" fontId="77" fillId="0" borderId="0" applyNumberFormat="0" applyFill="0" applyBorder="0" applyAlignment="0" applyProtection="0"/>
    <xf numFmtId="190" fontId="77" fillId="0" borderId="0" applyNumberFormat="0" applyFill="0" applyBorder="0" applyAlignment="0" applyProtection="0"/>
    <xf numFmtId="177" fontId="77" fillId="0" borderId="0" applyNumberFormat="0" applyFill="0" applyBorder="0" applyAlignment="0" applyProtection="0"/>
    <xf numFmtId="177" fontId="77" fillId="0" borderId="0" applyNumberFormat="0" applyFill="0" applyBorder="0" applyAlignment="0" applyProtection="0"/>
    <xf numFmtId="190" fontId="77" fillId="0" borderId="0" applyNumberFormat="0" applyFill="0" applyBorder="0" applyAlignment="0" applyProtection="0"/>
    <xf numFmtId="177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177" fontId="77" fillId="0" borderId="0" applyNumberFormat="0" applyFill="0" applyBorder="0" applyAlignment="0" applyProtection="0"/>
    <xf numFmtId="177" fontId="77" fillId="0" borderId="0" applyNumberFormat="0" applyFill="0" applyBorder="0" applyAlignment="0" applyProtection="0"/>
    <xf numFmtId="177" fontId="77" fillId="0" borderId="0" applyNumberFormat="0" applyFill="0" applyBorder="0" applyAlignment="0" applyProtection="0"/>
    <xf numFmtId="190" fontId="77" fillId="0" borderId="0" applyNumberFormat="0" applyFill="0" applyBorder="0" applyAlignment="0" applyProtection="0"/>
    <xf numFmtId="177" fontId="77" fillId="0" borderId="0" applyNumberFormat="0" applyFill="0" applyBorder="0" applyAlignment="0" applyProtection="0"/>
    <xf numFmtId="190" fontId="77" fillId="0" borderId="0" applyNumberFormat="0" applyFill="0" applyBorder="0" applyAlignment="0" applyProtection="0"/>
    <xf numFmtId="177" fontId="77" fillId="0" borderId="0" applyNumberFormat="0" applyFill="0" applyBorder="0" applyAlignment="0" applyProtection="0"/>
    <xf numFmtId="177" fontId="77" fillId="0" borderId="0" applyNumberFormat="0" applyFill="0" applyBorder="0" applyAlignment="0" applyProtection="0"/>
    <xf numFmtId="177" fontId="77" fillId="0" borderId="0" applyNumberFormat="0" applyFill="0" applyBorder="0" applyAlignment="0" applyProtection="0"/>
    <xf numFmtId="190" fontId="77" fillId="0" borderId="0" applyNumberFormat="0" applyFill="0" applyBorder="0" applyAlignment="0" applyProtection="0"/>
    <xf numFmtId="177" fontId="77" fillId="0" borderId="0" applyNumberFormat="0" applyFill="0" applyBorder="0" applyAlignment="0" applyProtection="0"/>
    <xf numFmtId="190" fontId="77" fillId="0" borderId="0" applyNumberFormat="0" applyFill="0" applyBorder="0" applyAlignment="0" applyProtection="0"/>
    <xf numFmtId="177" fontId="77" fillId="0" borderId="0" applyNumberFormat="0" applyFill="0" applyBorder="0" applyAlignment="0" applyProtection="0"/>
    <xf numFmtId="177" fontId="77" fillId="0" borderId="0" applyNumberFormat="0" applyFill="0" applyBorder="0" applyAlignment="0" applyProtection="0"/>
    <xf numFmtId="177" fontId="77" fillId="0" borderId="0" applyNumberFormat="0" applyFill="0" applyBorder="0" applyAlignment="0" applyProtection="0"/>
    <xf numFmtId="190" fontId="77" fillId="0" borderId="0" applyNumberFormat="0" applyFill="0" applyBorder="0" applyAlignment="0" applyProtection="0"/>
    <xf numFmtId="177" fontId="77" fillId="0" borderId="0" applyNumberFormat="0" applyFill="0" applyBorder="0" applyAlignment="0" applyProtection="0"/>
    <xf numFmtId="190" fontId="77" fillId="0" borderId="0" applyNumberFormat="0" applyFill="0" applyBorder="0" applyAlignment="0" applyProtection="0"/>
    <xf numFmtId="177" fontId="79" fillId="0" borderId="0" applyNumberFormat="0" applyFill="0" applyBorder="0" applyAlignment="0" applyProtection="0"/>
    <xf numFmtId="177" fontId="79" fillId="0" borderId="0" applyNumberFormat="0" applyFill="0" applyBorder="0" applyAlignment="0" applyProtection="0"/>
    <xf numFmtId="177" fontId="79" fillId="0" borderId="0" applyNumberFormat="0" applyFill="0" applyBorder="0" applyAlignment="0" applyProtection="0"/>
    <xf numFmtId="190" fontId="79" fillId="0" borderId="0" applyNumberFormat="0" applyFill="0" applyBorder="0" applyAlignment="0" applyProtection="0"/>
    <xf numFmtId="177" fontId="79" fillId="0" borderId="0" applyNumberFormat="0" applyFill="0" applyBorder="0" applyAlignment="0" applyProtection="0"/>
    <xf numFmtId="190" fontId="79" fillId="0" borderId="0" applyNumberFormat="0" applyFill="0" applyBorder="0" applyAlignment="0" applyProtection="0"/>
    <xf numFmtId="177" fontId="79" fillId="0" borderId="0" applyNumberFormat="0" applyFill="0" applyBorder="0" applyAlignment="0" applyProtection="0"/>
    <xf numFmtId="177" fontId="79" fillId="0" borderId="0" applyNumberFormat="0" applyFill="0" applyBorder="0" applyAlignment="0" applyProtection="0"/>
    <xf numFmtId="190" fontId="79" fillId="0" borderId="0" applyNumberFormat="0" applyFill="0" applyBorder="0" applyAlignment="0" applyProtection="0"/>
    <xf numFmtId="177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177" fontId="79" fillId="0" borderId="0" applyNumberFormat="0" applyFill="0" applyBorder="0" applyAlignment="0" applyProtection="0"/>
    <xf numFmtId="177" fontId="79" fillId="0" borderId="0" applyNumberFormat="0" applyFill="0" applyBorder="0" applyAlignment="0" applyProtection="0"/>
    <xf numFmtId="177" fontId="79" fillId="0" borderId="0" applyNumberFormat="0" applyFill="0" applyBorder="0" applyAlignment="0" applyProtection="0"/>
    <xf numFmtId="190" fontId="79" fillId="0" borderId="0" applyNumberFormat="0" applyFill="0" applyBorder="0" applyAlignment="0" applyProtection="0"/>
    <xf numFmtId="177" fontId="79" fillId="0" borderId="0" applyNumberFormat="0" applyFill="0" applyBorder="0" applyAlignment="0" applyProtection="0"/>
    <xf numFmtId="190" fontId="79" fillId="0" borderId="0" applyNumberFormat="0" applyFill="0" applyBorder="0" applyAlignment="0" applyProtection="0"/>
    <xf numFmtId="177" fontId="79" fillId="0" borderId="0" applyNumberFormat="0" applyFill="0" applyBorder="0" applyAlignment="0" applyProtection="0"/>
    <xf numFmtId="177" fontId="79" fillId="0" borderId="0" applyNumberFormat="0" applyFill="0" applyBorder="0" applyAlignment="0" applyProtection="0"/>
    <xf numFmtId="177" fontId="79" fillId="0" borderId="0" applyNumberFormat="0" applyFill="0" applyBorder="0" applyAlignment="0" applyProtection="0"/>
    <xf numFmtId="190" fontId="79" fillId="0" borderId="0" applyNumberFormat="0" applyFill="0" applyBorder="0" applyAlignment="0" applyProtection="0"/>
    <xf numFmtId="177" fontId="79" fillId="0" borderId="0" applyNumberFormat="0" applyFill="0" applyBorder="0" applyAlignment="0" applyProtection="0"/>
    <xf numFmtId="190" fontId="79" fillId="0" borderId="0" applyNumberFormat="0" applyFill="0" applyBorder="0" applyAlignment="0" applyProtection="0"/>
    <xf numFmtId="177" fontId="79" fillId="0" borderId="0" applyNumberFormat="0" applyFill="0" applyBorder="0" applyAlignment="0" applyProtection="0"/>
    <xf numFmtId="177" fontId="79" fillId="0" borderId="0" applyNumberFormat="0" applyFill="0" applyBorder="0" applyAlignment="0" applyProtection="0"/>
    <xf numFmtId="177" fontId="79" fillId="0" borderId="0" applyNumberFormat="0" applyFill="0" applyBorder="0" applyAlignment="0" applyProtection="0"/>
    <xf numFmtId="190" fontId="79" fillId="0" borderId="0" applyNumberFormat="0" applyFill="0" applyBorder="0" applyAlignment="0" applyProtection="0"/>
    <xf numFmtId="177" fontId="79" fillId="0" borderId="0" applyNumberFormat="0" applyFill="0" applyBorder="0" applyAlignment="0" applyProtection="0"/>
    <xf numFmtId="190" fontId="79" fillId="0" borderId="0" applyNumberFormat="0" applyFill="0" applyBorder="0" applyAlignment="0" applyProtection="0"/>
    <xf numFmtId="189" fontId="44" fillId="0" borderId="0" applyFill="0" applyBorder="0" applyProtection="0">
      <alignment horizontal="right"/>
    </xf>
    <xf numFmtId="189" fontId="44" fillId="0" borderId="0" applyFill="0" applyBorder="0" applyProtection="0">
      <alignment horizontal="right"/>
    </xf>
    <xf numFmtId="255" fontId="196" fillId="0" borderId="0" applyNumberFormat="0" applyFont="0" applyFill="0" applyBorder="0" applyAlignment="0">
      <alignment horizontal="left"/>
    </xf>
    <xf numFmtId="275" fontId="29" fillId="0" borderId="0" applyFont="0" applyFill="0" applyBorder="0" applyAlignment="0" applyProtection="0">
      <alignment vertical="top" wrapText="1"/>
    </xf>
    <xf numFmtId="189" fontId="136" fillId="0" borderId="56" applyNumberFormat="0" applyFill="0" applyAlignment="0" applyProtection="0"/>
    <xf numFmtId="0" fontId="197" fillId="0" borderId="0" applyNumberFormat="0" applyFill="0" applyBorder="0" applyAlignment="0" applyProtection="0">
      <alignment vertical="top"/>
      <protection locked="0"/>
    </xf>
    <xf numFmtId="189" fontId="198" fillId="0" borderId="0" applyNumberFormat="0" applyFill="0" applyBorder="0" applyAlignment="0" applyProtection="0">
      <alignment vertical="top"/>
      <protection locked="0"/>
    </xf>
    <xf numFmtId="189" fontId="197" fillId="0" borderId="0" applyNumberFormat="0" applyFill="0" applyBorder="0" applyAlignment="0" applyProtection="0">
      <alignment vertical="top"/>
      <protection locked="0"/>
    </xf>
    <xf numFmtId="276" fontId="199" fillId="0" borderId="0" applyFill="0" applyBorder="0" applyAlignment="0" applyProtection="0"/>
    <xf numFmtId="189" fontId="200" fillId="0" borderId="0" applyNumberFormat="0" applyFill="0" applyBorder="0" applyAlignment="0" applyProtection="0">
      <alignment vertical="top"/>
      <protection locked="0"/>
    </xf>
    <xf numFmtId="227" fontId="201" fillId="0" borderId="0" applyNumberFormat="0" applyFill="0" applyBorder="0" applyAlignment="0" applyProtection="0">
      <alignment vertical="top"/>
      <protection locked="0"/>
    </xf>
    <xf numFmtId="189" fontId="142" fillId="0" borderId="0" applyNumberFormat="0" applyFill="0" applyBorder="0" applyAlignment="0" applyProtection="0">
      <alignment horizontal="left"/>
    </xf>
    <xf numFmtId="189" fontId="202" fillId="41" borderId="0" applyNumberFormat="0" applyBorder="0" applyAlignment="0" applyProtection="0"/>
    <xf numFmtId="0" fontId="100" fillId="3" borderId="0" applyNumberFormat="0" applyBorder="0" applyAlignment="0" applyProtection="0"/>
    <xf numFmtId="189" fontId="202" fillId="41" borderId="0" applyNumberFormat="0" applyBorder="0" applyAlignment="0" applyProtection="0"/>
    <xf numFmtId="189" fontId="202" fillId="41" borderId="0" applyNumberFormat="0" applyBorder="0" applyAlignment="0" applyProtection="0"/>
    <xf numFmtId="0" fontId="36" fillId="41" borderId="0" applyNumberFormat="0" applyBorder="0" applyAlignment="0" applyProtection="0"/>
    <xf numFmtId="189" fontId="202" fillId="41" borderId="0" applyNumberFormat="0" applyBorder="0" applyAlignment="0" applyProtection="0"/>
    <xf numFmtId="189" fontId="202" fillId="41" borderId="0" applyNumberFormat="0" applyBorder="0" applyAlignment="0" applyProtection="0"/>
    <xf numFmtId="189" fontId="202" fillId="41" borderId="0" applyNumberFormat="0" applyBorder="0" applyAlignment="0" applyProtection="0"/>
    <xf numFmtId="189" fontId="202" fillId="41" borderId="0" applyNumberFormat="0" applyBorder="0" applyAlignment="0" applyProtection="0"/>
    <xf numFmtId="189" fontId="202" fillId="41" borderId="0" applyNumberFormat="0" applyBorder="0" applyAlignment="0" applyProtection="0"/>
    <xf numFmtId="0" fontId="203" fillId="3" borderId="0" applyNumberFormat="0" applyBorder="0" applyAlignment="0" applyProtection="0"/>
    <xf numFmtId="177" fontId="15" fillId="3" borderId="0" applyNumberFormat="0" applyBorder="0" applyAlignment="0" applyProtection="0"/>
    <xf numFmtId="177" fontId="15" fillId="3" borderId="0" applyNumberFormat="0" applyBorder="0" applyAlignment="0" applyProtection="0"/>
    <xf numFmtId="177" fontId="15" fillId="3" borderId="0" applyNumberFormat="0" applyBorder="0" applyAlignment="0" applyProtection="0"/>
    <xf numFmtId="190" fontId="15" fillId="3" borderId="0" applyNumberFormat="0" applyBorder="0" applyAlignment="0" applyProtection="0"/>
    <xf numFmtId="177" fontId="15" fillId="3" borderId="0" applyNumberFormat="0" applyBorder="0" applyAlignment="0" applyProtection="0"/>
    <xf numFmtId="177" fontId="15" fillId="3" borderId="0" applyNumberFormat="0" applyBorder="0" applyAlignment="0" applyProtection="0"/>
    <xf numFmtId="0" fontId="15" fillId="3" borderId="0" applyNumberFormat="0" applyBorder="0" applyAlignment="0" applyProtection="0"/>
    <xf numFmtId="177" fontId="36" fillId="39" borderId="0" applyNumberFormat="0" applyBorder="0" applyAlignment="0" applyProtection="0"/>
    <xf numFmtId="177" fontId="15" fillId="3" borderId="0" applyNumberFormat="0" applyBorder="0" applyAlignment="0" applyProtection="0"/>
    <xf numFmtId="190" fontId="15" fillId="3" borderId="0" applyNumberFormat="0" applyBorder="0" applyAlignment="0" applyProtection="0"/>
    <xf numFmtId="177" fontId="36" fillId="41" borderId="0" applyNumberFormat="0" applyBorder="0" applyAlignment="0" applyProtection="0"/>
    <xf numFmtId="177" fontId="36" fillId="41" borderId="0" applyNumberFormat="0" applyBorder="0" applyAlignment="0" applyProtection="0"/>
    <xf numFmtId="190" fontId="36" fillId="41" borderId="0" applyNumberFormat="0" applyBorder="0" applyAlignment="0" applyProtection="0"/>
    <xf numFmtId="177" fontId="36" fillId="41" borderId="0" applyNumberFormat="0" applyBorder="0" applyAlignment="0" applyProtection="0"/>
    <xf numFmtId="177" fontId="36" fillId="41" borderId="0" applyNumberFormat="0" applyBorder="0" applyAlignment="0" applyProtection="0"/>
    <xf numFmtId="0" fontId="36" fillId="41" borderId="0" applyNumberFormat="0" applyBorder="0" applyAlignment="0" applyProtection="0"/>
    <xf numFmtId="177" fontId="36" fillId="39" borderId="0" applyNumberFormat="0" applyBorder="0" applyAlignment="0" applyProtection="0"/>
    <xf numFmtId="177" fontId="36" fillId="41" borderId="0" applyNumberFormat="0" applyBorder="0" applyAlignment="0" applyProtection="0"/>
    <xf numFmtId="190" fontId="36" fillId="41" borderId="0" applyNumberFormat="0" applyBorder="0" applyAlignment="0" applyProtection="0"/>
    <xf numFmtId="177" fontId="36" fillId="41" borderId="0" applyNumberFormat="0" applyBorder="0" applyAlignment="0" applyProtection="0"/>
    <xf numFmtId="177" fontId="36" fillId="41" borderId="0" applyNumberFormat="0" applyBorder="0" applyAlignment="0" applyProtection="0"/>
    <xf numFmtId="0" fontId="36" fillId="41" borderId="0" applyNumberFormat="0" applyBorder="0" applyAlignment="0" applyProtection="0"/>
    <xf numFmtId="177" fontId="36" fillId="39" borderId="0" applyNumberFormat="0" applyBorder="0" applyAlignment="0" applyProtection="0"/>
    <xf numFmtId="177" fontId="36" fillId="41" borderId="0" applyNumberFormat="0" applyBorder="0" applyAlignment="0" applyProtection="0"/>
    <xf numFmtId="190" fontId="36" fillId="41" borderId="0" applyNumberFormat="0" applyBorder="0" applyAlignment="0" applyProtection="0"/>
    <xf numFmtId="177" fontId="36" fillId="41" borderId="0" applyNumberFormat="0" applyBorder="0" applyAlignment="0" applyProtection="0"/>
    <xf numFmtId="177" fontId="36" fillId="41" borderId="0" applyNumberFormat="0" applyBorder="0" applyAlignment="0" applyProtection="0"/>
    <xf numFmtId="0" fontId="100" fillId="3" borderId="0" applyNumberFormat="0" applyBorder="0" applyAlignment="0" applyProtection="0"/>
    <xf numFmtId="177" fontId="15" fillId="3" borderId="0" applyNumberFormat="0" applyBorder="0" applyAlignment="0" applyProtection="0"/>
    <xf numFmtId="177" fontId="36" fillId="41" borderId="0" applyNumberFormat="0" applyBorder="0" applyAlignment="0" applyProtection="0"/>
    <xf numFmtId="190" fontId="36" fillId="41" borderId="0" applyNumberFormat="0" applyBorder="0" applyAlignment="0" applyProtection="0"/>
    <xf numFmtId="0" fontId="100" fillId="3" borderId="0" applyNumberFormat="0" applyBorder="0" applyAlignment="0" applyProtection="0"/>
    <xf numFmtId="177" fontId="203" fillId="3" borderId="0" applyNumberFormat="0" applyBorder="0" applyAlignment="0" applyProtection="0"/>
    <xf numFmtId="0" fontId="15" fillId="3" borderId="0" applyNumberFormat="0" applyBorder="0" applyAlignment="0" applyProtection="0"/>
    <xf numFmtId="177" fontId="203" fillId="3" borderId="0" applyNumberFormat="0" applyBorder="0" applyAlignment="0" applyProtection="0"/>
    <xf numFmtId="0" fontId="100" fillId="3" borderId="0" applyNumberFormat="0" applyBorder="0" applyAlignment="0" applyProtection="0"/>
    <xf numFmtId="189" fontId="202" fillId="41" borderId="0" applyNumberFormat="0" applyBorder="0" applyAlignment="0" applyProtection="0"/>
    <xf numFmtId="0" fontId="100" fillId="3" borderId="0" applyNumberFormat="0" applyBorder="0" applyAlignment="0" applyProtection="0"/>
    <xf numFmtId="189" fontId="202" fillId="41" borderId="0" applyNumberFormat="0" applyBorder="0" applyAlignment="0" applyProtection="0"/>
    <xf numFmtId="0" fontId="100" fillId="3" borderId="0" applyNumberFormat="0" applyBorder="0" applyAlignment="0" applyProtection="0"/>
    <xf numFmtId="189" fontId="83" fillId="0" borderId="0"/>
    <xf numFmtId="189" fontId="29" fillId="61" borderId="0" applyNumberFormat="0" applyFill="0" applyBorder="0" applyProtection="0">
      <alignment horizontal="left" vertical="center"/>
    </xf>
    <xf numFmtId="189" fontId="29" fillId="61" borderId="0" applyNumberFormat="0" applyFill="0" applyBorder="0" applyProtection="0">
      <alignment horizontal="left" vertical="center"/>
    </xf>
    <xf numFmtId="277" fontId="29" fillId="0" borderId="0" applyNumberFormat="0" applyFill="0" applyBorder="0" applyAlignment="0" applyProtection="0"/>
    <xf numFmtId="277" fontId="29" fillId="0" borderId="0" applyNumberFormat="0" applyFill="0" applyBorder="0" applyAlignment="0" applyProtection="0"/>
    <xf numFmtId="277" fontId="29" fillId="0" borderId="0" applyNumberFormat="0" applyFill="0" applyBorder="0" applyAlignment="0" applyProtection="0"/>
    <xf numFmtId="277" fontId="29" fillId="0" borderId="0" applyNumberFormat="0" applyFill="0" applyBorder="0" applyAlignment="0" applyProtection="0"/>
    <xf numFmtId="278" fontId="204" fillId="0" borderId="0"/>
    <xf numFmtId="9" fontId="183" fillId="0" borderId="0" applyAlignment="0">
      <alignment horizontal="center"/>
    </xf>
    <xf numFmtId="10" fontId="62" fillId="62" borderId="28" applyNumberFormat="0" applyBorder="0" applyAlignment="0" applyProtection="0"/>
    <xf numFmtId="10" fontId="62" fillId="62" borderId="28" applyNumberFormat="0" applyBorder="0" applyAlignment="0" applyProtection="0"/>
    <xf numFmtId="10" fontId="62" fillId="62" borderId="28" applyNumberFormat="0" applyBorder="0" applyAlignment="0" applyProtection="0"/>
    <xf numFmtId="10" fontId="62" fillId="62" borderId="28" applyNumberFormat="0" applyBorder="0" applyAlignment="0" applyProtection="0"/>
    <xf numFmtId="10" fontId="62" fillId="62" borderId="28" applyNumberFormat="0" applyBorder="0" applyAlignment="0" applyProtection="0"/>
    <xf numFmtId="10" fontId="62" fillId="62" borderId="28" applyNumberFormat="0" applyBorder="0" applyAlignment="0" applyProtection="0"/>
    <xf numFmtId="10" fontId="62" fillId="62" borderId="28" applyNumberFormat="0" applyBorder="0" applyAlignment="0" applyProtection="0"/>
    <xf numFmtId="10" fontId="62" fillId="62" borderId="28" applyNumberFormat="0" applyBorder="0" applyAlignment="0" applyProtection="0"/>
    <xf numFmtId="10" fontId="62" fillId="62" borderId="28" applyNumberFormat="0" applyBorder="0" applyAlignment="0" applyProtection="0"/>
    <xf numFmtId="10" fontId="62" fillId="62" borderId="28" applyNumberFormat="0" applyBorder="0" applyAlignment="0" applyProtection="0"/>
    <xf numFmtId="10" fontId="62" fillId="62" borderId="28" applyNumberFormat="0" applyBorder="0" applyAlignment="0" applyProtection="0"/>
    <xf numFmtId="10" fontId="62" fillId="62" borderId="28" applyNumberFormat="0" applyBorder="0" applyAlignment="0" applyProtection="0"/>
    <xf numFmtId="10" fontId="62" fillId="62" borderId="28" applyNumberFormat="0" applyBorder="0" applyAlignment="0" applyProtection="0"/>
    <xf numFmtId="10" fontId="62" fillId="62" borderId="28" applyNumberFormat="0" applyBorder="0" applyAlignment="0" applyProtection="0"/>
    <xf numFmtId="10" fontId="62" fillId="62" borderId="28" applyNumberFormat="0" applyBorder="0" applyAlignment="0" applyProtection="0"/>
    <xf numFmtId="10" fontId="62" fillId="62" borderId="28" applyNumberFormat="0" applyBorder="0" applyAlignment="0" applyProtection="0"/>
    <xf numFmtId="10" fontId="62" fillId="62" borderId="28" applyNumberFormat="0" applyBorder="0" applyAlignment="0" applyProtection="0"/>
    <xf numFmtId="10" fontId="62" fillId="62" borderId="28" applyNumberFormat="0" applyBorder="0" applyAlignment="0" applyProtection="0"/>
    <xf numFmtId="10" fontId="62" fillId="62" borderId="28" applyNumberFormat="0" applyBorder="0" applyAlignment="0" applyProtection="0"/>
    <xf numFmtId="10" fontId="62" fillId="62" borderId="28" applyNumberFormat="0" applyBorder="0" applyAlignment="0" applyProtection="0"/>
    <xf numFmtId="10" fontId="62" fillId="62" borderId="28" applyNumberFormat="0" applyBorder="0" applyAlignment="0" applyProtection="0"/>
    <xf numFmtId="10" fontId="62" fillId="62" borderId="28" applyNumberFormat="0" applyBorder="0" applyAlignment="0" applyProtection="0"/>
    <xf numFmtId="10" fontId="62" fillId="62" borderId="28" applyNumberFormat="0" applyBorder="0" applyAlignment="0" applyProtection="0"/>
    <xf numFmtId="10" fontId="62" fillId="62" borderId="28" applyNumberFormat="0" applyBorder="0" applyAlignment="0" applyProtection="0"/>
    <xf numFmtId="10" fontId="62" fillId="62" borderId="28" applyNumberFormat="0" applyBorder="0" applyAlignment="0" applyProtection="0"/>
    <xf numFmtId="10" fontId="62" fillId="62" borderId="28" applyNumberFormat="0" applyBorder="0" applyAlignment="0" applyProtection="0"/>
    <xf numFmtId="10" fontId="62" fillId="62" borderId="28" applyNumberFormat="0" applyBorder="0" applyAlignment="0" applyProtection="0"/>
    <xf numFmtId="10" fontId="62" fillId="62" borderId="28" applyNumberFormat="0" applyBorder="0" applyAlignment="0" applyProtection="0"/>
    <xf numFmtId="10" fontId="62" fillId="62" borderId="28" applyNumberFormat="0" applyBorder="0" applyAlignment="0" applyProtection="0"/>
    <xf numFmtId="10" fontId="62" fillId="62" borderId="28" applyNumberFormat="0" applyBorder="0" applyAlignment="0" applyProtection="0"/>
    <xf numFmtId="10" fontId="62" fillId="62" borderId="28" applyNumberFormat="0" applyBorder="0" applyAlignment="0" applyProtection="0"/>
    <xf numFmtId="10" fontId="62" fillId="62" borderId="28" applyNumberFormat="0" applyBorder="0" applyAlignment="0" applyProtection="0"/>
    <xf numFmtId="10" fontId="62" fillId="62" borderId="28" applyNumberFormat="0" applyBorder="0" applyAlignment="0" applyProtection="0"/>
    <xf numFmtId="10" fontId="62" fillId="62" borderId="28" applyNumberFormat="0" applyBorder="0" applyAlignment="0" applyProtection="0"/>
    <xf numFmtId="10" fontId="62" fillId="62" borderId="28" applyNumberFormat="0" applyBorder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189" fontId="59" fillId="36" borderId="12" applyNumberFormat="0" applyAlignment="0" applyProtection="0"/>
    <xf numFmtId="0" fontId="59" fillId="36" borderId="12" applyNumberFormat="0" applyAlignment="0" applyProtection="0"/>
    <xf numFmtId="0" fontId="59" fillId="36" borderId="12" applyNumberFormat="0" applyAlignment="0" applyProtection="0"/>
    <xf numFmtId="203" fontId="205" fillId="95" borderId="28" applyNumberFormat="0" applyFont="0" applyBorder="0" applyAlignment="0">
      <protection locked="0"/>
    </xf>
    <xf numFmtId="177" fontId="59" fillId="36" borderId="12" applyNumberFormat="0" applyAlignment="0" applyProtection="0"/>
    <xf numFmtId="0" fontId="59" fillId="36" borderId="12" applyNumberFormat="0" applyAlignment="0" applyProtection="0"/>
    <xf numFmtId="201" fontId="27" fillId="94" borderId="0"/>
    <xf numFmtId="166" fontId="62" fillId="0" borderId="0"/>
    <xf numFmtId="166" fontId="62" fillId="0" borderId="0"/>
    <xf numFmtId="166" fontId="62" fillId="0" borderId="0"/>
    <xf numFmtId="166" fontId="62" fillId="0" borderId="0"/>
    <xf numFmtId="166" fontId="62" fillId="0" borderId="0"/>
    <xf numFmtId="166" fontId="62" fillId="0" borderId="0"/>
    <xf numFmtId="166" fontId="62" fillId="0" borderId="0"/>
    <xf numFmtId="166" fontId="62" fillId="0" borderId="0"/>
    <xf numFmtId="166" fontId="62" fillId="0" borderId="0"/>
    <xf numFmtId="166" fontId="62" fillId="0" borderId="0"/>
    <xf numFmtId="10" fontId="101" fillId="0" borderId="0" applyNumberFormat="0" applyFill="0" applyBorder="0" applyAlignment="0" applyProtection="0">
      <alignment horizontal="right"/>
    </xf>
    <xf numFmtId="10" fontId="101" fillId="0" borderId="0" applyNumberFormat="0" applyFill="0" applyBorder="0" applyAlignment="0" applyProtection="0">
      <alignment horizontal="right" indent="1"/>
    </xf>
    <xf numFmtId="185" fontId="29" fillId="62" borderId="0" applyFont="0" applyBorder="0" applyAlignment="0" applyProtection="0">
      <protection locked="0"/>
    </xf>
    <xf numFmtId="192" fontId="29" fillId="62" borderId="0" applyFont="0" applyBorder="0" applyAlignment="0">
      <protection locked="0"/>
    </xf>
    <xf numFmtId="189" fontId="206" fillId="0" borderId="0" applyNumberFormat="0" applyBorder="0" applyProtection="0"/>
    <xf numFmtId="189" fontId="138" fillId="0" borderId="0"/>
    <xf numFmtId="189" fontId="138" fillId="0" borderId="0"/>
    <xf numFmtId="189" fontId="138" fillId="96" borderId="0" applyNumberFormat="0" applyBorder="0" applyProtection="0">
      <alignment horizontal="center" vertical="center"/>
    </xf>
    <xf numFmtId="189" fontId="138" fillId="96" borderId="0" applyNumberFormat="0" applyBorder="0" applyProtection="0">
      <alignment horizontal="center" vertical="center"/>
    </xf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9" fontId="207" fillId="97" borderId="0" applyNumberFormat="0" applyBorder="0" applyAlignment="0">
      <protection locked="0"/>
    </xf>
    <xf numFmtId="10" fontId="62" fillId="62" borderId="0">
      <protection locked="0"/>
    </xf>
    <xf numFmtId="10" fontId="62" fillId="62" borderId="0">
      <protection locked="0"/>
    </xf>
    <xf numFmtId="10" fontId="62" fillId="62" borderId="0">
      <protection locked="0"/>
    </xf>
    <xf numFmtId="10" fontId="62" fillId="62" borderId="0">
      <protection locked="0"/>
    </xf>
    <xf numFmtId="10" fontId="62" fillId="62" borderId="0">
      <protection locked="0"/>
    </xf>
    <xf numFmtId="10" fontId="62" fillId="62" borderId="0">
      <protection locked="0"/>
    </xf>
    <xf numFmtId="10" fontId="62" fillId="62" borderId="0">
      <protection locked="0"/>
    </xf>
    <xf numFmtId="10" fontId="62" fillId="62" borderId="0">
      <protection locked="0"/>
    </xf>
    <xf numFmtId="10" fontId="62" fillId="62" borderId="0">
      <protection locked="0"/>
    </xf>
    <xf numFmtId="10" fontId="62" fillId="62" borderId="0">
      <protection locked="0"/>
    </xf>
    <xf numFmtId="195" fontId="29" fillId="0" borderId="0"/>
    <xf numFmtId="183" fontId="29" fillId="62" borderId="0" applyNumberFormat="0" applyBorder="0" applyAlignment="0">
      <protection locked="0"/>
    </xf>
    <xf numFmtId="189" fontId="62" fillId="62" borderId="0" applyNumberFormat="0" applyFont="0" applyBorder="0" applyAlignment="0" applyProtection="0">
      <alignment horizontal="center"/>
      <protection locked="0"/>
    </xf>
    <xf numFmtId="189" fontId="62" fillId="62" borderId="19" applyNumberFormat="0" applyFont="0" applyAlignment="0" applyProtection="0">
      <alignment horizontal="center"/>
      <protection locked="0"/>
    </xf>
    <xf numFmtId="203" fontId="62" fillId="62" borderId="19" applyNumberFormat="0" applyFont="0" applyAlignment="0" applyProtection="0">
      <alignment horizontal="center"/>
      <protection locked="0"/>
    </xf>
    <xf numFmtId="203" fontId="62" fillId="62" borderId="19" applyNumberFormat="0" applyFont="0" applyAlignment="0" applyProtection="0">
      <alignment horizontal="center"/>
      <protection locked="0"/>
    </xf>
    <xf numFmtId="189" fontId="62" fillId="62" borderId="19" applyNumberFormat="0" applyFont="0" applyAlignment="0" applyProtection="0">
      <alignment horizontal="center"/>
      <protection locked="0"/>
    </xf>
    <xf numFmtId="203" fontId="62" fillId="62" borderId="19" applyNumberFormat="0" applyFont="0" applyAlignment="0" applyProtection="0">
      <alignment horizontal="center"/>
      <protection locked="0"/>
    </xf>
    <xf numFmtId="189" fontId="208" fillId="0" borderId="0" applyFill="0" applyBorder="0" applyProtection="0">
      <alignment vertical="center"/>
    </xf>
    <xf numFmtId="189" fontId="208" fillId="0" borderId="0" applyFill="0" applyBorder="0" applyProtection="0">
      <alignment vertical="center"/>
    </xf>
    <xf numFmtId="189" fontId="208" fillId="0" borderId="0" applyFill="0" applyBorder="0" applyProtection="0">
      <alignment vertical="center"/>
    </xf>
    <xf numFmtId="189" fontId="208" fillId="0" borderId="0" applyFill="0" applyBorder="0" applyProtection="0">
      <alignment vertical="center"/>
    </xf>
    <xf numFmtId="0" fontId="209" fillId="98" borderId="0" applyNumberFormat="0" applyBorder="0" applyProtection="0"/>
    <xf numFmtId="0" fontId="210" fillId="99" borderId="0" applyNumberFormat="0"/>
    <xf numFmtId="173" fontId="31" fillId="0" borderId="0"/>
    <xf numFmtId="173" fontId="31" fillId="0" borderId="0"/>
    <xf numFmtId="189" fontId="62" fillId="0" borderId="0" applyNumberFormat="0" applyFill="0" applyBorder="0" applyAlignment="0" applyProtection="0"/>
    <xf numFmtId="189" fontId="61" fillId="0" borderId="0" applyNumberFormat="0" applyFill="0" applyBorder="0" applyAlignment="0" applyProtection="0"/>
    <xf numFmtId="189" fontId="29" fillId="0" borderId="0" applyNumberFormat="0" applyFill="0" applyBorder="0" applyAlignment="0" applyProtection="0"/>
    <xf numFmtId="201" fontId="29" fillId="0" borderId="0" applyFont="0" applyFill="0" applyBorder="0" applyAlignment="0" applyProtection="0"/>
    <xf numFmtId="38" fontId="29" fillId="0" borderId="0" applyFont="0" applyFill="0" applyBorder="0" applyAlignment="0" applyProtection="0"/>
    <xf numFmtId="279" fontId="211" fillId="0" borderId="0" applyFont="0" applyFill="0" applyBorder="0" applyAlignment="0" applyProtection="0"/>
    <xf numFmtId="280" fontId="211" fillId="0" borderId="0" applyFont="0" applyFill="0" applyBorder="0" applyAlignment="0" applyProtection="0"/>
    <xf numFmtId="177" fontId="80" fillId="0" borderId="0"/>
    <xf numFmtId="177" fontId="80" fillId="0" borderId="0"/>
    <xf numFmtId="177" fontId="80" fillId="0" borderId="0"/>
    <xf numFmtId="190" fontId="80" fillId="0" borderId="0"/>
    <xf numFmtId="177" fontId="80" fillId="0" borderId="0"/>
    <xf numFmtId="190" fontId="80" fillId="0" borderId="0"/>
    <xf numFmtId="177" fontId="80" fillId="0" borderId="0"/>
    <xf numFmtId="177" fontId="80" fillId="0" borderId="0"/>
    <xf numFmtId="190" fontId="80" fillId="0" borderId="0"/>
    <xf numFmtId="177" fontId="80" fillId="0" borderId="0"/>
    <xf numFmtId="0" fontId="80" fillId="0" borderId="0"/>
    <xf numFmtId="281" fontId="31" fillId="0" borderId="0" applyFont="0" applyFill="0" applyBorder="0" applyAlignment="0" applyProtection="0"/>
    <xf numFmtId="281" fontId="31" fillId="0" borderId="0" applyFont="0" applyFill="0" applyBorder="0" applyAlignment="0" applyProtection="0"/>
    <xf numFmtId="189" fontId="29" fillId="0" borderId="0">
      <alignment horizontal="left"/>
    </xf>
    <xf numFmtId="189" fontId="29" fillId="0" borderId="0">
      <alignment horizontal="left"/>
    </xf>
    <xf numFmtId="189" fontId="201" fillId="0" borderId="0" applyNumberFormat="0" applyFill="0" applyBorder="0" applyAlignment="0" applyProtection="0">
      <alignment vertical="top"/>
      <protection locked="0"/>
    </xf>
    <xf numFmtId="189" fontId="212" fillId="0" borderId="0" applyNumberFormat="0" applyFill="0" applyBorder="0" applyAlignment="0" applyProtection="0">
      <alignment vertical="top"/>
      <protection locked="0"/>
    </xf>
    <xf numFmtId="189" fontId="213" fillId="0" borderId="0"/>
    <xf numFmtId="3" fontId="29" fillId="100" borderId="0" applyFont="0" applyBorder="0" applyAlignment="0"/>
    <xf numFmtId="227" fontId="163" fillId="0" borderId="14" applyNumberFormat="0" applyFill="0" applyAlignment="0" applyProtection="0"/>
    <xf numFmtId="177" fontId="163" fillId="0" borderId="14" applyNumberFormat="0" applyFill="0" applyAlignment="0" applyProtection="0"/>
    <xf numFmtId="0" fontId="163" fillId="0" borderId="14" applyNumberFormat="0" applyFill="0" applyAlignment="0" applyProtection="0"/>
    <xf numFmtId="201" fontId="214" fillId="101" borderId="0"/>
    <xf numFmtId="189" fontId="122" fillId="0" borderId="0">
      <alignment horizontal="right"/>
    </xf>
    <xf numFmtId="282" fontId="215" fillId="0" borderId="57" applyFill="0" applyBorder="0" applyAlignment="0" applyProtection="0">
      <alignment horizontal="center"/>
    </xf>
    <xf numFmtId="282" fontId="215" fillId="0" borderId="57" applyFill="0" applyBorder="0" applyAlignment="0" applyProtection="0">
      <alignment horizontal="center"/>
    </xf>
    <xf numFmtId="282" fontId="215" fillId="0" borderId="57" applyFill="0" applyBorder="0" applyAlignment="0" applyProtection="0">
      <alignment horizontal="center"/>
    </xf>
    <xf numFmtId="282" fontId="215" fillId="0" borderId="57" applyFill="0" applyBorder="0" applyAlignment="0" applyProtection="0">
      <alignment horizontal="center"/>
    </xf>
    <xf numFmtId="177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190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0" fontId="29" fillId="0" borderId="0"/>
    <xf numFmtId="189" fontId="37" fillId="67" borderId="0">
      <alignment horizontal="right"/>
    </xf>
    <xf numFmtId="14" fontId="61" fillId="0" borderId="19" applyFont="0" applyFill="0" applyBorder="0" applyAlignment="0" applyProtection="0"/>
    <xf numFmtId="14" fontId="61" fillId="0" borderId="19" applyFont="0" applyFill="0" applyBorder="0" applyAlignment="0" applyProtection="0"/>
    <xf numFmtId="14" fontId="61" fillId="0" borderId="19" applyFont="0" applyFill="0" applyBorder="0" applyAlignment="0" applyProtection="0"/>
    <xf numFmtId="14" fontId="61" fillId="0" borderId="19" applyFont="0" applyFill="0" applyBorder="0" applyAlignment="0" applyProtection="0"/>
    <xf numFmtId="189" fontId="29" fillId="0" borderId="0">
      <alignment horizontal="right"/>
    </xf>
    <xf numFmtId="189" fontId="29" fillId="0" borderId="0">
      <alignment horizontal="right"/>
    </xf>
    <xf numFmtId="189" fontId="29" fillId="0" borderId="0">
      <alignment horizontal="right"/>
    </xf>
    <xf numFmtId="189" fontId="29" fillId="0" borderId="0">
      <alignment horizontal="right"/>
    </xf>
    <xf numFmtId="189" fontId="122" fillId="0" borderId="0">
      <alignment horizontal="right"/>
    </xf>
    <xf numFmtId="189" fontId="29" fillId="0" borderId="0">
      <alignment horizontal="right"/>
    </xf>
    <xf numFmtId="189" fontId="29" fillId="0" borderId="0">
      <alignment horizontal="right"/>
    </xf>
    <xf numFmtId="189" fontId="122" fillId="0" borderId="0">
      <alignment horizontal="right"/>
    </xf>
    <xf numFmtId="189" fontId="29" fillId="0" borderId="0">
      <alignment horizontal="right"/>
    </xf>
    <xf numFmtId="189" fontId="29" fillId="0" borderId="0">
      <alignment horizontal="right"/>
    </xf>
    <xf numFmtId="189" fontId="29" fillId="0" borderId="0">
      <alignment horizontal="right"/>
    </xf>
    <xf numFmtId="189" fontId="29" fillId="0" borderId="0">
      <alignment horizontal="right"/>
    </xf>
    <xf numFmtId="189" fontId="122" fillId="0" borderId="0">
      <alignment horizontal="right"/>
    </xf>
    <xf numFmtId="189" fontId="29" fillId="0" borderId="0">
      <alignment horizontal="right"/>
    </xf>
    <xf numFmtId="189" fontId="29" fillId="0" borderId="0">
      <alignment horizontal="right"/>
    </xf>
    <xf numFmtId="189" fontId="29" fillId="0" borderId="0">
      <alignment horizontal="right"/>
    </xf>
    <xf numFmtId="189" fontId="29" fillId="0" borderId="0">
      <alignment horizontal="right"/>
    </xf>
    <xf numFmtId="189" fontId="29" fillId="0" borderId="0">
      <alignment horizontal="right"/>
    </xf>
    <xf numFmtId="189" fontId="29" fillId="0" borderId="0">
      <alignment horizontal="right"/>
    </xf>
    <xf numFmtId="189" fontId="122" fillId="0" borderId="0">
      <alignment horizontal="right"/>
    </xf>
    <xf numFmtId="189" fontId="122" fillId="0" borderId="0">
      <alignment horizontal="right"/>
    </xf>
    <xf numFmtId="189" fontId="29" fillId="0" borderId="0">
      <alignment horizontal="right"/>
    </xf>
    <xf numFmtId="189" fontId="29" fillId="0" borderId="0">
      <alignment horizontal="right"/>
    </xf>
    <xf numFmtId="189" fontId="29" fillId="0" borderId="0">
      <alignment horizontal="right"/>
    </xf>
    <xf numFmtId="189" fontId="29" fillId="0" borderId="0">
      <alignment horizontal="right"/>
    </xf>
    <xf numFmtId="189" fontId="122" fillId="0" borderId="0">
      <alignment horizontal="right"/>
    </xf>
    <xf numFmtId="189" fontId="122" fillId="0" borderId="0">
      <alignment horizontal="right"/>
    </xf>
    <xf numFmtId="189" fontId="216" fillId="0" borderId="0" applyNumberFormat="0" applyFill="0" applyBorder="0" applyProtection="0">
      <alignment horizontal="left" vertical="center"/>
    </xf>
    <xf numFmtId="38" fontId="55" fillId="0" borderId="0" applyFont="0" applyFill="0" applyBorder="0" applyAlignment="0" applyProtection="0"/>
    <xf numFmtId="40" fontId="55" fillId="0" borderId="0" applyFont="0" applyFill="0" applyBorder="0" applyAlignment="0" applyProtection="0"/>
    <xf numFmtId="38" fontId="55" fillId="0" borderId="0" applyFont="0" applyFill="0" applyBorder="0" applyAlignment="0" applyProtection="0"/>
    <xf numFmtId="2" fontId="217" fillId="0" borderId="0" applyFont="0"/>
    <xf numFmtId="40" fontId="55" fillId="0" borderId="0" applyFont="0" applyFill="0" applyBorder="0" applyAlignment="0" applyProtection="0"/>
    <xf numFmtId="189" fontId="29" fillId="0" borderId="0" applyFont="0" applyFill="0" applyBorder="0" applyAlignment="0" applyProtection="0"/>
    <xf numFmtId="189" fontId="29" fillId="0" borderId="0" applyFont="0" applyFill="0" applyBorder="0" applyAlignment="0" applyProtection="0"/>
    <xf numFmtId="37" fontId="29" fillId="0" borderId="0" applyFont="0" applyFill="0" applyBorder="0" applyAlignment="0" applyProtection="0"/>
    <xf numFmtId="37" fontId="29" fillId="0" borderId="0" applyFont="0" applyFill="0" applyBorder="0" applyAlignment="0" applyProtection="0"/>
    <xf numFmtId="189" fontId="29" fillId="0" borderId="0" applyFont="0" applyFill="0" applyBorder="0" applyAlignment="0" applyProtection="0">
      <alignment horizontal="left" wrapText="1"/>
    </xf>
    <xf numFmtId="189" fontId="29" fillId="0" borderId="0" applyFont="0" applyFill="0" applyBorder="0" applyAlignment="0" applyProtection="0">
      <alignment horizontal="left" wrapText="1"/>
    </xf>
    <xf numFmtId="189" fontId="29" fillId="0" borderId="0" applyFont="0" applyFill="0" applyBorder="0" applyAlignment="0" applyProtection="0">
      <alignment horizontal="left" wrapText="1"/>
    </xf>
    <xf numFmtId="189" fontId="29" fillId="0" borderId="0" applyFont="0" applyFill="0" applyBorder="0" applyAlignment="0" applyProtection="0">
      <alignment horizontal="left" wrapText="1"/>
    </xf>
    <xf numFmtId="189" fontId="29" fillId="0" borderId="0" applyFont="0" applyFill="0" applyBorder="0" applyAlignment="0" applyProtection="0">
      <alignment horizontal="left" wrapText="1"/>
    </xf>
    <xf numFmtId="189" fontId="29" fillId="0" borderId="0" applyFont="0" applyFill="0" applyBorder="0" applyAlignment="0" applyProtection="0">
      <alignment horizontal="left" wrapText="1"/>
    </xf>
    <xf numFmtId="189" fontId="29" fillId="0" borderId="0" applyFont="0" applyFill="0" applyBorder="0" applyAlignment="0" applyProtection="0">
      <alignment horizontal="left" wrapText="1"/>
    </xf>
    <xf numFmtId="189" fontId="29" fillId="0" borderId="0" applyFont="0" applyFill="0" applyBorder="0" applyAlignment="0" applyProtection="0">
      <alignment horizontal="left" wrapText="1"/>
    </xf>
    <xf numFmtId="189" fontId="29" fillId="0" borderId="0" applyFont="0" applyFill="0" applyBorder="0" applyAlignment="0" applyProtection="0">
      <alignment horizontal="left" wrapText="1"/>
    </xf>
    <xf numFmtId="189" fontId="29" fillId="0" borderId="0" applyFont="0" applyFill="0" applyBorder="0" applyAlignment="0" applyProtection="0">
      <alignment horizontal="left" wrapText="1"/>
    </xf>
    <xf numFmtId="189" fontId="29" fillId="0" borderId="0" applyFont="0" applyFill="0" applyBorder="0" applyAlignment="0" applyProtection="0">
      <alignment horizontal="left" wrapText="1"/>
    </xf>
    <xf numFmtId="189" fontId="29" fillId="0" borderId="0" applyFont="0" applyFill="0" applyBorder="0" applyAlignment="0" applyProtection="0">
      <alignment horizontal="left" wrapText="1"/>
    </xf>
    <xf numFmtId="189" fontId="123" fillId="67" borderId="43">
      <alignment horizontal="right"/>
    </xf>
    <xf numFmtId="2" fontId="218" fillId="102" borderId="0" applyNumberFormat="0" applyFont="0" applyBorder="0" applyAlignment="0" applyProtection="0"/>
    <xf numFmtId="283" fontId="29" fillId="0" borderId="0" applyFont="0" applyFill="0" applyBorder="0" applyAlignment="0" applyProtection="0"/>
    <xf numFmtId="284" fontId="29" fillId="0" borderId="0" applyFont="0" applyFill="0" applyBorder="0" applyAlignment="0" applyProtection="0"/>
    <xf numFmtId="285" fontId="29" fillId="0" borderId="0" applyFont="0" applyFill="0" applyBorder="0" applyAlignment="0" applyProtection="0"/>
    <xf numFmtId="285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22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255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286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174" fontId="9" fillId="0" borderId="0" applyFont="0" applyFill="0" applyBorder="0" applyAlignment="0" applyProtection="0"/>
    <xf numFmtId="172" fontId="29" fillId="0" borderId="0" applyFont="0" applyFill="0" applyBorder="0" applyAlignment="0" applyProtection="0"/>
    <xf numFmtId="183" fontId="9" fillId="0" borderId="0" applyFont="0" applyFill="0" applyBorder="0" applyAlignment="0" applyProtection="0"/>
    <xf numFmtId="255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83" fontId="9" fillId="0" borderId="0" applyFont="0" applyFill="0" applyBorder="0" applyAlignment="0" applyProtection="0"/>
    <xf numFmtId="172" fontId="29" fillId="0" borderId="0" applyFont="0" applyFill="0" applyBorder="0" applyAlignment="0" applyProtection="0"/>
    <xf numFmtId="199" fontId="29" fillId="0" borderId="0" applyFont="0" applyFill="0" applyBorder="0" applyAlignment="0" applyProtection="0"/>
    <xf numFmtId="199" fontId="29" fillId="0" borderId="0" applyFont="0" applyFill="0" applyBorder="0" applyAlignment="0" applyProtection="0"/>
    <xf numFmtId="284" fontId="29" fillId="0" borderId="0" applyFont="0" applyFill="0" applyBorder="0" applyAlignment="0" applyProtection="0"/>
    <xf numFmtId="227" fontId="29" fillId="0" borderId="0" applyFont="0" applyFill="0" applyBorder="0" applyAlignment="0" applyProtection="0"/>
    <xf numFmtId="284" fontId="29" fillId="0" borderId="0" applyFont="0" applyFill="0" applyBorder="0" applyAlignment="0" applyProtection="0"/>
    <xf numFmtId="284" fontId="29" fillId="0" borderId="0" applyFont="0" applyFill="0" applyBorder="0" applyAlignment="0" applyProtection="0"/>
    <xf numFmtId="287" fontId="29" fillId="0" borderId="0" applyFont="0" applyFill="0" applyBorder="0" applyAlignment="0" applyProtection="0"/>
    <xf numFmtId="287" fontId="29" fillId="0" borderId="0" applyFont="0" applyFill="0" applyBorder="0" applyAlignment="0" applyProtection="0"/>
    <xf numFmtId="227" fontId="29" fillId="0" borderId="0" applyFont="0" applyFill="0" applyBorder="0" applyAlignment="0" applyProtection="0"/>
    <xf numFmtId="227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227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288" fontId="55" fillId="0" borderId="0" applyFont="0" applyFill="0" applyBorder="0" applyAlignment="0" applyProtection="0"/>
    <xf numFmtId="288" fontId="55" fillId="0" borderId="0" applyFont="0" applyFill="0" applyBorder="0" applyAlignment="0" applyProtection="0"/>
    <xf numFmtId="189" fontId="29" fillId="0" borderId="0" applyFont="0" applyFill="0" applyBorder="0" applyAlignment="0" applyProtection="0"/>
    <xf numFmtId="189" fontId="29" fillId="0" borderId="0" applyFont="0" applyFill="0" applyBorder="0" applyAlignment="0" applyProtection="0"/>
    <xf numFmtId="189" fontId="85" fillId="0" borderId="0" applyFont="0" applyFill="0" applyBorder="0" applyAlignment="0" applyProtection="0"/>
    <xf numFmtId="265" fontId="74" fillId="0" borderId="0">
      <protection locked="0"/>
    </xf>
    <xf numFmtId="200" fontId="29" fillId="0" borderId="0" applyFont="0" applyFill="0" applyBorder="0" applyAlignment="0" applyProtection="0"/>
    <xf numFmtId="201" fontId="29" fillId="0" borderId="0" applyNumberFormat="0" applyFill="0" applyBorder="0" applyAlignment="0" applyProtection="0"/>
    <xf numFmtId="201" fontId="29" fillId="0" borderId="0" applyNumberFormat="0" applyFill="0" applyBorder="0" applyAlignment="0" applyProtection="0"/>
    <xf numFmtId="201" fontId="29" fillId="0" borderId="0" applyNumberFormat="0" applyFill="0" applyBorder="0" applyAlignment="0" applyProtection="0"/>
    <xf numFmtId="201" fontId="29" fillId="0" borderId="0" applyNumberFormat="0" applyFill="0" applyBorder="0" applyAlignment="0" applyProtection="0"/>
    <xf numFmtId="201" fontId="29" fillId="0" borderId="0" applyNumberFormat="0" applyFill="0" applyBorder="0" applyAlignment="0" applyProtection="0"/>
    <xf numFmtId="201" fontId="29" fillId="0" borderId="0" applyNumberFormat="0" applyFill="0" applyBorder="0" applyAlignment="0" applyProtection="0"/>
    <xf numFmtId="201" fontId="29" fillId="0" borderId="0" applyNumberFormat="0" applyFill="0" applyBorder="0" applyAlignment="0" applyProtection="0"/>
    <xf numFmtId="201" fontId="29" fillId="0" borderId="0" applyNumberFormat="0" applyFill="0" applyBorder="0" applyAlignment="0" applyProtection="0"/>
    <xf numFmtId="201" fontId="29" fillId="0" borderId="0" applyNumberFormat="0" applyFill="0" applyBorder="0" applyAlignment="0" applyProtection="0"/>
    <xf numFmtId="201" fontId="29" fillId="0" borderId="0" applyNumberFormat="0" applyFill="0" applyBorder="0" applyAlignment="0" applyProtection="0"/>
    <xf numFmtId="202" fontId="82" fillId="0" borderId="19" applyBorder="0"/>
    <xf numFmtId="202" fontId="82" fillId="0" borderId="19" applyBorder="0"/>
    <xf numFmtId="202" fontId="82" fillId="0" borderId="19" applyBorder="0"/>
    <xf numFmtId="202" fontId="82" fillId="0" borderId="19" applyBorder="0"/>
    <xf numFmtId="201" fontId="29" fillId="0" borderId="0" applyNumberFormat="0" applyFill="0" applyBorder="0" applyAlignment="0" applyProtection="0"/>
    <xf numFmtId="3" fontId="219" fillId="72" borderId="19">
      <alignment horizontal="center"/>
    </xf>
    <xf numFmtId="3" fontId="219" fillId="72" borderId="19">
      <alignment horizontal="center"/>
    </xf>
    <xf numFmtId="10" fontId="102" fillId="0" borderId="0" applyNumberFormat="0" applyFill="0" applyBorder="0" applyAlignment="0" applyProtection="0">
      <alignment horizontal="right"/>
    </xf>
    <xf numFmtId="289" fontId="29" fillId="0" borderId="0" applyFont="0" applyFill="0" applyBorder="0" applyAlignment="0" applyProtection="0"/>
    <xf numFmtId="289" fontId="29" fillId="0" borderId="0" applyFont="0" applyFill="0" applyBorder="0" applyAlignment="0" applyProtection="0"/>
    <xf numFmtId="290" fontId="92" fillId="0" borderId="0"/>
    <xf numFmtId="291" fontId="29" fillId="0" borderId="0" applyFont="0" applyFill="0" applyBorder="0" applyAlignment="0" applyProtection="0"/>
    <xf numFmtId="291" fontId="29" fillId="0" borderId="0" applyFont="0" applyFill="0" applyBorder="0" applyAlignment="0" applyProtection="0"/>
    <xf numFmtId="189" fontId="29" fillId="0" borderId="0" applyFill="0" applyBorder="0" applyProtection="0">
      <alignment horizontal="right"/>
    </xf>
    <xf numFmtId="189" fontId="29" fillId="0" borderId="0" applyFill="0" applyBorder="0" applyProtection="0">
      <alignment horizontal="right"/>
    </xf>
    <xf numFmtId="292" fontId="29" fillId="0" borderId="0" applyFont="0" applyFill="0" applyBorder="0" applyAlignment="0" applyProtection="0"/>
    <xf numFmtId="292" fontId="29" fillId="0" borderId="0" applyFont="0" applyFill="0" applyBorder="0" applyAlignment="0" applyProtection="0"/>
    <xf numFmtId="293" fontId="29" fillId="0" borderId="0" applyFont="0" applyFill="0" applyBorder="0" applyAlignment="0" applyProtection="0"/>
    <xf numFmtId="293" fontId="29" fillId="0" borderId="0" applyFont="0" applyFill="0" applyBorder="0" applyAlignment="0" applyProtection="0"/>
    <xf numFmtId="189" fontId="29" fillId="0" borderId="0" applyFill="0" applyBorder="0" applyProtection="0">
      <alignment horizontal="right"/>
    </xf>
    <xf numFmtId="189" fontId="161" fillId="0" borderId="0" applyFill="0" applyBorder="0" applyProtection="0">
      <alignment vertical="center"/>
    </xf>
    <xf numFmtId="294" fontId="31" fillId="0" borderId="0"/>
    <xf numFmtId="294" fontId="31" fillId="0" borderId="0"/>
    <xf numFmtId="202" fontId="44" fillId="0" borderId="0"/>
    <xf numFmtId="202" fontId="44" fillId="0" borderId="0"/>
    <xf numFmtId="202" fontId="44" fillId="0" borderId="0"/>
    <xf numFmtId="202" fontId="44" fillId="0" borderId="0"/>
    <xf numFmtId="202" fontId="44" fillId="0" borderId="0"/>
    <xf numFmtId="202" fontId="44" fillId="0" borderId="0"/>
    <xf numFmtId="205" fontId="29" fillId="61" borderId="0" applyFont="0" applyBorder="0" applyAlignment="0" applyProtection="0">
      <alignment horizontal="right"/>
      <protection hidden="1"/>
    </xf>
    <xf numFmtId="189" fontId="220" fillId="0" borderId="0" applyNumberFormat="0" applyFill="0" applyBorder="0" applyProtection="0">
      <alignment horizontal="left"/>
    </xf>
    <xf numFmtId="189" fontId="221" fillId="42" borderId="0" applyNumberFormat="0" applyBorder="0" applyAlignment="0" applyProtection="0"/>
    <xf numFmtId="0" fontId="103" fillId="4" borderId="0" applyNumberFormat="0" applyBorder="0" applyAlignment="0" applyProtection="0"/>
    <xf numFmtId="189" fontId="221" fillId="42" borderId="0" applyNumberFormat="0" applyBorder="0" applyAlignment="0" applyProtection="0"/>
    <xf numFmtId="189" fontId="221" fillId="42" borderId="0" applyNumberFormat="0" applyBorder="0" applyAlignment="0" applyProtection="0"/>
    <xf numFmtId="0" fontId="222" fillId="42" borderId="0" applyNumberFormat="0" applyBorder="0" applyAlignment="0" applyProtection="0"/>
    <xf numFmtId="189" fontId="221" fillId="42" borderId="0" applyNumberFormat="0" applyBorder="0" applyAlignment="0" applyProtection="0"/>
    <xf numFmtId="189" fontId="221" fillId="42" borderId="0" applyNumberFormat="0" applyBorder="0" applyAlignment="0" applyProtection="0"/>
    <xf numFmtId="189" fontId="221" fillId="42" borderId="0" applyNumberFormat="0" applyBorder="0" applyAlignment="0" applyProtection="0"/>
    <xf numFmtId="189" fontId="221" fillId="42" borderId="0" applyNumberFormat="0" applyBorder="0" applyAlignment="0" applyProtection="0"/>
    <xf numFmtId="189" fontId="221" fillId="42" borderId="0" applyNumberFormat="0" applyBorder="0" applyAlignment="0" applyProtection="0"/>
    <xf numFmtId="0" fontId="223" fillId="4" borderId="0" applyNumberFormat="0" applyBorder="0" applyAlignment="0" applyProtection="0"/>
    <xf numFmtId="177" fontId="16" fillId="4" borderId="0" applyNumberFormat="0" applyBorder="0" applyAlignment="0" applyProtection="0"/>
    <xf numFmtId="177" fontId="16" fillId="4" borderId="0" applyNumberFormat="0" applyBorder="0" applyAlignment="0" applyProtection="0"/>
    <xf numFmtId="177" fontId="16" fillId="4" borderId="0" applyNumberFormat="0" applyBorder="0" applyAlignment="0" applyProtection="0"/>
    <xf numFmtId="190" fontId="16" fillId="4" borderId="0" applyNumberFormat="0" applyBorder="0" applyAlignment="0" applyProtection="0"/>
    <xf numFmtId="177" fontId="16" fillId="4" borderId="0" applyNumberFormat="0" applyBorder="0" applyAlignment="0" applyProtection="0"/>
    <xf numFmtId="177" fontId="16" fillId="4" borderId="0" applyNumberFormat="0" applyBorder="0" applyAlignment="0" applyProtection="0"/>
    <xf numFmtId="0" fontId="50" fillId="42" borderId="0" applyNumberFormat="0" applyBorder="0" applyAlignment="0" applyProtection="0"/>
    <xf numFmtId="177" fontId="222" fillId="42" borderId="0" applyNumberFormat="0" applyBorder="0" applyAlignment="0" applyProtection="0"/>
    <xf numFmtId="177" fontId="16" fillId="4" borderId="0" applyNumberFormat="0" applyBorder="0" applyAlignment="0" applyProtection="0"/>
    <xf numFmtId="190" fontId="16" fillId="4" borderId="0" applyNumberFormat="0" applyBorder="0" applyAlignment="0" applyProtection="0"/>
    <xf numFmtId="177" fontId="222" fillId="42" borderId="0" applyNumberFormat="0" applyBorder="0" applyAlignment="0" applyProtection="0"/>
    <xf numFmtId="177" fontId="222" fillId="42" borderId="0" applyNumberFormat="0" applyBorder="0" applyAlignment="0" applyProtection="0"/>
    <xf numFmtId="190" fontId="222" fillId="42" borderId="0" applyNumberFormat="0" applyBorder="0" applyAlignment="0" applyProtection="0"/>
    <xf numFmtId="177" fontId="222" fillId="42" borderId="0" applyNumberFormat="0" applyBorder="0" applyAlignment="0" applyProtection="0"/>
    <xf numFmtId="177" fontId="222" fillId="42" borderId="0" applyNumberFormat="0" applyBorder="0" applyAlignment="0" applyProtection="0"/>
    <xf numFmtId="0" fontId="60" fillId="42" borderId="0" applyNumberFormat="0" applyBorder="0" applyAlignment="0" applyProtection="0"/>
    <xf numFmtId="177" fontId="222" fillId="42" borderId="0" applyNumberFormat="0" applyBorder="0" applyAlignment="0" applyProtection="0"/>
    <xf numFmtId="177" fontId="222" fillId="42" borderId="0" applyNumberFormat="0" applyBorder="0" applyAlignment="0" applyProtection="0"/>
    <xf numFmtId="190" fontId="222" fillId="42" borderId="0" applyNumberFormat="0" applyBorder="0" applyAlignment="0" applyProtection="0"/>
    <xf numFmtId="177" fontId="222" fillId="42" borderId="0" applyNumberFormat="0" applyBorder="0" applyAlignment="0" applyProtection="0"/>
    <xf numFmtId="177" fontId="222" fillId="42" borderId="0" applyNumberFormat="0" applyBorder="0" applyAlignment="0" applyProtection="0"/>
    <xf numFmtId="0" fontId="16" fillId="4" borderId="0" applyNumberFormat="0" applyBorder="0" applyAlignment="0" applyProtection="0"/>
    <xf numFmtId="177" fontId="222" fillId="42" borderId="0" applyNumberFormat="0" applyBorder="0" applyAlignment="0" applyProtection="0"/>
    <xf numFmtId="177" fontId="222" fillId="42" borderId="0" applyNumberFormat="0" applyBorder="0" applyAlignment="0" applyProtection="0"/>
    <xf numFmtId="190" fontId="222" fillId="42" borderId="0" applyNumberFormat="0" applyBorder="0" applyAlignment="0" applyProtection="0"/>
    <xf numFmtId="177" fontId="222" fillId="42" borderId="0" applyNumberFormat="0" applyBorder="0" applyAlignment="0" applyProtection="0"/>
    <xf numFmtId="177" fontId="222" fillId="42" borderId="0" applyNumberFormat="0" applyBorder="0" applyAlignment="0" applyProtection="0"/>
    <xf numFmtId="0" fontId="50" fillId="42" borderId="0" applyNumberFormat="0" applyBorder="0" applyAlignment="0" applyProtection="0"/>
    <xf numFmtId="177" fontId="16" fillId="4" borderId="0" applyNumberFormat="0" applyBorder="0" applyAlignment="0" applyProtection="0"/>
    <xf numFmtId="177" fontId="222" fillId="42" borderId="0" applyNumberFormat="0" applyBorder="0" applyAlignment="0" applyProtection="0"/>
    <xf numFmtId="190" fontId="222" fillId="42" borderId="0" applyNumberFormat="0" applyBorder="0" applyAlignment="0" applyProtection="0"/>
    <xf numFmtId="0" fontId="103" fillId="4" borderId="0" applyNumberFormat="0" applyBorder="0" applyAlignment="0" applyProtection="0"/>
    <xf numFmtId="177" fontId="223" fillId="4" borderId="0" applyNumberFormat="0" applyBorder="0" applyAlignment="0" applyProtection="0"/>
    <xf numFmtId="0" fontId="16" fillId="4" borderId="0" applyNumberFormat="0" applyBorder="0" applyAlignment="0" applyProtection="0"/>
    <xf numFmtId="177" fontId="223" fillId="4" borderId="0" applyNumberFormat="0" applyBorder="0" applyAlignment="0" applyProtection="0"/>
    <xf numFmtId="0" fontId="103" fillId="4" borderId="0" applyNumberFormat="0" applyBorder="0" applyAlignment="0" applyProtection="0"/>
    <xf numFmtId="189" fontId="221" fillId="42" borderId="0" applyNumberFormat="0" applyBorder="0" applyAlignment="0" applyProtection="0"/>
    <xf numFmtId="0" fontId="103" fillId="4" borderId="0" applyNumberFormat="0" applyBorder="0" applyAlignment="0" applyProtection="0"/>
    <xf numFmtId="189" fontId="221" fillId="42" borderId="0" applyNumberFormat="0" applyBorder="0" applyAlignment="0" applyProtection="0"/>
    <xf numFmtId="0" fontId="103" fillId="4" borderId="0" applyNumberFormat="0" applyBorder="0" applyAlignment="0" applyProtection="0"/>
    <xf numFmtId="227" fontId="222" fillId="42" borderId="0" applyNumberFormat="0" applyBorder="0" applyAlignment="0" applyProtection="0"/>
    <xf numFmtId="177" fontId="222" fillId="42" borderId="0" applyNumberFormat="0" applyBorder="0" applyAlignment="0" applyProtection="0"/>
    <xf numFmtId="0" fontId="222" fillId="42" borderId="0" applyNumberFormat="0" applyBorder="0" applyAlignment="0" applyProtection="0"/>
    <xf numFmtId="3" fontId="189" fillId="93" borderId="58" applyNumberFormat="0">
      <alignment horizontal="right" vertical="center"/>
    </xf>
    <xf numFmtId="3" fontId="189" fillId="93" borderId="58" applyNumberFormat="0">
      <alignment horizontal="right" vertical="center"/>
    </xf>
    <xf numFmtId="37" fontId="224" fillId="0" borderId="0"/>
    <xf numFmtId="237" fontId="29" fillId="0" borderId="0" applyFont="0" applyFill="0" applyBorder="0" applyAlignment="0" applyProtection="0"/>
    <xf numFmtId="177" fontId="83" fillId="0" borderId="0"/>
    <xf numFmtId="177" fontId="83" fillId="0" borderId="0"/>
    <xf numFmtId="177" fontId="83" fillId="0" borderId="0"/>
    <xf numFmtId="190" fontId="83" fillId="0" borderId="0"/>
    <xf numFmtId="177" fontId="83" fillId="0" borderId="0"/>
    <xf numFmtId="190" fontId="83" fillId="0" borderId="0"/>
    <xf numFmtId="177" fontId="83" fillId="0" borderId="0"/>
    <xf numFmtId="177" fontId="83" fillId="0" borderId="0"/>
    <xf numFmtId="190" fontId="83" fillId="0" borderId="0"/>
    <xf numFmtId="177" fontId="83" fillId="0" borderId="0"/>
    <xf numFmtId="0" fontId="83" fillId="0" borderId="0"/>
    <xf numFmtId="295" fontId="62" fillId="0" borderId="0" applyFont="0" applyFill="0" applyBorder="0" applyAlignment="0" applyProtection="0">
      <alignment horizontal="right"/>
    </xf>
    <xf numFmtId="177" fontId="64" fillId="0" borderId="0"/>
    <xf numFmtId="177" fontId="64" fillId="0" borderId="0"/>
    <xf numFmtId="177" fontId="64" fillId="0" borderId="0"/>
    <xf numFmtId="190" fontId="64" fillId="0" borderId="0"/>
    <xf numFmtId="177" fontId="64" fillId="0" borderId="0"/>
    <xf numFmtId="190" fontId="64" fillId="0" borderId="0"/>
    <xf numFmtId="177" fontId="64" fillId="0" borderId="0"/>
    <xf numFmtId="177" fontId="64" fillId="0" borderId="0"/>
    <xf numFmtId="190" fontId="64" fillId="0" borderId="0"/>
    <xf numFmtId="177" fontId="64" fillId="0" borderId="0"/>
    <xf numFmtId="0" fontId="64" fillId="0" borderId="0"/>
    <xf numFmtId="177" fontId="64" fillId="0" borderId="0"/>
    <xf numFmtId="177" fontId="64" fillId="0" borderId="0"/>
    <xf numFmtId="177" fontId="64" fillId="0" borderId="0"/>
    <xf numFmtId="190" fontId="64" fillId="0" borderId="0"/>
    <xf numFmtId="177" fontId="64" fillId="0" borderId="0"/>
    <xf numFmtId="190" fontId="64" fillId="0" borderId="0"/>
    <xf numFmtId="177" fontId="64" fillId="0" borderId="0"/>
    <xf numFmtId="177" fontId="64" fillId="0" borderId="0"/>
    <xf numFmtId="190" fontId="64" fillId="0" borderId="0"/>
    <xf numFmtId="177" fontId="64" fillId="0" borderId="0"/>
    <xf numFmtId="0" fontId="64" fillId="0" borderId="0"/>
    <xf numFmtId="177" fontId="64" fillId="0" borderId="0"/>
    <xf numFmtId="177" fontId="64" fillId="0" borderId="0"/>
    <xf numFmtId="177" fontId="64" fillId="0" borderId="0"/>
    <xf numFmtId="190" fontId="64" fillId="0" borderId="0"/>
    <xf numFmtId="177" fontId="64" fillId="0" borderId="0"/>
    <xf numFmtId="190" fontId="64" fillId="0" borderId="0"/>
    <xf numFmtId="177" fontId="64" fillId="0" borderId="0"/>
    <xf numFmtId="177" fontId="64" fillId="0" borderId="0"/>
    <xf numFmtId="190" fontId="64" fillId="0" borderId="0"/>
    <xf numFmtId="177" fontId="64" fillId="0" borderId="0"/>
    <xf numFmtId="0" fontId="64" fillId="0" borderId="0"/>
    <xf numFmtId="177" fontId="64" fillId="0" borderId="0"/>
    <xf numFmtId="177" fontId="64" fillId="0" borderId="0"/>
    <xf numFmtId="177" fontId="64" fillId="0" borderId="0"/>
    <xf numFmtId="190" fontId="64" fillId="0" borderId="0"/>
    <xf numFmtId="177" fontId="64" fillId="0" borderId="0"/>
    <xf numFmtId="190" fontId="64" fillId="0" borderId="0"/>
    <xf numFmtId="177" fontId="64" fillId="0" borderId="0"/>
    <xf numFmtId="177" fontId="64" fillId="0" borderId="0"/>
    <xf numFmtId="190" fontId="64" fillId="0" borderId="0"/>
    <xf numFmtId="177" fontId="64" fillId="0" borderId="0"/>
    <xf numFmtId="0" fontId="64" fillId="0" borderId="0"/>
    <xf numFmtId="206" fontId="29" fillId="0" borderId="0"/>
    <xf numFmtId="278" fontId="175" fillId="0" borderId="0"/>
    <xf numFmtId="38" fontId="62" fillId="0" borderId="0" applyFont="0" applyFill="0" applyBorder="0" applyAlignment="0"/>
    <xf numFmtId="38" fontId="62" fillId="0" borderId="0" applyFont="0" applyFill="0" applyBorder="0" applyAlignment="0"/>
    <xf numFmtId="38" fontId="62" fillId="0" borderId="0" applyFont="0" applyFill="0" applyBorder="0" applyAlignment="0"/>
    <xf numFmtId="38" fontId="62" fillId="0" borderId="0" applyFont="0" applyFill="0" applyBorder="0" applyAlignment="0"/>
    <xf numFmtId="38" fontId="62" fillId="0" borderId="0" applyFont="0" applyFill="0" applyBorder="0" applyAlignment="0"/>
    <xf numFmtId="38" fontId="62" fillId="0" borderId="0" applyFont="0" applyFill="0" applyBorder="0" applyAlignment="0"/>
    <xf numFmtId="38" fontId="62" fillId="0" borderId="0" applyFont="0" applyFill="0" applyBorder="0" applyAlignment="0"/>
    <xf numFmtId="38" fontId="62" fillId="0" borderId="0" applyFont="0" applyFill="0" applyBorder="0" applyAlignment="0"/>
    <xf numFmtId="38" fontId="62" fillId="0" borderId="0" applyFont="0" applyFill="0" applyBorder="0" applyAlignment="0"/>
    <xf numFmtId="38" fontId="62" fillId="0" borderId="0" applyFont="0" applyFill="0" applyBorder="0" applyAlignment="0"/>
    <xf numFmtId="183" fontId="29" fillId="0" borderId="0" applyFont="0" applyFill="0" applyBorder="0" applyAlignment="0"/>
    <xf numFmtId="40" fontId="62" fillId="0" borderId="0" applyFont="0" applyFill="0" applyBorder="0" applyAlignment="0"/>
    <xf numFmtId="40" fontId="62" fillId="0" borderId="0" applyFont="0" applyFill="0" applyBorder="0" applyAlignment="0"/>
    <xf numFmtId="40" fontId="62" fillId="0" borderId="0" applyFont="0" applyFill="0" applyBorder="0" applyAlignment="0"/>
    <xf numFmtId="40" fontId="62" fillId="0" borderId="0" applyFont="0" applyFill="0" applyBorder="0" applyAlignment="0"/>
    <xf numFmtId="40" fontId="62" fillId="0" borderId="0" applyFont="0" applyFill="0" applyBorder="0" applyAlignment="0"/>
    <xf numFmtId="40" fontId="62" fillId="0" borderId="0" applyFont="0" applyFill="0" applyBorder="0" applyAlignment="0"/>
    <xf numFmtId="40" fontId="62" fillId="0" borderId="0" applyFont="0" applyFill="0" applyBorder="0" applyAlignment="0"/>
    <xf numFmtId="40" fontId="62" fillId="0" borderId="0" applyFont="0" applyFill="0" applyBorder="0" applyAlignment="0"/>
    <xf numFmtId="40" fontId="62" fillId="0" borderId="0" applyFont="0" applyFill="0" applyBorder="0" applyAlignment="0"/>
    <xf numFmtId="40" fontId="62" fillId="0" borderId="0" applyFont="0" applyFill="0" applyBorder="0" applyAlignment="0"/>
    <xf numFmtId="195" fontId="62" fillId="0" borderId="0" applyFont="0" applyFill="0" applyBorder="0" applyAlignment="0"/>
    <xf numFmtId="195" fontId="62" fillId="0" borderId="0" applyFont="0" applyFill="0" applyBorder="0" applyAlignment="0"/>
    <xf numFmtId="195" fontId="62" fillId="0" borderId="0" applyFont="0" applyFill="0" applyBorder="0" applyAlignment="0"/>
    <xf numFmtId="195" fontId="62" fillId="0" borderId="0" applyFont="0" applyFill="0" applyBorder="0" applyAlignment="0"/>
    <xf numFmtId="195" fontId="62" fillId="0" borderId="0" applyFont="0" applyFill="0" applyBorder="0" applyAlignment="0"/>
    <xf numFmtId="195" fontId="62" fillId="0" borderId="0" applyFont="0" applyFill="0" applyBorder="0" applyAlignment="0"/>
    <xf numFmtId="195" fontId="62" fillId="0" borderId="0" applyFont="0" applyFill="0" applyBorder="0" applyAlignment="0"/>
    <xf numFmtId="195" fontId="62" fillId="0" borderId="0" applyFont="0" applyFill="0" applyBorder="0" applyAlignment="0"/>
    <xf numFmtId="195" fontId="62" fillId="0" borderId="0" applyFont="0" applyFill="0" applyBorder="0" applyAlignment="0"/>
    <xf numFmtId="195" fontId="62" fillId="0" borderId="0" applyFont="0" applyFill="0" applyBorder="0" applyAlignment="0"/>
    <xf numFmtId="177" fontId="9" fillId="0" borderId="0"/>
    <xf numFmtId="177" fontId="225" fillId="0" borderId="0"/>
    <xf numFmtId="189" fontId="116" fillId="0" borderId="0"/>
    <xf numFmtId="177" fontId="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190" fontId="29" fillId="0" borderId="0"/>
    <xf numFmtId="177" fontId="29" fillId="0" borderId="0"/>
    <xf numFmtId="177" fontId="9" fillId="0" borderId="0"/>
    <xf numFmtId="177" fontId="29" fillId="0" borderId="0"/>
    <xf numFmtId="190" fontId="29" fillId="0" borderId="0"/>
    <xf numFmtId="177" fontId="29" fillId="0" borderId="0"/>
    <xf numFmtId="177" fontId="9" fillId="0" borderId="0"/>
    <xf numFmtId="177" fontId="29" fillId="0" borderId="0"/>
    <xf numFmtId="0" fontId="29" fillId="0" borderId="0"/>
    <xf numFmtId="177" fontId="9" fillId="0" borderId="0"/>
    <xf numFmtId="177" fontId="9" fillId="0" borderId="0"/>
    <xf numFmtId="177" fontId="9" fillId="0" borderId="0"/>
    <xf numFmtId="190" fontId="9" fillId="0" borderId="0"/>
    <xf numFmtId="177" fontId="9" fillId="0" borderId="0"/>
    <xf numFmtId="190" fontId="9" fillId="0" borderId="0"/>
    <xf numFmtId="177" fontId="9" fillId="0" borderId="0"/>
    <xf numFmtId="177" fontId="9" fillId="0" borderId="0"/>
    <xf numFmtId="190" fontId="9" fillId="0" borderId="0"/>
    <xf numFmtId="177" fontId="9" fillId="0" borderId="0"/>
    <xf numFmtId="177" fontId="63" fillId="0" borderId="0" applyNumberFormat="0" applyFill="0" applyBorder="0" applyAlignment="0" applyProtection="0"/>
    <xf numFmtId="177" fontId="9" fillId="0" borderId="0"/>
    <xf numFmtId="0" fontId="9" fillId="0" borderId="0"/>
    <xf numFmtId="177" fontId="9" fillId="0" borderId="0"/>
    <xf numFmtId="177" fontId="9" fillId="0" borderId="0"/>
    <xf numFmtId="177" fontId="9" fillId="0" borderId="0"/>
    <xf numFmtId="190" fontId="9" fillId="0" borderId="0"/>
    <xf numFmtId="177" fontId="9" fillId="0" borderId="0"/>
    <xf numFmtId="190" fontId="9" fillId="0" borderId="0"/>
    <xf numFmtId="177" fontId="9" fillId="0" borderId="0"/>
    <xf numFmtId="177" fontId="9" fillId="0" borderId="0"/>
    <xf numFmtId="190" fontId="9" fillId="0" borderId="0"/>
    <xf numFmtId="0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90" fontId="9" fillId="0" borderId="0"/>
    <xf numFmtId="177" fontId="9" fillId="0" borderId="0"/>
    <xf numFmtId="190" fontId="9" fillId="0" borderId="0"/>
    <xf numFmtId="177" fontId="9" fillId="0" borderId="0"/>
    <xf numFmtId="177" fontId="9" fillId="0" borderId="0"/>
    <xf numFmtId="190" fontId="9" fillId="0" borderId="0"/>
    <xf numFmtId="177" fontId="9" fillId="0" borderId="0"/>
    <xf numFmtId="0" fontId="9" fillId="0" borderId="0"/>
    <xf numFmtId="177" fontId="9" fillId="0" borderId="0"/>
    <xf numFmtId="177" fontId="9" fillId="0" borderId="0"/>
    <xf numFmtId="177" fontId="9" fillId="0" borderId="0"/>
    <xf numFmtId="190" fontId="9" fillId="0" borderId="0"/>
    <xf numFmtId="177" fontId="9" fillId="0" borderId="0"/>
    <xf numFmtId="190" fontId="9" fillId="0" borderId="0"/>
    <xf numFmtId="177" fontId="9" fillId="0" borderId="0"/>
    <xf numFmtId="177" fontId="9" fillId="0" borderId="0"/>
    <xf numFmtId="190" fontId="9" fillId="0" borderId="0"/>
    <xf numFmtId="177" fontId="9" fillId="0" borderId="0"/>
    <xf numFmtId="0" fontId="9" fillId="0" borderId="0"/>
    <xf numFmtId="177" fontId="9" fillId="0" borderId="0"/>
    <xf numFmtId="177" fontId="9" fillId="0" borderId="0"/>
    <xf numFmtId="177" fontId="9" fillId="0" borderId="0"/>
    <xf numFmtId="190" fontId="9" fillId="0" borderId="0"/>
    <xf numFmtId="177" fontId="9" fillId="0" borderId="0"/>
    <xf numFmtId="190" fontId="9" fillId="0" borderId="0"/>
    <xf numFmtId="177" fontId="9" fillId="0" borderId="0"/>
    <xf numFmtId="177" fontId="9" fillId="0" borderId="0"/>
    <xf numFmtId="190" fontId="9" fillId="0" borderId="0"/>
    <xf numFmtId="0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90" fontId="9" fillId="0" borderId="0"/>
    <xf numFmtId="177" fontId="9" fillId="0" borderId="0"/>
    <xf numFmtId="190" fontId="9" fillId="0" borderId="0"/>
    <xf numFmtId="177" fontId="9" fillId="0" borderId="0"/>
    <xf numFmtId="177" fontId="9" fillId="0" borderId="0"/>
    <xf numFmtId="190" fontId="9" fillId="0" borderId="0"/>
    <xf numFmtId="0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90" fontId="9" fillId="0" borderId="0"/>
    <xf numFmtId="177" fontId="9" fillId="0" borderId="0"/>
    <xf numFmtId="190" fontId="9" fillId="0" borderId="0"/>
    <xf numFmtId="177" fontId="9" fillId="0" borderId="0"/>
    <xf numFmtId="177" fontId="9" fillId="0" borderId="0"/>
    <xf numFmtId="190" fontId="9" fillId="0" borderId="0"/>
    <xf numFmtId="0" fontId="63" fillId="0" borderId="0" applyNumberFormat="0" applyFill="0" applyBorder="0" applyAlignment="0" applyProtection="0"/>
    <xf numFmtId="177" fontId="9" fillId="0" borderId="0"/>
    <xf numFmtId="177" fontId="9" fillId="0" borderId="0"/>
    <xf numFmtId="189" fontId="9" fillId="0" borderId="0"/>
    <xf numFmtId="177" fontId="63" fillId="0" borderId="0" applyNumberFormat="0" applyFill="0" applyBorder="0" applyAlignment="0" applyProtection="0"/>
    <xf numFmtId="177" fontId="9" fillId="0" borderId="0"/>
    <xf numFmtId="190" fontId="9" fillId="0" borderId="0"/>
    <xf numFmtId="177" fontId="9" fillId="0" borderId="0"/>
    <xf numFmtId="177" fontId="9" fillId="0" borderId="0"/>
    <xf numFmtId="189" fontId="9" fillId="0" borderId="0"/>
    <xf numFmtId="177" fontId="63" fillId="0" borderId="0" applyNumberFormat="0" applyFill="0" applyBorder="0" applyAlignment="0" applyProtection="0"/>
    <xf numFmtId="189" fontId="9" fillId="0" borderId="0"/>
    <xf numFmtId="177" fontId="9" fillId="0" borderId="0"/>
    <xf numFmtId="190" fontId="9" fillId="0" borderId="0"/>
    <xf numFmtId="177" fontId="9" fillId="0" borderId="0"/>
    <xf numFmtId="177" fontId="9" fillId="0" borderId="0"/>
    <xf numFmtId="189" fontId="9" fillId="0" borderId="0"/>
    <xf numFmtId="177" fontId="63" fillId="0" borderId="0" applyNumberFormat="0" applyFill="0" applyBorder="0" applyAlignment="0" applyProtection="0"/>
    <xf numFmtId="189" fontId="9" fillId="0" borderId="0"/>
    <xf numFmtId="177" fontId="9" fillId="0" borderId="0"/>
    <xf numFmtId="190" fontId="9" fillId="0" borderId="0"/>
    <xf numFmtId="177" fontId="9" fillId="0" borderId="0"/>
    <xf numFmtId="177" fontId="9" fillId="0" borderId="0"/>
    <xf numFmtId="189" fontId="9" fillId="0" borderId="0"/>
    <xf numFmtId="177" fontId="63" fillId="0" borderId="0" applyNumberFormat="0" applyFill="0" applyBorder="0" applyAlignment="0" applyProtection="0"/>
    <xf numFmtId="177" fontId="9" fillId="0" borderId="0"/>
    <xf numFmtId="190" fontId="9" fillId="0" borderId="0"/>
    <xf numFmtId="177" fontId="9" fillId="0" borderId="0"/>
    <xf numFmtId="177" fontId="9" fillId="0" borderId="0"/>
    <xf numFmtId="189" fontId="9" fillId="0" borderId="0"/>
    <xf numFmtId="177" fontId="63" fillId="0" borderId="0" applyNumberFormat="0" applyFill="0" applyBorder="0" applyAlignment="0" applyProtection="0"/>
    <xf numFmtId="177" fontId="9" fillId="0" borderId="0"/>
    <xf numFmtId="190" fontId="9" fillId="0" borderId="0"/>
    <xf numFmtId="177" fontId="9" fillId="0" borderId="0"/>
    <xf numFmtId="177" fontId="9" fillId="0" borderId="0"/>
    <xf numFmtId="189" fontId="9" fillId="0" borderId="0"/>
    <xf numFmtId="177" fontId="63" fillId="0" borderId="0" applyNumberFormat="0" applyFill="0" applyBorder="0" applyAlignment="0" applyProtection="0"/>
    <xf numFmtId="189" fontId="9" fillId="0" borderId="0"/>
    <xf numFmtId="177" fontId="9" fillId="0" borderId="0"/>
    <xf numFmtId="190" fontId="9" fillId="0" borderId="0"/>
    <xf numFmtId="177" fontId="28" fillId="0" borderId="0"/>
    <xf numFmtId="177" fontId="28" fillId="0" borderId="0"/>
    <xf numFmtId="177" fontId="28" fillId="0" borderId="0"/>
    <xf numFmtId="190" fontId="28" fillId="0" borderId="0"/>
    <xf numFmtId="177" fontId="28" fillId="0" borderId="0"/>
    <xf numFmtId="190" fontId="28" fillId="0" borderId="0"/>
    <xf numFmtId="177" fontId="28" fillId="0" borderId="0"/>
    <xf numFmtId="177" fontId="28" fillId="0" borderId="0"/>
    <xf numFmtId="190" fontId="28" fillId="0" borderId="0"/>
    <xf numFmtId="177" fontId="28" fillId="0" borderId="0"/>
    <xf numFmtId="177" fontId="63" fillId="0" borderId="0" applyNumberFormat="0" applyFill="0" applyBorder="0" applyAlignment="0" applyProtection="0"/>
    <xf numFmtId="177" fontId="28" fillId="0" borderId="0"/>
    <xf numFmtId="0" fontId="28" fillId="0" borderId="0"/>
    <xf numFmtId="177" fontId="9" fillId="0" borderId="0"/>
    <xf numFmtId="177" fontId="9" fillId="0" borderId="0"/>
    <xf numFmtId="189" fontId="29" fillId="0" borderId="0"/>
    <xf numFmtId="189" fontId="29" fillId="0" borderId="0"/>
    <xf numFmtId="189" fontId="29" fillId="0" borderId="0"/>
    <xf numFmtId="189" fontId="29" fillId="0" borderId="0"/>
    <xf numFmtId="189" fontId="29" fillId="0" borderId="0"/>
    <xf numFmtId="189" fontId="29" fillId="0" borderId="0"/>
    <xf numFmtId="189" fontId="29" fillId="0" borderId="0"/>
    <xf numFmtId="189" fontId="29" fillId="0" borderId="0"/>
    <xf numFmtId="189" fontId="29" fillId="0" borderId="0"/>
    <xf numFmtId="189" fontId="29" fillId="0" borderId="0"/>
    <xf numFmtId="189" fontId="29" fillId="0" borderId="0"/>
    <xf numFmtId="189" fontId="29" fillId="0" borderId="0"/>
    <xf numFmtId="177" fontId="63" fillId="0" borderId="0" applyNumberFormat="0" applyFill="0" applyBorder="0" applyAlignment="0" applyProtection="0"/>
    <xf numFmtId="189" fontId="9" fillId="0" borderId="0"/>
    <xf numFmtId="177" fontId="9" fillId="0" borderId="0"/>
    <xf numFmtId="190" fontId="9" fillId="0" borderId="0"/>
    <xf numFmtId="177" fontId="9" fillId="0" borderId="0"/>
    <xf numFmtId="177" fontId="9" fillId="0" borderId="0"/>
    <xf numFmtId="189" fontId="9" fillId="0" borderId="0"/>
    <xf numFmtId="177" fontId="63" fillId="0" borderId="0" applyNumberFormat="0" applyFill="0" applyBorder="0" applyAlignment="0" applyProtection="0"/>
    <xf numFmtId="189" fontId="9" fillId="0" borderId="0"/>
    <xf numFmtId="177" fontId="9" fillId="0" borderId="0"/>
    <xf numFmtId="190" fontId="9" fillId="0" borderId="0"/>
    <xf numFmtId="0" fontId="63" fillId="0" borderId="0" applyNumberFormat="0" applyFill="0" applyBorder="0" applyAlignment="0" applyProtection="0"/>
    <xf numFmtId="177" fontId="9" fillId="0" borderId="0"/>
    <xf numFmtId="177" fontId="9" fillId="0" borderId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89" fontId="9" fillId="0" borderId="0"/>
    <xf numFmtId="177" fontId="9" fillId="0" borderId="0"/>
    <xf numFmtId="190" fontId="9" fillId="0" borderId="0"/>
    <xf numFmtId="0" fontId="63" fillId="0" borderId="0" applyNumberFormat="0" applyFill="0" applyBorder="0" applyAlignment="0" applyProtection="0"/>
    <xf numFmtId="177" fontId="9" fillId="0" borderId="0"/>
    <xf numFmtId="177" fontId="9" fillId="0" borderId="0"/>
    <xf numFmtId="177" fontId="9" fillId="0" borderId="0"/>
    <xf numFmtId="190" fontId="9" fillId="0" borderId="0"/>
    <xf numFmtId="177" fontId="9" fillId="0" borderId="0"/>
    <xf numFmtId="190" fontId="9" fillId="0" borderId="0"/>
    <xf numFmtId="0" fontId="9" fillId="0" borderId="0"/>
    <xf numFmtId="0" fontId="9" fillId="0" borderId="0"/>
    <xf numFmtId="175" fontId="27" fillId="0" borderId="0"/>
    <xf numFmtId="177" fontId="9" fillId="0" borderId="0"/>
    <xf numFmtId="190" fontId="9" fillId="0" borderId="0"/>
    <xf numFmtId="0" fontId="9" fillId="0" borderId="0"/>
    <xf numFmtId="227" fontId="51" fillId="0" borderId="0"/>
    <xf numFmtId="189" fontId="116" fillId="0" borderId="0"/>
    <xf numFmtId="177" fontId="9" fillId="0" borderId="0"/>
    <xf numFmtId="0" fontId="63" fillId="0" borderId="0" applyNumberFormat="0" applyFill="0" applyBorder="0" applyAlignment="0" applyProtection="0"/>
    <xf numFmtId="177" fontId="9" fillId="0" borderId="0"/>
    <xf numFmtId="177" fontId="9" fillId="0" borderId="0"/>
    <xf numFmtId="189" fontId="9" fillId="0" borderId="0"/>
    <xf numFmtId="177" fontId="63" fillId="0" borderId="0" applyNumberFormat="0" applyFill="0" applyBorder="0" applyAlignment="0" applyProtection="0"/>
    <xf numFmtId="189" fontId="9" fillId="0" borderId="0"/>
    <xf numFmtId="177" fontId="9" fillId="0" borderId="0"/>
    <xf numFmtId="190" fontId="9" fillId="0" borderId="0"/>
    <xf numFmtId="177" fontId="9" fillId="0" borderId="0"/>
    <xf numFmtId="177" fontId="9" fillId="0" borderId="0"/>
    <xf numFmtId="189" fontId="9" fillId="0" borderId="0"/>
    <xf numFmtId="177" fontId="63" fillId="0" borderId="0" applyNumberFormat="0" applyFill="0" applyBorder="0" applyAlignment="0" applyProtection="0"/>
    <xf numFmtId="177" fontId="9" fillId="0" borderId="0"/>
    <xf numFmtId="190" fontId="9" fillId="0" borderId="0"/>
    <xf numFmtId="177" fontId="9" fillId="0" borderId="0"/>
    <xf numFmtId="177" fontId="9" fillId="0" borderId="0"/>
    <xf numFmtId="189" fontId="9" fillId="0" borderId="0"/>
    <xf numFmtId="177" fontId="63" fillId="0" borderId="0" applyNumberFormat="0" applyFill="0" applyBorder="0" applyAlignment="0" applyProtection="0"/>
    <xf numFmtId="177" fontId="9" fillId="0" borderId="0"/>
    <xf numFmtId="190" fontId="9" fillId="0" borderId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9" fillId="0" borderId="0"/>
    <xf numFmtId="177" fontId="9" fillId="0" borderId="0"/>
    <xf numFmtId="177" fontId="63" fillId="0" borderId="0" applyNumberFormat="0" applyFill="0" applyBorder="0" applyAlignment="0" applyProtection="0"/>
    <xf numFmtId="177" fontId="9" fillId="0" borderId="0"/>
    <xf numFmtId="0" fontId="9" fillId="0" borderId="0"/>
    <xf numFmtId="189" fontId="9" fillId="0" borderId="0"/>
    <xf numFmtId="189" fontId="9" fillId="0" borderId="0"/>
    <xf numFmtId="190" fontId="9" fillId="0" borderId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89" fontId="116" fillId="0" borderId="0"/>
    <xf numFmtId="189" fontId="116" fillId="0" borderId="0"/>
    <xf numFmtId="189" fontId="116" fillId="0" borderId="0"/>
    <xf numFmtId="189" fontId="116" fillId="0" borderId="0"/>
    <xf numFmtId="189" fontId="116" fillId="0" borderId="0"/>
    <xf numFmtId="189" fontId="116" fillId="0" borderId="0"/>
    <xf numFmtId="189" fontId="116" fillId="0" borderId="0"/>
    <xf numFmtId="189" fontId="116" fillId="0" borderId="0"/>
    <xf numFmtId="0" fontId="9" fillId="0" borderId="0"/>
    <xf numFmtId="189" fontId="93" fillId="0" borderId="0"/>
    <xf numFmtId="177" fontId="9" fillId="0" borderId="0"/>
    <xf numFmtId="177" fontId="9" fillId="0" borderId="0"/>
    <xf numFmtId="177" fontId="9" fillId="0" borderId="0"/>
    <xf numFmtId="190" fontId="9" fillId="0" borderId="0"/>
    <xf numFmtId="189" fontId="93" fillId="0" borderId="0"/>
    <xf numFmtId="177" fontId="9" fillId="0" borderId="0"/>
    <xf numFmtId="190" fontId="9" fillId="0" borderId="0"/>
    <xf numFmtId="177" fontId="9" fillId="0" borderId="0"/>
    <xf numFmtId="177" fontId="9" fillId="0" borderId="0"/>
    <xf numFmtId="189" fontId="116" fillId="0" borderId="0"/>
    <xf numFmtId="177" fontId="9" fillId="0" borderId="0"/>
    <xf numFmtId="190" fontId="9" fillId="0" borderId="0"/>
    <xf numFmtId="177" fontId="9" fillId="0" borderId="0"/>
    <xf numFmtId="177" fontId="63" fillId="0" borderId="0" applyNumberFormat="0" applyFill="0" applyBorder="0" applyAlignment="0" applyProtection="0"/>
    <xf numFmtId="189" fontId="116" fillId="0" borderId="0"/>
    <xf numFmtId="189" fontId="116" fillId="0" borderId="0"/>
    <xf numFmtId="189" fontId="116" fillId="0" borderId="0"/>
    <xf numFmtId="189" fontId="116" fillId="0" borderId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89" fontId="9" fillId="0" borderId="0"/>
    <xf numFmtId="190" fontId="9" fillId="0" borderId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2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9" fillId="0" borderId="0"/>
    <xf numFmtId="177" fontId="9" fillId="0" borderId="0"/>
    <xf numFmtId="177" fontId="9" fillId="0" borderId="0"/>
    <xf numFmtId="190" fontId="9" fillId="0" borderId="0"/>
    <xf numFmtId="296" fontId="9" fillId="0" borderId="0"/>
    <xf numFmtId="189" fontId="9" fillId="0" borderId="0"/>
    <xf numFmtId="177" fontId="9" fillId="0" borderId="0"/>
    <xf numFmtId="190" fontId="9" fillId="0" borderId="0"/>
    <xf numFmtId="177" fontId="9" fillId="0" borderId="0"/>
    <xf numFmtId="0" fontId="9" fillId="0" borderId="0"/>
    <xf numFmtId="177" fontId="9" fillId="0" borderId="0"/>
    <xf numFmtId="190" fontId="9" fillId="0" borderId="0"/>
    <xf numFmtId="177" fontId="9" fillId="0" borderId="0"/>
    <xf numFmtId="177" fontId="63" fillId="0" borderId="0" applyNumberFormat="0" applyFill="0" applyBorder="0" applyAlignment="0" applyProtection="0"/>
    <xf numFmtId="189" fontId="9" fillId="0" borderId="0"/>
    <xf numFmtId="177" fontId="9" fillId="0" borderId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9" fillId="0" borderId="0"/>
    <xf numFmtId="177" fontId="9" fillId="0" borderId="0"/>
    <xf numFmtId="177" fontId="9" fillId="0" borderId="0"/>
    <xf numFmtId="190" fontId="9" fillId="0" borderId="0"/>
    <xf numFmtId="189" fontId="9" fillId="0" borderId="0"/>
    <xf numFmtId="177" fontId="9" fillId="0" borderId="0"/>
    <xf numFmtId="190" fontId="9" fillId="0" borderId="0"/>
    <xf numFmtId="177" fontId="9" fillId="0" borderId="0"/>
    <xf numFmtId="0" fontId="9" fillId="0" borderId="0"/>
    <xf numFmtId="177" fontId="9" fillId="0" borderId="0"/>
    <xf numFmtId="190" fontId="9" fillId="0" borderId="0"/>
    <xf numFmtId="177" fontId="9" fillId="0" borderId="0"/>
    <xf numFmtId="177" fontId="63" fillId="0" borderId="0" applyNumberFormat="0" applyFill="0" applyBorder="0" applyAlignment="0" applyProtection="0"/>
    <xf numFmtId="189" fontId="116" fillId="0" borderId="0"/>
    <xf numFmtId="177" fontId="9" fillId="0" borderId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9" fillId="0" borderId="0"/>
    <xf numFmtId="177" fontId="9" fillId="0" borderId="0"/>
    <xf numFmtId="177" fontId="9" fillId="0" borderId="0"/>
    <xf numFmtId="190" fontId="9" fillId="0" borderId="0"/>
    <xf numFmtId="177" fontId="9" fillId="0" borderId="0"/>
    <xf numFmtId="190" fontId="9" fillId="0" borderId="0"/>
    <xf numFmtId="177" fontId="9" fillId="0" borderId="0"/>
    <xf numFmtId="0" fontId="9" fillId="0" borderId="0"/>
    <xf numFmtId="177" fontId="9" fillId="0" borderId="0"/>
    <xf numFmtId="190" fontId="9" fillId="0" borderId="0"/>
    <xf numFmtId="177" fontId="9" fillId="0" borderId="0"/>
    <xf numFmtId="177" fontId="63" fillId="0" borderId="0" applyNumberFormat="0" applyFill="0" applyBorder="0" applyAlignment="0" applyProtection="0"/>
    <xf numFmtId="189" fontId="116" fillId="0" borderId="0"/>
    <xf numFmtId="177" fontId="9" fillId="0" borderId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9" fillId="0" borderId="0"/>
    <xf numFmtId="177" fontId="9" fillId="0" borderId="0"/>
    <xf numFmtId="177" fontId="9" fillId="0" borderId="0"/>
    <xf numFmtId="190" fontId="9" fillId="0" borderId="0"/>
    <xf numFmtId="177" fontId="9" fillId="0" borderId="0"/>
    <xf numFmtId="190" fontId="9" fillId="0" borderId="0"/>
    <xf numFmtId="177" fontId="9" fillId="0" borderId="0"/>
    <xf numFmtId="227" fontId="9" fillId="0" borderId="0"/>
    <xf numFmtId="177" fontId="9" fillId="0" borderId="0"/>
    <xf numFmtId="190" fontId="9" fillId="0" borderId="0"/>
    <xf numFmtId="177" fontId="9" fillId="0" borderId="0"/>
    <xf numFmtId="177" fontId="63" fillId="0" borderId="0" applyNumberFormat="0" applyFill="0" applyBorder="0" applyAlignment="0" applyProtection="0"/>
    <xf numFmtId="177" fontId="9" fillId="0" borderId="0"/>
    <xf numFmtId="0" fontId="9" fillId="0" borderId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9" fillId="0" borderId="0"/>
    <xf numFmtId="177" fontId="9" fillId="0" borderId="0"/>
    <xf numFmtId="177" fontId="9" fillId="0" borderId="0"/>
    <xf numFmtId="190" fontId="9" fillId="0" borderId="0"/>
    <xf numFmtId="177" fontId="9" fillId="0" borderId="0"/>
    <xf numFmtId="190" fontId="9" fillId="0" borderId="0"/>
    <xf numFmtId="177" fontId="9" fillId="0" borderId="0"/>
    <xf numFmtId="177" fontId="9" fillId="0" borderId="0"/>
    <xf numFmtId="190" fontId="9" fillId="0" borderId="0"/>
    <xf numFmtId="0" fontId="9" fillId="0" borderId="0"/>
    <xf numFmtId="189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90" fontId="9" fillId="0" borderId="0"/>
    <xf numFmtId="177" fontId="9" fillId="0" borderId="0"/>
    <xf numFmtId="190" fontId="9" fillId="0" borderId="0"/>
    <xf numFmtId="177" fontId="9" fillId="0" borderId="0"/>
    <xf numFmtId="177" fontId="9" fillId="0" borderId="0"/>
    <xf numFmtId="190" fontId="9" fillId="0" borderId="0"/>
    <xf numFmtId="177" fontId="9" fillId="0" borderId="0"/>
    <xf numFmtId="177" fontId="63" fillId="0" borderId="0" applyNumberFormat="0" applyFill="0" applyBorder="0" applyAlignment="0" applyProtection="0"/>
    <xf numFmtId="189" fontId="116" fillId="0" borderId="0"/>
    <xf numFmtId="177" fontId="9" fillId="0" borderId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190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177" fontId="63" fillId="0" borderId="0" applyNumberFormat="0" applyFill="0" applyBorder="0" applyAlignment="0" applyProtection="0"/>
    <xf numFmtId="177" fontId="29" fillId="0" borderId="0"/>
    <xf numFmtId="0" fontId="29" fillId="0" borderId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9" fillId="0" borderId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9" fillId="0" borderId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9" fillId="0" borderId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9" fillId="0" borderId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9" fillId="0" borderId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295" fontId="62" fillId="0" borderId="0" applyFont="0" applyFill="0" applyBorder="0" applyAlignment="0" applyProtection="0">
      <alignment horizontal="right"/>
    </xf>
    <xf numFmtId="177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190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190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190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190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0" fontId="29" fillId="0" borderId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37" fontId="37" fillId="0" borderId="0"/>
    <xf numFmtId="177" fontId="9" fillId="0" borderId="0"/>
    <xf numFmtId="0" fontId="9" fillId="0" borderId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89" fontId="29" fillId="0" borderId="0">
      <alignment vertical="center"/>
    </xf>
    <xf numFmtId="190" fontId="29" fillId="0" borderId="0"/>
    <xf numFmtId="0" fontId="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0" fontId="28" fillId="0" borderId="0"/>
    <xf numFmtId="0" fontId="28" fillId="0" borderId="0"/>
    <xf numFmtId="0" fontId="9" fillId="0" borderId="0"/>
    <xf numFmtId="177" fontId="29" fillId="0" borderId="0"/>
    <xf numFmtId="190" fontId="29" fillId="0" borderId="0"/>
    <xf numFmtId="177" fontId="29" fillId="0" borderId="0"/>
    <xf numFmtId="177" fontId="29" fillId="0" borderId="0"/>
    <xf numFmtId="190" fontId="29" fillId="0" borderId="0"/>
    <xf numFmtId="0" fontId="9" fillId="0" borderId="0"/>
    <xf numFmtId="177" fontId="29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77" fontId="9" fillId="0" borderId="0"/>
    <xf numFmtId="177" fontId="29" fillId="0" borderId="0">
      <alignment vertical="center"/>
    </xf>
    <xf numFmtId="0" fontId="29" fillId="0" borderId="0">
      <alignment vertical="center"/>
    </xf>
    <xf numFmtId="177" fontId="29" fillId="0" borderId="0"/>
    <xf numFmtId="0" fontId="29" fillId="0" borderId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29" fillId="0" borderId="0"/>
    <xf numFmtId="177" fontId="29" fillId="0" borderId="0"/>
    <xf numFmtId="190" fontId="29" fillId="0" borderId="0"/>
    <xf numFmtId="177" fontId="29" fillId="0" borderId="0"/>
    <xf numFmtId="177" fontId="29" fillId="0" borderId="0"/>
    <xf numFmtId="0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177" fontId="29" fillId="0" borderId="0">
      <alignment vertical="center"/>
    </xf>
    <xf numFmtId="0" fontId="29" fillId="0" borderId="0">
      <alignment vertical="center"/>
    </xf>
    <xf numFmtId="177" fontId="29" fillId="0" borderId="0"/>
    <xf numFmtId="0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177" fontId="29" fillId="0" borderId="0"/>
    <xf numFmtId="0" fontId="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177" fontId="29" fillId="0" borderId="0">
      <alignment vertical="center"/>
    </xf>
    <xf numFmtId="177" fontId="29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190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0" fontId="29" fillId="0" borderId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2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29" fillId="0" borderId="0"/>
    <xf numFmtId="177" fontId="29" fillId="0" borderId="0"/>
    <xf numFmtId="190" fontId="29" fillId="0" borderId="0"/>
    <xf numFmtId="0" fontId="63" fillId="0" borderId="0" applyNumberFormat="0" applyFill="0" applyBorder="0" applyAlignment="0" applyProtection="0"/>
    <xf numFmtId="177" fontId="29" fillId="0" borderId="0"/>
    <xf numFmtId="190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190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177" fontId="226" fillId="0" borderId="0"/>
    <xf numFmtId="177" fontId="29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190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0" fontId="29" fillId="0" borderId="0"/>
    <xf numFmtId="177" fontId="29" fillId="0" borderId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9" fillId="0" borderId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120" fillId="0" borderId="0"/>
    <xf numFmtId="177" fontId="120" fillId="0" borderId="0"/>
    <xf numFmtId="177" fontId="120" fillId="0" borderId="0"/>
    <xf numFmtId="177" fontId="120" fillId="0" borderId="0"/>
    <xf numFmtId="177" fontId="120" fillId="0" borderId="0"/>
    <xf numFmtId="177" fontId="63" fillId="0" borderId="0" applyNumberFormat="0" applyFill="0" applyBorder="0" applyAlignment="0" applyProtection="0"/>
    <xf numFmtId="177" fontId="120" fillId="0" borderId="0"/>
    <xf numFmtId="177" fontId="120" fillId="0" borderId="0"/>
    <xf numFmtId="177" fontId="63" fillId="0" borderId="0" applyNumberFormat="0" applyFill="0" applyBorder="0" applyAlignment="0" applyProtection="0"/>
    <xf numFmtId="177" fontId="120" fillId="0" borderId="0"/>
    <xf numFmtId="177" fontId="120" fillId="0" borderId="0"/>
    <xf numFmtId="177" fontId="63" fillId="0" borderId="0" applyNumberFormat="0" applyFill="0" applyBorder="0" applyAlignment="0" applyProtection="0"/>
    <xf numFmtId="177" fontId="120" fillId="0" borderId="0"/>
    <xf numFmtId="177" fontId="120" fillId="0" borderId="0"/>
    <xf numFmtId="177" fontId="63" fillId="0" borderId="0" applyNumberFormat="0" applyFill="0" applyBorder="0" applyAlignment="0" applyProtection="0"/>
    <xf numFmtId="177" fontId="120" fillId="0" borderId="0"/>
    <xf numFmtId="177" fontId="120" fillId="0" borderId="0"/>
    <xf numFmtId="177" fontId="120" fillId="0" borderId="0"/>
    <xf numFmtId="177" fontId="120" fillId="0" borderId="0"/>
    <xf numFmtId="177" fontId="120" fillId="0" borderId="0"/>
    <xf numFmtId="177" fontId="120" fillId="0" borderId="0"/>
    <xf numFmtId="177" fontId="120" fillId="0" borderId="0"/>
    <xf numFmtId="177" fontId="120" fillId="0" borderId="0"/>
    <xf numFmtId="177" fontId="120" fillId="0" borderId="0"/>
    <xf numFmtId="177" fontId="120" fillId="0" borderId="0"/>
    <xf numFmtId="177" fontId="120" fillId="0" borderId="0"/>
    <xf numFmtId="177" fontId="120" fillId="0" borderId="0"/>
    <xf numFmtId="177" fontId="120" fillId="0" borderId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189" fontId="9" fillId="0" borderId="0"/>
    <xf numFmtId="177" fontId="9" fillId="0" borderId="0"/>
    <xf numFmtId="177" fontId="9" fillId="0" borderId="0"/>
    <xf numFmtId="177" fontId="9" fillId="0" borderId="0"/>
    <xf numFmtId="190" fontId="9" fillId="0" borderId="0"/>
    <xf numFmtId="177" fontId="9" fillId="0" borderId="0"/>
    <xf numFmtId="190" fontId="9" fillId="0" borderId="0"/>
    <xf numFmtId="177" fontId="9" fillId="0" borderId="0"/>
    <xf numFmtId="177" fontId="9" fillId="0" borderId="0"/>
    <xf numFmtId="190" fontId="9" fillId="0" borderId="0"/>
    <xf numFmtId="177" fontId="9" fillId="0" borderId="0"/>
    <xf numFmtId="177" fontId="63" fillId="0" borderId="0" applyNumberFormat="0" applyFill="0" applyBorder="0" applyAlignment="0" applyProtection="0"/>
    <xf numFmtId="177" fontId="9" fillId="0" borderId="0"/>
    <xf numFmtId="0" fontId="9" fillId="0" borderId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189" fontId="9" fillId="0" borderId="0"/>
    <xf numFmtId="177" fontId="120" fillId="0" borderId="0"/>
    <xf numFmtId="177" fontId="120" fillId="0" borderId="0"/>
    <xf numFmtId="177" fontId="120" fillId="0" borderId="0"/>
    <xf numFmtId="177" fontId="120" fillId="0" borderId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3" fillId="0" borderId="0" applyNumberFormat="0" applyFill="0" applyBorder="0" applyAlignment="0" applyProtection="0"/>
    <xf numFmtId="177" fontId="9" fillId="0" borderId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9" fillId="0" borderId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92" fillId="0" borderId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116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9" fillId="0" borderId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227" fillId="0" borderId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227" fillId="0" borderId="0"/>
    <xf numFmtId="0" fontId="227" fillId="0" borderId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228" fillId="0" borderId="0"/>
    <xf numFmtId="177" fontId="29" fillId="0" borderId="0"/>
    <xf numFmtId="227" fontId="29" fillId="0" borderId="0"/>
    <xf numFmtId="0" fontId="29" fillId="0" borderId="0"/>
    <xf numFmtId="177" fontId="63" fillId="0" borderId="0" applyNumberFormat="0" applyFill="0" applyBorder="0" applyAlignment="0" applyProtection="0"/>
    <xf numFmtId="177" fontId="9" fillId="0" borderId="0"/>
    <xf numFmtId="177" fontId="9" fillId="0" borderId="0"/>
    <xf numFmtId="190" fontId="9" fillId="0" borderId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9" fillId="0" borderId="0"/>
    <xf numFmtId="177" fontId="9" fillId="0" borderId="0"/>
    <xf numFmtId="190" fontId="9" fillId="0" borderId="0"/>
    <xf numFmtId="177" fontId="9" fillId="0" borderId="0"/>
    <xf numFmtId="177" fontId="29" fillId="0" borderId="0"/>
    <xf numFmtId="227" fontId="29" fillId="0" borderId="0"/>
    <xf numFmtId="189" fontId="116" fillId="0" borderId="0"/>
    <xf numFmtId="177" fontId="9" fillId="0" borderId="0"/>
    <xf numFmtId="0" fontId="9" fillId="0" borderId="0"/>
    <xf numFmtId="0" fontId="63" fillId="0" borderId="0" applyNumberFormat="0" applyFill="0" applyBorder="0" applyAlignment="0" applyProtection="0"/>
    <xf numFmtId="177" fontId="9" fillId="0" borderId="0"/>
    <xf numFmtId="177" fontId="9" fillId="0" borderId="0"/>
    <xf numFmtId="190" fontId="9" fillId="0" borderId="0"/>
    <xf numFmtId="0" fontId="9" fillId="0" borderId="0"/>
    <xf numFmtId="177" fontId="9" fillId="0" borderId="0"/>
    <xf numFmtId="190" fontId="9" fillId="0" borderId="0"/>
    <xf numFmtId="177" fontId="9" fillId="0" borderId="0"/>
    <xf numFmtId="177" fontId="9" fillId="0" borderId="0"/>
    <xf numFmtId="190" fontId="9" fillId="0" borderId="0"/>
    <xf numFmtId="0" fontId="9" fillId="0" borderId="0"/>
    <xf numFmtId="189" fontId="116" fillId="0" borderId="0"/>
    <xf numFmtId="177" fontId="9" fillId="0" borderId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89" fontId="29" fillId="0" borderId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9" fillId="0" borderId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116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9" fillId="0" borderId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20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9" fillId="0" borderId="0"/>
    <xf numFmtId="177" fontId="9" fillId="0" borderId="0"/>
    <xf numFmtId="177" fontId="9" fillId="0" borderId="0"/>
    <xf numFmtId="190" fontId="9" fillId="0" borderId="0"/>
    <xf numFmtId="177" fontId="9" fillId="0" borderId="0"/>
    <xf numFmtId="190" fontId="9" fillId="0" borderId="0"/>
    <xf numFmtId="177" fontId="9" fillId="0" borderId="0"/>
    <xf numFmtId="177" fontId="9" fillId="0" borderId="0"/>
    <xf numFmtId="190" fontId="9" fillId="0" borderId="0"/>
    <xf numFmtId="177" fontId="9" fillId="0" borderId="0"/>
    <xf numFmtId="189" fontId="116" fillId="0" borderId="0"/>
    <xf numFmtId="227" fontId="28" fillId="0" borderId="0"/>
    <xf numFmtId="177" fontId="9" fillId="0" borderId="0"/>
    <xf numFmtId="0" fontId="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190" fontId="29" fillId="0" borderId="0"/>
    <xf numFmtId="177" fontId="29" fillId="0" borderId="0"/>
    <xf numFmtId="0" fontId="63" fillId="0" borderId="0" applyNumberFormat="0" applyFill="0" applyBorder="0" applyAlignment="0" applyProtection="0"/>
    <xf numFmtId="177" fontId="29" fillId="0" borderId="0"/>
    <xf numFmtId="190" fontId="29" fillId="0" borderId="0"/>
    <xf numFmtId="189" fontId="116" fillId="0" borderId="0"/>
    <xf numFmtId="177" fontId="29" fillId="0" borderId="0"/>
    <xf numFmtId="0" fontId="29" fillId="0" borderId="0"/>
    <xf numFmtId="0" fontId="63" fillId="0" borderId="0" applyNumberFormat="0" applyFill="0" applyBorder="0" applyAlignment="0" applyProtection="0"/>
    <xf numFmtId="177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190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177" fontId="225" fillId="0" borderId="0"/>
    <xf numFmtId="177" fontId="29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190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0" fontId="29" fillId="0" borderId="0"/>
    <xf numFmtId="177" fontId="84" fillId="0" borderId="0"/>
    <xf numFmtId="177" fontId="84" fillId="0" borderId="0"/>
    <xf numFmtId="177" fontId="84" fillId="0" borderId="0"/>
    <xf numFmtId="190" fontId="84" fillId="0" borderId="0"/>
    <xf numFmtId="177" fontId="84" fillId="0" borderId="0"/>
    <xf numFmtId="190" fontId="84" fillId="0" borderId="0"/>
    <xf numFmtId="177" fontId="84" fillId="0" borderId="0"/>
    <xf numFmtId="177" fontId="84" fillId="0" borderId="0"/>
    <xf numFmtId="190" fontId="84" fillId="0" borderId="0"/>
    <xf numFmtId="0" fontId="84" fillId="0" borderId="0"/>
    <xf numFmtId="177" fontId="84" fillId="0" borderId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89" fontId="116" fillId="0" borderId="0"/>
    <xf numFmtId="189" fontId="116" fillId="0" borderId="0"/>
    <xf numFmtId="189" fontId="116" fillId="0" borderId="0"/>
    <xf numFmtId="189" fontId="116" fillId="0" borderId="0"/>
    <xf numFmtId="189" fontId="116" fillId="0" borderId="0"/>
    <xf numFmtId="189" fontId="116" fillId="0" borderId="0"/>
    <xf numFmtId="189" fontId="116" fillId="0" borderId="0"/>
    <xf numFmtId="227" fontId="29" fillId="0" borderId="0"/>
    <xf numFmtId="0" fontId="29" fillId="0" borderId="0">
      <alignment vertical="center"/>
    </xf>
    <xf numFmtId="177" fontId="29" fillId="0" borderId="0"/>
    <xf numFmtId="177" fontId="29" fillId="0" borderId="0"/>
    <xf numFmtId="177" fontId="29" fillId="0" borderId="0"/>
    <xf numFmtId="0" fontId="9" fillId="0" borderId="0"/>
    <xf numFmtId="177" fontId="29" fillId="0" borderId="0"/>
    <xf numFmtId="190" fontId="29" fillId="0" borderId="0"/>
    <xf numFmtId="177" fontId="29" fillId="0" borderId="0"/>
    <xf numFmtId="0" fontId="63" fillId="0" borderId="0" applyNumberFormat="0" applyFill="0" applyBorder="0" applyAlignment="0" applyProtection="0"/>
    <xf numFmtId="177" fontId="29" fillId="0" borderId="0"/>
    <xf numFmtId="177" fontId="29" fillId="0" borderId="0"/>
    <xf numFmtId="190" fontId="29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177" fontId="29" fillId="0" borderId="0">
      <alignment vertical="center"/>
    </xf>
    <xf numFmtId="189" fontId="116" fillId="0" borderId="0"/>
    <xf numFmtId="189" fontId="116" fillId="0" borderId="0"/>
    <xf numFmtId="189" fontId="116" fillId="0" borderId="0"/>
    <xf numFmtId="189" fontId="116" fillId="0" borderId="0"/>
    <xf numFmtId="0" fontId="29" fillId="0" borderId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190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177" fontId="63" fillId="0" borderId="0" applyNumberFormat="0" applyFill="0" applyBorder="0" applyAlignment="0" applyProtection="0"/>
    <xf numFmtId="177" fontId="29" fillId="0" borderId="0"/>
    <xf numFmtId="0" fontId="29" fillId="0" borderId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37" fontId="37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55" fillId="0" borderId="0"/>
    <xf numFmtId="177" fontId="55" fillId="0" borderId="0"/>
    <xf numFmtId="177" fontId="55" fillId="0" borderId="0"/>
    <xf numFmtId="190" fontId="55" fillId="0" borderId="0"/>
    <xf numFmtId="177" fontId="55" fillId="0" borderId="0"/>
    <xf numFmtId="190" fontId="55" fillId="0" borderId="0"/>
    <xf numFmtId="177" fontId="55" fillId="0" borderId="0"/>
    <xf numFmtId="177" fontId="55" fillId="0" borderId="0"/>
    <xf numFmtId="190" fontId="55" fillId="0" borderId="0"/>
    <xf numFmtId="37" fontId="37" fillId="0" borderId="0"/>
    <xf numFmtId="37" fontId="37" fillId="0" borderId="0"/>
    <xf numFmtId="0" fontId="55" fillId="0" borderId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9" fillId="0" borderId="0"/>
    <xf numFmtId="177" fontId="84" fillId="0" borderId="0"/>
    <xf numFmtId="177" fontId="84" fillId="0" borderId="0"/>
    <xf numFmtId="177" fontId="84" fillId="0" borderId="0"/>
    <xf numFmtId="190" fontId="84" fillId="0" borderId="0"/>
    <xf numFmtId="177" fontId="84" fillId="0" borderId="0"/>
    <xf numFmtId="190" fontId="84" fillId="0" borderId="0"/>
    <xf numFmtId="177" fontId="84" fillId="0" borderId="0"/>
    <xf numFmtId="177" fontId="84" fillId="0" borderId="0"/>
    <xf numFmtId="190" fontId="84" fillId="0" borderId="0"/>
    <xf numFmtId="177" fontId="84" fillId="0" borderId="0"/>
    <xf numFmtId="177" fontId="29" fillId="0" borderId="0"/>
    <xf numFmtId="177" fontId="84" fillId="0" borderId="0"/>
    <xf numFmtId="0" fontId="84" fillId="0" borderId="0"/>
    <xf numFmtId="177" fontId="84" fillId="0" borderId="0"/>
    <xf numFmtId="177" fontId="84" fillId="0" borderId="0"/>
    <xf numFmtId="177" fontId="84" fillId="0" borderId="0"/>
    <xf numFmtId="190" fontId="84" fillId="0" borderId="0"/>
    <xf numFmtId="177" fontId="84" fillId="0" borderId="0"/>
    <xf numFmtId="190" fontId="84" fillId="0" borderId="0"/>
    <xf numFmtId="177" fontId="84" fillId="0" borderId="0"/>
    <xf numFmtId="177" fontId="84" fillId="0" borderId="0"/>
    <xf numFmtId="190" fontId="84" fillId="0" borderId="0"/>
    <xf numFmtId="177" fontId="84" fillId="0" borderId="0"/>
    <xf numFmtId="177" fontId="29" fillId="0" borderId="0"/>
    <xf numFmtId="177" fontId="84" fillId="0" borderId="0"/>
    <xf numFmtId="0" fontId="84" fillId="0" borderId="0"/>
    <xf numFmtId="177" fontId="84" fillId="0" borderId="0"/>
    <xf numFmtId="177" fontId="84" fillId="0" borderId="0"/>
    <xf numFmtId="177" fontId="84" fillId="0" borderId="0"/>
    <xf numFmtId="190" fontId="84" fillId="0" borderId="0"/>
    <xf numFmtId="177" fontId="84" fillId="0" borderId="0"/>
    <xf numFmtId="190" fontId="84" fillId="0" borderId="0"/>
    <xf numFmtId="177" fontId="84" fillId="0" borderId="0"/>
    <xf numFmtId="177" fontId="84" fillId="0" borderId="0"/>
    <xf numFmtId="190" fontId="84" fillId="0" borderId="0"/>
    <xf numFmtId="177" fontId="84" fillId="0" borderId="0"/>
    <xf numFmtId="177" fontId="29" fillId="0" borderId="0"/>
    <xf numFmtId="177" fontId="84" fillId="0" borderId="0"/>
    <xf numFmtId="0" fontId="84" fillId="0" borderId="0"/>
    <xf numFmtId="177" fontId="84" fillId="0" borderId="0"/>
    <xf numFmtId="177" fontId="84" fillId="0" borderId="0"/>
    <xf numFmtId="177" fontId="84" fillId="0" borderId="0"/>
    <xf numFmtId="190" fontId="84" fillId="0" borderId="0"/>
    <xf numFmtId="177" fontId="84" fillId="0" borderId="0"/>
    <xf numFmtId="190" fontId="84" fillId="0" borderId="0"/>
    <xf numFmtId="177" fontId="84" fillId="0" borderId="0"/>
    <xf numFmtId="177" fontId="84" fillId="0" borderId="0"/>
    <xf numFmtId="190" fontId="84" fillId="0" borderId="0"/>
    <xf numFmtId="177" fontId="84" fillId="0" borderId="0"/>
    <xf numFmtId="0" fontId="84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190" fontId="29" fillId="0" borderId="0"/>
    <xf numFmtId="177" fontId="29" fillId="0" borderId="0"/>
    <xf numFmtId="177" fontId="29" fillId="0" borderId="0"/>
    <xf numFmtId="190" fontId="29" fillId="0" borderId="0"/>
    <xf numFmtId="177" fontId="9" fillId="0" borderId="0"/>
    <xf numFmtId="177" fontId="29" fillId="0" borderId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9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9" fillId="0" borderId="0"/>
    <xf numFmtId="189" fontId="9" fillId="0" borderId="0"/>
    <xf numFmtId="177" fontId="9" fillId="0" borderId="0"/>
    <xf numFmtId="190" fontId="9" fillId="0" borderId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9" fillId="0" borderId="0"/>
    <xf numFmtId="189" fontId="9" fillId="0" borderId="0"/>
    <xf numFmtId="177" fontId="9" fillId="0" borderId="0"/>
    <xf numFmtId="190" fontId="9" fillId="0" borderId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9" fillId="0" borderId="0"/>
    <xf numFmtId="189" fontId="9" fillId="0" borderId="0"/>
    <xf numFmtId="177" fontId="9" fillId="0" borderId="0"/>
    <xf numFmtId="190" fontId="9" fillId="0" borderId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9" fillId="0" borderId="0"/>
    <xf numFmtId="189" fontId="9" fillId="0" borderId="0"/>
    <xf numFmtId="177" fontId="9" fillId="0" borderId="0"/>
    <xf numFmtId="190" fontId="9" fillId="0" borderId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9" fillId="0" borderId="0"/>
    <xf numFmtId="189" fontId="9" fillId="0" borderId="0"/>
    <xf numFmtId="177" fontId="9" fillId="0" borderId="0"/>
    <xf numFmtId="190" fontId="9" fillId="0" borderId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9" fillId="0" borderId="0"/>
    <xf numFmtId="189" fontId="9" fillId="0" borderId="0"/>
    <xf numFmtId="189" fontId="9" fillId="0" borderId="0"/>
    <xf numFmtId="177" fontId="9" fillId="0" borderId="0"/>
    <xf numFmtId="190" fontId="9" fillId="0" borderId="0"/>
    <xf numFmtId="189" fontId="9" fillId="0" borderId="0"/>
    <xf numFmtId="189" fontId="9" fillId="0" borderId="0"/>
    <xf numFmtId="189" fontId="9" fillId="0" borderId="0"/>
    <xf numFmtId="177" fontId="63" fillId="0" borderId="0" applyNumberFormat="0" applyFill="0" applyBorder="0" applyAlignment="0" applyProtection="0"/>
    <xf numFmtId="189" fontId="9" fillId="0" borderId="0"/>
    <xf numFmtId="189" fontId="9" fillId="0" borderId="0"/>
    <xf numFmtId="189" fontId="9" fillId="0" borderId="0"/>
    <xf numFmtId="189" fontId="9" fillId="0" borderId="0"/>
    <xf numFmtId="189" fontId="9" fillId="0" borderId="0"/>
    <xf numFmtId="189" fontId="9" fillId="0" borderId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89" fontId="9" fillId="0" borderId="0"/>
    <xf numFmtId="189" fontId="9" fillId="0" borderId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0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0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0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29" fillId="0" borderId="0"/>
    <xf numFmtId="177" fontId="29" fillId="0" borderId="0"/>
    <xf numFmtId="0" fontId="9" fillId="0" borderId="0"/>
    <xf numFmtId="177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177" fontId="9" fillId="0" borderId="0"/>
    <xf numFmtId="189" fontId="116" fillId="0" borderId="0"/>
    <xf numFmtId="177" fontId="29" fillId="0" borderId="0"/>
    <xf numFmtId="0" fontId="29" fillId="0" borderId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77" fontId="29" fillId="0" borderId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77" fontId="29" fillId="0" borderId="0"/>
    <xf numFmtId="0" fontId="2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0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0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0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173" fontId="27" fillId="0" borderId="0"/>
    <xf numFmtId="0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0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0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173" fontId="27" fillId="0" borderId="0"/>
    <xf numFmtId="0" fontId="63" fillId="0" borderId="0" applyNumberFormat="0" applyFill="0" applyBorder="0" applyAlignment="0" applyProtection="0"/>
    <xf numFmtId="189" fontId="22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84" fillId="0" borderId="0"/>
    <xf numFmtId="177" fontId="84" fillId="0" borderId="0"/>
    <xf numFmtId="177" fontId="84" fillId="0" borderId="0"/>
    <xf numFmtId="190" fontId="84" fillId="0" borderId="0"/>
    <xf numFmtId="177" fontId="84" fillId="0" borderId="0"/>
    <xf numFmtId="190" fontId="84" fillId="0" borderId="0"/>
    <xf numFmtId="177" fontId="84" fillId="0" borderId="0"/>
    <xf numFmtId="177" fontId="84" fillId="0" borderId="0"/>
    <xf numFmtId="190" fontId="84" fillId="0" borderId="0"/>
    <xf numFmtId="177" fontId="84" fillId="0" borderId="0"/>
    <xf numFmtId="177" fontId="141" fillId="0" borderId="0"/>
    <xf numFmtId="177" fontId="84" fillId="0" borderId="0"/>
    <xf numFmtId="0" fontId="84" fillId="0" borderId="0"/>
    <xf numFmtId="177" fontId="84" fillId="0" borderId="0"/>
    <xf numFmtId="177" fontId="84" fillId="0" borderId="0"/>
    <xf numFmtId="177" fontId="84" fillId="0" borderId="0"/>
    <xf numFmtId="190" fontId="84" fillId="0" borderId="0"/>
    <xf numFmtId="177" fontId="84" fillId="0" borderId="0"/>
    <xf numFmtId="190" fontId="84" fillId="0" borderId="0"/>
    <xf numFmtId="177" fontId="84" fillId="0" borderId="0"/>
    <xf numFmtId="177" fontId="84" fillId="0" borderId="0"/>
    <xf numFmtId="190" fontId="84" fillId="0" borderId="0"/>
    <xf numFmtId="177" fontId="84" fillId="0" borderId="0"/>
    <xf numFmtId="177" fontId="141" fillId="0" borderId="0"/>
    <xf numFmtId="177" fontId="84" fillId="0" borderId="0"/>
    <xf numFmtId="0" fontId="84" fillId="0" borderId="0"/>
    <xf numFmtId="177" fontId="84" fillId="0" borderId="0"/>
    <xf numFmtId="177" fontId="84" fillId="0" borderId="0"/>
    <xf numFmtId="177" fontId="84" fillId="0" borderId="0"/>
    <xf numFmtId="190" fontId="84" fillId="0" borderId="0"/>
    <xf numFmtId="177" fontId="84" fillId="0" borderId="0"/>
    <xf numFmtId="190" fontId="84" fillId="0" borderId="0"/>
    <xf numFmtId="177" fontId="84" fillId="0" borderId="0"/>
    <xf numFmtId="177" fontId="84" fillId="0" borderId="0"/>
    <xf numFmtId="190" fontId="84" fillId="0" borderId="0"/>
    <xf numFmtId="177" fontId="84" fillId="0" borderId="0"/>
    <xf numFmtId="177" fontId="141" fillId="0" borderId="0"/>
    <xf numFmtId="177" fontId="84" fillId="0" borderId="0"/>
    <xf numFmtId="0" fontId="84" fillId="0" borderId="0"/>
    <xf numFmtId="177" fontId="84" fillId="0" borderId="0"/>
    <xf numFmtId="177" fontId="84" fillId="0" borderId="0"/>
    <xf numFmtId="177" fontId="84" fillId="0" borderId="0"/>
    <xf numFmtId="190" fontId="84" fillId="0" borderId="0"/>
    <xf numFmtId="177" fontId="84" fillId="0" borderId="0"/>
    <xf numFmtId="190" fontId="84" fillId="0" borderId="0"/>
    <xf numFmtId="177" fontId="84" fillId="0" borderId="0"/>
    <xf numFmtId="177" fontId="84" fillId="0" borderId="0"/>
    <xf numFmtId="190" fontId="84" fillId="0" borderId="0"/>
    <xf numFmtId="177" fontId="84" fillId="0" borderId="0"/>
    <xf numFmtId="0" fontId="84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190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0" fontId="29" fillId="0" borderId="0"/>
    <xf numFmtId="177" fontId="63" fillId="0" borderId="0" applyNumberFormat="0" applyFill="0" applyBorder="0" applyAlignment="0" applyProtection="0"/>
    <xf numFmtId="189" fontId="9" fillId="0" borderId="0"/>
    <xf numFmtId="0" fontId="63" fillId="0" borderId="0" applyNumberFormat="0" applyFill="0" applyBorder="0" applyAlignment="0" applyProtection="0"/>
    <xf numFmtId="189" fontId="22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173" fontId="27" fillId="0" borderId="0"/>
    <xf numFmtId="0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173" fontId="27" fillId="0" borderId="0"/>
    <xf numFmtId="0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173" fontId="27" fillId="0" borderId="0"/>
    <xf numFmtId="0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173" fontId="27" fillId="0" borderId="0"/>
    <xf numFmtId="0" fontId="63" fillId="0" borderId="0" applyNumberFormat="0" applyFill="0" applyBorder="0" applyAlignment="0" applyProtection="0"/>
    <xf numFmtId="189" fontId="9" fillId="0" borderId="0"/>
    <xf numFmtId="17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9" fillId="0" borderId="0"/>
    <xf numFmtId="189" fontId="9" fillId="0" borderId="0"/>
    <xf numFmtId="177" fontId="63" fillId="0" borderId="0" applyNumberFormat="0" applyFill="0" applyBorder="0" applyAlignment="0" applyProtection="0"/>
    <xf numFmtId="189" fontId="9" fillId="0" borderId="0"/>
    <xf numFmtId="177" fontId="9" fillId="0" borderId="0"/>
    <xf numFmtId="190" fontId="9" fillId="0" borderId="0"/>
    <xf numFmtId="0" fontId="63" fillId="0" borderId="0" applyNumberFormat="0" applyFill="0" applyBorder="0" applyAlignment="0" applyProtection="0"/>
    <xf numFmtId="177" fontId="9" fillId="0" borderId="0"/>
    <xf numFmtId="177" fontId="9" fillId="0" borderId="0"/>
    <xf numFmtId="189" fontId="9" fillId="0" borderId="0"/>
    <xf numFmtId="177" fontId="63" fillId="0" borderId="0" applyNumberFormat="0" applyFill="0" applyBorder="0" applyAlignment="0" applyProtection="0"/>
    <xf numFmtId="189" fontId="9" fillId="0" borderId="0"/>
    <xf numFmtId="177" fontId="9" fillId="0" borderId="0"/>
    <xf numFmtId="190" fontId="9" fillId="0" borderId="0"/>
    <xf numFmtId="0" fontId="63" fillId="0" borderId="0" applyNumberFormat="0" applyFill="0" applyBorder="0" applyAlignment="0" applyProtection="0"/>
    <xf numFmtId="177" fontId="9" fillId="0" borderId="0"/>
    <xf numFmtId="177" fontId="9" fillId="0" borderId="0"/>
    <xf numFmtId="189" fontId="9" fillId="0" borderId="0"/>
    <xf numFmtId="177" fontId="63" fillId="0" borderId="0" applyNumberFormat="0" applyFill="0" applyBorder="0" applyAlignment="0" applyProtection="0"/>
    <xf numFmtId="189" fontId="9" fillId="0" borderId="0"/>
    <xf numFmtId="177" fontId="9" fillId="0" borderId="0"/>
    <xf numFmtId="190" fontId="9" fillId="0" borderId="0"/>
    <xf numFmtId="0" fontId="63" fillId="0" borderId="0" applyNumberFormat="0" applyFill="0" applyBorder="0" applyAlignment="0" applyProtection="0"/>
    <xf numFmtId="177" fontId="9" fillId="0" borderId="0"/>
    <xf numFmtId="177" fontId="9" fillId="0" borderId="0"/>
    <xf numFmtId="189" fontId="9" fillId="0" borderId="0"/>
    <xf numFmtId="177" fontId="63" fillId="0" borderId="0" applyNumberFormat="0" applyFill="0" applyBorder="0" applyAlignment="0" applyProtection="0"/>
    <xf numFmtId="189" fontId="9" fillId="0" borderId="0"/>
    <xf numFmtId="177" fontId="9" fillId="0" borderId="0"/>
    <xf numFmtId="190" fontId="9" fillId="0" borderId="0"/>
    <xf numFmtId="0" fontId="63" fillId="0" borderId="0" applyNumberFormat="0" applyFill="0" applyBorder="0" applyAlignment="0" applyProtection="0"/>
    <xf numFmtId="177" fontId="9" fillId="0" borderId="0"/>
    <xf numFmtId="177" fontId="9" fillId="0" borderId="0"/>
    <xf numFmtId="177" fontId="63" fillId="0" borderId="0" applyNumberFormat="0" applyFill="0" applyBorder="0" applyAlignment="0" applyProtection="0"/>
    <xf numFmtId="177" fontId="9" fillId="0" borderId="0"/>
    <xf numFmtId="190" fontId="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89" fontId="9" fillId="0" borderId="0"/>
    <xf numFmtId="177" fontId="29" fillId="0" borderId="0"/>
    <xf numFmtId="190" fontId="29" fillId="0" borderId="0"/>
    <xf numFmtId="177" fontId="29" fillId="0" borderId="0"/>
    <xf numFmtId="227" fontId="29" fillId="0" borderId="0"/>
    <xf numFmtId="177" fontId="29" fillId="0" borderId="0"/>
    <xf numFmtId="190" fontId="29" fillId="0" borderId="0"/>
    <xf numFmtId="189" fontId="116" fillId="0" borderId="0"/>
    <xf numFmtId="177" fontId="29" fillId="0" borderId="0"/>
    <xf numFmtId="0" fontId="29" fillId="0" borderId="0"/>
    <xf numFmtId="0" fontId="63" fillId="0" borderId="0" applyNumberFormat="0" applyFill="0" applyBorder="0" applyAlignment="0" applyProtection="0"/>
    <xf numFmtId="177" fontId="9" fillId="0" borderId="0"/>
    <xf numFmtId="177" fontId="9" fillId="0" borderId="0"/>
    <xf numFmtId="177" fontId="63" fillId="0" borderId="0" applyNumberFormat="0" applyFill="0" applyBorder="0" applyAlignment="0" applyProtection="0"/>
    <xf numFmtId="177" fontId="9" fillId="0" borderId="0"/>
    <xf numFmtId="190" fontId="9" fillId="0" borderId="0"/>
    <xf numFmtId="177" fontId="9" fillId="0" borderId="0"/>
    <xf numFmtId="177" fontId="9" fillId="0" borderId="0"/>
    <xf numFmtId="189" fontId="9" fillId="0" borderId="0"/>
    <xf numFmtId="177" fontId="63" fillId="0" borderId="0" applyNumberFormat="0" applyFill="0" applyBorder="0" applyAlignment="0" applyProtection="0"/>
    <xf numFmtId="177" fontId="9" fillId="0" borderId="0"/>
    <xf numFmtId="190" fontId="9" fillId="0" borderId="0"/>
    <xf numFmtId="177" fontId="9" fillId="0" borderId="0"/>
    <xf numFmtId="177" fontId="9" fillId="0" borderId="0"/>
    <xf numFmtId="189" fontId="9" fillId="0" borderId="0"/>
    <xf numFmtId="177" fontId="63" fillId="0" borderId="0" applyNumberFormat="0" applyFill="0" applyBorder="0" applyAlignment="0" applyProtection="0"/>
    <xf numFmtId="177" fontId="9" fillId="0" borderId="0"/>
    <xf numFmtId="190" fontId="9" fillId="0" borderId="0"/>
    <xf numFmtId="177" fontId="9" fillId="0" borderId="0"/>
    <xf numFmtId="177" fontId="9" fillId="0" borderId="0"/>
    <xf numFmtId="189" fontId="9" fillId="0" borderId="0"/>
    <xf numFmtId="177" fontId="63" fillId="0" borderId="0" applyNumberFormat="0" applyFill="0" applyBorder="0" applyAlignment="0" applyProtection="0"/>
    <xf numFmtId="177" fontId="9" fillId="0" borderId="0"/>
    <xf numFmtId="190" fontId="9" fillId="0" borderId="0"/>
    <xf numFmtId="177" fontId="9" fillId="0" borderId="0"/>
    <xf numFmtId="177" fontId="9" fillId="0" borderId="0"/>
    <xf numFmtId="189" fontId="9" fillId="0" borderId="0"/>
    <xf numFmtId="177" fontId="63" fillId="0" borderId="0" applyNumberFormat="0" applyFill="0" applyBorder="0" applyAlignment="0" applyProtection="0"/>
    <xf numFmtId="177" fontId="9" fillId="0" borderId="0"/>
    <xf numFmtId="190" fontId="9" fillId="0" borderId="0"/>
    <xf numFmtId="177" fontId="9" fillId="0" borderId="0"/>
    <xf numFmtId="177" fontId="9" fillId="0" borderId="0"/>
    <xf numFmtId="189" fontId="9" fillId="0" borderId="0"/>
    <xf numFmtId="177" fontId="63" fillId="0" borderId="0" applyNumberFormat="0" applyFill="0" applyBorder="0" applyAlignment="0" applyProtection="0"/>
    <xf numFmtId="177" fontId="9" fillId="0" borderId="0"/>
    <xf numFmtId="190" fontId="9" fillId="0" borderId="0"/>
    <xf numFmtId="177" fontId="9" fillId="0" borderId="0"/>
    <xf numFmtId="177" fontId="9" fillId="0" borderId="0"/>
    <xf numFmtId="189" fontId="9" fillId="0" borderId="0"/>
    <xf numFmtId="177" fontId="63" fillId="0" borderId="0" applyNumberFormat="0" applyFill="0" applyBorder="0" applyAlignment="0" applyProtection="0"/>
    <xf numFmtId="177" fontId="9" fillId="0" borderId="0"/>
    <xf numFmtId="190" fontId="9" fillId="0" borderId="0"/>
    <xf numFmtId="177" fontId="9" fillId="0" borderId="0"/>
    <xf numFmtId="177" fontId="9" fillId="0" borderId="0"/>
    <xf numFmtId="189" fontId="9" fillId="0" borderId="0"/>
    <xf numFmtId="177" fontId="63" fillId="0" borderId="0" applyNumberFormat="0" applyFill="0" applyBorder="0" applyAlignment="0" applyProtection="0"/>
    <xf numFmtId="177" fontId="9" fillId="0" borderId="0"/>
    <xf numFmtId="190" fontId="9" fillId="0" borderId="0"/>
    <xf numFmtId="177" fontId="9" fillId="0" borderId="0"/>
    <xf numFmtId="177" fontId="9" fillId="0" borderId="0"/>
    <xf numFmtId="189" fontId="9" fillId="0" borderId="0"/>
    <xf numFmtId="177" fontId="63" fillId="0" borderId="0" applyNumberFormat="0" applyFill="0" applyBorder="0" applyAlignment="0" applyProtection="0"/>
    <xf numFmtId="177" fontId="9" fillId="0" borderId="0"/>
    <xf numFmtId="190" fontId="9" fillId="0" borderId="0"/>
    <xf numFmtId="177" fontId="9" fillId="0" borderId="0"/>
    <xf numFmtId="177" fontId="9" fillId="0" borderId="0"/>
    <xf numFmtId="189" fontId="9" fillId="0" borderId="0"/>
    <xf numFmtId="177" fontId="63" fillId="0" borderId="0" applyNumberFormat="0" applyFill="0" applyBorder="0" applyAlignment="0" applyProtection="0"/>
    <xf numFmtId="177" fontId="9" fillId="0" borderId="0"/>
    <xf numFmtId="190" fontId="9" fillId="0" borderId="0"/>
    <xf numFmtId="183" fontId="61" fillId="0" borderId="0" applyNumberFormat="0" applyFill="0" applyBorder="0" applyAlignment="0" applyProtection="0"/>
    <xf numFmtId="189" fontId="230" fillId="0" borderId="0"/>
    <xf numFmtId="189" fontId="231" fillId="0" borderId="0"/>
    <xf numFmtId="189" fontId="232" fillId="66" borderId="0"/>
    <xf numFmtId="207" fontId="29" fillId="0" borderId="0" applyFont="0" applyFill="0" applyBorder="0" applyAlignment="0" applyProtection="0"/>
    <xf numFmtId="177" fontId="141" fillId="0" borderId="0"/>
    <xf numFmtId="227" fontId="141" fillId="0" borderId="0"/>
    <xf numFmtId="189" fontId="161" fillId="0" borderId="0" applyFill="0" applyBorder="0" applyProtection="0">
      <alignment vertical="center"/>
    </xf>
    <xf numFmtId="40" fontId="61" fillId="0" borderId="0">
      <alignment horizontal="left"/>
    </xf>
    <xf numFmtId="189" fontId="55" fillId="0" borderId="0"/>
    <xf numFmtId="189" fontId="175" fillId="0" borderId="0"/>
    <xf numFmtId="189" fontId="233" fillId="0" borderId="0" applyFill="0" applyBorder="0" applyAlignment="0" applyProtection="0"/>
    <xf numFmtId="183" fontId="62" fillId="0" borderId="0"/>
    <xf numFmtId="183" fontId="62" fillId="0" borderId="0"/>
    <xf numFmtId="0" fontId="29" fillId="0" borderId="0"/>
    <xf numFmtId="297" fontId="62" fillId="0" borderId="0" applyFont="0" applyFill="0" applyBorder="0" applyAlignment="0" applyProtection="0"/>
    <xf numFmtId="298" fontId="62" fillId="0" borderId="0" applyFont="0" applyFill="0" applyBorder="0" applyAlignment="0" applyProtection="0"/>
    <xf numFmtId="0" fontId="9" fillId="8" borderId="8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77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0" fontId="9" fillId="8" borderId="8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77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0" fontId="9" fillId="8" borderId="8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77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0" fontId="9" fillId="8" borderId="8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77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0" fontId="9" fillId="8" borderId="8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0" fontId="9" fillId="8" borderId="8" applyNumberFormat="0" applyFont="0" applyAlignment="0" applyProtection="0"/>
    <xf numFmtId="0" fontId="28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77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0" fontId="9" fillId="8" borderId="8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0" fontId="9" fillId="8" borderId="8" applyNumberFormat="0" applyFont="0" applyAlignment="0" applyProtection="0"/>
    <xf numFmtId="0" fontId="28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77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77" fontId="120" fillId="8" borderId="8" applyNumberFormat="0" applyFont="0" applyAlignment="0" applyProtection="0"/>
    <xf numFmtId="177" fontId="120" fillId="8" borderId="8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77" fontId="120" fillId="8" borderId="8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77" fontId="120" fillId="8" borderId="8" applyNumberFormat="0" applyFont="0" applyAlignment="0" applyProtection="0"/>
    <xf numFmtId="0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77" fontId="120" fillId="8" borderId="8" applyNumberFormat="0" applyFont="0" applyAlignment="0" applyProtection="0"/>
    <xf numFmtId="177" fontId="120" fillId="8" borderId="8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77" fontId="120" fillId="8" borderId="8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77" fontId="120" fillId="8" borderId="8" applyNumberFormat="0" applyFont="0" applyAlignment="0" applyProtection="0"/>
    <xf numFmtId="0" fontId="29" fillId="35" borderId="29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77" fontId="120" fillId="8" borderId="8" applyNumberFormat="0" applyFont="0" applyAlignment="0" applyProtection="0"/>
    <xf numFmtId="177" fontId="120" fillId="8" borderId="8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77" fontId="120" fillId="8" borderId="8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77" fontId="120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77" fontId="120" fillId="8" borderId="8" applyNumberFormat="0" applyFont="0" applyAlignment="0" applyProtection="0"/>
    <xf numFmtId="177" fontId="120" fillId="8" borderId="8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77" fontId="120" fillId="8" borderId="8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77" fontId="120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0" fontId="28" fillId="35" borderId="29" applyNumberFormat="0" applyFont="0" applyAlignment="0" applyProtection="0"/>
    <xf numFmtId="0" fontId="28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77" fontId="28" fillId="35" borderId="29" applyNumberFormat="0" applyFont="0" applyAlignment="0" applyProtection="0"/>
    <xf numFmtId="177" fontId="28" fillId="35" borderId="29" applyNumberFormat="0" applyFont="0" applyAlignment="0" applyProtection="0"/>
    <xf numFmtId="177" fontId="28" fillId="35" borderId="29" applyNumberFormat="0" applyFont="0" applyAlignment="0" applyProtection="0"/>
    <xf numFmtId="190" fontId="28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77" fontId="28" fillId="35" borderId="29" applyNumberFormat="0" applyFont="0" applyAlignment="0" applyProtection="0"/>
    <xf numFmtId="190" fontId="28" fillId="35" borderId="29" applyNumberFormat="0" applyFont="0" applyAlignment="0" applyProtection="0"/>
    <xf numFmtId="177" fontId="28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77" fontId="28" fillId="35" borderId="29" applyNumberFormat="0" applyFont="0" applyAlignment="0" applyProtection="0"/>
    <xf numFmtId="190" fontId="28" fillId="35" borderId="29" applyNumberFormat="0" applyFont="0" applyAlignment="0" applyProtection="0"/>
    <xf numFmtId="177" fontId="28" fillId="35" borderId="29" applyNumberFormat="0" applyFont="0" applyAlignment="0" applyProtection="0"/>
    <xf numFmtId="177" fontId="28" fillId="35" borderId="29" applyNumberFormat="0" applyFont="0" applyAlignment="0" applyProtection="0"/>
    <xf numFmtId="177" fontId="9" fillId="8" borderId="8" applyNumberFormat="0" applyFont="0" applyAlignment="0" applyProtection="0"/>
    <xf numFmtId="177" fontId="28" fillId="35" borderId="29" applyNumberFormat="0" applyFont="0" applyAlignment="0" applyProtection="0"/>
    <xf numFmtId="0" fontId="28" fillId="35" borderId="29" applyNumberFormat="0" applyFont="0" applyAlignment="0" applyProtection="0"/>
    <xf numFmtId="0" fontId="29" fillId="35" borderId="29" applyNumberFormat="0" applyFont="0" applyAlignment="0" applyProtection="0"/>
    <xf numFmtId="0" fontId="29" fillId="35" borderId="29" applyNumberFormat="0" applyFont="0" applyAlignment="0" applyProtection="0"/>
    <xf numFmtId="0" fontId="120" fillId="8" borderId="8" applyNumberFormat="0" applyFont="0" applyAlignment="0" applyProtection="0"/>
    <xf numFmtId="0" fontId="120" fillId="8" borderId="8" applyNumberFormat="0" applyFont="0" applyAlignment="0" applyProtection="0"/>
    <xf numFmtId="177" fontId="9" fillId="8" borderId="8" applyNumberFormat="0" applyFont="0" applyAlignment="0" applyProtection="0"/>
    <xf numFmtId="0" fontId="9" fillId="8" borderId="8" applyNumberFormat="0" applyFont="0" applyAlignment="0" applyProtection="0"/>
    <xf numFmtId="177" fontId="9" fillId="8" borderId="8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77" fontId="9" fillId="8" borderId="8" applyNumberFormat="0" applyFont="0" applyAlignment="0" applyProtection="0"/>
    <xf numFmtId="190" fontId="9" fillId="8" borderId="8" applyNumberFormat="0" applyFont="0" applyAlignment="0" applyProtection="0"/>
    <xf numFmtId="177" fontId="9" fillId="8" borderId="8" applyNumberFormat="0" applyFont="0" applyAlignment="0" applyProtection="0"/>
    <xf numFmtId="177" fontId="9" fillId="8" borderId="8" applyNumberFormat="0" applyFont="0" applyAlignment="0" applyProtection="0"/>
    <xf numFmtId="0" fontId="28" fillId="35" borderId="29" applyNumberFormat="0" applyFont="0" applyAlignment="0" applyProtection="0"/>
    <xf numFmtId="177" fontId="9" fillId="8" borderId="8" applyNumberFormat="0" applyFont="0" applyAlignment="0" applyProtection="0"/>
    <xf numFmtId="177" fontId="9" fillId="8" borderId="8" applyNumberFormat="0" applyFont="0" applyAlignment="0" applyProtection="0"/>
    <xf numFmtId="190" fontId="9" fillId="8" borderId="8" applyNumberFormat="0" applyFont="0" applyAlignment="0" applyProtection="0"/>
    <xf numFmtId="177" fontId="9" fillId="8" borderId="8" applyNumberFormat="0" applyFont="0" applyAlignment="0" applyProtection="0"/>
    <xf numFmtId="177" fontId="9" fillId="8" borderId="8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77" fontId="9" fillId="8" borderId="8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77" fontId="9" fillId="8" borderId="8" applyNumberFormat="0" applyFont="0" applyAlignment="0" applyProtection="0"/>
    <xf numFmtId="190" fontId="9" fillId="8" borderId="8" applyNumberFormat="0" applyFont="0" applyAlignment="0" applyProtection="0"/>
    <xf numFmtId="177" fontId="9" fillId="8" borderId="8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77" fontId="29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77" fontId="29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77" fontId="120" fillId="8" borderId="8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77" fontId="120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77" fontId="120" fillId="8" borderId="8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77" fontId="120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77" fontId="120" fillId="8" borderId="8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77" fontId="120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77" fontId="120" fillId="8" borderId="8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77" fontId="120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77" fontId="120" fillId="8" borderId="8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77" fontId="120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77" fontId="120" fillId="8" borderId="8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77" fontId="120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0" fontId="120" fillId="8" borderId="8" applyNumberFormat="0" applyFont="0" applyAlignment="0" applyProtection="0"/>
    <xf numFmtId="0" fontId="120" fillId="8" borderId="8" applyNumberFormat="0" applyFont="0" applyAlignment="0" applyProtection="0"/>
    <xf numFmtId="0" fontId="120" fillId="8" borderId="8" applyNumberFormat="0" applyFont="0" applyAlignment="0" applyProtection="0"/>
    <xf numFmtId="0" fontId="120" fillId="8" borderId="8" applyNumberFormat="0" applyFont="0" applyAlignment="0" applyProtection="0"/>
    <xf numFmtId="0" fontId="120" fillId="8" borderId="8" applyNumberFormat="0" applyFont="0" applyAlignment="0" applyProtection="0"/>
    <xf numFmtId="0" fontId="120" fillId="8" borderId="8" applyNumberFormat="0" applyFont="0" applyAlignment="0" applyProtection="0"/>
    <xf numFmtId="177" fontId="9" fillId="8" borderId="8" applyNumberFormat="0" applyFont="0" applyAlignment="0" applyProtection="0"/>
    <xf numFmtId="0" fontId="120" fillId="8" borderId="8" applyNumberFormat="0" applyFont="0" applyAlignment="0" applyProtection="0"/>
    <xf numFmtId="177" fontId="120" fillId="8" borderId="8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77" fontId="120" fillId="8" borderId="8" applyNumberFormat="0" applyFont="0" applyAlignment="0" applyProtection="0"/>
    <xf numFmtId="0" fontId="120" fillId="8" borderId="8" applyNumberFormat="0" applyFont="0" applyAlignment="0" applyProtection="0"/>
    <xf numFmtId="0" fontId="9" fillId="8" borderId="8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0" fontId="9" fillId="8" borderId="8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0" fontId="9" fillId="8" borderId="8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77" fontId="9" fillId="8" borderId="8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77" fontId="9" fillId="8" borderId="8" applyNumberFormat="0" applyFont="0" applyAlignment="0" applyProtection="0"/>
    <xf numFmtId="190" fontId="9" fillId="8" borderId="8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0" fontId="27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77" fontId="9" fillId="8" borderId="8" applyNumberFormat="0" applyFont="0" applyAlignment="0" applyProtection="0"/>
    <xf numFmtId="190" fontId="9" fillId="8" borderId="8" applyNumberFormat="0" applyFont="0" applyAlignment="0" applyProtection="0"/>
    <xf numFmtId="177" fontId="9" fillId="8" borderId="8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77" fontId="9" fillId="8" borderId="8" applyNumberFormat="0" applyFont="0" applyAlignment="0" applyProtection="0"/>
    <xf numFmtId="190" fontId="9" fillId="8" borderId="8" applyNumberFormat="0" applyFont="0" applyAlignment="0" applyProtection="0"/>
    <xf numFmtId="177" fontId="9" fillId="8" borderId="8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77" fontId="29" fillId="35" borderId="29" applyNumberFormat="0" applyFont="0" applyAlignment="0" applyProtection="0"/>
    <xf numFmtId="177" fontId="29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0" fontId="29" fillId="35" borderId="29" applyNumberFormat="0" applyFont="0" applyAlignment="0" applyProtection="0"/>
    <xf numFmtId="0" fontId="29" fillId="35" borderId="29" applyNumberFormat="0" applyFont="0" applyAlignment="0" applyProtection="0"/>
    <xf numFmtId="177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0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0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0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0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0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0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0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0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0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0" fontId="9" fillId="8" borderId="8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77" fontId="9" fillId="8" borderId="8" applyNumberFormat="0" applyFont="0" applyAlignment="0" applyProtection="0"/>
    <xf numFmtId="190" fontId="9" fillId="8" borderId="8" applyNumberFormat="0" applyFont="0" applyAlignment="0" applyProtection="0"/>
    <xf numFmtId="177" fontId="9" fillId="8" borderId="8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77" fontId="29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77" fontId="29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0" fontId="29" fillId="35" borderId="29" applyNumberFormat="0" applyFont="0" applyAlignment="0" applyProtection="0"/>
    <xf numFmtId="0" fontId="29" fillId="35" borderId="29" applyNumberFormat="0" applyFont="0" applyAlignment="0" applyProtection="0"/>
    <xf numFmtId="177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0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0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0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0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0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0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189" fontId="29" fillId="35" borderId="29" applyNumberFormat="0" applyFont="0" applyAlignment="0" applyProtection="0"/>
    <xf numFmtId="0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0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0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77" fontId="29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77" fontId="29" fillId="35" borderId="29" applyNumberFormat="0" applyFont="0" applyAlignment="0" applyProtection="0"/>
    <xf numFmtId="190" fontId="29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0" fontId="29" fillId="103" borderId="29" applyNumberFormat="0" applyAlignment="0" applyProtection="0"/>
    <xf numFmtId="0" fontId="29" fillId="103" borderId="29" applyNumberFormat="0" applyAlignment="0" applyProtection="0"/>
    <xf numFmtId="177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0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0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0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0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0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0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0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0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0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0" fontId="9" fillId="8" borderId="8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77" fontId="9" fillId="8" borderId="8" applyNumberFormat="0" applyFont="0" applyAlignment="0" applyProtection="0"/>
    <xf numFmtId="0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0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28" fillId="35" borderId="29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0" fontId="9" fillId="8" borderId="8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77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0" fontId="9" fillId="8" borderId="8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77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0" fontId="9" fillId="8" borderId="8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89" fontId="116" fillId="35" borderId="29" applyNumberFormat="0" applyFont="0" applyAlignment="0" applyProtection="0"/>
    <xf numFmtId="177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89" fontId="9" fillId="8" borderId="8" applyNumberFormat="0" applyFont="0" applyAlignment="0" applyProtection="0"/>
    <xf numFmtId="177" fontId="28" fillId="35" borderId="29" applyNumberFormat="0" applyFont="0" applyAlignment="0" applyProtection="0"/>
    <xf numFmtId="227" fontId="29" fillId="35" borderId="29" applyNumberFormat="0" applyFont="0" applyAlignment="0" applyProtection="0"/>
    <xf numFmtId="227" fontId="29" fillId="35" borderId="29" applyNumberFormat="0" applyFont="0" applyAlignment="0" applyProtection="0"/>
    <xf numFmtId="227" fontId="29" fillId="35" borderId="29" applyNumberFormat="0" applyFont="0" applyAlignment="0" applyProtection="0"/>
    <xf numFmtId="227" fontId="29" fillId="35" borderId="29" applyNumberFormat="0" applyFont="0" applyAlignment="0" applyProtection="0"/>
    <xf numFmtId="177" fontId="28" fillId="35" borderId="29" applyNumberFormat="0" applyFont="0" applyAlignment="0" applyProtection="0"/>
    <xf numFmtId="0" fontId="29" fillId="35" borderId="29" applyNumberFormat="0" applyFont="0" applyAlignment="0" applyProtection="0"/>
    <xf numFmtId="0" fontId="29" fillId="35" borderId="29" applyNumberFormat="0" applyFont="0" applyAlignment="0" applyProtection="0"/>
    <xf numFmtId="227" fontId="29" fillId="35" borderId="29" applyNumberFormat="0" applyFont="0" applyAlignment="0" applyProtection="0"/>
    <xf numFmtId="227" fontId="29" fillId="35" borderId="29" applyNumberFormat="0" applyFont="0" applyAlignment="0" applyProtection="0"/>
    <xf numFmtId="177" fontId="29" fillId="35" borderId="29" applyNumberFormat="0" applyFont="0" applyAlignment="0" applyProtection="0"/>
    <xf numFmtId="0" fontId="29" fillId="35" borderId="29" applyNumberFormat="0" applyFont="0" applyAlignment="0" applyProtection="0"/>
    <xf numFmtId="1" fontId="234" fillId="0" borderId="0" applyFill="0" applyBorder="0">
      <alignment horizontal="center"/>
    </xf>
    <xf numFmtId="208" fontId="29" fillId="0" borderId="0" applyFont="0" applyFill="0" applyBorder="0" applyAlignment="0" applyProtection="0"/>
    <xf numFmtId="189" fontId="62" fillId="0" borderId="0"/>
    <xf numFmtId="189" fontId="62" fillId="0" borderId="0"/>
    <xf numFmtId="189" fontId="66" fillId="0" borderId="0">
      <protection locked="0"/>
    </xf>
    <xf numFmtId="299" fontId="29" fillId="0" borderId="0" applyFont="0" applyFill="0" applyBorder="0" applyAlignment="0" applyProtection="0"/>
    <xf numFmtId="299" fontId="29" fillId="0" borderId="0" applyFont="0" applyFill="0" applyBorder="0" applyAlignment="0" applyProtection="0"/>
    <xf numFmtId="300" fontId="29" fillId="0" borderId="0" applyFont="0" applyFill="0" applyBorder="0" applyAlignment="0" applyProtection="0"/>
    <xf numFmtId="300" fontId="29" fillId="0" borderId="0" applyFont="0" applyFill="0" applyBorder="0" applyAlignment="0" applyProtection="0"/>
    <xf numFmtId="301" fontId="29" fillId="0" borderId="0" applyFont="0" applyFill="0" applyBorder="0" applyAlignment="0" applyProtection="0"/>
    <xf numFmtId="301" fontId="29" fillId="0" borderId="0" applyFont="0" applyFill="0" applyBorder="0" applyAlignment="0" applyProtection="0"/>
    <xf numFmtId="189" fontId="62" fillId="0" borderId="0" applyNumberFormat="0" applyFill="0" applyBorder="0" applyAlignment="0" applyProtection="0"/>
    <xf numFmtId="189" fontId="61" fillId="0" borderId="0" applyNumberFormat="0" applyFill="0" applyBorder="0" applyAlignment="0" applyProtection="0"/>
    <xf numFmtId="228" fontId="165" fillId="0" borderId="0" applyNumberFormat="0" applyFill="0" applyBorder="0" applyAlignment="0" applyProtection="0"/>
    <xf numFmtId="189" fontId="61" fillId="0" borderId="0" applyNumberFormat="0" applyFill="0" applyBorder="0" applyAlignment="0" applyProtection="0"/>
    <xf numFmtId="189" fontId="29" fillId="0" borderId="0" applyNumberFormat="0" applyFill="0" applyBorder="0" applyAlignment="0" applyProtection="0"/>
    <xf numFmtId="189" fontId="235" fillId="0" borderId="0" applyNumberFormat="0" applyFill="0" applyBorder="0" applyAlignment="0" applyProtection="0"/>
    <xf numFmtId="189" fontId="29" fillId="0" borderId="0" applyNumberFormat="0" applyFill="0" applyBorder="0" applyAlignment="0" applyProtection="0"/>
    <xf numFmtId="209" fontId="29" fillId="0" borderId="0" applyFont="0" applyFill="0" applyBorder="0" applyAlignment="0" applyProtection="0"/>
    <xf numFmtId="189" fontId="236" fillId="0" borderId="0" applyNumberFormat="0" applyAlignment="0">
      <alignment vertical="top"/>
    </xf>
    <xf numFmtId="40" fontId="237" fillId="0" borderId="0" applyFont="0" applyFill="0" applyBorder="0" applyAlignment="0" applyProtection="0"/>
    <xf numFmtId="38" fontId="237" fillId="0" borderId="0" applyFont="0" applyFill="0" applyBorder="0" applyAlignment="0" applyProtection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190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0" fontId="29" fillId="0" borderId="0"/>
    <xf numFmtId="239" fontId="145" fillId="0" borderId="0"/>
    <xf numFmtId="37" fontId="238" fillId="61" borderId="28">
      <alignment horizontal="right"/>
    </xf>
    <xf numFmtId="0" fontId="38" fillId="59" borderId="30" applyNumberFormat="0" applyAlignment="0" applyProtection="0"/>
    <xf numFmtId="177" fontId="18" fillId="6" borderId="5" applyNumberFormat="0" applyAlignment="0" applyProtection="0"/>
    <xf numFmtId="190" fontId="18" fillId="6" borderId="5" applyNumberFormat="0" applyAlignment="0" applyProtection="0"/>
    <xf numFmtId="0" fontId="18" fillId="6" borderId="5" applyNumberFormat="0" applyAlignment="0" applyProtection="0"/>
    <xf numFmtId="177" fontId="18" fillId="6" borderId="5" applyNumberFormat="0" applyAlignment="0" applyProtection="0"/>
    <xf numFmtId="190" fontId="18" fillId="6" borderId="5" applyNumberFormat="0" applyAlignment="0" applyProtection="0"/>
    <xf numFmtId="177" fontId="18" fillId="6" borderId="5" applyNumberFormat="0" applyAlignment="0" applyProtection="0"/>
    <xf numFmtId="177" fontId="18" fillId="6" borderId="5" applyNumberFormat="0" applyAlignment="0" applyProtection="0"/>
    <xf numFmtId="190" fontId="18" fillId="6" borderId="5" applyNumberFormat="0" applyAlignment="0" applyProtection="0"/>
    <xf numFmtId="177" fontId="18" fillId="6" borderId="5" applyNumberFormat="0" applyAlignment="0" applyProtection="0"/>
    <xf numFmtId="177" fontId="38" fillId="88" borderId="30" applyNumberFormat="0" applyAlignment="0" applyProtection="0"/>
    <xf numFmtId="177" fontId="38" fillId="88" borderId="30" applyNumberFormat="0" applyAlignment="0" applyProtection="0"/>
    <xf numFmtId="177" fontId="18" fillId="6" borderId="5" applyNumberFormat="0" applyAlignment="0" applyProtection="0"/>
    <xf numFmtId="0" fontId="18" fillId="6" borderId="5" applyNumberFormat="0" applyAlignment="0" applyProtection="0"/>
    <xf numFmtId="40" fontId="116" fillId="66" borderId="0">
      <alignment horizontal="right"/>
    </xf>
    <xf numFmtId="189" fontId="239" fillId="62" borderId="0">
      <alignment horizontal="center"/>
    </xf>
    <xf numFmtId="189" fontId="117" fillId="66" borderId="0">
      <alignment horizontal="left"/>
    </xf>
    <xf numFmtId="189" fontId="240" fillId="0" borderId="0" applyBorder="0">
      <alignment horizontal="centerContinuous"/>
    </xf>
    <xf numFmtId="189" fontId="241" fillId="0" borderId="0" applyBorder="0">
      <alignment horizontal="centerContinuous"/>
    </xf>
    <xf numFmtId="37" fontId="62" fillId="0" borderId="0" applyBorder="0">
      <protection locked="0"/>
    </xf>
    <xf numFmtId="37" fontId="62" fillId="0" borderId="0" applyBorder="0">
      <protection locked="0"/>
    </xf>
    <xf numFmtId="3" fontId="29" fillId="104" borderId="59" applyFill="0" applyBorder="0" applyAlignment="0" applyProtection="0">
      <alignment vertical="top"/>
    </xf>
    <xf numFmtId="0" fontId="242" fillId="0" borderId="0" applyProtection="0">
      <alignment horizontal="left"/>
    </xf>
    <xf numFmtId="189" fontId="242" fillId="0" borderId="0" applyFill="0" applyBorder="0" applyProtection="0">
      <alignment horizontal="left"/>
    </xf>
    <xf numFmtId="189" fontId="216" fillId="0" borderId="0" applyFill="0" applyBorder="0" applyProtection="0">
      <alignment horizontal="left"/>
    </xf>
    <xf numFmtId="189" fontId="216" fillId="0" borderId="0" applyFill="0" applyBorder="0" applyProtection="0">
      <alignment horizontal="left"/>
    </xf>
    <xf numFmtId="1" fontId="243" fillId="0" borderId="0" applyProtection="0">
      <alignment horizontal="right" vertical="center"/>
    </xf>
    <xf numFmtId="189" fontId="175" fillId="0" borderId="0" applyNumberFormat="0" applyFill="0" applyBorder="0" applyAlignment="0" applyProtection="0"/>
    <xf numFmtId="189" fontId="147" fillId="0" borderId="60" applyNumberFormat="0" applyAlignment="0" applyProtection="0"/>
    <xf numFmtId="189" fontId="44" fillId="84" borderId="0" applyNumberFormat="0" applyFont="0" applyBorder="0" applyAlignment="0" applyProtection="0"/>
    <xf numFmtId="189" fontId="62" fillId="105" borderId="61" applyNumberFormat="0" applyFont="0" applyBorder="0" applyAlignment="0" applyProtection="0">
      <alignment horizontal="center"/>
    </xf>
    <xf numFmtId="189" fontId="62" fillId="105" borderId="61" applyNumberFormat="0" applyFont="0" applyBorder="0" applyAlignment="0" applyProtection="0">
      <alignment horizontal="center"/>
    </xf>
    <xf numFmtId="189" fontId="62" fillId="58" borderId="61" applyNumberFormat="0" applyFont="0" applyBorder="0" applyAlignment="0" applyProtection="0">
      <alignment horizontal="center"/>
    </xf>
    <xf numFmtId="189" fontId="62" fillId="58" borderId="61" applyNumberFormat="0" applyFont="0" applyBorder="0" applyAlignment="0" applyProtection="0">
      <alignment horizontal="center"/>
    </xf>
    <xf numFmtId="189" fontId="44" fillId="0" borderId="62" applyNumberFormat="0" applyAlignment="0" applyProtection="0"/>
    <xf numFmtId="189" fontId="44" fillId="0" borderId="62" applyNumberFormat="0" applyAlignment="0" applyProtection="0"/>
    <xf numFmtId="189" fontId="44" fillId="0" borderId="63" applyNumberFormat="0" applyAlignment="0" applyProtection="0"/>
    <xf numFmtId="189" fontId="147" fillId="0" borderId="64" applyNumberFormat="0" applyAlignment="0" applyProtection="0"/>
    <xf numFmtId="49" fontId="244" fillId="0" borderId="19" applyFill="0" applyProtection="0">
      <alignment vertical="center"/>
    </xf>
    <xf numFmtId="208" fontId="29" fillId="0" borderId="0" applyFont="0" applyFill="0" applyBorder="0" applyAlignment="0"/>
    <xf numFmtId="302" fontId="29" fillId="0" borderId="0" applyFill="0" applyBorder="0"/>
    <xf numFmtId="189" fontId="29" fillId="0" borderId="0" applyFont="0" applyFill="0" applyBorder="0" applyAlignment="0" applyProtection="0"/>
    <xf numFmtId="189" fontId="37" fillId="67" borderId="0"/>
    <xf numFmtId="303" fontId="245" fillId="0" borderId="0" applyFont="0" applyFill="0" applyBorder="0" applyAlignment="0" applyProtection="0"/>
    <xf numFmtId="189" fontId="175" fillId="0" borderId="0"/>
    <xf numFmtId="14" fontId="140" fillId="0" borderId="0">
      <alignment horizontal="center" wrapText="1"/>
      <protection locked="0"/>
    </xf>
    <xf numFmtId="177" fontId="64" fillId="0" borderId="0"/>
    <xf numFmtId="177" fontId="64" fillId="0" borderId="0"/>
    <xf numFmtId="177" fontId="64" fillId="0" borderId="0"/>
    <xf numFmtId="177" fontId="64" fillId="0" borderId="0"/>
    <xf numFmtId="190" fontId="64" fillId="0" borderId="0"/>
    <xf numFmtId="177" fontId="64" fillId="0" borderId="0"/>
    <xf numFmtId="190" fontId="64" fillId="0" borderId="0"/>
    <xf numFmtId="177" fontId="64" fillId="0" borderId="0"/>
    <xf numFmtId="177" fontId="64" fillId="0" borderId="0"/>
    <xf numFmtId="190" fontId="64" fillId="0" borderId="0"/>
    <xf numFmtId="177" fontId="64" fillId="0" borderId="0"/>
    <xf numFmtId="0" fontId="64" fillId="0" borderId="0"/>
    <xf numFmtId="177" fontId="64" fillId="0" borderId="0"/>
    <xf numFmtId="177" fontId="64" fillId="0" borderId="0"/>
    <xf numFmtId="177" fontId="64" fillId="0" borderId="0"/>
    <xf numFmtId="190" fontId="64" fillId="0" borderId="0"/>
    <xf numFmtId="177" fontId="64" fillId="0" borderId="0"/>
    <xf numFmtId="190" fontId="64" fillId="0" borderId="0"/>
    <xf numFmtId="177" fontId="64" fillId="0" borderId="0"/>
    <xf numFmtId="177" fontId="64" fillId="0" borderId="0"/>
    <xf numFmtId="190" fontId="64" fillId="0" borderId="0"/>
    <xf numFmtId="177" fontId="64" fillId="0" borderId="0"/>
    <xf numFmtId="0" fontId="64" fillId="0" borderId="0"/>
    <xf numFmtId="203" fontId="29" fillId="0" borderId="0" applyFont="0" applyFill="0" applyBorder="0" applyAlignment="0" applyProtection="0"/>
    <xf numFmtId="203" fontId="29" fillId="0" borderId="0" applyFont="0" applyFill="0" applyBorder="0" applyAlignment="0" applyProtection="0"/>
    <xf numFmtId="10" fontId="62" fillId="0" borderId="0"/>
    <xf numFmtId="9" fontId="44" fillId="0" borderId="0" applyFont="0" applyFill="0" applyBorder="0" applyAlignment="0" applyProtection="0"/>
    <xf numFmtId="10" fontId="44" fillId="0" borderId="0" applyFont="0" applyFill="0" applyBorder="0" applyAlignment="0" applyProtection="0"/>
    <xf numFmtId="210" fontId="29" fillId="0" borderId="0" applyFont="0" applyFill="0" applyBorder="0" applyAlignment="0"/>
    <xf numFmtId="304" fontId="29" fillId="0" borderId="0" applyFont="0" applyFill="0" applyBorder="0" applyAlignment="0" applyProtection="0"/>
    <xf numFmtId="304" fontId="29" fillId="0" borderId="0" applyFont="0" applyFill="0" applyBorder="0" applyAlignment="0" applyProtection="0"/>
    <xf numFmtId="305" fontId="246" fillId="0" borderId="21" applyFill="0" applyBorder="0" applyAlignment="0" applyProtection="0">
      <alignment horizontal="center"/>
    </xf>
    <xf numFmtId="305" fontId="246" fillId="0" borderId="0" applyFill="0" applyBorder="0" applyAlignment="0" applyProtection="0"/>
    <xf numFmtId="211" fontId="29" fillId="0" borderId="0" applyFont="0" applyFill="0" applyBorder="0" applyAlignment="0"/>
    <xf numFmtId="306" fontId="29" fillId="0" borderId="0" applyFont="0" applyFill="0" applyBorder="0" applyAlignment="0" applyProtection="0"/>
    <xf numFmtId="306" fontId="29" fillId="0" borderId="0" applyFont="0" applyFill="0" applyBorder="0" applyAlignment="0" applyProtection="0"/>
    <xf numFmtId="306" fontId="29" fillId="0" borderId="0" applyFont="0" applyFill="0" applyBorder="0" applyAlignment="0" applyProtection="0"/>
    <xf numFmtId="307" fontId="62" fillId="0" borderId="0" applyFont="0" applyFill="0" applyBorder="0" applyAlignment="0"/>
    <xf numFmtId="10" fontId="29" fillId="0" borderId="0" applyFont="0" applyFill="0" applyBorder="0" applyAlignment="0" applyProtection="0"/>
    <xf numFmtId="308" fontId="29" fillId="0" borderId="0" applyFont="0" applyFill="0" applyBorder="0" applyAlignment="0" applyProtection="0"/>
    <xf numFmtId="308" fontId="29" fillId="0" borderId="0" applyFont="0" applyFill="0" applyBorder="0" applyAlignment="0" applyProtection="0"/>
    <xf numFmtId="309" fontId="246" fillId="0" borderId="0" applyFill="0" applyBorder="0" applyAlignment="0" applyProtection="0"/>
    <xf numFmtId="310" fontId="246" fillId="104" borderId="0" applyFont="0" applyFill="0" applyBorder="0" applyAlignment="0" applyProtection="0"/>
    <xf numFmtId="9" fontId="44" fillId="0" borderId="0"/>
    <xf numFmtId="9" fontId="44" fillId="0" borderId="0"/>
    <xf numFmtId="10" fontId="44" fillId="0" borderId="0"/>
    <xf numFmtId="10" fontId="44" fillId="0" borderId="0"/>
    <xf numFmtId="9" fontId="44" fillId="0" borderId="0"/>
    <xf numFmtId="9" fontId="9" fillId="0" borderId="0" applyFont="0" applyFill="0" applyBorder="0" applyAlignment="0" applyProtection="0"/>
    <xf numFmtId="311" fontId="74" fillId="0" borderId="0">
      <protection locked="0"/>
    </xf>
    <xf numFmtId="9" fontId="9" fillId="0" borderId="0" applyFont="0" applyFill="0" applyBorder="0" applyAlignment="0" applyProtection="0"/>
    <xf numFmtId="311" fontId="74" fillId="0" borderId="0">
      <protection locked="0"/>
    </xf>
    <xf numFmtId="9" fontId="9" fillId="0" borderId="0" applyFont="0" applyFill="0" applyBorder="0" applyAlignment="0" applyProtection="0"/>
    <xf numFmtId="311" fontId="74" fillId="0" borderId="0">
      <protection locked="0"/>
    </xf>
    <xf numFmtId="212" fontId="29" fillId="0" borderId="0" applyFont="0" applyFill="0" applyBorder="0" applyProtection="0">
      <alignment horizontal="right"/>
    </xf>
    <xf numFmtId="189" fontId="29" fillId="0" borderId="0" applyFont="0" applyFill="0" applyBorder="0" applyProtection="0">
      <alignment horizontal="right"/>
    </xf>
    <xf numFmtId="189" fontId="29" fillId="0" borderId="0" applyFont="0" applyFill="0" applyBorder="0" applyProtection="0">
      <alignment horizontal="right"/>
    </xf>
    <xf numFmtId="203" fontId="247" fillId="57" borderId="29"/>
    <xf numFmtId="203" fontId="247" fillId="57" borderId="29"/>
    <xf numFmtId="203" fontId="247" fillId="57" borderId="29"/>
    <xf numFmtId="203" fontId="247" fillId="57" borderId="29"/>
    <xf numFmtId="203" fontId="247" fillId="57" borderId="29"/>
    <xf numFmtId="203" fontId="247" fillId="57" borderId="29"/>
    <xf numFmtId="203" fontId="247" fillId="57" borderId="29"/>
    <xf numFmtId="203" fontId="247" fillId="57" borderId="29"/>
    <xf numFmtId="203" fontId="247" fillId="57" borderId="29"/>
    <xf numFmtId="203" fontId="247" fillId="57" borderId="29"/>
    <xf numFmtId="203" fontId="247" fillId="57" borderId="29"/>
    <xf numFmtId="203" fontId="247" fillId="57" borderId="29"/>
    <xf numFmtId="203" fontId="29" fillId="0" borderId="0" applyFont="0" applyFill="0" applyBorder="0" applyAlignment="0" applyProtection="0"/>
    <xf numFmtId="203" fontId="29" fillId="0" borderId="0" applyFont="0" applyFill="0" applyBorder="0" applyAlignment="0" applyProtection="0"/>
    <xf numFmtId="312" fontId="245" fillId="0" borderId="0" applyFont="0" applyFill="0" applyBorder="0" applyAlignment="0" applyProtection="0"/>
    <xf numFmtId="189" fontId="140" fillId="0" borderId="0"/>
    <xf numFmtId="189" fontId="248" fillId="0" borderId="0"/>
    <xf numFmtId="189" fontId="249" fillId="0" borderId="0"/>
    <xf numFmtId="213" fontId="29" fillId="0" borderId="0" applyFont="0" applyFill="0" applyBorder="0" applyAlignment="0" applyProtection="0"/>
    <xf numFmtId="189" fontId="131" fillId="0" borderId="0" applyFill="0" applyBorder="0">
      <alignment horizontal="right"/>
    </xf>
    <xf numFmtId="313" fontId="250" fillId="0" borderId="0" applyFont="0" applyFill="0" applyBorder="0" applyAlignment="0" applyProtection="0"/>
    <xf numFmtId="314" fontId="140" fillId="0" borderId="46">
      <alignment vertical="center"/>
    </xf>
    <xf numFmtId="314" fontId="140" fillId="0" borderId="46">
      <alignment vertical="center"/>
    </xf>
    <xf numFmtId="314" fontId="140" fillId="0" borderId="46">
      <alignment vertical="center"/>
    </xf>
    <xf numFmtId="314" fontId="140" fillId="0" borderId="46">
      <alignment vertical="center"/>
    </xf>
    <xf numFmtId="38" fontId="251" fillId="0" borderId="0" applyNumberFormat="0" applyFill="0" applyBorder="0" applyAlignment="0" applyProtection="0"/>
    <xf numFmtId="9" fontId="120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2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5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25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315" fontId="74" fillId="0" borderId="0">
      <protection locked="0"/>
    </xf>
    <xf numFmtId="9" fontId="29" fillId="0" borderId="0" applyFill="0" applyBorder="0" applyAlignment="0" applyProtection="0"/>
    <xf numFmtId="316" fontId="76" fillId="0" borderId="0"/>
    <xf numFmtId="252" fontId="76" fillId="0" borderId="0"/>
    <xf numFmtId="316" fontId="76" fillId="0" borderId="0"/>
    <xf numFmtId="189" fontId="123" fillId="67" borderId="0">
      <alignment horizontal="right"/>
    </xf>
    <xf numFmtId="317" fontId="254" fillId="0" borderId="0"/>
    <xf numFmtId="317" fontId="254" fillId="0" borderId="0"/>
    <xf numFmtId="317" fontId="254" fillId="0" borderId="0"/>
    <xf numFmtId="189" fontId="134" fillId="0" borderId="0" applyFont="0" applyFill="0" applyBorder="0" applyAlignment="0" applyProtection="0"/>
    <xf numFmtId="189" fontId="61" fillId="61" borderId="28" applyNumberFormat="0" applyFont="0" applyAlignment="0" applyProtection="0"/>
    <xf numFmtId="189" fontId="61" fillId="61" borderId="28" applyNumberFormat="0" applyFont="0" applyAlignment="0" applyProtection="0"/>
    <xf numFmtId="189" fontId="61" fillId="61" borderId="28" applyNumberFormat="0" applyFont="0" applyAlignment="0" applyProtection="0"/>
    <xf numFmtId="189" fontId="61" fillId="61" borderId="28" applyNumberFormat="0" applyFont="0" applyAlignment="0" applyProtection="0"/>
    <xf numFmtId="189" fontId="61" fillId="61" borderId="28" applyNumberFormat="0" applyFont="0" applyAlignment="0" applyProtection="0"/>
    <xf numFmtId="189" fontId="61" fillId="61" borderId="28" applyNumberFormat="0" applyFont="0" applyAlignment="0" applyProtection="0"/>
    <xf numFmtId="189" fontId="62" fillId="61" borderId="0" applyNumberFormat="0" applyFont="0" applyBorder="0" applyAlignment="0" applyProtection="0">
      <alignment horizontal="center"/>
      <protection locked="0"/>
    </xf>
    <xf numFmtId="318" fontId="61" fillId="0" borderId="0" applyFill="0" applyBorder="0" applyProtection="0">
      <alignment horizontal="right"/>
    </xf>
    <xf numFmtId="318" fontId="61" fillId="0" borderId="0" applyFill="0" applyBorder="0" applyProtection="0">
      <alignment horizontal="right"/>
    </xf>
    <xf numFmtId="189" fontId="81" fillId="0" borderId="0" applyNumberFormat="0" applyFill="0" applyBorder="0" applyAlignment="0" applyProtection="0"/>
    <xf numFmtId="277" fontId="29" fillId="0" borderId="0" applyNumberFormat="0" applyAlignment="0">
      <alignment horizontal="left"/>
    </xf>
    <xf numFmtId="277" fontId="29" fillId="0" borderId="0" applyNumberFormat="0" applyAlignment="0">
      <alignment horizontal="left"/>
    </xf>
    <xf numFmtId="9" fontId="55" fillId="0" borderId="0" applyFont="0" applyFill="0" applyBorder="0" applyAlignment="0" applyProtection="0"/>
    <xf numFmtId="189" fontId="55" fillId="0" borderId="0" applyNumberFormat="0" applyFont="0" applyFill="0" applyBorder="0" applyAlignment="0" applyProtection="0">
      <alignment horizontal="left"/>
    </xf>
    <xf numFmtId="15" fontId="55" fillId="0" borderId="0" applyFont="0" applyFill="0" applyBorder="0" applyAlignment="0" applyProtection="0"/>
    <xf numFmtId="4" fontId="55" fillId="0" borderId="0" applyFont="0" applyFill="0" applyBorder="0" applyAlignment="0" applyProtection="0"/>
    <xf numFmtId="189" fontId="87" fillId="0" borderId="36">
      <alignment horizontal="center"/>
    </xf>
    <xf numFmtId="3" fontId="55" fillId="0" borderId="0" applyFont="0" applyFill="0" applyBorder="0" applyAlignment="0" applyProtection="0"/>
    <xf numFmtId="189" fontId="55" fillId="106" borderId="0" applyNumberFormat="0" applyFont="0" applyBorder="0" applyAlignment="0" applyProtection="0"/>
    <xf numFmtId="319" fontId="29" fillId="0" borderId="0"/>
    <xf numFmtId="319" fontId="29" fillId="0" borderId="0"/>
    <xf numFmtId="4" fontId="74" fillId="0" borderId="0">
      <protection locked="0"/>
    </xf>
    <xf numFmtId="3" fontId="85" fillId="0" borderId="0" applyFont="0" applyFill="0" applyBorder="0" applyAlignment="0" applyProtection="0"/>
    <xf numFmtId="189" fontId="123" fillId="61" borderId="0"/>
    <xf numFmtId="189" fontId="123" fillId="61" borderId="0"/>
    <xf numFmtId="189" fontId="123" fillId="61" borderId="0"/>
    <xf numFmtId="189" fontId="123" fillId="61" borderId="0"/>
    <xf numFmtId="189" fontId="123" fillId="61" borderId="0"/>
    <xf numFmtId="189" fontId="175" fillId="61" borderId="0"/>
    <xf numFmtId="189" fontId="123" fillId="61" borderId="0"/>
    <xf numFmtId="189" fontId="123" fillId="61" borderId="0"/>
    <xf numFmtId="189" fontId="123" fillId="61" borderId="0"/>
    <xf numFmtId="189" fontId="123" fillId="61" borderId="0"/>
    <xf numFmtId="189" fontId="123" fillId="61" borderId="0"/>
    <xf numFmtId="189" fontId="123" fillId="61" borderId="0"/>
    <xf numFmtId="189" fontId="123" fillId="61" borderId="0"/>
    <xf numFmtId="189" fontId="175" fillId="61" borderId="0"/>
    <xf numFmtId="189" fontId="123" fillId="61" borderId="0"/>
    <xf numFmtId="189" fontId="123" fillId="61" borderId="0"/>
    <xf numFmtId="189" fontId="123" fillId="61" borderId="0"/>
    <xf numFmtId="189" fontId="123" fillId="61" borderId="0"/>
    <xf numFmtId="189" fontId="123" fillId="61" borderId="0"/>
    <xf numFmtId="189" fontId="123" fillId="61" borderId="0"/>
    <xf numFmtId="189" fontId="123" fillId="61" borderId="0"/>
    <xf numFmtId="189" fontId="175" fillId="61" borderId="0"/>
    <xf numFmtId="189" fontId="175" fillId="61" borderId="0"/>
    <xf numFmtId="189" fontId="123" fillId="61" borderId="0"/>
    <xf numFmtId="189" fontId="123" fillId="61" borderId="0"/>
    <xf numFmtId="189" fontId="123" fillId="61" borderId="0"/>
    <xf numFmtId="189" fontId="123" fillId="61" borderId="0"/>
    <xf numFmtId="189" fontId="123" fillId="61" borderId="0"/>
    <xf numFmtId="189" fontId="175" fillId="61" borderId="0"/>
    <xf numFmtId="189" fontId="123" fillId="61" borderId="0"/>
    <xf numFmtId="189" fontId="123" fillId="61" borderId="0"/>
    <xf numFmtId="189" fontId="123" fillId="61" borderId="0"/>
    <xf numFmtId="189" fontId="123" fillId="61" borderId="0"/>
    <xf numFmtId="189" fontId="123" fillId="61" borderId="0"/>
    <xf numFmtId="189" fontId="123" fillId="61" borderId="0"/>
    <xf numFmtId="189" fontId="123" fillId="61" borderId="0"/>
    <xf numFmtId="189" fontId="175" fillId="61" borderId="0"/>
    <xf numFmtId="189" fontId="123" fillId="61" borderId="0"/>
    <xf numFmtId="189" fontId="123" fillId="61" borderId="0"/>
    <xf numFmtId="189" fontId="123" fillId="61" borderId="0"/>
    <xf numFmtId="189" fontId="123" fillId="61" borderId="0"/>
    <xf numFmtId="189" fontId="123" fillId="61" borderId="0"/>
    <xf numFmtId="189" fontId="123" fillId="61" borderId="0"/>
    <xf numFmtId="189" fontId="123" fillId="61" borderId="0"/>
    <xf numFmtId="189" fontId="175" fillId="61" borderId="0"/>
    <xf numFmtId="189" fontId="175" fillId="61" borderId="0"/>
    <xf numFmtId="189" fontId="123" fillId="61" borderId="0"/>
    <xf numFmtId="189" fontId="123" fillId="61" borderId="0"/>
    <xf numFmtId="189" fontId="123" fillId="61" borderId="0"/>
    <xf numFmtId="189" fontId="123" fillId="61" borderId="0"/>
    <xf numFmtId="189" fontId="123" fillId="61" borderId="0"/>
    <xf numFmtId="189" fontId="123" fillId="61" borderId="0"/>
    <xf numFmtId="189" fontId="123" fillId="61" borderId="0"/>
    <xf numFmtId="189" fontId="123" fillId="61" borderId="0"/>
    <xf numFmtId="189" fontId="123" fillId="61" borderId="0"/>
    <xf numFmtId="189" fontId="123" fillId="61" borderId="0"/>
    <xf numFmtId="189" fontId="123" fillId="61" borderId="0"/>
    <xf numFmtId="189" fontId="175" fillId="61" borderId="0"/>
    <xf numFmtId="189" fontId="175" fillId="61" borderId="0"/>
    <xf numFmtId="189" fontId="175" fillId="61" borderId="0"/>
    <xf numFmtId="189" fontId="175" fillId="61" borderId="0"/>
    <xf numFmtId="189" fontId="123" fillId="61" borderId="0"/>
    <xf numFmtId="189" fontId="123" fillId="61" borderId="0"/>
    <xf numFmtId="189" fontId="123" fillId="61" borderId="0"/>
    <xf numFmtId="189" fontId="123" fillId="61" borderId="0"/>
    <xf numFmtId="189" fontId="123" fillId="61" borderId="0"/>
    <xf numFmtId="189" fontId="123" fillId="61" borderId="0"/>
    <xf numFmtId="189" fontId="123" fillId="61" borderId="0"/>
    <xf numFmtId="189" fontId="123" fillId="61" borderId="0"/>
    <xf numFmtId="189" fontId="123" fillId="61" borderId="0"/>
    <xf numFmtId="189" fontId="123" fillId="61" borderId="0"/>
    <xf numFmtId="189" fontId="123" fillId="61" borderId="0"/>
    <xf numFmtId="189" fontId="123" fillId="61" borderId="0"/>
    <xf numFmtId="189" fontId="123" fillId="61" borderId="0"/>
    <xf numFmtId="189" fontId="123" fillId="61" borderId="0"/>
    <xf numFmtId="189" fontId="175" fillId="61" borderId="0"/>
    <xf numFmtId="189" fontId="175" fillId="61" borderId="0"/>
    <xf numFmtId="189" fontId="175" fillId="61" borderId="0"/>
    <xf numFmtId="189" fontId="175" fillId="61" borderId="0"/>
    <xf numFmtId="189" fontId="255" fillId="0" borderId="0">
      <alignment horizontal="center"/>
    </xf>
    <xf numFmtId="189" fontId="121" fillId="0" borderId="19">
      <alignment horizontal="centerContinuous"/>
    </xf>
    <xf numFmtId="189" fontId="121" fillId="0" borderId="19">
      <alignment horizontal="centerContinuous"/>
    </xf>
    <xf numFmtId="189" fontId="175" fillId="61" borderId="0">
      <alignment horizontal="right"/>
    </xf>
    <xf numFmtId="189" fontId="256" fillId="0" borderId="28">
      <alignment horizontal="center" vertical="center"/>
    </xf>
    <xf numFmtId="189" fontId="256" fillId="0" borderId="28">
      <alignment horizontal="center" vertical="center"/>
    </xf>
    <xf numFmtId="189" fontId="256" fillId="0" borderId="28">
      <alignment horizontal="center" vertical="center"/>
    </xf>
    <xf numFmtId="189" fontId="257" fillId="0" borderId="65" applyBorder="0">
      <alignment vertical="top"/>
      <protection locked="0"/>
    </xf>
    <xf numFmtId="189" fontId="44" fillId="0" borderId="0">
      <alignment vertical="top"/>
    </xf>
    <xf numFmtId="189" fontId="44" fillId="0" borderId="0">
      <alignment vertical="top"/>
    </xf>
    <xf numFmtId="201" fontId="44" fillId="0" borderId="0">
      <alignment vertical="top"/>
    </xf>
    <xf numFmtId="201" fontId="44" fillId="0" borderId="0">
      <alignment vertical="top"/>
    </xf>
    <xf numFmtId="189" fontId="44" fillId="0" borderId="0">
      <alignment vertical="top"/>
    </xf>
    <xf numFmtId="189" fontId="44" fillId="0" borderId="0">
      <alignment vertical="top"/>
    </xf>
    <xf numFmtId="189" fontId="44" fillId="0" borderId="0">
      <alignment vertical="top"/>
    </xf>
    <xf numFmtId="189" fontId="44" fillId="0" borderId="0">
      <alignment vertical="top"/>
    </xf>
    <xf numFmtId="201" fontId="44" fillId="0" borderId="0">
      <alignment vertical="top"/>
    </xf>
    <xf numFmtId="201" fontId="44" fillId="0" borderId="0">
      <alignment vertical="top"/>
    </xf>
    <xf numFmtId="201" fontId="44" fillId="0" borderId="0">
      <alignment vertical="top"/>
    </xf>
    <xf numFmtId="201" fontId="44" fillId="0" borderId="0">
      <alignment vertical="top"/>
    </xf>
    <xf numFmtId="201" fontId="44" fillId="0" borderId="0">
      <alignment vertical="top"/>
    </xf>
    <xf numFmtId="201" fontId="44" fillId="0" borderId="0">
      <alignment vertical="top"/>
    </xf>
    <xf numFmtId="201" fontId="44" fillId="0" borderId="0">
      <alignment vertical="top"/>
    </xf>
    <xf numFmtId="201" fontId="44" fillId="0" borderId="0">
      <alignment vertical="top"/>
    </xf>
    <xf numFmtId="189" fontId="44" fillId="0" borderId="0">
      <alignment vertical="top"/>
    </xf>
    <xf numFmtId="189" fontId="44" fillId="0" borderId="0">
      <alignment vertical="top"/>
    </xf>
    <xf numFmtId="189" fontId="122" fillId="0" borderId="0">
      <alignment horizontal="center"/>
    </xf>
    <xf numFmtId="201" fontId="44" fillId="0" borderId="0">
      <alignment vertical="top"/>
    </xf>
    <xf numFmtId="201" fontId="44" fillId="0" borderId="0">
      <alignment vertical="top"/>
    </xf>
    <xf numFmtId="189" fontId="44" fillId="0" borderId="0">
      <alignment vertical="top"/>
    </xf>
    <xf numFmtId="189" fontId="44" fillId="0" borderId="0">
      <alignment vertical="top"/>
    </xf>
    <xf numFmtId="189" fontId="175" fillId="61" borderId="43">
      <alignment horizontal="right"/>
    </xf>
    <xf numFmtId="320" fontId="258" fillId="0" borderId="0"/>
    <xf numFmtId="214" fontId="29" fillId="0" borderId="0" applyFont="0" applyFill="0" applyBorder="0" applyProtection="0">
      <alignment horizontal="right"/>
    </xf>
    <xf numFmtId="215" fontId="29" fillId="0" borderId="0" applyFont="0" applyFill="0" applyBorder="0" applyProtection="0">
      <alignment horizontal="right"/>
    </xf>
    <xf numFmtId="321" fontId="44" fillId="0" borderId="22" applyFont="0" applyFill="0" applyBorder="0" applyAlignment="0" applyProtection="0"/>
    <xf numFmtId="0" fontId="53" fillId="0" borderId="0" applyNumberFormat="0" applyFill="0" applyBorder="0" applyAlignment="0" applyProtection="0"/>
    <xf numFmtId="227" fontId="53" fillId="0" borderId="0" applyNumberFormat="0" applyFill="0" applyBorder="0" applyAlignment="0" applyProtection="0"/>
    <xf numFmtId="183" fontId="29" fillId="0" borderId="0" applyNumberFormat="0" applyFill="0" applyBorder="0" applyAlignment="0" applyProtection="0">
      <alignment horizontal="left"/>
    </xf>
    <xf numFmtId="165" fontId="259" fillId="66" borderId="0">
      <alignment horizontal="right"/>
    </xf>
    <xf numFmtId="184" fontId="260" fillId="107" borderId="0" applyFont="0" applyFill="0"/>
    <xf numFmtId="322" fontId="261" fillId="66" borderId="0">
      <alignment horizontal="right"/>
    </xf>
    <xf numFmtId="239" fontId="262" fillId="66" borderId="0"/>
    <xf numFmtId="177" fontId="86" fillId="0" borderId="0" applyNumberFormat="0" applyFill="0" applyBorder="0" applyAlignment="0" applyProtection="0"/>
    <xf numFmtId="177" fontId="86" fillId="0" borderId="0" applyNumberFormat="0" applyFill="0" applyBorder="0" applyAlignment="0" applyProtection="0"/>
    <xf numFmtId="177" fontId="86" fillId="0" borderId="0" applyNumberFormat="0" applyFill="0" applyBorder="0" applyAlignment="0" applyProtection="0"/>
    <xf numFmtId="190" fontId="86" fillId="0" borderId="0" applyNumberFormat="0" applyFill="0" applyBorder="0" applyAlignment="0" applyProtection="0"/>
    <xf numFmtId="177" fontId="86" fillId="0" borderId="0" applyNumberFormat="0" applyFill="0" applyBorder="0" applyAlignment="0" applyProtection="0"/>
    <xf numFmtId="190" fontId="86" fillId="0" borderId="0" applyNumberFormat="0" applyFill="0" applyBorder="0" applyAlignment="0" applyProtection="0"/>
    <xf numFmtId="177" fontId="86" fillId="0" borderId="0" applyNumberFormat="0" applyFill="0" applyBorder="0" applyAlignment="0" applyProtection="0"/>
    <xf numFmtId="177" fontId="86" fillId="0" borderId="0" applyNumberFormat="0" applyFill="0" applyBorder="0" applyAlignment="0" applyProtection="0"/>
    <xf numFmtId="190" fontId="86" fillId="0" borderId="0" applyNumberFormat="0" applyFill="0" applyBorder="0" applyAlignment="0" applyProtection="0"/>
    <xf numFmtId="177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3" fontId="218" fillId="108" borderId="28"/>
    <xf numFmtId="323" fontId="29" fillId="0" borderId="0" applyProtection="0">
      <alignment horizontal="right"/>
    </xf>
    <xf numFmtId="324" fontId="29" fillId="0" borderId="0" applyProtection="0">
      <alignment horizontal="right"/>
    </xf>
    <xf numFmtId="3" fontId="218" fillId="108" borderId="28"/>
    <xf numFmtId="325" fontId="263" fillId="0" borderId="0" applyNumberFormat="0" applyFill="0" applyBorder="0" applyAlignment="0" applyProtection="0">
      <alignment horizontal="left"/>
    </xf>
    <xf numFmtId="4" fontId="264" fillId="57" borderId="66" applyBorder="0" applyProtection="0"/>
    <xf numFmtId="4" fontId="264" fillId="57" borderId="66" applyBorder="0" applyProtection="0"/>
    <xf numFmtId="4" fontId="264" fillId="57" borderId="66" applyBorder="0" applyProtection="0"/>
    <xf numFmtId="37" fontId="265" fillId="0" borderId="0" applyNumberFormat="0" applyFill="0" applyBorder="0" applyAlignment="0" applyProtection="0"/>
    <xf numFmtId="37" fontId="265" fillId="0" borderId="0" applyNumberFormat="0" applyFill="0" applyBorder="0" applyAlignment="0" applyProtection="0"/>
    <xf numFmtId="37" fontId="265" fillId="0" borderId="0" applyNumberFormat="0" applyFill="0" applyBorder="0" applyAlignment="0" applyProtection="0"/>
    <xf numFmtId="38" fontId="131" fillId="0" borderId="0"/>
    <xf numFmtId="189" fontId="62" fillId="0" borderId="0">
      <alignment horizontal="right"/>
    </xf>
    <xf numFmtId="189" fontId="62" fillId="0" borderId="0">
      <alignment horizontal="right"/>
    </xf>
    <xf numFmtId="177" fontId="62" fillId="0" borderId="0">
      <alignment horizontal="right"/>
    </xf>
    <xf numFmtId="0" fontId="62" fillId="0" borderId="0">
      <alignment horizontal="right"/>
    </xf>
    <xf numFmtId="177" fontId="62" fillId="0" borderId="0">
      <alignment horizontal="right"/>
    </xf>
    <xf numFmtId="177" fontId="62" fillId="0" borderId="0">
      <alignment horizontal="right"/>
    </xf>
    <xf numFmtId="177" fontId="62" fillId="0" borderId="0">
      <alignment horizontal="right"/>
    </xf>
    <xf numFmtId="190" fontId="62" fillId="0" borderId="0">
      <alignment horizontal="right"/>
    </xf>
    <xf numFmtId="177" fontId="62" fillId="0" borderId="0">
      <alignment horizontal="right"/>
    </xf>
    <xf numFmtId="190" fontId="62" fillId="0" borderId="0">
      <alignment horizontal="right"/>
    </xf>
    <xf numFmtId="177" fontId="62" fillId="0" borderId="0">
      <alignment horizontal="right"/>
    </xf>
    <xf numFmtId="177" fontId="62" fillId="0" borderId="0">
      <alignment horizontal="right"/>
    </xf>
    <xf numFmtId="190" fontId="62" fillId="0" borderId="0">
      <alignment horizontal="right"/>
    </xf>
    <xf numFmtId="189" fontId="62" fillId="0" borderId="0">
      <alignment horizontal="right"/>
    </xf>
    <xf numFmtId="189" fontId="62" fillId="0" borderId="0">
      <alignment horizontal="right"/>
    </xf>
    <xf numFmtId="189" fontId="62" fillId="0" borderId="0">
      <alignment horizontal="right"/>
    </xf>
    <xf numFmtId="189" fontId="62" fillId="0" borderId="0">
      <alignment horizontal="right"/>
    </xf>
    <xf numFmtId="189" fontId="62" fillId="0" borderId="0">
      <alignment horizontal="right"/>
    </xf>
    <xf numFmtId="189" fontId="62" fillId="0" borderId="0">
      <alignment horizontal="right"/>
    </xf>
    <xf numFmtId="250" fontId="154" fillId="0" borderId="0"/>
    <xf numFmtId="189" fontId="147" fillId="90" borderId="18" applyNumberFormat="0" applyBorder="0" applyProtection="0">
      <alignment horizontal="left" wrapText="1"/>
    </xf>
    <xf numFmtId="189" fontId="147" fillId="90" borderId="18" applyNumberFormat="0" applyBorder="0" applyProtection="0">
      <alignment horizontal="left" wrapText="1"/>
    </xf>
    <xf numFmtId="189" fontId="147" fillId="90" borderId="18" applyNumberFormat="0" applyBorder="0" applyProtection="0">
      <alignment horizontal="left" wrapText="1"/>
    </xf>
    <xf numFmtId="189" fontId="147" fillId="90" borderId="18" applyNumberFormat="0" applyBorder="0" applyProtection="0">
      <alignment horizontal="left" wrapText="1"/>
    </xf>
    <xf numFmtId="189" fontId="61" fillId="0" borderId="0" applyNumberFormat="0" applyFill="0" applyBorder="0"/>
    <xf numFmtId="189" fontId="61" fillId="0" borderId="0" applyNumberFormat="0" applyFill="0" applyBorder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0" fontId="106" fillId="6" borderId="5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0" fontId="38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0" fontId="267" fillId="6" borderId="5" applyNumberFormat="0" applyAlignment="0" applyProtection="0"/>
    <xf numFmtId="177" fontId="18" fillId="6" borderId="5" applyNumberFormat="0" applyAlignment="0" applyProtection="0"/>
    <xf numFmtId="177" fontId="18" fillId="6" borderId="5" applyNumberFormat="0" applyAlignment="0" applyProtection="0"/>
    <xf numFmtId="189" fontId="38" fillId="88" borderId="30" applyNumberFormat="0" applyAlignment="0" applyProtection="0"/>
    <xf numFmtId="189" fontId="38" fillId="88" borderId="30" applyNumberFormat="0" applyAlignment="0" applyProtection="0"/>
    <xf numFmtId="189" fontId="38" fillId="88" borderId="30" applyNumberFormat="0" applyAlignment="0" applyProtection="0"/>
    <xf numFmtId="189" fontId="38" fillId="88" borderId="30" applyNumberFormat="0" applyAlignment="0" applyProtection="0"/>
    <xf numFmtId="189" fontId="38" fillId="88" borderId="30" applyNumberFormat="0" applyAlignment="0" applyProtection="0"/>
    <xf numFmtId="189" fontId="38" fillId="88" borderId="30" applyNumberFormat="0" applyAlignment="0" applyProtection="0"/>
    <xf numFmtId="189" fontId="38" fillId="88" borderId="30" applyNumberFormat="0" applyAlignment="0" applyProtection="0"/>
    <xf numFmtId="189" fontId="38" fillId="88" borderId="30" applyNumberFormat="0" applyAlignment="0" applyProtection="0"/>
    <xf numFmtId="189" fontId="38" fillId="88" borderId="30" applyNumberFormat="0" applyAlignment="0" applyProtection="0"/>
    <xf numFmtId="189" fontId="38" fillId="88" borderId="30" applyNumberFormat="0" applyAlignment="0" applyProtection="0"/>
    <xf numFmtId="177" fontId="18" fillId="6" borderId="5" applyNumberFormat="0" applyAlignment="0" applyProtection="0"/>
    <xf numFmtId="190" fontId="18" fillId="6" borderId="5" applyNumberFormat="0" applyAlignment="0" applyProtection="0"/>
    <xf numFmtId="177" fontId="18" fillId="6" borderId="5" applyNumberFormat="0" applyAlignment="0" applyProtection="0"/>
    <xf numFmtId="189" fontId="38" fillId="88" borderId="30" applyNumberFormat="0" applyAlignment="0" applyProtection="0"/>
    <xf numFmtId="189" fontId="38" fillId="88" borderId="30" applyNumberFormat="0" applyAlignment="0" applyProtection="0"/>
    <xf numFmtId="189" fontId="38" fillId="88" borderId="30" applyNumberFormat="0" applyAlignment="0" applyProtection="0"/>
    <xf numFmtId="189" fontId="38" fillId="88" borderId="30" applyNumberFormat="0" applyAlignment="0" applyProtection="0"/>
    <xf numFmtId="177" fontId="18" fillId="6" borderId="5" applyNumberFormat="0" applyAlignment="0" applyProtection="0"/>
    <xf numFmtId="0" fontId="18" fillId="6" borderId="5" applyNumberFormat="0" applyAlignment="0" applyProtection="0"/>
    <xf numFmtId="177" fontId="38" fillId="88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77" fontId="38" fillId="88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77" fontId="18" fillId="6" borderId="5" applyNumberFormat="0" applyAlignment="0" applyProtection="0"/>
    <xf numFmtId="190" fontId="18" fillId="6" borderId="5" applyNumberFormat="0" applyAlignment="0" applyProtection="0"/>
    <xf numFmtId="177" fontId="38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77" fontId="38" fillId="59" borderId="30" applyNumberFormat="0" applyAlignment="0" applyProtection="0"/>
    <xf numFmtId="190" fontId="38" fillId="59" borderId="30" applyNumberFormat="0" applyAlignment="0" applyProtection="0"/>
    <xf numFmtId="177" fontId="38" fillId="59" borderId="30" applyNumberFormat="0" applyAlignment="0" applyProtection="0"/>
    <xf numFmtId="177" fontId="38" fillId="59" borderId="30" applyNumberFormat="0" applyAlignment="0" applyProtection="0"/>
    <xf numFmtId="0" fontId="38" fillId="59" borderId="30" applyNumberFormat="0" applyAlignment="0" applyProtection="0"/>
    <xf numFmtId="177" fontId="38" fillId="88" borderId="30" applyNumberFormat="0" applyAlignment="0" applyProtection="0"/>
    <xf numFmtId="177" fontId="38" fillId="88" borderId="30" applyNumberFormat="0" applyAlignment="0" applyProtection="0"/>
    <xf numFmtId="177" fontId="38" fillId="59" borderId="30" applyNumberFormat="0" applyAlignment="0" applyProtection="0"/>
    <xf numFmtId="190" fontId="38" fillId="59" borderId="30" applyNumberFormat="0" applyAlignment="0" applyProtection="0"/>
    <xf numFmtId="177" fontId="38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77" fontId="38" fillId="59" borderId="30" applyNumberFormat="0" applyAlignment="0" applyProtection="0"/>
    <xf numFmtId="0" fontId="38" fillId="59" borderId="30" applyNumberFormat="0" applyAlignment="0" applyProtection="0"/>
    <xf numFmtId="177" fontId="38" fillId="88" borderId="30" applyNumberFormat="0" applyAlignment="0" applyProtection="0"/>
    <xf numFmtId="177" fontId="38" fillId="88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77" fontId="38" fillId="59" borderId="30" applyNumberFormat="0" applyAlignment="0" applyProtection="0"/>
    <xf numFmtId="190" fontId="38" fillId="59" borderId="30" applyNumberFormat="0" applyAlignment="0" applyProtection="0"/>
    <xf numFmtId="177" fontId="38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77" fontId="38" fillId="59" borderId="30" applyNumberFormat="0" applyAlignment="0" applyProtection="0"/>
    <xf numFmtId="0" fontId="106" fillId="6" borderId="5" applyNumberFormat="0" applyAlignment="0" applyProtection="0"/>
    <xf numFmtId="177" fontId="18" fillId="6" borderId="5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77" fontId="38" fillId="59" borderId="30" applyNumberFormat="0" applyAlignment="0" applyProtection="0"/>
    <xf numFmtId="190" fontId="38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0" fontId="106" fillId="6" borderId="5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77" fontId="267" fillId="6" borderId="5" applyNumberFormat="0" applyAlignment="0" applyProtection="0"/>
    <xf numFmtId="0" fontId="18" fillId="6" borderId="5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77" fontId="267" fillId="6" borderId="5" applyNumberFormat="0" applyAlignment="0" applyProtection="0"/>
    <xf numFmtId="0" fontId="106" fillId="6" borderId="5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0" fontId="106" fillId="6" borderId="5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189" fontId="266" fillId="59" borderId="30" applyNumberFormat="0" applyAlignment="0" applyProtection="0"/>
    <xf numFmtId="0" fontId="106" fillId="6" borderId="5" applyNumberFormat="0" applyAlignment="0" applyProtection="0"/>
    <xf numFmtId="189" fontId="268" fillId="0" borderId="67">
      <alignment vertical="center"/>
    </xf>
    <xf numFmtId="4" fontId="117" fillId="42" borderId="68" applyNumberFormat="0" applyProtection="0">
      <alignment vertical="center"/>
    </xf>
    <xf numFmtId="4" fontId="117" fillId="42" borderId="68" applyNumberFormat="0" applyProtection="0">
      <alignment vertical="center"/>
    </xf>
    <xf numFmtId="4" fontId="269" fillId="57" borderId="68" applyNumberFormat="0" applyProtection="0">
      <alignment vertical="center"/>
    </xf>
    <xf numFmtId="4" fontId="269" fillId="57" borderId="68" applyNumberFormat="0" applyProtection="0">
      <alignment vertical="center"/>
    </xf>
    <xf numFmtId="4" fontId="117" fillId="57" borderId="68" applyNumberFormat="0" applyProtection="0">
      <alignment horizontal="left" vertical="center" indent="1"/>
    </xf>
    <xf numFmtId="4" fontId="117" fillId="57" borderId="68" applyNumberFormat="0" applyProtection="0">
      <alignment horizontal="left" vertical="center" indent="1"/>
    </xf>
    <xf numFmtId="177" fontId="117" fillId="57" borderId="68" applyNumberFormat="0" applyProtection="0">
      <alignment horizontal="left" vertical="top" indent="1"/>
    </xf>
    <xf numFmtId="177" fontId="117" fillId="57" borderId="68" applyNumberFormat="0" applyProtection="0">
      <alignment horizontal="left" vertical="top" indent="1"/>
    </xf>
    <xf numFmtId="177" fontId="117" fillId="57" borderId="68" applyNumberFormat="0" applyProtection="0">
      <alignment horizontal="left" vertical="top" indent="1"/>
    </xf>
    <xf numFmtId="177" fontId="117" fillId="57" borderId="68" applyNumberFormat="0" applyProtection="0">
      <alignment horizontal="left" vertical="top" indent="1"/>
    </xf>
    <xf numFmtId="190" fontId="117" fillId="57" borderId="68" applyNumberFormat="0" applyProtection="0">
      <alignment horizontal="left" vertical="top" indent="1"/>
    </xf>
    <xf numFmtId="177" fontId="117" fillId="57" borderId="68" applyNumberFormat="0" applyProtection="0">
      <alignment horizontal="left" vertical="top" indent="1"/>
    </xf>
    <xf numFmtId="190" fontId="117" fillId="57" borderId="68" applyNumberFormat="0" applyProtection="0">
      <alignment horizontal="left" vertical="top" indent="1"/>
    </xf>
    <xf numFmtId="177" fontId="117" fillId="57" borderId="68" applyNumberFormat="0" applyProtection="0">
      <alignment horizontal="left" vertical="top" indent="1"/>
    </xf>
    <xf numFmtId="177" fontId="117" fillId="57" borderId="68" applyNumberFormat="0" applyProtection="0">
      <alignment horizontal="left" vertical="top" indent="1"/>
    </xf>
    <xf numFmtId="190" fontId="117" fillId="57" borderId="68" applyNumberFormat="0" applyProtection="0">
      <alignment horizontal="left" vertical="top" indent="1"/>
    </xf>
    <xf numFmtId="177" fontId="117" fillId="57" borderId="68" applyNumberFormat="0" applyProtection="0">
      <alignment horizontal="left" vertical="top" indent="1"/>
    </xf>
    <xf numFmtId="0" fontId="117" fillId="57" borderId="68" applyNumberFormat="0" applyProtection="0">
      <alignment horizontal="left" vertical="top" indent="1"/>
    </xf>
    <xf numFmtId="4" fontId="117" fillId="109" borderId="0" applyNumberFormat="0" applyProtection="0">
      <alignment horizontal="left" vertical="center" indent="1"/>
    </xf>
    <xf numFmtId="4" fontId="116" fillId="39" borderId="68" applyNumberFormat="0" applyProtection="0">
      <alignment horizontal="right" vertical="center"/>
    </xf>
    <xf numFmtId="4" fontId="116" fillId="39" borderId="68" applyNumberFormat="0" applyProtection="0">
      <alignment horizontal="right" vertical="center"/>
    </xf>
    <xf numFmtId="4" fontId="116" fillId="34" borderId="68" applyNumberFormat="0" applyProtection="0">
      <alignment horizontal="right" vertical="center"/>
    </xf>
    <xf numFmtId="4" fontId="116" fillId="34" borderId="68" applyNumberFormat="0" applyProtection="0">
      <alignment horizontal="right" vertical="center"/>
    </xf>
    <xf numFmtId="4" fontId="116" fillId="55" borderId="68" applyNumberFormat="0" applyProtection="0">
      <alignment horizontal="right" vertical="center"/>
    </xf>
    <xf numFmtId="4" fontId="116" fillId="55" borderId="68" applyNumberFormat="0" applyProtection="0">
      <alignment horizontal="right" vertical="center"/>
    </xf>
    <xf numFmtId="4" fontId="116" fillId="43" borderId="68" applyNumberFormat="0" applyProtection="0">
      <alignment horizontal="right" vertical="center"/>
    </xf>
    <xf numFmtId="4" fontId="116" fillId="43" borderId="68" applyNumberFormat="0" applyProtection="0">
      <alignment horizontal="right" vertical="center"/>
    </xf>
    <xf numFmtId="4" fontId="116" fillId="81" borderId="68" applyNumberFormat="0" applyProtection="0">
      <alignment horizontal="right" vertical="center"/>
    </xf>
    <xf numFmtId="4" fontId="116" fillId="81" borderId="68" applyNumberFormat="0" applyProtection="0">
      <alignment horizontal="right" vertical="center"/>
    </xf>
    <xf numFmtId="4" fontId="116" fillId="44" borderId="68" applyNumberFormat="0" applyProtection="0">
      <alignment horizontal="right" vertical="center"/>
    </xf>
    <xf numFmtId="4" fontId="116" fillId="44" borderId="68" applyNumberFormat="0" applyProtection="0">
      <alignment horizontal="right" vertical="center"/>
    </xf>
    <xf numFmtId="4" fontId="116" fillId="83" borderId="68" applyNumberFormat="0" applyProtection="0">
      <alignment horizontal="right" vertical="center"/>
    </xf>
    <xf numFmtId="4" fontId="116" fillId="83" borderId="68" applyNumberFormat="0" applyProtection="0">
      <alignment horizontal="right" vertical="center"/>
    </xf>
    <xf numFmtId="4" fontId="116" fillId="110" borderId="68" applyNumberFormat="0" applyProtection="0">
      <alignment horizontal="right" vertical="center"/>
    </xf>
    <xf numFmtId="4" fontId="116" fillId="110" borderId="68" applyNumberFormat="0" applyProtection="0">
      <alignment horizontal="right" vertical="center"/>
    </xf>
    <xf numFmtId="4" fontId="116" fillId="77" borderId="68" applyNumberFormat="0" applyProtection="0">
      <alignment horizontal="right" vertical="center"/>
    </xf>
    <xf numFmtId="4" fontId="116" fillId="77" borderId="68" applyNumberFormat="0" applyProtection="0">
      <alignment horizontal="right" vertical="center"/>
    </xf>
    <xf numFmtId="4" fontId="117" fillId="111" borderId="69" applyNumberFormat="0" applyProtection="0">
      <alignment horizontal="left" vertical="center" indent="1"/>
    </xf>
    <xf numFmtId="4" fontId="116" fillId="102" borderId="0" applyNumberFormat="0" applyProtection="0">
      <alignment horizontal="left" vertical="center" indent="1"/>
    </xf>
    <xf numFmtId="4" fontId="270" fillId="112" borderId="0" applyNumberFormat="0" applyProtection="0">
      <alignment horizontal="left" vertical="center" indent="1"/>
    </xf>
    <xf numFmtId="4" fontId="116" fillId="113" borderId="68" applyNumberFormat="0" applyProtection="0">
      <alignment horizontal="right" vertical="center"/>
    </xf>
    <xf numFmtId="4" fontId="116" fillId="113" borderId="68" applyNumberFormat="0" applyProtection="0">
      <alignment horizontal="right" vertical="center"/>
    </xf>
    <xf numFmtId="4" fontId="116" fillId="102" borderId="0" applyNumberFormat="0" applyProtection="0">
      <alignment horizontal="left" vertical="center" indent="1"/>
    </xf>
    <xf numFmtId="4" fontId="116" fillId="109" borderId="0" applyNumberFormat="0" applyProtection="0">
      <alignment horizontal="left" vertical="center" indent="1"/>
    </xf>
    <xf numFmtId="177" fontId="29" fillId="112" borderId="68" applyNumberFormat="0" applyProtection="0">
      <alignment horizontal="left" vertical="center" indent="1"/>
    </xf>
    <xf numFmtId="177" fontId="29" fillId="112" borderId="68" applyNumberFormat="0" applyProtection="0">
      <alignment horizontal="left" vertical="center" indent="1"/>
    </xf>
    <xf numFmtId="177" fontId="29" fillId="112" borderId="68" applyNumberFormat="0" applyProtection="0">
      <alignment horizontal="left" vertical="center" indent="1"/>
    </xf>
    <xf numFmtId="177" fontId="29" fillId="112" borderId="68" applyNumberFormat="0" applyProtection="0">
      <alignment horizontal="left" vertical="center" indent="1"/>
    </xf>
    <xf numFmtId="190" fontId="29" fillId="112" borderId="68" applyNumberFormat="0" applyProtection="0">
      <alignment horizontal="left" vertical="center" indent="1"/>
    </xf>
    <xf numFmtId="177" fontId="29" fillId="112" borderId="68" applyNumberFormat="0" applyProtection="0">
      <alignment horizontal="left" vertical="center" indent="1"/>
    </xf>
    <xf numFmtId="190" fontId="29" fillId="112" borderId="68" applyNumberFormat="0" applyProtection="0">
      <alignment horizontal="left" vertical="center" indent="1"/>
    </xf>
    <xf numFmtId="177" fontId="29" fillId="112" borderId="68" applyNumberFormat="0" applyProtection="0">
      <alignment horizontal="left" vertical="center" indent="1"/>
    </xf>
    <xf numFmtId="177" fontId="29" fillId="112" borderId="68" applyNumberFormat="0" applyProtection="0">
      <alignment horizontal="left" vertical="center" indent="1"/>
    </xf>
    <xf numFmtId="190" fontId="29" fillId="112" borderId="68" applyNumberFormat="0" applyProtection="0">
      <alignment horizontal="left" vertical="center" indent="1"/>
    </xf>
    <xf numFmtId="177" fontId="29" fillId="112" borderId="68" applyNumberFormat="0" applyProtection="0">
      <alignment horizontal="left" vertical="center" indent="1"/>
    </xf>
    <xf numFmtId="0" fontId="29" fillId="112" borderId="68" applyNumberFormat="0" applyProtection="0">
      <alignment horizontal="left" vertical="center" indent="1"/>
    </xf>
    <xf numFmtId="177" fontId="29" fillId="112" borderId="68" applyNumberFormat="0" applyProtection="0">
      <alignment horizontal="left" vertical="top" indent="1"/>
    </xf>
    <xf numFmtId="177" fontId="29" fillId="112" borderId="68" applyNumberFormat="0" applyProtection="0">
      <alignment horizontal="left" vertical="top" indent="1"/>
    </xf>
    <xf numFmtId="177" fontId="29" fillId="112" borderId="68" applyNumberFormat="0" applyProtection="0">
      <alignment horizontal="left" vertical="top" indent="1"/>
    </xf>
    <xf numFmtId="177" fontId="29" fillId="112" borderId="68" applyNumberFormat="0" applyProtection="0">
      <alignment horizontal="left" vertical="top" indent="1"/>
    </xf>
    <xf numFmtId="190" fontId="29" fillId="112" borderId="68" applyNumberFormat="0" applyProtection="0">
      <alignment horizontal="left" vertical="top" indent="1"/>
    </xf>
    <xf numFmtId="177" fontId="29" fillId="112" borderId="68" applyNumberFormat="0" applyProtection="0">
      <alignment horizontal="left" vertical="top" indent="1"/>
    </xf>
    <xf numFmtId="190" fontId="29" fillId="112" borderId="68" applyNumberFormat="0" applyProtection="0">
      <alignment horizontal="left" vertical="top" indent="1"/>
    </xf>
    <xf numFmtId="177" fontId="29" fillId="112" borderId="68" applyNumberFormat="0" applyProtection="0">
      <alignment horizontal="left" vertical="top" indent="1"/>
    </xf>
    <xf numFmtId="177" fontId="29" fillId="112" borderId="68" applyNumberFormat="0" applyProtection="0">
      <alignment horizontal="left" vertical="top" indent="1"/>
    </xf>
    <xf numFmtId="190" fontId="29" fillId="112" borderId="68" applyNumberFormat="0" applyProtection="0">
      <alignment horizontal="left" vertical="top" indent="1"/>
    </xf>
    <xf numFmtId="177" fontId="29" fillId="112" borderId="68" applyNumberFormat="0" applyProtection="0">
      <alignment horizontal="left" vertical="top" indent="1"/>
    </xf>
    <xf numFmtId="0" fontId="29" fillId="112" borderId="68" applyNumberFormat="0" applyProtection="0">
      <alignment horizontal="left" vertical="top" indent="1"/>
    </xf>
    <xf numFmtId="177" fontId="29" fillId="109" borderId="68" applyNumberFormat="0" applyProtection="0">
      <alignment horizontal="left" vertical="center" indent="1"/>
    </xf>
    <xf numFmtId="177" fontId="29" fillId="109" borderId="68" applyNumberFormat="0" applyProtection="0">
      <alignment horizontal="left" vertical="center" indent="1"/>
    </xf>
    <xf numFmtId="177" fontId="29" fillId="109" borderId="68" applyNumberFormat="0" applyProtection="0">
      <alignment horizontal="left" vertical="center" indent="1"/>
    </xf>
    <xf numFmtId="177" fontId="29" fillId="109" borderId="68" applyNumberFormat="0" applyProtection="0">
      <alignment horizontal="left" vertical="center" indent="1"/>
    </xf>
    <xf numFmtId="190" fontId="29" fillId="109" borderId="68" applyNumberFormat="0" applyProtection="0">
      <alignment horizontal="left" vertical="center" indent="1"/>
    </xf>
    <xf numFmtId="177" fontId="29" fillId="109" borderId="68" applyNumberFormat="0" applyProtection="0">
      <alignment horizontal="left" vertical="center" indent="1"/>
    </xf>
    <xf numFmtId="190" fontId="29" fillId="109" borderId="68" applyNumberFormat="0" applyProtection="0">
      <alignment horizontal="left" vertical="center" indent="1"/>
    </xf>
    <xf numFmtId="177" fontId="29" fillId="109" borderId="68" applyNumberFormat="0" applyProtection="0">
      <alignment horizontal="left" vertical="center" indent="1"/>
    </xf>
    <xf numFmtId="177" fontId="29" fillId="109" borderId="68" applyNumberFormat="0" applyProtection="0">
      <alignment horizontal="left" vertical="center" indent="1"/>
    </xf>
    <xf numFmtId="190" fontId="29" fillId="109" borderId="68" applyNumberFormat="0" applyProtection="0">
      <alignment horizontal="left" vertical="center" indent="1"/>
    </xf>
    <xf numFmtId="177" fontId="29" fillId="109" borderId="68" applyNumberFormat="0" applyProtection="0">
      <alignment horizontal="left" vertical="center" indent="1"/>
    </xf>
    <xf numFmtId="0" fontId="29" fillId="109" borderId="68" applyNumberFormat="0" applyProtection="0">
      <alignment horizontal="left" vertical="center" indent="1"/>
    </xf>
    <xf numFmtId="177" fontId="29" fillId="109" borderId="68" applyNumberFormat="0" applyProtection="0">
      <alignment horizontal="left" vertical="top" indent="1"/>
    </xf>
    <xf numFmtId="177" fontId="29" fillId="109" borderId="68" applyNumberFormat="0" applyProtection="0">
      <alignment horizontal="left" vertical="top" indent="1"/>
    </xf>
    <xf numFmtId="177" fontId="29" fillId="109" borderId="68" applyNumberFormat="0" applyProtection="0">
      <alignment horizontal="left" vertical="top" indent="1"/>
    </xf>
    <xf numFmtId="177" fontId="29" fillId="109" borderId="68" applyNumberFormat="0" applyProtection="0">
      <alignment horizontal="left" vertical="top" indent="1"/>
    </xf>
    <xf numFmtId="190" fontId="29" fillId="109" borderId="68" applyNumberFormat="0" applyProtection="0">
      <alignment horizontal="left" vertical="top" indent="1"/>
    </xf>
    <xf numFmtId="177" fontId="29" fillId="109" borderId="68" applyNumberFormat="0" applyProtection="0">
      <alignment horizontal="left" vertical="top" indent="1"/>
    </xf>
    <xf numFmtId="190" fontId="29" fillId="109" borderId="68" applyNumberFormat="0" applyProtection="0">
      <alignment horizontal="left" vertical="top" indent="1"/>
    </xf>
    <xf numFmtId="177" fontId="29" fillId="109" borderId="68" applyNumberFormat="0" applyProtection="0">
      <alignment horizontal="left" vertical="top" indent="1"/>
    </xf>
    <xf numFmtId="177" fontId="29" fillId="109" borderId="68" applyNumberFormat="0" applyProtection="0">
      <alignment horizontal="left" vertical="top" indent="1"/>
    </xf>
    <xf numFmtId="190" fontId="29" fillId="109" borderId="68" applyNumberFormat="0" applyProtection="0">
      <alignment horizontal="left" vertical="top" indent="1"/>
    </xf>
    <xf numFmtId="177" fontId="29" fillId="109" borderId="68" applyNumberFormat="0" applyProtection="0">
      <alignment horizontal="left" vertical="top" indent="1"/>
    </xf>
    <xf numFmtId="0" fontId="29" fillId="109" borderId="68" applyNumberFormat="0" applyProtection="0">
      <alignment horizontal="left" vertical="top" indent="1"/>
    </xf>
    <xf numFmtId="177" fontId="29" fillId="58" borderId="68" applyNumberFormat="0" applyProtection="0">
      <alignment horizontal="left" vertical="center" indent="1"/>
    </xf>
    <xf numFmtId="177" fontId="29" fillId="58" borderId="68" applyNumberFormat="0" applyProtection="0">
      <alignment horizontal="left" vertical="center" indent="1"/>
    </xf>
    <xf numFmtId="177" fontId="29" fillId="58" borderId="68" applyNumberFormat="0" applyProtection="0">
      <alignment horizontal="left" vertical="center" indent="1"/>
    </xf>
    <xf numFmtId="177" fontId="29" fillId="58" borderId="68" applyNumberFormat="0" applyProtection="0">
      <alignment horizontal="left" vertical="center" indent="1"/>
    </xf>
    <xf numFmtId="190" fontId="29" fillId="58" borderId="68" applyNumberFormat="0" applyProtection="0">
      <alignment horizontal="left" vertical="center" indent="1"/>
    </xf>
    <xf numFmtId="177" fontId="29" fillId="58" borderId="68" applyNumberFormat="0" applyProtection="0">
      <alignment horizontal="left" vertical="center" indent="1"/>
    </xf>
    <xf numFmtId="190" fontId="29" fillId="58" borderId="68" applyNumberFormat="0" applyProtection="0">
      <alignment horizontal="left" vertical="center" indent="1"/>
    </xf>
    <xf numFmtId="177" fontId="29" fillId="58" borderId="68" applyNumberFormat="0" applyProtection="0">
      <alignment horizontal="left" vertical="center" indent="1"/>
    </xf>
    <xf numFmtId="177" fontId="29" fillId="58" borderId="68" applyNumberFormat="0" applyProtection="0">
      <alignment horizontal="left" vertical="center" indent="1"/>
    </xf>
    <xf numFmtId="190" fontId="29" fillId="58" borderId="68" applyNumberFormat="0" applyProtection="0">
      <alignment horizontal="left" vertical="center" indent="1"/>
    </xf>
    <xf numFmtId="177" fontId="29" fillId="58" borderId="68" applyNumberFormat="0" applyProtection="0">
      <alignment horizontal="left" vertical="center" indent="1"/>
    </xf>
    <xf numFmtId="0" fontId="29" fillId="58" borderId="68" applyNumberFormat="0" applyProtection="0">
      <alignment horizontal="left" vertical="center" indent="1"/>
    </xf>
    <xf numFmtId="177" fontId="29" fillId="58" borderId="68" applyNumberFormat="0" applyProtection="0">
      <alignment horizontal="left" vertical="top" indent="1"/>
    </xf>
    <xf numFmtId="177" fontId="29" fillId="58" borderId="68" applyNumberFormat="0" applyProtection="0">
      <alignment horizontal="left" vertical="top" indent="1"/>
    </xf>
    <xf numFmtId="177" fontId="29" fillId="58" borderId="68" applyNumberFormat="0" applyProtection="0">
      <alignment horizontal="left" vertical="top" indent="1"/>
    </xf>
    <xf numFmtId="177" fontId="29" fillId="58" borderId="68" applyNumberFormat="0" applyProtection="0">
      <alignment horizontal="left" vertical="top" indent="1"/>
    </xf>
    <xf numFmtId="190" fontId="29" fillId="58" borderId="68" applyNumberFormat="0" applyProtection="0">
      <alignment horizontal="left" vertical="top" indent="1"/>
    </xf>
    <xf numFmtId="177" fontId="29" fillId="58" borderId="68" applyNumberFormat="0" applyProtection="0">
      <alignment horizontal="left" vertical="top" indent="1"/>
    </xf>
    <xf numFmtId="190" fontId="29" fillId="58" borderId="68" applyNumberFormat="0" applyProtection="0">
      <alignment horizontal="left" vertical="top" indent="1"/>
    </xf>
    <xf numFmtId="177" fontId="29" fillId="58" borderId="68" applyNumberFormat="0" applyProtection="0">
      <alignment horizontal="left" vertical="top" indent="1"/>
    </xf>
    <xf numFmtId="177" fontId="29" fillId="58" borderId="68" applyNumberFormat="0" applyProtection="0">
      <alignment horizontal="left" vertical="top" indent="1"/>
    </xf>
    <xf numFmtId="190" fontId="29" fillId="58" borderId="68" applyNumberFormat="0" applyProtection="0">
      <alignment horizontal="left" vertical="top" indent="1"/>
    </xf>
    <xf numFmtId="177" fontId="29" fillId="58" borderId="68" applyNumberFormat="0" applyProtection="0">
      <alignment horizontal="left" vertical="top" indent="1"/>
    </xf>
    <xf numFmtId="0" fontId="29" fillId="58" borderId="68" applyNumberFormat="0" applyProtection="0">
      <alignment horizontal="left" vertical="top" indent="1"/>
    </xf>
    <xf numFmtId="177" fontId="29" fillId="105" borderId="68" applyNumberFormat="0" applyProtection="0">
      <alignment horizontal="left" vertical="center" indent="1"/>
    </xf>
    <xf numFmtId="177" fontId="29" fillId="105" borderId="68" applyNumberFormat="0" applyProtection="0">
      <alignment horizontal="left" vertical="center" indent="1"/>
    </xf>
    <xf numFmtId="177" fontId="29" fillId="105" borderId="68" applyNumberFormat="0" applyProtection="0">
      <alignment horizontal="left" vertical="center" indent="1"/>
    </xf>
    <xf numFmtId="177" fontId="29" fillId="105" borderId="68" applyNumberFormat="0" applyProtection="0">
      <alignment horizontal="left" vertical="center" indent="1"/>
    </xf>
    <xf numFmtId="190" fontId="29" fillId="105" borderId="68" applyNumberFormat="0" applyProtection="0">
      <alignment horizontal="left" vertical="center" indent="1"/>
    </xf>
    <xf numFmtId="177" fontId="29" fillId="105" borderId="68" applyNumberFormat="0" applyProtection="0">
      <alignment horizontal="left" vertical="center" indent="1"/>
    </xf>
    <xf numFmtId="190" fontId="29" fillId="105" borderId="68" applyNumberFormat="0" applyProtection="0">
      <alignment horizontal="left" vertical="center" indent="1"/>
    </xf>
    <xf numFmtId="177" fontId="29" fillId="105" borderId="68" applyNumberFormat="0" applyProtection="0">
      <alignment horizontal="left" vertical="center" indent="1"/>
    </xf>
    <xf numFmtId="177" fontId="29" fillId="105" borderId="68" applyNumberFormat="0" applyProtection="0">
      <alignment horizontal="left" vertical="center" indent="1"/>
    </xf>
    <xf numFmtId="190" fontId="29" fillId="105" borderId="68" applyNumberFormat="0" applyProtection="0">
      <alignment horizontal="left" vertical="center" indent="1"/>
    </xf>
    <xf numFmtId="177" fontId="29" fillId="105" borderId="68" applyNumberFormat="0" applyProtection="0">
      <alignment horizontal="left" vertical="center" indent="1"/>
    </xf>
    <xf numFmtId="0" fontId="29" fillId="105" borderId="68" applyNumberFormat="0" applyProtection="0">
      <alignment horizontal="left" vertical="center" indent="1"/>
    </xf>
    <xf numFmtId="177" fontId="29" fillId="105" borderId="68" applyNumberFormat="0" applyProtection="0">
      <alignment horizontal="left" vertical="top" indent="1"/>
    </xf>
    <xf numFmtId="177" fontId="29" fillId="105" borderId="68" applyNumberFormat="0" applyProtection="0">
      <alignment horizontal="left" vertical="top" indent="1"/>
    </xf>
    <xf numFmtId="177" fontId="29" fillId="105" borderId="68" applyNumberFormat="0" applyProtection="0">
      <alignment horizontal="left" vertical="top" indent="1"/>
    </xf>
    <xf numFmtId="177" fontId="29" fillId="105" borderId="68" applyNumberFormat="0" applyProtection="0">
      <alignment horizontal="left" vertical="top" indent="1"/>
    </xf>
    <xf numFmtId="190" fontId="29" fillId="105" borderId="68" applyNumberFormat="0" applyProtection="0">
      <alignment horizontal="left" vertical="top" indent="1"/>
    </xf>
    <xf numFmtId="177" fontId="29" fillId="105" borderId="68" applyNumberFormat="0" applyProtection="0">
      <alignment horizontal="left" vertical="top" indent="1"/>
    </xf>
    <xf numFmtId="190" fontId="29" fillId="105" borderId="68" applyNumberFormat="0" applyProtection="0">
      <alignment horizontal="left" vertical="top" indent="1"/>
    </xf>
    <xf numFmtId="177" fontId="29" fillId="105" borderId="68" applyNumberFormat="0" applyProtection="0">
      <alignment horizontal="left" vertical="top" indent="1"/>
    </xf>
    <xf numFmtId="177" fontId="29" fillId="105" borderId="68" applyNumberFormat="0" applyProtection="0">
      <alignment horizontal="left" vertical="top" indent="1"/>
    </xf>
    <xf numFmtId="190" fontId="29" fillId="105" borderId="68" applyNumberFormat="0" applyProtection="0">
      <alignment horizontal="left" vertical="top" indent="1"/>
    </xf>
    <xf numFmtId="177" fontId="29" fillId="105" borderId="68" applyNumberFormat="0" applyProtection="0">
      <alignment horizontal="left" vertical="top" indent="1"/>
    </xf>
    <xf numFmtId="0" fontId="29" fillId="105" borderId="68" applyNumberFormat="0" applyProtection="0">
      <alignment horizontal="left" vertical="top" indent="1"/>
    </xf>
    <xf numFmtId="4" fontId="116" fillId="62" borderId="68" applyNumberFormat="0" applyProtection="0">
      <alignment vertical="center"/>
    </xf>
    <xf numFmtId="4" fontId="116" fillId="62" borderId="68" applyNumberFormat="0" applyProtection="0">
      <alignment vertical="center"/>
    </xf>
    <xf numFmtId="4" fontId="271" fillId="62" borderId="68" applyNumberFormat="0" applyProtection="0">
      <alignment vertical="center"/>
    </xf>
    <xf numFmtId="4" fontId="271" fillId="62" borderId="68" applyNumberFormat="0" applyProtection="0">
      <alignment vertical="center"/>
    </xf>
    <xf numFmtId="4" fontId="116" fillId="62" borderId="68" applyNumberFormat="0" applyProtection="0">
      <alignment horizontal="left" vertical="center" indent="1"/>
    </xf>
    <xf numFmtId="4" fontId="116" fillId="62" borderId="68" applyNumberFormat="0" applyProtection="0">
      <alignment horizontal="left" vertical="center" indent="1"/>
    </xf>
    <xf numFmtId="177" fontId="116" fillId="62" borderId="68" applyNumberFormat="0" applyProtection="0">
      <alignment horizontal="left" vertical="top" indent="1"/>
    </xf>
    <xf numFmtId="177" fontId="116" fillId="62" borderId="68" applyNumberFormat="0" applyProtection="0">
      <alignment horizontal="left" vertical="top" indent="1"/>
    </xf>
    <xf numFmtId="177" fontId="116" fillId="62" borderId="68" applyNumberFormat="0" applyProtection="0">
      <alignment horizontal="left" vertical="top" indent="1"/>
    </xf>
    <xf numFmtId="177" fontId="116" fillId="62" borderId="68" applyNumberFormat="0" applyProtection="0">
      <alignment horizontal="left" vertical="top" indent="1"/>
    </xf>
    <xf numFmtId="190" fontId="116" fillId="62" borderId="68" applyNumberFormat="0" applyProtection="0">
      <alignment horizontal="left" vertical="top" indent="1"/>
    </xf>
    <xf numFmtId="177" fontId="116" fillId="62" borderId="68" applyNumberFormat="0" applyProtection="0">
      <alignment horizontal="left" vertical="top" indent="1"/>
    </xf>
    <xf numFmtId="190" fontId="116" fillId="62" borderId="68" applyNumberFormat="0" applyProtection="0">
      <alignment horizontal="left" vertical="top" indent="1"/>
    </xf>
    <xf numFmtId="177" fontId="116" fillId="62" borderId="68" applyNumberFormat="0" applyProtection="0">
      <alignment horizontal="left" vertical="top" indent="1"/>
    </xf>
    <xf numFmtId="177" fontId="116" fillId="62" borderId="68" applyNumberFormat="0" applyProtection="0">
      <alignment horizontal="left" vertical="top" indent="1"/>
    </xf>
    <xf numFmtId="190" fontId="116" fillId="62" borderId="68" applyNumberFormat="0" applyProtection="0">
      <alignment horizontal="left" vertical="top" indent="1"/>
    </xf>
    <xf numFmtId="177" fontId="116" fillId="62" borderId="68" applyNumberFormat="0" applyProtection="0">
      <alignment horizontal="left" vertical="top" indent="1"/>
    </xf>
    <xf numFmtId="0" fontId="116" fillId="62" borderId="68" applyNumberFormat="0" applyProtection="0">
      <alignment horizontal="left" vertical="top" indent="1"/>
    </xf>
    <xf numFmtId="4" fontId="116" fillId="102" borderId="68" applyNumberFormat="0" applyProtection="0">
      <alignment horizontal="right" vertical="center"/>
    </xf>
    <xf numFmtId="4" fontId="116" fillId="102" borderId="68" applyNumberFormat="0" applyProtection="0">
      <alignment horizontal="right" vertical="center"/>
    </xf>
    <xf numFmtId="4" fontId="271" fillId="102" borderId="68" applyNumberFormat="0" applyProtection="0">
      <alignment horizontal="right" vertical="center"/>
    </xf>
    <xf numFmtId="4" fontId="271" fillId="102" borderId="68" applyNumberFormat="0" applyProtection="0">
      <alignment horizontal="right" vertical="center"/>
    </xf>
    <xf numFmtId="4" fontId="116" fillId="113" borderId="68" applyNumberFormat="0" applyProtection="0">
      <alignment horizontal="left" vertical="center" indent="1"/>
    </xf>
    <xf numFmtId="4" fontId="116" fillId="113" borderId="68" applyNumberFormat="0" applyProtection="0">
      <alignment horizontal="left" vertical="center" indent="1"/>
    </xf>
    <xf numFmtId="177" fontId="116" fillId="109" borderId="68" applyNumberFormat="0" applyProtection="0">
      <alignment horizontal="left" vertical="top" indent="1"/>
    </xf>
    <xf numFmtId="177" fontId="116" fillId="109" borderId="68" applyNumberFormat="0" applyProtection="0">
      <alignment horizontal="left" vertical="top" indent="1"/>
    </xf>
    <xf numFmtId="177" fontId="116" fillId="109" borderId="68" applyNumberFormat="0" applyProtection="0">
      <alignment horizontal="left" vertical="top" indent="1"/>
    </xf>
    <xf numFmtId="177" fontId="116" fillId="109" borderId="68" applyNumberFormat="0" applyProtection="0">
      <alignment horizontal="left" vertical="top" indent="1"/>
    </xf>
    <xf numFmtId="190" fontId="116" fillId="109" borderId="68" applyNumberFormat="0" applyProtection="0">
      <alignment horizontal="left" vertical="top" indent="1"/>
    </xf>
    <xf numFmtId="177" fontId="116" fillId="109" borderId="68" applyNumberFormat="0" applyProtection="0">
      <alignment horizontal="left" vertical="top" indent="1"/>
    </xf>
    <xf numFmtId="190" fontId="116" fillId="109" borderId="68" applyNumberFormat="0" applyProtection="0">
      <alignment horizontal="left" vertical="top" indent="1"/>
    </xf>
    <xf numFmtId="177" fontId="116" fillId="109" borderId="68" applyNumberFormat="0" applyProtection="0">
      <alignment horizontal="left" vertical="top" indent="1"/>
    </xf>
    <xf numFmtId="177" fontId="116" fillId="109" borderId="68" applyNumberFormat="0" applyProtection="0">
      <alignment horizontal="left" vertical="top" indent="1"/>
    </xf>
    <xf numFmtId="190" fontId="116" fillId="109" borderId="68" applyNumberFormat="0" applyProtection="0">
      <alignment horizontal="left" vertical="top" indent="1"/>
    </xf>
    <xf numFmtId="177" fontId="116" fillId="109" borderId="68" applyNumberFormat="0" applyProtection="0">
      <alignment horizontal="left" vertical="top" indent="1"/>
    </xf>
    <xf numFmtId="0" fontId="116" fillId="109" borderId="68" applyNumberFormat="0" applyProtection="0">
      <alignment horizontal="left" vertical="top" indent="1"/>
    </xf>
    <xf numFmtId="4" fontId="272" fillId="94" borderId="0" applyNumberFormat="0" applyProtection="0">
      <alignment horizontal="left" vertical="center" indent="1"/>
    </xf>
    <xf numFmtId="4" fontId="53" fillId="102" borderId="68" applyNumberFormat="0" applyProtection="0">
      <alignment horizontal="right" vertical="center"/>
    </xf>
    <xf numFmtId="4" fontId="53" fillId="102" borderId="68" applyNumberFormat="0" applyProtection="0">
      <alignment horizontal="right" vertical="center"/>
    </xf>
    <xf numFmtId="177" fontId="75" fillId="0" borderId="0" applyFill="0" applyBorder="0" applyProtection="0">
      <alignment horizontal="left"/>
    </xf>
    <xf numFmtId="177" fontId="75" fillId="0" borderId="0" applyFill="0" applyBorder="0" applyProtection="0">
      <alignment horizontal="left"/>
    </xf>
    <xf numFmtId="177" fontId="75" fillId="0" borderId="0" applyFill="0" applyBorder="0" applyProtection="0">
      <alignment horizontal="left"/>
    </xf>
    <xf numFmtId="190" fontId="75" fillId="0" borderId="0" applyFill="0" applyBorder="0" applyProtection="0">
      <alignment horizontal="left"/>
    </xf>
    <xf numFmtId="177" fontId="75" fillId="0" borderId="0" applyFill="0" applyBorder="0" applyProtection="0">
      <alignment horizontal="left"/>
    </xf>
    <xf numFmtId="190" fontId="75" fillId="0" borderId="0" applyFill="0" applyBorder="0" applyProtection="0">
      <alignment horizontal="left"/>
    </xf>
    <xf numFmtId="177" fontId="75" fillId="0" borderId="0" applyFill="0" applyBorder="0" applyProtection="0">
      <alignment horizontal="left"/>
    </xf>
    <xf numFmtId="177" fontId="75" fillId="0" borderId="0" applyFill="0" applyBorder="0" applyProtection="0">
      <alignment horizontal="left"/>
    </xf>
    <xf numFmtId="190" fontId="75" fillId="0" borderId="0" applyFill="0" applyBorder="0" applyProtection="0">
      <alignment horizontal="left"/>
    </xf>
    <xf numFmtId="177" fontId="75" fillId="0" borderId="0" applyFill="0" applyBorder="0" applyProtection="0">
      <alignment horizontal="left"/>
    </xf>
    <xf numFmtId="0" fontId="75" fillId="0" borderId="0" applyFill="0" applyBorder="0" applyProtection="0">
      <alignment horizontal="left"/>
    </xf>
    <xf numFmtId="201" fontId="273" fillId="0" borderId="0">
      <alignment horizontal="left"/>
    </xf>
    <xf numFmtId="189" fontId="274" fillId="0" borderId="28">
      <alignment horizontal="center" vertical="center"/>
    </xf>
    <xf numFmtId="189" fontId="274" fillId="0" borderId="28">
      <alignment horizontal="center" vertical="center"/>
    </xf>
    <xf numFmtId="189" fontId="274" fillId="0" borderId="28">
      <alignment horizontal="center" vertical="center"/>
    </xf>
    <xf numFmtId="189" fontId="114" fillId="0" borderId="0" applyNumberFormat="0" applyFill="0" applyBorder="0" applyProtection="0">
      <alignment horizontal="left" vertical="center"/>
    </xf>
    <xf numFmtId="3" fontId="275" fillId="0" borderId="0">
      <alignment horizontal="center"/>
      <protection locked="0"/>
    </xf>
    <xf numFmtId="177" fontId="276" fillId="114" borderId="0"/>
    <xf numFmtId="177" fontId="276" fillId="114" borderId="0"/>
    <xf numFmtId="177" fontId="276" fillId="114" borderId="0"/>
    <xf numFmtId="177" fontId="276" fillId="114" borderId="0"/>
    <xf numFmtId="190" fontId="276" fillId="114" borderId="0"/>
    <xf numFmtId="177" fontId="276" fillId="114" borderId="0"/>
    <xf numFmtId="190" fontId="276" fillId="114" borderId="0"/>
    <xf numFmtId="177" fontId="276" fillId="114" borderId="0"/>
    <xf numFmtId="177" fontId="276" fillId="114" borderId="0"/>
    <xf numFmtId="190" fontId="276" fillId="114" borderId="0"/>
    <xf numFmtId="177" fontId="276" fillId="114" borderId="0"/>
    <xf numFmtId="0" fontId="276" fillId="114" borderId="0"/>
    <xf numFmtId="49" fontId="277" fillId="114" borderId="0"/>
    <xf numFmtId="49" fontId="278" fillId="114" borderId="70"/>
    <xf numFmtId="49" fontId="278" fillId="114" borderId="0"/>
    <xf numFmtId="177" fontId="276" fillId="66" borderId="70">
      <protection locked="0"/>
    </xf>
    <xf numFmtId="177" fontId="276" fillId="66" borderId="70">
      <protection locked="0"/>
    </xf>
    <xf numFmtId="177" fontId="276" fillId="66" borderId="70">
      <protection locked="0"/>
    </xf>
    <xf numFmtId="177" fontId="276" fillId="66" borderId="70">
      <protection locked="0"/>
    </xf>
    <xf numFmtId="190" fontId="276" fillId="66" borderId="70">
      <protection locked="0"/>
    </xf>
    <xf numFmtId="177" fontId="276" fillId="66" borderId="70">
      <protection locked="0"/>
    </xf>
    <xf numFmtId="190" fontId="276" fillId="66" borderId="70">
      <protection locked="0"/>
    </xf>
    <xf numFmtId="177" fontId="276" fillId="66" borderId="70">
      <protection locked="0"/>
    </xf>
    <xf numFmtId="177" fontId="276" fillId="66" borderId="70">
      <protection locked="0"/>
    </xf>
    <xf numFmtId="190" fontId="276" fillId="66" borderId="70">
      <protection locked="0"/>
    </xf>
    <xf numFmtId="177" fontId="276" fillId="66" borderId="70">
      <protection locked="0"/>
    </xf>
    <xf numFmtId="0" fontId="276" fillId="66" borderId="70">
      <protection locked="0"/>
    </xf>
    <xf numFmtId="177" fontId="276" fillId="114" borderId="0"/>
    <xf numFmtId="177" fontId="276" fillId="114" borderId="0"/>
    <xf numFmtId="177" fontId="276" fillId="114" borderId="0"/>
    <xf numFmtId="177" fontId="276" fillId="114" borderId="0"/>
    <xf numFmtId="190" fontId="276" fillId="114" borderId="0"/>
    <xf numFmtId="177" fontId="276" fillId="114" borderId="0"/>
    <xf numFmtId="190" fontId="276" fillId="114" borderId="0"/>
    <xf numFmtId="177" fontId="276" fillId="114" borderId="0"/>
    <xf numFmtId="177" fontId="276" fillId="114" borderId="0"/>
    <xf numFmtId="190" fontId="276" fillId="114" borderId="0"/>
    <xf numFmtId="177" fontId="276" fillId="114" borderId="0"/>
    <xf numFmtId="0" fontId="276" fillId="114" borderId="0"/>
    <xf numFmtId="177" fontId="279" fillId="87" borderId="0"/>
    <xf numFmtId="177" fontId="279" fillId="87" borderId="0"/>
    <xf numFmtId="177" fontId="279" fillId="87" borderId="0"/>
    <xf numFmtId="177" fontId="279" fillId="87" borderId="0"/>
    <xf numFmtId="190" fontId="279" fillId="87" borderId="0"/>
    <xf numFmtId="177" fontId="279" fillId="87" borderId="0"/>
    <xf numFmtId="190" fontId="279" fillId="87" borderId="0"/>
    <xf numFmtId="177" fontId="279" fillId="87" borderId="0"/>
    <xf numFmtId="177" fontId="279" fillId="87" borderId="0"/>
    <xf numFmtId="190" fontId="279" fillId="87" borderId="0"/>
    <xf numFmtId="177" fontId="279" fillId="87" borderId="0"/>
    <xf numFmtId="0" fontId="279" fillId="87" borderId="0"/>
    <xf numFmtId="177" fontId="279" fillId="91" borderId="0"/>
    <xf numFmtId="177" fontId="279" fillId="91" borderId="0"/>
    <xf numFmtId="177" fontId="279" fillId="91" borderId="0"/>
    <xf numFmtId="177" fontId="279" fillId="91" borderId="0"/>
    <xf numFmtId="190" fontId="279" fillId="91" borderId="0"/>
    <xf numFmtId="177" fontId="279" fillId="91" borderId="0"/>
    <xf numFmtId="190" fontId="279" fillId="91" borderId="0"/>
    <xf numFmtId="177" fontId="279" fillId="91" borderId="0"/>
    <xf numFmtId="177" fontId="279" fillId="91" borderId="0"/>
    <xf numFmtId="190" fontId="279" fillId="91" borderId="0"/>
    <xf numFmtId="177" fontId="279" fillId="91" borderId="0"/>
    <xf numFmtId="0" fontId="279" fillId="91" borderId="0"/>
    <xf numFmtId="177" fontId="279" fillId="115" borderId="0"/>
    <xf numFmtId="177" fontId="279" fillId="115" borderId="0"/>
    <xf numFmtId="177" fontId="279" fillId="115" borderId="0"/>
    <xf numFmtId="177" fontId="279" fillId="115" borderId="0"/>
    <xf numFmtId="190" fontId="279" fillId="115" borderId="0"/>
    <xf numFmtId="177" fontId="279" fillId="115" borderId="0"/>
    <xf numFmtId="190" fontId="279" fillId="115" borderId="0"/>
    <xf numFmtId="177" fontId="279" fillId="115" borderId="0"/>
    <xf numFmtId="177" fontId="279" fillId="115" borderId="0"/>
    <xf numFmtId="190" fontId="279" fillId="115" borderId="0"/>
    <xf numFmtId="177" fontId="279" fillId="115" borderId="0"/>
    <xf numFmtId="0" fontId="279" fillId="115" borderId="0"/>
    <xf numFmtId="0" fontId="116" fillId="109" borderId="0" applyNumberFormat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201" fontId="28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29" fillId="0" borderId="0" applyFont="0" applyFill="0" applyBorder="0" applyAlignment="0" applyProtection="0"/>
    <xf numFmtId="201" fontId="28" fillId="0" borderId="0" applyFont="0" applyFill="0" applyBorder="0" applyAlignment="0" applyProtection="0"/>
    <xf numFmtId="169" fontId="63" fillId="0" borderId="0" applyFont="0" applyFill="0" applyBorder="0" applyAlignment="0" applyProtection="0"/>
    <xf numFmtId="201" fontId="28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69" fontId="116" fillId="0" borderId="0" applyFont="0" applyFill="0" applyBorder="0" applyAlignment="0" applyProtection="0"/>
    <xf numFmtId="326" fontId="9" fillId="0" borderId="0" applyFont="0" applyFill="0" applyBorder="0" applyAlignment="0" applyProtection="0"/>
    <xf numFmtId="326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326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327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9" fillId="0" borderId="0" applyFont="0" applyFill="0" applyBorder="0" applyAlignment="0" applyProtection="0"/>
    <xf numFmtId="216" fontId="2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63" fillId="0" borderId="0" applyFont="0" applyFill="0" applyBorder="0" applyAlignment="0" applyProtection="0"/>
    <xf numFmtId="255" fontId="28" fillId="0" borderId="0" applyFill="0" applyBorder="0" applyAlignment="0" applyProtection="0"/>
    <xf numFmtId="255" fontId="28" fillId="0" borderId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328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328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328" fontId="29" fillId="0" borderId="0" applyFont="0" applyFill="0" applyBorder="0" applyAlignment="0" applyProtection="0"/>
    <xf numFmtId="169" fontId="29" fillId="0" borderId="0" applyFont="0" applyFill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222" fontId="29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203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203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203" fontId="9" fillId="0" borderId="0" applyFont="0" applyFill="0" applyBorder="0" applyAlignment="0" applyProtection="0"/>
    <xf numFmtId="203" fontId="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116" fillId="0" borderId="0" applyFont="0" applyFill="0" applyBorder="0" applyAlignment="0" applyProtection="0"/>
    <xf numFmtId="203" fontId="116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265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22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22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22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22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71" fontId="29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178" fontId="9" fillId="0" borderId="0" applyFont="0" applyFill="0" applyBorder="0" applyAlignment="0" applyProtection="0"/>
    <xf numFmtId="171" fontId="2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329" fontId="44" fillId="0" borderId="0" applyFont="0" applyFill="0" applyBorder="0" applyAlignment="0" applyProtection="0"/>
    <xf numFmtId="169" fontId="9" fillId="0" borderId="0" applyFont="0" applyFill="0" applyBorder="0" applyAlignment="0" applyProtection="0"/>
    <xf numFmtId="285" fontId="29" fillId="0" borderId="0" applyFont="0" applyFill="0" applyBorder="0" applyAlignment="0" applyProtection="0"/>
    <xf numFmtId="329" fontId="44" fillId="0" borderId="0" applyFont="0" applyFill="0" applyBorder="0" applyAlignment="0" applyProtection="0"/>
    <xf numFmtId="169" fontId="63" fillId="0" borderId="0" applyFont="0" applyFill="0" applyBorder="0" applyAlignment="0" applyProtection="0"/>
    <xf numFmtId="329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2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22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89" fontId="29" fillId="0" borderId="0" applyNumberFormat="0" applyFont="0" applyFill="0" applyBorder="0" applyAlignment="0" applyProtection="0"/>
    <xf numFmtId="189" fontId="29" fillId="0" borderId="0" applyNumberFormat="0" applyFont="0" applyFill="0" applyBorder="0" applyAlignment="0" applyProtection="0"/>
    <xf numFmtId="189" fontId="29" fillId="0" borderId="0" applyNumberFormat="0" applyFont="0" applyFill="0" applyBorder="0" applyAlignment="0" applyProtection="0"/>
    <xf numFmtId="189" fontId="29" fillId="0" borderId="0" applyNumberFormat="0" applyFont="0" applyFill="0" applyBorder="0" applyAlignment="0" applyProtection="0"/>
    <xf numFmtId="189" fontId="29" fillId="0" borderId="0" applyNumberFormat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29" fillId="0" borderId="0" applyFont="0" applyFill="0" applyBorder="0" applyAlignment="0" applyProtection="0"/>
    <xf numFmtId="322" fontId="44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8" fillId="0" borderId="0" applyFont="0" applyFill="0" applyBorder="0" applyAlignment="0" applyProtection="0"/>
    <xf numFmtId="322" fontId="44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330" fontId="2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25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322" fontId="44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330" fontId="29" fillId="0" borderId="0" applyFont="0" applyFill="0" applyBorder="0" applyAlignment="0" applyProtection="0"/>
    <xf numFmtId="265" fontId="29" fillId="0" borderId="0" applyFont="0" applyFill="0" applyBorder="0" applyAlignment="0" applyProtection="0"/>
    <xf numFmtId="265" fontId="29" fillId="0" borderId="0" applyFont="0" applyFill="0" applyBorder="0" applyAlignment="0" applyProtection="0"/>
    <xf numFmtId="331" fontId="29" fillId="0" borderId="0" applyFont="0" applyFill="0" applyBorder="0" applyAlignment="0" applyProtection="0"/>
    <xf numFmtId="330" fontId="29" fillId="0" borderId="0" applyFont="0" applyFill="0" applyBorder="0" applyAlignment="0" applyProtection="0"/>
    <xf numFmtId="265" fontId="29" fillId="0" borderId="0" applyFont="0" applyFill="0" applyBorder="0" applyAlignment="0" applyProtection="0"/>
    <xf numFmtId="265" fontId="29" fillId="0" borderId="0" applyFont="0" applyFill="0" applyBorder="0" applyAlignment="0" applyProtection="0"/>
    <xf numFmtId="327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332" fontId="2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174" fontId="29" fillId="0" borderId="0" applyFont="0" applyFill="0" applyBorder="0" applyAlignment="0" applyProtection="0"/>
    <xf numFmtId="169" fontId="9" fillId="0" borderId="0" applyFont="0" applyFill="0" applyBorder="0" applyAlignment="0" applyProtection="0"/>
    <xf numFmtId="171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333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203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89" fontId="29" fillId="0" borderId="0" applyNumberFormat="0" applyFont="0" applyFill="0" applyBorder="0" applyAlignment="0" applyProtection="0"/>
    <xf numFmtId="189" fontId="29" fillId="0" borderId="0" applyNumberFormat="0" applyFont="0" applyFill="0" applyBorder="0" applyAlignment="0" applyProtection="0"/>
    <xf numFmtId="189" fontId="29" fillId="0" borderId="0" applyNumberFormat="0" applyFont="0" applyFill="0" applyBorder="0" applyAlignment="0" applyProtection="0"/>
    <xf numFmtId="189" fontId="29" fillId="0" borderId="0" applyNumberFormat="0" applyFont="0" applyFill="0" applyBorder="0" applyAlignment="0" applyProtection="0"/>
    <xf numFmtId="189" fontId="29" fillId="0" borderId="0" applyNumberFormat="0" applyFont="0" applyFill="0" applyBorder="0" applyAlignment="0" applyProtection="0"/>
    <xf numFmtId="189" fontId="29" fillId="0" borderId="0" applyNumberFormat="0" applyFont="0" applyFill="0" applyBorder="0" applyAlignment="0" applyProtection="0"/>
    <xf numFmtId="189" fontId="29" fillId="0" borderId="0" applyNumberFormat="0" applyFont="0" applyFill="0" applyBorder="0" applyAlignment="0" applyProtection="0"/>
    <xf numFmtId="189" fontId="29" fillId="0" borderId="0" applyNumberFormat="0" applyFont="0" applyFill="0" applyBorder="0" applyAlignment="0" applyProtection="0"/>
    <xf numFmtId="189" fontId="29" fillId="0" borderId="0" applyNumberFormat="0" applyFont="0" applyFill="0" applyBorder="0" applyAlignment="0" applyProtection="0"/>
    <xf numFmtId="189" fontId="29" fillId="0" borderId="0" applyNumberFormat="0" applyFont="0" applyFill="0" applyBorder="0" applyAlignment="0" applyProtection="0"/>
    <xf numFmtId="189" fontId="29" fillId="0" borderId="0" applyNumberFormat="0" applyFont="0" applyFill="0" applyBorder="0" applyAlignment="0" applyProtection="0"/>
    <xf numFmtId="189" fontId="29" fillId="0" borderId="0" applyNumberFormat="0" applyFont="0" applyFill="0" applyBorder="0" applyAlignment="0" applyProtection="0"/>
    <xf numFmtId="169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201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9" fontId="141" fillId="0" borderId="0" applyFont="0" applyFill="0" applyBorder="0" applyAlignment="0" applyProtection="0"/>
    <xf numFmtId="166" fontId="29" fillId="0" borderId="0" applyFont="0" applyFill="0" applyBorder="0" applyAlignment="0" applyProtection="0"/>
    <xf numFmtId="169" fontId="141" fillId="0" borderId="0" applyFont="0" applyFill="0" applyBorder="0" applyAlignment="0" applyProtection="0"/>
    <xf numFmtId="179" fontId="28" fillId="0" borderId="0" applyFont="0" applyFill="0" applyBorder="0" applyAlignment="0" applyProtection="0"/>
    <xf numFmtId="169" fontId="141" fillId="0" borderId="0" applyFont="0" applyFill="0" applyBorder="0" applyAlignment="0" applyProtection="0"/>
    <xf numFmtId="201" fontId="28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116" fillId="0" borderId="0" applyFont="0" applyFill="0" applyBorder="0" applyAlignment="0" applyProtection="0"/>
    <xf numFmtId="169" fontId="116" fillId="0" borderId="0" applyFont="0" applyFill="0" applyBorder="0" applyAlignment="0" applyProtection="0"/>
    <xf numFmtId="189" fontId="44" fillId="116" borderId="0" applyNumberFormat="0" applyFont="0" applyBorder="0" applyAlignment="0" applyProtection="0"/>
    <xf numFmtId="189" fontId="280" fillId="61" borderId="0" applyNumberFormat="0" applyFont="0" applyBorder="0" applyAlignment="0" applyProtection="0">
      <alignment horizontal="left" vertical="center"/>
    </xf>
    <xf numFmtId="189" fontId="216" fillId="0" borderId="0" applyNumberFormat="0" applyFill="0" applyBorder="0" applyAlignment="0" applyProtection="0">
      <alignment horizontal="left"/>
    </xf>
    <xf numFmtId="189" fontId="216" fillId="0" borderId="0" applyNumberFormat="0" applyFill="0" applyBorder="0" applyAlignment="0" applyProtection="0">
      <alignment horizontal="left"/>
    </xf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90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90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90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67" fontId="157" fillId="0" borderId="0" applyFill="0" applyBorder="0" applyAlignment="0" applyProtection="0"/>
    <xf numFmtId="189" fontId="29" fillId="0" borderId="71" applyFont="0" applyFill="0" applyBorder="0" applyAlignment="0" applyProtection="0"/>
    <xf numFmtId="189" fontId="29" fillId="0" borderId="71" applyFont="0" applyFill="0" applyBorder="0" applyAlignment="0" applyProtection="0"/>
    <xf numFmtId="189" fontId="29" fillId="86" borderId="0" applyFill="0" applyBorder="0">
      <alignment horizontal="center"/>
    </xf>
    <xf numFmtId="189" fontId="29" fillId="86" borderId="0" applyFill="0" applyBorder="0">
      <alignment horizontal="center"/>
    </xf>
    <xf numFmtId="40" fontId="44" fillId="0" borderId="0" applyFont="0" applyFill="0" applyBorder="0" applyAlignment="0" applyProtection="0"/>
    <xf numFmtId="40" fontId="44" fillId="0" borderId="0" applyFont="0" applyFill="0" applyBorder="0" applyAlignment="0" applyProtection="0"/>
    <xf numFmtId="189" fontId="29" fillId="0" borderId="0" applyFont="0" applyFill="0" applyBorder="0" applyAlignment="0" applyProtection="0"/>
    <xf numFmtId="189" fontId="29" fillId="0" borderId="0" applyFont="0" applyFill="0" applyBorder="0" applyAlignment="0" applyProtection="0"/>
    <xf numFmtId="3" fontId="137" fillId="117" borderId="0">
      <alignment horizontal="left"/>
    </xf>
    <xf numFmtId="189" fontId="55" fillId="0" borderId="0"/>
    <xf numFmtId="0" fontId="29" fillId="0" borderId="0">
      <alignment vertical="center"/>
    </xf>
    <xf numFmtId="12" fontId="29" fillId="0" borderId="0" applyFont="0" applyFill="0" applyBorder="0" applyProtection="0">
      <alignment horizontal="right"/>
    </xf>
    <xf numFmtId="12" fontId="29" fillId="0" borderId="0" applyFont="0" applyFill="0" applyBorder="0" applyProtection="0">
      <alignment horizontal="right"/>
    </xf>
    <xf numFmtId="12" fontId="29" fillId="0" borderId="0" applyFont="0" applyFill="0" applyBorder="0" applyProtection="0">
      <alignment horizontal="right"/>
    </xf>
    <xf numFmtId="12" fontId="29" fillId="0" borderId="0" applyFont="0" applyFill="0" applyBorder="0" applyProtection="0">
      <alignment horizontal="right"/>
    </xf>
    <xf numFmtId="12" fontId="29" fillId="0" borderId="0" applyFont="0" applyFill="0" applyBorder="0" applyProtection="0">
      <alignment horizontal="right"/>
    </xf>
    <xf numFmtId="12" fontId="29" fillId="0" borderId="0" applyFont="0" applyFill="0" applyBorder="0" applyProtection="0">
      <alignment horizontal="right"/>
    </xf>
    <xf numFmtId="12" fontId="29" fillId="0" borderId="0" applyFont="0" applyFill="0" applyBorder="0" applyProtection="0">
      <alignment horizontal="right"/>
    </xf>
    <xf numFmtId="12" fontId="29" fillId="0" borderId="0" applyFont="0" applyFill="0" applyBorder="0" applyProtection="0">
      <alignment horizontal="right"/>
    </xf>
    <xf numFmtId="12" fontId="29" fillId="0" borderId="0" applyFont="0" applyFill="0" applyBorder="0" applyProtection="0">
      <alignment horizontal="right"/>
    </xf>
    <xf numFmtId="12" fontId="29" fillId="0" borderId="0" applyFont="0" applyFill="0" applyBorder="0" applyProtection="0">
      <alignment horizontal="right"/>
    </xf>
    <xf numFmtId="218" fontId="29" fillId="67" borderId="0" applyFont="0" applyFill="0" applyBorder="0" applyProtection="0">
      <alignment horizontal="right"/>
    </xf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190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0" fontId="29" fillId="0" borderId="0"/>
    <xf numFmtId="334" fontId="62" fillId="0" borderId="0" applyFill="0" applyBorder="0" applyProtection="0">
      <alignment horizontal="right" wrapText="1"/>
    </xf>
    <xf numFmtId="189" fontId="281" fillId="66" borderId="0" applyNumberFormat="0" applyProtection="0">
      <alignment horizontal="center" vertical="center"/>
    </xf>
    <xf numFmtId="4" fontId="116" fillId="66" borderId="0" applyProtection="0">
      <alignment horizontal="center" vertical="center"/>
    </xf>
    <xf numFmtId="4" fontId="116" fillId="66" borderId="0" applyProtection="0">
      <alignment horizontal="center" vertical="center"/>
    </xf>
    <xf numFmtId="189" fontId="282" fillId="66" borderId="0" applyNumberFormat="0" applyProtection="0">
      <alignment horizontal="center" vertical="center"/>
    </xf>
    <xf numFmtId="4" fontId="271" fillId="66" borderId="0" applyProtection="0">
      <alignment horizontal="center" vertical="center"/>
    </xf>
    <xf numFmtId="189" fontId="283" fillId="116" borderId="0" applyNumberFormat="0" applyProtection="0">
      <alignment horizontal="center" vertical="center"/>
    </xf>
    <xf numFmtId="4" fontId="53" fillId="116" borderId="0" applyProtection="0">
      <alignment horizontal="center" vertical="center"/>
    </xf>
    <xf numFmtId="189" fontId="284" fillId="66" borderId="0" applyNumberFormat="0" applyProtection="0">
      <alignment horizontal="center" vertical="center"/>
    </xf>
    <xf numFmtId="4" fontId="285" fillId="66" borderId="0" applyProtection="0">
      <alignment horizontal="center" vertical="center"/>
    </xf>
    <xf numFmtId="189" fontId="286" fillId="118" borderId="0" applyNumberFormat="0" applyProtection="0">
      <alignment horizontal="center" vertical="center"/>
    </xf>
    <xf numFmtId="4" fontId="134" fillId="118" borderId="0" applyProtection="0">
      <alignment horizontal="center" vertical="center"/>
    </xf>
    <xf numFmtId="4" fontId="134" fillId="118" borderId="0" applyProtection="0">
      <alignment horizontal="center" vertical="center"/>
    </xf>
    <xf numFmtId="189" fontId="281" fillId="66" borderId="0" applyNumberFormat="0" applyProtection="0">
      <alignment horizontal="center" vertical="center"/>
    </xf>
    <xf numFmtId="4" fontId="129" fillId="66" borderId="0" applyProtection="0">
      <alignment horizontal="center" vertical="center"/>
    </xf>
    <xf numFmtId="189" fontId="282" fillId="66" borderId="0" applyNumberFormat="0" applyProtection="0">
      <alignment horizontal="center" vertical="center"/>
    </xf>
    <xf numFmtId="4" fontId="287" fillId="66" borderId="0" applyProtection="0">
      <alignment horizontal="center" vertical="center"/>
    </xf>
    <xf numFmtId="189" fontId="283" fillId="116" borderId="0" applyNumberFormat="0" applyProtection="0">
      <alignment horizontal="center" vertical="center"/>
    </xf>
    <xf numFmtId="4" fontId="288" fillId="116" borderId="0" applyProtection="0">
      <alignment horizontal="center" vertical="center"/>
    </xf>
    <xf numFmtId="189" fontId="289" fillId="66" borderId="0" applyNumberFormat="0" applyProtection="0">
      <alignment horizontal="center" vertical="center"/>
    </xf>
    <xf numFmtId="4" fontId="290" fillId="66" borderId="0" applyProtection="0">
      <alignment horizontal="center" vertical="center"/>
    </xf>
    <xf numFmtId="189" fontId="286" fillId="118" borderId="0" applyNumberFormat="0" applyProtection="0">
      <alignment horizontal="center" vertical="center"/>
    </xf>
    <xf numFmtId="4" fontId="291" fillId="118" borderId="0" applyProtection="0">
      <alignment horizontal="center" vertical="center"/>
    </xf>
    <xf numFmtId="177" fontId="292" fillId="119" borderId="72">
      <alignment horizontal="right" vertical="top" wrapText="1"/>
    </xf>
    <xf numFmtId="177" fontId="292" fillId="119" borderId="72">
      <alignment horizontal="right" vertical="top" wrapText="1"/>
    </xf>
    <xf numFmtId="177" fontId="292" fillId="119" borderId="72">
      <alignment horizontal="right" vertical="top" wrapText="1"/>
    </xf>
    <xf numFmtId="177" fontId="292" fillId="119" borderId="72">
      <alignment horizontal="right" vertical="top" wrapText="1"/>
    </xf>
    <xf numFmtId="190" fontId="292" fillId="119" borderId="72">
      <alignment horizontal="right" vertical="top" wrapText="1"/>
    </xf>
    <xf numFmtId="177" fontId="292" fillId="119" borderId="72">
      <alignment horizontal="right" vertical="top" wrapText="1"/>
    </xf>
    <xf numFmtId="190" fontId="292" fillId="119" borderId="72">
      <alignment horizontal="right" vertical="top" wrapText="1"/>
    </xf>
    <xf numFmtId="177" fontId="292" fillId="119" borderId="72">
      <alignment horizontal="right" vertical="top" wrapText="1"/>
    </xf>
    <xf numFmtId="177" fontId="292" fillId="119" borderId="72">
      <alignment horizontal="right" vertical="top" wrapText="1"/>
    </xf>
    <xf numFmtId="190" fontId="292" fillId="119" borderId="72">
      <alignment horizontal="right" vertical="top" wrapText="1"/>
    </xf>
    <xf numFmtId="177" fontId="292" fillId="119" borderId="72">
      <alignment horizontal="right" vertical="top" wrapText="1"/>
    </xf>
    <xf numFmtId="0" fontId="292" fillId="119" borderId="72">
      <alignment horizontal="right" vertical="top" wrapText="1"/>
    </xf>
    <xf numFmtId="3" fontId="132" fillId="117" borderId="0">
      <alignment horizontal="left"/>
    </xf>
    <xf numFmtId="173" fontId="293" fillId="0" borderId="0"/>
    <xf numFmtId="189" fontId="180" fillId="0" borderId="22" applyNumberFormat="0"/>
    <xf numFmtId="189" fontId="180" fillId="0" borderId="22" applyNumberFormat="0"/>
    <xf numFmtId="189" fontId="180" fillId="0" borderId="22" applyNumberFormat="0"/>
    <xf numFmtId="0" fontId="29" fillId="109" borderId="0" applyNumberFormat="0" applyFont="0" applyBorder="0" applyAlignment="0" applyProtection="0">
      <protection locked="0"/>
    </xf>
    <xf numFmtId="189" fontId="61" fillId="61" borderId="0" applyNumberFormat="0" applyFont="0" applyBorder="0" applyAlignment="0" applyProtection="0"/>
    <xf numFmtId="189" fontId="61" fillId="61" borderId="0" applyNumberFormat="0" applyFont="0" applyBorder="0" applyAlignment="0" applyProtection="0"/>
    <xf numFmtId="189" fontId="76" fillId="0" borderId="0" applyFill="0" applyBorder="0" applyProtection="0">
      <alignment horizontal="center" vertical="center"/>
    </xf>
    <xf numFmtId="189" fontId="294" fillId="0" borderId="0" applyBorder="0" applyProtection="0">
      <alignment vertical="center"/>
    </xf>
    <xf numFmtId="271" fontId="294" fillId="0" borderId="19" applyBorder="0" applyProtection="0">
      <alignment horizontal="right" vertical="center"/>
    </xf>
    <xf numFmtId="271" fontId="294" fillId="0" borderId="19" applyBorder="0" applyProtection="0">
      <alignment horizontal="right" vertical="center"/>
    </xf>
    <xf numFmtId="189" fontId="295" fillId="120" borderId="0" applyBorder="0" applyProtection="0">
      <alignment horizontal="centerContinuous" vertical="center"/>
    </xf>
    <xf numFmtId="189" fontId="295" fillId="118" borderId="19" applyBorder="0" applyProtection="0">
      <alignment horizontal="centerContinuous" vertical="center"/>
    </xf>
    <xf numFmtId="189" fontId="295" fillId="118" borderId="19" applyBorder="0" applyProtection="0">
      <alignment horizontal="centerContinuous" vertical="center"/>
    </xf>
    <xf numFmtId="189" fontId="294" fillId="0" borderId="0" applyBorder="0" applyProtection="0">
      <alignment vertical="center"/>
    </xf>
    <xf numFmtId="189" fontId="61" fillId="0" borderId="0" applyBorder="0" applyProtection="0">
      <alignment horizontal="left"/>
    </xf>
    <xf numFmtId="189" fontId="61" fillId="0" borderId="0" applyBorder="0" applyProtection="0">
      <alignment horizontal="left"/>
    </xf>
    <xf numFmtId="189" fontId="76" fillId="0" borderId="0" applyFill="0" applyBorder="0" applyProtection="0"/>
    <xf numFmtId="189" fontId="175" fillId="0" borderId="0"/>
    <xf numFmtId="189" fontId="296" fillId="0" borderId="0" applyFill="0" applyBorder="0" applyProtection="0">
      <alignment horizontal="left"/>
    </xf>
    <xf numFmtId="189" fontId="186" fillId="0" borderId="35" applyFill="0" applyBorder="0" applyProtection="0">
      <alignment horizontal="left" vertical="top"/>
    </xf>
    <xf numFmtId="189" fontId="147" fillId="0" borderId="0">
      <alignment horizontal="centerContinuous"/>
    </xf>
    <xf numFmtId="189" fontId="145" fillId="66" borderId="22" applyNumberFormat="0" applyFont="0" applyFill="0" applyAlignment="0" applyProtection="0">
      <protection locked="0"/>
    </xf>
    <xf numFmtId="189" fontId="145" fillId="66" borderId="22" applyNumberFormat="0" applyFont="0" applyFill="0" applyAlignment="0" applyProtection="0">
      <protection locked="0"/>
    </xf>
    <xf numFmtId="189" fontId="145" fillId="66" borderId="22" applyNumberFormat="0" applyFont="0" applyFill="0" applyAlignment="0" applyProtection="0">
      <protection locked="0"/>
    </xf>
    <xf numFmtId="189" fontId="145" fillId="66" borderId="73" applyNumberFormat="0" applyFont="0" applyFill="0" applyAlignment="0" applyProtection="0">
      <protection locked="0"/>
    </xf>
    <xf numFmtId="37" fontId="37" fillId="0" borderId="0"/>
    <xf numFmtId="1" fontId="297" fillId="0" borderId="0"/>
    <xf numFmtId="189" fontId="168" fillId="0" borderId="0"/>
    <xf numFmtId="49" fontId="298" fillId="0" borderId="0"/>
    <xf numFmtId="189" fontId="62" fillId="0" borderId="0"/>
    <xf numFmtId="189" fontId="62" fillId="0" borderId="0"/>
    <xf numFmtId="177" fontId="62" fillId="0" borderId="0"/>
    <xf numFmtId="0" fontId="62" fillId="0" borderId="0"/>
    <xf numFmtId="177" fontId="62" fillId="0" borderId="0"/>
    <xf numFmtId="177" fontId="62" fillId="0" borderId="0"/>
    <xf numFmtId="177" fontId="62" fillId="0" borderId="0"/>
    <xf numFmtId="190" fontId="62" fillId="0" borderId="0"/>
    <xf numFmtId="177" fontId="62" fillId="0" borderId="0"/>
    <xf numFmtId="190" fontId="62" fillId="0" borderId="0"/>
    <xf numFmtId="177" fontId="62" fillId="0" borderId="0"/>
    <xf numFmtId="177" fontId="62" fillId="0" borderId="0"/>
    <xf numFmtId="190" fontId="62" fillId="0" borderId="0"/>
    <xf numFmtId="189" fontId="62" fillId="0" borderId="0"/>
    <xf numFmtId="189" fontId="62" fillId="0" borderId="0"/>
    <xf numFmtId="189" fontId="62" fillId="0" borderId="0"/>
    <xf numFmtId="189" fontId="62" fillId="0" borderId="0"/>
    <xf numFmtId="189" fontId="62" fillId="0" borderId="0"/>
    <xf numFmtId="189" fontId="62" fillId="0" borderId="0"/>
    <xf numFmtId="189" fontId="83" fillId="0" borderId="0"/>
    <xf numFmtId="189" fontId="61" fillId="0" borderId="0" applyNumberFormat="0" applyFill="0" applyBorder="0" applyAlignment="0" applyProtection="0"/>
    <xf numFmtId="189" fontId="299" fillId="0" borderId="0"/>
    <xf numFmtId="189" fontId="61" fillId="0" borderId="0" applyNumberFormat="0" applyFill="0" applyBorder="0" applyAlignment="0" applyProtection="0"/>
    <xf numFmtId="189" fontId="300" fillId="0" borderId="0" applyFill="0" applyBorder="0" applyProtection="0"/>
    <xf numFmtId="189" fontId="301" fillId="0" borderId="0"/>
    <xf numFmtId="189" fontId="299" fillId="0" borderId="35" applyFill="0" applyBorder="0" applyProtection="0"/>
    <xf numFmtId="189" fontId="302" fillId="0" borderId="0" applyNumberFormat="0" applyFill="0" applyBorder="0" applyProtection="0">
      <alignment vertical="top"/>
    </xf>
    <xf numFmtId="189" fontId="303" fillId="0" borderId="74" applyNumberFormat="0" applyFill="0" applyProtection="0">
      <alignment horizontal="center" vertical="top"/>
    </xf>
    <xf numFmtId="189" fontId="302" fillId="0" borderId="0" applyNumberFormat="0" applyFill="0" applyBorder="0" applyProtection="0">
      <alignment vertical="top" wrapText="1"/>
    </xf>
    <xf numFmtId="189" fontId="53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189" fontId="53" fillId="0" borderId="0" applyNumberFormat="0" applyFill="0" applyBorder="0" applyAlignment="0" applyProtection="0"/>
    <xf numFmtId="189" fontId="53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89" fontId="53" fillId="0" borderId="0" applyNumberFormat="0" applyFill="0" applyBorder="0" applyAlignment="0" applyProtection="0"/>
    <xf numFmtId="189" fontId="53" fillId="0" borderId="0" applyNumberFormat="0" applyFill="0" applyBorder="0" applyAlignment="0" applyProtection="0"/>
    <xf numFmtId="189" fontId="53" fillId="0" borderId="0" applyNumberFormat="0" applyFill="0" applyBorder="0" applyAlignment="0" applyProtection="0"/>
    <xf numFmtId="189" fontId="53" fillId="0" borderId="0" applyNumberFormat="0" applyFill="0" applyBorder="0" applyAlignment="0" applyProtection="0"/>
    <xf numFmtId="189" fontId="53" fillId="0" borderId="0" applyNumberFormat="0" applyFill="0" applyBorder="0" applyAlignment="0" applyProtection="0"/>
    <xf numFmtId="0" fontId="304" fillId="0" borderId="0" applyNumberFormat="0" applyFill="0" applyBorder="0" applyAlignment="0" applyProtection="0"/>
    <xf numFmtId="177" fontId="22" fillId="0" borderId="0" applyNumberFormat="0" applyFill="0" applyBorder="0" applyAlignment="0" applyProtection="0"/>
    <xf numFmtId="177" fontId="22" fillId="0" borderId="0" applyNumberFormat="0" applyFill="0" applyBorder="0" applyAlignment="0" applyProtection="0"/>
    <xf numFmtId="177" fontId="22" fillId="0" borderId="0" applyNumberFormat="0" applyFill="0" applyBorder="0" applyAlignment="0" applyProtection="0"/>
    <xf numFmtId="190" fontId="22" fillId="0" borderId="0" applyNumberFormat="0" applyFill="0" applyBorder="0" applyAlignment="0" applyProtection="0"/>
    <xf numFmtId="177" fontId="22" fillId="0" borderId="0" applyNumberFormat="0" applyFill="0" applyBorder="0" applyAlignment="0" applyProtection="0"/>
    <xf numFmtId="177" fontId="2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22" fillId="0" borderId="0" applyNumberFormat="0" applyFill="0" applyBorder="0" applyAlignment="0" applyProtection="0"/>
    <xf numFmtId="19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90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90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90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77" fontId="22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90" fontId="5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177" fontId="30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77" fontId="304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189" fontId="53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189" fontId="53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189" fontId="305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189" fontId="305" fillId="0" borderId="0" applyNumberFormat="0" applyFill="0" applyBorder="0" applyAlignment="0" applyProtection="0"/>
    <xf numFmtId="189" fontId="30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89" fontId="305" fillId="0" borderId="0" applyNumberFormat="0" applyFill="0" applyBorder="0" applyAlignment="0" applyProtection="0"/>
    <xf numFmtId="189" fontId="305" fillId="0" borderId="0" applyNumberFormat="0" applyFill="0" applyBorder="0" applyAlignment="0" applyProtection="0"/>
    <xf numFmtId="189" fontId="305" fillId="0" borderId="0" applyNumberFormat="0" applyFill="0" applyBorder="0" applyAlignment="0" applyProtection="0"/>
    <xf numFmtId="189" fontId="305" fillId="0" borderId="0" applyNumberFormat="0" applyFill="0" applyBorder="0" applyAlignment="0" applyProtection="0"/>
    <xf numFmtId="189" fontId="305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177" fontId="23" fillId="0" borderId="0" applyNumberFormat="0" applyFill="0" applyBorder="0" applyAlignment="0" applyProtection="0"/>
    <xf numFmtId="177" fontId="23" fillId="0" borderId="0" applyNumberFormat="0" applyFill="0" applyBorder="0" applyAlignment="0" applyProtection="0"/>
    <xf numFmtId="177" fontId="23" fillId="0" borderId="0" applyNumberFormat="0" applyFill="0" applyBorder="0" applyAlignment="0" applyProtection="0"/>
    <xf numFmtId="190" fontId="23" fillId="0" borderId="0" applyNumberFormat="0" applyFill="0" applyBorder="0" applyAlignment="0" applyProtection="0"/>
    <xf numFmtId="177" fontId="23" fillId="0" borderId="0" applyNumberFormat="0" applyFill="0" applyBorder="0" applyAlignment="0" applyProtection="0"/>
    <xf numFmtId="177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7" fontId="39" fillId="0" borderId="0" applyNumberFormat="0" applyFill="0" applyBorder="0" applyAlignment="0" applyProtection="0"/>
    <xf numFmtId="177" fontId="23" fillId="0" borderId="0" applyNumberFormat="0" applyFill="0" applyBorder="0" applyAlignment="0" applyProtection="0"/>
    <xf numFmtId="190" fontId="23" fillId="0" borderId="0" applyNumberFormat="0" applyFill="0" applyBorder="0" applyAlignment="0" applyProtection="0"/>
    <xf numFmtId="177" fontId="39" fillId="0" borderId="0" applyNumberFormat="0" applyFill="0" applyBorder="0" applyAlignment="0" applyProtection="0"/>
    <xf numFmtId="177" fontId="39" fillId="0" borderId="0" applyNumberFormat="0" applyFill="0" applyBorder="0" applyAlignment="0" applyProtection="0"/>
    <xf numFmtId="190" fontId="39" fillId="0" borderId="0" applyNumberFormat="0" applyFill="0" applyBorder="0" applyAlignment="0" applyProtection="0"/>
    <xf numFmtId="177" fontId="39" fillId="0" borderId="0" applyNumberFormat="0" applyFill="0" applyBorder="0" applyAlignment="0" applyProtection="0"/>
    <xf numFmtId="177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77" fontId="39" fillId="0" borderId="0" applyNumberFormat="0" applyFill="0" applyBorder="0" applyAlignment="0" applyProtection="0"/>
    <xf numFmtId="177" fontId="39" fillId="0" borderId="0" applyNumberFormat="0" applyFill="0" applyBorder="0" applyAlignment="0" applyProtection="0"/>
    <xf numFmtId="190" fontId="39" fillId="0" borderId="0" applyNumberFormat="0" applyFill="0" applyBorder="0" applyAlignment="0" applyProtection="0"/>
    <xf numFmtId="177" fontId="39" fillId="0" borderId="0" applyNumberFormat="0" applyFill="0" applyBorder="0" applyAlignment="0" applyProtection="0"/>
    <xf numFmtId="177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77" fontId="39" fillId="0" borderId="0" applyNumberFormat="0" applyFill="0" applyBorder="0" applyAlignment="0" applyProtection="0"/>
    <xf numFmtId="177" fontId="39" fillId="0" borderId="0" applyNumberFormat="0" applyFill="0" applyBorder="0" applyAlignment="0" applyProtection="0"/>
    <xf numFmtId="190" fontId="39" fillId="0" borderId="0" applyNumberFormat="0" applyFill="0" applyBorder="0" applyAlignment="0" applyProtection="0"/>
    <xf numFmtId="177" fontId="39" fillId="0" borderId="0" applyNumberFormat="0" applyFill="0" applyBorder="0" applyAlignment="0" applyProtection="0"/>
    <xf numFmtId="177" fontId="3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177" fontId="23" fillId="0" borderId="0" applyNumberFormat="0" applyFill="0" applyBorder="0" applyAlignment="0" applyProtection="0"/>
    <xf numFmtId="177" fontId="39" fillId="0" borderId="0" applyNumberFormat="0" applyFill="0" applyBorder="0" applyAlignment="0" applyProtection="0"/>
    <xf numFmtId="190" fontId="3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177" fontId="30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7" fontId="306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189" fontId="305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189" fontId="305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219" fontId="29" fillId="0" borderId="0" applyFill="0" applyBorder="0" applyAlignment="0" applyProtection="0">
      <alignment horizontal="right"/>
    </xf>
    <xf numFmtId="177" fontId="87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190" fontId="87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190" fontId="87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190" fontId="87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190" fontId="87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190" fontId="87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190" fontId="87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190" fontId="87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190" fontId="87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190" fontId="87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190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190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190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190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190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190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190" fontId="29" fillId="0" borderId="0"/>
    <xf numFmtId="177" fontId="29" fillId="0" borderId="0"/>
    <xf numFmtId="177" fontId="29" fillId="0" borderId="0"/>
    <xf numFmtId="190" fontId="29" fillId="0" borderId="0"/>
    <xf numFmtId="177" fontId="29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0" fontId="29" fillId="0" borderId="0"/>
    <xf numFmtId="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90" fontId="29" fillId="0" borderId="0"/>
    <xf numFmtId="190" fontId="29" fillId="0" borderId="0"/>
    <xf numFmtId="18" fontId="145" fillId="66" borderId="0" applyFont="0" applyFill="0" applyBorder="0" applyAlignment="0" applyProtection="0">
      <protection locked="0"/>
    </xf>
    <xf numFmtId="18" fontId="145" fillId="66" borderId="0" applyFont="0" applyFill="0" applyBorder="0" applyAlignment="0" applyProtection="0">
      <protection locked="0"/>
    </xf>
    <xf numFmtId="335" fontId="29" fillId="0" borderId="0"/>
    <xf numFmtId="0" fontId="44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335" fontId="29" fillId="0" borderId="0"/>
    <xf numFmtId="189" fontId="75" fillId="0" borderId="0" applyNumberFormat="0" applyFill="0" applyBorder="0" applyAlignment="0" applyProtection="0"/>
    <xf numFmtId="189" fontId="307" fillId="0" borderId="0" applyNumberFormat="0" applyFill="0" applyBorder="0" applyAlignment="0" applyProtection="0"/>
    <xf numFmtId="177" fontId="45" fillId="0" borderId="19" applyFill="0" applyAlignment="0" applyProtection="0">
      <alignment horizontal="left"/>
    </xf>
    <xf numFmtId="177" fontId="45" fillId="0" borderId="19" applyFill="0" applyAlignment="0" applyProtection="0">
      <alignment horizontal="left"/>
    </xf>
    <xf numFmtId="177" fontId="45" fillId="0" borderId="19" applyFill="0" applyAlignment="0" applyProtection="0">
      <alignment horizontal="left"/>
    </xf>
    <xf numFmtId="190" fontId="45" fillId="0" borderId="19" applyFill="0" applyAlignment="0" applyProtection="0">
      <alignment horizontal="left"/>
    </xf>
    <xf numFmtId="177" fontId="45" fillId="0" borderId="19" applyFill="0" applyAlignment="0" applyProtection="0">
      <alignment horizontal="left"/>
    </xf>
    <xf numFmtId="190" fontId="45" fillId="0" borderId="19" applyFill="0" applyAlignment="0" applyProtection="0">
      <alignment horizontal="left"/>
    </xf>
    <xf numFmtId="177" fontId="45" fillId="0" borderId="19" applyFill="0" applyAlignment="0" applyProtection="0">
      <alignment horizontal="left"/>
    </xf>
    <xf numFmtId="177" fontId="45" fillId="0" borderId="19" applyFill="0" applyAlignment="0" applyProtection="0">
      <alignment horizontal="left"/>
    </xf>
    <xf numFmtId="190" fontId="45" fillId="0" borderId="19" applyFill="0" applyAlignment="0" applyProtection="0">
      <alignment horizontal="left"/>
    </xf>
    <xf numFmtId="177" fontId="45" fillId="0" borderId="19" applyFill="0" applyAlignment="0" applyProtection="0">
      <alignment horizontal="left"/>
    </xf>
    <xf numFmtId="177" fontId="308" fillId="0" borderId="0" applyNumberFormat="0" applyFill="0" applyBorder="0" applyAlignment="0" applyProtection="0"/>
    <xf numFmtId="177" fontId="45" fillId="0" borderId="19" applyFill="0" applyAlignment="0" applyProtection="0">
      <alignment horizontal="left"/>
    </xf>
    <xf numFmtId="0" fontId="45" fillId="0" borderId="19" applyFill="0" applyAlignment="0" applyProtection="0">
      <alignment horizontal="left"/>
    </xf>
    <xf numFmtId="177" fontId="45" fillId="0" borderId="19" applyFill="0" applyAlignment="0" applyProtection="0">
      <alignment horizontal="left"/>
    </xf>
    <xf numFmtId="177" fontId="45" fillId="0" borderId="19" applyFill="0" applyAlignment="0" applyProtection="0">
      <alignment horizontal="left"/>
    </xf>
    <xf numFmtId="177" fontId="45" fillId="0" borderId="19" applyFill="0" applyAlignment="0" applyProtection="0">
      <alignment horizontal="left"/>
    </xf>
    <xf numFmtId="190" fontId="45" fillId="0" borderId="19" applyFill="0" applyAlignment="0" applyProtection="0">
      <alignment horizontal="left"/>
    </xf>
    <xf numFmtId="177" fontId="45" fillId="0" borderId="19" applyFill="0" applyAlignment="0" applyProtection="0">
      <alignment horizontal="left"/>
    </xf>
    <xf numFmtId="190" fontId="45" fillId="0" borderId="19" applyFill="0" applyAlignment="0" applyProtection="0">
      <alignment horizontal="left"/>
    </xf>
    <xf numFmtId="177" fontId="45" fillId="0" borderId="19" applyFill="0" applyAlignment="0" applyProtection="0">
      <alignment horizontal="left"/>
    </xf>
    <xf numFmtId="177" fontId="45" fillId="0" borderId="19" applyFill="0" applyAlignment="0" applyProtection="0">
      <alignment horizontal="left"/>
    </xf>
    <xf numFmtId="190" fontId="45" fillId="0" borderId="19" applyFill="0" applyAlignment="0" applyProtection="0">
      <alignment horizontal="left"/>
    </xf>
    <xf numFmtId="177" fontId="45" fillId="0" borderId="19" applyFill="0" applyAlignment="0" applyProtection="0">
      <alignment horizontal="left"/>
    </xf>
    <xf numFmtId="177" fontId="308" fillId="0" borderId="0" applyNumberFormat="0" applyFill="0" applyBorder="0" applyAlignment="0" applyProtection="0"/>
    <xf numFmtId="177" fontId="45" fillId="0" borderId="19" applyFill="0" applyAlignment="0" applyProtection="0">
      <alignment horizontal="left"/>
    </xf>
    <xf numFmtId="0" fontId="45" fillId="0" borderId="19" applyFill="0" applyAlignment="0" applyProtection="0">
      <alignment horizontal="left"/>
    </xf>
    <xf numFmtId="177" fontId="10" fillId="0" borderId="0" applyNumberFormat="0" applyFill="0" applyBorder="0" applyAlignment="0" applyProtection="0"/>
    <xf numFmtId="177" fontId="10" fillId="0" borderId="0" applyNumberFormat="0" applyFill="0" applyBorder="0" applyAlignment="0" applyProtection="0"/>
    <xf numFmtId="177" fontId="10" fillId="0" borderId="0" applyNumberFormat="0" applyFill="0" applyBorder="0" applyAlignment="0" applyProtection="0"/>
    <xf numFmtId="190" fontId="10" fillId="0" borderId="0" applyNumberFormat="0" applyFill="0" applyBorder="0" applyAlignment="0" applyProtection="0"/>
    <xf numFmtId="177" fontId="10" fillId="0" borderId="0" applyNumberFormat="0" applyFill="0" applyBorder="0" applyAlignment="0" applyProtection="0"/>
    <xf numFmtId="177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77" fontId="308" fillId="0" borderId="0" applyNumberFormat="0" applyFill="0" applyBorder="0" applyAlignment="0" applyProtection="0"/>
    <xf numFmtId="177" fontId="10" fillId="0" borderId="0" applyNumberFormat="0" applyFill="0" applyBorder="0" applyAlignment="0" applyProtection="0"/>
    <xf numFmtId="190" fontId="10" fillId="0" borderId="0" applyNumberFormat="0" applyFill="0" applyBorder="0" applyAlignment="0" applyProtection="0"/>
    <xf numFmtId="177" fontId="10" fillId="0" borderId="0" applyNumberFormat="0" applyFill="0" applyBorder="0" applyAlignment="0" applyProtection="0"/>
    <xf numFmtId="177" fontId="10" fillId="0" borderId="0" applyNumberFormat="0" applyFill="0" applyBorder="0" applyAlignment="0" applyProtection="0"/>
    <xf numFmtId="190" fontId="10" fillId="0" borderId="0" applyNumberFormat="0" applyFill="0" applyBorder="0" applyAlignment="0" applyProtection="0"/>
    <xf numFmtId="177" fontId="10" fillId="0" borderId="0" applyNumberFormat="0" applyFill="0" applyBorder="0" applyAlignment="0" applyProtection="0"/>
    <xf numFmtId="177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89" fontId="147" fillId="90" borderId="75" applyNumberFormat="0" applyBorder="0" applyProtection="0">
      <alignment horizontal="left" vertical="center"/>
    </xf>
    <xf numFmtId="189" fontId="147" fillId="90" borderId="75" applyNumberFormat="0" applyBorder="0" applyProtection="0">
      <alignment horizontal="left" vertical="center"/>
    </xf>
    <xf numFmtId="336" fontId="161" fillId="0" borderId="0">
      <alignment horizontal="center"/>
    </xf>
    <xf numFmtId="189" fontId="309" fillId="0" borderId="0">
      <alignment horizontal="center"/>
    </xf>
    <xf numFmtId="189" fontId="29" fillId="0" borderId="0">
      <alignment horizontal="centerContinuous"/>
      <protection locked="0"/>
    </xf>
    <xf numFmtId="189" fontId="29" fillId="0" borderId="0">
      <alignment horizontal="centerContinuous"/>
      <protection locked="0"/>
    </xf>
    <xf numFmtId="337" fontId="115" fillId="0" borderId="0">
      <alignment horizontal="right"/>
      <protection locked="0"/>
    </xf>
    <xf numFmtId="189" fontId="310" fillId="0" borderId="0" applyNumberFormat="0" applyFill="0" applyBorder="0" applyAlignment="0" applyProtection="0"/>
    <xf numFmtId="189" fontId="76" fillId="0" borderId="0" applyNumberFormat="0" applyFill="0" applyBorder="0" applyAlignment="0" applyProtection="0"/>
    <xf numFmtId="337" fontId="115" fillId="0" borderId="0">
      <alignment horizontal="right"/>
      <protection locked="0"/>
    </xf>
    <xf numFmtId="189" fontId="311" fillId="0" borderId="0" applyNumberFormat="0" applyFill="0" applyBorder="0" applyProtection="0">
      <alignment horizontal="center" textRotation="90"/>
    </xf>
    <xf numFmtId="0" fontId="312" fillId="0" borderId="53" applyNumberFormat="0" applyFill="0" applyAlignment="0" applyProtection="0"/>
    <xf numFmtId="0" fontId="308" fillId="0" borderId="0" applyNumberFormat="0" applyFill="0" applyBorder="0" applyAlignment="0" applyProtection="0"/>
    <xf numFmtId="0" fontId="308" fillId="0" borderId="0" applyNumberFormat="0" applyFill="0" applyBorder="0" applyAlignment="0" applyProtection="0"/>
    <xf numFmtId="0" fontId="308" fillId="0" borderId="0" applyNumberFormat="0" applyFill="0" applyBorder="0" applyAlignment="0" applyProtection="0"/>
    <xf numFmtId="0" fontId="193" fillId="0" borderId="53" applyNumberFormat="0" applyFill="0" applyAlignment="0" applyProtection="0"/>
    <xf numFmtId="189" fontId="313" fillId="0" borderId="25" applyNumberFormat="0" applyFill="0" applyAlignment="0" applyProtection="0"/>
    <xf numFmtId="0" fontId="110" fillId="0" borderId="1" applyNumberFormat="0" applyFill="0" applyAlignment="0" applyProtection="0"/>
    <xf numFmtId="189" fontId="313" fillId="0" borderId="25" applyNumberFormat="0" applyFill="0" applyAlignment="0" applyProtection="0"/>
    <xf numFmtId="189" fontId="313" fillId="0" borderId="25" applyNumberFormat="0" applyFill="0" applyAlignment="0" applyProtection="0"/>
    <xf numFmtId="0" fontId="41" fillId="0" borderId="25" applyNumberFormat="0" applyFill="0" applyAlignment="0" applyProtection="0"/>
    <xf numFmtId="189" fontId="313" fillId="0" borderId="25" applyNumberFormat="0" applyFill="0" applyAlignment="0" applyProtection="0"/>
    <xf numFmtId="189" fontId="313" fillId="0" borderId="25" applyNumberFormat="0" applyFill="0" applyAlignment="0" applyProtection="0"/>
    <xf numFmtId="189" fontId="313" fillId="0" borderId="25" applyNumberFormat="0" applyFill="0" applyAlignment="0" applyProtection="0"/>
    <xf numFmtId="189" fontId="313" fillId="0" borderId="25" applyNumberFormat="0" applyFill="0" applyAlignment="0" applyProtection="0"/>
    <xf numFmtId="189" fontId="313" fillId="0" borderId="25" applyNumberFormat="0" applyFill="0" applyAlignment="0" applyProtection="0"/>
    <xf numFmtId="0" fontId="314" fillId="0" borderId="1" applyNumberFormat="0" applyFill="0" applyAlignment="0" applyProtection="0"/>
    <xf numFmtId="177" fontId="11" fillId="0" borderId="1" applyNumberFormat="0" applyFill="0" applyAlignment="0" applyProtection="0"/>
    <xf numFmtId="177" fontId="11" fillId="0" borderId="1" applyNumberFormat="0" applyFill="0" applyAlignment="0" applyProtection="0"/>
    <xf numFmtId="177" fontId="11" fillId="0" borderId="1" applyNumberFormat="0" applyFill="0" applyAlignment="0" applyProtection="0"/>
    <xf numFmtId="190" fontId="11" fillId="0" borderId="1" applyNumberFormat="0" applyFill="0" applyAlignment="0" applyProtection="0"/>
    <xf numFmtId="177" fontId="11" fillId="0" borderId="1" applyNumberFormat="0" applyFill="0" applyAlignment="0" applyProtection="0"/>
    <xf numFmtId="177" fontId="11" fillId="0" borderId="1" applyNumberFormat="0" applyFill="0" applyAlignment="0" applyProtection="0"/>
    <xf numFmtId="0" fontId="11" fillId="0" borderId="1" applyNumberFormat="0" applyFill="0" applyAlignment="0" applyProtection="0"/>
    <xf numFmtId="177" fontId="193" fillId="0" borderId="53" applyNumberFormat="0" applyFill="0" applyAlignment="0" applyProtection="0"/>
    <xf numFmtId="177" fontId="11" fillId="0" borderId="1" applyNumberFormat="0" applyFill="0" applyAlignment="0" applyProtection="0"/>
    <xf numFmtId="190" fontId="11" fillId="0" borderId="1" applyNumberFormat="0" applyFill="0" applyAlignment="0" applyProtection="0"/>
    <xf numFmtId="177" fontId="41" fillId="0" borderId="25" applyNumberFormat="0" applyFill="0" applyAlignment="0" applyProtection="0"/>
    <xf numFmtId="177" fontId="41" fillId="0" borderId="25" applyNumberFormat="0" applyFill="0" applyAlignment="0" applyProtection="0"/>
    <xf numFmtId="190" fontId="41" fillId="0" borderId="25" applyNumberFormat="0" applyFill="0" applyAlignment="0" applyProtection="0"/>
    <xf numFmtId="177" fontId="41" fillId="0" borderId="25" applyNumberFormat="0" applyFill="0" applyAlignment="0" applyProtection="0"/>
    <xf numFmtId="177" fontId="41" fillId="0" borderId="25" applyNumberFormat="0" applyFill="0" applyAlignment="0" applyProtection="0"/>
    <xf numFmtId="0" fontId="41" fillId="0" borderId="25" applyNumberFormat="0" applyFill="0" applyAlignment="0" applyProtection="0"/>
    <xf numFmtId="177" fontId="193" fillId="0" borderId="53" applyNumberFormat="0" applyFill="0" applyAlignment="0" applyProtection="0"/>
    <xf numFmtId="177" fontId="41" fillId="0" borderId="25" applyNumberFormat="0" applyFill="0" applyAlignment="0" applyProtection="0"/>
    <xf numFmtId="190" fontId="41" fillId="0" borderId="25" applyNumberFormat="0" applyFill="0" applyAlignment="0" applyProtection="0"/>
    <xf numFmtId="177" fontId="41" fillId="0" borderId="25" applyNumberFormat="0" applyFill="0" applyAlignment="0" applyProtection="0"/>
    <xf numFmtId="177" fontId="41" fillId="0" borderId="25" applyNumberFormat="0" applyFill="0" applyAlignment="0" applyProtection="0"/>
    <xf numFmtId="0" fontId="110" fillId="0" borderId="1" applyNumberFormat="0" applyFill="0" applyAlignment="0" applyProtection="0"/>
    <xf numFmtId="177" fontId="193" fillId="0" borderId="53" applyNumberFormat="0" applyFill="0" applyAlignment="0" applyProtection="0"/>
    <xf numFmtId="177" fontId="41" fillId="0" borderId="25" applyNumberFormat="0" applyFill="0" applyAlignment="0" applyProtection="0"/>
    <xf numFmtId="190" fontId="41" fillId="0" borderId="25" applyNumberFormat="0" applyFill="0" applyAlignment="0" applyProtection="0"/>
    <xf numFmtId="177" fontId="41" fillId="0" borderId="25" applyNumberFormat="0" applyFill="0" applyAlignment="0" applyProtection="0"/>
    <xf numFmtId="177" fontId="41" fillId="0" borderId="25" applyNumberFormat="0" applyFill="0" applyAlignment="0" applyProtection="0"/>
    <xf numFmtId="0" fontId="110" fillId="0" borderId="1" applyNumberFormat="0" applyFill="0" applyAlignment="0" applyProtection="0"/>
    <xf numFmtId="177" fontId="11" fillId="0" borderId="1" applyNumberFormat="0" applyFill="0" applyAlignment="0" applyProtection="0"/>
    <xf numFmtId="177" fontId="41" fillId="0" borderId="25" applyNumberFormat="0" applyFill="0" applyAlignment="0" applyProtection="0"/>
    <xf numFmtId="190" fontId="41" fillId="0" borderId="25" applyNumberFormat="0" applyFill="0" applyAlignment="0" applyProtection="0"/>
    <xf numFmtId="0" fontId="110" fillId="0" borderId="1" applyNumberFormat="0" applyFill="0" applyAlignment="0" applyProtection="0"/>
    <xf numFmtId="177" fontId="314" fillId="0" borderId="1" applyNumberFormat="0" applyFill="0" applyAlignment="0" applyProtection="0"/>
    <xf numFmtId="0" fontId="11" fillId="0" borderId="1" applyNumberFormat="0" applyFill="0" applyAlignment="0" applyProtection="0"/>
    <xf numFmtId="177" fontId="314" fillId="0" borderId="1" applyNumberFormat="0" applyFill="0" applyAlignment="0" applyProtection="0"/>
    <xf numFmtId="0" fontId="110" fillId="0" borderId="1" applyNumberFormat="0" applyFill="0" applyAlignment="0" applyProtection="0"/>
    <xf numFmtId="189" fontId="313" fillId="0" borderId="25" applyNumberFormat="0" applyFill="0" applyAlignment="0" applyProtection="0"/>
    <xf numFmtId="0" fontId="110" fillId="0" borderId="1" applyNumberFormat="0" applyFill="0" applyAlignment="0" applyProtection="0"/>
    <xf numFmtId="189" fontId="313" fillId="0" borderId="25" applyNumberFormat="0" applyFill="0" applyAlignment="0" applyProtection="0"/>
    <xf numFmtId="0" fontId="110" fillId="0" borderId="1" applyNumberFormat="0" applyFill="0" applyAlignment="0" applyProtection="0"/>
    <xf numFmtId="189" fontId="40" fillId="0" borderId="0" applyNumberFormat="0" applyFill="0" applyBorder="0" applyAlignment="0" applyProtection="0"/>
    <xf numFmtId="189" fontId="40" fillId="0" borderId="0" applyNumberFormat="0" applyFill="0" applyBorder="0" applyAlignment="0" applyProtection="0"/>
    <xf numFmtId="189" fontId="40" fillId="0" borderId="0" applyNumberFormat="0" applyFill="0" applyBorder="0" applyAlignment="0" applyProtection="0"/>
    <xf numFmtId="189" fontId="40" fillId="0" borderId="0" applyNumberFormat="0" applyFill="0" applyBorder="0" applyAlignment="0" applyProtection="0"/>
    <xf numFmtId="189" fontId="40" fillId="0" borderId="0" applyNumberFormat="0" applyFill="0" applyBorder="0" applyAlignment="0" applyProtection="0"/>
    <xf numFmtId="189" fontId="40" fillId="0" borderId="0" applyNumberFormat="0" applyFill="0" applyBorder="0" applyAlignment="0" applyProtection="0"/>
    <xf numFmtId="189" fontId="40" fillId="0" borderId="0" applyNumberFormat="0" applyFill="0" applyBorder="0" applyAlignment="0" applyProtection="0"/>
    <xf numFmtId="189" fontId="40" fillId="0" borderId="0" applyNumberFormat="0" applyFill="0" applyBorder="0" applyAlignment="0" applyProtection="0"/>
    <xf numFmtId="189" fontId="40" fillId="0" borderId="0" applyNumberFormat="0" applyFill="0" applyBorder="0" applyAlignment="0" applyProtection="0"/>
    <xf numFmtId="189" fontId="40" fillId="0" borderId="0" applyNumberFormat="0" applyFill="0" applyBorder="0" applyAlignment="0" applyProtection="0"/>
    <xf numFmtId="173" fontId="114" fillId="0" borderId="76"/>
    <xf numFmtId="189" fontId="315" fillId="0" borderId="26" applyNumberFormat="0" applyFill="0" applyAlignment="0" applyProtection="0"/>
    <xf numFmtId="0" fontId="111" fillId="0" borderId="2" applyNumberFormat="0" applyFill="0" applyAlignment="0" applyProtection="0"/>
    <xf numFmtId="189" fontId="315" fillId="0" borderId="26" applyNumberFormat="0" applyFill="0" applyAlignment="0" applyProtection="0"/>
    <xf numFmtId="189" fontId="315" fillId="0" borderId="26" applyNumberFormat="0" applyFill="0" applyAlignment="0" applyProtection="0"/>
    <xf numFmtId="0" fontId="42" fillId="0" borderId="26" applyNumberFormat="0" applyFill="0" applyAlignment="0" applyProtection="0"/>
    <xf numFmtId="189" fontId="315" fillId="0" borderId="26" applyNumberFormat="0" applyFill="0" applyAlignment="0" applyProtection="0"/>
    <xf numFmtId="189" fontId="315" fillId="0" borderId="26" applyNumberFormat="0" applyFill="0" applyAlignment="0" applyProtection="0"/>
    <xf numFmtId="189" fontId="315" fillId="0" borderId="26" applyNumberFormat="0" applyFill="0" applyAlignment="0" applyProtection="0"/>
    <xf numFmtId="189" fontId="315" fillId="0" borderId="26" applyNumberFormat="0" applyFill="0" applyAlignment="0" applyProtection="0"/>
    <xf numFmtId="189" fontId="315" fillId="0" borderId="26" applyNumberFormat="0" applyFill="0" applyAlignment="0" applyProtection="0"/>
    <xf numFmtId="0" fontId="316" fillId="0" borderId="2" applyNumberFormat="0" applyFill="0" applyAlignment="0" applyProtection="0"/>
    <xf numFmtId="177" fontId="12" fillId="0" borderId="2" applyNumberFormat="0" applyFill="0" applyAlignment="0" applyProtection="0"/>
    <xf numFmtId="177" fontId="12" fillId="0" borderId="2" applyNumberFormat="0" applyFill="0" applyAlignment="0" applyProtection="0"/>
    <xf numFmtId="177" fontId="12" fillId="0" borderId="2" applyNumberFormat="0" applyFill="0" applyAlignment="0" applyProtection="0"/>
    <xf numFmtId="190" fontId="12" fillId="0" borderId="2" applyNumberFormat="0" applyFill="0" applyAlignment="0" applyProtection="0"/>
    <xf numFmtId="177" fontId="12" fillId="0" borderId="2" applyNumberFormat="0" applyFill="0" applyAlignment="0" applyProtection="0"/>
    <xf numFmtId="177" fontId="12" fillId="0" borderId="2" applyNumberFormat="0" applyFill="0" applyAlignment="0" applyProtection="0"/>
    <xf numFmtId="0" fontId="12" fillId="0" borderId="2" applyNumberFormat="0" applyFill="0" applyAlignment="0" applyProtection="0"/>
    <xf numFmtId="177" fontId="194" fillId="0" borderId="54" applyNumberFormat="0" applyFill="0" applyAlignment="0" applyProtection="0"/>
    <xf numFmtId="177" fontId="12" fillId="0" borderId="2" applyNumberFormat="0" applyFill="0" applyAlignment="0" applyProtection="0"/>
    <xf numFmtId="190" fontId="12" fillId="0" borderId="2" applyNumberFormat="0" applyFill="0" applyAlignment="0" applyProtection="0"/>
    <xf numFmtId="177" fontId="42" fillId="0" borderId="26" applyNumberFormat="0" applyFill="0" applyAlignment="0" applyProtection="0"/>
    <xf numFmtId="177" fontId="42" fillId="0" borderId="26" applyNumberFormat="0" applyFill="0" applyAlignment="0" applyProtection="0"/>
    <xf numFmtId="190" fontId="42" fillId="0" borderId="26" applyNumberFormat="0" applyFill="0" applyAlignment="0" applyProtection="0"/>
    <xf numFmtId="177" fontId="42" fillId="0" borderId="26" applyNumberFormat="0" applyFill="0" applyAlignment="0" applyProtection="0"/>
    <xf numFmtId="177" fontId="42" fillId="0" borderId="26" applyNumberFormat="0" applyFill="0" applyAlignment="0" applyProtection="0"/>
    <xf numFmtId="0" fontId="42" fillId="0" borderId="26" applyNumberFormat="0" applyFill="0" applyAlignment="0" applyProtection="0"/>
    <xf numFmtId="177" fontId="194" fillId="0" borderId="54" applyNumberFormat="0" applyFill="0" applyAlignment="0" applyProtection="0"/>
    <xf numFmtId="177" fontId="42" fillId="0" borderId="26" applyNumberFormat="0" applyFill="0" applyAlignment="0" applyProtection="0"/>
    <xf numFmtId="190" fontId="42" fillId="0" borderId="26" applyNumberFormat="0" applyFill="0" applyAlignment="0" applyProtection="0"/>
    <xf numFmtId="177" fontId="42" fillId="0" borderId="26" applyNumberFormat="0" applyFill="0" applyAlignment="0" applyProtection="0"/>
    <xf numFmtId="177" fontId="42" fillId="0" borderId="26" applyNumberFormat="0" applyFill="0" applyAlignment="0" applyProtection="0"/>
    <xf numFmtId="0" fontId="111" fillId="0" borderId="2" applyNumberFormat="0" applyFill="0" applyAlignment="0" applyProtection="0"/>
    <xf numFmtId="177" fontId="194" fillId="0" borderId="54" applyNumberFormat="0" applyFill="0" applyAlignment="0" applyProtection="0"/>
    <xf numFmtId="177" fontId="42" fillId="0" borderId="26" applyNumberFormat="0" applyFill="0" applyAlignment="0" applyProtection="0"/>
    <xf numFmtId="190" fontId="42" fillId="0" borderId="26" applyNumberFormat="0" applyFill="0" applyAlignment="0" applyProtection="0"/>
    <xf numFmtId="177" fontId="42" fillId="0" borderId="26" applyNumberFormat="0" applyFill="0" applyAlignment="0" applyProtection="0"/>
    <xf numFmtId="177" fontId="42" fillId="0" borderId="26" applyNumberFormat="0" applyFill="0" applyAlignment="0" applyProtection="0"/>
    <xf numFmtId="0" fontId="111" fillId="0" borderId="2" applyNumberFormat="0" applyFill="0" applyAlignment="0" applyProtection="0"/>
    <xf numFmtId="177" fontId="12" fillId="0" borderId="2" applyNumberFormat="0" applyFill="0" applyAlignment="0" applyProtection="0"/>
    <xf numFmtId="177" fontId="42" fillId="0" borderId="26" applyNumberFormat="0" applyFill="0" applyAlignment="0" applyProtection="0"/>
    <xf numFmtId="190" fontId="42" fillId="0" borderId="26" applyNumberFormat="0" applyFill="0" applyAlignment="0" applyProtection="0"/>
    <xf numFmtId="0" fontId="111" fillId="0" borderId="2" applyNumberFormat="0" applyFill="0" applyAlignment="0" applyProtection="0"/>
    <xf numFmtId="177" fontId="316" fillId="0" borderId="2" applyNumberFormat="0" applyFill="0" applyAlignment="0" applyProtection="0"/>
    <xf numFmtId="0" fontId="12" fillId="0" borderId="2" applyNumberFormat="0" applyFill="0" applyAlignment="0" applyProtection="0"/>
    <xf numFmtId="177" fontId="316" fillId="0" borderId="2" applyNumberFormat="0" applyFill="0" applyAlignment="0" applyProtection="0"/>
    <xf numFmtId="0" fontId="111" fillId="0" borderId="2" applyNumberFormat="0" applyFill="0" applyAlignment="0" applyProtection="0"/>
    <xf numFmtId="189" fontId="315" fillId="0" borderId="26" applyNumberFormat="0" applyFill="0" applyAlignment="0" applyProtection="0"/>
    <xf numFmtId="0" fontId="111" fillId="0" borderId="2" applyNumberFormat="0" applyFill="0" applyAlignment="0" applyProtection="0"/>
    <xf numFmtId="189" fontId="315" fillId="0" borderId="26" applyNumberFormat="0" applyFill="0" applyAlignment="0" applyProtection="0"/>
    <xf numFmtId="0" fontId="111" fillId="0" borderId="2" applyNumberFormat="0" applyFill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73" fontId="114" fillId="0" borderId="76"/>
    <xf numFmtId="189" fontId="317" fillId="0" borderId="27" applyNumberFormat="0" applyFill="0" applyAlignment="0" applyProtection="0"/>
    <xf numFmtId="0" fontId="112" fillId="0" borderId="3" applyNumberFormat="0" applyFill="0" applyAlignment="0" applyProtection="0"/>
    <xf numFmtId="189" fontId="317" fillId="0" borderId="27" applyNumberFormat="0" applyFill="0" applyAlignment="0" applyProtection="0"/>
    <xf numFmtId="189" fontId="317" fillId="0" borderId="27" applyNumberFormat="0" applyFill="0" applyAlignment="0" applyProtection="0"/>
    <xf numFmtId="0" fontId="43" fillId="0" borderId="27" applyNumberFormat="0" applyFill="0" applyAlignment="0" applyProtection="0"/>
    <xf numFmtId="189" fontId="317" fillId="0" borderId="27" applyNumberFormat="0" applyFill="0" applyAlignment="0" applyProtection="0"/>
    <xf numFmtId="189" fontId="317" fillId="0" borderId="27" applyNumberFormat="0" applyFill="0" applyAlignment="0" applyProtection="0"/>
    <xf numFmtId="189" fontId="317" fillId="0" borderId="27" applyNumberFormat="0" applyFill="0" applyAlignment="0" applyProtection="0"/>
    <xf numFmtId="189" fontId="317" fillId="0" borderId="27" applyNumberFormat="0" applyFill="0" applyAlignment="0" applyProtection="0"/>
    <xf numFmtId="189" fontId="317" fillId="0" borderId="27" applyNumberFormat="0" applyFill="0" applyAlignment="0" applyProtection="0"/>
    <xf numFmtId="0" fontId="318" fillId="0" borderId="3" applyNumberFormat="0" applyFill="0" applyAlignment="0" applyProtection="0"/>
    <xf numFmtId="177" fontId="13" fillId="0" borderId="3" applyNumberFormat="0" applyFill="0" applyAlignment="0" applyProtection="0"/>
    <xf numFmtId="177" fontId="13" fillId="0" borderId="3" applyNumberFormat="0" applyFill="0" applyAlignment="0" applyProtection="0"/>
    <xf numFmtId="177" fontId="13" fillId="0" borderId="3" applyNumberFormat="0" applyFill="0" applyAlignment="0" applyProtection="0"/>
    <xf numFmtId="190" fontId="13" fillId="0" borderId="3" applyNumberFormat="0" applyFill="0" applyAlignment="0" applyProtection="0"/>
    <xf numFmtId="177" fontId="13" fillId="0" borderId="3" applyNumberFormat="0" applyFill="0" applyAlignment="0" applyProtection="0"/>
    <xf numFmtId="177" fontId="13" fillId="0" borderId="3" applyNumberFormat="0" applyFill="0" applyAlignment="0" applyProtection="0"/>
    <xf numFmtId="0" fontId="13" fillId="0" borderId="3" applyNumberFormat="0" applyFill="0" applyAlignment="0" applyProtection="0"/>
    <xf numFmtId="177" fontId="195" fillId="0" borderId="55" applyNumberFormat="0" applyFill="0" applyAlignment="0" applyProtection="0"/>
    <xf numFmtId="177" fontId="13" fillId="0" borderId="3" applyNumberFormat="0" applyFill="0" applyAlignment="0" applyProtection="0"/>
    <xf numFmtId="190" fontId="13" fillId="0" borderId="3" applyNumberFormat="0" applyFill="0" applyAlignment="0" applyProtection="0"/>
    <xf numFmtId="177" fontId="43" fillId="0" borderId="27" applyNumberFormat="0" applyFill="0" applyAlignment="0" applyProtection="0"/>
    <xf numFmtId="177" fontId="43" fillId="0" borderId="27" applyNumberFormat="0" applyFill="0" applyAlignment="0" applyProtection="0"/>
    <xf numFmtId="190" fontId="43" fillId="0" borderId="27" applyNumberFormat="0" applyFill="0" applyAlignment="0" applyProtection="0"/>
    <xf numFmtId="177" fontId="43" fillId="0" borderId="27" applyNumberFormat="0" applyFill="0" applyAlignment="0" applyProtection="0"/>
    <xf numFmtId="177" fontId="43" fillId="0" borderId="27" applyNumberFormat="0" applyFill="0" applyAlignment="0" applyProtection="0"/>
    <xf numFmtId="0" fontId="43" fillId="0" borderId="27" applyNumberFormat="0" applyFill="0" applyAlignment="0" applyProtection="0"/>
    <xf numFmtId="177" fontId="195" fillId="0" borderId="55" applyNumberFormat="0" applyFill="0" applyAlignment="0" applyProtection="0"/>
    <xf numFmtId="177" fontId="43" fillId="0" borderId="27" applyNumberFormat="0" applyFill="0" applyAlignment="0" applyProtection="0"/>
    <xf numFmtId="190" fontId="43" fillId="0" borderId="27" applyNumberFormat="0" applyFill="0" applyAlignment="0" applyProtection="0"/>
    <xf numFmtId="177" fontId="43" fillId="0" borderId="27" applyNumberFormat="0" applyFill="0" applyAlignment="0" applyProtection="0"/>
    <xf numFmtId="177" fontId="43" fillId="0" borderId="27" applyNumberFormat="0" applyFill="0" applyAlignment="0" applyProtection="0"/>
    <xf numFmtId="0" fontId="112" fillId="0" borderId="3" applyNumberFormat="0" applyFill="0" applyAlignment="0" applyProtection="0"/>
    <xf numFmtId="177" fontId="195" fillId="0" borderId="55" applyNumberFormat="0" applyFill="0" applyAlignment="0" applyProtection="0"/>
    <xf numFmtId="177" fontId="43" fillId="0" borderId="27" applyNumberFormat="0" applyFill="0" applyAlignment="0" applyProtection="0"/>
    <xf numFmtId="190" fontId="43" fillId="0" borderId="27" applyNumberFormat="0" applyFill="0" applyAlignment="0" applyProtection="0"/>
    <xf numFmtId="177" fontId="43" fillId="0" borderId="27" applyNumberFormat="0" applyFill="0" applyAlignment="0" applyProtection="0"/>
    <xf numFmtId="177" fontId="43" fillId="0" borderId="27" applyNumberFormat="0" applyFill="0" applyAlignment="0" applyProtection="0"/>
    <xf numFmtId="0" fontId="112" fillId="0" borderId="3" applyNumberFormat="0" applyFill="0" applyAlignment="0" applyProtection="0"/>
    <xf numFmtId="177" fontId="13" fillId="0" borderId="3" applyNumberFormat="0" applyFill="0" applyAlignment="0" applyProtection="0"/>
    <xf numFmtId="177" fontId="43" fillId="0" borderId="27" applyNumberFormat="0" applyFill="0" applyAlignment="0" applyProtection="0"/>
    <xf numFmtId="190" fontId="43" fillId="0" borderId="27" applyNumberFormat="0" applyFill="0" applyAlignment="0" applyProtection="0"/>
    <xf numFmtId="0" fontId="112" fillId="0" borderId="3" applyNumberFormat="0" applyFill="0" applyAlignment="0" applyProtection="0"/>
    <xf numFmtId="177" fontId="318" fillId="0" borderId="3" applyNumberFormat="0" applyFill="0" applyAlignment="0" applyProtection="0"/>
    <xf numFmtId="0" fontId="13" fillId="0" borderId="3" applyNumberFormat="0" applyFill="0" applyAlignment="0" applyProtection="0"/>
    <xf numFmtId="177" fontId="318" fillId="0" borderId="3" applyNumberFormat="0" applyFill="0" applyAlignment="0" applyProtection="0"/>
    <xf numFmtId="0" fontId="112" fillId="0" borderId="3" applyNumberFormat="0" applyFill="0" applyAlignment="0" applyProtection="0"/>
    <xf numFmtId="189" fontId="317" fillId="0" borderId="27" applyNumberFormat="0" applyFill="0" applyAlignment="0" applyProtection="0"/>
    <xf numFmtId="0" fontId="112" fillId="0" borderId="3" applyNumberFormat="0" applyFill="0" applyAlignment="0" applyProtection="0"/>
    <xf numFmtId="189" fontId="317" fillId="0" borderId="27" applyNumberFormat="0" applyFill="0" applyAlignment="0" applyProtection="0"/>
    <xf numFmtId="0" fontId="112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89" fontId="317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189" fontId="317" fillId="0" borderId="0" applyNumberFormat="0" applyFill="0" applyBorder="0" applyAlignment="0" applyProtection="0"/>
    <xf numFmtId="189" fontId="317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89" fontId="317" fillId="0" borderId="0" applyNumberFormat="0" applyFill="0" applyBorder="0" applyAlignment="0" applyProtection="0"/>
    <xf numFmtId="189" fontId="317" fillId="0" borderId="0" applyNumberFormat="0" applyFill="0" applyBorder="0" applyAlignment="0" applyProtection="0"/>
    <xf numFmtId="189" fontId="317" fillId="0" borderId="0" applyNumberFormat="0" applyFill="0" applyBorder="0" applyAlignment="0" applyProtection="0"/>
    <xf numFmtId="189" fontId="317" fillId="0" borderId="0" applyNumberFormat="0" applyFill="0" applyBorder="0" applyAlignment="0" applyProtection="0"/>
    <xf numFmtId="189" fontId="317" fillId="0" borderId="0" applyNumberFormat="0" applyFill="0" applyBorder="0" applyAlignment="0" applyProtection="0"/>
    <xf numFmtId="0" fontId="318" fillId="0" borderId="0" applyNumberFormat="0" applyFill="0" applyBorder="0" applyAlignment="0" applyProtection="0"/>
    <xf numFmtId="177" fontId="13" fillId="0" borderId="0" applyNumberFormat="0" applyFill="0" applyBorder="0" applyAlignment="0" applyProtection="0"/>
    <xf numFmtId="177" fontId="13" fillId="0" borderId="0" applyNumberFormat="0" applyFill="0" applyBorder="0" applyAlignment="0" applyProtection="0"/>
    <xf numFmtId="177" fontId="13" fillId="0" borderId="0" applyNumberFormat="0" applyFill="0" applyBorder="0" applyAlignment="0" applyProtection="0"/>
    <xf numFmtId="190" fontId="13" fillId="0" borderId="0" applyNumberFormat="0" applyFill="0" applyBorder="0" applyAlignment="0" applyProtection="0"/>
    <xf numFmtId="177" fontId="13" fillId="0" borderId="0" applyNumberFormat="0" applyFill="0" applyBorder="0" applyAlignment="0" applyProtection="0"/>
    <xf numFmtId="177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77" fontId="195" fillId="0" borderId="0" applyNumberFormat="0" applyFill="0" applyBorder="0" applyAlignment="0" applyProtection="0"/>
    <xf numFmtId="177" fontId="13" fillId="0" borderId="0" applyNumberFormat="0" applyFill="0" applyBorder="0" applyAlignment="0" applyProtection="0"/>
    <xf numFmtId="190" fontId="13" fillId="0" borderId="0" applyNumberFormat="0" applyFill="0" applyBorder="0" applyAlignment="0" applyProtection="0"/>
    <xf numFmtId="177" fontId="43" fillId="0" borderId="0" applyNumberFormat="0" applyFill="0" applyBorder="0" applyAlignment="0" applyProtection="0"/>
    <xf numFmtId="177" fontId="43" fillId="0" borderId="0" applyNumberFormat="0" applyFill="0" applyBorder="0" applyAlignment="0" applyProtection="0"/>
    <xf numFmtId="190" fontId="43" fillId="0" borderId="0" applyNumberFormat="0" applyFill="0" applyBorder="0" applyAlignment="0" applyProtection="0"/>
    <xf numFmtId="177" fontId="43" fillId="0" borderId="0" applyNumberFormat="0" applyFill="0" applyBorder="0" applyAlignment="0" applyProtection="0"/>
    <xf numFmtId="177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77" fontId="195" fillId="0" borderId="0" applyNumberFormat="0" applyFill="0" applyBorder="0" applyAlignment="0" applyProtection="0"/>
    <xf numFmtId="177" fontId="43" fillId="0" borderId="0" applyNumberFormat="0" applyFill="0" applyBorder="0" applyAlignment="0" applyProtection="0"/>
    <xf numFmtId="190" fontId="43" fillId="0" borderId="0" applyNumberFormat="0" applyFill="0" applyBorder="0" applyAlignment="0" applyProtection="0"/>
    <xf numFmtId="177" fontId="43" fillId="0" borderId="0" applyNumberFormat="0" applyFill="0" applyBorder="0" applyAlignment="0" applyProtection="0"/>
    <xf numFmtId="177" fontId="43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177" fontId="195" fillId="0" borderId="0" applyNumberFormat="0" applyFill="0" applyBorder="0" applyAlignment="0" applyProtection="0"/>
    <xf numFmtId="177" fontId="43" fillId="0" borderId="0" applyNumberFormat="0" applyFill="0" applyBorder="0" applyAlignment="0" applyProtection="0"/>
    <xf numFmtId="190" fontId="43" fillId="0" borderId="0" applyNumberFormat="0" applyFill="0" applyBorder="0" applyAlignment="0" applyProtection="0"/>
    <xf numFmtId="177" fontId="43" fillId="0" borderId="0" applyNumberFormat="0" applyFill="0" applyBorder="0" applyAlignment="0" applyProtection="0"/>
    <xf numFmtId="177" fontId="43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177" fontId="13" fillId="0" borderId="0" applyNumberFormat="0" applyFill="0" applyBorder="0" applyAlignment="0" applyProtection="0"/>
    <xf numFmtId="177" fontId="43" fillId="0" borderId="0" applyNumberFormat="0" applyFill="0" applyBorder="0" applyAlignment="0" applyProtection="0"/>
    <xf numFmtId="190" fontId="43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177" fontId="31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77" fontId="318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189" fontId="317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189" fontId="317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77" fontId="10" fillId="0" borderId="0" applyNumberFormat="0" applyFill="0" applyBorder="0" applyAlignment="0" applyProtection="0"/>
    <xf numFmtId="177" fontId="10" fillId="0" borderId="0" applyNumberFormat="0" applyFill="0" applyBorder="0" applyAlignment="0" applyProtection="0"/>
    <xf numFmtId="190" fontId="10" fillId="0" borderId="0" applyNumberFormat="0" applyFill="0" applyBorder="0" applyAlignment="0" applyProtection="0"/>
    <xf numFmtId="177" fontId="10" fillId="0" borderId="0" applyNumberFormat="0" applyFill="0" applyBorder="0" applyAlignment="0" applyProtection="0"/>
    <xf numFmtId="177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77" fontId="308" fillId="0" borderId="0" applyNumberFormat="0" applyFill="0" applyBorder="0" applyAlignment="0" applyProtection="0"/>
    <xf numFmtId="177" fontId="10" fillId="0" borderId="0" applyNumberFormat="0" applyFill="0" applyBorder="0" applyAlignment="0" applyProtection="0"/>
    <xf numFmtId="19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90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77" fontId="1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90" fontId="4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308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90" fontId="4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77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90" fontId="4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89" fontId="40" fillId="0" borderId="0" applyNumberFormat="0" applyFill="0" applyBorder="0" applyAlignment="0" applyProtection="0"/>
    <xf numFmtId="189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73" fontId="114" fillId="0" borderId="76"/>
    <xf numFmtId="3" fontId="219" fillId="66" borderId="19">
      <alignment horizontal="center" vertical="center"/>
    </xf>
    <xf numFmtId="3" fontId="219" fillId="66" borderId="19">
      <alignment horizontal="center" vertical="center"/>
    </xf>
    <xf numFmtId="189" fontId="319" fillId="0" borderId="0"/>
    <xf numFmtId="37" fontId="320" fillId="121" borderId="28">
      <alignment horizontal="right"/>
    </xf>
    <xf numFmtId="3" fontId="218" fillId="122" borderId="28"/>
    <xf numFmtId="203" fontId="209" fillId="123" borderId="0" applyNumberFormat="0" applyProtection="0"/>
    <xf numFmtId="3" fontId="321" fillId="117" borderId="0">
      <alignment horizontal="left"/>
    </xf>
    <xf numFmtId="177" fontId="88" fillId="0" borderId="0" applyFill="0" applyBorder="0" applyAlignment="0" applyProtection="0"/>
    <xf numFmtId="177" fontId="88" fillId="0" borderId="0" applyFill="0" applyBorder="0" applyAlignment="0" applyProtection="0"/>
    <xf numFmtId="177" fontId="88" fillId="0" borderId="0" applyFill="0" applyBorder="0" applyAlignment="0" applyProtection="0"/>
    <xf numFmtId="190" fontId="88" fillId="0" borderId="0" applyFill="0" applyBorder="0" applyAlignment="0" applyProtection="0"/>
    <xf numFmtId="177" fontId="88" fillId="0" borderId="0" applyFill="0" applyBorder="0" applyAlignment="0" applyProtection="0"/>
    <xf numFmtId="190" fontId="88" fillId="0" borderId="0" applyFill="0" applyBorder="0" applyAlignment="0" applyProtection="0"/>
    <xf numFmtId="177" fontId="88" fillId="0" borderId="0" applyFill="0" applyBorder="0" applyAlignment="0" applyProtection="0"/>
    <xf numFmtId="177" fontId="88" fillId="0" borderId="0" applyFill="0" applyBorder="0" applyAlignment="0" applyProtection="0"/>
    <xf numFmtId="190" fontId="88" fillId="0" borderId="0" applyFill="0" applyBorder="0" applyAlignment="0" applyProtection="0"/>
    <xf numFmtId="177" fontId="88" fillId="0" borderId="0" applyFill="0" applyBorder="0" applyAlignment="0" applyProtection="0"/>
    <xf numFmtId="0" fontId="88" fillId="0" borderId="0" applyFill="0" applyBorder="0" applyAlignment="0" applyProtection="0"/>
    <xf numFmtId="189" fontId="117" fillId="0" borderId="77" applyNumberFormat="0" applyFill="0" applyAlignment="0" applyProtection="0"/>
    <xf numFmtId="189" fontId="117" fillId="0" borderId="77" applyNumberFormat="0" applyFill="0" applyAlignment="0" applyProtection="0"/>
    <xf numFmtId="189" fontId="117" fillId="0" borderId="77" applyNumberFormat="0" applyFill="0" applyAlignment="0" applyProtection="0"/>
    <xf numFmtId="0" fontId="113" fillId="0" borderId="9" applyNumberFormat="0" applyFill="0" applyAlignment="0" applyProtection="0"/>
    <xf numFmtId="189" fontId="117" fillId="0" borderId="77" applyNumberFormat="0" applyFill="0" applyAlignment="0" applyProtection="0"/>
    <xf numFmtId="189" fontId="117" fillId="0" borderId="77" applyNumberFormat="0" applyFill="0" applyAlignment="0" applyProtection="0"/>
    <xf numFmtId="189" fontId="117" fillId="0" borderId="77" applyNumberFormat="0" applyFill="0" applyAlignment="0" applyProtection="0"/>
    <xf numFmtId="0" fontId="33" fillId="0" borderId="31" applyNumberFormat="0" applyFont="0" applyFill="0" applyAlignment="0" applyProtection="0"/>
    <xf numFmtId="189" fontId="117" fillId="0" borderId="77" applyNumberFormat="0" applyFill="0" applyAlignment="0" applyProtection="0"/>
    <xf numFmtId="189" fontId="117" fillId="0" borderId="77" applyNumberFormat="0" applyFill="0" applyAlignment="0" applyProtection="0"/>
    <xf numFmtId="189" fontId="117" fillId="0" borderId="77" applyNumberFormat="0" applyFill="0" applyAlignment="0" applyProtection="0"/>
    <xf numFmtId="189" fontId="117" fillId="0" borderId="77" applyNumberFormat="0" applyFill="0" applyAlignment="0" applyProtection="0"/>
    <xf numFmtId="189" fontId="117" fillId="0" borderId="77" applyNumberFormat="0" applyFill="0" applyAlignment="0" applyProtection="0"/>
    <xf numFmtId="189" fontId="117" fillId="0" borderId="77" applyNumberFormat="0" applyFill="0" applyAlignment="0" applyProtection="0"/>
    <xf numFmtId="189" fontId="117" fillId="0" borderId="77" applyNumberFormat="0" applyFill="0" applyAlignment="0" applyProtection="0"/>
    <xf numFmtId="189" fontId="117" fillId="0" borderId="77" applyNumberFormat="0" applyFill="0" applyAlignment="0" applyProtection="0"/>
    <xf numFmtId="189" fontId="117" fillId="0" borderId="77" applyNumberFormat="0" applyFill="0" applyAlignment="0" applyProtection="0"/>
    <xf numFmtId="189" fontId="117" fillId="0" borderId="77" applyNumberFormat="0" applyFill="0" applyAlignment="0" applyProtection="0"/>
    <xf numFmtId="189" fontId="117" fillId="0" borderId="77" applyNumberFormat="0" applyFill="0" applyAlignment="0" applyProtection="0"/>
    <xf numFmtId="189" fontId="117" fillId="0" borderId="77" applyNumberFormat="0" applyFill="0" applyAlignment="0" applyProtection="0"/>
    <xf numFmtId="189" fontId="117" fillId="0" borderId="77" applyNumberFormat="0" applyFill="0" applyAlignment="0" applyProtection="0"/>
    <xf numFmtId="189" fontId="117" fillId="0" borderId="77" applyNumberFormat="0" applyFill="0" applyAlignment="0" applyProtection="0"/>
    <xf numFmtId="189" fontId="117" fillId="0" borderId="77" applyNumberFormat="0" applyFill="0" applyAlignment="0" applyProtection="0"/>
    <xf numFmtId="0" fontId="119" fillId="0" borderId="9" applyNumberFormat="0" applyFill="0" applyAlignment="0" applyProtection="0"/>
    <xf numFmtId="177" fontId="24" fillId="0" borderId="9" applyNumberFormat="0" applyFill="0" applyAlignment="0" applyProtection="0"/>
    <xf numFmtId="177" fontId="65" fillId="0" borderId="78" applyNumberFormat="0" applyFill="0" applyAlignment="0" applyProtection="0"/>
    <xf numFmtId="177" fontId="65" fillId="0" borderId="78" applyNumberFormat="0" applyFill="0" applyAlignment="0" applyProtection="0"/>
    <xf numFmtId="177" fontId="65" fillId="0" borderId="78" applyNumberFormat="0" applyFill="0" applyAlignment="0" applyProtection="0"/>
    <xf numFmtId="190" fontId="65" fillId="0" borderId="78" applyNumberFormat="0" applyFill="0" applyAlignment="0" applyProtection="0"/>
    <xf numFmtId="177" fontId="65" fillId="0" borderId="78" applyNumberFormat="0" applyFill="0" applyAlignment="0" applyProtection="0"/>
    <xf numFmtId="190" fontId="65" fillId="0" borderId="78" applyNumberFormat="0" applyFill="0" applyAlignment="0" applyProtection="0"/>
    <xf numFmtId="177" fontId="65" fillId="0" borderId="78" applyNumberFormat="0" applyFill="0" applyAlignment="0" applyProtection="0"/>
    <xf numFmtId="177" fontId="65" fillId="0" borderId="78" applyNumberFormat="0" applyFill="0" applyAlignment="0" applyProtection="0"/>
    <xf numFmtId="190" fontId="65" fillId="0" borderId="78" applyNumberFormat="0" applyFill="0" applyAlignment="0" applyProtection="0"/>
    <xf numFmtId="177" fontId="65" fillId="0" borderId="78" applyNumberFormat="0" applyFill="0" applyAlignment="0" applyProtection="0"/>
    <xf numFmtId="177" fontId="65" fillId="0" borderId="78" applyNumberFormat="0" applyFill="0" applyAlignment="0" applyProtection="0"/>
    <xf numFmtId="177" fontId="44" fillId="0" borderId="31" applyNumberFormat="0" applyFont="0" applyFill="0" applyAlignment="0" applyProtection="0"/>
    <xf numFmtId="177" fontId="65" fillId="0" borderId="78" applyNumberFormat="0" applyFill="0" applyAlignment="0" applyProtection="0"/>
    <xf numFmtId="0" fontId="65" fillId="0" borderId="78" applyNumberFormat="0" applyFill="0" applyAlignment="0" applyProtection="0"/>
    <xf numFmtId="177" fontId="65" fillId="0" borderId="78" applyNumberFormat="0" applyFill="0" applyAlignment="0" applyProtection="0"/>
    <xf numFmtId="177" fontId="65" fillId="0" borderId="78" applyNumberFormat="0" applyFill="0" applyAlignment="0" applyProtection="0"/>
    <xf numFmtId="177" fontId="65" fillId="0" borderId="78" applyNumberFormat="0" applyFill="0" applyAlignment="0" applyProtection="0"/>
    <xf numFmtId="190" fontId="65" fillId="0" borderId="78" applyNumberFormat="0" applyFill="0" applyAlignment="0" applyProtection="0"/>
    <xf numFmtId="177" fontId="65" fillId="0" borderId="78" applyNumberFormat="0" applyFill="0" applyAlignment="0" applyProtection="0"/>
    <xf numFmtId="190" fontId="65" fillId="0" borderId="78" applyNumberFormat="0" applyFill="0" applyAlignment="0" applyProtection="0"/>
    <xf numFmtId="177" fontId="65" fillId="0" borderId="78" applyNumberFormat="0" applyFill="0" applyAlignment="0" applyProtection="0"/>
    <xf numFmtId="177" fontId="65" fillId="0" borderId="78" applyNumberFormat="0" applyFill="0" applyAlignment="0" applyProtection="0"/>
    <xf numFmtId="190" fontId="65" fillId="0" borderId="78" applyNumberFormat="0" applyFill="0" applyAlignment="0" applyProtection="0"/>
    <xf numFmtId="177" fontId="65" fillId="0" borderId="78" applyNumberFormat="0" applyFill="0" applyAlignment="0" applyProtection="0"/>
    <xf numFmtId="177" fontId="65" fillId="0" borderId="78" applyNumberFormat="0" applyFill="0" applyAlignment="0" applyProtection="0"/>
    <xf numFmtId="177" fontId="65" fillId="0" borderId="79" applyNumberFormat="0" applyFill="0" applyAlignment="0" applyProtection="0"/>
    <xf numFmtId="177" fontId="65" fillId="0" borderId="79" applyNumberFormat="0" applyFill="0" applyAlignment="0" applyProtection="0"/>
    <xf numFmtId="177" fontId="65" fillId="0" borderId="78" applyNumberFormat="0" applyFill="0" applyAlignment="0" applyProtection="0"/>
    <xf numFmtId="0" fontId="65" fillId="0" borderId="78" applyNumberFormat="0" applyFill="0" applyAlignment="0" applyProtection="0"/>
    <xf numFmtId="177" fontId="24" fillId="0" borderId="9" applyNumberFormat="0" applyFill="0" applyAlignment="0" applyProtection="0"/>
    <xf numFmtId="177" fontId="24" fillId="0" borderId="9" applyNumberFormat="0" applyFill="0" applyAlignment="0" applyProtection="0"/>
    <xf numFmtId="190" fontId="24" fillId="0" borderId="9" applyNumberFormat="0" applyFill="0" applyAlignment="0" applyProtection="0"/>
    <xf numFmtId="177" fontId="24" fillId="0" borderId="9" applyNumberFormat="0" applyFill="0" applyAlignment="0" applyProtection="0"/>
    <xf numFmtId="177" fontId="24" fillId="0" borderId="9" applyNumberFormat="0" applyFill="0" applyAlignment="0" applyProtection="0"/>
    <xf numFmtId="0" fontId="33" fillId="0" borderId="31" applyNumberFormat="0" applyFont="0" applyFill="0" applyAlignment="0" applyProtection="0"/>
    <xf numFmtId="177" fontId="44" fillId="0" borderId="31" applyNumberFormat="0" applyFont="0" applyFill="0" applyAlignment="0" applyProtection="0"/>
    <xf numFmtId="177" fontId="24" fillId="0" borderId="9" applyNumberFormat="0" applyFill="0" applyAlignment="0" applyProtection="0"/>
    <xf numFmtId="190" fontId="24" fillId="0" borderId="9" applyNumberFormat="0" applyFill="0" applyAlignment="0" applyProtection="0"/>
    <xf numFmtId="177" fontId="24" fillId="0" borderId="9" applyNumberFormat="0" applyFill="0" applyAlignment="0" applyProtection="0"/>
    <xf numFmtId="177" fontId="24" fillId="0" borderId="9" applyNumberFormat="0" applyFill="0" applyAlignment="0" applyProtection="0"/>
    <xf numFmtId="0" fontId="113" fillId="0" borderId="9" applyNumberFormat="0" applyFill="0" applyAlignment="0" applyProtection="0"/>
    <xf numFmtId="177" fontId="44" fillId="0" borderId="31" applyNumberFormat="0" applyFont="0" applyFill="0" applyAlignment="0" applyProtection="0"/>
    <xf numFmtId="177" fontId="24" fillId="0" borderId="9" applyNumberFormat="0" applyFill="0" applyAlignment="0" applyProtection="0"/>
    <xf numFmtId="190" fontId="24" fillId="0" borderId="9" applyNumberFormat="0" applyFill="0" applyAlignment="0" applyProtection="0"/>
    <xf numFmtId="177" fontId="24" fillId="0" borderId="9" applyNumberFormat="0" applyFill="0" applyAlignment="0" applyProtection="0"/>
    <xf numFmtId="177" fontId="24" fillId="0" borderId="9" applyNumberFormat="0" applyFill="0" applyAlignment="0" applyProtection="0"/>
    <xf numFmtId="0" fontId="113" fillId="0" borderId="9" applyNumberFormat="0" applyFill="0" applyAlignment="0" applyProtection="0"/>
    <xf numFmtId="177" fontId="24" fillId="0" borderId="9" applyNumberFormat="0" applyFill="0" applyAlignment="0" applyProtection="0"/>
    <xf numFmtId="177" fontId="24" fillId="0" borderId="9" applyNumberFormat="0" applyFill="0" applyAlignment="0" applyProtection="0"/>
    <xf numFmtId="190" fontId="24" fillId="0" borderId="9" applyNumberFormat="0" applyFill="0" applyAlignment="0" applyProtection="0"/>
    <xf numFmtId="189" fontId="117" fillId="0" borderId="77" applyNumberFormat="0" applyFill="0" applyAlignment="0" applyProtection="0"/>
    <xf numFmtId="189" fontId="117" fillId="0" borderId="77" applyNumberFormat="0" applyFill="0" applyAlignment="0" applyProtection="0"/>
    <xf numFmtId="0" fontId="113" fillId="0" borderId="9" applyNumberFormat="0" applyFill="0" applyAlignment="0" applyProtection="0"/>
    <xf numFmtId="189" fontId="117" fillId="0" borderId="77" applyNumberFormat="0" applyFill="0" applyAlignment="0" applyProtection="0"/>
    <xf numFmtId="177" fontId="119" fillId="0" borderId="9" applyNumberFormat="0" applyFill="0" applyAlignment="0" applyProtection="0"/>
    <xf numFmtId="0" fontId="24" fillId="0" borderId="9" applyNumberFormat="0" applyFill="0" applyAlignment="0" applyProtection="0"/>
    <xf numFmtId="189" fontId="117" fillId="0" borderId="77" applyNumberFormat="0" applyFill="0" applyAlignment="0" applyProtection="0"/>
    <xf numFmtId="189" fontId="117" fillId="0" borderId="77" applyNumberFormat="0" applyFill="0" applyAlignment="0" applyProtection="0"/>
    <xf numFmtId="177" fontId="119" fillId="0" borderId="9" applyNumberFormat="0" applyFill="0" applyAlignment="0" applyProtection="0"/>
    <xf numFmtId="0" fontId="113" fillId="0" borderId="9" applyNumberFormat="0" applyFill="0" applyAlignment="0" applyProtection="0"/>
    <xf numFmtId="189" fontId="117" fillId="0" borderId="77" applyNumberFormat="0" applyFill="0" applyAlignment="0" applyProtection="0"/>
    <xf numFmtId="189" fontId="117" fillId="0" borderId="77" applyNumberFormat="0" applyFill="0" applyAlignment="0" applyProtection="0"/>
    <xf numFmtId="189" fontId="117" fillId="0" borderId="77" applyNumberFormat="0" applyFill="0" applyAlignment="0" applyProtection="0"/>
    <xf numFmtId="0" fontId="113" fillId="0" borderId="9" applyNumberFormat="0" applyFill="0" applyAlignment="0" applyProtection="0"/>
    <xf numFmtId="3" fontId="117" fillId="124" borderId="0">
      <alignment horizontal="right"/>
    </xf>
    <xf numFmtId="189" fontId="192" fillId="0" borderId="49" applyFill="0" applyBorder="0" applyProtection="0">
      <alignment vertical="center"/>
    </xf>
    <xf numFmtId="20" fontId="55" fillId="0" borderId="0"/>
    <xf numFmtId="0" fontId="209" fillId="98" borderId="0" applyNumberFormat="0" applyBorder="0" applyProtection="0"/>
    <xf numFmtId="189" fontId="322" fillId="0" borderId="0">
      <alignment horizontal="fill"/>
    </xf>
    <xf numFmtId="0" fontId="323" fillId="0" borderId="0" applyNumberFormat="0" applyFont="0" applyFill="0"/>
    <xf numFmtId="38" fontId="116" fillId="0" borderId="80" applyFill="0" applyBorder="0" applyAlignment="0" applyProtection="0">
      <protection locked="0"/>
    </xf>
    <xf numFmtId="38" fontId="116" fillId="0" borderId="80" applyFill="0" applyBorder="0" applyAlignment="0" applyProtection="0">
      <protection locked="0"/>
    </xf>
    <xf numFmtId="37" fontId="62" fillId="57" borderId="0" applyNumberFormat="0" applyBorder="0" applyAlignment="0" applyProtection="0"/>
    <xf numFmtId="37" fontId="62" fillId="57" borderId="0" applyNumberFormat="0" applyBorder="0" applyAlignment="0" applyProtection="0"/>
    <xf numFmtId="37" fontId="62" fillId="0" borderId="0"/>
    <xf numFmtId="37" fontId="62" fillId="61" borderId="0" applyNumberFormat="0" applyBorder="0" applyAlignment="0" applyProtection="0"/>
    <xf numFmtId="3" fontId="66" fillId="0" borderId="56" applyProtection="0"/>
    <xf numFmtId="37" fontId="324" fillId="0" borderId="0">
      <protection locked="0"/>
    </xf>
    <xf numFmtId="338" fontId="29" fillId="0" borderId="0" applyFont="0" applyFill="0" applyBorder="0" applyAlignment="0" applyProtection="0"/>
    <xf numFmtId="339" fontId="211" fillId="0" borderId="0" applyFont="0" applyFill="0" applyBorder="0" applyAlignment="0" applyProtection="0"/>
    <xf numFmtId="338" fontId="29" fillId="0" borderId="0" applyFont="0" applyFill="0" applyBorder="0" applyAlignment="0" applyProtection="0"/>
    <xf numFmtId="189" fontId="88" fillId="0" borderId="0" applyFill="0" applyBorder="0" applyProtection="0">
      <alignment horizontal="right"/>
    </xf>
    <xf numFmtId="189" fontId="88" fillId="0" borderId="0" applyFill="0" applyBorder="0" applyProtection="0">
      <alignment horizontal="right"/>
    </xf>
    <xf numFmtId="169" fontId="120" fillId="0" borderId="0" applyFont="0" applyFill="0" applyBorder="0" applyAlignment="0" applyProtection="0"/>
    <xf numFmtId="169" fontId="120" fillId="0" borderId="0" applyFont="0" applyFill="0" applyBorder="0" applyAlignment="0" applyProtection="0"/>
    <xf numFmtId="169" fontId="120" fillId="0" borderId="0" applyFont="0" applyFill="0" applyBorder="0" applyAlignment="0" applyProtection="0"/>
    <xf numFmtId="169" fontId="120" fillId="0" borderId="0" applyFont="0" applyFill="0" applyBorder="0" applyAlignment="0" applyProtection="0"/>
    <xf numFmtId="169" fontId="120" fillId="0" borderId="0" applyFont="0" applyFill="0" applyBorder="0" applyAlignment="0" applyProtection="0"/>
    <xf numFmtId="169" fontId="120" fillId="0" borderId="0" applyFont="0" applyFill="0" applyBorder="0" applyAlignment="0" applyProtection="0"/>
    <xf numFmtId="169" fontId="120" fillId="0" borderId="0" applyFont="0" applyFill="0" applyBorder="0" applyAlignment="0" applyProtection="0"/>
    <xf numFmtId="169" fontId="120" fillId="0" borderId="0" applyFont="0" applyFill="0" applyBorder="0" applyAlignment="0" applyProtection="0"/>
    <xf numFmtId="169" fontId="120" fillId="0" borderId="0" applyFont="0" applyFill="0" applyBorder="0" applyAlignment="0" applyProtection="0"/>
    <xf numFmtId="169" fontId="120" fillId="0" borderId="0" applyFont="0" applyFill="0" applyBorder="0" applyAlignment="0" applyProtection="0"/>
    <xf numFmtId="169" fontId="120" fillId="0" borderId="0" applyFont="0" applyFill="0" applyBorder="0" applyAlignment="0" applyProtection="0"/>
    <xf numFmtId="169" fontId="120" fillId="0" borderId="0" applyFont="0" applyFill="0" applyBorder="0" applyAlignment="0" applyProtection="0"/>
    <xf numFmtId="169" fontId="120" fillId="0" borderId="0" applyFont="0" applyFill="0" applyBorder="0" applyAlignment="0" applyProtection="0"/>
    <xf numFmtId="169" fontId="120" fillId="0" borderId="0" applyFont="0" applyFill="0" applyBorder="0" applyAlignment="0" applyProtection="0"/>
    <xf numFmtId="169" fontId="120" fillId="0" borderId="0" applyFont="0" applyFill="0" applyBorder="0" applyAlignment="0" applyProtection="0"/>
    <xf numFmtId="169" fontId="120" fillId="0" borderId="0" applyFont="0" applyFill="0" applyBorder="0" applyAlignment="0" applyProtection="0"/>
    <xf numFmtId="169" fontId="120" fillId="0" borderId="0" applyFont="0" applyFill="0" applyBorder="0" applyAlignment="0" applyProtection="0"/>
    <xf numFmtId="169" fontId="120" fillId="0" borderId="0" applyFont="0" applyFill="0" applyBorder="0" applyAlignment="0" applyProtection="0"/>
    <xf numFmtId="169" fontId="120" fillId="0" borderId="0" applyFont="0" applyFill="0" applyBorder="0" applyAlignment="0" applyProtection="0"/>
    <xf numFmtId="169" fontId="120" fillId="0" borderId="0" applyFont="0" applyFill="0" applyBorder="0" applyAlignment="0" applyProtection="0"/>
    <xf numFmtId="169" fontId="120" fillId="0" borderId="0" applyFont="0" applyFill="0" applyBorder="0" applyAlignment="0" applyProtection="0"/>
    <xf numFmtId="169" fontId="120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40" fontId="37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120" fillId="0" borderId="0" applyFont="0" applyFill="0" applyBorder="0" applyAlignment="0" applyProtection="0"/>
    <xf numFmtId="169" fontId="120" fillId="0" borderId="0" applyFont="0" applyFill="0" applyBorder="0" applyAlignment="0" applyProtection="0"/>
    <xf numFmtId="169" fontId="120" fillId="0" borderId="0" applyFont="0" applyFill="0" applyBorder="0" applyAlignment="0" applyProtection="0"/>
    <xf numFmtId="169" fontId="120" fillId="0" borderId="0" applyFont="0" applyFill="0" applyBorder="0" applyAlignment="0" applyProtection="0"/>
    <xf numFmtId="169" fontId="120" fillId="0" borderId="0" applyFont="0" applyFill="0" applyBorder="0" applyAlignment="0" applyProtection="0"/>
    <xf numFmtId="169" fontId="228" fillId="0" borderId="0" applyFont="0" applyFill="0" applyBorder="0" applyAlignment="0" applyProtection="0"/>
    <xf numFmtId="169" fontId="9" fillId="0" borderId="0" applyFont="0" applyFill="0" applyBorder="0" applyAlignment="0" applyProtection="0"/>
    <xf numFmtId="40" fontId="37" fillId="0" borderId="0" applyFont="0" applyFill="0" applyBorder="0" applyAlignment="0" applyProtection="0"/>
    <xf numFmtId="169" fontId="63" fillId="0" borderId="0" applyFont="0" applyFill="0" applyBorder="0" applyAlignment="0" applyProtection="0"/>
    <xf numFmtId="40" fontId="37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225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120" fillId="0" borderId="0" applyFont="0" applyFill="0" applyBorder="0" applyAlignment="0" applyProtection="0"/>
    <xf numFmtId="169" fontId="120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120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120" fillId="0" borderId="0" applyFont="0" applyFill="0" applyBorder="0" applyAlignment="0" applyProtection="0"/>
    <xf numFmtId="169" fontId="120" fillId="0" borderId="0" applyFont="0" applyFill="0" applyBorder="0" applyAlignment="0" applyProtection="0"/>
    <xf numFmtId="169" fontId="120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120" fillId="0" borderId="0" applyFont="0" applyFill="0" applyBorder="0" applyAlignment="0" applyProtection="0"/>
    <xf numFmtId="169" fontId="120" fillId="0" borderId="0" applyFont="0" applyFill="0" applyBorder="0" applyAlignment="0" applyProtection="0"/>
    <xf numFmtId="169" fontId="120" fillId="0" borderId="0" applyFont="0" applyFill="0" applyBorder="0" applyAlignment="0" applyProtection="0"/>
    <xf numFmtId="169" fontId="120" fillId="0" borderId="0" applyFont="0" applyFill="0" applyBorder="0" applyAlignment="0" applyProtection="0"/>
    <xf numFmtId="3" fontId="29" fillId="0" borderId="0" applyFont="0" applyFill="0" applyBorder="0" applyAlignment="0" applyProtection="0"/>
    <xf numFmtId="2" fontId="85" fillId="0" borderId="0" applyFont="0" applyFill="0" applyBorder="0" applyAlignment="0" applyProtection="0"/>
    <xf numFmtId="189" fontId="29" fillId="0" borderId="0" applyFont="0" applyFill="0" applyBorder="0" applyAlignment="0" applyProtection="0"/>
    <xf numFmtId="340" fontId="44" fillId="0" borderId="0" applyFont="0" applyFill="0" applyBorder="0" applyAlignment="0" applyProtection="0"/>
    <xf numFmtId="22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89" fontId="61" fillId="66" borderId="0" applyNumberFormat="0" applyFont="0" applyAlignment="0" applyProtection="0"/>
    <xf numFmtId="189" fontId="61" fillId="66" borderId="0" applyNumberFormat="0" applyFont="0" applyAlignment="0" applyProtection="0"/>
    <xf numFmtId="189" fontId="61" fillId="66" borderId="81" applyNumberFormat="0" applyFont="0" applyAlignment="0" applyProtection="0">
      <protection locked="0"/>
    </xf>
    <xf numFmtId="189" fontId="61" fillId="66" borderId="81" applyNumberFormat="0" applyFont="0" applyAlignment="0" applyProtection="0">
      <protection locked="0"/>
    </xf>
    <xf numFmtId="189" fontId="61" fillId="66" borderId="81" applyNumberFormat="0" applyFont="0" applyAlignment="0" applyProtection="0">
      <protection locked="0"/>
    </xf>
    <xf numFmtId="189" fontId="61" fillId="66" borderId="81" applyNumberFormat="0" applyFont="0" applyAlignment="0" applyProtection="0">
      <protection locked="0"/>
    </xf>
    <xf numFmtId="189" fontId="61" fillId="66" borderId="81" applyNumberFormat="0" applyFont="0" applyAlignment="0" applyProtection="0">
      <protection locked="0"/>
    </xf>
    <xf numFmtId="189" fontId="61" fillId="66" borderId="81" applyNumberFormat="0" applyFont="0" applyAlignment="0" applyProtection="0">
      <protection locked="0"/>
    </xf>
    <xf numFmtId="189" fontId="90" fillId="0" borderId="0" applyNumberFormat="0" applyFill="0" applyBorder="0" applyAlignment="0" applyProtection="0"/>
    <xf numFmtId="189" fontId="44" fillId="90" borderId="0" applyNumberFormat="0" applyBorder="0" applyProtection="0">
      <alignment horizontal="left"/>
    </xf>
    <xf numFmtId="189" fontId="44" fillId="90" borderId="0" applyNumberFormat="0" applyBorder="0" applyProtection="0">
      <alignment horizontal="left"/>
    </xf>
    <xf numFmtId="40" fontId="29" fillId="0" borderId="0">
      <alignment horizontal="left" wrapText="1"/>
    </xf>
    <xf numFmtId="40" fontId="29" fillId="0" borderId="0">
      <alignment horizontal="left" wrapText="1"/>
    </xf>
    <xf numFmtId="214" fontId="92" fillId="0" borderId="0"/>
    <xf numFmtId="341" fontId="31" fillId="0" borderId="0" applyFont="0" applyFill="0" applyBorder="0" applyAlignment="0" applyProtection="0"/>
    <xf numFmtId="341" fontId="31" fillId="0" borderId="0" applyFont="0" applyFill="0" applyBorder="0" applyAlignment="0" applyProtection="0"/>
    <xf numFmtId="1" fontId="44" fillId="0" borderId="0" applyFill="0" applyBorder="0" applyProtection="0">
      <alignment horizontal="center"/>
    </xf>
    <xf numFmtId="1" fontId="44" fillId="0" borderId="0" applyFill="0" applyBorder="0" applyProtection="0">
      <alignment horizontal="center"/>
    </xf>
    <xf numFmtId="189" fontId="235" fillId="125" borderId="82" applyNumberFormat="0" applyFont="0" applyBorder="0" applyAlignment="0" applyProtection="0">
      <alignment horizontal="right"/>
    </xf>
    <xf numFmtId="189" fontId="235" fillId="125" borderId="82" applyNumberFormat="0" applyFont="0" applyBorder="0" applyAlignment="0" applyProtection="0">
      <alignment horizontal="right"/>
    </xf>
    <xf numFmtId="182" fontId="29" fillId="0" borderId="0" applyFont="0" applyFill="0" applyBorder="0" applyAlignment="0" applyProtection="0"/>
    <xf numFmtId="0" fontId="29" fillId="0" borderId="0"/>
    <xf numFmtId="169" fontId="29" fillId="0" borderId="0" applyFont="0" applyFill="0" applyBorder="0" applyAlignment="0" applyProtection="0"/>
    <xf numFmtId="0" fontId="325" fillId="0" borderId="0" applyNumberFormat="0" applyFill="0" applyBorder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266" fillId="59" borderId="105" applyNumberForma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29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69" fontId="29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89" fontId="116" fillId="35" borderId="104" applyNumberFormat="0" applyFont="0" applyAlignment="0" applyProtection="0"/>
    <xf numFmtId="174" fontId="56" fillId="61" borderId="100" applyBorder="0" applyAlignment="0"/>
    <xf numFmtId="0" fontId="25" fillId="69" borderId="100" applyBorder="0"/>
    <xf numFmtId="189" fontId="48" fillId="42" borderId="102" applyNumberFormat="0" applyAlignment="0" applyProtection="0"/>
    <xf numFmtId="189" fontId="48" fillId="42" borderId="102" applyNumberFormat="0" applyAlignment="0" applyProtection="0"/>
    <xf numFmtId="0" fontId="59" fillId="42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66" fontId="73" fillId="0" borderId="103">
      <protection locked="0"/>
    </xf>
    <xf numFmtId="166" fontId="73" fillId="0" borderId="103">
      <protection locked="0"/>
    </xf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0" fontId="35" fillId="59" borderId="86" applyNumberFormat="0" applyAlignment="0" applyProtection="0"/>
    <xf numFmtId="0" fontId="35" fillId="59" borderId="86" applyNumberFormat="0" applyAlignment="0" applyProtection="0"/>
    <xf numFmtId="166" fontId="73" fillId="0" borderId="87">
      <protection locked="0"/>
    </xf>
    <xf numFmtId="0" fontId="48" fillId="36" borderId="86" applyNumberFormat="0" applyAlignment="0" applyProtection="0"/>
    <xf numFmtId="0" fontId="48" fillId="36" borderId="86" applyNumberFormat="0" applyAlignment="0" applyProtection="0"/>
    <xf numFmtId="0" fontId="59" fillId="42" borderId="86" applyNumberFormat="0" applyAlignment="0" applyProtection="0"/>
    <xf numFmtId="0" fontId="59" fillId="42" borderId="86" applyNumberFormat="0" applyAlignment="0" applyProtection="0"/>
    <xf numFmtId="0" fontId="48" fillId="36" borderId="86" applyNumberFormat="0" applyAlignment="0" applyProtection="0"/>
    <xf numFmtId="0" fontId="25" fillId="69" borderId="81" applyBorder="0"/>
    <xf numFmtId="0" fontId="25" fillId="70" borderId="81" applyBorder="0"/>
    <xf numFmtId="174" fontId="56" fillId="68" borderId="81" applyBorder="0" applyAlignment="0"/>
    <xf numFmtId="174" fontId="54" fillId="71" borderId="81" applyFont="0" applyBorder="0" applyAlignment="0"/>
    <xf numFmtId="0" fontId="75" fillId="0" borderId="84">
      <alignment horizontal="left" vertical="center"/>
    </xf>
    <xf numFmtId="0" fontId="28" fillId="35" borderId="88" applyNumberFormat="0" applyFont="0" applyAlignment="0" applyProtection="0"/>
    <xf numFmtId="0" fontId="28" fillId="35" borderId="88" applyNumberFormat="0" applyFont="0" applyAlignment="0" applyProtection="0"/>
    <xf numFmtId="0" fontId="28" fillId="35" borderId="88" applyNumberFormat="0" applyFont="0" applyAlignment="0" applyProtection="0"/>
    <xf numFmtId="0" fontId="28" fillId="35" borderId="88" applyNumberFormat="0" applyFont="0" applyAlignment="0" applyProtection="0"/>
    <xf numFmtId="0" fontId="28" fillId="35" borderId="88" applyNumberFormat="0" applyFont="0" applyAlignment="0" applyProtection="0"/>
    <xf numFmtId="0" fontId="28" fillId="35" borderId="88" applyNumberFormat="0" applyFont="0" applyAlignment="0" applyProtection="0"/>
    <xf numFmtId="0" fontId="27" fillId="35" borderId="88" applyNumberFormat="0" applyFont="0" applyAlignment="0" applyProtection="0"/>
    <xf numFmtId="0" fontId="27" fillId="35" borderId="88" applyNumberFormat="0" applyFont="0" applyAlignment="0" applyProtection="0"/>
    <xf numFmtId="0" fontId="38" fillId="59" borderId="89" applyNumberFormat="0" applyAlignment="0" applyProtection="0"/>
    <xf numFmtId="0" fontId="38" fillId="59" borderId="89" applyNumberFormat="0" applyAlignment="0" applyProtection="0"/>
    <xf numFmtId="0" fontId="38" fillId="59" borderId="89" applyNumberFormat="0" applyAlignment="0" applyProtection="0"/>
    <xf numFmtId="0" fontId="38" fillId="59" borderId="89" applyNumberFormat="0" applyAlignment="0" applyProtection="0"/>
    <xf numFmtId="174" fontId="54" fillId="71" borderId="100" applyFont="0" applyBorder="0" applyAlignment="0"/>
    <xf numFmtId="0" fontId="59" fillId="42" borderId="102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90" fontId="38" fillId="59" borderId="105" applyNumberFormat="0" applyAlignment="0" applyProtection="0"/>
    <xf numFmtId="177" fontId="38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77" fontId="38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77" fontId="38" fillId="59" borderId="105" applyNumberFormat="0" applyAlignment="0" applyProtection="0"/>
    <xf numFmtId="190" fontId="38" fillId="59" borderId="105" applyNumberFormat="0" applyAlignment="0" applyProtection="0"/>
    <xf numFmtId="177" fontId="38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77" fontId="38" fillId="88" borderId="105" applyNumberFormat="0" applyAlignment="0" applyProtection="0"/>
    <xf numFmtId="177" fontId="38" fillId="88" borderId="105" applyNumberFormat="0" applyAlignment="0" applyProtection="0"/>
    <xf numFmtId="0" fontId="38" fillId="59" borderId="105" applyNumberFormat="0" applyAlignment="0" applyProtection="0"/>
    <xf numFmtId="177" fontId="38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77" fontId="38" fillId="59" borderId="105" applyNumberFormat="0" applyAlignment="0" applyProtection="0"/>
    <xf numFmtId="190" fontId="38" fillId="59" borderId="105" applyNumberFormat="0" applyAlignment="0" applyProtection="0"/>
    <xf numFmtId="177" fontId="38" fillId="59" borderId="105" applyNumberFormat="0" applyAlignment="0" applyProtection="0"/>
    <xf numFmtId="177" fontId="38" fillId="88" borderId="105" applyNumberFormat="0" applyAlignment="0" applyProtection="0"/>
    <xf numFmtId="177" fontId="38" fillId="88" borderId="105" applyNumberFormat="0" applyAlignment="0" applyProtection="0"/>
    <xf numFmtId="0" fontId="38" fillId="59" borderId="105" applyNumberFormat="0" applyAlignment="0" applyProtection="0"/>
    <xf numFmtId="177" fontId="38" fillId="59" borderId="105" applyNumberFormat="0" applyAlignment="0" applyProtection="0"/>
    <xf numFmtId="177" fontId="38" fillId="59" borderId="105" applyNumberFormat="0" applyAlignment="0" applyProtection="0"/>
    <xf numFmtId="190" fontId="38" fillId="59" borderId="105" applyNumberFormat="0" applyAlignment="0" applyProtection="0"/>
    <xf numFmtId="177" fontId="38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77" fontId="38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77" fontId="38" fillId="88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77" fontId="38" fillId="88" borderId="105" applyNumberFormat="0" applyAlignment="0" applyProtection="0"/>
    <xf numFmtId="189" fontId="38" fillId="88" borderId="105" applyNumberFormat="0" applyAlignment="0" applyProtection="0"/>
    <xf numFmtId="189" fontId="38" fillId="88" borderId="105" applyNumberFormat="0" applyAlignment="0" applyProtection="0"/>
    <xf numFmtId="189" fontId="38" fillId="88" borderId="105" applyNumberFormat="0" applyAlignment="0" applyProtection="0"/>
    <xf numFmtId="189" fontId="38" fillId="88" borderId="105" applyNumberFormat="0" applyAlignment="0" applyProtection="0"/>
    <xf numFmtId="189" fontId="38" fillId="88" borderId="105" applyNumberFormat="0" applyAlignment="0" applyProtection="0"/>
    <xf numFmtId="189" fontId="38" fillId="88" borderId="105" applyNumberFormat="0" applyAlignment="0" applyProtection="0"/>
    <xf numFmtId="189" fontId="38" fillId="88" borderId="105" applyNumberFormat="0" applyAlignment="0" applyProtection="0"/>
    <xf numFmtId="189" fontId="38" fillId="88" borderId="105" applyNumberFormat="0" applyAlignment="0" applyProtection="0"/>
    <xf numFmtId="189" fontId="38" fillId="88" borderId="105" applyNumberFormat="0" applyAlignment="0" applyProtection="0"/>
    <xf numFmtId="189" fontId="38" fillId="88" borderId="105" applyNumberFormat="0" applyAlignment="0" applyProtection="0"/>
    <xf numFmtId="189" fontId="38" fillId="88" borderId="105" applyNumberFormat="0" applyAlignment="0" applyProtection="0"/>
    <xf numFmtId="189" fontId="38" fillId="88" borderId="105" applyNumberFormat="0" applyAlignment="0" applyProtection="0"/>
    <xf numFmtId="189" fontId="38" fillId="88" borderId="105" applyNumberFormat="0" applyAlignment="0" applyProtection="0"/>
    <xf numFmtId="189" fontId="38" fillId="88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0" fontId="38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4" fontId="264" fillId="57" borderId="108" applyBorder="0" applyProtection="0"/>
    <xf numFmtId="4" fontId="264" fillId="57" borderId="108" applyBorder="0" applyProtection="0"/>
    <xf numFmtId="4" fontId="264" fillId="57" borderId="108" applyBorder="0" applyProtection="0"/>
    <xf numFmtId="314" fontId="140" fillId="0" borderId="106">
      <alignment vertical="center"/>
    </xf>
    <xf numFmtId="314" fontId="140" fillId="0" borderId="106">
      <alignment vertical="center"/>
    </xf>
    <xf numFmtId="314" fontId="140" fillId="0" borderId="106">
      <alignment vertical="center"/>
    </xf>
    <xf numFmtId="203" fontId="247" fillId="57" borderId="104"/>
    <xf numFmtId="203" fontId="247" fillId="57" borderId="104"/>
    <xf numFmtId="203" fontId="247" fillId="57" borderId="104"/>
    <xf numFmtId="203" fontId="247" fillId="57" borderId="104"/>
    <xf numFmtId="203" fontId="247" fillId="57" borderId="104"/>
    <xf numFmtId="203" fontId="247" fillId="57" borderId="104"/>
    <xf numFmtId="203" fontId="247" fillId="57" borderId="104"/>
    <xf numFmtId="203" fontId="247" fillId="57" borderId="104"/>
    <xf numFmtId="203" fontId="247" fillId="57" borderId="104"/>
    <xf numFmtId="203" fontId="247" fillId="57" borderId="104"/>
    <xf numFmtId="203" fontId="247" fillId="57" borderId="104"/>
    <xf numFmtId="203" fontId="247" fillId="57" borderId="104"/>
    <xf numFmtId="177" fontId="38" fillId="88" borderId="105" applyNumberFormat="0" applyAlignment="0" applyProtection="0"/>
    <xf numFmtId="177" fontId="38" fillId="88" borderId="105" applyNumberFormat="0" applyAlignment="0" applyProtection="0"/>
    <xf numFmtId="0" fontId="38" fillId="59" borderId="105" applyNumberFormat="0" applyAlignment="0" applyProtection="0"/>
    <xf numFmtId="0" fontId="29" fillId="35" borderId="104" applyNumberFormat="0" applyFont="0" applyAlignment="0" applyProtection="0"/>
    <xf numFmtId="177" fontId="29" fillId="35" borderId="104" applyNumberFormat="0" applyFont="0" applyAlignment="0" applyProtection="0"/>
    <xf numFmtId="227" fontId="29" fillId="35" borderId="104" applyNumberFormat="0" applyFont="0" applyAlignment="0" applyProtection="0"/>
    <xf numFmtId="227" fontId="29" fillId="35" borderId="104" applyNumberFormat="0" applyFont="0" applyAlignment="0" applyProtection="0"/>
    <xf numFmtId="0" fontId="29" fillId="35" borderId="104" applyNumberFormat="0" applyFont="0" applyAlignment="0" applyProtection="0"/>
    <xf numFmtId="0" fontId="29" fillId="35" borderId="104" applyNumberFormat="0" applyFont="0" applyAlignment="0" applyProtection="0"/>
    <xf numFmtId="177" fontId="28" fillId="35" borderId="104" applyNumberFormat="0" applyFont="0" applyAlignment="0" applyProtection="0"/>
    <xf numFmtId="227" fontId="29" fillId="35" borderId="104" applyNumberFormat="0" applyFont="0" applyAlignment="0" applyProtection="0"/>
    <xf numFmtId="227" fontId="29" fillId="35" borderId="104" applyNumberFormat="0" applyFont="0" applyAlignment="0" applyProtection="0"/>
    <xf numFmtId="227" fontId="29" fillId="35" borderId="104" applyNumberFormat="0" applyFont="0" applyAlignment="0" applyProtection="0"/>
    <xf numFmtId="227" fontId="29" fillId="35" borderId="104" applyNumberFormat="0" applyFont="0" applyAlignment="0" applyProtection="0"/>
    <xf numFmtId="177" fontId="28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0" fontId="29" fillId="103" borderId="104" applyNumberFormat="0" applyAlignment="0" applyProtection="0"/>
    <xf numFmtId="0" fontId="29" fillId="103" borderId="104" applyNumberForma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90" fontId="29" fillId="35" borderId="104" applyNumberFormat="0" applyFont="0" applyAlignment="0" applyProtection="0"/>
    <xf numFmtId="177" fontId="29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77" fontId="29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0" fontId="29" fillId="35" borderId="104" applyNumberFormat="0" applyFont="0" applyAlignment="0" applyProtection="0"/>
    <xf numFmtId="0" fontId="29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77" fontId="29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77" fontId="29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0" fontId="29" fillId="35" borderId="104" applyNumberFormat="0" applyFont="0" applyAlignment="0" applyProtection="0"/>
    <xf numFmtId="0" fontId="29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77" fontId="29" fillId="35" borderId="104" applyNumberFormat="0" applyFont="0" applyAlignment="0" applyProtection="0"/>
    <xf numFmtId="177" fontId="29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0" fontId="27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77" fontId="29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77" fontId="29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0" fontId="28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0" fontId="29" fillId="35" borderId="104" applyNumberFormat="0" applyFont="0" applyAlignment="0" applyProtection="0"/>
    <xf numFmtId="0" fontId="29" fillId="35" borderId="104" applyNumberFormat="0" applyFont="0" applyAlignment="0" applyProtection="0"/>
    <xf numFmtId="0" fontId="28" fillId="35" borderId="104" applyNumberFormat="0" applyFont="0" applyAlignment="0" applyProtection="0"/>
    <xf numFmtId="177" fontId="28" fillId="35" borderId="104" applyNumberFormat="0" applyFont="0" applyAlignment="0" applyProtection="0"/>
    <xf numFmtId="177" fontId="28" fillId="35" borderId="104" applyNumberFormat="0" applyFont="0" applyAlignment="0" applyProtection="0"/>
    <xf numFmtId="177" fontId="28" fillId="35" borderId="104" applyNumberFormat="0" applyFont="0" applyAlignment="0" applyProtection="0"/>
    <xf numFmtId="190" fontId="28" fillId="35" borderId="104" applyNumberFormat="0" applyFont="0" applyAlignment="0" applyProtection="0"/>
    <xf numFmtId="177" fontId="28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77" fontId="28" fillId="35" borderId="104" applyNumberFormat="0" applyFont="0" applyAlignment="0" applyProtection="0"/>
    <xf numFmtId="190" fontId="28" fillId="35" borderId="104" applyNumberFormat="0" applyFont="0" applyAlignment="0" applyProtection="0"/>
    <xf numFmtId="177" fontId="28" fillId="35" borderId="104" applyNumberFormat="0" applyFont="0" applyAlignment="0" applyProtection="0"/>
    <xf numFmtId="189" fontId="29" fillId="35" borderId="104" applyNumberFormat="0" applyFont="0" applyAlignment="0" applyProtection="0"/>
    <xf numFmtId="190" fontId="28" fillId="35" borderId="104" applyNumberFormat="0" applyFont="0" applyAlignment="0" applyProtection="0"/>
    <xf numFmtId="177" fontId="28" fillId="35" borderId="104" applyNumberFormat="0" applyFont="0" applyAlignment="0" applyProtection="0"/>
    <xf numFmtId="177" fontId="28" fillId="35" borderId="104" applyNumberFormat="0" applyFont="0" applyAlignment="0" applyProtection="0"/>
    <xf numFmtId="177" fontId="28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0" fontId="28" fillId="35" borderId="104" applyNumberFormat="0" applyFont="0" applyAlignment="0" applyProtection="0"/>
    <xf numFmtId="0" fontId="28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0" fontId="29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0" fontId="28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0" fontId="28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282" fontId="215" fillId="0" borderId="107" applyFill="0" applyBorder="0" applyAlignment="0" applyProtection="0">
      <alignment horizontal="center"/>
    </xf>
    <xf numFmtId="282" fontId="215" fillId="0" borderId="107" applyFill="0" applyBorder="0" applyAlignment="0" applyProtection="0">
      <alignment horizontal="center"/>
    </xf>
    <xf numFmtId="282" fontId="215" fillId="0" borderId="107" applyFill="0" applyBorder="0" applyAlignment="0" applyProtection="0">
      <alignment horizontal="center"/>
    </xf>
    <xf numFmtId="282" fontId="215" fillId="0" borderId="107" applyFill="0" applyBorder="0" applyAlignment="0" applyProtection="0">
      <alignment horizontal="center"/>
    </xf>
    <xf numFmtId="0" fontId="59" fillId="36" borderId="102" applyNumberFormat="0" applyAlignment="0" applyProtection="0"/>
    <xf numFmtId="177" fontId="59" fillId="36" borderId="102" applyNumberFormat="0" applyAlignment="0" applyProtection="0"/>
    <xf numFmtId="0" fontId="59" fillId="36" borderId="102" applyNumberFormat="0" applyAlignment="0" applyProtection="0"/>
    <xf numFmtId="0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74" fontId="54" fillId="71" borderId="100" applyFont="0" applyBorder="0" applyAlignment="0"/>
    <xf numFmtId="174" fontId="54" fillId="50" borderId="100" applyFont="0" applyBorder="0" applyAlignment="0"/>
    <xf numFmtId="174" fontId="54" fillId="50" borderId="100" applyFont="0" applyBorder="0" applyAlignment="0"/>
    <xf numFmtId="174" fontId="54" fillId="50" borderId="100" applyFont="0" applyBorder="0" applyAlignment="0"/>
    <xf numFmtId="174" fontId="54" fillId="50" borderId="100" applyFont="0" applyBorder="0" applyAlignment="0"/>
    <xf numFmtId="174" fontId="54" fillId="50" borderId="100" applyFont="0" applyBorder="0" applyAlignment="0"/>
    <xf numFmtId="174" fontId="54" fillId="50" borderId="100" applyFont="0" applyBorder="0" applyAlignment="0"/>
    <xf numFmtId="174" fontId="54" fillId="50" borderId="100" applyFont="0" applyBorder="0" applyAlignment="0"/>
    <xf numFmtId="174" fontId="54" fillId="50" borderId="100" applyFont="0" applyBorder="0" applyAlignment="0"/>
    <xf numFmtId="174" fontId="54" fillId="50" borderId="100" applyFont="0" applyBorder="0" applyAlignment="0"/>
    <xf numFmtId="174" fontId="54" fillId="50" borderId="100" applyFont="0" applyBorder="0" applyAlignment="0"/>
    <xf numFmtId="174" fontId="56" fillId="68" borderId="100" applyBorder="0" applyAlignment="0"/>
    <xf numFmtId="174" fontId="56" fillId="61" borderId="100" applyBorder="0" applyAlignment="0"/>
    <xf numFmtId="174" fontId="56" fillId="61" borderId="100" applyBorder="0" applyAlignment="0"/>
    <xf numFmtId="174" fontId="56" fillId="61" borderId="100" applyBorder="0" applyAlignment="0"/>
    <xf numFmtId="174" fontId="56" fillId="61" borderId="100" applyBorder="0" applyAlignment="0"/>
    <xf numFmtId="174" fontId="56" fillId="61" borderId="100" applyBorder="0" applyAlignment="0"/>
    <xf numFmtId="174" fontId="56" fillId="61" borderId="100" applyBorder="0" applyAlignment="0"/>
    <xf numFmtId="174" fontId="56" fillId="61" borderId="100" applyBorder="0" applyAlignment="0"/>
    <xf numFmtId="174" fontId="56" fillId="61" borderId="100" applyBorder="0" applyAlignment="0"/>
    <xf numFmtId="174" fontId="56" fillId="61" borderId="100" applyBorder="0" applyAlignment="0"/>
    <xf numFmtId="0" fontId="25" fillId="70" borderId="100" applyBorder="0"/>
    <xf numFmtId="177" fontId="25" fillId="70" borderId="100" applyBorder="0"/>
    <xf numFmtId="0" fontId="25" fillId="70" borderId="100" applyBorder="0"/>
    <xf numFmtId="0" fontId="25" fillId="70" borderId="100" applyBorder="0"/>
    <xf numFmtId="190" fontId="25" fillId="70" borderId="100" applyBorder="0"/>
    <xf numFmtId="177" fontId="25" fillId="70" borderId="100" applyBorder="0"/>
    <xf numFmtId="177" fontId="25" fillId="70" borderId="100" applyBorder="0"/>
    <xf numFmtId="190" fontId="25" fillId="70" borderId="100" applyBorder="0"/>
    <xf numFmtId="177" fontId="25" fillId="70" borderId="100" applyBorder="0"/>
    <xf numFmtId="190" fontId="25" fillId="70" borderId="100" applyBorder="0"/>
    <xf numFmtId="177" fontId="25" fillId="70" borderId="100" applyBorder="0"/>
    <xf numFmtId="177" fontId="25" fillId="70" borderId="100" applyBorder="0"/>
    <xf numFmtId="177" fontId="25" fillId="70" borderId="100" applyBorder="0"/>
    <xf numFmtId="0" fontId="25" fillId="69" borderId="100" applyBorder="0"/>
    <xf numFmtId="177" fontId="25" fillId="69" borderId="100" applyBorder="0"/>
    <xf numFmtId="0" fontId="25" fillId="69" borderId="100" applyBorder="0"/>
    <xf numFmtId="190" fontId="25" fillId="69" borderId="100" applyBorder="0"/>
    <xf numFmtId="177" fontId="25" fillId="69" borderId="100" applyBorder="0"/>
    <xf numFmtId="177" fontId="25" fillId="69" borderId="100" applyBorder="0"/>
    <xf numFmtId="190" fontId="25" fillId="69" borderId="100" applyBorder="0"/>
    <xf numFmtId="177" fontId="25" fillId="69" borderId="100" applyBorder="0"/>
    <xf numFmtId="189" fontId="34" fillId="92" borderId="100" applyBorder="0"/>
    <xf numFmtId="189" fontId="34" fillId="92" borderId="100" applyBorder="0"/>
    <xf numFmtId="190" fontId="25" fillId="69" borderId="100" applyBorder="0"/>
    <xf numFmtId="177" fontId="25" fillId="69" borderId="100" applyBorder="0"/>
    <xf numFmtId="177" fontId="25" fillId="69" borderId="100" applyBorder="0"/>
    <xf numFmtId="177" fontId="25" fillId="69" borderId="100" applyBorder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90" fontId="59" fillId="36" borderId="102" applyNumberFormat="0" applyAlignment="0" applyProtection="0"/>
    <xf numFmtId="177" fontId="59" fillId="36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0" fontId="48" fillId="36" borderId="102" applyNumberFormat="0" applyAlignment="0" applyProtection="0"/>
    <xf numFmtId="177" fontId="59" fillId="36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77" fontId="59" fillId="36" borderId="102" applyNumberFormat="0" applyAlignment="0" applyProtection="0"/>
    <xf numFmtId="190" fontId="59" fillId="36" borderId="102" applyNumberFormat="0" applyAlignment="0" applyProtection="0"/>
    <xf numFmtId="177" fontId="59" fillId="36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77" fontId="59" fillId="36" borderId="102" applyNumberFormat="0" applyAlignment="0" applyProtection="0"/>
    <xf numFmtId="177" fontId="59" fillId="36" borderId="102" applyNumberFormat="0" applyAlignment="0" applyProtection="0"/>
    <xf numFmtId="177" fontId="59" fillId="36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77" fontId="59" fillId="36" borderId="102" applyNumberFormat="0" applyAlignment="0" applyProtection="0"/>
    <xf numFmtId="190" fontId="59" fillId="36" borderId="102" applyNumberFormat="0" applyAlignment="0" applyProtection="0"/>
    <xf numFmtId="177" fontId="59" fillId="36" borderId="102" applyNumberFormat="0" applyAlignment="0" applyProtection="0"/>
    <xf numFmtId="177" fontId="59" fillId="36" borderId="102" applyNumberFormat="0" applyAlignment="0" applyProtection="0"/>
    <xf numFmtId="177" fontId="59" fillId="36" borderId="102" applyNumberFormat="0" applyAlignment="0" applyProtection="0"/>
    <xf numFmtId="177" fontId="59" fillId="36" borderId="102" applyNumberFormat="0" applyAlignment="0" applyProtection="0"/>
    <xf numFmtId="190" fontId="59" fillId="36" borderId="102" applyNumberFormat="0" applyAlignment="0" applyProtection="0"/>
    <xf numFmtId="177" fontId="59" fillId="36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0" fontId="59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77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77" fontId="59" fillId="36" borderId="102" applyNumberFormat="0" applyAlignment="0" applyProtection="0"/>
    <xf numFmtId="0" fontId="48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0" fontId="59" fillId="36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3" fontId="62" fillId="0" borderId="100" applyNumberFormat="0" applyBorder="0"/>
    <xf numFmtId="3" fontId="62" fillId="0" borderId="100" applyNumberFormat="0" applyBorder="0"/>
    <xf numFmtId="166" fontId="73" fillId="0" borderId="103">
      <protection locked="0"/>
    </xf>
    <xf numFmtId="166" fontId="73" fillId="0" borderId="103">
      <protection locked="0"/>
    </xf>
    <xf numFmtId="166" fontId="73" fillId="0" borderId="103">
      <protection locked="0"/>
    </xf>
    <xf numFmtId="166" fontId="73" fillId="0" borderId="103">
      <protection locked="0"/>
    </xf>
    <xf numFmtId="166" fontId="73" fillId="0" borderId="103">
      <protection locked="0"/>
    </xf>
    <xf numFmtId="166" fontId="73" fillId="0" borderId="103">
      <protection locked="0"/>
    </xf>
    <xf numFmtId="166" fontId="73" fillId="0" borderId="103">
      <protection locked="0"/>
    </xf>
    <xf numFmtId="166" fontId="73" fillId="0" borderId="103">
      <protection locked="0"/>
    </xf>
    <xf numFmtId="166" fontId="73" fillId="0" borderId="103">
      <protection locked="0"/>
    </xf>
    <xf numFmtId="166" fontId="73" fillId="0" borderId="103">
      <protection locked="0"/>
    </xf>
    <xf numFmtId="166" fontId="73" fillId="0" borderId="103">
      <protection locked="0"/>
    </xf>
    <xf numFmtId="166" fontId="73" fillId="0" borderId="103">
      <protection locked="0"/>
    </xf>
    <xf numFmtId="166" fontId="73" fillId="0" borderId="103">
      <protection locked="0"/>
    </xf>
    <xf numFmtId="166" fontId="73" fillId="0" borderId="103">
      <protection locked="0"/>
    </xf>
    <xf numFmtId="166" fontId="73" fillId="0" borderId="103">
      <protection locked="0"/>
    </xf>
    <xf numFmtId="166" fontId="73" fillId="0" borderId="103">
      <protection locked="0"/>
    </xf>
    <xf numFmtId="166" fontId="73" fillId="0" borderId="103">
      <protection locked="0"/>
    </xf>
    <xf numFmtId="166" fontId="73" fillId="0" borderId="103">
      <protection locked="0"/>
    </xf>
    <xf numFmtId="166" fontId="73" fillId="0" borderId="103">
      <protection locked="0"/>
    </xf>
    <xf numFmtId="166" fontId="73" fillId="0" borderId="103">
      <protection locked="0"/>
    </xf>
    <xf numFmtId="166" fontId="73" fillId="0" borderId="103">
      <protection locked="0"/>
    </xf>
    <xf numFmtId="166" fontId="73" fillId="0" borderId="103">
      <protection locked="0"/>
    </xf>
    <xf numFmtId="166" fontId="73" fillId="0" borderId="103">
      <protection locked="0"/>
    </xf>
    <xf numFmtId="166" fontId="73" fillId="0" borderId="103">
      <protection locked="0"/>
    </xf>
    <xf numFmtId="166" fontId="73" fillId="0" borderId="103">
      <protection locked="0"/>
    </xf>
    <xf numFmtId="166" fontId="73" fillId="0" borderId="103">
      <protection locked="0"/>
    </xf>
    <xf numFmtId="189" fontId="29" fillId="0" borderId="106" applyFont="0" applyFill="0" applyBorder="0" applyAlignment="0" applyProtection="0"/>
    <xf numFmtId="189" fontId="29" fillId="0" borderId="106" applyFont="0" applyFill="0" applyBorder="0" applyAlignment="0" applyProtection="0"/>
    <xf numFmtId="189" fontId="29" fillId="0" borderId="106" applyFont="0" applyFill="0" applyBorder="0" applyAlignment="0" applyProtection="0"/>
    <xf numFmtId="189" fontId="29" fillId="0" borderId="106" applyFont="0" applyFill="0" applyBorder="0" applyAlignment="0" applyProtection="0"/>
    <xf numFmtId="189" fontId="29" fillId="0" borderId="106" applyFont="0" applyFill="0" applyBorder="0" applyAlignment="0" applyProtection="0"/>
    <xf numFmtId="189" fontId="29" fillId="0" borderId="106" applyFont="0" applyFill="0" applyBorder="0" applyAlignment="0" applyProtection="0"/>
    <xf numFmtId="189" fontId="29" fillId="0" borderId="106" applyFont="0" applyFill="0" applyBorder="0" applyAlignment="0" applyProtection="0"/>
    <xf numFmtId="189" fontId="29" fillId="0" borderId="106" applyFont="0" applyFill="0" applyBorder="0" applyAlignment="0" applyProtection="0"/>
    <xf numFmtId="189" fontId="29" fillId="0" borderId="106" applyFont="0" applyFill="0" applyBorder="0" applyAlignment="0" applyProtection="0"/>
    <xf numFmtId="189" fontId="29" fillId="0" borderId="106" applyFont="0" applyFill="0" applyBorder="0" applyAlignment="0" applyProtection="0"/>
    <xf numFmtId="189" fontId="29" fillId="0" borderId="106" applyFont="0" applyFill="0" applyBorder="0" applyAlignment="0" applyProtection="0"/>
    <xf numFmtId="189" fontId="29" fillId="0" borderId="106" applyFont="0" applyFill="0" applyBorder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90" fontId="35" fillId="59" borderId="102" applyNumberFormat="0" applyAlignment="0" applyProtection="0"/>
    <xf numFmtId="177" fontId="35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77" fontId="35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77" fontId="35" fillId="59" borderId="102" applyNumberFormat="0" applyAlignment="0" applyProtection="0"/>
    <xf numFmtId="190" fontId="35" fillId="59" borderId="102" applyNumberFormat="0" applyAlignment="0" applyProtection="0"/>
    <xf numFmtId="177" fontId="35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77" fontId="159" fillId="88" borderId="102" applyNumberFormat="0" applyAlignment="0" applyProtection="0"/>
    <xf numFmtId="177" fontId="159" fillId="88" borderId="102" applyNumberFormat="0" applyAlignment="0" applyProtection="0"/>
    <xf numFmtId="177" fontId="35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77" fontId="35" fillId="59" borderId="102" applyNumberFormat="0" applyAlignment="0" applyProtection="0"/>
    <xf numFmtId="190" fontId="35" fillId="59" borderId="102" applyNumberFormat="0" applyAlignment="0" applyProtection="0"/>
    <xf numFmtId="177" fontId="35" fillId="59" borderId="102" applyNumberFormat="0" applyAlignment="0" applyProtection="0"/>
    <xf numFmtId="177" fontId="159" fillId="88" borderId="102" applyNumberFormat="0" applyAlignment="0" applyProtection="0"/>
    <xf numFmtId="177" fontId="159" fillId="88" borderId="102" applyNumberFormat="0" applyAlignment="0" applyProtection="0"/>
    <xf numFmtId="0" fontId="35" fillId="59" borderId="102" applyNumberFormat="0" applyAlignment="0" applyProtection="0"/>
    <xf numFmtId="177" fontId="35" fillId="59" borderId="102" applyNumberFormat="0" applyAlignment="0" applyProtection="0"/>
    <xf numFmtId="177" fontId="35" fillId="59" borderId="102" applyNumberFormat="0" applyAlignment="0" applyProtection="0"/>
    <xf numFmtId="190" fontId="35" fillId="59" borderId="102" applyNumberFormat="0" applyAlignment="0" applyProtection="0"/>
    <xf numFmtId="177" fontId="35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77" fontId="35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77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77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0" fontId="35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77" fontId="159" fillId="88" borderId="102" applyNumberFormat="0" applyAlignment="0" applyProtection="0"/>
    <xf numFmtId="177" fontId="159" fillId="88" borderId="102" applyNumberFormat="0" applyAlignment="0" applyProtection="0"/>
    <xf numFmtId="0" fontId="67" fillId="0" borderId="101" applyFill="0" applyProtection="0">
      <alignment horizontal="right"/>
    </xf>
    <xf numFmtId="177" fontId="67" fillId="0" borderId="101" applyFill="0" applyProtection="0">
      <alignment horizontal="right"/>
    </xf>
    <xf numFmtId="189" fontId="67" fillId="0" borderId="101" applyFill="0" applyProtection="0">
      <alignment horizontal="right"/>
    </xf>
    <xf numFmtId="189" fontId="67" fillId="0" borderId="101" applyFill="0" applyProtection="0">
      <alignment horizontal="right"/>
    </xf>
    <xf numFmtId="189" fontId="67" fillId="0" borderId="101" applyFill="0" applyProtection="0">
      <alignment horizontal="right"/>
    </xf>
    <xf numFmtId="189" fontId="67" fillId="0" borderId="101" applyFill="0" applyProtection="0">
      <alignment horizontal="right"/>
    </xf>
    <xf numFmtId="189" fontId="67" fillId="0" borderId="101" applyFill="0" applyProtection="0">
      <alignment horizontal="right"/>
    </xf>
    <xf numFmtId="189" fontId="67" fillId="0" borderId="101" applyFill="0" applyProtection="0">
      <alignment horizontal="right"/>
    </xf>
    <xf numFmtId="189" fontId="67" fillId="0" borderId="101" applyFill="0" applyProtection="0">
      <alignment horizontal="right"/>
    </xf>
    <xf numFmtId="189" fontId="67" fillId="0" borderId="101" applyFill="0" applyProtection="0">
      <alignment horizontal="right"/>
    </xf>
    <xf numFmtId="189" fontId="67" fillId="0" borderId="101" applyFill="0" applyProtection="0">
      <alignment horizontal="right"/>
    </xf>
    <xf numFmtId="189" fontId="67" fillId="0" borderId="101" applyFill="0" applyProtection="0">
      <alignment horizontal="right"/>
    </xf>
    <xf numFmtId="190" fontId="67" fillId="0" borderId="101" applyFill="0" applyProtection="0">
      <alignment horizontal="right"/>
    </xf>
    <xf numFmtId="177" fontId="67" fillId="0" borderId="101" applyFill="0" applyProtection="0">
      <alignment horizontal="right"/>
    </xf>
    <xf numFmtId="189" fontId="67" fillId="0" borderId="101" applyFill="0" applyProtection="0">
      <alignment horizontal="right"/>
    </xf>
    <xf numFmtId="189" fontId="67" fillId="0" borderId="101" applyFill="0" applyProtection="0">
      <alignment horizontal="right"/>
    </xf>
    <xf numFmtId="189" fontId="67" fillId="0" borderId="101" applyFill="0" applyProtection="0">
      <alignment horizontal="right"/>
    </xf>
    <xf numFmtId="189" fontId="67" fillId="0" borderId="101" applyFill="0" applyProtection="0">
      <alignment horizontal="right"/>
    </xf>
    <xf numFmtId="177" fontId="67" fillId="0" borderId="101" applyFill="0" applyProtection="0">
      <alignment horizontal="right"/>
    </xf>
    <xf numFmtId="190" fontId="67" fillId="0" borderId="101" applyFill="0" applyProtection="0">
      <alignment horizontal="right"/>
    </xf>
    <xf numFmtId="177" fontId="67" fillId="0" borderId="101" applyFill="0" applyProtection="0">
      <alignment horizontal="right"/>
    </xf>
    <xf numFmtId="189" fontId="67" fillId="0" borderId="101" applyFill="0" applyProtection="0">
      <alignment horizontal="right"/>
    </xf>
    <xf numFmtId="189" fontId="67" fillId="0" borderId="101" applyFill="0" applyProtection="0">
      <alignment horizontal="right"/>
    </xf>
    <xf numFmtId="189" fontId="67" fillId="0" borderId="101" applyFill="0" applyProtection="0">
      <alignment horizontal="right"/>
    </xf>
    <xf numFmtId="189" fontId="67" fillId="0" borderId="101" applyFill="0" applyProtection="0">
      <alignment horizontal="right"/>
    </xf>
    <xf numFmtId="190" fontId="67" fillId="0" borderId="101" applyFill="0" applyProtection="0">
      <alignment horizontal="right"/>
    </xf>
    <xf numFmtId="177" fontId="67" fillId="0" borderId="101" applyFill="0" applyProtection="0">
      <alignment horizontal="right"/>
    </xf>
    <xf numFmtId="189" fontId="67" fillId="0" borderId="101" applyFill="0" applyProtection="0">
      <alignment horizontal="right"/>
    </xf>
    <xf numFmtId="189" fontId="67" fillId="0" borderId="101" applyFill="0" applyProtection="0">
      <alignment horizontal="right"/>
    </xf>
    <xf numFmtId="189" fontId="67" fillId="0" borderId="101" applyFill="0" applyProtection="0">
      <alignment horizontal="right"/>
    </xf>
    <xf numFmtId="189" fontId="67" fillId="0" borderId="101" applyFill="0" applyProtection="0">
      <alignment horizontal="right"/>
    </xf>
    <xf numFmtId="177" fontId="67" fillId="0" borderId="101" applyFill="0" applyProtection="0">
      <alignment horizontal="right"/>
    </xf>
    <xf numFmtId="177" fontId="67" fillId="0" borderId="101" applyFill="0" applyProtection="0">
      <alignment horizontal="right"/>
    </xf>
    <xf numFmtId="164" fontId="87" fillId="0" borderId="100" applyAlignment="0" applyProtection="0"/>
    <xf numFmtId="164" fontId="87" fillId="0" borderId="100" applyAlignment="0" applyProtection="0"/>
    <xf numFmtId="164" fontId="87" fillId="0" borderId="100" applyAlignment="0" applyProtection="0"/>
    <xf numFmtId="164" fontId="87" fillId="0" borderId="100" applyAlignment="0" applyProtection="0"/>
    <xf numFmtId="189" fontId="147" fillId="86" borderId="96" applyFill="0" applyBorder="0" applyProtection="0">
      <alignment horizontal="left"/>
    </xf>
    <xf numFmtId="189" fontId="147" fillId="86" borderId="96" applyFill="0" applyBorder="0" applyProtection="0">
      <alignment horizontal="left"/>
    </xf>
    <xf numFmtId="189" fontId="147" fillId="86" borderId="96" applyFill="0" applyBorder="0" applyProtection="0">
      <alignment horizontal="left"/>
    </xf>
    <xf numFmtId="189" fontId="147" fillId="86" borderId="96" applyFill="0" applyBorder="0" applyProtection="0">
      <alignment horizontal="left"/>
    </xf>
    <xf numFmtId="189" fontId="147" fillId="86" borderId="96" applyFill="0" applyBorder="0" applyProtection="0">
      <alignment horizontal="left"/>
    </xf>
    <xf numFmtId="189" fontId="147" fillId="86" borderId="96" applyFill="0" applyBorder="0" applyProtection="0">
      <alignment horizontal="left"/>
    </xf>
    <xf numFmtId="189" fontId="147" fillId="86" borderId="96" applyFill="0" applyBorder="0" applyProtection="0">
      <alignment horizontal="left"/>
    </xf>
    <xf numFmtId="189" fontId="147" fillId="86" borderId="96" applyFill="0" applyBorder="0" applyProtection="0">
      <alignment horizontal="left"/>
    </xf>
    <xf numFmtId="189" fontId="147" fillId="86" borderId="96" applyFill="0" applyBorder="0" applyProtection="0">
      <alignment horizontal="left"/>
    </xf>
    <xf numFmtId="189" fontId="147" fillId="86" borderId="96" applyFill="0" applyBorder="0" applyProtection="0">
      <alignment horizontal="left"/>
    </xf>
    <xf numFmtId="189" fontId="147" fillId="86" borderId="96" applyFill="0" applyBorder="0" applyProtection="0">
      <alignment horizontal="left"/>
    </xf>
    <xf numFmtId="189" fontId="147" fillId="86" borderId="96" applyFill="0" applyBorder="0" applyProtection="0">
      <alignment horizontal="left"/>
    </xf>
    <xf numFmtId="189" fontId="147" fillId="86" borderId="96" applyFill="0" applyBorder="0" applyProtection="0">
      <alignment horizontal="left"/>
    </xf>
    <xf numFmtId="189" fontId="147" fillId="86" borderId="96" applyFill="0" applyBorder="0" applyProtection="0">
      <alignment horizontal="left"/>
    </xf>
    <xf numFmtId="189" fontId="147" fillId="86" borderId="96" applyFill="0" applyBorder="0" applyProtection="0">
      <alignment horizontal="left"/>
    </xf>
    <xf numFmtId="189" fontId="147" fillId="86" borderId="96" applyFill="0" applyBorder="0" applyProtection="0">
      <alignment horizontal="left"/>
    </xf>
    <xf numFmtId="189" fontId="147" fillId="86" borderId="96" applyFill="0" applyBorder="0" applyProtection="0">
      <alignment horizontal="left"/>
    </xf>
    <xf numFmtId="189" fontId="147" fillId="86" borderId="96" applyFill="0" applyBorder="0" applyProtection="0">
      <alignment horizontal="left"/>
    </xf>
    <xf numFmtId="189" fontId="147" fillId="86" borderId="96" applyFill="0" applyBorder="0" applyProtection="0">
      <alignment horizontal="left"/>
    </xf>
    <xf numFmtId="189" fontId="147" fillId="86" borderId="96" applyFill="0" applyBorder="0" applyProtection="0">
      <alignment horizontal="left"/>
    </xf>
    <xf numFmtId="189" fontId="147" fillId="86" borderId="96" applyFill="0" applyBorder="0" applyProtection="0">
      <alignment horizontal="left"/>
    </xf>
    <xf numFmtId="189" fontId="147" fillId="86" borderId="96" applyFill="0" applyBorder="0" applyProtection="0">
      <alignment horizontal="left"/>
    </xf>
    <xf numFmtId="189" fontId="147" fillId="86" borderId="96" applyFill="0" applyBorder="0" applyProtection="0">
      <alignment horizontal="left"/>
    </xf>
    <xf numFmtId="189" fontId="147" fillId="86" borderId="96" applyFill="0" applyBorder="0" applyProtection="0">
      <alignment horizontal="left"/>
    </xf>
    <xf numFmtId="189" fontId="147" fillId="86" borderId="76" applyFill="0" applyBorder="0" applyProtection="0">
      <alignment horizontal="left"/>
    </xf>
    <xf numFmtId="189" fontId="147" fillId="86" borderId="76" applyFill="0" applyBorder="0" applyProtection="0">
      <alignment horizontal="left"/>
    </xf>
    <xf numFmtId="189" fontId="147" fillId="86" borderId="76" applyFill="0" applyBorder="0" applyProtection="0">
      <alignment horizontal="left"/>
    </xf>
    <xf numFmtId="189" fontId="147" fillId="86" borderId="76" applyFill="0" applyBorder="0" applyProtection="0">
      <alignment horizontal="left"/>
    </xf>
    <xf numFmtId="189" fontId="147" fillId="86" borderId="76" applyFill="0" applyBorder="0" applyProtection="0">
      <alignment horizontal="left"/>
    </xf>
    <xf numFmtId="189" fontId="147" fillId="86" borderId="76" applyFill="0" applyBorder="0" applyProtection="0">
      <alignment horizontal="left"/>
    </xf>
    <xf numFmtId="189" fontId="147" fillId="86" borderId="76" applyFill="0" applyBorder="0" applyProtection="0">
      <alignment horizontal="left"/>
    </xf>
    <xf numFmtId="189" fontId="147" fillId="86" borderId="76" applyFill="0" applyBorder="0" applyProtection="0">
      <alignment horizontal="left"/>
    </xf>
    <xf numFmtId="189" fontId="147" fillId="86" borderId="76" applyFill="0" applyBorder="0" applyProtection="0">
      <alignment horizontal="left"/>
    </xf>
    <xf numFmtId="189" fontId="147" fillId="86" borderId="76" applyFill="0" applyBorder="0" applyProtection="0">
      <alignment horizontal="left"/>
    </xf>
    <xf numFmtId="189" fontId="147" fillId="86" borderId="76" applyFill="0" applyBorder="0" applyProtection="0">
      <alignment horizontal="left"/>
    </xf>
    <xf numFmtId="189" fontId="147" fillId="86" borderId="76" applyFill="0" applyBorder="0" applyProtection="0">
      <alignment horizontal="left"/>
    </xf>
    <xf numFmtId="189" fontId="147" fillId="86" borderId="76" applyFill="0" applyBorder="0" applyProtection="0">
      <alignment horizontal="left"/>
    </xf>
    <xf numFmtId="189" fontId="147" fillId="86" borderId="76" applyFill="0" applyBorder="0" applyProtection="0">
      <alignment horizontal="left"/>
    </xf>
    <xf numFmtId="189" fontId="147" fillId="86" borderId="76" applyFill="0" applyBorder="0" applyProtection="0">
      <alignment horizontal="left"/>
    </xf>
    <xf numFmtId="189" fontId="147" fillId="86" borderId="76" applyFill="0" applyBorder="0" applyProtection="0">
      <alignment horizontal="left"/>
    </xf>
    <xf numFmtId="189" fontId="147" fillId="86" borderId="76" applyFill="0" applyBorder="0" applyProtection="0">
      <alignment horizontal="left"/>
    </xf>
    <xf numFmtId="189" fontId="147" fillId="86" borderId="76" applyFill="0" applyBorder="0" applyProtection="0">
      <alignment horizontal="left"/>
    </xf>
    <xf numFmtId="189" fontId="147" fillId="86" borderId="76" applyFill="0" applyBorder="0" applyProtection="0">
      <alignment horizontal="left"/>
    </xf>
    <xf numFmtId="189" fontId="147" fillId="86" borderId="76" applyFill="0" applyBorder="0" applyProtection="0">
      <alignment horizontal="left"/>
    </xf>
    <xf numFmtId="189" fontId="147" fillId="86" borderId="76" applyFill="0" applyBorder="0" applyProtection="0">
      <alignment horizontal="left"/>
    </xf>
    <xf numFmtId="189" fontId="147" fillId="86" borderId="76" applyFill="0" applyBorder="0" applyProtection="0">
      <alignment horizontal="left"/>
    </xf>
    <xf numFmtId="189" fontId="147" fillId="86" borderId="76" applyFill="0" applyBorder="0" applyProtection="0">
      <alignment horizontal="left"/>
    </xf>
    <xf numFmtId="189" fontId="147" fillId="86" borderId="76" applyFill="0" applyBorder="0" applyProtection="0">
      <alignment horizontal="left"/>
    </xf>
    <xf numFmtId="164" fontId="87" fillId="0" borderId="81" applyAlignment="0" applyProtection="0"/>
    <xf numFmtId="164" fontId="87" fillId="0" borderId="81" applyAlignment="0" applyProtection="0"/>
    <xf numFmtId="164" fontId="87" fillId="0" borderId="81" applyAlignment="0" applyProtection="0"/>
    <xf numFmtId="164" fontId="87" fillId="0" borderId="81" applyAlignment="0" applyProtection="0"/>
    <xf numFmtId="177" fontId="159" fillId="88" borderId="86" applyNumberFormat="0" applyAlignment="0" applyProtection="0"/>
    <xf numFmtId="177" fontId="159" fillId="88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0" fontId="35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77" fontId="159" fillId="88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89" fontId="159" fillId="88" borderId="86" applyNumberFormat="0" applyAlignment="0" applyProtection="0"/>
    <xf numFmtId="177" fontId="159" fillId="88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77" fontId="35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77" fontId="35" fillId="59" borderId="86" applyNumberFormat="0" applyAlignment="0" applyProtection="0"/>
    <xf numFmtId="190" fontId="35" fillId="59" borderId="86" applyNumberFormat="0" applyAlignment="0" applyProtection="0"/>
    <xf numFmtId="177" fontId="35" fillId="59" borderId="86" applyNumberFormat="0" applyAlignment="0" applyProtection="0"/>
    <xf numFmtId="177" fontId="35" fillId="59" borderId="86" applyNumberFormat="0" applyAlignment="0" applyProtection="0"/>
    <xf numFmtId="0" fontId="35" fillId="59" borderId="86" applyNumberFormat="0" applyAlignment="0" applyProtection="0"/>
    <xf numFmtId="177" fontId="159" fillId="88" borderId="86" applyNumberFormat="0" applyAlignment="0" applyProtection="0"/>
    <xf numFmtId="177" fontId="159" fillId="88" borderId="86" applyNumberFormat="0" applyAlignment="0" applyProtection="0"/>
    <xf numFmtId="177" fontId="35" fillId="59" borderId="86" applyNumberFormat="0" applyAlignment="0" applyProtection="0"/>
    <xf numFmtId="190" fontId="35" fillId="59" borderId="86" applyNumberFormat="0" applyAlignment="0" applyProtection="0"/>
    <xf numFmtId="177" fontId="35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77" fontId="35" fillId="59" borderId="86" applyNumberFormat="0" applyAlignment="0" applyProtection="0"/>
    <xf numFmtId="177" fontId="159" fillId="88" borderId="86" applyNumberFormat="0" applyAlignment="0" applyProtection="0"/>
    <xf numFmtId="177" fontId="159" fillId="88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77" fontId="35" fillId="59" borderId="86" applyNumberFormat="0" applyAlignment="0" applyProtection="0"/>
    <xf numFmtId="190" fontId="35" fillId="59" borderId="86" applyNumberFormat="0" applyAlignment="0" applyProtection="0"/>
    <xf numFmtId="177" fontId="35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77" fontId="35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77" fontId="35" fillId="59" borderId="86" applyNumberFormat="0" applyAlignment="0" applyProtection="0"/>
    <xf numFmtId="190" fontId="35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118" fillId="59" borderId="86" applyNumberFormat="0" applyAlignment="0" applyProtection="0"/>
    <xf numFmtId="189" fontId="29" fillId="0" borderId="90" applyFont="0" applyFill="0" applyBorder="0" applyAlignment="0" applyProtection="0"/>
    <xf numFmtId="189" fontId="29" fillId="0" borderId="90" applyFont="0" applyFill="0" applyBorder="0" applyAlignment="0" applyProtection="0"/>
    <xf numFmtId="189" fontId="29" fillId="0" borderId="90" applyFont="0" applyFill="0" applyBorder="0" applyAlignment="0" applyProtection="0"/>
    <xf numFmtId="189" fontId="29" fillId="0" borderId="90" applyFont="0" applyFill="0" applyBorder="0" applyAlignment="0" applyProtection="0"/>
    <xf numFmtId="189" fontId="29" fillId="0" borderId="90" applyFont="0" applyFill="0" applyBorder="0" applyAlignment="0" applyProtection="0"/>
    <xf numFmtId="189" fontId="29" fillId="0" borderId="90" applyFont="0" applyFill="0" applyBorder="0" applyAlignment="0" applyProtection="0"/>
    <xf numFmtId="189" fontId="29" fillId="0" borderId="90" applyFont="0" applyFill="0" applyBorder="0" applyAlignment="0" applyProtection="0"/>
    <xf numFmtId="189" fontId="29" fillId="0" borderId="90" applyFont="0" applyFill="0" applyBorder="0" applyAlignment="0" applyProtection="0"/>
    <xf numFmtId="189" fontId="29" fillId="0" borderId="90" applyFont="0" applyFill="0" applyBorder="0" applyAlignment="0" applyProtection="0"/>
    <xf numFmtId="189" fontId="29" fillId="0" borderId="90" applyFont="0" applyFill="0" applyBorder="0" applyAlignment="0" applyProtection="0"/>
    <xf numFmtId="189" fontId="29" fillId="0" borderId="90" applyFont="0" applyFill="0" applyBorder="0" applyAlignment="0" applyProtection="0"/>
    <xf numFmtId="189" fontId="29" fillId="0" borderId="90" applyFont="0" applyFill="0" applyBorder="0" applyAlignment="0" applyProtection="0"/>
    <xf numFmtId="166" fontId="73" fillId="0" borderId="87">
      <protection locked="0"/>
    </xf>
    <xf numFmtId="166" fontId="73" fillId="0" borderId="87">
      <protection locked="0"/>
    </xf>
    <xf numFmtId="166" fontId="73" fillId="0" borderId="87">
      <protection locked="0"/>
    </xf>
    <xf numFmtId="166" fontId="73" fillId="0" borderId="87">
      <protection locked="0"/>
    </xf>
    <xf numFmtId="166" fontId="73" fillId="0" borderId="87">
      <protection locked="0"/>
    </xf>
    <xf numFmtId="166" fontId="73" fillId="0" borderId="87">
      <protection locked="0"/>
    </xf>
    <xf numFmtId="166" fontId="73" fillId="0" borderId="87">
      <protection locked="0"/>
    </xf>
    <xf numFmtId="166" fontId="73" fillId="0" borderId="87">
      <protection locked="0"/>
    </xf>
    <xf numFmtId="166" fontId="73" fillId="0" borderId="87">
      <protection locked="0"/>
    </xf>
    <xf numFmtId="166" fontId="73" fillId="0" borderId="87">
      <protection locked="0"/>
    </xf>
    <xf numFmtId="166" fontId="73" fillId="0" borderId="87">
      <protection locked="0"/>
    </xf>
    <xf numFmtId="166" fontId="73" fillId="0" borderId="87">
      <protection locked="0"/>
    </xf>
    <xf numFmtId="166" fontId="73" fillId="0" borderId="87">
      <protection locked="0"/>
    </xf>
    <xf numFmtId="166" fontId="73" fillId="0" borderId="87">
      <protection locked="0"/>
    </xf>
    <xf numFmtId="166" fontId="73" fillId="0" borderId="87">
      <protection locked="0"/>
    </xf>
    <xf numFmtId="166" fontId="73" fillId="0" borderId="87">
      <protection locked="0"/>
    </xf>
    <xf numFmtId="166" fontId="73" fillId="0" borderId="87">
      <protection locked="0"/>
    </xf>
    <xf numFmtId="166" fontId="73" fillId="0" borderId="87">
      <protection locked="0"/>
    </xf>
    <xf numFmtId="166" fontId="73" fillId="0" borderId="87">
      <protection locked="0"/>
    </xf>
    <xf numFmtId="166" fontId="73" fillId="0" borderId="87">
      <protection locked="0"/>
    </xf>
    <xf numFmtId="166" fontId="73" fillId="0" borderId="87">
      <protection locked="0"/>
    </xf>
    <xf numFmtId="166" fontId="73" fillId="0" borderId="87">
      <protection locked="0"/>
    </xf>
    <xf numFmtId="166" fontId="73" fillId="0" borderId="87">
      <protection locked="0"/>
    </xf>
    <xf numFmtId="166" fontId="73" fillId="0" borderId="87">
      <protection locked="0"/>
    </xf>
    <xf numFmtId="166" fontId="73" fillId="0" borderId="87">
      <protection locked="0"/>
    </xf>
    <xf numFmtId="166" fontId="73" fillId="0" borderId="87">
      <protection locked="0"/>
    </xf>
    <xf numFmtId="166" fontId="73" fillId="0" borderId="87">
      <protection locked="0"/>
    </xf>
    <xf numFmtId="166" fontId="73" fillId="0" borderId="87">
      <protection locked="0"/>
    </xf>
    <xf numFmtId="185" fontId="29" fillId="62" borderId="91" applyFont="0" applyFill="0" applyBorder="0" applyAlignment="0" applyProtection="0"/>
    <xf numFmtId="185" fontId="29" fillId="62" borderId="91" applyFont="0" applyFill="0" applyBorder="0" applyAlignment="0" applyProtection="0"/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3" fontId="62" fillId="0" borderId="81" applyNumberFormat="0" applyBorder="0"/>
    <xf numFmtId="3" fontId="62" fillId="0" borderId="81" applyNumberFormat="0" applyBorder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0" fontId="59" fillId="36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0" fontId="48" fillId="36" borderId="86" applyNumberFormat="0" applyAlignment="0" applyProtection="0"/>
    <xf numFmtId="177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77" fontId="59" fillId="36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0" fontId="59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77" fontId="59" fillId="36" borderId="86" applyNumberFormat="0" applyAlignment="0" applyProtection="0"/>
    <xf numFmtId="190" fontId="59" fillId="36" borderId="86" applyNumberFormat="0" applyAlignment="0" applyProtection="0"/>
    <xf numFmtId="177" fontId="59" fillId="36" borderId="86" applyNumberFormat="0" applyAlignment="0" applyProtection="0"/>
    <xf numFmtId="177" fontId="59" fillId="36" borderId="86" applyNumberFormat="0" applyAlignment="0" applyProtection="0"/>
    <xf numFmtId="0" fontId="59" fillId="42" borderId="86" applyNumberFormat="0" applyAlignment="0" applyProtection="0"/>
    <xf numFmtId="177" fontId="59" fillId="36" borderId="86" applyNumberFormat="0" applyAlignment="0" applyProtection="0"/>
    <xf numFmtId="177" fontId="59" fillId="36" borderId="86" applyNumberFormat="0" applyAlignment="0" applyProtection="0"/>
    <xf numFmtId="177" fontId="59" fillId="36" borderId="86" applyNumberFormat="0" applyAlignment="0" applyProtection="0"/>
    <xf numFmtId="190" fontId="59" fillId="36" borderId="86" applyNumberFormat="0" applyAlignment="0" applyProtection="0"/>
    <xf numFmtId="177" fontId="59" fillId="36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77" fontId="59" fillId="36" borderId="86" applyNumberFormat="0" applyAlignment="0" applyProtection="0"/>
    <xf numFmtId="177" fontId="59" fillId="36" borderId="86" applyNumberFormat="0" applyAlignment="0" applyProtection="0"/>
    <xf numFmtId="177" fontId="59" fillId="36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77" fontId="59" fillId="36" borderId="86" applyNumberFormat="0" applyAlignment="0" applyProtection="0"/>
    <xf numFmtId="190" fontId="59" fillId="36" borderId="86" applyNumberFormat="0" applyAlignment="0" applyProtection="0"/>
    <xf numFmtId="177" fontId="59" fillId="36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77" fontId="59" fillId="36" borderId="86" applyNumberFormat="0" applyAlignment="0" applyProtection="0"/>
    <xf numFmtId="0" fontId="48" fillId="36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77" fontId="59" fillId="36" borderId="86" applyNumberFormat="0" applyAlignment="0" applyProtection="0"/>
    <xf numFmtId="190" fontId="59" fillId="36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89" fontId="48" fillId="42" borderId="86" applyNumberFormat="0" applyAlignment="0" applyProtection="0"/>
    <xf numFmtId="177" fontId="25" fillId="69" borderId="81" applyBorder="0"/>
    <xf numFmtId="177" fontId="25" fillId="69" borderId="81" applyBorder="0"/>
    <xf numFmtId="177" fontId="25" fillId="69" borderId="81" applyBorder="0"/>
    <xf numFmtId="190" fontId="25" fillId="69" borderId="81" applyBorder="0"/>
    <xf numFmtId="189" fontId="34" fillId="92" borderId="81" applyBorder="0"/>
    <xf numFmtId="189" fontId="34" fillId="92" borderId="81" applyBorder="0"/>
    <xf numFmtId="177" fontId="25" fillId="69" borderId="81" applyBorder="0"/>
    <xf numFmtId="190" fontId="25" fillId="69" borderId="81" applyBorder="0"/>
    <xf numFmtId="177" fontId="25" fillId="69" borderId="81" applyBorder="0"/>
    <xf numFmtId="177" fontId="25" fillId="69" borderId="81" applyBorder="0"/>
    <xf numFmtId="190" fontId="25" fillId="69" borderId="81" applyBorder="0"/>
    <xf numFmtId="0" fontId="25" fillId="69" borderId="81" applyBorder="0"/>
    <xf numFmtId="0" fontId="25" fillId="69" borderId="81" applyBorder="0"/>
    <xf numFmtId="177" fontId="25" fillId="69" borderId="81" applyBorder="0"/>
    <xf numFmtId="0" fontId="25" fillId="69" borderId="81" applyBorder="0"/>
    <xf numFmtId="177" fontId="25" fillId="70" borderId="81" applyBorder="0"/>
    <xf numFmtId="177" fontId="25" fillId="70" borderId="81" applyBorder="0"/>
    <xf numFmtId="177" fontId="25" fillId="70" borderId="81" applyBorder="0"/>
    <xf numFmtId="190" fontId="25" fillId="70" borderId="81" applyBorder="0"/>
    <xf numFmtId="177" fontId="25" fillId="70" borderId="81" applyBorder="0"/>
    <xf numFmtId="190" fontId="25" fillId="70" borderId="81" applyBorder="0"/>
    <xf numFmtId="177" fontId="25" fillId="70" borderId="81" applyBorder="0"/>
    <xf numFmtId="177" fontId="25" fillId="70" borderId="81" applyBorder="0"/>
    <xf numFmtId="190" fontId="25" fillId="70" borderId="81" applyBorder="0"/>
    <xf numFmtId="0" fontId="25" fillId="70" borderId="81" applyBorder="0"/>
    <xf numFmtId="0" fontId="25" fillId="70" borderId="81" applyBorder="0"/>
    <xf numFmtId="177" fontId="25" fillId="70" borderId="81" applyBorder="0"/>
    <xf numFmtId="0" fontId="25" fillId="70" borderId="81" applyBorder="0"/>
    <xf numFmtId="174" fontId="56" fillId="61" borderId="81" applyBorder="0" applyAlignment="0"/>
    <xf numFmtId="174" fontId="56" fillId="61" borderId="81" applyBorder="0" applyAlignment="0"/>
    <xf numFmtId="174" fontId="56" fillId="61" borderId="81" applyBorder="0" applyAlignment="0"/>
    <xf numFmtId="174" fontId="56" fillId="61" borderId="81" applyBorder="0" applyAlignment="0"/>
    <xf numFmtId="174" fontId="56" fillId="61" borderId="81" applyBorder="0" applyAlignment="0"/>
    <xf numFmtId="174" fontId="56" fillId="61" borderId="81" applyBorder="0" applyAlignment="0"/>
    <xf numFmtId="174" fontId="56" fillId="61" borderId="81" applyBorder="0" applyAlignment="0"/>
    <xf numFmtId="174" fontId="56" fillId="61" borderId="81" applyBorder="0" applyAlignment="0"/>
    <xf numFmtId="174" fontId="56" fillId="61" borderId="81" applyBorder="0" applyAlignment="0"/>
    <xf numFmtId="174" fontId="56" fillId="61" borderId="81" applyBorder="0" applyAlignment="0"/>
    <xf numFmtId="174" fontId="56" fillId="68" borderId="81" applyBorder="0" applyAlignment="0"/>
    <xf numFmtId="174" fontId="54" fillId="50" borderId="81" applyFont="0" applyBorder="0" applyAlignment="0"/>
    <xf numFmtId="174" fontId="54" fillId="50" borderId="81" applyFont="0" applyBorder="0" applyAlignment="0"/>
    <xf numFmtId="174" fontId="54" fillId="50" borderId="81" applyFont="0" applyBorder="0" applyAlignment="0"/>
    <xf numFmtId="174" fontId="54" fillId="50" borderId="81" applyFont="0" applyBorder="0" applyAlignment="0"/>
    <xf numFmtId="174" fontId="54" fillId="50" borderId="81" applyFont="0" applyBorder="0" applyAlignment="0"/>
    <xf numFmtId="174" fontId="54" fillId="50" borderId="81" applyFont="0" applyBorder="0" applyAlignment="0"/>
    <xf numFmtId="174" fontId="54" fillId="50" borderId="81" applyFont="0" applyBorder="0" applyAlignment="0"/>
    <xf numFmtId="174" fontId="54" fillId="50" borderId="81" applyFont="0" applyBorder="0" applyAlignment="0"/>
    <xf numFmtId="174" fontId="54" fillId="50" borderId="81" applyFont="0" applyBorder="0" applyAlignment="0"/>
    <xf numFmtId="174" fontId="54" fillId="50" borderId="81" applyFont="0" applyBorder="0" applyAlignment="0"/>
    <xf numFmtId="174" fontId="54" fillId="71" borderId="81" applyFont="0" applyBorder="0" applyAlignment="0"/>
    <xf numFmtId="177" fontId="75" fillId="0" borderId="84">
      <alignment horizontal="left" vertical="center"/>
    </xf>
    <xf numFmtId="177" fontId="75" fillId="0" borderId="84">
      <alignment horizontal="left" vertical="center"/>
    </xf>
    <xf numFmtId="189" fontId="75" fillId="0" borderId="84">
      <alignment horizontal="left" vertical="center"/>
    </xf>
    <xf numFmtId="189" fontId="75" fillId="0" borderId="84">
      <alignment horizontal="left" vertical="center"/>
    </xf>
    <xf numFmtId="189" fontId="75" fillId="0" borderId="84">
      <alignment horizontal="left" vertical="center"/>
    </xf>
    <xf numFmtId="189" fontId="75" fillId="0" borderId="84">
      <alignment horizontal="left" vertical="center"/>
    </xf>
    <xf numFmtId="189" fontId="75" fillId="0" borderId="84">
      <alignment horizontal="left" vertical="center"/>
    </xf>
    <xf numFmtId="189" fontId="75" fillId="0" borderId="84">
      <alignment horizontal="left" vertical="center"/>
    </xf>
    <xf numFmtId="189" fontId="75" fillId="0" borderId="84">
      <alignment horizontal="left" vertical="center"/>
    </xf>
    <xf numFmtId="189" fontId="75" fillId="0" borderId="84">
      <alignment horizontal="left" vertical="center"/>
    </xf>
    <xf numFmtId="189" fontId="75" fillId="0" borderId="84">
      <alignment horizontal="left" vertical="center"/>
    </xf>
    <xf numFmtId="189" fontId="75" fillId="0" borderId="84">
      <alignment horizontal="left" vertical="center"/>
    </xf>
    <xf numFmtId="177" fontId="75" fillId="0" borderId="84">
      <alignment horizontal="left" vertical="center"/>
    </xf>
    <xf numFmtId="190" fontId="75" fillId="0" borderId="84">
      <alignment horizontal="left" vertical="center"/>
    </xf>
    <xf numFmtId="189" fontId="75" fillId="0" borderId="84">
      <alignment horizontal="left" vertical="center"/>
    </xf>
    <xf numFmtId="189" fontId="75" fillId="0" borderId="84">
      <alignment horizontal="left" vertical="center"/>
    </xf>
    <xf numFmtId="189" fontId="75" fillId="0" borderId="84">
      <alignment horizontal="left" vertical="center"/>
    </xf>
    <xf numFmtId="189" fontId="75" fillId="0" borderId="84">
      <alignment horizontal="left" vertical="center"/>
    </xf>
    <xf numFmtId="189" fontId="75" fillId="0" borderId="84">
      <alignment horizontal="left" vertical="center"/>
    </xf>
    <xf numFmtId="189" fontId="75" fillId="0" borderId="84">
      <alignment horizontal="left" vertical="center"/>
    </xf>
    <xf numFmtId="189" fontId="75" fillId="0" borderId="84">
      <alignment horizontal="left" vertical="center"/>
    </xf>
    <xf numFmtId="189" fontId="75" fillId="0" borderId="84">
      <alignment horizontal="left" vertical="center"/>
    </xf>
    <xf numFmtId="189" fontId="75" fillId="0" borderId="84">
      <alignment horizontal="left" vertical="center"/>
    </xf>
    <xf numFmtId="189" fontId="75" fillId="0" borderId="84">
      <alignment horizontal="left" vertical="center"/>
    </xf>
    <xf numFmtId="177" fontId="75" fillId="0" borderId="84">
      <alignment horizontal="left" vertical="center"/>
    </xf>
    <xf numFmtId="190" fontId="75" fillId="0" borderId="84">
      <alignment horizontal="left" vertical="center"/>
    </xf>
    <xf numFmtId="177" fontId="75" fillId="0" borderId="84">
      <alignment horizontal="left" vertical="center"/>
    </xf>
    <xf numFmtId="189" fontId="75" fillId="0" borderId="84">
      <alignment horizontal="left" vertical="center"/>
    </xf>
    <xf numFmtId="189" fontId="75" fillId="0" borderId="84">
      <alignment horizontal="left" vertical="center"/>
    </xf>
    <xf numFmtId="189" fontId="75" fillId="0" borderId="84">
      <alignment horizontal="left" vertical="center"/>
    </xf>
    <xf numFmtId="189" fontId="75" fillId="0" borderId="84">
      <alignment horizontal="left" vertical="center"/>
    </xf>
    <xf numFmtId="189" fontId="75" fillId="0" borderId="84">
      <alignment horizontal="left" vertical="center"/>
    </xf>
    <xf numFmtId="189" fontId="75" fillId="0" borderId="84">
      <alignment horizontal="left" vertical="center"/>
    </xf>
    <xf numFmtId="189" fontId="75" fillId="0" borderId="84">
      <alignment horizontal="left" vertical="center"/>
    </xf>
    <xf numFmtId="189" fontId="75" fillId="0" borderId="84">
      <alignment horizontal="left" vertical="center"/>
    </xf>
    <xf numFmtId="189" fontId="75" fillId="0" borderId="84">
      <alignment horizontal="left" vertical="center"/>
    </xf>
    <xf numFmtId="189" fontId="75" fillId="0" borderId="84">
      <alignment horizontal="left" vertical="center"/>
    </xf>
    <xf numFmtId="177" fontId="75" fillId="0" borderId="84">
      <alignment horizontal="left" vertical="center"/>
    </xf>
    <xf numFmtId="190" fontId="75" fillId="0" borderId="84">
      <alignment horizontal="left" vertical="center"/>
    </xf>
    <xf numFmtId="189" fontId="75" fillId="0" borderId="84">
      <alignment horizontal="left" vertical="center"/>
    </xf>
    <xf numFmtId="189" fontId="75" fillId="0" borderId="84">
      <alignment horizontal="left" vertical="center"/>
    </xf>
    <xf numFmtId="189" fontId="75" fillId="0" borderId="84">
      <alignment horizontal="left" vertical="center"/>
    </xf>
    <xf numFmtId="189" fontId="75" fillId="0" borderId="84">
      <alignment horizontal="left" vertical="center"/>
    </xf>
    <xf numFmtId="189" fontId="75" fillId="0" borderId="84">
      <alignment horizontal="left" vertical="center"/>
    </xf>
    <xf numFmtId="189" fontId="75" fillId="0" borderId="84">
      <alignment horizontal="left" vertical="center"/>
    </xf>
    <xf numFmtId="189" fontId="75" fillId="0" borderId="84">
      <alignment horizontal="left" vertical="center"/>
    </xf>
    <xf numFmtId="189" fontId="75" fillId="0" borderId="84">
      <alignment horizontal="left" vertical="center"/>
    </xf>
    <xf numFmtId="189" fontId="75" fillId="0" borderId="84">
      <alignment horizontal="left" vertical="center"/>
    </xf>
    <xf numFmtId="189" fontId="75" fillId="0" borderId="84">
      <alignment horizontal="left" vertical="center"/>
    </xf>
    <xf numFmtId="189" fontId="75" fillId="0" borderId="84">
      <alignment horizontal="left" vertical="center"/>
    </xf>
    <xf numFmtId="189" fontId="75" fillId="0" borderId="84">
      <alignment horizontal="left" vertical="center"/>
    </xf>
    <xf numFmtId="189" fontId="75" fillId="0" borderId="84">
      <alignment horizontal="left" vertical="center"/>
    </xf>
    <xf numFmtId="189" fontId="75" fillId="0" borderId="84">
      <alignment horizontal="left" vertical="center"/>
    </xf>
    <xf numFmtId="189" fontId="75" fillId="0" borderId="84">
      <alignment horizontal="left" vertical="center"/>
    </xf>
    <xf numFmtId="189" fontId="75" fillId="0" borderId="84">
      <alignment horizontal="left" vertical="center"/>
    </xf>
    <xf numFmtId="189" fontId="75" fillId="0" borderId="84">
      <alignment horizontal="left" vertical="center"/>
    </xf>
    <xf numFmtId="189" fontId="75" fillId="0" borderId="84">
      <alignment horizontal="left" vertical="center"/>
    </xf>
    <xf numFmtId="189" fontId="75" fillId="0" borderId="84">
      <alignment horizontal="left" vertical="center"/>
    </xf>
    <xf numFmtId="189" fontId="75" fillId="0" borderId="84">
      <alignment horizontal="left" vertical="center"/>
    </xf>
    <xf numFmtId="189" fontId="75" fillId="0" borderId="84">
      <alignment horizontal="left" vertical="center"/>
    </xf>
    <xf numFmtId="189" fontId="75" fillId="0" borderId="84">
      <alignment horizontal="left" vertical="center"/>
    </xf>
    <xf numFmtId="177" fontId="75" fillId="0" borderId="84">
      <alignment horizontal="left" vertical="center"/>
    </xf>
    <xf numFmtId="0" fontId="75" fillId="0" borderId="84">
      <alignment horizontal="left" vertical="center"/>
    </xf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189" fontId="59" fillId="36" borderId="86" applyNumberFormat="0" applyAlignment="0" applyProtection="0"/>
    <xf numFmtId="0" fontId="59" fillId="36" borderId="86" applyNumberFormat="0" applyAlignment="0" applyProtection="0"/>
    <xf numFmtId="0" fontId="59" fillId="36" borderId="86" applyNumberFormat="0" applyAlignment="0" applyProtection="0"/>
    <xf numFmtId="177" fontId="59" fillId="36" borderId="86" applyNumberFormat="0" applyAlignment="0" applyProtection="0"/>
    <xf numFmtId="0" fontId="59" fillId="36" borderId="86" applyNumberFormat="0" applyAlignment="0" applyProtection="0"/>
    <xf numFmtId="282" fontId="215" fillId="0" borderId="83" applyFill="0" applyBorder="0" applyAlignment="0" applyProtection="0">
      <alignment horizontal="center"/>
    </xf>
    <xf numFmtId="282" fontId="215" fillId="0" borderId="83" applyFill="0" applyBorder="0" applyAlignment="0" applyProtection="0">
      <alignment horizontal="center"/>
    </xf>
    <xf numFmtId="282" fontId="215" fillId="0" borderId="83" applyFill="0" applyBorder="0" applyAlignment="0" applyProtection="0">
      <alignment horizontal="center"/>
    </xf>
    <xf numFmtId="282" fontId="215" fillId="0" borderId="83" applyFill="0" applyBorder="0" applyAlignment="0" applyProtection="0">
      <alignment horizontal="center"/>
    </xf>
    <xf numFmtId="3" fontId="189" fillId="93" borderId="92" applyNumberFormat="0">
      <alignment horizontal="right" vertical="center"/>
    </xf>
    <xf numFmtId="3" fontId="189" fillId="93" borderId="92" applyNumberFormat="0">
      <alignment horizontal="right" vertical="center"/>
    </xf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0" fontId="28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0" fontId="28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0" fontId="29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0" fontId="28" fillId="35" borderId="88" applyNumberFormat="0" applyFont="0" applyAlignment="0" applyProtection="0"/>
    <xf numFmtId="0" fontId="28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77" fontId="28" fillId="35" borderId="88" applyNumberFormat="0" applyFont="0" applyAlignment="0" applyProtection="0"/>
    <xf numFmtId="177" fontId="28" fillId="35" borderId="88" applyNumberFormat="0" applyFont="0" applyAlignment="0" applyProtection="0"/>
    <xf numFmtId="177" fontId="28" fillId="35" borderId="88" applyNumberFormat="0" applyFont="0" applyAlignment="0" applyProtection="0"/>
    <xf numFmtId="190" fontId="28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77" fontId="28" fillId="35" borderId="88" applyNumberFormat="0" applyFont="0" applyAlignment="0" applyProtection="0"/>
    <xf numFmtId="190" fontId="28" fillId="35" borderId="88" applyNumberFormat="0" applyFont="0" applyAlignment="0" applyProtection="0"/>
    <xf numFmtId="177" fontId="28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77" fontId="28" fillId="35" borderId="88" applyNumberFormat="0" applyFont="0" applyAlignment="0" applyProtection="0"/>
    <xf numFmtId="190" fontId="28" fillId="35" borderId="88" applyNumberFormat="0" applyFont="0" applyAlignment="0" applyProtection="0"/>
    <xf numFmtId="177" fontId="28" fillId="35" borderId="88" applyNumberFormat="0" applyFont="0" applyAlignment="0" applyProtection="0"/>
    <xf numFmtId="177" fontId="28" fillId="35" borderId="88" applyNumberFormat="0" applyFont="0" applyAlignment="0" applyProtection="0"/>
    <xf numFmtId="177" fontId="28" fillId="35" borderId="88" applyNumberFormat="0" applyFont="0" applyAlignment="0" applyProtection="0"/>
    <xf numFmtId="0" fontId="28" fillId="35" borderId="88" applyNumberFormat="0" applyFont="0" applyAlignment="0" applyProtection="0"/>
    <xf numFmtId="0" fontId="29" fillId="35" borderId="88" applyNumberFormat="0" applyFont="0" applyAlignment="0" applyProtection="0"/>
    <xf numFmtId="0" fontId="29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0" fontId="28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77" fontId="29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77" fontId="29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0" fontId="27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77" fontId="29" fillId="35" borderId="88" applyNumberFormat="0" applyFont="0" applyAlignment="0" applyProtection="0"/>
    <xf numFmtId="177" fontId="29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0" fontId="29" fillId="35" borderId="88" applyNumberFormat="0" applyFont="0" applyAlignment="0" applyProtection="0"/>
    <xf numFmtId="0" fontId="29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77" fontId="29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77" fontId="29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0" fontId="29" fillId="35" borderId="88" applyNumberFormat="0" applyFont="0" applyAlignment="0" applyProtection="0"/>
    <xf numFmtId="0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9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77" fontId="29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77" fontId="29" fillId="35" borderId="88" applyNumberFormat="0" applyFont="0" applyAlignment="0" applyProtection="0"/>
    <xf numFmtId="190" fontId="29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0" fontId="29" fillId="103" borderId="88" applyNumberFormat="0" applyAlignment="0" applyProtection="0"/>
    <xf numFmtId="0" fontId="29" fillId="103" borderId="88" applyNumberForma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28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89" fontId="116" fillId="35" borderId="88" applyNumberFormat="0" applyFont="0" applyAlignment="0" applyProtection="0"/>
    <xf numFmtId="177" fontId="28" fillId="35" borderId="88" applyNumberFormat="0" applyFont="0" applyAlignment="0" applyProtection="0"/>
    <xf numFmtId="227" fontId="29" fillId="35" borderId="88" applyNumberFormat="0" applyFont="0" applyAlignment="0" applyProtection="0"/>
    <xf numFmtId="227" fontId="29" fillId="35" borderId="88" applyNumberFormat="0" applyFont="0" applyAlignment="0" applyProtection="0"/>
    <xf numFmtId="227" fontId="29" fillId="35" borderId="88" applyNumberFormat="0" applyFont="0" applyAlignment="0" applyProtection="0"/>
    <xf numFmtId="227" fontId="29" fillId="35" borderId="88" applyNumberFormat="0" applyFont="0" applyAlignment="0" applyProtection="0"/>
    <xf numFmtId="177" fontId="28" fillId="35" borderId="88" applyNumberFormat="0" applyFont="0" applyAlignment="0" applyProtection="0"/>
    <xf numFmtId="0" fontId="29" fillId="35" borderId="88" applyNumberFormat="0" applyFont="0" applyAlignment="0" applyProtection="0"/>
    <xf numFmtId="0" fontId="29" fillId="35" borderId="88" applyNumberFormat="0" applyFont="0" applyAlignment="0" applyProtection="0"/>
    <xf numFmtId="227" fontId="29" fillId="35" borderId="88" applyNumberFormat="0" applyFont="0" applyAlignment="0" applyProtection="0"/>
    <xf numFmtId="227" fontId="29" fillId="35" borderId="88" applyNumberFormat="0" applyFont="0" applyAlignment="0" applyProtection="0"/>
    <xf numFmtId="177" fontId="29" fillId="35" borderId="88" applyNumberFormat="0" applyFont="0" applyAlignment="0" applyProtection="0"/>
    <xf numFmtId="0" fontId="29" fillId="35" borderId="88" applyNumberFormat="0" applyFont="0" applyAlignment="0" applyProtection="0"/>
    <xf numFmtId="0" fontId="38" fillId="59" borderId="89" applyNumberFormat="0" applyAlignment="0" applyProtection="0"/>
    <xf numFmtId="177" fontId="38" fillId="88" borderId="89" applyNumberFormat="0" applyAlignment="0" applyProtection="0"/>
    <xf numFmtId="177" fontId="38" fillId="88" borderId="89" applyNumberFormat="0" applyAlignment="0" applyProtection="0"/>
    <xf numFmtId="203" fontId="247" fillId="57" borderId="88"/>
    <xf numFmtId="203" fontId="247" fillId="57" borderId="88"/>
    <xf numFmtId="203" fontId="247" fillId="57" borderId="88"/>
    <xf numFmtId="203" fontId="247" fillId="57" borderId="88"/>
    <xf numFmtId="203" fontId="247" fillId="57" borderId="88"/>
    <xf numFmtId="203" fontId="247" fillId="57" borderId="88"/>
    <xf numFmtId="203" fontId="247" fillId="57" borderId="88"/>
    <xf numFmtId="203" fontId="247" fillId="57" borderId="88"/>
    <xf numFmtId="203" fontId="247" fillId="57" borderId="88"/>
    <xf numFmtId="203" fontId="247" fillId="57" borderId="88"/>
    <xf numFmtId="203" fontId="247" fillId="57" borderId="88"/>
    <xf numFmtId="203" fontId="247" fillId="57" borderId="88"/>
    <xf numFmtId="314" fontId="140" fillId="0" borderId="90">
      <alignment vertical="center"/>
    </xf>
    <xf numFmtId="314" fontId="140" fillId="0" borderId="90">
      <alignment vertical="center"/>
    </xf>
    <xf numFmtId="314" fontId="140" fillId="0" borderId="90">
      <alignment vertical="center"/>
    </xf>
    <xf numFmtId="4" fontId="264" fillId="57" borderId="93" applyBorder="0" applyProtection="0"/>
    <xf numFmtId="4" fontId="264" fillId="57" borderId="93" applyBorder="0" applyProtection="0"/>
    <xf numFmtId="4" fontId="264" fillId="57" borderId="93" applyBorder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0" fontId="38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38" fillId="88" borderId="89" applyNumberFormat="0" applyAlignment="0" applyProtection="0"/>
    <xf numFmtId="189" fontId="38" fillId="88" borderId="89" applyNumberFormat="0" applyAlignment="0" applyProtection="0"/>
    <xf numFmtId="189" fontId="38" fillId="88" borderId="89" applyNumberFormat="0" applyAlignment="0" applyProtection="0"/>
    <xf numFmtId="189" fontId="38" fillId="88" borderId="89" applyNumberFormat="0" applyAlignment="0" applyProtection="0"/>
    <xf numFmtId="189" fontId="38" fillId="88" borderId="89" applyNumberFormat="0" applyAlignment="0" applyProtection="0"/>
    <xf numFmtId="189" fontId="38" fillId="88" borderId="89" applyNumberFormat="0" applyAlignment="0" applyProtection="0"/>
    <xf numFmtId="189" fontId="38" fillId="88" borderId="89" applyNumberFormat="0" applyAlignment="0" applyProtection="0"/>
    <xf numFmtId="189" fontId="38" fillId="88" borderId="89" applyNumberFormat="0" applyAlignment="0" applyProtection="0"/>
    <xf numFmtId="189" fontId="38" fillId="88" borderId="89" applyNumberFormat="0" applyAlignment="0" applyProtection="0"/>
    <xf numFmtId="189" fontId="38" fillId="88" borderId="89" applyNumberFormat="0" applyAlignment="0" applyProtection="0"/>
    <xf numFmtId="189" fontId="38" fillId="88" borderId="89" applyNumberFormat="0" applyAlignment="0" applyProtection="0"/>
    <xf numFmtId="189" fontId="38" fillId="88" borderId="89" applyNumberFormat="0" applyAlignment="0" applyProtection="0"/>
    <xf numFmtId="189" fontId="38" fillId="88" borderId="89" applyNumberFormat="0" applyAlignment="0" applyProtection="0"/>
    <xf numFmtId="189" fontId="38" fillId="88" borderId="89" applyNumberFormat="0" applyAlignment="0" applyProtection="0"/>
    <xf numFmtId="177" fontId="38" fillId="88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77" fontId="38" fillId="88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77" fontId="38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77" fontId="38" fillId="59" borderId="89" applyNumberFormat="0" applyAlignment="0" applyProtection="0"/>
    <xf numFmtId="190" fontId="38" fillId="59" borderId="89" applyNumberFormat="0" applyAlignment="0" applyProtection="0"/>
    <xf numFmtId="177" fontId="38" fillId="59" borderId="89" applyNumberFormat="0" applyAlignment="0" applyProtection="0"/>
    <xf numFmtId="177" fontId="38" fillId="59" borderId="89" applyNumberFormat="0" applyAlignment="0" applyProtection="0"/>
    <xf numFmtId="0" fontId="38" fillId="59" borderId="89" applyNumberFormat="0" applyAlignment="0" applyProtection="0"/>
    <xf numFmtId="177" fontId="38" fillId="88" borderId="89" applyNumberFormat="0" applyAlignment="0" applyProtection="0"/>
    <xf numFmtId="177" fontId="38" fillId="88" borderId="89" applyNumberFormat="0" applyAlignment="0" applyProtection="0"/>
    <xf numFmtId="177" fontId="38" fillId="59" borderId="89" applyNumberFormat="0" applyAlignment="0" applyProtection="0"/>
    <xf numFmtId="190" fontId="38" fillId="59" borderId="89" applyNumberFormat="0" applyAlignment="0" applyProtection="0"/>
    <xf numFmtId="177" fontId="38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77" fontId="38" fillId="59" borderId="89" applyNumberFormat="0" applyAlignment="0" applyProtection="0"/>
    <xf numFmtId="0" fontId="38" fillId="59" borderId="89" applyNumberFormat="0" applyAlignment="0" applyProtection="0"/>
    <xf numFmtId="177" fontId="38" fillId="88" borderId="89" applyNumberFormat="0" applyAlignment="0" applyProtection="0"/>
    <xf numFmtId="177" fontId="38" fillId="88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77" fontId="38" fillId="59" borderId="89" applyNumberFormat="0" applyAlignment="0" applyProtection="0"/>
    <xf numFmtId="190" fontId="38" fillId="59" borderId="89" applyNumberFormat="0" applyAlignment="0" applyProtection="0"/>
    <xf numFmtId="177" fontId="38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77" fontId="38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77" fontId="38" fillId="59" borderId="89" applyNumberFormat="0" applyAlignment="0" applyProtection="0"/>
    <xf numFmtId="190" fontId="38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189" fontId="266" fillId="59" borderId="89" applyNumberFormat="0" applyAlignment="0" applyProtection="0"/>
    <xf numFmtId="4" fontId="117" fillId="42" borderId="94" applyNumberFormat="0" applyProtection="0">
      <alignment vertical="center"/>
    </xf>
    <xf numFmtId="4" fontId="117" fillId="42" borderId="94" applyNumberFormat="0" applyProtection="0">
      <alignment vertical="center"/>
    </xf>
    <xf numFmtId="4" fontId="269" fillId="57" borderId="94" applyNumberFormat="0" applyProtection="0">
      <alignment vertical="center"/>
    </xf>
    <xf numFmtId="4" fontId="269" fillId="57" borderId="94" applyNumberFormat="0" applyProtection="0">
      <alignment vertical="center"/>
    </xf>
    <xf numFmtId="4" fontId="117" fillId="57" borderId="94" applyNumberFormat="0" applyProtection="0">
      <alignment horizontal="left" vertical="center" indent="1"/>
    </xf>
    <xf numFmtId="4" fontId="117" fillId="57" borderId="94" applyNumberFormat="0" applyProtection="0">
      <alignment horizontal="left" vertical="center" indent="1"/>
    </xf>
    <xf numFmtId="177" fontId="117" fillId="57" borderId="94" applyNumberFormat="0" applyProtection="0">
      <alignment horizontal="left" vertical="top" indent="1"/>
    </xf>
    <xf numFmtId="177" fontId="117" fillId="57" borderId="94" applyNumberFormat="0" applyProtection="0">
      <alignment horizontal="left" vertical="top" indent="1"/>
    </xf>
    <xf numFmtId="177" fontId="117" fillId="57" borderId="94" applyNumberFormat="0" applyProtection="0">
      <alignment horizontal="left" vertical="top" indent="1"/>
    </xf>
    <xf numFmtId="177" fontId="117" fillId="57" borderId="94" applyNumberFormat="0" applyProtection="0">
      <alignment horizontal="left" vertical="top" indent="1"/>
    </xf>
    <xf numFmtId="190" fontId="117" fillId="57" borderId="94" applyNumberFormat="0" applyProtection="0">
      <alignment horizontal="left" vertical="top" indent="1"/>
    </xf>
    <xf numFmtId="177" fontId="117" fillId="57" borderId="94" applyNumberFormat="0" applyProtection="0">
      <alignment horizontal="left" vertical="top" indent="1"/>
    </xf>
    <xf numFmtId="190" fontId="117" fillId="57" borderId="94" applyNumberFormat="0" applyProtection="0">
      <alignment horizontal="left" vertical="top" indent="1"/>
    </xf>
    <xf numFmtId="177" fontId="117" fillId="57" borderId="94" applyNumberFormat="0" applyProtection="0">
      <alignment horizontal="left" vertical="top" indent="1"/>
    </xf>
    <xf numFmtId="177" fontId="117" fillId="57" borderId="94" applyNumberFormat="0" applyProtection="0">
      <alignment horizontal="left" vertical="top" indent="1"/>
    </xf>
    <xf numFmtId="190" fontId="117" fillId="57" borderId="94" applyNumberFormat="0" applyProtection="0">
      <alignment horizontal="left" vertical="top" indent="1"/>
    </xf>
    <xf numFmtId="177" fontId="117" fillId="57" borderId="94" applyNumberFormat="0" applyProtection="0">
      <alignment horizontal="left" vertical="top" indent="1"/>
    </xf>
    <xf numFmtId="0" fontId="117" fillId="57" borderId="94" applyNumberFormat="0" applyProtection="0">
      <alignment horizontal="left" vertical="top" indent="1"/>
    </xf>
    <xf numFmtId="4" fontId="116" fillId="39" borderId="94" applyNumberFormat="0" applyProtection="0">
      <alignment horizontal="right" vertical="center"/>
    </xf>
    <xf numFmtId="4" fontId="116" fillId="39" borderId="94" applyNumberFormat="0" applyProtection="0">
      <alignment horizontal="right" vertical="center"/>
    </xf>
    <xf numFmtId="4" fontId="116" fillId="34" borderId="94" applyNumberFormat="0" applyProtection="0">
      <alignment horizontal="right" vertical="center"/>
    </xf>
    <xf numFmtId="4" fontId="116" fillId="34" borderId="94" applyNumberFormat="0" applyProtection="0">
      <alignment horizontal="right" vertical="center"/>
    </xf>
    <xf numFmtId="4" fontId="116" fillId="55" borderId="94" applyNumberFormat="0" applyProtection="0">
      <alignment horizontal="right" vertical="center"/>
    </xf>
    <xf numFmtId="4" fontId="116" fillId="55" borderId="94" applyNumberFormat="0" applyProtection="0">
      <alignment horizontal="right" vertical="center"/>
    </xf>
    <xf numFmtId="4" fontId="116" fillId="43" borderId="94" applyNumberFormat="0" applyProtection="0">
      <alignment horizontal="right" vertical="center"/>
    </xf>
    <xf numFmtId="4" fontId="116" fillId="43" borderId="94" applyNumberFormat="0" applyProtection="0">
      <alignment horizontal="right" vertical="center"/>
    </xf>
    <xf numFmtId="4" fontId="116" fillId="81" borderId="94" applyNumberFormat="0" applyProtection="0">
      <alignment horizontal="right" vertical="center"/>
    </xf>
    <xf numFmtId="4" fontId="116" fillId="81" borderId="94" applyNumberFormat="0" applyProtection="0">
      <alignment horizontal="right" vertical="center"/>
    </xf>
    <xf numFmtId="4" fontId="116" fillId="44" borderId="94" applyNumberFormat="0" applyProtection="0">
      <alignment horizontal="right" vertical="center"/>
    </xf>
    <xf numFmtId="4" fontId="116" fillId="44" borderId="94" applyNumberFormat="0" applyProtection="0">
      <alignment horizontal="right" vertical="center"/>
    </xf>
    <xf numFmtId="4" fontId="116" fillId="83" borderId="94" applyNumberFormat="0" applyProtection="0">
      <alignment horizontal="right" vertical="center"/>
    </xf>
    <xf numFmtId="4" fontId="116" fillId="83" borderId="94" applyNumberFormat="0" applyProtection="0">
      <alignment horizontal="right" vertical="center"/>
    </xf>
    <xf numFmtId="4" fontId="116" fillId="110" borderId="94" applyNumberFormat="0" applyProtection="0">
      <alignment horizontal="right" vertical="center"/>
    </xf>
    <xf numFmtId="4" fontId="116" fillId="110" borderId="94" applyNumberFormat="0" applyProtection="0">
      <alignment horizontal="right" vertical="center"/>
    </xf>
    <xf numFmtId="4" fontId="116" fillId="77" borderId="94" applyNumberFormat="0" applyProtection="0">
      <alignment horizontal="right" vertical="center"/>
    </xf>
    <xf numFmtId="4" fontId="116" fillId="77" borderId="94" applyNumberFormat="0" applyProtection="0">
      <alignment horizontal="right" vertical="center"/>
    </xf>
    <xf numFmtId="4" fontId="116" fillId="113" borderId="94" applyNumberFormat="0" applyProtection="0">
      <alignment horizontal="right" vertical="center"/>
    </xf>
    <xf numFmtId="4" fontId="116" fillId="113" borderId="94" applyNumberFormat="0" applyProtection="0">
      <alignment horizontal="right" vertical="center"/>
    </xf>
    <xf numFmtId="177" fontId="29" fillId="112" borderId="94" applyNumberFormat="0" applyProtection="0">
      <alignment horizontal="left" vertical="center" indent="1"/>
    </xf>
    <xf numFmtId="177" fontId="29" fillId="112" borderId="94" applyNumberFormat="0" applyProtection="0">
      <alignment horizontal="left" vertical="center" indent="1"/>
    </xf>
    <xf numFmtId="177" fontId="29" fillId="112" borderId="94" applyNumberFormat="0" applyProtection="0">
      <alignment horizontal="left" vertical="center" indent="1"/>
    </xf>
    <xf numFmtId="177" fontId="29" fillId="112" borderId="94" applyNumberFormat="0" applyProtection="0">
      <alignment horizontal="left" vertical="center" indent="1"/>
    </xf>
    <xf numFmtId="190" fontId="29" fillId="112" borderId="94" applyNumberFormat="0" applyProtection="0">
      <alignment horizontal="left" vertical="center" indent="1"/>
    </xf>
    <xf numFmtId="177" fontId="29" fillId="112" borderId="94" applyNumberFormat="0" applyProtection="0">
      <alignment horizontal="left" vertical="center" indent="1"/>
    </xf>
    <xf numFmtId="190" fontId="29" fillId="112" borderId="94" applyNumberFormat="0" applyProtection="0">
      <alignment horizontal="left" vertical="center" indent="1"/>
    </xf>
    <xf numFmtId="177" fontId="29" fillId="112" borderId="94" applyNumberFormat="0" applyProtection="0">
      <alignment horizontal="left" vertical="center" indent="1"/>
    </xf>
    <xf numFmtId="177" fontId="29" fillId="112" borderId="94" applyNumberFormat="0" applyProtection="0">
      <alignment horizontal="left" vertical="center" indent="1"/>
    </xf>
    <xf numFmtId="190" fontId="29" fillId="112" borderId="94" applyNumberFormat="0" applyProtection="0">
      <alignment horizontal="left" vertical="center" indent="1"/>
    </xf>
    <xf numFmtId="177" fontId="29" fillId="112" borderId="94" applyNumberFormat="0" applyProtection="0">
      <alignment horizontal="left" vertical="center" indent="1"/>
    </xf>
    <xf numFmtId="0" fontId="29" fillId="112" borderId="94" applyNumberFormat="0" applyProtection="0">
      <alignment horizontal="left" vertical="center" indent="1"/>
    </xf>
    <xf numFmtId="177" fontId="29" fillId="112" borderId="94" applyNumberFormat="0" applyProtection="0">
      <alignment horizontal="left" vertical="top" indent="1"/>
    </xf>
    <xf numFmtId="177" fontId="29" fillId="112" borderId="94" applyNumberFormat="0" applyProtection="0">
      <alignment horizontal="left" vertical="top" indent="1"/>
    </xf>
    <xf numFmtId="177" fontId="29" fillId="112" borderId="94" applyNumberFormat="0" applyProtection="0">
      <alignment horizontal="left" vertical="top" indent="1"/>
    </xf>
    <xf numFmtId="177" fontId="29" fillId="112" borderId="94" applyNumberFormat="0" applyProtection="0">
      <alignment horizontal="left" vertical="top" indent="1"/>
    </xf>
    <xf numFmtId="190" fontId="29" fillId="112" borderId="94" applyNumberFormat="0" applyProtection="0">
      <alignment horizontal="left" vertical="top" indent="1"/>
    </xf>
    <xf numFmtId="177" fontId="29" fillId="112" borderId="94" applyNumberFormat="0" applyProtection="0">
      <alignment horizontal="left" vertical="top" indent="1"/>
    </xf>
    <xf numFmtId="190" fontId="29" fillId="112" borderId="94" applyNumberFormat="0" applyProtection="0">
      <alignment horizontal="left" vertical="top" indent="1"/>
    </xf>
    <xf numFmtId="177" fontId="29" fillId="112" borderId="94" applyNumberFormat="0" applyProtection="0">
      <alignment horizontal="left" vertical="top" indent="1"/>
    </xf>
    <xf numFmtId="177" fontId="29" fillId="112" borderId="94" applyNumberFormat="0" applyProtection="0">
      <alignment horizontal="left" vertical="top" indent="1"/>
    </xf>
    <xf numFmtId="190" fontId="29" fillId="112" borderId="94" applyNumberFormat="0" applyProtection="0">
      <alignment horizontal="left" vertical="top" indent="1"/>
    </xf>
    <xf numFmtId="177" fontId="29" fillId="112" borderId="94" applyNumberFormat="0" applyProtection="0">
      <alignment horizontal="left" vertical="top" indent="1"/>
    </xf>
    <xf numFmtId="0" fontId="29" fillId="112" borderId="94" applyNumberFormat="0" applyProtection="0">
      <alignment horizontal="left" vertical="top" indent="1"/>
    </xf>
    <xf numFmtId="177" fontId="29" fillId="109" borderId="94" applyNumberFormat="0" applyProtection="0">
      <alignment horizontal="left" vertical="center" indent="1"/>
    </xf>
    <xf numFmtId="177" fontId="29" fillId="109" borderId="94" applyNumberFormat="0" applyProtection="0">
      <alignment horizontal="left" vertical="center" indent="1"/>
    </xf>
    <xf numFmtId="177" fontId="29" fillId="109" borderId="94" applyNumberFormat="0" applyProtection="0">
      <alignment horizontal="left" vertical="center" indent="1"/>
    </xf>
    <xf numFmtId="177" fontId="29" fillId="109" borderId="94" applyNumberFormat="0" applyProtection="0">
      <alignment horizontal="left" vertical="center" indent="1"/>
    </xf>
    <xf numFmtId="190" fontId="29" fillId="109" borderId="94" applyNumberFormat="0" applyProtection="0">
      <alignment horizontal="left" vertical="center" indent="1"/>
    </xf>
    <xf numFmtId="177" fontId="29" fillId="109" borderId="94" applyNumberFormat="0" applyProtection="0">
      <alignment horizontal="left" vertical="center" indent="1"/>
    </xf>
    <xf numFmtId="190" fontId="29" fillId="109" borderId="94" applyNumberFormat="0" applyProtection="0">
      <alignment horizontal="left" vertical="center" indent="1"/>
    </xf>
    <xf numFmtId="177" fontId="29" fillId="109" borderId="94" applyNumberFormat="0" applyProtection="0">
      <alignment horizontal="left" vertical="center" indent="1"/>
    </xf>
    <xf numFmtId="177" fontId="29" fillId="109" borderId="94" applyNumberFormat="0" applyProtection="0">
      <alignment horizontal="left" vertical="center" indent="1"/>
    </xf>
    <xf numFmtId="190" fontId="29" fillId="109" borderId="94" applyNumberFormat="0" applyProtection="0">
      <alignment horizontal="left" vertical="center" indent="1"/>
    </xf>
    <xf numFmtId="177" fontId="29" fillId="109" borderId="94" applyNumberFormat="0" applyProtection="0">
      <alignment horizontal="left" vertical="center" indent="1"/>
    </xf>
    <xf numFmtId="0" fontId="29" fillId="109" borderId="94" applyNumberFormat="0" applyProtection="0">
      <alignment horizontal="left" vertical="center" indent="1"/>
    </xf>
    <xf numFmtId="177" fontId="29" fillId="109" borderId="94" applyNumberFormat="0" applyProtection="0">
      <alignment horizontal="left" vertical="top" indent="1"/>
    </xf>
    <xf numFmtId="177" fontId="29" fillId="109" borderId="94" applyNumberFormat="0" applyProtection="0">
      <alignment horizontal="left" vertical="top" indent="1"/>
    </xf>
    <xf numFmtId="177" fontId="29" fillId="109" borderId="94" applyNumberFormat="0" applyProtection="0">
      <alignment horizontal="left" vertical="top" indent="1"/>
    </xf>
    <xf numFmtId="177" fontId="29" fillId="109" borderId="94" applyNumberFormat="0" applyProtection="0">
      <alignment horizontal="left" vertical="top" indent="1"/>
    </xf>
    <xf numFmtId="190" fontId="29" fillId="109" borderId="94" applyNumberFormat="0" applyProtection="0">
      <alignment horizontal="left" vertical="top" indent="1"/>
    </xf>
    <xf numFmtId="177" fontId="29" fillId="109" borderId="94" applyNumberFormat="0" applyProtection="0">
      <alignment horizontal="left" vertical="top" indent="1"/>
    </xf>
    <xf numFmtId="190" fontId="29" fillId="109" borderId="94" applyNumberFormat="0" applyProtection="0">
      <alignment horizontal="left" vertical="top" indent="1"/>
    </xf>
    <xf numFmtId="177" fontId="29" fillId="109" borderId="94" applyNumberFormat="0" applyProtection="0">
      <alignment horizontal="left" vertical="top" indent="1"/>
    </xf>
    <xf numFmtId="177" fontId="29" fillId="109" borderId="94" applyNumberFormat="0" applyProtection="0">
      <alignment horizontal="left" vertical="top" indent="1"/>
    </xf>
    <xf numFmtId="190" fontId="29" fillId="109" borderId="94" applyNumberFormat="0" applyProtection="0">
      <alignment horizontal="left" vertical="top" indent="1"/>
    </xf>
    <xf numFmtId="177" fontId="29" fillId="109" borderId="94" applyNumberFormat="0" applyProtection="0">
      <alignment horizontal="left" vertical="top" indent="1"/>
    </xf>
    <xf numFmtId="0" fontId="29" fillId="109" borderId="94" applyNumberFormat="0" applyProtection="0">
      <alignment horizontal="left" vertical="top" indent="1"/>
    </xf>
    <xf numFmtId="177" fontId="29" fillId="58" borderId="94" applyNumberFormat="0" applyProtection="0">
      <alignment horizontal="left" vertical="center" indent="1"/>
    </xf>
    <xf numFmtId="177" fontId="29" fillId="58" borderId="94" applyNumberFormat="0" applyProtection="0">
      <alignment horizontal="left" vertical="center" indent="1"/>
    </xf>
    <xf numFmtId="177" fontId="29" fillId="58" borderId="94" applyNumberFormat="0" applyProtection="0">
      <alignment horizontal="left" vertical="center" indent="1"/>
    </xf>
    <xf numFmtId="177" fontId="29" fillId="58" borderId="94" applyNumberFormat="0" applyProtection="0">
      <alignment horizontal="left" vertical="center" indent="1"/>
    </xf>
    <xf numFmtId="190" fontId="29" fillId="58" borderId="94" applyNumberFormat="0" applyProtection="0">
      <alignment horizontal="left" vertical="center" indent="1"/>
    </xf>
    <xf numFmtId="177" fontId="29" fillId="58" borderId="94" applyNumberFormat="0" applyProtection="0">
      <alignment horizontal="left" vertical="center" indent="1"/>
    </xf>
    <xf numFmtId="190" fontId="29" fillId="58" borderId="94" applyNumberFormat="0" applyProtection="0">
      <alignment horizontal="left" vertical="center" indent="1"/>
    </xf>
    <xf numFmtId="177" fontId="29" fillId="58" borderId="94" applyNumberFormat="0" applyProtection="0">
      <alignment horizontal="left" vertical="center" indent="1"/>
    </xf>
    <xf numFmtId="177" fontId="29" fillId="58" borderId="94" applyNumberFormat="0" applyProtection="0">
      <alignment horizontal="left" vertical="center" indent="1"/>
    </xf>
    <xf numFmtId="190" fontId="29" fillId="58" borderId="94" applyNumberFormat="0" applyProtection="0">
      <alignment horizontal="left" vertical="center" indent="1"/>
    </xf>
    <xf numFmtId="177" fontId="29" fillId="58" borderId="94" applyNumberFormat="0" applyProtection="0">
      <alignment horizontal="left" vertical="center" indent="1"/>
    </xf>
    <xf numFmtId="0" fontId="29" fillId="58" borderId="94" applyNumberFormat="0" applyProtection="0">
      <alignment horizontal="left" vertical="center" indent="1"/>
    </xf>
    <xf numFmtId="177" fontId="29" fillId="58" borderId="94" applyNumberFormat="0" applyProtection="0">
      <alignment horizontal="left" vertical="top" indent="1"/>
    </xf>
    <xf numFmtId="177" fontId="29" fillId="58" borderId="94" applyNumberFormat="0" applyProtection="0">
      <alignment horizontal="left" vertical="top" indent="1"/>
    </xf>
    <xf numFmtId="177" fontId="29" fillId="58" borderId="94" applyNumberFormat="0" applyProtection="0">
      <alignment horizontal="left" vertical="top" indent="1"/>
    </xf>
    <xf numFmtId="177" fontId="29" fillId="58" borderId="94" applyNumberFormat="0" applyProtection="0">
      <alignment horizontal="left" vertical="top" indent="1"/>
    </xf>
    <xf numFmtId="190" fontId="29" fillId="58" borderId="94" applyNumberFormat="0" applyProtection="0">
      <alignment horizontal="left" vertical="top" indent="1"/>
    </xf>
    <xf numFmtId="177" fontId="29" fillId="58" borderId="94" applyNumberFormat="0" applyProtection="0">
      <alignment horizontal="left" vertical="top" indent="1"/>
    </xf>
    <xf numFmtId="190" fontId="29" fillId="58" borderId="94" applyNumberFormat="0" applyProtection="0">
      <alignment horizontal="left" vertical="top" indent="1"/>
    </xf>
    <xf numFmtId="177" fontId="29" fillId="58" borderId="94" applyNumberFormat="0" applyProtection="0">
      <alignment horizontal="left" vertical="top" indent="1"/>
    </xf>
    <xf numFmtId="177" fontId="29" fillId="58" borderId="94" applyNumberFormat="0" applyProtection="0">
      <alignment horizontal="left" vertical="top" indent="1"/>
    </xf>
    <xf numFmtId="190" fontId="29" fillId="58" borderId="94" applyNumberFormat="0" applyProtection="0">
      <alignment horizontal="left" vertical="top" indent="1"/>
    </xf>
    <xf numFmtId="177" fontId="29" fillId="58" borderId="94" applyNumberFormat="0" applyProtection="0">
      <alignment horizontal="left" vertical="top" indent="1"/>
    </xf>
    <xf numFmtId="0" fontId="29" fillId="58" borderId="94" applyNumberFormat="0" applyProtection="0">
      <alignment horizontal="left" vertical="top" indent="1"/>
    </xf>
    <xf numFmtId="177" fontId="29" fillId="105" borderId="94" applyNumberFormat="0" applyProtection="0">
      <alignment horizontal="left" vertical="center" indent="1"/>
    </xf>
    <xf numFmtId="177" fontId="29" fillId="105" borderId="94" applyNumberFormat="0" applyProtection="0">
      <alignment horizontal="left" vertical="center" indent="1"/>
    </xf>
    <xf numFmtId="177" fontId="29" fillId="105" borderId="94" applyNumberFormat="0" applyProtection="0">
      <alignment horizontal="left" vertical="center" indent="1"/>
    </xf>
    <xf numFmtId="177" fontId="29" fillId="105" borderId="94" applyNumberFormat="0" applyProtection="0">
      <alignment horizontal="left" vertical="center" indent="1"/>
    </xf>
    <xf numFmtId="190" fontId="29" fillId="105" borderId="94" applyNumberFormat="0" applyProtection="0">
      <alignment horizontal="left" vertical="center" indent="1"/>
    </xf>
    <xf numFmtId="177" fontId="29" fillId="105" borderId="94" applyNumberFormat="0" applyProtection="0">
      <alignment horizontal="left" vertical="center" indent="1"/>
    </xf>
    <xf numFmtId="190" fontId="29" fillId="105" borderId="94" applyNumberFormat="0" applyProtection="0">
      <alignment horizontal="left" vertical="center" indent="1"/>
    </xf>
    <xf numFmtId="177" fontId="29" fillId="105" borderId="94" applyNumberFormat="0" applyProtection="0">
      <alignment horizontal="left" vertical="center" indent="1"/>
    </xf>
    <xf numFmtId="177" fontId="29" fillId="105" borderId="94" applyNumberFormat="0" applyProtection="0">
      <alignment horizontal="left" vertical="center" indent="1"/>
    </xf>
    <xf numFmtId="190" fontId="29" fillId="105" borderId="94" applyNumberFormat="0" applyProtection="0">
      <alignment horizontal="left" vertical="center" indent="1"/>
    </xf>
    <xf numFmtId="177" fontId="29" fillId="105" borderId="94" applyNumberFormat="0" applyProtection="0">
      <alignment horizontal="left" vertical="center" indent="1"/>
    </xf>
    <xf numFmtId="0" fontId="29" fillId="105" borderId="94" applyNumberFormat="0" applyProtection="0">
      <alignment horizontal="left" vertical="center" indent="1"/>
    </xf>
    <xf numFmtId="177" fontId="29" fillId="105" borderId="94" applyNumberFormat="0" applyProtection="0">
      <alignment horizontal="left" vertical="top" indent="1"/>
    </xf>
    <xf numFmtId="177" fontId="29" fillId="105" borderId="94" applyNumberFormat="0" applyProtection="0">
      <alignment horizontal="left" vertical="top" indent="1"/>
    </xf>
    <xf numFmtId="177" fontId="29" fillId="105" borderId="94" applyNumberFormat="0" applyProtection="0">
      <alignment horizontal="left" vertical="top" indent="1"/>
    </xf>
    <xf numFmtId="177" fontId="29" fillId="105" borderId="94" applyNumberFormat="0" applyProtection="0">
      <alignment horizontal="left" vertical="top" indent="1"/>
    </xf>
    <xf numFmtId="190" fontId="29" fillId="105" borderId="94" applyNumberFormat="0" applyProtection="0">
      <alignment horizontal="left" vertical="top" indent="1"/>
    </xf>
    <xf numFmtId="177" fontId="29" fillId="105" borderId="94" applyNumberFormat="0" applyProtection="0">
      <alignment horizontal="left" vertical="top" indent="1"/>
    </xf>
    <xf numFmtId="190" fontId="29" fillId="105" borderId="94" applyNumberFormat="0" applyProtection="0">
      <alignment horizontal="left" vertical="top" indent="1"/>
    </xf>
    <xf numFmtId="177" fontId="29" fillId="105" borderId="94" applyNumberFormat="0" applyProtection="0">
      <alignment horizontal="left" vertical="top" indent="1"/>
    </xf>
    <xf numFmtId="177" fontId="29" fillId="105" borderId="94" applyNumberFormat="0" applyProtection="0">
      <alignment horizontal="left" vertical="top" indent="1"/>
    </xf>
    <xf numFmtId="190" fontId="29" fillId="105" borderId="94" applyNumberFormat="0" applyProtection="0">
      <alignment horizontal="left" vertical="top" indent="1"/>
    </xf>
    <xf numFmtId="177" fontId="29" fillId="105" borderId="94" applyNumberFormat="0" applyProtection="0">
      <alignment horizontal="left" vertical="top" indent="1"/>
    </xf>
    <xf numFmtId="0" fontId="29" fillId="105" borderId="94" applyNumberFormat="0" applyProtection="0">
      <alignment horizontal="left" vertical="top" indent="1"/>
    </xf>
    <xf numFmtId="4" fontId="116" fillId="62" borderId="94" applyNumberFormat="0" applyProtection="0">
      <alignment vertical="center"/>
    </xf>
    <xf numFmtId="4" fontId="116" fillId="62" borderId="94" applyNumberFormat="0" applyProtection="0">
      <alignment vertical="center"/>
    </xf>
    <xf numFmtId="4" fontId="271" fillId="62" borderId="94" applyNumberFormat="0" applyProtection="0">
      <alignment vertical="center"/>
    </xf>
    <xf numFmtId="4" fontId="271" fillId="62" borderId="94" applyNumberFormat="0" applyProtection="0">
      <alignment vertical="center"/>
    </xf>
    <xf numFmtId="4" fontId="116" fillId="62" borderId="94" applyNumberFormat="0" applyProtection="0">
      <alignment horizontal="left" vertical="center" indent="1"/>
    </xf>
    <xf numFmtId="4" fontId="116" fillId="62" borderId="94" applyNumberFormat="0" applyProtection="0">
      <alignment horizontal="left" vertical="center" indent="1"/>
    </xf>
    <xf numFmtId="177" fontId="116" fillId="62" borderId="94" applyNumberFormat="0" applyProtection="0">
      <alignment horizontal="left" vertical="top" indent="1"/>
    </xf>
    <xf numFmtId="177" fontId="116" fillId="62" borderId="94" applyNumberFormat="0" applyProtection="0">
      <alignment horizontal="left" vertical="top" indent="1"/>
    </xf>
    <xf numFmtId="177" fontId="116" fillId="62" borderId="94" applyNumberFormat="0" applyProtection="0">
      <alignment horizontal="left" vertical="top" indent="1"/>
    </xf>
    <xf numFmtId="177" fontId="116" fillId="62" borderId="94" applyNumberFormat="0" applyProtection="0">
      <alignment horizontal="left" vertical="top" indent="1"/>
    </xf>
    <xf numFmtId="190" fontId="116" fillId="62" borderId="94" applyNumberFormat="0" applyProtection="0">
      <alignment horizontal="left" vertical="top" indent="1"/>
    </xf>
    <xf numFmtId="177" fontId="116" fillId="62" borderId="94" applyNumberFormat="0" applyProtection="0">
      <alignment horizontal="left" vertical="top" indent="1"/>
    </xf>
    <xf numFmtId="190" fontId="116" fillId="62" borderId="94" applyNumberFormat="0" applyProtection="0">
      <alignment horizontal="left" vertical="top" indent="1"/>
    </xf>
    <xf numFmtId="177" fontId="116" fillId="62" borderId="94" applyNumberFormat="0" applyProtection="0">
      <alignment horizontal="left" vertical="top" indent="1"/>
    </xf>
    <xf numFmtId="177" fontId="116" fillId="62" borderId="94" applyNumberFormat="0" applyProtection="0">
      <alignment horizontal="left" vertical="top" indent="1"/>
    </xf>
    <xf numFmtId="190" fontId="116" fillId="62" borderId="94" applyNumberFormat="0" applyProtection="0">
      <alignment horizontal="left" vertical="top" indent="1"/>
    </xf>
    <xf numFmtId="177" fontId="116" fillId="62" borderId="94" applyNumberFormat="0" applyProtection="0">
      <alignment horizontal="left" vertical="top" indent="1"/>
    </xf>
    <xf numFmtId="0" fontId="116" fillId="62" borderId="94" applyNumberFormat="0" applyProtection="0">
      <alignment horizontal="left" vertical="top" indent="1"/>
    </xf>
    <xf numFmtId="4" fontId="116" fillId="102" borderId="94" applyNumberFormat="0" applyProtection="0">
      <alignment horizontal="right" vertical="center"/>
    </xf>
    <xf numFmtId="4" fontId="116" fillId="102" borderId="94" applyNumberFormat="0" applyProtection="0">
      <alignment horizontal="right" vertical="center"/>
    </xf>
    <xf numFmtId="4" fontId="271" fillId="102" borderId="94" applyNumberFormat="0" applyProtection="0">
      <alignment horizontal="right" vertical="center"/>
    </xf>
    <xf numFmtId="4" fontId="271" fillId="102" borderId="94" applyNumberFormat="0" applyProtection="0">
      <alignment horizontal="right" vertical="center"/>
    </xf>
    <xf numFmtId="4" fontId="116" fillId="113" borderId="94" applyNumberFormat="0" applyProtection="0">
      <alignment horizontal="left" vertical="center" indent="1"/>
    </xf>
    <xf numFmtId="4" fontId="116" fillId="113" borderId="94" applyNumberFormat="0" applyProtection="0">
      <alignment horizontal="left" vertical="center" indent="1"/>
    </xf>
    <xf numFmtId="177" fontId="116" fillId="109" borderId="94" applyNumberFormat="0" applyProtection="0">
      <alignment horizontal="left" vertical="top" indent="1"/>
    </xf>
    <xf numFmtId="177" fontId="116" fillId="109" borderId="94" applyNumberFormat="0" applyProtection="0">
      <alignment horizontal="left" vertical="top" indent="1"/>
    </xf>
    <xf numFmtId="177" fontId="116" fillId="109" borderId="94" applyNumberFormat="0" applyProtection="0">
      <alignment horizontal="left" vertical="top" indent="1"/>
    </xf>
    <xf numFmtId="177" fontId="116" fillId="109" borderId="94" applyNumberFormat="0" applyProtection="0">
      <alignment horizontal="left" vertical="top" indent="1"/>
    </xf>
    <xf numFmtId="190" fontId="116" fillId="109" borderId="94" applyNumberFormat="0" applyProtection="0">
      <alignment horizontal="left" vertical="top" indent="1"/>
    </xf>
    <xf numFmtId="177" fontId="116" fillId="109" borderId="94" applyNumberFormat="0" applyProtection="0">
      <alignment horizontal="left" vertical="top" indent="1"/>
    </xf>
    <xf numFmtId="190" fontId="116" fillId="109" borderId="94" applyNumberFormat="0" applyProtection="0">
      <alignment horizontal="left" vertical="top" indent="1"/>
    </xf>
    <xf numFmtId="177" fontId="116" fillId="109" borderId="94" applyNumberFormat="0" applyProtection="0">
      <alignment horizontal="left" vertical="top" indent="1"/>
    </xf>
    <xf numFmtId="177" fontId="116" fillId="109" borderId="94" applyNumberFormat="0" applyProtection="0">
      <alignment horizontal="left" vertical="top" indent="1"/>
    </xf>
    <xf numFmtId="190" fontId="116" fillId="109" borderId="94" applyNumberFormat="0" applyProtection="0">
      <alignment horizontal="left" vertical="top" indent="1"/>
    </xf>
    <xf numFmtId="177" fontId="116" fillId="109" borderId="94" applyNumberFormat="0" applyProtection="0">
      <alignment horizontal="left" vertical="top" indent="1"/>
    </xf>
    <xf numFmtId="0" fontId="116" fillId="109" borderId="94" applyNumberFormat="0" applyProtection="0">
      <alignment horizontal="left" vertical="top" indent="1"/>
    </xf>
    <xf numFmtId="4" fontId="53" fillId="102" borderId="94" applyNumberFormat="0" applyProtection="0">
      <alignment horizontal="right" vertical="center"/>
    </xf>
    <xf numFmtId="4" fontId="53" fillId="102" borderId="94" applyNumberFormat="0" applyProtection="0">
      <alignment horizontal="right" vertical="center"/>
    </xf>
    <xf numFmtId="177" fontId="292" fillId="119" borderId="95">
      <alignment horizontal="right" vertical="top" wrapText="1"/>
    </xf>
    <xf numFmtId="177" fontId="292" fillId="119" borderId="95">
      <alignment horizontal="right" vertical="top" wrapText="1"/>
    </xf>
    <xf numFmtId="177" fontId="292" fillId="119" borderId="95">
      <alignment horizontal="right" vertical="top" wrapText="1"/>
    </xf>
    <xf numFmtId="177" fontId="292" fillId="119" borderId="95">
      <alignment horizontal="right" vertical="top" wrapText="1"/>
    </xf>
    <xf numFmtId="190" fontId="292" fillId="119" borderId="95">
      <alignment horizontal="right" vertical="top" wrapText="1"/>
    </xf>
    <xf numFmtId="177" fontId="292" fillId="119" borderId="95">
      <alignment horizontal="right" vertical="top" wrapText="1"/>
    </xf>
    <xf numFmtId="190" fontId="292" fillId="119" borderId="95">
      <alignment horizontal="right" vertical="top" wrapText="1"/>
    </xf>
    <xf numFmtId="177" fontId="292" fillId="119" borderId="95">
      <alignment horizontal="right" vertical="top" wrapText="1"/>
    </xf>
    <xf numFmtId="177" fontId="292" fillId="119" borderId="95">
      <alignment horizontal="right" vertical="top" wrapText="1"/>
    </xf>
    <xf numFmtId="190" fontId="292" fillId="119" borderId="95">
      <alignment horizontal="right" vertical="top" wrapText="1"/>
    </xf>
    <xf numFmtId="177" fontId="292" fillId="119" borderId="95">
      <alignment horizontal="right" vertical="top" wrapText="1"/>
    </xf>
    <xf numFmtId="0" fontId="292" fillId="119" borderId="95">
      <alignment horizontal="right" vertical="top" wrapText="1"/>
    </xf>
    <xf numFmtId="189" fontId="180" fillId="0" borderId="81" applyNumberFormat="0"/>
    <xf numFmtId="189" fontId="180" fillId="0" borderId="81" applyNumberFormat="0"/>
    <xf numFmtId="189" fontId="180" fillId="0" borderId="81" applyNumberFormat="0"/>
    <xf numFmtId="189" fontId="145" fillId="66" borderId="81" applyNumberFormat="0" applyFont="0" applyFill="0" applyAlignment="0" applyProtection="0">
      <protection locked="0"/>
    </xf>
    <xf numFmtId="189" fontId="145" fillId="66" borderId="81" applyNumberFormat="0" applyFont="0" applyFill="0" applyAlignment="0" applyProtection="0">
      <protection locked="0"/>
    </xf>
    <xf numFmtId="189" fontId="145" fillId="66" borderId="81" applyNumberFormat="0" applyFont="0" applyFill="0" applyAlignment="0" applyProtection="0">
      <protection locked="0"/>
    </xf>
    <xf numFmtId="0" fontId="38" fillId="59" borderId="105" applyNumberFormat="0" applyAlignment="0" applyProtection="0"/>
    <xf numFmtId="0" fontId="38" fillId="59" borderId="105" applyNumberFormat="0" applyAlignment="0" applyProtection="0"/>
    <xf numFmtId="0" fontId="38" fillId="59" borderId="105" applyNumberFormat="0" applyAlignment="0" applyProtection="0"/>
    <xf numFmtId="0" fontId="38" fillId="59" borderId="105" applyNumberFormat="0" applyAlignment="0" applyProtection="0"/>
    <xf numFmtId="0" fontId="27" fillId="35" borderId="104" applyNumberFormat="0" applyFont="0" applyAlignment="0" applyProtection="0"/>
    <xf numFmtId="0" fontId="27" fillId="35" borderId="104" applyNumberFormat="0" applyFont="0" applyAlignment="0" applyProtection="0"/>
    <xf numFmtId="0" fontId="28" fillId="35" borderId="104" applyNumberFormat="0" applyFont="0" applyAlignment="0" applyProtection="0"/>
    <xf numFmtId="0" fontId="28" fillId="35" borderId="104" applyNumberFormat="0" applyFont="0" applyAlignment="0" applyProtection="0"/>
    <xf numFmtId="0" fontId="28" fillId="35" borderId="104" applyNumberFormat="0" applyFont="0" applyAlignment="0" applyProtection="0"/>
    <xf numFmtId="0" fontId="28" fillId="35" borderId="104" applyNumberFormat="0" applyFont="0" applyAlignment="0" applyProtection="0"/>
    <xf numFmtId="0" fontId="28" fillId="35" borderId="104" applyNumberFormat="0" applyFont="0" applyAlignment="0" applyProtection="0"/>
    <xf numFmtId="0" fontId="28" fillId="35" borderId="104" applyNumberFormat="0" applyFont="0" applyAlignment="0" applyProtection="0"/>
    <xf numFmtId="174" fontId="56" fillId="68" borderId="100" applyBorder="0" applyAlignment="0"/>
    <xf numFmtId="0" fontId="25" fillId="70" borderId="100" applyBorder="0"/>
    <xf numFmtId="0" fontId="25" fillId="69" borderId="100" applyBorder="0"/>
    <xf numFmtId="0" fontId="48" fillId="36" borderId="102" applyNumberFormat="0" applyAlignment="0" applyProtection="0"/>
    <xf numFmtId="0" fontId="59" fillId="42" borderId="102" applyNumberFormat="0" applyAlignment="0" applyProtection="0"/>
    <xf numFmtId="0" fontId="48" fillId="36" borderId="102" applyNumberFormat="0" applyAlignment="0" applyProtection="0"/>
    <xf numFmtId="0" fontId="48" fillId="36" borderId="102" applyNumberFormat="0" applyAlignment="0" applyProtection="0"/>
    <xf numFmtId="173" fontId="114" fillId="0" borderId="96"/>
    <xf numFmtId="166" fontId="73" fillId="0" borderId="103">
      <protection locked="0"/>
    </xf>
    <xf numFmtId="173" fontId="114" fillId="0" borderId="96"/>
    <xf numFmtId="0" fontId="35" fillId="59" borderId="102" applyNumberFormat="0" applyAlignment="0" applyProtection="0"/>
    <xf numFmtId="0" fontId="35" fillId="59" borderId="102" applyNumberFormat="0" applyAlignment="0" applyProtection="0"/>
    <xf numFmtId="0" fontId="67" fillId="0" borderId="101" applyFill="0" applyProtection="0">
      <alignment horizontal="right"/>
    </xf>
    <xf numFmtId="189" fontId="117" fillId="0" borderId="97" applyNumberFormat="0" applyFill="0" applyAlignment="0" applyProtection="0"/>
    <xf numFmtId="189" fontId="117" fillId="0" borderId="97" applyNumberFormat="0" applyFill="0" applyAlignment="0" applyProtection="0"/>
    <xf numFmtId="189" fontId="117" fillId="0" borderId="97" applyNumberFormat="0" applyFill="0" applyAlignment="0" applyProtection="0"/>
    <xf numFmtId="189" fontId="117" fillId="0" borderId="97" applyNumberFormat="0" applyFill="0" applyAlignment="0" applyProtection="0"/>
    <xf numFmtId="189" fontId="117" fillId="0" borderId="97" applyNumberFormat="0" applyFill="0" applyAlignment="0" applyProtection="0"/>
    <xf numFmtId="189" fontId="117" fillId="0" borderId="97" applyNumberFormat="0" applyFill="0" applyAlignment="0" applyProtection="0"/>
    <xf numFmtId="189" fontId="117" fillId="0" borderId="97" applyNumberFormat="0" applyFill="0" applyAlignment="0" applyProtection="0"/>
    <xf numFmtId="189" fontId="117" fillId="0" borderId="97" applyNumberFormat="0" applyFill="0" applyAlignment="0" applyProtection="0"/>
    <xf numFmtId="189" fontId="117" fillId="0" borderId="97" applyNumberFormat="0" applyFill="0" applyAlignment="0" applyProtection="0"/>
    <xf numFmtId="189" fontId="117" fillId="0" borderId="97" applyNumberFormat="0" applyFill="0" applyAlignment="0" applyProtection="0"/>
    <xf numFmtId="189" fontId="117" fillId="0" borderId="97" applyNumberFormat="0" applyFill="0" applyAlignment="0" applyProtection="0"/>
    <xf numFmtId="189" fontId="117" fillId="0" borderId="97" applyNumberFormat="0" applyFill="0" applyAlignment="0" applyProtection="0"/>
    <xf numFmtId="189" fontId="117" fillId="0" borderId="97" applyNumberFormat="0" applyFill="0" applyAlignment="0" applyProtection="0"/>
    <xf numFmtId="189" fontId="117" fillId="0" borderId="97" applyNumberFormat="0" applyFill="0" applyAlignment="0" applyProtection="0"/>
    <xf numFmtId="189" fontId="117" fillId="0" borderId="97" applyNumberFormat="0" applyFill="0" applyAlignment="0" applyProtection="0"/>
    <xf numFmtId="189" fontId="117" fillId="0" borderId="97" applyNumberFormat="0" applyFill="0" applyAlignment="0" applyProtection="0"/>
    <xf numFmtId="189" fontId="117" fillId="0" borderId="97" applyNumberFormat="0" applyFill="0" applyAlignment="0" applyProtection="0"/>
    <xf numFmtId="189" fontId="117" fillId="0" borderId="97" applyNumberFormat="0" applyFill="0" applyAlignment="0" applyProtection="0"/>
    <xf numFmtId="189" fontId="117" fillId="0" borderId="97" applyNumberFormat="0" applyFill="0" applyAlignment="0" applyProtection="0"/>
    <xf numFmtId="189" fontId="117" fillId="0" borderId="97" applyNumberFormat="0" applyFill="0" applyAlignment="0" applyProtection="0"/>
    <xf numFmtId="189" fontId="117" fillId="0" borderId="97" applyNumberFormat="0" applyFill="0" applyAlignment="0" applyProtection="0"/>
    <xf numFmtId="177" fontId="65" fillId="0" borderId="98" applyNumberFormat="0" applyFill="0" applyAlignment="0" applyProtection="0"/>
    <xf numFmtId="177" fontId="65" fillId="0" borderId="98" applyNumberFormat="0" applyFill="0" applyAlignment="0" applyProtection="0"/>
    <xf numFmtId="177" fontId="65" fillId="0" borderId="98" applyNumberFormat="0" applyFill="0" applyAlignment="0" applyProtection="0"/>
    <xf numFmtId="190" fontId="65" fillId="0" borderId="98" applyNumberFormat="0" applyFill="0" applyAlignment="0" applyProtection="0"/>
    <xf numFmtId="177" fontId="65" fillId="0" borderId="98" applyNumberFormat="0" applyFill="0" applyAlignment="0" applyProtection="0"/>
    <xf numFmtId="190" fontId="65" fillId="0" borderId="98" applyNumberFormat="0" applyFill="0" applyAlignment="0" applyProtection="0"/>
    <xf numFmtId="177" fontId="65" fillId="0" borderId="98" applyNumberFormat="0" applyFill="0" applyAlignment="0" applyProtection="0"/>
    <xf numFmtId="177" fontId="65" fillId="0" borderId="98" applyNumberFormat="0" applyFill="0" applyAlignment="0" applyProtection="0"/>
    <xf numFmtId="190" fontId="65" fillId="0" borderId="98" applyNumberFormat="0" applyFill="0" applyAlignment="0" applyProtection="0"/>
    <xf numFmtId="177" fontId="65" fillId="0" borderId="98" applyNumberFormat="0" applyFill="0" applyAlignment="0" applyProtection="0"/>
    <xf numFmtId="177" fontId="65" fillId="0" borderId="98" applyNumberFormat="0" applyFill="0" applyAlignment="0" applyProtection="0"/>
    <xf numFmtId="177" fontId="65" fillId="0" borderId="98" applyNumberFormat="0" applyFill="0" applyAlignment="0" applyProtection="0"/>
    <xf numFmtId="0" fontId="65" fillId="0" borderId="98" applyNumberFormat="0" applyFill="0" applyAlignment="0" applyProtection="0"/>
    <xf numFmtId="177" fontId="65" fillId="0" borderId="98" applyNumberFormat="0" applyFill="0" applyAlignment="0" applyProtection="0"/>
    <xf numFmtId="177" fontId="65" fillId="0" borderId="98" applyNumberFormat="0" applyFill="0" applyAlignment="0" applyProtection="0"/>
    <xf numFmtId="177" fontId="65" fillId="0" borderId="98" applyNumberFormat="0" applyFill="0" applyAlignment="0" applyProtection="0"/>
    <xf numFmtId="190" fontId="65" fillId="0" borderId="98" applyNumberFormat="0" applyFill="0" applyAlignment="0" applyProtection="0"/>
    <xf numFmtId="177" fontId="65" fillId="0" borderId="98" applyNumberFormat="0" applyFill="0" applyAlignment="0" applyProtection="0"/>
    <xf numFmtId="190" fontId="65" fillId="0" borderId="98" applyNumberFormat="0" applyFill="0" applyAlignment="0" applyProtection="0"/>
    <xf numFmtId="177" fontId="65" fillId="0" borderId="98" applyNumberFormat="0" applyFill="0" applyAlignment="0" applyProtection="0"/>
    <xf numFmtId="177" fontId="65" fillId="0" borderId="98" applyNumberFormat="0" applyFill="0" applyAlignment="0" applyProtection="0"/>
    <xf numFmtId="190" fontId="65" fillId="0" borderId="98" applyNumberFormat="0" applyFill="0" applyAlignment="0" applyProtection="0"/>
    <xf numFmtId="177" fontId="65" fillId="0" borderId="98" applyNumberFormat="0" applyFill="0" applyAlignment="0" applyProtection="0"/>
    <xf numFmtId="177" fontId="65" fillId="0" borderId="98" applyNumberFormat="0" applyFill="0" applyAlignment="0" applyProtection="0"/>
    <xf numFmtId="177" fontId="65" fillId="0" borderId="99" applyNumberFormat="0" applyFill="0" applyAlignment="0" applyProtection="0"/>
    <xf numFmtId="177" fontId="65" fillId="0" borderId="99" applyNumberFormat="0" applyFill="0" applyAlignment="0" applyProtection="0"/>
    <xf numFmtId="177" fontId="65" fillId="0" borderId="98" applyNumberFormat="0" applyFill="0" applyAlignment="0" applyProtection="0"/>
    <xf numFmtId="0" fontId="65" fillId="0" borderId="98" applyNumberFormat="0" applyFill="0" applyAlignment="0" applyProtection="0"/>
    <xf numFmtId="189" fontId="117" fillId="0" borderId="97" applyNumberFormat="0" applyFill="0" applyAlignment="0" applyProtection="0"/>
    <xf numFmtId="189" fontId="117" fillId="0" borderId="97" applyNumberFormat="0" applyFill="0" applyAlignment="0" applyProtection="0"/>
    <xf numFmtId="189" fontId="117" fillId="0" borderId="97" applyNumberFormat="0" applyFill="0" applyAlignment="0" applyProtection="0"/>
    <xf numFmtId="189" fontId="117" fillId="0" borderId="97" applyNumberFormat="0" applyFill="0" applyAlignment="0" applyProtection="0"/>
    <xf numFmtId="189" fontId="117" fillId="0" borderId="97" applyNumberFormat="0" applyFill="0" applyAlignment="0" applyProtection="0"/>
    <xf numFmtId="189" fontId="117" fillId="0" borderId="97" applyNumberFormat="0" applyFill="0" applyAlignment="0" applyProtection="0"/>
    <xf numFmtId="189" fontId="117" fillId="0" borderId="97" applyNumberFormat="0" applyFill="0" applyAlignment="0" applyProtection="0"/>
    <xf numFmtId="189" fontId="117" fillId="0" borderId="97" applyNumberFormat="0" applyFill="0" applyAlignment="0" applyProtection="0"/>
    <xf numFmtId="38" fontId="116" fillId="0" borderId="61" applyFill="0" applyBorder="0" applyAlignment="0" applyProtection="0">
      <protection locked="0"/>
    </xf>
    <xf numFmtId="38" fontId="116" fillId="0" borderId="61" applyFill="0" applyBorder="0" applyAlignment="0" applyProtection="0">
      <protection locked="0"/>
    </xf>
    <xf numFmtId="189" fontId="61" fillId="66" borderId="100" applyNumberFormat="0" applyFont="0" applyAlignment="0" applyProtection="0">
      <protection locked="0"/>
    </xf>
    <xf numFmtId="189" fontId="61" fillId="66" borderId="100" applyNumberFormat="0" applyFont="0" applyAlignment="0" applyProtection="0">
      <protection locked="0"/>
    </xf>
    <xf numFmtId="189" fontId="61" fillId="66" borderId="100" applyNumberFormat="0" applyFont="0" applyAlignment="0" applyProtection="0">
      <protection locked="0"/>
    </xf>
    <xf numFmtId="189" fontId="61" fillId="66" borderId="100" applyNumberFormat="0" applyFont="0" applyAlignment="0" applyProtection="0">
      <protection locked="0"/>
    </xf>
    <xf numFmtId="189" fontId="61" fillId="66" borderId="100" applyNumberFormat="0" applyFont="0" applyAlignment="0" applyProtection="0">
      <protection locked="0"/>
    </xf>
    <xf numFmtId="189" fontId="61" fillId="66" borderId="100" applyNumberFormat="0" applyFont="0" applyAlignment="0" applyProtection="0">
      <protection locked="0"/>
    </xf>
    <xf numFmtId="0" fontId="325" fillId="0" borderId="0" applyNumberFormat="0" applyFill="0" applyBorder="0" applyAlignment="0" applyProtection="0"/>
    <xf numFmtId="189" fontId="116" fillId="35" borderId="104" applyNumberFormat="0" applyFont="0" applyAlignment="0" applyProtection="0"/>
    <xf numFmtId="177" fontId="59" fillId="36" borderId="102" applyNumberFormat="0" applyAlignment="0" applyProtection="0"/>
    <xf numFmtId="189" fontId="159" fillId="88" borderId="102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4" fontId="117" fillId="42" borderId="109" applyNumberFormat="0" applyProtection="0">
      <alignment vertical="center"/>
    </xf>
    <xf numFmtId="4" fontId="117" fillId="42" borderId="109" applyNumberFormat="0" applyProtection="0">
      <alignment vertical="center"/>
    </xf>
    <xf numFmtId="4" fontId="269" fillId="57" borderId="109" applyNumberFormat="0" applyProtection="0">
      <alignment vertical="center"/>
    </xf>
    <xf numFmtId="4" fontId="269" fillId="57" borderId="109" applyNumberFormat="0" applyProtection="0">
      <alignment vertical="center"/>
    </xf>
    <xf numFmtId="4" fontId="117" fillId="57" borderId="109" applyNumberFormat="0" applyProtection="0">
      <alignment horizontal="left" vertical="center" indent="1"/>
    </xf>
    <xf numFmtId="4" fontId="117" fillId="57" borderId="109" applyNumberFormat="0" applyProtection="0">
      <alignment horizontal="left" vertical="center" indent="1"/>
    </xf>
    <xf numFmtId="177" fontId="117" fillId="57" borderId="109" applyNumberFormat="0" applyProtection="0">
      <alignment horizontal="left" vertical="top" indent="1"/>
    </xf>
    <xf numFmtId="177" fontId="117" fillId="57" borderId="109" applyNumberFormat="0" applyProtection="0">
      <alignment horizontal="left" vertical="top" indent="1"/>
    </xf>
    <xf numFmtId="177" fontId="117" fillId="57" borderId="109" applyNumberFormat="0" applyProtection="0">
      <alignment horizontal="left" vertical="top" indent="1"/>
    </xf>
    <xf numFmtId="177" fontId="117" fillId="57" borderId="109" applyNumberFormat="0" applyProtection="0">
      <alignment horizontal="left" vertical="top" indent="1"/>
    </xf>
    <xf numFmtId="190" fontId="117" fillId="57" borderId="109" applyNumberFormat="0" applyProtection="0">
      <alignment horizontal="left" vertical="top" indent="1"/>
    </xf>
    <xf numFmtId="177" fontId="117" fillId="57" borderId="109" applyNumberFormat="0" applyProtection="0">
      <alignment horizontal="left" vertical="top" indent="1"/>
    </xf>
    <xf numFmtId="190" fontId="117" fillId="57" borderId="109" applyNumberFormat="0" applyProtection="0">
      <alignment horizontal="left" vertical="top" indent="1"/>
    </xf>
    <xf numFmtId="177" fontId="117" fillId="57" borderId="109" applyNumberFormat="0" applyProtection="0">
      <alignment horizontal="left" vertical="top" indent="1"/>
    </xf>
    <xf numFmtId="177" fontId="117" fillId="57" borderId="109" applyNumberFormat="0" applyProtection="0">
      <alignment horizontal="left" vertical="top" indent="1"/>
    </xf>
    <xf numFmtId="190" fontId="117" fillId="57" borderId="109" applyNumberFormat="0" applyProtection="0">
      <alignment horizontal="left" vertical="top" indent="1"/>
    </xf>
    <xf numFmtId="177" fontId="117" fillId="57" borderId="109" applyNumberFormat="0" applyProtection="0">
      <alignment horizontal="left" vertical="top" indent="1"/>
    </xf>
    <xf numFmtId="0" fontId="117" fillId="57" borderId="109" applyNumberFormat="0" applyProtection="0">
      <alignment horizontal="left" vertical="top" indent="1"/>
    </xf>
    <xf numFmtId="4" fontId="116" fillId="39" borderId="109" applyNumberFormat="0" applyProtection="0">
      <alignment horizontal="right" vertical="center"/>
    </xf>
    <xf numFmtId="4" fontId="116" fillId="39" borderId="109" applyNumberFormat="0" applyProtection="0">
      <alignment horizontal="right" vertical="center"/>
    </xf>
    <xf numFmtId="4" fontId="116" fillId="34" borderId="109" applyNumberFormat="0" applyProtection="0">
      <alignment horizontal="right" vertical="center"/>
    </xf>
    <xf numFmtId="4" fontId="116" fillId="34" borderId="109" applyNumberFormat="0" applyProtection="0">
      <alignment horizontal="right" vertical="center"/>
    </xf>
    <xf numFmtId="4" fontId="116" fillId="55" borderId="109" applyNumberFormat="0" applyProtection="0">
      <alignment horizontal="right" vertical="center"/>
    </xf>
    <xf numFmtId="4" fontId="116" fillId="55" borderId="109" applyNumberFormat="0" applyProtection="0">
      <alignment horizontal="right" vertical="center"/>
    </xf>
    <xf numFmtId="4" fontId="116" fillId="43" borderId="109" applyNumberFormat="0" applyProtection="0">
      <alignment horizontal="right" vertical="center"/>
    </xf>
    <xf numFmtId="4" fontId="116" fillId="43" borderId="109" applyNumberFormat="0" applyProtection="0">
      <alignment horizontal="right" vertical="center"/>
    </xf>
    <xf numFmtId="4" fontId="116" fillId="81" borderId="109" applyNumberFormat="0" applyProtection="0">
      <alignment horizontal="right" vertical="center"/>
    </xf>
    <xf numFmtId="4" fontId="116" fillId="81" borderId="109" applyNumberFormat="0" applyProtection="0">
      <alignment horizontal="right" vertical="center"/>
    </xf>
    <xf numFmtId="4" fontId="116" fillId="44" borderId="109" applyNumberFormat="0" applyProtection="0">
      <alignment horizontal="right" vertical="center"/>
    </xf>
    <xf numFmtId="4" fontId="116" fillId="44" borderId="109" applyNumberFormat="0" applyProtection="0">
      <alignment horizontal="right" vertical="center"/>
    </xf>
    <xf numFmtId="4" fontId="116" fillId="83" borderId="109" applyNumberFormat="0" applyProtection="0">
      <alignment horizontal="right" vertical="center"/>
    </xf>
    <xf numFmtId="4" fontId="116" fillId="83" borderId="109" applyNumberFormat="0" applyProtection="0">
      <alignment horizontal="right" vertical="center"/>
    </xf>
    <xf numFmtId="4" fontId="116" fillId="110" borderId="109" applyNumberFormat="0" applyProtection="0">
      <alignment horizontal="right" vertical="center"/>
    </xf>
    <xf numFmtId="4" fontId="116" fillId="110" borderId="109" applyNumberFormat="0" applyProtection="0">
      <alignment horizontal="right" vertical="center"/>
    </xf>
    <xf numFmtId="4" fontId="116" fillId="77" borderId="109" applyNumberFormat="0" applyProtection="0">
      <alignment horizontal="right" vertical="center"/>
    </xf>
    <xf numFmtId="4" fontId="116" fillId="77" borderId="109" applyNumberFormat="0" applyProtection="0">
      <alignment horizontal="right" vertical="center"/>
    </xf>
    <xf numFmtId="4" fontId="116" fillId="113" borderId="109" applyNumberFormat="0" applyProtection="0">
      <alignment horizontal="right" vertical="center"/>
    </xf>
    <xf numFmtId="4" fontId="116" fillId="113" borderId="109" applyNumberFormat="0" applyProtection="0">
      <alignment horizontal="right" vertical="center"/>
    </xf>
    <xf numFmtId="177" fontId="29" fillId="112" borderId="109" applyNumberFormat="0" applyProtection="0">
      <alignment horizontal="left" vertical="center" indent="1"/>
    </xf>
    <xf numFmtId="177" fontId="29" fillId="112" borderId="109" applyNumberFormat="0" applyProtection="0">
      <alignment horizontal="left" vertical="center" indent="1"/>
    </xf>
    <xf numFmtId="177" fontId="29" fillId="112" borderId="109" applyNumberFormat="0" applyProtection="0">
      <alignment horizontal="left" vertical="center" indent="1"/>
    </xf>
    <xf numFmtId="177" fontId="29" fillId="112" borderId="109" applyNumberFormat="0" applyProtection="0">
      <alignment horizontal="left" vertical="center" indent="1"/>
    </xf>
    <xf numFmtId="190" fontId="29" fillId="112" borderId="109" applyNumberFormat="0" applyProtection="0">
      <alignment horizontal="left" vertical="center" indent="1"/>
    </xf>
    <xf numFmtId="177" fontId="29" fillId="112" borderId="109" applyNumberFormat="0" applyProtection="0">
      <alignment horizontal="left" vertical="center" indent="1"/>
    </xf>
    <xf numFmtId="190" fontId="29" fillId="112" borderId="109" applyNumberFormat="0" applyProtection="0">
      <alignment horizontal="left" vertical="center" indent="1"/>
    </xf>
    <xf numFmtId="177" fontId="29" fillId="112" borderId="109" applyNumberFormat="0" applyProtection="0">
      <alignment horizontal="left" vertical="center" indent="1"/>
    </xf>
    <xf numFmtId="177" fontId="29" fillId="112" borderId="109" applyNumberFormat="0" applyProtection="0">
      <alignment horizontal="left" vertical="center" indent="1"/>
    </xf>
    <xf numFmtId="190" fontId="29" fillId="112" borderId="109" applyNumberFormat="0" applyProtection="0">
      <alignment horizontal="left" vertical="center" indent="1"/>
    </xf>
    <xf numFmtId="177" fontId="29" fillId="112" borderId="109" applyNumberFormat="0" applyProtection="0">
      <alignment horizontal="left" vertical="center" indent="1"/>
    </xf>
    <xf numFmtId="0" fontId="29" fillId="112" borderId="109" applyNumberFormat="0" applyProtection="0">
      <alignment horizontal="left" vertical="center" indent="1"/>
    </xf>
    <xf numFmtId="177" fontId="29" fillId="112" borderId="109" applyNumberFormat="0" applyProtection="0">
      <alignment horizontal="left" vertical="top" indent="1"/>
    </xf>
    <xf numFmtId="177" fontId="29" fillId="112" borderId="109" applyNumberFormat="0" applyProtection="0">
      <alignment horizontal="left" vertical="top" indent="1"/>
    </xf>
    <xf numFmtId="177" fontId="29" fillId="112" borderId="109" applyNumberFormat="0" applyProtection="0">
      <alignment horizontal="left" vertical="top" indent="1"/>
    </xf>
    <xf numFmtId="177" fontId="29" fillId="112" borderId="109" applyNumberFormat="0" applyProtection="0">
      <alignment horizontal="left" vertical="top" indent="1"/>
    </xf>
    <xf numFmtId="190" fontId="29" fillId="112" borderId="109" applyNumberFormat="0" applyProtection="0">
      <alignment horizontal="left" vertical="top" indent="1"/>
    </xf>
    <xf numFmtId="177" fontId="29" fillId="112" borderId="109" applyNumberFormat="0" applyProtection="0">
      <alignment horizontal="left" vertical="top" indent="1"/>
    </xf>
    <xf numFmtId="190" fontId="29" fillId="112" borderId="109" applyNumberFormat="0" applyProtection="0">
      <alignment horizontal="left" vertical="top" indent="1"/>
    </xf>
    <xf numFmtId="177" fontId="29" fillId="112" borderId="109" applyNumberFormat="0" applyProtection="0">
      <alignment horizontal="left" vertical="top" indent="1"/>
    </xf>
    <xf numFmtId="177" fontId="29" fillId="112" borderId="109" applyNumberFormat="0" applyProtection="0">
      <alignment horizontal="left" vertical="top" indent="1"/>
    </xf>
    <xf numFmtId="190" fontId="29" fillId="112" borderId="109" applyNumberFormat="0" applyProtection="0">
      <alignment horizontal="left" vertical="top" indent="1"/>
    </xf>
    <xf numFmtId="177" fontId="29" fillId="112" borderId="109" applyNumberFormat="0" applyProtection="0">
      <alignment horizontal="left" vertical="top" indent="1"/>
    </xf>
    <xf numFmtId="0" fontId="29" fillId="112" borderId="109" applyNumberFormat="0" applyProtection="0">
      <alignment horizontal="left" vertical="top" indent="1"/>
    </xf>
    <xf numFmtId="177" fontId="29" fillId="109" borderId="109" applyNumberFormat="0" applyProtection="0">
      <alignment horizontal="left" vertical="center" indent="1"/>
    </xf>
    <xf numFmtId="177" fontId="29" fillId="109" borderId="109" applyNumberFormat="0" applyProtection="0">
      <alignment horizontal="left" vertical="center" indent="1"/>
    </xf>
    <xf numFmtId="177" fontId="29" fillId="109" borderId="109" applyNumberFormat="0" applyProtection="0">
      <alignment horizontal="left" vertical="center" indent="1"/>
    </xf>
    <xf numFmtId="177" fontId="29" fillId="109" borderId="109" applyNumberFormat="0" applyProtection="0">
      <alignment horizontal="left" vertical="center" indent="1"/>
    </xf>
    <xf numFmtId="190" fontId="29" fillId="109" borderId="109" applyNumberFormat="0" applyProtection="0">
      <alignment horizontal="left" vertical="center" indent="1"/>
    </xf>
    <xf numFmtId="177" fontId="29" fillId="109" borderId="109" applyNumberFormat="0" applyProtection="0">
      <alignment horizontal="left" vertical="center" indent="1"/>
    </xf>
    <xf numFmtId="190" fontId="29" fillId="109" borderId="109" applyNumberFormat="0" applyProtection="0">
      <alignment horizontal="left" vertical="center" indent="1"/>
    </xf>
    <xf numFmtId="177" fontId="29" fillId="109" borderId="109" applyNumberFormat="0" applyProtection="0">
      <alignment horizontal="left" vertical="center" indent="1"/>
    </xf>
    <xf numFmtId="177" fontId="29" fillId="109" borderId="109" applyNumberFormat="0" applyProtection="0">
      <alignment horizontal="left" vertical="center" indent="1"/>
    </xf>
    <xf numFmtId="190" fontId="29" fillId="109" borderId="109" applyNumberFormat="0" applyProtection="0">
      <alignment horizontal="left" vertical="center" indent="1"/>
    </xf>
    <xf numFmtId="177" fontId="29" fillId="109" borderId="109" applyNumberFormat="0" applyProtection="0">
      <alignment horizontal="left" vertical="center" indent="1"/>
    </xf>
    <xf numFmtId="0" fontId="29" fillId="109" borderId="109" applyNumberFormat="0" applyProtection="0">
      <alignment horizontal="left" vertical="center" indent="1"/>
    </xf>
    <xf numFmtId="177" fontId="29" fillId="109" borderId="109" applyNumberFormat="0" applyProtection="0">
      <alignment horizontal="left" vertical="top" indent="1"/>
    </xf>
    <xf numFmtId="177" fontId="29" fillId="109" borderId="109" applyNumberFormat="0" applyProtection="0">
      <alignment horizontal="left" vertical="top" indent="1"/>
    </xf>
    <xf numFmtId="177" fontId="29" fillId="109" borderId="109" applyNumberFormat="0" applyProtection="0">
      <alignment horizontal="left" vertical="top" indent="1"/>
    </xf>
    <xf numFmtId="177" fontId="29" fillId="109" borderId="109" applyNumberFormat="0" applyProtection="0">
      <alignment horizontal="left" vertical="top" indent="1"/>
    </xf>
    <xf numFmtId="190" fontId="29" fillId="109" borderId="109" applyNumberFormat="0" applyProtection="0">
      <alignment horizontal="left" vertical="top" indent="1"/>
    </xf>
    <xf numFmtId="177" fontId="29" fillId="109" borderId="109" applyNumberFormat="0" applyProtection="0">
      <alignment horizontal="left" vertical="top" indent="1"/>
    </xf>
    <xf numFmtId="190" fontId="29" fillId="109" borderId="109" applyNumberFormat="0" applyProtection="0">
      <alignment horizontal="left" vertical="top" indent="1"/>
    </xf>
    <xf numFmtId="177" fontId="29" fillId="109" borderId="109" applyNumberFormat="0" applyProtection="0">
      <alignment horizontal="left" vertical="top" indent="1"/>
    </xf>
    <xf numFmtId="177" fontId="29" fillId="109" borderId="109" applyNumberFormat="0" applyProtection="0">
      <alignment horizontal="left" vertical="top" indent="1"/>
    </xf>
    <xf numFmtId="190" fontId="29" fillId="109" borderId="109" applyNumberFormat="0" applyProtection="0">
      <alignment horizontal="left" vertical="top" indent="1"/>
    </xf>
    <xf numFmtId="177" fontId="29" fillId="109" borderId="109" applyNumberFormat="0" applyProtection="0">
      <alignment horizontal="left" vertical="top" indent="1"/>
    </xf>
    <xf numFmtId="0" fontId="29" fillId="109" borderId="109" applyNumberFormat="0" applyProtection="0">
      <alignment horizontal="left" vertical="top" indent="1"/>
    </xf>
    <xf numFmtId="177" fontId="29" fillId="58" borderId="109" applyNumberFormat="0" applyProtection="0">
      <alignment horizontal="left" vertical="center" indent="1"/>
    </xf>
    <xf numFmtId="177" fontId="29" fillId="58" borderId="109" applyNumberFormat="0" applyProtection="0">
      <alignment horizontal="left" vertical="center" indent="1"/>
    </xf>
    <xf numFmtId="177" fontId="29" fillId="58" borderId="109" applyNumberFormat="0" applyProtection="0">
      <alignment horizontal="left" vertical="center" indent="1"/>
    </xf>
    <xf numFmtId="177" fontId="29" fillId="58" borderId="109" applyNumberFormat="0" applyProtection="0">
      <alignment horizontal="left" vertical="center" indent="1"/>
    </xf>
    <xf numFmtId="190" fontId="29" fillId="58" borderId="109" applyNumberFormat="0" applyProtection="0">
      <alignment horizontal="left" vertical="center" indent="1"/>
    </xf>
    <xf numFmtId="177" fontId="29" fillId="58" borderId="109" applyNumberFormat="0" applyProtection="0">
      <alignment horizontal="left" vertical="center" indent="1"/>
    </xf>
    <xf numFmtId="190" fontId="29" fillId="58" borderId="109" applyNumberFormat="0" applyProtection="0">
      <alignment horizontal="left" vertical="center" indent="1"/>
    </xf>
    <xf numFmtId="177" fontId="29" fillId="58" borderId="109" applyNumberFormat="0" applyProtection="0">
      <alignment horizontal="left" vertical="center" indent="1"/>
    </xf>
    <xf numFmtId="177" fontId="29" fillId="58" borderId="109" applyNumberFormat="0" applyProtection="0">
      <alignment horizontal="left" vertical="center" indent="1"/>
    </xf>
    <xf numFmtId="190" fontId="29" fillId="58" borderId="109" applyNumberFormat="0" applyProtection="0">
      <alignment horizontal="left" vertical="center" indent="1"/>
    </xf>
    <xf numFmtId="177" fontId="29" fillId="58" borderId="109" applyNumberFormat="0" applyProtection="0">
      <alignment horizontal="left" vertical="center" indent="1"/>
    </xf>
    <xf numFmtId="0" fontId="29" fillId="58" borderId="109" applyNumberFormat="0" applyProtection="0">
      <alignment horizontal="left" vertical="center" indent="1"/>
    </xf>
    <xf numFmtId="177" fontId="29" fillId="58" borderId="109" applyNumberFormat="0" applyProtection="0">
      <alignment horizontal="left" vertical="top" indent="1"/>
    </xf>
    <xf numFmtId="177" fontId="29" fillId="58" borderId="109" applyNumberFormat="0" applyProtection="0">
      <alignment horizontal="left" vertical="top" indent="1"/>
    </xf>
    <xf numFmtId="177" fontId="29" fillId="58" borderId="109" applyNumberFormat="0" applyProtection="0">
      <alignment horizontal="left" vertical="top" indent="1"/>
    </xf>
    <xf numFmtId="177" fontId="29" fillId="58" borderId="109" applyNumberFormat="0" applyProtection="0">
      <alignment horizontal="left" vertical="top" indent="1"/>
    </xf>
    <xf numFmtId="190" fontId="29" fillId="58" borderId="109" applyNumberFormat="0" applyProtection="0">
      <alignment horizontal="left" vertical="top" indent="1"/>
    </xf>
    <xf numFmtId="177" fontId="29" fillId="58" borderId="109" applyNumberFormat="0" applyProtection="0">
      <alignment horizontal="left" vertical="top" indent="1"/>
    </xf>
    <xf numFmtId="190" fontId="29" fillId="58" borderId="109" applyNumberFormat="0" applyProtection="0">
      <alignment horizontal="left" vertical="top" indent="1"/>
    </xf>
    <xf numFmtId="177" fontId="29" fillId="58" borderId="109" applyNumberFormat="0" applyProtection="0">
      <alignment horizontal="left" vertical="top" indent="1"/>
    </xf>
    <xf numFmtId="177" fontId="29" fillId="58" borderId="109" applyNumberFormat="0" applyProtection="0">
      <alignment horizontal="left" vertical="top" indent="1"/>
    </xf>
    <xf numFmtId="190" fontId="29" fillId="58" borderId="109" applyNumberFormat="0" applyProtection="0">
      <alignment horizontal="left" vertical="top" indent="1"/>
    </xf>
    <xf numFmtId="177" fontId="29" fillId="58" borderId="109" applyNumberFormat="0" applyProtection="0">
      <alignment horizontal="left" vertical="top" indent="1"/>
    </xf>
    <xf numFmtId="0" fontId="29" fillId="58" borderId="109" applyNumberFormat="0" applyProtection="0">
      <alignment horizontal="left" vertical="top" indent="1"/>
    </xf>
    <xf numFmtId="177" fontId="29" fillId="105" borderId="109" applyNumberFormat="0" applyProtection="0">
      <alignment horizontal="left" vertical="center" indent="1"/>
    </xf>
    <xf numFmtId="177" fontId="29" fillId="105" borderId="109" applyNumberFormat="0" applyProtection="0">
      <alignment horizontal="left" vertical="center" indent="1"/>
    </xf>
    <xf numFmtId="177" fontId="29" fillId="105" borderId="109" applyNumberFormat="0" applyProtection="0">
      <alignment horizontal="left" vertical="center" indent="1"/>
    </xf>
    <xf numFmtId="177" fontId="29" fillId="105" borderId="109" applyNumberFormat="0" applyProtection="0">
      <alignment horizontal="left" vertical="center" indent="1"/>
    </xf>
    <xf numFmtId="190" fontId="29" fillId="105" borderId="109" applyNumberFormat="0" applyProtection="0">
      <alignment horizontal="left" vertical="center" indent="1"/>
    </xf>
    <xf numFmtId="177" fontId="29" fillId="105" borderId="109" applyNumberFormat="0" applyProtection="0">
      <alignment horizontal="left" vertical="center" indent="1"/>
    </xf>
    <xf numFmtId="190" fontId="29" fillId="105" borderId="109" applyNumberFormat="0" applyProtection="0">
      <alignment horizontal="left" vertical="center" indent="1"/>
    </xf>
    <xf numFmtId="177" fontId="29" fillId="105" borderId="109" applyNumberFormat="0" applyProtection="0">
      <alignment horizontal="left" vertical="center" indent="1"/>
    </xf>
    <xf numFmtId="177" fontId="29" fillId="105" borderId="109" applyNumberFormat="0" applyProtection="0">
      <alignment horizontal="left" vertical="center" indent="1"/>
    </xf>
    <xf numFmtId="190" fontId="29" fillId="105" borderId="109" applyNumberFormat="0" applyProtection="0">
      <alignment horizontal="left" vertical="center" indent="1"/>
    </xf>
    <xf numFmtId="177" fontId="29" fillId="105" borderId="109" applyNumberFormat="0" applyProtection="0">
      <alignment horizontal="left" vertical="center" indent="1"/>
    </xf>
    <xf numFmtId="0" fontId="29" fillId="105" borderId="109" applyNumberFormat="0" applyProtection="0">
      <alignment horizontal="left" vertical="center" indent="1"/>
    </xf>
    <xf numFmtId="177" fontId="29" fillId="105" borderId="109" applyNumberFormat="0" applyProtection="0">
      <alignment horizontal="left" vertical="top" indent="1"/>
    </xf>
    <xf numFmtId="177" fontId="29" fillId="105" borderId="109" applyNumberFormat="0" applyProtection="0">
      <alignment horizontal="left" vertical="top" indent="1"/>
    </xf>
    <xf numFmtId="177" fontId="29" fillId="105" borderId="109" applyNumberFormat="0" applyProtection="0">
      <alignment horizontal="left" vertical="top" indent="1"/>
    </xf>
    <xf numFmtId="177" fontId="29" fillId="105" borderId="109" applyNumberFormat="0" applyProtection="0">
      <alignment horizontal="left" vertical="top" indent="1"/>
    </xf>
    <xf numFmtId="190" fontId="29" fillId="105" borderId="109" applyNumberFormat="0" applyProtection="0">
      <alignment horizontal="left" vertical="top" indent="1"/>
    </xf>
    <xf numFmtId="177" fontId="29" fillId="105" borderId="109" applyNumberFormat="0" applyProtection="0">
      <alignment horizontal="left" vertical="top" indent="1"/>
    </xf>
    <xf numFmtId="190" fontId="29" fillId="105" borderId="109" applyNumberFormat="0" applyProtection="0">
      <alignment horizontal="left" vertical="top" indent="1"/>
    </xf>
    <xf numFmtId="177" fontId="29" fillId="105" borderId="109" applyNumberFormat="0" applyProtection="0">
      <alignment horizontal="left" vertical="top" indent="1"/>
    </xf>
    <xf numFmtId="177" fontId="29" fillId="105" borderId="109" applyNumberFormat="0" applyProtection="0">
      <alignment horizontal="left" vertical="top" indent="1"/>
    </xf>
    <xf numFmtId="190" fontId="29" fillId="105" borderId="109" applyNumberFormat="0" applyProtection="0">
      <alignment horizontal="left" vertical="top" indent="1"/>
    </xf>
    <xf numFmtId="177" fontId="29" fillId="105" borderId="109" applyNumberFormat="0" applyProtection="0">
      <alignment horizontal="left" vertical="top" indent="1"/>
    </xf>
    <xf numFmtId="0" fontId="29" fillId="105" borderId="109" applyNumberFormat="0" applyProtection="0">
      <alignment horizontal="left" vertical="top" indent="1"/>
    </xf>
    <xf numFmtId="4" fontId="116" fillId="62" borderId="109" applyNumberFormat="0" applyProtection="0">
      <alignment vertical="center"/>
    </xf>
    <xf numFmtId="4" fontId="116" fillId="62" borderId="109" applyNumberFormat="0" applyProtection="0">
      <alignment vertical="center"/>
    </xf>
    <xf numFmtId="4" fontId="271" fillId="62" borderId="109" applyNumberFormat="0" applyProtection="0">
      <alignment vertical="center"/>
    </xf>
    <xf numFmtId="4" fontId="271" fillId="62" borderId="109" applyNumberFormat="0" applyProtection="0">
      <alignment vertical="center"/>
    </xf>
    <xf numFmtId="4" fontId="116" fillId="62" borderId="109" applyNumberFormat="0" applyProtection="0">
      <alignment horizontal="left" vertical="center" indent="1"/>
    </xf>
    <xf numFmtId="4" fontId="116" fillId="62" borderId="109" applyNumberFormat="0" applyProtection="0">
      <alignment horizontal="left" vertical="center" indent="1"/>
    </xf>
    <xf numFmtId="177" fontId="116" fillId="62" borderId="109" applyNumberFormat="0" applyProtection="0">
      <alignment horizontal="left" vertical="top" indent="1"/>
    </xf>
    <xf numFmtId="177" fontId="116" fillId="62" borderId="109" applyNumberFormat="0" applyProtection="0">
      <alignment horizontal="left" vertical="top" indent="1"/>
    </xf>
    <xf numFmtId="177" fontId="116" fillId="62" borderId="109" applyNumberFormat="0" applyProtection="0">
      <alignment horizontal="left" vertical="top" indent="1"/>
    </xf>
    <xf numFmtId="177" fontId="116" fillId="62" borderId="109" applyNumberFormat="0" applyProtection="0">
      <alignment horizontal="left" vertical="top" indent="1"/>
    </xf>
    <xf numFmtId="190" fontId="116" fillId="62" borderId="109" applyNumberFormat="0" applyProtection="0">
      <alignment horizontal="left" vertical="top" indent="1"/>
    </xf>
    <xf numFmtId="177" fontId="116" fillId="62" borderId="109" applyNumberFormat="0" applyProtection="0">
      <alignment horizontal="left" vertical="top" indent="1"/>
    </xf>
    <xf numFmtId="190" fontId="116" fillId="62" borderId="109" applyNumberFormat="0" applyProtection="0">
      <alignment horizontal="left" vertical="top" indent="1"/>
    </xf>
    <xf numFmtId="177" fontId="116" fillId="62" borderId="109" applyNumberFormat="0" applyProtection="0">
      <alignment horizontal="left" vertical="top" indent="1"/>
    </xf>
    <xf numFmtId="177" fontId="116" fillId="62" borderId="109" applyNumberFormat="0" applyProtection="0">
      <alignment horizontal="left" vertical="top" indent="1"/>
    </xf>
    <xf numFmtId="190" fontId="116" fillId="62" borderId="109" applyNumberFormat="0" applyProtection="0">
      <alignment horizontal="left" vertical="top" indent="1"/>
    </xf>
    <xf numFmtId="177" fontId="116" fillId="62" borderId="109" applyNumberFormat="0" applyProtection="0">
      <alignment horizontal="left" vertical="top" indent="1"/>
    </xf>
    <xf numFmtId="0" fontId="116" fillId="62" borderId="109" applyNumberFormat="0" applyProtection="0">
      <alignment horizontal="left" vertical="top" indent="1"/>
    </xf>
    <xf numFmtId="4" fontId="116" fillId="102" borderId="109" applyNumberFormat="0" applyProtection="0">
      <alignment horizontal="right" vertical="center"/>
    </xf>
    <xf numFmtId="4" fontId="116" fillId="102" borderId="109" applyNumberFormat="0" applyProtection="0">
      <alignment horizontal="right" vertical="center"/>
    </xf>
    <xf numFmtId="4" fontId="271" fillId="102" borderId="109" applyNumberFormat="0" applyProtection="0">
      <alignment horizontal="right" vertical="center"/>
    </xf>
    <xf numFmtId="4" fontId="271" fillId="102" borderId="109" applyNumberFormat="0" applyProtection="0">
      <alignment horizontal="right" vertical="center"/>
    </xf>
    <xf numFmtId="4" fontId="116" fillId="113" borderId="109" applyNumberFormat="0" applyProtection="0">
      <alignment horizontal="left" vertical="center" indent="1"/>
    </xf>
    <xf numFmtId="4" fontId="116" fillId="113" borderId="109" applyNumberFormat="0" applyProtection="0">
      <alignment horizontal="left" vertical="center" indent="1"/>
    </xf>
    <xf numFmtId="177" fontId="116" fillId="109" borderId="109" applyNumberFormat="0" applyProtection="0">
      <alignment horizontal="left" vertical="top" indent="1"/>
    </xf>
    <xf numFmtId="177" fontId="116" fillId="109" borderId="109" applyNumberFormat="0" applyProtection="0">
      <alignment horizontal="left" vertical="top" indent="1"/>
    </xf>
    <xf numFmtId="177" fontId="116" fillId="109" borderId="109" applyNumberFormat="0" applyProtection="0">
      <alignment horizontal="left" vertical="top" indent="1"/>
    </xf>
    <xf numFmtId="177" fontId="116" fillId="109" borderId="109" applyNumberFormat="0" applyProtection="0">
      <alignment horizontal="left" vertical="top" indent="1"/>
    </xf>
    <xf numFmtId="190" fontId="116" fillId="109" borderId="109" applyNumberFormat="0" applyProtection="0">
      <alignment horizontal="left" vertical="top" indent="1"/>
    </xf>
    <xf numFmtId="177" fontId="116" fillId="109" borderId="109" applyNumberFormat="0" applyProtection="0">
      <alignment horizontal="left" vertical="top" indent="1"/>
    </xf>
    <xf numFmtId="190" fontId="116" fillId="109" borderId="109" applyNumberFormat="0" applyProtection="0">
      <alignment horizontal="left" vertical="top" indent="1"/>
    </xf>
    <xf numFmtId="177" fontId="116" fillId="109" borderId="109" applyNumberFormat="0" applyProtection="0">
      <alignment horizontal="left" vertical="top" indent="1"/>
    </xf>
    <xf numFmtId="177" fontId="116" fillId="109" borderId="109" applyNumberFormat="0" applyProtection="0">
      <alignment horizontal="left" vertical="top" indent="1"/>
    </xf>
    <xf numFmtId="190" fontId="116" fillId="109" borderId="109" applyNumberFormat="0" applyProtection="0">
      <alignment horizontal="left" vertical="top" indent="1"/>
    </xf>
    <xf numFmtId="177" fontId="116" fillId="109" borderId="109" applyNumberFormat="0" applyProtection="0">
      <alignment horizontal="left" vertical="top" indent="1"/>
    </xf>
    <xf numFmtId="0" fontId="116" fillId="109" borderId="109" applyNumberFormat="0" applyProtection="0">
      <alignment horizontal="left" vertical="top" indent="1"/>
    </xf>
    <xf numFmtId="4" fontId="53" fillId="102" borderId="109" applyNumberFormat="0" applyProtection="0">
      <alignment horizontal="right" vertical="center"/>
    </xf>
    <xf numFmtId="4" fontId="53" fillId="102" borderId="109" applyNumberFormat="0" applyProtection="0">
      <alignment horizontal="right" vertical="center"/>
    </xf>
    <xf numFmtId="177" fontId="292" fillId="119" borderId="110">
      <alignment horizontal="right" vertical="top" wrapText="1"/>
    </xf>
    <xf numFmtId="177" fontId="292" fillId="119" borderId="110">
      <alignment horizontal="right" vertical="top" wrapText="1"/>
    </xf>
    <xf numFmtId="177" fontId="292" fillId="119" borderId="110">
      <alignment horizontal="right" vertical="top" wrapText="1"/>
    </xf>
    <xf numFmtId="177" fontId="292" fillId="119" borderId="110">
      <alignment horizontal="right" vertical="top" wrapText="1"/>
    </xf>
    <xf numFmtId="190" fontId="292" fillId="119" borderId="110">
      <alignment horizontal="right" vertical="top" wrapText="1"/>
    </xf>
    <xf numFmtId="177" fontId="292" fillId="119" borderId="110">
      <alignment horizontal="right" vertical="top" wrapText="1"/>
    </xf>
    <xf numFmtId="190" fontId="292" fillId="119" borderId="110">
      <alignment horizontal="right" vertical="top" wrapText="1"/>
    </xf>
    <xf numFmtId="177" fontId="292" fillId="119" borderId="110">
      <alignment horizontal="right" vertical="top" wrapText="1"/>
    </xf>
    <xf numFmtId="177" fontId="292" fillId="119" borderId="110">
      <alignment horizontal="right" vertical="top" wrapText="1"/>
    </xf>
    <xf numFmtId="190" fontId="292" fillId="119" borderId="110">
      <alignment horizontal="right" vertical="top" wrapText="1"/>
    </xf>
    <xf numFmtId="177" fontId="292" fillId="119" borderId="110">
      <alignment horizontal="right" vertical="top" wrapText="1"/>
    </xf>
    <xf numFmtId="0" fontId="292" fillId="119" borderId="110">
      <alignment horizontal="right" vertical="top" wrapText="1"/>
    </xf>
    <xf numFmtId="189" fontId="180" fillId="0" borderId="100" applyNumberFormat="0"/>
    <xf numFmtId="189" fontId="180" fillId="0" borderId="100" applyNumberFormat="0"/>
    <xf numFmtId="189" fontId="180" fillId="0" borderId="100" applyNumberFormat="0"/>
    <xf numFmtId="189" fontId="186" fillId="0" borderId="52" applyFill="0" applyBorder="0" applyProtection="0">
      <alignment horizontal="left" vertical="top"/>
    </xf>
    <xf numFmtId="189" fontId="145" fillId="66" borderId="100" applyNumberFormat="0" applyFont="0" applyFill="0" applyAlignment="0" applyProtection="0">
      <protection locked="0"/>
    </xf>
    <xf numFmtId="189" fontId="145" fillId="66" borderId="100" applyNumberFormat="0" applyFont="0" applyFill="0" applyAlignment="0" applyProtection="0">
      <protection locked="0"/>
    </xf>
    <xf numFmtId="189" fontId="145" fillId="66" borderId="100" applyNumberFormat="0" applyFont="0" applyFill="0" applyAlignment="0" applyProtection="0">
      <protection locked="0"/>
    </xf>
    <xf numFmtId="173" fontId="114" fillId="0" borderId="111"/>
    <xf numFmtId="173" fontId="114" fillId="0" borderId="111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77" fontId="65" fillId="0" borderId="113" applyNumberFormat="0" applyFill="0" applyAlignment="0" applyProtection="0"/>
    <xf numFmtId="177" fontId="65" fillId="0" borderId="113" applyNumberFormat="0" applyFill="0" applyAlignment="0" applyProtection="0"/>
    <xf numFmtId="177" fontId="65" fillId="0" borderId="113" applyNumberFormat="0" applyFill="0" applyAlignment="0" applyProtection="0"/>
    <xf numFmtId="190" fontId="65" fillId="0" borderId="113" applyNumberFormat="0" applyFill="0" applyAlignment="0" applyProtection="0"/>
    <xf numFmtId="177" fontId="65" fillId="0" borderId="113" applyNumberFormat="0" applyFill="0" applyAlignment="0" applyProtection="0"/>
    <xf numFmtId="190" fontId="65" fillId="0" borderId="113" applyNumberFormat="0" applyFill="0" applyAlignment="0" applyProtection="0"/>
    <xf numFmtId="177" fontId="65" fillId="0" borderId="113" applyNumberFormat="0" applyFill="0" applyAlignment="0" applyProtection="0"/>
    <xf numFmtId="177" fontId="65" fillId="0" borderId="113" applyNumberFormat="0" applyFill="0" applyAlignment="0" applyProtection="0"/>
    <xf numFmtId="190" fontId="65" fillId="0" borderId="113" applyNumberFormat="0" applyFill="0" applyAlignment="0" applyProtection="0"/>
    <xf numFmtId="177" fontId="65" fillId="0" borderId="113" applyNumberFormat="0" applyFill="0" applyAlignment="0" applyProtection="0"/>
    <xf numFmtId="177" fontId="65" fillId="0" borderId="113" applyNumberFormat="0" applyFill="0" applyAlignment="0" applyProtection="0"/>
    <xf numFmtId="177" fontId="65" fillId="0" borderId="113" applyNumberFormat="0" applyFill="0" applyAlignment="0" applyProtection="0"/>
    <xf numFmtId="0" fontId="65" fillId="0" borderId="113" applyNumberFormat="0" applyFill="0" applyAlignment="0" applyProtection="0"/>
    <xf numFmtId="177" fontId="65" fillId="0" borderId="113" applyNumberFormat="0" applyFill="0" applyAlignment="0" applyProtection="0"/>
    <xf numFmtId="177" fontId="65" fillId="0" borderId="113" applyNumberFormat="0" applyFill="0" applyAlignment="0" applyProtection="0"/>
    <xf numFmtId="177" fontId="65" fillId="0" borderId="113" applyNumberFormat="0" applyFill="0" applyAlignment="0" applyProtection="0"/>
    <xf numFmtId="190" fontId="65" fillId="0" borderId="113" applyNumberFormat="0" applyFill="0" applyAlignment="0" applyProtection="0"/>
    <xf numFmtId="177" fontId="65" fillId="0" borderId="113" applyNumberFormat="0" applyFill="0" applyAlignment="0" applyProtection="0"/>
    <xf numFmtId="190" fontId="65" fillId="0" borderId="113" applyNumberFormat="0" applyFill="0" applyAlignment="0" applyProtection="0"/>
    <xf numFmtId="177" fontId="65" fillId="0" borderId="113" applyNumberFormat="0" applyFill="0" applyAlignment="0" applyProtection="0"/>
    <xf numFmtId="177" fontId="65" fillId="0" borderId="113" applyNumberFormat="0" applyFill="0" applyAlignment="0" applyProtection="0"/>
    <xf numFmtId="190" fontId="65" fillId="0" borderId="113" applyNumberFormat="0" applyFill="0" applyAlignment="0" applyProtection="0"/>
    <xf numFmtId="177" fontId="65" fillId="0" borderId="113" applyNumberFormat="0" applyFill="0" applyAlignment="0" applyProtection="0"/>
    <xf numFmtId="177" fontId="65" fillId="0" borderId="113" applyNumberFormat="0" applyFill="0" applyAlignment="0" applyProtection="0"/>
    <xf numFmtId="177" fontId="65" fillId="0" borderId="114" applyNumberFormat="0" applyFill="0" applyAlignment="0" applyProtection="0"/>
    <xf numFmtId="177" fontId="65" fillId="0" borderId="114" applyNumberFormat="0" applyFill="0" applyAlignment="0" applyProtection="0"/>
    <xf numFmtId="177" fontId="65" fillId="0" borderId="113" applyNumberFormat="0" applyFill="0" applyAlignment="0" applyProtection="0"/>
    <xf numFmtId="0" fontId="65" fillId="0" borderId="113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89" fontId="61" fillId="66" borderId="115" applyNumberFormat="0" applyFont="0" applyAlignment="0" applyProtection="0">
      <protection locked="0"/>
    </xf>
    <xf numFmtId="189" fontId="61" fillId="66" borderId="115" applyNumberFormat="0" applyFont="0" applyAlignment="0" applyProtection="0">
      <protection locked="0"/>
    </xf>
    <xf numFmtId="189" fontId="61" fillId="66" borderId="115" applyNumberFormat="0" applyFont="0" applyAlignment="0" applyProtection="0">
      <protection locked="0"/>
    </xf>
    <xf numFmtId="189" fontId="61" fillId="66" borderId="115" applyNumberFormat="0" applyFont="0" applyAlignment="0" applyProtection="0">
      <protection locked="0"/>
    </xf>
    <xf numFmtId="189" fontId="61" fillId="66" borderId="115" applyNumberFormat="0" applyFont="0" applyAlignment="0" applyProtection="0">
      <protection locked="0"/>
    </xf>
    <xf numFmtId="189" fontId="61" fillId="66" borderId="115" applyNumberFormat="0" applyFont="0" applyAlignment="0" applyProtection="0">
      <protection locked="0"/>
    </xf>
    <xf numFmtId="0" fontId="325" fillId="0" borderId="0" applyNumberFormat="0" applyFill="0" applyBorder="0" applyAlignment="0" applyProtection="0"/>
    <xf numFmtId="187" fontId="29" fillId="0" borderId="116"/>
    <xf numFmtId="0" fontId="48" fillId="36" borderId="102" applyNumberFormat="0" applyAlignment="0" applyProtection="0"/>
    <xf numFmtId="0" fontId="25" fillId="69" borderId="115" applyBorder="0"/>
    <xf numFmtId="0" fontId="25" fillId="70" borderId="115" applyBorder="0"/>
    <xf numFmtId="174" fontId="56" fillId="68" borderId="115" applyBorder="0" applyAlignment="0"/>
    <xf numFmtId="174" fontId="54" fillId="71" borderId="115" applyFont="0" applyBorder="0" applyAlignment="0"/>
    <xf numFmtId="202" fontId="82" fillId="0" borderId="116" applyBorder="0"/>
    <xf numFmtId="0" fontId="28" fillId="35" borderId="104" applyNumberFormat="0" applyFont="0" applyAlignment="0" applyProtection="0"/>
    <xf numFmtId="0" fontId="45" fillId="0" borderId="116" applyFill="0" applyAlignment="0" applyProtection="0">
      <alignment horizontal="left"/>
    </xf>
    <xf numFmtId="225" fontId="32" fillId="0" borderId="116" applyFill="0" applyAlignment="0" applyProtection="0">
      <alignment horizontal="center"/>
    </xf>
    <xf numFmtId="0" fontId="32" fillId="0" borderId="116" applyNumberFormat="0" applyFill="0" applyAlignment="0" applyProtection="0"/>
    <xf numFmtId="173" fontId="83" fillId="0" borderId="123"/>
    <xf numFmtId="173" fontId="83" fillId="0" borderId="123"/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50" fillId="0" borderId="116" applyNumberFormat="0" applyFill="0" applyAlignment="0" applyProtection="0"/>
    <xf numFmtId="164" fontId="87" fillId="0" borderId="115" applyAlignment="0" applyProtection="0"/>
    <xf numFmtId="164" fontId="87" fillId="0" borderId="115" applyAlignment="0" applyProtection="0"/>
    <xf numFmtId="164" fontId="87" fillId="0" borderId="115" applyAlignment="0" applyProtection="0"/>
    <xf numFmtId="164" fontId="87" fillId="0" borderId="115" applyAlignment="0" applyProtection="0"/>
    <xf numFmtId="189" fontId="29" fillId="0" borderId="124" applyNumberFormat="0" applyFill="0" applyAlignment="0" applyProtection="0"/>
    <xf numFmtId="0" fontId="140" fillId="0" borderId="125" applyNumberFormat="0" applyFont="0" applyFill="0" applyAlignment="0" applyProtection="0"/>
    <xf numFmtId="0" fontId="140" fillId="0" borderId="125" applyNumberFormat="0" applyFont="0" applyFill="0" applyAlignment="0" applyProtection="0"/>
    <xf numFmtId="189" fontId="29" fillId="0" borderId="124" applyNumberFormat="0" applyFill="0" applyAlignment="0" applyProtection="0"/>
    <xf numFmtId="189" fontId="80" fillId="0" borderId="116">
      <alignment horizontal="center"/>
    </xf>
    <xf numFmtId="189" fontId="166" fillId="0" borderId="116" applyNumberFormat="0" applyFill="0" applyBorder="0" applyAlignment="0" applyProtection="0">
      <alignment horizontal="center"/>
    </xf>
    <xf numFmtId="187" fontId="29" fillId="0" borderId="116"/>
    <xf numFmtId="187" fontId="29" fillId="0" borderId="116"/>
    <xf numFmtId="187" fontId="29" fillId="0" borderId="116"/>
    <xf numFmtId="187" fontId="29" fillId="0" borderId="116"/>
    <xf numFmtId="187" fontId="29" fillId="0" borderId="116"/>
    <xf numFmtId="187" fontId="29" fillId="0" borderId="116"/>
    <xf numFmtId="3" fontId="62" fillId="0" borderId="115" applyNumberFormat="0" applyBorder="0"/>
    <xf numFmtId="3" fontId="62" fillId="0" borderId="115" applyNumberFormat="0" applyBorder="0"/>
    <xf numFmtId="177" fontId="25" fillId="69" borderId="115" applyBorder="0"/>
    <xf numFmtId="177" fontId="25" fillId="69" borderId="115" applyBorder="0"/>
    <xf numFmtId="177" fontId="25" fillId="69" borderId="115" applyBorder="0"/>
    <xf numFmtId="190" fontId="25" fillId="69" borderId="115" applyBorder="0"/>
    <xf numFmtId="189" fontId="34" fillId="92" borderId="115" applyBorder="0"/>
    <xf numFmtId="189" fontId="34" fillId="92" borderId="115" applyBorder="0"/>
    <xf numFmtId="177" fontId="25" fillId="69" borderId="115" applyBorder="0"/>
    <xf numFmtId="190" fontId="25" fillId="69" borderId="115" applyBorder="0"/>
    <xf numFmtId="177" fontId="25" fillId="69" borderId="115" applyBorder="0"/>
    <xf numFmtId="177" fontId="25" fillId="69" borderId="115" applyBorder="0"/>
    <xf numFmtId="190" fontId="25" fillId="69" borderId="115" applyBorder="0"/>
    <xf numFmtId="0" fontId="25" fillId="69" borderId="115" applyBorder="0"/>
    <xf numFmtId="0" fontId="25" fillId="69" borderId="115" applyBorder="0"/>
    <xf numFmtId="177" fontId="25" fillId="69" borderId="115" applyBorder="0"/>
    <xf numFmtId="0" fontId="25" fillId="69" borderId="115" applyBorder="0"/>
    <xf numFmtId="177" fontId="25" fillId="70" borderId="115" applyBorder="0"/>
    <xf numFmtId="177" fontId="25" fillId="70" borderId="115" applyBorder="0"/>
    <xf numFmtId="177" fontId="25" fillId="70" borderId="115" applyBorder="0"/>
    <xf numFmtId="190" fontId="25" fillId="70" borderId="115" applyBorder="0"/>
    <xf numFmtId="177" fontId="25" fillId="70" borderId="115" applyBorder="0"/>
    <xf numFmtId="190" fontId="25" fillId="70" borderId="115" applyBorder="0"/>
    <xf numFmtId="177" fontId="25" fillId="70" borderId="115" applyBorder="0"/>
    <xf numFmtId="177" fontId="25" fillId="70" borderId="115" applyBorder="0"/>
    <xf numFmtId="190" fontId="25" fillId="70" borderId="115" applyBorder="0"/>
    <xf numFmtId="0" fontId="25" fillId="70" borderId="115" applyBorder="0"/>
    <xf numFmtId="0" fontId="25" fillId="70" borderId="115" applyBorder="0"/>
    <xf numFmtId="177" fontId="25" fillId="70" borderId="115" applyBorder="0"/>
    <xf numFmtId="0" fontId="25" fillId="70" borderId="115" applyBorder="0"/>
    <xf numFmtId="174" fontId="56" fillId="61" borderId="115" applyBorder="0" applyAlignment="0"/>
    <xf numFmtId="174" fontId="56" fillId="61" borderId="115" applyBorder="0" applyAlignment="0"/>
    <xf numFmtId="174" fontId="56" fillId="61" borderId="115" applyBorder="0" applyAlignment="0"/>
    <xf numFmtId="174" fontId="56" fillId="61" borderId="115" applyBorder="0" applyAlignment="0"/>
    <xf numFmtId="174" fontId="56" fillId="61" borderId="115" applyBorder="0" applyAlignment="0"/>
    <xf numFmtId="174" fontId="56" fillId="61" borderId="115" applyBorder="0" applyAlignment="0"/>
    <xf numFmtId="174" fontId="56" fillId="61" borderId="115" applyBorder="0" applyAlignment="0"/>
    <xf numFmtId="174" fontId="56" fillId="61" borderId="115" applyBorder="0" applyAlignment="0"/>
    <xf numFmtId="174" fontId="56" fillId="61" borderId="115" applyBorder="0" applyAlignment="0"/>
    <xf numFmtId="174" fontId="56" fillId="61" borderId="115" applyBorder="0" applyAlignment="0"/>
    <xf numFmtId="174" fontId="56" fillId="68" borderId="115" applyBorder="0" applyAlignment="0"/>
    <xf numFmtId="174" fontId="54" fillId="50" borderId="115" applyFont="0" applyBorder="0" applyAlignment="0"/>
    <xf numFmtId="174" fontId="54" fillId="50" borderId="115" applyFont="0" applyBorder="0" applyAlignment="0"/>
    <xf numFmtId="174" fontId="54" fillId="50" borderId="115" applyFont="0" applyBorder="0" applyAlignment="0"/>
    <xf numFmtId="174" fontId="54" fillId="50" borderId="115" applyFont="0" applyBorder="0" applyAlignment="0"/>
    <xf numFmtId="174" fontId="54" fillId="50" borderId="115" applyFont="0" applyBorder="0" applyAlignment="0"/>
    <xf numFmtId="174" fontId="54" fillId="50" borderId="115" applyFont="0" applyBorder="0" applyAlignment="0"/>
    <xf numFmtId="174" fontId="54" fillId="50" borderId="115" applyFont="0" applyBorder="0" applyAlignment="0"/>
    <xf numFmtId="174" fontId="54" fillId="50" borderId="115" applyFont="0" applyBorder="0" applyAlignment="0"/>
    <xf numFmtId="174" fontId="54" fillId="50" borderId="115" applyFont="0" applyBorder="0" applyAlignment="0"/>
    <xf numFmtId="174" fontId="54" fillId="50" borderId="115" applyFont="0" applyBorder="0" applyAlignment="0"/>
    <xf numFmtId="174" fontId="54" fillId="71" borderId="115" applyFont="0" applyBorder="0" applyAlignment="0"/>
    <xf numFmtId="189" fontId="62" fillId="62" borderId="116" applyNumberFormat="0" applyFont="0" applyAlignment="0" applyProtection="0">
      <alignment horizontal="center"/>
      <protection locked="0"/>
    </xf>
    <xf numFmtId="203" fontId="62" fillId="62" borderId="116" applyNumberFormat="0" applyFont="0" applyAlignment="0" applyProtection="0">
      <alignment horizontal="center"/>
      <protection locked="0"/>
    </xf>
    <xf numFmtId="203" fontId="62" fillId="62" borderId="116" applyNumberFormat="0" applyFont="0" applyAlignment="0" applyProtection="0">
      <alignment horizontal="center"/>
      <protection locked="0"/>
    </xf>
    <xf numFmtId="189" fontId="62" fillId="62" borderId="116" applyNumberFormat="0" applyFont="0" applyAlignment="0" applyProtection="0">
      <alignment horizontal="center"/>
      <protection locked="0"/>
    </xf>
    <xf numFmtId="14" fontId="61" fillId="0" borderId="116" applyFont="0" applyFill="0" applyBorder="0" applyAlignment="0" applyProtection="0"/>
    <xf numFmtId="14" fontId="61" fillId="0" borderId="116" applyFont="0" applyFill="0" applyBorder="0" applyAlignment="0" applyProtection="0"/>
    <xf numFmtId="14" fontId="61" fillId="0" borderId="116" applyFont="0" applyFill="0" applyBorder="0" applyAlignment="0" applyProtection="0"/>
    <xf numFmtId="14" fontId="61" fillId="0" borderId="116" applyFont="0" applyFill="0" applyBorder="0" applyAlignment="0" applyProtection="0"/>
    <xf numFmtId="202" fontId="82" fillId="0" borderId="116" applyBorder="0"/>
    <xf numFmtId="202" fontId="82" fillId="0" borderId="116" applyBorder="0"/>
    <xf numFmtId="202" fontId="82" fillId="0" borderId="116" applyBorder="0"/>
    <xf numFmtId="202" fontId="82" fillId="0" borderId="116" applyBorder="0"/>
    <xf numFmtId="3" fontId="219" fillId="72" borderId="116">
      <alignment horizontal="center"/>
    </xf>
    <xf numFmtId="3" fontId="219" fillId="72" borderId="116">
      <alignment horizontal="center"/>
    </xf>
    <xf numFmtId="189" fontId="62" fillId="105" borderId="80" applyNumberFormat="0" applyFont="0" applyBorder="0" applyAlignment="0" applyProtection="0">
      <alignment horizontal="center"/>
    </xf>
    <xf numFmtId="189" fontId="62" fillId="105" borderId="80" applyNumberFormat="0" applyFont="0" applyBorder="0" applyAlignment="0" applyProtection="0">
      <alignment horizontal="center"/>
    </xf>
    <xf numFmtId="189" fontId="62" fillId="58" borderId="80" applyNumberFormat="0" applyFont="0" applyBorder="0" applyAlignment="0" applyProtection="0">
      <alignment horizontal="center"/>
    </xf>
    <xf numFmtId="189" fontId="62" fillId="58" borderId="80" applyNumberFormat="0" applyFont="0" applyBorder="0" applyAlignment="0" applyProtection="0">
      <alignment horizontal="center"/>
    </xf>
    <xf numFmtId="189" fontId="44" fillId="0" borderId="126" applyNumberFormat="0" applyAlignment="0" applyProtection="0"/>
    <xf numFmtId="189" fontId="44" fillId="0" borderId="126" applyNumberFormat="0" applyAlignment="0" applyProtection="0"/>
    <xf numFmtId="189" fontId="121" fillId="0" borderId="116">
      <alignment horizontal="centerContinuous"/>
    </xf>
    <xf numFmtId="189" fontId="121" fillId="0" borderId="116">
      <alignment horizontal="centerContinuous"/>
    </xf>
    <xf numFmtId="189" fontId="147" fillId="90" borderId="91" applyNumberFormat="0" applyBorder="0" applyProtection="0">
      <alignment horizontal="left" wrapText="1"/>
    </xf>
    <xf numFmtId="189" fontId="147" fillId="90" borderId="91" applyNumberFormat="0" applyBorder="0" applyProtection="0">
      <alignment horizontal="left" wrapText="1"/>
    </xf>
    <xf numFmtId="189" fontId="147" fillId="90" borderId="91" applyNumberFormat="0" applyBorder="0" applyProtection="0">
      <alignment horizontal="left" wrapText="1"/>
    </xf>
    <xf numFmtId="189" fontId="147" fillId="90" borderId="91" applyNumberFormat="0" applyBorder="0" applyProtection="0">
      <alignment horizontal="left" wrapText="1"/>
    </xf>
    <xf numFmtId="189" fontId="180" fillId="0" borderId="115" applyNumberFormat="0"/>
    <xf numFmtId="189" fontId="180" fillId="0" borderId="115" applyNumberFormat="0"/>
    <xf numFmtId="189" fontId="180" fillId="0" borderId="115" applyNumberFormat="0"/>
    <xf numFmtId="271" fontId="294" fillId="0" borderId="116" applyBorder="0" applyProtection="0">
      <alignment horizontal="right" vertical="center"/>
    </xf>
    <xf numFmtId="271" fontId="294" fillId="0" borderId="116" applyBorder="0" applyProtection="0">
      <alignment horizontal="right" vertical="center"/>
    </xf>
    <xf numFmtId="189" fontId="295" fillId="118" borderId="116" applyBorder="0" applyProtection="0">
      <alignment horizontal="centerContinuous" vertical="center"/>
    </xf>
    <xf numFmtId="189" fontId="295" fillId="118" borderId="116" applyBorder="0" applyProtection="0">
      <alignment horizontal="centerContinuous" vertical="center"/>
    </xf>
    <xf numFmtId="189" fontId="145" fillId="66" borderId="115" applyNumberFormat="0" applyFont="0" applyFill="0" applyAlignment="0" applyProtection="0">
      <protection locked="0"/>
    </xf>
    <xf numFmtId="189" fontId="145" fillId="66" borderId="115" applyNumberFormat="0" applyFont="0" applyFill="0" applyAlignment="0" applyProtection="0">
      <protection locked="0"/>
    </xf>
    <xf numFmtId="189" fontId="145" fillId="66" borderId="115" applyNumberFormat="0" applyFont="0" applyFill="0" applyAlignment="0" applyProtection="0">
      <protection locked="0"/>
    </xf>
    <xf numFmtId="177" fontId="45" fillId="0" borderId="116" applyFill="0" applyAlignment="0" applyProtection="0">
      <alignment horizontal="left"/>
    </xf>
    <xf numFmtId="177" fontId="45" fillId="0" borderId="116" applyFill="0" applyAlignment="0" applyProtection="0">
      <alignment horizontal="left"/>
    </xf>
    <xf numFmtId="177" fontId="45" fillId="0" borderId="116" applyFill="0" applyAlignment="0" applyProtection="0">
      <alignment horizontal="left"/>
    </xf>
    <xf numFmtId="190" fontId="45" fillId="0" borderId="116" applyFill="0" applyAlignment="0" applyProtection="0">
      <alignment horizontal="left"/>
    </xf>
    <xf numFmtId="177" fontId="45" fillId="0" borderId="116" applyFill="0" applyAlignment="0" applyProtection="0">
      <alignment horizontal="left"/>
    </xf>
    <xf numFmtId="190" fontId="45" fillId="0" borderId="116" applyFill="0" applyAlignment="0" applyProtection="0">
      <alignment horizontal="left"/>
    </xf>
    <xf numFmtId="177" fontId="45" fillId="0" borderId="116" applyFill="0" applyAlignment="0" applyProtection="0">
      <alignment horizontal="left"/>
    </xf>
    <xf numFmtId="177" fontId="45" fillId="0" borderId="116" applyFill="0" applyAlignment="0" applyProtection="0">
      <alignment horizontal="left"/>
    </xf>
    <xf numFmtId="190" fontId="45" fillId="0" borderId="116" applyFill="0" applyAlignment="0" applyProtection="0">
      <alignment horizontal="left"/>
    </xf>
    <xf numFmtId="177" fontId="45" fillId="0" borderId="116" applyFill="0" applyAlignment="0" applyProtection="0">
      <alignment horizontal="left"/>
    </xf>
    <xf numFmtId="177" fontId="45" fillId="0" borderId="116" applyFill="0" applyAlignment="0" applyProtection="0">
      <alignment horizontal="left"/>
    </xf>
    <xf numFmtId="0" fontId="45" fillId="0" borderId="116" applyFill="0" applyAlignment="0" applyProtection="0">
      <alignment horizontal="left"/>
    </xf>
    <xf numFmtId="177" fontId="45" fillId="0" borderId="116" applyFill="0" applyAlignment="0" applyProtection="0">
      <alignment horizontal="left"/>
    </xf>
    <xf numFmtId="177" fontId="45" fillId="0" borderId="116" applyFill="0" applyAlignment="0" applyProtection="0">
      <alignment horizontal="left"/>
    </xf>
    <xf numFmtId="177" fontId="45" fillId="0" borderId="116" applyFill="0" applyAlignment="0" applyProtection="0">
      <alignment horizontal="left"/>
    </xf>
    <xf numFmtId="190" fontId="45" fillId="0" borderId="116" applyFill="0" applyAlignment="0" applyProtection="0">
      <alignment horizontal="left"/>
    </xf>
    <xf numFmtId="177" fontId="45" fillId="0" borderId="116" applyFill="0" applyAlignment="0" applyProtection="0">
      <alignment horizontal="left"/>
    </xf>
    <xf numFmtId="190" fontId="45" fillId="0" borderId="116" applyFill="0" applyAlignment="0" applyProtection="0">
      <alignment horizontal="left"/>
    </xf>
    <xf numFmtId="177" fontId="45" fillId="0" borderId="116" applyFill="0" applyAlignment="0" applyProtection="0">
      <alignment horizontal="left"/>
    </xf>
    <xf numFmtId="177" fontId="45" fillId="0" borderId="116" applyFill="0" applyAlignment="0" applyProtection="0">
      <alignment horizontal="left"/>
    </xf>
    <xf numFmtId="190" fontId="45" fillId="0" borderId="116" applyFill="0" applyAlignment="0" applyProtection="0">
      <alignment horizontal="left"/>
    </xf>
    <xf numFmtId="177" fontId="45" fillId="0" borderId="116" applyFill="0" applyAlignment="0" applyProtection="0">
      <alignment horizontal="left"/>
    </xf>
    <xf numFmtId="177" fontId="45" fillId="0" borderId="116" applyFill="0" applyAlignment="0" applyProtection="0">
      <alignment horizontal="left"/>
    </xf>
    <xf numFmtId="0" fontId="45" fillId="0" borderId="116" applyFill="0" applyAlignment="0" applyProtection="0">
      <alignment horizontal="left"/>
    </xf>
    <xf numFmtId="173" fontId="114" fillId="0" borderId="111"/>
    <xf numFmtId="173" fontId="114" fillId="0" borderId="111"/>
    <xf numFmtId="3" fontId="219" fillId="66" borderId="116">
      <alignment horizontal="center" vertical="center"/>
    </xf>
    <xf numFmtId="3" fontId="219" fillId="66" borderId="116">
      <alignment horizontal="center" vertical="center"/>
    </xf>
    <xf numFmtId="174" fontId="56" fillId="61" borderId="115" applyBorder="0" applyAlignment="0"/>
    <xf numFmtId="0" fontId="25" fillId="69" borderId="115" applyBorder="0"/>
    <xf numFmtId="0" fontId="35" fillId="59" borderId="102" applyNumberFormat="0" applyAlignment="0" applyProtection="0"/>
    <xf numFmtId="0" fontId="35" fillId="59" borderId="102" applyNumberFormat="0" applyAlignment="0" applyProtection="0"/>
    <xf numFmtId="166" fontId="73" fillId="0" borderId="103">
      <protection locked="0"/>
    </xf>
    <xf numFmtId="0" fontId="48" fillId="36" borderId="102" applyNumberFormat="0" applyAlignment="0" applyProtection="0"/>
    <xf numFmtId="0" fontId="48" fillId="36" borderId="102" applyNumberFormat="0" applyAlignment="0" applyProtection="0"/>
    <xf numFmtId="0" fontId="59" fillId="42" borderId="102" applyNumberFormat="0" applyAlignment="0" applyProtection="0"/>
    <xf numFmtId="0" fontId="59" fillId="42" borderId="102" applyNumberFormat="0" applyAlignment="0" applyProtection="0"/>
    <xf numFmtId="0" fontId="48" fillId="36" borderId="102" applyNumberFormat="0" applyAlignment="0" applyProtection="0"/>
    <xf numFmtId="0" fontId="25" fillId="69" borderId="115" applyBorder="0"/>
    <xf numFmtId="0" fontId="25" fillId="70" borderId="115" applyBorder="0"/>
    <xf numFmtId="174" fontId="56" fillId="68" borderId="115" applyBorder="0" applyAlignment="0"/>
    <xf numFmtId="174" fontId="54" fillId="71" borderId="115" applyFont="0" applyBorder="0" applyAlignment="0"/>
    <xf numFmtId="0" fontId="28" fillId="35" borderId="104" applyNumberFormat="0" applyFont="0" applyAlignment="0" applyProtection="0"/>
    <xf numFmtId="0" fontId="28" fillId="35" borderId="104" applyNumberFormat="0" applyFont="0" applyAlignment="0" applyProtection="0"/>
    <xf numFmtId="0" fontId="28" fillId="35" borderId="104" applyNumberFormat="0" applyFont="0" applyAlignment="0" applyProtection="0"/>
    <xf numFmtId="0" fontId="28" fillId="35" borderId="104" applyNumberFormat="0" applyFont="0" applyAlignment="0" applyProtection="0"/>
    <xf numFmtId="0" fontId="28" fillId="35" borderId="104" applyNumberFormat="0" applyFont="0" applyAlignment="0" applyProtection="0"/>
    <xf numFmtId="0" fontId="28" fillId="35" borderId="104" applyNumberFormat="0" applyFont="0" applyAlignment="0" applyProtection="0"/>
    <xf numFmtId="0" fontId="27" fillId="35" borderId="104" applyNumberFormat="0" applyFont="0" applyAlignment="0" applyProtection="0"/>
    <xf numFmtId="0" fontId="27" fillId="35" borderId="104" applyNumberFormat="0" applyFont="0" applyAlignment="0" applyProtection="0"/>
    <xf numFmtId="0" fontId="38" fillId="59" borderId="105" applyNumberFormat="0" applyAlignment="0" applyProtection="0"/>
    <xf numFmtId="0" fontId="38" fillId="59" borderId="105" applyNumberFormat="0" applyAlignment="0" applyProtection="0"/>
    <xf numFmtId="0" fontId="38" fillId="59" borderId="105" applyNumberFormat="0" applyAlignment="0" applyProtection="0"/>
    <xf numFmtId="0" fontId="38" fillId="59" borderId="105" applyNumberFormat="0" applyAlignment="0" applyProtection="0"/>
    <xf numFmtId="174" fontId="54" fillId="71" borderId="115" applyFont="0" applyBorder="0" applyAlignment="0"/>
    <xf numFmtId="174" fontId="54" fillId="71" borderId="115" applyFont="0" applyBorder="0" applyAlignment="0"/>
    <xf numFmtId="174" fontId="54" fillId="50" borderId="115" applyFont="0" applyBorder="0" applyAlignment="0"/>
    <xf numFmtId="174" fontId="54" fillId="50" borderId="115" applyFont="0" applyBorder="0" applyAlignment="0"/>
    <xf numFmtId="174" fontId="54" fillId="50" borderId="115" applyFont="0" applyBorder="0" applyAlignment="0"/>
    <xf numFmtId="174" fontId="54" fillId="50" borderId="115" applyFont="0" applyBorder="0" applyAlignment="0"/>
    <xf numFmtId="174" fontId="54" fillId="50" borderId="115" applyFont="0" applyBorder="0" applyAlignment="0"/>
    <xf numFmtId="174" fontId="54" fillId="50" borderId="115" applyFont="0" applyBorder="0" applyAlignment="0"/>
    <xf numFmtId="174" fontId="54" fillId="50" borderId="115" applyFont="0" applyBorder="0" applyAlignment="0"/>
    <xf numFmtId="174" fontId="54" fillId="50" borderId="115" applyFont="0" applyBorder="0" applyAlignment="0"/>
    <xf numFmtId="174" fontId="54" fillId="50" borderId="115" applyFont="0" applyBorder="0" applyAlignment="0"/>
    <xf numFmtId="174" fontId="54" fillId="50" borderId="115" applyFont="0" applyBorder="0" applyAlignment="0"/>
    <xf numFmtId="174" fontId="56" fillId="68" borderId="115" applyBorder="0" applyAlignment="0"/>
    <xf numFmtId="174" fontId="56" fillId="61" borderId="115" applyBorder="0" applyAlignment="0"/>
    <xf numFmtId="174" fontId="56" fillId="61" borderId="115" applyBorder="0" applyAlignment="0"/>
    <xf numFmtId="174" fontId="56" fillId="61" borderId="115" applyBorder="0" applyAlignment="0"/>
    <xf numFmtId="174" fontId="56" fillId="61" borderId="115" applyBorder="0" applyAlignment="0"/>
    <xf numFmtId="174" fontId="56" fillId="61" borderId="115" applyBorder="0" applyAlignment="0"/>
    <xf numFmtId="174" fontId="56" fillId="61" borderId="115" applyBorder="0" applyAlignment="0"/>
    <xf numFmtId="174" fontId="56" fillId="61" borderId="115" applyBorder="0" applyAlignment="0"/>
    <xf numFmtId="174" fontId="56" fillId="61" borderId="115" applyBorder="0" applyAlignment="0"/>
    <xf numFmtId="174" fontId="56" fillId="61" borderId="115" applyBorder="0" applyAlignment="0"/>
    <xf numFmtId="0" fontId="25" fillId="70" borderId="115" applyBorder="0"/>
    <xf numFmtId="177" fontId="25" fillId="70" borderId="115" applyBorder="0"/>
    <xf numFmtId="0" fontId="25" fillId="70" borderId="115" applyBorder="0"/>
    <xf numFmtId="0" fontId="25" fillId="70" borderId="115" applyBorder="0"/>
    <xf numFmtId="190" fontId="25" fillId="70" borderId="115" applyBorder="0"/>
    <xf numFmtId="177" fontId="25" fillId="70" borderId="115" applyBorder="0"/>
    <xf numFmtId="177" fontId="25" fillId="70" borderId="115" applyBorder="0"/>
    <xf numFmtId="190" fontId="25" fillId="70" borderId="115" applyBorder="0"/>
    <xf numFmtId="177" fontId="25" fillId="70" borderId="115" applyBorder="0"/>
    <xf numFmtId="190" fontId="25" fillId="70" borderId="115" applyBorder="0"/>
    <xf numFmtId="177" fontId="25" fillId="70" borderId="115" applyBorder="0"/>
    <xf numFmtId="177" fontId="25" fillId="70" borderId="115" applyBorder="0"/>
    <xf numFmtId="177" fontId="25" fillId="70" borderId="115" applyBorder="0"/>
    <xf numFmtId="0" fontId="25" fillId="69" borderId="115" applyBorder="0"/>
    <xf numFmtId="177" fontId="25" fillId="69" borderId="115" applyBorder="0"/>
    <xf numFmtId="0" fontId="25" fillId="69" borderId="115" applyBorder="0"/>
    <xf numFmtId="190" fontId="25" fillId="69" borderId="115" applyBorder="0"/>
    <xf numFmtId="177" fontId="25" fillId="69" borderId="115" applyBorder="0"/>
    <xf numFmtId="177" fontId="25" fillId="69" borderId="115" applyBorder="0"/>
    <xf numFmtId="190" fontId="25" fillId="69" borderId="115" applyBorder="0"/>
    <xf numFmtId="177" fontId="25" fillId="69" borderId="115" applyBorder="0"/>
    <xf numFmtId="189" fontId="34" fillId="92" borderId="115" applyBorder="0"/>
    <xf numFmtId="189" fontId="34" fillId="92" borderId="115" applyBorder="0"/>
    <xf numFmtId="190" fontId="25" fillId="69" borderId="115" applyBorder="0"/>
    <xf numFmtId="177" fontId="25" fillId="69" borderId="115" applyBorder="0"/>
    <xf numFmtId="177" fontId="25" fillId="69" borderId="115" applyBorder="0"/>
    <xf numFmtId="177" fontId="25" fillId="69" borderId="115" applyBorder="0"/>
    <xf numFmtId="3" fontId="62" fillId="0" borderId="115" applyNumberFormat="0" applyBorder="0"/>
    <xf numFmtId="3" fontId="62" fillId="0" borderId="115" applyNumberFormat="0" applyBorder="0"/>
    <xf numFmtId="164" fontId="87" fillId="0" borderId="115" applyAlignment="0" applyProtection="0"/>
    <xf numFmtId="164" fontId="87" fillId="0" borderId="115" applyAlignment="0" applyProtection="0"/>
    <xf numFmtId="164" fontId="87" fillId="0" borderId="115" applyAlignment="0" applyProtection="0"/>
    <xf numFmtId="164" fontId="87" fillId="0" borderId="115" applyAlignment="0" applyProtection="0"/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89" fontId="147" fillId="86" borderId="111" applyFill="0" applyBorder="0" applyProtection="0">
      <alignment horizontal="left"/>
    </xf>
    <xf numFmtId="164" fontId="87" fillId="0" borderId="115" applyAlignment="0" applyProtection="0"/>
    <xf numFmtId="164" fontId="87" fillId="0" borderId="115" applyAlignment="0" applyProtection="0"/>
    <xf numFmtId="164" fontId="87" fillId="0" borderId="115" applyAlignment="0" applyProtection="0"/>
    <xf numFmtId="164" fontId="87" fillId="0" borderId="115" applyAlignment="0" applyProtection="0"/>
    <xf numFmtId="177" fontId="159" fillId="88" borderId="102" applyNumberFormat="0" applyAlignment="0" applyProtection="0"/>
    <xf numFmtId="177" fontId="159" fillId="88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0" fontId="35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77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89" fontId="159" fillId="88" borderId="102" applyNumberFormat="0" applyAlignment="0" applyProtection="0"/>
    <xf numFmtId="177" fontId="159" fillId="88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77" fontId="35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77" fontId="35" fillId="59" borderId="102" applyNumberFormat="0" applyAlignment="0" applyProtection="0"/>
    <xf numFmtId="190" fontId="35" fillId="59" borderId="102" applyNumberFormat="0" applyAlignment="0" applyProtection="0"/>
    <xf numFmtId="177" fontId="35" fillId="59" borderId="102" applyNumberFormat="0" applyAlignment="0" applyProtection="0"/>
    <xf numFmtId="177" fontId="35" fillId="59" borderId="102" applyNumberFormat="0" applyAlignment="0" applyProtection="0"/>
    <xf numFmtId="0" fontId="35" fillId="59" borderId="102" applyNumberFormat="0" applyAlignment="0" applyProtection="0"/>
    <xf numFmtId="177" fontId="159" fillId="88" borderId="102" applyNumberFormat="0" applyAlignment="0" applyProtection="0"/>
    <xf numFmtId="177" fontId="159" fillId="88" borderId="102" applyNumberFormat="0" applyAlignment="0" applyProtection="0"/>
    <xf numFmtId="177" fontId="35" fillId="59" borderId="102" applyNumberFormat="0" applyAlignment="0" applyProtection="0"/>
    <xf numFmtId="190" fontId="35" fillId="59" borderId="102" applyNumberFormat="0" applyAlignment="0" applyProtection="0"/>
    <xf numFmtId="177" fontId="35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77" fontId="35" fillId="59" borderId="102" applyNumberFormat="0" applyAlignment="0" applyProtection="0"/>
    <xf numFmtId="177" fontId="159" fillId="88" borderId="102" applyNumberFormat="0" applyAlignment="0" applyProtection="0"/>
    <xf numFmtId="177" fontId="159" fillId="88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77" fontId="35" fillId="59" borderId="102" applyNumberFormat="0" applyAlignment="0" applyProtection="0"/>
    <xf numFmtId="190" fontId="35" fillId="59" borderId="102" applyNumberFormat="0" applyAlignment="0" applyProtection="0"/>
    <xf numFmtId="177" fontId="35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77" fontId="35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77" fontId="35" fillId="59" borderId="102" applyNumberFormat="0" applyAlignment="0" applyProtection="0"/>
    <xf numFmtId="190" fontId="35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118" fillId="59" borderId="102" applyNumberFormat="0" applyAlignment="0" applyProtection="0"/>
    <xf numFmtId="189" fontId="29" fillId="0" borderId="106" applyFont="0" applyFill="0" applyBorder="0" applyAlignment="0" applyProtection="0"/>
    <xf numFmtId="189" fontId="29" fillId="0" borderId="106" applyFont="0" applyFill="0" applyBorder="0" applyAlignment="0" applyProtection="0"/>
    <xf numFmtId="189" fontId="29" fillId="0" borderId="106" applyFont="0" applyFill="0" applyBorder="0" applyAlignment="0" applyProtection="0"/>
    <xf numFmtId="189" fontId="29" fillId="0" borderId="106" applyFont="0" applyFill="0" applyBorder="0" applyAlignment="0" applyProtection="0"/>
    <xf numFmtId="189" fontId="29" fillId="0" borderId="106" applyFont="0" applyFill="0" applyBorder="0" applyAlignment="0" applyProtection="0"/>
    <xf numFmtId="189" fontId="29" fillId="0" borderId="106" applyFont="0" applyFill="0" applyBorder="0" applyAlignment="0" applyProtection="0"/>
    <xf numFmtId="189" fontId="29" fillId="0" borderId="106" applyFont="0" applyFill="0" applyBorder="0" applyAlignment="0" applyProtection="0"/>
    <xf numFmtId="189" fontId="29" fillId="0" borderId="106" applyFont="0" applyFill="0" applyBorder="0" applyAlignment="0" applyProtection="0"/>
    <xf numFmtId="189" fontId="29" fillId="0" borderId="106" applyFont="0" applyFill="0" applyBorder="0" applyAlignment="0" applyProtection="0"/>
    <xf numFmtId="189" fontId="29" fillId="0" borderId="106" applyFont="0" applyFill="0" applyBorder="0" applyAlignment="0" applyProtection="0"/>
    <xf numFmtId="189" fontId="29" fillId="0" borderId="106" applyFont="0" applyFill="0" applyBorder="0" applyAlignment="0" applyProtection="0"/>
    <xf numFmtId="189" fontId="29" fillId="0" borderId="106" applyFont="0" applyFill="0" applyBorder="0" applyAlignment="0" applyProtection="0"/>
    <xf numFmtId="166" fontId="73" fillId="0" borderId="103">
      <protection locked="0"/>
    </xf>
    <xf numFmtId="166" fontId="73" fillId="0" borderId="103">
      <protection locked="0"/>
    </xf>
    <xf numFmtId="166" fontId="73" fillId="0" borderId="103">
      <protection locked="0"/>
    </xf>
    <xf numFmtId="166" fontId="73" fillId="0" borderId="103">
      <protection locked="0"/>
    </xf>
    <xf numFmtId="166" fontId="73" fillId="0" borderId="103">
      <protection locked="0"/>
    </xf>
    <xf numFmtId="166" fontId="73" fillId="0" borderId="103">
      <protection locked="0"/>
    </xf>
    <xf numFmtId="166" fontId="73" fillId="0" borderId="103">
      <protection locked="0"/>
    </xf>
    <xf numFmtId="166" fontId="73" fillId="0" borderId="103">
      <protection locked="0"/>
    </xf>
    <xf numFmtId="166" fontId="73" fillId="0" borderId="103">
      <protection locked="0"/>
    </xf>
    <xf numFmtId="166" fontId="73" fillId="0" borderId="103">
      <protection locked="0"/>
    </xf>
    <xf numFmtId="166" fontId="73" fillId="0" borderId="103">
      <protection locked="0"/>
    </xf>
    <xf numFmtId="166" fontId="73" fillId="0" borderId="103">
      <protection locked="0"/>
    </xf>
    <xf numFmtId="166" fontId="73" fillId="0" borderId="103">
      <protection locked="0"/>
    </xf>
    <xf numFmtId="166" fontId="73" fillId="0" borderId="103">
      <protection locked="0"/>
    </xf>
    <xf numFmtId="166" fontId="73" fillId="0" borderId="103">
      <protection locked="0"/>
    </xf>
    <xf numFmtId="166" fontId="73" fillId="0" borderId="103">
      <protection locked="0"/>
    </xf>
    <xf numFmtId="166" fontId="73" fillId="0" borderId="103">
      <protection locked="0"/>
    </xf>
    <xf numFmtId="166" fontId="73" fillId="0" borderId="103">
      <protection locked="0"/>
    </xf>
    <xf numFmtId="166" fontId="73" fillId="0" borderId="103">
      <protection locked="0"/>
    </xf>
    <xf numFmtId="166" fontId="73" fillId="0" borderId="103">
      <protection locked="0"/>
    </xf>
    <xf numFmtId="166" fontId="73" fillId="0" borderId="103">
      <protection locked="0"/>
    </xf>
    <xf numFmtId="166" fontId="73" fillId="0" borderId="103">
      <protection locked="0"/>
    </xf>
    <xf numFmtId="166" fontId="73" fillId="0" borderId="103">
      <protection locked="0"/>
    </xf>
    <xf numFmtId="166" fontId="73" fillId="0" borderId="103">
      <protection locked="0"/>
    </xf>
    <xf numFmtId="166" fontId="73" fillId="0" borderId="103">
      <protection locked="0"/>
    </xf>
    <xf numFmtId="166" fontId="73" fillId="0" borderId="103">
      <protection locked="0"/>
    </xf>
    <xf numFmtId="166" fontId="73" fillId="0" borderId="103">
      <protection locked="0"/>
    </xf>
    <xf numFmtId="166" fontId="73" fillId="0" borderId="103">
      <protection locked="0"/>
    </xf>
    <xf numFmtId="3" fontId="62" fillId="0" borderId="115" applyNumberFormat="0" applyBorder="0"/>
    <xf numFmtId="3" fontId="62" fillId="0" borderId="115" applyNumberFormat="0" applyBorder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0" fontId="59" fillId="36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0" fontId="48" fillId="36" borderId="102" applyNumberFormat="0" applyAlignment="0" applyProtection="0"/>
    <xf numFmtId="177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77" fontId="59" fillId="36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0" fontId="59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77" fontId="59" fillId="36" borderId="102" applyNumberFormat="0" applyAlignment="0" applyProtection="0"/>
    <xf numFmtId="190" fontId="59" fillId="36" borderId="102" applyNumberFormat="0" applyAlignment="0" applyProtection="0"/>
    <xf numFmtId="177" fontId="59" fillId="36" borderId="102" applyNumberFormat="0" applyAlignment="0" applyProtection="0"/>
    <xf numFmtId="177" fontId="59" fillId="36" borderId="102" applyNumberFormat="0" applyAlignment="0" applyProtection="0"/>
    <xf numFmtId="0" fontId="59" fillId="42" borderId="102" applyNumberFormat="0" applyAlignment="0" applyProtection="0"/>
    <xf numFmtId="177" fontId="59" fillId="36" borderId="102" applyNumberFormat="0" applyAlignment="0" applyProtection="0"/>
    <xf numFmtId="177" fontId="59" fillId="36" borderId="102" applyNumberFormat="0" applyAlignment="0" applyProtection="0"/>
    <xf numFmtId="177" fontId="59" fillId="36" borderId="102" applyNumberFormat="0" applyAlignment="0" applyProtection="0"/>
    <xf numFmtId="190" fontId="59" fillId="36" borderId="102" applyNumberFormat="0" applyAlignment="0" applyProtection="0"/>
    <xf numFmtId="177" fontId="59" fillId="36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77" fontId="59" fillId="36" borderId="102" applyNumberFormat="0" applyAlignment="0" applyProtection="0"/>
    <xf numFmtId="177" fontId="59" fillId="36" borderId="102" applyNumberFormat="0" applyAlignment="0" applyProtection="0"/>
    <xf numFmtId="177" fontId="59" fillId="36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77" fontId="59" fillId="36" borderId="102" applyNumberFormat="0" applyAlignment="0" applyProtection="0"/>
    <xf numFmtId="190" fontId="59" fillId="36" borderId="102" applyNumberFormat="0" applyAlignment="0" applyProtection="0"/>
    <xf numFmtId="177" fontId="59" fillId="36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77" fontId="59" fillId="36" borderId="102" applyNumberFormat="0" applyAlignment="0" applyProtection="0"/>
    <xf numFmtId="0" fontId="48" fillId="36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77" fontId="59" fillId="36" borderId="102" applyNumberFormat="0" applyAlignment="0" applyProtection="0"/>
    <xf numFmtId="190" fontId="59" fillId="36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89" fontId="48" fillId="42" borderId="102" applyNumberFormat="0" applyAlignment="0" applyProtection="0"/>
    <xf numFmtId="177" fontId="25" fillId="69" borderId="115" applyBorder="0"/>
    <xf numFmtId="177" fontId="25" fillId="69" borderId="115" applyBorder="0"/>
    <xf numFmtId="177" fontId="25" fillId="69" borderId="115" applyBorder="0"/>
    <xf numFmtId="190" fontId="25" fillId="69" borderId="115" applyBorder="0"/>
    <xf numFmtId="189" fontId="34" fillId="92" borderId="115" applyBorder="0"/>
    <xf numFmtId="189" fontId="34" fillId="92" borderId="115" applyBorder="0"/>
    <xf numFmtId="177" fontId="25" fillId="69" borderId="115" applyBorder="0"/>
    <xf numFmtId="190" fontId="25" fillId="69" borderId="115" applyBorder="0"/>
    <xf numFmtId="177" fontId="25" fillId="69" borderId="115" applyBorder="0"/>
    <xf numFmtId="177" fontId="25" fillId="69" borderId="115" applyBorder="0"/>
    <xf numFmtId="190" fontId="25" fillId="69" borderId="115" applyBorder="0"/>
    <xf numFmtId="0" fontId="25" fillId="69" borderId="115" applyBorder="0"/>
    <xf numFmtId="0" fontId="25" fillId="69" borderId="115" applyBorder="0"/>
    <xf numFmtId="177" fontId="25" fillId="69" borderId="115" applyBorder="0"/>
    <xf numFmtId="0" fontId="25" fillId="69" borderId="115" applyBorder="0"/>
    <xf numFmtId="177" fontId="25" fillId="70" borderId="115" applyBorder="0"/>
    <xf numFmtId="177" fontId="25" fillId="70" borderId="115" applyBorder="0"/>
    <xf numFmtId="177" fontId="25" fillId="70" borderId="115" applyBorder="0"/>
    <xf numFmtId="190" fontId="25" fillId="70" borderId="115" applyBorder="0"/>
    <xf numFmtId="177" fontId="25" fillId="70" borderId="115" applyBorder="0"/>
    <xf numFmtId="190" fontId="25" fillId="70" borderId="115" applyBorder="0"/>
    <xf numFmtId="177" fontId="25" fillId="70" borderId="115" applyBorder="0"/>
    <xf numFmtId="177" fontId="25" fillId="70" borderId="115" applyBorder="0"/>
    <xf numFmtId="190" fontId="25" fillId="70" borderId="115" applyBorder="0"/>
    <xf numFmtId="0" fontId="25" fillId="70" borderId="115" applyBorder="0"/>
    <xf numFmtId="0" fontId="25" fillId="70" borderId="115" applyBorder="0"/>
    <xf numFmtId="177" fontId="25" fillId="70" borderId="115" applyBorder="0"/>
    <xf numFmtId="0" fontId="25" fillId="70" borderId="115" applyBorder="0"/>
    <xf numFmtId="174" fontId="56" fillId="61" borderId="115" applyBorder="0" applyAlignment="0"/>
    <xf numFmtId="174" fontId="56" fillId="61" borderId="115" applyBorder="0" applyAlignment="0"/>
    <xf numFmtId="174" fontId="56" fillId="61" borderId="115" applyBorder="0" applyAlignment="0"/>
    <xf numFmtId="174" fontId="56" fillId="61" borderId="115" applyBorder="0" applyAlignment="0"/>
    <xf numFmtId="174" fontId="56" fillId="61" borderId="115" applyBorder="0" applyAlignment="0"/>
    <xf numFmtId="174" fontId="56" fillId="61" borderId="115" applyBorder="0" applyAlignment="0"/>
    <xf numFmtId="174" fontId="56" fillId="61" borderId="115" applyBorder="0" applyAlignment="0"/>
    <xf numFmtId="174" fontId="56" fillId="61" borderId="115" applyBorder="0" applyAlignment="0"/>
    <xf numFmtId="174" fontId="56" fillId="61" borderId="115" applyBorder="0" applyAlignment="0"/>
    <xf numFmtId="174" fontId="56" fillId="61" borderId="115" applyBorder="0" applyAlignment="0"/>
    <xf numFmtId="174" fontId="56" fillId="68" borderId="115" applyBorder="0" applyAlignment="0"/>
    <xf numFmtId="174" fontId="54" fillId="50" borderId="115" applyFont="0" applyBorder="0" applyAlignment="0"/>
    <xf numFmtId="174" fontId="54" fillId="50" borderId="115" applyFont="0" applyBorder="0" applyAlignment="0"/>
    <xf numFmtId="174" fontId="54" fillId="50" borderId="115" applyFont="0" applyBorder="0" applyAlignment="0"/>
    <xf numFmtId="174" fontId="54" fillId="50" borderId="115" applyFont="0" applyBorder="0" applyAlignment="0"/>
    <xf numFmtId="174" fontId="54" fillId="50" borderId="115" applyFont="0" applyBorder="0" applyAlignment="0"/>
    <xf numFmtId="174" fontId="54" fillId="50" borderId="115" applyFont="0" applyBorder="0" applyAlignment="0"/>
    <xf numFmtId="174" fontId="54" fillId="50" borderId="115" applyFont="0" applyBorder="0" applyAlignment="0"/>
    <xf numFmtId="174" fontId="54" fillId="50" borderId="115" applyFont="0" applyBorder="0" applyAlignment="0"/>
    <xf numFmtId="174" fontId="54" fillId="50" borderId="115" applyFont="0" applyBorder="0" applyAlignment="0"/>
    <xf numFmtId="174" fontId="54" fillId="50" borderId="115" applyFont="0" applyBorder="0" applyAlignment="0"/>
    <xf numFmtId="174" fontId="54" fillId="71" borderId="115" applyFont="0" applyBorder="0" applyAlignment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189" fontId="59" fillId="36" borderId="102" applyNumberFormat="0" applyAlignment="0" applyProtection="0"/>
    <xf numFmtId="0" fontId="59" fillId="36" borderId="102" applyNumberFormat="0" applyAlignment="0" applyProtection="0"/>
    <xf numFmtId="0" fontId="59" fillId="36" borderId="102" applyNumberFormat="0" applyAlignment="0" applyProtection="0"/>
    <xf numFmtId="177" fontId="59" fillId="36" borderId="102" applyNumberFormat="0" applyAlignment="0" applyProtection="0"/>
    <xf numFmtId="0" fontId="59" fillId="36" borderId="102" applyNumberForma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0" fontId="28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0" fontId="28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0" fontId="29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0" fontId="28" fillId="35" borderId="104" applyNumberFormat="0" applyFont="0" applyAlignment="0" applyProtection="0"/>
    <xf numFmtId="0" fontId="28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77" fontId="28" fillId="35" borderId="104" applyNumberFormat="0" applyFont="0" applyAlignment="0" applyProtection="0"/>
    <xf numFmtId="177" fontId="28" fillId="35" borderId="104" applyNumberFormat="0" applyFont="0" applyAlignment="0" applyProtection="0"/>
    <xf numFmtId="177" fontId="28" fillId="35" borderId="104" applyNumberFormat="0" applyFont="0" applyAlignment="0" applyProtection="0"/>
    <xf numFmtId="190" fontId="28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77" fontId="28" fillId="35" borderId="104" applyNumberFormat="0" applyFont="0" applyAlignment="0" applyProtection="0"/>
    <xf numFmtId="190" fontId="28" fillId="35" borderId="104" applyNumberFormat="0" applyFont="0" applyAlignment="0" applyProtection="0"/>
    <xf numFmtId="177" fontId="28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77" fontId="28" fillId="35" borderId="104" applyNumberFormat="0" applyFont="0" applyAlignment="0" applyProtection="0"/>
    <xf numFmtId="190" fontId="28" fillId="35" borderId="104" applyNumberFormat="0" applyFont="0" applyAlignment="0" applyProtection="0"/>
    <xf numFmtId="177" fontId="28" fillId="35" borderId="104" applyNumberFormat="0" applyFont="0" applyAlignment="0" applyProtection="0"/>
    <xf numFmtId="177" fontId="28" fillId="35" borderId="104" applyNumberFormat="0" applyFont="0" applyAlignment="0" applyProtection="0"/>
    <xf numFmtId="177" fontId="28" fillId="35" borderId="104" applyNumberFormat="0" applyFont="0" applyAlignment="0" applyProtection="0"/>
    <xf numFmtId="0" fontId="28" fillId="35" borderId="104" applyNumberFormat="0" applyFont="0" applyAlignment="0" applyProtection="0"/>
    <xf numFmtId="0" fontId="29" fillId="35" borderId="104" applyNumberFormat="0" applyFont="0" applyAlignment="0" applyProtection="0"/>
    <xf numFmtId="0" fontId="29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0" fontId="28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77" fontId="29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77" fontId="29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0" fontId="27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77" fontId="29" fillId="35" borderId="104" applyNumberFormat="0" applyFont="0" applyAlignment="0" applyProtection="0"/>
    <xf numFmtId="177" fontId="29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0" fontId="29" fillId="35" borderId="104" applyNumberFormat="0" applyFont="0" applyAlignment="0" applyProtection="0"/>
    <xf numFmtId="0" fontId="29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77" fontId="29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77" fontId="29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0" fontId="29" fillId="35" borderId="104" applyNumberFormat="0" applyFont="0" applyAlignment="0" applyProtection="0"/>
    <xf numFmtId="0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9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77" fontId="29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77" fontId="29" fillId="35" borderId="104" applyNumberFormat="0" applyFont="0" applyAlignment="0" applyProtection="0"/>
    <xf numFmtId="190" fontId="29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0" fontId="29" fillId="103" borderId="104" applyNumberFormat="0" applyAlignment="0" applyProtection="0"/>
    <xf numFmtId="0" fontId="29" fillId="103" borderId="104" applyNumberForma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28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89" fontId="116" fillId="35" borderId="104" applyNumberFormat="0" applyFont="0" applyAlignment="0" applyProtection="0"/>
    <xf numFmtId="177" fontId="28" fillId="35" borderId="104" applyNumberFormat="0" applyFont="0" applyAlignment="0" applyProtection="0"/>
    <xf numFmtId="227" fontId="29" fillId="35" borderId="104" applyNumberFormat="0" applyFont="0" applyAlignment="0" applyProtection="0"/>
    <xf numFmtId="227" fontId="29" fillId="35" borderId="104" applyNumberFormat="0" applyFont="0" applyAlignment="0" applyProtection="0"/>
    <xf numFmtId="227" fontId="29" fillId="35" borderId="104" applyNumberFormat="0" applyFont="0" applyAlignment="0" applyProtection="0"/>
    <xf numFmtId="227" fontId="29" fillId="35" borderId="104" applyNumberFormat="0" applyFont="0" applyAlignment="0" applyProtection="0"/>
    <xf numFmtId="177" fontId="28" fillId="35" borderId="104" applyNumberFormat="0" applyFont="0" applyAlignment="0" applyProtection="0"/>
    <xf numFmtId="0" fontId="29" fillId="35" borderId="104" applyNumberFormat="0" applyFont="0" applyAlignment="0" applyProtection="0"/>
    <xf numFmtId="0" fontId="29" fillId="35" borderId="104" applyNumberFormat="0" applyFont="0" applyAlignment="0" applyProtection="0"/>
    <xf numFmtId="227" fontId="29" fillId="35" borderId="104" applyNumberFormat="0" applyFont="0" applyAlignment="0" applyProtection="0"/>
    <xf numFmtId="227" fontId="29" fillId="35" borderId="104" applyNumberFormat="0" applyFont="0" applyAlignment="0" applyProtection="0"/>
    <xf numFmtId="177" fontId="29" fillId="35" borderId="104" applyNumberFormat="0" applyFont="0" applyAlignment="0" applyProtection="0"/>
    <xf numFmtId="0" fontId="29" fillId="35" borderId="104" applyNumberFormat="0" applyFont="0" applyAlignment="0" applyProtection="0"/>
    <xf numFmtId="0" fontId="38" fillId="59" borderId="105" applyNumberFormat="0" applyAlignment="0" applyProtection="0"/>
    <xf numFmtId="177" fontId="38" fillId="88" borderId="105" applyNumberFormat="0" applyAlignment="0" applyProtection="0"/>
    <xf numFmtId="177" fontId="38" fillId="88" borderId="105" applyNumberFormat="0" applyAlignment="0" applyProtection="0"/>
    <xf numFmtId="203" fontId="247" fillId="57" borderId="104"/>
    <xf numFmtId="203" fontId="247" fillId="57" borderId="104"/>
    <xf numFmtId="203" fontId="247" fillId="57" borderId="104"/>
    <xf numFmtId="203" fontId="247" fillId="57" borderId="104"/>
    <xf numFmtId="203" fontId="247" fillId="57" borderId="104"/>
    <xf numFmtId="203" fontId="247" fillId="57" borderId="104"/>
    <xf numFmtId="203" fontId="247" fillId="57" borderId="104"/>
    <xf numFmtId="203" fontId="247" fillId="57" borderId="104"/>
    <xf numFmtId="203" fontId="247" fillId="57" borderId="104"/>
    <xf numFmtId="203" fontId="247" fillId="57" borderId="104"/>
    <xf numFmtId="203" fontId="247" fillId="57" borderId="104"/>
    <xf numFmtId="203" fontId="247" fillId="57" borderId="104"/>
    <xf numFmtId="314" fontId="140" fillId="0" borderId="106">
      <alignment vertical="center"/>
    </xf>
    <xf numFmtId="314" fontId="140" fillId="0" borderId="106">
      <alignment vertical="center"/>
    </xf>
    <xf numFmtId="314" fontId="140" fillId="0" borderId="106">
      <alignment vertical="center"/>
    </xf>
    <xf numFmtId="4" fontId="264" fillId="57" borderId="108" applyBorder="0" applyProtection="0"/>
    <xf numFmtId="4" fontId="264" fillId="57" borderId="108" applyBorder="0" applyProtection="0"/>
    <xf numFmtId="4" fontId="264" fillId="57" borderId="108" applyBorder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0" fontId="38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38" fillId="88" borderId="105" applyNumberFormat="0" applyAlignment="0" applyProtection="0"/>
    <xf numFmtId="189" fontId="38" fillId="88" borderId="105" applyNumberFormat="0" applyAlignment="0" applyProtection="0"/>
    <xf numFmtId="189" fontId="38" fillId="88" borderId="105" applyNumberFormat="0" applyAlignment="0" applyProtection="0"/>
    <xf numFmtId="189" fontId="38" fillId="88" borderId="105" applyNumberFormat="0" applyAlignment="0" applyProtection="0"/>
    <xf numFmtId="189" fontId="38" fillId="88" borderId="105" applyNumberFormat="0" applyAlignment="0" applyProtection="0"/>
    <xf numFmtId="189" fontId="38" fillId="88" borderId="105" applyNumberFormat="0" applyAlignment="0" applyProtection="0"/>
    <xf numFmtId="189" fontId="38" fillId="88" borderId="105" applyNumberFormat="0" applyAlignment="0" applyProtection="0"/>
    <xf numFmtId="189" fontId="38" fillId="88" borderId="105" applyNumberFormat="0" applyAlignment="0" applyProtection="0"/>
    <xf numFmtId="189" fontId="38" fillId="88" borderId="105" applyNumberFormat="0" applyAlignment="0" applyProtection="0"/>
    <xf numFmtId="189" fontId="38" fillId="88" borderId="105" applyNumberFormat="0" applyAlignment="0" applyProtection="0"/>
    <xf numFmtId="189" fontId="38" fillId="88" borderId="105" applyNumberFormat="0" applyAlignment="0" applyProtection="0"/>
    <xf numFmtId="189" fontId="38" fillId="88" borderId="105" applyNumberFormat="0" applyAlignment="0" applyProtection="0"/>
    <xf numFmtId="189" fontId="38" fillId="88" borderId="105" applyNumberFormat="0" applyAlignment="0" applyProtection="0"/>
    <xf numFmtId="189" fontId="38" fillId="88" borderId="105" applyNumberFormat="0" applyAlignment="0" applyProtection="0"/>
    <xf numFmtId="177" fontId="38" fillId="88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77" fontId="38" fillId="88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77" fontId="38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77" fontId="38" fillId="59" borderId="105" applyNumberFormat="0" applyAlignment="0" applyProtection="0"/>
    <xf numFmtId="190" fontId="38" fillId="59" borderId="105" applyNumberFormat="0" applyAlignment="0" applyProtection="0"/>
    <xf numFmtId="177" fontId="38" fillId="59" borderId="105" applyNumberFormat="0" applyAlignment="0" applyProtection="0"/>
    <xf numFmtId="177" fontId="38" fillId="59" borderId="105" applyNumberFormat="0" applyAlignment="0" applyProtection="0"/>
    <xf numFmtId="0" fontId="38" fillId="59" borderId="105" applyNumberFormat="0" applyAlignment="0" applyProtection="0"/>
    <xf numFmtId="177" fontId="38" fillId="88" borderId="105" applyNumberFormat="0" applyAlignment="0" applyProtection="0"/>
    <xf numFmtId="177" fontId="38" fillId="88" borderId="105" applyNumberFormat="0" applyAlignment="0" applyProtection="0"/>
    <xf numFmtId="177" fontId="38" fillId="59" borderId="105" applyNumberFormat="0" applyAlignment="0" applyProtection="0"/>
    <xf numFmtId="190" fontId="38" fillId="59" borderId="105" applyNumberFormat="0" applyAlignment="0" applyProtection="0"/>
    <xf numFmtId="177" fontId="38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77" fontId="38" fillId="59" borderId="105" applyNumberFormat="0" applyAlignment="0" applyProtection="0"/>
    <xf numFmtId="0" fontId="38" fillId="59" borderId="105" applyNumberFormat="0" applyAlignment="0" applyProtection="0"/>
    <xf numFmtId="177" fontId="38" fillId="88" borderId="105" applyNumberFormat="0" applyAlignment="0" applyProtection="0"/>
    <xf numFmtId="177" fontId="38" fillId="88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77" fontId="38" fillId="59" borderId="105" applyNumberFormat="0" applyAlignment="0" applyProtection="0"/>
    <xf numFmtId="190" fontId="38" fillId="59" borderId="105" applyNumberFormat="0" applyAlignment="0" applyProtection="0"/>
    <xf numFmtId="177" fontId="38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77" fontId="38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77" fontId="38" fillId="59" borderId="105" applyNumberFormat="0" applyAlignment="0" applyProtection="0"/>
    <xf numFmtId="190" fontId="38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189" fontId="266" fillId="59" borderId="105" applyNumberFormat="0" applyAlignment="0" applyProtection="0"/>
    <xf numFmtId="4" fontId="117" fillId="42" borderId="109" applyNumberFormat="0" applyProtection="0">
      <alignment vertical="center"/>
    </xf>
    <xf numFmtId="4" fontId="117" fillId="42" borderId="109" applyNumberFormat="0" applyProtection="0">
      <alignment vertical="center"/>
    </xf>
    <xf numFmtId="4" fontId="269" fillId="57" borderId="109" applyNumberFormat="0" applyProtection="0">
      <alignment vertical="center"/>
    </xf>
    <xf numFmtId="4" fontId="269" fillId="57" borderId="109" applyNumberFormat="0" applyProtection="0">
      <alignment vertical="center"/>
    </xf>
    <xf numFmtId="4" fontId="117" fillId="57" borderId="109" applyNumberFormat="0" applyProtection="0">
      <alignment horizontal="left" vertical="center" indent="1"/>
    </xf>
    <xf numFmtId="4" fontId="117" fillId="57" borderId="109" applyNumberFormat="0" applyProtection="0">
      <alignment horizontal="left" vertical="center" indent="1"/>
    </xf>
    <xf numFmtId="177" fontId="117" fillId="57" borderId="109" applyNumberFormat="0" applyProtection="0">
      <alignment horizontal="left" vertical="top" indent="1"/>
    </xf>
    <xf numFmtId="177" fontId="117" fillId="57" borderId="109" applyNumberFormat="0" applyProtection="0">
      <alignment horizontal="left" vertical="top" indent="1"/>
    </xf>
    <xf numFmtId="177" fontId="117" fillId="57" borderId="109" applyNumberFormat="0" applyProtection="0">
      <alignment horizontal="left" vertical="top" indent="1"/>
    </xf>
    <xf numFmtId="177" fontId="117" fillId="57" borderId="109" applyNumberFormat="0" applyProtection="0">
      <alignment horizontal="left" vertical="top" indent="1"/>
    </xf>
    <xf numFmtId="190" fontId="117" fillId="57" borderId="109" applyNumberFormat="0" applyProtection="0">
      <alignment horizontal="left" vertical="top" indent="1"/>
    </xf>
    <xf numFmtId="177" fontId="117" fillId="57" borderId="109" applyNumberFormat="0" applyProtection="0">
      <alignment horizontal="left" vertical="top" indent="1"/>
    </xf>
    <xf numFmtId="190" fontId="117" fillId="57" borderId="109" applyNumberFormat="0" applyProtection="0">
      <alignment horizontal="left" vertical="top" indent="1"/>
    </xf>
    <xf numFmtId="177" fontId="117" fillId="57" borderId="109" applyNumberFormat="0" applyProtection="0">
      <alignment horizontal="left" vertical="top" indent="1"/>
    </xf>
    <xf numFmtId="177" fontId="117" fillId="57" borderId="109" applyNumberFormat="0" applyProtection="0">
      <alignment horizontal="left" vertical="top" indent="1"/>
    </xf>
    <xf numFmtId="190" fontId="117" fillId="57" borderId="109" applyNumberFormat="0" applyProtection="0">
      <alignment horizontal="left" vertical="top" indent="1"/>
    </xf>
    <xf numFmtId="177" fontId="117" fillId="57" borderId="109" applyNumberFormat="0" applyProtection="0">
      <alignment horizontal="left" vertical="top" indent="1"/>
    </xf>
    <xf numFmtId="0" fontId="117" fillId="57" borderId="109" applyNumberFormat="0" applyProtection="0">
      <alignment horizontal="left" vertical="top" indent="1"/>
    </xf>
    <xf numFmtId="4" fontId="116" fillId="39" borderId="109" applyNumberFormat="0" applyProtection="0">
      <alignment horizontal="right" vertical="center"/>
    </xf>
    <xf numFmtId="4" fontId="116" fillId="39" borderId="109" applyNumberFormat="0" applyProtection="0">
      <alignment horizontal="right" vertical="center"/>
    </xf>
    <xf numFmtId="4" fontId="116" fillId="34" borderId="109" applyNumberFormat="0" applyProtection="0">
      <alignment horizontal="right" vertical="center"/>
    </xf>
    <xf numFmtId="4" fontId="116" fillId="34" borderId="109" applyNumberFormat="0" applyProtection="0">
      <alignment horizontal="right" vertical="center"/>
    </xf>
    <xf numFmtId="4" fontId="116" fillId="55" borderId="109" applyNumberFormat="0" applyProtection="0">
      <alignment horizontal="right" vertical="center"/>
    </xf>
    <xf numFmtId="4" fontId="116" fillId="55" borderId="109" applyNumberFormat="0" applyProtection="0">
      <alignment horizontal="right" vertical="center"/>
    </xf>
    <xf numFmtId="4" fontId="116" fillId="43" borderId="109" applyNumberFormat="0" applyProtection="0">
      <alignment horizontal="right" vertical="center"/>
    </xf>
    <xf numFmtId="4" fontId="116" fillId="43" borderId="109" applyNumberFormat="0" applyProtection="0">
      <alignment horizontal="right" vertical="center"/>
    </xf>
    <xf numFmtId="4" fontId="116" fillId="81" borderId="109" applyNumberFormat="0" applyProtection="0">
      <alignment horizontal="right" vertical="center"/>
    </xf>
    <xf numFmtId="4" fontId="116" fillId="81" borderId="109" applyNumberFormat="0" applyProtection="0">
      <alignment horizontal="right" vertical="center"/>
    </xf>
    <xf numFmtId="4" fontId="116" fillId="44" borderId="109" applyNumberFormat="0" applyProtection="0">
      <alignment horizontal="right" vertical="center"/>
    </xf>
    <xf numFmtId="4" fontId="116" fillId="44" borderId="109" applyNumberFormat="0" applyProtection="0">
      <alignment horizontal="right" vertical="center"/>
    </xf>
    <xf numFmtId="4" fontId="116" fillId="83" borderId="109" applyNumberFormat="0" applyProtection="0">
      <alignment horizontal="right" vertical="center"/>
    </xf>
    <xf numFmtId="4" fontId="116" fillId="83" borderId="109" applyNumberFormat="0" applyProtection="0">
      <alignment horizontal="right" vertical="center"/>
    </xf>
    <xf numFmtId="4" fontId="116" fillId="110" borderId="109" applyNumberFormat="0" applyProtection="0">
      <alignment horizontal="right" vertical="center"/>
    </xf>
    <xf numFmtId="4" fontId="116" fillId="110" borderId="109" applyNumberFormat="0" applyProtection="0">
      <alignment horizontal="right" vertical="center"/>
    </xf>
    <xf numFmtId="4" fontId="116" fillId="77" borderId="109" applyNumberFormat="0" applyProtection="0">
      <alignment horizontal="right" vertical="center"/>
    </xf>
    <xf numFmtId="4" fontId="116" fillId="77" borderId="109" applyNumberFormat="0" applyProtection="0">
      <alignment horizontal="right" vertical="center"/>
    </xf>
    <xf numFmtId="4" fontId="116" fillId="113" borderId="109" applyNumberFormat="0" applyProtection="0">
      <alignment horizontal="right" vertical="center"/>
    </xf>
    <xf numFmtId="4" fontId="116" fillId="113" borderId="109" applyNumberFormat="0" applyProtection="0">
      <alignment horizontal="right" vertical="center"/>
    </xf>
    <xf numFmtId="177" fontId="29" fillId="112" borderId="109" applyNumberFormat="0" applyProtection="0">
      <alignment horizontal="left" vertical="center" indent="1"/>
    </xf>
    <xf numFmtId="177" fontId="29" fillId="112" borderId="109" applyNumberFormat="0" applyProtection="0">
      <alignment horizontal="left" vertical="center" indent="1"/>
    </xf>
    <xf numFmtId="177" fontId="29" fillId="112" borderId="109" applyNumberFormat="0" applyProtection="0">
      <alignment horizontal="left" vertical="center" indent="1"/>
    </xf>
    <xf numFmtId="177" fontId="29" fillId="112" borderId="109" applyNumberFormat="0" applyProtection="0">
      <alignment horizontal="left" vertical="center" indent="1"/>
    </xf>
    <xf numFmtId="190" fontId="29" fillId="112" borderId="109" applyNumberFormat="0" applyProtection="0">
      <alignment horizontal="left" vertical="center" indent="1"/>
    </xf>
    <xf numFmtId="177" fontId="29" fillId="112" borderId="109" applyNumberFormat="0" applyProtection="0">
      <alignment horizontal="left" vertical="center" indent="1"/>
    </xf>
    <xf numFmtId="190" fontId="29" fillId="112" borderId="109" applyNumberFormat="0" applyProtection="0">
      <alignment horizontal="left" vertical="center" indent="1"/>
    </xf>
    <xf numFmtId="177" fontId="29" fillId="112" borderId="109" applyNumberFormat="0" applyProtection="0">
      <alignment horizontal="left" vertical="center" indent="1"/>
    </xf>
    <xf numFmtId="177" fontId="29" fillId="112" borderId="109" applyNumberFormat="0" applyProtection="0">
      <alignment horizontal="left" vertical="center" indent="1"/>
    </xf>
    <xf numFmtId="190" fontId="29" fillId="112" borderId="109" applyNumberFormat="0" applyProtection="0">
      <alignment horizontal="left" vertical="center" indent="1"/>
    </xf>
    <xf numFmtId="177" fontId="29" fillId="112" borderId="109" applyNumberFormat="0" applyProtection="0">
      <alignment horizontal="left" vertical="center" indent="1"/>
    </xf>
    <xf numFmtId="0" fontId="29" fillId="112" borderId="109" applyNumberFormat="0" applyProtection="0">
      <alignment horizontal="left" vertical="center" indent="1"/>
    </xf>
    <xf numFmtId="177" fontId="29" fillId="112" borderId="109" applyNumberFormat="0" applyProtection="0">
      <alignment horizontal="left" vertical="top" indent="1"/>
    </xf>
    <xf numFmtId="177" fontId="29" fillId="112" borderId="109" applyNumberFormat="0" applyProtection="0">
      <alignment horizontal="left" vertical="top" indent="1"/>
    </xf>
    <xf numFmtId="177" fontId="29" fillId="112" borderId="109" applyNumberFormat="0" applyProtection="0">
      <alignment horizontal="left" vertical="top" indent="1"/>
    </xf>
    <xf numFmtId="177" fontId="29" fillId="112" borderId="109" applyNumberFormat="0" applyProtection="0">
      <alignment horizontal="left" vertical="top" indent="1"/>
    </xf>
    <xf numFmtId="190" fontId="29" fillId="112" borderId="109" applyNumberFormat="0" applyProtection="0">
      <alignment horizontal="left" vertical="top" indent="1"/>
    </xf>
    <xf numFmtId="177" fontId="29" fillId="112" borderId="109" applyNumberFormat="0" applyProtection="0">
      <alignment horizontal="left" vertical="top" indent="1"/>
    </xf>
    <xf numFmtId="190" fontId="29" fillId="112" borderId="109" applyNumberFormat="0" applyProtection="0">
      <alignment horizontal="left" vertical="top" indent="1"/>
    </xf>
    <xf numFmtId="177" fontId="29" fillId="112" borderId="109" applyNumberFormat="0" applyProtection="0">
      <alignment horizontal="left" vertical="top" indent="1"/>
    </xf>
    <xf numFmtId="177" fontId="29" fillId="112" borderId="109" applyNumberFormat="0" applyProtection="0">
      <alignment horizontal="left" vertical="top" indent="1"/>
    </xf>
    <xf numFmtId="190" fontId="29" fillId="112" borderId="109" applyNumberFormat="0" applyProtection="0">
      <alignment horizontal="left" vertical="top" indent="1"/>
    </xf>
    <xf numFmtId="177" fontId="29" fillId="112" borderId="109" applyNumberFormat="0" applyProtection="0">
      <alignment horizontal="left" vertical="top" indent="1"/>
    </xf>
    <xf numFmtId="0" fontId="29" fillId="112" borderId="109" applyNumberFormat="0" applyProtection="0">
      <alignment horizontal="left" vertical="top" indent="1"/>
    </xf>
    <xf numFmtId="177" fontId="29" fillId="109" borderId="109" applyNumberFormat="0" applyProtection="0">
      <alignment horizontal="left" vertical="center" indent="1"/>
    </xf>
    <xf numFmtId="177" fontId="29" fillId="109" borderId="109" applyNumberFormat="0" applyProtection="0">
      <alignment horizontal="left" vertical="center" indent="1"/>
    </xf>
    <xf numFmtId="177" fontId="29" fillId="109" borderId="109" applyNumberFormat="0" applyProtection="0">
      <alignment horizontal="left" vertical="center" indent="1"/>
    </xf>
    <xf numFmtId="177" fontId="29" fillId="109" borderId="109" applyNumberFormat="0" applyProtection="0">
      <alignment horizontal="left" vertical="center" indent="1"/>
    </xf>
    <xf numFmtId="190" fontId="29" fillId="109" borderId="109" applyNumberFormat="0" applyProtection="0">
      <alignment horizontal="left" vertical="center" indent="1"/>
    </xf>
    <xf numFmtId="177" fontId="29" fillId="109" borderId="109" applyNumberFormat="0" applyProtection="0">
      <alignment horizontal="left" vertical="center" indent="1"/>
    </xf>
    <xf numFmtId="190" fontId="29" fillId="109" borderId="109" applyNumberFormat="0" applyProtection="0">
      <alignment horizontal="left" vertical="center" indent="1"/>
    </xf>
    <xf numFmtId="177" fontId="29" fillId="109" borderId="109" applyNumberFormat="0" applyProtection="0">
      <alignment horizontal="left" vertical="center" indent="1"/>
    </xf>
    <xf numFmtId="177" fontId="29" fillId="109" borderId="109" applyNumberFormat="0" applyProtection="0">
      <alignment horizontal="left" vertical="center" indent="1"/>
    </xf>
    <xf numFmtId="190" fontId="29" fillId="109" borderId="109" applyNumberFormat="0" applyProtection="0">
      <alignment horizontal="left" vertical="center" indent="1"/>
    </xf>
    <xf numFmtId="177" fontId="29" fillId="109" borderId="109" applyNumberFormat="0" applyProtection="0">
      <alignment horizontal="left" vertical="center" indent="1"/>
    </xf>
    <xf numFmtId="0" fontId="29" fillId="109" borderId="109" applyNumberFormat="0" applyProtection="0">
      <alignment horizontal="left" vertical="center" indent="1"/>
    </xf>
    <xf numFmtId="177" fontId="29" fillId="109" borderId="109" applyNumberFormat="0" applyProtection="0">
      <alignment horizontal="left" vertical="top" indent="1"/>
    </xf>
    <xf numFmtId="177" fontId="29" fillId="109" borderId="109" applyNumberFormat="0" applyProtection="0">
      <alignment horizontal="left" vertical="top" indent="1"/>
    </xf>
    <xf numFmtId="177" fontId="29" fillId="109" borderId="109" applyNumberFormat="0" applyProtection="0">
      <alignment horizontal="left" vertical="top" indent="1"/>
    </xf>
    <xf numFmtId="177" fontId="29" fillId="109" borderId="109" applyNumberFormat="0" applyProtection="0">
      <alignment horizontal="left" vertical="top" indent="1"/>
    </xf>
    <xf numFmtId="190" fontId="29" fillId="109" borderId="109" applyNumberFormat="0" applyProtection="0">
      <alignment horizontal="left" vertical="top" indent="1"/>
    </xf>
    <xf numFmtId="177" fontId="29" fillId="109" borderId="109" applyNumberFormat="0" applyProtection="0">
      <alignment horizontal="left" vertical="top" indent="1"/>
    </xf>
    <xf numFmtId="190" fontId="29" fillId="109" borderId="109" applyNumberFormat="0" applyProtection="0">
      <alignment horizontal="left" vertical="top" indent="1"/>
    </xf>
    <xf numFmtId="177" fontId="29" fillId="109" borderId="109" applyNumberFormat="0" applyProtection="0">
      <alignment horizontal="left" vertical="top" indent="1"/>
    </xf>
    <xf numFmtId="177" fontId="29" fillId="109" borderId="109" applyNumberFormat="0" applyProtection="0">
      <alignment horizontal="left" vertical="top" indent="1"/>
    </xf>
    <xf numFmtId="190" fontId="29" fillId="109" borderId="109" applyNumberFormat="0" applyProtection="0">
      <alignment horizontal="left" vertical="top" indent="1"/>
    </xf>
    <xf numFmtId="177" fontId="29" fillId="109" borderId="109" applyNumberFormat="0" applyProtection="0">
      <alignment horizontal="left" vertical="top" indent="1"/>
    </xf>
    <xf numFmtId="0" fontId="29" fillId="109" borderId="109" applyNumberFormat="0" applyProtection="0">
      <alignment horizontal="left" vertical="top" indent="1"/>
    </xf>
    <xf numFmtId="177" fontId="29" fillId="58" borderId="109" applyNumberFormat="0" applyProtection="0">
      <alignment horizontal="left" vertical="center" indent="1"/>
    </xf>
    <xf numFmtId="177" fontId="29" fillId="58" borderId="109" applyNumberFormat="0" applyProtection="0">
      <alignment horizontal="left" vertical="center" indent="1"/>
    </xf>
    <xf numFmtId="177" fontId="29" fillId="58" borderId="109" applyNumberFormat="0" applyProtection="0">
      <alignment horizontal="left" vertical="center" indent="1"/>
    </xf>
    <xf numFmtId="177" fontId="29" fillId="58" borderId="109" applyNumberFormat="0" applyProtection="0">
      <alignment horizontal="left" vertical="center" indent="1"/>
    </xf>
    <xf numFmtId="190" fontId="29" fillId="58" borderId="109" applyNumberFormat="0" applyProtection="0">
      <alignment horizontal="left" vertical="center" indent="1"/>
    </xf>
    <xf numFmtId="177" fontId="29" fillId="58" borderId="109" applyNumberFormat="0" applyProtection="0">
      <alignment horizontal="left" vertical="center" indent="1"/>
    </xf>
    <xf numFmtId="190" fontId="29" fillId="58" borderId="109" applyNumberFormat="0" applyProtection="0">
      <alignment horizontal="left" vertical="center" indent="1"/>
    </xf>
    <xf numFmtId="177" fontId="29" fillId="58" borderId="109" applyNumberFormat="0" applyProtection="0">
      <alignment horizontal="left" vertical="center" indent="1"/>
    </xf>
    <xf numFmtId="177" fontId="29" fillId="58" borderId="109" applyNumberFormat="0" applyProtection="0">
      <alignment horizontal="left" vertical="center" indent="1"/>
    </xf>
    <xf numFmtId="190" fontId="29" fillId="58" borderId="109" applyNumberFormat="0" applyProtection="0">
      <alignment horizontal="left" vertical="center" indent="1"/>
    </xf>
    <xf numFmtId="177" fontId="29" fillId="58" borderId="109" applyNumberFormat="0" applyProtection="0">
      <alignment horizontal="left" vertical="center" indent="1"/>
    </xf>
    <xf numFmtId="0" fontId="29" fillId="58" borderId="109" applyNumberFormat="0" applyProtection="0">
      <alignment horizontal="left" vertical="center" indent="1"/>
    </xf>
    <xf numFmtId="177" fontId="29" fillId="58" borderId="109" applyNumberFormat="0" applyProtection="0">
      <alignment horizontal="left" vertical="top" indent="1"/>
    </xf>
    <xf numFmtId="177" fontId="29" fillId="58" borderId="109" applyNumberFormat="0" applyProtection="0">
      <alignment horizontal="left" vertical="top" indent="1"/>
    </xf>
    <xf numFmtId="177" fontId="29" fillId="58" borderId="109" applyNumberFormat="0" applyProtection="0">
      <alignment horizontal="left" vertical="top" indent="1"/>
    </xf>
    <xf numFmtId="177" fontId="29" fillId="58" borderId="109" applyNumberFormat="0" applyProtection="0">
      <alignment horizontal="left" vertical="top" indent="1"/>
    </xf>
    <xf numFmtId="190" fontId="29" fillId="58" borderId="109" applyNumberFormat="0" applyProtection="0">
      <alignment horizontal="left" vertical="top" indent="1"/>
    </xf>
    <xf numFmtId="177" fontId="29" fillId="58" borderId="109" applyNumberFormat="0" applyProtection="0">
      <alignment horizontal="left" vertical="top" indent="1"/>
    </xf>
    <xf numFmtId="190" fontId="29" fillId="58" borderId="109" applyNumberFormat="0" applyProtection="0">
      <alignment horizontal="left" vertical="top" indent="1"/>
    </xf>
    <xf numFmtId="177" fontId="29" fillId="58" borderId="109" applyNumberFormat="0" applyProtection="0">
      <alignment horizontal="left" vertical="top" indent="1"/>
    </xf>
    <xf numFmtId="177" fontId="29" fillId="58" borderId="109" applyNumberFormat="0" applyProtection="0">
      <alignment horizontal="left" vertical="top" indent="1"/>
    </xf>
    <xf numFmtId="190" fontId="29" fillId="58" borderId="109" applyNumberFormat="0" applyProtection="0">
      <alignment horizontal="left" vertical="top" indent="1"/>
    </xf>
    <xf numFmtId="177" fontId="29" fillId="58" borderId="109" applyNumberFormat="0" applyProtection="0">
      <alignment horizontal="left" vertical="top" indent="1"/>
    </xf>
    <xf numFmtId="0" fontId="29" fillId="58" borderId="109" applyNumberFormat="0" applyProtection="0">
      <alignment horizontal="left" vertical="top" indent="1"/>
    </xf>
    <xf numFmtId="177" fontId="29" fillId="105" borderId="109" applyNumberFormat="0" applyProtection="0">
      <alignment horizontal="left" vertical="center" indent="1"/>
    </xf>
    <xf numFmtId="177" fontId="29" fillId="105" borderId="109" applyNumberFormat="0" applyProtection="0">
      <alignment horizontal="left" vertical="center" indent="1"/>
    </xf>
    <xf numFmtId="177" fontId="29" fillId="105" borderId="109" applyNumberFormat="0" applyProtection="0">
      <alignment horizontal="left" vertical="center" indent="1"/>
    </xf>
    <xf numFmtId="177" fontId="29" fillId="105" borderId="109" applyNumberFormat="0" applyProtection="0">
      <alignment horizontal="left" vertical="center" indent="1"/>
    </xf>
    <xf numFmtId="190" fontId="29" fillId="105" borderId="109" applyNumberFormat="0" applyProtection="0">
      <alignment horizontal="left" vertical="center" indent="1"/>
    </xf>
    <xf numFmtId="177" fontId="29" fillId="105" borderId="109" applyNumberFormat="0" applyProtection="0">
      <alignment horizontal="left" vertical="center" indent="1"/>
    </xf>
    <xf numFmtId="190" fontId="29" fillId="105" borderId="109" applyNumberFormat="0" applyProtection="0">
      <alignment horizontal="left" vertical="center" indent="1"/>
    </xf>
    <xf numFmtId="177" fontId="29" fillId="105" borderId="109" applyNumberFormat="0" applyProtection="0">
      <alignment horizontal="left" vertical="center" indent="1"/>
    </xf>
    <xf numFmtId="177" fontId="29" fillId="105" borderId="109" applyNumberFormat="0" applyProtection="0">
      <alignment horizontal="left" vertical="center" indent="1"/>
    </xf>
    <xf numFmtId="190" fontId="29" fillId="105" borderId="109" applyNumberFormat="0" applyProtection="0">
      <alignment horizontal="left" vertical="center" indent="1"/>
    </xf>
    <xf numFmtId="177" fontId="29" fillId="105" borderId="109" applyNumberFormat="0" applyProtection="0">
      <alignment horizontal="left" vertical="center" indent="1"/>
    </xf>
    <xf numFmtId="0" fontId="29" fillId="105" borderId="109" applyNumberFormat="0" applyProtection="0">
      <alignment horizontal="left" vertical="center" indent="1"/>
    </xf>
    <xf numFmtId="177" fontId="29" fillId="105" borderId="109" applyNumberFormat="0" applyProtection="0">
      <alignment horizontal="left" vertical="top" indent="1"/>
    </xf>
    <xf numFmtId="177" fontId="29" fillId="105" borderId="109" applyNumberFormat="0" applyProtection="0">
      <alignment horizontal="left" vertical="top" indent="1"/>
    </xf>
    <xf numFmtId="177" fontId="29" fillId="105" borderId="109" applyNumberFormat="0" applyProtection="0">
      <alignment horizontal="left" vertical="top" indent="1"/>
    </xf>
    <xf numFmtId="177" fontId="29" fillId="105" borderId="109" applyNumberFormat="0" applyProtection="0">
      <alignment horizontal="left" vertical="top" indent="1"/>
    </xf>
    <xf numFmtId="190" fontId="29" fillId="105" borderId="109" applyNumberFormat="0" applyProtection="0">
      <alignment horizontal="left" vertical="top" indent="1"/>
    </xf>
    <xf numFmtId="177" fontId="29" fillId="105" borderId="109" applyNumberFormat="0" applyProtection="0">
      <alignment horizontal="left" vertical="top" indent="1"/>
    </xf>
    <xf numFmtId="190" fontId="29" fillId="105" borderId="109" applyNumberFormat="0" applyProtection="0">
      <alignment horizontal="left" vertical="top" indent="1"/>
    </xf>
    <xf numFmtId="177" fontId="29" fillId="105" borderId="109" applyNumberFormat="0" applyProtection="0">
      <alignment horizontal="left" vertical="top" indent="1"/>
    </xf>
    <xf numFmtId="177" fontId="29" fillId="105" borderId="109" applyNumberFormat="0" applyProtection="0">
      <alignment horizontal="left" vertical="top" indent="1"/>
    </xf>
    <xf numFmtId="190" fontId="29" fillId="105" borderId="109" applyNumberFormat="0" applyProtection="0">
      <alignment horizontal="left" vertical="top" indent="1"/>
    </xf>
    <xf numFmtId="177" fontId="29" fillId="105" borderId="109" applyNumberFormat="0" applyProtection="0">
      <alignment horizontal="left" vertical="top" indent="1"/>
    </xf>
    <xf numFmtId="0" fontId="29" fillId="105" borderId="109" applyNumberFormat="0" applyProtection="0">
      <alignment horizontal="left" vertical="top" indent="1"/>
    </xf>
    <xf numFmtId="4" fontId="116" fillId="62" borderId="109" applyNumberFormat="0" applyProtection="0">
      <alignment vertical="center"/>
    </xf>
    <xf numFmtId="4" fontId="116" fillId="62" borderId="109" applyNumberFormat="0" applyProtection="0">
      <alignment vertical="center"/>
    </xf>
    <xf numFmtId="4" fontId="271" fillId="62" borderId="109" applyNumberFormat="0" applyProtection="0">
      <alignment vertical="center"/>
    </xf>
    <xf numFmtId="4" fontId="271" fillId="62" borderId="109" applyNumberFormat="0" applyProtection="0">
      <alignment vertical="center"/>
    </xf>
    <xf numFmtId="4" fontId="116" fillId="62" borderId="109" applyNumberFormat="0" applyProtection="0">
      <alignment horizontal="left" vertical="center" indent="1"/>
    </xf>
    <xf numFmtId="4" fontId="116" fillId="62" borderId="109" applyNumberFormat="0" applyProtection="0">
      <alignment horizontal="left" vertical="center" indent="1"/>
    </xf>
    <xf numFmtId="177" fontId="116" fillId="62" borderId="109" applyNumberFormat="0" applyProtection="0">
      <alignment horizontal="left" vertical="top" indent="1"/>
    </xf>
    <xf numFmtId="177" fontId="116" fillId="62" borderId="109" applyNumberFormat="0" applyProtection="0">
      <alignment horizontal="left" vertical="top" indent="1"/>
    </xf>
    <xf numFmtId="177" fontId="116" fillId="62" borderId="109" applyNumberFormat="0" applyProtection="0">
      <alignment horizontal="left" vertical="top" indent="1"/>
    </xf>
    <xf numFmtId="177" fontId="116" fillId="62" borderId="109" applyNumberFormat="0" applyProtection="0">
      <alignment horizontal="left" vertical="top" indent="1"/>
    </xf>
    <xf numFmtId="190" fontId="116" fillId="62" borderId="109" applyNumberFormat="0" applyProtection="0">
      <alignment horizontal="left" vertical="top" indent="1"/>
    </xf>
    <xf numFmtId="177" fontId="116" fillId="62" borderId="109" applyNumberFormat="0" applyProtection="0">
      <alignment horizontal="left" vertical="top" indent="1"/>
    </xf>
    <xf numFmtId="190" fontId="116" fillId="62" borderId="109" applyNumberFormat="0" applyProtection="0">
      <alignment horizontal="left" vertical="top" indent="1"/>
    </xf>
    <xf numFmtId="177" fontId="116" fillId="62" borderId="109" applyNumberFormat="0" applyProtection="0">
      <alignment horizontal="left" vertical="top" indent="1"/>
    </xf>
    <xf numFmtId="177" fontId="116" fillId="62" borderId="109" applyNumberFormat="0" applyProtection="0">
      <alignment horizontal="left" vertical="top" indent="1"/>
    </xf>
    <xf numFmtId="190" fontId="116" fillId="62" borderId="109" applyNumberFormat="0" applyProtection="0">
      <alignment horizontal="left" vertical="top" indent="1"/>
    </xf>
    <xf numFmtId="177" fontId="116" fillId="62" borderId="109" applyNumberFormat="0" applyProtection="0">
      <alignment horizontal="left" vertical="top" indent="1"/>
    </xf>
    <xf numFmtId="0" fontId="116" fillId="62" borderId="109" applyNumberFormat="0" applyProtection="0">
      <alignment horizontal="left" vertical="top" indent="1"/>
    </xf>
    <xf numFmtId="4" fontId="116" fillId="102" borderId="109" applyNumberFormat="0" applyProtection="0">
      <alignment horizontal="right" vertical="center"/>
    </xf>
    <xf numFmtId="4" fontId="116" fillId="102" borderId="109" applyNumberFormat="0" applyProtection="0">
      <alignment horizontal="right" vertical="center"/>
    </xf>
    <xf numFmtId="4" fontId="271" fillId="102" borderId="109" applyNumberFormat="0" applyProtection="0">
      <alignment horizontal="right" vertical="center"/>
    </xf>
    <xf numFmtId="4" fontId="271" fillId="102" borderId="109" applyNumberFormat="0" applyProtection="0">
      <alignment horizontal="right" vertical="center"/>
    </xf>
    <xf numFmtId="4" fontId="116" fillId="113" borderId="109" applyNumberFormat="0" applyProtection="0">
      <alignment horizontal="left" vertical="center" indent="1"/>
    </xf>
    <xf numFmtId="4" fontId="116" fillId="113" borderId="109" applyNumberFormat="0" applyProtection="0">
      <alignment horizontal="left" vertical="center" indent="1"/>
    </xf>
    <xf numFmtId="177" fontId="116" fillId="109" borderId="109" applyNumberFormat="0" applyProtection="0">
      <alignment horizontal="left" vertical="top" indent="1"/>
    </xf>
    <xf numFmtId="177" fontId="116" fillId="109" borderId="109" applyNumberFormat="0" applyProtection="0">
      <alignment horizontal="left" vertical="top" indent="1"/>
    </xf>
    <xf numFmtId="177" fontId="116" fillId="109" borderId="109" applyNumberFormat="0" applyProtection="0">
      <alignment horizontal="left" vertical="top" indent="1"/>
    </xf>
    <xf numFmtId="177" fontId="116" fillId="109" borderId="109" applyNumberFormat="0" applyProtection="0">
      <alignment horizontal="left" vertical="top" indent="1"/>
    </xf>
    <xf numFmtId="190" fontId="116" fillId="109" borderId="109" applyNumberFormat="0" applyProtection="0">
      <alignment horizontal="left" vertical="top" indent="1"/>
    </xf>
    <xf numFmtId="177" fontId="116" fillId="109" borderId="109" applyNumberFormat="0" applyProtection="0">
      <alignment horizontal="left" vertical="top" indent="1"/>
    </xf>
    <xf numFmtId="190" fontId="116" fillId="109" borderId="109" applyNumberFormat="0" applyProtection="0">
      <alignment horizontal="left" vertical="top" indent="1"/>
    </xf>
    <xf numFmtId="177" fontId="116" fillId="109" borderId="109" applyNumberFormat="0" applyProtection="0">
      <alignment horizontal="left" vertical="top" indent="1"/>
    </xf>
    <xf numFmtId="177" fontId="116" fillId="109" borderId="109" applyNumberFormat="0" applyProtection="0">
      <alignment horizontal="left" vertical="top" indent="1"/>
    </xf>
    <xf numFmtId="190" fontId="116" fillId="109" borderId="109" applyNumberFormat="0" applyProtection="0">
      <alignment horizontal="left" vertical="top" indent="1"/>
    </xf>
    <xf numFmtId="177" fontId="116" fillId="109" borderId="109" applyNumberFormat="0" applyProtection="0">
      <alignment horizontal="left" vertical="top" indent="1"/>
    </xf>
    <xf numFmtId="0" fontId="116" fillId="109" borderId="109" applyNumberFormat="0" applyProtection="0">
      <alignment horizontal="left" vertical="top" indent="1"/>
    </xf>
    <xf numFmtId="4" fontId="53" fillId="102" borderId="109" applyNumberFormat="0" applyProtection="0">
      <alignment horizontal="right" vertical="center"/>
    </xf>
    <xf numFmtId="4" fontId="53" fillId="102" borderId="109" applyNumberFormat="0" applyProtection="0">
      <alignment horizontal="right" vertical="center"/>
    </xf>
    <xf numFmtId="177" fontId="292" fillId="119" borderId="110">
      <alignment horizontal="right" vertical="top" wrapText="1"/>
    </xf>
    <xf numFmtId="177" fontId="292" fillId="119" borderId="110">
      <alignment horizontal="right" vertical="top" wrapText="1"/>
    </xf>
    <xf numFmtId="177" fontId="292" fillId="119" borderId="110">
      <alignment horizontal="right" vertical="top" wrapText="1"/>
    </xf>
    <xf numFmtId="177" fontId="292" fillId="119" borderId="110">
      <alignment horizontal="right" vertical="top" wrapText="1"/>
    </xf>
    <xf numFmtId="190" fontId="292" fillId="119" borderId="110">
      <alignment horizontal="right" vertical="top" wrapText="1"/>
    </xf>
    <xf numFmtId="177" fontId="292" fillId="119" borderId="110">
      <alignment horizontal="right" vertical="top" wrapText="1"/>
    </xf>
    <xf numFmtId="190" fontId="292" fillId="119" borderId="110">
      <alignment horizontal="right" vertical="top" wrapText="1"/>
    </xf>
    <xf numFmtId="177" fontId="292" fillId="119" borderId="110">
      <alignment horizontal="right" vertical="top" wrapText="1"/>
    </xf>
    <xf numFmtId="177" fontId="292" fillId="119" borderId="110">
      <alignment horizontal="right" vertical="top" wrapText="1"/>
    </xf>
    <xf numFmtId="190" fontId="292" fillId="119" borderId="110">
      <alignment horizontal="right" vertical="top" wrapText="1"/>
    </xf>
    <xf numFmtId="177" fontId="292" fillId="119" borderId="110">
      <alignment horizontal="right" vertical="top" wrapText="1"/>
    </xf>
    <xf numFmtId="0" fontId="292" fillId="119" borderId="110">
      <alignment horizontal="right" vertical="top" wrapText="1"/>
    </xf>
    <xf numFmtId="189" fontId="180" fillId="0" borderId="115" applyNumberFormat="0"/>
    <xf numFmtId="189" fontId="180" fillId="0" borderId="115" applyNumberFormat="0"/>
    <xf numFmtId="189" fontId="180" fillId="0" borderId="115" applyNumberFormat="0"/>
    <xf numFmtId="189" fontId="145" fillId="66" borderId="115" applyNumberFormat="0" applyFont="0" applyFill="0" applyAlignment="0" applyProtection="0">
      <protection locked="0"/>
    </xf>
    <xf numFmtId="189" fontId="145" fillId="66" borderId="115" applyNumberFormat="0" applyFont="0" applyFill="0" applyAlignment="0" applyProtection="0">
      <protection locked="0"/>
    </xf>
    <xf numFmtId="189" fontId="145" fillId="66" borderId="115" applyNumberFormat="0" applyFont="0" applyFill="0" applyAlignment="0" applyProtection="0">
      <protection locked="0"/>
    </xf>
    <xf numFmtId="174" fontId="56" fillId="68" borderId="115" applyBorder="0" applyAlignment="0"/>
    <xf numFmtId="0" fontId="25" fillId="70" borderId="115" applyBorder="0"/>
    <xf numFmtId="0" fontId="25" fillId="69" borderId="115" applyBorder="0"/>
    <xf numFmtId="173" fontId="114" fillId="0" borderId="111"/>
    <xf numFmtId="173" fontId="114" fillId="0" borderId="111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77" fontId="65" fillId="0" borderId="113" applyNumberFormat="0" applyFill="0" applyAlignment="0" applyProtection="0"/>
    <xf numFmtId="177" fontId="65" fillId="0" borderId="113" applyNumberFormat="0" applyFill="0" applyAlignment="0" applyProtection="0"/>
    <xf numFmtId="177" fontId="65" fillId="0" borderId="113" applyNumberFormat="0" applyFill="0" applyAlignment="0" applyProtection="0"/>
    <xf numFmtId="190" fontId="65" fillId="0" borderId="113" applyNumberFormat="0" applyFill="0" applyAlignment="0" applyProtection="0"/>
    <xf numFmtId="177" fontId="65" fillId="0" borderId="113" applyNumberFormat="0" applyFill="0" applyAlignment="0" applyProtection="0"/>
    <xf numFmtId="190" fontId="65" fillId="0" borderId="113" applyNumberFormat="0" applyFill="0" applyAlignment="0" applyProtection="0"/>
    <xf numFmtId="177" fontId="65" fillId="0" borderId="113" applyNumberFormat="0" applyFill="0" applyAlignment="0" applyProtection="0"/>
    <xf numFmtId="177" fontId="65" fillId="0" borderId="113" applyNumberFormat="0" applyFill="0" applyAlignment="0" applyProtection="0"/>
    <xf numFmtId="190" fontId="65" fillId="0" borderId="113" applyNumberFormat="0" applyFill="0" applyAlignment="0" applyProtection="0"/>
    <xf numFmtId="177" fontId="65" fillId="0" borderId="113" applyNumberFormat="0" applyFill="0" applyAlignment="0" applyProtection="0"/>
    <xf numFmtId="177" fontId="65" fillId="0" borderId="113" applyNumberFormat="0" applyFill="0" applyAlignment="0" applyProtection="0"/>
    <xf numFmtId="177" fontId="65" fillId="0" borderId="113" applyNumberFormat="0" applyFill="0" applyAlignment="0" applyProtection="0"/>
    <xf numFmtId="0" fontId="65" fillId="0" borderId="113" applyNumberFormat="0" applyFill="0" applyAlignment="0" applyProtection="0"/>
    <xf numFmtId="177" fontId="65" fillId="0" borderId="113" applyNumberFormat="0" applyFill="0" applyAlignment="0" applyProtection="0"/>
    <xf numFmtId="177" fontId="65" fillId="0" borderId="113" applyNumberFormat="0" applyFill="0" applyAlignment="0" applyProtection="0"/>
    <xf numFmtId="177" fontId="65" fillId="0" borderId="113" applyNumberFormat="0" applyFill="0" applyAlignment="0" applyProtection="0"/>
    <xf numFmtId="190" fontId="65" fillId="0" borderId="113" applyNumberFormat="0" applyFill="0" applyAlignment="0" applyProtection="0"/>
    <xf numFmtId="177" fontId="65" fillId="0" borderId="113" applyNumberFormat="0" applyFill="0" applyAlignment="0" applyProtection="0"/>
    <xf numFmtId="190" fontId="65" fillId="0" borderId="113" applyNumberFormat="0" applyFill="0" applyAlignment="0" applyProtection="0"/>
    <xf numFmtId="177" fontId="65" fillId="0" borderId="113" applyNumberFormat="0" applyFill="0" applyAlignment="0" applyProtection="0"/>
    <xf numFmtId="177" fontId="65" fillId="0" borderId="113" applyNumberFormat="0" applyFill="0" applyAlignment="0" applyProtection="0"/>
    <xf numFmtId="190" fontId="65" fillId="0" borderId="113" applyNumberFormat="0" applyFill="0" applyAlignment="0" applyProtection="0"/>
    <xf numFmtId="177" fontId="65" fillId="0" borderId="113" applyNumberFormat="0" applyFill="0" applyAlignment="0" applyProtection="0"/>
    <xf numFmtId="177" fontId="65" fillId="0" borderId="113" applyNumberFormat="0" applyFill="0" applyAlignment="0" applyProtection="0"/>
    <xf numFmtId="177" fontId="65" fillId="0" borderId="114" applyNumberFormat="0" applyFill="0" applyAlignment="0" applyProtection="0"/>
    <xf numFmtId="177" fontId="65" fillId="0" borderId="114" applyNumberFormat="0" applyFill="0" applyAlignment="0" applyProtection="0"/>
    <xf numFmtId="177" fontId="65" fillId="0" borderId="113" applyNumberFormat="0" applyFill="0" applyAlignment="0" applyProtection="0"/>
    <xf numFmtId="0" fontId="65" fillId="0" borderId="113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189" fontId="117" fillId="0" borderId="112" applyNumberFormat="0" applyFill="0" applyAlignment="0" applyProtection="0"/>
    <xf numFmtId="38" fontId="116" fillId="0" borderId="80" applyFill="0" applyBorder="0" applyAlignment="0" applyProtection="0">
      <protection locked="0"/>
    </xf>
    <xf numFmtId="38" fontId="116" fillId="0" borderId="80" applyFill="0" applyBorder="0" applyAlignment="0" applyProtection="0">
      <protection locked="0"/>
    </xf>
    <xf numFmtId="189" fontId="61" fillId="66" borderId="115" applyNumberFormat="0" applyFont="0" applyAlignment="0" applyProtection="0">
      <protection locked="0"/>
    </xf>
    <xf numFmtId="189" fontId="61" fillId="66" borderId="115" applyNumberFormat="0" applyFont="0" applyAlignment="0" applyProtection="0">
      <protection locked="0"/>
    </xf>
    <xf numFmtId="189" fontId="61" fillId="66" borderId="115" applyNumberFormat="0" applyFont="0" applyAlignment="0" applyProtection="0">
      <protection locked="0"/>
    </xf>
    <xf numFmtId="189" fontId="61" fillId="66" borderId="115" applyNumberFormat="0" applyFont="0" applyAlignment="0" applyProtection="0">
      <protection locked="0"/>
    </xf>
    <xf numFmtId="189" fontId="61" fillId="66" borderId="115" applyNumberFormat="0" applyFont="0" applyAlignment="0" applyProtection="0">
      <protection locked="0"/>
    </xf>
    <xf numFmtId="189" fontId="61" fillId="66" borderId="115" applyNumberFormat="0" applyFont="0" applyAlignment="0" applyProtection="0">
      <protection locked="0"/>
    </xf>
    <xf numFmtId="189" fontId="180" fillId="0" borderId="115" applyNumberFormat="0"/>
    <xf numFmtId="189" fontId="180" fillId="0" borderId="115" applyNumberFormat="0"/>
    <xf numFmtId="189" fontId="180" fillId="0" borderId="115" applyNumberFormat="0"/>
    <xf numFmtId="189" fontId="145" fillId="66" borderId="115" applyNumberFormat="0" applyFont="0" applyFill="0" applyAlignment="0" applyProtection="0">
      <protection locked="0"/>
    </xf>
    <xf numFmtId="189" fontId="145" fillId="66" borderId="115" applyNumberFormat="0" applyFont="0" applyFill="0" applyAlignment="0" applyProtection="0">
      <protection locked="0"/>
    </xf>
    <xf numFmtId="189" fontId="145" fillId="66" borderId="115" applyNumberFormat="0" applyFont="0" applyFill="0" applyAlignment="0" applyProtection="0">
      <protection locked="0"/>
    </xf>
    <xf numFmtId="43" fontId="9" fillId="0" borderId="0" applyFont="0" applyFill="0" applyBorder="0" applyAlignment="0" applyProtection="0"/>
    <xf numFmtId="189" fontId="116" fillId="35" borderId="154" applyNumberFormat="0" applyFont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102" fillId="0" borderId="0" applyNumberForma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9" fillId="0" borderId="0" applyFont="0" applyFill="0" applyBorder="0" applyAlignment="0" applyProtection="0"/>
    <xf numFmtId="189" fontId="116" fillId="35" borderId="154" applyNumberFormat="0" applyFont="0" applyAlignment="0" applyProtection="0"/>
    <xf numFmtId="43" fontId="9" fillId="0" borderId="0" applyFont="0" applyFill="0" applyBorder="0" applyAlignment="0" applyProtection="0"/>
    <xf numFmtId="189" fontId="29" fillId="0" borderId="138" applyNumberFormat="0" applyFill="0" applyAlignment="0" applyProtection="0"/>
    <xf numFmtId="0" fontId="140" fillId="0" borderId="139" applyNumberFormat="0" applyFont="0" applyFill="0" applyAlignment="0" applyProtection="0"/>
    <xf numFmtId="0" fontId="140" fillId="0" borderId="139" applyNumberFormat="0" applyFont="0" applyFill="0" applyAlignment="0" applyProtection="0"/>
    <xf numFmtId="189" fontId="29" fillId="0" borderId="138" applyNumberFormat="0" applyFill="0" applyAlignment="0" applyProtection="0"/>
    <xf numFmtId="41" fontId="62" fillId="0" borderId="0" applyFont="0" applyFill="0" applyBorder="0" applyAlignment="0" applyProtection="0"/>
    <xf numFmtId="41" fontId="62" fillId="0" borderId="0" applyFont="0" applyFill="0" applyBorder="0" applyAlignment="0" applyProtection="0"/>
    <xf numFmtId="41" fontId="62" fillId="0" borderId="0" applyFont="0" applyFill="0" applyBorder="0" applyAlignment="0" applyProtection="0"/>
    <xf numFmtId="41" fontId="2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9" fontId="29" fillId="0" borderId="140" applyFont="0" applyFill="0" applyBorder="0" applyAlignment="0" applyProtection="0"/>
    <xf numFmtId="189" fontId="29" fillId="0" borderId="140" applyFont="0" applyFill="0" applyBorder="0" applyAlignment="0" applyProtection="0"/>
    <xf numFmtId="189" fontId="29" fillId="0" borderId="140" applyFont="0" applyFill="0" applyBorder="0" applyAlignment="0" applyProtection="0"/>
    <xf numFmtId="189" fontId="29" fillId="0" borderId="140" applyFont="0" applyFill="0" applyBorder="0" applyAlignment="0" applyProtection="0"/>
    <xf numFmtId="189" fontId="29" fillId="0" borderId="140" applyFont="0" applyFill="0" applyBorder="0" applyAlignment="0" applyProtection="0"/>
    <xf numFmtId="189" fontId="29" fillId="0" borderId="140" applyFont="0" applyFill="0" applyBorder="0" applyAlignment="0" applyProtection="0"/>
    <xf numFmtId="189" fontId="29" fillId="0" borderId="140" applyFont="0" applyFill="0" applyBorder="0" applyAlignment="0" applyProtection="0"/>
    <xf numFmtId="189" fontId="29" fillId="0" borderId="140" applyFont="0" applyFill="0" applyBorder="0" applyAlignment="0" applyProtection="0"/>
    <xf numFmtId="189" fontId="29" fillId="0" borderId="140" applyFont="0" applyFill="0" applyBorder="0" applyAlignment="0" applyProtection="0"/>
    <xf numFmtId="189" fontId="29" fillId="0" borderId="140" applyFont="0" applyFill="0" applyBorder="0" applyAlignment="0" applyProtection="0"/>
    <xf numFmtId="189" fontId="29" fillId="0" borderId="140" applyFont="0" applyFill="0" applyBorder="0" applyAlignment="0" applyProtection="0"/>
    <xf numFmtId="189" fontId="29" fillId="0" borderId="140" applyFont="0" applyFill="0" applyBorder="0" applyAlignment="0" applyProtection="0"/>
    <xf numFmtId="6" fontId="55" fillId="0" borderId="0" applyFont="0" applyFill="0" applyBorder="0" applyAlignment="0" applyProtection="0"/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41" fontId="93" fillId="0" borderId="0" applyFill="0" applyBorder="0" applyAlignment="0" applyProtection="0">
      <alignment horizontal="right" vertical="top"/>
    </xf>
    <xf numFmtId="282" fontId="215" fillId="0" borderId="141" applyFill="0" applyBorder="0" applyAlignment="0" applyProtection="0">
      <alignment horizontal="center"/>
    </xf>
    <xf numFmtId="282" fontId="215" fillId="0" borderId="141" applyFill="0" applyBorder="0" applyAlignment="0" applyProtection="0">
      <alignment horizontal="center"/>
    </xf>
    <xf numFmtId="282" fontId="215" fillId="0" borderId="141" applyFill="0" applyBorder="0" applyAlignment="0" applyProtection="0">
      <alignment horizontal="center"/>
    </xf>
    <xf numFmtId="282" fontId="215" fillId="0" borderId="141" applyFill="0" applyBorder="0" applyAlignment="0" applyProtection="0">
      <alignment horizontal="center"/>
    </xf>
    <xf numFmtId="42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189" fontId="44" fillId="0" borderId="142" applyNumberFormat="0" applyAlignment="0" applyProtection="0"/>
    <xf numFmtId="189" fontId="44" fillId="0" borderId="142" applyNumberFormat="0" applyAlignment="0" applyProtection="0"/>
    <xf numFmtId="314" fontId="140" fillId="0" borderId="140">
      <alignment vertical="center"/>
    </xf>
    <xf numFmtId="314" fontId="140" fillId="0" borderId="140">
      <alignment vertical="center"/>
    </xf>
    <xf numFmtId="314" fontId="140" fillId="0" borderId="140">
      <alignment vertical="center"/>
    </xf>
    <xf numFmtId="4" fontId="264" fillId="57" borderId="143" applyBorder="0" applyProtection="0"/>
    <xf numFmtId="4" fontId="264" fillId="57" borderId="143" applyBorder="0" applyProtection="0"/>
    <xf numFmtId="4" fontId="264" fillId="57" borderId="143" applyBorder="0" applyProtection="0"/>
    <xf numFmtId="4" fontId="117" fillId="42" borderId="144" applyNumberFormat="0" applyProtection="0">
      <alignment vertical="center"/>
    </xf>
    <xf numFmtId="4" fontId="117" fillId="42" borderId="144" applyNumberFormat="0" applyProtection="0">
      <alignment vertical="center"/>
    </xf>
    <xf numFmtId="4" fontId="269" fillId="57" borderId="144" applyNumberFormat="0" applyProtection="0">
      <alignment vertical="center"/>
    </xf>
    <xf numFmtId="4" fontId="269" fillId="57" borderId="144" applyNumberFormat="0" applyProtection="0">
      <alignment vertical="center"/>
    </xf>
    <xf numFmtId="4" fontId="117" fillId="57" borderId="144" applyNumberFormat="0" applyProtection="0">
      <alignment horizontal="left" vertical="center" indent="1"/>
    </xf>
    <xf numFmtId="4" fontId="117" fillId="57" borderId="144" applyNumberFormat="0" applyProtection="0">
      <alignment horizontal="left" vertical="center" indent="1"/>
    </xf>
    <xf numFmtId="177" fontId="117" fillId="57" borderId="144" applyNumberFormat="0" applyProtection="0">
      <alignment horizontal="left" vertical="top" indent="1"/>
    </xf>
    <xf numFmtId="177" fontId="117" fillId="57" borderId="144" applyNumberFormat="0" applyProtection="0">
      <alignment horizontal="left" vertical="top" indent="1"/>
    </xf>
    <xf numFmtId="177" fontId="117" fillId="57" borderId="144" applyNumberFormat="0" applyProtection="0">
      <alignment horizontal="left" vertical="top" indent="1"/>
    </xf>
    <xf numFmtId="177" fontId="117" fillId="57" borderId="144" applyNumberFormat="0" applyProtection="0">
      <alignment horizontal="left" vertical="top" indent="1"/>
    </xf>
    <xf numFmtId="190" fontId="117" fillId="57" borderId="144" applyNumberFormat="0" applyProtection="0">
      <alignment horizontal="left" vertical="top" indent="1"/>
    </xf>
    <xf numFmtId="177" fontId="117" fillId="57" borderId="144" applyNumberFormat="0" applyProtection="0">
      <alignment horizontal="left" vertical="top" indent="1"/>
    </xf>
    <xf numFmtId="190" fontId="117" fillId="57" borderId="144" applyNumberFormat="0" applyProtection="0">
      <alignment horizontal="left" vertical="top" indent="1"/>
    </xf>
    <xf numFmtId="177" fontId="117" fillId="57" borderId="144" applyNumberFormat="0" applyProtection="0">
      <alignment horizontal="left" vertical="top" indent="1"/>
    </xf>
    <xf numFmtId="177" fontId="117" fillId="57" borderId="144" applyNumberFormat="0" applyProtection="0">
      <alignment horizontal="left" vertical="top" indent="1"/>
    </xf>
    <xf numFmtId="190" fontId="117" fillId="57" borderId="144" applyNumberFormat="0" applyProtection="0">
      <alignment horizontal="left" vertical="top" indent="1"/>
    </xf>
    <xf numFmtId="177" fontId="117" fillId="57" borderId="144" applyNumberFormat="0" applyProtection="0">
      <alignment horizontal="left" vertical="top" indent="1"/>
    </xf>
    <xf numFmtId="0" fontId="117" fillId="57" borderId="144" applyNumberFormat="0" applyProtection="0">
      <alignment horizontal="left" vertical="top" indent="1"/>
    </xf>
    <xf numFmtId="4" fontId="116" fillId="39" borderId="144" applyNumberFormat="0" applyProtection="0">
      <alignment horizontal="right" vertical="center"/>
    </xf>
    <xf numFmtId="4" fontId="116" fillId="39" borderId="144" applyNumberFormat="0" applyProtection="0">
      <alignment horizontal="right" vertical="center"/>
    </xf>
    <xf numFmtId="4" fontId="116" fillId="34" borderId="144" applyNumberFormat="0" applyProtection="0">
      <alignment horizontal="right" vertical="center"/>
    </xf>
    <xf numFmtId="4" fontId="116" fillId="34" borderId="144" applyNumberFormat="0" applyProtection="0">
      <alignment horizontal="right" vertical="center"/>
    </xf>
    <xf numFmtId="4" fontId="116" fillId="55" borderId="144" applyNumberFormat="0" applyProtection="0">
      <alignment horizontal="right" vertical="center"/>
    </xf>
    <xf numFmtId="4" fontId="116" fillId="55" borderId="144" applyNumberFormat="0" applyProtection="0">
      <alignment horizontal="right" vertical="center"/>
    </xf>
    <xf numFmtId="4" fontId="116" fillId="43" borderId="144" applyNumberFormat="0" applyProtection="0">
      <alignment horizontal="right" vertical="center"/>
    </xf>
    <xf numFmtId="4" fontId="116" fillId="43" borderId="144" applyNumberFormat="0" applyProtection="0">
      <alignment horizontal="right" vertical="center"/>
    </xf>
    <xf numFmtId="4" fontId="116" fillId="81" borderId="144" applyNumberFormat="0" applyProtection="0">
      <alignment horizontal="right" vertical="center"/>
    </xf>
    <xf numFmtId="4" fontId="116" fillId="81" borderId="144" applyNumberFormat="0" applyProtection="0">
      <alignment horizontal="right" vertical="center"/>
    </xf>
    <xf numFmtId="4" fontId="116" fillId="44" borderId="144" applyNumberFormat="0" applyProtection="0">
      <alignment horizontal="right" vertical="center"/>
    </xf>
    <xf numFmtId="4" fontId="116" fillId="44" borderId="144" applyNumberFormat="0" applyProtection="0">
      <alignment horizontal="right" vertical="center"/>
    </xf>
    <xf numFmtId="4" fontId="116" fillId="83" borderId="144" applyNumberFormat="0" applyProtection="0">
      <alignment horizontal="right" vertical="center"/>
    </xf>
    <xf numFmtId="4" fontId="116" fillId="83" borderId="144" applyNumberFormat="0" applyProtection="0">
      <alignment horizontal="right" vertical="center"/>
    </xf>
    <xf numFmtId="4" fontId="116" fillId="110" borderId="144" applyNumberFormat="0" applyProtection="0">
      <alignment horizontal="right" vertical="center"/>
    </xf>
    <xf numFmtId="4" fontId="116" fillId="110" borderId="144" applyNumberFormat="0" applyProtection="0">
      <alignment horizontal="right" vertical="center"/>
    </xf>
    <xf numFmtId="4" fontId="116" fillId="77" borderId="144" applyNumberFormat="0" applyProtection="0">
      <alignment horizontal="right" vertical="center"/>
    </xf>
    <xf numFmtId="4" fontId="116" fillId="77" borderId="144" applyNumberFormat="0" applyProtection="0">
      <alignment horizontal="right" vertical="center"/>
    </xf>
    <xf numFmtId="4" fontId="116" fillId="113" borderId="144" applyNumberFormat="0" applyProtection="0">
      <alignment horizontal="right" vertical="center"/>
    </xf>
    <xf numFmtId="4" fontId="116" fillId="113" borderId="144" applyNumberFormat="0" applyProtection="0">
      <alignment horizontal="right" vertical="center"/>
    </xf>
    <xf numFmtId="177" fontId="29" fillId="112" borderId="144" applyNumberFormat="0" applyProtection="0">
      <alignment horizontal="left" vertical="center" indent="1"/>
    </xf>
    <xf numFmtId="177" fontId="29" fillId="112" borderId="144" applyNumberFormat="0" applyProtection="0">
      <alignment horizontal="left" vertical="center" indent="1"/>
    </xf>
    <xf numFmtId="177" fontId="29" fillId="112" borderId="144" applyNumberFormat="0" applyProtection="0">
      <alignment horizontal="left" vertical="center" indent="1"/>
    </xf>
    <xf numFmtId="177" fontId="29" fillId="112" borderId="144" applyNumberFormat="0" applyProtection="0">
      <alignment horizontal="left" vertical="center" indent="1"/>
    </xf>
    <xf numFmtId="190" fontId="29" fillId="112" borderId="144" applyNumberFormat="0" applyProtection="0">
      <alignment horizontal="left" vertical="center" indent="1"/>
    </xf>
    <xf numFmtId="177" fontId="29" fillId="112" borderId="144" applyNumberFormat="0" applyProtection="0">
      <alignment horizontal="left" vertical="center" indent="1"/>
    </xf>
    <xf numFmtId="190" fontId="29" fillId="112" borderId="144" applyNumberFormat="0" applyProtection="0">
      <alignment horizontal="left" vertical="center" indent="1"/>
    </xf>
    <xf numFmtId="177" fontId="29" fillId="112" borderId="144" applyNumberFormat="0" applyProtection="0">
      <alignment horizontal="left" vertical="center" indent="1"/>
    </xf>
    <xf numFmtId="177" fontId="29" fillId="112" borderId="144" applyNumberFormat="0" applyProtection="0">
      <alignment horizontal="left" vertical="center" indent="1"/>
    </xf>
    <xf numFmtId="190" fontId="29" fillId="112" borderId="144" applyNumberFormat="0" applyProtection="0">
      <alignment horizontal="left" vertical="center" indent="1"/>
    </xf>
    <xf numFmtId="177" fontId="29" fillId="112" borderId="144" applyNumberFormat="0" applyProtection="0">
      <alignment horizontal="left" vertical="center" indent="1"/>
    </xf>
    <xf numFmtId="0" fontId="29" fillId="112" borderId="144" applyNumberFormat="0" applyProtection="0">
      <alignment horizontal="left" vertical="center" indent="1"/>
    </xf>
    <xf numFmtId="177" fontId="29" fillId="112" borderId="144" applyNumberFormat="0" applyProtection="0">
      <alignment horizontal="left" vertical="top" indent="1"/>
    </xf>
    <xf numFmtId="177" fontId="29" fillId="112" borderId="144" applyNumberFormat="0" applyProtection="0">
      <alignment horizontal="left" vertical="top" indent="1"/>
    </xf>
    <xf numFmtId="177" fontId="29" fillId="112" borderId="144" applyNumberFormat="0" applyProtection="0">
      <alignment horizontal="left" vertical="top" indent="1"/>
    </xf>
    <xf numFmtId="177" fontId="29" fillId="112" borderId="144" applyNumberFormat="0" applyProtection="0">
      <alignment horizontal="left" vertical="top" indent="1"/>
    </xf>
    <xf numFmtId="190" fontId="29" fillId="112" borderId="144" applyNumberFormat="0" applyProtection="0">
      <alignment horizontal="left" vertical="top" indent="1"/>
    </xf>
    <xf numFmtId="177" fontId="29" fillId="112" borderId="144" applyNumberFormat="0" applyProtection="0">
      <alignment horizontal="left" vertical="top" indent="1"/>
    </xf>
    <xf numFmtId="190" fontId="29" fillId="112" borderId="144" applyNumberFormat="0" applyProtection="0">
      <alignment horizontal="left" vertical="top" indent="1"/>
    </xf>
    <xf numFmtId="177" fontId="29" fillId="112" borderId="144" applyNumberFormat="0" applyProtection="0">
      <alignment horizontal="left" vertical="top" indent="1"/>
    </xf>
    <xf numFmtId="177" fontId="29" fillId="112" borderId="144" applyNumberFormat="0" applyProtection="0">
      <alignment horizontal="left" vertical="top" indent="1"/>
    </xf>
    <xf numFmtId="190" fontId="29" fillId="112" borderId="144" applyNumberFormat="0" applyProtection="0">
      <alignment horizontal="left" vertical="top" indent="1"/>
    </xf>
    <xf numFmtId="177" fontId="29" fillId="112" borderId="144" applyNumberFormat="0" applyProtection="0">
      <alignment horizontal="left" vertical="top" indent="1"/>
    </xf>
    <xf numFmtId="0" fontId="29" fillId="112" borderId="144" applyNumberFormat="0" applyProtection="0">
      <alignment horizontal="left" vertical="top" indent="1"/>
    </xf>
    <xf numFmtId="177" fontId="29" fillId="109" borderId="144" applyNumberFormat="0" applyProtection="0">
      <alignment horizontal="left" vertical="center" indent="1"/>
    </xf>
    <xf numFmtId="177" fontId="29" fillId="109" borderId="144" applyNumberFormat="0" applyProtection="0">
      <alignment horizontal="left" vertical="center" indent="1"/>
    </xf>
    <xf numFmtId="177" fontId="29" fillId="109" borderId="144" applyNumberFormat="0" applyProtection="0">
      <alignment horizontal="left" vertical="center" indent="1"/>
    </xf>
    <xf numFmtId="177" fontId="29" fillId="109" borderId="144" applyNumberFormat="0" applyProtection="0">
      <alignment horizontal="left" vertical="center" indent="1"/>
    </xf>
    <xf numFmtId="190" fontId="29" fillId="109" borderId="144" applyNumberFormat="0" applyProtection="0">
      <alignment horizontal="left" vertical="center" indent="1"/>
    </xf>
    <xf numFmtId="177" fontId="29" fillId="109" borderId="144" applyNumberFormat="0" applyProtection="0">
      <alignment horizontal="left" vertical="center" indent="1"/>
    </xf>
    <xf numFmtId="190" fontId="29" fillId="109" borderId="144" applyNumberFormat="0" applyProtection="0">
      <alignment horizontal="left" vertical="center" indent="1"/>
    </xf>
    <xf numFmtId="177" fontId="29" fillId="109" borderId="144" applyNumberFormat="0" applyProtection="0">
      <alignment horizontal="left" vertical="center" indent="1"/>
    </xf>
    <xf numFmtId="177" fontId="29" fillId="109" borderId="144" applyNumberFormat="0" applyProtection="0">
      <alignment horizontal="left" vertical="center" indent="1"/>
    </xf>
    <xf numFmtId="190" fontId="29" fillId="109" borderId="144" applyNumberFormat="0" applyProtection="0">
      <alignment horizontal="left" vertical="center" indent="1"/>
    </xf>
    <xf numFmtId="177" fontId="29" fillId="109" borderId="144" applyNumberFormat="0" applyProtection="0">
      <alignment horizontal="left" vertical="center" indent="1"/>
    </xf>
    <xf numFmtId="0" fontId="29" fillId="109" borderId="144" applyNumberFormat="0" applyProtection="0">
      <alignment horizontal="left" vertical="center" indent="1"/>
    </xf>
    <xf numFmtId="177" fontId="29" fillId="109" borderId="144" applyNumberFormat="0" applyProtection="0">
      <alignment horizontal="left" vertical="top" indent="1"/>
    </xf>
    <xf numFmtId="177" fontId="29" fillId="109" borderId="144" applyNumberFormat="0" applyProtection="0">
      <alignment horizontal="left" vertical="top" indent="1"/>
    </xf>
    <xf numFmtId="177" fontId="29" fillId="109" borderId="144" applyNumberFormat="0" applyProtection="0">
      <alignment horizontal="left" vertical="top" indent="1"/>
    </xf>
    <xf numFmtId="177" fontId="29" fillId="109" borderId="144" applyNumberFormat="0" applyProtection="0">
      <alignment horizontal="left" vertical="top" indent="1"/>
    </xf>
    <xf numFmtId="190" fontId="29" fillId="109" borderId="144" applyNumberFormat="0" applyProtection="0">
      <alignment horizontal="left" vertical="top" indent="1"/>
    </xf>
    <xf numFmtId="177" fontId="29" fillId="109" borderId="144" applyNumberFormat="0" applyProtection="0">
      <alignment horizontal="left" vertical="top" indent="1"/>
    </xf>
    <xf numFmtId="190" fontId="29" fillId="109" borderId="144" applyNumberFormat="0" applyProtection="0">
      <alignment horizontal="left" vertical="top" indent="1"/>
    </xf>
    <xf numFmtId="177" fontId="29" fillId="109" borderId="144" applyNumberFormat="0" applyProtection="0">
      <alignment horizontal="left" vertical="top" indent="1"/>
    </xf>
    <xf numFmtId="177" fontId="29" fillId="109" borderId="144" applyNumberFormat="0" applyProtection="0">
      <alignment horizontal="left" vertical="top" indent="1"/>
    </xf>
    <xf numFmtId="190" fontId="29" fillId="109" borderId="144" applyNumberFormat="0" applyProtection="0">
      <alignment horizontal="left" vertical="top" indent="1"/>
    </xf>
    <xf numFmtId="177" fontId="29" fillId="109" borderId="144" applyNumberFormat="0" applyProtection="0">
      <alignment horizontal="left" vertical="top" indent="1"/>
    </xf>
    <xf numFmtId="0" fontId="29" fillId="109" borderId="144" applyNumberFormat="0" applyProtection="0">
      <alignment horizontal="left" vertical="top" indent="1"/>
    </xf>
    <xf numFmtId="177" fontId="29" fillId="58" borderId="144" applyNumberFormat="0" applyProtection="0">
      <alignment horizontal="left" vertical="center" indent="1"/>
    </xf>
    <xf numFmtId="177" fontId="29" fillId="58" borderId="144" applyNumberFormat="0" applyProtection="0">
      <alignment horizontal="left" vertical="center" indent="1"/>
    </xf>
    <xf numFmtId="177" fontId="29" fillId="58" borderId="144" applyNumberFormat="0" applyProtection="0">
      <alignment horizontal="left" vertical="center" indent="1"/>
    </xf>
    <xf numFmtId="177" fontId="29" fillId="58" borderId="144" applyNumberFormat="0" applyProtection="0">
      <alignment horizontal="left" vertical="center" indent="1"/>
    </xf>
    <xf numFmtId="190" fontId="29" fillId="58" borderId="144" applyNumberFormat="0" applyProtection="0">
      <alignment horizontal="left" vertical="center" indent="1"/>
    </xf>
    <xf numFmtId="177" fontId="29" fillId="58" borderId="144" applyNumberFormat="0" applyProtection="0">
      <alignment horizontal="left" vertical="center" indent="1"/>
    </xf>
    <xf numFmtId="190" fontId="29" fillId="58" borderId="144" applyNumberFormat="0" applyProtection="0">
      <alignment horizontal="left" vertical="center" indent="1"/>
    </xf>
    <xf numFmtId="177" fontId="29" fillId="58" borderId="144" applyNumberFormat="0" applyProtection="0">
      <alignment horizontal="left" vertical="center" indent="1"/>
    </xf>
    <xf numFmtId="177" fontId="29" fillId="58" borderId="144" applyNumberFormat="0" applyProtection="0">
      <alignment horizontal="left" vertical="center" indent="1"/>
    </xf>
    <xf numFmtId="190" fontId="29" fillId="58" borderId="144" applyNumberFormat="0" applyProtection="0">
      <alignment horizontal="left" vertical="center" indent="1"/>
    </xf>
    <xf numFmtId="177" fontId="29" fillId="58" borderId="144" applyNumberFormat="0" applyProtection="0">
      <alignment horizontal="left" vertical="center" indent="1"/>
    </xf>
    <xf numFmtId="0" fontId="29" fillId="58" borderId="144" applyNumberFormat="0" applyProtection="0">
      <alignment horizontal="left" vertical="center" indent="1"/>
    </xf>
    <xf numFmtId="177" fontId="29" fillId="58" borderId="144" applyNumberFormat="0" applyProtection="0">
      <alignment horizontal="left" vertical="top" indent="1"/>
    </xf>
    <xf numFmtId="177" fontId="29" fillId="58" borderId="144" applyNumberFormat="0" applyProtection="0">
      <alignment horizontal="left" vertical="top" indent="1"/>
    </xf>
    <xf numFmtId="177" fontId="29" fillId="58" borderId="144" applyNumberFormat="0" applyProtection="0">
      <alignment horizontal="left" vertical="top" indent="1"/>
    </xf>
    <xf numFmtId="177" fontId="29" fillId="58" borderId="144" applyNumberFormat="0" applyProtection="0">
      <alignment horizontal="left" vertical="top" indent="1"/>
    </xf>
    <xf numFmtId="190" fontId="29" fillId="58" borderId="144" applyNumberFormat="0" applyProtection="0">
      <alignment horizontal="left" vertical="top" indent="1"/>
    </xf>
    <xf numFmtId="177" fontId="29" fillId="58" borderId="144" applyNumberFormat="0" applyProtection="0">
      <alignment horizontal="left" vertical="top" indent="1"/>
    </xf>
    <xf numFmtId="190" fontId="29" fillId="58" borderId="144" applyNumberFormat="0" applyProtection="0">
      <alignment horizontal="left" vertical="top" indent="1"/>
    </xf>
    <xf numFmtId="177" fontId="29" fillId="58" borderId="144" applyNumberFormat="0" applyProtection="0">
      <alignment horizontal="left" vertical="top" indent="1"/>
    </xf>
    <xf numFmtId="177" fontId="29" fillId="58" borderId="144" applyNumberFormat="0" applyProtection="0">
      <alignment horizontal="left" vertical="top" indent="1"/>
    </xf>
    <xf numFmtId="190" fontId="29" fillId="58" borderId="144" applyNumberFormat="0" applyProtection="0">
      <alignment horizontal="left" vertical="top" indent="1"/>
    </xf>
    <xf numFmtId="177" fontId="29" fillId="58" borderId="144" applyNumberFormat="0" applyProtection="0">
      <alignment horizontal="left" vertical="top" indent="1"/>
    </xf>
    <xf numFmtId="0" fontId="29" fillId="58" borderId="144" applyNumberFormat="0" applyProtection="0">
      <alignment horizontal="left" vertical="top" indent="1"/>
    </xf>
    <xf numFmtId="177" fontId="29" fillId="105" borderId="144" applyNumberFormat="0" applyProtection="0">
      <alignment horizontal="left" vertical="center" indent="1"/>
    </xf>
    <xf numFmtId="177" fontId="29" fillId="105" borderId="144" applyNumberFormat="0" applyProtection="0">
      <alignment horizontal="left" vertical="center" indent="1"/>
    </xf>
    <xf numFmtId="177" fontId="29" fillId="105" borderId="144" applyNumberFormat="0" applyProtection="0">
      <alignment horizontal="left" vertical="center" indent="1"/>
    </xf>
    <xf numFmtId="177" fontId="29" fillId="105" borderId="144" applyNumberFormat="0" applyProtection="0">
      <alignment horizontal="left" vertical="center" indent="1"/>
    </xf>
    <xf numFmtId="190" fontId="29" fillId="105" borderId="144" applyNumberFormat="0" applyProtection="0">
      <alignment horizontal="left" vertical="center" indent="1"/>
    </xf>
    <xf numFmtId="177" fontId="29" fillId="105" borderId="144" applyNumberFormat="0" applyProtection="0">
      <alignment horizontal="left" vertical="center" indent="1"/>
    </xf>
    <xf numFmtId="190" fontId="29" fillId="105" borderId="144" applyNumberFormat="0" applyProtection="0">
      <alignment horizontal="left" vertical="center" indent="1"/>
    </xf>
    <xf numFmtId="177" fontId="29" fillId="105" borderId="144" applyNumberFormat="0" applyProtection="0">
      <alignment horizontal="left" vertical="center" indent="1"/>
    </xf>
    <xf numFmtId="177" fontId="29" fillId="105" borderId="144" applyNumberFormat="0" applyProtection="0">
      <alignment horizontal="left" vertical="center" indent="1"/>
    </xf>
    <xf numFmtId="190" fontId="29" fillId="105" borderId="144" applyNumberFormat="0" applyProtection="0">
      <alignment horizontal="left" vertical="center" indent="1"/>
    </xf>
    <xf numFmtId="177" fontId="29" fillId="105" borderId="144" applyNumberFormat="0" applyProtection="0">
      <alignment horizontal="left" vertical="center" indent="1"/>
    </xf>
    <xf numFmtId="0" fontId="29" fillId="105" borderId="144" applyNumberFormat="0" applyProtection="0">
      <alignment horizontal="left" vertical="center" indent="1"/>
    </xf>
    <xf numFmtId="177" fontId="29" fillId="105" borderId="144" applyNumberFormat="0" applyProtection="0">
      <alignment horizontal="left" vertical="top" indent="1"/>
    </xf>
    <xf numFmtId="177" fontId="29" fillId="105" borderId="144" applyNumberFormat="0" applyProtection="0">
      <alignment horizontal="left" vertical="top" indent="1"/>
    </xf>
    <xf numFmtId="177" fontId="29" fillId="105" borderId="144" applyNumberFormat="0" applyProtection="0">
      <alignment horizontal="left" vertical="top" indent="1"/>
    </xf>
    <xf numFmtId="177" fontId="29" fillId="105" borderId="144" applyNumberFormat="0" applyProtection="0">
      <alignment horizontal="left" vertical="top" indent="1"/>
    </xf>
    <xf numFmtId="190" fontId="29" fillId="105" borderId="144" applyNumberFormat="0" applyProtection="0">
      <alignment horizontal="left" vertical="top" indent="1"/>
    </xf>
    <xf numFmtId="177" fontId="29" fillId="105" borderId="144" applyNumberFormat="0" applyProtection="0">
      <alignment horizontal="left" vertical="top" indent="1"/>
    </xf>
    <xf numFmtId="190" fontId="29" fillId="105" borderId="144" applyNumberFormat="0" applyProtection="0">
      <alignment horizontal="left" vertical="top" indent="1"/>
    </xf>
    <xf numFmtId="177" fontId="29" fillId="105" borderId="144" applyNumberFormat="0" applyProtection="0">
      <alignment horizontal="left" vertical="top" indent="1"/>
    </xf>
    <xf numFmtId="177" fontId="29" fillId="105" borderId="144" applyNumberFormat="0" applyProtection="0">
      <alignment horizontal="left" vertical="top" indent="1"/>
    </xf>
    <xf numFmtId="190" fontId="29" fillId="105" borderId="144" applyNumberFormat="0" applyProtection="0">
      <alignment horizontal="left" vertical="top" indent="1"/>
    </xf>
    <xf numFmtId="177" fontId="29" fillId="105" borderId="144" applyNumberFormat="0" applyProtection="0">
      <alignment horizontal="left" vertical="top" indent="1"/>
    </xf>
    <xf numFmtId="0" fontId="29" fillId="105" borderId="144" applyNumberFormat="0" applyProtection="0">
      <alignment horizontal="left" vertical="top" indent="1"/>
    </xf>
    <xf numFmtId="4" fontId="116" fillId="62" borderId="144" applyNumberFormat="0" applyProtection="0">
      <alignment vertical="center"/>
    </xf>
    <xf numFmtId="4" fontId="116" fillId="62" borderId="144" applyNumberFormat="0" applyProtection="0">
      <alignment vertical="center"/>
    </xf>
    <xf numFmtId="4" fontId="271" fillId="62" borderId="144" applyNumberFormat="0" applyProtection="0">
      <alignment vertical="center"/>
    </xf>
    <xf numFmtId="4" fontId="271" fillId="62" borderId="144" applyNumberFormat="0" applyProtection="0">
      <alignment vertical="center"/>
    </xf>
    <xf numFmtId="4" fontId="116" fillId="62" borderId="144" applyNumberFormat="0" applyProtection="0">
      <alignment horizontal="left" vertical="center" indent="1"/>
    </xf>
    <xf numFmtId="4" fontId="116" fillId="62" borderId="144" applyNumberFormat="0" applyProtection="0">
      <alignment horizontal="left" vertical="center" indent="1"/>
    </xf>
    <xf numFmtId="177" fontId="116" fillId="62" borderId="144" applyNumberFormat="0" applyProtection="0">
      <alignment horizontal="left" vertical="top" indent="1"/>
    </xf>
    <xf numFmtId="177" fontId="116" fillId="62" borderId="144" applyNumberFormat="0" applyProtection="0">
      <alignment horizontal="left" vertical="top" indent="1"/>
    </xf>
    <xf numFmtId="177" fontId="116" fillId="62" borderId="144" applyNumberFormat="0" applyProtection="0">
      <alignment horizontal="left" vertical="top" indent="1"/>
    </xf>
    <xf numFmtId="177" fontId="116" fillId="62" borderId="144" applyNumberFormat="0" applyProtection="0">
      <alignment horizontal="left" vertical="top" indent="1"/>
    </xf>
    <xf numFmtId="190" fontId="116" fillId="62" borderId="144" applyNumberFormat="0" applyProtection="0">
      <alignment horizontal="left" vertical="top" indent="1"/>
    </xf>
    <xf numFmtId="177" fontId="116" fillId="62" borderId="144" applyNumberFormat="0" applyProtection="0">
      <alignment horizontal="left" vertical="top" indent="1"/>
    </xf>
    <xf numFmtId="190" fontId="116" fillId="62" borderId="144" applyNumberFormat="0" applyProtection="0">
      <alignment horizontal="left" vertical="top" indent="1"/>
    </xf>
    <xf numFmtId="177" fontId="116" fillId="62" borderId="144" applyNumberFormat="0" applyProtection="0">
      <alignment horizontal="left" vertical="top" indent="1"/>
    </xf>
    <xf numFmtId="177" fontId="116" fillId="62" borderId="144" applyNumberFormat="0" applyProtection="0">
      <alignment horizontal="left" vertical="top" indent="1"/>
    </xf>
    <xf numFmtId="190" fontId="116" fillId="62" borderId="144" applyNumberFormat="0" applyProtection="0">
      <alignment horizontal="left" vertical="top" indent="1"/>
    </xf>
    <xf numFmtId="177" fontId="116" fillId="62" borderId="144" applyNumberFormat="0" applyProtection="0">
      <alignment horizontal="left" vertical="top" indent="1"/>
    </xf>
    <xf numFmtId="0" fontId="116" fillId="62" borderId="144" applyNumberFormat="0" applyProtection="0">
      <alignment horizontal="left" vertical="top" indent="1"/>
    </xf>
    <xf numFmtId="4" fontId="116" fillId="102" borderId="144" applyNumberFormat="0" applyProtection="0">
      <alignment horizontal="right" vertical="center"/>
    </xf>
    <xf numFmtId="4" fontId="116" fillId="102" borderId="144" applyNumberFormat="0" applyProtection="0">
      <alignment horizontal="right" vertical="center"/>
    </xf>
    <xf numFmtId="4" fontId="271" fillId="102" borderId="144" applyNumberFormat="0" applyProtection="0">
      <alignment horizontal="right" vertical="center"/>
    </xf>
    <xf numFmtId="4" fontId="271" fillId="102" borderId="144" applyNumberFormat="0" applyProtection="0">
      <alignment horizontal="right" vertical="center"/>
    </xf>
    <xf numFmtId="4" fontId="116" fillId="113" borderId="144" applyNumberFormat="0" applyProtection="0">
      <alignment horizontal="left" vertical="center" indent="1"/>
    </xf>
    <xf numFmtId="4" fontId="116" fillId="113" borderId="144" applyNumberFormat="0" applyProtection="0">
      <alignment horizontal="left" vertical="center" indent="1"/>
    </xf>
    <xf numFmtId="177" fontId="116" fillId="109" borderId="144" applyNumberFormat="0" applyProtection="0">
      <alignment horizontal="left" vertical="top" indent="1"/>
    </xf>
    <xf numFmtId="177" fontId="116" fillId="109" borderId="144" applyNumberFormat="0" applyProtection="0">
      <alignment horizontal="left" vertical="top" indent="1"/>
    </xf>
    <xf numFmtId="177" fontId="116" fillId="109" borderId="144" applyNumberFormat="0" applyProtection="0">
      <alignment horizontal="left" vertical="top" indent="1"/>
    </xf>
    <xf numFmtId="177" fontId="116" fillId="109" borderId="144" applyNumberFormat="0" applyProtection="0">
      <alignment horizontal="left" vertical="top" indent="1"/>
    </xf>
    <xf numFmtId="190" fontId="116" fillId="109" borderId="144" applyNumberFormat="0" applyProtection="0">
      <alignment horizontal="left" vertical="top" indent="1"/>
    </xf>
    <xf numFmtId="177" fontId="116" fillId="109" borderId="144" applyNumberFormat="0" applyProtection="0">
      <alignment horizontal="left" vertical="top" indent="1"/>
    </xf>
    <xf numFmtId="190" fontId="116" fillId="109" borderId="144" applyNumberFormat="0" applyProtection="0">
      <alignment horizontal="left" vertical="top" indent="1"/>
    </xf>
    <xf numFmtId="177" fontId="116" fillId="109" borderId="144" applyNumberFormat="0" applyProtection="0">
      <alignment horizontal="left" vertical="top" indent="1"/>
    </xf>
    <xf numFmtId="177" fontId="116" fillId="109" borderId="144" applyNumberFormat="0" applyProtection="0">
      <alignment horizontal="left" vertical="top" indent="1"/>
    </xf>
    <xf numFmtId="190" fontId="116" fillId="109" borderId="144" applyNumberFormat="0" applyProtection="0">
      <alignment horizontal="left" vertical="top" indent="1"/>
    </xf>
    <xf numFmtId="177" fontId="116" fillId="109" borderId="144" applyNumberFormat="0" applyProtection="0">
      <alignment horizontal="left" vertical="top" indent="1"/>
    </xf>
    <xf numFmtId="0" fontId="116" fillId="109" borderId="144" applyNumberFormat="0" applyProtection="0">
      <alignment horizontal="left" vertical="top" indent="1"/>
    </xf>
    <xf numFmtId="4" fontId="53" fillId="102" borderId="144" applyNumberFormat="0" applyProtection="0">
      <alignment horizontal="right" vertical="center"/>
    </xf>
    <xf numFmtId="4" fontId="53" fillId="102" borderId="144" applyNumberFormat="0" applyProtection="0">
      <alignment horizontal="right" vertical="center"/>
    </xf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2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2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2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2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2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2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2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189" fontId="29" fillId="0" borderId="145" applyFont="0" applyFill="0" applyBorder="0" applyAlignment="0" applyProtection="0"/>
    <xf numFmtId="189" fontId="29" fillId="0" borderId="145" applyFont="0" applyFill="0" applyBorder="0" applyAlignment="0" applyProtection="0"/>
    <xf numFmtId="177" fontId="292" fillId="119" borderId="146">
      <alignment horizontal="right" vertical="top" wrapText="1"/>
    </xf>
    <xf numFmtId="177" fontId="292" fillId="119" borderId="146">
      <alignment horizontal="right" vertical="top" wrapText="1"/>
    </xf>
    <xf numFmtId="177" fontId="292" fillId="119" borderId="146">
      <alignment horizontal="right" vertical="top" wrapText="1"/>
    </xf>
    <xf numFmtId="177" fontId="292" fillId="119" borderId="146">
      <alignment horizontal="right" vertical="top" wrapText="1"/>
    </xf>
    <xf numFmtId="190" fontId="292" fillId="119" borderId="146">
      <alignment horizontal="right" vertical="top" wrapText="1"/>
    </xf>
    <xf numFmtId="177" fontId="292" fillId="119" borderId="146">
      <alignment horizontal="right" vertical="top" wrapText="1"/>
    </xf>
    <xf numFmtId="190" fontId="292" fillId="119" borderId="146">
      <alignment horizontal="right" vertical="top" wrapText="1"/>
    </xf>
    <xf numFmtId="177" fontId="292" fillId="119" borderId="146">
      <alignment horizontal="right" vertical="top" wrapText="1"/>
    </xf>
    <xf numFmtId="177" fontId="292" fillId="119" borderId="146">
      <alignment horizontal="right" vertical="top" wrapText="1"/>
    </xf>
    <xf numFmtId="190" fontId="292" fillId="119" borderId="146">
      <alignment horizontal="right" vertical="top" wrapText="1"/>
    </xf>
    <xf numFmtId="177" fontId="292" fillId="119" borderId="146">
      <alignment horizontal="right" vertical="top" wrapText="1"/>
    </xf>
    <xf numFmtId="0" fontId="292" fillId="119" borderId="146">
      <alignment horizontal="right" vertical="top" wrapText="1"/>
    </xf>
    <xf numFmtId="173" fontId="114" fillId="0" borderId="147"/>
    <xf numFmtId="173" fontId="114" fillId="0" borderId="147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77" fontId="65" fillId="0" borderId="149" applyNumberFormat="0" applyFill="0" applyAlignment="0" applyProtection="0"/>
    <xf numFmtId="177" fontId="65" fillId="0" borderId="149" applyNumberFormat="0" applyFill="0" applyAlignment="0" applyProtection="0"/>
    <xf numFmtId="177" fontId="65" fillId="0" borderId="149" applyNumberFormat="0" applyFill="0" applyAlignment="0" applyProtection="0"/>
    <xf numFmtId="190" fontId="65" fillId="0" borderId="149" applyNumberFormat="0" applyFill="0" applyAlignment="0" applyProtection="0"/>
    <xf numFmtId="177" fontId="65" fillId="0" borderId="149" applyNumberFormat="0" applyFill="0" applyAlignment="0" applyProtection="0"/>
    <xf numFmtId="190" fontId="65" fillId="0" borderId="149" applyNumberFormat="0" applyFill="0" applyAlignment="0" applyProtection="0"/>
    <xf numFmtId="177" fontId="65" fillId="0" borderId="149" applyNumberFormat="0" applyFill="0" applyAlignment="0" applyProtection="0"/>
    <xf numFmtId="177" fontId="65" fillId="0" borderId="149" applyNumberFormat="0" applyFill="0" applyAlignment="0" applyProtection="0"/>
    <xf numFmtId="190" fontId="65" fillId="0" borderId="149" applyNumberFormat="0" applyFill="0" applyAlignment="0" applyProtection="0"/>
    <xf numFmtId="177" fontId="65" fillId="0" borderId="149" applyNumberFormat="0" applyFill="0" applyAlignment="0" applyProtection="0"/>
    <xf numFmtId="177" fontId="65" fillId="0" borderId="149" applyNumberFormat="0" applyFill="0" applyAlignment="0" applyProtection="0"/>
    <xf numFmtId="177" fontId="65" fillId="0" borderId="149" applyNumberFormat="0" applyFill="0" applyAlignment="0" applyProtection="0"/>
    <xf numFmtId="0" fontId="65" fillId="0" borderId="149" applyNumberFormat="0" applyFill="0" applyAlignment="0" applyProtection="0"/>
    <xf numFmtId="177" fontId="65" fillId="0" borderId="149" applyNumberFormat="0" applyFill="0" applyAlignment="0" applyProtection="0"/>
    <xf numFmtId="177" fontId="65" fillId="0" borderId="149" applyNumberFormat="0" applyFill="0" applyAlignment="0" applyProtection="0"/>
    <xf numFmtId="177" fontId="65" fillId="0" borderId="149" applyNumberFormat="0" applyFill="0" applyAlignment="0" applyProtection="0"/>
    <xf numFmtId="190" fontId="65" fillId="0" borderId="149" applyNumberFormat="0" applyFill="0" applyAlignment="0" applyProtection="0"/>
    <xf numFmtId="177" fontId="65" fillId="0" borderId="149" applyNumberFormat="0" applyFill="0" applyAlignment="0" applyProtection="0"/>
    <xf numFmtId="190" fontId="65" fillId="0" borderId="149" applyNumberFormat="0" applyFill="0" applyAlignment="0" applyProtection="0"/>
    <xf numFmtId="177" fontId="65" fillId="0" borderId="149" applyNumberFormat="0" applyFill="0" applyAlignment="0" applyProtection="0"/>
    <xf numFmtId="177" fontId="65" fillId="0" borderId="149" applyNumberFormat="0" applyFill="0" applyAlignment="0" applyProtection="0"/>
    <xf numFmtId="190" fontId="65" fillId="0" borderId="149" applyNumberFormat="0" applyFill="0" applyAlignment="0" applyProtection="0"/>
    <xf numFmtId="177" fontId="65" fillId="0" borderId="149" applyNumberFormat="0" applyFill="0" applyAlignment="0" applyProtection="0"/>
    <xf numFmtId="177" fontId="65" fillId="0" borderId="149" applyNumberFormat="0" applyFill="0" applyAlignment="0" applyProtection="0"/>
    <xf numFmtId="177" fontId="65" fillId="0" borderId="150" applyNumberFormat="0" applyFill="0" applyAlignment="0" applyProtection="0"/>
    <xf numFmtId="177" fontId="65" fillId="0" borderId="150" applyNumberFormat="0" applyFill="0" applyAlignment="0" applyProtection="0"/>
    <xf numFmtId="177" fontId="65" fillId="0" borderId="149" applyNumberFormat="0" applyFill="0" applyAlignment="0" applyProtection="0"/>
    <xf numFmtId="0" fontId="65" fillId="0" borderId="149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22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2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189" fontId="61" fillId="66" borderId="151" applyNumberFormat="0" applyFont="0" applyAlignment="0" applyProtection="0">
      <protection locked="0"/>
    </xf>
    <xf numFmtId="189" fontId="61" fillId="66" borderId="151" applyNumberFormat="0" applyFont="0" applyAlignment="0" applyProtection="0">
      <protection locked="0"/>
    </xf>
    <xf numFmtId="189" fontId="61" fillId="66" borderId="151" applyNumberFormat="0" applyFont="0" applyAlignment="0" applyProtection="0">
      <protection locked="0"/>
    </xf>
    <xf numFmtId="189" fontId="61" fillId="66" borderId="151" applyNumberFormat="0" applyFont="0" applyAlignment="0" applyProtection="0">
      <protection locked="0"/>
    </xf>
    <xf numFmtId="189" fontId="61" fillId="66" borderId="151" applyNumberFormat="0" applyFont="0" applyAlignment="0" applyProtection="0">
      <protection locked="0"/>
    </xf>
    <xf numFmtId="189" fontId="61" fillId="66" borderId="151" applyNumberFormat="0" applyFont="0" applyAlignment="0" applyProtection="0">
      <protection locked="0"/>
    </xf>
    <xf numFmtId="43" fontId="29" fillId="0" borderId="0" applyFont="0" applyFill="0" applyBorder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266" fillId="59" borderId="155" applyNumberForma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29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43" fontId="29" fillId="0" borderId="0" applyFont="0" applyFill="0" applyBorder="0" applyAlignment="0" applyProtection="0"/>
    <xf numFmtId="189" fontId="116" fillId="35" borderId="154" applyNumberFormat="0" applyFont="0" applyAlignment="0" applyProtection="0"/>
    <xf numFmtId="174" fontId="56" fillId="61" borderId="151" applyBorder="0" applyAlignment="0"/>
    <xf numFmtId="0" fontId="25" fillId="69" borderId="151" applyBorder="0"/>
    <xf numFmtId="189" fontId="48" fillId="42" borderId="152" applyNumberFormat="0" applyAlignment="0" applyProtection="0"/>
    <xf numFmtId="189" fontId="48" fillId="42" borderId="152" applyNumberFormat="0" applyAlignment="0" applyProtection="0"/>
    <xf numFmtId="0" fontId="59" fillId="42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66" fontId="73" fillId="0" borderId="153">
      <protection locked="0"/>
    </xf>
    <xf numFmtId="166" fontId="73" fillId="0" borderId="153">
      <protection locked="0"/>
    </xf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0" fontId="35" fillId="59" borderId="152" applyNumberFormat="0" applyAlignment="0" applyProtection="0"/>
    <xf numFmtId="0" fontId="35" fillId="59" borderId="152" applyNumberFormat="0" applyAlignment="0" applyProtection="0"/>
    <xf numFmtId="166" fontId="73" fillId="0" borderId="153">
      <protection locked="0"/>
    </xf>
    <xf numFmtId="0" fontId="48" fillId="36" borderId="152" applyNumberFormat="0" applyAlignment="0" applyProtection="0"/>
    <xf numFmtId="0" fontId="48" fillId="36" borderId="152" applyNumberFormat="0" applyAlignment="0" applyProtection="0"/>
    <xf numFmtId="0" fontId="59" fillId="42" borderId="152" applyNumberFormat="0" applyAlignment="0" applyProtection="0"/>
    <xf numFmtId="0" fontId="59" fillId="42" borderId="152" applyNumberFormat="0" applyAlignment="0" applyProtection="0"/>
    <xf numFmtId="0" fontId="48" fillId="36" borderId="152" applyNumberFormat="0" applyAlignment="0" applyProtection="0"/>
    <xf numFmtId="0" fontId="25" fillId="69" borderId="151" applyBorder="0"/>
    <xf numFmtId="0" fontId="25" fillId="70" borderId="151" applyBorder="0"/>
    <xf numFmtId="174" fontId="56" fillId="68" borderId="151" applyBorder="0" applyAlignment="0"/>
    <xf numFmtId="174" fontId="54" fillId="71" borderId="151" applyFont="0" applyBorder="0" applyAlignment="0"/>
    <xf numFmtId="0" fontId="28" fillId="35" borderId="154" applyNumberFormat="0" applyFont="0" applyAlignment="0" applyProtection="0"/>
    <xf numFmtId="0" fontId="28" fillId="35" borderId="154" applyNumberFormat="0" applyFont="0" applyAlignment="0" applyProtection="0"/>
    <xf numFmtId="0" fontId="28" fillId="35" borderId="154" applyNumberFormat="0" applyFont="0" applyAlignment="0" applyProtection="0"/>
    <xf numFmtId="0" fontId="28" fillId="35" borderId="154" applyNumberFormat="0" applyFont="0" applyAlignment="0" applyProtection="0"/>
    <xf numFmtId="0" fontId="28" fillId="35" borderId="154" applyNumberFormat="0" applyFont="0" applyAlignment="0" applyProtection="0"/>
    <xf numFmtId="0" fontId="28" fillId="35" borderId="154" applyNumberFormat="0" applyFont="0" applyAlignment="0" applyProtection="0"/>
    <xf numFmtId="0" fontId="27" fillId="35" borderId="154" applyNumberFormat="0" applyFont="0" applyAlignment="0" applyProtection="0"/>
    <xf numFmtId="0" fontId="27" fillId="35" borderId="154" applyNumberFormat="0" applyFont="0" applyAlignment="0" applyProtection="0"/>
    <xf numFmtId="0" fontId="38" fillId="59" borderId="155" applyNumberFormat="0" applyAlignment="0" applyProtection="0"/>
    <xf numFmtId="0" fontId="38" fillId="59" borderId="155" applyNumberFormat="0" applyAlignment="0" applyProtection="0"/>
    <xf numFmtId="0" fontId="38" fillId="59" borderId="155" applyNumberFormat="0" applyAlignment="0" applyProtection="0"/>
    <xf numFmtId="0" fontId="38" fillId="59" borderId="155" applyNumberFormat="0" applyAlignment="0" applyProtection="0"/>
    <xf numFmtId="174" fontId="54" fillId="71" borderId="151" applyFont="0" applyBorder="0" applyAlignment="0"/>
    <xf numFmtId="0" fontId="59" fillId="42" borderId="152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90" fontId="38" fillId="59" borderId="155" applyNumberFormat="0" applyAlignment="0" applyProtection="0"/>
    <xf numFmtId="177" fontId="38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77" fontId="38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77" fontId="38" fillId="59" borderId="155" applyNumberFormat="0" applyAlignment="0" applyProtection="0"/>
    <xf numFmtId="190" fontId="38" fillId="59" borderId="155" applyNumberFormat="0" applyAlignment="0" applyProtection="0"/>
    <xf numFmtId="177" fontId="38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77" fontId="38" fillId="88" borderId="155" applyNumberFormat="0" applyAlignment="0" applyProtection="0"/>
    <xf numFmtId="177" fontId="38" fillId="88" borderId="155" applyNumberFormat="0" applyAlignment="0" applyProtection="0"/>
    <xf numFmtId="0" fontId="38" fillId="59" borderId="155" applyNumberFormat="0" applyAlignment="0" applyProtection="0"/>
    <xf numFmtId="177" fontId="38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77" fontId="38" fillId="59" borderId="155" applyNumberFormat="0" applyAlignment="0" applyProtection="0"/>
    <xf numFmtId="190" fontId="38" fillId="59" borderId="155" applyNumberFormat="0" applyAlignment="0" applyProtection="0"/>
    <xf numFmtId="177" fontId="38" fillId="59" borderId="155" applyNumberFormat="0" applyAlignment="0" applyProtection="0"/>
    <xf numFmtId="177" fontId="38" fillId="88" borderId="155" applyNumberFormat="0" applyAlignment="0" applyProtection="0"/>
    <xf numFmtId="177" fontId="38" fillId="88" borderId="155" applyNumberFormat="0" applyAlignment="0" applyProtection="0"/>
    <xf numFmtId="0" fontId="38" fillId="59" borderId="155" applyNumberFormat="0" applyAlignment="0" applyProtection="0"/>
    <xf numFmtId="177" fontId="38" fillId="59" borderId="155" applyNumberFormat="0" applyAlignment="0" applyProtection="0"/>
    <xf numFmtId="177" fontId="38" fillId="59" borderId="155" applyNumberFormat="0" applyAlignment="0" applyProtection="0"/>
    <xf numFmtId="190" fontId="38" fillId="59" borderId="155" applyNumberFormat="0" applyAlignment="0" applyProtection="0"/>
    <xf numFmtId="177" fontId="38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77" fontId="38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77" fontId="38" fillId="88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77" fontId="38" fillId="88" borderId="155" applyNumberFormat="0" applyAlignment="0" applyProtection="0"/>
    <xf numFmtId="189" fontId="38" fillId="88" borderId="155" applyNumberFormat="0" applyAlignment="0" applyProtection="0"/>
    <xf numFmtId="189" fontId="38" fillId="88" borderId="155" applyNumberFormat="0" applyAlignment="0" applyProtection="0"/>
    <xf numFmtId="189" fontId="38" fillId="88" borderId="155" applyNumberFormat="0" applyAlignment="0" applyProtection="0"/>
    <xf numFmtId="189" fontId="38" fillId="88" borderId="155" applyNumberFormat="0" applyAlignment="0" applyProtection="0"/>
    <xf numFmtId="189" fontId="38" fillId="88" borderId="155" applyNumberFormat="0" applyAlignment="0" applyProtection="0"/>
    <xf numFmtId="189" fontId="38" fillId="88" borderId="155" applyNumberFormat="0" applyAlignment="0" applyProtection="0"/>
    <xf numFmtId="189" fontId="38" fillId="88" borderId="155" applyNumberFormat="0" applyAlignment="0" applyProtection="0"/>
    <xf numFmtId="189" fontId="38" fillId="88" borderId="155" applyNumberFormat="0" applyAlignment="0" applyProtection="0"/>
    <xf numFmtId="189" fontId="38" fillId="88" borderId="155" applyNumberFormat="0" applyAlignment="0" applyProtection="0"/>
    <xf numFmtId="189" fontId="38" fillId="88" borderId="155" applyNumberFormat="0" applyAlignment="0" applyProtection="0"/>
    <xf numFmtId="189" fontId="38" fillId="88" borderId="155" applyNumberFormat="0" applyAlignment="0" applyProtection="0"/>
    <xf numFmtId="189" fontId="38" fillId="88" borderId="155" applyNumberFormat="0" applyAlignment="0" applyProtection="0"/>
    <xf numFmtId="189" fontId="38" fillId="88" borderId="155" applyNumberFormat="0" applyAlignment="0" applyProtection="0"/>
    <xf numFmtId="189" fontId="38" fillId="88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0" fontId="38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4" fontId="264" fillId="57" borderId="143" applyBorder="0" applyProtection="0"/>
    <xf numFmtId="4" fontId="264" fillId="57" borderId="143" applyBorder="0" applyProtection="0"/>
    <xf numFmtId="4" fontId="264" fillId="57" borderId="143" applyBorder="0" applyProtection="0"/>
    <xf numFmtId="314" fontId="140" fillId="0" borderId="140">
      <alignment vertical="center"/>
    </xf>
    <xf numFmtId="314" fontId="140" fillId="0" borderId="140">
      <alignment vertical="center"/>
    </xf>
    <xf numFmtId="314" fontId="140" fillId="0" borderId="140">
      <alignment vertical="center"/>
    </xf>
    <xf numFmtId="203" fontId="247" fillId="57" borderId="154"/>
    <xf numFmtId="203" fontId="247" fillId="57" borderId="154"/>
    <xf numFmtId="203" fontId="247" fillId="57" borderId="154"/>
    <xf numFmtId="203" fontId="247" fillId="57" borderId="154"/>
    <xf numFmtId="203" fontId="247" fillId="57" borderId="154"/>
    <xf numFmtId="203" fontId="247" fillId="57" borderId="154"/>
    <xf numFmtId="203" fontId="247" fillId="57" borderId="154"/>
    <xf numFmtId="203" fontId="247" fillId="57" borderId="154"/>
    <xf numFmtId="203" fontId="247" fillId="57" borderId="154"/>
    <xf numFmtId="203" fontId="247" fillId="57" borderId="154"/>
    <xf numFmtId="203" fontId="247" fillId="57" borderId="154"/>
    <xf numFmtId="203" fontId="247" fillId="57" borderId="154"/>
    <xf numFmtId="177" fontId="38" fillId="88" borderId="155" applyNumberFormat="0" applyAlignment="0" applyProtection="0"/>
    <xf numFmtId="177" fontId="38" fillId="88" borderId="155" applyNumberFormat="0" applyAlignment="0" applyProtection="0"/>
    <xf numFmtId="0" fontId="38" fillId="59" borderId="155" applyNumberFormat="0" applyAlignment="0" applyProtection="0"/>
    <xf numFmtId="0" fontId="29" fillId="35" borderId="154" applyNumberFormat="0" applyFont="0" applyAlignment="0" applyProtection="0"/>
    <xf numFmtId="177" fontId="29" fillId="35" borderId="154" applyNumberFormat="0" applyFont="0" applyAlignment="0" applyProtection="0"/>
    <xf numFmtId="227" fontId="29" fillId="35" borderId="154" applyNumberFormat="0" applyFont="0" applyAlignment="0" applyProtection="0"/>
    <xf numFmtId="227" fontId="29" fillId="35" borderId="154" applyNumberFormat="0" applyFont="0" applyAlignment="0" applyProtection="0"/>
    <xf numFmtId="0" fontId="29" fillId="35" borderId="154" applyNumberFormat="0" applyFont="0" applyAlignment="0" applyProtection="0"/>
    <xf numFmtId="0" fontId="29" fillId="35" borderId="154" applyNumberFormat="0" applyFont="0" applyAlignment="0" applyProtection="0"/>
    <xf numFmtId="177" fontId="28" fillId="35" borderId="154" applyNumberFormat="0" applyFont="0" applyAlignment="0" applyProtection="0"/>
    <xf numFmtId="227" fontId="29" fillId="35" borderId="154" applyNumberFormat="0" applyFont="0" applyAlignment="0" applyProtection="0"/>
    <xf numFmtId="227" fontId="29" fillId="35" borderId="154" applyNumberFormat="0" applyFont="0" applyAlignment="0" applyProtection="0"/>
    <xf numFmtId="227" fontId="29" fillId="35" borderId="154" applyNumberFormat="0" applyFont="0" applyAlignment="0" applyProtection="0"/>
    <xf numFmtId="227" fontId="29" fillId="35" borderId="154" applyNumberFormat="0" applyFont="0" applyAlignment="0" applyProtection="0"/>
    <xf numFmtId="177" fontId="28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0" fontId="29" fillId="103" borderId="154" applyNumberFormat="0" applyAlignment="0" applyProtection="0"/>
    <xf numFmtId="0" fontId="29" fillId="103" borderId="154" applyNumberForma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90" fontId="29" fillId="35" borderId="154" applyNumberFormat="0" applyFont="0" applyAlignment="0" applyProtection="0"/>
    <xf numFmtId="177" fontId="29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77" fontId="29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0" fontId="29" fillId="35" borderId="154" applyNumberFormat="0" applyFont="0" applyAlignment="0" applyProtection="0"/>
    <xf numFmtId="0" fontId="29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77" fontId="29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77" fontId="29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0" fontId="29" fillId="35" borderId="154" applyNumberFormat="0" applyFont="0" applyAlignment="0" applyProtection="0"/>
    <xf numFmtId="0" fontId="29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77" fontId="29" fillId="35" borderId="154" applyNumberFormat="0" applyFont="0" applyAlignment="0" applyProtection="0"/>
    <xf numFmtId="177" fontId="29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0" fontId="27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77" fontId="29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77" fontId="29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0" fontId="28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0" fontId="29" fillId="35" borderId="154" applyNumberFormat="0" applyFont="0" applyAlignment="0" applyProtection="0"/>
    <xf numFmtId="0" fontId="29" fillId="35" borderId="154" applyNumberFormat="0" applyFont="0" applyAlignment="0" applyProtection="0"/>
    <xf numFmtId="0" fontId="28" fillId="35" borderId="154" applyNumberFormat="0" applyFont="0" applyAlignment="0" applyProtection="0"/>
    <xf numFmtId="177" fontId="28" fillId="35" borderId="154" applyNumberFormat="0" applyFont="0" applyAlignment="0" applyProtection="0"/>
    <xf numFmtId="177" fontId="28" fillId="35" borderId="154" applyNumberFormat="0" applyFont="0" applyAlignment="0" applyProtection="0"/>
    <xf numFmtId="177" fontId="28" fillId="35" borderId="154" applyNumberFormat="0" applyFont="0" applyAlignment="0" applyProtection="0"/>
    <xf numFmtId="190" fontId="28" fillId="35" borderId="154" applyNumberFormat="0" applyFont="0" applyAlignment="0" applyProtection="0"/>
    <xf numFmtId="177" fontId="28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77" fontId="28" fillId="35" borderId="154" applyNumberFormat="0" applyFont="0" applyAlignment="0" applyProtection="0"/>
    <xf numFmtId="190" fontId="28" fillId="35" borderId="154" applyNumberFormat="0" applyFont="0" applyAlignment="0" applyProtection="0"/>
    <xf numFmtId="177" fontId="28" fillId="35" borderId="154" applyNumberFormat="0" applyFont="0" applyAlignment="0" applyProtection="0"/>
    <xf numFmtId="189" fontId="29" fillId="35" borderId="154" applyNumberFormat="0" applyFont="0" applyAlignment="0" applyProtection="0"/>
    <xf numFmtId="190" fontId="28" fillId="35" borderId="154" applyNumberFormat="0" applyFont="0" applyAlignment="0" applyProtection="0"/>
    <xf numFmtId="177" fontId="28" fillId="35" borderId="154" applyNumberFormat="0" applyFont="0" applyAlignment="0" applyProtection="0"/>
    <xf numFmtId="177" fontId="28" fillId="35" borderId="154" applyNumberFormat="0" applyFont="0" applyAlignment="0" applyProtection="0"/>
    <xf numFmtId="177" fontId="28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0" fontId="28" fillId="35" borderId="154" applyNumberFormat="0" applyFont="0" applyAlignment="0" applyProtection="0"/>
    <xf numFmtId="0" fontId="28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0" fontId="29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0" fontId="28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0" fontId="28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282" fontId="215" fillId="0" borderId="141" applyFill="0" applyBorder="0" applyAlignment="0" applyProtection="0">
      <alignment horizontal="center"/>
    </xf>
    <xf numFmtId="282" fontId="215" fillId="0" borderId="141" applyFill="0" applyBorder="0" applyAlignment="0" applyProtection="0">
      <alignment horizontal="center"/>
    </xf>
    <xf numFmtId="282" fontId="215" fillId="0" borderId="141" applyFill="0" applyBorder="0" applyAlignment="0" applyProtection="0">
      <alignment horizontal="center"/>
    </xf>
    <xf numFmtId="282" fontId="215" fillId="0" borderId="141" applyFill="0" applyBorder="0" applyAlignment="0" applyProtection="0">
      <alignment horizontal="center"/>
    </xf>
    <xf numFmtId="0" fontId="59" fillId="36" borderId="152" applyNumberFormat="0" applyAlignment="0" applyProtection="0"/>
    <xf numFmtId="177" fontId="59" fillId="36" borderId="152" applyNumberFormat="0" applyAlignment="0" applyProtection="0"/>
    <xf numFmtId="0" fontId="59" fillId="36" borderId="152" applyNumberFormat="0" applyAlignment="0" applyProtection="0"/>
    <xf numFmtId="0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74" fontId="54" fillId="71" borderId="151" applyFont="0" applyBorder="0" applyAlignment="0"/>
    <xf numFmtId="174" fontId="54" fillId="50" borderId="151" applyFont="0" applyBorder="0" applyAlignment="0"/>
    <xf numFmtId="174" fontId="54" fillId="50" borderId="151" applyFont="0" applyBorder="0" applyAlignment="0"/>
    <xf numFmtId="174" fontId="54" fillId="50" borderId="151" applyFont="0" applyBorder="0" applyAlignment="0"/>
    <xf numFmtId="174" fontId="54" fillId="50" borderId="151" applyFont="0" applyBorder="0" applyAlignment="0"/>
    <xf numFmtId="174" fontId="54" fillId="50" borderId="151" applyFont="0" applyBorder="0" applyAlignment="0"/>
    <xf numFmtId="174" fontId="54" fillId="50" borderId="151" applyFont="0" applyBorder="0" applyAlignment="0"/>
    <xf numFmtId="174" fontId="54" fillId="50" borderId="151" applyFont="0" applyBorder="0" applyAlignment="0"/>
    <xf numFmtId="174" fontId="54" fillId="50" borderId="151" applyFont="0" applyBorder="0" applyAlignment="0"/>
    <xf numFmtId="174" fontId="54" fillId="50" borderId="151" applyFont="0" applyBorder="0" applyAlignment="0"/>
    <xf numFmtId="174" fontId="54" fillId="50" borderId="151" applyFont="0" applyBorder="0" applyAlignment="0"/>
    <xf numFmtId="174" fontId="56" fillId="68" borderId="151" applyBorder="0" applyAlignment="0"/>
    <xf numFmtId="174" fontId="56" fillId="61" borderId="151" applyBorder="0" applyAlignment="0"/>
    <xf numFmtId="174" fontId="56" fillId="61" borderId="151" applyBorder="0" applyAlignment="0"/>
    <xf numFmtId="174" fontId="56" fillId="61" borderId="151" applyBorder="0" applyAlignment="0"/>
    <xf numFmtId="174" fontId="56" fillId="61" borderId="151" applyBorder="0" applyAlignment="0"/>
    <xf numFmtId="174" fontId="56" fillId="61" borderId="151" applyBorder="0" applyAlignment="0"/>
    <xf numFmtId="174" fontId="56" fillId="61" borderId="151" applyBorder="0" applyAlignment="0"/>
    <xf numFmtId="174" fontId="56" fillId="61" borderId="151" applyBorder="0" applyAlignment="0"/>
    <xf numFmtId="174" fontId="56" fillId="61" borderId="151" applyBorder="0" applyAlignment="0"/>
    <xf numFmtId="174" fontId="56" fillId="61" borderId="151" applyBorder="0" applyAlignment="0"/>
    <xf numFmtId="0" fontId="25" fillId="70" borderId="151" applyBorder="0"/>
    <xf numFmtId="177" fontId="25" fillId="70" borderId="151" applyBorder="0"/>
    <xf numFmtId="0" fontId="25" fillId="70" borderId="151" applyBorder="0"/>
    <xf numFmtId="0" fontId="25" fillId="70" borderId="151" applyBorder="0"/>
    <xf numFmtId="190" fontId="25" fillId="70" borderId="151" applyBorder="0"/>
    <xf numFmtId="177" fontId="25" fillId="70" borderId="151" applyBorder="0"/>
    <xf numFmtId="177" fontId="25" fillId="70" borderId="151" applyBorder="0"/>
    <xf numFmtId="190" fontId="25" fillId="70" borderId="151" applyBorder="0"/>
    <xf numFmtId="177" fontId="25" fillId="70" borderId="151" applyBorder="0"/>
    <xf numFmtId="190" fontId="25" fillId="70" borderId="151" applyBorder="0"/>
    <xf numFmtId="177" fontId="25" fillId="70" borderId="151" applyBorder="0"/>
    <xf numFmtId="177" fontId="25" fillId="70" borderId="151" applyBorder="0"/>
    <xf numFmtId="177" fontId="25" fillId="70" borderId="151" applyBorder="0"/>
    <xf numFmtId="0" fontId="25" fillId="69" borderId="151" applyBorder="0"/>
    <xf numFmtId="177" fontId="25" fillId="69" borderId="151" applyBorder="0"/>
    <xf numFmtId="0" fontId="25" fillId="69" borderId="151" applyBorder="0"/>
    <xf numFmtId="190" fontId="25" fillId="69" borderId="151" applyBorder="0"/>
    <xf numFmtId="177" fontId="25" fillId="69" borderId="151" applyBorder="0"/>
    <xf numFmtId="177" fontId="25" fillId="69" borderId="151" applyBorder="0"/>
    <xf numFmtId="190" fontId="25" fillId="69" borderId="151" applyBorder="0"/>
    <xf numFmtId="177" fontId="25" fillId="69" borderId="151" applyBorder="0"/>
    <xf numFmtId="189" fontId="34" fillId="92" borderId="151" applyBorder="0"/>
    <xf numFmtId="189" fontId="34" fillId="92" borderId="151" applyBorder="0"/>
    <xf numFmtId="190" fontId="25" fillId="69" borderId="151" applyBorder="0"/>
    <xf numFmtId="177" fontId="25" fillId="69" borderId="151" applyBorder="0"/>
    <xf numFmtId="177" fontId="25" fillId="69" borderId="151" applyBorder="0"/>
    <xf numFmtId="177" fontId="25" fillId="69" borderId="151" applyBorder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90" fontId="59" fillId="36" borderId="152" applyNumberFormat="0" applyAlignment="0" applyProtection="0"/>
    <xf numFmtId="177" fontId="59" fillId="36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0" fontId="48" fillId="36" borderId="152" applyNumberFormat="0" applyAlignment="0" applyProtection="0"/>
    <xf numFmtId="177" fontId="59" fillId="36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77" fontId="59" fillId="36" borderId="152" applyNumberFormat="0" applyAlignment="0" applyProtection="0"/>
    <xf numFmtId="190" fontId="59" fillId="36" borderId="152" applyNumberFormat="0" applyAlignment="0" applyProtection="0"/>
    <xf numFmtId="177" fontId="59" fillId="36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77" fontId="59" fillId="36" borderId="152" applyNumberFormat="0" applyAlignment="0" applyProtection="0"/>
    <xf numFmtId="177" fontId="59" fillId="36" borderId="152" applyNumberFormat="0" applyAlignment="0" applyProtection="0"/>
    <xf numFmtId="177" fontId="59" fillId="36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77" fontId="59" fillId="36" borderId="152" applyNumberFormat="0" applyAlignment="0" applyProtection="0"/>
    <xf numFmtId="190" fontId="59" fillId="36" borderId="152" applyNumberFormat="0" applyAlignment="0" applyProtection="0"/>
    <xf numFmtId="177" fontId="59" fillId="36" borderId="152" applyNumberFormat="0" applyAlignment="0" applyProtection="0"/>
    <xf numFmtId="177" fontId="59" fillId="36" borderId="152" applyNumberFormat="0" applyAlignment="0" applyProtection="0"/>
    <xf numFmtId="177" fontId="59" fillId="36" borderId="152" applyNumberFormat="0" applyAlignment="0" applyProtection="0"/>
    <xf numFmtId="177" fontId="59" fillId="36" borderId="152" applyNumberFormat="0" applyAlignment="0" applyProtection="0"/>
    <xf numFmtId="190" fontId="59" fillId="36" borderId="152" applyNumberFormat="0" applyAlignment="0" applyProtection="0"/>
    <xf numFmtId="177" fontId="59" fillId="36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0" fontId="59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77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77" fontId="59" fillId="36" borderId="152" applyNumberFormat="0" applyAlignment="0" applyProtection="0"/>
    <xf numFmtId="0" fontId="48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0" fontId="59" fillId="36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3" fontId="62" fillId="0" borderId="151" applyNumberFormat="0" applyBorder="0"/>
    <xf numFmtId="3" fontId="62" fillId="0" borderId="151" applyNumberFormat="0" applyBorder="0"/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89" fontId="29" fillId="0" borderId="140" applyFont="0" applyFill="0" applyBorder="0" applyAlignment="0" applyProtection="0"/>
    <xf numFmtId="189" fontId="29" fillId="0" borderId="140" applyFont="0" applyFill="0" applyBorder="0" applyAlignment="0" applyProtection="0"/>
    <xf numFmtId="189" fontId="29" fillId="0" borderId="140" applyFont="0" applyFill="0" applyBorder="0" applyAlignment="0" applyProtection="0"/>
    <xf numFmtId="189" fontId="29" fillId="0" borderId="140" applyFont="0" applyFill="0" applyBorder="0" applyAlignment="0" applyProtection="0"/>
    <xf numFmtId="189" fontId="29" fillId="0" borderId="140" applyFont="0" applyFill="0" applyBorder="0" applyAlignment="0" applyProtection="0"/>
    <xf numFmtId="189" fontId="29" fillId="0" borderId="140" applyFont="0" applyFill="0" applyBorder="0" applyAlignment="0" applyProtection="0"/>
    <xf numFmtId="189" fontId="29" fillId="0" borderId="140" applyFont="0" applyFill="0" applyBorder="0" applyAlignment="0" applyProtection="0"/>
    <xf numFmtId="189" fontId="29" fillId="0" borderId="140" applyFont="0" applyFill="0" applyBorder="0" applyAlignment="0" applyProtection="0"/>
    <xf numFmtId="189" fontId="29" fillId="0" borderId="140" applyFont="0" applyFill="0" applyBorder="0" applyAlignment="0" applyProtection="0"/>
    <xf numFmtId="189" fontId="29" fillId="0" borderId="140" applyFont="0" applyFill="0" applyBorder="0" applyAlignment="0" applyProtection="0"/>
    <xf numFmtId="189" fontId="29" fillId="0" borderId="140" applyFont="0" applyFill="0" applyBorder="0" applyAlignment="0" applyProtection="0"/>
    <xf numFmtId="189" fontId="29" fillId="0" borderId="140" applyFont="0" applyFill="0" applyBorder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90" fontId="35" fillId="59" borderId="152" applyNumberFormat="0" applyAlignment="0" applyProtection="0"/>
    <xf numFmtId="177" fontId="35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77" fontId="35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77" fontId="35" fillId="59" borderId="152" applyNumberFormat="0" applyAlignment="0" applyProtection="0"/>
    <xf numFmtId="190" fontId="35" fillId="59" borderId="152" applyNumberFormat="0" applyAlignment="0" applyProtection="0"/>
    <xf numFmtId="177" fontId="35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77" fontId="159" fillId="88" borderId="152" applyNumberFormat="0" applyAlignment="0" applyProtection="0"/>
    <xf numFmtId="177" fontId="159" fillId="88" borderId="152" applyNumberFormat="0" applyAlignment="0" applyProtection="0"/>
    <xf numFmtId="177" fontId="35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77" fontId="35" fillId="59" borderId="152" applyNumberFormat="0" applyAlignment="0" applyProtection="0"/>
    <xf numFmtId="190" fontId="35" fillId="59" borderId="152" applyNumberFormat="0" applyAlignment="0" applyProtection="0"/>
    <xf numFmtId="177" fontId="35" fillId="59" borderId="152" applyNumberFormat="0" applyAlignment="0" applyProtection="0"/>
    <xf numFmtId="177" fontId="159" fillId="88" borderId="152" applyNumberFormat="0" applyAlignment="0" applyProtection="0"/>
    <xf numFmtId="177" fontId="159" fillId="88" borderId="152" applyNumberFormat="0" applyAlignment="0" applyProtection="0"/>
    <xf numFmtId="0" fontId="35" fillId="59" borderId="152" applyNumberFormat="0" applyAlignment="0" applyProtection="0"/>
    <xf numFmtId="177" fontId="35" fillId="59" borderId="152" applyNumberFormat="0" applyAlignment="0" applyProtection="0"/>
    <xf numFmtId="177" fontId="35" fillId="59" borderId="152" applyNumberFormat="0" applyAlignment="0" applyProtection="0"/>
    <xf numFmtId="190" fontId="35" fillId="59" borderId="152" applyNumberFormat="0" applyAlignment="0" applyProtection="0"/>
    <xf numFmtId="177" fontId="35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77" fontId="35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77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77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0" fontId="35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77" fontId="159" fillId="88" borderId="152" applyNumberFormat="0" applyAlignment="0" applyProtection="0"/>
    <xf numFmtId="177" fontId="159" fillId="88" borderId="152" applyNumberFormat="0" applyAlignment="0" applyProtection="0"/>
    <xf numFmtId="0" fontId="67" fillId="0" borderId="156" applyFill="0" applyProtection="0">
      <alignment horizontal="right"/>
    </xf>
    <xf numFmtId="177" fontId="67" fillId="0" borderId="156" applyFill="0" applyProtection="0">
      <alignment horizontal="right"/>
    </xf>
    <xf numFmtId="189" fontId="67" fillId="0" borderId="156" applyFill="0" applyProtection="0">
      <alignment horizontal="right"/>
    </xf>
    <xf numFmtId="189" fontId="67" fillId="0" borderId="156" applyFill="0" applyProtection="0">
      <alignment horizontal="right"/>
    </xf>
    <xf numFmtId="189" fontId="67" fillId="0" borderId="156" applyFill="0" applyProtection="0">
      <alignment horizontal="right"/>
    </xf>
    <xf numFmtId="189" fontId="67" fillId="0" borderId="156" applyFill="0" applyProtection="0">
      <alignment horizontal="right"/>
    </xf>
    <xf numFmtId="189" fontId="67" fillId="0" borderId="156" applyFill="0" applyProtection="0">
      <alignment horizontal="right"/>
    </xf>
    <xf numFmtId="189" fontId="67" fillId="0" borderId="156" applyFill="0" applyProtection="0">
      <alignment horizontal="right"/>
    </xf>
    <xf numFmtId="189" fontId="67" fillId="0" borderId="156" applyFill="0" applyProtection="0">
      <alignment horizontal="right"/>
    </xf>
    <xf numFmtId="189" fontId="67" fillId="0" borderId="156" applyFill="0" applyProtection="0">
      <alignment horizontal="right"/>
    </xf>
    <xf numFmtId="189" fontId="67" fillId="0" borderId="156" applyFill="0" applyProtection="0">
      <alignment horizontal="right"/>
    </xf>
    <xf numFmtId="189" fontId="67" fillId="0" borderId="156" applyFill="0" applyProtection="0">
      <alignment horizontal="right"/>
    </xf>
    <xf numFmtId="190" fontId="67" fillId="0" borderId="156" applyFill="0" applyProtection="0">
      <alignment horizontal="right"/>
    </xf>
    <xf numFmtId="177" fontId="67" fillId="0" borderId="156" applyFill="0" applyProtection="0">
      <alignment horizontal="right"/>
    </xf>
    <xf numFmtId="189" fontId="67" fillId="0" borderId="156" applyFill="0" applyProtection="0">
      <alignment horizontal="right"/>
    </xf>
    <xf numFmtId="189" fontId="67" fillId="0" borderId="156" applyFill="0" applyProtection="0">
      <alignment horizontal="right"/>
    </xf>
    <xf numFmtId="189" fontId="67" fillId="0" borderId="156" applyFill="0" applyProtection="0">
      <alignment horizontal="right"/>
    </xf>
    <xf numFmtId="189" fontId="67" fillId="0" borderId="156" applyFill="0" applyProtection="0">
      <alignment horizontal="right"/>
    </xf>
    <xf numFmtId="177" fontId="67" fillId="0" borderId="156" applyFill="0" applyProtection="0">
      <alignment horizontal="right"/>
    </xf>
    <xf numFmtId="190" fontId="67" fillId="0" borderId="156" applyFill="0" applyProtection="0">
      <alignment horizontal="right"/>
    </xf>
    <xf numFmtId="177" fontId="67" fillId="0" borderId="156" applyFill="0" applyProtection="0">
      <alignment horizontal="right"/>
    </xf>
    <xf numFmtId="189" fontId="67" fillId="0" borderId="156" applyFill="0" applyProtection="0">
      <alignment horizontal="right"/>
    </xf>
    <xf numFmtId="189" fontId="67" fillId="0" borderId="156" applyFill="0" applyProtection="0">
      <alignment horizontal="right"/>
    </xf>
    <xf numFmtId="189" fontId="67" fillId="0" borderId="156" applyFill="0" applyProtection="0">
      <alignment horizontal="right"/>
    </xf>
    <xf numFmtId="189" fontId="67" fillId="0" borderId="156" applyFill="0" applyProtection="0">
      <alignment horizontal="right"/>
    </xf>
    <xf numFmtId="190" fontId="67" fillId="0" borderId="156" applyFill="0" applyProtection="0">
      <alignment horizontal="right"/>
    </xf>
    <xf numFmtId="177" fontId="67" fillId="0" borderId="156" applyFill="0" applyProtection="0">
      <alignment horizontal="right"/>
    </xf>
    <xf numFmtId="189" fontId="67" fillId="0" borderId="156" applyFill="0" applyProtection="0">
      <alignment horizontal="right"/>
    </xf>
    <xf numFmtId="189" fontId="67" fillId="0" borderId="156" applyFill="0" applyProtection="0">
      <alignment horizontal="right"/>
    </xf>
    <xf numFmtId="189" fontId="67" fillId="0" borderId="156" applyFill="0" applyProtection="0">
      <alignment horizontal="right"/>
    </xf>
    <xf numFmtId="189" fontId="67" fillId="0" borderId="156" applyFill="0" applyProtection="0">
      <alignment horizontal="right"/>
    </xf>
    <xf numFmtId="177" fontId="67" fillId="0" borderId="156" applyFill="0" applyProtection="0">
      <alignment horizontal="right"/>
    </xf>
    <xf numFmtId="177" fontId="67" fillId="0" borderId="156" applyFill="0" applyProtection="0">
      <alignment horizontal="right"/>
    </xf>
    <xf numFmtId="164" fontId="87" fillId="0" borderId="151" applyAlignment="0" applyProtection="0"/>
    <xf numFmtId="164" fontId="87" fillId="0" borderId="151" applyAlignment="0" applyProtection="0"/>
    <xf numFmtId="164" fontId="87" fillId="0" borderId="151" applyAlignment="0" applyProtection="0"/>
    <xf numFmtId="164" fontId="87" fillId="0" borderId="151" applyAlignment="0" applyProtection="0"/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64" fontId="87" fillId="0" borderId="151" applyAlignment="0" applyProtection="0"/>
    <xf numFmtId="164" fontId="87" fillId="0" borderId="151" applyAlignment="0" applyProtection="0"/>
    <xf numFmtId="164" fontId="87" fillId="0" borderId="151" applyAlignment="0" applyProtection="0"/>
    <xf numFmtId="164" fontId="87" fillId="0" borderId="151" applyAlignment="0" applyProtection="0"/>
    <xf numFmtId="177" fontId="159" fillId="88" borderId="152" applyNumberFormat="0" applyAlignment="0" applyProtection="0"/>
    <xf numFmtId="177" fontId="159" fillId="88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0" fontId="35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77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77" fontId="159" fillId="88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77" fontId="35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77" fontId="35" fillId="59" borderId="152" applyNumberFormat="0" applyAlignment="0" applyProtection="0"/>
    <xf numFmtId="190" fontId="35" fillId="59" borderId="152" applyNumberFormat="0" applyAlignment="0" applyProtection="0"/>
    <xf numFmtId="177" fontId="35" fillId="59" borderId="152" applyNumberFormat="0" applyAlignment="0" applyProtection="0"/>
    <xf numFmtId="177" fontId="35" fillId="59" borderId="152" applyNumberFormat="0" applyAlignment="0" applyProtection="0"/>
    <xf numFmtId="0" fontId="35" fillId="59" borderId="152" applyNumberFormat="0" applyAlignment="0" applyProtection="0"/>
    <xf numFmtId="177" fontId="159" fillId="88" borderId="152" applyNumberFormat="0" applyAlignment="0" applyProtection="0"/>
    <xf numFmtId="177" fontId="159" fillId="88" borderId="152" applyNumberFormat="0" applyAlignment="0" applyProtection="0"/>
    <xf numFmtId="177" fontId="35" fillId="59" borderId="152" applyNumberFormat="0" applyAlignment="0" applyProtection="0"/>
    <xf numFmtId="190" fontId="35" fillId="59" borderId="152" applyNumberFormat="0" applyAlignment="0" applyProtection="0"/>
    <xf numFmtId="177" fontId="35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77" fontId="35" fillId="59" borderId="152" applyNumberFormat="0" applyAlignment="0" applyProtection="0"/>
    <xf numFmtId="177" fontId="159" fillId="88" borderId="152" applyNumberFormat="0" applyAlignment="0" applyProtection="0"/>
    <xf numFmtId="177" fontId="159" fillId="88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77" fontId="35" fillId="59" borderId="152" applyNumberFormat="0" applyAlignment="0" applyProtection="0"/>
    <xf numFmtId="190" fontId="35" fillId="59" borderId="152" applyNumberFormat="0" applyAlignment="0" applyProtection="0"/>
    <xf numFmtId="177" fontId="35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77" fontId="35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77" fontId="35" fillId="59" borderId="152" applyNumberFormat="0" applyAlignment="0" applyProtection="0"/>
    <xf numFmtId="190" fontId="35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29" fillId="0" borderId="140" applyFont="0" applyFill="0" applyBorder="0" applyAlignment="0" applyProtection="0"/>
    <xf numFmtId="189" fontId="29" fillId="0" borderId="140" applyFont="0" applyFill="0" applyBorder="0" applyAlignment="0" applyProtection="0"/>
    <xf numFmtId="189" fontId="29" fillId="0" borderId="140" applyFont="0" applyFill="0" applyBorder="0" applyAlignment="0" applyProtection="0"/>
    <xf numFmtId="189" fontId="29" fillId="0" borderId="140" applyFont="0" applyFill="0" applyBorder="0" applyAlignment="0" applyProtection="0"/>
    <xf numFmtId="189" fontId="29" fillId="0" borderId="140" applyFont="0" applyFill="0" applyBorder="0" applyAlignment="0" applyProtection="0"/>
    <xf numFmtId="189" fontId="29" fillId="0" borderId="140" applyFont="0" applyFill="0" applyBorder="0" applyAlignment="0" applyProtection="0"/>
    <xf numFmtId="189" fontId="29" fillId="0" borderId="140" applyFont="0" applyFill="0" applyBorder="0" applyAlignment="0" applyProtection="0"/>
    <xf numFmtId="189" fontId="29" fillId="0" borderId="140" applyFont="0" applyFill="0" applyBorder="0" applyAlignment="0" applyProtection="0"/>
    <xf numFmtId="189" fontId="29" fillId="0" borderId="140" applyFont="0" applyFill="0" applyBorder="0" applyAlignment="0" applyProtection="0"/>
    <xf numFmtId="189" fontId="29" fillId="0" borderId="140" applyFont="0" applyFill="0" applyBorder="0" applyAlignment="0" applyProtection="0"/>
    <xf numFmtId="189" fontId="29" fillId="0" borderId="140" applyFont="0" applyFill="0" applyBorder="0" applyAlignment="0" applyProtection="0"/>
    <xf numFmtId="189" fontId="29" fillId="0" borderId="140" applyFont="0" applyFill="0" applyBorder="0" applyAlignment="0" applyProtection="0"/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14" fontId="61" fillId="57" borderId="85" applyFill="0" applyBorder="0">
      <alignment horizontal="right"/>
    </xf>
    <xf numFmtId="3" fontId="62" fillId="0" borderId="151" applyNumberFormat="0" applyBorder="0"/>
    <xf numFmtId="3" fontId="62" fillId="0" borderId="151" applyNumberFormat="0" applyBorder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0" fontId="59" fillId="36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0" fontId="48" fillId="36" borderId="152" applyNumberFormat="0" applyAlignment="0" applyProtection="0"/>
    <xf numFmtId="177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77" fontId="59" fillId="36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0" fontId="59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77" fontId="59" fillId="36" borderId="152" applyNumberFormat="0" applyAlignment="0" applyProtection="0"/>
    <xf numFmtId="190" fontId="59" fillId="36" borderId="152" applyNumberFormat="0" applyAlignment="0" applyProtection="0"/>
    <xf numFmtId="177" fontId="59" fillId="36" borderId="152" applyNumberFormat="0" applyAlignment="0" applyProtection="0"/>
    <xf numFmtId="177" fontId="59" fillId="36" borderId="152" applyNumberFormat="0" applyAlignment="0" applyProtection="0"/>
    <xf numFmtId="0" fontId="59" fillId="42" borderId="152" applyNumberFormat="0" applyAlignment="0" applyProtection="0"/>
    <xf numFmtId="177" fontId="59" fillId="36" borderId="152" applyNumberFormat="0" applyAlignment="0" applyProtection="0"/>
    <xf numFmtId="177" fontId="59" fillId="36" borderId="152" applyNumberFormat="0" applyAlignment="0" applyProtection="0"/>
    <xf numFmtId="177" fontId="59" fillId="36" borderId="152" applyNumberFormat="0" applyAlignment="0" applyProtection="0"/>
    <xf numFmtId="190" fontId="59" fillId="36" borderId="152" applyNumberFormat="0" applyAlignment="0" applyProtection="0"/>
    <xf numFmtId="177" fontId="59" fillId="36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77" fontId="59" fillId="36" borderId="152" applyNumberFormat="0" applyAlignment="0" applyProtection="0"/>
    <xf numFmtId="177" fontId="59" fillId="36" borderId="152" applyNumberFormat="0" applyAlignment="0" applyProtection="0"/>
    <xf numFmtId="177" fontId="59" fillId="36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77" fontId="59" fillId="36" borderId="152" applyNumberFormat="0" applyAlignment="0" applyProtection="0"/>
    <xf numFmtId="190" fontId="59" fillId="36" borderId="152" applyNumberFormat="0" applyAlignment="0" applyProtection="0"/>
    <xf numFmtId="177" fontId="59" fillId="36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77" fontId="59" fillId="36" borderId="152" applyNumberFormat="0" applyAlignment="0" applyProtection="0"/>
    <xf numFmtId="0" fontId="48" fillId="36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77" fontId="59" fillId="36" borderId="152" applyNumberFormat="0" applyAlignment="0" applyProtection="0"/>
    <xf numFmtId="190" fontId="59" fillId="36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77" fontId="25" fillId="69" borderId="151" applyBorder="0"/>
    <xf numFmtId="177" fontId="25" fillId="69" borderId="151" applyBorder="0"/>
    <xf numFmtId="177" fontId="25" fillId="69" borderId="151" applyBorder="0"/>
    <xf numFmtId="190" fontId="25" fillId="69" borderId="151" applyBorder="0"/>
    <xf numFmtId="189" fontId="34" fillId="92" borderId="151" applyBorder="0"/>
    <xf numFmtId="189" fontId="34" fillId="92" borderId="151" applyBorder="0"/>
    <xf numFmtId="177" fontId="25" fillId="69" borderId="151" applyBorder="0"/>
    <xf numFmtId="190" fontId="25" fillId="69" borderId="151" applyBorder="0"/>
    <xf numFmtId="177" fontId="25" fillId="69" borderId="151" applyBorder="0"/>
    <xf numFmtId="177" fontId="25" fillId="69" borderId="151" applyBorder="0"/>
    <xf numFmtId="190" fontId="25" fillId="69" borderId="151" applyBorder="0"/>
    <xf numFmtId="0" fontId="25" fillId="69" borderId="151" applyBorder="0"/>
    <xf numFmtId="0" fontId="25" fillId="69" borderId="151" applyBorder="0"/>
    <xf numFmtId="177" fontId="25" fillId="69" borderId="151" applyBorder="0"/>
    <xf numFmtId="0" fontId="25" fillId="69" borderId="151" applyBorder="0"/>
    <xf numFmtId="177" fontId="25" fillId="70" borderId="151" applyBorder="0"/>
    <xf numFmtId="177" fontId="25" fillId="70" borderId="151" applyBorder="0"/>
    <xf numFmtId="177" fontId="25" fillId="70" borderId="151" applyBorder="0"/>
    <xf numFmtId="190" fontId="25" fillId="70" borderId="151" applyBorder="0"/>
    <xf numFmtId="177" fontId="25" fillId="70" borderId="151" applyBorder="0"/>
    <xf numFmtId="190" fontId="25" fillId="70" borderId="151" applyBorder="0"/>
    <xf numFmtId="177" fontId="25" fillId="70" borderId="151" applyBorder="0"/>
    <xf numFmtId="177" fontId="25" fillId="70" borderId="151" applyBorder="0"/>
    <xf numFmtId="190" fontId="25" fillId="70" borderId="151" applyBorder="0"/>
    <xf numFmtId="0" fontId="25" fillId="70" borderId="151" applyBorder="0"/>
    <xf numFmtId="0" fontId="25" fillId="70" borderId="151" applyBorder="0"/>
    <xf numFmtId="177" fontId="25" fillId="70" borderId="151" applyBorder="0"/>
    <xf numFmtId="0" fontId="25" fillId="70" borderId="151" applyBorder="0"/>
    <xf numFmtId="174" fontId="56" fillId="61" borderId="151" applyBorder="0" applyAlignment="0"/>
    <xf numFmtId="174" fontId="56" fillId="61" borderId="151" applyBorder="0" applyAlignment="0"/>
    <xf numFmtId="174" fontId="56" fillId="61" borderId="151" applyBorder="0" applyAlignment="0"/>
    <xf numFmtId="174" fontId="56" fillId="61" borderId="151" applyBorder="0" applyAlignment="0"/>
    <xf numFmtId="174" fontId="56" fillId="61" borderId="151" applyBorder="0" applyAlignment="0"/>
    <xf numFmtId="174" fontId="56" fillId="61" borderId="151" applyBorder="0" applyAlignment="0"/>
    <xf numFmtId="174" fontId="56" fillId="61" borderId="151" applyBorder="0" applyAlignment="0"/>
    <xf numFmtId="174" fontId="56" fillId="61" borderId="151" applyBorder="0" applyAlignment="0"/>
    <xf numFmtId="174" fontId="56" fillId="61" borderId="151" applyBorder="0" applyAlignment="0"/>
    <xf numFmtId="174" fontId="56" fillId="61" borderId="151" applyBorder="0" applyAlignment="0"/>
    <xf numFmtId="174" fontId="56" fillId="68" borderId="151" applyBorder="0" applyAlignment="0"/>
    <xf numFmtId="174" fontId="54" fillId="50" borderId="151" applyFont="0" applyBorder="0" applyAlignment="0"/>
    <xf numFmtId="174" fontId="54" fillId="50" borderId="151" applyFont="0" applyBorder="0" applyAlignment="0"/>
    <xf numFmtId="174" fontId="54" fillId="50" borderId="151" applyFont="0" applyBorder="0" applyAlignment="0"/>
    <xf numFmtId="174" fontId="54" fillId="50" borderId="151" applyFont="0" applyBorder="0" applyAlignment="0"/>
    <xf numFmtId="174" fontId="54" fillId="50" borderId="151" applyFont="0" applyBorder="0" applyAlignment="0"/>
    <xf numFmtId="174" fontId="54" fillId="50" borderId="151" applyFont="0" applyBorder="0" applyAlignment="0"/>
    <xf numFmtId="174" fontId="54" fillId="50" borderId="151" applyFont="0" applyBorder="0" applyAlignment="0"/>
    <xf numFmtId="174" fontId="54" fillId="50" borderId="151" applyFont="0" applyBorder="0" applyAlignment="0"/>
    <xf numFmtId="174" fontId="54" fillId="50" borderId="151" applyFont="0" applyBorder="0" applyAlignment="0"/>
    <xf numFmtId="174" fontId="54" fillId="50" borderId="151" applyFont="0" applyBorder="0" applyAlignment="0"/>
    <xf numFmtId="174" fontId="54" fillId="71" borderId="151" applyFont="0" applyBorder="0" applyAlignment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0" fontId="59" fillId="36" borderId="152" applyNumberFormat="0" applyAlignment="0" applyProtection="0"/>
    <xf numFmtId="0" fontId="59" fillId="36" borderId="152" applyNumberFormat="0" applyAlignment="0" applyProtection="0"/>
    <xf numFmtId="177" fontId="59" fillId="36" borderId="152" applyNumberFormat="0" applyAlignment="0" applyProtection="0"/>
    <xf numFmtId="0" fontId="59" fillId="36" borderId="152" applyNumberForma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0" fontId="28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0" fontId="28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0" fontId="29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0" fontId="28" fillId="35" borderId="154" applyNumberFormat="0" applyFont="0" applyAlignment="0" applyProtection="0"/>
    <xf numFmtId="0" fontId="28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77" fontId="28" fillId="35" borderId="154" applyNumberFormat="0" applyFont="0" applyAlignment="0" applyProtection="0"/>
    <xf numFmtId="177" fontId="28" fillId="35" borderId="154" applyNumberFormat="0" applyFont="0" applyAlignment="0" applyProtection="0"/>
    <xf numFmtId="177" fontId="28" fillId="35" borderId="154" applyNumberFormat="0" applyFont="0" applyAlignment="0" applyProtection="0"/>
    <xf numFmtId="190" fontId="28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77" fontId="28" fillId="35" borderId="154" applyNumberFormat="0" applyFont="0" applyAlignment="0" applyProtection="0"/>
    <xf numFmtId="190" fontId="28" fillId="35" borderId="154" applyNumberFormat="0" applyFont="0" applyAlignment="0" applyProtection="0"/>
    <xf numFmtId="177" fontId="28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77" fontId="28" fillId="35" borderId="154" applyNumberFormat="0" applyFont="0" applyAlignment="0" applyProtection="0"/>
    <xf numFmtId="190" fontId="28" fillId="35" borderId="154" applyNumberFormat="0" applyFont="0" applyAlignment="0" applyProtection="0"/>
    <xf numFmtId="177" fontId="28" fillId="35" borderId="154" applyNumberFormat="0" applyFont="0" applyAlignment="0" applyProtection="0"/>
    <xf numFmtId="177" fontId="28" fillId="35" borderId="154" applyNumberFormat="0" applyFont="0" applyAlignment="0" applyProtection="0"/>
    <xf numFmtId="177" fontId="28" fillId="35" borderId="154" applyNumberFormat="0" applyFont="0" applyAlignment="0" applyProtection="0"/>
    <xf numFmtId="0" fontId="28" fillId="35" borderId="154" applyNumberFormat="0" applyFont="0" applyAlignment="0" applyProtection="0"/>
    <xf numFmtId="0" fontId="29" fillId="35" borderId="154" applyNumberFormat="0" applyFont="0" applyAlignment="0" applyProtection="0"/>
    <xf numFmtId="0" fontId="29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0" fontId="28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77" fontId="29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77" fontId="29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0" fontId="27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77" fontId="29" fillId="35" borderId="154" applyNumberFormat="0" applyFont="0" applyAlignment="0" applyProtection="0"/>
    <xf numFmtId="177" fontId="29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0" fontId="29" fillId="35" borderId="154" applyNumberFormat="0" applyFont="0" applyAlignment="0" applyProtection="0"/>
    <xf numFmtId="0" fontId="29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77" fontId="29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77" fontId="29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0" fontId="29" fillId="35" borderId="154" applyNumberFormat="0" applyFont="0" applyAlignment="0" applyProtection="0"/>
    <xf numFmtId="0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77" fontId="29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77" fontId="29" fillId="35" borderId="154" applyNumberFormat="0" applyFont="0" applyAlignment="0" applyProtection="0"/>
    <xf numFmtId="190" fontId="29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0" fontId="29" fillId="103" borderId="154" applyNumberFormat="0" applyAlignment="0" applyProtection="0"/>
    <xf numFmtId="0" fontId="29" fillId="103" borderId="154" applyNumberForma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77" fontId="28" fillId="35" borderId="154" applyNumberFormat="0" applyFont="0" applyAlignment="0" applyProtection="0"/>
    <xf numFmtId="227" fontId="29" fillId="35" borderId="154" applyNumberFormat="0" applyFont="0" applyAlignment="0" applyProtection="0"/>
    <xf numFmtId="227" fontId="29" fillId="35" borderId="154" applyNumberFormat="0" applyFont="0" applyAlignment="0" applyProtection="0"/>
    <xf numFmtId="227" fontId="29" fillId="35" borderId="154" applyNumberFormat="0" applyFont="0" applyAlignment="0" applyProtection="0"/>
    <xf numFmtId="227" fontId="29" fillId="35" borderId="154" applyNumberFormat="0" applyFont="0" applyAlignment="0" applyProtection="0"/>
    <xf numFmtId="177" fontId="28" fillId="35" borderId="154" applyNumberFormat="0" applyFont="0" applyAlignment="0" applyProtection="0"/>
    <xf numFmtId="0" fontId="29" fillId="35" borderId="154" applyNumberFormat="0" applyFont="0" applyAlignment="0" applyProtection="0"/>
    <xf numFmtId="0" fontId="29" fillId="35" borderId="154" applyNumberFormat="0" applyFont="0" applyAlignment="0" applyProtection="0"/>
    <xf numFmtId="227" fontId="29" fillId="35" borderId="154" applyNumberFormat="0" applyFont="0" applyAlignment="0" applyProtection="0"/>
    <xf numFmtId="227" fontId="29" fillId="35" borderId="154" applyNumberFormat="0" applyFont="0" applyAlignment="0" applyProtection="0"/>
    <xf numFmtId="177" fontId="29" fillId="35" borderId="154" applyNumberFormat="0" applyFont="0" applyAlignment="0" applyProtection="0"/>
    <xf numFmtId="0" fontId="29" fillId="35" borderId="154" applyNumberFormat="0" applyFont="0" applyAlignment="0" applyProtection="0"/>
    <xf numFmtId="0" fontId="38" fillId="59" borderId="155" applyNumberFormat="0" applyAlignment="0" applyProtection="0"/>
    <xf numFmtId="177" fontId="38" fillId="88" borderId="155" applyNumberFormat="0" applyAlignment="0" applyProtection="0"/>
    <xf numFmtId="177" fontId="38" fillId="88" borderId="155" applyNumberFormat="0" applyAlignment="0" applyProtection="0"/>
    <xf numFmtId="203" fontId="247" fillId="57" borderId="154"/>
    <xf numFmtId="203" fontId="247" fillId="57" borderId="154"/>
    <xf numFmtId="203" fontId="247" fillId="57" borderId="154"/>
    <xf numFmtId="203" fontId="247" fillId="57" borderId="154"/>
    <xf numFmtId="203" fontId="247" fillId="57" borderId="154"/>
    <xf numFmtId="203" fontId="247" fillId="57" borderId="154"/>
    <xf numFmtId="203" fontId="247" fillId="57" borderId="154"/>
    <xf numFmtId="203" fontId="247" fillId="57" borderId="154"/>
    <xf numFmtId="203" fontId="247" fillId="57" borderId="154"/>
    <xf numFmtId="203" fontId="247" fillId="57" borderId="154"/>
    <xf numFmtId="203" fontId="247" fillId="57" borderId="154"/>
    <xf numFmtId="203" fontId="247" fillId="57" borderId="154"/>
    <xf numFmtId="314" fontId="140" fillId="0" borderId="140">
      <alignment vertical="center"/>
    </xf>
    <xf numFmtId="314" fontId="140" fillId="0" borderId="140">
      <alignment vertical="center"/>
    </xf>
    <xf numFmtId="314" fontId="140" fillId="0" borderId="140">
      <alignment vertical="center"/>
    </xf>
    <xf numFmtId="4" fontId="264" fillId="57" borderId="143" applyBorder="0" applyProtection="0"/>
    <xf numFmtId="4" fontId="264" fillId="57" borderId="143" applyBorder="0" applyProtection="0"/>
    <xf numFmtId="4" fontId="264" fillId="57" borderId="143" applyBorder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0" fontId="38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38" fillId="88" borderId="155" applyNumberFormat="0" applyAlignment="0" applyProtection="0"/>
    <xf numFmtId="189" fontId="38" fillId="88" borderId="155" applyNumberFormat="0" applyAlignment="0" applyProtection="0"/>
    <xf numFmtId="189" fontId="38" fillId="88" borderId="155" applyNumberFormat="0" applyAlignment="0" applyProtection="0"/>
    <xf numFmtId="189" fontId="38" fillId="88" borderId="155" applyNumberFormat="0" applyAlignment="0" applyProtection="0"/>
    <xf numFmtId="189" fontId="38" fillId="88" borderId="155" applyNumberFormat="0" applyAlignment="0" applyProtection="0"/>
    <xf numFmtId="189" fontId="38" fillId="88" borderId="155" applyNumberFormat="0" applyAlignment="0" applyProtection="0"/>
    <xf numFmtId="189" fontId="38" fillId="88" borderId="155" applyNumberFormat="0" applyAlignment="0" applyProtection="0"/>
    <xf numFmtId="189" fontId="38" fillId="88" borderId="155" applyNumberFormat="0" applyAlignment="0" applyProtection="0"/>
    <xf numFmtId="189" fontId="38" fillId="88" borderId="155" applyNumberFormat="0" applyAlignment="0" applyProtection="0"/>
    <xf numFmtId="189" fontId="38" fillId="88" borderId="155" applyNumberFormat="0" applyAlignment="0" applyProtection="0"/>
    <xf numFmtId="189" fontId="38" fillId="88" borderId="155" applyNumberFormat="0" applyAlignment="0" applyProtection="0"/>
    <xf numFmtId="189" fontId="38" fillId="88" borderId="155" applyNumberFormat="0" applyAlignment="0" applyProtection="0"/>
    <xf numFmtId="189" fontId="38" fillId="88" borderId="155" applyNumberFormat="0" applyAlignment="0" applyProtection="0"/>
    <xf numFmtId="189" fontId="38" fillId="88" borderId="155" applyNumberFormat="0" applyAlignment="0" applyProtection="0"/>
    <xf numFmtId="177" fontId="38" fillId="88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77" fontId="38" fillId="88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77" fontId="38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77" fontId="38" fillId="59" borderId="155" applyNumberFormat="0" applyAlignment="0" applyProtection="0"/>
    <xf numFmtId="190" fontId="38" fillId="59" borderId="155" applyNumberFormat="0" applyAlignment="0" applyProtection="0"/>
    <xf numFmtId="177" fontId="38" fillId="59" borderId="155" applyNumberFormat="0" applyAlignment="0" applyProtection="0"/>
    <xf numFmtId="177" fontId="38" fillId="59" borderId="155" applyNumberFormat="0" applyAlignment="0" applyProtection="0"/>
    <xf numFmtId="0" fontId="38" fillId="59" borderId="155" applyNumberFormat="0" applyAlignment="0" applyProtection="0"/>
    <xf numFmtId="177" fontId="38" fillId="88" borderId="155" applyNumberFormat="0" applyAlignment="0" applyProtection="0"/>
    <xf numFmtId="177" fontId="38" fillId="88" borderId="155" applyNumberFormat="0" applyAlignment="0" applyProtection="0"/>
    <xf numFmtId="177" fontId="38" fillId="59" borderId="155" applyNumberFormat="0" applyAlignment="0" applyProtection="0"/>
    <xf numFmtId="190" fontId="38" fillId="59" borderId="155" applyNumberFormat="0" applyAlignment="0" applyProtection="0"/>
    <xf numFmtId="177" fontId="38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77" fontId="38" fillId="59" borderId="155" applyNumberFormat="0" applyAlignment="0" applyProtection="0"/>
    <xf numFmtId="0" fontId="38" fillId="59" borderId="155" applyNumberFormat="0" applyAlignment="0" applyProtection="0"/>
    <xf numFmtId="177" fontId="38" fillId="88" borderId="155" applyNumberFormat="0" applyAlignment="0" applyProtection="0"/>
    <xf numFmtId="177" fontId="38" fillId="88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77" fontId="38" fillId="59" borderId="155" applyNumberFormat="0" applyAlignment="0" applyProtection="0"/>
    <xf numFmtId="190" fontId="38" fillId="59" borderId="155" applyNumberFormat="0" applyAlignment="0" applyProtection="0"/>
    <xf numFmtId="177" fontId="38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77" fontId="38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77" fontId="38" fillId="59" borderId="155" applyNumberFormat="0" applyAlignment="0" applyProtection="0"/>
    <xf numFmtId="190" fontId="38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4" fontId="117" fillId="42" borderId="144" applyNumberFormat="0" applyProtection="0">
      <alignment vertical="center"/>
    </xf>
    <xf numFmtId="4" fontId="117" fillId="42" borderId="144" applyNumberFormat="0" applyProtection="0">
      <alignment vertical="center"/>
    </xf>
    <xf numFmtId="4" fontId="269" fillId="57" borderId="144" applyNumberFormat="0" applyProtection="0">
      <alignment vertical="center"/>
    </xf>
    <xf numFmtId="4" fontId="269" fillId="57" borderId="144" applyNumberFormat="0" applyProtection="0">
      <alignment vertical="center"/>
    </xf>
    <xf numFmtId="4" fontId="117" fillId="57" borderId="144" applyNumberFormat="0" applyProtection="0">
      <alignment horizontal="left" vertical="center" indent="1"/>
    </xf>
    <xf numFmtId="4" fontId="117" fillId="57" borderId="144" applyNumberFormat="0" applyProtection="0">
      <alignment horizontal="left" vertical="center" indent="1"/>
    </xf>
    <xf numFmtId="177" fontId="117" fillId="57" borderId="144" applyNumberFormat="0" applyProtection="0">
      <alignment horizontal="left" vertical="top" indent="1"/>
    </xf>
    <xf numFmtId="177" fontId="117" fillId="57" borderId="144" applyNumberFormat="0" applyProtection="0">
      <alignment horizontal="left" vertical="top" indent="1"/>
    </xf>
    <xf numFmtId="177" fontId="117" fillId="57" borderId="144" applyNumberFormat="0" applyProtection="0">
      <alignment horizontal="left" vertical="top" indent="1"/>
    </xf>
    <xf numFmtId="177" fontId="117" fillId="57" borderId="144" applyNumberFormat="0" applyProtection="0">
      <alignment horizontal="left" vertical="top" indent="1"/>
    </xf>
    <xf numFmtId="190" fontId="117" fillId="57" borderId="144" applyNumberFormat="0" applyProtection="0">
      <alignment horizontal="left" vertical="top" indent="1"/>
    </xf>
    <xf numFmtId="177" fontId="117" fillId="57" borderId="144" applyNumberFormat="0" applyProtection="0">
      <alignment horizontal="left" vertical="top" indent="1"/>
    </xf>
    <xf numFmtId="190" fontId="117" fillId="57" borderId="144" applyNumberFormat="0" applyProtection="0">
      <alignment horizontal="left" vertical="top" indent="1"/>
    </xf>
    <xf numFmtId="177" fontId="117" fillId="57" borderId="144" applyNumberFormat="0" applyProtection="0">
      <alignment horizontal="left" vertical="top" indent="1"/>
    </xf>
    <xf numFmtId="177" fontId="117" fillId="57" borderId="144" applyNumberFormat="0" applyProtection="0">
      <alignment horizontal="left" vertical="top" indent="1"/>
    </xf>
    <xf numFmtId="190" fontId="117" fillId="57" borderId="144" applyNumberFormat="0" applyProtection="0">
      <alignment horizontal="left" vertical="top" indent="1"/>
    </xf>
    <xf numFmtId="177" fontId="117" fillId="57" borderId="144" applyNumberFormat="0" applyProtection="0">
      <alignment horizontal="left" vertical="top" indent="1"/>
    </xf>
    <xf numFmtId="0" fontId="117" fillId="57" borderId="144" applyNumberFormat="0" applyProtection="0">
      <alignment horizontal="left" vertical="top" indent="1"/>
    </xf>
    <xf numFmtId="4" fontId="116" fillId="39" borderId="144" applyNumberFormat="0" applyProtection="0">
      <alignment horizontal="right" vertical="center"/>
    </xf>
    <xf numFmtId="4" fontId="116" fillId="39" borderId="144" applyNumberFormat="0" applyProtection="0">
      <alignment horizontal="right" vertical="center"/>
    </xf>
    <xf numFmtId="4" fontId="116" fillId="34" borderId="144" applyNumberFormat="0" applyProtection="0">
      <alignment horizontal="right" vertical="center"/>
    </xf>
    <xf numFmtId="4" fontId="116" fillId="34" borderId="144" applyNumberFormat="0" applyProtection="0">
      <alignment horizontal="right" vertical="center"/>
    </xf>
    <xf numFmtId="4" fontId="116" fillId="55" borderId="144" applyNumberFormat="0" applyProtection="0">
      <alignment horizontal="right" vertical="center"/>
    </xf>
    <xf numFmtId="4" fontId="116" fillId="55" borderId="144" applyNumberFormat="0" applyProtection="0">
      <alignment horizontal="right" vertical="center"/>
    </xf>
    <xf numFmtId="4" fontId="116" fillId="43" borderId="144" applyNumberFormat="0" applyProtection="0">
      <alignment horizontal="right" vertical="center"/>
    </xf>
    <xf numFmtId="4" fontId="116" fillId="43" borderId="144" applyNumberFormat="0" applyProtection="0">
      <alignment horizontal="right" vertical="center"/>
    </xf>
    <xf numFmtId="4" fontId="116" fillId="81" borderId="144" applyNumberFormat="0" applyProtection="0">
      <alignment horizontal="right" vertical="center"/>
    </xf>
    <xf numFmtId="4" fontId="116" fillId="81" borderId="144" applyNumberFormat="0" applyProtection="0">
      <alignment horizontal="right" vertical="center"/>
    </xf>
    <xf numFmtId="4" fontId="116" fillId="44" borderId="144" applyNumberFormat="0" applyProtection="0">
      <alignment horizontal="right" vertical="center"/>
    </xf>
    <xf numFmtId="4" fontId="116" fillId="44" borderId="144" applyNumberFormat="0" applyProtection="0">
      <alignment horizontal="right" vertical="center"/>
    </xf>
    <xf numFmtId="4" fontId="116" fillId="83" borderId="144" applyNumberFormat="0" applyProtection="0">
      <alignment horizontal="right" vertical="center"/>
    </xf>
    <xf numFmtId="4" fontId="116" fillId="83" borderId="144" applyNumberFormat="0" applyProtection="0">
      <alignment horizontal="right" vertical="center"/>
    </xf>
    <xf numFmtId="4" fontId="116" fillId="110" borderId="144" applyNumberFormat="0" applyProtection="0">
      <alignment horizontal="right" vertical="center"/>
    </xf>
    <xf numFmtId="4" fontId="116" fillId="110" borderId="144" applyNumberFormat="0" applyProtection="0">
      <alignment horizontal="right" vertical="center"/>
    </xf>
    <xf numFmtId="4" fontId="116" fillId="77" borderId="144" applyNumberFormat="0" applyProtection="0">
      <alignment horizontal="right" vertical="center"/>
    </xf>
    <xf numFmtId="4" fontId="116" fillId="77" borderId="144" applyNumberFormat="0" applyProtection="0">
      <alignment horizontal="right" vertical="center"/>
    </xf>
    <xf numFmtId="4" fontId="116" fillId="113" borderId="144" applyNumberFormat="0" applyProtection="0">
      <alignment horizontal="right" vertical="center"/>
    </xf>
    <xf numFmtId="4" fontId="116" fillId="113" borderId="144" applyNumberFormat="0" applyProtection="0">
      <alignment horizontal="right" vertical="center"/>
    </xf>
    <xf numFmtId="177" fontId="29" fillId="112" borderId="144" applyNumberFormat="0" applyProtection="0">
      <alignment horizontal="left" vertical="center" indent="1"/>
    </xf>
    <xf numFmtId="177" fontId="29" fillId="112" borderId="144" applyNumberFormat="0" applyProtection="0">
      <alignment horizontal="left" vertical="center" indent="1"/>
    </xf>
    <xf numFmtId="177" fontId="29" fillId="112" borderId="144" applyNumberFormat="0" applyProtection="0">
      <alignment horizontal="left" vertical="center" indent="1"/>
    </xf>
    <xf numFmtId="177" fontId="29" fillId="112" borderId="144" applyNumberFormat="0" applyProtection="0">
      <alignment horizontal="left" vertical="center" indent="1"/>
    </xf>
    <xf numFmtId="190" fontId="29" fillId="112" borderId="144" applyNumberFormat="0" applyProtection="0">
      <alignment horizontal="left" vertical="center" indent="1"/>
    </xf>
    <xf numFmtId="177" fontId="29" fillId="112" borderId="144" applyNumberFormat="0" applyProtection="0">
      <alignment horizontal="left" vertical="center" indent="1"/>
    </xf>
    <xf numFmtId="190" fontId="29" fillId="112" borderId="144" applyNumberFormat="0" applyProtection="0">
      <alignment horizontal="left" vertical="center" indent="1"/>
    </xf>
    <xf numFmtId="177" fontId="29" fillId="112" borderId="144" applyNumberFormat="0" applyProtection="0">
      <alignment horizontal="left" vertical="center" indent="1"/>
    </xf>
    <xf numFmtId="177" fontId="29" fillId="112" borderId="144" applyNumberFormat="0" applyProtection="0">
      <alignment horizontal="left" vertical="center" indent="1"/>
    </xf>
    <xf numFmtId="190" fontId="29" fillId="112" borderId="144" applyNumberFormat="0" applyProtection="0">
      <alignment horizontal="left" vertical="center" indent="1"/>
    </xf>
    <xf numFmtId="177" fontId="29" fillId="112" borderId="144" applyNumberFormat="0" applyProtection="0">
      <alignment horizontal="left" vertical="center" indent="1"/>
    </xf>
    <xf numFmtId="0" fontId="29" fillId="112" borderId="144" applyNumberFormat="0" applyProtection="0">
      <alignment horizontal="left" vertical="center" indent="1"/>
    </xf>
    <xf numFmtId="177" fontId="29" fillId="112" borderId="144" applyNumberFormat="0" applyProtection="0">
      <alignment horizontal="left" vertical="top" indent="1"/>
    </xf>
    <xf numFmtId="177" fontId="29" fillId="112" borderId="144" applyNumberFormat="0" applyProtection="0">
      <alignment horizontal="left" vertical="top" indent="1"/>
    </xf>
    <xf numFmtId="177" fontId="29" fillId="112" borderId="144" applyNumberFormat="0" applyProtection="0">
      <alignment horizontal="left" vertical="top" indent="1"/>
    </xf>
    <xf numFmtId="177" fontId="29" fillId="112" borderId="144" applyNumberFormat="0" applyProtection="0">
      <alignment horizontal="left" vertical="top" indent="1"/>
    </xf>
    <xf numFmtId="190" fontId="29" fillId="112" borderId="144" applyNumberFormat="0" applyProtection="0">
      <alignment horizontal="left" vertical="top" indent="1"/>
    </xf>
    <xf numFmtId="177" fontId="29" fillId="112" borderId="144" applyNumberFormat="0" applyProtection="0">
      <alignment horizontal="left" vertical="top" indent="1"/>
    </xf>
    <xf numFmtId="190" fontId="29" fillId="112" borderId="144" applyNumberFormat="0" applyProtection="0">
      <alignment horizontal="left" vertical="top" indent="1"/>
    </xf>
    <xf numFmtId="177" fontId="29" fillId="112" borderId="144" applyNumberFormat="0" applyProtection="0">
      <alignment horizontal="left" vertical="top" indent="1"/>
    </xf>
    <xf numFmtId="177" fontId="29" fillId="112" borderId="144" applyNumberFormat="0" applyProtection="0">
      <alignment horizontal="left" vertical="top" indent="1"/>
    </xf>
    <xf numFmtId="190" fontId="29" fillId="112" borderId="144" applyNumberFormat="0" applyProtection="0">
      <alignment horizontal="left" vertical="top" indent="1"/>
    </xf>
    <xf numFmtId="177" fontId="29" fillId="112" borderId="144" applyNumberFormat="0" applyProtection="0">
      <alignment horizontal="left" vertical="top" indent="1"/>
    </xf>
    <xf numFmtId="0" fontId="29" fillId="112" borderId="144" applyNumberFormat="0" applyProtection="0">
      <alignment horizontal="left" vertical="top" indent="1"/>
    </xf>
    <xf numFmtId="177" fontId="29" fillId="109" borderId="144" applyNumberFormat="0" applyProtection="0">
      <alignment horizontal="left" vertical="center" indent="1"/>
    </xf>
    <xf numFmtId="177" fontId="29" fillId="109" borderId="144" applyNumberFormat="0" applyProtection="0">
      <alignment horizontal="left" vertical="center" indent="1"/>
    </xf>
    <xf numFmtId="177" fontId="29" fillId="109" borderId="144" applyNumberFormat="0" applyProtection="0">
      <alignment horizontal="left" vertical="center" indent="1"/>
    </xf>
    <xf numFmtId="177" fontId="29" fillId="109" borderId="144" applyNumberFormat="0" applyProtection="0">
      <alignment horizontal="left" vertical="center" indent="1"/>
    </xf>
    <xf numFmtId="190" fontId="29" fillId="109" borderId="144" applyNumberFormat="0" applyProtection="0">
      <alignment horizontal="left" vertical="center" indent="1"/>
    </xf>
    <xf numFmtId="177" fontId="29" fillId="109" borderId="144" applyNumberFormat="0" applyProtection="0">
      <alignment horizontal="left" vertical="center" indent="1"/>
    </xf>
    <xf numFmtId="190" fontId="29" fillId="109" borderId="144" applyNumberFormat="0" applyProtection="0">
      <alignment horizontal="left" vertical="center" indent="1"/>
    </xf>
    <xf numFmtId="177" fontId="29" fillId="109" borderId="144" applyNumberFormat="0" applyProtection="0">
      <alignment horizontal="left" vertical="center" indent="1"/>
    </xf>
    <xf numFmtId="177" fontId="29" fillId="109" borderId="144" applyNumberFormat="0" applyProtection="0">
      <alignment horizontal="left" vertical="center" indent="1"/>
    </xf>
    <xf numFmtId="190" fontId="29" fillId="109" borderId="144" applyNumberFormat="0" applyProtection="0">
      <alignment horizontal="left" vertical="center" indent="1"/>
    </xf>
    <xf numFmtId="177" fontId="29" fillId="109" borderId="144" applyNumberFormat="0" applyProtection="0">
      <alignment horizontal="left" vertical="center" indent="1"/>
    </xf>
    <xf numFmtId="0" fontId="29" fillId="109" borderId="144" applyNumberFormat="0" applyProtection="0">
      <alignment horizontal="left" vertical="center" indent="1"/>
    </xf>
    <xf numFmtId="177" fontId="29" fillId="109" borderId="144" applyNumberFormat="0" applyProtection="0">
      <alignment horizontal="left" vertical="top" indent="1"/>
    </xf>
    <xf numFmtId="177" fontId="29" fillId="109" borderId="144" applyNumberFormat="0" applyProtection="0">
      <alignment horizontal="left" vertical="top" indent="1"/>
    </xf>
    <xf numFmtId="177" fontId="29" fillId="109" borderId="144" applyNumberFormat="0" applyProtection="0">
      <alignment horizontal="left" vertical="top" indent="1"/>
    </xf>
    <xf numFmtId="177" fontId="29" fillId="109" borderId="144" applyNumberFormat="0" applyProtection="0">
      <alignment horizontal="left" vertical="top" indent="1"/>
    </xf>
    <xf numFmtId="190" fontId="29" fillId="109" borderId="144" applyNumberFormat="0" applyProtection="0">
      <alignment horizontal="left" vertical="top" indent="1"/>
    </xf>
    <xf numFmtId="177" fontId="29" fillId="109" borderId="144" applyNumberFormat="0" applyProtection="0">
      <alignment horizontal="left" vertical="top" indent="1"/>
    </xf>
    <xf numFmtId="190" fontId="29" fillId="109" borderId="144" applyNumberFormat="0" applyProtection="0">
      <alignment horizontal="left" vertical="top" indent="1"/>
    </xf>
    <xf numFmtId="177" fontId="29" fillId="109" borderId="144" applyNumberFormat="0" applyProtection="0">
      <alignment horizontal="left" vertical="top" indent="1"/>
    </xf>
    <xf numFmtId="177" fontId="29" fillId="109" borderId="144" applyNumberFormat="0" applyProtection="0">
      <alignment horizontal="left" vertical="top" indent="1"/>
    </xf>
    <xf numFmtId="190" fontId="29" fillId="109" borderId="144" applyNumberFormat="0" applyProtection="0">
      <alignment horizontal="left" vertical="top" indent="1"/>
    </xf>
    <xf numFmtId="177" fontId="29" fillId="109" borderId="144" applyNumberFormat="0" applyProtection="0">
      <alignment horizontal="left" vertical="top" indent="1"/>
    </xf>
    <xf numFmtId="0" fontId="29" fillId="109" borderId="144" applyNumberFormat="0" applyProtection="0">
      <alignment horizontal="left" vertical="top" indent="1"/>
    </xf>
    <xf numFmtId="177" fontId="29" fillId="58" borderId="144" applyNumberFormat="0" applyProtection="0">
      <alignment horizontal="left" vertical="center" indent="1"/>
    </xf>
    <xf numFmtId="177" fontId="29" fillId="58" borderId="144" applyNumberFormat="0" applyProtection="0">
      <alignment horizontal="left" vertical="center" indent="1"/>
    </xf>
    <xf numFmtId="177" fontId="29" fillId="58" borderId="144" applyNumberFormat="0" applyProtection="0">
      <alignment horizontal="left" vertical="center" indent="1"/>
    </xf>
    <xf numFmtId="177" fontId="29" fillId="58" borderId="144" applyNumberFormat="0" applyProtection="0">
      <alignment horizontal="left" vertical="center" indent="1"/>
    </xf>
    <xf numFmtId="190" fontId="29" fillId="58" borderId="144" applyNumberFormat="0" applyProtection="0">
      <alignment horizontal="left" vertical="center" indent="1"/>
    </xf>
    <xf numFmtId="177" fontId="29" fillId="58" borderId="144" applyNumberFormat="0" applyProtection="0">
      <alignment horizontal="left" vertical="center" indent="1"/>
    </xf>
    <xf numFmtId="190" fontId="29" fillId="58" borderId="144" applyNumberFormat="0" applyProtection="0">
      <alignment horizontal="left" vertical="center" indent="1"/>
    </xf>
    <xf numFmtId="177" fontId="29" fillId="58" borderId="144" applyNumberFormat="0" applyProtection="0">
      <alignment horizontal="left" vertical="center" indent="1"/>
    </xf>
    <xf numFmtId="177" fontId="29" fillId="58" borderId="144" applyNumberFormat="0" applyProtection="0">
      <alignment horizontal="left" vertical="center" indent="1"/>
    </xf>
    <xf numFmtId="190" fontId="29" fillId="58" borderId="144" applyNumberFormat="0" applyProtection="0">
      <alignment horizontal="left" vertical="center" indent="1"/>
    </xf>
    <xf numFmtId="177" fontId="29" fillId="58" borderId="144" applyNumberFormat="0" applyProtection="0">
      <alignment horizontal="left" vertical="center" indent="1"/>
    </xf>
    <xf numFmtId="0" fontId="29" fillId="58" borderId="144" applyNumberFormat="0" applyProtection="0">
      <alignment horizontal="left" vertical="center" indent="1"/>
    </xf>
    <xf numFmtId="177" fontId="29" fillId="58" borderId="144" applyNumberFormat="0" applyProtection="0">
      <alignment horizontal="left" vertical="top" indent="1"/>
    </xf>
    <xf numFmtId="177" fontId="29" fillId="58" borderId="144" applyNumberFormat="0" applyProtection="0">
      <alignment horizontal="left" vertical="top" indent="1"/>
    </xf>
    <xf numFmtId="177" fontId="29" fillId="58" borderId="144" applyNumberFormat="0" applyProtection="0">
      <alignment horizontal="left" vertical="top" indent="1"/>
    </xf>
    <xf numFmtId="177" fontId="29" fillId="58" borderId="144" applyNumberFormat="0" applyProtection="0">
      <alignment horizontal="left" vertical="top" indent="1"/>
    </xf>
    <xf numFmtId="190" fontId="29" fillId="58" borderId="144" applyNumberFormat="0" applyProtection="0">
      <alignment horizontal="left" vertical="top" indent="1"/>
    </xf>
    <xf numFmtId="177" fontId="29" fillId="58" borderId="144" applyNumberFormat="0" applyProtection="0">
      <alignment horizontal="left" vertical="top" indent="1"/>
    </xf>
    <xf numFmtId="190" fontId="29" fillId="58" borderId="144" applyNumberFormat="0" applyProtection="0">
      <alignment horizontal="left" vertical="top" indent="1"/>
    </xf>
    <xf numFmtId="177" fontId="29" fillId="58" borderId="144" applyNumberFormat="0" applyProtection="0">
      <alignment horizontal="left" vertical="top" indent="1"/>
    </xf>
    <xf numFmtId="177" fontId="29" fillId="58" borderId="144" applyNumberFormat="0" applyProtection="0">
      <alignment horizontal="left" vertical="top" indent="1"/>
    </xf>
    <xf numFmtId="190" fontId="29" fillId="58" borderId="144" applyNumberFormat="0" applyProtection="0">
      <alignment horizontal="left" vertical="top" indent="1"/>
    </xf>
    <xf numFmtId="177" fontId="29" fillId="58" borderId="144" applyNumberFormat="0" applyProtection="0">
      <alignment horizontal="left" vertical="top" indent="1"/>
    </xf>
    <xf numFmtId="0" fontId="29" fillId="58" borderId="144" applyNumberFormat="0" applyProtection="0">
      <alignment horizontal="left" vertical="top" indent="1"/>
    </xf>
    <xf numFmtId="177" fontId="29" fillId="105" borderId="144" applyNumberFormat="0" applyProtection="0">
      <alignment horizontal="left" vertical="center" indent="1"/>
    </xf>
    <xf numFmtId="177" fontId="29" fillId="105" borderId="144" applyNumberFormat="0" applyProtection="0">
      <alignment horizontal="left" vertical="center" indent="1"/>
    </xf>
    <xf numFmtId="177" fontId="29" fillId="105" borderId="144" applyNumberFormat="0" applyProtection="0">
      <alignment horizontal="left" vertical="center" indent="1"/>
    </xf>
    <xf numFmtId="177" fontId="29" fillId="105" borderId="144" applyNumberFormat="0" applyProtection="0">
      <alignment horizontal="left" vertical="center" indent="1"/>
    </xf>
    <xf numFmtId="190" fontId="29" fillId="105" borderId="144" applyNumberFormat="0" applyProtection="0">
      <alignment horizontal="left" vertical="center" indent="1"/>
    </xf>
    <xf numFmtId="177" fontId="29" fillId="105" borderId="144" applyNumberFormat="0" applyProtection="0">
      <alignment horizontal="left" vertical="center" indent="1"/>
    </xf>
    <xf numFmtId="190" fontId="29" fillId="105" borderId="144" applyNumberFormat="0" applyProtection="0">
      <alignment horizontal="left" vertical="center" indent="1"/>
    </xf>
    <xf numFmtId="177" fontId="29" fillId="105" borderId="144" applyNumberFormat="0" applyProtection="0">
      <alignment horizontal="left" vertical="center" indent="1"/>
    </xf>
    <xf numFmtId="177" fontId="29" fillId="105" borderId="144" applyNumberFormat="0" applyProtection="0">
      <alignment horizontal="left" vertical="center" indent="1"/>
    </xf>
    <xf numFmtId="190" fontId="29" fillId="105" borderId="144" applyNumberFormat="0" applyProtection="0">
      <alignment horizontal="left" vertical="center" indent="1"/>
    </xf>
    <xf numFmtId="177" fontId="29" fillId="105" borderId="144" applyNumberFormat="0" applyProtection="0">
      <alignment horizontal="left" vertical="center" indent="1"/>
    </xf>
    <xf numFmtId="0" fontId="29" fillId="105" borderId="144" applyNumberFormat="0" applyProtection="0">
      <alignment horizontal="left" vertical="center" indent="1"/>
    </xf>
    <xf numFmtId="177" fontId="29" fillId="105" borderId="144" applyNumberFormat="0" applyProtection="0">
      <alignment horizontal="left" vertical="top" indent="1"/>
    </xf>
    <xf numFmtId="177" fontId="29" fillId="105" borderId="144" applyNumberFormat="0" applyProtection="0">
      <alignment horizontal="left" vertical="top" indent="1"/>
    </xf>
    <xf numFmtId="177" fontId="29" fillId="105" borderId="144" applyNumberFormat="0" applyProtection="0">
      <alignment horizontal="left" vertical="top" indent="1"/>
    </xf>
    <xf numFmtId="177" fontId="29" fillId="105" borderId="144" applyNumberFormat="0" applyProtection="0">
      <alignment horizontal="left" vertical="top" indent="1"/>
    </xf>
    <xf numFmtId="190" fontId="29" fillId="105" borderId="144" applyNumberFormat="0" applyProtection="0">
      <alignment horizontal="left" vertical="top" indent="1"/>
    </xf>
    <xf numFmtId="177" fontId="29" fillId="105" borderId="144" applyNumberFormat="0" applyProtection="0">
      <alignment horizontal="left" vertical="top" indent="1"/>
    </xf>
    <xf numFmtId="190" fontId="29" fillId="105" borderId="144" applyNumberFormat="0" applyProtection="0">
      <alignment horizontal="left" vertical="top" indent="1"/>
    </xf>
    <xf numFmtId="177" fontId="29" fillId="105" borderId="144" applyNumberFormat="0" applyProtection="0">
      <alignment horizontal="left" vertical="top" indent="1"/>
    </xf>
    <xf numFmtId="177" fontId="29" fillId="105" borderId="144" applyNumberFormat="0" applyProtection="0">
      <alignment horizontal="left" vertical="top" indent="1"/>
    </xf>
    <xf numFmtId="190" fontId="29" fillId="105" borderId="144" applyNumberFormat="0" applyProtection="0">
      <alignment horizontal="left" vertical="top" indent="1"/>
    </xf>
    <xf numFmtId="177" fontId="29" fillId="105" borderId="144" applyNumberFormat="0" applyProtection="0">
      <alignment horizontal="left" vertical="top" indent="1"/>
    </xf>
    <xf numFmtId="0" fontId="29" fillId="105" borderId="144" applyNumberFormat="0" applyProtection="0">
      <alignment horizontal="left" vertical="top" indent="1"/>
    </xf>
    <xf numFmtId="4" fontId="116" fillId="62" borderId="144" applyNumberFormat="0" applyProtection="0">
      <alignment vertical="center"/>
    </xf>
    <xf numFmtId="4" fontId="116" fillId="62" borderId="144" applyNumberFormat="0" applyProtection="0">
      <alignment vertical="center"/>
    </xf>
    <xf numFmtId="4" fontId="271" fillId="62" borderId="144" applyNumberFormat="0" applyProtection="0">
      <alignment vertical="center"/>
    </xf>
    <xf numFmtId="4" fontId="271" fillId="62" borderId="144" applyNumberFormat="0" applyProtection="0">
      <alignment vertical="center"/>
    </xf>
    <xf numFmtId="4" fontId="116" fillId="62" borderId="144" applyNumberFormat="0" applyProtection="0">
      <alignment horizontal="left" vertical="center" indent="1"/>
    </xf>
    <xf numFmtId="4" fontId="116" fillId="62" borderId="144" applyNumberFormat="0" applyProtection="0">
      <alignment horizontal="left" vertical="center" indent="1"/>
    </xf>
    <xf numFmtId="177" fontId="116" fillId="62" borderId="144" applyNumberFormat="0" applyProtection="0">
      <alignment horizontal="left" vertical="top" indent="1"/>
    </xf>
    <xf numFmtId="177" fontId="116" fillId="62" borderId="144" applyNumberFormat="0" applyProtection="0">
      <alignment horizontal="left" vertical="top" indent="1"/>
    </xf>
    <xf numFmtId="177" fontId="116" fillId="62" borderId="144" applyNumberFormat="0" applyProtection="0">
      <alignment horizontal="left" vertical="top" indent="1"/>
    </xf>
    <xf numFmtId="177" fontId="116" fillId="62" borderId="144" applyNumberFormat="0" applyProtection="0">
      <alignment horizontal="left" vertical="top" indent="1"/>
    </xf>
    <xf numFmtId="190" fontId="116" fillId="62" borderId="144" applyNumberFormat="0" applyProtection="0">
      <alignment horizontal="left" vertical="top" indent="1"/>
    </xf>
    <xf numFmtId="177" fontId="116" fillId="62" borderId="144" applyNumberFormat="0" applyProtection="0">
      <alignment horizontal="left" vertical="top" indent="1"/>
    </xf>
    <xf numFmtId="190" fontId="116" fillId="62" borderId="144" applyNumberFormat="0" applyProtection="0">
      <alignment horizontal="left" vertical="top" indent="1"/>
    </xf>
    <xf numFmtId="177" fontId="116" fillId="62" borderId="144" applyNumberFormat="0" applyProtection="0">
      <alignment horizontal="left" vertical="top" indent="1"/>
    </xf>
    <xf numFmtId="177" fontId="116" fillId="62" borderId="144" applyNumberFormat="0" applyProtection="0">
      <alignment horizontal="left" vertical="top" indent="1"/>
    </xf>
    <xf numFmtId="190" fontId="116" fillId="62" borderId="144" applyNumberFormat="0" applyProtection="0">
      <alignment horizontal="left" vertical="top" indent="1"/>
    </xf>
    <xf numFmtId="177" fontId="116" fillId="62" borderId="144" applyNumberFormat="0" applyProtection="0">
      <alignment horizontal="left" vertical="top" indent="1"/>
    </xf>
    <xf numFmtId="0" fontId="116" fillId="62" borderId="144" applyNumberFormat="0" applyProtection="0">
      <alignment horizontal="left" vertical="top" indent="1"/>
    </xf>
    <xf numFmtId="4" fontId="116" fillId="102" borderId="144" applyNumberFormat="0" applyProtection="0">
      <alignment horizontal="right" vertical="center"/>
    </xf>
    <xf numFmtId="4" fontId="116" fillId="102" borderId="144" applyNumberFormat="0" applyProtection="0">
      <alignment horizontal="right" vertical="center"/>
    </xf>
    <xf numFmtId="4" fontId="271" fillId="102" borderId="144" applyNumberFormat="0" applyProtection="0">
      <alignment horizontal="right" vertical="center"/>
    </xf>
    <xf numFmtId="4" fontId="271" fillId="102" borderId="144" applyNumberFormat="0" applyProtection="0">
      <alignment horizontal="right" vertical="center"/>
    </xf>
    <xf numFmtId="4" fontId="116" fillId="113" borderId="144" applyNumberFormat="0" applyProtection="0">
      <alignment horizontal="left" vertical="center" indent="1"/>
    </xf>
    <xf numFmtId="4" fontId="116" fillId="113" borderId="144" applyNumberFormat="0" applyProtection="0">
      <alignment horizontal="left" vertical="center" indent="1"/>
    </xf>
    <xf numFmtId="177" fontId="116" fillId="109" borderId="144" applyNumberFormat="0" applyProtection="0">
      <alignment horizontal="left" vertical="top" indent="1"/>
    </xf>
    <xf numFmtId="177" fontId="116" fillId="109" borderId="144" applyNumberFormat="0" applyProtection="0">
      <alignment horizontal="left" vertical="top" indent="1"/>
    </xf>
    <xf numFmtId="177" fontId="116" fillId="109" borderId="144" applyNumberFormat="0" applyProtection="0">
      <alignment horizontal="left" vertical="top" indent="1"/>
    </xf>
    <xf numFmtId="177" fontId="116" fillId="109" borderId="144" applyNumberFormat="0" applyProtection="0">
      <alignment horizontal="left" vertical="top" indent="1"/>
    </xf>
    <xf numFmtId="190" fontId="116" fillId="109" borderId="144" applyNumberFormat="0" applyProtection="0">
      <alignment horizontal="left" vertical="top" indent="1"/>
    </xf>
    <xf numFmtId="177" fontId="116" fillId="109" borderId="144" applyNumberFormat="0" applyProtection="0">
      <alignment horizontal="left" vertical="top" indent="1"/>
    </xf>
    <xf numFmtId="190" fontId="116" fillId="109" borderId="144" applyNumberFormat="0" applyProtection="0">
      <alignment horizontal="left" vertical="top" indent="1"/>
    </xf>
    <xf numFmtId="177" fontId="116" fillId="109" borderId="144" applyNumberFormat="0" applyProtection="0">
      <alignment horizontal="left" vertical="top" indent="1"/>
    </xf>
    <xf numFmtId="177" fontId="116" fillId="109" borderId="144" applyNumberFormat="0" applyProtection="0">
      <alignment horizontal="left" vertical="top" indent="1"/>
    </xf>
    <xf numFmtId="190" fontId="116" fillId="109" borderId="144" applyNumberFormat="0" applyProtection="0">
      <alignment horizontal="left" vertical="top" indent="1"/>
    </xf>
    <xf numFmtId="177" fontId="116" fillId="109" borderId="144" applyNumberFormat="0" applyProtection="0">
      <alignment horizontal="left" vertical="top" indent="1"/>
    </xf>
    <xf numFmtId="0" fontId="116" fillId="109" borderId="144" applyNumberFormat="0" applyProtection="0">
      <alignment horizontal="left" vertical="top" indent="1"/>
    </xf>
    <xf numFmtId="4" fontId="53" fillId="102" borderId="144" applyNumberFormat="0" applyProtection="0">
      <alignment horizontal="right" vertical="center"/>
    </xf>
    <xf numFmtId="4" fontId="53" fillId="102" borderId="144" applyNumberFormat="0" applyProtection="0">
      <alignment horizontal="right" vertical="center"/>
    </xf>
    <xf numFmtId="177" fontId="292" fillId="119" borderId="146">
      <alignment horizontal="right" vertical="top" wrapText="1"/>
    </xf>
    <xf numFmtId="177" fontId="292" fillId="119" borderId="146">
      <alignment horizontal="right" vertical="top" wrapText="1"/>
    </xf>
    <xf numFmtId="177" fontId="292" fillId="119" borderId="146">
      <alignment horizontal="right" vertical="top" wrapText="1"/>
    </xf>
    <xf numFmtId="177" fontId="292" fillId="119" borderId="146">
      <alignment horizontal="right" vertical="top" wrapText="1"/>
    </xf>
    <xf numFmtId="190" fontId="292" fillId="119" borderId="146">
      <alignment horizontal="right" vertical="top" wrapText="1"/>
    </xf>
    <xf numFmtId="177" fontId="292" fillId="119" borderId="146">
      <alignment horizontal="right" vertical="top" wrapText="1"/>
    </xf>
    <xf numFmtId="190" fontId="292" fillId="119" borderId="146">
      <alignment horizontal="right" vertical="top" wrapText="1"/>
    </xf>
    <xf numFmtId="177" fontId="292" fillId="119" borderId="146">
      <alignment horizontal="right" vertical="top" wrapText="1"/>
    </xf>
    <xf numFmtId="177" fontId="292" fillId="119" borderId="146">
      <alignment horizontal="right" vertical="top" wrapText="1"/>
    </xf>
    <xf numFmtId="190" fontId="292" fillId="119" borderId="146">
      <alignment horizontal="right" vertical="top" wrapText="1"/>
    </xf>
    <xf numFmtId="177" fontId="292" fillId="119" borderId="146">
      <alignment horizontal="right" vertical="top" wrapText="1"/>
    </xf>
    <xf numFmtId="0" fontId="292" fillId="119" borderId="146">
      <alignment horizontal="right" vertical="top" wrapText="1"/>
    </xf>
    <xf numFmtId="189" fontId="180" fillId="0" borderId="151" applyNumberFormat="0"/>
    <xf numFmtId="189" fontId="180" fillId="0" borderId="151" applyNumberFormat="0"/>
    <xf numFmtId="189" fontId="180" fillId="0" borderId="151" applyNumberFormat="0"/>
    <xf numFmtId="189" fontId="145" fillId="66" borderId="151" applyNumberFormat="0" applyFont="0" applyFill="0" applyAlignment="0" applyProtection="0">
      <protection locked="0"/>
    </xf>
    <xf numFmtId="189" fontId="145" fillId="66" borderId="151" applyNumberFormat="0" applyFont="0" applyFill="0" applyAlignment="0" applyProtection="0">
      <protection locked="0"/>
    </xf>
    <xf numFmtId="189" fontId="145" fillId="66" borderId="151" applyNumberFormat="0" applyFont="0" applyFill="0" applyAlignment="0" applyProtection="0">
      <protection locked="0"/>
    </xf>
    <xf numFmtId="0" fontId="38" fillId="59" borderId="155" applyNumberFormat="0" applyAlignment="0" applyProtection="0"/>
    <xf numFmtId="0" fontId="38" fillId="59" borderId="155" applyNumberFormat="0" applyAlignment="0" applyProtection="0"/>
    <xf numFmtId="0" fontId="38" fillId="59" borderId="155" applyNumberFormat="0" applyAlignment="0" applyProtection="0"/>
    <xf numFmtId="0" fontId="38" fillId="59" borderId="155" applyNumberFormat="0" applyAlignment="0" applyProtection="0"/>
    <xf numFmtId="0" fontId="27" fillId="35" borderId="154" applyNumberFormat="0" applyFont="0" applyAlignment="0" applyProtection="0"/>
    <xf numFmtId="0" fontId="27" fillId="35" borderId="154" applyNumberFormat="0" applyFont="0" applyAlignment="0" applyProtection="0"/>
    <xf numFmtId="0" fontId="28" fillId="35" borderId="154" applyNumberFormat="0" applyFont="0" applyAlignment="0" applyProtection="0"/>
    <xf numFmtId="0" fontId="28" fillId="35" borderId="154" applyNumberFormat="0" applyFont="0" applyAlignment="0" applyProtection="0"/>
    <xf numFmtId="0" fontId="28" fillId="35" borderId="154" applyNumberFormat="0" applyFont="0" applyAlignment="0" applyProtection="0"/>
    <xf numFmtId="0" fontId="28" fillId="35" borderId="154" applyNumberFormat="0" applyFont="0" applyAlignment="0" applyProtection="0"/>
    <xf numFmtId="0" fontId="28" fillId="35" borderId="154" applyNumberFormat="0" applyFont="0" applyAlignment="0" applyProtection="0"/>
    <xf numFmtId="0" fontId="28" fillId="35" borderId="154" applyNumberFormat="0" applyFont="0" applyAlignment="0" applyProtection="0"/>
    <xf numFmtId="174" fontId="56" fillId="68" borderId="151" applyBorder="0" applyAlignment="0"/>
    <xf numFmtId="0" fontId="25" fillId="70" borderId="151" applyBorder="0"/>
    <xf numFmtId="0" fontId="25" fillId="69" borderId="151" applyBorder="0"/>
    <xf numFmtId="0" fontId="48" fillId="36" borderId="152" applyNumberFormat="0" applyAlignment="0" applyProtection="0"/>
    <xf numFmtId="0" fontId="59" fillId="42" borderId="152" applyNumberFormat="0" applyAlignment="0" applyProtection="0"/>
    <xf numFmtId="0" fontId="48" fillId="36" borderId="152" applyNumberFormat="0" applyAlignment="0" applyProtection="0"/>
    <xf numFmtId="0" fontId="48" fillId="36" borderId="152" applyNumberFormat="0" applyAlignment="0" applyProtection="0"/>
    <xf numFmtId="173" fontId="114" fillId="0" borderId="147"/>
    <xf numFmtId="166" fontId="73" fillId="0" borderId="153">
      <protection locked="0"/>
    </xf>
    <xf numFmtId="173" fontId="114" fillId="0" borderId="147"/>
    <xf numFmtId="0" fontId="35" fillId="59" borderId="152" applyNumberFormat="0" applyAlignment="0" applyProtection="0"/>
    <xf numFmtId="0" fontId="35" fillId="59" borderId="152" applyNumberFormat="0" applyAlignment="0" applyProtection="0"/>
    <xf numFmtId="0" fontId="67" fillId="0" borderId="156" applyFill="0" applyProtection="0">
      <alignment horizontal="right"/>
    </xf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77" fontId="65" fillId="0" borderId="149" applyNumberFormat="0" applyFill="0" applyAlignment="0" applyProtection="0"/>
    <xf numFmtId="177" fontId="65" fillId="0" borderId="149" applyNumberFormat="0" applyFill="0" applyAlignment="0" applyProtection="0"/>
    <xf numFmtId="177" fontId="65" fillId="0" borderId="149" applyNumberFormat="0" applyFill="0" applyAlignment="0" applyProtection="0"/>
    <xf numFmtId="190" fontId="65" fillId="0" borderId="149" applyNumberFormat="0" applyFill="0" applyAlignment="0" applyProtection="0"/>
    <xf numFmtId="177" fontId="65" fillId="0" borderId="149" applyNumberFormat="0" applyFill="0" applyAlignment="0" applyProtection="0"/>
    <xf numFmtId="190" fontId="65" fillId="0" borderId="149" applyNumberFormat="0" applyFill="0" applyAlignment="0" applyProtection="0"/>
    <xf numFmtId="177" fontId="65" fillId="0" borderId="149" applyNumberFormat="0" applyFill="0" applyAlignment="0" applyProtection="0"/>
    <xf numFmtId="177" fontId="65" fillId="0" borderId="149" applyNumberFormat="0" applyFill="0" applyAlignment="0" applyProtection="0"/>
    <xf numFmtId="190" fontId="65" fillId="0" borderId="149" applyNumberFormat="0" applyFill="0" applyAlignment="0" applyProtection="0"/>
    <xf numFmtId="177" fontId="65" fillId="0" borderId="149" applyNumberFormat="0" applyFill="0" applyAlignment="0" applyProtection="0"/>
    <xf numFmtId="177" fontId="65" fillId="0" borderId="149" applyNumberFormat="0" applyFill="0" applyAlignment="0" applyProtection="0"/>
    <xf numFmtId="177" fontId="65" fillId="0" borderId="149" applyNumberFormat="0" applyFill="0" applyAlignment="0" applyProtection="0"/>
    <xf numFmtId="0" fontId="65" fillId="0" borderId="149" applyNumberFormat="0" applyFill="0" applyAlignment="0" applyProtection="0"/>
    <xf numFmtId="177" fontId="65" fillId="0" borderId="149" applyNumberFormat="0" applyFill="0" applyAlignment="0" applyProtection="0"/>
    <xf numFmtId="177" fontId="65" fillId="0" borderId="149" applyNumberFormat="0" applyFill="0" applyAlignment="0" applyProtection="0"/>
    <xf numFmtId="177" fontId="65" fillId="0" borderId="149" applyNumberFormat="0" applyFill="0" applyAlignment="0" applyProtection="0"/>
    <xf numFmtId="190" fontId="65" fillId="0" borderId="149" applyNumberFormat="0" applyFill="0" applyAlignment="0" applyProtection="0"/>
    <xf numFmtId="177" fontId="65" fillId="0" borderId="149" applyNumberFormat="0" applyFill="0" applyAlignment="0" applyProtection="0"/>
    <xf numFmtId="190" fontId="65" fillId="0" borderId="149" applyNumberFormat="0" applyFill="0" applyAlignment="0" applyProtection="0"/>
    <xf numFmtId="177" fontId="65" fillId="0" borderId="149" applyNumberFormat="0" applyFill="0" applyAlignment="0" applyProtection="0"/>
    <xf numFmtId="177" fontId="65" fillId="0" borderId="149" applyNumberFormat="0" applyFill="0" applyAlignment="0" applyProtection="0"/>
    <xf numFmtId="190" fontId="65" fillId="0" borderId="149" applyNumberFormat="0" applyFill="0" applyAlignment="0" applyProtection="0"/>
    <xf numFmtId="177" fontId="65" fillId="0" borderId="149" applyNumberFormat="0" applyFill="0" applyAlignment="0" applyProtection="0"/>
    <xf numFmtId="177" fontId="65" fillId="0" borderId="149" applyNumberFormat="0" applyFill="0" applyAlignment="0" applyProtection="0"/>
    <xf numFmtId="177" fontId="65" fillId="0" borderId="150" applyNumberFormat="0" applyFill="0" applyAlignment="0" applyProtection="0"/>
    <xf numFmtId="177" fontId="65" fillId="0" borderId="150" applyNumberFormat="0" applyFill="0" applyAlignment="0" applyProtection="0"/>
    <xf numFmtId="177" fontId="65" fillId="0" borderId="149" applyNumberFormat="0" applyFill="0" applyAlignment="0" applyProtection="0"/>
    <xf numFmtId="0" fontId="65" fillId="0" borderId="149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61" fillId="66" borderId="151" applyNumberFormat="0" applyFont="0" applyAlignment="0" applyProtection="0">
      <protection locked="0"/>
    </xf>
    <xf numFmtId="189" fontId="61" fillId="66" borderId="151" applyNumberFormat="0" applyFont="0" applyAlignment="0" applyProtection="0">
      <protection locked="0"/>
    </xf>
    <xf numFmtId="189" fontId="61" fillId="66" borderId="151" applyNumberFormat="0" applyFont="0" applyAlignment="0" applyProtection="0">
      <protection locked="0"/>
    </xf>
    <xf numFmtId="189" fontId="61" fillId="66" borderId="151" applyNumberFormat="0" applyFont="0" applyAlignment="0" applyProtection="0">
      <protection locked="0"/>
    </xf>
    <xf numFmtId="189" fontId="61" fillId="66" borderId="151" applyNumberFormat="0" applyFont="0" applyAlignment="0" applyProtection="0">
      <protection locked="0"/>
    </xf>
    <xf numFmtId="189" fontId="61" fillId="66" borderId="151" applyNumberFormat="0" applyFont="0" applyAlignment="0" applyProtection="0">
      <protection locked="0"/>
    </xf>
    <xf numFmtId="189" fontId="116" fillId="35" borderId="154" applyNumberFormat="0" applyFont="0" applyAlignment="0" applyProtection="0"/>
    <xf numFmtId="177" fontId="59" fillId="36" borderId="152" applyNumberFormat="0" applyAlignment="0" applyProtection="0"/>
    <xf numFmtId="189" fontId="159" fillId="88" borderId="152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4" fontId="117" fillId="42" borderId="144" applyNumberFormat="0" applyProtection="0">
      <alignment vertical="center"/>
    </xf>
    <xf numFmtId="4" fontId="117" fillId="42" borderId="144" applyNumberFormat="0" applyProtection="0">
      <alignment vertical="center"/>
    </xf>
    <xf numFmtId="4" fontId="269" fillId="57" borderId="144" applyNumberFormat="0" applyProtection="0">
      <alignment vertical="center"/>
    </xf>
    <xf numFmtId="4" fontId="269" fillId="57" borderId="144" applyNumberFormat="0" applyProtection="0">
      <alignment vertical="center"/>
    </xf>
    <xf numFmtId="4" fontId="117" fillId="57" borderId="144" applyNumberFormat="0" applyProtection="0">
      <alignment horizontal="left" vertical="center" indent="1"/>
    </xf>
    <xf numFmtId="4" fontId="117" fillId="57" borderId="144" applyNumberFormat="0" applyProtection="0">
      <alignment horizontal="left" vertical="center" indent="1"/>
    </xf>
    <xf numFmtId="177" fontId="117" fillId="57" borderId="144" applyNumberFormat="0" applyProtection="0">
      <alignment horizontal="left" vertical="top" indent="1"/>
    </xf>
    <xf numFmtId="177" fontId="117" fillId="57" borderId="144" applyNumberFormat="0" applyProtection="0">
      <alignment horizontal="left" vertical="top" indent="1"/>
    </xf>
    <xf numFmtId="177" fontId="117" fillId="57" borderId="144" applyNumberFormat="0" applyProtection="0">
      <alignment horizontal="left" vertical="top" indent="1"/>
    </xf>
    <xf numFmtId="177" fontId="117" fillId="57" borderId="144" applyNumberFormat="0" applyProtection="0">
      <alignment horizontal="left" vertical="top" indent="1"/>
    </xf>
    <xf numFmtId="190" fontId="117" fillId="57" borderId="144" applyNumberFormat="0" applyProtection="0">
      <alignment horizontal="left" vertical="top" indent="1"/>
    </xf>
    <xf numFmtId="177" fontId="117" fillId="57" borderId="144" applyNumberFormat="0" applyProtection="0">
      <alignment horizontal="left" vertical="top" indent="1"/>
    </xf>
    <xf numFmtId="190" fontId="117" fillId="57" borderId="144" applyNumberFormat="0" applyProtection="0">
      <alignment horizontal="left" vertical="top" indent="1"/>
    </xf>
    <xf numFmtId="177" fontId="117" fillId="57" borderId="144" applyNumberFormat="0" applyProtection="0">
      <alignment horizontal="left" vertical="top" indent="1"/>
    </xf>
    <xf numFmtId="177" fontId="117" fillId="57" borderId="144" applyNumberFormat="0" applyProtection="0">
      <alignment horizontal="left" vertical="top" indent="1"/>
    </xf>
    <xf numFmtId="190" fontId="117" fillId="57" borderId="144" applyNumberFormat="0" applyProtection="0">
      <alignment horizontal="left" vertical="top" indent="1"/>
    </xf>
    <xf numFmtId="177" fontId="117" fillId="57" borderId="144" applyNumberFormat="0" applyProtection="0">
      <alignment horizontal="left" vertical="top" indent="1"/>
    </xf>
    <xf numFmtId="0" fontId="117" fillId="57" borderId="144" applyNumberFormat="0" applyProtection="0">
      <alignment horizontal="left" vertical="top" indent="1"/>
    </xf>
    <xf numFmtId="4" fontId="116" fillId="39" borderId="144" applyNumberFormat="0" applyProtection="0">
      <alignment horizontal="right" vertical="center"/>
    </xf>
    <xf numFmtId="4" fontId="116" fillId="39" borderId="144" applyNumberFormat="0" applyProtection="0">
      <alignment horizontal="right" vertical="center"/>
    </xf>
    <xf numFmtId="4" fontId="116" fillId="34" borderId="144" applyNumberFormat="0" applyProtection="0">
      <alignment horizontal="right" vertical="center"/>
    </xf>
    <xf numFmtId="4" fontId="116" fillId="34" borderId="144" applyNumberFormat="0" applyProtection="0">
      <alignment horizontal="right" vertical="center"/>
    </xf>
    <xf numFmtId="4" fontId="116" fillId="55" borderId="144" applyNumberFormat="0" applyProtection="0">
      <alignment horizontal="right" vertical="center"/>
    </xf>
    <xf numFmtId="4" fontId="116" fillId="55" borderId="144" applyNumberFormat="0" applyProtection="0">
      <alignment horizontal="right" vertical="center"/>
    </xf>
    <xf numFmtId="4" fontId="116" fillId="43" borderId="144" applyNumberFormat="0" applyProtection="0">
      <alignment horizontal="right" vertical="center"/>
    </xf>
    <xf numFmtId="4" fontId="116" fillId="43" borderId="144" applyNumberFormat="0" applyProtection="0">
      <alignment horizontal="right" vertical="center"/>
    </xf>
    <xf numFmtId="4" fontId="116" fillId="81" borderId="144" applyNumberFormat="0" applyProtection="0">
      <alignment horizontal="right" vertical="center"/>
    </xf>
    <xf numFmtId="4" fontId="116" fillId="81" borderId="144" applyNumberFormat="0" applyProtection="0">
      <alignment horizontal="right" vertical="center"/>
    </xf>
    <xf numFmtId="4" fontId="116" fillId="44" borderId="144" applyNumberFormat="0" applyProtection="0">
      <alignment horizontal="right" vertical="center"/>
    </xf>
    <xf numFmtId="4" fontId="116" fillId="44" borderId="144" applyNumberFormat="0" applyProtection="0">
      <alignment horizontal="right" vertical="center"/>
    </xf>
    <xf numFmtId="4" fontId="116" fillId="83" borderId="144" applyNumberFormat="0" applyProtection="0">
      <alignment horizontal="right" vertical="center"/>
    </xf>
    <xf numFmtId="4" fontId="116" fillId="83" borderId="144" applyNumberFormat="0" applyProtection="0">
      <alignment horizontal="right" vertical="center"/>
    </xf>
    <xf numFmtId="4" fontId="116" fillId="110" borderId="144" applyNumberFormat="0" applyProtection="0">
      <alignment horizontal="right" vertical="center"/>
    </xf>
    <xf numFmtId="4" fontId="116" fillId="110" borderId="144" applyNumberFormat="0" applyProtection="0">
      <alignment horizontal="right" vertical="center"/>
    </xf>
    <xf numFmtId="4" fontId="116" fillId="77" borderId="144" applyNumberFormat="0" applyProtection="0">
      <alignment horizontal="right" vertical="center"/>
    </xf>
    <xf numFmtId="4" fontId="116" fillId="77" borderId="144" applyNumberFormat="0" applyProtection="0">
      <alignment horizontal="right" vertical="center"/>
    </xf>
    <xf numFmtId="4" fontId="116" fillId="113" borderId="144" applyNumberFormat="0" applyProtection="0">
      <alignment horizontal="right" vertical="center"/>
    </xf>
    <xf numFmtId="4" fontId="116" fillId="113" borderId="144" applyNumberFormat="0" applyProtection="0">
      <alignment horizontal="right" vertical="center"/>
    </xf>
    <xf numFmtId="177" fontId="29" fillId="112" borderId="144" applyNumberFormat="0" applyProtection="0">
      <alignment horizontal="left" vertical="center" indent="1"/>
    </xf>
    <xf numFmtId="177" fontId="29" fillId="112" borderId="144" applyNumberFormat="0" applyProtection="0">
      <alignment horizontal="left" vertical="center" indent="1"/>
    </xf>
    <xf numFmtId="177" fontId="29" fillId="112" borderId="144" applyNumberFormat="0" applyProtection="0">
      <alignment horizontal="left" vertical="center" indent="1"/>
    </xf>
    <xf numFmtId="177" fontId="29" fillId="112" borderId="144" applyNumberFormat="0" applyProtection="0">
      <alignment horizontal="left" vertical="center" indent="1"/>
    </xf>
    <xf numFmtId="190" fontId="29" fillId="112" borderId="144" applyNumberFormat="0" applyProtection="0">
      <alignment horizontal="left" vertical="center" indent="1"/>
    </xf>
    <xf numFmtId="177" fontId="29" fillId="112" borderId="144" applyNumberFormat="0" applyProtection="0">
      <alignment horizontal="left" vertical="center" indent="1"/>
    </xf>
    <xf numFmtId="190" fontId="29" fillId="112" borderId="144" applyNumberFormat="0" applyProtection="0">
      <alignment horizontal="left" vertical="center" indent="1"/>
    </xf>
    <xf numFmtId="177" fontId="29" fillId="112" borderId="144" applyNumberFormat="0" applyProtection="0">
      <alignment horizontal="left" vertical="center" indent="1"/>
    </xf>
    <xf numFmtId="177" fontId="29" fillId="112" borderId="144" applyNumberFormat="0" applyProtection="0">
      <alignment horizontal="left" vertical="center" indent="1"/>
    </xf>
    <xf numFmtId="190" fontId="29" fillId="112" borderId="144" applyNumberFormat="0" applyProtection="0">
      <alignment horizontal="left" vertical="center" indent="1"/>
    </xf>
    <xf numFmtId="177" fontId="29" fillId="112" borderId="144" applyNumberFormat="0" applyProtection="0">
      <alignment horizontal="left" vertical="center" indent="1"/>
    </xf>
    <xf numFmtId="0" fontId="29" fillId="112" borderId="144" applyNumberFormat="0" applyProtection="0">
      <alignment horizontal="left" vertical="center" indent="1"/>
    </xf>
    <xf numFmtId="177" fontId="29" fillId="112" borderId="144" applyNumberFormat="0" applyProtection="0">
      <alignment horizontal="left" vertical="top" indent="1"/>
    </xf>
    <xf numFmtId="177" fontId="29" fillId="112" borderId="144" applyNumberFormat="0" applyProtection="0">
      <alignment horizontal="left" vertical="top" indent="1"/>
    </xf>
    <xf numFmtId="177" fontId="29" fillId="112" borderId="144" applyNumberFormat="0" applyProtection="0">
      <alignment horizontal="left" vertical="top" indent="1"/>
    </xf>
    <xf numFmtId="177" fontId="29" fillId="112" borderId="144" applyNumberFormat="0" applyProtection="0">
      <alignment horizontal="left" vertical="top" indent="1"/>
    </xf>
    <xf numFmtId="190" fontId="29" fillId="112" borderId="144" applyNumberFormat="0" applyProtection="0">
      <alignment horizontal="left" vertical="top" indent="1"/>
    </xf>
    <xf numFmtId="177" fontId="29" fillId="112" borderId="144" applyNumberFormat="0" applyProtection="0">
      <alignment horizontal="left" vertical="top" indent="1"/>
    </xf>
    <xf numFmtId="190" fontId="29" fillId="112" borderId="144" applyNumberFormat="0" applyProtection="0">
      <alignment horizontal="left" vertical="top" indent="1"/>
    </xf>
    <xf numFmtId="177" fontId="29" fillId="112" borderId="144" applyNumberFormat="0" applyProtection="0">
      <alignment horizontal="left" vertical="top" indent="1"/>
    </xf>
    <xf numFmtId="177" fontId="29" fillId="112" borderId="144" applyNumberFormat="0" applyProtection="0">
      <alignment horizontal="left" vertical="top" indent="1"/>
    </xf>
    <xf numFmtId="190" fontId="29" fillId="112" borderId="144" applyNumberFormat="0" applyProtection="0">
      <alignment horizontal="left" vertical="top" indent="1"/>
    </xf>
    <xf numFmtId="177" fontId="29" fillId="112" borderId="144" applyNumberFormat="0" applyProtection="0">
      <alignment horizontal="left" vertical="top" indent="1"/>
    </xf>
    <xf numFmtId="0" fontId="29" fillId="112" borderId="144" applyNumberFormat="0" applyProtection="0">
      <alignment horizontal="left" vertical="top" indent="1"/>
    </xf>
    <xf numFmtId="177" fontId="29" fillId="109" borderId="144" applyNumberFormat="0" applyProtection="0">
      <alignment horizontal="left" vertical="center" indent="1"/>
    </xf>
    <xf numFmtId="177" fontId="29" fillId="109" borderId="144" applyNumberFormat="0" applyProtection="0">
      <alignment horizontal="left" vertical="center" indent="1"/>
    </xf>
    <xf numFmtId="177" fontId="29" fillId="109" borderId="144" applyNumberFormat="0" applyProtection="0">
      <alignment horizontal="left" vertical="center" indent="1"/>
    </xf>
    <xf numFmtId="177" fontId="29" fillId="109" borderId="144" applyNumberFormat="0" applyProtection="0">
      <alignment horizontal="left" vertical="center" indent="1"/>
    </xf>
    <xf numFmtId="190" fontId="29" fillId="109" borderId="144" applyNumberFormat="0" applyProtection="0">
      <alignment horizontal="left" vertical="center" indent="1"/>
    </xf>
    <xf numFmtId="177" fontId="29" fillId="109" borderId="144" applyNumberFormat="0" applyProtection="0">
      <alignment horizontal="left" vertical="center" indent="1"/>
    </xf>
    <xf numFmtId="190" fontId="29" fillId="109" borderId="144" applyNumberFormat="0" applyProtection="0">
      <alignment horizontal="left" vertical="center" indent="1"/>
    </xf>
    <xf numFmtId="177" fontId="29" fillId="109" borderId="144" applyNumberFormat="0" applyProtection="0">
      <alignment horizontal="left" vertical="center" indent="1"/>
    </xf>
    <xf numFmtId="177" fontId="29" fillId="109" borderId="144" applyNumberFormat="0" applyProtection="0">
      <alignment horizontal="left" vertical="center" indent="1"/>
    </xf>
    <xf numFmtId="190" fontId="29" fillId="109" borderId="144" applyNumberFormat="0" applyProtection="0">
      <alignment horizontal="left" vertical="center" indent="1"/>
    </xf>
    <xf numFmtId="177" fontId="29" fillId="109" borderId="144" applyNumberFormat="0" applyProtection="0">
      <alignment horizontal="left" vertical="center" indent="1"/>
    </xf>
    <xf numFmtId="0" fontId="29" fillId="109" borderId="144" applyNumberFormat="0" applyProtection="0">
      <alignment horizontal="left" vertical="center" indent="1"/>
    </xf>
    <xf numFmtId="177" fontId="29" fillId="109" borderId="144" applyNumberFormat="0" applyProtection="0">
      <alignment horizontal="left" vertical="top" indent="1"/>
    </xf>
    <xf numFmtId="177" fontId="29" fillId="109" borderId="144" applyNumberFormat="0" applyProtection="0">
      <alignment horizontal="left" vertical="top" indent="1"/>
    </xf>
    <xf numFmtId="177" fontId="29" fillId="109" borderId="144" applyNumberFormat="0" applyProtection="0">
      <alignment horizontal="left" vertical="top" indent="1"/>
    </xf>
    <xf numFmtId="177" fontId="29" fillId="109" borderId="144" applyNumberFormat="0" applyProtection="0">
      <alignment horizontal="left" vertical="top" indent="1"/>
    </xf>
    <xf numFmtId="190" fontId="29" fillId="109" borderId="144" applyNumberFormat="0" applyProtection="0">
      <alignment horizontal="left" vertical="top" indent="1"/>
    </xf>
    <xf numFmtId="177" fontId="29" fillId="109" borderId="144" applyNumberFormat="0" applyProtection="0">
      <alignment horizontal="left" vertical="top" indent="1"/>
    </xf>
    <xf numFmtId="190" fontId="29" fillId="109" borderId="144" applyNumberFormat="0" applyProtection="0">
      <alignment horizontal="left" vertical="top" indent="1"/>
    </xf>
    <xf numFmtId="177" fontId="29" fillId="109" borderId="144" applyNumberFormat="0" applyProtection="0">
      <alignment horizontal="left" vertical="top" indent="1"/>
    </xf>
    <xf numFmtId="177" fontId="29" fillId="109" borderId="144" applyNumberFormat="0" applyProtection="0">
      <alignment horizontal="left" vertical="top" indent="1"/>
    </xf>
    <xf numFmtId="190" fontId="29" fillId="109" borderId="144" applyNumberFormat="0" applyProtection="0">
      <alignment horizontal="left" vertical="top" indent="1"/>
    </xf>
    <xf numFmtId="177" fontId="29" fillId="109" borderId="144" applyNumberFormat="0" applyProtection="0">
      <alignment horizontal="left" vertical="top" indent="1"/>
    </xf>
    <xf numFmtId="0" fontId="29" fillId="109" borderId="144" applyNumberFormat="0" applyProtection="0">
      <alignment horizontal="left" vertical="top" indent="1"/>
    </xf>
    <xf numFmtId="177" fontId="29" fillId="58" borderId="144" applyNumberFormat="0" applyProtection="0">
      <alignment horizontal="left" vertical="center" indent="1"/>
    </xf>
    <xf numFmtId="177" fontId="29" fillId="58" borderId="144" applyNumberFormat="0" applyProtection="0">
      <alignment horizontal="left" vertical="center" indent="1"/>
    </xf>
    <xf numFmtId="177" fontId="29" fillId="58" borderId="144" applyNumberFormat="0" applyProtection="0">
      <alignment horizontal="left" vertical="center" indent="1"/>
    </xf>
    <xf numFmtId="177" fontId="29" fillId="58" borderId="144" applyNumberFormat="0" applyProtection="0">
      <alignment horizontal="left" vertical="center" indent="1"/>
    </xf>
    <xf numFmtId="190" fontId="29" fillId="58" borderId="144" applyNumberFormat="0" applyProtection="0">
      <alignment horizontal="left" vertical="center" indent="1"/>
    </xf>
    <xf numFmtId="177" fontId="29" fillId="58" borderId="144" applyNumberFormat="0" applyProtection="0">
      <alignment horizontal="left" vertical="center" indent="1"/>
    </xf>
    <xf numFmtId="190" fontId="29" fillId="58" borderId="144" applyNumberFormat="0" applyProtection="0">
      <alignment horizontal="left" vertical="center" indent="1"/>
    </xf>
    <xf numFmtId="177" fontId="29" fillId="58" borderId="144" applyNumberFormat="0" applyProtection="0">
      <alignment horizontal="left" vertical="center" indent="1"/>
    </xf>
    <xf numFmtId="177" fontId="29" fillId="58" borderId="144" applyNumberFormat="0" applyProtection="0">
      <alignment horizontal="left" vertical="center" indent="1"/>
    </xf>
    <xf numFmtId="190" fontId="29" fillId="58" borderId="144" applyNumberFormat="0" applyProtection="0">
      <alignment horizontal="left" vertical="center" indent="1"/>
    </xf>
    <xf numFmtId="177" fontId="29" fillId="58" borderId="144" applyNumberFormat="0" applyProtection="0">
      <alignment horizontal="left" vertical="center" indent="1"/>
    </xf>
    <xf numFmtId="0" fontId="29" fillId="58" borderId="144" applyNumberFormat="0" applyProtection="0">
      <alignment horizontal="left" vertical="center" indent="1"/>
    </xf>
    <xf numFmtId="177" fontId="29" fillId="58" borderId="144" applyNumberFormat="0" applyProtection="0">
      <alignment horizontal="left" vertical="top" indent="1"/>
    </xf>
    <xf numFmtId="177" fontId="29" fillId="58" borderId="144" applyNumberFormat="0" applyProtection="0">
      <alignment horizontal="left" vertical="top" indent="1"/>
    </xf>
    <xf numFmtId="177" fontId="29" fillId="58" borderId="144" applyNumberFormat="0" applyProtection="0">
      <alignment horizontal="left" vertical="top" indent="1"/>
    </xf>
    <xf numFmtId="177" fontId="29" fillId="58" borderId="144" applyNumberFormat="0" applyProtection="0">
      <alignment horizontal="left" vertical="top" indent="1"/>
    </xf>
    <xf numFmtId="190" fontId="29" fillId="58" borderId="144" applyNumberFormat="0" applyProtection="0">
      <alignment horizontal="left" vertical="top" indent="1"/>
    </xf>
    <xf numFmtId="177" fontId="29" fillId="58" borderId="144" applyNumberFormat="0" applyProtection="0">
      <alignment horizontal="left" vertical="top" indent="1"/>
    </xf>
    <xf numFmtId="190" fontId="29" fillId="58" borderId="144" applyNumberFormat="0" applyProtection="0">
      <alignment horizontal="left" vertical="top" indent="1"/>
    </xf>
    <xf numFmtId="177" fontId="29" fillId="58" borderId="144" applyNumberFormat="0" applyProtection="0">
      <alignment horizontal="left" vertical="top" indent="1"/>
    </xf>
    <xf numFmtId="177" fontId="29" fillId="58" borderId="144" applyNumberFormat="0" applyProtection="0">
      <alignment horizontal="left" vertical="top" indent="1"/>
    </xf>
    <xf numFmtId="190" fontId="29" fillId="58" borderId="144" applyNumberFormat="0" applyProtection="0">
      <alignment horizontal="left" vertical="top" indent="1"/>
    </xf>
    <xf numFmtId="177" fontId="29" fillId="58" borderId="144" applyNumberFormat="0" applyProtection="0">
      <alignment horizontal="left" vertical="top" indent="1"/>
    </xf>
    <xf numFmtId="0" fontId="29" fillId="58" borderId="144" applyNumberFormat="0" applyProtection="0">
      <alignment horizontal="left" vertical="top" indent="1"/>
    </xf>
    <xf numFmtId="177" fontId="29" fillId="105" borderId="144" applyNumberFormat="0" applyProtection="0">
      <alignment horizontal="left" vertical="center" indent="1"/>
    </xf>
    <xf numFmtId="177" fontId="29" fillId="105" borderId="144" applyNumberFormat="0" applyProtection="0">
      <alignment horizontal="left" vertical="center" indent="1"/>
    </xf>
    <xf numFmtId="177" fontId="29" fillId="105" borderId="144" applyNumberFormat="0" applyProtection="0">
      <alignment horizontal="left" vertical="center" indent="1"/>
    </xf>
    <xf numFmtId="177" fontId="29" fillId="105" borderId="144" applyNumberFormat="0" applyProtection="0">
      <alignment horizontal="left" vertical="center" indent="1"/>
    </xf>
    <xf numFmtId="190" fontId="29" fillId="105" borderId="144" applyNumberFormat="0" applyProtection="0">
      <alignment horizontal="left" vertical="center" indent="1"/>
    </xf>
    <xf numFmtId="177" fontId="29" fillId="105" borderId="144" applyNumberFormat="0" applyProtection="0">
      <alignment horizontal="left" vertical="center" indent="1"/>
    </xf>
    <xf numFmtId="190" fontId="29" fillId="105" borderId="144" applyNumberFormat="0" applyProtection="0">
      <alignment horizontal="left" vertical="center" indent="1"/>
    </xf>
    <xf numFmtId="177" fontId="29" fillId="105" borderId="144" applyNumberFormat="0" applyProtection="0">
      <alignment horizontal="left" vertical="center" indent="1"/>
    </xf>
    <xf numFmtId="177" fontId="29" fillId="105" borderId="144" applyNumberFormat="0" applyProtection="0">
      <alignment horizontal="left" vertical="center" indent="1"/>
    </xf>
    <xf numFmtId="190" fontId="29" fillId="105" borderId="144" applyNumberFormat="0" applyProtection="0">
      <alignment horizontal="left" vertical="center" indent="1"/>
    </xf>
    <xf numFmtId="177" fontId="29" fillId="105" borderId="144" applyNumberFormat="0" applyProtection="0">
      <alignment horizontal="left" vertical="center" indent="1"/>
    </xf>
    <xf numFmtId="0" fontId="29" fillId="105" borderId="144" applyNumberFormat="0" applyProtection="0">
      <alignment horizontal="left" vertical="center" indent="1"/>
    </xf>
    <xf numFmtId="177" fontId="29" fillId="105" borderId="144" applyNumberFormat="0" applyProtection="0">
      <alignment horizontal="left" vertical="top" indent="1"/>
    </xf>
    <xf numFmtId="177" fontId="29" fillId="105" borderId="144" applyNumberFormat="0" applyProtection="0">
      <alignment horizontal="left" vertical="top" indent="1"/>
    </xf>
    <xf numFmtId="177" fontId="29" fillId="105" borderId="144" applyNumberFormat="0" applyProtection="0">
      <alignment horizontal="left" vertical="top" indent="1"/>
    </xf>
    <xf numFmtId="177" fontId="29" fillId="105" borderId="144" applyNumberFormat="0" applyProtection="0">
      <alignment horizontal="left" vertical="top" indent="1"/>
    </xf>
    <xf numFmtId="190" fontId="29" fillId="105" borderId="144" applyNumberFormat="0" applyProtection="0">
      <alignment horizontal="left" vertical="top" indent="1"/>
    </xf>
    <xf numFmtId="177" fontId="29" fillId="105" borderId="144" applyNumberFormat="0" applyProtection="0">
      <alignment horizontal="left" vertical="top" indent="1"/>
    </xf>
    <xf numFmtId="190" fontId="29" fillId="105" borderId="144" applyNumberFormat="0" applyProtection="0">
      <alignment horizontal="left" vertical="top" indent="1"/>
    </xf>
    <xf numFmtId="177" fontId="29" fillId="105" borderId="144" applyNumberFormat="0" applyProtection="0">
      <alignment horizontal="left" vertical="top" indent="1"/>
    </xf>
    <xf numFmtId="177" fontId="29" fillId="105" borderId="144" applyNumberFormat="0" applyProtection="0">
      <alignment horizontal="left" vertical="top" indent="1"/>
    </xf>
    <xf numFmtId="190" fontId="29" fillId="105" borderId="144" applyNumberFormat="0" applyProtection="0">
      <alignment horizontal="left" vertical="top" indent="1"/>
    </xf>
    <xf numFmtId="177" fontId="29" fillId="105" borderId="144" applyNumberFormat="0" applyProtection="0">
      <alignment horizontal="left" vertical="top" indent="1"/>
    </xf>
    <xf numFmtId="0" fontId="29" fillId="105" borderId="144" applyNumberFormat="0" applyProtection="0">
      <alignment horizontal="left" vertical="top" indent="1"/>
    </xf>
    <xf numFmtId="4" fontId="116" fillId="62" borderId="144" applyNumberFormat="0" applyProtection="0">
      <alignment vertical="center"/>
    </xf>
    <xf numFmtId="4" fontId="116" fillId="62" borderId="144" applyNumberFormat="0" applyProtection="0">
      <alignment vertical="center"/>
    </xf>
    <xf numFmtId="4" fontId="271" fillId="62" borderId="144" applyNumberFormat="0" applyProtection="0">
      <alignment vertical="center"/>
    </xf>
    <xf numFmtId="4" fontId="271" fillId="62" borderId="144" applyNumberFormat="0" applyProtection="0">
      <alignment vertical="center"/>
    </xf>
    <xf numFmtId="4" fontId="116" fillId="62" borderId="144" applyNumberFormat="0" applyProtection="0">
      <alignment horizontal="left" vertical="center" indent="1"/>
    </xf>
    <xf numFmtId="4" fontId="116" fillId="62" borderId="144" applyNumberFormat="0" applyProtection="0">
      <alignment horizontal="left" vertical="center" indent="1"/>
    </xf>
    <xf numFmtId="177" fontId="116" fillId="62" borderId="144" applyNumberFormat="0" applyProtection="0">
      <alignment horizontal="left" vertical="top" indent="1"/>
    </xf>
    <xf numFmtId="177" fontId="116" fillId="62" borderId="144" applyNumberFormat="0" applyProtection="0">
      <alignment horizontal="left" vertical="top" indent="1"/>
    </xf>
    <xf numFmtId="177" fontId="116" fillId="62" borderId="144" applyNumberFormat="0" applyProtection="0">
      <alignment horizontal="left" vertical="top" indent="1"/>
    </xf>
    <xf numFmtId="177" fontId="116" fillId="62" borderId="144" applyNumberFormat="0" applyProtection="0">
      <alignment horizontal="left" vertical="top" indent="1"/>
    </xf>
    <xf numFmtId="190" fontId="116" fillId="62" borderId="144" applyNumberFormat="0" applyProtection="0">
      <alignment horizontal="left" vertical="top" indent="1"/>
    </xf>
    <xf numFmtId="177" fontId="116" fillId="62" borderId="144" applyNumberFormat="0" applyProtection="0">
      <alignment horizontal="left" vertical="top" indent="1"/>
    </xf>
    <xf numFmtId="190" fontId="116" fillId="62" borderId="144" applyNumberFormat="0" applyProtection="0">
      <alignment horizontal="left" vertical="top" indent="1"/>
    </xf>
    <xf numFmtId="177" fontId="116" fillId="62" borderId="144" applyNumberFormat="0" applyProtection="0">
      <alignment horizontal="left" vertical="top" indent="1"/>
    </xf>
    <xf numFmtId="177" fontId="116" fillId="62" borderId="144" applyNumberFormat="0" applyProtection="0">
      <alignment horizontal="left" vertical="top" indent="1"/>
    </xf>
    <xf numFmtId="190" fontId="116" fillId="62" borderId="144" applyNumberFormat="0" applyProtection="0">
      <alignment horizontal="left" vertical="top" indent="1"/>
    </xf>
    <xf numFmtId="177" fontId="116" fillId="62" borderId="144" applyNumberFormat="0" applyProtection="0">
      <alignment horizontal="left" vertical="top" indent="1"/>
    </xf>
    <xf numFmtId="0" fontId="116" fillId="62" borderId="144" applyNumberFormat="0" applyProtection="0">
      <alignment horizontal="left" vertical="top" indent="1"/>
    </xf>
    <xf numFmtId="4" fontId="116" fillId="102" borderId="144" applyNumberFormat="0" applyProtection="0">
      <alignment horizontal="right" vertical="center"/>
    </xf>
    <xf numFmtId="4" fontId="116" fillId="102" borderId="144" applyNumberFormat="0" applyProtection="0">
      <alignment horizontal="right" vertical="center"/>
    </xf>
    <xf numFmtId="4" fontId="271" fillId="102" borderId="144" applyNumberFormat="0" applyProtection="0">
      <alignment horizontal="right" vertical="center"/>
    </xf>
    <xf numFmtId="4" fontId="271" fillId="102" borderId="144" applyNumberFormat="0" applyProtection="0">
      <alignment horizontal="right" vertical="center"/>
    </xf>
    <xf numFmtId="4" fontId="116" fillId="113" borderId="144" applyNumberFormat="0" applyProtection="0">
      <alignment horizontal="left" vertical="center" indent="1"/>
    </xf>
    <xf numFmtId="4" fontId="116" fillId="113" borderId="144" applyNumberFormat="0" applyProtection="0">
      <alignment horizontal="left" vertical="center" indent="1"/>
    </xf>
    <xf numFmtId="177" fontId="116" fillId="109" borderId="144" applyNumberFormat="0" applyProtection="0">
      <alignment horizontal="left" vertical="top" indent="1"/>
    </xf>
    <xf numFmtId="177" fontId="116" fillId="109" borderId="144" applyNumberFormat="0" applyProtection="0">
      <alignment horizontal="left" vertical="top" indent="1"/>
    </xf>
    <xf numFmtId="177" fontId="116" fillId="109" borderId="144" applyNumberFormat="0" applyProtection="0">
      <alignment horizontal="left" vertical="top" indent="1"/>
    </xf>
    <xf numFmtId="177" fontId="116" fillId="109" borderId="144" applyNumberFormat="0" applyProtection="0">
      <alignment horizontal="left" vertical="top" indent="1"/>
    </xf>
    <xf numFmtId="190" fontId="116" fillId="109" borderId="144" applyNumberFormat="0" applyProtection="0">
      <alignment horizontal="left" vertical="top" indent="1"/>
    </xf>
    <xf numFmtId="177" fontId="116" fillId="109" borderId="144" applyNumberFormat="0" applyProtection="0">
      <alignment horizontal="left" vertical="top" indent="1"/>
    </xf>
    <xf numFmtId="190" fontId="116" fillId="109" borderId="144" applyNumberFormat="0" applyProtection="0">
      <alignment horizontal="left" vertical="top" indent="1"/>
    </xf>
    <xf numFmtId="177" fontId="116" fillId="109" borderId="144" applyNumberFormat="0" applyProtection="0">
      <alignment horizontal="left" vertical="top" indent="1"/>
    </xf>
    <xf numFmtId="177" fontId="116" fillId="109" borderId="144" applyNumberFormat="0" applyProtection="0">
      <alignment horizontal="left" vertical="top" indent="1"/>
    </xf>
    <xf numFmtId="190" fontId="116" fillId="109" borderId="144" applyNumberFormat="0" applyProtection="0">
      <alignment horizontal="left" vertical="top" indent="1"/>
    </xf>
    <xf numFmtId="177" fontId="116" fillId="109" borderId="144" applyNumberFormat="0" applyProtection="0">
      <alignment horizontal="left" vertical="top" indent="1"/>
    </xf>
    <xf numFmtId="0" fontId="116" fillId="109" borderId="144" applyNumberFormat="0" applyProtection="0">
      <alignment horizontal="left" vertical="top" indent="1"/>
    </xf>
    <xf numFmtId="4" fontId="53" fillId="102" borderId="144" applyNumberFormat="0" applyProtection="0">
      <alignment horizontal="right" vertical="center"/>
    </xf>
    <xf numFmtId="4" fontId="53" fillId="102" borderId="144" applyNumberFormat="0" applyProtection="0">
      <alignment horizontal="right" vertical="center"/>
    </xf>
    <xf numFmtId="177" fontId="292" fillId="119" borderId="146">
      <alignment horizontal="right" vertical="top" wrapText="1"/>
    </xf>
    <xf numFmtId="177" fontId="292" fillId="119" borderId="146">
      <alignment horizontal="right" vertical="top" wrapText="1"/>
    </xf>
    <xf numFmtId="177" fontId="292" fillId="119" borderId="146">
      <alignment horizontal="right" vertical="top" wrapText="1"/>
    </xf>
    <xf numFmtId="177" fontId="292" fillId="119" borderId="146">
      <alignment horizontal="right" vertical="top" wrapText="1"/>
    </xf>
    <xf numFmtId="190" fontId="292" fillId="119" borderId="146">
      <alignment horizontal="right" vertical="top" wrapText="1"/>
    </xf>
    <xf numFmtId="177" fontId="292" fillId="119" borderId="146">
      <alignment horizontal="right" vertical="top" wrapText="1"/>
    </xf>
    <xf numFmtId="190" fontId="292" fillId="119" borderId="146">
      <alignment horizontal="right" vertical="top" wrapText="1"/>
    </xf>
    <xf numFmtId="177" fontId="292" fillId="119" borderId="146">
      <alignment horizontal="right" vertical="top" wrapText="1"/>
    </xf>
    <xf numFmtId="177" fontId="292" fillId="119" borderId="146">
      <alignment horizontal="right" vertical="top" wrapText="1"/>
    </xf>
    <xf numFmtId="190" fontId="292" fillId="119" borderId="146">
      <alignment horizontal="right" vertical="top" wrapText="1"/>
    </xf>
    <xf numFmtId="177" fontId="292" fillId="119" borderId="146">
      <alignment horizontal="right" vertical="top" wrapText="1"/>
    </xf>
    <xf numFmtId="0" fontId="292" fillId="119" borderId="146">
      <alignment horizontal="right" vertical="top" wrapText="1"/>
    </xf>
    <xf numFmtId="189" fontId="180" fillId="0" borderId="151" applyNumberFormat="0"/>
    <xf numFmtId="189" fontId="180" fillId="0" borderId="151" applyNumberFormat="0"/>
    <xf numFmtId="189" fontId="180" fillId="0" borderId="151" applyNumberFormat="0"/>
    <xf numFmtId="189" fontId="145" fillId="66" borderId="151" applyNumberFormat="0" applyFont="0" applyFill="0" applyAlignment="0" applyProtection="0">
      <protection locked="0"/>
    </xf>
    <xf numFmtId="189" fontId="145" fillId="66" borderId="151" applyNumberFormat="0" applyFont="0" applyFill="0" applyAlignment="0" applyProtection="0">
      <protection locked="0"/>
    </xf>
    <xf numFmtId="189" fontId="145" fillId="66" borderId="151" applyNumberFormat="0" applyFont="0" applyFill="0" applyAlignment="0" applyProtection="0">
      <protection locked="0"/>
    </xf>
    <xf numFmtId="173" fontId="114" fillId="0" borderId="147"/>
    <xf numFmtId="173" fontId="114" fillId="0" borderId="147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77" fontId="65" fillId="0" borderId="149" applyNumberFormat="0" applyFill="0" applyAlignment="0" applyProtection="0"/>
    <xf numFmtId="177" fontId="65" fillId="0" borderId="149" applyNumberFormat="0" applyFill="0" applyAlignment="0" applyProtection="0"/>
    <xf numFmtId="177" fontId="65" fillId="0" borderId="149" applyNumberFormat="0" applyFill="0" applyAlignment="0" applyProtection="0"/>
    <xf numFmtId="190" fontId="65" fillId="0" borderId="149" applyNumberFormat="0" applyFill="0" applyAlignment="0" applyProtection="0"/>
    <xf numFmtId="177" fontId="65" fillId="0" borderId="149" applyNumberFormat="0" applyFill="0" applyAlignment="0" applyProtection="0"/>
    <xf numFmtId="190" fontId="65" fillId="0" borderId="149" applyNumberFormat="0" applyFill="0" applyAlignment="0" applyProtection="0"/>
    <xf numFmtId="177" fontId="65" fillId="0" borderId="149" applyNumberFormat="0" applyFill="0" applyAlignment="0" applyProtection="0"/>
    <xf numFmtId="177" fontId="65" fillId="0" borderId="149" applyNumberFormat="0" applyFill="0" applyAlignment="0" applyProtection="0"/>
    <xf numFmtId="190" fontId="65" fillId="0" borderId="149" applyNumberFormat="0" applyFill="0" applyAlignment="0" applyProtection="0"/>
    <xf numFmtId="177" fontId="65" fillId="0" borderId="149" applyNumberFormat="0" applyFill="0" applyAlignment="0" applyProtection="0"/>
    <xf numFmtId="177" fontId="65" fillId="0" borderId="149" applyNumberFormat="0" applyFill="0" applyAlignment="0" applyProtection="0"/>
    <xf numFmtId="177" fontId="65" fillId="0" borderId="149" applyNumberFormat="0" applyFill="0" applyAlignment="0" applyProtection="0"/>
    <xf numFmtId="0" fontId="65" fillId="0" borderId="149" applyNumberFormat="0" applyFill="0" applyAlignment="0" applyProtection="0"/>
    <xf numFmtId="177" fontId="65" fillId="0" borderId="149" applyNumberFormat="0" applyFill="0" applyAlignment="0" applyProtection="0"/>
    <xf numFmtId="177" fontId="65" fillId="0" borderId="149" applyNumberFormat="0" applyFill="0" applyAlignment="0" applyProtection="0"/>
    <xf numFmtId="177" fontId="65" fillId="0" borderId="149" applyNumberFormat="0" applyFill="0" applyAlignment="0" applyProtection="0"/>
    <xf numFmtId="190" fontId="65" fillId="0" borderId="149" applyNumberFormat="0" applyFill="0" applyAlignment="0" applyProtection="0"/>
    <xf numFmtId="177" fontId="65" fillId="0" borderId="149" applyNumberFormat="0" applyFill="0" applyAlignment="0" applyProtection="0"/>
    <xf numFmtId="190" fontId="65" fillId="0" borderId="149" applyNumberFormat="0" applyFill="0" applyAlignment="0" applyProtection="0"/>
    <xf numFmtId="177" fontId="65" fillId="0" borderId="149" applyNumberFormat="0" applyFill="0" applyAlignment="0" applyProtection="0"/>
    <xf numFmtId="177" fontId="65" fillId="0" borderId="149" applyNumberFormat="0" applyFill="0" applyAlignment="0" applyProtection="0"/>
    <xf numFmtId="190" fontId="65" fillId="0" borderId="149" applyNumberFormat="0" applyFill="0" applyAlignment="0" applyProtection="0"/>
    <xf numFmtId="177" fontId="65" fillId="0" borderId="149" applyNumberFormat="0" applyFill="0" applyAlignment="0" applyProtection="0"/>
    <xf numFmtId="177" fontId="65" fillId="0" borderId="149" applyNumberFormat="0" applyFill="0" applyAlignment="0" applyProtection="0"/>
    <xf numFmtId="177" fontId="65" fillId="0" borderId="150" applyNumberFormat="0" applyFill="0" applyAlignment="0" applyProtection="0"/>
    <xf numFmtId="177" fontId="65" fillId="0" borderId="150" applyNumberFormat="0" applyFill="0" applyAlignment="0" applyProtection="0"/>
    <xf numFmtId="177" fontId="65" fillId="0" borderId="149" applyNumberFormat="0" applyFill="0" applyAlignment="0" applyProtection="0"/>
    <xf numFmtId="0" fontId="65" fillId="0" borderId="149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61" fillId="66" borderId="151" applyNumberFormat="0" applyFont="0" applyAlignment="0" applyProtection="0">
      <protection locked="0"/>
    </xf>
    <xf numFmtId="189" fontId="61" fillId="66" borderId="151" applyNumberFormat="0" applyFont="0" applyAlignment="0" applyProtection="0">
      <protection locked="0"/>
    </xf>
    <xf numFmtId="189" fontId="61" fillId="66" borderId="151" applyNumberFormat="0" applyFont="0" applyAlignment="0" applyProtection="0">
      <protection locked="0"/>
    </xf>
    <xf numFmtId="189" fontId="61" fillId="66" borderId="151" applyNumberFormat="0" applyFont="0" applyAlignment="0" applyProtection="0">
      <protection locked="0"/>
    </xf>
    <xf numFmtId="189" fontId="61" fillId="66" borderId="151" applyNumberFormat="0" applyFont="0" applyAlignment="0" applyProtection="0">
      <protection locked="0"/>
    </xf>
    <xf numFmtId="189" fontId="61" fillId="66" borderId="151" applyNumberFormat="0" applyFont="0" applyAlignment="0" applyProtection="0">
      <protection locked="0"/>
    </xf>
    <xf numFmtId="187" fontId="29" fillId="0" borderId="157"/>
    <xf numFmtId="0" fontId="48" fillId="36" borderId="152" applyNumberFormat="0" applyAlignment="0" applyProtection="0"/>
    <xf numFmtId="0" fontId="25" fillId="69" borderId="151" applyBorder="0"/>
    <xf numFmtId="0" fontId="25" fillId="70" borderId="151" applyBorder="0"/>
    <xf numFmtId="174" fontId="56" fillId="68" borderId="151" applyBorder="0" applyAlignment="0"/>
    <xf numFmtId="174" fontId="54" fillId="71" borderId="151" applyFont="0" applyBorder="0" applyAlignment="0"/>
    <xf numFmtId="202" fontId="82" fillId="0" borderId="157" applyBorder="0"/>
    <xf numFmtId="0" fontId="28" fillId="35" borderId="154" applyNumberFormat="0" applyFont="0" applyAlignment="0" applyProtection="0"/>
    <xf numFmtId="0" fontId="45" fillId="0" borderId="157" applyFill="0" applyAlignment="0" applyProtection="0">
      <alignment horizontal="left"/>
    </xf>
    <xf numFmtId="225" fontId="32" fillId="0" borderId="157" applyFill="0" applyAlignment="0" applyProtection="0">
      <alignment horizontal="center"/>
    </xf>
    <xf numFmtId="0" fontId="32" fillId="0" borderId="157" applyNumberFormat="0" applyFill="0" applyAlignment="0" applyProtection="0"/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50" fillId="0" borderId="157" applyNumberFormat="0" applyFill="0" applyAlignment="0" applyProtection="0"/>
    <xf numFmtId="164" fontId="87" fillId="0" borderId="151" applyAlignment="0" applyProtection="0"/>
    <xf numFmtId="164" fontId="87" fillId="0" borderId="151" applyAlignment="0" applyProtection="0"/>
    <xf numFmtId="164" fontId="87" fillId="0" borderId="151" applyAlignment="0" applyProtection="0"/>
    <xf numFmtId="164" fontId="87" fillId="0" borderId="151" applyAlignment="0" applyProtection="0"/>
    <xf numFmtId="189" fontId="29" fillId="0" borderId="138" applyNumberFormat="0" applyFill="0" applyAlignment="0" applyProtection="0"/>
    <xf numFmtId="0" fontId="140" fillId="0" borderId="139" applyNumberFormat="0" applyFont="0" applyFill="0" applyAlignment="0" applyProtection="0"/>
    <xf numFmtId="0" fontId="140" fillId="0" borderId="139" applyNumberFormat="0" applyFont="0" applyFill="0" applyAlignment="0" applyProtection="0"/>
    <xf numFmtId="189" fontId="29" fillId="0" borderId="138" applyNumberFormat="0" applyFill="0" applyAlignment="0" applyProtection="0"/>
    <xf numFmtId="189" fontId="80" fillId="0" borderId="157">
      <alignment horizontal="center"/>
    </xf>
    <xf numFmtId="189" fontId="166" fillId="0" borderId="157" applyNumberFormat="0" applyFill="0" applyBorder="0" applyAlignment="0" applyProtection="0">
      <alignment horizontal="center"/>
    </xf>
    <xf numFmtId="187" fontId="29" fillId="0" borderId="157"/>
    <xf numFmtId="187" fontId="29" fillId="0" borderId="157"/>
    <xf numFmtId="187" fontId="29" fillId="0" borderId="157"/>
    <xf numFmtId="187" fontId="29" fillId="0" borderId="157"/>
    <xf numFmtId="187" fontId="29" fillId="0" borderId="157"/>
    <xf numFmtId="187" fontId="29" fillId="0" borderId="157"/>
    <xf numFmtId="3" fontId="62" fillId="0" borderId="151" applyNumberFormat="0" applyBorder="0"/>
    <xf numFmtId="3" fontId="62" fillId="0" borderId="151" applyNumberFormat="0" applyBorder="0"/>
    <xf numFmtId="177" fontId="25" fillId="69" borderId="151" applyBorder="0"/>
    <xf numFmtId="177" fontId="25" fillId="69" borderId="151" applyBorder="0"/>
    <xf numFmtId="177" fontId="25" fillId="69" borderId="151" applyBorder="0"/>
    <xf numFmtId="190" fontId="25" fillId="69" borderId="151" applyBorder="0"/>
    <xf numFmtId="189" fontId="34" fillId="92" borderId="151" applyBorder="0"/>
    <xf numFmtId="189" fontId="34" fillId="92" borderId="151" applyBorder="0"/>
    <xf numFmtId="177" fontId="25" fillId="69" borderId="151" applyBorder="0"/>
    <xf numFmtId="190" fontId="25" fillId="69" borderId="151" applyBorder="0"/>
    <xf numFmtId="177" fontId="25" fillId="69" borderId="151" applyBorder="0"/>
    <xf numFmtId="177" fontId="25" fillId="69" borderId="151" applyBorder="0"/>
    <xf numFmtId="190" fontId="25" fillId="69" borderId="151" applyBorder="0"/>
    <xf numFmtId="0" fontId="25" fillId="69" borderId="151" applyBorder="0"/>
    <xf numFmtId="0" fontId="25" fillId="69" borderId="151" applyBorder="0"/>
    <xf numFmtId="177" fontId="25" fillId="69" borderId="151" applyBorder="0"/>
    <xf numFmtId="0" fontId="25" fillId="69" borderId="151" applyBorder="0"/>
    <xf numFmtId="177" fontId="25" fillId="70" borderId="151" applyBorder="0"/>
    <xf numFmtId="177" fontId="25" fillId="70" borderId="151" applyBorder="0"/>
    <xf numFmtId="177" fontId="25" fillId="70" borderId="151" applyBorder="0"/>
    <xf numFmtId="190" fontId="25" fillId="70" borderId="151" applyBorder="0"/>
    <xf numFmtId="177" fontId="25" fillId="70" borderId="151" applyBorder="0"/>
    <xf numFmtId="190" fontId="25" fillId="70" borderId="151" applyBorder="0"/>
    <xf numFmtId="177" fontId="25" fillId="70" borderId="151" applyBorder="0"/>
    <xf numFmtId="177" fontId="25" fillId="70" borderId="151" applyBorder="0"/>
    <xf numFmtId="190" fontId="25" fillId="70" borderId="151" applyBorder="0"/>
    <xf numFmtId="0" fontId="25" fillId="70" borderId="151" applyBorder="0"/>
    <xf numFmtId="0" fontId="25" fillId="70" borderId="151" applyBorder="0"/>
    <xf numFmtId="177" fontId="25" fillId="70" borderId="151" applyBorder="0"/>
    <xf numFmtId="0" fontId="25" fillId="70" borderId="151" applyBorder="0"/>
    <xf numFmtId="174" fontId="56" fillId="61" borderId="151" applyBorder="0" applyAlignment="0"/>
    <xf numFmtId="174" fontId="56" fillId="61" borderId="151" applyBorder="0" applyAlignment="0"/>
    <xf numFmtId="174" fontId="56" fillId="61" borderId="151" applyBorder="0" applyAlignment="0"/>
    <xf numFmtId="174" fontId="56" fillId="61" borderId="151" applyBorder="0" applyAlignment="0"/>
    <xf numFmtId="174" fontId="56" fillId="61" borderId="151" applyBorder="0" applyAlignment="0"/>
    <xf numFmtId="174" fontId="56" fillId="61" borderId="151" applyBorder="0" applyAlignment="0"/>
    <xf numFmtId="174" fontId="56" fillId="61" borderId="151" applyBorder="0" applyAlignment="0"/>
    <xf numFmtId="174" fontId="56" fillId="61" borderId="151" applyBorder="0" applyAlignment="0"/>
    <xf numFmtId="174" fontId="56" fillId="61" borderId="151" applyBorder="0" applyAlignment="0"/>
    <xf numFmtId="174" fontId="56" fillId="61" borderId="151" applyBorder="0" applyAlignment="0"/>
    <xf numFmtId="174" fontId="56" fillId="68" borderId="151" applyBorder="0" applyAlignment="0"/>
    <xf numFmtId="174" fontId="54" fillId="50" borderId="151" applyFont="0" applyBorder="0" applyAlignment="0"/>
    <xf numFmtId="174" fontId="54" fillId="50" borderId="151" applyFont="0" applyBorder="0" applyAlignment="0"/>
    <xf numFmtId="174" fontId="54" fillId="50" borderId="151" applyFont="0" applyBorder="0" applyAlignment="0"/>
    <xf numFmtId="174" fontId="54" fillId="50" borderId="151" applyFont="0" applyBorder="0" applyAlignment="0"/>
    <xf numFmtId="174" fontId="54" fillId="50" borderId="151" applyFont="0" applyBorder="0" applyAlignment="0"/>
    <xf numFmtId="174" fontId="54" fillId="50" borderId="151" applyFont="0" applyBorder="0" applyAlignment="0"/>
    <xf numFmtId="174" fontId="54" fillId="50" borderId="151" applyFont="0" applyBorder="0" applyAlignment="0"/>
    <xf numFmtId="174" fontId="54" fillId="50" borderId="151" applyFont="0" applyBorder="0" applyAlignment="0"/>
    <xf numFmtId="174" fontId="54" fillId="50" borderId="151" applyFont="0" applyBorder="0" applyAlignment="0"/>
    <xf numFmtId="174" fontId="54" fillId="50" borderId="151" applyFont="0" applyBorder="0" applyAlignment="0"/>
    <xf numFmtId="174" fontId="54" fillId="71" borderId="151" applyFont="0" applyBorder="0" applyAlignment="0"/>
    <xf numFmtId="189" fontId="62" fillId="62" borderId="157" applyNumberFormat="0" applyFont="0" applyAlignment="0" applyProtection="0">
      <alignment horizontal="center"/>
      <protection locked="0"/>
    </xf>
    <xf numFmtId="203" fontId="62" fillId="62" borderId="157" applyNumberFormat="0" applyFont="0" applyAlignment="0" applyProtection="0">
      <alignment horizontal="center"/>
      <protection locked="0"/>
    </xf>
    <xf numFmtId="203" fontId="62" fillId="62" borderId="157" applyNumberFormat="0" applyFont="0" applyAlignment="0" applyProtection="0">
      <alignment horizontal="center"/>
      <protection locked="0"/>
    </xf>
    <xf numFmtId="189" fontId="62" fillId="62" borderId="157" applyNumberFormat="0" applyFont="0" applyAlignment="0" applyProtection="0">
      <alignment horizontal="center"/>
      <protection locked="0"/>
    </xf>
    <xf numFmtId="14" fontId="61" fillId="0" borderId="157" applyFont="0" applyFill="0" applyBorder="0" applyAlignment="0" applyProtection="0"/>
    <xf numFmtId="14" fontId="61" fillId="0" borderId="157" applyFont="0" applyFill="0" applyBorder="0" applyAlignment="0" applyProtection="0"/>
    <xf numFmtId="14" fontId="61" fillId="0" borderId="157" applyFont="0" applyFill="0" applyBorder="0" applyAlignment="0" applyProtection="0"/>
    <xf numFmtId="14" fontId="61" fillId="0" borderId="157" applyFont="0" applyFill="0" applyBorder="0" applyAlignment="0" applyProtection="0"/>
    <xf numFmtId="202" fontId="82" fillId="0" borderId="157" applyBorder="0"/>
    <xf numFmtId="202" fontId="82" fillId="0" borderId="157" applyBorder="0"/>
    <xf numFmtId="202" fontId="82" fillId="0" borderId="157" applyBorder="0"/>
    <xf numFmtId="202" fontId="82" fillId="0" borderId="157" applyBorder="0"/>
    <xf numFmtId="3" fontId="219" fillId="72" borderId="157">
      <alignment horizontal="center"/>
    </xf>
    <xf numFmtId="3" fontId="219" fillId="72" borderId="157">
      <alignment horizontal="center"/>
    </xf>
    <xf numFmtId="189" fontId="44" fillId="0" borderId="142" applyNumberFormat="0" applyAlignment="0" applyProtection="0"/>
    <xf numFmtId="189" fontId="44" fillId="0" borderId="142" applyNumberFormat="0" applyAlignment="0" applyProtection="0"/>
    <xf numFmtId="189" fontId="121" fillId="0" borderId="157">
      <alignment horizontal="centerContinuous"/>
    </xf>
    <xf numFmtId="189" fontId="121" fillId="0" borderId="157">
      <alignment horizontal="centerContinuous"/>
    </xf>
    <xf numFmtId="189" fontId="180" fillId="0" borderId="151" applyNumberFormat="0"/>
    <xf numFmtId="189" fontId="180" fillId="0" borderId="151" applyNumberFormat="0"/>
    <xf numFmtId="189" fontId="180" fillId="0" borderId="151" applyNumberFormat="0"/>
    <xf numFmtId="271" fontId="294" fillId="0" borderId="157" applyBorder="0" applyProtection="0">
      <alignment horizontal="right" vertical="center"/>
    </xf>
    <xf numFmtId="271" fontId="294" fillId="0" borderId="157" applyBorder="0" applyProtection="0">
      <alignment horizontal="right" vertical="center"/>
    </xf>
    <xf numFmtId="189" fontId="295" fillId="118" borderId="157" applyBorder="0" applyProtection="0">
      <alignment horizontal="centerContinuous" vertical="center"/>
    </xf>
    <xf numFmtId="189" fontId="295" fillId="118" borderId="157" applyBorder="0" applyProtection="0">
      <alignment horizontal="centerContinuous" vertical="center"/>
    </xf>
    <xf numFmtId="189" fontId="145" fillId="66" borderId="151" applyNumberFormat="0" applyFont="0" applyFill="0" applyAlignment="0" applyProtection="0">
      <protection locked="0"/>
    </xf>
    <xf numFmtId="189" fontId="145" fillId="66" borderId="151" applyNumberFormat="0" applyFont="0" applyFill="0" applyAlignment="0" applyProtection="0">
      <protection locked="0"/>
    </xf>
    <xf numFmtId="189" fontId="145" fillId="66" borderId="151" applyNumberFormat="0" applyFont="0" applyFill="0" applyAlignment="0" applyProtection="0">
      <protection locked="0"/>
    </xf>
    <xf numFmtId="177" fontId="45" fillId="0" borderId="157" applyFill="0" applyAlignment="0" applyProtection="0">
      <alignment horizontal="left"/>
    </xf>
    <xf numFmtId="177" fontId="45" fillId="0" borderId="157" applyFill="0" applyAlignment="0" applyProtection="0">
      <alignment horizontal="left"/>
    </xf>
    <xf numFmtId="177" fontId="45" fillId="0" borderId="157" applyFill="0" applyAlignment="0" applyProtection="0">
      <alignment horizontal="left"/>
    </xf>
    <xf numFmtId="190" fontId="45" fillId="0" borderId="157" applyFill="0" applyAlignment="0" applyProtection="0">
      <alignment horizontal="left"/>
    </xf>
    <xf numFmtId="177" fontId="45" fillId="0" borderId="157" applyFill="0" applyAlignment="0" applyProtection="0">
      <alignment horizontal="left"/>
    </xf>
    <xf numFmtId="190" fontId="45" fillId="0" borderId="157" applyFill="0" applyAlignment="0" applyProtection="0">
      <alignment horizontal="left"/>
    </xf>
    <xf numFmtId="177" fontId="45" fillId="0" borderId="157" applyFill="0" applyAlignment="0" applyProtection="0">
      <alignment horizontal="left"/>
    </xf>
    <xf numFmtId="177" fontId="45" fillId="0" borderId="157" applyFill="0" applyAlignment="0" applyProtection="0">
      <alignment horizontal="left"/>
    </xf>
    <xf numFmtId="190" fontId="45" fillId="0" borderId="157" applyFill="0" applyAlignment="0" applyProtection="0">
      <alignment horizontal="left"/>
    </xf>
    <xf numFmtId="177" fontId="45" fillId="0" borderId="157" applyFill="0" applyAlignment="0" applyProtection="0">
      <alignment horizontal="left"/>
    </xf>
    <xf numFmtId="177" fontId="45" fillId="0" borderId="157" applyFill="0" applyAlignment="0" applyProtection="0">
      <alignment horizontal="left"/>
    </xf>
    <xf numFmtId="0" fontId="45" fillId="0" borderId="157" applyFill="0" applyAlignment="0" applyProtection="0">
      <alignment horizontal="left"/>
    </xf>
    <xf numFmtId="177" fontId="45" fillId="0" borderId="157" applyFill="0" applyAlignment="0" applyProtection="0">
      <alignment horizontal="left"/>
    </xf>
    <xf numFmtId="177" fontId="45" fillId="0" borderId="157" applyFill="0" applyAlignment="0" applyProtection="0">
      <alignment horizontal="left"/>
    </xf>
    <xf numFmtId="177" fontId="45" fillId="0" borderId="157" applyFill="0" applyAlignment="0" applyProtection="0">
      <alignment horizontal="left"/>
    </xf>
    <xf numFmtId="190" fontId="45" fillId="0" borderId="157" applyFill="0" applyAlignment="0" applyProtection="0">
      <alignment horizontal="left"/>
    </xf>
    <xf numFmtId="177" fontId="45" fillId="0" borderId="157" applyFill="0" applyAlignment="0" applyProtection="0">
      <alignment horizontal="left"/>
    </xf>
    <xf numFmtId="190" fontId="45" fillId="0" borderId="157" applyFill="0" applyAlignment="0" applyProtection="0">
      <alignment horizontal="left"/>
    </xf>
    <xf numFmtId="177" fontId="45" fillId="0" borderId="157" applyFill="0" applyAlignment="0" applyProtection="0">
      <alignment horizontal="left"/>
    </xf>
    <xf numFmtId="177" fontId="45" fillId="0" borderId="157" applyFill="0" applyAlignment="0" applyProtection="0">
      <alignment horizontal="left"/>
    </xf>
    <xf numFmtId="190" fontId="45" fillId="0" borderId="157" applyFill="0" applyAlignment="0" applyProtection="0">
      <alignment horizontal="left"/>
    </xf>
    <xf numFmtId="177" fontId="45" fillId="0" borderId="157" applyFill="0" applyAlignment="0" applyProtection="0">
      <alignment horizontal="left"/>
    </xf>
    <xf numFmtId="177" fontId="45" fillId="0" borderId="157" applyFill="0" applyAlignment="0" applyProtection="0">
      <alignment horizontal="left"/>
    </xf>
    <xf numFmtId="0" fontId="45" fillId="0" borderId="157" applyFill="0" applyAlignment="0" applyProtection="0">
      <alignment horizontal="left"/>
    </xf>
    <xf numFmtId="173" fontId="114" fillId="0" borderId="147"/>
    <xf numFmtId="173" fontId="114" fillId="0" borderId="147"/>
    <xf numFmtId="3" fontId="219" fillId="66" borderId="157">
      <alignment horizontal="center" vertical="center"/>
    </xf>
    <xf numFmtId="3" fontId="219" fillId="66" borderId="157">
      <alignment horizontal="center" vertical="center"/>
    </xf>
    <xf numFmtId="174" fontId="56" fillId="61" borderId="151" applyBorder="0" applyAlignment="0"/>
    <xf numFmtId="0" fontId="25" fillId="69" borderId="151" applyBorder="0"/>
    <xf numFmtId="0" fontId="35" fillId="59" borderId="152" applyNumberFormat="0" applyAlignment="0" applyProtection="0"/>
    <xf numFmtId="0" fontId="35" fillId="59" borderId="152" applyNumberFormat="0" applyAlignment="0" applyProtection="0"/>
    <xf numFmtId="166" fontId="73" fillId="0" borderId="153">
      <protection locked="0"/>
    </xf>
    <xf numFmtId="0" fontId="48" fillId="36" borderId="152" applyNumberFormat="0" applyAlignment="0" applyProtection="0"/>
    <xf numFmtId="0" fontId="48" fillId="36" borderId="152" applyNumberFormat="0" applyAlignment="0" applyProtection="0"/>
    <xf numFmtId="0" fontId="59" fillId="42" borderId="152" applyNumberFormat="0" applyAlignment="0" applyProtection="0"/>
    <xf numFmtId="0" fontId="59" fillId="42" borderId="152" applyNumberFormat="0" applyAlignment="0" applyProtection="0"/>
    <xf numFmtId="0" fontId="48" fillId="36" borderId="152" applyNumberFormat="0" applyAlignment="0" applyProtection="0"/>
    <xf numFmtId="0" fontId="25" fillId="69" borderId="151" applyBorder="0"/>
    <xf numFmtId="0" fontId="25" fillId="70" borderId="151" applyBorder="0"/>
    <xf numFmtId="174" fontId="56" fillId="68" borderId="151" applyBorder="0" applyAlignment="0"/>
    <xf numFmtId="174" fontId="54" fillId="71" borderId="151" applyFont="0" applyBorder="0" applyAlignment="0"/>
    <xf numFmtId="0" fontId="28" fillId="35" borderId="154" applyNumberFormat="0" applyFont="0" applyAlignment="0" applyProtection="0"/>
    <xf numFmtId="0" fontId="28" fillId="35" borderId="154" applyNumberFormat="0" applyFont="0" applyAlignment="0" applyProtection="0"/>
    <xf numFmtId="0" fontId="28" fillId="35" borderId="154" applyNumberFormat="0" applyFont="0" applyAlignment="0" applyProtection="0"/>
    <xf numFmtId="0" fontId="28" fillId="35" borderId="154" applyNumberFormat="0" applyFont="0" applyAlignment="0" applyProtection="0"/>
    <xf numFmtId="0" fontId="28" fillId="35" borderId="154" applyNumberFormat="0" applyFont="0" applyAlignment="0" applyProtection="0"/>
    <xf numFmtId="0" fontId="28" fillId="35" borderId="154" applyNumberFormat="0" applyFont="0" applyAlignment="0" applyProtection="0"/>
    <xf numFmtId="0" fontId="27" fillId="35" borderId="154" applyNumberFormat="0" applyFont="0" applyAlignment="0" applyProtection="0"/>
    <xf numFmtId="0" fontId="27" fillId="35" borderId="154" applyNumberFormat="0" applyFont="0" applyAlignment="0" applyProtection="0"/>
    <xf numFmtId="0" fontId="38" fillId="59" borderId="155" applyNumberFormat="0" applyAlignment="0" applyProtection="0"/>
    <xf numFmtId="0" fontId="38" fillId="59" borderId="155" applyNumberFormat="0" applyAlignment="0" applyProtection="0"/>
    <xf numFmtId="0" fontId="38" fillId="59" borderId="155" applyNumberFormat="0" applyAlignment="0" applyProtection="0"/>
    <xf numFmtId="0" fontId="38" fillId="59" borderId="155" applyNumberFormat="0" applyAlignment="0" applyProtection="0"/>
    <xf numFmtId="174" fontId="54" fillId="71" borderId="151" applyFont="0" applyBorder="0" applyAlignment="0"/>
    <xf numFmtId="174" fontId="54" fillId="71" borderId="151" applyFont="0" applyBorder="0" applyAlignment="0"/>
    <xf numFmtId="174" fontId="54" fillId="50" borderId="151" applyFont="0" applyBorder="0" applyAlignment="0"/>
    <xf numFmtId="174" fontId="54" fillId="50" borderId="151" applyFont="0" applyBorder="0" applyAlignment="0"/>
    <xf numFmtId="174" fontId="54" fillId="50" borderId="151" applyFont="0" applyBorder="0" applyAlignment="0"/>
    <xf numFmtId="174" fontId="54" fillId="50" borderId="151" applyFont="0" applyBorder="0" applyAlignment="0"/>
    <xf numFmtId="174" fontId="54" fillId="50" borderId="151" applyFont="0" applyBorder="0" applyAlignment="0"/>
    <xf numFmtId="174" fontId="54" fillId="50" borderId="151" applyFont="0" applyBorder="0" applyAlignment="0"/>
    <xf numFmtId="174" fontId="54" fillId="50" borderId="151" applyFont="0" applyBorder="0" applyAlignment="0"/>
    <xf numFmtId="174" fontId="54" fillId="50" borderId="151" applyFont="0" applyBorder="0" applyAlignment="0"/>
    <xf numFmtId="174" fontId="54" fillId="50" borderId="151" applyFont="0" applyBorder="0" applyAlignment="0"/>
    <xf numFmtId="174" fontId="54" fillId="50" borderId="151" applyFont="0" applyBorder="0" applyAlignment="0"/>
    <xf numFmtId="174" fontId="56" fillId="68" borderId="151" applyBorder="0" applyAlignment="0"/>
    <xf numFmtId="174" fontId="56" fillId="61" borderId="151" applyBorder="0" applyAlignment="0"/>
    <xf numFmtId="174" fontId="56" fillId="61" borderId="151" applyBorder="0" applyAlignment="0"/>
    <xf numFmtId="174" fontId="56" fillId="61" borderId="151" applyBorder="0" applyAlignment="0"/>
    <xf numFmtId="174" fontId="56" fillId="61" borderId="151" applyBorder="0" applyAlignment="0"/>
    <xf numFmtId="174" fontId="56" fillId="61" borderId="151" applyBorder="0" applyAlignment="0"/>
    <xf numFmtId="174" fontId="56" fillId="61" borderId="151" applyBorder="0" applyAlignment="0"/>
    <xf numFmtId="174" fontId="56" fillId="61" borderId="151" applyBorder="0" applyAlignment="0"/>
    <xf numFmtId="174" fontId="56" fillId="61" borderId="151" applyBorder="0" applyAlignment="0"/>
    <xf numFmtId="174" fontId="56" fillId="61" borderId="151" applyBorder="0" applyAlignment="0"/>
    <xf numFmtId="0" fontId="25" fillId="70" borderId="151" applyBorder="0"/>
    <xf numFmtId="177" fontId="25" fillId="70" borderId="151" applyBorder="0"/>
    <xf numFmtId="0" fontId="25" fillId="70" borderId="151" applyBorder="0"/>
    <xf numFmtId="0" fontId="25" fillId="70" borderId="151" applyBorder="0"/>
    <xf numFmtId="190" fontId="25" fillId="70" borderId="151" applyBorder="0"/>
    <xf numFmtId="177" fontId="25" fillId="70" borderId="151" applyBorder="0"/>
    <xf numFmtId="177" fontId="25" fillId="70" borderId="151" applyBorder="0"/>
    <xf numFmtId="190" fontId="25" fillId="70" borderId="151" applyBorder="0"/>
    <xf numFmtId="177" fontId="25" fillId="70" borderId="151" applyBorder="0"/>
    <xf numFmtId="190" fontId="25" fillId="70" borderId="151" applyBorder="0"/>
    <xf numFmtId="177" fontId="25" fillId="70" borderId="151" applyBorder="0"/>
    <xf numFmtId="177" fontId="25" fillId="70" borderId="151" applyBorder="0"/>
    <xf numFmtId="177" fontId="25" fillId="70" borderId="151" applyBorder="0"/>
    <xf numFmtId="0" fontId="25" fillId="69" borderId="151" applyBorder="0"/>
    <xf numFmtId="177" fontId="25" fillId="69" borderId="151" applyBorder="0"/>
    <xf numFmtId="0" fontId="25" fillId="69" borderId="151" applyBorder="0"/>
    <xf numFmtId="190" fontId="25" fillId="69" borderId="151" applyBorder="0"/>
    <xf numFmtId="177" fontId="25" fillId="69" borderId="151" applyBorder="0"/>
    <xf numFmtId="177" fontId="25" fillId="69" borderId="151" applyBorder="0"/>
    <xf numFmtId="190" fontId="25" fillId="69" borderId="151" applyBorder="0"/>
    <xf numFmtId="177" fontId="25" fillId="69" borderId="151" applyBorder="0"/>
    <xf numFmtId="189" fontId="34" fillId="92" borderId="151" applyBorder="0"/>
    <xf numFmtId="189" fontId="34" fillId="92" borderId="151" applyBorder="0"/>
    <xf numFmtId="190" fontId="25" fillId="69" borderId="151" applyBorder="0"/>
    <xf numFmtId="177" fontId="25" fillId="69" borderId="151" applyBorder="0"/>
    <xf numFmtId="177" fontId="25" fillId="69" borderId="151" applyBorder="0"/>
    <xf numFmtId="177" fontId="25" fillId="69" borderId="151" applyBorder="0"/>
    <xf numFmtId="3" fontId="62" fillId="0" borderId="151" applyNumberFormat="0" applyBorder="0"/>
    <xf numFmtId="3" fontId="62" fillId="0" borderId="151" applyNumberFormat="0" applyBorder="0"/>
    <xf numFmtId="164" fontId="87" fillId="0" borderId="151" applyAlignment="0" applyProtection="0"/>
    <xf numFmtId="164" fontId="87" fillId="0" borderId="151" applyAlignment="0" applyProtection="0"/>
    <xf numFmtId="164" fontId="87" fillId="0" borderId="151" applyAlignment="0" applyProtection="0"/>
    <xf numFmtId="164" fontId="87" fillId="0" borderId="151" applyAlignment="0" applyProtection="0"/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89" fontId="147" fillId="86" borderId="147" applyFill="0" applyBorder="0" applyProtection="0">
      <alignment horizontal="left"/>
    </xf>
    <xf numFmtId="164" fontId="87" fillId="0" borderId="151" applyAlignment="0" applyProtection="0"/>
    <xf numFmtId="164" fontId="87" fillId="0" borderId="151" applyAlignment="0" applyProtection="0"/>
    <xf numFmtId="164" fontId="87" fillId="0" borderId="151" applyAlignment="0" applyProtection="0"/>
    <xf numFmtId="164" fontId="87" fillId="0" borderId="151" applyAlignment="0" applyProtection="0"/>
    <xf numFmtId="177" fontId="159" fillId="88" borderId="152" applyNumberFormat="0" applyAlignment="0" applyProtection="0"/>
    <xf numFmtId="177" fontId="159" fillId="88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0" fontId="35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77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89" fontId="159" fillId="88" borderId="152" applyNumberFormat="0" applyAlignment="0" applyProtection="0"/>
    <xf numFmtId="177" fontId="159" fillId="88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77" fontId="35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77" fontId="35" fillId="59" borderId="152" applyNumberFormat="0" applyAlignment="0" applyProtection="0"/>
    <xf numFmtId="190" fontId="35" fillId="59" borderId="152" applyNumberFormat="0" applyAlignment="0" applyProtection="0"/>
    <xf numFmtId="177" fontId="35" fillId="59" borderId="152" applyNumberFormat="0" applyAlignment="0" applyProtection="0"/>
    <xf numFmtId="177" fontId="35" fillId="59" borderId="152" applyNumberFormat="0" applyAlignment="0" applyProtection="0"/>
    <xf numFmtId="0" fontId="35" fillId="59" borderId="152" applyNumberFormat="0" applyAlignment="0" applyProtection="0"/>
    <xf numFmtId="177" fontId="159" fillId="88" borderId="152" applyNumberFormat="0" applyAlignment="0" applyProtection="0"/>
    <xf numFmtId="177" fontId="159" fillId="88" borderId="152" applyNumberFormat="0" applyAlignment="0" applyProtection="0"/>
    <xf numFmtId="177" fontId="35" fillId="59" borderId="152" applyNumberFormat="0" applyAlignment="0" applyProtection="0"/>
    <xf numFmtId="190" fontId="35" fillId="59" borderId="152" applyNumberFormat="0" applyAlignment="0" applyProtection="0"/>
    <xf numFmtId="177" fontId="35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77" fontId="35" fillId="59" borderId="152" applyNumberFormat="0" applyAlignment="0" applyProtection="0"/>
    <xf numFmtId="177" fontId="159" fillId="88" borderId="152" applyNumberFormat="0" applyAlignment="0" applyProtection="0"/>
    <xf numFmtId="177" fontId="159" fillId="88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77" fontId="35" fillId="59" borderId="152" applyNumberFormat="0" applyAlignment="0" applyProtection="0"/>
    <xf numFmtId="190" fontId="35" fillId="59" borderId="152" applyNumberFormat="0" applyAlignment="0" applyProtection="0"/>
    <xf numFmtId="177" fontId="35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77" fontId="35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77" fontId="35" fillId="59" borderId="152" applyNumberFormat="0" applyAlignment="0" applyProtection="0"/>
    <xf numFmtId="190" fontId="35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118" fillId="59" borderId="152" applyNumberFormat="0" applyAlignment="0" applyProtection="0"/>
    <xf numFmtId="189" fontId="29" fillId="0" borderId="140" applyFont="0" applyFill="0" applyBorder="0" applyAlignment="0" applyProtection="0"/>
    <xf numFmtId="189" fontId="29" fillId="0" borderId="140" applyFont="0" applyFill="0" applyBorder="0" applyAlignment="0" applyProtection="0"/>
    <xf numFmtId="189" fontId="29" fillId="0" borderId="140" applyFont="0" applyFill="0" applyBorder="0" applyAlignment="0" applyProtection="0"/>
    <xf numFmtId="189" fontId="29" fillId="0" borderId="140" applyFont="0" applyFill="0" applyBorder="0" applyAlignment="0" applyProtection="0"/>
    <xf numFmtId="189" fontId="29" fillId="0" borderId="140" applyFont="0" applyFill="0" applyBorder="0" applyAlignment="0" applyProtection="0"/>
    <xf numFmtId="189" fontId="29" fillId="0" borderId="140" applyFont="0" applyFill="0" applyBorder="0" applyAlignment="0" applyProtection="0"/>
    <xf numFmtId="189" fontId="29" fillId="0" borderId="140" applyFont="0" applyFill="0" applyBorder="0" applyAlignment="0" applyProtection="0"/>
    <xf numFmtId="189" fontId="29" fillId="0" borderId="140" applyFont="0" applyFill="0" applyBorder="0" applyAlignment="0" applyProtection="0"/>
    <xf numFmtId="189" fontId="29" fillId="0" borderId="140" applyFont="0" applyFill="0" applyBorder="0" applyAlignment="0" applyProtection="0"/>
    <xf numFmtId="189" fontId="29" fillId="0" borderId="140" applyFont="0" applyFill="0" applyBorder="0" applyAlignment="0" applyProtection="0"/>
    <xf numFmtId="189" fontId="29" fillId="0" borderId="140" applyFont="0" applyFill="0" applyBorder="0" applyAlignment="0" applyProtection="0"/>
    <xf numFmtId="189" fontId="29" fillId="0" borderId="140" applyFont="0" applyFill="0" applyBorder="0" applyAlignment="0" applyProtection="0"/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166" fontId="73" fillId="0" borderId="153">
      <protection locked="0"/>
    </xf>
    <xf numFmtId="3" fontId="62" fillId="0" borderId="151" applyNumberFormat="0" applyBorder="0"/>
    <xf numFmtId="3" fontId="62" fillId="0" borderId="151" applyNumberFormat="0" applyBorder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0" fontId="59" fillId="36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0" fontId="48" fillId="36" borderId="152" applyNumberFormat="0" applyAlignment="0" applyProtection="0"/>
    <xf numFmtId="177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77" fontId="59" fillId="36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0" fontId="59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77" fontId="59" fillId="36" borderId="152" applyNumberFormat="0" applyAlignment="0" applyProtection="0"/>
    <xf numFmtId="190" fontId="59" fillId="36" borderId="152" applyNumberFormat="0" applyAlignment="0" applyProtection="0"/>
    <xf numFmtId="177" fontId="59" fillId="36" borderId="152" applyNumberFormat="0" applyAlignment="0" applyProtection="0"/>
    <xf numFmtId="177" fontId="59" fillId="36" borderId="152" applyNumberFormat="0" applyAlignment="0" applyProtection="0"/>
    <xf numFmtId="0" fontId="59" fillId="42" borderId="152" applyNumberFormat="0" applyAlignment="0" applyProtection="0"/>
    <xf numFmtId="177" fontId="59" fillId="36" borderId="152" applyNumberFormat="0" applyAlignment="0" applyProtection="0"/>
    <xf numFmtId="177" fontId="59" fillId="36" borderId="152" applyNumberFormat="0" applyAlignment="0" applyProtection="0"/>
    <xf numFmtId="177" fontId="59" fillId="36" borderId="152" applyNumberFormat="0" applyAlignment="0" applyProtection="0"/>
    <xf numFmtId="190" fontId="59" fillId="36" borderId="152" applyNumberFormat="0" applyAlignment="0" applyProtection="0"/>
    <xf numFmtId="177" fontId="59" fillId="36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77" fontId="59" fillId="36" borderId="152" applyNumberFormat="0" applyAlignment="0" applyProtection="0"/>
    <xf numFmtId="177" fontId="59" fillId="36" borderId="152" applyNumberFormat="0" applyAlignment="0" applyProtection="0"/>
    <xf numFmtId="177" fontId="59" fillId="36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77" fontId="59" fillId="36" borderId="152" applyNumberFormat="0" applyAlignment="0" applyProtection="0"/>
    <xf numFmtId="190" fontId="59" fillId="36" borderId="152" applyNumberFormat="0" applyAlignment="0" applyProtection="0"/>
    <xf numFmtId="177" fontId="59" fillId="36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77" fontId="59" fillId="36" borderId="152" applyNumberFormat="0" applyAlignment="0" applyProtection="0"/>
    <xf numFmtId="0" fontId="48" fillId="36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77" fontId="59" fillId="36" borderId="152" applyNumberFormat="0" applyAlignment="0" applyProtection="0"/>
    <xf numFmtId="190" fontId="59" fillId="36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89" fontId="48" fillId="42" borderId="152" applyNumberFormat="0" applyAlignment="0" applyProtection="0"/>
    <xf numFmtId="177" fontId="25" fillId="69" borderId="151" applyBorder="0"/>
    <xf numFmtId="177" fontId="25" fillId="69" borderId="151" applyBorder="0"/>
    <xf numFmtId="177" fontId="25" fillId="69" borderId="151" applyBorder="0"/>
    <xf numFmtId="190" fontId="25" fillId="69" borderId="151" applyBorder="0"/>
    <xf numFmtId="189" fontId="34" fillId="92" borderId="151" applyBorder="0"/>
    <xf numFmtId="189" fontId="34" fillId="92" borderId="151" applyBorder="0"/>
    <xf numFmtId="177" fontId="25" fillId="69" borderId="151" applyBorder="0"/>
    <xf numFmtId="190" fontId="25" fillId="69" borderId="151" applyBorder="0"/>
    <xf numFmtId="177" fontId="25" fillId="69" borderId="151" applyBorder="0"/>
    <xf numFmtId="177" fontId="25" fillId="69" borderId="151" applyBorder="0"/>
    <xf numFmtId="190" fontId="25" fillId="69" borderId="151" applyBorder="0"/>
    <xf numFmtId="0" fontId="25" fillId="69" borderId="151" applyBorder="0"/>
    <xf numFmtId="0" fontId="25" fillId="69" borderId="151" applyBorder="0"/>
    <xf numFmtId="177" fontId="25" fillId="69" borderId="151" applyBorder="0"/>
    <xf numFmtId="0" fontId="25" fillId="69" borderId="151" applyBorder="0"/>
    <xf numFmtId="177" fontId="25" fillId="70" borderId="151" applyBorder="0"/>
    <xf numFmtId="177" fontId="25" fillId="70" borderId="151" applyBorder="0"/>
    <xf numFmtId="177" fontId="25" fillId="70" borderId="151" applyBorder="0"/>
    <xf numFmtId="190" fontId="25" fillId="70" borderId="151" applyBorder="0"/>
    <xf numFmtId="177" fontId="25" fillId="70" borderId="151" applyBorder="0"/>
    <xf numFmtId="190" fontId="25" fillId="70" borderId="151" applyBorder="0"/>
    <xf numFmtId="177" fontId="25" fillId="70" borderId="151" applyBorder="0"/>
    <xf numFmtId="177" fontId="25" fillId="70" borderId="151" applyBorder="0"/>
    <xf numFmtId="190" fontId="25" fillId="70" borderId="151" applyBorder="0"/>
    <xf numFmtId="0" fontId="25" fillId="70" borderId="151" applyBorder="0"/>
    <xf numFmtId="0" fontId="25" fillId="70" borderId="151" applyBorder="0"/>
    <xf numFmtId="177" fontId="25" fillId="70" borderId="151" applyBorder="0"/>
    <xf numFmtId="0" fontId="25" fillId="70" borderId="151" applyBorder="0"/>
    <xf numFmtId="174" fontId="56" fillId="61" borderId="151" applyBorder="0" applyAlignment="0"/>
    <xf numFmtId="174" fontId="56" fillId="61" borderId="151" applyBorder="0" applyAlignment="0"/>
    <xf numFmtId="174" fontId="56" fillId="61" borderId="151" applyBorder="0" applyAlignment="0"/>
    <xf numFmtId="174" fontId="56" fillId="61" borderId="151" applyBorder="0" applyAlignment="0"/>
    <xf numFmtId="174" fontId="56" fillId="61" borderId="151" applyBorder="0" applyAlignment="0"/>
    <xf numFmtId="174" fontId="56" fillId="61" borderId="151" applyBorder="0" applyAlignment="0"/>
    <xf numFmtId="174" fontId="56" fillId="61" borderId="151" applyBorder="0" applyAlignment="0"/>
    <xf numFmtId="174" fontId="56" fillId="61" borderId="151" applyBorder="0" applyAlignment="0"/>
    <xf numFmtId="174" fontId="56" fillId="61" borderId="151" applyBorder="0" applyAlignment="0"/>
    <xf numFmtId="174" fontId="56" fillId="61" borderId="151" applyBorder="0" applyAlignment="0"/>
    <xf numFmtId="174" fontId="56" fillId="68" borderId="151" applyBorder="0" applyAlignment="0"/>
    <xf numFmtId="174" fontId="54" fillId="50" borderId="151" applyFont="0" applyBorder="0" applyAlignment="0"/>
    <xf numFmtId="174" fontId="54" fillId="50" borderId="151" applyFont="0" applyBorder="0" applyAlignment="0"/>
    <xf numFmtId="174" fontId="54" fillId="50" borderId="151" applyFont="0" applyBorder="0" applyAlignment="0"/>
    <xf numFmtId="174" fontId="54" fillId="50" borderId="151" applyFont="0" applyBorder="0" applyAlignment="0"/>
    <xf numFmtId="174" fontId="54" fillId="50" borderId="151" applyFont="0" applyBorder="0" applyAlignment="0"/>
    <xf numFmtId="174" fontId="54" fillId="50" borderId="151" applyFont="0" applyBorder="0" applyAlignment="0"/>
    <xf numFmtId="174" fontId="54" fillId="50" borderId="151" applyFont="0" applyBorder="0" applyAlignment="0"/>
    <xf numFmtId="174" fontId="54" fillId="50" borderId="151" applyFont="0" applyBorder="0" applyAlignment="0"/>
    <xf numFmtId="174" fontId="54" fillId="50" borderId="151" applyFont="0" applyBorder="0" applyAlignment="0"/>
    <xf numFmtId="174" fontId="54" fillId="50" borderId="151" applyFont="0" applyBorder="0" applyAlignment="0"/>
    <xf numFmtId="174" fontId="54" fillId="71" borderId="151" applyFont="0" applyBorder="0" applyAlignment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189" fontId="59" fillId="36" borderId="152" applyNumberFormat="0" applyAlignment="0" applyProtection="0"/>
    <xf numFmtId="0" fontId="59" fillId="36" borderId="152" applyNumberFormat="0" applyAlignment="0" applyProtection="0"/>
    <xf numFmtId="0" fontId="59" fillId="36" borderId="152" applyNumberFormat="0" applyAlignment="0" applyProtection="0"/>
    <xf numFmtId="177" fontId="59" fillId="36" borderId="152" applyNumberFormat="0" applyAlignment="0" applyProtection="0"/>
    <xf numFmtId="0" fontId="59" fillId="36" borderId="152" applyNumberForma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0" fontId="28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0" fontId="28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0" fontId="29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0" fontId="28" fillId="35" borderId="154" applyNumberFormat="0" applyFont="0" applyAlignment="0" applyProtection="0"/>
    <xf numFmtId="0" fontId="28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77" fontId="28" fillId="35" borderId="154" applyNumberFormat="0" applyFont="0" applyAlignment="0" applyProtection="0"/>
    <xf numFmtId="177" fontId="28" fillId="35" borderId="154" applyNumberFormat="0" applyFont="0" applyAlignment="0" applyProtection="0"/>
    <xf numFmtId="177" fontId="28" fillId="35" borderId="154" applyNumberFormat="0" applyFont="0" applyAlignment="0" applyProtection="0"/>
    <xf numFmtId="190" fontId="28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77" fontId="28" fillId="35" borderId="154" applyNumberFormat="0" applyFont="0" applyAlignment="0" applyProtection="0"/>
    <xf numFmtId="190" fontId="28" fillId="35" borderId="154" applyNumberFormat="0" applyFont="0" applyAlignment="0" applyProtection="0"/>
    <xf numFmtId="177" fontId="28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77" fontId="28" fillId="35" borderId="154" applyNumberFormat="0" applyFont="0" applyAlignment="0" applyProtection="0"/>
    <xf numFmtId="190" fontId="28" fillId="35" borderId="154" applyNumberFormat="0" applyFont="0" applyAlignment="0" applyProtection="0"/>
    <xf numFmtId="177" fontId="28" fillId="35" borderId="154" applyNumberFormat="0" applyFont="0" applyAlignment="0" applyProtection="0"/>
    <xf numFmtId="177" fontId="28" fillId="35" borderId="154" applyNumberFormat="0" applyFont="0" applyAlignment="0" applyProtection="0"/>
    <xf numFmtId="177" fontId="28" fillId="35" borderId="154" applyNumberFormat="0" applyFont="0" applyAlignment="0" applyProtection="0"/>
    <xf numFmtId="0" fontId="28" fillId="35" borderId="154" applyNumberFormat="0" applyFont="0" applyAlignment="0" applyProtection="0"/>
    <xf numFmtId="0" fontId="29" fillId="35" borderId="154" applyNumberFormat="0" applyFont="0" applyAlignment="0" applyProtection="0"/>
    <xf numFmtId="0" fontId="29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0" fontId="28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77" fontId="29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77" fontId="29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0" fontId="27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77" fontId="29" fillId="35" borderId="154" applyNumberFormat="0" applyFont="0" applyAlignment="0" applyProtection="0"/>
    <xf numFmtId="177" fontId="29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0" fontId="29" fillId="35" borderId="154" applyNumberFormat="0" applyFont="0" applyAlignment="0" applyProtection="0"/>
    <xf numFmtId="0" fontId="29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77" fontId="29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77" fontId="29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0" fontId="29" fillId="35" borderId="154" applyNumberFormat="0" applyFont="0" applyAlignment="0" applyProtection="0"/>
    <xf numFmtId="0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9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77" fontId="29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77" fontId="29" fillId="35" borderId="154" applyNumberFormat="0" applyFont="0" applyAlignment="0" applyProtection="0"/>
    <xf numFmtId="190" fontId="29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0" fontId="29" fillId="103" borderId="154" applyNumberFormat="0" applyAlignment="0" applyProtection="0"/>
    <xf numFmtId="0" fontId="29" fillId="103" borderId="154" applyNumberForma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28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89" fontId="116" fillId="35" borderId="154" applyNumberFormat="0" applyFont="0" applyAlignment="0" applyProtection="0"/>
    <xf numFmtId="177" fontId="28" fillId="35" borderId="154" applyNumberFormat="0" applyFont="0" applyAlignment="0" applyProtection="0"/>
    <xf numFmtId="227" fontId="29" fillId="35" borderId="154" applyNumberFormat="0" applyFont="0" applyAlignment="0" applyProtection="0"/>
    <xf numFmtId="227" fontId="29" fillId="35" borderId="154" applyNumberFormat="0" applyFont="0" applyAlignment="0" applyProtection="0"/>
    <xf numFmtId="227" fontId="29" fillId="35" borderId="154" applyNumberFormat="0" applyFont="0" applyAlignment="0" applyProtection="0"/>
    <xf numFmtId="227" fontId="29" fillId="35" borderId="154" applyNumberFormat="0" applyFont="0" applyAlignment="0" applyProtection="0"/>
    <xf numFmtId="177" fontId="28" fillId="35" borderId="154" applyNumberFormat="0" applyFont="0" applyAlignment="0" applyProtection="0"/>
    <xf numFmtId="0" fontId="29" fillId="35" borderId="154" applyNumberFormat="0" applyFont="0" applyAlignment="0" applyProtection="0"/>
    <xf numFmtId="0" fontId="29" fillId="35" borderId="154" applyNumberFormat="0" applyFont="0" applyAlignment="0" applyProtection="0"/>
    <xf numFmtId="227" fontId="29" fillId="35" borderId="154" applyNumberFormat="0" applyFont="0" applyAlignment="0" applyProtection="0"/>
    <xf numFmtId="227" fontId="29" fillId="35" borderId="154" applyNumberFormat="0" applyFont="0" applyAlignment="0" applyProtection="0"/>
    <xf numFmtId="177" fontId="29" fillId="35" borderId="154" applyNumberFormat="0" applyFont="0" applyAlignment="0" applyProtection="0"/>
    <xf numFmtId="0" fontId="29" fillId="35" borderId="154" applyNumberFormat="0" applyFont="0" applyAlignment="0" applyProtection="0"/>
    <xf numFmtId="0" fontId="38" fillId="59" borderId="155" applyNumberFormat="0" applyAlignment="0" applyProtection="0"/>
    <xf numFmtId="177" fontId="38" fillId="88" borderId="155" applyNumberFormat="0" applyAlignment="0" applyProtection="0"/>
    <xf numFmtId="177" fontId="38" fillId="88" borderId="155" applyNumberFormat="0" applyAlignment="0" applyProtection="0"/>
    <xf numFmtId="203" fontId="247" fillId="57" borderId="154"/>
    <xf numFmtId="203" fontId="247" fillId="57" borderId="154"/>
    <xf numFmtId="203" fontId="247" fillId="57" borderId="154"/>
    <xf numFmtId="203" fontId="247" fillId="57" borderId="154"/>
    <xf numFmtId="203" fontId="247" fillId="57" borderId="154"/>
    <xf numFmtId="203" fontId="247" fillId="57" borderId="154"/>
    <xf numFmtId="203" fontId="247" fillId="57" borderId="154"/>
    <xf numFmtId="203" fontId="247" fillId="57" borderId="154"/>
    <xf numFmtId="203" fontId="247" fillId="57" borderId="154"/>
    <xf numFmtId="203" fontId="247" fillId="57" borderId="154"/>
    <xf numFmtId="203" fontId="247" fillId="57" borderId="154"/>
    <xf numFmtId="203" fontId="247" fillId="57" borderId="154"/>
    <xf numFmtId="314" fontId="140" fillId="0" borderId="140">
      <alignment vertical="center"/>
    </xf>
    <xf numFmtId="314" fontId="140" fillId="0" borderId="140">
      <alignment vertical="center"/>
    </xf>
    <xf numFmtId="314" fontId="140" fillId="0" borderId="140">
      <alignment vertical="center"/>
    </xf>
    <xf numFmtId="4" fontId="264" fillId="57" borderId="143" applyBorder="0" applyProtection="0"/>
    <xf numFmtId="4" fontId="264" fillId="57" borderId="143" applyBorder="0" applyProtection="0"/>
    <xf numFmtId="4" fontId="264" fillId="57" borderId="143" applyBorder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0" fontId="38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38" fillId="88" borderId="155" applyNumberFormat="0" applyAlignment="0" applyProtection="0"/>
    <xf numFmtId="189" fontId="38" fillId="88" borderId="155" applyNumberFormat="0" applyAlignment="0" applyProtection="0"/>
    <xf numFmtId="189" fontId="38" fillId="88" borderId="155" applyNumberFormat="0" applyAlignment="0" applyProtection="0"/>
    <xf numFmtId="189" fontId="38" fillId="88" borderId="155" applyNumberFormat="0" applyAlignment="0" applyProtection="0"/>
    <xf numFmtId="189" fontId="38" fillId="88" borderId="155" applyNumberFormat="0" applyAlignment="0" applyProtection="0"/>
    <xf numFmtId="189" fontId="38" fillId="88" borderId="155" applyNumberFormat="0" applyAlignment="0" applyProtection="0"/>
    <xf numFmtId="189" fontId="38" fillId="88" borderId="155" applyNumberFormat="0" applyAlignment="0" applyProtection="0"/>
    <xf numFmtId="189" fontId="38" fillId="88" borderId="155" applyNumberFormat="0" applyAlignment="0" applyProtection="0"/>
    <xf numFmtId="189" fontId="38" fillId="88" borderId="155" applyNumberFormat="0" applyAlignment="0" applyProtection="0"/>
    <xf numFmtId="189" fontId="38" fillId="88" borderId="155" applyNumberFormat="0" applyAlignment="0" applyProtection="0"/>
    <xf numFmtId="189" fontId="38" fillId="88" borderId="155" applyNumberFormat="0" applyAlignment="0" applyProtection="0"/>
    <xf numFmtId="189" fontId="38" fillId="88" borderId="155" applyNumberFormat="0" applyAlignment="0" applyProtection="0"/>
    <xf numFmtId="189" fontId="38" fillId="88" borderId="155" applyNumberFormat="0" applyAlignment="0" applyProtection="0"/>
    <xf numFmtId="189" fontId="38" fillId="88" borderId="155" applyNumberFormat="0" applyAlignment="0" applyProtection="0"/>
    <xf numFmtId="177" fontId="38" fillId="88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77" fontId="38" fillId="88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77" fontId="38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77" fontId="38" fillId="59" borderId="155" applyNumberFormat="0" applyAlignment="0" applyProtection="0"/>
    <xf numFmtId="190" fontId="38" fillId="59" borderId="155" applyNumberFormat="0" applyAlignment="0" applyProtection="0"/>
    <xf numFmtId="177" fontId="38" fillId="59" borderId="155" applyNumberFormat="0" applyAlignment="0" applyProtection="0"/>
    <xf numFmtId="177" fontId="38" fillId="59" borderId="155" applyNumberFormat="0" applyAlignment="0" applyProtection="0"/>
    <xf numFmtId="0" fontId="38" fillId="59" borderId="155" applyNumberFormat="0" applyAlignment="0" applyProtection="0"/>
    <xf numFmtId="177" fontId="38" fillId="88" borderId="155" applyNumberFormat="0" applyAlignment="0" applyProtection="0"/>
    <xf numFmtId="177" fontId="38" fillId="88" borderId="155" applyNumberFormat="0" applyAlignment="0" applyProtection="0"/>
    <xf numFmtId="177" fontId="38" fillId="59" borderId="155" applyNumberFormat="0" applyAlignment="0" applyProtection="0"/>
    <xf numFmtId="190" fontId="38" fillId="59" borderId="155" applyNumberFormat="0" applyAlignment="0" applyProtection="0"/>
    <xf numFmtId="177" fontId="38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77" fontId="38" fillId="59" borderId="155" applyNumberFormat="0" applyAlignment="0" applyProtection="0"/>
    <xf numFmtId="0" fontId="38" fillId="59" borderId="155" applyNumberFormat="0" applyAlignment="0" applyProtection="0"/>
    <xf numFmtId="177" fontId="38" fillId="88" borderId="155" applyNumberFormat="0" applyAlignment="0" applyProtection="0"/>
    <xf numFmtId="177" fontId="38" fillId="88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77" fontId="38" fillId="59" borderId="155" applyNumberFormat="0" applyAlignment="0" applyProtection="0"/>
    <xf numFmtId="190" fontId="38" fillId="59" borderId="155" applyNumberFormat="0" applyAlignment="0" applyProtection="0"/>
    <xf numFmtId="177" fontId="38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77" fontId="38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77" fontId="38" fillId="59" borderId="155" applyNumberFormat="0" applyAlignment="0" applyProtection="0"/>
    <xf numFmtId="190" fontId="38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189" fontId="266" fillId="59" borderId="155" applyNumberFormat="0" applyAlignment="0" applyProtection="0"/>
    <xf numFmtId="4" fontId="117" fillId="42" borderId="144" applyNumberFormat="0" applyProtection="0">
      <alignment vertical="center"/>
    </xf>
    <xf numFmtId="4" fontId="117" fillId="42" borderId="144" applyNumberFormat="0" applyProtection="0">
      <alignment vertical="center"/>
    </xf>
    <xf numFmtId="4" fontId="269" fillId="57" borderId="144" applyNumberFormat="0" applyProtection="0">
      <alignment vertical="center"/>
    </xf>
    <xf numFmtId="4" fontId="269" fillId="57" borderId="144" applyNumberFormat="0" applyProtection="0">
      <alignment vertical="center"/>
    </xf>
    <xf numFmtId="4" fontId="117" fillId="57" borderId="144" applyNumberFormat="0" applyProtection="0">
      <alignment horizontal="left" vertical="center" indent="1"/>
    </xf>
    <xf numFmtId="4" fontId="117" fillId="57" borderId="144" applyNumberFormat="0" applyProtection="0">
      <alignment horizontal="left" vertical="center" indent="1"/>
    </xf>
    <xf numFmtId="177" fontId="117" fillId="57" borderId="144" applyNumberFormat="0" applyProtection="0">
      <alignment horizontal="left" vertical="top" indent="1"/>
    </xf>
    <xf numFmtId="177" fontId="117" fillId="57" borderId="144" applyNumberFormat="0" applyProtection="0">
      <alignment horizontal="left" vertical="top" indent="1"/>
    </xf>
    <xf numFmtId="177" fontId="117" fillId="57" borderId="144" applyNumberFormat="0" applyProtection="0">
      <alignment horizontal="left" vertical="top" indent="1"/>
    </xf>
    <xf numFmtId="177" fontId="117" fillId="57" borderId="144" applyNumberFormat="0" applyProtection="0">
      <alignment horizontal="left" vertical="top" indent="1"/>
    </xf>
    <xf numFmtId="190" fontId="117" fillId="57" borderId="144" applyNumberFormat="0" applyProtection="0">
      <alignment horizontal="left" vertical="top" indent="1"/>
    </xf>
    <xf numFmtId="177" fontId="117" fillId="57" borderId="144" applyNumberFormat="0" applyProtection="0">
      <alignment horizontal="left" vertical="top" indent="1"/>
    </xf>
    <xf numFmtId="190" fontId="117" fillId="57" borderId="144" applyNumberFormat="0" applyProtection="0">
      <alignment horizontal="left" vertical="top" indent="1"/>
    </xf>
    <xf numFmtId="177" fontId="117" fillId="57" borderId="144" applyNumberFormat="0" applyProtection="0">
      <alignment horizontal="left" vertical="top" indent="1"/>
    </xf>
    <xf numFmtId="177" fontId="117" fillId="57" borderId="144" applyNumberFormat="0" applyProtection="0">
      <alignment horizontal="left" vertical="top" indent="1"/>
    </xf>
    <xf numFmtId="190" fontId="117" fillId="57" borderId="144" applyNumberFormat="0" applyProtection="0">
      <alignment horizontal="left" vertical="top" indent="1"/>
    </xf>
    <xf numFmtId="177" fontId="117" fillId="57" borderId="144" applyNumberFormat="0" applyProtection="0">
      <alignment horizontal="left" vertical="top" indent="1"/>
    </xf>
    <xf numFmtId="0" fontId="117" fillId="57" borderId="144" applyNumberFormat="0" applyProtection="0">
      <alignment horizontal="left" vertical="top" indent="1"/>
    </xf>
    <xf numFmtId="4" fontId="116" fillId="39" borderId="144" applyNumberFormat="0" applyProtection="0">
      <alignment horizontal="right" vertical="center"/>
    </xf>
    <xf numFmtId="4" fontId="116" fillId="39" borderId="144" applyNumberFormat="0" applyProtection="0">
      <alignment horizontal="right" vertical="center"/>
    </xf>
    <xf numFmtId="4" fontId="116" fillId="34" borderId="144" applyNumberFormat="0" applyProtection="0">
      <alignment horizontal="right" vertical="center"/>
    </xf>
    <xf numFmtId="4" fontId="116" fillId="34" borderId="144" applyNumberFormat="0" applyProtection="0">
      <alignment horizontal="right" vertical="center"/>
    </xf>
    <xf numFmtId="4" fontId="116" fillId="55" borderId="144" applyNumberFormat="0" applyProtection="0">
      <alignment horizontal="right" vertical="center"/>
    </xf>
    <xf numFmtId="4" fontId="116" fillId="55" borderId="144" applyNumberFormat="0" applyProtection="0">
      <alignment horizontal="right" vertical="center"/>
    </xf>
    <xf numFmtId="4" fontId="116" fillId="43" borderId="144" applyNumberFormat="0" applyProtection="0">
      <alignment horizontal="right" vertical="center"/>
    </xf>
    <xf numFmtId="4" fontId="116" fillId="43" borderId="144" applyNumberFormat="0" applyProtection="0">
      <alignment horizontal="right" vertical="center"/>
    </xf>
    <xf numFmtId="4" fontId="116" fillId="81" borderId="144" applyNumberFormat="0" applyProtection="0">
      <alignment horizontal="right" vertical="center"/>
    </xf>
    <xf numFmtId="4" fontId="116" fillId="81" borderId="144" applyNumberFormat="0" applyProtection="0">
      <alignment horizontal="right" vertical="center"/>
    </xf>
    <xf numFmtId="4" fontId="116" fillId="44" borderId="144" applyNumberFormat="0" applyProtection="0">
      <alignment horizontal="right" vertical="center"/>
    </xf>
    <xf numFmtId="4" fontId="116" fillId="44" borderId="144" applyNumberFormat="0" applyProtection="0">
      <alignment horizontal="right" vertical="center"/>
    </xf>
    <xf numFmtId="4" fontId="116" fillId="83" borderId="144" applyNumberFormat="0" applyProtection="0">
      <alignment horizontal="right" vertical="center"/>
    </xf>
    <xf numFmtId="4" fontId="116" fillId="83" borderId="144" applyNumberFormat="0" applyProtection="0">
      <alignment horizontal="right" vertical="center"/>
    </xf>
    <xf numFmtId="4" fontId="116" fillId="110" borderId="144" applyNumberFormat="0" applyProtection="0">
      <alignment horizontal="right" vertical="center"/>
    </xf>
    <xf numFmtId="4" fontId="116" fillId="110" borderId="144" applyNumberFormat="0" applyProtection="0">
      <alignment horizontal="right" vertical="center"/>
    </xf>
    <xf numFmtId="4" fontId="116" fillId="77" borderId="144" applyNumberFormat="0" applyProtection="0">
      <alignment horizontal="right" vertical="center"/>
    </xf>
    <xf numFmtId="4" fontId="116" fillId="77" borderId="144" applyNumberFormat="0" applyProtection="0">
      <alignment horizontal="right" vertical="center"/>
    </xf>
    <xf numFmtId="4" fontId="116" fillId="113" borderId="144" applyNumberFormat="0" applyProtection="0">
      <alignment horizontal="right" vertical="center"/>
    </xf>
    <xf numFmtId="4" fontId="116" fillId="113" borderId="144" applyNumberFormat="0" applyProtection="0">
      <alignment horizontal="right" vertical="center"/>
    </xf>
    <xf numFmtId="177" fontId="29" fillId="112" borderId="144" applyNumberFormat="0" applyProtection="0">
      <alignment horizontal="left" vertical="center" indent="1"/>
    </xf>
    <xf numFmtId="177" fontId="29" fillId="112" borderId="144" applyNumberFormat="0" applyProtection="0">
      <alignment horizontal="left" vertical="center" indent="1"/>
    </xf>
    <xf numFmtId="177" fontId="29" fillId="112" borderId="144" applyNumberFormat="0" applyProtection="0">
      <alignment horizontal="left" vertical="center" indent="1"/>
    </xf>
    <xf numFmtId="177" fontId="29" fillId="112" borderId="144" applyNumberFormat="0" applyProtection="0">
      <alignment horizontal="left" vertical="center" indent="1"/>
    </xf>
    <xf numFmtId="190" fontId="29" fillId="112" borderId="144" applyNumberFormat="0" applyProtection="0">
      <alignment horizontal="left" vertical="center" indent="1"/>
    </xf>
    <xf numFmtId="177" fontId="29" fillId="112" borderId="144" applyNumberFormat="0" applyProtection="0">
      <alignment horizontal="left" vertical="center" indent="1"/>
    </xf>
    <xf numFmtId="190" fontId="29" fillId="112" borderId="144" applyNumberFormat="0" applyProtection="0">
      <alignment horizontal="left" vertical="center" indent="1"/>
    </xf>
    <xf numFmtId="177" fontId="29" fillId="112" borderId="144" applyNumberFormat="0" applyProtection="0">
      <alignment horizontal="left" vertical="center" indent="1"/>
    </xf>
    <xf numFmtId="177" fontId="29" fillId="112" borderId="144" applyNumberFormat="0" applyProtection="0">
      <alignment horizontal="left" vertical="center" indent="1"/>
    </xf>
    <xf numFmtId="190" fontId="29" fillId="112" borderId="144" applyNumberFormat="0" applyProtection="0">
      <alignment horizontal="left" vertical="center" indent="1"/>
    </xf>
    <xf numFmtId="177" fontId="29" fillId="112" borderId="144" applyNumberFormat="0" applyProtection="0">
      <alignment horizontal="left" vertical="center" indent="1"/>
    </xf>
    <xf numFmtId="0" fontId="29" fillId="112" borderId="144" applyNumberFormat="0" applyProtection="0">
      <alignment horizontal="left" vertical="center" indent="1"/>
    </xf>
    <xf numFmtId="177" fontId="29" fillId="112" borderId="144" applyNumberFormat="0" applyProtection="0">
      <alignment horizontal="left" vertical="top" indent="1"/>
    </xf>
    <xf numFmtId="177" fontId="29" fillId="112" borderId="144" applyNumberFormat="0" applyProtection="0">
      <alignment horizontal="left" vertical="top" indent="1"/>
    </xf>
    <xf numFmtId="177" fontId="29" fillId="112" borderId="144" applyNumberFormat="0" applyProtection="0">
      <alignment horizontal="left" vertical="top" indent="1"/>
    </xf>
    <xf numFmtId="177" fontId="29" fillId="112" borderId="144" applyNumberFormat="0" applyProtection="0">
      <alignment horizontal="left" vertical="top" indent="1"/>
    </xf>
    <xf numFmtId="190" fontId="29" fillId="112" borderId="144" applyNumberFormat="0" applyProtection="0">
      <alignment horizontal="left" vertical="top" indent="1"/>
    </xf>
    <xf numFmtId="177" fontId="29" fillId="112" borderId="144" applyNumberFormat="0" applyProtection="0">
      <alignment horizontal="left" vertical="top" indent="1"/>
    </xf>
    <xf numFmtId="190" fontId="29" fillId="112" borderId="144" applyNumberFormat="0" applyProtection="0">
      <alignment horizontal="left" vertical="top" indent="1"/>
    </xf>
    <xf numFmtId="177" fontId="29" fillId="112" borderId="144" applyNumberFormat="0" applyProtection="0">
      <alignment horizontal="left" vertical="top" indent="1"/>
    </xf>
    <xf numFmtId="177" fontId="29" fillId="112" borderId="144" applyNumberFormat="0" applyProtection="0">
      <alignment horizontal="left" vertical="top" indent="1"/>
    </xf>
    <xf numFmtId="190" fontId="29" fillId="112" borderId="144" applyNumberFormat="0" applyProtection="0">
      <alignment horizontal="left" vertical="top" indent="1"/>
    </xf>
    <xf numFmtId="177" fontId="29" fillId="112" borderId="144" applyNumberFormat="0" applyProtection="0">
      <alignment horizontal="left" vertical="top" indent="1"/>
    </xf>
    <xf numFmtId="0" fontId="29" fillId="112" borderId="144" applyNumberFormat="0" applyProtection="0">
      <alignment horizontal="left" vertical="top" indent="1"/>
    </xf>
    <xf numFmtId="177" fontId="29" fillId="109" borderId="144" applyNumberFormat="0" applyProtection="0">
      <alignment horizontal="left" vertical="center" indent="1"/>
    </xf>
    <xf numFmtId="177" fontId="29" fillId="109" borderId="144" applyNumberFormat="0" applyProtection="0">
      <alignment horizontal="left" vertical="center" indent="1"/>
    </xf>
    <xf numFmtId="177" fontId="29" fillId="109" borderId="144" applyNumberFormat="0" applyProtection="0">
      <alignment horizontal="left" vertical="center" indent="1"/>
    </xf>
    <xf numFmtId="177" fontId="29" fillId="109" borderId="144" applyNumberFormat="0" applyProtection="0">
      <alignment horizontal="left" vertical="center" indent="1"/>
    </xf>
    <xf numFmtId="190" fontId="29" fillId="109" borderId="144" applyNumberFormat="0" applyProtection="0">
      <alignment horizontal="left" vertical="center" indent="1"/>
    </xf>
    <xf numFmtId="177" fontId="29" fillId="109" borderId="144" applyNumberFormat="0" applyProtection="0">
      <alignment horizontal="left" vertical="center" indent="1"/>
    </xf>
    <xf numFmtId="190" fontId="29" fillId="109" borderId="144" applyNumberFormat="0" applyProtection="0">
      <alignment horizontal="left" vertical="center" indent="1"/>
    </xf>
    <xf numFmtId="177" fontId="29" fillId="109" borderId="144" applyNumberFormat="0" applyProtection="0">
      <alignment horizontal="left" vertical="center" indent="1"/>
    </xf>
    <xf numFmtId="177" fontId="29" fillId="109" borderId="144" applyNumberFormat="0" applyProtection="0">
      <alignment horizontal="left" vertical="center" indent="1"/>
    </xf>
    <xf numFmtId="190" fontId="29" fillId="109" borderId="144" applyNumberFormat="0" applyProtection="0">
      <alignment horizontal="left" vertical="center" indent="1"/>
    </xf>
    <xf numFmtId="177" fontId="29" fillId="109" borderId="144" applyNumberFormat="0" applyProtection="0">
      <alignment horizontal="left" vertical="center" indent="1"/>
    </xf>
    <xf numFmtId="0" fontId="29" fillId="109" borderId="144" applyNumberFormat="0" applyProtection="0">
      <alignment horizontal="left" vertical="center" indent="1"/>
    </xf>
    <xf numFmtId="177" fontId="29" fillId="109" borderId="144" applyNumberFormat="0" applyProtection="0">
      <alignment horizontal="left" vertical="top" indent="1"/>
    </xf>
    <xf numFmtId="177" fontId="29" fillId="109" borderId="144" applyNumberFormat="0" applyProtection="0">
      <alignment horizontal="left" vertical="top" indent="1"/>
    </xf>
    <xf numFmtId="177" fontId="29" fillId="109" borderId="144" applyNumberFormat="0" applyProtection="0">
      <alignment horizontal="left" vertical="top" indent="1"/>
    </xf>
    <xf numFmtId="177" fontId="29" fillId="109" borderId="144" applyNumberFormat="0" applyProtection="0">
      <alignment horizontal="left" vertical="top" indent="1"/>
    </xf>
    <xf numFmtId="190" fontId="29" fillId="109" borderId="144" applyNumberFormat="0" applyProtection="0">
      <alignment horizontal="left" vertical="top" indent="1"/>
    </xf>
    <xf numFmtId="177" fontId="29" fillId="109" borderId="144" applyNumberFormat="0" applyProtection="0">
      <alignment horizontal="left" vertical="top" indent="1"/>
    </xf>
    <xf numFmtId="190" fontId="29" fillId="109" borderId="144" applyNumberFormat="0" applyProtection="0">
      <alignment horizontal="left" vertical="top" indent="1"/>
    </xf>
    <xf numFmtId="177" fontId="29" fillId="109" borderId="144" applyNumberFormat="0" applyProtection="0">
      <alignment horizontal="left" vertical="top" indent="1"/>
    </xf>
    <xf numFmtId="177" fontId="29" fillId="109" borderId="144" applyNumberFormat="0" applyProtection="0">
      <alignment horizontal="left" vertical="top" indent="1"/>
    </xf>
    <xf numFmtId="190" fontId="29" fillId="109" borderId="144" applyNumberFormat="0" applyProtection="0">
      <alignment horizontal="left" vertical="top" indent="1"/>
    </xf>
    <xf numFmtId="177" fontId="29" fillId="109" borderId="144" applyNumberFormat="0" applyProtection="0">
      <alignment horizontal="left" vertical="top" indent="1"/>
    </xf>
    <xf numFmtId="0" fontId="29" fillId="109" borderId="144" applyNumberFormat="0" applyProtection="0">
      <alignment horizontal="left" vertical="top" indent="1"/>
    </xf>
    <xf numFmtId="177" fontId="29" fillId="58" borderId="144" applyNumberFormat="0" applyProtection="0">
      <alignment horizontal="left" vertical="center" indent="1"/>
    </xf>
    <xf numFmtId="177" fontId="29" fillId="58" borderId="144" applyNumberFormat="0" applyProtection="0">
      <alignment horizontal="left" vertical="center" indent="1"/>
    </xf>
    <xf numFmtId="177" fontId="29" fillId="58" borderId="144" applyNumberFormat="0" applyProtection="0">
      <alignment horizontal="left" vertical="center" indent="1"/>
    </xf>
    <xf numFmtId="177" fontId="29" fillId="58" borderId="144" applyNumberFormat="0" applyProtection="0">
      <alignment horizontal="left" vertical="center" indent="1"/>
    </xf>
    <xf numFmtId="190" fontId="29" fillId="58" borderId="144" applyNumberFormat="0" applyProtection="0">
      <alignment horizontal="left" vertical="center" indent="1"/>
    </xf>
    <xf numFmtId="177" fontId="29" fillId="58" borderId="144" applyNumberFormat="0" applyProtection="0">
      <alignment horizontal="left" vertical="center" indent="1"/>
    </xf>
    <xf numFmtId="190" fontId="29" fillId="58" borderId="144" applyNumberFormat="0" applyProtection="0">
      <alignment horizontal="left" vertical="center" indent="1"/>
    </xf>
    <xf numFmtId="177" fontId="29" fillId="58" borderId="144" applyNumberFormat="0" applyProtection="0">
      <alignment horizontal="left" vertical="center" indent="1"/>
    </xf>
    <xf numFmtId="177" fontId="29" fillId="58" borderId="144" applyNumberFormat="0" applyProtection="0">
      <alignment horizontal="left" vertical="center" indent="1"/>
    </xf>
    <xf numFmtId="190" fontId="29" fillId="58" borderId="144" applyNumberFormat="0" applyProtection="0">
      <alignment horizontal="left" vertical="center" indent="1"/>
    </xf>
    <xf numFmtId="177" fontId="29" fillId="58" borderId="144" applyNumberFormat="0" applyProtection="0">
      <alignment horizontal="left" vertical="center" indent="1"/>
    </xf>
    <xf numFmtId="0" fontId="29" fillId="58" borderId="144" applyNumberFormat="0" applyProtection="0">
      <alignment horizontal="left" vertical="center" indent="1"/>
    </xf>
    <xf numFmtId="177" fontId="29" fillId="58" borderId="144" applyNumberFormat="0" applyProtection="0">
      <alignment horizontal="left" vertical="top" indent="1"/>
    </xf>
    <xf numFmtId="177" fontId="29" fillId="58" borderId="144" applyNumberFormat="0" applyProtection="0">
      <alignment horizontal="left" vertical="top" indent="1"/>
    </xf>
    <xf numFmtId="177" fontId="29" fillId="58" borderId="144" applyNumberFormat="0" applyProtection="0">
      <alignment horizontal="left" vertical="top" indent="1"/>
    </xf>
    <xf numFmtId="177" fontId="29" fillId="58" borderId="144" applyNumberFormat="0" applyProtection="0">
      <alignment horizontal="left" vertical="top" indent="1"/>
    </xf>
    <xf numFmtId="190" fontId="29" fillId="58" borderId="144" applyNumberFormat="0" applyProtection="0">
      <alignment horizontal="left" vertical="top" indent="1"/>
    </xf>
    <xf numFmtId="177" fontId="29" fillId="58" borderId="144" applyNumberFormat="0" applyProtection="0">
      <alignment horizontal="left" vertical="top" indent="1"/>
    </xf>
    <xf numFmtId="190" fontId="29" fillId="58" borderId="144" applyNumberFormat="0" applyProtection="0">
      <alignment horizontal="left" vertical="top" indent="1"/>
    </xf>
    <xf numFmtId="177" fontId="29" fillId="58" borderId="144" applyNumberFormat="0" applyProtection="0">
      <alignment horizontal="left" vertical="top" indent="1"/>
    </xf>
    <xf numFmtId="177" fontId="29" fillId="58" borderId="144" applyNumberFormat="0" applyProtection="0">
      <alignment horizontal="left" vertical="top" indent="1"/>
    </xf>
    <xf numFmtId="190" fontId="29" fillId="58" borderId="144" applyNumberFormat="0" applyProtection="0">
      <alignment horizontal="left" vertical="top" indent="1"/>
    </xf>
    <xf numFmtId="177" fontId="29" fillId="58" borderId="144" applyNumberFormat="0" applyProtection="0">
      <alignment horizontal="left" vertical="top" indent="1"/>
    </xf>
    <xf numFmtId="0" fontId="29" fillId="58" borderId="144" applyNumberFormat="0" applyProtection="0">
      <alignment horizontal="left" vertical="top" indent="1"/>
    </xf>
    <xf numFmtId="177" fontId="29" fillId="105" borderId="144" applyNumberFormat="0" applyProtection="0">
      <alignment horizontal="left" vertical="center" indent="1"/>
    </xf>
    <xf numFmtId="177" fontId="29" fillId="105" borderId="144" applyNumberFormat="0" applyProtection="0">
      <alignment horizontal="left" vertical="center" indent="1"/>
    </xf>
    <xf numFmtId="177" fontId="29" fillId="105" borderId="144" applyNumberFormat="0" applyProtection="0">
      <alignment horizontal="left" vertical="center" indent="1"/>
    </xf>
    <xf numFmtId="177" fontId="29" fillId="105" borderId="144" applyNumberFormat="0" applyProtection="0">
      <alignment horizontal="left" vertical="center" indent="1"/>
    </xf>
    <xf numFmtId="190" fontId="29" fillId="105" borderId="144" applyNumberFormat="0" applyProtection="0">
      <alignment horizontal="left" vertical="center" indent="1"/>
    </xf>
    <xf numFmtId="177" fontId="29" fillId="105" borderId="144" applyNumberFormat="0" applyProtection="0">
      <alignment horizontal="left" vertical="center" indent="1"/>
    </xf>
    <xf numFmtId="190" fontId="29" fillId="105" borderId="144" applyNumberFormat="0" applyProtection="0">
      <alignment horizontal="left" vertical="center" indent="1"/>
    </xf>
    <xf numFmtId="177" fontId="29" fillId="105" borderId="144" applyNumberFormat="0" applyProtection="0">
      <alignment horizontal="left" vertical="center" indent="1"/>
    </xf>
    <xf numFmtId="177" fontId="29" fillId="105" borderId="144" applyNumberFormat="0" applyProtection="0">
      <alignment horizontal="left" vertical="center" indent="1"/>
    </xf>
    <xf numFmtId="190" fontId="29" fillId="105" borderId="144" applyNumberFormat="0" applyProtection="0">
      <alignment horizontal="left" vertical="center" indent="1"/>
    </xf>
    <xf numFmtId="177" fontId="29" fillId="105" borderId="144" applyNumberFormat="0" applyProtection="0">
      <alignment horizontal="left" vertical="center" indent="1"/>
    </xf>
    <xf numFmtId="0" fontId="29" fillId="105" borderId="144" applyNumberFormat="0" applyProtection="0">
      <alignment horizontal="left" vertical="center" indent="1"/>
    </xf>
    <xf numFmtId="177" fontId="29" fillId="105" borderId="144" applyNumberFormat="0" applyProtection="0">
      <alignment horizontal="left" vertical="top" indent="1"/>
    </xf>
    <xf numFmtId="177" fontId="29" fillId="105" borderId="144" applyNumberFormat="0" applyProtection="0">
      <alignment horizontal="left" vertical="top" indent="1"/>
    </xf>
    <xf numFmtId="177" fontId="29" fillId="105" borderId="144" applyNumberFormat="0" applyProtection="0">
      <alignment horizontal="left" vertical="top" indent="1"/>
    </xf>
    <xf numFmtId="177" fontId="29" fillId="105" borderId="144" applyNumberFormat="0" applyProtection="0">
      <alignment horizontal="left" vertical="top" indent="1"/>
    </xf>
    <xf numFmtId="190" fontId="29" fillId="105" borderId="144" applyNumberFormat="0" applyProtection="0">
      <alignment horizontal="left" vertical="top" indent="1"/>
    </xf>
    <xf numFmtId="177" fontId="29" fillId="105" borderId="144" applyNumberFormat="0" applyProtection="0">
      <alignment horizontal="left" vertical="top" indent="1"/>
    </xf>
    <xf numFmtId="190" fontId="29" fillId="105" borderId="144" applyNumberFormat="0" applyProtection="0">
      <alignment horizontal="left" vertical="top" indent="1"/>
    </xf>
    <xf numFmtId="177" fontId="29" fillId="105" borderId="144" applyNumberFormat="0" applyProtection="0">
      <alignment horizontal="left" vertical="top" indent="1"/>
    </xf>
    <xf numFmtId="177" fontId="29" fillId="105" borderId="144" applyNumberFormat="0" applyProtection="0">
      <alignment horizontal="left" vertical="top" indent="1"/>
    </xf>
    <xf numFmtId="190" fontId="29" fillId="105" borderId="144" applyNumberFormat="0" applyProtection="0">
      <alignment horizontal="left" vertical="top" indent="1"/>
    </xf>
    <xf numFmtId="177" fontId="29" fillId="105" borderId="144" applyNumberFormat="0" applyProtection="0">
      <alignment horizontal="left" vertical="top" indent="1"/>
    </xf>
    <xf numFmtId="0" fontId="29" fillId="105" borderId="144" applyNumberFormat="0" applyProtection="0">
      <alignment horizontal="left" vertical="top" indent="1"/>
    </xf>
    <xf numFmtId="4" fontId="116" fillId="62" borderId="144" applyNumberFormat="0" applyProtection="0">
      <alignment vertical="center"/>
    </xf>
    <xf numFmtId="4" fontId="116" fillId="62" borderId="144" applyNumberFormat="0" applyProtection="0">
      <alignment vertical="center"/>
    </xf>
    <xf numFmtId="4" fontId="271" fillId="62" borderId="144" applyNumberFormat="0" applyProtection="0">
      <alignment vertical="center"/>
    </xf>
    <xf numFmtId="4" fontId="271" fillId="62" borderId="144" applyNumberFormat="0" applyProtection="0">
      <alignment vertical="center"/>
    </xf>
    <xf numFmtId="4" fontId="116" fillId="62" borderId="144" applyNumberFormat="0" applyProtection="0">
      <alignment horizontal="left" vertical="center" indent="1"/>
    </xf>
    <xf numFmtId="4" fontId="116" fillId="62" borderId="144" applyNumberFormat="0" applyProtection="0">
      <alignment horizontal="left" vertical="center" indent="1"/>
    </xf>
    <xf numFmtId="177" fontId="116" fillId="62" borderId="144" applyNumberFormat="0" applyProtection="0">
      <alignment horizontal="left" vertical="top" indent="1"/>
    </xf>
    <xf numFmtId="177" fontId="116" fillId="62" borderId="144" applyNumberFormat="0" applyProtection="0">
      <alignment horizontal="left" vertical="top" indent="1"/>
    </xf>
    <xf numFmtId="177" fontId="116" fillId="62" borderId="144" applyNumberFormat="0" applyProtection="0">
      <alignment horizontal="left" vertical="top" indent="1"/>
    </xf>
    <xf numFmtId="177" fontId="116" fillId="62" borderId="144" applyNumberFormat="0" applyProtection="0">
      <alignment horizontal="left" vertical="top" indent="1"/>
    </xf>
    <xf numFmtId="190" fontId="116" fillId="62" borderId="144" applyNumberFormat="0" applyProtection="0">
      <alignment horizontal="left" vertical="top" indent="1"/>
    </xf>
    <xf numFmtId="177" fontId="116" fillId="62" borderId="144" applyNumberFormat="0" applyProtection="0">
      <alignment horizontal="left" vertical="top" indent="1"/>
    </xf>
    <xf numFmtId="190" fontId="116" fillId="62" borderId="144" applyNumberFormat="0" applyProtection="0">
      <alignment horizontal="left" vertical="top" indent="1"/>
    </xf>
    <xf numFmtId="177" fontId="116" fillId="62" borderId="144" applyNumberFormat="0" applyProtection="0">
      <alignment horizontal="left" vertical="top" indent="1"/>
    </xf>
    <xf numFmtId="177" fontId="116" fillId="62" borderId="144" applyNumberFormat="0" applyProtection="0">
      <alignment horizontal="left" vertical="top" indent="1"/>
    </xf>
    <xf numFmtId="190" fontId="116" fillId="62" borderId="144" applyNumberFormat="0" applyProtection="0">
      <alignment horizontal="left" vertical="top" indent="1"/>
    </xf>
    <xf numFmtId="177" fontId="116" fillId="62" borderId="144" applyNumberFormat="0" applyProtection="0">
      <alignment horizontal="left" vertical="top" indent="1"/>
    </xf>
    <xf numFmtId="0" fontId="116" fillId="62" borderId="144" applyNumberFormat="0" applyProtection="0">
      <alignment horizontal="left" vertical="top" indent="1"/>
    </xf>
    <xf numFmtId="4" fontId="116" fillId="102" borderId="144" applyNumberFormat="0" applyProtection="0">
      <alignment horizontal="right" vertical="center"/>
    </xf>
    <xf numFmtId="4" fontId="116" fillId="102" borderId="144" applyNumberFormat="0" applyProtection="0">
      <alignment horizontal="right" vertical="center"/>
    </xf>
    <xf numFmtId="4" fontId="271" fillId="102" borderId="144" applyNumberFormat="0" applyProtection="0">
      <alignment horizontal="right" vertical="center"/>
    </xf>
    <xf numFmtId="4" fontId="271" fillId="102" borderId="144" applyNumberFormat="0" applyProtection="0">
      <alignment horizontal="right" vertical="center"/>
    </xf>
    <xf numFmtId="4" fontId="116" fillId="113" borderId="144" applyNumberFormat="0" applyProtection="0">
      <alignment horizontal="left" vertical="center" indent="1"/>
    </xf>
    <xf numFmtId="4" fontId="116" fillId="113" borderId="144" applyNumberFormat="0" applyProtection="0">
      <alignment horizontal="left" vertical="center" indent="1"/>
    </xf>
    <xf numFmtId="177" fontId="116" fillId="109" borderId="144" applyNumberFormat="0" applyProtection="0">
      <alignment horizontal="left" vertical="top" indent="1"/>
    </xf>
    <xf numFmtId="177" fontId="116" fillId="109" borderId="144" applyNumberFormat="0" applyProtection="0">
      <alignment horizontal="left" vertical="top" indent="1"/>
    </xf>
    <xf numFmtId="177" fontId="116" fillId="109" borderId="144" applyNumberFormat="0" applyProtection="0">
      <alignment horizontal="left" vertical="top" indent="1"/>
    </xf>
    <xf numFmtId="177" fontId="116" fillId="109" borderId="144" applyNumberFormat="0" applyProtection="0">
      <alignment horizontal="left" vertical="top" indent="1"/>
    </xf>
    <xf numFmtId="190" fontId="116" fillId="109" borderId="144" applyNumberFormat="0" applyProtection="0">
      <alignment horizontal="left" vertical="top" indent="1"/>
    </xf>
    <xf numFmtId="177" fontId="116" fillId="109" borderId="144" applyNumberFormat="0" applyProtection="0">
      <alignment horizontal="left" vertical="top" indent="1"/>
    </xf>
    <xf numFmtId="190" fontId="116" fillId="109" borderId="144" applyNumberFormat="0" applyProtection="0">
      <alignment horizontal="left" vertical="top" indent="1"/>
    </xf>
    <xf numFmtId="177" fontId="116" fillId="109" borderId="144" applyNumberFormat="0" applyProtection="0">
      <alignment horizontal="left" vertical="top" indent="1"/>
    </xf>
    <xf numFmtId="177" fontId="116" fillId="109" borderId="144" applyNumberFormat="0" applyProtection="0">
      <alignment horizontal="left" vertical="top" indent="1"/>
    </xf>
    <xf numFmtId="190" fontId="116" fillId="109" borderId="144" applyNumberFormat="0" applyProtection="0">
      <alignment horizontal="left" vertical="top" indent="1"/>
    </xf>
    <xf numFmtId="177" fontId="116" fillId="109" borderId="144" applyNumberFormat="0" applyProtection="0">
      <alignment horizontal="left" vertical="top" indent="1"/>
    </xf>
    <xf numFmtId="0" fontId="116" fillId="109" borderId="144" applyNumberFormat="0" applyProtection="0">
      <alignment horizontal="left" vertical="top" indent="1"/>
    </xf>
    <xf numFmtId="4" fontId="53" fillId="102" borderId="144" applyNumberFormat="0" applyProtection="0">
      <alignment horizontal="right" vertical="center"/>
    </xf>
    <xf numFmtId="4" fontId="53" fillId="102" borderId="144" applyNumberFormat="0" applyProtection="0">
      <alignment horizontal="right" vertical="center"/>
    </xf>
    <xf numFmtId="177" fontId="292" fillId="119" borderId="146">
      <alignment horizontal="right" vertical="top" wrapText="1"/>
    </xf>
    <xf numFmtId="177" fontId="292" fillId="119" borderId="146">
      <alignment horizontal="right" vertical="top" wrapText="1"/>
    </xf>
    <xf numFmtId="177" fontId="292" fillId="119" borderId="146">
      <alignment horizontal="right" vertical="top" wrapText="1"/>
    </xf>
    <xf numFmtId="177" fontId="292" fillId="119" borderId="146">
      <alignment horizontal="right" vertical="top" wrapText="1"/>
    </xf>
    <xf numFmtId="190" fontId="292" fillId="119" borderId="146">
      <alignment horizontal="right" vertical="top" wrapText="1"/>
    </xf>
    <xf numFmtId="177" fontId="292" fillId="119" borderId="146">
      <alignment horizontal="right" vertical="top" wrapText="1"/>
    </xf>
    <xf numFmtId="190" fontId="292" fillId="119" borderId="146">
      <alignment horizontal="right" vertical="top" wrapText="1"/>
    </xf>
    <xf numFmtId="177" fontId="292" fillId="119" borderId="146">
      <alignment horizontal="right" vertical="top" wrapText="1"/>
    </xf>
    <xf numFmtId="177" fontId="292" fillId="119" borderId="146">
      <alignment horizontal="right" vertical="top" wrapText="1"/>
    </xf>
    <xf numFmtId="190" fontId="292" fillId="119" borderId="146">
      <alignment horizontal="right" vertical="top" wrapText="1"/>
    </xf>
    <xf numFmtId="177" fontId="292" fillId="119" borderId="146">
      <alignment horizontal="right" vertical="top" wrapText="1"/>
    </xf>
    <xf numFmtId="0" fontId="292" fillId="119" borderId="146">
      <alignment horizontal="right" vertical="top" wrapText="1"/>
    </xf>
    <xf numFmtId="189" fontId="180" fillId="0" borderId="151" applyNumberFormat="0"/>
    <xf numFmtId="189" fontId="180" fillId="0" borderId="151" applyNumberFormat="0"/>
    <xf numFmtId="189" fontId="180" fillId="0" borderId="151" applyNumberFormat="0"/>
    <xf numFmtId="189" fontId="145" fillId="66" borderId="151" applyNumberFormat="0" applyFont="0" applyFill="0" applyAlignment="0" applyProtection="0">
      <protection locked="0"/>
    </xf>
    <xf numFmtId="189" fontId="145" fillId="66" borderId="151" applyNumberFormat="0" applyFont="0" applyFill="0" applyAlignment="0" applyProtection="0">
      <protection locked="0"/>
    </xf>
    <xf numFmtId="189" fontId="145" fillId="66" borderId="151" applyNumberFormat="0" applyFont="0" applyFill="0" applyAlignment="0" applyProtection="0">
      <protection locked="0"/>
    </xf>
    <xf numFmtId="174" fontId="56" fillId="68" borderId="151" applyBorder="0" applyAlignment="0"/>
    <xf numFmtId="0" fontId="25" fillId="70" borderId="151" applyBorder="0"/>
    <xf numFmtId="0" fontId="25" fillId="69" borderId="151" applyBorder="0"/>
    <xf numFmtId="173" fontId="114" fillId="0" borderId="147"/>
    <xf numFmtId="173" fontId="114" fillId="0" borderId="147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77" fontId="65" fillId="0" borderId="149" applyNumberFormat="0" applyFill="0" applyAlignment="0" applyProtection="0"/>
    <xf numFmtId="177" fontId="65" fillId="0" borderId="149" applyNumberFormat="0" applyFill="0" applyAlignment="0" applyProtection="0"/>
    <xf numFmtId="177" fontId="65" fillId="0" borderId="149" applyNumberFormat="0" applyFill="0" applyAlignment="0" applyProtection="0"/>
    <xf numFmtId="190" fontId="65" fillId="0" borderId="149" applyNumberFormat="0" applyFill="0" applyAlignment="0" applyProtection="0"/>
    <xf numFmtId="177" fontId="65" fillId="0" borderId="149" applyNumberFormat="0" applyFill="0" applyAlignment="0" applyProtection="0"/>
    <xf numFmtId="190" fontId="65" fillId="0" borderId="149" applyNumberFormat="0" applyFill="0" applyAlignment="0" applyProtection="0"/>
    <xf numFmtId="177" fontId="65" fillId="0" borderId="149" applyNumberFormat="0" applyFill="0" applyAlignment="0" applyProtection="0"/>
    <xf numFmtId="177" fontId="65" fillId="0" borderId="149" applyNumberFormat="0" applyFill="0" applyAlignment="0" applyProtection="0"/>
    <xf numFmtId="190" fontId="65" fillId="0" borderId="149" applyNumberFormat="0" applyFill="0" applyAlignment="0" applyProtection="0"/>
    <xf numFmtId="177" fontId="65" fillId="0" borderId="149" applyNumberFormat="0" applyFill="0" applyAlignment="0" applyProtection="0"/>
    <xf numFmtId="177" fontId="65" fillId="0" borderId="149" applyNumberFormat="0" applyFill="0" applyAlignment="0" applyProtection="0"/>
    <xf numFmtId="177" fontId="65" fillId="0" borderId="149" applyNumberFormat="0" applyFill="0" applyAlignment="0" applyProtection="0"/>
    <xf numFmtId="0" fontId="65" fillId="0" borderId="149" applyNumberFormat="0" applyFill="0" applyAlignment="0" applyProtection="0"/>
    <xf numFmtId="177" fontId="65" fillId="0" borderId="149" applyNumberFormat="0" applyFill="0" applyAlignment="0" applyProtection="0"/>
    <xf numFmtId="177" fontId="65" fillId="0" borderId="149" applyNumberFormat="0" applyFill="0" applyAlignment="0" applyProtection="0"/>
    <xf numFmtId="177" fontId="65" fillId="0" borderId="149" applyNumberFormat="0" applyFill="0" applyAlignment="0" applyProtection="0"/>
    <xf numFmtId="190" fontId="65" fillId="0" borderId="149" applyNumberFormat="0" applyFill="0" applyAlignment="0" applyProtection="0"/>
    <xf numFmtId="177" fontId="65" fillId="0" borderId="149" applyNumberFormat="0" applyFill="0" applyAlignment="0" applyProtection="0"/>
    <xf numFmtId="190" fontId="65" fillId="0" borderId="149" applyNumberFormat="0" applyFill="0" applyAlignment="0" applyProtection="0"/>
    <xf numFmtId="177" fontId="65" fillId="0" borderId="149" applyNumberFormat="0" applyFill="0" applyAlignment="0" applyProtection="0"/>
    <xf numFmtId="177" fontId="65" fillId="0" borderId="149" applyNumberFormat="0" applyFill="0" applyAlignment="0" applyProtection="0"/>
    <xf numFmtId="190" fontId="65" fillId="0" borderId="149" applyNumberFormat="0" applyFill="0" applyAlignment="0" applyProtection="0"/>
    <xf numFmtId="177" fontId="65" fillId="0" borderId="149" applyNumberFormat="0" applyFill="0" applyAlignment="0" applyProtection="0"/>
    <xf numFmtId="177" fontId="65" fillId="0" borderId="149" applyNumberFormat="0" applyFill="0" applyAlignment="0" applyProtection="0"/>
    <xf numFmtId="177" fontId="65" fillId="0" borderId="150" applyNumberFormat="0" applyFill="0" applyAlignment="0" applyProtection="0"/>
    <xf numFmtId="177" fontId="65" fillId="0" borderId="150" applyNumberFormat="0" applyFill="0" applyAlignment="0" applyProtection="0"/>
    <xf numFmtId="177" fontId="65" fillId="0" borderId="149" applyNumberFormat="0" applyFill="0" applyAlignment="0" applyProtection="0"/>
    <xf numFmtId="0" fontId="65" fillId="0" borderId="149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117" fillId="0" borderId="148" applyNumberFormat="0" applyFill="0" applyAlignment="0" applyProtection="0"/>
    <xf numFmtId="189" fontId="61" fillId="66" borderId="151" applyNumberFormat="0" applyFont="0" applyAlignment="0" applyProtection="0">
      <protection locked="0"/>
    </xf>
    <xf numFmtId="189" fontId="61" fillId="66" borderId="151" applyNumberFormat="0" applyFont="0" applyAlignment="0" applyProtection="0">
      <protection locked="0"/>
    </xf>
    <xf numFmtId="189" fontId="61" fillId="66" borderId="151" applyNumberFormat="0" applyFont="0" applyAlignment="0" applyProtection="0">
      <protection locked="0"/>
    </xf>
    <xf numFmtId="189" fontId="61" fillId="66" borderId="151" applyNumberFormat="0" applyFont="0" applyAlignment="0" applyProtection="0">
      <protection locked="0"/>
    </xf>
    <xf numFmtId="189" fontId="61" fillId="66" borderId="151" applyNumberFormat="0" applyFont="0" applyAlignment="0" applyProtection="0">
      <protection locked="0"/>
    </xf>
    <xf numFmtId="189" fontId="61" fillId="66" borderId="151" applyNumberFormat="0" applyFont="0" applyAlignment="0" applyProtection="0">
      <protection locked="0"/>
    </xf>
    <xf numFmtId="189" fontId="180" fillId="0" borderId="151" applyNumberFormat="0"/>
    <xf numFmtId="189" fontId="180" fillId="0" borderId="151" applyNumberFormat="0"/>
    <xf numFmtId="189" fontId="180" fillId="0" borderId="151" applyNumberFormat="0"/>
    <xf numFmtId="189" fontId="145" fillId="66" borderId="151" applyNumberFormat="0" applyFont="0" applyFill="0" applyAlignment="0" applyProtection="0">
      <protection locked="0"/>
    </xf>
    <xf numFmtId="189" fontId="145" fillId="66" borderId="151" applyNumberFormat="0" applyFont="0" applyFill="0" applyAlignment="0" applyProtection="0">
      <protection locked="0"/>
    </xf>
    <xf numFmtId="189" fontId="145" fillId="66" borderId="151" applyNumberFormat="0" applyFont="0" applyFill="0" applyAlignment="0" applyProtection="0">
      <protection locked="0"/>
    </xf>
    <xf numFmtId="169" fontId="338" fillId="0" borderId="0" applyFont="0" applyFill="0" applyBorder="0" applyAlignment="0" applyProtection="0"/>
  </cellStyleXfs>
  <cellXfs count="754">
    <xf numFmtId="0" fontId="0" fillId="0" borderId="0" xfId="0"/>
    <xf numFmtId="0" fontId="26" fillId="0" borderId="0" xfId="0" applyFont="1"/>
    <xf numFmtId="0" fontId="104" fillId="0" borderId="0" xfId="0" applyFont="1"/>
    <xf numFmtId="0" fontId="326" fillId="0" borderId="0" xfId="0" applyFont="1"/>
    <xf numFmtId="0" fontId="326" fillId="127" borderId="0" xfId="0" applyFont="1" applyFill="1"/>
    <xf numFmtId="10" fontId="328" fillId="128" borderId="119" xfId="2" applyNumberFormat="1" applyFont="1" applyFill="1" applyBorder="1" applyAlignment="1">
      <alignment horizontal="left" vertical="center"/>
    </xf>
    <xf numFmtId="223" fontId="0" fillId="0" borderId="0" xfId="1" applyNumberFormat="1" applyFont="1"/>
    <xf numFmtId="223" fontId="0" fillId="0" borderId="0" xfId="0" applyNumberFormat="1"/>
    <xf numFmtId="203" fontId="328" fillId="128" borderId="119" xfId="2" applyNumberFormat="1" applyFont="1" applyFill="1" applyBorder="1" applyAlignment="1">
      <alignment horizontal="center" vertical="center"/>
    </xf>
    <xf numFmtId="0" fontId="334" fillId="0" borderId="0" xfId="0" applyFont="1"/>
    <xf numFmtId="3" fontId="340" fillId="129" borderId="116" xfId="22155" applyNumberFormat="1" applyFont="1" applyFill="1" applyBorder="1"/>
    <xf numFmtId="3" fontId="340" fillId="126" borderId="49" xfId="22155" applyNumberFormat="1" applyFont="1" applyFill="1" applyBorder="1"/>
    <xf numFmtId="3" fontId="341" fillId="126" borderId="0" xfId="22155" applyNumberFormat="1" applyFont="1" applyFill="1" applyAlignment="1">
      <alignment horizontal="left" indent="1"/>
    </xf>
    <xf numFmtId="3" fontId="341" fillId="126" borderId="0" xfId="22155" applyNumberFormat="1" applyFont="1" applyFill="1" applyBorder="1" applyAlignment="1">
      <alignment horizontal="left" indent="1"/>
    </xf>
    <xf numFmtId="3" fontId="340" fillId="126" borderId="127" xfId="22155" applyNumberFormat="1" applyFont="1" applyFill="1" applyBorder="1"/>
    <xf numFmtId="3" fontId="340" fillId="129" borderId="84" xfId="22155" applyNumberFormat="1" applyFont="1" applyFill="1" applyBorder="1"/>
    <xf numFmtId="3" fontId="341" fillId="0" borderId="0" xfId="22155" applyNumberFormat="1" applyFont="1" applyFill="1" applyBorder="1" applyAlignment="1">
      <alignment horizontal="left" indent="1"/>
    </xf>
    <xf numFmtId="0" fontId="339" fillId="0" borderId="0" xfId="0" applyFont="1" applyAlignment="1">
      <alignment horizontal="left" vertical="center" wrapText="1" indent="1"/>
    </xf>
    <xf numFmtId="3" fontId="340" fillId="129" borderId="0" xfId="22155" applyNumberFormat="1" applyFont="1" applyFill="1" applyBorder="1"/>
    <xf numFmtId="0" fontId="342" fillId="0" borderId="0" xfId="0" applyFont="1" applyAlignment="1">
      <alignment horizontal="center"/>
    </xf>
    <xf numFmtId="0" fontId="336" fillId="126" borderId="0" xfId="0" applyFont="1" applyFill="1" applyAlignment="1">
      <alignment horizontal="left" vertical="center" wrapText="1" indent="1"/>
    </xf>
    <xf numFmtId="0" fontId="335" fillId="126" borderId="0" xfId="0" applyFont="1" applyFill="1" applyAlignment="1">
      <alignment horizontal="left" vertical="center" wrapText="1" indent="1"/>
    </xf>
    <xf numFmtId="0" fontId="338" fillId="0" borderId="0" xfId="0" applyFont="1" applyProtection="1">
      <protection locked="0"/>
    </xf>
    <xf numFmtId="0" fontId="338" fillId="0" borderId="0" xfId="0" applyFont="1"/>
    <xf numFmtId="0" fontId="338" fillId="126" borderId="0" xfId="0" applyFont="1" applyFill="1" applyProtection="1">
      <protection locked="0"/>
    </xf>
    <xf numFmtId="0" fontId="343" fillId="0" borderId="0" xfId="648" applyFont="1" applyProtection="1">
      <protection locked="0"/>
    </xf>
    <xf numFmtId="0" fontId="344" fillId="0" borderId="0" xfId="754" applyFont="1" applyProtection="1">
      <protection locked="0"/>
    </xf>
    <xf numFmtId="0" fontId="343" fillId="0" borderId="0" xfId="37" applyNumberFormat="1" applyFont="1" applyProtection="1">
      <protection locked="0"/>
    </xf>
    <xf numFmtId="0" fontId="337" fillId="0" borderId="0" xfId="0" applyFont="1" applyProtection="1">
      <protection locked="0"/>
    </xf>
    <xf numFmtId="173" fontId="343" fillId="0" borderId="0" xfId="1031" applyFont="1" applyProtection="1">
      <protection locked="0"/>
    </xf>
    <xf numFmtId="0" fontId="343" fillId="0" borderId="0" xfId="0" applyFont="1"/>
    <xf numFmtId="0" fontId="333" fillId="0" borderId="0" xfId="0" applyFont="1"/>
    <xf numFmtId="173" fontId="344" fillId="0" borderId="0" xfId="1031" applyFont="1" applyProtection="1">
      <protection locked="0"/>
    </xf>
    <xf numFmtId="0" fontId="344" fillId="0" borderId="0" xfId="648" applyFont="1" applyProtection="1">
      <protection locked="0"/>
    </xf>
    <xf numFmtId="0" fontId="347" fillId="0" borderId="0" xfId="0" applyFont="1"/>
    <xf numFmtId="0" fontId="330" fillId="0" borderId="0" xfId="0" applyFont="1" applyAlignment="1">
      <alignment vertical="center"/>
    </xf>
    <xf numFmtId="10" fontId="344" fillId="128" borderId="118" xfId="2" applyNumberFormat="1" applyFont="1" applyFill="1" applyBorder="1" applyAlignment="1">
      <alignment horizontal="left" vertical="center"/>
    </xf>
    <xf numFmtId="0" fontId="337" fillId="0" borderId="0" xfId="0" applyFont="1"/>
    <xf numFmtId="10" fontId="344" fillId="0" borderId="118" xfId="2" applyNumberFormat="1" applyFont="1" applyFill="1" applyBorder="1" applyAlignment="1">
      <alignment horizontal="left" vertical="center"/>
    </xf>
    <xf numFmtId="0" fontId="351" fillId="0" borderId="0" xfId="0" applyFont="1"/>
    <xf numFmtId="0" fontId="339" fillId="130" borderId="128" xfId="0" applyFont="1" applyFill="1" applyBorder="1" applyAlignment="1">
      <alignment horizontal="left" vertical="center" wrapText="1" indent="1"/>
    </xf>
    <xf numFmtId="14" fontId="339" fillId="130" borderId="129" xfId="0" applyNumberFormat="1" applyFont="1" applyFill="1" applyBorder="1" applyAlignment="1">
      <alignment horizontal="center" vertical="center" wrapText="1"/>
    </xf>
    <xf numFmtId="14" fontId="339" fillId="131" borderId="129" xfId="0" applyNumberFormat="1" applyFont="1" applyFill="1" applyBorder="1" applyAlignment="1">
      <alignment horizontal="center" vertical="center" wrapText="1"/>
    </xf>
    <xf numFmtId="0" fontId="336" fillId="130" borderId="128" xfId="0" applyFont="1" applyFill="1" applyBorder="1" applyAlignment="1">
      <alignment horizontal="left" vertical="center" wrapText="1" indent="1"/>
    </xf>
    <xf numFmtId="14" fontId="335" fillId="130" borderId="0" xfId="0" applyNumberFormat="1" applyFont="1" applyFill="1" applyAlignment="1">
      <alignment horizontal="left" vertical="center" wrapText="1" indent="1"/>
    </xf>
    <xf numFmtId="14" fontId="335" fillId="131" borderId="0" xfId="0" applyNumberFormat="1" applyFont="1" applyFill="1" applyAlignment="1">
      <alignment horizontal="left" vertical="center" wrapText="1" indent="1"/>
    </xf>
    <xf numFmtId="10" fontId="335" fillId="130" borderId="118" xfId="2" applyNumberFormat="1" applyFont="1" applyFill="1" applyBorder="1" applyAlignment="1">
      <alignment horizontal="left" vertical="center"/>
    </xf>
    <xf numFmtId="0" fontId="340" fillId="0" borderId="0" xfId="0" applyFont="1"/>
    <xf numFmtId="0" fontId="341" fillId="0" borderId="0" xfId="0" applyFont="1"/>
    <xf numFmtId="10" fontId="335" fillId="130" borderId="117" xfId="2" applyNumberFormat="1" applyFont="1" applyFill="1" applyBorder="1" applyAlignment="1">
      <alignment horizontal="left" vertical="center"/>
    </xf>
    <xf numFmtId="10" fontId="327" fillId="130" borderId="117" xfId="2" applyNumberFormat="1" applyFont="1" applyFill="1" applyBorder="1" applyAlignment="1">
      <alignment horizontal="left" vertical="center"/>
    </xf>
    <xf numFmtId="0" fontId="327" fillId="130" borderId="117" xfId="2" applyNumberFormat="1" applyFont="1" applyFill="1" applyBorder="1" applyAlignment="1">
      <alignment horizontal="center" vertical="center"/>
    </xf>
    <xf numFmtId="218" fontId="327" fillId="130" borderId="117" xfId="2" applyNumberFormat="1" applyFont="1" applyFill="1" applyBorder="1" applyAlignment="1">
      <alignment horizontal="center" vertical="center"/>
    </xf>
    <xf numFmtId="218" fontId="327" fillId="130" borderId="0" xfId="2" applyNumberFormat="1" applyFont="1" applyFill="1" applyBorder="1" applyAlignment="1">
      <alignment horizontal="center" vertical="center"/>
    </xf>
    <xf numFmtId="0" fontId="353" fillId="0" borderId="0" xfId="0" applyFont="1"/>
    <xf numFmtId="10" fontId="344" fillId="128" borderId="131" xfId="2" applyNumberFormat="1" applyFont="1" applyFill="1" applyBorder="1" applyAlignment="1">
      <alignment horizontal="left" vertical="center"/>
    </xf>
    <xf numFmtId="0" fontId="354" fillId="0" borderId="0" xfId="0" applyFont="1"/>
    <xf numFmtId="0" fontId="21" fillId="131" borderId="0" xfId="0" applyFont="1" applyFill="1"/>
    <xf numFmtId="0" fontId="21" fillId="130" borderId="0" xfId="0" applyFont="1" applyFill="1"/>
    <xf numFmtId="3" fontId="0" fillId="0" borderId="0" xfId="0" applyNumberFormat="1"/>
    <xf numFmtId="0" fontId="353" fillId="0" borderId="0" xfId="0" applyFont="1" applyAlignment="1">
      <alignment vertical="center"/>
    </xf>
    <xf numFmtId="0" fontId="326" fillId="0" borderId="0" xfId="0" applyFont="1" applyAlignment="1">
      <alignment vertical="top" wrapText="1"/>
    </xf>
    <xf numFmtId="0" fontId="338" fillId="126" borderId="0" xfId="0" applyFont="1" applyFill="1" applyAlignment="1" applyProtection="1">
      <alignment horizontal="left"/>
      <protection locked="0"/>
    </xf>
    <xf numFmtId="0" fontId="333" fillId="0" borderId="0" xfId="0" applyFont="1" applyAlignment="1">
      <alignment wrapText="1"/>
    </xf>
    <xf numFmtId="10" fontId="327" fillId="130" borderId="117" xfId="2" applyNumberFormat="1" applyFont="1" applyFill="1" applyBorder="1" applyAlignment="1">
      <alignment horizontal="left" vertical="center" wrapText="1"/>
    </xf>
    <xf numFmtId="3" fontId="341" fillId="0" borderId="0" xfId="22155" applyNumberFormat="1" applyFont="1" applyFill="1" applyAlignment="1">
      <alignment horizontal="left" indent="1"/>
    </xf>
    <xf numFmtId="3" fontId="340" fillId="0" borderId="127" xfId="22155" applyNumberFormat="1" applyFont="1" applyFill="1" applyBorder="1"/>
    <xf numFmtId="0" fontId="343" fillId="126" borderId="0" xfId="0" applyFont="1" applyFill="1"/>
    <xf numFmtId="0" fontId="343" fillId="126" borderId="0" xfId="648" applyFont="1" applyFill="1" applyProtection="1">
      <protection locked="0"/>
    </xf>
    <xf numFmtId="3" fontId="340" fillId="126" borderId="116" xfId="22155" applyNumberFormat="1" applyFont="1" applyFill="1" applyBorder="1"/>
    <xf numFmtId="0" fontId="361" fillId="0" borderId="0" xfId="648" applyFont="1" applyProtection="1">
      <protection locked="0"/>
    </xf>
    <xf numFmtId="0" fontId="361" fillId="0" borderId="0" xfId="0" applyFont="1"/>
    <xf numFmtId="0" fontId="362" fillId="0" borderId="0" xfId="0" applyFont="1"/>
    <xf numFmtId="337" fontId="341" fillId="126" borderId="0" xfId="22155" applyNumberFormat="1" applyFont="1" applyFill="1" applyAlignment="1">
      <alignment horizontal="center" vertical="center"/>
    </xf>
    <xf numFmtId="337" fontId="0" fillId="0" borderId="0" xfId="0" applyNumberFormat="1" applyAlignment="1">
      <alignment horizontal="center" vertical="center"/>
    </xf>
    <xf numFmtId="337" fontId="340" fillId="0" borderId="0" xfId="22155" applyNumberFormat="1" applyFont="1" applyFill="1" applyBorder="1" applyAlignment="1">
      <alignment horizontal="center" vertical="center"/>
    </xf>
    <xf numFmtId="337" fontId="340" fillId="129" borderId="116" xfId="22155" applyNumberFormat="1" applyFont="1" applyFill="1" applyBorder="1" applyAlignment="1">
      <alignment horizontal="center" vertical="center"/>
    </xf>
    <xf numFmtId="337" fontId="340" fillId="129" borderId="49" xfId="22155" applyNumberFormat="1" applyFont="1" applyFill="1" applyBorder="1" applyAlignment="1">
      <alignment horizontal="center" vertical="center"/>
    </xf>
    <xf numFmtId="337" fontId="340" fillId="126" borderId="49" xfId="22155" applyNumberFormat="1" applyFont="1" applyFill="1" applyBorder="1" applyAlignment="1">
      <alignment horizontal="center" vertical="center"/>
    </xf>
    <xf numFmtId="337" fontId="341" fillId="0" borderId="0" xfId="22155" applyNumberFormat="1" applyFont="1" applyFill="1" applyBorder="1" applyAlignment="1">
      <alignment horizontal="center" vertical="center"/>
    </xf>
    <xf numFmtId="337" fontId="341" fillId="129" borderId="0" xfId="22155" applyNumberFormat="1" applyFont="1" applyFill="1" applyAlignment="1">
      <alignment horizontal="center" vertical="center"/>
    </xf>
    <xf numFmtId="337" fontId="341" fillId="0" borderId="0" xfId="22155" applyNumberFormat="1" applyFont="1" applyFill="1" applyAlignment="1">
      <alignment horizontal="center" vertical="center"/>
    </xf>
    <xf numFmtId="337" fontId="340" fillId="129" borderId="127" xfId="22155" applyNumberFormat="1" applyFont="1" applyFill="1" applyBorder="1" applyAlignment="1">
      <alignment horizontal="center" vertical="center"/>
    </xf>
    <xf numFmtId="337" fontId="340" fillId="126" borderId="127" xfId="22155" applyNumberFormat="1" applyFont="1" applyFill="1" applyBorder="1" applyAlignment="1">
      <alignment horizontal="center" vertical="center"/>
    </xf>
    <xf numFmtId="337" fontId="340" fillId="129" borderId="84" xfId="22155" applyNumberFormat="1" applyFont="1" applyFill="1" applyBorder="1" applyAlignment="1">
      <alignment horizontal="center" vertical="center"/>
    </xf>
    <xf numFmtId="337" fontId="341" fillId="126" borderId="0" xfId="1" applyNumberFormat="1" applyFont="1" applyFill="1" applyAlignment="1">
      <alignment horizontal="center" vertical="center"/>
    </xf>
    <xf numFmtId="337" fontId="341" fillId="129" borderId="0" xfId="1" applyNumberFormat="1" applyFont="1" applyFill="1" applyAlignment="1">
      <alignment horizontal="center" vertical="center"/>
    </xf>
    <xf numFmtId="337" fontId="341" fillId="129" borderId="0" xfId="22155" applyNumberFormat="1" applyFont="1" applyFill="1" applyBorder="1" applyAlignment="1">
      <alignment horizontal="center" vertical="center"/>
    </xf>
    <xf numFmtId="337" fontId="341" fillId="126" borderId="0" xfId="22155" applyNumberFormat="1" applyFont="1" applyFill="1" applyBorder="1" applyAlignment="1">
      <alignment horizontal="center" vertical="center"/>
    </xf>
    <xf numFmtId="337" fontId="341" fillId="126" borderId="0" xfId="1" applyNumberFormat="1" applyFont="1" applyFill="1" applyBorder="1" applyAlignment="1">
      <alignment horizontal="center" vertical="center"/>
    </xf>
    <xf numFmtId="337" fontId="341" fillId="129" borderId="116" xfId="22155" applyNumberFormat="1" applyFont="1" applyFill="1" applyBorder="1" applyAlignment="1">
      <alignment horizontal="center" vertical="center"/>
    </xf>
    <xf numFmtId="337" fontId="341" fillId="126" borderId="116" xfId="22155" applyNumberFormat="1" applyFont="1" applyFill="1" applyBorder="1" applyAlignment="1">
      <alignment horizontal="center" vertical="center"/>
    </xf>
    <xf numFmtId="337" fontId="346" fillId="0" borderId="0" xfId="1" applyNumberFormat="1" applyFont="1" applyFill="1" applyAlignment="1" applyProtection="1">
      <alignment horizontal="center" vertical="center"/>
      <protection locked="0"/>
    </xf>
    <xf numFmtId="337" fontId="345" fillId="0" borderId="0" xfId="1" applyNumberFormat="1" applyFont="1" applyFill="1" applyAlignment="1" applyProtection="1">
      <alignment horizontal="center" vertical="center"/>
      <protection locked="0"/>
    </xf>
    <xf numFmtId="337" fontId="346" fillId="0" borderId="0" xfId="1" applyNumberFormat="1" applyFont="1" applyFill="1" applyBorder="1" applyAlignment="1" applyProtection="1">
      <alignment horizontal="center" vertical="center"/>
      <protection locked="0"/>
    </xf>
    <xf numFmtId="337" fontId="346" fillId="0" borderId="116" xfId="1" applyNumberFormat="1" applyFont="1" applyFill="1" applyBorder="1" applyAlignment="1" applyProtection="1">
      <alignment horizontal="center" vertical="center"/>
      <protection locked="0"/>
    </xf>
    <xf numFmtId="337" fontId="346" fillId="127" borderId="0" xfId="1" applyNumberFormat="1" applyFont="1" applyFill="1" applyAlignment="1" applyProtection="1">
      <alignment horizontal="center" vertical="center"/>
      <protection locked="0"/>
    </xf>
    <xf numFmtId="337" fontId="22" fillId="0" borderId="0" xfId="0" applyNumberFormat="1" applyFont="1" applyAlignment="1">
      <alignment horizontal="center" vertical="center"/>
    </xf>
    <xf numFmtId="337" fontId="346" fillId="0" borderId="19" xfId="1" applyNumberFormat="1" applyFont="1" applyFill="1" applyBorder="1" applyAlignment="1" applyProtection="1">
      <alignment horizontal="center" vertical="center"/>
      <protection locked="0"/>
    </xf>
    <xf numFmtId="337" fontId="346" fillId="127" borderId="19" xfId="1" applyNumberFormat="1" applyFont="1" applyFill="1" applyBorder="1" applyAlignment="1" applyProtection="1">
      <alignment horizontal="center" vertical="center"/>
      <protection locked="0"/>
    </xf>
    <xf numFmtId="337" fontId="346" fillId="127" borderId="116" xfId="1" applyNumberFormat="1" applyFont="1" applyFill="1" applyBorder="1" applyAlignment="1" applyProtection="1">
      <alignment horizontal="center" vertical="center"/>
      <protection locked="0"/>
    </xf>
    <xf numFmtId="337" fontId="0" fillId="0" borderId="0" xfId="1" applyNumberFormat="1" applyFont="1" applyAlignment="1">
      <alignment horizontal="center" vertical="center"/>
    </xf>
    <xf numFmtId="337" fontId="345" fillId="0" borderId="0" xfId="1" applyNumberFormat="1" applyFont="1" applyFill="1" applyBorder="1" applyAlignment="1" applyProtection="1">
      <alignment horizontal="center" vertical="center"/>
      <protection locked="0"/>
    </xf>
    <xf numFmtId="337" fontId="345" fillId="127" borderId="32" xfId="1" applyNumberFormat="1" applyFont="1" applyFill="1" applyBorder="1" applyAlignment="1" applyProtection="1">
      <alignment horizontal="center" vertical="center"/>
      <protection locked="0"/>
    </xf>
    <xf numFmtId="337" fontId="341" fillId="0" borderId="0" xfId="1" applyNumberFormat="1" applyFont="1" applyFill="1" applyBorder="1" applyAlignment="1">
      <alignment horizontal="center" vertical="center"/>
    </xf>
    <xf numFmtId="337" fontId="341" fillId="0" borderId="116" xfId="1" applyNumberFormat="1" applyFont="1" applyFill="1" applyBorder="1" applyAlignment="1">
      <alignment horizontal="center" vertical="center"/>
    </xf>
    <xf numFmtId="337" fontId="335" fillId="131" borderId="0" xfId="2" applyNumberFormat="1" applyFont="1" applyFill="1" applyBorder="1" applyAlignment="1">
      <alignment horizontal="center" vertical="center" wrapText="1"/>
    </xf>
    <xf numFmtId="337" fontId="328" fillId="128" borderId="121" xfId="1" applyNumberFormat="1" applyFont="1" applyFill="1" applyBorder="1" applyAlignment="1">
      <alignment horizontal="center" vertical="center"/>
    </xf>
    <xf numFmtId="337" fontId="327" fillId="130" borderId="121" xfId="1" applyNumberFormat="1" applyFont="1" applyFill="1" applyBorder="1" applyAlignment="1">
      <alignment horizontal="center" vertical="center"/>
    </xf>
    <xf numFmtId="337" fontId="327" fillId="131" borderId="121" xfId="1" applyNumberFormat="1" applyFont="1" applyFill="1" applyBorder="1" applyAlignment="1">
      <alignment horizontal="center" vertical="center"/>
    </xf>
    <xf numFmtId="337" fontId="327" fillId="130" borderId="120" xfId="2" applyNumberFormat="1" applyFont="1" applyFill="1" applyBorder="1" applyAlignment="1">
      <alignment horizontal="center" vertical="center"/>
    </xf>
    <xf numFmtId="337" fontId="344" fillId="128" borderId="132" xfId="1" applyNumberFormat="1" applyFont="1" applyFill="1" applyBorder="1" applyAlignment="1">
      <alignment horizontal="center" vertical="center"/>
    </xf>
    <xf numFmtId="337" fontId="104" fillId="0" borderId="0" xfId="0" applyNumberFormat="1" applyFont="1" applyAlignment="1">
      <alignment horizontal="center" vertical="center"/>
    </xf>
    <xf numFmtId="337" fontId="104" fillId="0" borderId="122" xfId="1" applyNumberFormat="1" applyFont="1" applyBorder="1" applyAlignment="1">
      <alignment horizontal="center" vertical="center"/>
    </xf>
    <xf numFmtId="337" fontId="104" fillId="0" borderId="0" xfId="1" applyNumberFormat="1" applyFont="1" applyAlignment="1">
      <alignment horizontal="center" vertical="center"/>
    </xf>
    <xf numFmtId="337" fontId="326" fillId="0" borderId="122" xfId="1" applyNumberFormat="1" applyFont="1" applyBorder="1" applyAlignment="1">
      <alignment horizontal="center" vertical="center"/>
    </xf>
    <xf numFmtId="337" fontId="326" fillId="0" borderId="0" xfId="1" applyNumberFormat="1" applyFont="1" applyBorder="1" applyAlignment="1">
      <alignment horizontal="center" vertical="center"/>
    </xf>
    <xf numFmtId="337" fontId="104" fillId="0" borderId="122" xfId="1" applyNumberFormat="1" applyFont="1" applyFill="1" applyBorder="1" applyAlignment="1">
      <alignment horizontal="center" vertical="center"/>
    </xf>
    <xf numFmtId="337" fontId="104" fillId="0" borderId="122" xfId="0" applyNumberFormat="1" applyFont="1" applyBorder="1" applyAlignment="1">
      <alignment horizontal="center" vertical="center"/>
    </xf>
    <xf numFmtId="337" fontId="332" fillId="0" borderId="122" xfId="0" applyNumberFormat="1" applyFont="1" applyBorder="1" applyAlignment="1">
      <alignment horizontal="center" vertical="center"/>
    </xf>
    <xf numFmtId="337" fontId="331" fillId="0" borderId="122" xfId="0" applyNumberFormat="1" applyFont="1" applyBorder="1" applyAlignment="1">
      <alignment horizontal="center" vertical="center"/>
    </xf>
    <xf numFmtId="337" fontId="328" fillId="0" borderId="122" xfId="1" applyNumberFormat="1" applyFont="1" applyBorder="1" applyAlignment="1">
      <alignment horizontal="center" vertical="center"/>
    </xf>
    <xf numFmtId="337" fontId="363" fillId="0" borderId="122" xfId="1" applyNumberFormat="1" applyFont="1" applyBorder="1" applyAlignment="1">
      <alignment horizontal="center" vertical="center"/>
    </xf>
    <xf numFmtId="337" fontId="329" fillId="0" borderId="0" xfId="0" applyNumberFormat="1" applyFont="1" applyAlignment="1">
      <alignment horizontal="center" vertical="center"/>
    </xf>
    <xf numFmtId="337" fontId="329" fillId="0" borderId="0" xfId="1" applyNumberFormat="1" applyFont="1" applyAlignment="1">
      <alignment horizontal="center" vertical="center"/>
    </xf>
    <xf numFmtId="337" fontId="326" fillId="0" borderId="0" xfId="1" applyNumberFormat="1" applyFont="1" applyAlignment="1">
      <alignment horizontal="center" vertical="center"/>
    </xf>
    <xf numFmtId="337" fontId="0" fillId="0" borderId="0" xfId="0" quotePrefix="1" applyNumberFormat="1" applyAlignment="1">
      <alignment horizontal="center" vertical="center"/>
    </xf>
    <xf numFmtId="337" fontId="354" fillId="0" borderId="0" xfId="0" applyNumberFormat="1" applyFont="1" applyAlignment="1">
      <alignment horizontal="center" vertical="center"/>
    </xf>
    <xf numFmtId="337" fontId="354" fillId="0" borderId="0" xfId="1" applyNumberFormat="1" applyFont="1" applyAlignment="1">
      <alignment horizontal="center" vertical="center"/>
    </xf>
    <xf numFmtId="337" fontId="21" fillId="131" borderId="133" xfId="0" applyNumberFormat="1" applyFont="1" applyFill="1" applyBorder="1" applyAlignment="1">
      <alignment horizontal="center" vertical="center"/>
    </xf>
    <xf numFmtId="337" fontId="21" fillId="131" borderId="137" xfId="0" applyNumberFormat="1" applyFont="1" applyFill="1" applyBorder="1" applyAlignment="1">
      <alignment horizontal="center" vertical="center"/>
    </xf>
    <xf numFmtId="337" fontId="0" fillId="0" borderId="0" xfId="1" quotePrefix="1" applyNumberFormat="1" applyFont="1" applyAlignment="1">
      <alignment horizontal="center" vertical="center"/>
    </xf>
    <xf numFmtId="337" fontId="21" fillId="130" borderId="133" xfId="0" applyNumberFormat="1" applyFont="1" applyFill="1" applyBorder="1" applyAlignment="1">
      <alignment horizontal="center" vertical="center"/>
    </xf>
    <xf numFmtId="342" fontId="328" fillId="128" borderId="121" xfId="1" applyNumberFormat="1" applyFont="1" applyFill="1" applyBorder="1" applyAlignment="1">
      <alignment horizontal="center" vertical="center"/>
    </xf>
    <xf numFmtId="342" fontId="104" fillId="0" borderId="0" xfId="0" applyNumberFormat="1" applyFont="1" applyAlignment="1">
      <alignment horizontal="center" vertical="center"/>
    </xf>
    <xf numFmtId="0" fontId="327" fillId="130" borderId="120" xfId="2" applyNumberFormat="1" applyFont="1" applyFill="1" applyBorder="1" applyAlignment="1">
      <alignment horizontal="center" vertical="center"/>
    </xf>
    <xf numFmtId="0" fontId="327" fillId="130" borderId="120" xfId="1" applyNumberFormat="1" applyFont="1" applyFill="1" applyBorder="1" applyAlignment="1">
      <alignment horizontal="center" vertical="center"/>
    </xf>
    <xf numFmtId="0" fontId="327" fillId="130" borderId="0" xfId="2" applyNumberFormat="1" applyFont="1" applyFill="1" applyBorder="1" applyAlignment="1">
      <alignment horizontal="center" vertical="center"/>
    </xf>
    <xf numFmtId="337" fontId="0" fillId="0" borderId="122" xfId="1" applyNumberFormat="1" applyFont="1" applyFill="1" applyBorder="1" applyAlignment="1">
      <alignment horizontal="center" vertical="center"/>
    </xf>
    <xf numFmtId="337" fontId="0" fillId="0" borderId="0" xfId="1" applyNumberFormat="1" applyFont="1" applyFill="1" applyBorder="1" applyAlignment="1">
      <alignment horizontal="center" vertical="center"/>
    </xf>
    <xf numFmtId="337" fontId="326" fillId="127" borderId="122" xfId="1" applyNumberFormat="1" applyFont="1" applyFill="1" applyBorder="1" applyAlignment="1">
      <alignment horizontal="center" vertical="center"/>
    </xf>
    <xf numFmtId="337" fontId="104" fillId="0" borderId="0" xfId="1" applyNumberFormat="1" applyFont="1" applyFill="1" applyAlignment="1">
      <alignment horizontal="center" vertical="center"/>
    </xf>
    <xf numFmtId="337" fontId="328" fillId="128" borderId="119" xfId="1" applyNumberFormat="1" applyFont="1" applyFill="1" applyBorder="1" applyAlignment="1">
      <alignment horizontal="center" vertical="center"/>
    </xf>
    <xf numFmtId="0" fontId="104" fillId="0" borderId="0" xfId="0" applyFont="1" applyAlignment="1">
      <alignment horizontal="center"/>
    </xf>
    <xf numFmtId="0" fontId="327" fillId="131" borderId="120" xfId="2" applyNumberFormat="1" applyFont="1" applyFill="1" applyBorder="1" applyAlignment="1">
      <alignment horizontal="center" vertical="center"/>
    </xf>
    <xf numFmtId="223" fontId="104" fillId="0" borderId="0" xfId="0" applyNumberFormat="1" applyFont="1" applyAlignment="1">
      <alignment horizontal="center"/>
    </xf>
    <xf numFmtId="337" fontId="344" fillId="128" borderId="118" xfId="2" applyNumberFormat="1" applyFont="1" applyFill="1" applyBorder="1" applyAlignment="1">
      <alignment horizontal="left" vertical="center"/>
    </xf>
    <xf numFmtId="337" fontId="338" fillId="0" borderId="0" xfId="0" applyNumberFormat="1" applyFont="1" applyAlignment="1">
      <alignment horizontal="left" vertical="center"/>
    </xf>
    <xf numFmtId="337" fontId="337" fillId="0" borderId="0" xfId="0" applyNumberFormat="1" applyFont="1" applyAlignment="1">
      <alignment horizontal="left" vertical="center"/>
    </xf>
    <xf numFmtId="337" fontId="335" fillId="130" borderId="118" xfId="2" applyNumberFormat="1" applyFont="1" applyFill="1" applyBorder="1" applyAlignment="1">
      <alignment horizontal="left" vertical="center"/>
    </xf>
    <xf numFmtId="337" fontId="344" fillId="0" borderId="118" xfId="2" applyNumberFormat="1" applyFont="1" applyFill="1" applyBorder="1" applyAlignment="1">
      <alignment horizontal="left" vertical="center"/>
    </xf>
    <xf numFmtId="337" fontId="351" fillId="0" borderId="0" xfId="0" applyNumberFormat="1" applyFont="1" applyAlignment="1">
      <alignment horizontal="left" vertical="center"/>
    </xf>
    <xf numFmtId="337" fontId="104" fillId="0" borderId="0" xfId="0" applyNumberFormat="1" applyFont="1" applyAlignment="1">
      <alignment horizontal="left" vertical="center"/>
    </xf>
    <xf numFmtId="337" fontId="340" fillId="0" borderId="0" xfId="0" applyNumberFormat="1" applyFont="1" applyAlignment="1">
      <alignment horizontal="left" vertical="center"/>
    </xf>
    <xf numFmtId="337" fontId="341" fillId="0" borderId="0" xfId="0" applyNumberFormat="1" applyFont="1" applyAlignment="1">
      <alignment horizontal="left" vertical="center"/>
    </xf>
    <xf numFmtId="337" fontId="344" fillId="128" borderId="131" xfId="2" applyNumberFormat="1" applyFont="1" applyFill="1" applyBorder="1" applyAlignment="1">
      <alignment horizontal="left" vertical="center"/>
    </xf>
    <xf numFmtId="337" fontId="335" fillId="130" borderId="117" xfId="2" applyNumberFormat="1" applyFont="1" applyFill="1" applyBorder="1" applyAlignment="1">
      <alignment horizontal="left" vertical="center"/>
    </xf>
    <xf numFmtId="337" fontId="0" fillId="0" borderId="0" xfId="0" applyNumberFormat="1" applyAlignment="1">
      <alignment horizontal="left" vertical="center"/>
    </xf>
    <xf numFmtId="337" fontId="354" fillId="0" borderId="0" xfId="0" applyNumberFormat="1" applyFont="1" applyAlignment="1">
      <alignment horizontal="left" vertical="center"/>
    </xf>
    <xf numFmtId="337" fontId="21" fillId="131" borderId="0" xfId="0" applyNumberFormat="1" applyFont="1" applyFill="1" applyAlignment="1">
      <alignment horizontal="left" vertical="center"/>
    </xf>
    <xf numFmtId="337" fontId="21" fillId="130" borderId="0" xfId="0" applyNumberFormat="1" applyFont="1" applyFill="1" applyAlignment="1">
      <alignment horizontal="left" vertical="center"/>
    </xf>
    <xf numFmtId="203" fontId="328" fillId="128" borderId="121" xfId="2" applyNumberFormat="1" applyFont="1" applyFill="1" applyBorder="1" applyAlignment="1">
      <alignment horizontal="center" vertical="center"/>
    </xf>
    <xf numFmtId="203" fontId="104" fillId="0" borderId="0" xfId="2" applyNumberFormat="1" applyFont="1" applyAlignment="1">
      <alignment horizontal="center" vertical="center"/>
    </xf>
    <xf numFmtId="337" fontId="326" fillId="0" borderId="0" xfId="0" applyNumberFormat="1" applyFont="1" applyAlignment="1">
      <alignment horizontal="center" vertical="center" wrapText="1"/>
    </xf>
    <xf numFmtId="0" fontId="104" fillId="0" borderId="0" xfId="0" applyFont="1" applyAlignment="1">
      <alignment horizontal="center" vertical="center"/>
    </xf>
    <xf numFmtId="0" fontId="353" fillId="0" borderId="0" xfId="0" applyFont="1" applyAlignment="1">
      <alignment horizontal="center" vertical="center"/>
    </xf>
    <xf numFmtId="0" fontId="330" fillId="0" borderId="0" xfId="0" applyFont="1" applyAlignment="1">
      <alignment horizontal="center" vertical="center"/>
    </xf>
    <xf numFmtId="223" fontId="104" fillId="0" borderId="0" xfId="0" applyNumberFormat="1" applyFont="1" applyAlignment="1">
      <alignment horizontal="center" vertical="center"/>
    </xf>
    <xf numFmtId="0" fontId="104" fillId="0" borderId="135" xfId="0" applyFont="1" applyBorder="1" applyAlignment="1">
      <alignment horizontal="center" vertical="center"/>
    </xf>
    <xf numFmtId="0" fontId="353" fillId="0" borderId="0" xfId="0" applyFont="1" applyAlignment="1">
      <alignment horizontal="left" vertical="center"/>
    </xf>
    <xf numFmtId="169" fontId="332" fillId="0" borderId="122" xfId="1" applyFont="1" applyBorder="1" applyAlignment="1">
      <alignment horizontal="center" vertical="center"/>
    </xf>
    <xf numFmtId="169" fontId="104" fillId="0" borderId="0" xfId="1" applyFont="1" applyAlignment="1">
      <alignment horizontal="center" vertical="center"/>
    </xf>
    <xf numFmtId="10" fontId="335" fillId="131" borderId="0" xfId="2" applyNumberFormat="1" applyFont="1" applyFill="1" applyBorder="1" applyAlignment="1">
      <alignment horizontal="left" vertical="center" wrapText="1"/>
    </xf>
    <xf numFmtId="337" fontId="335" fillId="131" borderId="0" xfId="2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223" fontId="334" fillId="0" borderId="0" xfId="0" applyNumberFormat="1" applyFont="1" applyAlignment="1">
      <alignment horizontal="center" vertical="center"/>
    </xf>
    <xf numFmtId="0" fontId="334" fillId="0" borderId="0" xfId="0" applyFont="1" applyAlignment="1">
      <alignment horizontal="center" vertical="center"/>
    </xf>
    <xf numFmtId="223" fontId="334" fillId="0" borderId="0" xfId="1" applyNumberFormat="1" applyFont="1" applyAlignment="1">
      <alignment horizontal="center" vertical="center"/>
    </xf>
    <xf numFmtId="169" fontId="0" fillId="0" borderId="0" xfId="1" applyFont="1" applyAlignment="1">
      <alignment horizontal="center" vertical="center"/>
    </xf>
    <xf numFmtId="169" fontId="22" fillId="0" borderId="0" xfId="1" applyFont="1"/>
    <xf numFmtId="278" fontId="346" fillId="0" borderId="0" xfId="1" applyNumberFormat="1" applyFont="1" applyFill="1" applyAlignment="1" applyProtection="1">
      <alignment horizontal="center" vertical="center"/>
      <protection locked="0"/>
    </xf>
    <xf numFmtId="278" fontId="0" fillId="0" borderId="0" xfId="0" applyNumberFormat="1" applyAlignment="1">
      <alignment horizontal="center" vertical="center"/>
    </xf>
    <xf numFmtId="169" fontId="22" fillId="0" borderId="0" xfId="1" applyFont="1" applyAlignment="1">
      <alignment horizontal="center" vertical="center"/>
    </xf>
    <xf numFmtId="0" fontId="337" fillId="127" borderId="157" xfId="0" applyFont="1" applyFill="1" applyBorder="1" applyProtection="1">
      <protection locked="0"/>
    </xf>
    <xf numFmtId="0" fontId="344" fillId="127" borderId="32" xfId="648" applyFont="1" applyFill="1" applyBorder="1" applyProtection="1">
      <protection locked="0"/>
    </xf>
    <xf numFmtId="0" fontId="326" fillId="127" borderId="32" xfId="0" applyFont="1" applyFill="1" applyBorder="1"/>
    <xf numFmtId="173" fontId="344" fillId="127" borderId="157" xfId="1031" applyFont="1" applyFill="1" applyBorder="1" applyProtection="1">
      <protection locked="0"/>
    </xf>
    <xf numFmtId="0" fontId="343" fillId="127" borderId="0" xfId="648" applyFont="1" applyFill="1" applyProtection="1">
      <protection locked="0"/>
    </xf>
    <xf numFmtId="3" fontId="340" fillId="0" borderId="0" xfId="22155" applyNumberFormat="1" applyFont="1" applyFill="1" applyBorder="1"/>
    <xf numFmtId="343" fontId="104" fillId="0" borderId="122" xfId="1" applyNumberFormat="1" applyFont="1" applyBorder="1" applyAlignment="1">
      <alignment horizontal="center" vertical="center"/>
    </xf>
    <xf numFmtId="343" fontId="104" fillId="0" borderId="0" xfId="1" applyNumberFormat="1" applyFont="1" applyAlignment="1">
      <alignment horizontal="center" vertical="center"/>
    </xf>
    <xf numFmtId="337" fontId="0" fillId="0" borderId="0" xfId="0" applyNumberFormat="1"/>
    <xf numFmtId="0" fontId="25" fillId="0" borderId="0" xfId="0" applyFont="1"/>
    <xf numFmtId="38" fontId="364" fillId="0" borderId="0" xfId="37" applyNumberFormat="1" applyFont="1" applyProtection="1">
      <protection locked="0"/>
    </xf>
    <xf numFmtId="0" fontId="364" fillId="0" borderId="0" xfId="37" applyNumberFormat="1" applyFont="1"/>
    <xf numFmtId="174" fontId="104" fillId="0" borderId="0" xfId="1" applyNumberFormat="1" applyFont="1" applyAlignment="1">
      <alignment horizontal="center" vertical="center"/>
    </xf>
    <xf numFmtId="337" fontId="332" fillId="0" borderId="0" xfId="0" applyNumberFormat="1" applyFont="1" applyAlignment="1">
      <alignment horizontal="left" vertical="center"/>
    </xf>
    <xf numFmtId="337" fontId="104" fillId="0" borderId="0" xfId="0" applyNumberFormat="1" applyFont="1"/>
    <xf numFmtId="20" fontId="0" fillId="0" borderId="0" xfId="0" applyNumberFormat="1"/>
    <xf numFmtId="0" fontId="107" fillId="0" borderId="0" xfId="0" applyFont="1"/>
    <xf numFmtId="0" fontId="107" fillId="0" borderId="0" xfId="0" applyFont="1" applyAlignment="1">
      <alignment horizontal="center" vertical="center"/>
    </xf>
    <xf numFmtId="0" fontId="107" fillId="126" borderId="0" xfId="0" applyFont="1" applyFill="1"/>
    <xf numFmtId="0" fontId="107" fillId="126" borderId="0" xfId="0" applyFont="1" applyFill="1" applyAlignment="1">
      <alignment horizontal="center" vertical="center"/>
    </xf>
    <xf numFmtId="0" fontId="107" fillId="126" borderId="0" xfId="0" applyFont="1" applyFill="1" applyAlignment="1">
      <alignment vertical="center"/>
    </xf>
    <xf numFmtId="0" fontId="107" fillId="0" borderId="0" xfId="0" applyFont="1" applyAlignment="1">
      <alignment vertical="center"/>
    </xf>
    <xf numFmtId="0" fontId="107" fillId="0" borderId="0" xfId="0" quotePrefix="1" applyFont="1" applyAlignment="1">
      <alignment horizontal="center" vertical="center"/>
    </xf>
    <xf numFmtId="0" fontId="107" fillId="0" borderId="0" xfId="0" applyFont="1" applyAlignment="1">
      <alignment horizontal="center" vertical="center" wrapText="1"/>
    </xf>
    <xf numFmtId="49" fontId="107" fillId="0" borderId="0" xfId="0" applyNumberFormat="1" applyFont="1" applyAlignment="1">
      <alignment horizontal="center" vertical="center"/>
    </xf>
    <xf numFmtId="3" fontId="107" fillId="0" borderId="0" xfId="0" applyNumberFormat="1" applyFont="1" applyAlignment="1">
      <alignment horizontal="center" vertical="center"/>
    </xf>
    <xf numFmtId="3" fontId="107" fillId="0" borderId="164" xfId="0" applyNumberFormat="1" applyFont="1" applyBorder="1" applyAlignment="1">
      <alignment horizontal="center" vertical="center"/>
    </xf>
    <xf numFmtId="17" fontId="107" fillId="0" borderId="0" xfId="0" applyNumberFormat="1" applyFont="1" applyAlignment="1">
      <alignment horizontal="center" vertical="center" wrapText="1"/>
    </xf>
    <xf numFmtId="0" fontId="367" fillId="119" borderId="0" xfId="0" applyFont="1" applyFill="1" applyAlignment="1">
      <alignment horizontal="center" vertical="center"/>
    </xf>
    <xf numFmtId="17" fontId="367" fillId="119" borderId="0" xfId="0" applyNumberFormat="1" applyFont="1" applyFill="1" applyAlignment="1">
      <alignment horizontal="center" vertical="center" wrapText="1"/>
    </xf>
    <xf numFmtId="0" fontId="367" fillId="119" borderId="0" xfId="0" applyFont="1" applyFill="1" applyAlignment="1">
      <alignment vertical="center" wrapText="1"/>
    </xf>
    <xf numFmtId="0" fontId="367" fillId="119" borderId="0" xfId="0" applyFont="1" applyFill="1" applyAlignment="1">
      <alignment horizontal="center" vertical="center" wrapText="1"/>
    </xf>
    <xf numFmtId="17" fontId="29" fillId="0" borderId="0" xfId="0" applyNumberFormat="1" applyFont="1" applyAlignment="1">
      <alignment horizontal="center" vertical="center" wrapText="1"/>
    </xf>
    <xf numFmtId="14" fontId="107" fillId="0" borderId="0" xfId="0" applyNumberFormat="1" applyFont="1" applyAlignment="1">
      <alignment horizontal="center" vertical="center"/>
    </xf>
    <xf numFmtId="0" fontId="368" fillId="119" borderId="0" xfId="0" applyFont="1" applyFill="1" applyAlignment="1">
      <alignment horizontal="center" vertical="center"/>
    </xf>
    <xf numFmtId="17" fontId="367" fillId="119" borderId="0" xfId="0" applyNumberFormat="1" applyFont="1" applyFill="1" applyAlignment="1">
      <alignment horizontal="center" vertical="center"/>
    </xf>
    <xf numFmtId="3" fontId="367" fillId="119" borderId="0" xfId="0" applyNumberFormat="1" applyFont="1" applyFill="1" applyAlignment="1">
      <alignment horizontal="center" vertical="center"/>
    </xf>
    <xf numFmtId="3" fontId="29" fillId="0" borderId="0" xfId="0" applyNumberFormat="1" applyFont="1" applyAlignment="1">
      <alignment horizontal="center" vertical="center"/>
    </xf>
    <xf numFmtId="3" fontId="29" fillId="0" borderId="0" xfId="0" applyNumberFormat="1" applyFont="1" applyAlignment="1">
      <alignment horizontal="center" vertical="center" wrapText="1"/>
    </xf>
    <xf numFmtId="0" fontId="367" fillId="0" borderId="0" xfId="0" applyFont="1" applyAlignment="1">
      <alignment vertical="center"/>
    </xf>
    <xf numFmtId="0" fontId="367" fillId="0" borderId="0" xfId="0" applyFont="1" applyAlignment="1">
      <alignment horizontal="center" vertical="center"/>
    </xf>
    <xf numFmtId="17" fontId="367" fillId="0" borderId="0" xfId="0" applyNumberFormat="1" applyFont="1" applyAlignment="1">
      <alignment horizontal="center" vertical="center"/>
    </xf>
    <xf numFmtId="3" fontId="367" fillId="0" borderId="0" xfId="0" applyNumberFormat="1" applyFont="1" applyAlignment="1">
      <alignment horizontal="center" vertical="center"/>
    </xf>
    <xf numFmtId="14" fontId="29" fillId="0" borderId="0" xfId="0" applyNumberFormat="1" applyFont="1" applyAlignment="1">
      <alignment horizontal="center" vertical="center" wrapText="1"/>
    </xf>
    <xf numFmtId="0" fontId="367" fillId="119" borderId="0" xfId="0" applyFont="1" applyFill="1" applyAlignment="1">
      <alignment horizontal="left" vertical="center"/>
    </xf>
    <xf numFmtId="0" fontId="29" fillId="0" borderId="0" xfId="0" applyFont="1" applyAlignment="1">
      <alignment horizontal="center" vertical="center" wrapText="1"/>
    </xf>
    <xf numFmtId="0" fontId="107" fillId="0" borderId="0" xfId="0" applyFont="1" applyAlignment="1">
      <alignment horizontal="center"/>
    </xf>
    <xf numFmtId="0" fontId="369" fillId="0" borderId="0" xfId="0" applyFont="1"/>
    <xf numFmtId="0" fontId="370" fillId="0" borderId="28" xfId="0" applyFont="1" applyBorder="1" applyAlignment="1">
      <alignment horizontal="center" vertical="center" wrapText="1"/>
    </xf>
    <xf numFmtId="0" fontId="107" fillId="0" borderId="0" xfId="0" applyFont="1" applyAlignment="1">
      <alignment vertical="center" wrapText="1"/>
    </xf>
    <xf numFmtId="0" fontId="374" fillId="0" borderId="0" xfId="0" applyFont="1" applyAlignment="1">
      <alignment horizontal="center"/>
    </xf>
    <xf numFmtId="0" fontId="370" fillId="132" borderId="83" xfId="0" applyFont="1" applyFill="1" applyBorder="1" applyAlignment="1">
      <alignment horizontal="center" vertical="center" wrapText="1"/>
    </xf>
    <xf numFmtId="0" fontId="107" fillId="132" borderId="84" xfId="0" applyFont="1" applyFill="1" applyBorder="1"/>
    <xf numFmtId="0" fontId="107" fillId="132" borderId="84" xfId="0" applyFont="1" applyFill="1" applyBorder="1" applyAlignment="1">
      <alignment horizontal="center"/>
    </xf>
    <xf numFmtId="0" fontId="370" fillId="132" borderId="83" xfId="0" applyFont="1" applyFill="1" applyBorder="1" applyAlignment="1">
      <alignment vertical="center" wrapText="1"/>
    </xf>
    <xf numFmtId="3" fontId="107" fillId="132" borderId="84" xfId="0" applyNumberFormat="1" applyFont="1" applyFill="1" applyBorder="1" applyAlignment="1">
      <alignment horizontal="center" vertical="top"/>
    </xf>
    <xf numFmtId="3" fontId="107" fillId="0" borderId="0" xfId="0" applyNumberFormat="1" applyFont="1"/>
    <xf numFmtId="199" fontId="375" fillId="0" borderId="0" xfId="0" applyNumberFormat="1" applyFont="1"/>
    <xf numFmtId="0" fontId="375" fillId="0" borderId="0" xfId="0" applyFont="1"/>
    <xf numFmtId="3" fontId="107" fillId="0" borderId="0" xfId="0" applyNumberFormat="1" applyFont="1" applyAlignment="1">
      <alignment horizontal="center"/>
    </xf>
    <xf numFmtId="0" fontId="375" fillId="0" borderId="0" xfId="0" applyFont="1" applyAlignment="1">
      <alignment vertical="center" wrapText="1"/>
    </xf>
    <xf numFmtId="239" fontId="375" fillId="0" borderId="0" xfId="0" applyNumberFormat="1" applyFont="1" applyAlignment="1">
      <alignment vertical="center" wrapText="1"/>
    </xf>
    <xf numFmtId="255" fontId="376" fillId="0" borderId="0" xfId="0" applyNumberFormat="1" applyFont="1" applyAlignment="1">
      <alignment vertical="center" wrapText="1"/>
    </xf>
    <xf numFmtId="9" fontId="107" fillId="0" borderId="0" xfId="2" applyFont="1" applyAlignment="1">
      <alignment vertical="center" wrapText="1"/>
    </xf>
    <xf numFmtId="337" fontId="375" fillId="0" borderId="0" xfId="0" applyNumberFormat="1" applyFont="1" applyAlignment="1">
      <alignment vertical="center" wrapText="1"/>
    </xf>
    <xf numFmtId="344" fontId="374" fillId="0" borderId="0" xfId="0" applyNumberFormat="1" applyFont="1" applyAlignment="1">
      <alignment vertical="center" wrapText="1"/>
    </xf>
    <xf numFmtId="0" fontId="377" fillId="133" borderId="0" xfId="610" applyFont="1" applyFill="1" applyAlignment="1">
      <alignment vertical="center" wrapText="1"/>
    </xf>
    <xf numFmtId="0" fontId="378" fillId="133" borderId="0" xfId="610" applyFont="1" applyFill="1" applyAlignment="1">
      <alignment horizontal="center" vertical="center" wrapText="1"/>
    </xf>
    <xf numFmtId="0" fontId="379" fillId="133" borderId="0" xfId="610" applyFont="1" applyFill="1" applyAlignment="1">
      <alignment horizontal="center" vertical="center" wrapText="1"/>
    </xf>
    <xf numFmtId="0" fontId="380" fillId="0" borderId="0" xfId="1015" applyNumberFormat="1" applyFont="1" applyFill="1" applyBorder="1" applyAlignment="1">
      <alignment horizontal="left" vertical="center" wrapText="1"/>
    </xf>
    <xf numFmtId="278" fontId="380" fillId="0" borderId="0" xfId="1015" applyNumberFormat="1" applyFont="1" applyFill="1" applyBorder="1" applyAlignment="1">
      <alignment horizontal="right" vertical="center" wrapText="1"/>
    </xf>
    <xf numFmtId="203" fontId="380" fillId="0" borderId="0" xfId="2" applyNumberFormat="1" applyFont="1" applyFill="1" applyBorder="1" applyAlignment="1">
      <alignment horizontal="right" vertical="center" wrapText="1"/>
    </xf>
    <xf numFmtId="337" fontId="107" fillId="0" borderId="0" xfId="0" applyNumberFormat="1" applyFont="1" applyAlignment="1">
      <alignment vertical="center" wrapText="1"/>
    </xf>
    <xf numFmtId="0" fontId="381" fillId="0" borderId="0" xfId="1015" applyNumberFormat="1" applyFont="1" applyFill="1" applyBorder="1" applyAlignment="1">
      <alignment horizontal="left" vertical="center" wrapText="1" indent="1"/>
    </xf>
    <xf numFmtId="278" fontId="381" fillId="0" borderId="0" xfId="1015" applyNumberFormat="1" applyFont="1" applyFill="1" applyBorder="1" applyAlignment="1">
      <alignment horizontal="right" vertical="center" wrapText="1"/>
    </xf>
    <xf numFmtId="203" fontId="381" fillId="0" borderId="0" xfId="2" applyNumberFormat="1" applyFont="1" applyFill="1" applyBorder="1" applyAlignment="1">
      <alignment horizontal="right" vertical="center" wrapText="1"/>
    </xf>
    <xf numFmtId="337" fontId="380" fillId="0" borderId="0" xfId="1015" applyNumberFormat="1" applyFont="1" applyFill="1" applyBorder="1" applyAlignment="1">
      <alignment horizontal="right" vertical="center" wrapText="1"/>
    </xf>
    <xf numFmtId="223" fontId="380" fillId="0" borderId="0" xfId="31146" applyNumberFormat="1" applyFont="1" applyFill="1" applyBorder="1" applyAlignment="1">
      <alignment horizontal="right" vertical="center" wrapText="1"/>
    </xf>
    <xf numFmtId="337" fontId="381" fillId="0" borderId="0" xfId="1015" applyNumberFormat="1" applyFont="1" applyFill="1" applyBorder="1" applyAlignment="1">
      <alignment horizontal="right" vertical="center" wrapText="1"/>
    </xf>
    <xf numFmtId="0" fontId="382" fillId="0" borderId="165" xfId="1015" applyNumberFormat="1" applyFont="1" applyBorder="1" applyAlignment="1">
      <alignment horizontal="left" vertical="center" wrapText="1" indent="1"/>
    </xf>
    <xf numFmtId="203" fontId="382" fillId="0" borderId="165" xfId="2" applyNumberFormat="1" applyFont="1" applyBorder="1" applyAlignment="1">
      <alignment horizontal="right" vertical="center" wrapText="1"/>
    </xf>
    <xf numFmtId="345" fontId="382" fillId="0" borderId="165" xfId="31146" applyNumberFormat="1" applyFont="1" applyBorder="1" applyAlignment="1">
      <alignment horizontal="right" vertical="center" wrapText="1"/>
    </xf>
    <xf numFmtId="203" fontId="380" fillId="0" borderId="166" xfId="2" applyNumberFormat="1" applyFont="1" applyBorder="1" applyAlignment="1">
      <alignment horizontal="right" vertical="center" wrapText="1"/>
    </xf>
    <xf numFmtId="346" fontId="382" fillId="0" borderId="165" xfId="31146" applyNumberFormat="1" applyFont="1" applyBorder="1" applyAlignment="1">
      <alignment horizontal="right" vertical="center"/>
    </xf>
    <xf numFmtId="0" fontId="374" fillId="0" borderId="0" xfId="0" applyFont="1" applyAlignment="1">
      <alignment vertical="center" wrapText="1"/>
    </xf>
    <xf numFmtId="223" fontId="107" fillId="0" borderId="0" xfId="0" applyNumberFormat="1" applyFont="1" applyAlignment="1">
      <alignment vertical="center" wrapText="1"/>
    </xf>
    <xf numFmtId="0" fontId="378" fillId="130" borderId="161" xfId="0" applyFont="1" applyFill="1" applyBorder="1" applyAlignment="1">
      <alignment horizontal="centerContinuous" vertical="center" wrapText="1"/>
    </xf>
    <xf numFmtId="0" fontId="378" fillId="130" borderId="160" xfId="0" applyFont="1" applyFill="1" applyBorder="1" applyAlignment="1">
      <alignment horizontal="centerContinuous" vertical="center" wrapText="1"/>
    </xf>
    <xf numFmtId="0" fontId="378" fillId="130" borderId="167" xfId="0" applyFont="1" applyFill="1" applyBorder="1" applyAlignment="1">
      <alignment horizontal="center" vertical="center" wrapText="1"/>
    </xf>
    <xf numFmtId="14" fontId="377" fillId="130" borderId="159" xfId="0" applyNumberFormat="1" applyFont="1" applyFill="1" applyBorder="1" applyAlignment="1">
      <alignment horizontal="center" vertical="center" wrapText="1"/>
    </xf>
    <xf numFmtId="14" fontId="377" fillId="131" borderId="158" xfId="0" applyNumberFormat="1" applyFont="1" applyFill="1" applyBorder="1" applyAlignment="1">
      <alignment horizontal="center" vertical="center" wrapText="1"/>
    </xf>
    <xf numFmtId="218" fontId="377" fillId="130" borderId="0" xfId="2" applyNumberFormat="1" applyFont="1" applyFill="1" applyBorder="1" applyAlignment="1">
      <alignment horizontal="center" vertical="center"/>
    </xf>
    <xf numFmtId="0" fontId="377" fillId="131" borderId="120" xfId="2" applyNumberFormat="1" applyFont="1" applyFill="1" applyBorder="1" applyAlignment="1">
      <alignment horizontal="center" vertical="center"/>
    </xf>
    <xf numFmtId="337" fontId="107" fillId="0" borderId="0" xfId="0" applyNumberFormat="1" applyFont="1" applyAlignment="1">
      <alignment horizontal="center" vertical="center"/>
    </xf>
    <xf numFmtId="337" fontId="115" fillId="128" borderId="119" xfId="1" applyNumberFormat="1" applyFont="1" applyFill="1" applyBorder="1" applyAlignment="1">
      <alignment horizontal="center" vertical="center"/>
    </xf>
    <xf numFmtId="10" fontId="377" fillId="130" borderId="117" xfId="2" applyNumberFormat="1" applyFont="1" applyFill="1" applyBorder="1" applyAlignment="1">
      <alignment horizontal="left" vertical="center"/>
    </xf>
    <xf numFmtId="0" fontId="377" fillId="0" borderId="0" xfId="2" applyNumberFormat="1" applyFont="1" applyFill="1" applyBorder="1" applyAlignment="1">
      <alignment horizontal="center" vertical="center"/>
    </xf>
    <xf numFmtId="337" fontId="107" fillId="0" borderId="0" xfId="0" applyNumberFormat="1" applyFont="1" applyAlignment="1">
      <alignment horizontal="center"/>
    </xf>
    <xf numFmtId="10" fontId="377" fillId="130" borderId="117" xfId="2" applyNumberFormat="1" applyFont="1" applyFill="1" applyBorder="1" applyAlignment="1">
      <alignment horizontal="left" vertical="center" wrapText="1"/>
    </xf>
    <xf numFmtId="337" fontId="377" fillId="130" borderId="118" xfId="2" applyNumberFormat="1" applyFont="1" applyFill="1" applyBorder="1" applyAlignment="1">
      <alignment horizontal="left" vertical="center"/>
    </xf>
    <xf numFmtId="337" fontId="377" fillId="130" borderId="121" xfId="1" applyNumberFormat="1" applyFont="1" applyFill="1" applyBorder="1" applyAlignment="1">
      <alignment horizontal="center" vertical="center"/>
    </xf>
    <xf numFmtId="337" fontId="377" fillId="130" borderId="121" xfId="31131" applyNumberFormat="1" applyFont="1" applyFill="1" applyBorder="1" applyAlignment="1">
      <alignment horizontal="center" vertical="center"/>
    </xf>
    <xf numFmtId="337" fontId="377" fillId="130" borderId="120" xfId="2" applyNumberFormat="1" applyFont="1" applyFill="1" applyBorder="1" applyAlignment="1">
      <alignment horizontal="center" vertical="center"/>
    </xf>
    <xf numFmtId="337" fontId="107" fillId="0" borderId="0" xfId="0" applyNumberFormat="1" applyFont="1" applyAlignment="1">
      <alignment horizontal="left" vertical="center"/>
    </xf>
    <xf numFmtId="337" fontId="377" fillId="130" borderId="117" xfId="2" applyNumberFormat="1" applyFont="1" applyFill="1" applyBorder="1" applyAlignment="1">
      <alignment horizontal="left" vertical="center"/>
    </xf>
    <xf numFmtId="337" fontId="377" fillId="130" borderId="122" xfId="2" applyNumberFormat="1" applyFont="1" applyFill="1" applyBorder="1" applyAlignment="1">
      <alignment horizontal="center" vertical="center"/>
    </xf>
    <xf numFmtId="0" fontId="107" fillId="0" borderId="0" xfId="0" applyFont="1" applyProtection="1">
      <protection locked="0"/>
    </xf>
    <xf numFmtId="0" fontId="29" fillId="126" borderId="0" xfId="0" applyFont="1" applyFill="1"/>
    <xf numFmtId="0" fontId="107" fillId="126" borderId="0" xfId="0" applyFont="1" applyFill="1" applyProtection="1">
      <protection locked="0"/>
    </xf>
    <xf numFmtId="0" fontId="107" fillId="126" borderId="0" xfId="0" applyFont="1" applyFill="1" applyAlignment="1" applyProtection="1">
      <alignment horizontal="left"/>
      <protection locked="0"/>
    </xf>
    <xf numFmtId="0" fontId="29" fillId="127" borderId="0" xfId="648" applyFont="1" applyFill="1" applyProtection="1">
      <protection locked="0"/>
    </xf>
    <xf numFmtId="0" fontId="115" fillId="0" borderId="0" xfId="754" applyFont="1" applyProtection="1">
      <protection locked="0"/>
    </xf>
    <xf numFmtId="0" fontId="29" fillId="0" borderId="0" xfId="37" applyNumberFormat="1" applyFont="1" applyProtection="1">
      <protection locked="0"/>
    </xf>
    <xf numFmtId="0" fontId="29" fillId="0" borderId="0" xfId="648" applyFont="1" applyProtection="1">
      <protection locked="0"/>
    </xf>
    <xf numFmtId="0" fontId="369" fillId="127" borderId="157" xfId="0" applyFont="1" applyFill="1" applyBorder="1" applyProtection="1">
      <protection locked="0"/>
    </xf>
    <xf numFmtId="173" fontId="29" fillId="0" borderId="0" xfId="1031" applyFont="1" applyProtection="1">
      <protection locked="0"/>
    </xf>
    <xf numFmtId="0" fontId="369" fillId="0" borderId="0" xfId="0" applyFont="1" applyProtection="1">
      <protection locked="0"/>
    </xf>
    <xf numFmtId="173" fontId="115" fillId="127" borderId="157" xfId="1031" applyFont="1" applyFill="1" applyBorder="1" applyProtection="1">
      <protection locked="0"/>
    </xf>
    <xf numFmtId="0" fontId="115" fillId="0" borderId="0" xfId="648" applyFont="1" applyProtection="1">
      <protection locked="0"/>
    </xf>
    <xf numFmtId="0" fontId="29" fillId="0" borderId="0" xfId="0" applyFont="1"/>
    <xf numFmtId="0" fontId="115" fillId="127" borderId="32" xfId="648" applyFont="1" applyFill="1" applyBorder="1" applyProtection="1">
      <protection locked="0"/>
    </xf>
    <xf numFmtId="0" fontId="369" fillId="127" borderId="32" xfId="0" applyFont="1" applyFill="1" applyBorder="1"/>
    <xf numFmtId="0" fontId="107" fillId="0" borderId="0" xfId="0" applyFont="1" applyAlignment="1">
      <alignment horizontal="left" indent="1"/>
    </xf>
    <xf numFmtId="0" fontId="29" fillId="126" borderId="0" xfId="648" applyFont="1" applyFill="1" applyProtection="1">
      <protection locked="0"/>
    </xf>
    <xf numFmtId="218" fontId="377" fillId="130" borderId="0" xfId="2" applyNumberFormat="1" applyFont="1" applyFill="1" applyAlignment="1">
      <alignment horizontal="center" vertical="center"/>
    </xf>
    <xf numFmtId="10" fontId="115" fillId="128" borderId="119" xfId="2" applyNumberFormat="1" applyFont="1" applyFill="1" applyBorder="1" applyAlignment="1">
      <alignment horizontal="left" vertical="center"/>
    </xf>
    <xf numFmtId="174" fontId="107" fillId="0" borderId="0" xfId="1" applyNumberFormat="1" applyFont="1" applyAlignment="1">
      <alignment horizontal="center"/>
    </xf>
    <xf numFmtId="174" fontId="107" fillId="0" borderId="0" xfId="31131" applyNumberFormat="1" applyFont="1" applyAlignment="1">
      <alignment horizontal="center"/>
    </xf>
    <xf numFmtId="0" fontId="377" fillId="130" borderId="120" xfId="2" applyNumberFormat="1" applyFont="1" applyFill="1" applyBorder="1" applyAlignment="1">
      <alignment horizontal="center" vertical="center"/>
    </xf>
    <xf numFmtId="218" fontId="377" fillId="130" borderId="120" xfId="2" applyNumberFormat="1" applyFont="1" applyFill="1" applyBorder="1" applyAlignment="1">
      <alignment horizontal="center" vertical="center"/>
    </xf>
    <xf numFmtId="0" fontId="369" fillId="127" borderId="0" xfId="0" applyFont="1" applyFill="1"/>
    <xf numFmtId="0" fontId="377" fillId="130" borderId="136" xfId="2" applyNumberFormat="1" applyFont="1" applyFill="1" applyBorder="1" applyAlignment="1">
      <alignment horizontal="center" vertical="center"/>
    </xf>
    <xf numFmtId="218" fontId="377" fillId="130" borderId="136" xfId="2" applyNumberFormat="1" applyFont="1" applyFill="1" applyBorder="1" applyAlignment="1">
      <alignment horizontal="center" vertical="center"/>
    </xf>
    <xf numFmtId="337" fontId="115" fillId="128" borderId="118" xfId="2" applyNumberFormat="1" applyFont="1" applyFill="1" applyBorder="1" applyAlignment="1">
      <alignment horizontal="left" vertical="center"/>
    </xf>
    <xf numFmtId="337" fontId="369" fillId="0" borderId="0" xfId="0" applyNumberFormat="1" applyFont="1" applyAlignment="1">
      <alignment horizontal="left" vertical="center"/>
    </xf>
    <xf numFmtId="337" fontId="115" fillId="0" borderId="118" xfId="2" applyNumberFormat="1" applyFont="1" applyFill="1" applyBorder="1" applyAlignment="1">
      <alignment horizontal="left" vertical="center"/>
    </xf>
    <xf numFmtId="337" fontId="385" fillId="0" borderId="0" xfId="0" applyNumberFormat="1" applyFont="1" applyAlignment="1">
      <alignment horizontal="center" vertical="center"/>
    </xf>
    <xf numFmtId="0" fontId="377" fillId="0" borderId="0" xfId="0" applyFont="1" applyAlignment="1">
      <alignment horizontal="left" vertical="center" wrapText="1" indent="1"/>
    </xf>
    <xf numFmtId="14" fontId="377" fillId="0" borderId="0" xfId="0" applyNumberFormat="1" applyFont="1" applyAlignment="1">
      <alignment horizontal="left" vertical="center" wrapText="1" indent="1"/>
    </xf>
    <xf numFmtId="0" fontId="107" fillId="0" borderId="0" xfId="0" applyFont="1" applyAlignment="1" applyProtection="1">
      <alignment horizontal="left"/>
      <protection locked="0"/>
    </xf>
    <xf numFmtId="173" fontId="115" fillId="0" borderId="0" xfId="1031" applyFont="1" applyProtection="1">
      <protection locked="0"/>
    </xf>
    <xf numFmtId="14" fontId="377" fillId="0" borderId="0" xfId="0" applyNumberFormat="1" applyFont="1" applyAlignment="1">
      <alignment horizontal="center" vertical="center" wrapText="1"/>
    </xf>
    <xf numFmtId="218" fontId="377" fillId="0" borderId="0" xfId="2" applyNumberFormat="1" applyFont="1" applyFill="1" applyBorder="1" applyAlignment="1">
      <alignment horizontal="center" vertical="center"/>
    </xf>
    <xf numFmtId="337" fontId="107" fillId="0" borderId="0" xfId="1" applyNumberFormat="1" applyFont="1" applyFill="1" applyAlignment="1">
      <alignment horizontal="center" vertical="center"/>
    </xf>
    <xf numFmtId="203" fontId="115" fillId="128" borderId="119" xfId="2" applyNumberFormat="1" applyFont="1" applyFill="1" applyBorder="1" applyAlignment="1">
      <alignment horizontal="center" vertical="center"/>
    </xf>
    <xf numFmtId="203" fontId="115" fillId="0" borderId="0" xfId="2" applyNumberFormat="1" applyFont="1" applyFill="1" applyBorder="1" applyAlignment="1">
      <alignment horizontal="center" vertical="center"/>
    </xf>
    <xf numFmtId="0" fontId="377" fillId="130" borderId="0" xfId="2" applyNumberFormat="1" applyFont="1" applyFill="1" applyBorder="1" applyAlignment="1">
      <alignment horizontal="center" vertical="center"/>
    </xf>
    <xf numFmtId="337" fontId="369" fillId="0" borderId="0" xfId="1" applyNumberFormat="1" applyFont="1" applyFill="1" applyBorder="1" applyAlignment="1">
      <alignment horizontal="center" vertical="center"/>
    </xf>
    <xf numFmtId="337" fontId="115" fillId="0" borderId="0" xfId="1" applyNumberFormat="1" applyFont="1" applyFill="1" applyBorder="1" applyAlignment="1">
      <alignment horizontal="center" vertical="center"/>
    </xf>
    <xf numFmtId="337" fontId="107" fillId="0" borderId="0" xfId="1" applyNumberFormat="1" applyFont="1" applyFill="1" applyBorder="1" applyAlignment="1">
      <alignment horizontal="center" vertical="center"/>
    </xf>
    <xf numFmtId="342" fontId="115" fillId="0" borderId="0" xfId="1" applyNumberFormat="1" applyFont="1" applyFill="1" applyBorder="1" applyAlignment="1">
      <alignment horizontal="center" vertical="center"/>
    </xf>
    <xf numFmtId="337" fontId="377" fillId="131" borderId="0" xfId="0" applyNumberFormat="1" applyFont="1" applyFill="1" applyAlignment="1">
      <alignment horizontal="left" vertical="center"/>
    </xf>
    <xf numFmtId="337" fontId="377" fillId="130" borderId="0" xfId="0" applyNumberFormat="1" applyFont="1" applyFill="1" applyAlignment="1">
      <alignment horizontal="left" vertical="center"/>
    </xf>
    <xf numFmtId="337" fontId="107" fillId="0" borderId="0" xfId="1" applyNumberFormat="1" applyFont="1" applyBorder="1" applyAlignment="1">
      <alignment horizontal="center" vertical="center"/>
    </xf>
    <xf numFmtId="337" fontId="386" fillId="0" borderId="0" xfId="0" applyNumberFormat="1" applyFont="1" applyAlignment="1">
      <alignment horizontal="left" vertical="center"/>
    </xf>
    <xf numFmtId="0" fontId="388" fillId="0" borderId="0" xfId="0" applyFont="1"/>
    <xf numFmtId="278" fontId="381" fillId="0" borderId="165" xfId="1015" applyNumberFormat="1" applyFont="1" applyFill="1" applyBorder="1" applyAlignment="1">
      <alignment horizontal="right" vertical="center" wrapText="1"/>
    </xf>
    <xf numFmtId="203" fontId="381" fillId="0" borderId="165" xfId="2" applyNumberFormat="1" applyFont="1" applyFill="1" applyBorder="1" applyAlignment="1">
      <alignment horizontal="right" vertical="center" wrapText="1"/>
    </xf>
    <xf numFmtId="337" fontId="381" fillId="0" borderId="165" xfId="1015" applyNumberFormat="1" applyFont="1" applyFill="1" applyBorder="1" applyAlignment="1">
      <alignment horizontal="right" vertical="center" wrapText="1"/>
    </xf>
    <xf numFmtId="0" fontId="380" fillId="0" borderId="169" xfId="1015" applyNumberFormat="1" applyFont="1" applyFill="1" applyBorder="1" applyAlignment="1">
      <alignment horizontal="left" vertical="center" wrapText="1"/>
    </xf>
    <xf numFmtId="337" fontId="380" fillId="0" borderId="169" xfId="1015" applyNumberFormat="1" applyFont="1" applyFill="1" applyBorder="1" applyAlignment="1">
      <alignment horizontal="right" vertical="center" wrapText="1"/>
    </xf>
    <xf numFmtId="203" fontId="380" fillId="0" borderId="169" xfId="2" applyNumberFormat="1" applyFont="1" applyFill="1" applyBorder="1" applyAlignment="1">
      <alignment horizontal="right" vertical="center" wrapText="1"/>
    </xf>
    <xf numFmtId="0" fontId="380" fillId="0" borderId="169" xfId="1015" applyNumberFormat="1" applyFont="1" applyBorder="1" applyAlignment="1">
      <alignment horizontal="left" vertical="center" wrapText="1"/>
    </xf>
    <xf numFmtId="223" fontId="380" fillId="0" borderId="166" xfId="31146" applyNumberFormat="1" applyFont="1" applyBorder="1" applyAlignment="1">
      <alignment horizontal="right" vertical="center" wrapText="1"/>
    </xf>
    <xf numFmtId="223" fontId="380" fillId="0" borderId="169" xfId="31146" applyNumberFormat="1" applyFont="1" applyFill="1" applyBorder="1" applyAlignment="1">
      <alignment horizontal="right" vertical="center" wrapText="1"/>
    </xf>
    <xf numFmtId="0" fontId="381" fillId="0" borderId="165" xfId="1015" applyNumberFormat="1" applyFont="1" applyFill="1" applyBorder="1" applyAlignment="1">
      <alignment horizontal="left" vertical="center" wrapText="1" indent="1"/>
    </xf>
    <xf numFmtId="0" fontId="369" fillId="134" borderId="28" xfId="0" applyFont="1" applyFill="1" applyBorder="1"/>
    <xf numFmtId="3" fontId="115" fillId="134" borderId="28" xfId="0" applyNumberFormat="1" applyFont="1" applyFill="1" applyBorder="1" applyAlignment="1">
      <alignment horizontal="center" vertical="center"/>
    </xf>
    <xf numFmtId="0" fontId="107" fillId="126" borderId="0" xfId="0" applyFont="1" applyFill="1" applyAlignment="1" applyProtection="1">
      <alignment horizontal="left" indent="1"/>
      <protection locked="0"/>
    </xf>
    <xf numFmtId="0" fontId="369" fillId="0" borderId="0" xfId="0" applyFont="1" applyAlignment="1">
      <alignment vertical="center"/>
    </xf>
    <xf numFmtId="337" fontId="374" fillId="0" borderId="0" xfId="0" applyNumberFormat="1" applyFont="1" applyAlignment="1">
      <alignment vertical="center" wrapText="1"/>
    </xf>
    <xf numFmtId="239" fontId="107" fillId="0" borderId="0" xfId="0" applyNumberFormat="1" applyFont="1" applyAlignment="1">
      <alignment vertical="center" wrapText="1"/>
    </xf>
    <xf numFmtId="9" fontId="374" fillId="0" borderId="0" xfId="2" applyFont="1" applyAlignment="1">
      <alignment vertical="center" wrapText="1"/>
    </xf>
    <xf numFmtId="3" fontId="107" fillId="0" borderId="0" xfId="0" applyNumberFormat="1" applyFont="1" applyAlignment="1">
      <alignment vertical="center" wrapText="1"/>
    </xf>
    <xf numFmtId="203" fontId="107" fillId="0" borderId="0" xfId="2" applyNumberFormat="1" applyFont="1" applyAlignment="1">
      <alignment vertical="center" wrapText="1"/>
    </xf>
    <xf numFmtId="337" fontId="29" fillId="0" borderId="0" xfId="0" applyNumberFormat="1" applyFont="1" applyAlignment="1">
      <alignment horizontal="center" vertical="center"/>
    </xf>
    <xf numFmtId="0" fontId="376" fillId="0" borderId="0" xfId="0" applyFont="1" applyAlignment="1">
      <alignment vertical="center" wrapText="1"/>
    </xf>
    <xf numFmtId="17" fontId="29" fillId="0" borderId="0" xfId="0" applyNumberFormat="1" applyFont="1" applyAlignment="1">
      <alignment horizontal="center" vertical="center"/>
    </xf>
    <xf numFmtId="285" fontId="378" fillId="130" borderId="168" xfId="0" applyNumberFormat="1" applyFont="1" applyFill="1" applyBorder="1" applyAlignment="1">
      <alignment horizontal="center" vertical="center" wrapText="1"/>
    </xf>
    <xf numFmtId="285" fontId="377" fillId="131" borderId="158" xfId="0" applyNumberFormat="1" applyFont="1" applyFill="1" applyBorder="1" applyAlignment="1">
      <alignment horizontal="center" vertical="center" wrapText="1"/>
    </xf>
    <xf numFmtId="285" fontId="377" fillId="130" borderId="159" xfId="0" applyNumberFormat="1" applyFont="1" applyFill="1" applyBorder="1" applyAlignment="1">
      <alignment horizontal="center" vertical="center" wrapText="1"/>
    </xf>
    <xf numFmtId="285" fontId="377" fillId="131" borderId="0" xfId="0" applyNumberFormat="1" applyFont="1" applyFill="1" applyAlignment="1">
      <alignment horizontal="center" vertical="center" wrapText="1"/>
    </xf>
    <xf numFmtId="285" fontId="377" fillId="130" borderId="0" xfId="0" applyNumberFormat="1" applyFont="1" applyFill="1" applyAlignment="1">
      <alignment horizontal="center" vertical="center" wrapText="1"/>
    </xf>
    <xf numFmtId="0" fontId="377" fillId="130" borderId="128" xfId="0" applyFont="1" applyFill="1" applyBorder="1" applyAlignment="1">
      <alignment horizontal="left" vertical="center" wrapText="1" indent="1"/>
    </xf>
    <xf numFmtId="0" fontId="373" fillId="0" borderId="91" xfId="0" applyFont="1" applyBorder="1" applyAlignment="1">
      <alignment vertical="center" wrapText="1"/>
    </xf>
    <xf numFmtId="0" fontId="373" fillId="0" borderId="91" xfId="0" applyFont="1" applyBorder="1" applyAlignment="1">
      <alignment horizontal="center" vertical="center" wrapText="1"/>
    </xf>
    <xf numFmtId="1" fontId="373" fillId="0" borderId="91" xfId="0" applyNumberFormat="1" applyFont="1" applyBorder="1" applyAlignment="1">
      <alignment horizontal="center" vertical="center" wrapText="1"/>
    </xf>
    <xf numFmtId="0" fontId="107" fillId="0" borderId="91" xfId="0" applyFont="1" applyBorder="1" applyAlignment="1">
      <alignment horizontal="center" vertical="center"/>
    </xf>
    <xf numFmtId="3" fontId="107" fillId="0" borderId="91" xfId="0" applyNumberFormat="1" applyFont="1" applyBorder="1" applyAlignment="1">
      <alignment horizontal="center" vertical="center"/>
    </xf>
    <xf numFmtId="0" fontId="373" fillId="0" borderId="28" xfId="0" applyFont="1" applyBorder="1" applyAlignment="1">
      <alignment vertical="center" wrapText="1"/>
    </xf>
    <xf numFmtId="0" fontId="107" fillId="0" borderId="28" xfId="0" applyFont="1" applyBorder="1" applyAlignment="1">
      <alignment horizontal="center" vertical="center"/>
    </xf>
    <xf numFmtId="3" fontId="107" fillId="0" borderId="28" xfId="0" applyNumberFormat="1" applyFont="1" applyBorder="1" applyAlignment="1">
      <alignment horizontal="center" vertical="center"/>
    </xf>
    <xf numFmtId="0" fontId="373" fillId="0" borderId="28" xfId="0" applyFont="1" applyBorder="1" applyAlignment="1">
      <alignment horizontal="center" vertical="center" wrapText="1"/>
    </xf>
    <xf numFmtId="1" fontId="373" fillId="0" borderId="28" xfId="0" applyNumberFormat="1" applyFont="1" applyBorder="1" applyAlignment="1">
      <alignment horizontal="center" vertical="center" wrapText="1"/>
    </xf>
    <xf numFmtId="3" fontId="107" fillId="0" borderId="163" xfId="0" applyNumberFormat="1" applyFont="1" applyBorder="1" applyAlignment="1">
      <alignment horizontal="center" vertical="center"/>
    </xf>
    <xf numFmtId="0" fontId="373" fillId="0" borderId="163" xfId="0" applyFont="1" applyBorder="1" applyAlignment="1">
      <alignment horizontal="center" vertical="center" wrapText="1"/>
    </xf>
    <xf numFmtId="0" fontId="373" fillId="0" borderId="163" xfId="0" applyFont="1" applyBorder="1" applyAlignment="1">
      <alignment vertical="center" wrapText="1"/>
    </xf>
    <xf numFmtId="0" fontId="107" fillId="0" borderId="147" xfId="0" applyFont="1" applyBorder="1" applyAlignment="1">
      <alignment horizontal="center" vertical="center"/>
    </xf>
    <xf numFmtId="0" fontId="373" fillId="0" borderId="80" xfId="0" applyFont="1" applyBorder="1" applyAlignment="1">
      <alignment horizontal="center" vertical="center" wrapText="1"/>
    </xf>
    <xf numFmtId="0" fontId="373" fillId="0" borderId="80" xfId="0" applyFont="1" applyBorder="1" applyAlignment="1">
      <alignment vertical="center" wrapText="1"/>
    </xf>
    <xf numFmtId="0" fontId="107" fillId="0" borderId="52" xfId="0" applyFont="1" applyBorder="1" applyAlignment="1">
      <alignment horizontal="center" vertical="center"/>
    </xf>
    <xf numFmtId="3" fontId="107" fillId="0" borderId="80" xfId="0" applyNumberFormat="1" applyFont="1" applyBorder="1" applyAlignment="1">
      <alignment horizontal="center" vertical="center"/>
    </xf>
    <xf numFmtId="0" fontId="107" fillId="0" borderId="145" xfId="0" applyFont="1" applyBorder="1" applyAlignment="1">
      <alignment horizontal="center" vertical="center"/>
    </xf>
    <xf numFmtId="0" fontId="373" fillId="0" borderId="147" xfId="0" applyFont="1" applyBorder="1" applyAlignment="1">
      <alignment horizontal="center" vertical="center" wrapText="1"/>
    </xf>
    <xf numFmtId="0" fontId="107" fillId="0" borderId="28" xfId="0" applyFont="1" applyBorder="1" applyAlignment="1">
      <alignment vertical="center" wrapText="1"/>
    </xf>
    <xf numFmtId="0" fontId="107" fillId="0" borderId="28" xfId="0" applyFont="1" applyBorder="1" applyAlignment="1">
      <alignment horizontal="center" vertical="center" wrapText="1"/>
    </xf>
    <xf numFmtId="1" fontId="107" fillId="0" borderId="28" xfId="0" applyNumberFormat="1" applyFont="1" applyBorder="1" applyAlignment="1">
      <alignment horizontal="center" vertical="center" wrapText="1"/>
    </xf>
    <xf numFmtId="0" fontId="390" fillId="0" borderId="28" xfId="0" applyFont="1" applyBorder="1" applyAlignment="1">
      <alignment horizontal="left" vertical="center"/>
    </xf>
    <xf numFmtId="0" fontId="29" fillId="0" borderId="28" xfId="0" applyFont="1" applyBorder="1" applyAlignment="1">
      <alignment vertical="center" wrapText="1"/>
    </xf>
    <xf numFmtId="0" fontId="29" fillId="0" borderId="147" xfId="0" applyFont="1" applyBorder="1" applyAlignment="1">
      <alignment horizontal="center" vertical="center" wrapText="1"/>
    </xf>
    <xf numFmtId="3" fontId="29" fillId="0" borderId="28" xfId="0" applyNumberFormat="1" applyFont="1" applyBorder="1" applyAlignment="1">
      <alignment horizontal="center" vertical="center"/>
    </xf>
    <xf numFmtId="3" fontId="29" fillId="0" borderId="163" xfId="0" applyNumberFormat="1" applyFont="1" applyBorder="1" applyAlignment="1">
      <alignment horizontal="center" vertical="center"/>
    </xf>
    <xf numFmtId="0" fontId="29" fillId="0" borderId="28" xfId="0" applyFont="1" applyBorder="1" applyAlignment="1">
      <alignment horizontal="center" vertical="center" wrapText="1"/>
    </xf>
    <xf numFmtId="1" fontId="29" fillId="0" borderId="28" xfId="0" applyNumberFormat="1" applyFont="1" applyBorder="1" applyAlignment="1">
      <alignment horizontal="center" vertical="center" wrapText="1"/>
    </xf>
    <xf numFmtId="0" fontId="29" fillId="0" borderId="85" xfId="0" applyFont="1" applyBorder="1" applyAlignment="1">
      <alignment horizontal="center" vertical="center"/>
    </xf>
    <xf numFmtId="0" fontId="107" fillId="0" borderId="28" xfId="0" applyFont="1" applyBorder="1"/>
    <xf numFmtId="0" fontId="29" fillId="0" borderId="28" xfId="0" applyFont="1" applyBorder="1" applyAlignment="1">
      <alignment horizontal="center" vertical="center"/>
    </xf>
    <xf numFmtId="0" fontId="29" fillId="0" borderId="28" xfId="0" applyFont="1" applyBorder="1" applyAlignment="1">
      <alignment horizontal="left" vertical="center"/>
    </xf>
    <xf numFmtId="0" fontId="29" fillId="0" borderId="28" xfId="0" applyFont="1" applyBorder="1" applyAlignment="1">
      <alignment vertical="center"/>
    </xf>
    <xf numFmtId="3" fontId="29" fillId="0" borderId="28" xfId="0" applyNumberFormat="1" applyFont="1" applyBorder="1" applyAlignment="1">
      <alignment horizontal="center" vertical="top"/>
    </xf>
    <xf numFmtId="0" fontId="29" fillId="0" borderId="83" xfId="0" applyFont="1" applyBorder="1" applyAlignment="1">
      <alignment vertical="center"/>
    </xf>
    <xf numFmtId="0" fontId="29" fillId="0" borderId="84" xfId="0" applyFont="1" applyBorder="1" applyAlignment="1">
      <alignment horizontal="center" vertical="center" wrapText="1"/>
    </xf>
    <xf numFmtId="3" fontId="29" fillId="0" borderId="147" xfId="0" applyNumberFormat="1" applyFont="1" applyBorder="1" applyAlignment="1">
      <alignment horizontal="center" vertical="center"/>
    </xf>
    <xf numFmtId="0" fontId="107" fillId="0" borderId="0" xfId="0" applyFont="1" applyAlignment="1">
      <alignment wrapText="1"/>
    </xf>
    <xf numFmtId="337" fontId="115" fillId="0" borderId="119" xfId="1" applyNumberFormat="1" applyFont="1" applyFill="1" applyBorder="1" applyAlignment="1">
      <alignment horizontal="center" vertical="center"/>
    </xf>
    <xf numFmtId="0" fontId="386" fillId="0" borderId="0" xfId="0" applyFont="1"/>
    <xf numFmtId="337" fontId="107" fillId="0" borderId="0" xfId="0" applyNumberFormat="1" applyFont="1"/>
    <xf numFmtId="0" fontId="377" fillId="126" borderId="162" xfId="0" applyFont="1" applyFill="1" applyBorder="1" applyAlignment="1">
      <alignment horizontal="left" vertical="center" wrapText="1" indent="1"/>
    </xf>
    <xf numFmtId="0" fontId="377" fillId="126" borderId="0" xfId="0" applyFont="1" applyFill="1" applyAlignment="1">
      <alignment horizontal="left" vertical="center" wrapText="1" indent="1"/>
    </xf>
    <xf numFmtId="337" fontId="107" fillId="0" borderId="0" xfId="31131" applyNumberFormat="1" applyFont="1" applyFill="1" applyAlignment="1">
      <alignment horizontal="center" vertical="center"/>
    </xf>
    <xf numFmtId="337" fontId="115" fillId="128" borderId="119" xfId="31131" applyNumberFormat="1" applyFont="1" applyFill="1" applyBorder="1" applyAlignment="1">
      <alignment horizontal="center" vertical="center"/>
    </xf>
    <xf numFmtId="337" fontId="107" fillId="0" borderId="0" xfId="1" applyNumberFormat="1" applyFont="1" applyAlignment="1">
      <alignment horizontal="center" vertical="center"/>
    </xf>
    <xf numFmtId="3" fontId="369" fillId="0" borderId="0" xfId="22155" applyNumberFormat="1" applyFont="1" applyBorder="1"/>
    <xf numFmtId="3" fontId="369" fillId="127" borderId="0" xfId="22155" applyNumberFormat="1" applyFont="1" applyFill="1" applyBorder="1"/>
    <xf numFmtId="337" fontId="369" fillId="127" borderId="0" xfId="1" applyNumberFormat="1" applyFont="1" applyFill="1" applyAlignment="1" applyProtection="1">
      <alignment horizontal="center" vertical="center"/>
    </xf>
    <xf numFmtId="337" fontId="369" fillId="127" borderId="0" xfId="31131" applyNumberFormat="1" applyFont="1" applyFill="1" applyAlignment="1" applyProtection="1">
      <alignment horizontal="center" vertical="center"/>
    </xf>
    <xf numFmtId="3" fontId="107" fillId="0" borderId="0" xfId="22155" applyNumberFormat="1" applyFont="1" applyFill="1" applyBorder="1" applyAlignment="1">
      <alignment horizontal="left" indent="1"/>
    </xf>
    <xf numFmtId="337" fontId="107" fillId="0" borderId="0" xfId="1" applyNumberFormat="1" applyFont="1" applyAlignment="1" applyProtection="1">
      <alignment horizontal="center" vertical="center"/>
      <protection locked="0"/>
    </xf>
    <xf numFmtId="337" fontId="107" fillId="0" borderId="0" xfId="31131" applyNumberFormat="1" applyFont="1" applyAlignment="1" applyProtection="1">
      <alignment horizontal="center" vertical="center"/>
      <protection locked="0"/>
    </xf>
    <xf numFmtId="3" fontId="107" fillId="0" borderId="0" xfId="22155" applyNumberFormat="1" applyFont="1" applyBorder="1" applyAlignment="1">
      <alignment horizontal="left" indent="1"/>
    </xf>
    <xf numFmtId="3" fontId="107" fillId="0" borderId="0" xfId="22155" applyNumberFormat="1" applyFont="1" applyBorder="1"/>
    <xf numFmtId="3" fontId="369" fillId="0" borderId="130" xfId="22155" applyNumberFormat="1" applyFont="1" applyBorder="1"/>
    <xf numFmtId="3" fontId="369" fillId="127" borderId="130" xfId="22155" applyNumberFormat="1" applyFont="1" applyFill="1" applyBorder="1"/>
    <xf numFmtId="337" fontId="369" fillId="127" borderId="130" xfId="1" applyNumberFormat="1" applyFont="1" applyFill="1" applyBorder="1" applyAlignment="1" applyProtection="1">
      <alignment horizontal="center" vertical="center"/>
    </xf>
    <xf numFmtId="337" fontId="369" fillId="127" borderId="130" xfId="31131" applyNumberFormat="1" applyFont="1" applyFill="1" applyBorder="1" applyAlignment="1" applyProtection="1">
      <alignment horizontal="center" vertical="center"/>
    </xf>
    <xf numFmtId="3" fontId="107" fillId="127" borderId="0" xfId="22155" applyNumberFormat="1" applyFont="1" applyFill="1" applyBorder="1"/>
    <xf numFmtId="337" fontId="107" fillId="127" borderId="0" xfId="1" applyNumberFormat="1" applyFont="1" applyFill="1" applyAlignment="1" applyProtection="1">
      <alignment horizontal="center" vertical="center"/>
      <protection locked="0"/>
    </xf>
    <xf numFmtId="337" fontId="107" fillId="127" borderId="0" xfId="31131" applyNumberFormat="1" applyFont="1" applyFill="1" applyAlignment="1" applyProtection="1">
      <alignment horizontal="center" vertical="center"/>
      <protection locked="0"/>
    </xf>
    <xf numFmtId="3" fontId="107" fillId="0" borderId="0" xfId="22155" applyNumberFormat="1" applyFont="1" applyFill="1" applyBorder="1"/>
    <xf numFmtId="337" fontId="369" fillId="0" borderId="0" xfId="0" applyNumberFormat="1" applyFont="1" applyAlignment="1">
      <alignment horizontal="center" vertical="center"/>
    </xf>
    <xf numFmtId="337" fontId="369" fillId="0" borderId="0" xfId="1" applyNumberFormat="1" applyFont="1" applyFill="1" applyAlignment="1" applyProtection="1">
      <alignment horizontal="center" vertical="center"/>
      <protection locked="0"/>
    </xf>
    <xf numFmtId="337" fontId="369" fillId="0" borderId="0" xfId="1" applyNumberFormat="1" applyFont="1" applyFill="1" applyAlignment="1">
      <alignment horizontal="center" vertical="center"/>
    </xf>
    <xf numFmtId="337" fontId="369" fillId="0" borderId="0" xfId="31131" applyNumberFormat="1" applyFont="1" applyFill="1" applyAlignment="1" applyProtection="1">
      <alignment horizontal="center" vertical="center"/>
      <protection locked="0"/>
    </xf>
    <xf numFmtId="337" fontId="369" fillId="0" borderId="0" xfId="31131" applyNumberFormat="1" applyFont="1" applyAlignment="1" applyProtection="1">
      <alignment horizontal="center" vertical="center"/>
      <protection locked="0"/>
    </xf>
    <xf numFmtId="337" fontId="369" fillId="127" borderId="0" xfId="1" applyNumberFormat="1" applyFont="1" applyFill="1" applyAlignment="1" applyProtection="1">
      <alignment horizontal="center" vertical="center"/>
      <protection locked="0"/>
    </xf>
    <xf numFmtId="337" fontId="369" fillId="0" borderId="0" xfId="1" applyNumberFormat="1" applyFont="1" applyAlignment="1">
      <alignment horizontal="center" vertical="center"/>
    </xf>
    <xf numFmtId="337" fontId="369" fillId="127" borderId="0" xfId="31131" applyNumberFormat="1" applyFont="1" applyFill="1" applyAlignment="1" applyProtection="1">
      <alignment horizontal="center" vertical="center"/>
      <protection locked="0"/>
    </xf>
    <xf numFmtId="337" fontId="369" fillId="127" borderId="130" xfId="1" applyNumberFormat="1" applyFont="1" applyFill="1" applyBorder="1" applyAlignment="1" applyProtection="1">
      <alignment horizontal="center" vertical="center"/>
      <protection locked="0"/>
    </xf>
    <xf numFmtId="337" fontId="369" fillId="127" borderId="130" xfId="31131" applyNumberFormat="1" applyFont="1" applyFill="1" applyBorder="1" applyAlignment="1" applyProtection="1">
      <alignment horizontal="center" vertical="center"/>
      <protection locked="0"/>
    </xf>
    <xf numFmtId="3" fontId="107" fillId="0" borderId="0" xfId="22155" applyNumberFormat="1" applyFont="1" applyBorder="1" applyAlignment="1">
      <alignment horizontal="left"/>
    </xf>
    <xf numFmtId="3" fontId="369" fillId="129" borderId="32" xfId="22155" applyNumberFormat="1" applyFont="1" applyFill="1" applyBorder="1"/>
    <xf numFmtId="3" fontId="369" fillId="127" borderId="32" xfId="22155" applyNumberFormat="1" applyFont="1" applyFill="1" applyBorder="1"/>
    <xf numFmtId="337" fontId="369" fillId="127" borderId="32" xfId="1" applyNumberFormat="1" applyFont="1" applyFill="1" applyBorder="1" applyAlignment="1">
      <alignment horizontal="center" vertical="center"/>
    </xf>
    <xf numFmtId="337" fontId="369" fillId="127" borderId="32" xfId="31131" applyNumberFormat="1" applyFont="1" applyFill="1" applyBorder="1" applyAlignment="1">
      <alignment horizontal="center" vertical="center"/>
    </xf>
    <xf numFmtId="337" fontId="107" fillId="0" borderId="0" xfId="31131" applyNumberFormat="1" applyFont="1" applyFill="1" applyBorder="1" applyAlignment="1">
      <alignment horizontal="center" vertical="center"/>
    </xf>
    <xf numFmtId="337" fontId="369" fillId="127" borderId="122" xfId="1" applyNumberFormat="1" applyFont="1" applyFill="1" applyBorder="1" applyAlignment="1">
      <alignment horizontal="center" vertical="center"/>
    </xf>
    <xf numFmtId="337" fontId="369" fillId="127" borderId="122" xfId="31131" applyNumberFormat="1" applyFont="1" applyFill="1" applyBorder="1" applyAlignment="1">
      <alignment horizontal="center" vertical="center"/>
    </xf>
    <xf numFmtId="0" fontId="369" fillId="0" borderId="0" xfId="0" applyFont="1" applyAlignment="1">
      <alignment wrapText="1"/>
    </xf>
    <xf numFmtId="337" fontId="369" fillId="0" borderId="0" xfId="31131" applyNumberFormat="1" applyFont="1" applyFill="1" applyBorder="1" applyAlignment="1">
      <alignment horizontal="center" vertical="center"/>
    </xf>
    <xf numFmtId="342" fontId="107" fillId="0" borderId="0" xfId="0" applyNumberFormat="1" applyFont="1" applyAlignment="1">
      <alignment horizontal="center" vertical="center"/>
    </xf>
    <xf numFmtId="337" fontId="115" fillId="128" borderId="121" xfId="1" applyNumberFormat="1" applyFont="1" applyFill="1" applyBorder="1" applyAlignment="1">
      <alignment horizontal="center" vertical="center"/>
    </xf>
    <xf numFmtId="337" fontId="115" fillId="128" borderId="134" xfId="1" applyNumberFormat="1" applyFont="1" applyFill="1" applyBorder="1" applyAlignment="1">
      <alignment horizontal="center" vertical="center"/>
    </xf>
    <xf numFmtId="337" fontId="115" fillId="128" borderId="134" xfId="31131" applyNumberFormat="1" applyFont="1" applyFill="1" applyBorder="1" applyAlignment="1">
      <alignment horizontal="center" vertical="center"/>
    </xf>
    <xf numFmtId="169" fontId="107" fillId="0" borderId="0" xfId="1" applyFont="1" applyAlignment="1">
      <alignment horizontal="center" vertical="center"/>
    </xf>
    <xf numFmtId="337" fontId="107" fillId="0" borderId="0" xfId="31131" applyNumberFormat="1" applyFont="1" applyBorder="1" applyAlignment="1">
      <alignment horizontal="center" vertical="center"/>
    </xf>
    <xf numFmtId="337" fontId="369" fillId="0" borderId="0" xfId="1" applyNumberFormat="1" applyFont="1" applyBorder="1" applyAlignment="1">
      <alignment horizontal="center" vertical="center"/>
    </xf>
    <xf numFmtId="337" fontId="369" fillId="0" borderId="0" xfId="31131" applyNumberFormat="1" applyFont="1" applyBorder="1" applyAlignment="1">
      <alignment horizontal="center" vertical="center"/>
    </xf>
    <xf numFmtId="203" fontId="115" fillId="128" borderId="121" xfId="2" applyNumberFormat="1" applyFont="1" applyFill="1" applyBorder="1" applyAlignment="1">
      <alignment horizontal="center" vertical="center"/>
    </xf>
    <xf numFmtId="169" fontId="107" fillId="0" borderId="0" xfId="1" applyFont="1"/>
    <xf numFmtId="43" fontId="107" fillId="0" borderId="0" xfId="0" applyNumberFormat="1" applyFont="1"/>
    <xf numFmtId="337" fontId="115" fillId="128" borderId="121" xfId="31131" applyNumberFormat="1" applyFont="1" applyFill="1" applyBorder="1" applyAlignment="1">
      <alignment horizontal="center" vertical="center"/>
    </xf>
    <xf numFmtId="347" fontId="369" fillId="0" borderId="0" xfId="31131" applyNumberFormat="1" applyFont="1" applyFill="1" applyBorder="1" applyAlignment="1">
      <alignment horizontal="center" vertical="center"/>
    </xf>
    <xf numFmtId="337" fontId="369" fillId="0" borderId="122" xfId="1" applyNumberFormat="1" applyFont="1" applyBorder="1" applyAlignment="1">
      <alignment horizontal="center" vertical="center"/>
    </xf>
    <xf numFmtId="337" fontId="369" fillId="0" borderId="122" xfId="31131" applyNumberFormat="1" applyFont="1" applyBorder="1" applyAlignment="1">
      <alignment horizontal="center" vertical="center"/>
    </xf>
    <xf numFmtId="337" fontId="369" fillId="0" borderId="122" xfId="31131" applyNumberFormat="1" applyFont="1" applyFill="1" applyBorder="1" applyAlignment="1">
      <alignment horizontal="center" vertical="center"/>
    </xf>
    <xf numFmtId="337" fontId="107" fillId="0" borderId="122" xfId="1" applyNumberFormat="1" applyFont="1" applyBorder="1" applyAlignment="1">
      <alignment horizontal="center" vertical="center"/>
    </xf>
    <xf numFmtId="337" fontId="107" fillId="0" borderId="122" xfId="31131" applyNumberFormat="1" applyFont="1" applyBorder="1" applyAlignment="1">
      <alignment horizontal="center" vertical="center"/>
    </xf>
    <xf numFmtId="337" fontId="107" fillId="0" borderId="122" xfId="31131" applyNumberFormat="1" applyFont="1" applyFill="1" applyBorder="1" applyAlignment="1">
      <alignment horizontal="center" vertical="center"/>
    </xf>
    <xf numFmtId="342" fontId="115" fillId="128" borderId="121" xfId="31131" applyNumberFormat="1" applyFont="1" applyFill="1" applyBorder="1" applyAlignment="1">
      <alignment horizontal="center" vertical="center"/>
    </xf>
    <xf numFmtId="337" fontId="386" fillId="0" borderId="0" xfId="0" applyNumberFormat="1" applyFont="1" applyAlignment="1">
      <alignment horizontal="center" vertical="center"/>
    </xf>
    <xf numFmtId="337" fontId="377" fillId="131" borderId="133" xfId="0" applyNumberFormat="1" applyFont="1" applyFill="1" applyBorder="1" applyAlignment="1">
      <alignment horizontal="center" vertical="center"/>
    </xf>
    <xf numFmtId="337" fontId="377" fillId="131" borderId="137" xfId="0" applyNumberFormat="1" applyFont="1" applyFill="1" applyBorder="1" applyAlignment="1">
      <alignment horizontal="center" vertical="center"/>
    </xf>
    <xf numFmtId="337" fontId="107" fillId="0" borderId="0" xfId="0" quotePrefix="1" applyNumberFormat="1" applyFont="1" applyAlignment="1">
      <alignment horizontal="center" vertical="center"/>
    </xf>
    <xf numFmtId="337" fontId="377" fillId="130" borderId="133" xfId="0" applyNumberFormat="1" applyFont="1" applyFill="1" applyBorder="1" applyAlignment="1">
      <alignment horizontal="center" vertical="center"/>
    </xf>
    <xf numFmtId="337" fontId="377" fillId="130" borderId="137" xfId="0" applyNumberFormat="1" applyFont="1" applyFill="1" applyBorder="1" applyAlignment="1">
      <alignment horizontal="center" vertical="center"/>
    </xf>
    <xf numFmtId="285" fontId="377" fillId="131" borderId="129" xfId="0" applyNumberFormat="1" applyFont="1" applyFill="1" applyBorder="1" applyAlignment="1">
      <alignment horizontal="center" vertical="center" wrapText="1"/>
    </xf>
    <xf numFmtId="285" fontId="377" fillId="130" borderId="129" xfId="0" applyNumberFormat="1" applyFont="1" applyFill="1" applyBorder="1" applyAlignment="1">
      <alignment horizontal="center" vertical="center" wrapText="1"/>
    </xf>
    <xf numFmtId="3" fontId="369" fillId="129" borderId="116" xfId="22155" applyNumberFormat="1" applyFont="1" applyFill="1" applyBorder="1"/>
    <xf numFmtId="337" fontId="369" fillId="129" borderId="116" xfId="22155" applyNumberFormat="1" applyFont="1" applyFill="1" applyBorder="1" applyAlignment="1">
      <alignment horizontal="center" vertical="center"/>
    </xf>
    <xf numFmtId="337" fontId="369" fillId="129" borderId="157" xfId="22155" applyNumberFormat="1" applyFont="1" applyFill="1" applyBorder="1" applyAlignment="1">
      <alignment horizontal="center" vertical="center"/>
    </xf>
    <xf numFmtId="3" fontId="369" fillId="126" borderId="49" xfId="22155" applyNumberFormat="1" applyFont="1" applyFill="1" applyBorder="1"/>
    <xf numFmtId="337" fontId="369" fillId="126" borderId="49" xfId="22155" applyNumberFormat="1" applyFont="1" applyFill="1" applyBorder="1" applyAlignment="1">
      <alignment horizontal="center" vertical="center"/>
    </xf>
    <xf numFmtId="337" fontId="369" fillId="129" borderId="49" xfId="22155" applyNumberFormat="1" applyFont="1" applyFill="1" applyBorder="1" applyAlignment="1">
      <alignment horizontal="center" vertical="center"/>
    </xf>
    <xf numFmtId="3" fontId="107" fillId="126" borderId="0" xfId="22155" applyNumberFormat="1" applyFont="1" applyFill="1" applyAlignment="1">
      <alignment horizontal="left" indent="1"/>
    </xf>
    <xf numFmtId="337" fontId="107" fillId="126" borderId="0" xfId="22155" applyNumberFormat="1" applyFont="1" applyFill="1" applyAlignment="1">
      <alignment horizontal="center" vertical="center"/>
    </xf>
    <xf numFmtId="337" fontId="107" fillId="129" borderId="0" xfId="22155" applyNumberFormat="1" applyFont="1" applyFill="1" applyAlignment="1">
      <alignment horizontal="center" vertical="center"/>
    </xf>
    <xf numFmtId="3" fontId="107" fillId="126" borderId="0" xfId="22155" applyNumberFormat="1" applyFont="1" applyFill="1" applyBorder="1" applyAlignment="1">
      <alignment horizontal="left" indent="1"/>
    </xf>
    <xf numFmtId="337" fontId="107" fillId="0" borderId="0" xfId="22155" applyNumberFormat="1" applyFont="1" applyFill="1" applyAlignment="1">
      <alignment horizontal="center" vertical="center"/>
    </xf>
    <xf numFmtId="3" fontId="369" fillId="126" borderId="127" xfId="22155" applyNumberFormat="1" applyFont="1" applyFill="1" applyBorder="1"/>
    <xf numFmtId="337" fontId="369" fillId="126" borderId="127" xfId="22155" applyNumberFormat="1" applyFont="1" applyFill="1" applyBorder="1" applyAlignment="1">
      <alignment horizontal="center" vertical="center"/>
    </xf>
    <xf numFmtId="337" fontId="369" fillId="129" borderId="127" xfId="22155" applyNumberFormat="1" applyFont="1" applyFill="1" applyBorder="1" applyAlignment="1">
      <alignment horizontal="center" vertical="center"/>
    </xf>
    <xf numFmtId="3" fontId="369" fillId="129" borderId="84" xfId="22155" applyNumberFormat="1" applyFont="1" applyFill="1" applyBorder="1"/>
    <xf numFmtId="337" fontId="369" fillId="129" borderId="84" xfId="22155" applyNumberFormat="1" applyFont="1" applyFill="1" applyBorder="1" applyAlignment="1">
      <alignment horizontal="center" vertical="center"/>
    </xf>
    <xf numFmtId="337" fontId="107" fillId="129" borderId="0" xfId="1" applyNumberFormat="1" applyFont="1" applyFill="1" applyAlignment="1">
      <alignment horizontal="center" vertical="center"/>
    </xf>
    <xf numFmtId="337" fontId="107" fillId="129" borderId="0" xfId="22155" applyNumberFormat="1" applyFont="1" applyFill="1" applyBorder="1" applyAlignment="1">
      <alignment horizontal="center" vertical="center"/>
    </xf>
    <xf numFmtId="3" fontId="369" fillId="126" borderId="116" xfId="22155" applyNumberFormat="1" applyFont="1" applyFill="1" applyBorder="1"/>
    <xf numFmtId="337" fontId="107" fillId="126" borderId="116" xfId="22155" applyNumberFormat="1" applyFont="1" applyFill="1" applyBorder="1" applyAlignment="1">
      <alignment horizontal="center" vertical="center"/>
    </xf>
    <xf numFmtId="337" fontId="107" fillId="129" borderId="116" xfId="22155" applyNumberFormat="1" applyFont="1" applyFill="1" applyBorder="1" applyAlignment="1">
      <alignment horizontal="center" vertical="center"/>
    </xf>
    <xf numFmtId="337" fontId="107" fillId="126" borderId="157" xfId="22155" applyNumberFormat="1" applyFont="1" applyFill="1" applyBorder="1" applyAlignment="1">
      <alignment horizontal="center" vertical="center"/>
    </xf>
    <xf numFmtId="3" fontId="369" fillId="0" borderId="0" xfId="22155" applyNumberFormat="1" applyFont="1" applyFill="1" applyBorder="1"/>
    <xf numFmtId="337" fontId="116" fillId="0" borderId="0" xfId="1" applyNumberFormat="1" applyFont="1" applyFill="1" applyAlignment="1" applyProtection="1">
      <alignment horizontal="center" vertical="center"/>
      <protection locked="0"/>
    </xf>
    <xf numFmtId="337" fontId="116" fillId="0" borderId="0" xfId="31131" applyNumberFormat="1" applyFont="1" applyFill="1" applyAlignment="1" applyProtection="1">
      <alignment horizontal="center" vertical="center"/>
      <protection locked="0"/>
    </xf>
    <xf numFmtId="337" fontId="116" fillId="0" borderId="0" xfId="1" applyNumberFormat="1" applyFont="1" applyFill="1" applyBorder="1" applyAlignment="1" applyProtection="1">
      <alignment horizontal="center" vertical="center"/>
      <protection locked="0"/>
    </xf>
    <xf numFmtId="337" fontId="116" fillId="0" borderId="0" xfId="31131" applyNumberFormat="1" applyFont="1" applyFill="1" applyBorder="1" applyAlignment="1" applyProtection="1">
      <alignment horizontal="center" vertical="center"/>
      <protection locked="0"/>
    </xf>
    <xf numFmtId="337" fontId="116" fillId="0" borderId="116" xfId="1" applyNumberFormat="1" applyFont="1" applyFill="1" applyBorder="1" applyAlignment="1" applyProtection="1">
      <alignment horizontal="center" vertical="center"/>
      <protection locked="0"/>
    </xf>
    <xf numFmtId="337" fontId="116" fillId="0" borderId="157" xfId="31131" applyNumberFormat="1" applyFont="1" applyFill="1" applyBorder="1" applyAlignment="1" applyProtection="1">
      <alignment horizontal="center" vertical="center"/>
      <protection locked="0"/>
    </xf>
    <xf numFmtId="337" fontId="116" fillId="127" borderId="0" xfId="1" applyNumberFormat="1" applyFont="1" applyFill="1" applyAlignment="1" applyProtection="1">
      <alignment horizontal="center" vertical="center"/>
      <protection locked="0"/>
    </xf>
    <xf numFmtId="337" fontId="116" fillId="127" borderId="0" xfId="31131" applyNumberFormat="1" applyFont="1" applyFill="1" applyAlignment="1" applyProtection="1">
      <alignment horizontal="center" vertical="center"/>
      <protection locked="0"/>
    </xf>
    <xf numFmtId="337" fontId="375" fillId="0" borderId="0" xfId="0" applyNumberFormat="1" applyFont="1" applyAlignment="1">
      <alignment horizontal="center" vertical="center"/>
    </xf>
    <xf numFmtId="337" fontId="116" fillId="127" borderId="19" xfId="1" applyNumberFormat="1" applyFont="1" applyFill="1" applyBorder="1" applyAlignment="1" applyProtection="1">
      <alignment horizontal="center" vertical="center"/>
      <protection locked="0"/>
    </xf>
    <xf numFmtId="337" fontId="116" fillId="127" borderId="157" xfId="31131" applyNumberFormat="1" applyFont="1" applyFill="1" applyBorder="1" applyAlignment="1" applyProtection="1">
      <alignment horizontal="center" vertical="center"/>
      <protection locked="0"/>
    </xf>
    <xf numFmtId="337" fontId="29" fillId="0" borderId="0" xfId="1" applyNumberFormat="1" applyFont="1" applyFill="1" applyAlignment="1" applyProtection="1">
      <alignment horizontal="center" vertical="center"/>
      <protection locked="0"/>
    </xf>
    <xf numFmtId="337" fontId="29" fillId="0" borderId="0" xfId="31131" applyNumberFormat="1" applyFont="1" applyFill="1" applyAlignment="1" applyProtection="1">
      <alignment horizontal="center" vertical="center"/>
      <protection locked="0"/>
    </xf>
    <xf numFmtId="278" fontId="116" fillId="0" borderId="0" xfId="1" applyNumberFormat="1" applyFont="1" applyFill="1" applyAlignment="1" applyProtection="1">
      <alignment horizontal="center" vertical="center"/>
      <protection locked="0"/>
    </xf>
    <xf numFmtId="337" fontId="116" fillId="127" borderId="116" xfId="1" applyNumberFormat="1" applyFont="1" applyFill="1" applyBorder="1" applyAlignment="1" applyProtection="1">
      <alignment horizontal="center" vertical="center"/>
      <protection locked="0"/>
    </xf>
    <xf numFmtId="337" fontId="29" fillId="0" borderId="0" xfId="1" applyNumberFormat="1" applyFont="1" applyFill="1" applyBorder="1" applyAlignment="1" applyProtection="1">
      <alignment horizontal="center" vertical="center"/>
      <protection locked="0"/>
    </xf>
    <xf numFmtId="337" fontId="29" fillId="127" borderId="32" xfId="1" applyNumberFormat="1" applyFont="1" applyFill="1" applyBorder="1" applyAlignment="1" applyProtection="1">
      <alignment horizontal="center" vertical="center"/>
      <protection locked="0"/>
    </xf>
    <xf numFmtId="337" fontId="29" fillId="127" borderId="32" xfId="31131" applyNumberFormat="1" applyFont="1" applyFill="1" applyBorder="1" applyAlignment="1" applyProtection="1">
      <alignment horizontal="center" vertical="center"/>
      <protection locked="0"/>
    </xf>
    <xf numFmtId="337" fontId="107" fillId="0" borderId="116" xfId="1" applyNumberFormat="1" applyFont="1" applyFill="1" applyBorder="1" applyAlignment="1">
      <alignment horizontal="center" vertical="center"/>
    </xf>
    <xf numFmtId="337" fontId="107" fillId="0" borderId="157" xfId="31131" applyNumberFormat="1" applyFont="1" applyFill="1" applyBorder="1" applyAlignment="1">
      <alignment horizontal="center" vertical="center"/>
    </xf>
    <xf numFmtId="337" fontId="107" fillId="0" borderId="0" xfId="1" applyNumberFormat="1" applyFont="1" applyFill="1" applyAlignment="1" applyProtection="1">
      <alignment horizontal="center" vertical="center"/>
      <protection locked="0"/>
    </xf>
    <xf numFmtId="337" fontId="107" fillId="0" borderId="0" xfId="22155" applyNumberFormat="1" applyFont="1" applyAlignment="1">
      <alignment horizontal="center" vertical="center"/>
    </xf>
    <xf numFmtId="337" fontId="116" fillId="0" borderId="0" xfId="1" applyNumberFormat="1" applyFont="1" applyAlignment="1" applyProtection="1">
      <alignment horizontal="center" vertical="center"/>
      <protection locked="0"/>
    </xf>
    <xf numFmtId="337" fontId="116" fillId="0" borderId="157" xfId="1" applyNumberFormat="1" applyFont="1" applyBorder="1" applyAlignment="1" applyProtection="1">
      <alignment horizontal="center" vertical="center"/>
      <protection locked="0"/>
    </xf>
    <xf numFmtId="337" fontId="116" fillId="127" borderId="157" xfId="1" applyNumberFormat="1" applyFont="1" applyFill="1" applyBorder="1" applyAlignment="1" applyProtection="1">
      <alignment horizontal="center" vertical="center"/>
      <protection locked="0"/>
    </xf>
    <xf numFmtId="337" fontId="116" fillId="0" borderId="157" xfId="1" applyNumberFormat="1" applyFont="1" applyFill="1" applyBorder="1" applyAlignment="1" applyProtection="1">
      <alignment horizontal="center" vertical="center"/>
      <protection locked="0"/>
    </xf>
    <xf numFmtId="337" fontId="107" fillId="0" borderId="157" xfId="1" applyNumberFormat="1" applyFont="1" applyFill="1" applyBorder="1" applyAlignment="1">
      <alignment horizontal="center" vertical="center"/>
    </xf>
    <xf numFmtId="337" fontId="369" fillId="127" borderId="0" xfId="1" applyNumberFormat="1" applyFont="1" applyFill="1" applyAlignment="1">
      <alignment horizontal="center" vertical="center"/>
    </xf>
    <xf numFmtId="337" fontId="107" fillId="0" borderId="0" xfId="31131" applyNumberFormat="1" applyFont="1" applyFill="1" applyAlignment="1" applyProtection="1">
      <alignment horizontal="center" vertical="center"/>
      <protection locked="0"/>
    </xf>
    <xf numFmtId="337" fontId="369" fillId="127" borderId="130" xfId="1" applyNumberFormat="1" applyFont="1" applyFill="1" applyBorder="1" applyAlignment="1">
      <alignment horizontal="center" vertical="center"/>
    </xf>
    <xf numFmtId="337" fontId="369" fillId="127" borderId="130" xfId="31131" applyNumberFormat="1" applyFont="1" applyFill="1" applyBorder="1" applyAlignment="1">
      <alignment horizontal="center" vertical="center"/>
    </xf>
    <xf numFmtId="3" fontId="107" fillId="0" borderId="0" xfId="22155" applyNumberFormat="1" applyFont="1" applyAlignment="1">
      <alignment horizontal="left" indent="1"/>
    </xf>
    <xf numFmtId="0" fontId="369" fillId="126" borderId="0" xfId="0" applyFont="1" applyFill="1"/>
    <xf numFmtId="337" fontId="369" fillId="0" borderId="0" xfId="1" applyNumberFormat="1" applyFont="1" applyAlignment="1" applyProtection="1">
      <alignment horizontal="center" vertical="center"/>
      <protection locked="0"/>
    </xf>
    <xf numFmtId="337" fontId="107" fillId="126" borderId="0" xfId="0" applyNumberFormat="1" applyFont="1" applyFill="1"/>
    <xf numFmtId="337" fontId="369" fillId="0" borderId="0" xfId="22155" applyNumberFormat="1" applyFont="1" applyAlignment="1">
      <alignment horizontal="center" vertical="center"/>
    </xf>
    <xf numFmtId="337" fontId="369" fillId="0" borderId="0" xfId="22155" applyNumberFormat="1" applyFont="1" applyFill="1" applyBorder="1" applyAlignment="1">
      <alignment horizontal="center" vertical="center"/>
    </xf>
    <xf numFmtId="337" fontId="107" fillId="0" borderId="0" xfId="22155" applyNumberFormat="1" applyFont="1" applyFill="1" applyBorder="1" applyAlignment="1">
      <alignment horizontal="center" vertical="center"/>
    </xf>
    <xf numFmtId="337" fontId="29" fillId="0" borderId="0" xfId="1" applyNumberFormat="1" applyFont="1" applyAlignment="1" applyProtection="1">
      <alignment horizontal="center" vertical="center"/>
      <protection locked="0"/>
    </xf>
    <xf numFmtId="337" fontId="29" fillId="0" borderId="0" xfId="31131" applyNumberFormat="1" applyFont="1" applyFill="1" applyBorder="1" applyAlignment="1" applyProtection="1">
      <alignment horizontal="center" vertical="center"/>
      <protection locked="0"/>
    </xf>
    <xf numFmtId="278" fontId="107" fillId="0" borderId="0" xfId="0" applyNumberFormat="1" applyFont="1" applyAlignment="1">
      <alignment horizontal="center" vertical="center"/>
    </xf>
    <xf numFmtId="278" fontId="116" fillId="0" borderId="0" xfId="1" applyNumberFormat="1" applyFont="1" applyAlignment="1" applyProtection="1">
      <alignment horizontal="center" vertical="center"/>
      <protection locked="0"/>
    </xf>
    <xf numFmtId="278" fontId="116" fillId="0" borderId="0" xfId="1" applyNumberFormat="1" applyFont="1" applyFill="1" applyBorder="1" applyAlignment="1" applyProtection="1">
      <alignment horizontal="center" vertical="center"/>
      <protection locked="0"/>
    </xf>
    <xf numFmtId="278" fontId="116" fillId="0" borderId="0" xfId="31131" applyNumberFormat="1" applyFont="1" applyFill="1" applyBorder="1" applyAlignment="1" applyProtection="1">
      <alignment horizontal="center" vertical="center"/>
      <protection locked="0"/>
    </xf>
    <xf numFmtId="0" fontId="107" fillId="130" borderId="0" xfId="0" applyFont="1" applyFill="1"/>
    <xf numFmtId="342" fontId="115" fillId="128" borderId="121" xfId="1" applyNumberFormat="1" applyFont="1" applyFill="1" applyBorder="1" applyAlignment="1">
      <alignment horizontal="center" vertical="center"/>
    </xf>
    <xf numFmtId="337" fontId="115" fillId="128" borderId="119" xfId="1015" applyNumberFormat="1" applyFont="1" applyFill="1" applyBorder="1" applyAlignment="1">
      <alignment horizontal="center" vertical="center"/>
    </xf>
    <xf numFmtId="337" fontId="377" fillId="130" borderId="121" xfId="1015" applyNumberFormat="1" applyFont="1" applyFill="1" applyBorder="1" applyAlignment="1">
      <alignment horizontal="center" vertical="center"/>
    </xf>
    <xf numFmtId="337" fontId="377" fillId="126" borderId="120" xfId="2" applyNumberFormat="1" applyFont="1" applyFill="1" applyBorder="1" applyAlignment="1">
      <alignment horizontal="center" vertical="center"/>
    </xf>
    <xf numFmtId="0" fontId="29" fillId="126" borderId="0" xfId="0" applyFont="1" applyFill="1" applyProtection="1">
      <protection locked="0"/>
    </xf>
    <xf numFmtId="0" fontId="29" fillId="126" borderId="0" xfId="0" quotePrefix="1" applyFont="1" applyFill="1"/>
    <xf numFmtId="0" fontId="115" fillId="127" borderId="0" xfId="648" applyFont="1" applyFill="1" applyProtection="1">
      <protection locked="0"/>
    </xf>
    <xf numFmtId="0" fontId="115" fillId="126" borderId="0" xfId="754" applyFont="1" applyFill="1" applyProtection="1">
      <protection locked="0"/>
    </xf>
    <xf numFmtId="0" fontId="29" fillId="126" borderId="0" xfId="37" applyNumberFormat="1" applyFont="1" applyFill="1" applyProtection="1">
      <protection locked="0"/>
    </xf>
    <xf numFmtId="173" fontId="29" fillId="126" borderId="0" xfId="1031" applyFont="1" applyFill="1" applyProtection="1">
      <protection locked="0"/>
    </xf>
    <xf numFmtId="0" fontId="369" fillId="126" borderId="0" xfId="0" applyFont="1" applyFill="1" applyProtection="1">
      <protection locked="0"/>
    </xf>
    <xf numFmtId="337" fontId="369" fillId="127" borderId="0" xfId="1015" applyNumberFormat="1" applyFont="1" applyFill="1" applyAlignment="1" applyProtection="1">
      <alignment horizontal="center" vertical="center"/>
    </xf>
    <xf numFmtId="337" fontId="369" fillId="127" borderId="130" xfId="1015" applyNumberFormat="1" applyFont="1" applyFill="1" applyBorder="1" applyAlignment="1" applyProtection="1">
      <alignment horizontal="center" vertical="center"/>
    </xf>
    <xf numFmtId="337" fontId="369" fillId="126" borderId="0" xfId="0" applyNumberFormat="1" applyFont="1" applyFill="1" applyAlignment="1">
      <alignment horizontal="center" vertical="center"/>
    </xf>
    <xf numFmtId="337" fontId="369" fillId="127" borderId="0" xfId="1015" applyNumberFormat="1" applyFont="1" applyFill="1" applyAlignment="1" applyProtection="1">
      <alignment horizontal="center" vertical="center"/>
      <protection locked="0"/>
    </xf>
    <xf numFmtId="337" fontId="369" fillId="127" borderId="130" xfId="1015" applyNumberFormat="1" applyFont="1" applyFill="1" applyBorder="1" applyAlignment="1" applyProtection="1">
      <alignment horizontal="center" vertical="center"/>
      <protection locked="0"/>
    </xf>
    <xf numFmtId="337" fontId="369" fillId="127" borderId="32" xfId="1015" applyNumberFormat="1" applyFont="1" applyFill="1" applyBorder="1" applyAlignment="1">
      <alignment horizontal="center" vertical="center"/>
    </xf>
    <xf numFmtId="337" fontId="369" fillId="126" borderId="0" xfId="1015" applyNumberFormat="1" applyFont="1" applyFill="1" applyBorder="1" applyAlignment="1">
      <alignment horizontal="center" vertical="center"/>
    </xf>
    <xf numFmtId="337" fontId="369" fillId="127" borderId="122" xfId="1015" applyNumberFormat="1" applyFont="1" applyFill="1" applyBorder="1" applyAlignment="1">
      <alignment horizontal="center" vertical="center"/>
    </xf>
    <xf numFmtId="337" fontId="115" fillId="126" borderId="118" xfId="2" applyNumberFormat="1" applyFont="1" applyFill="1" applyBorder="1" applyAlignment="1">
      <alignment horizontal="left" vertical="center"/>
    </xf>
    <xf numFmtId="337" fontId="115" fillId="126" borderId="121" xfId="1015" applyNumberFormat="1" applyFont="1" applyFill="1" applyBorder="1" applyAlignment="1">
      <alignment horizontal="center" vertical="center"/>
    </xf>
    <xf numFmtId="203" fontId="115" fillId="126" borderId="121" xfId="2" applyNumberFormat="1" applyFont="1" applyFill="1" applyBorder="1" applyAlignment="1">
      <alignment horizontal="center" vertical="center"/>
    </xf>
    <xf numFmtId="337" fontId="29" fillId="126" borderId="118" xfId="2" applyNumberFormat="1" applyFont="1" applyFill="1" applyBorder="1" applyAlignment="1">
      <alignment horizontal="left" vertical="center"/>
    </xf>
    <xf numFmtId="337" fontId="29" fillId="126" borderId="121" xfId="1015" applyNumberFormat="1" applyFont="1" applyFill="1" applyBorder="1" applyAlignment="1">
      <alignment horizontal="center" vertical="center"/>
    </xf>
    <xf numFmtId="337" fontId="369" fillId="126" borderId="0" xfId="0" applyNumberFormat="1" applyFont="1" applyFill="1" applyAlignment="1">
      <alignment horizontal="left" vertical="center"/>
    </xf>
    <xf numFmtId="337" fontId="369" fillId="126" borderId="122" xfId="1015" applyNumberFormat="1" applyFont="1" applyFill="1" applyBorder="1" applyAlignment="1">
      <alignment horizontal="center" vertical="center"/>
    </xf>
    <xf numFmtId="337" fontId="377" fillId="126" borderId="133" xfId="0" applyNumberFormat="1" applyFont="1" applyFill="1" applyBorder="1" applyAlignment="1">
      <alignment horizontal="center" vertical="center"/>
    </xf>
    <xf numFmtId="3" fontId="369" fillId="129" borderId="157" xfId="22155" applyNumberFormat="1" applyFont="1" applyFill="1" applyBorder="1"/>
    <xf numFmtId="3" fontId="369" fillId="126" borderId="0" xfId="22155" applyNumberFormat="1" applyFont="1" applyFill="1" applyBorder="1"/>
    <xf numFmtId="337" fontId="116" fillId="126" borderId="0" xfId="1015" applyNumberFormat="1" applyFont="1" applyFill="1" applyAlignment="1" applyProtection="1">
      <alignment horizontal="center" vertical="center"/>
      <protection locked="0"/>
    </xf>
    <xf numFmtId="337" fontId="29" fillId="126" borderId="0" xfId="1015" applyNumberFormat="1" applyFont="1" applyFill="1" applyAlignment="1" applyProtection="1">
      <alignment horizontal="center" vertical="center"/>
      <protection locked="0"/>
    </xf>
    <xf numFmtId="337" fontId="29" fillId="126" borderId="0" xfId="1015" applyNumberFormat="1" applyFont="1" applyFill="1" applyBorder="1" applyAlignment="1" applyProtection="1">
      <alignment horizontal="center" vertical="center"/>
      <protection locked="0"/>
    </xf>
    <xf numFmtId="337" fontId="117" fillId="127" borderId="0" xfId="1015" applyNumberFormat="1" applyFont="1" applyFill="1" applyAlignment="1" applyProtection="1">
      <alignment horizontal="center" vertical="center"/>
      <protection locked="0"/>
    </xf>
    <xf numFmtId="337" fontId="375" fillId="126" borderId="0" xfId="0" applyNumberFormat="1" applyFont="1" applyFill="1" applyAlignment="1">
      <alignment horizontal="center" vertical="center"/>
    </xf>
    <xf numFmtId="337" fontId="116" fillId="126" borderId="0" xfId="1015" applyNumberFormat="1" applyFont="1" applyFill="1" applyBorder="1" applyAlignment="1" applyProtection="1">
      <alignment horizontal="center" vertical="center"/>
      <protection locked="0"/>
    </xf>
    <xf numFmtId="337" fontId="116" fillId="127" borderId="157" xfId="1015" applyNumberFormat="1" applyFont="1" applyFill="1" applyBorder="1" applyAlignment="1" applyProtection="1">
      <alignment horizontal="center" vertical="center"/>
      <protection locked="0"/>
    </xf>
    <xf numFmtId="337" fontId="29" fillId="127" borderId="32" xfId="1015" applyNumberFormat="1" applyFont="1" applyFill="1" applyBorder="1" applyAlignment="1" applyProtection="1">
      <alignment horizontal="center" vertical="center"/>
      <protection locked="0"/>
    </xf>
    <xf numFmtId="337" fontId="117" fillId="0" borderId="0" xfId="1" applyNumberFormat="1" applyFont="1" applyBorder="1" applyAlignment="1">
      <alignment horizontal="center" vertical="center"/>
    </xf>
    <xf numFmtId="337" fontId="117" fillId="0" borderId="0" xfId="1" applyNumberFormat="1" applyFont="1" applyFill="1" applyAlignment="1" applyProtection="1">
      <alignment horizontal="center" vertical="center"/>
      <protection locked="0"/>
    </xf>
    <xf numFmtId="337" fontId="369" fillId="0" borderId="0" xfId="1" applyNumberFormat="1" applyFont="1" applyFill="1" applyBorder="1" applyAlignment="1" applyProtection="1">
      <alignment horizontal="center" vertical="center"/>
    </xf>
    <xf numFmtId="337" fontId="369" fillId="0" borderId="0" xfId="1" applyNumberFormat="1" applyFont="1" applyFill="1" applyBorder="1" applyAlignment="1" applyProtection="1">
      <alignment horizontal="center" vertical="center"/>
      <protection locked="0"/>
    </xf>
    <xf numFmtId="337" fontId="377" fillId="0" borderId="0" xfId="0" applyNumberFormat="1" applyFont="1" applyAlignment="1">
      <alignment horizontal="center" vertical="center"/>
    </xf>
    <xf numFmtId="174" fontId="107" fillId="0" borderId="0" xfId="1" applyNumberFormat="1" applyFont="1" applyAlignment="1">
      <alignment horizontal="center" vertical="center"/>
    </xf>
    <xf numFmtId="0" fontId="377" fillId="0" borderId="122" xfId="2" applyNumberFormat="1" applyFont="1" applyFill="1" applyBorder="1" applyAlignment="1">
      <alignment horizontal="center" vertical="center"/>
    </xf>
    <xf numFmtId="0" fontId="398" fillId="0" borderId="0" xfId="0" applyFont="1"/>
    <xf numFmtId="3" fontId="8" fillId="126" borderId="0" xfId="22155" applyNumberFormat="1" applyFont="1" applyFill="1" applyBorder="1" applyAlignment="1">
      <alignment horizontal="left" indent="1"/>
    </xf>
    <xf numFmtId="0" fontId="8" fillId="0" borderId="0" xfId="0" applyFont="1" applyProtection="1">
      <protection locked="0"/>
    </xf>
    <xf numFmtId="337" fontId="115" fillId="0" borderId="0" xfId="1015" applyNumberFormat="1" applyFont="1" applyFill="1" applyBorder="1" applyAlignment="1">
      <alignment horizontal="center" vertical="center"/>
    </xf>
    <xf numFmtId="203" fontId="369" fillId="0" borderId="0" xfId="2" applyNumberFormat="1" applyFont="1" applyFill="1" applyBorder="1" applyAlignment="1">
      <alignment horizontal="center" vertical="center"/>
    </xf>
    <xf numFmtId="337" fontId="369" fillId="0" borderId="0" xfId="1015" applyNumberFormat="1" applyFont="1" applyFill="1" applyAlignment="1" applyProtection="1">
      <alignment horizontal="center" vertical="center"/>
    </xf>
    <xf numFmtId="337" fontId="369" fillId="0" borderId="0" xfId="1015" applyNumberFormat="1" applyFont="1" applyFill="1" applyBorder="1" applyAlignment="1" applyProtection="1">
      <alignment horizontal="center" vertical="center"/>
    </xf>
    <xf numFmtId="3" fontId="29" fillId="0" borderId="0" xfId="0" applyNumberFormat="1" applyFont="1"/>
    <xf numFmtId="3" fontId="29" fillId="0" borderId="0" xfId="0" applyNumberFormat="1" applyFont="1" applyAlignment="1">
      <alignment horizontal="left" vertical="center" wrapText="1"/>
    </xf>
    <xf numFmtId="337" fontId="369" fillId="0" borderId="0" xfId="1015" applyNumberFormat="1" applyFont="1" applyFill="1" applyAlignment="1" applyProtection="1">
      <alignment horizontal="left" vertical="center"/>
      <protection locked="0"/>
    </xf>
    <xf numFmtId="337" fontId="369" fillId="0" borderId="0" xfId="1015" applyNumberFormat="1" applyFont="1" applyFill="1" applyBorder="1" applyAlignment="1" applyProtection="1">
      <alignment horizontal="left" vertical="center"/>
      <protection locked="0"/>
    </xf>
    <xf numFmtId="337" fontId="369" fillId="0" borderId="0" xfId="1015" applyNumberFormat="1" applyFont="1" applyFill="1" applyBorder="1" applyAlignment="1">
      <alignment horizontal="center" vertical="center"/>
    </xf>
    <xf numFmtId="337" fontId="115" fillId="0" borderId="0" xfId="1015" applyNumberFormat="1" applyFont="1" applyFill="1" applyBorder="1" applyAlignment="1">
      <alignment horizontal="left" vertical="center"/>
    </xf>
    <xf numFmtId="337" fontId="396" fillId="0" borderId="0" xfId="1015" applyNumberFormat="1" applyFont="1" applyFill="1" applyBorder="1" applyAlignment="1">
      <alignment horizontal="center" vertical="center"/>
    </xf>
    <xf numFmtId="337" fontId="29" fillId="0" borderId="0" xfId="1015" applyNumberFormat="1" applyFont="1" applyFill="1" applyBorder="1" applyAlignment="1">
      <alignment horizontal="center" vertical="center"/>
    </xf>
    <xf numFmtId="342" fontId="115" fillId="0" borderId="0" xfId="1015" applyNumberFormat="1" applyFont="1" applyFill="1" applyBorder="1" applyAlignment="1">
      <alignment horizontal="center" vertical="center"/>
    </xf>
    <xf numFmtId="14" fontId="385" fillId="0" borderId="0" xfId="0" applyNumberFormat="1" applyFont="1" applyAlignment="1">
      <alignment horizontal="center" vertical="center" wrapText="1"/>
    </xf>
    <xf numFmtId="337" fontId="116" fillId="0" borderId="0" xfId="1015" applyNumberFormat="1" applyFont="1" applyFill="1" applyAlignment="1" applyProtection="1">
      <alignment horizontal="center" vertical="center"/>
      <protection locked="0"/>
    </xf>
    <xf numFmtId="337" fontId="29" fillId="0" borderId="0" xfId="1015" applyNumberFormat="1" applyFont="1" applyFill="1" applyAlignment="1" applyProtection="1">
      <alignment horizontal="center" vertical="center"/>
      <protection locked="0"/>
    </xf>
    <xf numFmtId="337" fontId="29" fillId="0" borderId="0" xfId="1015" applyNumberFormat="1" applyFont="1" applyFill="1" applyBorder="1" applyAlignment="1" applyProtection="1">
      <alignment horizontal="center" vertical="center"/>
      <protection locked="0"/>
    </xf>
    <xf numFmtId="337" fontId="117" fillId="0" borderId="0" xfId="1015" applyNumberFormat="1" applyFont="1" applyFill="1" applyAlignment="1" applyProtection="1">
      <alignment horizontal="center" vertical="center"/>
      <protection locked="0"/>
    </xf>
    <xf numFmtId="337" fontId="116" fillId="0" borderId="0" xfId="1015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/>
    <xf numFmtId="0" fontId="377" fillId="130" borderId="122" xfId="2" applyNumberFormat="1" applyFont="1" applyFill="1" applyBorder="1" applyAlignment="1">
      <alignment horizontal="center" vertical="center"/>
    </xf>
    <xf numFmtId="0" fontId="107" fillId="135" borderId="0" xfId="0" applyFont="1" applyFill="1"/>
    <xf numFmtId="0" fontId="375" fillId="135" borderId="0" xfId="0" applyFont="1" applyFill="1"/>
    <xf numFmtId="218" fontId="377" fillId="130" borderId="0" xfId="2" applyNumberFormat="1" applyFont="1" applyFill="1" applyBorder="1" applyAlignment="1">
      <alignment horizontal="center" vertical="center" wrapText="1"/>
    </xf>
    <xf numFmtId="0" fontId="377" fillId="130" borderId="0" xfId="2" applyNumberFormat="1" applyFont="1" applyFill="1" applyBorder="1" applyAlignment="1">
      <alignment horizontal="center" vertical="center" wrapText="1"/>
    </xf>
    <xf numFmtId="0" fontId="377" fillId="130" borderId="120" xfId="2" applyNumberFormat="1" applyFont="1" applyFill="1" applyBorder="1" applyAlignment="1">
      <alignment horizontal="center" vertical="center" wrapText="1"/>
    </xf>
    <xf numFmtId="218" fontId="377" fillId="130" borderId="0" xfId="2" applyNumberFormat="1" applyFont="1" applyFill="1" applyAlignment="1">
      <alignment horizontal="center" vertical="center" wrapText="1"/>
    </xf>
    <xf numFmtId="0" fontId="377" fillId="130" borderId="136" xfId="2" applyNumberFormat="1" applyFont="1" applyFill="1" applyBorder="1" applyAlignment="1">
      <alignment horizontal="center" vertical="center" wrapText="1"/>
    </xf>
    <xf numFmtId="337" fontId="377" fillId="130" borderId="120" xfId="2" applyNumberFormat="1" applyFont="1" applyFill="1" applyBorder="1" applyAlignment="1">
      <alignment horizontal="center" vertical="center" wrapText="1"/>
    </xf>
    <xf numFmtId="337" fontId="377" fillId="130" borderId="122" xfId="2" applyNumberFormat="1" applyFont="1" applyFill="1" applyBorder="1" applyAlignment="1">
      <alignment horizontal="center" vertical="center" wrapText="1"/>
    </xf>
    <xf numFmtId="0" fontId="7" fillId="126" borderId="0" xfId="0" applyFont="1" applyFill="1"/>
    <xf numFmtId="218" fontId="377" fillId="131" borderId="120" xfId="2" applyNumberFormat="1" applyFont="1" applyFill="1" applyBorder="1" applyAlignment="1">
      <alignment horizontal="center" vertical="center" wrapText="1"/>
    </xf>
    <xf numFmtId="337" fontId="6" fillId="0" borderId="0" xfId="0" applyNumberFormat="1" applyFont="1"/>
    <xf numFmtId="337" fontId="6" fillId="0" borderId="157" xfId="1" applyNumberFormat="1" applyFont="1" applyBorder="1" applyAlignment="1">
      <alignment horizontal="center" vertical="center"/>
    </xf>
    <xf numFmtId="218" fontId="377" fillId="130" borderId="120" xfId="2" applyNumberFormat="1" applyFont="1" applyFill="1" applyBorder="1" applyAlignment="1">
      <alignment horizontal="center" vertical="center" wrapText="1"/>
    </xf>
    <xf numFmtId="337" fontId="6" fillId="0" borderId="0" xfId="0" applyNumberFormat="1" applyFont="1" applyAlignment="1">
      <alignment horizontal="left" vertical="center"/>
    </xf>
    <xf numFmtId="342" fontId="107" fillId="0" borderId="0" xfId="0" applyNumberFormat="1" applyFont="1"/>
    <xf numFmtId="337" fontId="6" fillId="126" borderId="0" xfId="22155" applyNumberFormat="1" applyFont="1" applyFill="1" applyAlignment="1">
      <alignment horizontal="center" vertical="center"/>
    </xf>
    <xf numFmtId="0" fontId="5" fillId="0" borderId="0" xfId="0" applyFont="1"/>
    <xf numFmtId="0" fontId="377" fillId="135" borderId="0" xfId="0" applyFont="1" applyFill="1"/>
    <xf numFmtId="337" fontId="107" fillId="129" borderId="157" xfId="22155" applyNumberFormat="1" applyFont="1" applyFill="1" applyBorder="1" applyAlignment="1">
      <alignment horizontal="center" vertical="center"/>
    </xf>
    <xf numFmtId="337" fontId="399" fillId="129" borderId="127" xfId="22155" applyNumberFormat="1" applyFont="1" applyFill="1" applyBorder="1" applyAlignment="1">
      <alignment horizontal="center" vertical="center"/>
    </xf>
    <xf numFmtId="337" fontId="374" fillId="129" borderId="0" xfId="22155" applyNumberFormat="1" applyFont="1" applyFill="1" applyAlignment="1">
      <alignment horizontal="center" vertical="center"/>
    </xf>
    <xf numFmtId="0" fontId="377" fillId="130" borderId="0" xfId="2" applyNumberFormat="1" applyFont="1" applyFill="1" applyAlignment="1">
      <alignment horizontal="center" vertical="center"/>
    </xf>
    <xf numFmtId="218" fontId="377" fillId="130" borderId="136" xfId="2" applyNumberFormat="1" applyFont="1" applyFill="1" applyBorder="1" applyAlignment="1">
      <alignment horizontal="center" vertical="center" wrapText="1"/>
    </xf>
    <xf numFmtId="0" fontId="385" fillId="126" borderId="0" xfId="0" applyFont="1" applyFill="1"/>
    <xf numFmtId="0" fontId="377" fillId="126" borderId="0" xfId="0" applyFont="1" applyFill="1"/>
    <xf numFmtId="169" fontId="107" fillId="0" borderId="164" xfId="1" applyFont="1" applyBorder="1" applyAlignment="1">
      <alignment horizontal="center" vertical="center"/>
    </xf>
    <xf numFmtId="0" fontId="4" fillId="0" borderId="0" xfId="0" applyFont="1"/>
    <xf numFmtId="337" fontId="4" fillId="0" borderId="0" xfId="1" applyNumberFormat="1" applyFont="1" applyFill="1" applyAlignment="1">
      <alignment horizontal="center" vertical="center"/>
    </xf>
    <xf numFmtId="0" fontId="4" fillId="0" borderId="0" xfId="0" applyFont="1" applyAlignment="1">
      <alignment horizontal="center"/>
    </xf>
    <xf numFmtId="337" fontId="4" fillId="0" borderId="0" xfId="1" applyNumberFormat="1" applyFont="1" applyAlignment="1" applyProtection="1">
      <alignment horizontal="center" vertical="center"/>
      <protection locked="0"/>
    </xf>
    <xf numFmtId="337" fontId="4" fillId="127" borderId="0" xfId="1" applyNumberFormat="1" applyFont="1" applyFill="1" applyAlignment="1" applyProtection="1">
      <alignment horizontal="center" vertical="center"/>
      <protection locked="0"/>
    </xf>
    <xf numFmtId="337" fontId="4" fillId="0" borderId="0" xfId="0" applyNumberFormat="1" applyFont="1" applyAlignment="1">
      <alignment horizontal="center" vertical="center"/>
    </xf>
    <xf numFmtId="337" fontId="4" fillId="0" borderId="0" xfId="1" applyNumberFormat="1" applyFont="1" applyFill="1" applyBorder="1" applyAlignment="1">
      <alignment horizontal="center" vertical="center"/>
    </xf>
    <xf numFmtId="337" fontId="4" fillId="0" borderId="0" xfId="1" applyNumberFormat="1" applyFont="1" applyBorder="1" applyAlignment="1">
      <alignment horizontal="center" vertical="center"/>
    </xf>
    <xf numFmtId="337" fontId="4" fillId="0" borderId="122" xfId="1" applyNumberFormat="1" applyFont="1" applyBorder="1" applyAlignment="1">
      <alignment horizontal="center" vertical="center"/>
    </xf>
    <xf numFmtId="337" fontId="4" fillId="0" borderId="0" xfId="1" applyNumberFormat="1" applyFont="1" applyAlignment="1">
      <alignment horizontal="center" vertical="center"/>
    </xf>
    <xf numFmtId="337" fontId="4" fillId="126" borderId="0" xfId="22155" applyNumberFormat="1" applyFont="1" applyFill="1" applyAlignment="1">
      <alignment horizontal="center" vertical="center"/>
    </xf>
    <xf numFmtId="337" fontId="4" fillId="0" borderId="157" xfId="1" applyNumberFormat="1" applyFont="1" applyFill="1" applyBorder="1" applyAlignment="1">
      <alignment horizontal="center" vertical="center"/>
    </xf>
    <xf numFmtId="337" fontId="4" fillId="0" borderId="0" xfId="22155" applyNumberFormat="1" applyFont="1" applyFill="1" applyAlignment="1">
      <alignment horizontal="center" vertical="center"/>
    </xf>
    <xf numFmtId="0" fontId="377" fillId="130" borderId="0" xfId="1" applyNumberFormat="1" applyFont="1" applyFill="1" applyBorder="1" applyAlignment="1">
      <alignment horizontal="center" vertical="center"/>
    </xf>
    <xf numFmtId="3" fontId="4" fillId="126" borderId="0" xfId="22155" applyNumberFormat="1" applyFont="1" applyFill="1" applyBorder="1" applyAlignment="1">
      <alignment horizontal="left" indent="1"/>
    </xf>
    <xf numFmtId="0" fontId="4" fillId="135" borderId="0" xfId="0" applyFont="1" applyFill="1"/>
    <xf numFmtId="0" fontId="3" fillId="126" borderId="0" xfId="0" applyFont="1" applyFill="1"/>
    <xf numFmtId="0" fontId="3" fillId="0" borderId="0" xfId="0" applyFont="1"/>
    <xf numFmtId="0" fontId="3" fillId="126" borderId="0" xfId="0" applyFont="1" applyFill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126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3" fontId="3" fillId="0" borderId="164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7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 wrapText="1"/>
    </xf>
    <xf numFmtId="0" fontId="2" fillId="0" borderId="0" xfId="0" applyFont="1"/>
    <xf numFmtId="0" fontId="2" fillId="126" borderId="0" xfId="0" applyFont="1" applyFill="1"/>
    <xf numFmtId="337" fontId="2" fillId="0" borderId="0" xfId="0" applyNumberFormat="1" applyFont="1" applyAlignment="1">
      <alignment horizontal="center" vertical="center"/>
    </xf>
    <xf numFmtId="337" fontId="2" fillId="126" borderId="0" xfId="0" applyNumberFormat="1" applyFont="1" applyFill="1" applyAlignment="1">
      <alignment horizontal="center" vertical="center"/>
    </xf>
    <xf numFmtId="0" fontId="2" fillId="126" borderId="0" xfId="0" applyFont="1" applyFill="1" applyProtection="1">
      <protection locked="0"/>
    </xf>
    <xf numFmtId="337" fontId="2" fillId="0" borderId="0" xfId="22155" applyNumberFormat="1" applyFont="1" applyFill="1" applyAlignment="1">
      <alignment horizontal="center" vertical="center"/>
    </xf>
    <xf numFmtId="337" fontId="2" fillId="126" borderId="0" xfId="22155" applyNumberFormat="1" applyFont="1" applyFill="1" applyAlignment="1">
      <alignment horizontal="center" vertical="center"/>
    </xf>
    <xf numFmtId="3" fontId="2" fillId="126" borderId="0" xfId="22155" applyNumberFormat="1" applyFont="1" applyFill="1" applyBorder="1" applyAlignment="1">
      <alignment horizontal="left" indent="1"/>
    </xf>
    <xf numFmtId="337" fontId="369" fillId="129" borderId="170" xfId="22155" applyNumberFormat="1" applyFont="1" applyFill="1" applyBorder="1" applyAlignment="1">
      <alignment horizontal="center" vertical="center"/>
    </xf>
    <xf numFmtId="3" fontId="369" fillId="129" borderId="170" xfId="22155" applyNumberFormat="1" applyFont="1" applyFill="1" applyBorder="1"/>
    <xf numFmtId="3" fontId="2" fillId="126" borderId="0" xfId="22155" applyNumberFormat="1" applyFont="1" applyFill="1" applyAlignment="1">
      <alignment horizontal="left" indent="1"/>
    </xf>
    <xf numFmtId="285" fontId="377" fillId="131" borderId="159" xfId="0" applyNumberFormat="1" applyFont="1" applyFill="1" applyBorder="1" applyAlignment="1">
      <alignment horizontal="center" vertical="center" wrapText="1"/>
    </xf>
    <xf numFmtId="337" fontId="2" fillId="0" borderId="0" xfId="1015" applyNumberFormat="1" applyFont="1" applyFill="1" applyAlignment="1">
      <alignment horizontal="center" vertical="center"/>
    </xf>
    <xf numFmtId="337" fontId="2" fillId="126" borderId="0" xfId="1015" applyNumberFormat="1" applyFont="1" applyFill="1" applyAlignment="1">
      <alignment horizontal="center" vertical="center"/>
    </xf>
    <xf numFmtId="337" fontId="2" fillId="126" borderId="0" xfId="0" applyNumberFormat="1" applyFont="1" applyFill="1" applyAlignment="1">
      <alignment horizontal="left" vertical="center"/>
    </xf>
    <xf numFmtId="337" fontId="2" fillId="0" borderId="0" xfId="0" applyNumberFormat="1" applyFont="1" applyAlignment="1">
      <alignment horizontal="left" vertical="center"/>
    </xf>
    <xf numFmtId="278" fontId="115" fillId="128" borderId="121" xfId="1015" applyNumberFormat="1" applyFont="1" applyFill="1" applyBorder="1" applyAlignment="1">
      <alignment horizontal="center" vertical="center"/>
    </xf>
    <xf numFmtId="337" fontId="2" fillId="0" borderId="0" xfId="1015" applyNumberFormat="1" applyFont="1" applyFill="1" applyBorder="1" applyAlignment="1">
      <alignment horizontal="center" vertical="center"/>
    </xf>
    <xf numFmtId="337" fontId="2" fillId="126" borderId="122" xfId="1015" applyNumberFormat="1" applyFont="1" applyFill="1" applyBorder="1" applyAlignment="1">
      <alignment horizontal="center" vertical="center"/>
    </xf>
    <xf numFmtId="337" fontId="2" fillId="126" borderId="0" xfId="1015" applyNumberFormat="1" applyFont="1" applyFill="1" applyBorder="1" applyAlignment="1">
      <alignment horizontal="center" vertical="center"/>
    </xf>
    <xf numFmtId="0" fontId="2" fillId="126" borderId="0" xfId="0" applyFont="1" applyFill="1" applyAlignment="1">
      <alignment wrapText="1"/>
    </xf>
    <xf numFmtId="337" fontId="2" fillId="0" borderId="0" xfId="1015" applyNumberFormat="1" applyFont="1" applyFill="1" applyAlignment="1" applyProtection="1">
      <alignment horizontal="center" vertical="center"/>
      <protection locked="0"/>
    </xf>
    <xf numFmtId="337" fontId="2" fillId="126" borderId="0" xfId="1015" applyNumberFormat="1" applyFont="1" applyFill="1" applyAlignment="1" applyProtection="1">
      <alignment horizontal="center" vertical="center"/>
      <protection locked="0"/>
    </xf>
    <xf numFmtId="3" fontId="2" fillId="126" borderId="0" xfId="22155" applyNumberFormat="1" applyFont="1" applyFill="1" applyBorder="1"/>
    <xf numFmtId="3" fontId="2" fillId="126" borderId="0" xfId="22155" applyNumberFormat="1" applyFont="1" applyFill="1" applyBorder="1" applyAlignment="1">
      <alignment horizontal="left"/>
    </xf>
    <xf numFmtId="3" fontId="2" fillId="127" borderId="0" xfId="22155" applyNumberFormat="1" applyFont="1" applyFill="1" applyBorder="1"/>
    <xf numFmtId="3" fontId="2" fillId="0" borderId="0" xfId="22155" applyNumberFormat="1" applyFont="1" applyBorder="1"/>
    <xf numFmtId="337" fontId="2" fillId="0" borderId="0" xfId="1015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center"/>
    </xf>
    <xf numFmtId="0" fontId="2" fillId="126" borderId="0" xfId="0" applyFont="1" applyFill="1" applyAlignment="1">
      <alignment horizontal="center"/>
    </xf>
    <xf numFmtId="0" fontId="29" fillId="0" borderId="170" xfId="0" applyFont="1" applyBorder="1" applyAlignment="1">
      <alignment horizontal="center" vertical="center" wrapText="1"/>
    </xf>
    <xf numFmtId="0" fontId="29" fillId="0" borderId="171" xfId="0" applyFont="1" applyBorder="1" applyAlignment="1">
      <alignment vertical="center"/>
    </xf>
    <xf numFmtId="3" fontId="29" fillId="0" borderId="33" xfId="0" applyNumberFormat="1" applyFont="1" applyBorder="1" applyAlignment="1">
      <alignment horizontal="center" vertical="center"/>
    </xf>
    <xf numFmtId="3" fontId="29" fillId="126" borderId="28" xfId="0" applyNumberFormat="1" applyFont="1" applyFill="1" applyBorder="1" applyAlignment="1">
      <alignment horizontal="center" vertical="top"/>
    </xf>
    <xf numFmtId="0" fontId="373" fillId="0" borderId="163" xfId="0" applyFont="1" applyBorder="1" applyAlignment="1">
      <alignment horizontal="left" vertical="center" wrapText="1"/>
    </xf>
    <xf numFmtId="0" fontId="373" fillId="0" borderId="80" xfId="0" applyFont="1" applyBorder="1" applyAlignment="1">
      <alignment horizontal="left" vertical="center" wrapText="1"/>
    </xf>
    <xf numFmtId="0" fontId="373" fillId="0" borderId="91" xfId="0" applyFont="1" applyBorder="1" applyAlignment="1">
      <alignment horizontal="left" vertical="center" wrapText="1"/>
    </xf>
    <xf numFmtId="3" fontId="107" fillId="0" borderId="163" xfId="0" applyNumberFormat="1" applyFont="1" applyBorder="1" applyAlignment="1">
      <alignment horizontal="center" vertical="center"/>
    </xf>
    <xf numFmtId="3" fontId="107" fillId="0" borderId="80" xfId="0" applyNumberFormat="1" applyFont="1" applyBorder="1" applyAlignment="1">
      <alignment horizontal="center" vertical="center"/>
    </xf>
    <xf numFmtId="3" fontId="107" fillId="0" borderId="91" xfId="0" applyNumberFormat="1" applyFont="1" applyBorder="1" applyAlignment="1">
      <alignment horizontal="center" vertical="center"/>
    </xf>
    <xf numFmtId="0" fontId="373" fillId="0" borderId="147" xfId="0" applyFont="1" applyBorder="1" applyAlignment="1">
      <alignment horizontal="left" vertical="center" wrapText="1"/>
    </xf>
    <xf numFmtId="0" fontId="373" fillId="0" borderId="52" xfId="0" applyFont="1" applyBorder="1" applyAlignment="1">
      <alignment horizontal="left" vertical="center" wrapText="1"/>
    </xf>
    <xf numFmtId="0" fontId="373" fillId="0" borderId="145" xfId="0" applyFont="1" applyBorder="1" applyAlignment="1">
      <alignment horizontal="left" vertical="center" wrapText="1"/>
    </xf>
    <xf numFmtId="0" fontId="373" fillId="0" borderId="163" xfId="0" applyFont="1" applyBorder="1" applyAlignment="1">
      <alignment horizontal="center" vertical="center" wrapText="1"/>
    </xf>
    <xf numFmtId="0" fontId="373" fillId="0" borderId="80" xfId="0" applyFont="1" applyBorder="1" applyAlignment="1">
      <alignment horizontal="center" vertical="center" wrapText="1"/>
    </xf>
    <xf numFmtId="0" fontId="373" fillId="0" borderId="91" xfId="0" applyFont="1" applyBorder="1" applyAlignment="1">
      <alignment horizontal="center" vertical="center" wrapText="1"/>
    </xf>
    <xf numFmtId="1" fontId="373" fillId="0" borderId="163" xfId="0" applyNumberFormat="1" applyFont="1" applyBorder="1" applyAlignment="1">
      <alignment horizontal="center" vertical="center" wrapText="1"/>
    </xf>
    <xf numFmtId="1" fontId="373" fillId="0" borderId="80" xfId="0" applyNumberFormat="1" applyFont="1" applyBorder="1" applyAlignment="1">
      <alignment horizontal="center" vertical="center" wrapText="1"/>
    </xf>
    <xf numFmtId="1" fontId="373" fillId="0" borderId="91" xfId="0" applyNumberFormat="1" applyFont="1" applyBorder="1" applyAlignment="1">
      <alignment horizontal="center" vertical="center" wrapText="1"/>
    </xf>
    <xf numFmtId="3" fontId="29" fillId="0" borderId="163" xfId="0" applyNumberFormat="1" applyFont="1" applyBorder="1" applyAlignment="1">
      <alignment horizontal="center" vertical="center"/>
    </xf>
    <xf numFmtId="3" fontId="29" fillId="0" borderId="80" xfId="0" applyNumberFormat="1" applyFont="1" applyBorder="1" applyAlignment="1">
      <alignment horizontal="center" vertical="center"/>
    </xf>
    <xf numFmtId="3" fontId="29" fillId="0" borderId="91" xfId="0" applyNumberFormat="1" applyFont="1" applyBorder="1" applyAlignment="1">
      <alignment horizontal="center" vertical="center"/>
    </xf>
    <xf numFmtId="0" fontId="29" fillId="0" borderId="163" xfId="0" applyFont="1" applyBorder="1" applyAlignment="1">
      <alignment horizontal="left" vertical="center" wrapText="1"/>
    </xf>
    <xf numFmtId="0" fontId="29" fillId="0" borderId="80" xfId="0" applyFont="1" applyBorder="1" applyAlignment="1">
      <alignment horizontal="left" vertical="center" wrapText="1"/>
    </xf>
    <xf numFmtId="0" fontId="29" fillId="0" borderId="91" xfId="0" applyFont="1" applyBorder="1" applyAlignment="1">
      <alignment horizontal="left" vertical="center" wrapText="1"/>
    </xf>
    <xf numFmtId="0" fontId="29" fillId="0" borderId="163" xfId="0" applyFont="1" applyBorder="1" applyAlignment="1">
      <alignment horizontal="center" vertical="center" wrapText="1"/>
    </xf>
    <xf numFmtId="0" fontId="29" fillId="0" borderId="80" xfId="0" applyFont="1" applyBorder="1" applyAlignment="1">
      <alignment horizontal="center" vertical="center" wrapText="1"/>
    </xf>
    <xf numFmtId="0" fontId="29" fillId="0" borderId="91" xfId="0" applyFont="1" applyBorder="1" applyAlignment="1">
      <alignment horizontal="center" vertical="center" wrapText="1"/>
    </xf>
    <xf numFmtId="1" fontId="29" fillId="0" borderId="163" xfId="0" applyNumberFormat="1" applyFont="1" applyBorder="1" applyAlignment="1">
      <alignment horizontal="center" vertical="center" wrapText="1"/>
    </xf>
    <xf numFmtId="1" fontId="29" fillId="0" borderId="80" xfId="0" applyNumberFormat="1" applyFont="1" applyBorder="1" applyAlignment="1">
      <alignment horizontal="center" vertical="center" wrapText="1"/>
    </xf>
    <xf numFmtId="1" fontId="29" fillId="0" borderId="91" xfId="0" applyNumberFormat="1" applyFont="1" applyBorder="1" applyAlignment="1">
      <alignment horizontal="center" vertical="center" wrapText="1"/>
    </xf>
    <xf numFmtId="0" fontId="107" fillId="0" borderId="80" xfId="0" applyFont="1" applyBorder="1" applyAlignment="1">
      <alignment horizontal="center" vertical="center"/>
    </xf>
    <xf numFmtId="0" fontId="107" fillId="0" borderId="91" xfId="0" applyFont="1" applyBorder="1" applyAlignment="1">
      <alignment horizontal="center" vertical="center"/>
    </xf>
    <xf numFmtId="0" fontId="107" fillId="0" borderId="163" xfId="0" applyFont="1" applyBorder="1" applyAlignment="1">
      <alignment horizontal="center" vertical="center"/>
    </xf>
    <xf numFmtId="1" fontId="107" fillId="0" borderId="163" xfId="0" applyNumberFormat="1" applyFont="1" applyBorder="1" applyAlignment="1">
      <alignment horizontal="center" vertical="center"/>
    </xf>
    <xf numFmtId="1" fontId="107" fillId="0" borderId="80" xfId="0" applyNumberFormat="1" applyFont="1" applyBorder="1" applyAlignment="1">
      <alignment horizontal="center" vertical="center"/>
    </xf>
    <xf numFmtId="1" fontId="107" fillId="0" borderId="91" xfId="0" applyNumberFormat="1" applyFont="1" applyBorder="1" applyAlignment="1">
      <alignment horizontal="center" vertical="center"/>
    </xf>
    <xf numFmtId="0" fontId="107" fillId="0" borderId="147" xfId="0" applyFont="1" applyBorder="1" applyAlignment="1">
      <alignment horizontal="center" vertical="center"/>
    </xf>
    <xf numFmtId="0" fontId="107" fillId="0" borderId="52" xfId="0" applyFont="1" applyBorder="1" applyAlignment="1">
      <alignment horizontal="center" vertical="center"/>
    </xf>
    <xf numFmtId="0" fontId="107" fillId="0" borderId="145" xfId="0" applyFont="1" applyBorder="1" applyAlignment="1">
      <alignment horizontal="center" vertical="center"/>
    </xf>
    <xf numFmtId="3" fontId="29" fillId="0" borderId="28" xfId="0" applyNumberFormat="1" applyFont="1" applyBorder="1" applyAlignment="1">
      <alignment horizontal="center" vertical="top"/>
    </xf>
    <xf numFmtId="3" fontId="29" fillId="0" borderId="163" xfId="0" applyNumberFormat="1" applyFont="1" applyBorder="1" applyAlignment="1">
      <alignment horizontal="center" vertical="top"/>
    </xf>
    <xf numFmtId="3" fontId="29" fillId="0" borderId="80" xfId="0" applyNumberFormat="1" applyFont="1" applyBorder="1" applyAlignment="1">
      <alignment horizontal="center" vertical="top"/>
    </xf>
    <xf numFmtId="3" fontId="29" fillId="0" borderId="91" xfId="0" applyNumberFormat="1" applyFont="1" applyBorder="1" applyAlignment="1">
      <alignment horizontal="center" vertical="top"/>
    </xf>
    <xf numFmtId="0" fontId="391" fillId="0" borderId="28" xfId="0" applyFont="1" applyBorder="1" applyAlignment="1">
      <alignment horizontal="center" vertical="center" wrapText="1"/>
    </xf>
    <xf numFmtId="0" fontId="391" fillId="0" borderId="80" xfId="0" applyFont="1" applyBorder="1" applyAlignment="1">
      <alignment horizontal="center" vertical="center" wrapText="1"/>
    </xf>
    <xf numFmtId="0" fontId="391" fillId="0" borderId="91" xfId="0" applyFont="1" applyBorder="1" applyAlignment="1">
      <alignment horizontal="center" vertical="center" wrapText="1"/>
    </xf>
    <xf numFmtId="0" fontId="391" fillId="0" borderId="163" xfId="0" applyFont="1" applyBorder="1" applyAlignment="1">
      <alignment horizontal="center" vertical="center" wrapText="1"/>
    </xf>
    <xf numFmtId="0" fontId="389" fillId="126" borderId="169" xfId="0" applyFont="1" applyFill="1" applyBorder="1" applyAlignment="1">
      <alignment horizontal="left" vertical="center" wrapText="1"/>
    </xf>
    <xf numFmtId="0" fontId="389" fillId="126" borderId="0" xfId="0" applyFont="1" applyFill="1" applyAlignment="1">
      <alignment horizontal="left" vertical="center" wrapText="1"/>
    </xf>
    <xf numFmtId="337" fontId="369" fillId="0" borderId="0" xfId="0" applyNumberFormat="1" applyFont="1" applyAlignment="1">
      <alignment horizontal="left" vertical="center" wrapText="1"/>
    </xf>
    <xf numFmtId="337" fontId="107" fillId="0" borderId="0" xfId="0" applyNumberFormat="1" applyFont="1" applyAlignment="1">
      <alignment horizontal="left" vertical="center" wrapText="1"/>
    </xf>
    <xf numFmtId="0" fontId="330" fillId="0" borderId="0" xfId="0" applyFont="1" applyAlignment="1">
      <alignment horizontal="center" vertical="center"/>
    </xf>
    <xf numFmtId="337" fontId="326" fillId="0" borderId="0" xfId="0" applyNumberFormat="1" applyFont="1" applyAlignment="1">
      <alignment horizontal="center" vertical="center" wrapText="1"/>
    </xf>
  </cellXfs>
  <cellStyles count="39218">
    <cellStyle name="_x0013_" xfId="1043" xr:uid="{00000000-0005-0000-0000-000000000000}"/>
    <cellStyle name="_x0013_ 2" xfId="1044" xr:uid="{00000000-0005-0000-0000-000001000000}"/>
    <cellStyle name="_x000a_386grabber=M" xfId="1045" xr:uid="{00000000-0005-0000-0000-000002000000}"/>
    <cellStyle name="_x000a_386grabber=M 2" xfId="1046" xr:uid="{00000000-0005-0000-0000-000003000000}"/>
    <cellStyle name="_x000a_386grabber=M 2 2" xfId="1047" xr:uid="{00000000-0005-0000-0000-000004000000}"/>
    <cellStyle name="_x000a_386grabber=M 3" xfId="1048" xr:uid="{00000000-0005-0000-0000-000005000000}"/>
    <cellStyle name="$" xfId="1049" xr:uid="{00000000-0005-0000-0000-000006000000}"/>
    <cellStyle name="$_Cronograma LDC_02Fev09" xfId="1050" xr:uid="{00000000-0005-0000-0000-000007000000}"/>
    <cellStyle name="$m" xfId="1051" xr:uid="{00000000-0005-0000-0000-000008000000}"/>
    <cellStyle name="$q" xfId="1052" xr:uid="{00000000-0005-0000-0000-000009000000}"/>
    <cellStyle name="$q*" xfId="1053" xr:uid="{00000000-0005-0000-0000-00000A000000}"/>
    <cellStyle name="$q_AVP" xfId="1054" xr:uid="{00000000-0005-0000-0000-00000B000000}"/>
    <cellStyle name="$qA" xfId="1055" xr:uid="{00000000-0005-0000-0000-00000C000000}"/>
    <cellStyle name="$qRange" xfId="1056" xr:uid="{00000000-0005-0000-0000-00000D000000}"/>
    <cellStyle name="%" xfId="38" xr:uid="{00000000-0005-0000-0000-00000E000000}"/>
    <cellStyle name="% 2" xfId="1057" xr:uid="{00000000-0005-0000-0000-00000F000000}"/>
    <cellStyle name="% 2 2" xfId="1058" xr:uid="{00000000-0005-0000-0000-000010000000}"/>
    <cellStyle name="% 2 2 2" xfId="1059" xr:uid="{00000000-0005-0000-0000-000011000000}"/>
    <cellStyle name="% 2 2 3" xfId="1060" xr:uid="{00000000-0005-0000-0000-000012000000}"/>
    <cellStyle name="% 2 3" xfId="1061" xr:uid="{00000000-0005-0000-0000-000013000000}"/>
    <cellStyle name="% 2 4" xfId="1062" xr:uid="{00000000-0005-0000-0000-000014000000}"/>
    <cellStyle name="% 3" xfId="1063" xr:uid="{00000000-0005-0000-0000-000015000000}"/>
    <cellStyle name="% 3 2" xfId="1064" xr:uid="{00000000-0005-0000-0000-000016000000}"/>
    <cellStyle name="% 3 3" xfId="1065" xr:uid="{00000000-0005-0000-0000-000017000000}"/>
    <cellStyle name="% 4" xfId="1066" xr:uid="{00000000-0005-0000-0000-000018000000}"/>
    <cellStyle name="% 5" xfId="1067" xr:uid="{00000000-0005-0000-0000-000019000000}"/>
    <cellStyle name="%_Análise Viabilidade N_Fribrurgo CAENF v0" xfId="1068" xr:uid="{00000000-0005-0000-0000-00001A000000}"/>
    <cellStyle name="%_Fluxo diário Cibe Energia 2008 Jul" xfId="1069" xr:uid="{00000000-0005-0000-0000-00001B000000}"/>
    <cellStyle name="%_Fx RIBEIRÃO Agua e Coleta 081015 20%" xfId="1070" xr:uid="{00000000-0005-0000-0000-00001C000000}"/>
    <cellStyle name="(Euro)" xfId="1071" xr:uid="{00000000-0005-0000-0000-00001D000000}"/>
    <cellStyle name="(Euro) 2" xfId="1072" xr:uid="{00000000-0005-0000-0000-00001E000000}"/>
    <cellStyle name="******************************************" xfId="1073" xr:uid="{00000000-0005-0000-0000-00001F000000}"/>
    <cellStyle name="_%(SignOnly)" xfId="1074" xr:uid="{00000000-0005-0000-0000-000020000000}"/>
    <cellStyle name="_%(SignOnly) 2" xfId="1075" xr:uid="{00000000-0005-0000-0000-000021000000}"/>
    <cellStyle name="_%(SignSpaceOnly)" xfId="1076" xr:uid="{00000000-0005-0000-0000-000022000000}"/>
    <cellStyle name="_%(SignSpaceOnly) 2" xfId="1077" xr:uid="{00000000-0005-0000-0000-000023000000}"/>
    <cellStyle name="_080826 Operating model plus DCF standalone (incl LBO2)" xfId="1078" xr:uid="{00000000-0005-0000-0000-000024000000}"/>
    <cellStyle name="_AllocInt" xfId="1079" xr:uid="{00000000-0005-0000-0000-000025000000}"/>
    <cellStyle name="_AllocInt 2" xfId="1080" xr:uid="{00000000-0005-0000-0000-000026000000}"/>
    <cellStyle name="_AllocInt_Copy of CNL Consolidated model_v.FPL_v37" xfId="1081" xr:uid="{00000000-0005-0000-0000-000027000000}"/>
    <cellStyle name="_AllocInt_Copy of CNL Consolidated model_v.FPL_v37 2" xfId="1082" xr:uid="{00000000-0005-0000-0000-000028000000}"/>
    <cellStyle name="_AllocInt_Copy of CNL Consolidated model_v.FPL_v37_Exelon Power Fuel Forecast - Project P 6-11-2004 ver21" xfId="1083" xr:uid="{00000000-0005-0000-0000-000029000000}"/>
    <cellStyle name="_AllocInt_Copy of CNL Consolidated model_v.FPL_v37_Exelon Power Fuel Forecast - Project P 6-11-2004 ver21 2" xfId="1084" xr:uid="{00000000-0005-0000-0000-00002A000000}"/>
    <cellStyle name="_AllocInt_Copy of CNL Consolidated model_v.FPL_v37_ML Outputs" xfId="1085" xr:uid="{00000000-0005-0000-0000-00002B000000}"/>
    <cellStyle name="_AllocInt_Copy of CNL Consolidated model_v.FPL_v37_ML Outputs 2" xfId="1086" xr:uid="{00000000-0005-0000-0000-00002C000000}"/>
    <cellStyle name="_AllocInt_Copy of CNL Consolidated model_v.FPL_v37_Project Forest Pro Forma Model v58" xfId="1087" xr:uid="{00000000-0005-0000-0000-00002D000000}"/>
    <cellStyle name="_AllocInt_Copy of CNL Consolidated model_v.FPL_v37_Project Forest Pro Forma Model v58 2" xfId="1088" xr:uid="{00000000-0005-0000-0000-00002E000000}"/>
    <cellStyle name="_AllocInt_D_Consolidated2" xfId="1089" xr:uid="{00000000-0005-0000-0000-00002F000000}"/>
    <cellStyle name="_AllocInt_D_Consolidated2 2" xfId="1090" xr:uid="{00000000-0005-0000-0000-000030000000}"/>
    <cellStyle name="_AllocInt_Model v9.8" xfId="1091" xr:uid="{00000000-0005-0000-0000-000031000000}"/>
    <cellStyle name="_AllocInt_Model v9.8 2" xfId="1092" xr:uid="{00000000-0005-0000-0000-000032000000}"/>
    <cellStyle name="_AllocInt_Mutilples Template2" xfId="1093" xr:uid="{00000000-0005-0000-0000-000033000000}"/>
    <cellStyle name="_AllocInt_Mutilples Template2 2" xfId="1094" xr:uid="{00000000-0005-0000-0000-000034000000}"/>
    <cellStyle name="_AllocInt_Mutilples Template2_Exelon Power Fuel Forecast - Project P 6-11-2004 ver21" xfId="1095" xr:uid="{00000000-0005-0000-0000-000035000000}"/>
    <cellStyle name="_AllocInt_Mutilples Template2_Exelon Power Fuel Forecast - Project P 6-11-2004 ver21 2" xfId="1096" xr:uid="{00000000-0005-0000-0000-000036000000}"/>
    <cellStyle name="_AllocInt_Mutilples Template2_ML Outputs" xfId="1097" xr:uid="{00000000-0005-0000-0000-000037000000}"/>
    <cellStyle name="_AllocInt_Mutilples Template2_ML Outputs 2" xfId="1098" xr:uid="{00000000-0005-0000-0000-000038000000}"/>
    <cellStyle name="_AllocInt_Mutilples Template2_Project Forest Pro Forma Model v58" xfId="1099" xr:uid="{00000000-0005-0000-0000-000039000000}"/>
    <cellStyle name="_AllocInt_Mutilples Template2_Project Forest Pro Forma Model v58 2" xfId="1100" xr:uid="{00000000-0005-0000-0000-00003A000000}"/>
    <cellStyle name="_AllocInt_pom consolidated v3" xfId="1101" xr:uid="{00000000-0005-0000-0000-00003B000000}"/>
    <cellStyle name="_AllocInt_pom consolidated v3 2" xfId="1102" xr:uid="{00000000-0005-0000-0000-00003C000000}"/>
    <cellStyle name="_AllocInt_pom consolidated v3_Exelon Power Fuel Forecast - Project P 6-11-2004 ver21" xfId="1103" xr:uid="{00000000-0005-0000-0000-00003D000000}"/>
    <cellStyle name="_AllocInt_pom consolidated v3_Exelon Power Fuel Forecast - Project P 6-11-2004 ver21 2" xfId="1104" xr:uid="{00000000-0005-0000-0000-00003E000000}"/>
    <cellStyle name="_AllocInt_pom consolidated v3_ML Outputs" xfId="1105" xr:uid="{00000000-0005-0000-0000-00003F000000}"/>
    <cellStyle name="_AllocInt_pom consolidated v3_ML Outputs 2" xfId="1106" xr:uid="{00000000-0005-0000-0000-000040000000}"/>
    <cellStyle name="_AllocInt_pom consolidated v3_Project Forest Pro Forma Model v58" xfId="1107" xr:uid="{00000000-0005-0000-0000-000041000000}"/>
    <cellStyle name="_AllocInt_pom consolidated v3_Project Forest Pro Forma Model v58 2" xfId="1108" xr:uid="{00000000-0005-0000-0000-000042000000}"/>
    <cellStyle name="_Archer TD 1000MW 05-15-00" xfId="1109" xr:uid="{00000000-0005-0000-0000-000043000000}"/>
    <cellStyle name="_Archer TD 1000MW 05-15-00 2" xfId="1110" xr:uid="{00000000-0005-0000-0000-000044000000}"/>
    <cellStyle name="_Archer TD 1000MW 05-15-00_Copy of CNL Consolidated model_v.FPL_v37" xfId="1111" xr:uid="{00000000-0005-0000-0000-000045000000}"/>
    <cellStyle name="_Archer TD 1000MW 05-15-00_Copy of CNL Consolidated model_v.FPL_v37 2" xfId="1112" xr:uid="{00000000-0005-0000-0000-000046000000}"/>
    <cellStyle name="_Archer TD 1000MW 05-15-00_Copy of CNL Consolidated model_v.FPL_v37_Exelon Power Fuel Forecast - Project P 6-11-2004 ver21" xfId="1113" xr:uid="{00000000-0005-0000-0000-000047000000}"/>
    <cellStyle name="_Archer TD 1000MW 05-15-00_Copy of CNL Consolidated model_v.FPL_v37_Exelon Power Fuel Forecast - Project P 6-11-2004 ver21 2" xfId="1114" xr:uid="{00000000-0005-0000-0000-000048000000}"/>
    <cellStyle name="_Archer TD 1000MW 05-15-00_Copy of CNL Consolidated model_v.FPL_v37_ML Outputs" xfId="1115" xr:uid="{00000000-0005-0000-0000-000049000000}"/>
    <cellStyle name="_Archer TD 1000MW 05-15-00_Copy of CNL Consolidated model_v.FPL_v37_ML Outputs 2" xfId="1116" xr:uid="{00000000-0005-0000-0000-00004A000000}"/>
    <cellStyle name="_Archer TD 1000MW 05-15-00_Copy of CNL Consolidated model_v.FPL_v37_Project Forest Pro Forma Model v58" xfId="1117" xr:uid="{00000000-0005-0000-0000-00004B000000}"/>
    <cellStyle name="_Archer TD 1000MW 05-15-00_Copy of CNL Consolidated model_v.FPL_v37_Project Forest Pro Forma Model v58 2" xfId="1118" xr:uid="{00000000-0005-0000-0000-00004C000000}"/>
    <cellStyle name="_Archer TD 1000MW 05-15-00_D_Consolidated2" xfId="1119" xr:uid="{00000000-0005-0000-0000-00004D000000}"/>
    <cellStyle name="_Archer TD 1000MW 05-15-00_D_Consolidated2 2" xfId="1120" xr:uid="{00000000-0005-0000-0000-00004E000000}"/>
    <cellStyle name="_Archer TD 1000MW 05-15-00_Model v9.8" xfId="1121" xr:uid="{00000000-0005-0000-0000-00004F000000}"/>
    <cellStyle name="_Archer TD 1000MW 05-15-00_Model v9.8 2" xfId="1122" xr:uid="{00000000-0005-0000-0000-000050000000}"/>
    <cellStyle name="_Archer TD 1000MW 05-15-00_Mutilples Template2" xfId="1123" xr:uid="{00000000-0005-0000-0000-000051000000}"/>
    <cellStyle name="_Archer TD 1000MW 05-15-00_Mutilples Template2 2" xfId="1124" xr:uid="{00000000-0005-0000-0000-000052000000}"/>
    <cellStyle name="_Archer TD 1000MW 05-15-00_Mutilples Template2_Exelon Power Fuel Forecast - Project P 6-11-2004 ver21" xfId="1125" xr:uid="{00000000-0005-0000-0000-000053000000}"/>
    <cellStyle name="_Archer TD 1000MW 05-15-00_Mutilples Template2_Exelon Power Fuel Forecast - Project P 6-11-2004 ver21 2" xfId="1126" xr:uid="{00000000-0005-0000-0000-000054000000}"/>
    <cellStyle name="_Archer TD 1000MW 05-15-00_Mutilples Template2_ML Outputs" xfId="1127" xr:uid="{00000000-0005-0000-0000-000055000000}"/>
    <cellStyle name="_Archer TD 1000MW 05-15-00_Mutilples Template2_ML Outputs 2" xfId="1128" xr:uid="{00000000-0005-0000-0000-000056000000}"/>
    <cellStyle name="_Archer TD 1000MW 05-15-00_Mutilples Template2_Project Forest Pro Forma Model v58" xfId="1129" xr:uid="{00000000-0005-0000-0000-000057000000}"/>
    <cellStyle name="_Archer TD 1000MW 05-15-00_Mutilples Template2_Project Forest Pro Forma Model v58 2" xfId="1130" xr:uid="{00000000-0005-0000-0000-000058000000}"/>
    <cellStyle name="_Archer TD 1000MW 05-15-00_pom consolidated v3" xfId="1131" xr:uid="{00000000-0005-0000-0000-000059000000}"/>
    <cellStyle name="_Archer TD 1000MW 05-15-00_pom consolidated v3 2" xfId="1132" xr:uid="{00000000-0005-0000-0000-00005A000000}"/>
    <cellStyle name="_Archer TD 1000MW 05-15-00_pom consolidated v3_Exelon Power Fuel Forecast - Project P 6-11-2004 ver21" xfId="1133" xr:uid="{00000000-0005-0000-0000-00005B000000}"/>
    <cellStyle name="_Archer TD 1000MW 05-15-00_pom consolidated v3_Exelon Power Fuel Forecast - Project P 6-11-2004 ver21 2" xfId="1134" xr:uid="{00000000-0005-0000-0000-00005C000000}"/>
    <cellStyle name="_Archer TD 1000MW 05-15-00_pom consolidated v3_ML Outputs" xfId="1135" xr:uid="{00000000-0005-0000-0000-00005D000000}"/>
    <cellStyle name="_Archer TD 1000MW 05-15-00_pom consolidated v3_ML Outputs 2" xfId="1136" xr:uid="{00000000-0005-0000-0000-00005E000000}"/>
    <cellStyle name="_Archer TD 1000MW 05-15-00_pom consolidated v3_Project Forest Pro Forma Model v58" xfId="1137" xr:uid="{00000000-0005-0000-0000-00005F000000}"/>
    <cellStyle name="_Archer TD 1000MW 05-15-00_pom consolidated v3_Project Forest Pro Forma Model v58 2" xfId="1138" xr:uid="{00000000-0005-0000-0000-000060000000}"/>
    <cellStyle name="_Bayonne Breakage" xfId="1139" xr:uid="{00000000-0005-0000-0000-000061000000}"/>
    <cellStyle name="_Bayonne Breakage 2" xfId="1140" xr:uid="{00000000-0005-0000-0000-000062000000}"/>
    <cellStyle name="_Bayonne Breakage_Copy of CNL Consolidated model_v.FPL_v37" xfId="1141" xr:uid="{00000000-0005-0000-0000-000063000000}"/>
    <cellStyle name="_Bayonne Breakage_Copy of CNL Consolidated model_v.FPL_v37 2" xfId="1142" xr:uid="{00000000-0005-0000-0000-000064000000}"/>
    <cellStyle name="_Bayonne Breakage_Copy of CNL Consolidated model_v.FPL_v37_Exelon Power Fuel Forecast - Project P 6-11-2004 ver21" xfId="1143" xr:uid="{00000000-0005-0000-0000-000065000000}"/>
    <cellStyle name="_Bayonne Breakage_Copy of CNL Consolidated model_v.FPL_v37_Exelon Power Fuel Forecast - Project P 6-11-2004 ver21 2" xfId="1144" xr:uid="{00000000-0005-0000-0000-000066000000}"/>
    <cellStyle name="_Bayonne Breakage_Copy of CNL Consolidated model_v.FPL_v37_ML Outputs" xfId="1145" xr:uid="{00000000-0005-0000-0000-000067000000}"/>
    <cellStyle name="_Bayonne Breakage_Copy of CNL Consolidated model_v.FPL_v37_ML Outputs 2" xfId="1146" xr:uid="{00000000-0005-0000-0000-000068000000}"/>
    <cellStyle name="_Bayonne Breakage_Copy of CNL Consolidated model_v.FPL_v37_Project Forest Pro Forma Model v58" xfId="1147" xr:uid="{00000000-0005-0000-0000-000069000000}"/>
    <cellStyle name="_Bayonne Breakage_Copy of CNL Consolidated model_v.FPL_v37_Project Forest Pro Forma Model v58 2" xfId="1148" xr:uid="{00000000-0005-0000-0000-00006A000000}"/>
    <cellStyle name="_Bayonne Breakage_D_Consolidated2" xfId="1149" xr:uid="{00000000-0005-0000-0000-00006B000000}"/>
    <cellStyle name="_Bayonne Breakage_D_Consolidated2 2" xfId="1150" xr:uid="{00000000-0005-0000-0000-00006C000000}"/>
    <cellStyle name="_Bayonne Breakage_Model v9.8" xfId="1151" xr:uid="{00000000-0005-0000-0000-00006D000000}"/>
    <cellStyle name="_Bayonne Breakage_Model v9.8 2" xfId="1152" xr:uid="{00000000-0005-0000-0000-00006E000000}"/>
    <cellStyle name="_Bayonne Breakage_Mutilples Template2" xfId="1153" xr:uid="{00000000-0005-0000-0000-00006F000000}"/>
    <cellStyle name="_Bayonne Breakage_Mutilples Template2 2" xfId="1154" xr:uid="{00000000-0005-0000-0000-000070000000}"/>
    <cellStyle name="_Bayonne Breakage_Mutilples Template2_Exelon Power Fuel Forecast - Project P 6-11-2004 ver21" xfId="1155" xr:uid="{00000000-0005-0000-0000-000071000000}"/>
    <cellStyle name="_Bayonne Breakage_Mutilples Template2_Exelon Power Fuel Forecast - Project P 6-11-2004 ver21 2" xfId="1156" xr:uid="{00000000-0005-0000-0000-000072000000}"/>
    <cellStyle name="_Bayonne Breakage_Mutilples Template2_ML Outputs" xfId="1157" xr:uid="{00000000-0005-0000-0000-000073000000}"/>
    <cellStyle name="_Bayonne Breakage_Mutilples Template2_ML Outputs 2" xfId="1158" xr:uid="{00000000-0005-0000-0000-000074000000}"/>
    <cellStyle name="_Bayonne Breakage_Mutilples Template2_Project Forest Pro Forma Model v58" xfId="1159" xr:uid="{00000000-0005-0000-0000-000075000000}"/>
    <cellStyle name="_Bayonne Breakage_Mutilples Template2_Project Forest Pro Forma Model v58 2" xfId="1160" xr:uid="{00000000-0005-0000-0000-000076000000}"/>
    <cellStyle name="_Bayonne Breakage_pom consolidated v3" xfId="1161" xr:uid="{00000000-0005-0000-0000-000077000000}"/>
    <cellStyle name="_Bayonne Breakage_pom consolidated v3 2" xfId="1162" xr:uid="{00000000-0005-0000-0000-000078000000}"/>
    <cellStyle name="_Bayonne Breakage_pom consolidated v3_Exelon Power Fuel Forecast - Project P 6-11-2004 ver21" xfId="1163" xr:uid="{00000000-0005-0000-0000-000079000000}"/>
    <cellStyle name="_Bayonne Breakage_pom consolidated v3_Exelon Power Fuel Forecast - Project P 6-11-2004 ver21 2" xfId="1164" xr:uid="{00000000-0005-0000-0000-00007A000000}"/>
    <cellStyle name="_Bayonne Breakage_pom consolidated v3_ML Outputs" xfId="1165" xr:uid="{00000000-0005-0000-0000-00007B000000}"/>
    <cellStyle name="_Bayonne Breakage_pom consolidated v3_ML Outputs 2" xfId="1166" xr:uid="{00000000-0005-0000-0000-00007C000000}"/>
    <cellStyle name="_Bayonne Breakage_pom consolidated v3_Project Forest Pro Forma Model v58" xfId="1167" xr:uid="{00000000-0005-0000-0000-00007D000000}"/>
    <cellStyle name="_Bayonne Breakage_pom consolidated v3_Project Forest Pro Forma Model v58 2" xfId="1168" xr:uid="{00000000-0005-0000-0000-00007E000000}"/>
    <cellStyle name="_Bayonne Restructure 2-9-01" xfId="1169" xr:uid="{00000000-0005-0000-0000-00007F000000}"/>
    <cellStyle name="_Bayonne Restructure 2-9-01 2" xfId="1170" xr:uid="{00000000-0005-0000-0000-000080000000}"/>
    <cellStyle name="_Bayonne Restructure 2-9-01_Copy of CNL Consolidated model_v.FPL_v37" xfId="1171" xr:uid="{00000000-0005-0000-0000-000081000000}"/>
    <cellStyle name="_Bayonne Restructure 2-9-01_Copy of CNL Consolidated model_v.FPL_v37 2" xfId="1172" xr:uid="{00000000-0005-0000-0000-000082000000}"/>
    <cellStyle name="_Bayonne Restructure 2-9-01_Copy of CNL Consolidated model_v.FPL_v37_Exelon Power Fuel Forecast - Project P 6-11-2004 ver21" xfId="1173" xr:uid="{00000000-0005-0000-0000-000083000000}"/>
    <cellStyle name="_Bayonne Restructure 2-9-01_Copy of CNL Consolidated model_v.FPL_v37_Exelon Power Fuel Forecast - Project P 6-11-2004 ver21 2" xfId="1174" xr:uid="{00000000-0005-0000-0000-000084000000}"/>
    <cellStyle name="_Bayonne Restructure 2-9-01_Copy of CNL Consolidated model_v.FPL_v37_ML Outputs" xfId="1175" xr:uid="{00000000-0005-0000-0000-000085000000}"/>
    <cellStyle name="_Bayonne Restructure 2-9-01_Copy of CNL Consolidated model_v.FPL_v37_ML Outputs 2" xfId="1176" xr:uid="{00000000-0005-0000-0000-000086000000}"/>
    <cellStyle name="_Bayonne Restructure 2-9-01_Copy of CNL Consolidated model_v.FPL_v37_Project Forest Pro Forma Model v58" xfId="1177" xr:uid="{00000000-0005-0000-0000-000087000000}"/>
    <cellStyle name="_Bayonne Restructure 2-9-01_Copy of CNL Consolidated model_v.FPL_v37_Project Forest Pro Forma Model v58 2" xfId="1178" xr:uid="{00000000-0005-0000-0000-000088000000}"/>
    <cellStyle name="_Bayonne Restructure 2-9-01_D_Consolidated2" xfId="1179" xr:uid="{00000000-0005-0000-0000-000089000000}"/>
    <cellStyle name="_Bayonne Restructure 2-9-01_D_Consolidated2 2" xfId="1180" xr:uid="{00000000-0005-0000-0000-00008A000000}"/>
    <cellStyle name="_Bayonne Restructure 2-9-01_Model v9.8" xfId="1181" xr:uid="{00000000-0005-0000-0000-00008B000000}"/>
    <cellStyle name="_Bayonne Restructure 2-9-01_Model v9.8 2" xfId="1182" xr:uid="{00000000-0005-0000-0000-00008C000000}"/>
    <cellStyle name="_Bayonne Restructure 2-9-01_Mutilples Template2" xfId="1183" xr:uid="{00000000-0005-0000-0000-00008D000000}"/>
    <cellStyle name="_Bayonne Restructure 2-9-01_Mutilples Template2 2" xfId="1184" xr:uid="{00000000-0005-0000-0000-00008E000000}"/>
    <cellStyle name="_Bayonne Restructure 2-9-01_Mutilples Template2_Exelon Power Fuel Forecast - Project P 6-11-2004 ver21" xfId="1185" xr:uid="{00000000-0005-0000-0000-00008F000000}"/>
    <cellStyle name="_Bayonne Restructure 2-9-01_Mutilples Template2_Exelon Power Fuel Forecast - Project P 6-11-2004 ver21 2" xfId="1186" xr:uid="{00000000-0005-0000-0000-000090000000}"/>
    <cellStyle name="_Bayonne Restructure 2-9-01_Mutilples Template2_ML Outputs" xfId="1187" xr:uid="{00000000-0005-0000-0000-000091000000}"/>
    <cellStyle name="_Bayonne Restructure 2-9-01_Mutilples Template2_ML Outputs 2" xfId="1188" xr:uid="{00000000-0005-0000-0000-000092000000}"/>
    <cellStyle name="_Bayonne Restructure 2-9-01_Mutilples Template2_Project Forest Pro Forma Model v58" xfId="1189" xr:uid="{00000000-0005-0000-0000-000093000000}"/>
    <cellStyle name="_Bayonne Restructure 2-9-01_Mutilples Template2_Project Forest Pro Forma Model v58 2" xfId="1190" xr:uid="{00000000-0005-0000-0000-000094000000}"/>
    <cellStyle name="_Bayonne Restructure 2-9-01_pom consolidated v3" xfId="1191" xr:uid="{00000000-0005-0000-0000-000095000000}"/>
    <cellStyle name="_Bayonne Restructure 2-9-01_pom consolidated v3 2" xfId="1192" xr:uid="{00000000-0005-0000-0000-000096000000}"/>
    <cellStyle name="_Bayonne Restructure 2-9-01_pom consolidated v3_Exelon Power Fuel Forecast - Project P 6-11-2004 ver21" xfId="1193" xr:uid="{00000000-0005-0000-0000-000097000000}"/>
    <cellStyle name="_Bayonne Restructure 2-9-01_pom consolidated v3_Exelon Power Fuel Forecast - Project P 6-11-2004 ver21 2" xfId="1194" xr:uid="{00000000-0005-0000-0000-000098000000}"/>
    <cellStyle name="_Bayonne Restructure 2-9-01_pom consolidated v3_ML Outputs" xfId="1195" xr:uid="{00000000-0005-0000-0000-000099000000}"/>
    <cellStyle name="_Bayonne Restructure 2-9-01_pom consolidated v3_ML Outputs 2" xfId="1196" xr:uid="{00000000-0005-0000-0000-00009A000000}"/>
    <cellStyle name="_Bayonne Restructure 2-9-01_pom consolidated v3_Project Forest Pro Forma Model v58" xfId="1197" xr:uid="{00000000-0005-0000-0000-00009B000000}"/>
    <cellStyle name="_Bayonne Restructure 2-9-01_pom consolidated v3_Project Forest Pro Forma Model v58 2" xfId="1198" xr:uid="{00000000-0005-0000-0000-00009C000000}"/>
    <cellStyle name="_Bayonne Restructuring 10-17" xfId="1199" xr:uid="{00000000-0005-0000-0000-00009D000000}"/>
    <cellStyle name="_Bayonne Restructuring 10-17 2" xfId="1200" xr:uid="{00000000-0005-0000-0000-00009E000000}"/>
    <cellStyle name="_Bayonne Restructuring 10-17_Copy of CNL Consolidated model_v.FPL_v37" xfId="1201" xr:uid="{00000000-0005-0000-0000-00009F000000}"/>
    <cellStyle name="_Bayonne Restructuring 10-17_Copy of CNL Consolidated model_v.FPL_v37 2" xfId="1202" xr:uid="{00000000-0005-0000-0000-0000A0000000}"/>
    <cellStyle name="_Bayonne Restructuring 10-17_Copy of CNL Consolidated model_v.FPL_v37_Exelon Power Fuel Forecast - Project P 6-11-2004 ver21" xfId="1203" xr:uid="{00000000-0005-0000-0000-0000A1000000}"/>
    <cellStyle name="_Bayonne Restructuring 10-17_Copy of CNL Consolidated model_v.FPL_v37_Exelon Power Fuel Forecast - Project P 6-11-2004 ver21 2" xfId="1204" xr:uid="{00000000-0005-0000-0000-0000A2000000}"/>
    <cellStyle name="_Bayonne Restructuring 10-17_Copy of CNL Consolidated model_v.FPL_v37_ML Outputs" xfId="1205" xr:uid="{00000000-0005-0000-0000-0000A3000000}"/>
    <cellStyle name="_Bayonne Restructuring 10-17_Copy of CNL Consolidated model_v.FPL_v37_ML Outputs 2" xfId="1206" xr:uid="{00000000-0005-0000-0000-0000A4000000}"/>
    <cellStyle name="_Bayonne Restructuring 10-17_Copy of CNL Consolidated model_v.FPL_v37_Project Forest Pro Forma Model v58" xfId="1207" xr:uid="{00000000-0005-0000-0000-0000A5000000}"/>
    <cellStyle name="_Bayonne Restructuring 10-17_Copy of CNL Consolidated model_v.FPL_v37_Project Forest Pro Forma Model v58 2" xfId="1208" xr:uid="{00000000-0005-0000-0000-0000A6000000}"/>
    <cellStyle name="_Bayonne Restructuring 10-17_D_Consolidated2" xfId="1209" xr:uid="{00000000-0005-0000-0000-0000A7000000}"/>
    <cellStyle name="_Bayonne Restructuring 10-17_D_Consolidated2 2" xfId="1210" xr:uid="{00000000-0005-0000-0000-0000A8000000}"/>
    <cellStyle name="_Bayonne Restructuring 10-17_Model v9.8" xfId="1211" xr:uid="{00000000-0005-0000-0000-0000A9000000}"/>
    <cellStyle name="_Bayonne Restructuring 10-17_Model v9.8 2" xfId="1212" xr:uid="{00000000-0005-0000-0000-0000AA000000}"/>
    <cellStyle name="_Bayonne Restructuring 10-17_Mutilples Template2" xfId="1213" xr:uid="{00000000-0005-0000-0000-0000AB000000}"/>
    <cellStyle name="_Bayonne Restructuring 10-17_Mutilples Template2 2" xfId="1214" xr:uid="{00000000-0005-0000-0000-0000AC000000}"/>
    <cellStyle name="_Bayonne Restructuring 10-17_Mutilples Template2_Exelon Power Fuel Forecast - Project P 6-11-2004 ver21" xfId="1215" xr:uid="{00000000-0005-0000-0000-0000AD000000}"/>
    <cellStyle name="_Bayonne Restructuring 10-17_Mutilples Template2_Exelon Power Fuel Forecast - Project P 6-11-2004 ver21 2" xfId="1216" xr:uid="{00000000-0005-0000-0000-0000AE000000}"/>
    <cellStyle name="_Bayonne Restructuring 10-17_Mutilples Template2_ML Outputs" xfId="1217" xr:uid="{00000000-0005-0000-0000-0000AF000000}"/>
    <cellStyle name="_Bayonne Restructuring 10-17_Mutilples Template2_ML Outputs 2" xfId="1218" xr:uid="{00000000-0005-0000-0000-0000B0000000}"/>
    <cellStyle name="_Bayonne Restructuring 10-17_Mutilples Template2_Project Forest Pro Forma Model v58" xfId="1219" xr:uid="{00000000-0005-0000-0000-0000B1000000}"/>
    <cellStyle name="_Bayonne Restructuring 10-17_Mutilples Template2_Project Forest Pro Forma Model v58 2" xfId="1220" xr:uid="{00000000-0005-0000-0000-0000B2000000}"/>
    <cellStyle name="_Bayonne Restructuring 10-17_pom consolidated v3" xfId="1221" xr:uid="{00000000-0005-0000-0000-0000B3000000}"/>
    <cellStyle name="_Bayonne Restructuring 10-17_pom consolidated v3 2" xfId="1222" xr:uid="{00000000-0005-0000-0000-0000B4000000}"/>
    <cellStyle name="_Bayonne Restructuring 10-17_pom consolidated v3_Exelon Power Fuel Forecast - Project P 6-11-2004 ver21" xfId="1223" xr:uid="{00000000-0005-0000-0000-0000B5000000}"/>
    <cellStyle name="_Bayonne Restructuring 10-17_pom consolidated v3_Exelon Power Fuel Forecast - Project P 6-11-2004 ver21 2" xfId="1224" xr:uid="{00000000-0005-0000-0000-0000B6000000}"/>
    <cellStyle name="_Bayonne Restructuring 10-17_pom consolidated v3_ML Outputs" xfId="1225" xr:uid="{00000000-0005-0000-0000-0000B7000000}"/>
    <cellStyle name="_Bayonne Restructuring 10-17_pom consolidated v3_ML Outputs 2" xfId="1226" xr:uid="{00000000-0005-0000-0000-0000B8000000}"/>
    <cellStyle name="_Bayonne Restructuring 10-17_pom consolidated v3_Project Forest Pro Forma Model v58" xfId="1227" xr:uid="{00000000-0005-0000-0000-0000B9000000}"/>
    <cellStyle name="_Bayonne Restructuring 10-17_pom consolidated v3_Project Forest Pro Forma Model v58 2" xfId="1228" xr:uid="{00000000-0005-0000-0000-0000BA000000}"/>
    <cellStyle name="_Bayonne Restructuring 11-15" xfId="1229" xr:uid="{00000000-0005-0000-0000-0000BB000000}"/>
    <cellStyle name="_Bayonne Restructuring 11-15 2" xfId="1230" xr:uid="{00000000-0005-0000-0000-0000BC000000}"/>
    <cellStyle name="_Bayonne Restructuring 11-15_Copy of CNL Consolidated model_v.FPL_v37" xfId="1231" xr:uid="{00000000-0005-0000-0000-0000BD000000}"/>
    <cellStyle name="_Bayonne Restructuring 11-15_Copy of CNL Consolidated model_v.FPL_v37 2" xfId="1232" xr:uid="{00000000-0005-0000-0000-0000BE000000}"/>
    <cellStyle name="_Bayonne Restructuring 11-15_Copy of CNL Consolidated model_v.FPL_v37_Exelon Power Fuel Forecast - Project P 6-11-2004 ver21" xfId="1233" xr:uid="{00000000-0005-0000-0000-0000BF000000}"/>
    <cellStyle name="_Bayonne Restructuring 11-15_Copy of CNL Consolidated model_v.FPL_v37_Exelon Power Fuel Forecast - Project P 6-11-2004 ver21 2" xfId="1234" xr:uid="{00000000-0005-0000-0000-0000C0000000}"/>
    <cellStyle name="_Bayonne Restructuring 11-15_Copy of CNL Consolidated model_v.FPL_v37_ML Outputs" xfId="1235" xr:uid="{00000000-0005-0000-0000-0000C1000000}"/>
    <cellStyle name="_Bayonne Restructuring 11-15_Copy of CNL Consolidated model_v.FPL_v37_ML Outputs 2" xfId="1236" xr:uid="{00000000-0005-0000-0000-0000C2000000}"/>
    <cellStyle name="_Bayonne Restructuring 11-15_Copy of CNL Consolidated model_v.FPL_v37_Project Forest Pro Forma Model v58" xfId="1237" xr:uid="{00000000-0005-0000-0000-0000C3000000}"/>
    <cellStyle name="_Bayonne Restructuring 11-15_Copy of CNL Consolidated model_v.FPL_v37_Project Forest Pro Forma Model v58 2" xfId="1238" xr:uid="{00000000-0005-0000-0000-0000C4000000}"/>
    <cellStyle name="_Bayonne Restructuring 11-15_D_Consolidated2" xfId="1239" xr:uid="{00000000-0005-0000-0000-0000C5000000}"/>
    <cellStyle name="_Bayonne Restructuring 11-15_D_Consolidated2 2" xfId="1240" xr:uid="{00000000-0005-0000-0000-0000C6000000}"/>
    <cellStyle name="_Bayonne Restructuring 11-15_Model v9.8" xfId="1241" xr:uid="{00000000-0005-0000-0000-0000C7000000}"/>
    <cellStyle name="_Bayonne Restructuring 11-15_Model v9.8 2" xfId="1242" xr:uid="{00000000-0005-0000-0000-0000C8000000}"/>
    <cellStyle name="_Bayonne Restructuring 11-15_Mutilples Template2" xfId="1243" xr:uid="{00000000-0005-0000-0000-0000C9000000}"/>
    <cellStyle name="_Bayonne Restructuring 11-15_Mutilples Template2 2" xfId="1244" xr:uid="{00000000-0005-0000-0000-0000CA000000}"/>
    <cellStyle name="_Bayonne Restructuring 11-15_Mutilples Template2_Exelon Power Fuel Forecast - Project P 6-11-2004 ver21" xfId="1245" xr:uid="{00000000-0005-0000-0000-0000CB000000}"/>
    <cellStyle name="_Bayonne Restructuring 11-15_Mutilples Template2_Exelon Power Fuel Forecast - Project P 6-11-2004 ver21 2" xfId="1246" xr:uid="{00000000-0005-0000-0000-0000CC000000}"/>
    <cellStyle name="_Bayonne Restructuring 11-15_Mutilples Template2_ML Outputs" xfId="1247" xr:uid="{00000000-0005-0000-0000-0000CD000000}"/>
    <cellStyle name="_Bayonne Restructuring 11-15_Mutilples Template2_ML Outputs 2" xfId="1248" xr:uid="{00000000-0005-0000-0000-0000CE000000}"/>
    <cellStyle name="_Bayonne Restructuring 11-15_Mutilples Template2_Project Forest Pro Forma Model v58" xfId="1249" xr:uid="{00000000-0005-0000-0000-0000CF000000}"/>
    <cellStyle name="_Bayonne Restructuring 11-15_Mutilples Template2_Project Forest Pro Forma Model v58 2" xfId="1250" xr:uid="{00000000-0005-0000-0000-0000D0000000}"/>
    <cellStyle name="_Bayonne Restructuring 11-15_pom consolidated v3" xfId="1251" xr:uid="{00000000-0005-0000-0000-0000D1000000}"/>
    <cellStyle name="_Bayonne Restructuring 11-15_pom consolidated v3 2" xfId="1252" xr:uid="{00000000-0005-0000-0000-0000D2000000}"/>
    <cellStyle name="_Bayonne Restructuring 11-15_pom consolidated v3_Exelon Power Fuel Forecast - Project P 6-11-2004 ver21" xfId="1253" xr:uid="{00000000-0005-0000-0000-0000D3000000}"/>
    <cellStyle name="_Bayonne Restructuring 11-15_pom consolidated v3_Exelon Power Fuel Forecast - Project P 6-11-2004 ver21 2" xfId="1254" xr:uid="{00000000-0005-0000-0000-0000D4000000}"/>
    <cellStyle name="_Bayonne Restructuring 11-15_pom consolidated v3_ML Outputs" xfId="1255" xr:uid="{00000000-0005-0000-0000-0000D5000000}"/>
    <cellStyle name="_Bayonne Restructuring 11-15_pom consolidated v3_ML Outputs 2" xfId="1256" xr:uid="{00000000-0005-0000-0000-0000D6000000}"/>
    <cellStyle name="_Bayonne Restructuring 11-15_pom consolidated v3_Project Forest Pro Forma Model v58" xfId="1257" xr:uid="{00000000-0005-0000-0000-0000D7000000}"/>
    <cellStyle name="_Bayonne Restructuring 11-15_pom consolidated v3_Project Forest Pro Forma Model v58 2" xfId="1258" xr:uid="{00000000-0005-0000-0000-0000D8000000}"/>
    <cellStyle name="_Bayonne Restructuring 1-19" xfId="1259" xr:uid="{00000000-0005-0000-0000-0000D9000000}"/>
    <cellStyle name="_Bayonne Restructuring 1-19 2" xfId="1260" xr:uid="{00000000-0005-0000-0000-0000DA000000}"/>
    <cellStyle name="_Bayonne Restructuring 1-19_Copy of CNL Consolidated model_v.FPL_v37" xfId="1261" xr:uid="{00000000-0005-0000-0000-0000DB000000}"/>
    <cellStyle name="_Bayonne Restructuring 1-19_Copy of CNL Consolidated model_v.FPL_v37 2" xfId="1262" xr:uid="{00000000-0005-0000-0000-0000DC000000}"/>
    <cellStyle name="_Bayonne Restructuring 1-19_Copy of CNL Consolidated model_v.FPL_v37_Exelon Power Fuel Forecast - Project P 6-11-2004 ver21" xfId="1263" xr:uid="{00000000-0005-0000-0000-0000DD000000}"/>
    <cellStyle name="_Bayonne Restructuring 1-19_Copy of CNL Consolidated model_v.FPL_v37_Exelon Power Fuel Forecast - Project P 6-11-2004 ver21 2" xfId="1264" xr:uid="{00000000-0005-0000-0000-0000DE000000}"/>
    <cellStyle name="_Bayonne Restructuring 1-19_Copy of CNL Consolidated model_v.FPL_v37_ML Outputs" xfId="1265" xr:uid="{00000000-0005-0000-0000-0000DF000000}"/>
    <cellStyle name="_Bayonne Restructuring 1-19_Copy of CNL Consolidated model_v.FPL_v37_ML Outputs 2" xfId="1266" xr:uid="{00000000-0005-0000-0000-0000E0000000}"/>
    <cellStyle name="_Bayonne Restructuring 1-19_Copy of CNL Consolidated model_v.FPL_v37_Project Forest Pro Forma Model v58" xfId="1267" xr:uid="{00000000-0005-0000-0000-0000E1000000}"/>
    <cellStyle name="_Bayonne Restructuring 1-19_Copy of CNL Consolidated model_v.FPL_v37_Project Forest Pro Forma Model v58 2" xfId="1268" xr:uid="{00000000-0005-0000-0000-0000E2000000}"/>
    <cellStyle name="_Bayonne Restructuring 1-19_D_Consolidated2" xfId="1269" xr:uid="{00000000-0005-0000-0000-0000E3000000}"/>
    <cellStyle name="_Bayonne Restructuring 1-19_D_Consolidated2 2" xfId="1270" xr:uid="{00000000-0005-0000-0000-0000E4000000}"/>
    <cellStyle name="_Bayonne Restructuring 1-19_Model v9.8" xfId="1271" xr:uid="{00000000-0005-0000-0000-0000E5000000}"/>
    <cellStyle name="_Bayonne Restructuring 1-19_Model v9.8 2" xfId="1272" xr:uid="{00000000-0005-0000-0000-0000E6000000}"/>
    <cellStyle name="_Bayonne Restructuring 1-19_Mutilples Template2" xfId="1273" xr:uid="{00000000-0005-0000-0000-0000E7000000}"/>
    <cellStyle name="_Bayonne Restructuring 1-19_Mutilples Template2 2" xfId="1274" xr:uid="{00000000-0005-0000-0000-0000E8000000}"/>
    <cellStyle name="_Bayonne Restructuring 1-19_Mutilples Template2_Exelon Power Fuel Forecast - Project P 6-11-2004 ver21" xfId="1275" xr:uid="{00000000-0005-0000-0000-0000E9000000}"/>
    <cellStyle name="_Bayonne Restructuring 1-19_Mutilples Template2_Exelon Power Fuel Forecast - Project P 6-11-2004 ver21 2" xfId="1276" xr:uid="{00000000-0005-0000-0000-0000EA000000}"/>
    <cellStyle name="_Bayonne Restructuring 1-19_Mutilples Template2_ML Outputs" xfId="1277" xr:uid="{00000000-0005-0000-0000-0000EB000000}"/>
    <cellStyle name="_Bayonne Restructuring 1-19_Mutilples Template2_ML Outputs 2" xfId="1278" xr:uid="{00000000-0005-0000-0000-0000EC000000}"/>
    <cellStyle name="_Bayonne Restructuring 1-19_Mutilples Template2_Project Forest Pro Forma Model v58" xfId="1279" xr:uid="{00000000-0005-0000-0000-0000ED000000}"/>
    <cellStyle name="_Bayonne Restructuring 1-19_Mutilples Template2_Project Forest Pro Forma Model v58 2" xfId="1280" xr:uid="{00000000-0005-0000-0000-0000EE000000}"/>
    <cellStyle name="_Bayonne Restructuring 1-19_pom consolidated v3" xfId="1281" xr:uid="{00000000-0005-0000-0000-0000EF000000}"/>
    <cellStyle name="_Bayonne Restructuring 1-19_pom consolidated v3 2" xfId="1282" xr:uid="{00000000-0005-0000-0000-0000F0000000}"/>
    <cellStyle name="_Bayonne Restructuring 1-19_pom consolidated v3_Exelon Power Fuel Forecast - Project P 6-11-2004 ver21" xfId="1283" xr:uid="{00000000-0005-0000-0000-0000F1000000}"/>
    <cellStyle name="_Bayonne Restructuring 1-19_pom consolidated v3_Exelon Power Fuel Forecast - Project P 6-11-2004 ver21 2" xfId="1284" xr:uid="{00000000-0005-0000-0000-0000F2000000}"/>
    <cellStyle name="_Bayonne Restructuring 1-19_pom consolidated v3_ML Outputs" xfId="1285" xr:uid="{00000000-0005-0000-0000-0000F3000000}"/>
    <cellStyle name="_Bayonne Restructuring 1-19_pom consolidated v3_ML Outputs 2" xfId="1286" xr:uid="{00000000-0005-0000-0000-0000F4000000}"/>
    <cellStyle name="_Bayonne Restructuring 1-19_pom consolidated v3_Project Forest Pro Forma Model v58" xfId="1287" xr:uid="{00000000-0005-0000-0000-0000F5000000}"/>
    <cellStyle name="_Bayonne Restructuring 1-19_pom consolidated v3_Project Forest Pro Forma Model v58 2" xfId="1288" xr:uid="{00000000-0005-0000-0000-0000F6000000}"/>
    <cellStyle name="_Book9" xfId="1289" xr:uid="{00000000-0005-0000-0000-0000F7000000}"/>
    <cellStyle name="_Book9 2" xfId="1290" xr:uid="{00000000-0005-0000-0000-0000F8000000}"/>
    <cellStyle name="_Book9_Copy of CNL Consolidated model_v.FPL_v37" xfId="1291" xr:uid="{00000000-0005-0000-0000-0000F9000000}"/>
    <cellStyle name="_Book9_Copy of CNL Consolidated model_v.FPL_v37 2" xfId="1292" xr:uid="{00000000-0005-0000-0000-0000FA000000}"/>
    <cellStyle name="_Book9_Copy of CNL Consolidated model_v.FPL_v37_Exelon Power Fuel Forecast - Project P 6-11-2004 ver21" xfId="1293" xr:uid="{00000000-0005-0000-0000-0000FB000000}"/>
    <cellStyle name="_Book9_Copy of CNL Consolidated model_v.FPL_v37_Exelon Power Fuel Forecast - Project P 6-11-2004 ver21 2" xfId="1294" xr:uid="{00000000-0005-0000-0000-0000FC000000}"/>
    <cellStyle name="_Book9_Copy of CNL Consolidated model_v.FPL_v37_ML Outputs" xfId="1295" xr:uid="{00000000-0005-0000-0000-0000FD000000}"/>
    <cellStyle name="_Book9_Copy of CNL Consolidated model_v.FPL_v37_ML Outputs 2" xfId="1296" xr:uid="{00000000-0005-0000-0000-0000FE000000}"/>
    <cellStyle name="_Book9_Copy of CNL Consolidated model_v.FPL_v37_Project Forest Pro Forma Model v58" xfId="1297" xr:uid="{00000000-0005-0000-0000-0000FF000000}"/>
    <cellStyle name="_Book9_Copy of CNL Consolidated model_v.FPL_v37_Project Forest Pro Forma Model v58 2" xfId="1298" xr:uid="{00000000-0005-0000-0000-000000010000}"/>
    <cellStyle name="_Book9_D_Consolidated2" xfId="1299" xr:uid="{00000000-0005-0000-0000-000001010000}"/>
    <cellStyle name="_Book9_D_Consolidated2 2" xfId="1300" xr:uid="{00000000-0005-0000-0000-000002010000}"/>
    <cellStyle name="_Book9_Model v9.8" xfId="1301" xr:uid="{00000000-0005-0000-0000-000003010000}"/>
    <cellStyle name="_Book9_Model v9.8 2" xfId="1302" xr:uid="{00000000-0005-0000-0000-000004010000}"/>
    <cellStyle name="_Book9_Mutilples Template2" xfId="1303" xr:uid="{00000000-0005-0000-0000-000005010000}"/>
    <cellStyle name="_Book9_Mutilples Template2 2" xfId="1304" xr:uid="{00000000-0005-0000-0000-000006010000}"/>
    <cellStyle name="_Book9_Mutilples Template2_Exelon Power Fuel Forecast - Project P 6-11-2004 ver21" xfId="1305" xr:uid="{00000000-0005-0000-0000-000007010000}"/>
    <cellStyle name="_Book9_Mutilples Template2_Exelon Power Fuel Forecast - Project P 6-11-2004 ver21 2" xfId="1306" xr:uid="{00000000-0005-0000-0000-000008010000}"/>
    <cellStyle name="_Book9_Mutilples Template2_ML Outputs" xfId="1307" xr:uid="{00000000-0005-0000-0000-000009010000}"/>
    <cellStyle name="_Book9_Mutilples Template2_ML Outputs 2" xfId="1308" xr:uid="{00000000-0005-0000-0000-00000A010000}"/>
    <cellStyle name="_Book9_Mutilples Template2_Project Forest Pro Forma Model v58" xfId="1309" xr:uid="{00000000-0005-0000-0000-00000B010000}"/>
    <cellStyle name="_Book9_Mutilples Template2_Project Forest Pro Forma Model v58 2" xfId="1310" xr:uid="{00000000-0005-0000-0000-00000C010000}"/>
    <cellStyle name="_Book9_pom consolidated v3" xfId="1311" xr:uid="{00000000-0005-0000-0000-00000D010000}"/>
    <cellStyle name="_Book9_pom consolidated v3 2" xfId="1312" xr:uid="{00000000-0005-0000-0000-00000E010000}"/>
    <cellStyle name="_Book9_pom consolidated v3_Exelon Power Fuel Forecast - Project P 6-11-2004 ver21" xfId="1313" xr:uid="{00000000-0005-0000-0000-00000F010000}"/>
    <cellStyle name="_Book9_pom consolidated v3_Exelon Power Fuel Forecast - Project P 6-11-2004 ver21 2" xfId="1314" xr:uid="{00000000-0005-0000-0000-000010010000}"/>
    <cellStyle name="_Book9_pom consolidated v3_ML Outputs" xfId="1315" xr:uid="{00000000-0005-0000-0000-000011010000}"/>
    <cellStyle name="_Book9_pom consolidated v3_ML Outputs 2" xfId="1316" xr:uid="{00000000-0005-0000-0000-000012010000}"/>
    <cellStyle name="_Book9_pom consolidated v3_Project Forest Pro Forma Model v58" xfId="1317" xr:uid="{00000000-0005-0000-0000-000013010000}"/>
    <cellStyle name="_Book9_pom consolidated v3_Project Forest Pro Forma Model v58 2" xfId="1318" xr:uid="{00000000-0005-0000-0000-000014010000}"/>
    <cellStyle name="_Camden Debt Breakage" xfId="1319" xr:uid="{00000000-0005-0000-0000-000015010000}"/>
    <cellStyle name="_Camden Debt Breakage 2" xfId="1320" xr:uid="{00000000-0005-0000-0000-000016010000}"/>
    <cellStyle name="_Camden Debt Breakage_Copy of CNL Consolidated model_v.FPL_v37" xfId="1321" xr:uid="{00000000-0005-0000-0000-000017010000}"/>
    <cellStyle name="_Camden Debt Breakage_Copy of CNL Consolidated model_v.FPL_v37 2" xfId="1322" xr:uid="{00000000-0005-0000-0000-000018010000}"/>
    <cellStyle name="_Camden Debt Breakage_Copy of CNL Consolidated model_v.FPL_v37_Exelon Power Fuel Forecast - Project P 6-11-2004 ver21" xfId="1323" xr:uid="{00000000-0005-0000-0000-000019010000}"/>
    <cellStyle name="_Camden Debt Breakage_Copy of CNL Consolidated model_v.FPL_v37_Exelon Power Fuel Forecast - Project P 6-11-2004 ver21 2" xfId="1324" xr:uid="{00000000-0005-0000-0000-00001A010000}"/>
    <cellStyle name="_Camden Debt Breakage_Copy of CNL Consolidated model_v.FPL_v37_ML Outputs" xfId="1325" xr:uid="{00000000-0005-0000-0000-00001B010000}"/>
    <cellStyle name="_Camden Debt Breakage_Copy of CNL Consolidated model_v.FPL_v37_ML Outputs 2" xfId="1326" xr:uid="{00000000-0005-0000-0000-00001C010000}"/>
    <cellStyle name="_Camden Debt Breakage_Copy of CNL Consolidated model_v.FPL_v37_Project Forest Pro Forma Model v58" xfId="1327" xr:uid="{00000000-0005-0000-0000-00001D010000}"/>
    <cellStyle name="_Camden Debt Breakage_Copy of CNL Consolidated model_v.FPL_v37_Project Forest Pro Forma Model v58 2" xfId="1328" xr:uid="{00000000-0005-0000-0000-00001E010000}"/>
    <cellStyle name="_Camden Debt Breakage_D_Consolidated2" xfId="1329" xr:uid="{00000000-0005-0000-0000-00001F010000}"/>
    <cellStyle name="_Camden Debt Breakage_D_Consolidated2 2" xfId="1330" xr:uid="{00000000-0005-0000-0000-000020010000}"/>
    <cellStyle name="_Camden Debt Breakage_Model v9.8" xfId="1331" xr:uid="{00000000-0005-0000-0000-000021010000}"/>
    <cellStyle name="_Camden Debt Breakage_Model v9.8 2" xfId="1332" xr:uid="{00000000-0005-0000-0000-000022010000}"/>
    <cellStyle name="_Camden Debt Breakage_Mutilples Template2" xfId="1333" xr:uid="{00000000-0005-0000-0000-000023010000}"/>
    <cellStyle name="_Camden Debt Breakage_Mutilples Template2 2" xfId="1334" xr:uid="{00000000-0005-0000-0000-000024010000}"/>
    <cellStyle name="_Camden Debt Breakage_Mutilples Template2_Exelon Power Fuel Forecast - Project P 6-11-2004 ver21" xfId="1335" xr:uid="{00000000-0005-0000-0000-000025010000}"/>
    <cellStyle name="_Camden Debt Breakage_Mutilples Template2_Exelon Power Fuel Forecast - Project P 6-11-2004 ver21 2" xfId="1336" xr:uid="{00000000-0005-0000-0000-000026010000}"/>
    <cellStyle name="_Camden Debt Breakage_Mutilples Template2_ML Outputs" xfId="1337" xr:uid="{00000000-0005-0000-0000-000027010000}"/>
    <cellStyle name="_Camden Debt Breakage_Mutilples Template2_ML Outputs 2" xfId="1338" xr:uid="{00000000-0005-0000-0000-000028010000}"/>
    <cellStyle name="_Camden Debt Breakage_Mutilples Template2_Project Forest Pro Forma Model v58" xfId="1339" xr:uid="{00000000-0005-0000-0000-000029010000}"/>
    <cellStyle name="_Camden Debt Breakage_Mutilples Template2_Project Forest Pro Forma Model v58 2" xfId="1340" xr:uid="{00000000-0005-0000-0000-00002A010000}"/>
    <cellStyle name="_Camden Debt Breakage_pom consolidated v3" xfId="1341" xr:uid="{00000000-0005-0000-0000-00002B010000}"/>
    <cellStyle name="_Camden Debt Breakage_pom consolidated v3 2" xfId="1342" xr:uid="{00000000-0005-0000-0000-00002C010000}"/>
    <cellStyle name="_Camden Debt Breakage_pom consolidated v3_Exelon Power Fuel Forecast - Project P 6-11-2004 ver21" xfId="1343" xr:uid="{00000000-0005-0000-0000-00002D010000}"/>
    <cellStyle name="_Camden Debt Breakage_pom consolidated v3_Exelon Power Fuel Forecast - Project P 6-11-2004 ver21 2" xfId="1344" xr:uid="{00000000-0005-0000-0000-00002E010000}"/>
    <cellStyle name="_Camden Debt Breakage_pom consolidated v3_ML Outputs" xfId="1345" xr:uid="{00000000-0005-0000-0000-00002F010000}"/>
    <cellStyle name="_Camden Debt Breakage_pom consolidated v3_ML Outputs 2" xfId="1346" xr:uid="{00000000-0005-0000-0000-000030010000}"/>
    <cellStyle name="_Camden Debt Breakage_pom consolidated v3_Project Forest Pro Forma Model v58" xfId="1347" xr:uid="{00000000-0005-0000-0000-000031010000}"/>
    <cellStyle name="_Camden Debt Breakage_pom consolidated v3_Project Forest Pro Forma Model v58 2" xfId="1348" xr:uid="{00000000-0005-0000-0000-000032010000}"/>
    <cellStyle name="_Camden_Bayonne Restructure 6-06-01" xfId="1349" xr:uid="{00000000-0005-0000-0000-000033010000}"/>
    <cellStyle name="_Camden_Bayonne Restructure 6-06-01 2" xfId="1350" xr:uid="{00000000-0005-0000-0000-000034010000}"/>
    <cellStyle name="_Camden_Bayonne Restructure 6-06-01_Copy of CNL Consolidated model_v.FPL_v37" xfId="1351" xr:uid="{00000000-0005-0000-0000-000035010000}"/>
    <cellStyle name="_Camden_Bayonne Restructure 6-06-01_Copy of CNL Consolidated model_v.FPL_v37 2" xfId="1352" xr:uid="{00000000-0005-0000-0000-000036010000}"/>
    <cellStyle name="_Camden_Bayonne Restructure 6-06-01_Copy of CNL Consolidated model_v.FPL_v37_Exelon Power Fuel Forecast - Project P 6-11-2004 ver21" xfId="1353" xr:uid="{00000000-0005-0000-0000-000037010000}"/>
    <cellStyle name="_Camden_Bayonne Restructure 6-06-01_Copy of CNL Consolidated model_v.FPL_v37_Exelon Power Fuel Forecast - Project P 6-11-2004 ver21 2" xfId="1354" xr:uid="{00000000-0005-0000-0000-000038010000}"/>
    <cellStyle name="_Camden_Bayonne Restructure 6-06-01_Copy of CNL Consolidated model_v.FPL_v37_ML Outputs" xfId="1355" xr:uid="{00000000-0005-0000-0000-000039010000}"/>
    <cellStyle name="_Camden_Bayonne Restructure 6-06-01_Copy of CNL Consolidated model_v.FPL_v37_ML Outputs 2" xfId="1356" xr:uid="{00000000-0005-0000-0000-00003A010000}"/>
    <cellStyle name="_Camden_Bayonne Restructure 6-06-01_Copy of CNL Consolidated model_v.FPL_v37_Project Forest Pro Forma Model v58" xfId="1357" xr:uid="{00000000-0005-0000-0000-00003B010000}"/>
    <cellStyle name="_Camden_Bayonne Restructure 6-06-01_Copy of CNL Consolidated model_v.FPL_v37_Project Forest Pro Forma Model v58 2" xfId="1358" xr:uid="{00000000-0005-0000-0000-00003C010000}"/>
    <cellStyle name="_Camden_Bayonne Restructure 6-06-01_D_Consolidated2" xfId="1359" xr:uid="{00000000-0005-0000-0000-00003D010000}"/>
    <cellStyle name="_Camden_Bayonne Restructure 6-06-01_D_Consolidated2 2" xfId="1360" xr:uid="{00000000-0005-0000-0000-00003E010000}"/>
    <cellStyle name="_Camden_Bayonne Restructure 6-06-01_Model v9.8" xfId="1361" xr:uid="{00000000-0005-0000-0000-00003F010000}"/>
    <cellStyle name="_Camden_Bayonne Restructure 6-06-01_Model v9.8 2" xfId="1362" xr:uid="{00000000-0005-0000-0000-000040010000}"/>
    <cellStyle name="_Camden_Bayonne Restructure 6-06-01_Mutilples Template2" xfId="1363" xr:uid="{00000000-0005-0000-0000-000041010000}"/>
    <cellStyle name="_Camden_Bayonne Restructure 6-06-01_Mutilples Template2 2" xfId="1364" xr:uid="{00000000-0005-0000-0000-000042010000}"/>
    <cellStyle name="_Camden_Bayonne Restructure 6-06-01_Mutilples Template2_Exelon Power Fuel Forecast - Project P 6-11-2004 ver21" xfId="1365" xr:uid="{00000000-0005-0000-0000-000043010000}"/>
    <cellStyle name="_Camden_Bayonne Restructure 6-06-01_Mutilples Template2_Exelon Power Fuel Forecast - Project P 6-11-2004 ver21 2" xfId="1366" xr:uid="{00000000-0005-0000-0000-000044010000}"/>
    <cellStyle name="_Camden_Bayonne Restructure 6-06-01_Mutilples Template2_ML Outputs" xfId="1367" xr:uid="{00000000-0005-0000-0000-000045010000}"/>
    <cellStyle name="_Camden_Bayonne Restructure 6-06-01_Mutilples Template2_ML Outputs 2" xfId="1368" xr:uid="{00000000-0005-0000-0000-000046010000}"/>
    <cellStyle name="_Camden_Bayonne Restructure 6-06-01_Mutilples Template2_Project Forest Pro Forma Model v58" xfId="1369" xr:uid="{00000000-0005-0000-0000-000047010000}"/>
    <cellStyle name="_Camden_Bayonne Restructure 6-06-01_Mutilples Template2_Project Forest Pro Forma Model v58 2" xfId="1370" xr:uid="{00000000-0005-0000-0000-000048010000}"/>
    <cellStyle name="_Camden_Bayonne Restructure 6-06-01_pom consolidated v3" xfId="1371" xr:uid="{00000000-0005-0000-0000-000049010000}"/>
    <cellStyle name="_Camden_Bayonne Restructure 6-06-01_pom consolidated v3 2" xfId="1372" xr:uid="{00000000-0005-0000-0000-00004A010000}"/>
    <cellStyle name="_Camden_Bayonne Restructure 6-06-01_pom consolidated v3_Exelon Power Fuel Forecast - Project P 6-11-2004 ver21" xfId="1373" xr:uid="{00000000-0005-0000-0000-00004B010000}"/>
    <cellStyle name="_Camden_Bayonne Restructure 6-06-01_pom consolidated v3_Exelon Power Fuel Forecast - Project P 6-11-2004 ver21 2" xfId="1374" xr:uid="{00000000-0005-0000-0000-00004C010000}"/>
    <cellStyle name="_Camden_Bayonne Restructure 6-06-01_pom consolidated v3_ML Outputs" xfId="1375" xr:uid="{00000000-0005-0000-0000-00004D010000}"/>
    <cellStyle name="_Camden_Bayonne Restructure 6-06-01_pom consolidated v3_ML Outputs 2" xfId="1376" xr:uid="{00000000-0005-0000-0000-00004E010000}"/>
    <cellStyle name="_Camden_Bayonne Restructure 6-06-01_pom consolidated v3_Project Forest Pro Forma Model v58" xfId="1377" xr:uid="{00000000-0005-0000-0000-00004F010000}"/>
    <cellStyle name="_Camden_Bayonne Restructure 6-06-01_pom consolidated v3_Project Forest Pro Forma Model v58 2" xfId="1378" xr:uid="{00000000-0005-0000-0000-000050010000}"/>
    <cellStyle name="_Camden_Bayonne Restructure 7-06-01" xfId="1379" xr:uid="{00000000-0005-0000-0000-000051010000}"/>
    <cellStyle name="_Camden_Bayonne Restructure 7-06-01 2" xfId="1380" xr:uid="{00000000-0005-0000-0000-000052010000}"/>
    <cellStyle name="_Camden_Bayonne Restructure 7-06-01_Copy of CNL Consolidated model_v.FPL_v37" xfId="1381" xr:uid="{00000000-0005-0000-0000-000053010000}"/>
    <cellStyle name="_Camden_Bayonne Restructure 7-06-01_Copy of CNL Consolidated model_v.FPL_v37 2" xfId="1382" xr:uid="{00000000-0005-0000-0000-000054010000}"/>
    <cellStyle name="_Camden_Bayonne Restructure 7-06-01_Copy of CNL Consolidated model_v.FPL_v37_Exelon Power Fuel Forecast - Project P 6-11-2004 ver21" xfId="1383" xr:uid="{00000000-0005-0000-0000-000055010000}"/>
    <cellStyle name="_Camden_Bayonne Restructure 7-06-01_Copy of CNL Consolidated model_v.FPL_v37_Exelon Power Fuel Forecast - Project P 6-11-2004 ver21 2" xfId="1384" xr:uid="{00000000-0005-0000-0000-000056010000}"/>
    <cellStyle name="_Camden_Bayonne Restructure 7-06-01_Copy of CNL Consolidated model_v.FPL_v37_ML Outputs" xfId="1385" xr:uid="{00000000-0005-0000-0000-000057010000}"/>
    <cellStyle name="_Camden_Bayonne Restructure 7-06-01_Copy of CNL Consolidated model_v.FPL_v37_ML Outputs 2" xfId="1386" xr:uid="{00000000-0005-0000-0000-000058010000}"/>
    <cellStyle name="_Camden_Bayonne Restructure 7-06-01_Copy of CNL Consolidated model_v.FPL_v37_Project Forest Pro Forma Model v58" xfId="1387" xr:uid="{00000000-0005-0000-0000-000059010000}"/>
    <cellStyle name="_Camden_Bayonne Restructure 7-06-01_Copy of CNL Consolidated model_v.FPL_v37_Project Forest Pro Forma Model v58 2" xfId="1388" xr:uid="{00000000-0005-0000-0000-00005A010000}"/>
    <cellStyle name="_Camden_Bayonne Restructure 7-06-01_D_Consolidated2" xfId="1389" xr:uid="{00000000-0005-0000-0000-00005B010000}"/>
    <cellStyle name="_Camden_Bayonne Restructure 7-06-01_D_Consolidated2 2" xfId="1390" xr:uid="{00000000-0005-0000-0000-00005C010000}"/>
    <cellStyle name="_Camden_Bayonne Restructure 7-06-01_Model v9.8" xfId="1391" xr:uid="{00000000-0005-0000-0000-00005D010000}"/>
    <cellStyle name="_Camden_Bayonne Restructure 7-06-01_Model v9.8 2" xfId="1392" xr:uid="{00000000-0005-0000-0000-00005E010000}"/>
    <cellStyle name="_Camden_Bayonne Restructure 7-06-01_Mutilples Template2" xfId="1393" xr:uid="{00000000-0005-0000-0000-00005F010000}"/>
    <cellStyle name="_Camden_Bayonne Restructure 7-06-01_Mutilples Template2 2" xfId="1394" xr:uid="{00000000-0005-0000-0000-000060010000}"/>
    <cellStyle name="_Camden_Bayonne Restructure 7-06-01_Mutilples Template2_Exelon Power Fuel Forecast - Project P 6-11-2004 ver21" xfId="1395" xr:uid="{00000000-0005-0000-0000-000061010000}"/>
    <cellStyle name="_Camden_Bayonne Restructure 7-06-01_Mutilples Template2_Exelon Power Fuel Forecast - Project P 6-11-2004 ver21 2" xfId="1396" xr:uid="{00000000-0005-0000-0000-000062010000}"/>
    <cellStyle name="_Camden_Bayonne Restructure 7-06-01_Mutilples Template2_ML Outputs" xfId="1397" xr:uid="{00000000-0005-0000-0000-000063010000}"/>
    <cellStyle name="_Camden_Bayonne Restructure 7-06-01_Mutilples Template2_ML Outputs 2" xfId="1398" xr:uid="{00000000-0005-0000-0000-000064010000}"/>
    <cellStyle name="_Camden_Bayonne Restructure 7-06-01_Mutilples Template2_Project Forest Pro Forma Model v58" xfId="1399" xr:uid="{00000000-0005-0000-0000-000065010000}"/>
    <cellStyle name="_Camden_Bayonne Restructure 7-06-01_Mutilples Template2_Project Forest Pro Forma Model v58 2" xfId="1400" xr:uid="{00000000-0005-0000-0000-000066010000}"/>
    <cellStyle name="_Camden_Bayonne Restructure 7-06-01_pom consolidated v3" xfId="1401" xr:uid="{00000000-0005-0000-0000-000067010000}"/>
    <cellStyle name="_Camden_Bayonne Restructure 7-06-01_pom consolidated v3 2" xfId="1402" xr:uid="{00000000-0005-0000-0000-000068010000}"/>
    <cellStyle name="_Camden_Bayonne Restructure 7-06-01_pom consolidated v3_Exelon Power Fuel Forecast - Project P 6-11-2004 ver21" xfId="1403" xr:uid="{00000000-0005-0000-0000-000069010000}"/>
    <cellStyle name="_Camden_Bayonne Restructure 7-06-01_pom consolidated v3_Exelon Power Fuel Forecast - Project P 6-11-2004 ver21 2" xfId="1404" xr:uid="{00000000-0005-0000-0000-00006A010000}"/>
    <cellStyle name="_Camden_Bayonne Restructure 7-06-01_pom consolidated v3_ML Outputs" xfId="1405" xr:uid="{00000000-0005-0000-0000-00006B010000}"/>
    <cellStyle name="_Camden_Bayonne Restructure 7-06-01_pom consolidated v3_ML Outputs 2" xfId="1406" xr:uid="{00000000-0005-0000-0000-00006C010000}"/>
    <cellStyle name="_Camden_Bayonne Restructure 7-06-01_pom consolidated v3_Project Forest Pro Forma Model v58" xfId="1407" xr:uid="{00000000-0005-0000-0000-00006D010000}"/>
    <cellStyle name="_Camden_Bayonne Restructure 7-06-01_pom consolidated v3_Project Forest Pro Forma Model v58 2" xfId="1408" xr:uid="{00000000-0005-0000-0000-00006E010000}"/>
    <cellStyle name="_Camden_Bayonne Restructure 7-2-01" xfId="1409" xr:uid="{00000000-0005-0000-0000-00006F010000}"/>
    <cellStyle name="_Camden_Bayonne Restructure 7-2-01 2" xfId="1410" xr:uid="{00000000-0005-0000-0000-000070010000}"/>
    <cellStyle name="_Camden_Bayonne Restructure 7-2-01_Copy of CNL Consolidated model_v.FPL_v37" xfId="1411" xr:uid="{00000000-0005-0000-0000-000071010000}"/>
    <cellStyle name="_Camden_Bayonne Restructure 7-2-01_Copy of CNL Consolidated model_v.FPL_v37 2" xfId="1412" xr:uid="{00000000-0005-0000-0000-000072010000}"/>
    <cellStyle name="_Camden_Bayonne Restructure 7-2-01_Copy of CNL Consolidated model_v.FPL_v37_Exelon Power Fuel Forecast - Project P 6-11-2004 ver21" xfId="1413" xr:uid="{00000000-0005-0000-0000-000073010000}"/>
    <cellStyle name="_Camden_Bayonne Restructure 7-2-01_Copy of CNL Consolidated model_v.FPL_v37_Exelon Power Fuel Forecast - Project P 6-11-2004 ver21 2" xfId="1414" xr:uid="{00000000-0005-0000-0000-000074010000}"/>
    <cellStyle name="_Camden_Bayonne Restructure 7-2-01_Copy of CNL Consolidated model_v.FPL_v37_ML Outputs" xfId="1415" xr:uid="{00000000-0005-0000-0000-000075010000}"/>
    <cellStyle name="_Camden_Bayonne Restructure 7-2-01_Copy of CNL Consolidated model_v.FPL_v37_ML Outputs 2" xfId="1416" xr:uid="{00000000-0005-0000-0000-000076010000}"/>
    <cellStyle name="_Camden_Bayonne Restructure 7-2-01_Copy of CNL Consolidated model_v.FPL_v37_Project Forest Pro Forma Model v58" xfId="1417" xr:uid="{00000000-0005-0000-0000-000077010000}"/>
    <cellStyle name="_Camden_Bayonne Restructure 7-2-01_Copy of CNL Consolidated model_v.FPL_v37_Project Forest Pro Forma Model v58 2" xfId="1418" xr:uid="{00000000-0005-0000-0000-000078010000}"/>
    <cellStyle name="_Camden_Bayonne Restructure 7-2-01_D_Consolidated2" xfId="1419" xr:uid="{00000000-0005-0000-0000-000079010000}"/>
    <cellStyle name="_Camden_Bayonne Restructure 7-2-01_D_Consolidated2 2" xfId="1420" xr:uid="{00000000-0005-0000-0000-00007A010000}"/>
    <cellStyle name="_Camden_Bayonne Restructure 7-2-01_Model v9.8" xfId="1421" xr:uid="{00000000-0005-0000-0000-00007B010000}"/>
    <cellStyle name="_Camden_Bayonne Restructure 7-2-01_Model v9.8 2" xfId="1422" xr:uid="{00000000-0005-0000-0000-00007C010000}"/>
    <cellStyle name="_Camden_Bayonne Restructure 7-2-01_Mutilples Template2" xfId="1423" xr:uid="{00000000-0005-0000-0000-00007D010000}"/>
    <cellStyle name="_Camden_Bayonne Restructure 7-2-01_Mutilples Template2 2" xfId="1424" xr:uid="{00000000-0005-0000-0000-00007E010000}"/>
    <cellStyle name="_Camden_Bayonne Restructure 7-2-01_Mutilples Template2_Exelon Power Fuel Forecast - Project P 6-11-2004 ver21" xfId="1425" xr:uid="{00000000-0005-0000-0000-00007F010000}"/>
    <cellStyle name="_Camden_Bayonne Restructure 7-2-01_Mutilples Template2_Exelon Power Fuel Forecast - Project P 6-11-2004 ver21 2" xfId="1426" xr:uid="{00000000-0005-0000-0000-000080010000}"/>
    <cellStyle name="_Camden_Bayonne Restructure 7-2-01_Mutilples Template2_ML Outputs" xfId="1427" xr:uid="{00000000-0005-0000-0000-000081010000}"/>
    <cellStyle name="_Camden_Bayonne Restructure 7-2-01_Mutilples Template2_ML Outputs 2" xfId="1428" xr:uid="{00000000-0005-0000-0000-000082010000}"/>
    <cellStyle name="_Camden_Bayonne Restructure 7-2-01_Mutilples Template2_Project Forest Pro Forma Model v58" xfId="1429" xr:uid="{00000000-0005-0000-0000-000083010000}"/>
    <cellStyle name="_Camden_Bayonne Restructure 7-2-01_Mutilples Template2_Project Forest Pro Forma Model v58 2" xfId="1430" xr:uid="{00000000-0005-0000-0000-000084010000}"/>
    <cellStyle name="_Camden_Bayonne Restructure 7-2-01_pom consolidated v3" xfId="1431" xr:uid="{00000000-0005-0000-0000-000085010000}"/>
    <cellStyle name="_Camden_Bayonne Restructure 7-2-01_pom consolidated v3 2" xfId="1432" xr:uid="{00000000-0005-0000-0000-000086010000}"/>
    <cellStyle name="_Camden_Bayonne Restructure 7-2-01_pom consolidated v3_Exelon Power Fuel Forecast - Project P 6-11-2004 ver21" xfId="1433" xr:uid="{00000000-0005-0000-0000-000087010000}"/>
    <cellStyle name="_Camden_Bayonne Restructure 7-2-01_pom consolidated v3_Exelon Power Fuel Forecast - Project P 6-11-2004 ver21 2" xfId="1434" xr:uid="{00000000-0005-0000-0000-000088010000}"/>
    <cellStyle name="_Camden_Bayonne Restructure 7-2-01_pom consolidated v3_ML Outputs" xfId="1435" xr:uid="{00000000-0005-0000-0000-000089010000}"/>
    <cellStyle name="_Camden_Bayonne Restructure 7-2-01_pom consolidated v3_ML Outputs 2" xfId="1436" xr:uid="{00000000-0005-0000-0000-00008A010000}"/>
    <cellStyle name="_Camden_Bayonne Restructure 7-2-01_pom consolidated v3_Project Forest Pro Forma Model v58" xfId="1437" xr:uid="{00000000-0005-0000-0000-00008B010000}"/>
    <cellStyle name="_Camden_Bayonne Restructure 7-2-01_pom consolidated v3_Project Forest Pro Forma Model v58 2" xfId="1438" xr:uid="{00000000-0005-0000-0000-00008C010000}"/>
    <cellStyle name="_CBIV v11" xfId="1439" xr:uid="{00000000-0005-0000-0000-00008D010000}"/>
    <cellStyle name="_CBIV v11 2" xfId="1440" xr:uid="{00000000-0005-0000-0000-00008E010000}"/>
    <cellStyle name="_CBIV v11_Copy of CNL Consolidated model_v.FPL_v37" xfId="1441" xr:uid="{00000000-0005-0000-0000-00008F010000}"/>
    <cellStyle name="_CBIV v11_Copy of CNL Consolidated model_v.FPL_v37 2" xfId="1442" xr:uid="{00000000-0005-0000-0000-000090010000}"/>
    <cellStyle name="_CBIV v11_Copy of CNL Consolidated model_v.FPL_v37_Exelon Power Fuel Forecast - Project P 6-11-2004 ver21" xfId="1443" xr:uid="{00000000-0005-0000-0000-000091010000}"/>
    <cellStyle name="_CBIV v11_Copy of CNL Consolidated model_v.FPL_v37_Exelon Power Fuel Forecast - Project P 6-11-2004 ver21 2" xfId="1444" xr:uid="{00000000-0005-0000-0000-000092010000}"/>
    <cellStyle name="_CBIV v11_Copy of CNL Consolidated model_v.FPL_v37_ML Outputs" xfId="1445" xr:uid="{00000000-0005-0000-0000-000093010000}"/>
    <cellStyle name="_CBIV v11_Copy of CNL Consolidated model_v.FPL_v37_ML Outputs 2" xfId="1446" xr:uid="{00000000-0005-0000-0000-000094010000}"/>
    <cellStyle name="_CBIV v11_Copy of CNL Consolidated model_v.FPL_v37_Project Forest Pro Forma Model v58" xfId="1447" xr:uid="{00000000-0005-0000-0000-000095010000}"/>
    <cellStyle name="_CBIV v11_Copy of CNL Consolidated model_v.FPL_v37_Project Forest Pro Forma Model v58 2" xfId="1448" xr:uid="{00000000-0005-0000-0000-000096010000}"/>
    <cellStyle name="_CBIV v11_D_Consolidated2" xfId="1449" xr:uid="{00000000-0005-0000-0000-000097010000}"/>
    <cellStyle name="_CBIV v11_D_Consolidated2 2" xfId="1450" xr:uid="{00000000-0005-0000-0000-000098010000}"/>
    <cellStyle name="_CBIV v11_Model v9.8" xfId="1451" xr:uid="{00000000-0005-0000-0000-000099010000}"/>
    <cellStyle name="_CBIV v11_Model v9.8 2" xfId="1452" xr:uid="{00000000-0005-0000-0000-00009A010000}"/>
    <cellStyle name="_CBIV v11_Mutilples Template2" xfId="1453" xr:uid="{00000000-0005-0000-0000-00009B010000}"/>
    <cellStyle name="_CBIV v11_Mutilples Template2 2" xfId="1454" xr:uid="{00000000-0005-0000-0000-00009C010000}"/>
    <cellStyle name="_CBIV v11_Mutilples Template2_Exelon Power Fuel Forecast - Project P 6-11-2004 ver21" xfId="1455" xr:uid="{00000000-0005-0000-0000-00009D010000}"/>
    <cellStyle name="_CBIV v11_Mutilples Template2_Exelon Power Fuel Forecast - Project P 6-11-2004 ver21 2" xfId="1456" xr:uid="{00000000-0005-0000-0000-00009E010000}"/>
    <cellStyle name="_CBIV v11_Mutilples Template2_ML Outputs" xfId="1457" xr:uid="{00000000-0005-0000-0000-00009F010000}"/>
    <cellStyle name="_CBIV v11_Mutilples Template2_ML Outputs 2" xfId="1458" xr:uid="{00000000-0005-0000-0000-0000A0010000}"/>
    <cellStyle name="_CBIV v11_Mutilples Template2_Project Forest Pro Forma Model v58" xfId="1459" xr:uid="{00000000-0005-0000-0000-0000A1010000}"/>
    <cellStyle name="_CBIV v11_Mutilples Template2_Project Forest Pro Forma Model v58 2" xfId="1460" xr:uid="{00000000-0005-0000-0000-0000A2010000}"/>
    <cellStyle name="_CBIV v11_pom consolidated v3" xfId="1461" xr:uid="{00000000-0005-0000-0000-0000A3010000}"/>
    <cellStyle name="_CBIV v11_pom consolidated v3 2" xfId="1462" xr:uid="{00000000-0005-0000-0000-0000A4010000}"/>
    <cellStyle name="_CBIV v11_pom consolidated v3_Exelon Power Fuel Forecast - Project P 6-11-2004 ver21" xfId="1463" xr:uid="{00000000-0005-0000-0000-0000A5010000}"/>
    <cellStyle name="_CBIV v11_pom consolidated v3_Exelon Power Fuel Forecast - Project P 6-11-2004 ver21 2" xfId="1464" xr:uid="{00000000-0005-0000-0000-0000A6010000}"/>
    <cellStyle name="_CBIV v11_pom consolidated v3_ML Outputs" xfId="1465" xr:uid="{00000000-0005-0000-0000-0000A7010000}"/>
    <cellStyle name="_CBIV v11_pom consolidated v3_ML Outputs 2" xfId="1466" xr:uid="{00000000-0005-0000-0000-0000A8010000}"/>
    <cellStyle name="_CBIV v11_pom consolidated v3_Project Forest Pro Forma Model v58" xfId="1467" xr:uid="{00000000-0005-0000-0000-0000A9010000}"/>
    <cellStyle name="_CBIV v11_pom consolidated v3_Project Forest Pro Forma Model v58 2" xfId="1468" xr:uid="{00000000-0005-0000-0000-0000AA010000}"/>
    <cellStyle name="_CBIV v6" xfId="1469" xr:uid="{00000000-0005-0000-0000-0000AB010000}"/>
    <cellStyle name="_CBIV v6 2" xfId="1470" xr:uid="{00000000-0005-0000-0000-0000AC010000}"/>
    <cellStyle name="_CBIV v6_Copy of CNL Consolidated model_v.FPL_v37" xfId="1471" xr:uid="{00000000-0005-0000-0000-0000AD010000}"/>
    <cellStyle name="_CBIV v6_Copy of CNL Consolidated model_v.FPL_v37 2" xfId="1472" xr:uid="{00000000-0005-0000-0000-0000AE010000}"/>
    <cellStyle name="_CBIV v6_Copy of CNL Consolidated model_v.FPL_v37_Exelon Power Fuel Forecast - Project P 6-11-2004 ver21" xfId="1473" xr:uid="{00000000-0005-0000-0000-0000AF010000}"/>
    <cellStyle name="_CBIV v6_Copy of CNL Consolidated model_v.FPL_v37_Exelon Power Fuel Forecast - Project P 6-11-2004 ver21 2" xfId="1474" xr:uid="{00000000-0005-0000-0000-0000B0010000}"/>
    <cellStyle name="_CBIV v6_Copy of CNL Consolidated model_v.FPL_v37_ML Outputs" xfId="1475" xr:uid="{00000000-0005-0000-0000-0000B1010000}"/>
    <cellStyle name="_CBIV v6_Copy of CNL Consolidated model_v.FPL_v37_ML Outputs 2" xfId="1476" xr:uid="{00000000-0005-0000-0000-0000B2010000}"/>
    <cellStyle name="_CBIV v6_Copy of CNL Consolidated model_v.FPL_v37_Project Forest Pro Forma Model v58" xfId="1477" xr:uid="{00000000-0005-0000-0000-0000B3010000}"/>
    <cellStyle name="_CBIV v6_Copy of CNL Consolidated model_v.FPL_v37_Project Forest Pro Forma Model v58 2" xfId="1478" xr:uid="{00000000-0005-0000-0000-0000B4010000}"/>
    <cellStyle name="_CBIV v6_D_Consolidated2" xfId="1479" xr:uid="{00000000-0005-0000-0000-0000B5010000}"/>
    <cellStyle name="_CBIV v6_D_Consolidated2 2" xfId="1480" xr:uid="{00000000-0005-0000-0000-0000B6010000}"/>
    <cellStyle name="_CBIV v6_Model v9.8" xfId="1481" xr:uid="{00000000-0005-0000-0000-0000B7010000}"/>
    <cellStyle name="_CBIV v6_Model v9.8 2" xfId="1482" xr:uid="{00000000-0005-0000-0000-0000B8010000}"/>
    <cellStyle name="_CBIV v6_Mutilples Template2" xfId="1483" xr:uid="{00000000-0005-0000-0000-0000B9010000}"/>
    <cellStyle name="_CBIV v6_Mutilples Template2 2" xfId="1484" xr:uid="{00000000-0005-0000-0000-0000BA010000}"/>
    <cellStyle name="_CBIV v6_Mutilples Template2_Exelon Power Fuel Forecast - Project P 6-11-2004 ver21" xfId="1485" xr:uid="{00000000-0005-0000-0000-0000BB010000}"/>
    <cellStyle name="_CBIV v6_Mutilples Template2_Exelon Power Fuel Forecast - Project P 6-11-2004 ver21 2" xfId="1486" xr:uid="{00000000-0005-0000-0000-0000BC010000}"/>
    <cellStyle name="_CBIV v6_Mutilples Template2_ML Outputs" xfId="1487" xr:uid="{00000000-0005-0000-0000-0000BD010000}"/>
    <cellStyle name="_CBIV v6_Mutilples Template2_ML Outputs 2" xfId="1488" xr:uid="{00000000-0005-0000-0000-0000BE010000}"/>
    <cellStyle name="_CBIV v6_Mutilples Template2_Project Forest Pro Forma Model v58" xfId="1489" xr:uid="{00000000-0005-0000-0000-0000BF010000}"/>
    <cellStyle name="_CBIV v6_Mutilples Template2_Project Forest Pro Forma Model v58 2" xfId="1490" xr:uid="{00000000-0005-0000-0000-0000C0010000}"/>
    <cellStyle name="_CBIV v6_pom consolidated v3" xfId="1491" xr:uid="{00000000-0005-0000-0000-0000C1010000}"/>
    <cellStyle name="_CBIV v6_pom consolidated v3 2" xfId="1492" xr:uid="{00000000-0005-0000-0000-0000C2010000}"/>
    <cellStyle name="_CBIV v6_pom consolidated v3_Exelon Power Fuel Forecast - Project P 6-11-2004 ver21" xfId="1493" xr:uid="{00000000-0005-0000-0000-0000C3010000}"/>
    <cellStyle name="_CBIV v6_pom consolidated v3_Exelon Power Fuel Forecast - Project P 6-11-2004 ver21 2" xfId="1494" xr:uid="{00000000-0005-0000-0000-0000C4010000}"/>
    <cellStyle name="_CBIV v6_pom consolidated v3_ML Outputs" xfId="1495" xr:uid="{00000000-0005-0000-0000-0000C5010000}"/>
    <cellStyle name="_CBIV v6_pom consolidated v3_ML Outputs 2" xfId="1496" xr:uid="{00000000-0005-0000-0000-0000C6010000}"/>
    <cellStyle name="_CBIV v6_pom consolidated v3_Project Forest Pro Forma Model v58" xfId="1497" xr:uid="{00000000-0005-0000-0000-0000C7010000}"/>
    <cellStyle name="_CBIV v6_pom consolidated v3_Project Forest Pro Forma Model v58 2" xfId="1498" xr:uid="{00000000-0005-0000-0000-0000C8010000}"/>
    <cellStyle name="_CEG Plants v4" xfId="1499" xr:uid="{00000000-0005-0000-0000-0000C9010000}"/>
    <cellStyle name="_CEG Plants v4 2" xfId="1500" xr:uid="{00000000-0005-0000-0000-0000CA010000}"/>
    <cellStyle name="_CEG Plants v5" xfId="1501" xr:uid="{00000000-0005-0000-0000-0000CB010000}"/>
    <cellStyle name="_CEG Plants v5 2" xfId="1502" xr:uid="{00000000-0005-0000-0000-0000CC010000}"/>
    <cellStyle name="_CEG Plants v6" xfId="1503" xr:uid="{00000000-0005-0000-0000-0000CD010000}"/>
    <cellStyle name="_CEG Plants v6 2" xfId="1504" xr:uid="{00000000-0005-0000-0000-0000CE010000}"/>
    <cellStyle name="_Comma" xfId="1505" xr:uid="{00000000-0005-0000-0000-0000CF010000}"/>
    <cellStyle name="_Comma 2" xfId="1506" xr:uid="{00000000-0005-0000-0000-0000D0010000}"/>
    <cellStyle name="_Comma_080826 Operating model plus DCF standalone (incl LBO2)" xfId="1507" xr:uid="{00000000-0005-0000-0000-0000D1010000}"/>
    <cellStyle name="_Comma_080826 Operating model plus DCF standalone (incl LBO2) 2" xfId="1508" xr:uid="{00000000-0005-0000-0000-0000D2010000}"/>
    <cellStyle name="_Comma_Cronograma LDC_02Fev09" xfId="1509" xr:uid="{00000000-0005-0000-0000-0000D3010000}"/>
    <cellStyle name="_Comma_Cronograma LDC_02Fev09 2" xfId="1510" xr:uid="{00000000-0005-0000-0000-0000D4010000}"/>
    <cellStyle name="_Comma_dcf" xfId="1511" xr:uid="{00000000-0005-0000-0000-0000D5010000}"/>
    <cellStyle name="_Consolidated Summary - Portfolio_v12" xfId="1512" xr:uid="{00000000-0005-0000-0000-0000D6010000}"/>
    <cellStyle name="_Consolidated Summary - Portfolio_v12 2" xfId="1513" xr:uid="{00000000-0005-0000-0000-0000D7010000}"/>
    <cellStyle name="_Consolidated Summary - Portfolio_v12_Copy of CNL Consolidated model_v.FPL_v37" xfId="1514" xr:uid="{00000000-0005-0000-0000-0000D8010000}"/>
    <cellStyle name="_Consolidated Summary - Portfolio_v12_Copy of CNL Consolidated model_v.FPL_v37 2" xfId="1515" xr:uid="{00000000-0005-0000-0000-0000D9010000}"/>
    <cellStyle name="_Consolidated Summary - Portfolio_v12_Copy of CNL Consolidated model_v.FPL_v37_Exelon Power Fuel Forecast - Project P 6-11-2004 ver21" xfId="1516" xr:uid="{00000000-0005-0000-0000-0000DA010000}"/>
    <cellStyle name="_Consolidated Summary - Portfolio_v12_Copy of CNL Consolidated model_v.FPL_v37_Exelon Power Fuel Forecast - Project P 6-11-2004 ver21 2" xfId="1517" xr:uid="{00000000-0005-0000-0000-0000DB010000}"/>
    <cellStyle name="_Consolidated Summary - Portfolio_v12_Copy of CNL Consolidated model_v.FPL_v37_ML Outputs" xfId="1518" xr:uid="{00000000-0005-0000-0000-0000DC010000}"/>
    <cellStyle name="_Consolidated Summary - Portfolio_v12_Copy of CNL Consolidated model_v.FPL_v37_ML Outputs 2" xfId="1519" xr:uid="{00000000-0005-0000-0000-0000DD010000}"/>
    <cellStyle name="_Consolidated Summary - Portfolio_v12_Copy of CNL Consolidated model_v.FPL_v37_Project Forest Pro Forma Model v58" xfId="1520" xr:uid="{00000000-0005-0000-0000-0000DE010000}"/>
    <cellStyle name="_Consolidated Summary - Portfolio_v12_Copy of CNL Consolidated model_v.FPL_v37_Project Forest Pro Forma Model v58 2" xfId="1521" xr:uid="{00000000-0005-0000-0000-0000DF010000}"/>
    <cellStyle name="_Consolidated Summary - Portfolio_v12_D_Consolidated2" xfId="1522" xr:uid="{00000000-0005-0000-0000-0000E0010000}"/>
    <cellStyle name="_Consolidated Summary - Portfolio_v12_D_Consolidated2 2" xfId="1523" xr:uid="{00000000-0005-0000-0000-0000E1010000}"/>
    <cellStyle name="_Consolidated Summary - Portfolio_v12_Model v9.8" xfId="1524" xr:uid="{00000000-0005-0000-0000-0000E2010000}"/>
    <cellStyle name="_Consolidated Summary - Portfolio_v12_Model v9.8 2" xfId="1525" xr:uid="{00000000-0005-0000-0000-0000E3010000}"/>
    <cellStyle name="_Consolidated Summary - Portfolio_v12_Mutilples Template2" xfId="1526" xr:uid="{00000000-0005-0000-0000-0000E4010000}"/>
    <cellStyle name="_Consolidated Summary - Portfolio_v12_Mutilples Template2 2" xfId="1527" xr:uid="{00000000-0005-0000-0000-0000E5010000}"/>
    <cellStyle name="_Consolidated Summary - Portfolio_v12_Mutilples Template2_Exelon Power Fuel Forecast - Project P 6-11-2004 ver21" xfId="1528" xr:uid="{00000000-0005-0000-0000-0000E6010000}"/>
    <cellStyle name="_Consolidated Summary - Portfolio_v12_Mutilples Template2_Exelon Power Fuel Forecast - Project P 6-11-2004 ver21 2" xfId="1529" xr:uid="{00000000-0005-0000-0000-0000E7010000}"/>
    <cellStyle name="_Consolidated Summary - Portfolio_v12_Mutilples Template2_ML Outputs" xfId="1530" xr:uid="{00000000-0005-0000-0000-0000E8010000}"/>
    <cellStyle name="_Consolidated Summary - Portfolio_v12_Mutilples Template2_ML Outputs 2" xfId="1531" xr:uid="{00000000-0005-0000-0000-0000E9010000}"/>
    <cellStyle name="_Consolidated Summary - Portfolio_v12_Mutilples Template2_Project Forest Pro Forma Model v58" xfId="1532" xr:uid="{00000000-0005-0000-0000-0000EA010000}"/>
    <cellStyle name="_Consolidated Summary - Portfolio_v12_Mutilples Template2_Project Forest Pro Forma Model v58 2" xfId="1533" xr:uid="{00000000-0005-0000-0000-0000EB010000}"/>
    <cellStyle name="_Consolidated Summary - Portfolio_v12_pom consolidated v3" xfId="1534" xr:uid="{00000000-0005-0000-0000-0000EC010000}"/>
    <cellStyle name="_Consolidated Summary - Portfolio_v12_pom consolidated v3 2" xfId="1535" xr:uid="{00000000-0005-0000-0000-0000ED010000}"/>
    <cellStyle name="_Consolidated Summary - Portfolio_v12_pom consolidated v3_Exelon Power Fuel Forecast - Project P 6-11-2004 ver21" xfId="1536" xr:uid="{00000000-0005-0000-0000-0000EE010000}"/>
    <cellStyle name="_Consolidated Summary - Portfolio_v12_pom consolidated v3_Exelon Power Fuel Forecast - Project P 6-11-2004 ver21 2" xfId="1537" xr:uid="{00000000-0005-0000-0000-0000EF010000}"/>
    <cellStyle name="_Consolidated Summary - Portfolio_v12_pom consolidated v3_ML Outputs" xfId="1538" xr:uid="{00000000-0005-0000-0000-0000F0010000}"/>
    <cellStyle name="_Consolidated Summary - Portfolio_v12_pom consolidated v3_ML Outputs 2" xfId="1539" xr:uid="{00000000-0005-0000-0000-0000F1010000}"/>
    <cellStyle name="_Consolidated Summary - Portfolio_v12_pom consolidated v3_Project Forest Pro Forma Model v58" xfId="1540" xr:uid="{00000000-0005-0000-0000-0000F2010000}"/>
    <cellStyle name="_Consolidated Summary - Portfolio_v12_pom consolidated v3_Project Forest Pro Forma Model v58 2" xfId="1541" xr:uid="{00000000-0005-0000-0000-0000F3010000}"/>
    <cellStyle name="_Copy of CNL Consolidated model_v.FPL_v37" xfId="1542" xr:uid="{00000000-0005-0000-0000-0000F4010000}"/>
    <cellStyle name="_Copy of CNL Consolidated model_v.FPL_v37 2" xfId="1543" xr:uid="{00000000-0005-0000-0000-0000F5010000}"/>
    <cellStyle name="_Copy of CNL Consolidated model_v.FPL_v37_Exelon Power Fuel Forecast - Project P 6-11-2004 ver21" xfId="1544" xr:uid="{00000000-0005-0000-0000-0000F6010000}"/>
    <cellStyle name="_Copy of CNL Consolidated model_v.FPL_v37_Exelon Power Fuel Forecast - Project P 6-11-2004 ver21 2" xfId="1545" xr:uid="{00000000-0005-0000-0000-0000F7010000}"/>
    <cellStyle name="_Copy of CNL Consolidated model_v.FPL_v37_ML Outputs" xfId="1546" xr:uid="{00000000-0005-0000-0000-0000F8010000}"/>
    <cellStyle name="_Copy of CNL Consolidated model_v.FPL_v37_ML Outputs 2" xfId="1547" xr:uid="{00000000-0005-0000-0000-0000F9010000}"/>
    <cellStyle name="_Copy of CNL Consolidated model_v.FPL_v37_Project Forest Pro Forma Model v58" xfId="1548" xr:uid="{00000000-0005-0000-0000-0000FA010000}"/>
    <cellStyle name="_Copy of CNL Consolidated model_v.FPL_v37_Project Forest Pro Forma Model v58 2" xfId="1549" xr:uid="{00000000-0005-0000-0000-0000FB010000}"/>
    <cellStyle name="_Currency" xfId="1550" xr:uid="{00000000-0005-0000-0000-0000FC010000}"/>
    <cellStyle name="_Currency 2" xfId="1551" xr:uid="{00000000-0005-0000-0000-0000FD010000}"/>
    <cellStyle name="_Currency_070510_Hollywood financials_v02 (PM" xfId="1552" xr:uid="{00000000-0005-0000-0000-0000FE010000}"/>
    <cellStyle name="_Currency_070510_Hollywood financials_v02 (PM 2" xfId="1553" xr:uid="{00000000-0005-0000-0000-0000FF010000}"/>
    <cellStyle name="_Currency_080826 Operating model plus DCF standalone (incl LBO2)" xfId="1554" xr:uid="{00000000-0005-0000-0000-000000020000}"/>
    <cellStyle name="_Currency_080826 Operating model plus DCF standalone (incl LBO2) 2" xfId="1555" xr:uid="{00000000-0005-0000-0000-000001020000}"/>
    <cellStyle name="_Currency_dcf" xfId="1556" xr:uid="{00000000-0005-0000-0000-000002020000}"/>
    <cellStyle name="_Currency_Main model WK education 2007-01 (updated valuation views - final)" xfId="1557" xr:uid="{00000000-0005-0000-0000-000003020000}"/>
    <cellStyle name="_Currency_Main model WK education 2007-01 (updated valuation views - final) 2" xfId="1558" xr:uid="{00000000-0005-0000-0000-000004020000}"/>
    <cellStyle name="_Currency_Model WPSM (18-Mar)" xfId="1559" xr:uid="{00000000-0005-0000-0000-000005020000}"/>
    <cellStyle name="_Currency_Model WPSM (18-Mar) 2" xfId="1560" xr:uid="{00000000-0005-0000-0000-000006020000}"/>
    <cellStyle name="_Currency_Price Correlations" xfId="1561" xr:uid="{00000000-0005-0000-0000-000007020000}"/>
    <cellStyle name="_Currency_Urca Final Model" xfId="1562" xr:uid="{00000000-0005-0000-0000-000008020000}"/>
    <cellStyle name="_Currency_Valuation sponsors report (v12) " xfId="1563" xr:uid="{00000000-0005-0000-0000-000009020000}"/>
    <cellStyle name="_Currency_Valuation sponsors report (v12)  2" xfId="1564" xr:uid="{00000000-0005-0000-0000-00000A020000}"/>
    <cellStyle name="_CurrencySpace" xfId="1565" xr:uid="{00000000-0005-0000-0000-00000B020000}"/>
    <cellStyle name="_CurrencySpace 2" xfId="1566" xr:uid="{00000000-0005-0000-0000-00000C020000}"/>
    <cellStyle name="_CurrencySpace_080826 Operating model plus DCF standalone (incl LBO2)" xfId="1567" xr:uid="{00000000-0005-0000-0000-00000D020000}"/>
    <cellStyle name="_CurrencySpace_080826 Operating model plus DCF standalone (incl LBO2) 2" xfId="1568" xr:uid="{00000000-0005-0000-0000-00000E020000}"/>
    <cellStyle name="_CurrencySpace_dcf" xfId="1569" xr:uid="{00000000-0005-0000-0000-00000F020000}"/>
    <cellStyle name="_CurrencySpace_Price Correlations" xfId="1570" xr:uid="{00000000-0005-0000-0000-000010020000}"/>
    <cellStyle name="_D_Consolidated2" xfId="1571" xr:uid="{00000000-0005-0000-0000-000011020000}"/>
    <cellStyle name="_Dell with sensitivity" xfId="1572" xr:uid="{00000000-0005-0000-0000-000012020000}"/>
    <cellStyle name="_Dell with sensitivity_Copy of CNL Consolidated model_v.FPL_v37" xfId="1573" xr:uid="{00000000-0005-0000-0000-000013020000}"/>
    <cellStyle name="_Dell with sensitivity_Copy of CNL Consolidated model_v.FPL_v37_Exelon Power Fuel Forecast - Project P 6-11-2004 ver21" xfId="1574" xr:uid="{00000000-0005-0000-0000-000014020000}"/>
    <cellStyle name="_Dell with sensitivity_Copy of CNL Consolidated model_v.FPL_v37_ML Outputs" xfId="1575" xr:uid="{00000000-0005-0000-0000-000015020000}"/>
    <cellStyle name="_Dell with sensitivity_Copy of CNL Consolidated model_v.FPL_v37_Project Forest Pro Forma Model v58" xfId="1576" xr:uid="{00000000-0005-0000-0000-000016020000}"/>
    <cellStyle name="_Dell with sensitivity_D_Consolidated2" xfId="1577" xr:uid="{00000000-0005-0000-0000-000017020000}"/>
    <cellStyle name="_Dell with sensitivity_Model v9.8" xfId="1578" xr:uid="{00000000-0005-0000-0000-000018020000}"/>
    <cellStyle name="_Dell with sensitivity_Mutilples Template2" xfId="1579" xr:uid="{00000000-0005-0000-0000-000019020000}"/>
    <cellStyle name="_Dell with sensitivity_Mutilples Template2_Exelon Power Fuel Forecast - Project P 6-11-2004 ver21" xfId="1580" xr:uid="{00000000-0005-0000-0000-00001A020000}"/>
    <cellStyle name="_Dell with sensitivity_Mutilples Template2_ML Outputs" xfId="1581" xr:uid="{00000000-0005-0000-0000-00001B020000}"/>
    <cellStyle name="_Dell with sensitivity_Mutilples Template2_Project Forest Pro Forma Model v58" xfId="1582" xr:uid="{00000000-0005-0000-0000-00001C020000}"/>
    <cellStyle name="_Dell with sensitivity_pom consolidated v3" xfId="1583" xr:uid="{00000000-0005-0000-0000-00001D020000}"/>
    <cellStyle name="_Dell with sensitivity_pom consolidated v3_Exelon Power Fuel Forecast - Project P 6-11-2004 ver21" xfId="1584" xr:uid="{00000000-0005-0000-0000-00001E020000}"/>
    <cellStyle name="_Dell with sensitivity_pom consolidated v3_ML Outputs" xfId="1585" xr:uid="{00000000-0005-0000-0000-00001F020000}"/>
    <cellStyle name="_Dell with sensitivity_pom consolidated v3_Project Forest Pro Forma Model v58" xfId="1586" xr:uid="{00000000-0005-0000-0000-000020020000}"/>
    <cellStyle name="_Dell_6c_Stdv10_sensitivity sheet" xfId="1587" xr:uid="{00000000-0005-0000-0000-000021020000}"/>
    <cellStyle name="_Dell_6c_Stdv10_sensitivity sheet_Copy of CNL Consolidated model_v.FPL_v37" xfId="1588" xr:uid="{00000000-0005-0000-0000-000022020000}"/>
    <cellStyle name="_Dell_6c_Stdv10_sensitivity sheet_Copy of CNL Consolidated model_v.FPL_v37_Exelon Power Fuel Forecast - Project P 6-11-2004 ver21" xfId="1589" xr:uid="{00000000-0005-0000-0000-000023020000}"/>
    <cellStyle name="_Dell_6c_Stdv10_sensitivity sheet_Copy of CNL Consolidated model_v.FPL_v37_ML Outputs" xfId="1590" xr:uid="{00000000-0005-0000-0000-000024020000}"/>
    <cellStyle name="_Dell_6c_Stdv10_sensitivity sheet_Copy of CNL Consolidated model_v.FPL_v37_Project Forest Pro Forma Model v58" xfId="1591" xr:uid="{00000000-0005-0000-0000-000025020000}"/>
    <cellStyle name="_Dell_6c_Stdv10_sensitivity sheet_D_Consolidated2" xfId="1592" xr:uid="{00000000-0005-0000-0000-000026020000}"/>
    <cellStyle name="_Dell_6c_Stdv10_sensitivity sheet_Model v9.8" xfId="1593" xr:uid="{00000000-0005-0000-0000-000027020000}"/>
    <cellStyle name="_Dell_6c_Stdv10_sensitivity sheet_Mutilples Template2" xfId="1594" xr:uid="{00000000-0005-0000-0000-000028020000}"/>
    <cellStyle name="_Dell_6c_Stdv10_sensitivity sheet_Mutilples Template2_Exelon Power Fuel Forecast - Project P 6-11-2004 ver21" xfId="1595" xr:uid="{00000000-0005-0000-0000-000029020000}"/>
    <cellStyle name="_Dell_6c_Stdv10_sensitivity sheet_Mutilples Template2_ML Outputs" xfId="1596" xr:uid="{00000000-0005-0000-0000-00002A020000}"/>
    <cellStyle name="_Dell_6c_Stdv10_sensitivity sheet_Mutilples Template2_Project Forest Pro Forma Model v58" xfId="1597" xr:uid="{00000000-0005-0000-0000-00002B020000}"/>
    <cellStyle name="_Dell_6c_Stdv10_sensitivity sheet_pom consolidated v3" xfId="1598" xr:uid="{00000000-0005-0000-0000-00002C020000}"/>
    <cellStyle name="_Dell_6c_Stdv10_sensitivity sheet_pom consolidated v3_Exelon Power Fuel Forecast - Project P 6-11-2004 ver21" xfId="1599" xr:uid="{00000000-0005-0000-0000-00002D020000}"/>
    <cellStyle name="_Dell_6c_Stdv10_sensitivity sheet_pom consolidated v3_ML Outputs" xfId="1600" xr:uid="{00000000-0005-0000-0000-00002E020000}"/>
    <cellStyle name="_Dell_6c_Stdv10_sensitivity sheet_pom consolidated v3_Project Forest Pro Forma Model v58" xfId="1601" xr:uid="{00000000-0005-0000-0000-00002F020000}"/>
    <cellStyle name="_Dell_Level_6c" xfId="1602" xr:uid="{00000000-0005-0000-0000-000030020000}"/>
    <cellStyle name="_Dell_Level_6c 2" xfId="1603" xr:uid="{00000000-0005-0000-0000-000031020000}"/>
    <cellStyle name="_Dell_Level_6c_Copy of CNL Consolidated model_v.FPL_v37" xfId="1604" xr:uid="{00000000-0005-0000-0000-000032020000}"/>
    <cellStyle name="_Dell_Level_6c_Copy of CNL Consolidated model_v.FPL_v37 2" xfId="1605" xr:uid="{00000000-0005-0000-0000-000033020000}"/>
    <cellStyle name="_Dell_Level_6c_Copy of CNL Consolidated model_v.FPL_v37_Exelon Power Fuel Forecast - Project P 6-11-2004 ver21" xfId="1606" xr:uid="{00000000-0005-0000-0000-000034020000}"/>
    <cellStyle name="_Dell_Level_6c_Copy of CNL Consolidated model_v.FPL_v37_Exelon Power Fuel Forecast - Project P 6-11-2004 ver21 2" xfId="1607" xr:uid="{00000000-0005-0000-0000-000035020000}"/>
    <cellStyle name="_Dell_Level_6c_Copy of CNL Consolidated model_v.FPL_v37_ML Outputs" xfId="1608" xr:uid="{00000000-0005-0000-0000-000036020000}"/>
    <cellStyle name="_Dell_Level_6c_Copy of CNL Consolidated model_v.FPL_v37_ML Outputs 2" xfId="1609" xr:uid="{00000000-0005-0000-0000-000037020000}"/>
    <cellStyle name="_Dell_Level_6c_Copy of CNL Consolidated model_v.FPL_v37_Project Forest Pro Forma Model v58" xfId="1610" xr:uid="{00000000-0005-0000-0000-000038020000}"/>
    <cellStyle name="_Dell_Level_6c_Copy of CNL Consolidated model_v.FPL_v37_Project Forest Pro Forma Model v58 2" xfId="1611" xr:uid="{00000000-0005-0000-0000-000039020000}"/>
    <cellStyle name="_Dell_Level_6c_D_Consolidated2" xfId="1612" xr:uid="{00000000-0005-0000-0000-00003A020000}"/>
    <cellStyle name="_Dell_Level_6c_D_Consolidated2 2" xfId="1613" xr:uid="{00000000-0005-0000-0000-00003B020000}"/>
    <cellStyle name="_Dell_Level_6c_Model v9.8" xfId="1614" xr:uid="{00000000-0005-0000-0000-00003C020000}"/>
    <cellStyle name="_Dell_Level_6c_Model v9.8 2" xfId="1615" xr:uid="{00000000-0005-0000-0000-00003D020000}"/>
    <cellStyle name="_Dell_Level_6c_Mutilples Template2" xfId="1616" xr:uid="{00000000-0005-0000-0000-00003E020000}"/>
    <cellStyle name="_Dell_Level_6c_Mutilples Template2 2" xfId="1617" xr:uid="{00000000-0005-0000-0000-00003F020000}"/>
    <cellStyle name="_Dell_Level_6c_Mutilples Template2_Exelon Power Fuel Forecast - Project P 6-11-2004 ver21" xfId="1618" xr:uid="{00000000-0005-0000-0000-000040020000}"/>
    <cellStyle name="_Dell_Level_6c_Mutilples Template2_Exelon Power Fuel Forecast - Project P 6-11-2004 ver21 2" xfId="1619" xr:uid="{00000000-0005-0000-0000-000041020000}"/>
    <cellStyle name="_Dell_Level_6c_Mutilples Template2_ML Outputs" xfId="1620" xr:uid="{00000000-0005-0000-0000-000042020000}"/>
    <cellStyle name="_Dell_Level_6c_Mutilples Template2_ML Outputs 2" xfId="1621" xr:uid="{00000000-0005-0000-0000-000043020000}"/>
    <cellStyle name="_Dell_Level_6c_Mutilples Template2_Project Forest Pro Forma Model v58" xfId="1622" xr:uid="{00000000-0005-0000-0000-000044020000}"/>
    <cellStyle name="_Dell_Level_6c_Mutilples Template2_Project Forest Pro Forma Model v58 2" xfId="1623" xr:uid="{00000000-0005-0000-0000-000045020000}"/>
    <cellStyle name="_Dell_Level_6c_pom consolidated v3" xfId="1624" xr:uid="{00000000-0005-0000-0000-000046020000}"/>
    <cellStyle name="_Dell_Level_6c_pom consolidated v3 2" xfId="1625" xr:uid="{00000000-0005-0000-0000-000047020000}"/>
    <cellStyle name="_Dell_Level_6c_pom consolidated v3_Exelon Power Fuel Forecast - Project P 6-11-2004 ver21" xfId="1626" xr:uid="{00000000-0005-0000-0000-000048020000}"/>
    <cellStyle name="_Dell_Level_6c_pom consolidated v3_Exelon Power Fuel Forecast - Project P 6-11-2004 ver21 2" xfId="1627" xr:uid="{00000000-0005-0000-0000-000049020000}"/>
    <cellStyle name="_Dell_Level_6c_pom consolidated v3_ML Outputs" xfId="1628" xr:uid="{00000000-0005-0000-0000-00004A020000}"/>
    <cellStyle name="_Dell_Level_6c_pom consolidated v3_ML Outputs 2" xfId="1629" xr:uid="{00000000-0005-0000-0000-00004B020000}"/>
    <cellStyle name="_Dell_Level_6c_pom consolidated v3_Project Forest Pro Forma Model v58" xfId="1630" xr:uid="{00000000-0005-0000-0000-00004C020000}"/>
    <cellStyle name="_Dell_Level_6c_pom consolidated v3_Project Forest Pro Forma Model v58 2" xfId="1631" xr:uid="{00000000-0005-0000-0000-00004D020000}"/>
    <cellStyle name="_ECP Model v30 B" xfId="1632" xr:uid="{00000000-0005-0000-0000-00004E020000}"/>
    <cellStyle name="_ECP Model v30 B 2" xfId="1633" xr:uid="{00000000-0005-0000-0000-00004F020000}"/>
    <cellStyle name="_ECP Model v30 B_Copy of CNL Consolidated model_v.FPL_v37" xfId="1634" xr:uid="{00000000-0005-0000-0000-000050020000}"/>
    <cellStyle name="_ECP Model v30 B_Copy of CNL Consolidated model_v.FPL_v37 2" xfId="1635" xr:uid="{00000000-0005-0000-0000-000051020000}"/>
    <cellStyle name="_ECP Model v30 B_Copy of CNL Consolidated model_v.FPL_v37_Exelon Power Fuel Forecast - Project P 6-11-2004 ver21" xfId="1636" xr:uid="{00000000-0005-0000-0000-000052020000}"/>
    <cellStyle name="_ECP Model v30 B_Copy of CNL Consolidated model_v.FPL_v37_Exelon Power Fuel Forecast - Project P 6-11-2004 ver21 2" xfId="1637" xr:uid="{00000000-0005-0000-0000-000053020000}"/>
    <cellStyle name="_ECP Model v30 B_Copy of CNL Consolidated model_v.FPL_v37_ML Outputs" xfId="1638" xr:uid="{00000000-0005-0000-0000-000054020000}"/>
    <cellStyle name="_ECP Model v30 B_Copy of CNL Consolidated model_v.FPL_v37_ML Outputs 2" xfId="1639" xr:uid="{00000000-0005-0000-0000-000055020000}"/>
    <cellStyle name="_ECP Model v30 B_Copy of CNL Consolidated model_v.FPL_v37_Project Forest Pro Forma Model v58" xfId="1640" xr:uid="{00000000-0005-0000-0000-000056020000}"/>
    <cellStyle name="_ECP Model v30 B_Copy of CNL Consolidated model_v.FPL_v37_Project Forest Pro Forma Model v58 2" xfId="1641" xr:uid="{00000000-0005-0000-0000-000057020000}"/>
    <cellStyle name="_ECP Model v30 B_D_Consolidated2" xfId="1642" xr:uid="{00000000-0005-0000-0000-000058020000}"/>
    <cellStyle name="_ECP Model v30 B_D_Consolidated2 2" xfId="1643" xr:uid="{00000000-0005-0000-0000-000059020000}"/>
    <cellStyle name="_ECP Model v30 B_Model v9.8" xfId="1644" xr:uid="{00000000-0005-0000-0000-00005A020000}"/>
    <cellStyle name="_ECP Model v30 B_Model v9.8 2" xfId="1645" xr:uid="{00000000-0005-0000-0000-00005B020000}"/>
    <cellStyle name="_ECP Model v30 B_Mutilples Template2" xfId="1646" xr:uid="{00000000-0005-0000-0000-00005C020000}"/>
    <cellStyle name="_ECP Model v30 B_Mutilples Template2 2" xfId="1647" xr:uid="{00000000-0005-0000-0000-00005D020000}"/>
    <cellStyle name="_ECP Model v30 B_Mutilples Template2_Exelon Power Fuel Forecast - Project P 6-11-2004 ver21" xfId="1648" xr:uid="{00000000-0005-0000-0000-00005E020000}"/>
    <cellStyle name="_ECP Model v30 B_Mutilples Template2_Exelon Power Fuel Forecast - Project P 6-11-2004 ver21 2" xfId="1649" xr:uid="{00000000-0005-0000-0000-00005F020000}"/>
    <cellStyle name="_ECP Model v30 B_Mutilples Template2_ML Outputs" xfId="1650" xr:uid="{00000000-0005-0000-0000-000060020000}"/>
    <cellStyle name="_ECP Model v30 B_Mutilples Template2_ML Outputs 2" xfId="1651" xr:uid="{00000000-0005-0000-0000-000061020000}"/>
    <cellStyle name="_ECP Model v30 B_Mutilples Template2_Project Forest Pro Forma Model v58" xfId="1652" xr:uid="{00000000-0005-0000-0000-000062020000}"/>
    <cellStyle name="_ECP Model v30 B_Mutilples Template2_Project Forest Pro Forma Model v58 2" xfId="1653" xr:uid="{00000000-0005-0000-0000-000063020000}"/>
    <cellStyle name="_ECP Model v30 B_pom consolidated v3" xfId="1654" xr:uid="{00000000-0005-0000-0000-000064020000}"/>
    <cellStyle name="_ECP Model v30 B_pom consolidated v3 2" xfId="1655" xr:uid="{00000000-0005-0000-0000-000065020000}"/>
    <cellStyle name="_ECP Model v30 B_pom consolidated v3_Exelon Power Fuel Forecast - Project P 6-11-2004 ver21" xfId="1656" xr:uid="{00000000-0005-0000-0000-000066020000}"/>
    <cellStyle name="_ECP Model v30 B_pom consolidated v3_Exelon Power Fuel Forecast - Project P 6-11-2004 ver21 2" xfId="1657" xr:uid="{00000000-0005-0000-0000-000067020000}"/>
    <cellStyle name="_ECP Model v30 B_pom consolidated v3_ML Outputs" xfId="1658" xr:uid="{00000000-0005-0000-0000-000068020000}"/>
    <cellStyle name="_ECP Model v30 B_pom consolidated v3_ML Outputs 2" xfId="1659" xr:uid="{00000000-0005-0000-0000-000069020000}"/>
    <cellStyle name="_ECP Model v30 B_pom consolidated v3_Project Forest Pro Forma Model v58" xfId="1660" xr:uid="{00000000-0005-0000-0000-00006A020000}"/>
    <cellStyle name="_ECP Model v30 B_pom consolidated v3_Project Forest Pro Forma Model v58 2" xfId="1661" xr:uid="{00000000-0005-0000-0000-00006B020000}"/>
    <cellStyle name="_ECP Model v65" xfId="1662" xr:uid="{00000000-0005-0000-0000-00006C020000}"/>
    <cellStyle name="_ECP Model v65 2" xfId="1663" xr:uid="{00000000-0005-0000-0000-00006D020000}"/>
    <cellStyle name="_ECP Model v65_Copy of CNL Consolidated model_v.FPL_v37" xfId="1664" xr:uid="{00000000-0005-0000-0000-00006E020000}"/>
    <cellStyle name="_ECP Model v65_Copy of CNL Consolidated model_v.FPL_v37 2" xfId="1665" xr:uid="{00000000-0005-0000-0000-00006F020000}"/>
    <cellStyle name="_ECP Model v65_Copy of CNL Consolidated model_v.FPL_v37_Exelon Power Fuel Forecast - Project P 6-11-2004 ver21" xfId="1666" xr:uid="{00000000-0005-0000-0000-000070020000}"/>
    <cellStyle name="_ECP Model v65_Copy of CNL Consolidated model_v.FPL_v37_Exelon Power Fuel Forecast - Project P 6-11-2004 ver21 2" xfId="1667" xr:uid="{00000000-0005-0000-0000-000071020000}"/>
    <cellStyle name="_ECP Model v65_Copy of CNL Consolidated model_v.FPL_v37_ML Outputs" xfId="1668" xr:uid="{00000000-0005-0000-0000-000072020000}"/>
    <cellStyle name="_ECP Model v65_Copy of CNL Consolidated model_v.FPL_v37_ML Outputs 2" xfId="1669" xr:uid="{00000000-0005-0000-0000-000073020000}"/>
    <cellStyle name="_ECP Model v65_Copy of CNL Consolidated model_v.FPL_v37_Project Forest Pro Forma Model v58" xfId="1670" xr:uid="{00000000-0005-0000-0000-000074020000}"/>
    <cellStyle name="_ECP Model v65_Copy of CNL Consolidated model_v.FPL_v37_Project Forest Pro Forma Model v58 2" xfId="1671" xr:uid="{00000000-0005-0000-0000-000075020000}"/>
    <cellStyle name="_ECP Model v65_D_Consolidated2" xfId="1672" xr:uid="{00000000-0005-0000-0000-000076020000}"/>
    <cellStyle name="_ECP Model v65_D_Consolidated2 2" xfId="1673" xr:uid="{00000000-0005-0000-0000-000077020000}"/>
    <cellStyle name="_ECP Model v65_Model v9.8" xfId="1674" xr:uid="{00000000-0005-0000-0000-000078020000}"/>
    <cellStyle name="_ECP Model v65_Model v9.8 2" xfId="1675" xr:uid="{00000000-0005-0000-0000-000079020000}"/>
    <cellStyle name="_ECP Model v65_Mutilples Template2" xfId="1676" xr:uid="{00000000-0005-0000-0000-00007A020000}"/>
    <cellStyle name="_ECP Model v65_Mutilples Template2 2" xfId="1677" xr:uid="{00000000-0005-0000-0000-00007B020000}"/>
    <cellStyle name="_ECP Model v65_Mutilples Template2_Exelon Power Fuel Forecast - Project P 6-11-2004 ver21" xfId="1678" xr:uid="{00000000-0005-0000-0000-00007C020000}"/>
    <cellStyle name="_ECP Model v65_Mutilples Template2_Exelon Power Fuel Forecast - Project P 6-11-2004 ver21 2" xfId="1679" xr:uid="{00000000-0005-0000-0000-00007D020000}"/>
    <cellStyle name="_ECP Model v65_Mutilples Template2_ML Outputs" xfId="1680" xr:uid="{00000000-0005-0000-0000-00007E020000}"/>
    <cellStyle name="_ECP Model v65_Mutilples Template2_ML Outputs 2" xfId="1681" xr:uid="{00000000-0005-0000-0000-00007F020000}"/>
    <cellStyle name="_ECP Model v65_Mutilples Template2_Project Forest Pro Forma Model v58" xfId="1682" xr:uid="{00000000-0005-0000-0000-000080020000}"/>
    <cellStyle name="_ECP Model v65_Mutilples Template2_Project Forest Pro Forma Model v58 2" xfId="1683" xr:uid="{00000000-0005-0000-0000-000081020000}"/>
    <cellStyle name="_ECP Model v65_pom consolidated v3" xfId="1684" xr:uid="{00000000-0005-0000-0000-000082020000}"/>
    <cellStyle name="_ECP Model v65_pom consolidated v3 2" xfId="1685" xr:uid="{00000000-0005-0000-0000-000083020000}"/>
    <cellStyle name="_ECP Model v65_pom consolidated v3_Exelon Power Fuel Forecast - Project P 6-11-2004 ver21" xfId="1686" xr:uid="{00000000-0005-0000-0000-000084020000}"/>
    <cellStyle name="_ECP Model v65_pom consolidated v3_Exelon Power Fuel Forecast - Project P 6-11-2004 ver21 2" xfId="1687" xr:uid="{00000000-0005-0000-0000-000085020000}"/>
    <cellStyle name="_ECP Model v65_pom consolidated v3_ML Outputs" xfId="1688" xr:uid="{00000000-0005-0000-0000-000086020000}"/>
    <cellStyle name="_ECP Model v65_pom consolidated v3_ML Outputs 2" xfId="1689" xr:uid="{00000000-0005-0000-0000-000087020000}"/>
    <cellStyle name="_ECP Model v65_pom consolidated v3_Project Forest Pro Forma Model v58" xfId="1690" xr:uid="{00000000-0005-0000-0000-000088020000}"/>
    <cellStyle name="_ECP Model v65_pom consolidated v3_Project Forest Pro Forma Model v58 2" xfId="1691" xr:uid="{00000000-0005-0000-0000-000089020000}"/>
    <cellStyle name="_ecp new - Enron buyout 01-05-01" xfId="1692" xr:uid="{00000000-0005-0000-0000-00008A020000}"/>
    <cellStyle name="_ecp new - Enron buyout 01-05-01 2" xfId="1693" xr:uid="{00000000-0005-0000-0000-00008B020000}"/>
    <cellStyle name="_ecp new - Enron buyout 01-05-01_Copy of CNL Consolidated model_v.FPL_v37" xfId="1694" xr:uid="{00000000-0005-0000-0000-00008C020000}"/>
    <cellStyle name="_ecp new - Enron buyout 01-05-01_Copy of CNL Consolidated model_v.FPL_v37 2" xfId="1695" xr:uid="{00000000-0005-0000-0000-00008D020000}"/>
    <cellStyle name="_ecp new - Enron buyout 01-05-01_Copy of CNL Consolidated model_v.FPL_v37_Exelon Power Fuel Forecast - Project P 6-11-2004 ver21" xfId="1696" xr:uid="{00000000-0005-0000-0000-00008E020000}"/>
    <cellStyle name="_ecp new - Enron buyout 01-05-01_Copy of CNL Consolidated model_v.FPL_v37_Exelon Power Fuel Forecast - Project P 6-11-2004 ver21 2" xfId="1697" xr:uid="{00000000-0005-0000-0000-00008F020000}"/>
    <cellStyle name="_ecp new - Enron buyout 01-05-01_Copy of CNL Consolidated model_v.FPL_v37_ML Outputs" xfId="1698" xr:uid="{00000000-0005-0000-0000-000090020000}"/>
    <cellStyle name="_ecp new - Enron buyout 01-05-01_Copy of CNL Consolidated model_v.FPL_v37_ML Outputs 2" xfId="1699" xr:uid="{00000000-0005-0000-0000-000091020000}"/>
    <cellStyle name="_ecp new - Enron buyout 01-05-01_Copy of CNL Consolidated model_v.FPL_v37_Project Forest Pro Forma Model v58" xfId="1700" xr:uid="{00000000-0005-0000-0000-000092020000}"/>
    <cellStyle name="_ecp new - Enron buyout 01-05-01_Copy of CNL Consolidated model_v.FPL_v37_Project Forest Pro Forma Model v58 2" xfId="1701" xr:uid="{00000000-0005-0000-0000-000093020000}"/>
    <cellStyle name="_ecp new - Enron buyout 01-05-01_D_Consolidated2" xfId="1702" xr:uid="{00000000-0005-0000-0000-000094020000}"/>
    <cellStyle name="_ecp new - Enron buyout 01-05-01_D_Consolidated2 2" xfId="1703" xr:uid="{00000000-0005-0000-0000-000095020000}"/>
    <cellStyle name="_ecp new - Enron buyout 01-05-01_Model v9.8" xfId="1704" xr:uid="{00000000-0005-0000-0000-000096020000}"/>
    <cellStyle name="_ecp new - Enron buyout 01-05-01_Model v9.8 2" xfId="1705" xr:uid="{00000000-0005-0000-0000-000097020000}"/>
    <cellStyle name="_ecp new - Enron buyout 01-05-01_Mutilples Template2" xfId="1706" xr:uid="{00000000-0005-0000-0000-000098020000}"/>
    <cellStyle name="_ecp new - Enron buyout 01-05-01_Mutilples Template2 2" xfId="1707" xr:uid="{00000000-0005-0000-0000-000099020000}"/>
    <cellStyle name="_ecp new - Enron buyout 01-05-01_Mutilples Template2_Exelon Power Fuel Forecast - Project P 6-11-2004 ver21" xfId="1708" xr:uid="{00000000-0005-0000-0000-00009A020000}"/>
    <cellStyle name="_ecp new - Enron buyout 01-05-01_Mutilples Template2_Exelon Power Fuel Forecast - Project P 6-11-2004 ver21 2" xfId="1709" xr:uid="{00000000-0005-0000-0000-00009B020000}"/>
    <cellStyle name="_ecp new - Enron buyout 01-05-01_Mutilples Template2_ML Outputs" xfId="1710" xr:uid="{00000000-0005-0000-0000-00009C020000}"/>
    <cellStyle name="_ecp new - Enron buyout 01-05-01_Mutilples Template2_ML Outputs 2" xfId="1711" xr:uid="{00000000-0005-0000-0000-00009D020000}"/>
    <cellStyle name="_ecp new - Enron buyout 01-05-01_Mutilples Template2_Project Forest Pro Forma Model v58" xfId="1712" xr:uid="{00000000-0005-0000-0000-00009E020000}"/>
    <cellStyle name="_ecp new - Enron buyout 01-05-01_Mutilples Template2_Project Forest Pro Forma Model v58 2" xfId="1713" xr:uid="{00000000-0005-0000-0000-00009F020000}"/>
    <cellStyle name="_ecp new - Enron buyout 01-05-01_pom consolidated v3" xfId="1714" xr:uid="{00000000-0005-0000-0000-0000A0020000}"/>
    <cellStyle name="_ecp new - Enron buyout 01-05-01_pom consolidated v3 2" xfId="1715" xr:uid="{00000000-0005-0000-0000-0000A1020000}"/>
    <cellStyle name="_ecp new - Enron buyout 01-05-01_pom consolidated v3_Exelon Power Fuel Forecast - Project P 6-11-2004 ver21" xfId="1716" xr:uid="{00000000-0005-0000-0000-0000A2020000}"/>
    <cellStyle name="_ecp new - Enron buyout 01-05-01_pom consolidated v3_Exelon Power Fuel Forecast - Project P 6-11-2004 ver21 2" xfId="1717" xr:uid="{00000000-0005-0000-0000-0000A3020000}"/>
    <cellStyle name="_ecp new - Enron buyout 01-05-01_pom consolidated v3_ML Outputs" xfId="1718" xr:uid="{00000000-0005-0000-0000-0000A4020000}"/>
    <cellStyle name="_ecp new - Enron buyout 01-05-01_pom consolidated v3_ML Outputs 2" xfId="1719" xr:uid="{00000000-0005-0000-0000-0000A5020000}"/>
    <cellStyle name="_ecp new - Enron buyout 01-05-01_pom consolidated v3_Project Forest Pro Forma Model v58" xfId="1720" xr:uid="{00000000-0005-0000-0000-0000A6020000}"/>
    <cellStyle name="_ecp new - Enron buyout 01-05-01_pom consolidated v3_Project Forest Pro Forma Model v58 2" xfId="1721" xr:uid="{00000000-0005-0000-0000-0000A7020000}"/>
    <cellStyle name="_ecp new - Enron buyout 04-09-01" xfId="1722" xr:uid="{00000000-0005-0000-0000-0000A8020000}"/>
    <cellStyle name="_ecp new - Enron buyout 04-09-01 2" xfId="1723" xr:uid="{00000000-0005-0000-0000-0000A9020000}"/>
    <cellStyle name="_ecp new - Enron buyout 04-09-01_Copy of CNL Consolidated model_v.FPL_v37" xfId="1724" xr:uid="{00000000-0005-0000-0000-0000AA020000}"/>
    <cellStyle name="_ecp new - Enron buyout 04-09-01_Copy of CNL Consolidated model_v.FPL_v37 2" xfId="1725" xr:uid="{00000000-0005-0000-0000-0000AB020000}"/>
    <cellStyle name="_ecp new - Enron buyout 04-09-01_Copy of CNL Consolidated model_v.FPL_v37_Exelon Power Fuel Forecast - Project P 6-11-2004 ver21" xfId="1726" xr:uid="{00000000-0005-0000-0000-0000AC020000}"/>
    <cellStyle name="_ecp new - Enron buyout 04-09-01_Copy of CNL Consolidated model_v.FPL_v37_Exelon Power Fuel Forecast - Project P 6-11-2004 ver21 2" xfId="1727" xr:uid="{00000000-0005-0000-0000-0000AD020000}"/>
    <cellStyle name="_ecp new - Enron buyout 04-09-01_Copy of CNL Consolidated model_v.FPL_v37_ML Outputs" xfId="1728" xr:uid="{00000000-0005-0000-0000-0000AE020000}"/>
    <cellStyle name="_ecp new - Enron buyout 04-09-01_Copy of CNL Consolidated model_v.FPL_v37_ML Outputs 2" xfId="1729" xr:uid="{00000000-0005-0000-0000-0000AF020000}"/>
    <cellStyle name="_ecp new - Enron buyout 04-09-01_Copy of CNL Consolidated model_v.FPL_v37_Project Forest Pro Forma Model v58" xfId="1730" xr:uid="{00000000-0005-0000-0000-0000B0020000}"/>
    <cellStyle name="_ecp new - Enron buyout 04-09-01_Copy of CNL Consolidated model_v.FPL_v37_Project Forest Pro Forma Model v58 2" xfId="1731" xr:uid="{00000000-0005-0000-0000-0000B1020000}"/>
    <cellStyle name="_ecp new - Enron buyout 04-09-01_D_Consolidated2" xfId="1732" xr:uid="{00000000-0005-0000-0000-0000B2020000}"/>
    <cellStyle name="_ecp new - Enron buyout 04-09-01_D_Consolidated2 2" xfId="1733" xr:uid="{00000000-0005-0000-0000-0000B3020000}"/>
    <cellStyle name="_ecp new - Enron buyout 04-09-01_Model v9.8" xfId="1734" xr:uid="{00000000-0005-0000-0000-0000B4020000}"/>
    <cellStyle name="_ecp new - Enron buyout 04-09-01_Model v9.8 2" xfId="1735" xr:uid="{00000000-0005-0000-0000-0000B5020000}"/>
    <cellStyle name="_ecp new - Enron buyout 04-09-01_Mutilples Template2" xfId="1736" xr:uid="{00000000-0005-0000-0000-0000B6020000}"/>
    <cellStyle name="_ecp new - Enron buyout 04-09-01_Mutilples Template2 2" xfId="1737" xr:uid="{00000000-0005-0000-0000-0000B7020000}"/>
    <cellStyle name="_ecp new - Enron buyout 04-09-01_Mutilples Template2_Exelon Power Fuel Forecast - Project P 6-11-2004 ver21" xfId="1738" xr:uid="{00000000-0005-0000-0000-0000B8020000}"/>
    <cellStyle name="_ecp new - Enron buyout 04-09-01_Mutilples Template2_Exelon Power Fuel Forecast - Project P 6-11-2004 ver21 2" xfId="1739" xr:uid="{00000000-0005-0000-0000-0000B9020000}"/>
    <cellStyle name="_ecp new - Enron buyout 04-09-01_Mutilples Template2_ML Outputs" xfId="1740" xr:uid="{00000000-0005-0000-0000-0000BA020000}"/>
    <cellStyle name="_ecp new - Enron buyout 04-09-01_Mutilples Template2_ML Outputs 2" xfId="1741" xr:uid="{00000000-0005-0000-0000-0000BB020000}"/>
    <cellStyle name="_ecp new - Enron buyout 04-09-01_Mutilples Template2_Project Forest Pro Forma Model v58" xfId="1742" xr:uid="{00000000-0005-0000-0000-0000BC020000}"/>
    <cellStyle name="_ecp new - Enron buyout 04-09-01_Mutilples Template2_Project Forest Pro Forma Model v58 2" xfId="1743" xr:uid="{00000000-0005-0000-0000-0000BD020000}"/>
    <cellStyle name="_ecp new - Enron buyout 04-09-01_pom consolidated v3" xfId="1744" xr:uid="{00000000-0005-0000-0000-0000BE020000}"/>
    <cellStyle name="_ecp new - Enron buyout 04-09-01_pom consolidated v3 2" xfId="1745" xr:uid="{00000000-0005-0000-0000-0000BF020000}"/>
    <cellStyle name="_ecp new - Enron buyout 04-09-01_pom consolidated v3_Exelon Power Fuel Forecast - Project P 6-11-2004 ver21" xfId="1746" xr:uid="{00000000-0005-0000-0000-0000C0020000}"/>
    <cellStyle name="_ecp new - Enron buyout 04-09-01_pom consolidated v3_Exelon Power Fuel Forecast - Project P 6-11-2004 ver21 2" xfId="1747" xr:uid="{00000000-0005-0000-0000-0000C1020000}"/>
    <cellStyle name="_ecp new - Enron buyout 04-09-01_pom consolidated v3_ML Outputs" xfId="1748" xr:uid="{00000000-0005-0000-0000-0000C2020000}"/>
    <cellStyle name="_ecp new - Enron buyout 04-09-01_pom consolidated v3_ML Outputs 2" xfId="1749" xr:uid="{00000000-0005-0000-0000-0000C3020000}"/>
    <cellStyle name="_ecp new - Enron buyout 04-09-01_pom consolidated v3_Project Forest Pro Forma Model v58" xfId="1750" xr:uid="{00000000-0005-0000-0000-0000C4020000}"/>
    <cellStyle name="_ecp new - Enron buyout 04-09-01_pom consolidated v3_Project Forest Pro Forma Model v58 2" xfId="1751" xr:uid="{00000000-0005-0000-0000-0000C5020000}"/>
    <cellStyle name="_ecp new 10" xfId="1752" xr:uid="{00000000-0005-0000-0000-0000C6020000}"/>
    <cellStyle name="_ecp new 10 2" xfId="1753" xr:uid="{00000000-0005-0000-0000-0000C7020000}"/>
    <cellStyle name="_ecp new 10_Copy of CNL Consolidated model_v.FPL_v37" xfId="1754" xr:uid="{00000000-0005-0000-0000-0000C8020000}"/>
    <cellStyle name="_ecp new 10_Copy of CNL Consolidated model_v.FPL_v37 2" xfId="1755" xr:uid="{00000000-0005-0000-0000-0000C9020000}"/>
    <cellStyle name="_ecp new 10_Copy of CNL Consolidated model_v.FPL_v37_Exelon Power Fuel Forecast - Project P 6-11-2004 ver21" xfId="1756" xr:uid="{00000000-0005-0000-0000-0000CA020000}"/>
    <cellStyle name="_ecp new 10_Copy of CNL Consolidated model_v.FPL_v37_Exelon Power Fuel Forecast - Project P 6-11-2004 ver21 2" xfId="1757" xr:uid="{00000000-0005-0000-0000-0000CB020000}"/>
    <cellStyle name="_ecp new 10_Copy of CNL Consolidated model_v.FPL_v37_ML Outputs" xfId="1758" xr:uid="{00000000-0005-0000-0000-0000CC020000}"/>
    <cellStyle name="_ecp new 10_Copy of CNL Consolidated model_v.FPL_v37_ML Outputs 2" xfId="1759" xr:uid="{00000000-0005-0000-0000-0000CD020000}"/>
    <cellStyle name="_ecp new 10_Copy of CNL Consolidated model_v.FPL_v37_Project Forest Pro Forma Model v58" xfId="1760" xr:uid="{00000000-0005-0000-0000-0000CE020000}"/>
    <cellStyle name="_ecp new 10_Copy of CNL Consolidated model_v.FPL_v37_Project Forest Pro Forma Model v58 2" xfId="1761" xr:uid="{00000000-0005-0000-0000-0000CF020000}"/>
    <cellStyle name="_ecp new 10_D_Consolidated2" xfId="1762" xr:uid="{00000000-0005-0000-0000-0000D0020000}"/>
    <cellStyle name="_ecp new 10_D_Consolidated2 2" xfId="1763" xr:uid="{00000000-0005-0000-0000-0000D1020000}"/>
    <cellStyle name="_ecp new 10_Model v9.8" xfId="1764" xr:uid="{00000000-0005-0000-0000-0000D2020000}"/>
    <cellStyle name="_ecp new 10_Model v9.8 2" xfId="1765" xr:uid="{00000000-0005-0000-0000-0000D3020000}"/>
    <cellStyle name="_ecp new 10_Mutilples Template2" xfId="1766" xr:uid="{00000000-0005-0000-0000-0000D4020000}"/>
    <cellStyle name="_ecp new 10_Mutilples Template2 2" xfId="1767" xr:uid="{00000000-0005-0000-0000-0000D5020000}"/>
    <cellStyle name="_ecp new 10_Mutilples Template2_Exelon Power Fuel Forecast - Project P 6-11-2004 ver21" xfId="1768" xr:uid="{00000000-0005-0000-0000-0000D6020000}"/>
    <cellStyle name="_ecp new 10_Mutilples Template2_Exelon Power Fuel Forecast - Project P 6-11-2004 ver21 2" xfId="1769" xr:uid="{00000000-0005-0000-0000-0000D7020000}"/>
    <cellStyle name="_ecp new 10_Mutilples Template2_ML Outputs" xfId="1770" xr:uid="{00000000-0005-0000-0000-0000D8020000}"/>
    <cellStyle name="_ecp new 10_Mutilples Template2_ML Outputs 2" xfId="1771" xr:uid="{00000000-0005-0000-0000-0000D9020000}"/>
    <cellStyle name="_ecp new 10_Mutilples Template2_Project Forest Pro Forma Model v58" xfId="1772" xr:uid="{00000000-0005-0000-0000-0000DA020000}"/>
    <cellStyle name="_ecp new 10_Mutilples Template2_Project Forest Pro Forma Model v58 2" xfId="1773" xr:uid="{00000000-0005-0000-0000-0000DB020000}"/>
    <cellStyle name="_ecp new 10_pom consolidated v3" xfId="1774" xr:uid="{00000000-0005-0000-0000-0000DC020000}"/>
    <cellStyle name="_ecp new 10_pom consolidated v3 2" xfId="1775" xr:uid="{00000000-0005-0000-0000-0000DD020000}"/>
    <cellStyle name="_ecp new 10_pom consolidated v3_Exelon Power Fuel Forecast - Project P 6-11-2004 ver21" xfId="1776" xr:uid="{00000000-0005-0000-0000-0000DE020000}"/>
    <cellStyle name="_ecp new 10_pom consolidated v3_Exelon Power Fuel Forecast - Project P 6-11-2004 ver21 2" xfId="1777" xr:uid="{00000000-0005-0000-0000-0000DF020000}"/>
    <cellStyle name="_ecp new 10_pom consolidated v3_ML Outputs" xfId="1778" xr:uid="{00000000-0005-0000-0000-0000E0020000}"/>
    <cellStyle name="_ecp new 10_pom consolidated v3_ML Outputs 2" xfId="1779" xr:uid="{00000000-0005-0000-0000-0000E1020000}"/>
    <cellStyle name="_ecp new 10_pom consolidated v3_Project Forest Pro Forma Model v58" xfId="1780" xr:uid="{00000000-0005-0000-0000-0000E2020000}"/>
    <cellStyle name="_ecp new 10_pom consolidated v3_Project Forest Pro Forma Model v58 2" xfId="1781" xr:uid="{00000000-0005-0000-0000-0000E3020000}"/>
    <cellStyle name="_El Dora1" xfId="1782" xr:uid="{00000000-0005-0000-0000-0000E4020000}"/>
    <cellStyle name="_El Dora1 2" xfId="1783" xr:uid="{00000000-0005-0000-0000-0000E5020000}"/>
    <cellStyle name="_El Dora1_Copy of CNL Consolidated model_v.FPL_v37" xfId="1784" xr:uid="{00000000-0005-0000-0000-0000E6020000}"/>
    <cellStyle name="_El Dora1_Copy of CNL Consolidated model_v.FPL_v37 2" xfId="1785" xr:uid="{00000000-0005-0000-0000-0000E7020000}"/>
    <cellStyle name="_El Dora1_Copy of CNL Consolidated model_v.FPL_v37_Exelon Power Fuel Forecast - Project P 6-11-2004 ver21" xfId="1786" xr:uid="{00000000-0005-0000-0000-0000E8020000}"/>
    <cellStyle name="_El Dora1_Copy of CNL Consolidated model_v.FPL_v37_Exelon Power Fuel Forecast - Project P 6-11-2004 ver21 2" xfId="1787" xr:uid="{00000000-0005-0000-0000-0000E9020000}"/>
    <cellStyle name="_El Dora1_Copy of CNL Consolidated model_v.FPL_v37_ML Outputs" xfId="1788" xr:uid="{00000000-0005-0000-0000-0000EA020000}"/>
    <cellStyle name="_El Dora1_Copy of CNL Consolidated model_v.FPL_v37_ML Outputs 2" xfId="1789" xr:uid="{00000000-0005-0000-0000-0000EB020000}"/>
    <cellStyle name="_El Dora1_Copy of CNL Consolidated model_v.FPL_v37_Project Forest Pro Forma Model v58" xfId="1790" xr:uid="{00000000-0005-0000-0000-0000EC020000}"/>
    <cellStyle name="_El Dora1_Copy of CNL Consolidated model_v.FPL_v37_Project Forest Pro Forma Model v58 2" xfId="1791" xr:uid="{00000000-0005-0000-0000-0000ED020000}"/>
    <cellStyle name="_El Dora1_D_Consolidated2" xfId="1792" xr:uid="{00000000-0005-0000-0000-0000EE020000}"/>
    <cellStyle name="_El Dora1_D_Consolidated2 2" xfId="1793" xr:uid="{00000000-0005-0000-0000-0000EF020000}"/>
    <cellStyle name="_El Dora1_Model v9.8" xfId="1794" xr:uid="{00000000-0005-0000-0000-0000F0020000}"/>
    <cellStyle name="_El Dora1_Model v9.8 2" xfId="1795" xr:uid="{00000000-0005-0000-0000-0000F1020000}"/>
    <cellStyle name="_El Dora1_Mutilples Template2" xfId="1796" xr:uid="{00000000-0005-0000-0000-0000F2020000}"/>
    <cellStyle name="_El Dora1_Mutilples Template2 2" xfId="1797" xr:uid="{00000000-0005-0000-0000-0000F3020000}"/>
    <cellStyle name="_El Dora1_Mutilples Template2_Exelon Power Fuel Forecast - Project P 6-11-2004 ver21" xfId="1798" xr:uid="{00000000-0005-0000-0000-0000F4020000}"/>
    <cellStyle name="_El Dora1_Mutilples Template2_Exelon Power Fuel Forecast - Project P 6-11-2004 ver21 2" xfId="1799" xr:uid="{00000000-0005-0000-0000-0000F5020000}"/>
    <cellStyle name="_El Dora1_Mutilples Template2_ML Outputs" xfId="1800" xr:uid="{00000000-0005-0000-0000-0000F6020000}"/>
    <cellStyle name="_El Dora1_Mutilples Template2_ML Outputs 2" xfId="1801" xr:uid="{00000000-0005-0000-0000-0000F7020000}"/>
    <cellStyle name="_El Dora1_Mutilples Template2_Project Forest Pro Forma Model v58" xfId="1802" xr:uid="{00000000-0005-0000-0000-0000F8020000}"/>
    <cellStyle name="_El Dora1_Mutilples Template2_Project Forest Pro Forma Model v58 2" xfId="1803" xr:uid="{00000000-0005-0000-0000-0000F9020000}"/>
    <cellStyle name="_El Dora1_pom consolidated v3" xfId="1804" xr:uid="{00000000-0005-0000-0000-0000FA020000}"/>
    <cellStyle name="_El Dora1_pom consolidated v3 2" xfId="1805" xr:uid="{00000000-0005-0000-0000-0000FB020000}"/>
    <cellStyle name="_El Dora1_pom consolidated v3_Exelon Power Fuel Forecast - Project P 6-11-2004 ver21" xfId="1806" xr:uid="{00000000-0005-0000-0000-0000FC020000}"/>
    <cellStyle name="_El Dora1_pom consolidated v3_Exelon Power Fuel Forecast - Project P 6-11-2004 ver21 2" xfId="1807" xr:uid="{00000000-0005-0000-0000-0000FD020000}"/>
    <cellStyle name="_El Dora1_pom consolidated v3_ML Outputs" xfId="1808" xr:uid="{00000000-0005-0000-0000-0000FE020000}"/>
    <cellStyle name="_El Dora1_pom consolidated v3_ML Outputs 2" xfId="1809" xr:uid="{00000000-0005-0000-0000-0000FF020000}"/>
    <cellStyle name="_El Dora1_pom consolidated v3_Project Forest Pro Forma Model v58" xfId="1810" xr:uid="{00000000-0005-0000-0000-000000030000}"/>
    <cellStyle name="_El Dora1_pom consolidated v3_Project Forest Pro Forma Model v58 2" xfId="1811" xr:uid="{00000000-0005-0000-0000-000001030000}"/>
    <cellStyle name="_El Dorado - 0100 v2" xfId="1812" xr:uid="{00000000-0005-0000-0000-000002030000}"/>
    <cellStyle name="_El Dorado - 0100 v2 2" xfId="1813" xr:uid="{00000000-0005-0000-0000-000003030000}"/>
    <cellStyle name="_El Dorado - 0100 v2_Copy of CNL Consolidated model_v.FPL_v37" xfId="1814" xr:uid="{00000000-0005-0000-0000-000004030000}"/>
    <cellStyle name="_El Dorado - 0100 v2_Copy of CNL Consolidated model_v.FPL_v37 2" xfId="1815" xr:uid="{00000000-0005-0000-0000-000005030000}"/>
    <cellStyle name="_El Dorado - 0100 v2_Copy of CNL Consolidated model_v.FPL_v37_Exelon Power Fuel Forecast - Project P 6-11-2004 ver21" xfId="1816" xr:uid="{00000000-0005-0000-0000-000006030000}"/>
    <cellStyle name="_El Dorado - 0100 v2_Copy of CNL Consolidated model_v.FPL_v37_Exelon Power Fuel Forecast - Project P 6-11-2004 ver21 2" xfId="1817" xr:uid="{00000000-0005-0000-0000-000007030000}"/>
    <cellStyle name="_El Dorado - 0100 v2_Copy of CNL Consolidated model_v.FPL_v37_ML Outputs" xfId="1818" xr:uid="{00000000-0005-0000-0000-000008030000}"/>
    <cellStyle name="_El Dorado - 0100 v2_Copy of CNL Consolidated model_v.FPL_v37_ML Outputs 2" xfId="1819" xr:uid="{00000000-0005-0000-0000-000009030000}"/>
    <cellStyle name="_El Dorado - 0100 v2_Copy of CNL Consolidated model_v.FPL_v37_Project Forest Pro Forma Model v58" xfId="1820" xr:uid="{00000000-0005-0000-0000-00000A030000}"/>
    <cellStyle name="_El Dorado - 0100 v2_Copy of CNL Consolidated model_v.FPL_v37_Project Forest Pro Forma Model v58 2" xfId="1821" xr:uid="{00000000-0005-0000-0000-00000B030000}"/>
    <cellStyle name="_El Dorado - 0100 v2_D_Consolidated2" xfId="1822" xr:uid="{00000000-0005-0000-0000-00000C030000}"/>
    <cellStyle name="_El Dorado - 0100 v2_D_Consolidated2 2" xfId="1823" xr:uid="{00000000-0005-0000-0000-00000D030000}"/>
    <cellStyle name="_El Dorado - 0100 v2_Model v9.8" xfId="1824" xr:uid="{00000000-0005-0000-0000-00000E030000}"/>
    <cellStyle name="_El Dorado - 0100 v2_Model v9.8 2" xfId="1825" xr:uid="{00000000-0005-0000-0000-00000F030000}"/>
    <cellStyle name="_El Dorado - 0100 v2_Mutilples Template2" xfId="1826" xr:uid="{00000000-0005-0000-0000-000010030000}"/>
    <cellStyle name="_El Dorado - 0100 v2_Mutilples Template2 2" xfId="1827" xr:uid="{00000000-0005-0000-0000-000011030000}"/>
    <cellStyle name="_El Dorado - 0100 v2_Mutilples Template2_Exelon Power Fuel Forecast - Project P 6-11-2004 ver21" xfId="1828" xr:uid="{00000000-0005-0000-0000-000012030000}"/>
    <cellStyle name="_El Dorado - 0100 v2_Mutilples Template2_Exelon Power Fuel Forecast - Project P 6-11-2004 ver21 2" xfId="1829" xr:uid="{00000000-0005-0000-0000-000013030000}"/>
    <cellStyle name="_El Dorado - 0100 v2_Mutilples Template2_ML Outputs" xfId="1830" xr:uid="{00000000-0005-0000-0000-000014030000}"/>
    <cellStyle name="_El Dorado - 0100 v2_Mutilples Template2_ML Outputs 2" xfId="1831" xr:uid="{00000000-0005-0000-0000-000015030000}"/>
    <cellStyle name="_El Dorado - 0100 v2_Mutilples Template2_Project Forest Pro Forma Model v58" xfId="1832" xr:uid="{00000000-0005-0000-0000-000016030000}"/>
    <cellStyle name="_El Dorado - 0100 v2_Mutilples Template2_Project Forest Pro Forma Model v58 2" xfId="1833" xr:uid="{00000000-0005-0000-0000-000017030000}"/>
    <cellStyle name="_El Dorado - 0100 v2_pom consolidated v3" xfId="1834" xr:uid="{00000000-0005-0000-0000-000018030000}"/>
    <cellStyle name="_El Dorado - 0100 v2_pom consolidated v3 2" xfId="1835" xr:uid="{00000000-0005-0000-0000-000019030000}"/>
    <cellStyle name="_El Dorado - 0100 v2_pom consolidated v3_Exelon Power Fuel Forecast - Project P 6-11-2004 ver21" xfId="1836" xr:uid="{00000000-0005-0000-0000-00001A030000}"/>
    <cellStyle name="_El Dorado - 0100 v2_pom consolidated v3_Exelon Power Fuel Forecast - Project P 6-11-2004 ver21 2" xfId="1837" xr:uid="{00000000-0005-0000-0000-00001B030000}"/>
    <cellStyle name="_El Dorado - 0100 v2_pom consolidated v3_ML Outputs" xfId="1838" xr:uid="{00000000-0005-0000-0000-00001C030000}"/>
    <cellStyle name="_El Dorado - 0100 v2_pom consolidated v3_ML Outputs 2" xfId="1839" xr:uid="{00000000-0005-0000-0000-00001D030000}"/>
    <cellStyle name="_El Dorado - 0100 v2_pom consolidated v3_Project Forest Pro Forma Model v58" xfId="1840" xr:uid="{00000000-0005-0000-0000-00001E030000}"/>
    <cellStyle name="_El Dorado - 0100 v2_pom consolidated v3_Project Forest Pro Forma Model v58 2" xfId="1841" xr:uid="{00000000-0005-0000-0000-00001F030000}"/>
    <cellStyle name="_El Dorado - 0100 v6" xfId="1842" xr:uid="{00000000-0005-0000-0000-000020030000}"/>
    <cellStyle name="_El Dorado - 0100 v6 2" xfId="1843" xr:uid="{00000000-0005-0000-0000-000021030000}"/>
    <cellStyle name="_El Dorado - 0100 v6_Copy of CNL Consolidated model_v.FPL_v37" xfId="1844" xr:uid="{00000000-0005-0000-0000-000022030000}"/>
    <cellStyle name="_El Dorado - 0100 v6_Copy of CNL Consolidated model_v.FPL_v37 2" xfId="1845" xr:uid="{00000000-0005-0000-0000-000023030000}"/>
    <cellStyle name="_El Dorado - 0100 v6_Copy of CNL Consolidated model_v.FPL_v37_Exelon Power Fuel Forecast - Project P 6-11-2004 ver21" xfId="1846" xr:uid="{00000000-0005-0000-0000-000024030000}"/>
    <cellStyle name="_El Dorado - 0100 v6_Copy of CNL Consolidated model_v.FPL_v37_Exelon Power Fuel Forecast - Project P 6-11-2004 ver21 2" xfId="1847" xr:uid="{00000000-0005-0000-0000-000025030000}"/>
    <cellStyle name="_El Dorado - 0100 v6_Copy of CNL Consolidated model_v.FPL_v37_ML Outputs" xfId="1848" xr:uid="{00000000-0005-0000-0000-000026030000}"/>
    <cellStyle name="_El Dorado - 0100 v6_Copy of CNL Consolidated model_v.FPL_v37_ML Outputs 2" xfId="1849" xr:uid="{00000000-0005-0000-0000-000027030000}"/>
    <cellStyle name="_El Dorado - 0100 v6_Copy of CNL Consolidated model_v.FPL_v37_Project Forest Pro Forma Model v58" xfId="1850" xr:uid="{00000000-0005-0000-0000-000028030000}"/>
    <cellStyle name="_El Dorado - 0100 v6_Copy of CNL Consolidated model_v.FPL_v37_Project Forest Pro Forma Model v58 2" xfId="1851" xr:uid="{00000000-0005-0000-0000-000029030000}"/>
    <cellStyle name="_El Dorado - 0100 v6_D_Consolidated2" xfId="1852" xr:uid="{00000000-0005-0000-0000-00002A030000}"/>
    <cellStyle name="_El Dorado - 0100 v6_D_Consolidated2 2" xfId="1853" xr:uid="{00000000-0005-0000-0000-00002B030000}"/>
    <cellStyle name="_El Dorado - 0100 v6_Model v9.8" xfId="1854" xr:uid="{00000000-0005-0000-0000-00002C030000}"/>
    <cellStyle name="_El Dorado - 0100 v6_Model v9.8 2" xfId="1855" xr:uid="{00000000-0005-0000-0000-00002D030000}"/>
    <cellStyle name="_El Dorado - 0100 v6_Mutilples Template2" xfId="1856" xr:uid="{00000000-0005-0000-0000-00002E030000}"/>
    <cellStyle name="_El Dorado - 0100 v6_Mutilples Template2 2" xfId="1857" xr:uid="{00000000-0005-0000-0000-00002F030000}"/>
    <cellStyle name="_El Dorado - 0100 v6_Mutilples Template2_Exelon Power Fuel Forecast - Project P 6-11-2004 ver21" xfId="1858" xr:uid="{00000000-0005-0000-0000-000030030000}"/>
    <cellStyle name="_El Dorado - 0100 v6_Mutilples Template2_Exelon Power Fuel Forecast - Project P 6-11-2004 ver21 2" xfId="1859" xr:uid="{00000000-0005-0000-0000-000031030000}"/>
    <cellStyle name="_El Dorado - 0100 v6_Mutilples Template2_ML Outputs" xfId="1860" xr:uid="{00000000-0005-0000-0000-000032030000}"/>
    <cellStyle name="_El Dorado - 0100 v6_Mutilples Template2_ML Outputs 2" xfId="1861" xr:uid="{00000000-0005-0000-0000-000033030000}"/>
    <cellStyle name="_El Dorado - 0100 v6_Mutilples Template2_Project Forest Pro Forma Model v58" xfId="1862" xr:uid="{00000000-0005-0000-0000-000034030000}"/>
    <cellStyle name="_El Dorado - 0100 v6_Mutilples Template2_Project Forest Pro Forma Model v58 2" xfId="1863" xr:uid="{00000000-0005-0000-0000-000035030000}"/>
    <cellStyle name="_El Dorado - 0100 v6_pom consolidated v3" xfId="1864" xr:uid="{00000000-0005-0000-0000-000036030000}"/>
    <cellStyle name="_El Dorado - 0100 v6_pom consolidated v3 2" xfId="1865" xr:uid="{00000000-0005-0000-0000-000037030000}"/>
    <cellStyle name="_El Dorado - 0100 v6_pom consolidated v3_Exelon Power Fuel Forecast - Project P 6-11-2004 ver21" xfId="1866" xr:uid="{00000000-0005-0000-0000-000038030000}"/>
    <cellStyle name="_El Dorado - 0100 v6_pom consolidated v3_Exelon Power Fuel Forecast - Project P 6-11-2004 ver21 2" xfId="1867" xr:uid="{00000000-0005-0000-0000-000039030000}"/>
    <cellStyle name="_El Dorado - 0100 v6_pom consolidated v3_ML Outputs" xfId="1868" xr:uid="{00000000-0005-0000-0000-00003A030000}"/>
    <cellStyle name="_El Dorado - 0100 v6_pom consolidated v3_ML Outputs 2" xfId="1869" xr:uid="{00000000-0005-0000-0000-00003B030000}"/>
    <cellStyle name="_El Dorado - 0100 v6_pom consolidated v3_Project Forest Pro Forma Model v58" xfId="1870" xr:uid="{00000000-0005-0000-0000-00003C030000}"/>
    <cellStyle name="_El Dorado - 0100 v6_pom consolidated v3_Project Forest Pro Forma Model v58 2" xfId="1871" xr:uid="{00000000-0005-0000-0000-00003D030000}"/>
    <cellStyle name="_El Dorado - Bank Version 1-15" xfId="1872" xr:uid="{00000000-0005-0000-0000-00003E030000}"/>
    <cellStyle name="_El Dorado - Bank Version 1-15 2" xfId="1873" xr:uid="{00000000-0005-0000-0000-00003F030000}"/>
    <cellStyle name="_El Dorado - Bank Version 1-15_Copy of CNL Consolidated model_v.FPL_v37" xfId="1874" xr:uid="{00000000-0005-0000-0000-000040030000}"/>
    <cellStyle name="_El Dorado - Bank Version 1-15_Copy of CNL Consolidated model_v.FPL_v37 2" xfId="1875" xr:uid="{00000000-0005-0000-0000-000041030000}"/>
    <cellStyle name="_El Dorado - Bank Version 1-15_Copy of CNL Consolidated model_v.FPL_v37_Exelon Power Fuel Forecast - Project P 6-11-2004 ver21" xfId="1876" xr:uid="{00000000-0005-0000-0000-000042030000}"/>
    <cellStyle name="_El Dorado - Bank Version 1-15_Copy of CNL Consolidated model_v.FPL_v37_Exelon Power Fuel Forecast - Project P 6-11-2004 ver21 2" xfId="1877" xr:uid="{00000000-0005-0000-0000-000043030000}"/>
    <cellStyle name="_El Dorado - Bank Version 1-15_Copy of CNL Consolidated model_v.FPL_v37_ML Outputs" xfId="1878" xr:uid="{00000000-0005-0000-0000-000044030000}"/>
    <cellStyle name="_El Dorado - Bank Version 1-15_Copy of CNL Consolidated model_v.FPL_v37_ML Outputs 2" xfId="1879" xr:uid="{00000000-0005-0000-0000-000045030000}"/>
    <cellStyle name="_El Dorado - Bank Version 1-15_Copy of CNL Consolidated model_v.FPL_v37_Project Forest Pro Forma Model v58" xfId="1880" xr:uid="{00000000-0005-0000-0000-000046030000}"/>
    <cellStyle name="_El Dorado - Bank Version 1-15_Copy of CNL Consolidated model_v.FPL_v37_Project Forest Pro Forma Model v58 2" xfId="1881" xr:uid="{00000000-0005-0000-0000-000047030000}"/>
    <cellStyle name="_El Dorado - Bank Version 1-15_D_Consolidated2" xfId="1882" xr:uid="{00000000-0005-0000-0000-000048030000}"/>
    <cellStyle name="_El Dorado - Bank Version 1-15_D_Consolidated2 2" xfId="1883" xr:uid="{00000000-0005-0000-0000-000049030000}"/>
    <cellStyle name="_El Dorado - Bank Version 1-15_Model v9.8" xfId="1884" xr:uid="{00000000-0005-0000-0000-00004A030000}"/>
    <cellStyle name="_El Dorado - Bank Version 1-15_Model v9.8 2" xfId="1885" xr:uid="{00000000-0005-0000-0000-00004B030000}"/>
    <cellStyle name="_El Dorado - Bank Version 1-15_Mutilples Template2" xfId="1886" xr:uid="{00000000-0005-0000-0000-00004C030000}"/>
    <cellStyle name="_El Dorado - Bank Version 1-15_Mutilples Template2 2" xfId="1887" xr:uid="{00000000-0005-0000-0000-00004D030000}"/>
    <cellStyle name="_El Dorado - Bank Version 1-15_Mutilples Template2_Exelon Power Fuel Forecast - Project P 6-11-2004 ver21" xfId="1888" xr:uid="{00000000-0005-0000-0000-00004E030000}"/>
    <cellStyle name="_El Dorado - Bank Version 1-15_Mutilples Template2_Exelon Power Fuel Forecast - Project P 6-11-2004 ver21 2" xfId="1889" xr:uid="{00000000-0005-0000-0000-00004F030000}"/>
    <cellStyle name="_El Dorado - Bank Version 1-15_Mutilples Template2_ML Outputs" xfId="1890" xr:uid="{00000000-0005-0000-0000-000050030000}"/>
    <cellStyle name="_El Dorado - Bank Version 1-15_Mutilples Template2_ML Outputs 2" xfId="1891" xr:uid="{00000000-0005-0000-0000-000051030000}"/>
    <cellStyle name="_El Dorado - Bank Version 1-15_Mutilples Template2_Project Forest Pro Forma Model v58" xfId="1892" xr:uid="{00000000-0005-0000-0000-000052030000}"/>
    <cellStyle name="_El Dorado - Bank Version 1-15_Mutilples Template2_Project Forest Pro Forma Model v58 2" xfId="1893" xr:uid="{00000000-0005-0000-0000-000053030000}"/>
    <cellStyle name="_El Dorado - Bank Version 1-15_pom consolidated v3" xfId="1894" xr:uid="{00000000-0005-0000-0000-000054030000}"/>
    <cellStyle name="_El Dorado - Bank Version 1-15_pom consolidated v3 2" xfId="1895" xr:uid="{00000000-0005-0000-0000-000055030000}"/>
    <cellStyle name="_El Dorado - Bank Version 1-15_pom consolidated v3_Exelon Power Fuel Forecast - Project P 6-11-2004 ver21" xfId="1896" xr:uid="{00000000-0005-0000-0000-000056030000}"/>
    <cellStyle name="_El Dorado - Bank Version 1-15_pom consolidated v3_Exelon Power Fuel Forecast - Project P 6-11-2004 ver21 2" xfId="1897" xr:uid="{00000000-0005-0000-0000-000057030000}"/>
    <cellStyle name="_El Dorado - Bank Version 1-15_pom consolidated v3_ML Outputs" xfId="1898" xr:uid="{00000000-0005-0000-0000-000058030000}"/>
    <cellStyle name="_El Dorado - Bank Version 1-15_pom consolidated v3_ML Outputs 2" xfId="1899" xr:uid="{00000000-0005-0000-0000-000059030000}"/>
    <cellStyle name="_El Dorado - Bank Version 1-15_pom consolidated v3_Project Forest Pro Forma Model v58" xfId="1900" xr:uid="{00000000-0005-0000-0000-00005A030000}"/>
    <cellStyle name="_El Dorado - Bank Version 1-15_pom consolidated v3_Project Forest Pro Forma Model v58 2" xfId="1901" xr:uid="{00000000-0005-0000-0000-00005B030000}"/>
    <cellStyle name="_El Dorado 0101 v1 early ops test" xfId="1902" xr:uid="{00000000-0005-0000-0000-00005C030000}"/>
    <cellStyle name="_El Dorado 0101 v1 early ops test 2" xfId="1903" xr:uid="{00000000-0005-0000-0000-00005D030000}"/>
    <cellStyle name="_El Dorado 0101 v1 early ops test_Copy of CNL Consolidated model_v.FPL_v37" xfId="1904" xr:uid="{00000000-0005-0000-0000-00005E030000}"/>
    <cellStyle name="_El Dorado 0101 v1 early ops test_Copy of CNL Consolidated model_v.FPL_v37 2" xfId="1905" xr:uid="{00000000-0005-0000-0000-00005F030000}"/>
    <cellStyle name="_El Dorado 0101 v1 early ops test_Copy of CNL Consolidated model_v.FPL_v37_Exelon Power Fuel Forecast - Project P 6-11-2004 ver21" xfId="1906" xr:uid="{00000000-0005-0000-0000-000060030000}"/>
    <cellStyle name="_El Dorado 0101 v1 early ops test_Copy of CNL Consolidated model_v.FPL_v37_Exelon Power Fuel Forecast - Project P 6-11-2004 ver21 2" xfId="1907" xr:uid="{00000000-0005-0000-0000-000061030000}"/>
    <cellStyle name="_El Dorado 0101 v1 early ops test_Copy of CNL Consolidated model_v.FPL_v37_ML Outputs" xfId="1908" xr:uid="{00000000-0005-0000-0000-000062030000}"/>
    <cellStyle name="_El Dorado 0101 v1 early ops test_Copy of CNL Consolidated model_v.FPL_v37_ML Outputs 2" xfId="1909" xr:uid="{00000000-0005-0000-0000-000063030000}"/>
    <cellStyle name="_El Dorado 0101 v1 early ops test_Copy of CNL Consolidated model_v.FPL_v37_Project Forest Pro Forma Model v58" xfId="1910" xr:uid="{00000000-0005-0000-0000-000064030000}"/>
    <cellStyle name="_El Dorado 0101 v1 early ops test_Copy of CNL Consolidated model_v.FPL_v37_Project Forest Pro Forma Model v58 2" xfId="1911" xr:uid="{00000000-0005-0000-0000-000065030000}"/>
    <cellStyle name="_El Dorado 0101 v1 early ops test_D_Consolidated2" xfId="1912" xr:uid="{00000000-0005-0000-0000-000066030000}"/>
    <cellStyle name="_El Dorado 0101 v1 early ops test_D_Consolidated2 2" xfId="1913" xr:uid="{00000000-0005-0000-0000-000067030000}"/>
    <cellStyle name="_El Dorado 0101 v1 early ops test_Model v9.8" xfId="1914" xr:uid="{00000000-0005-0000-0000-000068030000}"/>
    <cellStyle name="_El Dorado 0101 v1 early ops test_Model v9.8 2" xfId="1915" xr:uid="{00000000-0005-0000-0000-000069030000}"/>
    <cellStyle name="_El Dorado 0101 v1 early ops test_Mutilples Template2" xfId="1916" xr:uid="{00000000-0005-0000-0000-00006A030000}"/>
    <cellStyle name="_El Dorado 0101 v1 early ops test_Mutilples Template2 2" xfId="1917" xr:uid="{00000000-0005-0000-0000-00006B030000}"/>
    <cellStyle name="_El Dorado 0101 v1 early ops test_Mutilples Template2_Exelon Power Fuel Forecast - Project P 6-11-2004 ver21" xfId="1918" xr:uid="{00000000-0005-0000-0000-00006C030000}"/>
    <cellStyle name="_El Dorado 0101 v1 early ops test_Mutilples Template2_Exelon Power Fuel Forecast - Project P 6-11-2004 ver21 2" xfId="1919" xr:uid="{00000000-0005-0000-0000-00006D030000}"/>
    <cellStyle name="_El Dorado 0101 v1 early ops test_Mutilples Template2_ML Outputs" xfId="1920" xr:uid="{00000000-0005-0000-0000-00006E030000}"/>
    <cellStyle name="_El Dorado 0101 v1 early ops test_Mutilples Template2_ML Outputs 2" xfId="1921" xr:uid="{00000000-0005-0000-0000-00006F030000}"/>
    <cellStyle name="_El Dorado 0101 v1 early ops test_Mutilples Template2_Project Forest Pro Forma Model v58" xfId="1922" xr:uid="{00000000-0005-0000-0000-000070030000}"/>
    <cellStyle name="_El Dorado 0101 v1 early ops test_Mutilples Template2_Project Forest Pro Forma Model v58 2" xfId="1923" xr:uid="{00000000-0005-0000-0000-000071030000}"/>
    <cellStyle name="_El Dorado 0101 v1 early ops test_pom consolidated v3" xfId="1924" xr:uid="{00000000-0005-0000-0000-000072030000}"/>
    <cellStyle name="_El Dorado 0101 v1 early ops test_pom consolidated v3 2" xfId="1925" xr:uid="{00000000-0005-0000-0000-000073030000}"/>
    <cellStyle name="_El Dorado 0101 v1 early ops test_pom consolidated v3_Exelon Power Fuel Forecast - Project P 6-11-2004 ver21" xfId="1926" xr:uid="{00000000-0005-0000-0000-000074030000}"/>
    <cellStyle name="_El Dorado 0101 v1 early ops test_pom consolidated v3_Exelon Power Fuel Forecast - Project P 6-11-2004 ver21 2" xfId="1927" xr:uid="{00000000-0005-0000-0000-000075030000}"/>
    <cellStyle name="_El Dorado 0101 v1 early ops test_pom consolidated v3_ML Outputs" xfId="1928" xr:uid="{00000000-0005-0000-0000-000076030000}"/>
    <cellStyle name="_El Dorado 0101 v1 early ops test_pom consolidated v3_ML Outputs 2" xfId="1929" xr:uid="{00000000-0005-0000-0000-000077030000}"/>
    <cellStyle name="_El Dorado 0101 v1 early ops test_pom consolidated v3_Project Forest Pro Forma Model v58" xfId="1930" xr:uid="{00000000-0005-0000-0000-000078030000}"/>
    <cellStyle name="_El Dorado 0101 v1 early ops test_pom consolidated v3_Project Forest Pro Forma Model v58 2" xfId="1931" xr:uid="{00000000-0005-0000-0000-000079030000}"/>
    <cellStyle name="_El Dorado 1000 v8" xfId="1932" xr:uid="{00000000-0005-0000-0000-00007A030000}"/>
    <cellStyle name="_El Dorado 1000 v8 2" xfId="1933" xr:uid="{00000000-0005-0000-0000-00007B030000}"/>
    <cellStyle name="_El Dorado 1000 v8_Copy of CNL Consolidated model_v.FPL_v37" xfId="1934" xr:uid="{00000000-0005-0000-0000-00007C030000}"/>
    <cellStyle name="_El Dorado 1000 v8_Copy of CNL Consolidated model_v.FPL_v37 2" xfId="1935" xr:uid="{00000000-0005-0000-0000-00007D030000}"/>
    <cellStyle name="_El Dorado 1000 v8_Copy of CNL Consolidated model_v.FPL_v37_Exelon Power Fuel Forecast - Project P 6-11-2004 ver21" xfId="1936" xr:uid="{00000000-0005-0000-0000-00007E030000}"/>
    <cellStyle name="_El Dorado 1000 v8_Copy of CNL Consolidated model_v.FPL_v37_Exelon Power Fuel Forecast - Project P 6-11-2004 ver21 2" xfId="1937" xr:uid="{00000000-0005-0000-0000-00007F030000}"/>
    <cellStyle name="_El Dorado 1000 v8_Copy of CNL Consolidated model_v.FPL_v37_ML Outputs" xfId="1938" xr:uid="{00000000-0005-0000-0000-000080030000}"/>
    <cellStyle name="_El Dorado 1000 v8_Copy of CNL Consolidated model_v.FPL_v37_ML Outputs 2" xfId="1939" xr:uid="{00000000-0005-0000-0000-000081030000}"/>
    <cellStyle name="_El Dorado 1000 v8_Copy of CNL Consolidated model_v.FPL_v37_Project Forest Pro Forma Model v58" xfId="1940" xr:uid="{00000000-0005-0000-0000-000082030000}"/>
    <cellStyle name="_El Dorado 1000 v8_Copy of CNL Consolidated model_v.FPL_v37_Project Forest Pro Forma Model v58 2" xfId="1941" xr:uid="{00000000-0005-0000-0000-000083030000}"/>
    <cellStyle name="_El Dorado 1000 v8_D_Consolidated2" xfId="1942" xr:uid="{00000000-0005-0000-0000-000084030000}"/>
    <cellStyle name="_El Dorado 1000 v8_D_Consolidated2 2" xfId="1943" xr:uid="{00000000-0005-0000-0000-000085030000}"/>
    <cellStyle name="_El Dorado 1000 v8_Model v9.8" xfId="1944" xr:uid="{00000000-0005-0000-0000-000086030000}"/>
    <cellStyle name="_El Dorado 1000 v8_Model v9.8 2" xfId="1945" xr:uid="{00000000-0005-0000-0000-000087030000}"/>
    <cellStyle name="_El Dorado 1000 v8_Mutilples Template2" xfId="1946" xr:uid="{00000000-0005-0000-0000-000088030000}"/>
    <cellStyle name="_El Dorado 1000 v8_Mutilples Template2 2" xfId="1947" xr:uid="{00000000-0005-0000-0000-000089030000}"/>
    <cellStyle name="_El Dorado 1000 v8_Mutilples Template2_Exelon Power Fuel Forecast - Project P 6-11-2004 ver21" xfId="1948" xr:uid="{00000000-0005-0000-0000-00008A030000}"/>
    <cellStyle name="_El Dorado 1000 v8_Mutilples Template2_Exelon Power Fuel Forecast - Project P 6-11-2004 ver21 2" xfId="1949" xr:uid="{00000000-0005-0000-0000-00008B030000}"/>
    <cellStyle name="_El Dorado 1000 v8_Mutilples Template2_ML Outputs" xfId="1950" xr:uid="{00000000-0005-0000-0000-00008C030000}"/>
    <cellStyle name="_El Dorado 1000 v8_Mutilples Template2_ML Outputs 2" xfId="1951" xr:uid="{00000000-0005-0000-0000-00008D030000}"/>
    <cellStyle name="_El Dorado 1000 v8_Mutilples Template2_Project Forest Pro Forma Model v58" xfId="1952" xr:uid="{00000000-0005-0000-0000-00008E030000}"/>
    <cellStyle name="_El Dorado 1000 v8_Mutilples Template2_Project Forest Pro Forma Model v58 2" xfId="1953" xr:uid="{00000000-0005-0000-0000-00008F030000}"/>
    <cellStyle name="_El Dorado 1000 v8_pom consolidated v3" xfId="1954" xr:uid="{00000000-0005-0000-0000-000090030000}"/>
    <cellStyle name="_El Dorado 1000 v8_pom consolidated v3 2" xfId="1955" xr:uid="{00000000-0005-0000-0000-000091030000}"/>
    <cellStyle name="_El Dorado 1000 v8_pom consolidated v3_Exelon Power Fuel Forecast - Project P 6-11-2004 ver21" xfId="1956" xr:uid="{00000000-0005-0000-0000-000092030000}"/>
    <cellStyle name="_El Dorado 1000 v8_pom consolidated v3_Exelon Power Fuel Forecast - Project P 6-11-2004 ver21 2" xfId="1957" xr:uid="{00000000-0005-0000-0000-000093030000}"/>
    <cellStyle name="_El Dorado 1000 v8_pom consolidated v3_ML Outputs" xfId="1958" xr:uid="{00000000-0005-0000-0000-000094030000}"/>
    <cellStyle name="_El Dorado 1000 v8_pom consolidated v3_ML Outputs 2" xfId="1959" xr:uid="{00000000-0005-0000-0000-000095030000}"/>
    <cellStyle name="_El Dorado 1000 v8_pom consolidated v3_Project Forest Pro Forma Model v58" xfId="1960" xr:uid="{00000000-0005-0000-0000-000096030000}"/>
    <cellStyle name="_El Dorado 1000 v8_pom consolidated v3_Project Forest Pro Forma Model v58 2" xfId="1961" xr:uid="{00000000-0005-0000-0000-000097030000}"/>
    <cellStyle name="_El Dorado 1100 v1" xfId="1962" xr:uid="{00000000-0005-0000-0000-000098030000}"/>
    <cellStyle name="_El Dorado 1100 v1 2" xfId="1963" xr:uid="{00000000-0005-0000-0000-000099030000}"/>
    <cellStyle name="_El Dorado 1100 v1_Copy of CNL Consolidated model_v.FPL_v37" xfId="1964" xr:uid="{00000000-0005-0000-0000-00009A030000}"/>
    <cellStyle name="_El Dorado 1100 v1_Copy of CNL Consolidated model_v.FPL_v37 2" xfId="1965" xr:uid="{00000000-0005-0000-0000-00009B030000}"/>
    <cellStyle name="_El Dorado 1100 v1_Copy of CNL Consolidated model_v.FPL_v37_Exelon Power Fuel Forecast - Project P 6-11-2004 ver21" xfId="1966" xr:uid="{00000000-0005-0000-0000-00009C030000}"/>
    <cellStyle name="_El Dorado 1100 v1_Copy of CNL Consolidated model_v.FPL_v37_Exelon Power Fuel Forecast - Project P 6-11-2004 ver21 2" xfId="1967" xr:uid="{00000000-0005-0000-0000-00009D030000}"/>
    <cellStyle name="_El Dorado 1100 v1_Copy of CNL Consolidated model_v.FPL_v37_ML Outputs" xfId="1968" xr:uid="{00000000-0005-0000-0000-00009E030000}"/>
    <cellStyle name="_El Dorado 1100 v1_Copy of CNL Consolidated model_v.FPL_v37_ML Outputs 2" xfId="1969" xr:uid="{00000000-0005-0000-0000-00009F030000}"/>
    <cellStyle name="_El Dorado 1100 v1_Copy of CNL Consolidated model_v.FPL_v37_Project Forest Pro Forma Model v58" xfId="1970" xr:uid="{00000000-0005-0000-0000-0000A0030000}"/>
    <cellStyle name="_El Dorado 1100 v1_Copy of CNL Consolidated model_v.FPL_v37_Project Forest Pro Forma Model v58 2" xfId="1971" xr:uid="{00000000-0005-0000-0000-0000A1030000}"/>
    <cellStyle name="_El Dorado 1100 v1_D_Consolidated2" xfId="1972" xr:uid="{00000000-0005-0000-0000-0000A2030000}"/>
    <cellStyle name="_El Dorado 1100 v1_D_Consolidated2 2" xfId="1973" xr:uid="{00000000-0005-0000-0000-0000A3030000}"/>
    <cellStyle name="_El Dorado 1100 v1_Model v9.8" xfId="1974" xr:uid="{00000000-0005-0000-0000-0000A4030000}"/>
    <cellStyle name="_El Dorado 1100 v1_Model v9.8 2" xfId="1975" xr:uid="{00000000-0005-0000-0000-0000A5030000}"/>
    <cellStyle name="_El Dorado 1100 v1_Mutilples Template2" xfId="1976" xr:uid="{00000000-0005-0000-0000-0000A6030000}"/>
    <cellStyle name="_El Dorado 1100 v1_Mutilples Template2 2" xfId="1977" xr:uid="{00000000-0005-0000-0000-0000A7030000}"/>
    <cellStyle name="_El Dorado 1100 v1_Mutilples Template2_Exelon Power Fuel Forecast - Project P 6-11-2004 ver21" xfId="1978" xr:uid="{00000000-0005-0000-0000-0000A8030000}"/>
    <cellStyle name="_El Dorado 1100 v1_Mutilples Template2_Exelon Power Fuel Forecast - Project P 6-11-2004 ver21 2" xfId="1979" xr:uid="{00000000-0005-0000-0000-0000A9030000}"/>
    <cellStyle name="_El Dorado 1100 v1_Mutilples Template2_ML Outputs" xfId="1980" xr:uid="{00000000-0005-0000-0000-0000AA030000}"/>
    <cellStyle name="_El Dorado 1100 v1_Mutilples Template2_ML Outputs 2" xfId="1981" xr:uid="{00000000-0005-0000-0000-0000AB030000}"/>
    <cellStyle name="_El Dorado 1100 v1_Mutilples Template2_Project Forest Pro Forma Model v58" xfId="1982" xr:uid="{00000000-0005-0000-0000-0000AC030000}"/>
    <cellStyle name="_El Dorado 1100 v1_Mutilples Template2_Project Forest Pro Forma Model v58 2" xfId="1983" xr:uid="{00000000-0005-0000-0000-0000AD030000}"/>
    <cellStyle name="_El Dorado 1100 v1_pom consolidated v3" xfId="1984" xr:uid="{00000000-0005-0000-0000-0000AE030000}"/>
    <cellStyle name="_El Dorado 1100 v1_pom consolidated v3 2" xfId="1985" xr:uid="{00000000-0005-0000-0000-0000AF030000}"/>
    <cellStyle name="_El Dorado 1100 v1_pom consolidated v3_Exelon Power Fuel Forecast - Project P 6-11-2004 ver21" xfId="1986" xr:uid="{00000000-0005-0000-0000-0000B0030000}"/>
    <cellStyle name="_El Dorado 1100 v1_pom consolidated v3_Exelon Power Fuel Forecast - Project P 6-11-2004 ver21 2" xfId="1987" xr:uid="{00000000-0005-0000-0000-0000B1030000}"/>
    <cellStyle name="_El Dorado 1100 v1_pom consolidated v3_ML Outputs" xfId="1988" xr:uid="{00000000-0005-0000-0000-0000B2030000}"/>
    <cellStyle name="_El Dorado 1100 v1_pom consolidated v3_ML Outputs 2" xfId="1989" xr:uid="{00000000-0005-0000-0000-0000B3030000}"/>
    <cellStyle name="_El Dorado 1100 v1_pom consolidated v3_Project Forest Pro Forma Model v58" xfId="1990" xr:uid="{00000000-0005-0000-0000-0000B4030000}"/>
    <cellStyle name="_El Dorado 1100 v1_pom consolidated v3_Project Forest Pro Forma Model v58 2" xfId="1991" xr:uid="{00000000-0005-0000-0000-0000B5030000}"/>
    <cellStyle name="_El Dorado 1200 v2 Equity" xfId="1992" xr:uid="{00000000-0005-0000-0000-0000B6030000}"/>
    <cellStyle name="_El Dorado 1200 v2 Equity_Copy of CNL Consolidated model_v.FPL_v37" xfId="1993" xr:uid="{00000000-0005-0000-0000-0000B7030000}"/>
    <cellStyle name="_El Dorado 1200 v2 Equity_Copy of CNL Consolidated model_v.FPL_v37_Exelon Power Fuel Forecast - Project P 6-11-2004 ver21" xfId="1994" xr:uid="{00000000-0005-0000-0000-0000B8030000}"/>
    <cellStyle name="_El Dorado 1200 v2 Equity_Copy of CNL Consolidated model_v.FPL_v37_ML Outputs" xfId="1995" xr:uid="{00000000-0005-0000-0000-0000B9030000}"/>
    <cellStyle name="_El Dorado 1200 v2 Equity_Copy of CNL Consolidated model_v.FPL_v37_Project Forest Pro Forma Model v58" xfId="1996" xr:uid="{00000000-0005-0000-0000-0000BA030000}"/>
    <cellStyle name="_El Dorado 1200 v2 Equity_D_Consolidated2" xfId="1997" xr:uid="{00000000-0005-0000-0000-0000BB030000}"/>
    <cellStyle name="_El Dorado 1200 v2 Equity_Model v9.8" xfId="1998" xr:uid="{00000000-0005-0000-0000-0000BC030000}"/>
    <cellStyle name="_El Dorado 1200 v2 Equity_Mutilples Template2" xfId="1999" xr:uid="{00000000-0005-0000-0000-0000BD030000}"/>
    <cellStyle name="_El Dorado 1200 v2 Equity_Mutilples Template2_Exelon Power Fuel Forecast - Project P 6-11-2004 ver21" xfId="2000" xr:uid="{00000000-0005-0000-0000-0000BE030000}"/>
    <cellStyle name="_El Dorado 1200 v2 Equity_Mutilples Template2_ML Outputs" xfId="2001" xr:uid="{00000000-0005-0000-0000-0000BF030000}"/>
    <cellStyle name="_El Dorado 1200 v2 Equity_Mutilples Template2_Project Forest Pro Forma Model v58" xfId="2002" xr:uid="{00000000-0005-0000-0000-0000C0030000}"/>
    <cellStyle name="_El Dorado 1200 v2 Equity_pom consolidated v3" xfId="2003" xr:uid="{00000000-0005-0000-0000-0000C1030000}"/>
    <cellStyle name="_El Dorado 1200 v2 Equity_pom consolidated v3_Exelon Power Fuel Forecast - Project P 6-11-2004 ver21" xfId="2004" xr:uid="{00000000-0005-0000-0000-0000C2030000}"/>
    <cellStyle name="_El Dorado 1200 v2 Equity_pom consolidated v3_ML Outputs" xfId="2005" xr:uid="{00000000-0005-0000-0000-0000C3030000}"/>
    <cellStyle name="_El Dorado 1200 v2 Equity_pom consolidated v3_Project Forest Pro Forma Model v58" xfId="2006" xr:uid="{00000000-0005-0000-0000-0000C4030000}"/>
    <cellStyle name="_El Dorado 3-15" xfId="2007" xr:uid="{00000000-0005-0000-0000-0000C5030000}"/>
    <cellStyle name="_El Dorado 3-15 2" xfId="2008" xr:uid="{00000000-0005-0000-0000-0000C6030000}"/>
    <cellStyle name="_El Dorado 3-15_Copy of CNL Consolidated model_v.FPL_v37" xfId="2009" xr:uid="{00000000-0005-0000-0000-0000C7030000}"/>
    <cellStyle name="_El Dorado 3-15_Copy of CNL Consolidated model_v.FPL_v37 2" xfId="2010" xr:uid="{00000000-0005-0000-0000-0000C8030000}"/>
    <cellStyle name="_El Dorado 3-15_Copy of CNL Consolidated model_v.FPL_v37_Exelon Power Fuel Forecast - Project P 6-11-2004 ver21" xfId="2011" xr:uid="{00000000-0005-0000-0000-0000C9030000}"/>
    <cellStyle name="_El Dorado 3-15_Copy of CNL Consolidated model_v.FPL_v37_Exelon Power Fuel Forecast - Project P 6-11-2004 ver21 2" xfId="2012" xr:uid="{00000000-0005-0000-0000-0000CA030000}"/>
    <cellStyle name="_El Dorado 3-15_Copy of CNL Consolidated model_v.FPL_v37_ML Outputs" xfId="2013" xr:uid="{00000000-0005-0000-0000-0000CB030000}"/>
    <cellStyle name="_El Dorado 3-15_Copy of CNL Consolidated model_v.FPL_v37_ML Outputs 2" xfId="2014" xr:uid="{00000000-0005-0000-0000-0000CC030000}"/>
    <cellStyle name="_El Dorado 3-15_Copy of CNL Consolidated model_v.FPL_v37_Project Forest Pro Forma Model v58" xfId="2015" xr:uid="{00000000-0005-0000-0000-0000CD030000}"/>
    <cellStyle name="_El Dorado 3-15_Copy of CNL Consolidated model_v.FPL_v37_Project Forest Pro Forma Model v58 2" xfId="2016" xr:uid="{00000000-0005-0000-0000-0000CE030000}"/>
    <cellStyle name="_El Dorado 3-15_D_Consolidated2" xfId="2017" xr:uid="{00000000-0005-0000-0000-0000CF030000}"/>
    <cellStyle name="_El Dorado 3-15_D_Consolidated2 2" xfId="2018" xr:uid="{00000000-0005-0000-0000-0000D0030000}"/>
    <cellStyle name="_El Dorado 3-15_Model v9.8" xfId="2019" xr:uid="{00000000-0005-0000-0000-0000D1030000}"/>
    <cellStyle name="_El Dorado 3-15_Model v9.8 2" xfId="2020" xr:uid="{00000000-0005-0000-0000-0000D2030000}"/>
    <cellStyle name="_El Dorado 3-15_Mutilples Template2" xfId="2021" xr:uid="{00000000-0005-0000-0000-0000D3030000}"/>
    <cellStyle name="_El Dorado 3-15_Mutilples Template2 2" xfId="2022" xr:uid="{00000000-0005-0000-0000-0000D4030000}"/>
    <cellStyle name="_El Dorado 3-15_Mutilples Template2_Exelon Power Fuel Forecast - Project P 6-11-2004 ver21" xfId="2023" xr:uid="{00000000-0005-0000-0000-0000D5030000}"/>
    <cellStyle name="_El Dorado 3-15_Mutilples Template2_Exelon Power Fuel Forecast - Project P 6-11-2004 ver21 2" xfId="2024" xr:uid="{00000000-0005-0000-0000-0000D6030000}"/>
    <cellStyle name="_El Dorado 3-15_Mutilples Template2_ML Outputs" xfId="2025" xr:uid="{00000000-0005-0000-0000-0000D7030000}"/>
    <cellStyle name="_El Dorado 3-15_Mutilples Template2_ML Outputs 2" xfId="2026" xr:uid="{00000000-0005-0000-0000-0000D8030000}"/>
    <cellStyle name="_El Dorado 3-15_Mutilples Template2_Project Forest Pro Forma Model v58" xfId="2027" xr:uid="{00000000-0005-0000-0000-0000D9030000}"/>
    <cellStyle name="_El Dorado 3-15_Mutilples Template2_Project Forest Pro Forma Model v58 2" xfId="2028" xr:uid="{00000000-0005-0000-0000-0000DA030000}"/>
    <cellStyle name="_El Dorado 3-15_pom consolidated v3" xfId="2029" xr:uid="{00000000-0005-0000-0000-0000DB030000}"/>
    <cellStyle name="_El Dorado 3-15_pom consolidated v3 2" xfId="2030" xr:uid="{00000000-0005-0000-0000-0000DC030000}"/>
    <cellStyle name="_El Dorado 3-15_pom consolidated v3_Exelon Power Fuel Forecast - Project P 6-11-2004 ver21" xfId="2031" xr:uid="{00000000-0005-0000-0000-0000DD030000}"/>
    <cellStyle name="_El Dorado 3-15_pom consolidated v3_Exelon Power Fuel Forecast - Project P 6-11-2004 ver21 2" xfId="2032" xr:uid="{00000000-0005-0000-0000-0000DE030000}"/>
    <cellStyle name="_El Dorado 3-15_pom consolidated v3_ML Outputs" xfId="2033" xr:uid="{00000000-0005-0000-0000-0000DF030000}"/>
    <cellStyle name="_El Dorado 3-15_pom consolidated v3_ML Outputs 2" xfId="2034" xr:uid="{00000000-0005-0000-0000-0000E0030000}"/>
    <cellStyle name="_El Dorado 3-15_pom consolidated v3_Project Forest Pro Forma Model v58" xfId="2035" xr:uid="{00000000-0005-0000-0000-0000E1030000}"/>
    <cellStyle name="_El Dorado 3-15_pom consolidated v3_Project Forest Pro Forma Model v58 2" xfId="2036" xr:uid="{00000000-0005-0000-0000-0000E2030000}"/>
    <cellStyle name="_El Dorado 3-19" xfId="2037" xr:uid="{00000000-0005-0000-0000-0000E3030000}"/>
    <cellStyle name="_El Dorado 3-19 2" xfId="2038" xr:uid="{00000000-0005-0000-0000-0000E4030000}"/>
    <cellStyle name="_El Dorado 3-19_Copy of CNL Consolidated model_v.FPL_v37" xfId="2039" xr:uid="{00000000-0005-0000-0000-0000E5030000}"/>
    <cellStyle name="_El Dorado 3-19_Copy of CNL Consolidated model_v.FPL_v37 2" xfId="2040" xr:uid="{00000000-0005-0000-0000-0000E6030000}"/>
    <cellStyle name="_El Dorado 3-19_Copy of CNL Consolidated model_v.FPL_v37_Exelon Power Fuel Forecast - Project P 6-11-2004 ver21" xfId="2041" xr:uid="{00000000-0005-0000-0000-0000E7030000}"/>
    <cellStyle name="_El Dorado 3-19_Copy of CNL Consolidated model_v.FPL_v37_Exelon Power Fuel Forecast - Project P 6-11-2004 ver21 2" xfId="2042" xr:uid="{00000000-0005-0000-0000-0000E8030000}"/>
    <cellStyle name="_El Dorado 3-19_Copy of CNL Consolidated model_v.FPL_v37_ML Outputs" xfId="2043" xr:uid="{00000000-0005-0000-0000-0000E9030000}"/>
    <cellStyle name="_El Dorado 3-19_Copy of CNL Consolidated model_v.FPL_v37_ML Outputs 2" xfId="2044" xr:uid="{00000000-0005-0000-0000-0000EA030000}"/>
    <cellStyle name="_El Dorado 3-19_Copy of CNL Consolidated model_v.FPL_v37_Project Forest Pro Forma Model v58" xfId="2045" xr:uid="{00000000-0005-0000-0000-0000EB030000}"/>
    <cellStyle name="_El Dorado 3-19_Copy of CNL Consolidated model_v.FPL_v37_Project Forest Pro Forma Model v58 2" xfId="2046" xr:uid="{00000000-0005-0000-0000-0000EC030000}"/>
    <cellStyle name="_El Dorado 3-19_D_Consolidated2" xfId="2047" xr:uid="{00000000-0005-0000-0000-0000ED030000}"/>
    <cellStyle name="_El Dorado 3-19_D_Consolidated2 2" xfId="2048" xr:uid="{00000000-0005-0000-0000-0000EE030000}"/>
    <cellStyle name="_El Dorado 3-19_Model v9.8" xfId="2049" xr:uid="{00000000-0005-0000-0000-0000EF030000}"/>
    <cellStyle name="_El Dorado 3-19_Model v9.8 2" xfId="2050" xr:uid="{00000000-0005-0000-0000-0000F0030000}"/>
    <cellStyle name="_El Dorado 3-19_Mutilples Template2" xfId="2051" xr:uid="{00000000-0005-0000-0000-0000F1030000}"/>
    <cellStyle name="_El Dorado 3-19_Mutilples Template2 2" xfId="2052" xr:uid="{00000000-0005-0000-0000-0000F2030000}"/>
    <cellStyle name="_El Dorado 3-19_Mutilples Template2_Exelon Power Fuel Forecast - Project P 6-11-2004 ver21" xfId="2053" xr:uid="{00000000-0005-0000-0000-0000F3030000}"/>
    <cellStyle name="_El Dorado 3-19_Mutilples Template2_Exelon Power Fuel Forecast - Project P 6-11-2004 ver21 2" xfId="2054" xr:uid="{00000000-0005-0000-0000-0000F4030000}"/>
    <cellStyle name="_El Dorado 3-19_Mutilples Template2_ML Outputs" xfId="2055" xr:uid="{00000000-0005-0000-0000-0000F5030000}"/>
    <cellStyle name="_El Dorado 3-19_Mutilples Template2_ML Outputs 2" xfId="2056" xr:uid="{00000000-0005-0000-0000-0000F6030000}"/>
    <cellStyle name="_El Dorado 3-19_Mutilples Template2_Project Forest Pro Forma Model v58" xfId="2057" xr:uid="{00000000-0005-0000-0000-0000F7030000}"/>
    <cellStyle name="_El Dorado 3-19_Mutilples Template2_Project Forest Pro Forma Model v58 2" xfId="2058" xr:uid="{00000000-0005-0000-0000-0000F8030000}"/>
    <cellStyle name="_El Dorado 3-19_pom consolidated v3" xfId="2059" xr:uid="{00000000-0005-0000-0000-0000F9030000}"/>
    <cellStyle name="_El Dorado 3-19_pom consolidated v3 2" xfId="2060" xr:uid="{00000000-0005-0000-0000-0000FA030000}"/>
    <cellStyle name="_El Dorado 3-19_pom consolidated v3_Exelon Power Fuel Forecast - Project P 6-11-2004 ver21" xfId="2061" xr:uid="{00000000-0005-0000-0000-0000FB030000}"/>
    <cellStyle name="_El Dorado 3-19_pom consolidated v3_Exelon Power Fuel Forecast - Project P 6-11-2004 ver21 2" xfId="2062" xr:uid="{00000000-0005-0000-0000-0000FC030000}"/>
    <cellStyle name="_El Dorado 3-19_pom consolidated v3_ML Outputs" xfId="2063" xr:uid="{00000000-0005-0000-0000-0000FD030000}"/>
    <cellStyle name="_El Dorado 3-19_pom consolidated v3_ML Outputs 2" xfId="2064" xr:uid="{00000000-0005-0000-0000-0000FE030000}"/>
    <cellStyle name="_El Dorado 3-19_pom consolidated v3_Project Forest Pro Forma Model v58" xfId="2065" xr:uid="{00000000-0005-0000-0000-0000FF030000}"/>
    <cellStyle name="_El Dorado 3-19_pom consolidated v3_Project Forest Pro Forma Model v58 2" xfId="2066" xr:uid="{00000000-0005-0000-0000-000000040000}"/>
    <cellStyle name="_El Dorado Const Bud 06-08-01 Revised 2" xfId="2067" xr:uid="{00000000-0005-0000-0000-000001040000}"/>
    <cellStyle name="_El Dorado Const Bud 06-08-01 Revised 2 2" xfId="2068" xr:uid="{00000000-0005-0000-0000-000002040000}"/>
    <cellStyle name="_El Dorado Const Bud 06-08-01 Revised 2_Copy of CNL Consolidated model_v.FPL_v37" xfId="2069" xr:uid="{00000000-0005-0000-0000-000003040000}"/>
    <cellStyle name="_El Dorado Const Bud 06-08-01 Revised 2_Copy of CNL Consolidated model_v.FPL_v37 2" xfId="2070" xr:uid="{00000000-0005-0000-0000-000004040000}"/>
    <cellStyle name="_El Dorado Const Bud 06-08-01 Revised 2_Copy of CNL Consolidated model_v.FPL_v37_Exelon Power Fuel Forecast - Project P 6-11-2004 ver21" xfId="2071" xr:uid="{00000000-0005-0000-0000-000005040000}"/>
    <cellStyle name="_El Dorado Const Bud 06-08-01 Revised 2_Copy of CNL Consolidated model_v.FPL_v37_Exelon Power Fuel Forecast - Project P 6-11-2004 ver21 2" xfId="2072" xr:uid="{00000000-0005-0000-0000-000006040000}"/>
    <cellStyle name="_El Dorado Const Bud 06-08-01 Revised 2_Copy of CNL Consolidated model_v.FPL_v37_ML Outputs" xfId="2073" xr:uid="{00000000-0005-0000-0000-000007040000}"/>
    <cellStyle name="_El Dorado Const Bud 06-08-01 Revised 2_Copy of CNL Consolidated model_v.FPL_v37_ML Outputs 2" xfId="2074" xr:uid="{00000000-0005-0000-0000-000008040000}"/>
    <cellStyle name="_El Dorado Const Bud 06-08-01 Revised 2_Copy of CNL Consolidated model_v.FPL_v37_Project Forest Pro Forma Model v58" xfId="2075" xr:uid="{00000000-0005-0000-0000-000009040000}"/>
    <cellStyle name="_El Dorado Const Bud 06-08-01 Revised 2_Copy of CNL Consolidated model_v.FPL_v37_Project Forest Pro Forma Model v58 2" xfId="2076" xr:uid="{00000000-0005-0000-0000-00000A040000}"/>
    <cellStyle name="_El Dorado Const Bud 06-08-01 Revised 2_D_Consolidated2" xfId="2077" xr:uid="{00000000-0005-0000-0000-00000B040000}"/>
    <cellStyle name="_El Dorado Const Bud 06-08-01 Revised 2_D_Consolidated2 2" xfId="2078" xr:uid="{00000000-0005-0000-0000-00000C040000}"/>
    <cellStyle name="_El Dorado Const Bud 06-08-01 Revised 2_Model v9.8" xfId="2079" xr:uid="{00000000-0005-0000-0000-00000D040000}"/>
    <cellStyle name="_El Dorado Const Bud 06-08-01 Revised 2_Model v9.8 2" xfId="2080" xr:uid="{00000000-0005-0000-0000-00000E040000}"/>
    <cellStyle name="_El Dorado Const Bud 06-08-01 Revised 2_Mutilples Template2" xfId="2081" xr:uid="{00000000-0005-0000-0000-00000F040000}"/>
    <cellStyle name="_El Dorado Const Bud 06-08-01 Revised 2_Mutilples Template2 2" xfId="2082" xr:uid="{00000000-0005-0000-0000-000010040000}"/>
    <cellStyle name="_El Dorado Const Bud 06-08-01 Revised 2_Mutilples Template2_Exelon Power Fuel Forecast - Project P 6-11-2004 ver21" xfId="2083" xr:uid="{00000000-0005-0000-0000-000011040000}"/>
    <cellStyle name="_El Dorado Const Bud 06-08-01 Revised 2_Mutilples Template2_Exelon Power Fuel Forecast - Project P 6-11-2004 ver21 2" xfId="2084" xr:uid="{00000000-0005-0000-0000-000012040000}"/>
    <cellStyle name="_El Dorado Const Bud 06-08-01 Revised 2_Mutilples Template2_ML Outputs" xfId="2085" xr:uid="{00000000-0005-0000-0000-000013040000}"/>
    <cellStyle name="_El Dorado Const Bud 06-08-01 Revised 2_Mutilples Template2_ML Outputs 2" xfId="2086" xr:uid="{00000000-0005-0000-0000-000014040000}"/>
    <cellStyle name="_El Dorado Const Bud 06-08-01 Revised 2_Mutilples Template2_Project Forest Pro Forma Model v58" xfId="2087" xr:uid="{00000000-0005-0000-0000-000015040000}"/>
    <cellStyle name="_El Dorado Const Bud 06-08-01 Revised 2_Mutilples Template2_Project Forest Pro Forma Model v58 2" xfId="2088" xr:uid="{00000000-0005-0000-0000-000016040000}"/>
    <cellStyle name="_El Dorado Const Bud 06-08-01 Revised 2_pom consolidated v3" xfId="2089" xr:uid="{00000000-0005-0000-0000-000017040000}"/>
    <cellStyle name="_El Dorado Const Bud 06-08-01 Revised 2_pom consolidated v3 2" xfId="2090" xr:uid="{00000000-0005-0000-0000-000018040000}"/>
    <cellStyle name="_El Dorado Const Bud 06-08-01 Revised 2_pom consolidated v3_Exelon Power Fuel Forecast - Project P 6-11-2004 ver21" xfId="2091" xr:uid="{00000000-0005-0000-0000-000019040000}"/>
    <cellStyle name="_El Dorado Const Bud 06-08-01 Revised 2_pom consolidated v3_Exelon Power Fuel Forecast - Project P 6-11-2004 ver21 2" xfId="2092" xr:uid="{00000000-0005-0000-0000-00001A040000}"/>
    <cellStyle name="_El Dorado Const Bud 06-08-01 Revised 2_pom consolidated v3_ML Outputs" xfId="2093" xr:uid="{00000000-0005-0000-0000-00001B040000}"/>
    <cellStyle name="_El Dorado Const Bud 06-08-01 Revised 2_pom consolidated v3_ML Outputs 2" xfId="2094" xr:uid="{00000000-0005-0000-0000-00001C040000}"/>
    <cellStyle name="_El Dorado Const Bud 06-08-01 Revised 2_pom consolidated v3_Project Forest Pro Forma Model v58" xfId="2095" xr:uid="{00000000-0005-0000-0000-00001D040000}"/>
    <cellStyle name="_El Dorado Const Bud 06-08-01 Revised 2_pom consolidated v3_Project Forest Pro Forma Model v58 2" xfId="2096" xr:uid="{00000000-0005-0000-0000-00001E040000}"/>
    <cellStyle name="_El Dorado Project Model 0900 v2" xfId="2097" xr:uid="{00000000-0005-0000-0000-00001F040000}"/>
    <cellStyle name="_El Dorado Project Model 0900 v2 2" xfId="2098" xr:uid="{00000000-0005-0000-0000-000020040000}"/>
    <cellStyle name="_El Dorado Project Model 0900 v2_Copy of CNL Consolidated model_v.FPL_v37" xfId="2099" xr:uid="{00000000-0005-0000-0000-000021040000}"/>
    <cellStyle name="_El Dorado Project Model 0900 v2_Copy of CNL Consolidated model_v.FPL_v37 2" xfId="2100" xr:uid="{00000000-0005-0000-0000-000022040000}"/>
    <cellStyle name="_El Dorado Project Model 0900 v2_Copy of CNL Consolidated model_v.FPL_v37_Exelon Power Fuel Forecast - Project P 6-11-2004 ver21" xfId="2101" xr:uid="{00000000-0005-0000-0000-000023040000}"/>
    <cellStyle name="_El Dorado Project Model 0900 v2_Copy of CNL Consolidated model_v.FPL_v37_Exelon Power Fuel Forecast - Project P 6-11-2004 ver21 2" xfId="2102" xr:uid="{00000000-0005-0000-0000-000024040000}"/>
    <cellStyle name="_El Dorado Project Model 0900 v2_Copy of CNL Consolidated model_v.FPL_v37_ML Outputs" xfId="2103" xr:uid="{00000000-0005-0000-0000-000025040000}"/>
    <cellStyle name="_El Dorado Project Model 0900 v2_Copy of CNL Consolidated model_v.FPL_v37_ML Outputs 2" xfId="2104" xr:uid="{00000000-0005-0000-0000-000026040000}"/>
    <cellStyle name="_El Dorado Project Model 0900 v2_Copy of CNL Consolidated model_v.FPL_v37_Project Forest Pro Forma Model v58" xfId="2105" xr:uid="{00000000-0005-0000-0000-000027040000}"/>
    <cellStyle name="_El Dorado Project Model 0900 v2_Copy of CNL Consolidated model_v.FPL_v37_Project Forest Pro Forma Model v58 2" xfId="2106" xr:uid="{00000000-0005-0000-0000-000028040000}"/>
    <cellStyle name="_El Dorado Project Model 0900 v2_D_Consolidated2" xfId="2107" xr:uid="{00000000-0005-0000-0000-000029040000}"/>
    <cellStyle name="_El Dorado Project Model 0900 v2_D_Consolidated2 2" xfId="2108" xr:uid="{00000000-0005-0000-0000-00002A040000}"/>
    <cellStyle name="_El Dorado Project Model 0900 v2_Model v9.8" xfId="2109" xr:uid="{00000000-0005-0000-0000-00002B040000}"/>
    <cellStyle name="_El Dorado Project Model 0900 v2_Model v9.8 2" xfId="2110" xr:uid="{00000000-0005-0000-0000-00002C040000}"/>
    <cellStyle name="_El Dorado Project Model 0900 v2_Mutilples Template2" xfId="2111" xr:uid="{00000000-0005-0000-0000-00002D040000}"/>
    <cellStyle name="_El Dorado Project Model 0900 v2_Mutilples Template2 2" xfId="2112" xr:uid="{00000000-0005-0000-0000-00002E040000}"/>
    <cellStyle name="_El Dorado Project Model 0900 v2_Mutilples Template2_Exelon Power Fuel Forecast - Project P 6-11-2004 ver21" xfId="2113" xr:uid="{00000000-0005-0000-0000-00002F040000}"/>
    <cellStyle name="_El Dorado Project Model 0900 v2_Mutilples Template2_Exelon Power Fuel Forecast - Project P 6-11-2004 ver21 2" xfId="2114" xr:uid="{00000000-0005-0000-0000-000030040000}"/>
    <cellStyle name="_El Dorado Project Model 0900 v2_Mutilples Template2_ML Outputs" xfId="2115" xr:uid="{00000000-0005-0000-0000-000031040000}"/>
    <cellStyle name="_El Dorado Project Model 0900 v2_Mutilples Template2_ML Outputs 2" xfId="2116" xr:uid="{00000000-0005-0000-0000-000032040000}"/>
    <cellStyle name="_El Dorado Project Model 0900 v2_Mutilples Template2_Project Forest Pro Forma Model v58" xfId="2117" xr:uid="{00000000-0005-0000-0000-000033040000}"/>
    <cellStyle name="_El Dorado Project Model 0900 v2_Mutilples Template2_Project Forest Pro Forma Model v58 2" xfId="2118" xr:uid="{00000000-0005-0000-0000-000034040000}"/>
    <cellStyle name="_El Dorado Project Model 0900 v2_pom consolidated v3" xfId="2119" xr:uid="{00000000-0005-0000-0000-000035040000}"/>
    <cellStyle name="_El Dorado Project Model 0900 v2_pom consolidated v3 2" xfId="2120" xr:uid="{00000000-0005-0000-0000-000036040000}"/>
    <cellStyle name="_El Dorado Project Model 0900 v2_pom consolidated v3_Exelon Power Fuel Forecast - Project P 6-11-2004 ver21" xfId="2121" xr:uid="{00000000-0005-0000-0000-000037040000}"/>
    <cellStyle name="_El Dorado Project Model 0900 v2_pom consolidated v3_Exelon Power Fuel Forecast - Project P 6-11-2004 ver21 2" xfId="2122" xr:uid="{00000000-0005-0000-0000-000038040000}"/>
    <cellStyle name="_El Dorado Project Model 0900 v2_pom consolidated v3_ML Outputs" xfId="2123" xr:uid="{00000000-0005-0000-0000-000039040000}"/>
    <cellStyle name="_El Dorado Project Model 0900 v2_pom consolidated v3_ML Outputs 2" xfId="2124" xr:uid="{00000000-0005-0000-0000-00003A040000}"/>
    <cellStyle name="_El Dorado Project Model 0900 v2_pom consolidated v3_Project Forest Pro Forma Model v58" xfId="2125" xr:uid="{00000000-0005-0000-0000-00003B040000}"/>
    <cellStyle name="_El Dorado Project Model 0900 v2_pom consolidated v3_Project Forest Pro Forma Model v58 2" xfId="2126" xr:uid="{00000000-0005-0000-0000-00003C040000}"/>
    <cellStyle name="_El_Do_Gila_2x2000MW_CC_101100_partcov4_17%_100%const" xfId="2127" xr:uid="{00000000-0005-0000-0000-00003D040000}"/>
    <cellStyle name="_El_Do_Gila_2x2000MW_CC_101100_partcov4_17%_100%const 2" xfId="2128" xr:uid="{00000000-0005-0000-0000-00003E040000}"/>
    <cellStyle name="_El_Do_Gila_2x2000MW_CC_101100_partcov4_17%_100%const_Copy of CNL Consolidated model_v.FPL_v37" xfId="2129" xr:uid="{00000000-0005-0000-0000-00003F040000}"/>
    <cellStyle name="_El_Do_Gila_2x2000MW_CC_101100_partcov4_17%_100%const_Copy of CNL Consolidated model_v.FPL_v37 2" xfId="2130" xr:uid="{00000000-0005-0000-0000-000040040000}"/>
    <cellStyle name="_El_Do_Gila_2x2000MW_CC_101100_partcov4_17%_100%const_Copy of CNL Consolidated model_v.FPL_v37_Exelon Power Fuel Forecast - Project P 6-11-2004 ver21" xfId="2131" xr:uid="{00000000-0005-0000-0000-000041040000}"/>
    <cellStyle name="_El_Do_Gila_2x2000MW_CC_101100_partcov4_17%_100%const_Copy of CNL Consolidated model_v.FPL_v37_Exelon Power Fuel Forecast - Project P 6-11-2004 ver21 2" xfId="2132" xr:uid="{00000000-0005-0000-0000-000042040000}"/>
    <cellStyle name="_El_Do_Gila_2x2000MW_CC_101100_partcov4_17%_100%const_Copy of CNL Consolidated model_v.FPL_v37_ML Outputs" xfId="2133" xr:uid="{00000000-0005-0000-0000-000043040000}"/>
    <cellStyle name="_El_Do_Gila_2x2000MW_CC_101100_partcov4_17%_100%const_Copy of CNL Consolidated model_v.FPL_v37_ML Outputs 2" xfId="2134" xr:uid="{00000000-0005-0000-0000-000044040000}"/>
    <cellStyle name="_El_Do_Gila_2x2000MW_CC_101100_partcov4_17%_100%const_Copy of CNL Consolidated model_v.FPL_v37_Project Forest Pro Forma Model v58" xfId="2135" xr:uid="{00000000-0005-0000-0000-000045040000}"/>
    <cellStyle name="_El_Do_Gila_2x2000MW_CC_101100_partcov4_17%_100%const_Copy of CNL Consolidated model_v.FPL_v37_Project Forest Pro Forma Model v58 2" xfId="2136" xr:uid="{00000000-0005-0000-0000-000046040000}"/>
    <cellStyle name="_El_Do_Gila_2x2000MW_CC_101100_partcov4_17%_100%const_D_Consolidated2" xfId="2137" xr:uid="{00000000-0005-0000-0000-000047040000}"/>
    <cellStyle name="_El_Do_Gila_2x2000MW_CC_101100_partcov4_17%_100%const_D_Consolidated2 2" xfId="2138" xr:uid="{00000000-0005-0000-0000-000048040000}"/>
    <cellStyle name="_El_Do_Gila_2x2000MW_CC_101100_partcov4_17%_100%const_Model v9.8" xfId="2139" xr:uid="{00000000-0005-0000-0000-000049040000}"/>
    <cellStyle name="_El_Do_Gila_2x2000MW_CC_101100_partcov4_17%_100%const_Model v9.8 2" xfId="2140" xr:uid="{00000000-0005-0000-0000-00004A040000}"/>
    <cellStyle name="_El_Do_Gila_2x2000MW_CC_101100_partcov4_17%_100%const_Mutilples Template2" xfId="2141" xr:uid="{00000000-0005-0000-0000-00004B040000}"/>
    <cellStyle name="_El_Do_Gila_2x2000MW_CC_101100_partcov4_17%_100%const_Mutilples Template2 2" xfId="2142" xr:uid="{00000000-0005-0000-0000-00004C040000}"/>
    <cellStyle name="_El_Do_Gila_2x2000MW_CC_101100_partcov4_17%_100%const_Mutilples Template2_Exelon Power Fuel Forecast - Project P 6-11-2004 ver21" xfId="2143" xr:uid="{00000000-0005-0000-0000-00004D040000}"/>
    <cellStyle name="_El_Do_Gila_2x2000MW_CC_101100_partcov4_17%_100%const_Mutilples Template2_Exelon Power Fuel Forecast - Project P 6-11-2004 ver21 2" xfId="2144" xr:uid="{00000000-0005-0000-0000-00004E040000}"/>
    <cellStyle name="_El_Do_Gila_2x2000MW_CC_101100_partcov4_17%_100%const_Mutilples Template2_ML Outputs" xfId="2145" xr:uid="{00000000-0005-0000-0000-00004F040000}"/>
    <cellStyle name="_El_Do_Gila_2x2000MW_CC_101100_partcov4_17%_100%const_Mutilples Template2_ML Outputs 2" xfId="2146" xr:uid="{00000000-0005-0000-0000-000050040000}"/>
    <cellStyle name="_El_Do_Gila_2x2000MW_CC_101100_partcov4_17%_100%const_Mutilples Template2_Project Forest Pro Forma Model v58" xfId="2147" xr:uid="{00000000-0005-0000-0000-000051040000}"/>
    <cellStyle name="_El_Do_Gila_2x2000MW_CC_101100_partcov4_17%_100%const_Mutilples Template2_Project Forest Pro Forma Model v58 2" xfId="2148" xr:uid="{00000000-0005-0000-0000-000052040000}"/>
    <cellStyle name="_El_Do_Gila_2x2000MW_CC_101100_partcov4_17%_100%const_pom consolidated v3" xfId="2149" xr:uid="{00000000-0005-0000-0000-000053040000}"/>
    <cellStyle name="_El_Do_Gila_2x2000MW_CC_101100_partcov4_17%_100%const_pom consolidated v3 2" xfId="2150" xr:uid="{00000000-0005-0000-0000-000054040000}"/>
    <cellStyle name="_El_Do_Gila_2x2000MW_CC_101100_partcov4_17%_100%const_pom consolidated v3_Exelon Power Fuel Forecast - Project P 6-11-2004 ver21" xfId="2151" xr:uid="{00000000-0005-0000-0000-000055040000}"/>
    <cellStyle name="_El_Do_Gila_2x2000MW_CC_101100_partcov4_17%_100%const_pom consolidated v3_Exelon Power Fuel Forecast - Project P 6-11-2004 ver21 2" xfId="2152" xr:uid="{00000000-0005-0000-0000-000056040000}"/>
    <cellStyle name="_El_Do_Gila_2x2000MW_CC_101100_partcov4_17%_100%const_pom consolidated v3_ML Outputs" xfId="2153" xr:uid="{00000000-0005-0000-0000-000057040000}"/>
    <cellStyle name="_El_Do_Gila_2x2000MW_CC_101100_partcov4_17%_100%const_pom consolidated v3_ML Outputs 2" xfId="2154" xr:uid="{00000000-0005-0000-0000-000058040000}"/>
    <cellStyle name="_El_Do_Gila_2x2000MW_CC_101100_partcov4_17%_100%const_pom consolidated v3_Project Forest Pro Forma Model v58" xfId="2155" xr:uid="{00000000-0005-0000-0000-000059040000}"/>
    <cellStyle name="_El_Do_Gila_2x2000MW_CC_101100_partcov4_17%_100%const_pom consolidated v3_Project Forest Pro Forma Model v58 2" xfId="2156" xr:uid="{00000000-0005-0000-0000-00005A040000}"/>
    <cellStyle name="_Euro" xfId="2157" xr:uid="{00000000-0005-0000-0000-00005B040000}"/>
    <cellStyle name="_Euro 2" xfId="2158" xr:uid="{00000000-0005-0000-0000-00005C040000}"/>
    <cellStyle name="_EXC-PSEG PF v5" xfId="2159" xr:uid="{00000000-0005-0000-0000-00005D040000}"/>
    <cellStyle name="_EXC-PSEG PF v5 2" xfId="2160" xr:uid="{00000000-0005-0000-0000-00005E040000}"/>
    <cellStyle name="_Gila River - Bank Version 12-16" xfId="2161" xr:uid="{00000000-0005-0000-0000-00005F040000}"/>
    <cellStyle name="_Gila River - Bank Version 12-16 2" xfId="2162" xr:uid="{00000000-0005-0000-0000-000060040000}"/>
    <cellStyle name="_Gila River - Bank Version 12-16_Copy of CNL Consolidated model_v.FPL_v37" xfId="2163" xr:uid="{00000000-0005-0000-0000-000061040000}"/>
    <cellStyle name="_Gila River - Bank Version 12-16_Copy of CNL Consolidated model_v.FPL_v37 2" xfId="2164" xr:uid="{00000000-0005-0000-0000-000062040000}"/>
    <cellStyle name="_Gila River - Bank Version 12-16_Copy of CNL Consolidated model_v.FPL_v37_Exelon Power Fuel Forecast - Project P 6-11-2004 ver21" xfId="2165" xr:uid="{00000000-0005-0000-0000-000063040000}"/>
    <cellStyle name="_Gila River - Bank Version 12-16_Copy of CNL Consolidated model_v.FPL_v37_Exelon Power Fuel Forecast - Project P 6-11-2004 ver21 2" xfId="2166" xr:uid="{00000000-0005-0000-0000-000064040000}"/>
    <cellStyle name="_Gila River - Bank Version 12-16_Copy of CNL Consolidated model_v.FPL_v37_ML Outputs" xfId="2167" xr:uid="{00000000-0005-0000-0000-000065040000}"/>
    <cellStyle name="_Gila River - Bank Version 12-16_Copy of CNL Consolidated model_v.FPL_v37_ML Outputs 2" xfId="2168" xr:uid="{00000000-0005-0000-0000-000066040000}"/>
    <cellStyle name="_Gila River - Bank Version 12-16_Copy of CNL Consolidated model_v.FPL_v37_Project Forest Pro Forma Model v58" xfId="2169" xr:uid="{00000000-0005-0000-0000-000067040000}"/>
    <cellStyle name="_Gila River - Bank Version 12-16_Copy of CNL Consolidated model_v.FPL_v37_Project Forest Pro Forma Model v58 2" xfId="2170" xr:uid="{00000000-0005-0000-0000-000068040000}"/>
    <cellStyle name="_Gila River - Bank Version 12-16_D_Consolidated2" xfId="2171" xr:uid="{00000000-0005-0000-0000-000069040000}"/>
    <cellStyle name="_Gila River - Bank Version 12-16_D_Consolidated2 2" xfId="2172" xr:uid="{00000000-0005-0000-0000-00006A040000}"/>
    <cellStyle name="_Gila River - Bank Version 12-16_Model v9.8" xfId="2173" xr:uid="{00000000-0005-0000-0000-00006B040000}"/>
    <cellStyle name="_Gila River - Bank Version 12-16_Model v9.8 2" xfId="2174" xr:uid="{00000000-0005-0000-0000-00006C040000}"/>
    <cellStyle name="_Gila River - Bank Version 12-16_Mutilples Template2" xfId="2175" xr:uid="{00000000-0005-0000-0000-00006D040000}"/>
    <cellStyle name="_Gila River - Bank Version 12-16_Mutilples Template2 2" xfId="2176" xr:uid="{00000000-0005-0000-0000-00006E040000}"/>
    <cellStyle name="_Gila River - Bank Version 12-16_Mutilples Template2_Exelon Power Fuel Forecast - Project P 6-11-2004 ver21" xfId="2177" xr:uid="{00000000-0005-0000-0000-00006F040000}"/>
    <cellStyle name="_Gila River - Bank Version 12-16_Mutilples Template2_Exelon Power Fuel Forecast - Project P 6-11-2004 ver21 2" xfId="2178" xr:uid="{00000000-0005-0000-0000-000070040000}"/>
    <cellStyle name="_Gila River - Bank Version 12-16_Mutilples Template2_ML Outputs" xfId="2179" xr:uid="{00000000-0005-0000-0000-000071040000}"/>
    <cellStyle name="_Gila River - Bank Version 12-16_Mutilples Template2_ML Outputs 2" xfId="2180" xr:uid="{00000000-0005-0000-0000-000072040000}"/>
    <cellStyle name="_Gila River - Bank Version 12-16_Mutilples Template2_Project Forest Pro Forma Model v58" xfId="2181" xr:uid="{00000000-0005-0000-0000-000073040000}"/>
    <cellStyle name="_Gila River - Bank Version 12-16_Mutilples Template2_Project Forest Pro Forma Model v58 2" xfId="2182" xr:uid="{00000000-0005-0000-0000-000074040000}"/>
    <cellStyle name="_Gila River - Bank Version 12-16_pom consolidated v3" xfId="2183" xr:uid="{00000000-0005-0000-0000-000075040000}"/>
    <cellStyle name="_Gila River - Bank Version 12-16_pom consolidated v3 2" xfId="2184" xr:uid="{00000000-0005-0000-0000-000076040000}"/>
    <cellStyle name="_Gila River - Bank Version 12-16_pom consolidated v3_Exelon Power Fuel Forecast - Project P 6-11-2004 ver21" xfId="2185" xr:uid="{00000000-0005-0000-0000-000077040000}"/>
    <cellStyle name="_Gila River - Bank Version 12-16_pom consolidated v3_Exelon Power Fuel Forecast - Project P 6-11-2004 ver21 2" xfId="2186" xr:uid="{00000000-0005-0000-0000-000078040000}"/>
    <cellStyle name="_Gila River - Bank Version 12-16_pom consolidated v3_ML Outputs" xfId="2187" xr:uid="{00000000-0005-0000-0000-000079040000}"/>
    <cellStyle name="_Gila River - Bank Version 12-16_pom consolidated v3_ML Outputs 2" xfId="2188" xr:uid="{00000000-0005-0000-0000-00007A040000}"/>
    <cellStyle name="_Gila River - Bank Version 12-16_pom consolidated v3_Project Forest Pro Forma Model v58" xfId="2189" xr:uid="{00000000-0005-0000-0000-00007B040000}"/>
    <cellStyle name="_Gila River - Bank Version 12-16_pom consolidated v3_Project Forest Pro Forma Model v58 2" xfId="2190" xr:uid="{00000000-0005-0000-0000-00007C040000}"/>
    <cellStyle name="_Gila River 062600 v1" xfId="2191" xr:uid="{00000000-0005-0000-0000-00007D040000}"/>
    <cellStyle name="_Gila River 062600 v1 2" xfId="2192" xr:uid="{00000000-0005-0000-0000-00007E040000}"/>
    <cellStyle name="_Gila River 062600 v1_Copy of CNL Consolidated model_v.FPL_v37" xfId="2193" xr:uid="{00000000-0005-0000-0000-00007F040000}"/>
    <cellStyle name="_Gila River 062600 v1_Copy of CNL Consolidated model_v.FPL_v37 2" xfId="2194" xr:uid="{00000000-0005-0000-0000-000080040000}"/>
    <cellStyle name="_Gila River 062600 v1_Copy of CNL Consolidated model_v.FPL_v37_Exelon Power Fuel Forecast - Project P 6-11-2004 ver21" xfId="2195" xr:uid="{00000000-0005-0000-0000-000081040000}"/>
    <cellStyle name="_Gila River 062600 v1_Copy of CNL Consolidated model_v.FPL_v37_Exelon Power Fuel Forecast - Project P 6-11-2004 ver21 2" xfId="2196" xr:uid="{00000000-0005-0000-0000-000082040000}"/>
    <cellStyle name="_Gila River 062600 v1_Copy of CNL Consolidated model_v.FPL_v37_ML Outputs" xfId="2197" xr:uid="{00000000-0005-0000-0000-000083040000}"/>
    <cellStyle name="_Gila River 062600 v1_Copy of CNL Consolidated model_v.FPL_v37_ML Outputs 2" xfId="2198" xr:uid="{00000000-0005-0000-0000-000084040000}"/>
    <cellStyle name="_Gila River 062600 v1_Copy of CNL Consolidated model_v.FPL_v37_Project Forest Pro Forma Model v58" xfId="2199" xr:uid="{00000000-0005-0000-0000-000085040000}"/>
    <cellStyle name="_Gila River 062600 v1_Copy of CNL Consolidated model_v.FPL_v37_Project Forest Pro Forma Model v58 2" xfId="2200" xr:uid="{00000000-0005-0000-0000-000086040000}"/>
    <cellStyle name="_Gila River 062600 v1_D_Consolidated2" xfId="2201" xr:uid="{00000000-0005-0000-0000-000087040000}"/>
    <cellStyle name="_Gila River 062600 v1_D_Consolidated2 2" xfId="2202" xr:uid="{00000000-0005-0000-0000-000088040000}"/>
    <cellStyle name="_Gila River 062600 v1_Model v9.8" xfId="2203" xr:uid="{00000000-0005-0000-0000-000089040000}"/>
    <cellStyle name="_Gila River 062600 v1_Model v9.8 2" xfId="2204" xr:uid="{00000000-0005-0000-0000-00008A040000}"/>
    <cellStyle name="_Gila River 062600 v1_Mutilples Template2" xfId="2205" xr:uid="{00000000-0005-0000-0000-00008B040000}"/>
    <cellStyle name="_Gila River 062600 v1_Mutilples Template2 2" xfId="2206" xr:uid="{00000000-0005-0000-0000-00008C040000}"/>
    <cellStyle name="_Gila River 062600 v1_Mutilples Template2_Exelon Power Fuel Forecast - Project P 6-11-2004 ver21" xfId="2207" xr:uid="{00000000-0005-0000-0000-00008D040000}"/>
    <cellStyle name="_Gila River 062600 v1_Mutilples Template2_Exelon Power Fuel Forecast - Project P 6-11-2004 ver21 2" xfId="2208" xr:uid="{00000000-0005-0000-0000-00008E040000}"/>
    <cellStyle name="_Gila River 062600 v1_Mutilples Template2_ML Outputs" xfId="2209" xr:uid="{00000000-0005-0000-0000-00008F040000}"/>
    <cellStyle name="_Gila River 062600 v1_Mutilples Template2_ML Outputs 2" xfId="2210" xr:uid="{00000000-0005-0000-0000-000090040000}"/>
    <cellStyle name="_Gila River 062600 v1_Mutilples Template2_Project Forest Pro Forma Model v58" xfId="2211" xr:uid="{00000000-0005-0000-0000-000091040000}"/>
    <cellStyle name="_Gila River 062600 v1_Mutilples Template2_Project Forest Pro Forma Model v58 2" xfId="2212" xr:uid="{00000000-0005-0000-0000-000092040000}"/>
    <cellStyle name="_Gila River 062600 v1_pom consolidated v3" xfId="2213" xr:uid="{00000000-0005-0000-0000-000093040000}"/>
    <cellStyle name="_Gila River 062600 v1_pom consolidated v3 2" xfId="2214" xr:uid="{00000000-0005-0000-0000-000094040000}"/>
    <cellStyle name="_Gila River 062600 v1_pom consolidated v3_Exelon Power Fuel Forecast - Project P 6-11-2004 ver21" xfId="2215" xr:uid="{00000000-0005-0000-0000-000095040000}"/>
    <cellStyle name="_Gila River 062600 v1_pom consolidated v3_Exelon Power Fuel Forecast - Project P 6-11-2004 ver21 2" xfId="2216" xr:uid="{00000000-0005-0000-0000-000096040000}"/>
    <cellStyle name="_Gila River 062600 v1_pom consolidated v3_ML Outputs" xfId="2217" xr:uid="{00000000-0005-0000-0000-000097040000}"/>
    <cellStyle name="_Gila River 062600 v1_pom consolidated v3_ML Outputs 2" xfId="2218" xr:uid="{00000000-0005-0000-0000-000098040000}"/>
    <cellStyle name="_Gila River 062600 v1_pom consolidated v3_Project Forest Pro Forma Model v58" xfId="2219" xr:uid="{00000000-0005-0000-0000-000099040000}"/>
    <cellStyle name="_Gila River 062600 v1_pom consolidated v3_Project Forest Pro Forma Model v58 2" xfId="2220" xr:uid="{00000000-0005-0000-0000-00009A040000}"/>
    <cellStyle name="_Gila River 2-13.xls Chart 1149" xfId="2221" xr:uid="{00000000-0005-0000-0000-00009B040000}"/>
    <cellStyle name="_Gila River 2-13.xls Chart 1149 2" xfId="2222" xr:uid="{00000000-0005-0000-0000-00009C040000}"/>
    <cellStyle name="_Gila River 2-13.xls Chart 1149_Copy of CNL Consolidated model_v.FPL_v37" xfId="2223" xr:uid="{00000000-0005-0000-0000-00009D040000}"/>
    <cellStyle name="_Gila River 2-13.xls Chart 1149_Copy of CNL Consolidated model_v.FPL_v37 2" xfId="2224" xr:uid="{00000000-0005-0000-0000-00009E040000}"/>
    <cellStyle name="_Gila River 2-13.xls Chart 1149_Copy of CNL Consolidated model_v.FPL_v37_Exelon Power Fuel Forecast - Project P 6-11-2004 ver21" xfId="2225" xr:uid="{00000000-0005-0000-0000-00009F040000}"/>
    <cellStyle name="_Gila River 2-13.xls Chart 1149_Copy of CNL Consolidated model_v.FPL_v37_Exelon Power Fuel Forecast - Project P 6-11-2004 ver21 2" xfId="2226" xr:uid="{00000000-0005-0000-0000-0000A0040000}"/>
    <cellStyle name="_Gila River 2-13.xls Chart 1149_Copy of CNL Consolidated model_v.FPL_v37_ML Outputs" xfId="2227" xr:uid="{00000000-0005-0000-0000-0000A1040000}"/>
    <cellStyle name="_Gila River 2-13.xls Chart 1149_Copy of CNL Consolidated model_v.FPL_v37_ML Outputs 2" xfId="2228" xr:uid="{00000000-0005-0000-0000-0000A2040000}"/>
    <cellStyle name="_Gila River 2-13.xls Chart 1149_Copy of CNL Consolidated model_v.FPL_v37_Project Forest Pro Forma Model v58" xfId="2229" xr:uid="{00000000-0005-0000-0000-0000A3040000}"/>
    <cellStyle name="_Gila River 2-13.xls Chart 1149_Copy of CNL Consolidated model_v.FPL_v37_Project Forest Pro Forma Model v58 2" xfId="2230" xr:uid="{00000000-0005-0000-0000-0000A4040000}"/>
    <cellStyle name="_Gila River 2-13.xls Chart 1149_D_Consolidated2" xfId="2231" xr:uid="{00000000-0005-0000-0000-0000A5040000}"/>
    <cellStyle name="_Gila River 2-13.xls Chart 1149_D_Consolidated2 2" xfId="2232" xr:uid="{00000000-0005-0000-0000-0000A6040000}"/>
    <cellStyle name="_Gila River 2-13.xls Chart 1149_Model v9.8" xfId="2233" xr:uid="{00000000-0005-0000-0000-0000A7040000}"/>
    <cellStyle name="_Gila River 2-13.xls Chart 1149_Model v9.8 2" xfId="2234" xr:uid="{00000000-0005-0000-0000-0000A8040000}"/>
    <cellStyle name="_Gila River 2-13.xls Chart 1149_Mutilples Template2" xfId="2235" xr:uid="{00000000-0005-0000-0000-0000A9040000}"/>
    <cellStyle name="_Gila River 2-13.xls Chart 1149_Mutilples Template2 2" xfId="2236" xr:uid="{00000000-0005-0000-0000-0000AA040000}"/>
    <cellStyle name="_Gila River 2-13.xls Chart 1149_Mutilples Template2_Exelon Power Fuel Forecast - Project P 6-11-2004 ver21" xfId="2237" xr:uid="{00000000-0005-0000-0000-0000AB040000}"/>
    <cellStyle name="_Gila River 2-13.xls Chart 1149_Mutilples Template2_Exelon Power Fuel Forecast - Project P 6-11-2004 ver21 2" xfId="2238" xr:uid="{00000000-0005-0000-0000-0000AC040000}"/>
    <cellStyle name="_Gila River 2-13.xls Chart 1149_Mutilples Template2_ML Outputs" xfId="2239" xr:uid="{00000000-0005-0000-0000-0000AD040000}"/>
    <cellStyle name="_Gila River 2-13.xls Chart 1149_Mutilples Template2_ML Outputs 2" xfId="2240" xr:uid="{00000000-0005-0000-0000-0000AE040000}"/>
    <cellStyle name="_Gila River 2-13.xls Chart 1149_Mutilples Template2_Project Forest Pro Forma Model v58" xfId="2241" xr:uid="{00000000-0005-0000-0000-0000AF040000}"/>
    <cellStyle name="_Gila River 2-13.xls Chart 1149_Mutilples Template2_Project Forest Pro Forma Model v58 2" xfId="2242" xr:uid="{00000000-0005-0000-0000-0000B0040000}"/>
    <cellStyle name="_Gila River 2-13.xls Chart 1149_pom consolidated v3" xfId="2243" xr:uid="{00000000-0005-0000-0000-0000B1040000}"/>
    <cellStyle name="_Gila River 2-13.xls Chart 1149_pom consolidated v3 2" xfId="2244" xr:uid="{00000000-0005-0000-0000-0000B2040000}"/>
    <cellStyle name="_Gila River 2-13.xls Chart 1149_pom consolidated v3_Exelon Power Fuel Forecast - Project P 6-11-2004 ver21" xfId="2245" xr:uid="{00000000-0005-0000-0000-0000B3040000}"/>
    <cellStyle name="_Gila River 2-13.xls Chart 1149_pom consolidated v3_Exelon Power Fuel Forecast - Project P 6-11-2004 ver21 2" xfId="2246" xr:uid="{00000000-0005-0000-0000-0000B4040000}"/>
    <cellStyle name="_Gila River 2-13.xls Chart 1149_pom consolidated v3_ML Outputs" xfId="2247" xr:uid="{00000000-0005-0000-0000-0000B5040000}"/>
    <cellStyle name="_Gila River 2-13.xls Chart 1149_pom consolidated v3_ML Outputs 2" xfId="2248" xr:uid="{00000000-0005-0000-0000-0000B6040000}"/>
    <cellStyle name="_Gila River 2-13.xls Chart 1149_pom consolidated v3_Project Forest Pro Forma Model v58" xfId="2249" xr:uid="{00000000-0005-0000-0000-0000B7040000}"/>
    <cellStyle name="_Gila River 2-13.xls Chart 1149_pom consolidated v3_Project Forest Pro Forma Model v58 2" xfId="2250" xr:uid="{00000000-0005-0000-0000-0000B8040000}"/>
    <cellStyle name="_Gila River 3-29_25yr" xfId="2251" xr:uid="{00000000-0005-0000-0000-0000B9040000}"/>
    <cellStyle name="_Gila River 3-29_25yr 2" xfId="2252" xr:uid="{00000000-0005-0000-0000-0000BA040000}"/>
    <cellStyle name="_Gila River 3-29_25yr_Copy of CNL Consolidated model_v.FPL_v37" xfId="2253" xr:uid="{00000000-0005-0000-0000-0000BB040000}"/>
    <cellStyle name="_Gila River 3-29_25yr_Copy of CNL Consolidated model_v.FPL_v37 2" xfId="2254" xr:uid="{00000000-0005-0000-0000-0000BC040000}"/>
    <cellStyle name="_Gila River 3-29_25yr_Copy of CNL Consolidated model_v.FPL_v37_Exelon Power Fuel Forecast - Project P 6-11-2004 ver21" xfId="2255" xr:uid="{00000000-0005-0000-0000-0000BD040000}"/>
    <cellStyle name="_Gila River 3-29_25yr_Copy of CNL Consolidated model_v.FPL_v37_Exelon Power Fuel Forecast - Project P 6-11-2004 ver21 2" xfId="2256" xr:uid="{00000000-0005-0000-0000-0000BE040000}"/>
    <cellStyle name="_Gila River 3-29_25yr_Copy of CNL Consolidated model_v.FPL_v37_ML Outputs" xfId="2257" xr:uid="{00000000-0005-0000-0000-0000BF040000}"/>
    <cellStyle name="_Gila River 3-29_25yr_Copy of CNL Consolidated model_v.FPL_v37_ML Outputs 2" xfId="2258" xr:uid="{00000000-0005-0000-0000-0000C0040000}"/>
    <cellStyle name="_Gila River 3-29_25yr_Copy of CNL Consolidated model_v.FPL_v37_Project Forest Pro Forma Model v58" xfId="2259" xr:uid="{00000000-0005-0000-0000-0000C1040000}"/>
    <cellStyle name="_Gila River 3-29_25yr_Copy of CNL Consolidated model_v.FPL_v37_Project Forest Pro Forma Model v58 2" xfId="2260" xr:uid="{00000000-0005-0000-0000-0000C2040000}"/>
    <cellStyle name="_Gila River 3-29_25yr_D_Consolidated2" xfId="2261" xr:uid="{00000000-0005-0000-0000-0000C3040000}"/>
    <cellStyle name="_Gila River 3-29_25yr_D_Consolidated2 2" xfId="2262" xr:uid="{00000000-0005-0000-0000-0000C4040000}"/>
    <cellStyle name="_Gila River 3-29_25yr_Model v9.8" xfId="2263" xr:uid="{00000000-0005-0000-0000-0000C5040000}"/>
    <cellStyle name="_Gila River 3-29_25yr_Model v9.8 2" xfId="2264" xr:uid="{00000000-0005-0000-0000-0000C6040000}"/>
    <cellStyle name="_Gila River 3-29_25yr_Mutilples Template2" xfId="2265" xr:uid="{00000000-0005-0000-0000-0000C7040000}"/>
    <cellStyle name="_Gila River 3-29_25yr_Mutilples Template2 2" xfId="2266" xr:uid="{00000000-0005-0000-0000-0000C8040000}"/>
    <cellStyle name="_Gila River 3-29_25yr_Mutilples Template2_Exelon Power Fuel Forecast - Project P 6-11-2004 ver21" xfId="2267" xr:uid="{00000000-0005-0000-0000-0000C9040000}"/>
    <cellStyle name="_Gila River 3-29_25yr_Mutilples Template2_Exelon Power Fuel Forecast - Project P 6-11-2004 ver21 2" xfId="2268" xr:uid="{00000000-0005-0000-0000-0000CA040000}"/>
    <cellStyle name="_Gila River 3-29_25yr_Mutilples Template2_ML Outputs" xfId="2269" xr:uid="{00000000-0005-0000-0000-0000CB040000}"/>
    <cellStyle name="_Gila River 3-29_25yr_Mutilples Template2_ML Outputs 2" xfId="2270" xr:uid="{00000000-0005-0000-0000-0000CC040000}"/>
    <cellStyle name="_Gila River 3-29_25yr_Mutilples Template2_Project Forest Pro Forma Model v58" xfId="2271" xr:uid="{00000000-0005-0000-0000-0000CD040000}"/>
    <cellStyle name="_Gila River 3-29_25yr_Mutilples Template2_Project Forest Pro Forma Model v58 2" xfId="2272" xr:uid="{00000000-0005-0000-0000-0000CE040000}"/>
    <cellStyle name="_Gila River 3-29_25yr_pom consolidated v3" xfId="2273" xr:uid="{00000000-0005-0000-0000-0000CF040000}"/>
    <cellStyle name="_Gila River 3-29_25yr_pom consolidated v3 2" xfId="2274" xr:uid="{00000000-0005-0000-0000-0000D0040000}"/>
    <cellStyle name="_Gila River 3-29_25yr_pom consolidated v3_Exelon Power Fuel Forecast - Project P 6-11-2004 ver21" xfId="2275" xr:uid="{00000000-0005-0000-0000-0000D1040000}"/>
    <cellStyle name="_Gila River 3-29_25yr_pom consolidated v3_Exelon Power Fuel Forecast - Project P 6-11-2004 ver21 2" xfId="2276" xr:uid="{00000000-0005-0000-0000-0000D2040000}"/>
    <cellStyle name="_Gila River 3-29_25yr_pom consolidated v3_ML Outputs" xfId="2277" xr:uid="{00000000-0005-0000-0000-0000D3040000}"/>
    <cellStyle name="_Gila River 3-29_25yr_pom consolidated v3_ML Outputs 2" xfId="2278" xr:uid="{00000000-0005-0000-0000-0000D4040000}"/>
    <cellStyle name="_Gila River 3-29_25yr_pom consolidated v3_Project Forest Pro Forma Model v58" xfId="2279" xr:uid="{00000000-0005-0000-0000-0000D5040000}"/>
    <cellStyle name="_Gila River 3-29_25yr_pom consolidated v3_Project Forest Pro Forma Model v58 2" xfId="2280" xr:uid="{00000000-0005-0000-0000-0000D6040000}"/>
    <cellStyle name="_GOODWILL" xfId="2281" xr:uid="{00000000-0005-0000-0000-0000D7040000}"/>
    <cellStyle name="_GOODWILL 2" xfId="2282" xr:uid="{00000000-0005-0000-0000-0000D8040000}"/>
    <cellStyle name="_Hamakua_refinance_042301" xfId="2283" xr:uid="{00000000-0005-0000-0000-0000D9040000}"/>
    <cellStyle name="_Hamakua_refinance_042301 2" xfId="2284" xr:uid="{00000000-0005-0000-0000-0000DA040000}"/>
    <cellStyle name="_Hamakua_refinance_042301_Copy of CNL Consolidated model_v.FPL_v37" xfId="2285" xr:uid="{00000000-0005-0000-0000-0000DB040000}"/>
    <cellStyle name="_Hamakua_refinance_042301_Copy of CNL Consolidated model_v.FPL_v37 2" xfId="2286" xr:uid="{00000000-0005-0000-0000-0000DC040000}"/>
    <cellStyle name="_Hamakua_refinance_042301_Copy of CNL Consolidated model_v.FPL_v37_Exelon Power Fuel Forecast - Project P 6-11-2004 ver21" xfId="2287" xr:uid="{00000000-0005-0000-0000-0000DD040000}"/>
    <cellStyle name="_Hamakua_refinance_042301_Copy of CNL Consolidated model_v.FPL_v37_Exelon Power Fuel Forecast - Project P 6-11-2004 ver21 2" xfId="2288" xr:uid="{00000000-0005-0000-0000-0000DE040000}"/>
    <cellStyle name="_Hamakua_refinance_042301_Copy of CNL Consolidated model_v.FPL_v37_ML Outputs" xfId="2289" xr:uid="{00000000-0005-0000-0000-0000DF040000}"/>
    <cellStyle name="_Hamakua_refinance_042301_Copy of CNL Consolidated model_v.FPL_v37_ML Outputs 2" xfId="2290" xr:uid="{00000000-0005-0000-0000-0000E0040000}"/>
    <cellStyle name="_Hamakua_refinance_042301_Copy of CNL Consolidated model_v.FPL_v37_Project Forest Pro Forma Model v58" xfId="2291" xr:uid="{00000000-0005-0000-0000-0000E1040000}"/>
    <cellStyle name="_Hamakua_refinance_042301_Copy of CNL Consolidated model_v.FPL_v37_Project Forest Pro Forma Model v58 2" xfId="2292" xr:uid="{00000000-0005-0000-0000-0000E2040000}"/>
    <cellStyle name="_Hamakua_refinance_042301_D_Consolidated2" xfId="2293" xr:uid="{00000000-0005-0000-0000-0000E3040000}"/>
    <cellStyle name="_Hamakua_refinance_042301_D_Consolidated2 2" xfId="2294" xr:uid="{00000000-0005-0000-0000-0000E4040000}"/>
    <cellStyle name="_Hamakua_refinance_042301_Model v9.8" xfId="2295" xr:uid="{00000000-0005-0000-0000-0000E5040000}"/>
    <cellStyle name="_Hamakua_refinance_042301_Model v9.8 2" xfId="2296" xr:uid="{00000000-0005-0000-0000-0000E6040000}"/>
    <cellStyle name="_Hamakua_refinance_042301_Mutilples Template2" xfId="2297" xr:uid="{00000000-0005-0000-0000-0000E7040000}"/>
    <cellStyle name="_Hamakua_refinance_042301_Mutilples Template2 2" xfId="2298" xr:uid="{00000000-0005-0000-0000-0000E8040000}"/>
    <cellStyle name="_Hamakua_refinance_042301_Mutilples Template2_Exelon Power Fuel Forecast - Project P 6-11-2004 ver21" xfId="2299" xr:uid="{00000000-0005-0000-0000-0000E9040000}"/>
    <cellStyle name="_Hamakua_refinance_042301_Mutilples Template2_Exelon Power Fuel Forecast - Project P 6-11-2004 ver21 2" xfId="2300" xr:uid="{00000000-0005-0000-0000-0000EA040000}"/>
    <cellStyle name="_Hamakua_refinance_042301_Mutilples Template2_ML Outputs" xfId="2301" xr:uid="{00000000-0005-0000-0000-0000EB040000}"/>
    <cellStyle name="_Hamakua_refinance_042301_Mutilples Template2_ML Outputs 2" xfId="2302" xr:uid="{00000000-0005-0000-0000-0000EC040000}"/>
    <cellStyle name="_Hamakua_refinance_042301_Mutilples Template2_Project Forest Pro Forma Model v58" xfId="2303" xr:uid="{00000000-0005-0000-0000-0000ED040000}"/>
    <cellStyle name="_Hamakua_refinance_042301_Mutilples Template2_Project Forest Pro Forma Model v58 2" xfId="2304" xr:uid="{00000000-0005-0000-0000-0000EE040000}"/>
    <cellStyle name="_Hamakua_refinance_042301_pom consolidated v3" xfId="2305" xr:uid="{00000000-0005-0000-0000-0000EF040000}"/>
    <cellStyle name="_Hamakua_refinance_042301_pom consolidated v3 2" xfId="2306" xr:uid="{00000000-0005-0000-0000-0000F0040000}"/>
    <cellStyle name="_Hamakua_refinance_042301_pom consolidated v3_Exelon Power Fuel Forecast - Project P 6-11-2004 ver21" xfId="2307" xr:uid="{00000000-0005-0000-0000-0000F1040000}"/>
    <cellStyle name="_Hamakua_refinance_042301_pom consolidated v3_Exelon Power Fuel Forecast - Project P 6-11-2004 ver21 2" xfId="2308" xr:uid="{00000000-0005-0000-0000-0000F2040000}"/>
    <cellStyle name="_Hamakua_refinance_042301_pom consolidated v3_ML Outputs" xfId="2309" xr:uid="{00000000-0005-0000-0000-0000F3040000}"/>
    <cellStyle name="_Hamakua_refinance_042301_pom consolidated v3_ML Outputs 2" xfId="2310" xr:uid="{00000000-0005-0000-0000-0000F4040000}"/>
    <cellStyle name="_Hamakua_refinance_042301_pom consolidated v3_Project Forest Pro Forma Model v58" xfId="2311" xr:uid="{00000000-0005-0000-0000-0000F5040000}"/>
    <cellStyle name="_Hamakua_refinance_042301_pom consolidated v3_Project Forest Pro Forma Model v58 2" xfId="2312" xr:uid="{00000000-0005-0000-0000-0000F6040000}"/>
    <cellStyle name="_Heading" xfId="2313" xr:uid="{00000000-0005-0000-0000-0000F7040000}"/>
    <cellStyle name="_Heading_05 WACC Calculation (20-Oct-2006)" xfId="2314" xr:uid="{00000000-0005-0000-0000-0000F8040000}"/>
    <cellStyle name="_Heading_05 WACC Calculation (20-Oct-2006) 2" xfId="2315" xr:uid="{00000000-0005-0000-0000-0000F9040000}"/>
    <cellStyle name="_Heading_Brazil_US Data" xfId="2316" xr:uid="{00000000-0005-0000-0000-0000FA040000}"/>
    <cellStyle name="_Heading_Brazil_US Data 2" xfId="2317" xr:uid="{00000000-0005-0000-0000-0000FB040000}"/>
    <cellStyle name="_Heading_prestemp" xfId="2318" xr:uid="{00000000-0005-0000-0000-0000FC040000}"/>
    <cellStyle name="_Heading_prestemp 2" xfId="2319" xr:uid="{00000000-0005-0000-0000-0000FD040000}"/>
    <cellStyle name="_Heading_Price Correlations" xfId="2320" xr:uid="{00000000-0005-0000-0000-0000FE040000}"/>
    <cellStyle name="_Heading_Price Correlations 2" xfId="2321" xr:uid="{00000000-0005-0000-0000-0000FF040000}"/>
    <cellStyle name="_Highlight" xfId="2322" xr:uid="{00000000-0005-0000-0000-000000050000}"/>
    <cellStyle name="_Highlight 2" xfId="2323" xr:uid="{00000000-0005-0000-0000-000001050000}"/>
    <cellStyle name="_Illinois 111100 v1" xfId="2324" xr:uid="{00000000-0005-0000-0000-000002050000}"/>
    <cellStyle name="_Illinois 111100 v1 2" xfId="2325" xr:uid="{00000000-0005-0000-0000-000003050000}"/>
    <cellStyle name="_Illinois 111100 v1_Copy of CNL Consolidated model_v.FPL_v37" xfId="2326" xr:uid="{00000000-0005-0000-0000-000004050000}"/>
    <cellStyle name="_Illinois 111100 v1_Copy of CNL Consolidated model_v.FPL_v37 2" xfId="2327" xr:uid="{00000000-0005-0000-0000-000005050000}"/>
    <cellStyle name="_Illinois 111100 v1_Copy of CNL Consolidated model_v.FPL_v37_Exelon Power Fuel Forecast - Project P 6-11-2004 ver21" xfId="2328" xr:uid="{00000000-0005-0000-0000-000006050000}"/>
    <cellStyle name="_Illinois 111100 v1_Copy of CNL Consolidated model_v.FPL_v37_Exelon Power Fuel Forecast - Project P 6-11-2004 ver21 2" xfId="2329" xr:uid="{00000000-0005-0000-0000-000007050000}"/>
    <cellStyle name="_Illinois 111100 v1_Copy of CNL Consolidated model_v.FPL_v37_ML Outputs" xfId="2330" xr:uid="{00000000-0005-0000-0000-000008050000}"/>
    <cellStyle name="_Illinois 111100 v1_Copy of CNL Consolidated model_v.FPL_v37_ML Outputs 2" xfId="2331" xr:uid="{00000000-0005-0000-0000-000009050000}"/>
    <cellStyle name="_Illinois 111100 v1_Copy of CNL Consolidated model_v.FPL_v37_Project Forest Pro Forma Model v58" xfId="2332" xr:uid="{00000000-0005-0000-0000-00000A050000}"/>
    <cellStyle name="_Illinois 111100 v1_Copy of CNL Consolidated model_v.FPL_v37_Project Forest Pro Forma Model v58 2" xfId="2333" xr:uid="{00000000-0005-0000-0000-00000B050000}"/>
    <cellStyle name="_Illinois 111100 v1_D_Consolidated2" xfId="2334" xr:uid="{00000000-0005-0000-0000-00000C050000}"/>
    <cellStyle name="_Illinois 111100 v1_D_Consolidated2 2" xfId="2335" xr:uid="{00000000-0005-0000-0000-00000D050000}"/>
    <cellStyle name="_Illinois 111100 v1_Model v9.8" xfId="2336" xr:uid="{00000000-0005-0000-0000-00000E050000}"/>
    <cellStyle name="_Illinois 111100 v1_Model v9.8 2" xfId="2337" xr:uid="{00000000-0005-0000-0000-00000F050000}"/>
    <cellStyle name="_Illinois 111100 v1_Mutilples Template2" xfId="2338" xr:uid="{00000000-0005-0000-0000-000010050000}"/>
    <cellStyle name="_Illinois 111100 v1_Mutilples Template2 2" xfId="2339" xr:uid="{00000000-0005-0000-0000-000011050000}"/>
    <cellStyle name="_Illinois 111100 v1_Mutilples Template2_Exelon Power Fuel Forecast - Project P 6-11-2004 ver21" xfId="2340" xr:uid="{00000000-0005-0000-0000-000012050000}"/>
    <cellStyle name="_Illinois 111100 v1_Mutilples Template2_Exelon Power Fuel Forecast - Project P 6-11-2004 ver21 2" xfId="2341" xr:uid="{00000000-0005-0000-0000-000013050000}"/>
    <cellStyle name="_Illinois 111100 v1_Mutilples Template2_ML Outputs" xfId="2342" xr:uid="{00000000-0005-0000-0000-000014050000}"/>
    <cellStyle name="_Illinois 111100 v1_Mutilples Template2_ML Outputs 2" xfId="2343" xr:uid="{00000000-0005-0000-0000-000015050000}"/>
    <cellStyle name="_Illinois 111100 v1_Mutilples Template2_Project Forest Pro Forma Model v58" xfId="2344" xr:uid="{00000000-0005-0000-0000-000016050000}"/>
    <cellStyle name="_Illinois 111100 v1_Mutilples Template2_Project Forest Pro Forma Model v58 2" xfId="2345" xr:uid="{00000000-0005-0000-0000-000017050000}"/>
    <cellStyle name="_Illinois 111100 v1_pom consolidated v3" xfId="2346" xr:uid="{00000000-0005-0000-0000-000018050000}"/>
    <cellStyle name="_Illinois 111100 v1_pom consolidated v3 2" xfId="2347" xr:uid="{00000000-0005-0000-0000-000019050000}"/>
    <cellStyle name="_Illinois 111100 v1_pom consolidated v3_Exelon Power Fuel Forecast - Project P 6-11-2004 ver21" xfId="2348" xr:uid="{00000000-0005-0000-0000-00001A050000}"/>
    <cellStyle name="_Illinois 111100 v1_pom consolidated v3_Exelon Power Fuel Forecast - Project P 6-11-2004 ver21 2" xfId="2349" xr:uid="{00000000-0005-0000-0000-00001B050000}"/>
    <cellStyle name="_Illinois 111100 v1_pom consolidated v3_ML Outputs" xfId="2350" xr:uid="{00000000-0005-0000-0000-00001C050000}"/>
    <cellStyle name="_Illinois 111100 v1_pom consolidated v3_ML Outputs 2" xfId="2351" xr:uid="{00000000-0005-0000-0000-00001D050000}"/>
    <cellStyle name="_Illinois 111100 v1_pom consolidated v3_Project Forest Pro Forma Model v58" xfId="2352" xr:uid="{00000000-0005-0000-0000-00001E050000}"/>
    <cellStyle name="_Illinois 111100 v1_pom consolidated v3_Project Forest Pro Forma Model v58 2" xfId="2353" xr:uid="{00000000-0005-0000-0000-00001F050000}"/>
    <cellStyle name="_LDC Rate Base Model_v5" xfId="2354" xr:uid="{00000000-0005-0000-0000-000020050000}"/>
    <cellStyle name="_LDC Rate Base Model_v5_Exelon Power Fuel Forecast - Project P 6-11-2004 ver21" xfId="2355" xr:uid="{00000000-0005-0000-0000-000021050000}"/>
    <cellStyle name="_LDC Rate Base Model_v5_ML Outputs" xfId="2356" xr:uid="{00000000-0005-0000-0000-000022050000}"/>
    <cellStyle name="_LDC Rate Base Model_v5_Project Forest Pro Forma Model v58" xfId="2357" xr:uid="{00000000-0005-0000-0000-000023050000}"/>
    <cellStyle name="_Loan Draw Schedule" xfId="2358" xr:uid="{00000000-0005-0000-0000-000024050000}"/>
    <cellStyle name="_Loan Draw Schedule 2" xfId="2359" xr:uid="{00000000-0005-0000-0000-000025050000}"/>
    <cellStyle name="_Loan Draw Schedule_Copy of CNL Consolidated model_v.FPL_v37" xfId="2360" xr:uid="{00000000-0005-0000-0000-000026050000}"/>
    <cellStyle name="_Loan Draw Schedule_Copy of CNL Consolidated model_v.FPL_v37 2" xfId="2361" xr:uid="{00000000-0005-0000-0000-000027050000}"/>
    <cellStyle name="_Loan Draw Schedule_Copy of CNL Consolidated model_v.FPL_v37_Exelon Power Fuel Forecast - Project P 6-11-2004 ver21" xfId="2362" xr:uid="{00000000-0005-0000-0000-000028050000}"/>
    <cellStyle name="_Loan Draw Schedule_Copy of CNL Consolidated model_v.FPL_v37_Exelon Power Fuel Forecast - Project P 6-11-2004 ver21 2" xfId="2363" xr:uid="{00000000-0005-0000-0000-000029050000}"/>
    <cellStyle name="_Loan Draw Schedule_Copy of CNL Consolidated model_v.FPL_v37_ML Outputs" xfId="2364" xr:uid="{00000000-0005-0000-0000-00002A050000}"/>
    <cellStyle name="_Loan Draw Schedule_Copy of CNL Consolidated model_v.FPL_v37_ML Outputs 2" xfId="2365" xr:uid="{00000000-0005-0000-0000-00002B050000}"/>
    <cellStyle name="_Loan Draw Schedule_Copy of CNL Consolidated model_v.FPL_v37_Project Forest Pro Forma Model v58" xfId="2366" xr:uid="{00000000-0005-0000-0000-00002C050000}"/>
    <cellStyle name="_Loan Draw Schedule_Copy of CNL Consolidated model_v.FPL_v37_Project Forest Pro Forma Model v58 2" xfId="2367" xr:uid="{00000000-0005-0000-0000-00002D050000}"/>
    <cellStyle name="_Loan Draw Schedule_D_Consolidated2" xfId="2368" xr:uid="{00000000-0005-0000-0000-00002E050000}"/>
    <cellStyle name="_Loan Draw Schedule_D_Consolidated2 2" xfId="2369" xr:uid="{00000000-0005-0000-0000-00002F050000}"/>
    <cellStyle name="_Loan Draw Schedule_Model v9.8" xfId="2370" xr:uid="{00000000-0005-0000-0000-000030050000}"/>
    <cellStyle name="_Loan Draw Schedule_Model v9.8 2" xfId="2371" xr:uid="{00000000-0005-0000-0000-000031050000}"/>
    <cellStyle name="_Loan Draw Schedule_Mutilples Template2" xfId="2372" xr:uid="{00000000-0005-0000-0000-000032050000}"/>
    <cellStyle name="_Loan Draw Schedule_Mutilples Template2 2" xfId="2373" xr:uid="{00000000-0005-0000-0000-000033050000}"/>
    <cellStyle name="_Loan Draw Schedule_Mutilples Template2_Exelon Power Fuel Forecast - Project P 6-11-2004 ver21" xfId="2374" xr:uid="{00000000-0005-0000-0000-000034050000}"/>
    <cellStyle name="_Loan Draw Schedule_Mutilples Template2_Exelon Power Fuel Forecast - Project P 6-11-2004 ver21 2" xfId="2375" xr:uid="{00000000-0005-0000-0000-000035050000}"/>
    <cellStyle name="_Loan Draw Schedule_Mutilples Template2_ML Outputs" xfId="2376" xr:uid="{00000000-0005-0000-0000-000036050000}"/>
    <cellStyle name="_Loan Draw Schedule_Mutilples Template2_ML Outputs 2" xfId="2377" xr:uid="{00000000-0005-0000-0000-000037050000}"/>
    <cellStyle name="_Loan Draw Schedule_Mutilples Template2_Project Forest Pro Forma Model v58" xfId="2378" xr:uid="{00000000-0005-0000-0000-000038050000}"/>
    <cellStyle name="_Loan Draw Schedule_Mutilples Template2_Project Forest Pro Forma Model v58 2" xfId="2379" xr:uid="{00000000-0005-0000-0000-000039050000}"/>
    <cellStyle name="_Loan Draw Schedule_pom consolidated v3" xfId="2380" xr:uid="{00000000-0005-0000-0000-00003A050000}"/>
    <cellStyle name="_Loan Draw Schedule_pom consolidated v3 2" xfId="2381" xr:uid="{00000000-0005-0000-0000-00003B050000}"/>
    <cellStyle name="_Loan Draw Schedule_pom consolidated v3_Exelon Power Fuel Forecast - Project P 6-11-2004 ver21" xfId="2382" xr:uid="{00000000-0005-0000-0000-00003C050000}"/>
    <cellStyle name="_Loan Draw Schedule_pom consolidated v3_Exelon Power Fuel Forecast - Project P 6-11-2004 ver21 2" xfId="2383" xr:uid="{00000000-0005-0000-0000-00003D050000}"/>
    <cellStyle name="_Loan Draw Schedule_pom consolidated v3_ML Outputs" xfId="2384" xr:uid="{00000000-0005-0000-0000-00003E050000}"/>
    <cellStyle name="_Loan Draw Schedule_pom consolidated v3_ML Outputs 2" xfId="2385" xr:uid="{00000000-0005-0000-0000-00003F050000}"/>
    <cellStyle name="_Loan Draw Schedule_pom consolidated v3_Project Forest Pro Forma Model v58" xfId="2386" xr:uid="{00000000-0005-0000-0000-000040050000}"/>
    <cellStyle name="_Loan Draw Schedule_pom consolidated v3_Project Forest Pro Forma Model v58 2" xfId="2387" xr:uid="{00000000-0005-0000-0000-000041050000}"/>
    <cellStyle name="_Merger_PSEG_v9.2" xfId="2388" xr:uid="{00000000-0005-0000-0000-000042050000}"/>
    <cellStyle name="_Merger_PSEG_v9.2 2" xfId="2389" xr:uid="{00000000-0005-0000-0000-000043050000}"/>
    <cellStyle name="_Merger_PSEG_v9.2_Exelon Power Fuel Forecast - Project P 6-11-2004 ver21" xfId="2390" xr:uid="{00000000-0005-0000-0000-000044050000}"/>
    <cellStyle name="_Merger_PSEG_v9.2_Exelon Power Fuel Forecast - Project P 6-11-2004 ver21 2" xfId="2391" xr:uid="{00000000-0005-0000-0000-000045050000}"/>
    <cellStyle name="_Merger_PSEG_v9.2_ML Outputs" xfId="2392" xr:uid="{00000000-0005-0000-0000-000046050000}"/>
    <cellStyle name="_Merger_PSEG_v9.2_ML Outputs 2" xfId="2393" xr:uid="{00000000-0005-0000-0000-000047050000}"/>
    <cellStyle name="_Merger_PSEG_v9.2_Project Forest Pro Forma Model v58" xfId="2394" xr:uid="{00000000-0005-0000-0000-000048050000}"/>
    <cellStyle name="_Merger_PSEG_v9.2_Project Forest Pro Forma Model v58 2" xfId="2395" xr:uid="{00000000-0005-0000-0000-000049050000}"/>
    <cellStyle name="_Missouri 0502 v6_TPS_PPA" xfId="2396" xr:uid="{00000000-0005-0000-0000-00004A050000}"/>
    <cellStyle name="_Missouri 0502 v6_TPS_PPA 2" xfId="2397" xr:uid="{00000000-0005-0000-0000-00004B050000}"/>
    <cellStyle name="_Missouri 0502 v6_TPS_PPA_Copy of CNL Consolidated model_v.FPL_v37" xfId="2398" xr:uid="{00000000-0005-0000-0000-00004C050000}"/>
    <cellStyle name="_Missouri 0502 v6_TPS_PPA_Copy of CNL Consolidated model_v.FPL_v37 2" xfId="2399" xr:uid="{00000000-0005-0000-0000-00004D050000}"/>
    <cellStyle name="_Missouri 0502 v6_TPS_PPA_Copy of CNL Consolidated model_v.FPL_v37_Exelon Power Fuel Forecast - Project P 6-11-2004 ver21" xfId="2400" xr:uid="{00000000-0005-0000-0000-00004E050000}"/>
    <cellStyle name="_Missouri 0502 v6_TPS_PPA_Copy of CNL Consolidated model_v.FPL_v37_Exelon Power Fuel Forecast - Project P 6-11-2004 ver21 2" xfId="2401" xr:uid="{00000000-0005-0000-0000-00004F050000}"/>
    <cellStyle name="_Missouri 0502 v6_TPS_PPA_Copy of CNL Consolidated model_v.FPL_v37_ML Outputs" xfId="2402" xr:uid="{00000000-0005-0000-0000-000050050000}"/>
    <cellStyle name="_Missouri 0502 v6_TPS_PPA_Copy of CNL Consolidated model_v.FPL_v37_ML Outputs 2" xfId="2403" xr:uid="{00000000-0005-0000-0000-000051050000}"/>
    <cellStyle name="_Missouri 0502 v6_TPS_PPA_Copy of CNL Consolidated model_v.FPL_v37_Project Forest Pro Forma Model v58" xfId="2404" xr:uid="{00000000-0005-0000-0000-000052050000}"/>
    <cellStyle name="_Missouri 0502 v6_TPS_PPA_Copy of CNL Consolidated model_v.FPL_v37_Project Forest Pro Forma Model v58 2" xfId="2405" xr:uid="{00000000-0005-0000-0000-000053050000}"/>
    <cellStyle name="_Missouri 0502 v6_TPS_PPA_D_Consolidated2" xfId="2406" xr:uid="{00000000-0005-0000-0000-000054050000}"/>
    <cellStyle name="_Missouri 0502 v6_TPS_PPA_D_Consolidated2 2" xfId="2407" xr:uid="{00000000-0005-0000-0000-000055050000}"/>
    <cellStyle name="_Missouri 0502 v6_TPS_PPA_Model v9.8" xfId="2408" xr:uid="{00000000-0005-0000-0000-000056050000}"/>
    <cellStyle name="_Missouri 0502 v6_TPS_PPA_Model v9.8 2" xfId="2409" xr:uid="{00000000-0005-0000-0000-000057050000}"/>
    <cellStyle name="_Missouri 0502 v6_TPS_PPA_Mutilples Template2" xfId="2410" xr:uid="{00000000-0005-0000-0000-000058050000}"/>
    <cellStyle name="_Missouri 0502 v6_TPS_PPA_Mutilples Template2 2" xfId="2411" xr:uid="{00000000-0005-0000-0000-000059050000}"/>
    <cellStyle name="_Missouri 0502 v6_TPS_PPA_Mutilples Template2_Exelon Power Fuel Forecast - Project P 6-11-2004 ver21" xfId="2412" xr:uid="{00000000-0005-0000-0000-00005A050000}"/>
    <cellStyle name="_Missouri 0502 v6_TPS_PPA_Mutilples Template2_Exelon Power Fuel Forecast - Project P 6-11-2004 ver21 2" xfId="2413" xr:uid="{00000000-0005-0000-0000-00005B050000}"/>
    <cellStyle name="_Missouri 0502 v6_TPS_PPA_Mutilples Template2_ML Outputs" xfId="2414" xr:uid="{00000000-0005-0000-0000-00005C050000}"/>
    <cellStyle name="_Missouri 0502 v6_TPS_PPA_Mutilples Template2_ML Outputs 2" xfId="2415" xr:uid="{00000000-0005-0000-0000-00005D050000}"/>
    <cellStyle name="_Missouri 0502 v6_TPS_PPA_Mutilples Template2_Project Forest Pro Forma Model v58" xfId="2416" xr:uid="{00000000-0005-0000-0000-00005E050000}"/>
    <cellStyle name="_Missouri 0502 v6_TPS_PPA_Mutilples Template2_Project Forest Pro Forma Model v58 2" xfId="2417" xr:uid="{00000000-0005-0000-0000-00005F050000}"/>
    <cellStyle name="_Missouri 0502 v6_TPS_PPA_pom consolidated v3" xfId="2418" xr:uid="{00000000-0005-0000-0000-000060050000}"/>
    <cellStyle name="_Missouri 0502 v6_TPS_PPA_pom consolidated v3 2" xfId="2419" xr:uid="{00000000-0005-0000-0000-000061050000}"/>
    <cellStyle name="_Missouri 0502 v6_TPS_PPA_pom consolidated v3_Exelon Power Fuel Forecast - Project P 6-11-2004 ver21" xfId="2420" xr:uid="{00000000-0005-0000-0000-000062050000}"/>
    <cellStyle name="_Missouri 0502 v6_TPS_PPA_pom consolidated v3_Exelon Power Fuel Forecast - Project P 6-11-2004 ver21 2" xfId="2421" xr:uid="{00000000-0005-0000-0000-000063050000}"/>
    <cellStyle name="_Missouri 0502 v6_TPS_PPA_pom consolidated v3_ML Outputs" xfId="2422" xr:uid="{00000000-0005-0000-0000-000064050000}"/>
    <cellStyle name="_Missouri 0502 v6_TPS_PPA_pom consolidated v3_ML Outputs 2" xfId="2423" xr:uid="{00000000-0005-0000-0000-000065050000}"/>
    <cellStyle name="_Missouri 0502 v6_TPS_PPA_pom consolidated v3_Project Forest Pro Forma Model v58" xfId="2424" xr:uid="{00000000-0005-0000-0000-000066050000}"/>
    <cellStyle name="_Missouri 0502 v6_TPS_PPA_pom consolidated v3_Project Forest Pro Forma Model v58 2" xfId="2425" xr:uid="{00000000-0005-0000-0000-000067050000}"/>
    <cellStyle name="_ML Outputs" xfId="2426" xr:uid="{00000000-0005-0000-0000-000068050000}"/>
    <cellStyle name="_ML Outputs 2" xfId="2427" xr:uid="{00000000-0005-0000-0000-000069050000}"/>
    <cellStyle name="_Model v9.8" xfId="2428" xr:uid="{00000000-0005-0000-0000-00006A050000}"/>
    <cellStyle name="_Multiple" xfId="2429" xr:uid="{00000000-0005-0000-0000-00006B050000}"/>
    <cellStyle name="_Multiple 2" xfId="2430" xr:uid="{00000000-0005-0000-0000-00006C050000}"/>
    <cellStyle name="_Multiple_dcf" xfId="2431" xr:uid="{00000000-0005-0000-0000-00006D050000}"/>
    <cellStyle name="_MultipleSpace" xfId="2432" xr:uid="{00000000-0005-0000-0000-00006E050000}"/>
    <cellStyle name="_MultipleSpace 2" xfId="2433" xr:uid="{00000000-0005-0000-0000-00006F050000}"/>
    <cellStyle name="_MultipleSpace_dcf" xfId="2434" xr:uid="{00000000-0005-0000-0000-000070050000}"/>
    <cellStyle name="_Mutilples Template2" xfId="2435" xr:uid="{00000000-0005-0000-0000-000071050000}"/>
    <cellStyle name="_Mutilples Template2 2" xfId="2436" xr:uid="{00000000-0005-0000-0000-000072050000}"/>
    <cellStyle name="_Mutilples Template2_Exelon Power Fuel Forecast - Project P 6-11-2004 ver21" xfId="2437" xr:uid="{00000000-0005-0000-0000-000073050000}"/>
    <cellStyle name="_Mutilples Template2_Exelon Power Fuel Forecast - Project P 6-11-2004 ver21 2" xfId="2438" xr:uid="{00000000-0005-0000-0000-000074050000}"/>
    <cellStyle name="_Mutilples Template2_ML Outputs" xfId="2439" xr:uid="{00000000-0005-0000-0000-000075050000}"/>
    <cellStyle name="_Mutilples Template2_ML Outputs 2" xfId="2440" xr:uid="{00000000-0005-0000-0000-000076050000}"/>
    <cellStyle name="_Mutilples Template2_Project Forest Pro Forma Model v58" xfId="2441" xr:uid="{00000000-0005-0000-0000-000077050000}"/>
    <cellStyle name="_Mutilples Template2_Project Forest Pro Forma Model v58 2" xfId="2442" xr:uid="{00000000-0005-0000-0000-000078050000}"/>
    <cellStyle name="_Oneta 052200 v1" xfId="2443" xr:uid="{00000000-0005-0000-0000-000079050000}"/>
    <cellStyle name="_Oneta 052200 v1 2" xfId="2444" xr:uid="{00000000-0005-0000-0000-00007A050000}"/>
    <cellStyle name="_Oneta 052200 v1_Copy of CNL Consolidated model_v.FPL_v37" xfId="2445" xr:uid="{00000000-0005-0000-0000-00007B050000}"/>
    <cellStyle name="_Oneta 052200 v1_Copy of CNL Consolidated model_v.FPL_v37 2" xfId="2446" xr:uid="{00000000-0005-0000-0000-00007C050000}"/>
    <cellStyle name="_Oneta 052200 v1_Copy of CNL Consolidated model_v.FPL_v37_Exelon Power Fuel Forecast - Project P 6-11-2004 ver21" xfId="2447" xr:uid="{00000000-0005-0000-0000-00007D050000}"/>
    <cellStyle name="_Oneta 052200 v1_Copy of CNL Consolidated model_v.FPL_v37_Exelon Power Fuel Forecast - Project P 6-11-2004 ver21 2" xfId="2448" xr:uid="{00000000-0005-0000-0000-00007E050000}"/>
    <cellStyle name="_Oneta 052200 v1_Copy of CNL Consolidated model_v.FPL_v37_ML Outputs" xfId="2449" xr:uid="{00000000-0005-0000-0000-00007F050000}"/>
    <cellStyle name="_Oneta 052200 v1_Copy of CNL Consolidated model_v.FPL_v37_ML Outputs 2" xfId="2450" xr:uid="{00000000-0005-0000-0000-000080050000}"/>
    <cellStyle name="_Oneta 052200 v1_Copy of CNL Consolidated model_v.FPL_v37_Project Forest Pro Forma Model v58" xfId="2451" xr:uid="{00000000-0005-0000-0000-000081050000}"/>
    <cellStyle name="_Oneta 052200 v1_Copy of CNL Consolidated model_v.FPL_v37_Project Forest Pro Forma Model v58 2" xfId="2452" xr:uid="{00000000-0005-0000-0000-000082050000}"/>
    <cellStyle name="_Oneta 052200 v1_D_Consolidated2" xfId="2453" xr:uid="{00000000-0005-0000-0000-000083050000}"/>
    <cellStyle name="_Oneta 052200 v1_D_Consolidated2 2" xfId="2454" xr:uid="{00000000-0005-0000-0000-000084050000}"/>
    <cellStyle name="_Oneta 052200 v1_Model v9.8" xfId="2455" xr:uid="{00000000-0005-0000-0000-000085050000}"/>
    <cellStyle name="_Oneta 052200 v1_Model v9.8 2" xfId="2456" xr:uid="{00000000-0005-0000-0000-000086050000}"/>
    <cellStyle name="_Oneta 052200 v1_Mutilples Template2" xfId="2457" xr:uid="{00000000-0005-0000-0000-000087050000}"/>
    <cellStyle name="_Oneta 052200 v1_Mutilples Template2 2" xfId="2458" xr:uid="{00000000-0005-0000-0000-000088050000}"/>
    <cellStyle name="_Oneta 052200 v1_Mutilples Template2_Exelon Power Fuel Forecast - Project P 6-11-2004 ver21" xfId="2459" xr:uid="{00000000-0005-0000-0000-000089050000}"/>
    <cellStyle name="_Oneta 052200 v1_Mutilples Template2_Exelon Power Fuel Forecast - Project P 6-11-2004 ver21 2" xfId="2460" xr:uid="{00000000-0005-0000-0000-00008A050000}"/>
    <cellStyle name="_Oneta 052200 v1_Mutilples Template2_ML Outputs" xfId="2461" xr:uid="{00000000-0005-0000-0000-00008B050000}"/>
    <cellStyle name="_Oneta 052200 v1_Mutilples Template2_ML Outputs 2" xfId="2462" xr:uid="{00000000-0005-0000-0000-00008C050000}"/>
    <cellStyle name="_Oneta 052200 v1_Mutilples Template2_Project Forest Pro Forma Model v58" xfId="2463" xr:uid="{00000000-0005-0000-0000-00008D050000}"/>
    <cellStyle name="_Oneta 052200 v1_Mutilples Template2_Project Forest Pro Forma Model v58 2" xfId="2464" xr:uid="{00000000-0005-0000-0000-00008E050000}"/>
    <cellStyle name="_Oneta 052200 v1_pom consolidated v3" xfId="2465" xr:uid="{00000000-0005-0000-0000-00008F050000}"/>
    <cellStyle name="_Oneta 052200 v1_pom consolidated v3 2" xfId="2466" xr:uid="{00000000-0005-0000-0000-000090050000}"/>
    <cellStyle name="_Oneta 052200 v1_pom consolidated v3_Exelon Power Fuel Forecast - Project P 6-11-2004 ver21" xfId="2467" xr:uid="{00000000-0005-0000-0000-000091050000}"/>
    <cellStyle name="_Oneta 052200 v1_pom consolidated v3_Exelon Power Fuel Forecast - Project P 6-11-2004 ver21 2" xfId="2468" xr:uid="{00000000-0005-0000-0000-000092050000}"/>
    <cellStyle name="_Oneta 052200 v1_pom consolidated v3_ML Outputs" xfId="2469" xr:uid="{00000000-0005-0000-0000-000093050000}"/>
    <cellStyle name="_Oneta 052200 v1_pom consolidated v3_ML Outputs 2" xfId="2470" xr:uid="{00000000-0005-0000-0000-000094050000}"/>
    <cellStyle name="_Oneta 052200 v1_pom consolidated v3_Project Forest Pro Forma Model v58" xfId="2471" xr:uid="{00000000-0005-0000-0000-000095050000}"/>
    <cellStyle name="_Oneta 052200 v1_pom consolidated v3_Project Forest Pro Forma Model v58 2" xfId="2472" xr:uid="{00000000-0005-0000-0000-000096050000}"/>
    <cellStyle name="_Oneta 061300" xfId="2473" xr:uid="{00000000-0005-0000-0000-000097050000}"/>
    <cellStyle name="_Oneta 061300 2" xfId="2474" xr:uid="{00000000-0005-0000-0000-000098050000}"/>
    <cellStyle name="_Oneta 061300_Copy of CNL Consolidated model_v.FPL_v37" xfId="2475" xr:uid="{00000000-0005-0000-0000-000099050000}"/>
    <cellStyle name="_Oneta 061300_Copy of CNL Consolidated model_v.FPL_v37 2" xfId="2476" xr:uid="{00000000-0005-0000-0000-00009A050000}"/>
    <cellStyle name="_Oneta 061300_Copy of CNL Consolidated model_v.FPL_v37_Exelon Power Fuel Forecast - Project P 6-11-2004 ver21" xfId="2477" xr:uid="{00000000-0005-0000-0000-00009B050000}"/>
    <cellStyle name="_Oneta 061300_Copy of CNL Consolidated model_v.FPL_v37_Exelon Power Fuel Forecast - Project P 6-11-2004 ver21 2" xfId="2478" xr:uid="{00000000-0005-0000-0000-00009C050000}"/>
    <cellStyle name="_Oneta 061300_Copy of CNL Consolidated model_v.FPL_v37_ML Outputs" xfId="2479" xr:uid="{00000000-0005-0000-0000-00009D050000}"/>
    <cellStyle name="_Oneta 061300_Copy of CNL Consolidated model_v.FPL_v37_ML Outputs 2" xfId="2480" xr:uid="{00000000-0005-0000-0000-00009E050000}"/>
    <cellStyle name="_Oneta 061300_Copy of CNL Consolidated model_v.FPL_v37_Project Forest Pro Forma Model v58" xfId="2481" xr:uid="{00000000-0005-0000-0000-00009F050000}"/>
    <cellStyle name="_Oneta 061300_Copy of CNL Consolidated model_v.FPL_v37_Project Forest Pro Forma Model v58 2" xfId="2482" xr:uid="{00000000-0005-0000-0000-0000A0050000}"/>
    <cellStyle name="_Oneta 061300_D_Consolidated2" xfId="2483" xr:uid="{00000000-0005-0000-0000-0000A1050000}"/>
    <cellStyle name="_Oneta 061300_D_Consolidated2 2" xfId="2484" xr:uid="{00000000-0005-0000-0000-0000A2050000}"/>
    <cellStyle name="_Oneta 061300_Model v9.8" xfId="2485" xr:uid="{00000000-0005-0000-0000-0000A3050000}"/>
    <cellStyle name="_Oneta 061300_Model v9.8 2" xfId="2486" xr:uid="{00000000-0005-0000-0000-0000A4050000}"/>
    <cellStyle name="_Oneta 061300_Mutilples Template2" xfId="2487" xr:uid="{00000000-0005-0000-0000-0000A5050000}"/>
    <cellStyle name="_Oneta 061300_Mutilples Template2 2" xfId="2488" xr:uid="{00000000-0005-0000-0000-0000A6050000}"/>
    <cellStyle name="_Oneta 061300_Mutilples Template2_Exelon Power Fuel Forecast - Project P 6-11-2004 ver21" xfId="2489" xr:uid="{00000000-0005-0000-0000-0000A7050000}"/>
    <cellStyle name="_Oneta 061300_Mutilples Template2_Exelon Power Fuel Forecast - Project P 6-11-2004 ver21 2" xfId="2490" xr:uid="{00000000-0005-0000-0000-0000A8050000}"/>
    <cellStyle name="_Oneta 061300_Mutilples Template2_ML Outputs" xfId="2491" xr:uid="{00000000-0005-0000-0000-0000A9050000}"/>
    <cellStyle name="_Oneta 061300_Mutilples Template2_ML Outputs 2" xfId="2492" xr:uid="{00000000-0005-0000-0000-0000AA050000}"/>
    <cellStyle name="_Oneta 061300_Mutilples Template2_Project Forest Pro Forma Model v58" xfId="2493" xr:uid="{00000000-0005-0000-0000-0000AB050000}"/>
    <cellStyle name="_Oneta 061300_Mutilples Template2_Project Forest Pro Forma Model v58 2" xfId="2494" xr:uid="{00000000-0005-0000-0000-0000AC050000}"/>
    <cellStyle name="_Oneta 061300_pom consolidated v3" xfId="2495" xr:uid="{00000000-0005-0000-0000-0000AD050000}"/>
    <cellStyle name="_Oneta 061300_pom consolidated v3 2" xfId="2496" xr:uid="{00000000-0005-0000-0000-0000AE050000}"/>
    <cellStyle name="_Oneta 061300_pom consolidated v3_Exelon Power Fuel Forecast - Project P 6-11-2004 ver21" xfId="2497" xr:uid="{00000000-0005-0000-0000-0000AF050000}"/>
    <cellStyle name="_Oneta 061300_pom consolidated v3_Exelon Power Fuel Forecast - Project P 6-11-2004 ver21 2" xfId="2498" xr:uid="{00000000-0005-0000-0000-0000B0050000}"/>
    <cellStyle name="_Oneta 061300_pom consolidated v3_ML Outputs" xfId="2499" xr:uid="{00000000-0005-0000-0000-0000B1050000}"/>
    <cellStyle name="_Oneta 061300_pom consolidated v3_ML Outputs 2" xfId="2500" xr:uid="{00000000-0005-0000-0000-0000B2050000}"/>
    <cellStyle name="_Oneta 061300_pom consolidated v3_Project Forest Pro Forma Model v58" xfId="2501" xr:uid="{00000000-0005-0000-0000-0000B3050000}"/>
    <cellStyle name="_Oneta 061300_pom consolidated v3_Project Forest Pro Forma Model v58 2" xfId="2502" xr:uid="{00000000-0005-0000-0000-0000B4050000}"/>
    <cellStyle name="_Percent" xfId="2503" xr:uid="{00000000-0005-0000-0000-0000B5050000}"/>
    <cellStyle name="_Percent_05 WACC Calculation (20-Oct-2006)" xfId="2504" xr:uid="{00000000-0005-0000-0000-0000B6050000}"/>
    <cellStyle name="_PercentSpace" xfId="2505" xr:uid="{00000000-0005-0000-0000-0000B7050000}"/>
    <cellStyle name="_PercentSpace 2" xfId="2506" xr:uid="{00000000-0005-0000-0000-0000B8050000}"/>
    <cellStyle name="_PercentSpace_05 WACC Calculation (20-Oct-2006)" xfId="2507" xr:uid="{00000000-0005-0000-0000-0000B9050000}"/>
    <cellStyle name="_pom consolidated v3" xfId="2508" xr:uid="{00000000-0005-0000-0000-0000BA050000}"/>
    <cellStyle name="_pom consolidated v3 2" xfId="2509" xr:uid="{00000000-0005-0000-0000-0000BB050000}"/>
    <cellStyle name="_pom consolidated v3_Exelon Power Fuel Forecast - Project P 6-11-2004 ver21" xfId="2510" xr:uid="{00000000-0005-0000-0000-0000BC050000}"/>
    <cellStyle name="_pom consolidated v3_Exelon Power Fuel Forecast - Project P 6-11-2004 ver21 2" xfId="2511" xr:uid="{00000000-0005-0000-0000-0000BD050000}"/>
    <cellStyle name="_pom consolidated v3_ML Outputs" xfId="2512" xr:uid="{00000000-0005-0000-0000-0000BE050000}"/>
    <cellStyle name="_pom consolidated v3_ML Outputs 2" xfId="2513" xr:uid="{00000000-0005-0000-0000-0000BF050000}"/>
    <cellStyle name="_pom consolidated v3_Project Forest Pro Forma Model v58" xfId="2514" xr:uid="{00000000-0005-0000-0000-0000C0050000}"/>
    <cellStyle name="_pom consolidated v3_Project Forest Pro Forma Model v58 2" xfId="2515" xr:uid="{00000000-0005-0000-0000-0000C1050000}"/>
    <cellStyle name="_PPA Curve Analysis" xfId="2516" xr:uid="{00000000-0005-0000-0000-0000C2050000}"/>
    <cellStyle name="_PPA Curve Analysis 2" xfId="2517" xr:uid="{00000000-0005-0000-0000-0000C3050000}"/>
    <cellStyle name="_PPA Curve Analysis_Copy of CNL Consolidated model_v.FPL_v37" xfId="2518" xr:uid="{00000000-0005-0000-0000-0000C4050000}"/>
    <cellStyle name="_PPA Curve Analysis_Copy of CNL Consolidated model_v.FPL_v37 2" xfId="2519" xr:uid="{00000000-0005-0000-0000-0000C5050000}"/>
    <cellStyle name="_PPA Curve Analysis_Copy of CNL Consolidated model_v.FPL_v37_Exelon Power Fuel Forecast - Project P 6-11-2004 ver21" xfId="2520" xr:uid="{00000000-0005-0000-0000-0000C6050000}"/>
    <cellStyle name="_PPA Curve Analysis_Copy of CNL Consolidated model_v.FPL_v37_Exelon Power Fuel Forecast - Project P 6-11-2004 ver21 2" xfId="2521" xr:uid="{00000000-0005-0000-0000-0000C7050000}"/>
    <cellStyle name="_PPA Curve Analysis_Copy of CNL Consolidated model_v.FPL_v37_ML Outputs" xfId="2522" xr:uid="{00000000-0005-0000-0000-0000C8050000}"/>
    <cellStyle name="_PPA Curve Analysis_Copy of CNL Consolidated model_v.FPL_v37_ML Outputs 2" xfId="2523" xr:uid="{00000000-0005-0000-0000-0000C9050000}"/>
    <cellStyle name="_PPA Curve Analysis_Copy of CNL Consolidated model_v.FPL_v37_Project Forest Pro Forma Model v58" xfId="2524" xr:uid="{00000000-0005-0000-0000-0000CA050000}"/>
    <cellStyle name="_PPA Curve Analysis_Copy of CNL Consolidated model_v.FPL_v37_Project Forest Pro Forma Model v58 2" xfId="2525" xr:uid="{00000000-0005-0000-0000-0000CB050000}"/>
    <cellStyle name="_PPA Curve Analysis_D_Consolidated2" xfId="2526" xr:uid="{00000000-0005-0000-0000-0000CC050000}"/>
    <cellStyle name="_PPA Curve Analysis_D_Consolidated2 2" xfId="2527" xr:uid="{00000000-0005-0000-0000-0000CD050000}"/>
    <cellStyle name="_PPA Curve Analysis_Model v9.8" xfId="2528" xr:uid="{00000000-0005-0000-0000-0000CE050000}"/>
    <cellStyle name="_PPA Curve Analysis_Model v9.8 2" xfId="2529" xr:uid="{00000000-0005-0000-0000-0000CF050000}"/>
    <cellStyle name="_PPA Curve Analysis_Mutilples Template2" xfId="2530" xr:uid="{00000000-0005-0000-0000-0000D0050000}"/>
    <cellStyle name="_PPA Curve Analysis_Mutilples Template2 2" xfId="2531" xr:uid="{00000000-0005-0000-0000-0000D1050000}"/>
    <cellStyle name="_PPA Curve Analysis_Mutilples Template2_Exelon Power Fuel Forecast - Project P 6-11-2004 ver21" xfId="2532" xr:uid="{00000000-0005-0000-0000-0000D2050000}"/>
    <cellStyle name="_PPA Curve Analysis_Mutilples Template2_Exelon Power Fuel Forecast - Project P 6-11-2004 ver21 2" xfId="2533" xr:uid="{00000000-0005-0000-0000-0000D3050000}"/>
    <cellStyle name="_PPA Curve Analysis_Mutilples Template2_ML Outputs" xfId="2534" xr:uid="{00000000-0005-0000-0000-0000D4050000}"/>
    <cellStyle name="_PPA Curve Analysis_Mutilples Template2_ML Outputs 2" xfId="2535" xr:uid="{00000000-0005-0000-0000-0000D5050000}"/>
    <cellStyle name="_PPA Curve Analysis_Mutilples Template2_Project Forest Pro Forma Model v58" xfId="2536" xr:uid="{00000000-0005-0000-0000-0000D6050000}"/>
    <cellStyle name="_PPA Curve Analysis_Mutilples Template2_Project Forest Pro Forma Model v58 2" xfId="2537" xr:uid="{00000000-0005-0000-0000-0000D7050000}"/>
    <cellStyle name="_PPA Curve Analysis_pom consolidated v3" xfId="2538" xr:uid="{00000000-0005-0000-0000-0000D8050000}"/>
    <cellStyle name="_PPA Curve Analysis_pom consolidated v3 2" xfId="2539" xr:uid="{00000000-0005-0000-0000-0000D9050000}"/>
    <cellStyle name="_PPA Curve Analysis_pom consolidated v3_Exelon Power Fuel Forecast - Project P 6-11-2004 ver21" xfId="2540" xr:uid="{00000000-0005-0000-0000-0000DA050000}"/>
    <cellStyle name="_PPA Curve Analysis_pom consolidated v3_Exelon Power Fuel Forecast - Project P 6-11-2004 ver21 2" xfId="2541" xr:uid="{00000000-0005-0000-0000-0000DB050000}"/>
    <cellStyle name="_PPA Curve Analysis_pom consolidated v3_ML Outputs" xfId="2542" xr:uid="{00000000-0005-0000-0000-0000DC050000}"/>
    <cellStyle name="_PPA Curve Analysis_pom consolidated v3_ML Outputs 2" xfId="2543" xr:uid="{00000000-0005-0000-0000-0000DD050000}"/>
    <cellStyle name="_PPA Curve Analysis_pom consolidated v3_Project Forest Pro Forma Model v58" xfId="2544" xr:uid="{00000000-0005-0000-0000-0000DE050000}"/>
    <cellStyle name="_PPA Curve Analysis_pom consolidated v3_Project Forest Pro Forma Model v58 2" xfId="2545" xr:uid="{00000000-0005-0000-0000-0000DF050000}"/>
    <cellStyle name="_Project Forest Pro Forma Model v58" xfId="2546" xr:uid="{00000000-0005-0000-0000-0000E0050000}"/>
    <cellStyle name="_Project Forest Pro Forma Model v58 2" xfId="2547" xr:uid="{00000000-0005-0000-0000-0000E1050000}"/>
    <cellStyle name="_Project Model Form Links" xfId="2548" xr:uid="{00000000-0005-0000-0000-0000E2050000}"/>
    <cellStyle name="_Project Model Form Links 2" xfId="2549" xr:uid="{00000000-0005-0000-0000-0000E3050000}"/>
    <cellStyle name="_Project Model Form Links_Copy of CNL Consolidated model_v.FPL_v37" xfId="2550" xr:uid="{00000000-0005-0000-0000-0000E4050000}"/>
    <cellStyle name="_Project Model Form Links_Copy of CNL Consolidated model_v.FPL_v37 2" xfId="2551" xr:uid="{00000000-0005-0000-0000-0000E5050000}"/>
    <cellStyle name="_Project Model Form Links_Copy of CNL Consolidated model_v.FPL_v37_Exelon Power Fuel Forecast - Project P 6-11-2004 ver21" xfId="2552" xr:uid="{00000000-0005-0000-0000-0000E6050000}"/>
    <cellStyle name="_Project Model Form Links_Copy of CNL Consolidated model_v.FPL_v37_Exelon Power Fuel Forecast - Project P 6-11-2004 ver21 2" xfId="2553" xr:uid="{00000000-0005-0000-0000-0000E7050000}"/>
    <cellStyle name="_Project Model Form Links_Copy of CNL Consolidated model_v.FPL_v37_ML Outputs" xfId="2554" xr:uid="{00000000-0005-0000-0000-0000E8050000}"/>
    <cellStyle name="_Project Model Form Links_Copy of CNL Consolidated model_v.FPL_v37_ML Outputs 2" xfId="2555" xr:uid="{00000000-0005-0000-0000-0000E9050000}"/>
    <cellStyle name="_Project Model Form Links_Copy of CNL Consolidated model_v.FPL_v37_Project Forest Pro Forma Model v58" xfId="2556" xr:uid="{00000000-0005-0000-0000-0000EA050000}"/>
    <cellStyle name="_Project Model Form Links_Copy of CNL Consolidated model_v.FPL_v37_Project Forest Pro Forma Model v58 2" xfId="2557" xr:uid="{00000000-0005-0000-0000-0000EB050000}"/>
    <cellStyle name="_Project Model Form Links_D_Consolidated2" xfId="2558" xr:uid="{00000000-0005-0000-0000-0000EC050000}"/>
    <cellStyle name="_Project Model Form Links_D_Consolidated2 2" xfId="2559" xr:uid="{00000000-0005-0000-0000-0000ED050000}"/>
    <cellStyle name="_Project Model Form Links_Model v9.8" xfId="2560" xr:uid="{00000000-0005-0000-0000-0000EE050000}"/>
    <cellStyle name="_Project Model Form Links_Model v9.8 2" xfId="2561" xr:uid="{00000000-0005-0000-0000-0000EF050000}"/>
    <cellStyle name="_Project Model Form Links_Mutilples Template2" xfId="2562" xr:uid="{00000000-0005-0000-0000-0000F0050000}"/>
    <cellStyle name="_Project Model Form Links_Mutilples Template2 2" xfId="2563" xr:uid="{00000000-0005-0000-0000-0000F1050000}"/>
    <cellStyle name="_Project Model Form Links_Mutilples Template2_Exelon Power Fuel Forecast - Project P 6-11-2004 ver21" xfId="2564" xr:uid="{00000000-0005-0000-0000-0000F2050000}"/>
    <cellStyle name="_Project Model Form Links_Mutilples Template2_Exelon Power Fuel Forecast - Project P 6-11-2004 ver21 2" xfId="2565" xr:uid="{00000000-0005-0000-0000-0000F3050000}"/>
    <cellStyle name="_Project Model Form Links_Mutilples Template2_ML Outputs" xfId="2566" xr:uid="{00000000-0005-0000-0000-0000F4050000}"/>
    <cellStyle name="_Project Model Form Links_Mutilples Template2_ML Outputs 2" xfId="2567" xr:uid="{00000000-0005-0000-0000-0000F5050000}"/>
    <cellStyle name="_Project Model Form Links_Mutilples Template2_Project Forest Pro Forma Model v58" xfId="2568" xr:uid="{00000000-0005-0000-0000-0000F6050000}"/>
    <cellStyle name="_Project Model Form Links_Mutilples Template2_Project Forest Pro Forma Model v58 2" xfId="2569" xr:uid="{00000000-0005-0000-0000-0000F7050000}"/>
    <cellStyle name="_Project Model Form Links_pom consolidated v3" xfId="2570" xr:uid="{00000000-0005-0000-0000-0000F8050000}"/>
    <cellStyle name="_Project Model Form Links_pom consolidated v3 2" xfId="2571" xr:uid="{00000000-0005-0000-0000-0000F9050000}"/>
    <cellStyle name="_Project Model Form Links_pom consolidated v3_Exelon Power Fuel Forecast - Project P 6-11-2004 ver21" xfId="2572" xr:uid="{00000000-0005-0000-0000-0000FA050000}"/>
    <cellStyle name="_Project Model Form Links_pom consolidated v3_Exelon Power Fuel Forecast - Project P 6-11-2004 ver21 2" xfId="2573" xr:uid="{00000000-0005-0000-0000-0000FB050000}"/>
    <cellStyle name="_Project Model Form Links_pom consolidated v3_ML Outputs" xfId="2574" xr:uid="{00000000-0005-0000-0000-0000FC050000}"/>
    <cellStyle name="_Project Model Form Links_pom consolidated v3_ML Outputs 2" xfId="2575" xr:uid="{00000000-0005-0000-0000-0000FD050000}"/>
    <cellStyle name="_Project Model Form Links_pom consolidated v3_Project Forest Pro Forma Model v58" xfId="2576" xr:uid="{00000000-0005-0000-0000-0000FE050000}"/>
    <cellStyle name="_Project Model Form Links_pom consolidated v3_Project Forest Pro Forma Model v58 2" xfId="2577" xr:uid="{00000000-0005-0000-0000-0000FF050000}"/>
    <cellStyle name="_PSEG Consolidated Model ver 23" xfId="2578" xr:uid="{00000000-0005-0000-0000-000000060000}"/>
    <cellStyle name="_Rating Agency Analysis v2" xfId="2579" xr:uid="{00000000-0005-0000-0000-000001060000}"/>
    <cellStyle name="_Rating Agency Analysis v2 2" xfId="2580" xr:uid="{00000000-0005-0000-0000-000002060000}"/>
    <cellStyle name="_Rating Agency Analysis v2_Copy of CNL Consolidated model_v.FPL_v37" xfId="2581" xr:uid="{00000000-0005-0000-0000-000003060000}"/>
    <cellStyle name="_Rating Agency Analysis v2_Copy of CNL Consolidated model_v.FPL_v37 2" xfId="2582" xr:uid="{00000000-0005-0000-0000-000004060000}"/>
    <cellStyle name="_Rating Agency Analysis v2_Copy of CNL Consolidated model_v.FPL_v37_Exelon Power Fuel Forecast - Project P 6-11-2004 ver21" xfId="2583" xr:uid="{00000000-0005-0000-0000-000005060000}"/>
    <cellStyle name="_Rating Agency Analysis v2_Copy of CNL Consolidated model_v.FPL_v37_Exelon Power Fuel Forecast - Project P 6-11-2004 ver21 2" xfId="2584" xr:uid="{00000000-0005-0000-0000-000006060000}"/>
    <cellStyle name="_Rating Agency Analysis v2_Copy of CNL Consolidated model_v.FPL_v37_ML Outputs" xfId="2585" xr:uid="{00000000-0005-0000-0000-000007060000}"/>
    <cellStyle name="_Rating Agency Analysis v2_Copy of CNL Consolidated model_v.FPL_v37_ML Outputs 2" xfId="2586" xr:uid="{00000000-0005-0000-0000-000008060000}"/>
    <cellStyle name="_Rating Agency Analysis v2_Copy of CNL Consolidated model_v.FPL_v37_Project Forest Pro Forma Model v58" xfId="2587" xr:uid="{00000000-0005-0000-0000-000009060000}"/>
    <cellStyle name="_Rating Agency Analysis v2_Copy of CNL Consolidated model_v.FPL_v37_Project Forest Pro Forma Model v58 2" xfId="2588" xr:uid="{00000000-0005-0000-0000-00000A060000}"/>
    <cellStyle name="_Rating Agency Analysis v2_D_Consolidated2" xfId="2589" xr:uid="{00000000-0005-0000-0000-00000B060000}"/>
    <cellStyle name="_Rating Agency Analysis v2_D_Consolidated2 2" xfId="2590" xr:uid="{00000000-0005-0000-0000-00000C060000}"/>
    <cellStyle name="_Rating Agency Analysis v2_Model v9.8" xfId="2591" xr:uid="{00000000-0005-0000-0000-00000D060000}"/>
    <cellStyle name="_Rating Agency Analysis v2_Model v9.8 2" xfId="2592" xr:uid="{00000000-0005-0000-0000-00000E060000}"/>
    <cellStyle name="_Rating Agency Analysis v2_Mutilples Template2" xfId="2593" xr:uid="{00000000-0005-0000-0000-00000F060000}"/>
    <cellStyle name="_Rating Agency Analysis v2_Mutilples Template2 2" xfId="2594" xr:uid="{00000000-0005-0000-0000-000010060000}"/>
    <cellStyle name="_Rating Agency Analysis v2_Mutilples Template2_Exelon Power Fuel Forecast - Project P 6-11-2004 ver21" xfId="2595" xr:uid="{00000000-0005-0000-0000-000011060000}"/>
    <cellStyle name="_Rating Agency Analysis v2_Mutilples Template2_Exelon Power Fuel Forecast - Project P 6-11-2004 ver21 2" xfId="2596" xr:uid="{00000000-0005-0000-0000-000012060000}"/>
    <cellStyle name="_Rating Agency Analysis v2_Mutilples Template2_ML Outputs" xfId="2597" xr:uid="{00000000-0005-0000-0000-000013060000}"/>
    <cellStyle name="_Rating Agency Analysis v2_Mutilples Template2_ML Outputs 2" xfId="2598" xr:uid="{00000000-0005-0000-0000-000014060000}"/>
    <cellStyle name="_Rating Agency Analysis v2_Mutilples Template2_Project Forest Pro Forma Model v58" xfId="2599" xr:uid="{00000000-0005-0000-0000-000015060000}"/>
    <cellStyle name="_Rating Agency Analysis v2_Mutilples Template2_Project Forest Pro Forma Model v58 2" xfId="2600" xr:uid="{00000000-0005-0000-0000-000016060000}"/>
    <cellStyle name="_Rating Agency Analysis v2_pom consolidated v3" xfId="2601" xr:uid="{00000000-0005-0000-0000-000017060000}"/>
    <cellStyle name="_Rating Agency Analysis v2_pom consolidated v3 2" xfId="2602" xr:uid="{00000000-0005-0000-0000-000018060000}"/>
    <cellStyle name="_Rating Agency Analysis v2_pom consolidated v3_Exelon Power Fuel Forecast - Project P 6-11-2004 ver21" xfId="2603" xr:uid="{00000000-0005-0000-0000-000019060000}"/>
    <cellStyle name="_Rating Agency Analysis v2_pom consolidated v3_Exelon Power Fuel Forecast - Project P 6-11-2004 ver21 2" xfId="2604" xr:uid="{00000000-0005-0000-0000-00001A060000}"/>
    <cellStyle name="_Rating Agency Analysis v2_pom consolidated v3_ML Outputs" xfId="2605" xr:uid="{00000000-0005-0000-0000-00001B060000}"/>
    <cellStyle name="_Rating Agency Analysis v2_pom consolidated v3_ML Outputs 2" xfId="2606" xr:uid="{00000000-0005-0000-0000-00001C060000}"/>
    <cellStyle name="_Rating Agency Analysis v2_pom consolidated v3_Project Forest Pro Forma Model v58" xfId="2607" xr:uid="{00000000-0005-0000-0000-00001D060000}"/>
    <cellStyle name="_Rating Agency Analysis v2_pom consolidated v3_Project Forest Pro Forma Model v58 2" xfId="2608" xr:uid="{00000000-0005-0000-0000-00001E060000}"/>
    <cellStyle name="_ROCE template" xfId="2609" xr:uid="{00000000-0005-0000-0000-00001F060000}"/>
    <cellStyle name="_ROCE template 2" xfId="2610" xr:uid="{00000000-0005-0000-0000-000020060000}"/>
    <cellStyle name="_SOBRAS98" xfId="2611" xr:uid="{00000000-0005-0000-0000-000021060000}"/>
    <cellStyle name="_SOBRAS98 2" xfId="2612" xr:uid="{00000000-0005-0000-0000-000022060000}"/>
    <cellStyle name="_SOBRAS98 2 2" xfId="2613" xr:uid="{00000000-0005-0000-0000-000023060000}"/>
    <cellStyle name="_SOBRAS98 2 2 2" xfId="2614" xr:uid="{00000000-0005-0000-0000-000024060000}"/>
    <cellStyle name="_SOBRAS98 2 2 3" xfId="2615" xr:uid="{00000000-0005-0000-0000-000025060000}"/>
    <cellStyle name="_SOBRAS98 2 3" xfId="2616" xr:uid="{00000000-0005-0000-0000-000026060000}"/>
    <cellStyle name="_SOBRAS98 2 4" xfId="2617" xr:uid="{00000000-0005-0000-0000-000027060000}"/>
    <cellStyle name="_SOBRAS98 3" xfId="2618" xr:uid="{00000000-0005-0000-0000-000028060000}"/>
    <cellStyle name="_SOBRAS98 3 2" xfId="2619" xr:uid="{00000000-0005-0000-0000-000029060000}"/>
    <cellStyle name="_SOBRAS98 3 3" xfId="2620" xr:uid="{00000000-0005-0000-0000-00002A060000}"/>
    <cellStyle name="_SOBRAS98 4" xfId="2621" xr:uid="{00000000-0005-0000-0000-00002B060000}"/>
    <cellStyle name="_SOBRAS98 5" xfId="2622" xr:uid="{00000000-0005-0000-0000-00002C060000}"/>
    <cellStyle name="_SubHeading" xfId="2623" xr:uid="{00000000-0005-0000-0000-00002D060000}"/>
    <cellStyle name="_SubHeading_05 WACC Calculation (20-Oct-2006)" xfId="2624" xr:uid="{00000000-0005-0000-0000-00002E060000}"/>
    <cellStyle name="_SubHeading_05 WACC Calculation (20-Oct-2006) 2" xfId="2625" xr:uid="{00000000-0005-0000-0000-00002F060000}"/>
    <cellStyle name="_SubHeading_Brazil_US Data" xfId="2626" xr:uid="{00000000-0005-0000-0000-000030060000}"/>
    <cellStyle name="_SubHeading_Brazil_US Data 2" xfId="2627" xr:uid="{00000000-0005-0000-0000-000031060000}"/>
    <cellStyle name="_SubHeading_prestemp" xfId="2628" xr:uid="{00000000-0005-0000-0000-000032060000}"/>
    <cellStyle name="_SubHeading_prestemp 2" xfId="2629" xr:uid="{00000000-0005-0000-0000-000033060000}"/>
    <cellStyle name="_SubHeading_Price Correlations" xfId="2630" xr:uid="{00000000-0005-0000-0000-000034060000}"/>
    <cellStyle name="_SubHeading_Price Correlations 2" xfId="2631" xr:uid="{00000000-0005-0000-0000-000035060000}"/>
    <cellStyle name="_Table" xfId="2632" xr:uid="{00000000-0005-0000-0000-000036060000}"/>
    <cellStyle name="_Table_05 WACC Calculation (20-Oct-2006)" xfId="2633" xr:uid="{00000000-0005-0000-0000-000037060000}"/>
    <cellStyle name="_Table_05 WACC Calculation (20-Oct-2006) 2" xfId="2634" xr:uid="{00000000-0005-0000-0000-000038060000}"/>
    <cellStyle name="_Table_Brazil_US Data" xfId="2635" xr:uid="{00000000-0005-0000-0000-000039060000}"/>
    <cellStyle name="_Table_Brazil_US Data 2" xfId="2636" xr:uid="{00000000-0005-0000-0000-00003A060000}"/>
    <cellStyle name="_Table_Price Correlations" xfId="2637" xr:uid="{00000000-0005-0000-0000-00003B060000}"/>
    <cellStyle name="_Table_Price Correlations 2" xfId="2638" xr:uid="{00000000-0005-0000-0000-00003C060000}"/>
    <cellStyle name="_TableHead" xfId="2639" xr:uid="{00000000-0005-0000-0000-00003D060000}"/>
    <cellStyle name="_TableHead_05 WACC Calculation (20-Oct-2006)" xfId="2640" xr:uid="{00000000-0005-0000-0000-00003E060000}"/>
    <cellStyle name="_TableHead_05 WACC Calculation (20-Oct-2006) 2" xfId="2641" xr:uid="{00000000-0005-0000-0000-00003F060000}"/>
    <cellStyle name="_TableHead_Brazil_US Data" xfId="2642" xr:uid="{00000000-0005-0000-0000-000040060000}"/>
    <cellStyle name="_TableHead_Brazil_US Data 2" xfId="2643" xr:uid="{00000000-0005-0000-0000-000041060000}"/>
    <cellStyle name="_TableHead_Price Correlations" xfId="2644" xr:uid="{00000000-0005-0000-0000-000042060000}"/>
    <cellStyle name="_TableHead_Price Correlations 2" xfId="2645" xr:uid="{00000000-0005-0000-0000-000043060000}"/>
    <cellStyle name="_TableRowHead" xfId="2646" xr:uid="{00000000-0005-0000-0000-000044060000}"/>
    <cellStyle name="_TableRowHead_05 WACC Calculation (20-Oct-2006)" xfId="2647" xr:uid="{00000000-0005-0000-0000-000045060000}"/>
    <cellStyle name="_TableRowHead_05 WACC Calculation (20-Oct-2006) 2" xfId="2648" xr:uid="{00000000-0005-0000-0000-000046060000}"/>
    <cellStyle name="_TableRowHead_Brazil_US Data" xfId="2649" xr:uid="{00000000-0005-0000-0000-000047060000}"/>
    <cellStyle name="_TableRowHead_Brazil_US Data 2" xfId="2650" xr:uid="{00000000-0005-0000-0000-000048060000}"/>
    <cellStyle name="_TableRowHead_Price Correlations" xfId="2651" xr:uid="{00000000-0005-0000-0000-000049060000}"/>
    <cellStyle name="_TableRowHead_Price Correlations 2" xfId="2652" xr:uid="{00000000-0005-0000-0000-00004A060000}"/>
    <cellStyle name="_TableSuperHead" xfId="2653" xr:uid="{00000000-0005-0000-0000-00004B060000}"/>
    <cellStyle name="_TableSuperHead_05 WACC Calculation (20-Oct-2006)" xfId="2654" xr:uid="{00000000-0005-0000-0000-00004C060000}"/>
    <cellStyle name="_TableSuperHead_05 WACC Calculation (20-Oct-2006) 2" xfId="2655" xr:uid="{00000000-0005-0000-0000-00004D060000}"/>
    <cellStyle name="_TableSuperHead_Brazil_US Data" xfId="2656" xr:uid="{00000000-0005-0000-0000-00004E060000}"/>
    <cellStyle name="_TableSuperHead_Brazil_US Data 2" xfId="2657" xr:uid="{00000000-0005-0000-0000-00004F060000}"/>
    <cellStyle name="_TableSuperHead_Price Correlations" xfId="2658" xr:uid="{00000000-0005-0000-0000-000050060000}"/>
    <cellStyle name="_TableSuperHead_Price Correlations 2" xfId="2659" xr:uid="{00000000-0005-0000-0000-000051060000}"/>
    <cellStyle name="_Tampa_Model_v3" xfId="2660" xr:uid="{00000000-0005-0000-0000-000052060000}"/>
    <cellStyle name="_Tampa_Model_v3_Exelon Power Fuel Forecast - Project P 6-11-2004 ver21" xfId="2661" xr:uid="{00000000-0005-0000-0000-000053060000}"/>
    <cellStyle name="_Tampa_Model_v3_ML Outputs" xfId="2662" xr:uid="{00000000-0005-0000-0000-000054060000}"/>
    <cellStyle name="_Tampa_Model_v3_Project Forest Pro Forma Model v58" xfId="2663" xr:uid="{00000000-0005-0000-0000-000055060000}"/>
    <cellStyle name="_Teco Coal_5" xfId="2664" xr:uid="{00000000-0005-0000-0000-000056060000}"/>
    <cellStyle name="_Teco Coal_5_Exelon Power Fuel Forecast - Project P 6-11-2004 ver21" xfId="2665" xr:uid="{00000000-0005-0000-0000-000057060000}"/>
    <cellStyle name="_Teco Coal_5_ML Outputs" xfId="2666" xr:uid="{00000000-0005-0000-0000-000058060000}"/>
    <cellStyle name="_Teco Coal_5_Project Forest Pro Forma Model v58" xfId="2667" xr:uid="{00000000-0005-0000-0000-000059060000}"/>
    <cellStyle name="_TECO Combined Return Analysis NEW 01-23-01" xfId="2668" xr:uid="{00000000-0005-0000-0000-00005A060000}"/>
    <cellStyle name="_TECO Combined Return Analysis NEW 01-23-01 2" xfId="2669" xr:uid="{00000000-0005-0000-0000-00005B060000}"/>
    <cellStyle name="_TECO Combined Return Analysis NEW 01-23-01_Copy of CNL Consolidated model_v.FPL_v37" xfId="2670" xr:uid="{00000000-0005-0000-0000-00005C060000}"/>
    <cellStyle name="_TECO Combined Return Analysis NEW 01-23-01_Copy of CNL Consolidated model_v.FPL_v37 2" xfId="2671" xr:uid="{00000000-0005-0000-0000-00005D060000}"/>
    <cellStyle name="_TECO Combined Return Analysis NEW 01-23-01_Copy of CNL Consolidated model_v.FPL_v37_Exelon Power Fuel Forecast - Project P 6-11-2004 ver21" xfId="2672" xr:uid="{00000000-0005-0000-0000-00005E060000}"/>
    <cellStyle name="_TECO Combined Return Analysis NEW 01-23-01_Copy of CNL Consolidated model_v.FPL_v37_Exelon Power Fuel Forecast - Project P 6-11-2004 ver21 2" xfId="2673" xr:uid="{00000000-0005-0000-0000-00005F060000}"/>
    <cellStyle name="_TECO Combined Return Analysis NEW 01-23-01_Copy of CNL Consolidated model_v.FPL_v37_ML Outputs" xfId="2674" xr:uid="{00000000-0005-0000-0000-000060060000}"/>
    <cellStyle name="_TECO Combined Return Analysis NEW 01-23-01_Copy of CNL Consolidated model_v.FPL_v37_ML Outputs 2" xfId="2675" xr:uid="{00000000-0005-0000-0000-000061060000}"/>
    <cellStyle name="_TECO Combined Return Analysis NEW 01-23-01_Copy of CNL Consolidated model_v.FPL_v37_Project Forest Pro Forma Model v58" xfId="2676" xr:uid="{00000000-0005-0000-0000-000062060000}"/>
    <cellStyle name="_TECO Combined Return Analysis NEW 01-23-01_Copy of CNL Consolidated model_v.FPL_v37_Project Forest Pro Forma Model v58 2" xfId="2677" xr:uid="{00000000-0005-0000-0000-000063060000}"/>
    <cellStyle name="_TECO Combined Return Analysis NEW 01-23-01_D_Consolidated2" xfId="2678" xr:uid="{00000000-0005-0000-0000-000064060000}"/>
    <cellStyle name="_TECO Combined Return Analysis NEW 01-23-01_D_Consolidated2 2" xfId="2679" xr:uid="{00000000-0005-0000-0000-000065060000}"/>
    <cellStyle name="_TECO Combined Return Analysis NEW 01-23-01_Model v9.8" xfId="2680" xr:uid="{00000000-0005-0000-0000-000066060000}"/>
    <cellStyle name="_TECO Combined Return Analysis NEW 01-23-01_Model v9.8 2" xfId="2681" xr:uid="{00000000-0005-0000-0000-000067060000}"/>
    <cellStyle name="_TECO Combined Return Analysis NEW 01-23-01_Mutilples Template2" xfId="2682" xr:uid="{00000000-0005-0000-0000-000068060000}"/>
    <cellStyle name="_TECO Combined Return Analysis NEW 01-23-01_Mutilples Template2 2" xfId="2683" xr:uid="{00000000-0005-0000-0000-000069060000}"/>
    <cellStyle name="_TECO Combined Return Analysis NEW 01-23-01_Mutilples Template2_Exelon Power Fuel Forecast - Project P 6-11-2004 ver21" xfId="2684" xr:uid="{00000000-0005-0000-0000-00006A060000}"/>
    <cellStyle name="_TECO Combined Return Analysis NEW 01-23-01_Mutilples Template2_Exelon Power Fuel Forecast - Project P 6-11-2004 ver21 2" xfId="2685" xr:uid="{00000000-0005-0000-0000-00006B060000}"/>
    <cellStyle name="_TECO Combined Return Analysis NEW 01-23-01_Mutilples Template2_ML Outputs" xfId="2686" xr:uid="{00000000-0005-0000-0000-00006C060000}"/>
    <cellStyle name="_TECO Combined Return Analysis NEW 01-23-01_Mutilples Template2_ML Outputs 2" xfId="2687" xr:uid="{00000000-0005-0000-0000-00006D060000}"/>
    <cellStyle name="_TECO Combined Return Analysis NEW 01-23-01_Mutilples Template2_Project Forest Pro Forma Model v58" xfId="2688" xr:uid="{00000000-0005-0000-0000-00006E060000}"/>
    <cellStyle name="_TECO Combined Return Analysis NEW 01-23-01_Mutilples Template2_Project Forest Pro Forma Model v58 2" xfId="2689" xr:uid="{00000000-0005-0000-0000-00006F060000}"/>
    <cellStyle name="_TECO Combined Return Analysis NEW 01-23-01_pom consolidated v3" xfId="2690" xr:uid="{00000000-0005-0000-0000-000070060000}"/>
    <cellStyle name="_TECO Combined Return Analysis NEW 01-23-01_pom consolidated v3 2" xfId="2691" xr:uid="{00000000-0005-0000-0000-000071060000}"/>
    <cellStyle name="_TECO Combined Return Analysis NEW 01-23-01_pom consolidated v3_Exelon Power Fuel Forecast - Project P 6-11-2004 ver21" xfId="2692" xr:uid="{00000000-0005-0000-0000-000072060000}"/>
    <cellStyle name="_TECO Combined Return Analysis NEW 01-23-01_pom consolidated v3_Exelon Power Fuel Forecast - Project P 6-11-2004 ver21 2" xfId="2693" xr:uid="{00000000-0005-0000-0000-000073060000}"/>
    <cellStyle name="_TECO Combined Return Analysis NEW 01-23-01_pom consolidated v3_ML Outputs" xfId="2694" xr:uid="{00000000-0005-0000-0000-000074060000}"/>
    <cellStyle name="_TECO Combined Return Analysis NEW 01-23-01_pom consolidated v3_ML Outputs 2" xfId="2695" xr:uid="{00000000-0005-0000-0000-000075060000}"/>
    <cellStyle name="_TECO Combined Return Analysis NEW 01-23-01_pom consolidated v3_Project Forest Pro Forma Model v58" xfId="2696" xr:uid="{00000000-0005-0000-0000-000076060000}"/>
    <cellStyle name="_TECO Combined Return Analysis NEW 01-23-01_pom consolidated v3_Project Forest Pro Forma Model v58 2" xfId="2697" xr:uid="{00000000-0005-0000-0000-000077060000}"/>
    <cellStyle name="_Teco Fuel Pro Forma 10-31-2001" xfId="2698" xr:uid="{00000000-0005-0000-0000-000078060000}"/>
    <cellStyle name="_Teco Fuel Pro Forma 10-31-2001 2" xfId="2699" xr:uid="{00000000-0005-0000-0000-000079060000}"/>
    <cellStyle name="_Teco Fuel Pro Forma 10-31-2001_Copy of CNL Consolidated model_v.FPL_v37" xfId="2700" xr:uid="{00000000-0005-0000-0000-00007A060000}"/>
    <cellStyle name="_Teco Fuel Pro Forma 10-31-2001_Copy of CNL Consolidated model_v.FPL_v37 2" xfId="2701" xr:uid="{00000000-0005-0000-0000-00007B060000}"/>
    <cellStyle name="_Teco Fuel Pro Forma 10-31-2001_Copy of CNL Consolidated model_v.FPL_v37_Exelon Power Fuel Forecast - Project P 6-11-2004 ver21" xfId="2702" xr:uid="{00000000-0005-0000-0000-00007C060000}"/>
    <cellStyle name="_Teco Fuel Pro Forma 10-31-2001_Copy of CNL Consolidated model_v.FPL_v37_Exelon Power Fuel Forecast - Project P 6-11-2004 ver21 2" xfId="2703" xr:uid="{00000000-0005-0000-0000-00007D060000}"/>
    <cellStyle name="_Teco Fuel Pro Forma 10-31-2001_Copy of CNL Consolidated model_v.FPL_v37_ML Outputs" xfId="2704" xr:uid="{00000000-0005-0000-0000-00007E060000}"/>
    <cellStyle name="_Teco Fuel Pro Forma 10-31-2001_Copy of CNL Consolidated model_v.FPL_v37_ML Outputs 2" xfId="2705" xr:uid="{00000000-0005-0000-0000-00007F060000}"/>
    <cellStyle name="_Teco Fuel Pro Forma 10-31-2001_Copy of CNL Consolidated model_v.FPL_v37_Project Forest Pro Forma Model v58" xfId="2706" xr:uid="{00000000-0005-0000-0000-000080060000}"/>
    <cellStyle name="_Teco Fuel Pro Forma 10-31-2001_Copy of CNL Consolidated model_v.FPL_v37_Project Forest Pro Forma Model v58 2" xfId="2707" xr:uid="{00000000-0005-0000-0000-000081060000}"/>
    <cellStyle name="_Teco Fuel Pro Forma 10-31-2001_D_Consolidated2" xfId="2708" xr:uid="{00000000-0005-0000-0000-000082060000}"/>
    <cellStyle name="_Teco Fuel Pro Forma 10-31-2001_D_Consolidated2 2" xfId="2709" xr:uid="{00000000-0005-0000-0000-000083060000}"/>
    <cellStyle name="_Teco Fuel Pro Forma 10-31-2001_Model v9.8" xfId="2710" xr:uid="{00000000-0005-0000-0000-000084060000}"/>
    <cellStyle name="_Teco Fuel Pro Forma 10-31-2001_Model v9.8 2" xfId="2711" xr:uid="{00000000-0005-0000-0000-000085060000}"/>
    <cellStyle name="_Teco Fuel Pro Forma 10-31-2001_Mutilples Template2" xfId="2712" xr:uid="{00000000-0005-0000-0000-000086060000}"/>
    <cellStyle name="_Teco Fuel Pro Forma 10-31-2001_Mutilples Template2 2" xfId="2713" xr:uid="{00000000-0005-0000-0000-000087060000}"/>
    <cellStyle name="_Teco Fuel Pro Forma 10-31-2001_Mutilples Template2_Exelon Power Fuel Forecast - Project P 6-11-2004 ver21" xfId="2714" xr:uid="{00000000-0005-0000-0000-000088060000}"/>
    <cellStyle name="_Teco Fuel Pro Forma 10-31-2001_Mutilples Template2_Exelon Power Fuel Forecast - Project P 6-11-2004 ver21 2" xfId="2715" xr:uid="{00000000-0005-0000-0000-000089060000}"/>
    <cellStyle name="_Teco Fuel Pro Forma 10-31-2001_Mutilples Template2_ML Outputs" xfId="2716" xr:uid="{00000000-0005-0000-0000-00008A060000}"/>
    <cellStyle name="_Teco Fuel Pro Forma 10-31-2001_Mutilples Template2_ML Outputs 2" xfId="2717" xr:uid="{00000000-0005-0000-0000-00008B060000}"/>
    <cellStyle name="_Teco Fuel Pro Forma 10-31-2001_Mutilples Template2_Project Forest Pro Forma Model v58" xfId="2718" xr:uid="{00000000-0005-0000-0000-00008C060000}"/>
    <cellStyle name="_Teco Fuel Pro Forma 10-31-2001_Mutilples Template2_Project Forest Pro Forma Model v58 2" xfId="2719" xr:uid="{00000000-0005-0000-0000-00008D060000}"/>
    <cellStyle name="_Teco Fuel Pro Forma 10-31-2001_pom consolidated v3" xfId="2720" xr:uid="{00000000-0005-0000-0000-00008E060000}"/>
    <cellStyle name="_Teco Fuel Pro Forma 10-31-2001_pom consolidated v3 2" xfId="2721" xr:uid="{00000000-0005-0000-0000-00008F060000}"/>
    <cellStyle name="_Teco Fuel Pro Forma 10-31-2001_pom consolidated v3_Exelon Power Fuel Forecast - Project P 6-11-2004 ver21" xfId="2722" xr:uid="{00000000-0005-0000-0000-000090060000}"/>
    <cellStyle name="_Teco Fuel Pro Forma 10-31-2001_pom consolidated v3_Exelon Power Fuel Forecast - Project P 6-11-2004 ver21 2" xfId="2723" xr:uid="{00000000-0005-0000-0000-000091060000}"/>
    <cellStyle name="_Teco Fuel Pro Forma 10-31-2001_pom consolidated v3_ML Outputs" xfId="2724" xr:uid="{00000000-0005-0000-0000-000092060000}"/>
    <cellStyle name="_Teco Fuel Pro Forma 10-31-2001_pom consolidated v3_ML Outputs 2" xfId="2725" xr:uid="{00000000-0005-0000-0000-000093060000}"/>
    <cellStyle name="_Teco Fuel Pro Forma 10-31-2001_pom consolidated v3_Project Forest Pro Forma Model v58" xfId="2726" xr:uid="{00000000-0005-0000-0000-000094060000}"/>
    <cellStyle name="_Teco Fuel Pro Forma 10-31-2001_pom consolidated v3_Project Forest Pro Forma Model v58 2" xfId="2727" xr:uid="{00000000-0005-0000-0000-000095060000}"/>
    <cellStyle name="_TECO Solutions" xfId="2728" xr:uid="{00000000-0005-0000-0000-000096060000}"/>
    <cellStyle name="_TECO Solutions_Exelon Power Fuel Forecast - Project P 6-11-2004 ver21" xfId="2729" xr:uid="{00000000-0005-0000-0000-000097060000}"/>
    <cellStyle name="_TECO Solutions_ML Outputs" xfId="2730" xr:uid="{00000000-0005-0000-0000-000098060000}"/>
    <cellStyle name="_TECO Solutions_Project Forest Pro Forma Model v58" xfId="2731" xr:uid="{00000000-0005-0000-0000-000099060000}"/>
    <cellStyle name="_TGN DCF v10" xfId="2732" xr:uid="{00000000-0005-0000-0000-00009A060000}"/>
    <cellStyle name="_TIE Consolidated 09-18-00 c2 Teco" xfId="2733" xr:uid="{00000000-0005-0000-0000-00009B060000}"/>
    <cellStyle name="_TIE Consolidated 09-18-00 c2 Teco 2" xfId="2734" xr:uid="{00000000-0005-0000-0000-00009C060000}"/>
    <cellStyle name="_TIE Consolidated 09-18-00 c2 Teco_Copy of CNL Consolidated model_v.FPL_v37" xfId="2735" xr:uid="{00000000-0005-0000-0000-00009D060000}"/>
    <cellStyle name="_TIE Consolidated 09-18-00 c2 Teco_Copy of CNL Consolidated model_v.FPL_v37 2" xfId="2736" xr:uid="{00000000-0005-0000-0000-00009E060000}"/>
    <cellStyle name="_TIE Consolidated 09-18-00 c2 Teco_Copy of CNL Consolidated model_v.FPL_v37_Exelon Power Fuel Forecast - Project P 6-11-2004 ver21" xfId="2737" xr:uid="{00000000-0005-0000-0000-00009F060000}"/>
    <cellStyle name="_TIE Consolidated 09-18-00 c2 Teco_Copy of CNL Consolidated model_v.FPL_v37_Exelon Power Fuel Forecast - Project P 6-11-2004 ver21 2" xfId="2738" xr:uid="{00000000-0005-0000-0000-0000A0060000}"/>
    <cellStyle name="_TIE Consolidated 09-18-00 c2 Teco_Copy of CNL Consolidated model_v.FPL_v37_ML Outputs" xfId="2739" xr:uid="{00000000-0005-0000-0000-0000A1060000}"/>
    <cellStyle name="_TIE Consolidated 09-18-00 c2 Teco_Copy of CNL Consolidated model_v.FPL_v37_ML Outputs 2" xfId="2740" xr:uid="{00000000-0005-0000-0000-0000A2060000}"/>
    <cellStyle name="_TIE Consolidated 09-18-00 c2 Teco_Copy of CNL Consolidated model_v.FPL_v37_Project Forest Pro Forma Model v58" xfId="2741" xr:uid="{00000000-0005-0000-0000-0000A3060000}"/>
    <cellStyle name="_TIE Consolidated 09-18-00 c2 Teco_Copy of CNL Consolidated model_v.FPL_v37_Project Forest Pro Forma Model v58 2" xfId="2742" xr:uid="{00000000-0005-0000-0000-0000A4060000}"/>
    <cellStyle name="_TIE Consolidated 09-18-00 c2 Teco_D_Consolidated2" xfId="2743" xr:uid="{00000000-0005-0000-0000-0000A5060000}"/>
    <cellStyle name="_TIE Consolidated 09-18-00 c2 Teco_D_Consolidated2 2" xfId="2744" xr:uid="{00000000-0005-0000-0000-0000A6060000}"/>
    <cellStyle name="_TIE Consolidated 09-18-00 c2 Teco_Model v9.8" xfId="2745" xr:uid="{00000000-0005-0000-0000-0000A7060000}"/>
    <cellStyle name="_TIE Consolidated 09-18-00 c2 Teco_Model v9.8 2" xfId="2746" xr:uid="{00000000-0005-0000-0000-0000A8060000}"/>
    <cellStyle name="_TIE Consolidated 09-18-00 c2 Teco_Mutilples Template2" xfId="2747" xr:uid="{00000000-0005-0000-0000-0000A9060000}"/>
    <cellStyle name="_TIE Consolidated 09-18-00 c2 Teco_Mutilples Template2 2" xfId="2748" xr:uid="{00000000-0005-0000-0000-0000AA060000}"/>
    <cellStyle name="_TIE Consolidated 09-18-00 c2 Teco_Mutilples Template2_Exelon Power Fuel Forecast - Project P 6-11-2004 ver21" xfId="2749" xr:uid="{00000000-0005-0000-0000-0000AB060000}"/>
    <cellStyle name="_TIE Consolidated 09-18-00 c2 Teco_Mutilples Template2_Exelon Power Fuel Forecast - Project P 6-11-2004 ver21 2" xfId="2750" xr:uid="{00000000-0005-0000-0000-0000AC060000}"/>
    <cellStyle name="_TIE Consolidated 09-18-00 c2 Teco_Mutilples Template2_ML Outputs" xfId="2751" xr:uid="{00000000-0005-0000-0000-0000AD060000}"/>
    <cellStyle name="_TIE Consolidated 09-18-00 c2 Teco_Mutilples Template2_ML Outputs 2" xfId="2752" xr:uid="{00000000-0005-0000-0000-0000AE060000}"/>
    <cellStyle name="_TIE Consolidated 09-18-00 c2 Teco_Mutilples Template2_Project Forest Pro Forma Model v58" xfId="2753" xr:uid="{00000000-0005-0000-0000-0000AF060000}"/>
    <cellStyle name="_TIE Consolidated 09-18-00 c2 Teco_Mutilples Template2_Project Forest Pro Forma Model v58 2" xfId="2754" xr:uid="{00000000-0005-0000-0000-0000B0060000}"/>
    <cellStyle name="_TIE Consolidated 09-18-00 c2 Teco_pom consolidated v3" xfId="2755" xr:uid="{00000000-0005-0000-0000-0000B1060000}"/>
    <cellStyle name="_TIE Consolidated 09-18-00 c2 Teco_pom consolidated v3 2" xfId="2756" xr:uid="{00000000-0005-0000-0000-0000B2060000}"/>
    <cellStyle name="_TIE Consolidated 09-18-00 c2 Teco_pom consolidated v3_Exelon Power Fuel Forecast - Project P 6-11-2004 ver21" xfId="2757" xr:uid="{00000000-0005-0000-0000-0000B3060000}"/>
    <cellStyle name="_TIE Consolidated 09-18-00 c2 Teco_pom consolidated v3_Exelon Power Fuel Forecast - Project P 6-11-2004 ver21 2" xfId="2758" xr:uid="{00000000-0005-0000-0000-0000B4060000}"/>
    <cellStyle name="_TIE Consolidated 09-18-00 c2 Teco_pom consolidated v3_ML Outputs" xfId="2759" xr:uid="{00000000-0005-0000-0000-0000B5060000}"/>
    <cellStyle name="_TIE Consolidated 09-18-00 c2 Teco_pom consolidated v3_ML Outputs 2" xfId="2760" xr:uid="{00000000-0005-0000-0000-0000B6060000}"/>
    <cellStyle name="_TIE Consolidated 09-18-00 c2 Teco_pom consolidated v3_Project Forest Pro Forma Model v58" xfId="2761" xr:uid="{00000000-0005-0000-0000-0000B7060000}"/>
    <cellStyle name="_TIE Consolidated 09-18-00 c2 Teco_pom consolidated v3_Project Forest Pro Forma Model v58 2" xfId="2762" xr:uid="{00000000-0005-0000-0000-0000B8060000}"/>
    <cellStyle name="_Transport Model_v6" xfId="2763" xr:uid="{00000000-0005-0000-0000-0000B9060000}"/>
    <cellStyle name="_Transport Model_v6_Exelon Power Fuel Forecast - Project P 6-11-2004 ver21" xfId="2764" xr:uid="{00000000-0005-0000-0000-0000BA060000}"/>
    <cellStyle name="_Transport Model_v6_ML Outputs" xfId="2765" xr:uid="{00000000-0005-0000-0000-0000BB060000}"/>
    <cellStyle name="_Transport Model_v6_Project Forest Pro Forma Model v58" xfId="2766" xr:uid="{00000000-0005-0000-0000-0000BC060000}"/>
    <cellStyle name="_West Michigan 0800 v1 test" xfId="2767" xr:uid="{00000000-0005-0000-0000-0000BD060000}"/>
    <cellStyle name="_West Michigan 0800 v1 test 2" xfId="2768" xr:uid="{00000000-0005-0000-0000-0000BE060000}"/>
    <cellStyle name="_West Michigan 0800 v1 test_Copy of CNL Consolidated model_v.FPL_v37" xfId="2769" xr:uid="{00000000-0005-0000-0000-0000BF060000}"/>
    <cellStyle name="_West Michigan 0800 v1 test_Copy of CNL Consolidated model_v.FPL_v37 2" xfId="2770" xr:uid="{00000000-0005-0000-0000-0000C0060000}"/>
    <cellStyle name="_West Michigan 0800 v1 test_Copy of CNL Consolidated model_v.FPL_v37_Exelon Power Fuel Forecast - Project P 6-11-2004 ver21" xfId="2771" xr:uid="{00000000-0005-0000-0000-0000C1060000}"/>
    <cellStyle name="_West Michigan 0800 v1 test_Copy of CNL Consolidated model_v.FPL_v37_Exelon Power Fuel Forecast - Project P 6-11-2004 ver21 2" xfId="2772" xr:uid="{00000000-0005-0000-0000-0000C2060000}"/>
    <cellStyle name="_West Michigan 0800 v1 test_Copy of CNL Consolidated model_v.FPL_v37_ML Outputs" xfId="2773" xr:uid="{00000000-0005-0000-0000-0000C3060000}"/>
    <cellStyle name="_West Michigan 0800 v1 test_Copy of CNL Consolidated model_v.FPL_v37_ML Outputs 2" xfId="2774" xr:uid="{00000000-0005-0000-0000-0000C4060000}"/>
    <cellStyle name="_West Michigan 0800 v1 test_Copy of CNL Consolidated model_v.FPL_v37_Project Forest Pro Forma Model v58" xfId="2775" xr:uid="{00000000-0005-0000-0000-0000C5060000}"/>
    <cellStyle name="_West Michigan 0800 v1 test_Copy of CNL Consolidated model_v.FPL_v37_Project Forest Pro Forma Model v58 2" xfId="2776" xr:uid="{00000000-0005-0000-0000-0000C6060000}"/>
    <cellStyle name="_West Michigan 0800 v1 test_D_Consolidated2" xfId="2777" xr:uid="{00000000-0005-0000-0000-0000C7060000}"/>
    <cellStyle name="_West Michigan 0800 v1 test_D_Consolidated2 2" xfId="2778" xr:uid="{00000000-0005-0000-0000-0000C8060000}"/>
    <cellStyle name="_West Michigan 0800 v1 test_Model v9.8" xfId="2779" xr:uid="{00000000-0005-0000-0000-0000C9060000}"/>
    <cellStyle name="_West Michigan 0800 v1 test_Model v9.8 2" xfId="2780" xr:uid="{00000000-0005-0000-0000-0000CA060000}"/>
    <cellStyle name="_West Michigan 0800 v1 test_Mutilples Template2" xfId="2781" xr:uid="{00000000-0005-0000-0000-0000CB060000}"/>
    <cellStyle name="_West Michigan 0800 v1 test_Mutilples Template2 2" xfId="2782" xr:uid="{00000000-0005-0000-0000-0000CC060000}"/>
    <cellStyle name="_West Michigan 0800 v1 test_Mutilples Template2_Exelon Power Fuel Forecast - Project P 6-11-2004 ver21" xfId="2783" xr:uid="{00000000-0005-0000-0000-0000CD060000}"/>
    <cellStyle name="_West Michigan 0800 v1 test_Mutilples Template2_Exelon Power Fuel Forecast - Project P 6-11-2004 ver21 2" xfId="2784" xr:uid="{00000000-0005-0000-0000-0000CE060000}"/>
    <cellStyle name="_West Michigan 0800 v1 test_Mutilples Template2_ML Outputs" xfId="2785" xr:uid="{00000000-0005-0000-0000-0000CF060000}"/>
    <cellStyle name="_West Michigan 0800 v1 test_Mutilples Template2_ML Outputs 2" xfId="2786" xr:uid="{00000000-0005-0000-0000-0000D0060000}"/>
    <cellStyle name="_West Michigan 0800 v1 test_Mutilples Template2_Project Forest Pro Forma Model v58" xfId="2787" xr:uid="{00000000-0005-0000-0000-0000D1060000}"/>
    <cellStyle name="_West Michigan 0800 v1 test_Mutilples Template2_Project Forest Pro Forma Model v58 2" xfId="2788" xr:uid="{00000000-0005-0000-0000-0000D2060000}"/>
    <cellStyle name="_West Michigan 0800 v1 test_pom consolidated v3" xfId="2789" xr:uid="{00000000-0005-0000-0000-0000D3060000}"/>
    <cellStyle name="_West Michigan 0800 v1 test_pom consolidated v3 2" xfId="2790" xr:uid="{00000000-0005-0000-0000-0000D4060000}"/>
    <cellStyle name="_West Michigan 0800 v1 test_pom consolidated v3_Exelon Power Fuel Forecast - Project P 6-11-2004 ver21" xfId="2791" xr:uid="{00000000-0005-0000-0000-0000D5060000}"/>
    <cellStyle name="_West Michigan 0800 v1 test_pom consolidated v3_Exelon Power Fuel Forecast - Project P 6-11-2004 ver21 2" xfId="2792" xr:uid="{00000000-0005-0000-0000-0000D6060000}"/>
    <cellStyle name="_West Michigan 0800 v1 test_pom consolidated v3_ML Outputs" xfId="2793" xr:uid="{00000000-0005-0000-0000-0000D7060000}"/>
    <cellStyle name="_West Michigan 0800 v1 test_pom consolidated v3_ML Outputs 2" xfId="2794" xr:uid="{00000000-0005-0000-0000-0000D8060000}"/>
    <cellStyle name="_West Michigan 0800 v1 test_pom consolidated v3_Project Forest Pro Forma Model v58" xfId="2795" xr:uid="{00000000-0005-0000-0000-0000D9060000}"/>
    <cellStyle name="_West Michigan 0800 v1 test_pom consolidated v3_Project Forest Pro Forma Model v58 2" xfId="2796" xr:uid="{00000000-0005-0000-0000-0000DA060000}"/>
    <cellStyle name="=C:\WINNT\SYSTEM32\COMMAND.COM" xfId="2797" xr:uid="{00000000-0005-0000-0000-0000DB060000}"/>
    <cellStyle name="=C:\WINNT35\SYSTEM32\COMMAND.COM" xfId="2798" xr:uid="{00000000-0005-0000-0000-0000DC060000}"/>
    <cellStyle name="=D:\WINNT\SYSTEM32\COMMAND.COM" xfId="2799" xr:uid="{00000000-0005-0000-0000-0000DD060000}"/>
    <cellStyle name="=D:\WINNT\SYSTEM32\COMMAND.COM 2" xfId="2800" xr:uid="{00000000-0005-0000-0000-0000DE060000}"/>
    <cellStyle name="0%" xfId="2801" xr:uid="{00000000-0005-0000-0000-0000DF060000}"/>
    <cellStyle name="0,0_x000d__x000a_NA_x000d__x000a_" xfId="2802" xr:uid="{00000000-0005-0000-0000-0000E0060000}"/>
    <cellStyle name="0,0_x000d__x000a_NA_x000d__x000a_ 2" xfId="2803" xr:uid="{00000000-0005-0000-0000-0000E1060000}"/>
    <cellStyle name="0.0%" xfId="2804" xr:uid="{00000000-0005-0000-0000-0000E2060000}"/>
    <cellStyle name="0.00%" xfId="2805" xr:uid="{00000000-0005-0000-0000-0000E3060000}"/>
    <cellStyle name="0000" xfId="2806" xr:uid="{00000000-0005-0000-0000-0000E4060000}"/>
    <cellStyle name="000000" xfId="2807" xr:uid="{00000000-0005-0000-0000-0000E5060000}"/>
    <cellStyle name="1 Decimal" xfId="2808" xr:uid="{00000000-0005-0000-0000-0000E6060000}"/>
    <cellStyle name="1,comma" xfId="2809" xr:uid="{00000000-0005-0000-0000-0000E7060000}"/>
    <cellStyle name="1o.nível" xfId="2810" xr:uid="{00000000-0005-0000-0000-0000E8060000}"/>
    <cellStyle name="2 Decimals" xfId="2811" xr:uid="{00000000-0005-0000-0000-0000E9060000}"/>
    <cellStyle name="2 Decimals 2" xfId="2812" xr:uid="{00000000-0005-0000-0000-0000EA060000}"/>
    <cellStyle name="20% - Accent1 2" xfId="39" xr:uid="{00000000-0005-0000-0000-0000EB060000}"/>
    <cellStyle name="20% - Accent1 2 2" xfId="40" xr:uid="{00000000-0005-0000-0000-0000EC060000}"/>
    <cellStyle name="20% - Accent1 2 2 2" xfId="2813" xr:uid="{00000000-0005-0000-0000-0000ED060000}"/>
    <cellStyle name="20% - Accent1 2 2 3" xfId="2814" xr:uid="{00000000-0005-0000-0000-0000EE060000}"/>
    <cellStyle name="20% - Accent1 2 2 4" xfId="2815" xr:uid="{00000000-0005-0000-0000-0000EF060000}"/>
    <cellStyle name="20% - Accent1 2 3" xfId="2816" xr:uid="{00000000-0005-0000-0000-0000F0060000}"/>
    <cellStyle name="20% - Accent1 2 4" xfId="2817" xr:uid="{00000000-0005-0000-0000-0000F1060000}"/>
    <cellStyle name="20% - Accent1 2 5" xfId="2818" xr:uid="{00000000-0005-0000-0000-0000F2060000}"/>
    <cellStyle name="20% - Accent1 3" xfId="2819" xr:uid="{00000000-0005-0000-0000-0000F3060000}"/>
    <cellStyle name="20% - Accent1 3 2" xfId="2820" xr:uid="{00000000-0005-0000-0000-0000F4060000}"/>
    <cellStyle name="20% - Accent1 3 3" xfId="2821" xr:uid="{00000000-0005-0000-0000-0000F5060000}"/>
    <cellStyle name="20% - Accent1 4" xfId="2822" xr:uid="{00000000-0005-0000-0000-0000F6060000}"/>
    <cellStyle name="20% - Accent1 5" xfId="2823" xr:uid="{00000000-0005-0000-0000-0000F7060000}"/>
    <cellStyle name="20% - Accent1 6" xfId="2824" xr:uid="{00000000-0005-0000-0000-0000F8060000}"/>
    <cellStyle name="20% - Accent1 7" xfId="2825" xr:uid="{00000000-0005-0000-0000-0000F9060000}"/>
    <cellStyle name="20% - Accent2 2" xfId="41" xr:uid="{00000000-0005-0000-0000-0000FA060000}"/>
    <cellStyle name="20% - Accent2 2 2" xfId="42" xr:uid="{00000000-0005-0000-0000-0000FB060000}"/>
    <cellStyle name="20% - Accent2 2 2 2" xfId="2826" xr:uid="{00000000-0005-0000-0000-0000FC060000}"/>
    <cellStyle name="20% - Accent2 2 2 3" xfId="2827" xr:uid="{00000000-0005-0000-0000-0000FD060000}"/>
    <cellStyle name="20% - Accent2 2 2 4" xfId="2828" xr:uid="{00000000-0005-0000-0000-0000FE060000}"/>
    <cellStyle name="20% - Accent2 2 3" xfId="2829" xr:uid="{00000000-0005-0000-0000-0000FF060000}"/>
    <cellStyle name="20% - Accent2 2 4" xfId="2830" xr:uid="{00000000-0005-0000-0000-000000070000}"/>
    <cellStyle name="20% - Accent2 2 5" xfId="2831" xr:uid="{00000000-0005-0000-0000-000001070000}"/>
    <cellStyle name="20% - Accent2 3" xfId="2832" xr:uid="{00000000-0005-0000-0000-000002070000}"/>
    <cellStyle name="20% - Accent2 3 2" xfId="2833" xr:uid="{00000000-0005-0000-0000-000003070000}"/>
    <cellStyle name="20% - Accent2 3 3" xfId="2834" xr:uid="{00000000-0005-0000-0000-000004070000}"/>
    <cellStyle name="20% - Accent2 4" xfId="2835" xr:uid="{00000000-0005-0000-0000-000005070000}"/>
    <cellStyle name="20% - Accent2 5" xfId="2836" xr:uid="{00000000-0005-0000-0000-000006070000}"/>
    <cellStyle name="20% - Accent2 6" xfId="2837" xr:uid="{00000000-0005-0000-0000-000007070000}"/>
    <cellStyle name="20% - Accent2 7" xfId="2838" xr:uid="{00000000-0005-0000-0000-000008070000}"/>
    <cellStyle name="20% - Accent3 2" xfId="43" xr:uid="{00000000-0005-0000-0000-000009070000}"/>
    <cellStyle name="20% - Accent3 2 2" xfId="44" xr:uid="{00000000-0005-0000-0000-00000A070000}"/>
    <cellStyle name="20% - Accent3 2 2 2" xfId="2839" xr:uid="{00000000-0005-0000-0000-00000B070000}"/>
    <cellStyle name="20% - Accent3 2 2 3" xfId="2840" xr:uid="{00000000-0005-0000-0000-00000C070000}"/>
    <cellStyle name="20% - Accent3 2 2 4" xfId="2841" xr:uid="{00000000-0005-0000-0000-00000D070000}"/>
    <cellStyle name="20% - Accent3 2 3" xfId="2842" xr:uid="{00000000-0005-0000-0000-00000E070000}"/>
    <cellStyle name="20% - Accent3 2 4" xfId="2843" xr:uid="{00000000-0005-0000-0000-00000F070000}"/>
    <cellStyle name="20% - Accent3 2 5" xfId="2844" xr:uid="{00000000-0005-0000-0000-000010070000}"/>
    <cellStyle name="20% - Accent3 3" xfId="2845" xr:uid="{00000000-0005-0000-0000-000011070000}"/>
    <cellStyle name="20% - Accent3 3 2" xfId="2846" xr:uid="{00000000-0005-0000-0000-000012070000}"/>
    <cellStyle name="20% - Accent3 3 3" xfId="2847" xr:uid="{00000000-0005-0000-0000-000013070000}"/>
    <cellStyle name="20% - Accent3 4" xfId="2848" xr:uid="{00000000-0005-0000-0000-000014070000}"/>
    <cellStyle name="20% - Accent3 5" xfId="2849" xr:uid="{00000000-0005-0000-0000-000015070000}"/>
    <cellStyle name="20% - Accent3 6" xfId="2850" xr:uid="{00000000-0005-0000-0000-000016070000}"/>
    <cellStyle name="20% - Accent3 7" xfId="2851" xr:uid="{00000000-0005-0000-0000-000017070000}"/>
    <cellStyle name="20% - Accent4 2" xfId="45" xr:uid="{00000000-0005-0000-0000-000018070000}"/>
    <cellStyle name="20% - Accent4 2 2" xfId="46" xr:uid="{00000000-0005-0000-0000-000019070000}"/>
    <cellStyle name="20% - Accent4 2 2 2" xfId="2852" xr:uid="{00000000-0005-0000-0000-00001A070000}"/>
    <cellStyle name="20% - Accent4 2 2 3" xfId="2853" xr:uid="{00000000-0005-0000-0000-00001B070000}"/>
    <cellStyle name="20% - Accent4 2 2 4" xfId="2854" xr:uid="{00000000-0005-0000-0000-00001C070000}"/>
    <cellStyle name="20% - Accent4 2 3" xfId="2855" xr:uid="{00000000-0005-0000-0000-00001D070000}"/>
    <cellStyle name="20% - Accent4 2 4" xfId="2856" xr:uid="{00000000-0005-0000-0000-00001E070000}"/>
    <cellStyle name="20% - Accent4 2 5" xfId="2857" xr:uid="{00000000-0005-0000-0000-00001F070000}"/>
    <cellStyle name="20% - Accent4 3" xfId="2858" xr:uid="{00000000-0005-0000-0000-000020070000}"/>
    <cellStyle name="20% - Accent4 3 2" xfId="2859" xr:uid="{00000000-0005-0000-0000-000021070000}"/>
    <cellStyle name="20% - Accent4 3 3" xfId="2860" xr:uid="{00000000-0005-0000-0000-000022070000}"/>
    <cellStyle name="20% - Accent4 4" xfId="2861" xr:uid="{00000000-0005-0000-0000-000023070000}"/>
    <cellStyle name="20% - Accent4 5" xfId="2862" xr:uid="{00000000-0005-0000-0000-000024070000}"/>
    <cellStyle name="20% - Accent4 6" xfId="2863" xr:uid="{00000000-0005-0000-0000-000025070000}"/>
    <cellStyle name="20% - Accent4 7" xfId="2864" xr:uid="{00000000-0005-0000-0000-000026070000}"/>
    <cellStyle name="20% - Accent5 2" xfId="47" xr:uid="{00000000-0005-0000-0000-000027070000}"/>
    <cellStyle name="20% - Accent5 2 2" xfId="48" xr:uid="{00000000-0005-0000-0000-000028070000}"/>
    <cellStyle name="20% - Accent5 2 2 2" xfId="2865" xr:uid="{00000000-0005-0000-0000-000029070000}"/>
    <cellStyle name="20% - Accent5 2 2 3" xfId="2866" xr:uid="{00000000-0005-0000-0000-00002A070000}"/>
    <cellStyle name="20% - Accent5 2 2 4" xfId="2867" xr:uid="{00000000-0005-0000-0000-00002B070000}"/>
    <cellStyle name="20% - Accent5 2 3" xfId="2868" xr:uid="{00000000-0005-0000-0000-00002C070000}"/>
    <cellStyle name="20% - Accent5 2 4" xfId="2869" xr:uid="{00000000-0005-0000-0000-00002D070000}"/>
    <cellStyle name="20% - Accent5 2 5" xfId="2870" xr:uid="{00000000-0005-0000-0000-00002E070000}"/>
    <cellStyle name="20% - Accent5 3" xfId="2871" xr:uid="{00000000-0005-0000-0000-00002F070000}"/>
    <cellStyle name="20% - Accent5 3 2" xfId="2872" xr:uid="{00000000-0005-0000-0000-000030070000}"/>
    <cellStyle name="20% - Accent5 3 3" xfId="2873" xr:uid="{00000000-0005-0000-0000-000031070000}"/>
    <cellStyle name="20% - Accent5 4" xfId="2874" xr:uid="{00000000-0005-0000-0000-000032070000}"/>
    <cellStyle name="20% - Accent5 5" xfId="2875" xr:uid="{00000000-0005-0000-0000-000033070000}"/>
    <cellStyle name="20% - Accent5 6" xfId="2876" xr:uid="{00000000-0005-0000-0000-000034070000}"/>
    <cellStyle name="20% - Accent5 7" xfId="2877" xr:uid="{00000000-0005-0000-0000-000035070000}"/>
    <cellStyle name="20% - Accent6 2" xfId="49" xr:uid="{00000000-0005-0000-0000-000036070000}"/>
    <cellStyle name="20% - Accent6 2 2" xfId="50" xr:uid="{00000000-0005-0000-0000-000037070000}"/>
    <cellStyle name="20% - Accent6 2 2 2" xfId="2878" xr:uid="{00000000-0005-0000-0000-000038070000}"/>
    <cellStyle name="20% - Accent6 2 2 3" xfId="2879" xr:uid="{00000000-0005-0000-0000-000039070000}"/>
    <cellStyle name="20% - Accent6 2 2 4" xfId="2880" xr:uid="{00000000-0005-0000-0000-00003A070000}"/>
    <cellStyle name="20% - Accent6 2 3" xfId="2881" xr:uid="{00000000-0005-0000-0000-00003B070000}"/>
    <cellStyle name="20% - Accent6 2 4" xfId="2882" xr:uid="{00000000-0005-0000-0000-00003C070000}"/>
    <cellStyle name="20% - Accent6 2 5" xfId="2883" xr:uid="{00000000-0005-0000-0000-00003D070000}"/>
    <cellStyle name="20% - Accent6 3" xfId="2884" xr:uid="{00000000-0005-0000-0000-00003E070000}"/>
    <cellStyle name="20% - Accent6 3 2" xfId="2885" xr:uid="{00000000-0005-0000-0000-00003F070000}"/>
    <cellStyle name="20% - Accent6 3 3" xfId="2886" xr:uid="{00000000-0005-0000-0000-000040070000}"/>
    <cellStyle name="20% - Accent6 4" xfId="2887" xr:uid="{00000000-0005-0000-0000-000041070000}"/>
    <cellStyle name="20% - Accent6 5" xfId="2888" xr:uid="{00000000-0005-0000-0000-000042070000}"/>
    <cellStyle name="20% - Accent6 6" xfId="2889" xr:uid="{00000000-0005-0000-0000-000043070000}"/>
    <cellStyle name="20% - Accent6 7" xfId="2890" xr:uid="{00000000-0005-0000-0000-000044070000}"/>
    <cellStyle name="20% - Ênfase1" xfId="13" builtinId="30" customBuiltin="1"/>
    <cellStyle name="20% - Ênfase1 10" xfId="51" xr:uid="{00000000-0005-0000-0000-000046070000}"/>
    <cellStyle name="20% - Ênfase1 10 2" xfId="2891" xr:uid="{00000000-0005-0000-0000-000047070000}"/>
    <cellStyle name="20% - Ênfase1 10 2 2" xfId="2892" xr:uid="{00000000-0005-0000-0000-000048070000}"/>
    <cellStyle name="20% - Ênfase1 10 3" xfId="2893" xr:uid="{00000000-0005-0000-0000-000049070000}"/>
    <cellStyle name="20% - Ênfase1 10 4" xfId="2894" xr:uid="{00000000-0005-0000-0000-00004A070000}"/>
    <cellStyle name="20% - Ênfase1 100" xfId="2895" xr:uid="{00000000-0005-0000-0000-00004B070000}"/>
    <cellStyle name="20% - Ênfase1 100 2" xfId="2896" xr:uid="{00000000-0005-0000-0000-00004C070000}"/>
    <cellStyle name="20% - Ênfase1 101" xfId="2897" xr:uid="{00000000-0005-0000-0000-00004D070000}"/>
    <cellStyle name="20% - Ênfase1 101 2" xfId="2898" xr:uid="{00000000-0005-0000-0000-00004E070000}"/>
    <cellStyle name="20% - Ênfase1 102" xfId="2899" xr:uid="{00000000-0005-0000-0000-00004F070000}"/>
    <cellStyle name="20% - Ênfase1 102 2" xfId="2900" xr:uid="{00000000-0005-0000-0000-000050070000}"/>
    <cellStyle name="20% - Ênfase1 103" xfId="2901" xr:uid="{00000000-0005-0000-0000-000051070000}"/>
    <cellStyle name="20% - Ênfase1 103 2" xfId="2902" xr:uid="{00000000-0005-0000-0000-000052070000}"/>
    <cellStyle name="20% - Ênfase1 104" xfId="2903" xr:uid="{00000000-0005-0000-0000-000053070000}"/>
    <cellStyle name="20% - Ênfase1 104 2" xfId="2904" xr:uid="{00000000-0005-0000-0000-000054070000}"/>
    <cellStyle name="20% - Ênfase1 105" xfId="2905" xr:uid="{00000000-0005-0000-0000-000055070000}"/>
    <cellStyle name="20% - Ênfase1 105 2" xfId="2906" xr:uid="{00000000-0005-0000-0000-000056070000}"/>
    <cellStyle name="20% - Ênfase1 106" xfId="2907" xr:uid="{00000000-0005-0000-0000-000057070000}"/>
    <cellStyle name="20% - Ênfase1 106 2" xfId="2908" xr:uid="{00000000-0005-0000-0000-000058070000}"/>
    <cellStyle name="20% - Ênfase1 107" xfId="2909" xr:uid="{00000000-0005-0000-0000-000059070000}"/>
    <cellStyle name="20% - Ênfase1 107 2" xfId="2910" xr:uid="{00000000-0005-0000-0000-00005A070000}"/>
    <cellStyle name="20% - Ênfase1 108" xfId="2911" xr:uid="{00000000-0005-0000-0000-00005B070000}"/>
    <cellStyle name="20% - Ênfase1 108 2" xfId="2912" xr:uid="{00000000-0005-0000-0000-00005C070000}"/>
    <cellStyle name="20% - Ênfase1 109" xfId="2913" xr:uid="{00000000-0005-0000-0000-00005D070000}"/>
    <cellStyle name="20% - Ênfase1 109 2" xfId="2914" xr:uid="{00000000-0005-0000-0000-00005E070000}"/>
    <cellStyle name="20% - Ênfase1 11" xfId="52" xr:uid="{00000000-0005-0000-0000-00005F070000}"/>
    <cellStyle name="20% - Ênfase1 11 2" xfId="2915" xr:uid="{00000000-0005-0000-0000-000060070000}"/>
    <cellStyle name="20% - Ênfase1 11 2 2" xfId="2916" xr:uid="{00000000-0005-0000-0000-000061070000}"/>
    <cellStyle name="20% - Ênfase1 11 3" xfId="2917" xr:uid="{00000000-0005-0000-0000-000062070000}"/>
    <cellStyle name="20% - Ênfase1 11 4" xfId="2918" xr:uid="{00000000-0005-0000-0000-000063070000}"/>
    <cellStyle name="20% - Ênfase1 110" xfId="2919" xr:uid="{00000000-0005-0000-0000-000064070000}"/>
    <cellStyle name="20% - Ênfase1 110 2" xfId="2920" xr:uid="{00000000-0005-0000-0000-000065070000}"/>
    <cellStyle name="20% - Ênfase1 111" xfId="2921" xr:uid="{00000000-0005-0000-0000-000066070000}"/>
    <cellStyle name="20% - Ênfase1 111 2" xfId="2922" xr:uid="{00000000-0005-0000-0000-000067070000}"/>
    <cellStyle name="20% - Ênfase1 112" xfId="2923" xr:uid="{00000000-0005-0000-0000-000068070000}"/>
    <cellStyle name="20% - Ênfase1 112 2" xfId="2924" xr:uid="{00000000-0005-0000-0000-000069070000}"/>
    <cellStyle name="20% - Ênfase1 113" xfId="2925" xr:uid="{00000000-0005-0000-0000-00006A070000}"/>
    <cellStyle name="20% - Ênfase1 113 2" xfId="2926" xr:uid="{00000000-0005-0000-0000-00006B070000}"/>
    <cellStyle name="20% - Ênfase1 114" xfId="2927" xr:uid="{00000000-0005-0000-0000-00006C070000}"/>
    <cellStyle name="20% - Ênfase1 114 2" xfId="2928" xr:uid="{00000000-0005-0000-0000-00006D070000}"/>
    <cellStyle name="20% - Ênfase1 115" xfId="2929" xr:uid="{00000000-0005-0000-0000-00006E070000}"/>
    <cellStyle name="20% - Ênfase1 115 2" xfId="2930" xr:uid="{00000000-0005-0000-0000-00006F070000}"/>
    <cellStyle name="20% - Ênfase1 116" xfId="2931" xr:uid="{00000000-0005-0000-0000-000070070000}"/>
    <cellStyle name="20% - Ênfase1 116 2" xfId="2932" xr:uid="{00000000-0005-0000-0000-000071070000}"/>
    <cellStyle name="20% - Ênfase1 117" xfId="2933" xr:uid="{00000000-0005-0000-0000-000072070000}"/>
    <cellStyle name="20% - Ênfase1 117 2" xfId="2934" xr:uid="{00000000-0005-0000-0000-000073070000}"/>
    <cellStyle name="20% - Ênfase1 118" xfId="2935" xr:uid="{00000000-0005-0000-0000-000074070000}"/>
    <cellStyle name="20% - Ênfase1 118 2" xfId="2936" xr:uid="{00000000-0005-0000-0000-000075070000}"/>
    <cellStyle name="20% - Ênfase1 119" xfId="2937" xr:uid="{00000000-0005-0000-0000-000076070000}"/>
    <cellStyle name="20% - Ênfase1 119 2" xfId="2938" xr:uid="{00000000-0005-0000-0000-000077070000}"/>
    <cellStyle name="20% - Ênfase1 12" xfId="53" xr:uid="{00000000-0005-0000-0000-000078070000}"/>
    <cellStyle name="20% - Ênfase1 12 2" xfId="2939" xr:uid="{00000000-0005-0000-0000-000079070000}"/>
    <cellStyle name="20% - Ênfase1 12 2 2" xfId="2940" xr:uid="{00000000-0005-0000-0000-00007A070000}"/>
    <cellStyle name="20% - Ênfase1 12 3" xfId="2941" xr:uid="{00000000-0005-0000-0000-00007B070000}"/>
    <cellStyle name="20% - Ênfase1 12 4" xfId="2942" xr:uid="{00000000-0005-0000-0000-00007C070000}"/>
    <cellStyle name="20% - Ênfase1 120" xfId="2943" xr:uid="{00000000-0005-0000-0000-00007D070000}"/>
    <cellStyle name="20% - Ênfase1 120 2" xfId="2944" xr:uid="{00000000-0005-0000-0000-00007E070000}"/>
    <cellStyle name="20% - Ênfase1 121" xfId="2945" xr:uid="{00000000-0005-0000-0000-00007F070000}"/>
    <cellStyle name="20% - Ênfase1 121 2" xfId="2946" xr:uid="{00000000-0005-0000-0000-000080070000}"/>
    <cellStyle name="20% - Ênfase1 122" xfId="2947" xr:uid="{00000000-0005-0000-0000-000081070000}"/>
    <cellStyle name="20% - Ênfase1 122 2" xfId="2948" xr:uid="{00000000-0005-0000-0000-000082070000}"/>
    <cellStyle name="20% - Ênfase1 123" xfId="2949" xr:uid="{00000000-0005-0000-0000-000083070000}"/>
    <cellStyle name="20% - Ênfase1 123 2" xfId="2950" xr:uid="{00000000-0005-0000-0000-000084070000}"/>
    <cellStyle name="20% - Ênfase1 124" xfId="2951" xr:uid="{00000000-0005-0000-0000-000085070000}"/>
    <cellStyle name="20% - Ênfase1 124 2" xfId="2952" xr:uid="{00000000-0005-0000-0000-000086070000}"/>
    <cellStyle name="20% - Ênfase1 125" xfId="2953" xr:uid="{00000000-0005-0000-0000-000087070000}"/>
    <cellStyle name="20% - Ênfase1 125 2" xfId="2954" xr:uid="{00000000-0005-0000-0000-000088070000}"/>
    <cellStyle name="20% - Ênfase1 126" xfId="2955" xr:uid="{00000000-0005-0000-0000-000089070000}"/>
    <cellStyle name="20% - Ênfase1 126 2" xfId="2956" xr:uid="{00000000-0005-0000-0000-00008A070000}"/>
    <cellStyle name="20% - Ênfase1 127" xfId="2957" xr:uid="{00000000-0005-0000-0000-00008B070000}"/>
    <cellStyle name="20% - Ênfase1 127 2" xfId="2958" xr:uid="{00000000-0005-0000-0000-00008C070000}"/>
    <cellStyle name="20% - Ênfase1 128" xfId="2959" xr:uid="{00000000-0005-0000-0000-00008D070000}"/>
    <cellStyle name="20% - Ênfase1 128 2" xfId="2960" xr:uid="{00000000-0005-0000-0000-00008E070000}"/>
    <cellStyle name="20% - Ênfase1 129" xfId="2961" xr:uid="{00000000-0005-0000-0000-00008F070000}"/>
    <cellStyle name="20% - Ênfase1 129 2" xfId="2962" xr:uid="{00000000-0005-0000-0000-000090070000}"/>
    <cellStyle name="20% - Ênfase1 13" xfId="54" xr:uid="{00000000-0005-0000-0000-000091070000}"/>
    <cellStyle name="20% - Ênfase1 13 2" xfId="2963" xr:uid="{00000000-0005-0000-0000-000092070000}"/>
    <cellStyle name="20% - Ênfase1 13 2 2" xfId="2964" xr:uid="{00000000-0005-0000-0000-000093070000}"/>
    <cellStyle name="20% - Ênfase1 13 3" xfId="2965" xr:uid="{00000000-0005-0000-0000-000094070000}"/>
    <cellStyle name="20% - Ênfase1 13 4" xfId="2966" xr:uid="{00000000-0005-0000-0000-000095070000}"/>
    <cellStyle name="20% - Ênfase1 130" xfId="2967" xr:uid="{00000000-0005-0000-0000-000096070000}"/>
    <cellStyle name="20% - Ênfase1 130 2" xfId="2968" xr:uid="{00000000-0005-0000-0000-000097070000}"/>
    <cellStyle name="20% - Ênfase1 131" xfId="2969" xr:uid="{00000000-0005-0000-0000-000098070000}"/>
    <cellStyle name="20% - Ênfase1 131 2" xfId="2970" xr:uid="{00000000-0005-0000-0000-000099070000}"/>
    <cellStyle name="20% - Ênfase1 132" xfId="2971" xr:uid="{00000000-0005-0000-0000-00009A070000}"/>
    <cellStyle name="20% - Ênfase1 132 2" xfId="2972" xr:uid="{00000000-0005-0000-0000-00009B070000}"/>
    <cellStyle name="20% - Ênfase1 133" xfId="2973" xr:uid="{00000000-0005-0000-0000-00009C070000}"/>
    <cellStyle name="20% - Ênfase1 133 2" xfId="2974" xr:uid="{00000000-0005-0000-0000-00009D070000}"/>
    <cellStyle name="20% - Ênfase1 134" xfId="2975" xr:uid="{00000000-0005-0000-0000-00009E070000}"/>
    <cellStyle name="20% - Ênfase1 134 2" xfId="2976" xr:uid="{00000000-0005-0000-0000-00009F070000}"/>
    <cellStyle name="20% - Ênfase1 135" xfId="2977" xr:uid="{00000000-0005-0000-0000-0000A0070000}"/>
    <cellStyle name="20% - Ênfase1 135 2" xfId="2978" xr:uid="{00000000-0005-0000-0000-0000A1070000}"/>
    <cellStyle name="20% - Ênfase1 136" xfId="2979" xr:uid="{00000000-0005-0000-0000-0000A2070000}"/>
    <cellStyle name="20% - Ênfase1 136 2" xfId="2980" xr:uid="{00000000-0005-0000-0000-0000A3070000}"/>
    <cellStyle name="20% - Ênfase1 137" xfId="2981" xr:uid="{00000000-0005-0000-0000-0000A4070000}"/>
    <cellStyle name="20% - Ênfase1 137 2" xfId="2982" xr:uid="{00000000-0005-0000-0000-0000A5070000}"/>
    <cellStyle name="20% - Ênfase1 138" xfId="2983" xr:uid="{00000000-0005-0000-0000-0000A6070000}"/>
    <cellStyle name="20% - Ênfase1 138 2" xfId="2984" xr:uid="{00000000-0005-0000-0000-0000A7070000}"/>
    <cellStyle name="20% - Ênfase1 139" xfId="2985" xr:uid="{00000000-0005-0000-0000-0000A8070000}"/>
    <cellStyle name="20% - Ênfase1 139 2" xfId="2986" xr:uid="{00000000-0005-0000-0000-0000A9070000}"/>
    <cellStyle name="20% - Ênfase1 14" xfId="55" xr:uid="{00000000-0005-0000-0000-0000AA070000}"/>
    <cellStyle name="20% - Ênfase1 14 2" xfId="2987" xr:uid="{00000000-0005-0000-0000-0000AB070000}"/>
    <cellStyle name="20% - Ênfase1 14 2 2" xfId="2988" xr:uid="{00000000-0005-0000-0000-0000AC070000}"/>
    <cellStyle name="20% - Ênfase1 14 2 3" xfId="2989" xr:uid="{00000000-0005-0000-0000-0000AD070000}"/>
    <cellStyle name="20% - Ênfase1 14 2 4" xfId="2990" xr:uid="{00000000-0005-0000-0000-0000AE070000}"/>
    <cellStyle name="20% - Ênfase1 14 3" xfId="2991" xr:uid="{00000000-0005-0000-0000-0000AF070000}"/>
    <cellStyle name="20% - Ênfase1 14 4" xfId="2992" xr:uid="{00000000-0005-0000-0000-0000B0070000}"/>
    <cellStyle name="20% - Ênfase1 140" xfId="2993" xr:uid="{00000000-0005-0000-0000-0000B1070000}"/>
    <cellStyle name="20% - Ênfase1 140 2" xfId="2994" xr:uid="{00000000-0005-0000-0000-0000B2070000}"/>
    <cellStyle name="20% - Ênfase1 141" xfId="2995" xr:uid="{00000000-0005-0000-0000-0000B3070000}"/>
    <cellStyle name="20% - Ênfase1 141 2" xfId="2996" xr:uid="{00000000-0005-0000-0000-0000B4070000}"/>
    <cellStyle name="20% - Ênfase1 142" xfId="2997" xr:uid="{00000000-0005-0000-0000-0000B5070000}"/>
    <cellStyle name="20% - Ênfase1 142 2" xfId="2998" xr:uid="{00000000-0005-0000-0000-0000B6070000}"/>
    <cellStyle name="20% - Ênfase1 143" xfId="2999" xr:uid="{00000000-0005-0000-0000-0000B7070000}"/>
    <cellStyle name="20% - Ênfase1 143 2" xfId="3000" xr:uid="{00000000-0005-0000-0000-0000B8070000}"/>
    <cellStyle name="20% - Ênfase1 144" xfId="3001" xr:uid="{00000000-0005-0000-0000-0000B9070000}"/>
    <cellStyle name="20% - Ênfase1 144 2" xfId="3002" xr:uid="{00000000-0005-0000-0000-0000BA070000}"/>
    <cellStyle name="20% - Ênfase1 145" xfId="3003" xr:uid="{00000000-0005-0000-0000-0000BB070000}"/>
    <cellStyle name="20% - Ênfase1 145 2" xfId="3004" xr:uid="{00000000-0005-0000-0000-0000BC070000}"/>
    <cellStyle name="20% - Ênfase1 146" xfId="3005" xr:uid="{00000000-0005-0000-0000-0000BD070000}"/>
    <cellStyle name="20% - Ênfase1 146 2" xfId="3006" xr:uid="{00000000-0005-0000-0000-0000BE070000}"/>
    <cellStyle name="20% - Ênfase1 147" xfId="3007" xr:uid="{00000000-0005-0000-0000-0000BF070000}"/>
    <cellStyle name="20% - Ênfase1 147 2" xfId="3008" xr:uid="{00000000-0005-0000-0000-0000C0070000}"/>
    <cellStyle name="20% - Ênfase1 148" xfId="3009" xr:uid="{00000000-0005-0000-0000-0000C1070000}"/>
    <cellStyle name="20% - Ênfase1 148 2" xfId="3010" xr:uid="{00000000-0005-0000-0000-0000C2070000}"/>
    <cellStyle name="20% - Ênfase1 149" xfId="3011" xr:uid="{00000000-0005-0000-0000-0000C3070000}"/>
    <cellStyle name="20% - Ênfase1 149 2" xfId="3012" xr:uid="{00000000-0005-0000-0000-0000C4070000}"/>
    <cellStyle name="20% - Ênfase1 15" xfId="56" xr:uid="{00000000-0005-0000-0000-0000C5070000}"/>
    <cellStyle name="20% - Ênfase1 15 2" xfId="3013" xr:uid="{00000000-0005-0000-0000-0000C6070000}"/>
    <cellStyle name="20% - Ênfase1 15 2 2" xfId="3014" xr:uid="{00000000-0005-0000-0000-0000C7070000}"/>
    <cellStyle name="20% - Ênfase1 15 2 3" xfId="3015" xr:uid="{00000000-0005-0000-0000-0000C8070000}"/>
    <cellStyle name="20% - Ênfase1 15 2 4" xfId="3016" xr:uid="{00000000-0005-0000-0000-0000C9070000}"/>
    <cellStyle name="20% - Ênfase1 15 3" xfId="3017" xr:uid="{00000000-0005-0000-0000-0000CA070000}"/>
    <cellStyle name="20% - Ênfase1 15 4" xfId="3018" xr:uid="{00000000-0005-0000-0000-0000CB070000}"/>
    <cellStyle name="20% - Ênfase1 150" xfId="3019" xr:uid="{00000000-0005-0000-0000-0000CC070000}"/>
    <cellStyle name="20% - Ênfase1 150 2" xfId="3020" xr:uid="{00000000-0005-0000-0000-0000CD070000}"/>
    <cellStyle name="20% - Ênfase1 151" xfId="3021" xr:uid="{00000000-0005-0000-0000-0000CE070000}"/>
    <cellStyle name="20% - Ênfase1 151 2" xfId="3022" xr:uid="{00000000-0005-0000-0000-0000CF070000}"/>
    <cellStyle name="20% - Ênfase1 152" xfId="3023" xr:uid="{00000000-0005-0000-0000-0000D0070000}"/>
    <cellStyle name="20% - Ênfase1 152 2" xfId="3024" xr:uid="{00000000-0005-0000-0000-0000D1070000}"/>
    <cellStyle name="20% - Ênfase1 153" xfId="3025" xr:uid="{00000000-0005-0000-0000-0000D2070000}"/>
    <cellStyle name="20% - Ênfase1 153 2" xfId="3026" xr:uid="{00000000-0005-0000-0000-0000D3070000}"/>
    <cellStyle name="20% - Ênfase1 154" xfId="3027" xr:uid="{00000000-0005-0000-0000-0000D4070000}"/>
    <cellStyle name="20% - Ênfase1 154 2" xfId="3028" xr:uid="{00000000-0005-0000-0000-0000D5070000}"/>
    <cellStyle name="20% - Ênfase1 155" xfId="3029" xr:uid="{00000000-0005-0000-0000-0000D6070000}"/>
    <cellStyle name="20% - Ênfase1 155 2" xfId="3030" xr:uid="{00000000-0005-0000-0000-0000D7070000}"/>
    <cellStyle name="20% - Ênfase1 156" xfId="3031" xr:uid="{00000000-0005-0000-0000-0000D8070000}"/>
    <cellStyle name="20% - Ênfase1 156 2" xfId="3032" xr:uid="{00000000-0005-0000-0000-0000D9070000}"/>
    <cellStyle name="20% - Ênfase1 157" xfId="3033" xr:uid="{00000000-0005-0000-0000-0000DA070000}"/>
    <cellStyle name="20% - Ênfase1 157 2" xfId="3034" xr:uid="{00000000-0005-0000-0000-0000DB070000}"/>
    <cellStyle name="20% - Ênfase1 158" xfId="3035" xr:uid="{00000000-0005-0000-0000-0000DC070000}"/>
    <cellStyle name="20% - Ênfase1 158 2" xfId="3036" xr:uid="{00000000-0005-0000-0000-0000DD070000}"/>
    <cellStyle name="20% - Ênfase1 159" xfId="3037" xr:uid="{00000000-0005-0000-0000-0000DE070000}"/>
    <cellStyle name="20% - Ênfase1 159 2" xfId="3038" xr:uid="{00000000-0005-0000-0000-0000DF070000}"/>
    <cellStyle name="20% - Ênfase1 16" xfId="3039" xr:uid="{00000000-0005-0000-0000-0000E0070000}"/>
    <cellStyle name="20% - Ênfase1 16 2" xfId="3040" xr:uid="{00000000-0005-0000-0000-0000E1070000}"/>
    <cellStyle name="20% - Ênfase1 16 2 2" xfId="3041" xr:uid="{00000000-0005-0000-0000-0000E2070000}"/>
    <cellStyle name="20% - Ênfase1 16 2 3" xfId="3042" xr:uid="{00000000-0005-0000-0000-0000E3070000}"/>
    <cellStyle name="20% - Ênfase1 16 3" xfId="3043" xr:uid="{00000000-0005-0000-0000-0000E4070000}"/>
    <cellStyle name="20% - Ênfase1 16 4" xfId="3044" xr:uid="{00000000-0005-0000-0000-0000E5070000}"/>
    <cellStyle name="20% - Ênfase1 16 5" xfId="3045" xr:uid="{00000000-0005-0000-0000-0000E6070000}"/>
    <cellStyle name="20% - Ênfase1 160" xfId="3046" xr:uid="{00000000-0005-0000-0000-0000E7070000}"/>
    <cellStyle name="20% - Ênfase1 160 2" xfId="3047" xr:uid="{00000000-0005-0000-0000-0000E8070000}"/>
    <cellStyle name="20% - Ênfase1 161" xfId="3048" xr:uid="{00000000-0005-0000-0000-0000E9070000}"/>
    <cellStyle name="20% - Ênfase1 161 2" xfId="3049" xr:uid="{00000000-0005-0000-0000-0000EA070000}"/>
    <cellStyle name="20% - Ênfase1 162" xfId="3050" xr:uid="{00000000-0005-0000-0000-0000EB070000}"/>
    <cellStyle name="20% - Ênfase1 162 2" xfId="3051" xr:uid="{00000000-0005-0000-0000-0000EC070000}"/>
    <cellStyle name="20% - Ênfase1 163" xfId="3052" xr:uid="{00000000-0005-0000-0000-0000ED070000}"/>
    <cellStyle name="20% - Ênfase1 163 2" xfId="3053" xr:uid="{00000000-0005-0000-0000-0000EE070000}"/>
    <cellStyle name="20% - Ênfase1 164" xfId="3054" xr:uid="{00000000-0005-0000-0000-0000EF070000}"/>
    <cellStyle name="20% - Ênfase1 164 2" xfId="3055" xr:uid="{00000000-0005-0000-0000-0000F0070000}"/>
    <cellStyle name="20% - Ênfase1 165" xfId="3056" xr:uid="{00000000-0005-0000-0000-0000F1070000}"/>
    <cellStyle name="20% - Ênfase1 165 2" xfId="3057" xr:uid="{00000000-0005-0000-0000-0000F2070000}"/>
    <cellStyle name="20% - Ênfase1 166" xfId="3058" xr:uid="{00000000-0005-0000-0000-0000F3070000}"/>
    <cellStyle name="20% - Ênfase1 166 2" xfId="3059" xr:uid="{00000000-0005-0000-0000-0000F4070000}"/>
    <cellStyle name="20% - Ênfase1 167" xfId="3060" xr:uid="{00000000-0005-0000-0000-0000F5070000}"/>
    <cellStyle name="20% - Ênfase1 167 2" xfId="3061" xr:uid="{00000000-0005-0000-0000-0000F6070000}"/>
    <cellStyle name="20% - Ênfase1 168" xfId="3062" xr:uid="{00000000-0005-0000-0000-0000F7070000}"/>
    <cellStyle name="20% - Ênfase1 168 2" xfId="3063" xr:uid="{00000000-0005-0000-0000-0000F8070000}"/>
    <cellStyle name="20% - Ênfase1 169" xfId="3064" xr:uid="{00000000-0005-0000-0000-0000F9070000}"/>
    <cellStyle name="20% - Ênfase1 169 2" xfId="3065" xr:uid="{00000000-0005-0000-0000-0000FA070000}"/>
    <cellStyle name="20% - Ênfase1 17" xfId="3066" xr:uid="{00000000-0005-0000-0000-0000FB070000}"/>
    <cellStyle name="20% - Ênfase1 17 2" xfId="3067" xr:uid="{00000000-0005-0000-0000-0000FC070000}"/>
    <cellStyle name="20% - Ênfase1 17 2 2" xfId="3068" xr:uid="{00000000-0005-0000-0000-0000FD070000}"/>
    <cellStyle name="20% - Ênfase1 17 2 3" xfId="3069" xr:uid="{00000000-0005-0000-0000-0000FE070000}"/>
    <cellStyle name="20% - Ênfase1 17 3" xfId="3070" xr:uid="{00000000-0005-0000-0000-0000FF070000}"/>
    <cellStyle name="20% - Ênfase1 17 4" xfId="3071" xr:uid="{00000000-0005-0000-0000-000000080000}"/>
    <cellStyle name="20% - Ênfase1 17 5" xfId="3072" xr:uid="{00000000-0005-0000-0000-000001080000}"/>
    <cellStyle name="20% - Ênfase1 170" xfId="3073" xr:uid="{00000000-0005-0000-0000-000002080000}"/>
    <cellStyle name="20% - Ênfase1 170 2" xfId="3074" xr:uid="{00000000-0005-0000-0000-000003080000}"/>
    <cellStyle name="20% - Ênfase1 171" xfId="3075" xr:uid="{00000000-0005-0000-0000-000004080000}"/>
    <cellStyle name="20% - Ênfase1 171 2" xfId="3076" xr:uid="{00000000-0005-0000-0000-000005080000}"/>
    <cellStyle name="20% - Ênfase1 172" xfId="3077" xr:uid="{00000000-0005-0000-0000-000006080000}"/>
    <cellStyle name="20% - Ênfase1 172 2" xfId="3078" xr:uid="{00000000-0005-0000-0000-000007080000}"/>
    <cellStyle name="20% - Ênfase1 173" xfId="3079" xr:uid="{00000000-0005-0000-0000-000008080000}"/>
    <cellStyle name="20% - Ênfase1 173 2" xfId="3080" xr:uid="{00000000-0005-0000-0000-000009080000}"/>
    <cellStyle name="20% - Ênfase1 174" xfId="3081" xr:uid="{00000000-0005-0000-0000-00000A080000}"/>
    <cellStyle name="20% - Ênfase1 174 2" xfId="3082" xr:uid="{00000000-0005-0000-0000-00000B080000}"/>
    <cellStyle name="20% - Ênfase1 175" xfId="3083" xr:uid="{00000000-0005-0000-0000-00000C080000}"/>
    <cellStyle name="20% - Ênfase1 175 2" xfId="3084" xr:uid="{00000000-0005-0000-0000-00000D080000}"/>
    <cellStyle name="20% - Ênfase1 176" xfId="3085" xr:uid="{00000000-0005-0000-0000-00000E080000}"/>
    <cellStyle name="20% - Ênfase1 176 2" xfId="3086" xr:uid="{00000000-0005-0000-0000-00000F080000}"/>
    <cellStyle name="20% - Ênfase1 177" xfId="3087" xr:uid="{00000000-0005-0000-0000-000010080000}"/>
    <cellStyle name="20% - Ênfase1 177 2" xfId="3088" xr:uid="{00000000-0005-0000-0000-000011080000}"/>
    <cellStyle name="20% - Ênfase1 178" xfId="3089" xr:uid="{00000000-0005-0000-0000-000012080000}"/>
    <cellStyle name="20% - Ênfase1 178 2" xfId="3090" xr:uid="{00000000-0005-0000-0000-000013080000}"/>
    <cellStyle name="20% - Ênfase1 179" xfId="3091" xr:uid="{00000000-0005-0000-0000-000014080000}"/>
    <cellStyle name="20% - Ênfase1 179 2" xfId="3092" xr:uid="{00000000-0005-0000-0000-000015080000}"/>
    <cellStyle name="20% - Ênfase1 18" xfId="3093" xr:uid="{00000000-0005-0000-0000-000016080000}"/>
    <cellStyle name="20% - Ênfase1 18 2" xfId="3094" xr:uid="{00000000-0005-0000-0000-000017080000}"/>
    <cellStyle name="20% - Ênfase1 18 2 2" xfId="3095" xr:uid="{00000000-0005-0000-0000-000018080000}"/>
    <cellStyle name="20% - Ênfase1 18 2 3" xfId="3096" xr:uid="{00000000-0005-0000-0000-000019080000}"/>
    <cellStyle name="20% - Ênfase1 18 3" xfId="3097" xr:uid="{00000000-0005-0000-0000-00001A080000}"/>
    <cellStyle name="20% - Ênfase1 18 4" xfId="3098" xr:uid="{00000000-0005-0000-0000-00001B080000}"/>
    <cellStyle name="20% - Ênfase1 180" xfId="3099" xr:uid="{00000000-0005-0000-0000-00001C080000}"/>
    <cellStyle name="20% - Ênfase1 180 2" xfId="3100" xr:uid="{00000000-0005-0000-0000-00001D080000}"/>
    <cellStyle name="20% - Ênfase1 181" xfId="3101" xr:uid="{00000000-0005-0000-0000-00001E080000}"/>
    <cellStyle name="20% - Ênfase1 181 2" xfId="3102" xr:uid="{00000000-0005-0000-0000-00001F080000}"/>
    <cellStyle name="20% - Ênfase1 182" xfId="3103" xr:uid="{00000000-0005-0000-0000-000020080000}"/>
    <cellStyle name="20% - Ênfase1 182 2" xfId="3104" xr:uid="{00000000-0005-0000-0000-000021080000}"/>
    <cellStyle name="20% - Ênfase1 183" xfId="3105" xr:uid="{00000000-0005-0000-0000-000022080000}"/>
    <cellStyle name="20% - Ênfase1 183 2" xfId="3106" xr:uid="{00000000-0005-0000-0000-000023080000}"/>
    <cellStyle name="20% - Ênfase1 184" xfId="3107" xr:uid="{00000000-0005-0000-0000-000024080000}"/>
    <cellStyle name="20% - Ênfase1 184 2" xfId="3108" xr:uid="{00000000-0005-0000-0000-000025080000}"/>
    <cellStyle name="20% - Ênfase1 185" xfId="3109" xr:uid="{00000000-0005-0000-0000-000026080000}"/>
    <cellStyle name="20% - Ênfase1 185 2" xfId="3110" xr:uid="{00000000-0005-0000-0000-000027080000}"/>
    <cellStyle name="20% - Ênfase1 186" xfId="3111" xr:uid="{00000000-0005-0000-0000-000028080000}"/>
    <cellStyle name="20% - Ênfase1 186 2" xfId="3112" xr:uid="{00000000-0005-0000-0000-000029080000}"/>
    <cellStyle name="20% - Ênfase1 187" xfId="3113" xr:uid="{00000000-0005-0000-0000-00002A080000}"/>
    <cellStyle name="20% - Ênfase1 187 2" xfId="3114" xr:uid="{00000000-0005-0000-0000-00002B080000}"/>
    <cellStyle name="20% - Ênfase1 188" xfId="3115" xr:uid="{00000000-0005-0000-0000-00002C080000}"/>
    <cellStyle name="20% - Ênfase1 188 2" xfId="3116" xr:uid="{00000000-0005-0000-0000-00002D080000}"/>
    <cellStyle name="20% - Ênfase1 189" xfId="3117" xr:uid="{00000000-0005-0000-0000-00002E080000}"/>
    <cellStyle name="20% - Ênfase1 189 2" xfId="3118" xr:uid="{00000000-0005-0000-0000-00002F080000}"/>
    <cellStyle name="20% - Ênfase1 19" xfId="3119" xr:uid="{00000000-0005-0000-0000-000030080000}"/>
    <cellStyle name="20% - Ênfase1 19 2" xfId="3120" xr:uid="{00000000-0005-0000-0000-000031080000}"/>
    <cellStyle name="20% - Ênfase1 19 2 2" xfId="3121" xr:uid="{00000000-0005-0000-0000-000032080000}"/>
    <cellStyle name="20% - Ênfase1 19 3" xfId="3122" xr:uid="{00000000-0005-0000-0000-000033080000}"/>
    <cellStyle name="20% - Ênfase1 19 4" xfId="3123" xr:uid="{00000000-0005-0000-0000-000034080000}"/>
    <cellStyle name="20% - Ênfase1 190" xfId="3124" xr:uid="{00000000-0005-0000-0000-000035080000}"/>
    <cellStyle name="20% - Ênfase1 190 2" xfId="3125" xr:uid="{00000000-0005-0000-0000-000036080000}"/>
    <cellStyle name="20% - Ênfase1 191" xfId="3126" xr:uid="{00000000-0005-0000-0000-000037080000}"/>
    <cellStyle name="20% - Ênfase1 191 2" xfId="3127" xr:uid="{00000000-0005-0000-0000-000038080000}"/>
    <cellStyle name="20% - Ênfase1 192" xfId="3128" xr:uid="{00000000-0005-0000-0000-000039080000}"/>
    <cellStyle name="20% - Ênfase1 192 2" xfId="3129" xr:uid="{00000000-0005-0000-0000-00003A080000}"/>
    <cellStyle name="20% - Ênfase1 193" xfId="3130" xr:uid="{00000000-0005-0000-0000-00003B080000}"/>
    <cellStyle name="20% - Ênfase1 193 2" xfId="3131" xr:uid="{00000000-0005-0000-0000-00003C080000}"/>
    <cellStyle name="20% - Ênfase1 194" xfId="3132" xr:uid="{00000000-0005-0000-0000-00003D080000}"/>
    <cellStyle name="20% - Ênfase1 194 2" xfId="3133" xr:uid="{00000000-0005-0000-0000-00003E080000}"/>
    <cellStyle name="20% - Ênfase1 195" xfId="3134" xr:uid="{00000000-0005-0000-0000-00003F080000}"/>
    <cellStyle name="20% - Ênfase1 195 2" xfId="3135" xr:uid="{00000000-0005-0000-0000-000040080000}"/>
    <cellStyle name="20% - Ênfase1 196" xfId="3136" xr:uid="{00000000-0005-0000-0000-000041080000}"/>
    <cellStyle name="20% - Ênfase1 196 2" xfId="3137" xr:uid="{00000000-0005-0000-0000-000042080000}"/>
    <cellStyle name="20% - Ênfase1 197" xfId="3138" xr:uid="{00000000-0005-0000-0000-000043080000}"/>
    <cellStyle name="20% - Ênfase1 197 2" xfId="3139" xr:uid="{00000000-0005-0000-0000-000044080000}"/>
    <cellStyle name="20% - Ênfase1 198" xfId="3140" xr:uid="{00000000-0005-0000-0000-000045080000}"/>
    <cellStyle name="20% - Ênfase1 198 2" xfId="3141" xr:uid="{00000000-0005-0000-0000-000046080000}"/>
    <cellStyle name="20% - Ênfase1 199" xfId="3142" xr:uid="{00000000-0005-0000-0000-000047080000}"/>
    <cellStyle name="20% - Ênfase1 199 2" xfId="3143" xr:uid="{00000000-0005-0000-0000-000048080000}"/>
    <cellStyle name="20% - Ênfase1 2" xfId="57" xr:uid="{00000000-0005-0000-0000-000049080000}"/>
    <cellStyle name="20% - Ênfase1 2 2" xfId="58" xr:uid="{00000000-0005-0000-0000-00004A080000}"/>
    <cellStyle name="20% - Ênfase1 2 2 2" xfId="3144" xr:uid="{00000000-0005-0000-0000-00004B080000}"/>
    <cellStyle name="20% - Ênfase1 2 2 2 2" xfId="3145" xr:uid="{00000000-0005-0000-0000-00004C080000}"/>
    <cellStyle name="20% - Ênfase1 2 2 2 2 2" xfId="3146" xr:uid="{00000000-0005-0000-0000-00004D080000}"/>
    <cellStyle name="20% - Ênfase1 2 2 2 2 3" xfId="3147" xr:uid="{00000000-0005-0000-0000-00004E080000}"/>
    <cellStyle name="20% - Ênfase1 2 2 2 3" xfId="3148" xr:uid="{00000000-0005-0000-0000-00004F080000}"/>
    <cellStyle name="20% - Ênfase1 2 2 2 4" xfId="3149" xr:uid="{00000000-0005-0000-0000-000050080000}"/>
    <cellStyle name="20% - Ênfase1 2 2 3" xfId="3150" xr:uid="{00000000-0005-0000-0000-000051080000}"/>
    <cellStyle name="20% - Ênfase1 2 2 3 2" xfId="3151" xr:uid="{00000000-0005-0000-0000-000052080000}"/>
    <cellStyle name="20% - Ênfase1 2 2 3 3" xfId="3152" xr:uid="{00000000-0005-0000-0000-000053080000}"/>
    <cellStyle name="20% - Ênfase1 2 2 4" xfId="3153" xr:uid="{00000000-0005-0000-0000-000054080000}"/>
    <cellStyle name="20% - Ênfase1 2 2 5" xfId="3154" xr:uid="{00000000-0005-0000-0000-000055080000}"/>
    <cellStyle name="20% - Ênfase1 2 2 6" xfId="3155" xr:uid="{00000000-0005-0000-0000-000056080000}"/>
    <cellStyle name="20% - Ênfase1 2 2 7" xfId="3156" xr:uid="{00000000-0005-0000-0000-000057080000}"/>
    <cellStyle name="20% - Ênfase1 2 3" xfId="59" xr:uid="{00000000-0005-0000-0000-000058080000}"/>
    <cellStyle name="20% - Ênfase1 2 3 2" xfId="3157" xr:uid="{00000000-0005-0000-0000-000059080000}"/>
    <cellStyle name="20% - Ênfase1 2 3 2 2" xfId="3158" xr:uid="{00000000-0005-0000-0000-00005A080000}"/>
    <cellStyle name="20% - Ênfase1 2 3 2 3" xfId="3159" xr:uid="{00000000-0005-0000-0000-00005B080000}"/>
    <cellStyle name="20% - Ênfase1 2 3 3" xfId="3160" xr:uid="{00000000-0005-0000-0000-00005C080000}"/>
    <cellStyle name="20% - Ênfase1 2 3 3 2" xfId="3161" xr:uid="{00000000-0005-0000-0000-00005D080000}"/>
    <cellStyle name="20% - Ênfase1 2 3 3 3" xfId="3162" xr:uid="{00000000-0005-0000-0000-00005E080000}"/>
    <cellStyle name="20% - Ênfase1 2 3 4" xfId="3163" xr:uid="{00000000-0005-0000-0000-00005F080000}"/>
    <cellStyle name="20% - Ênfase1 2 3 5" xfId="3164" xr:uid="{00000000-0005-0000-0000-000060080000}"/>
    <cellStyle name="20% - Ênfase1 2 3 6" xfId="3165" xr:uid="{00000000-0005-0000-0000-000061080000}"/>
    <cellStyle name="20% - Ênfase1 2 4" xfId="3166" xr:uid="{00000000-0005-0000-0000-000062080000}"/>
    <cellStyle name="20% - Ênfase1 2 4 2" xfId="3167" xr:uid="{00000000-0005-0000-0000-000063080000}"/>
    <cellStyle name="20% - Ênfase1 2 4 3" xfId="3168" xr:uid="{00000000-0005-0000-0000-000064080000}"/>
    <cellStyle name="20% - Ênfase1 2 4 4" xfId="3169" xr:uid="{00000000-0005-0000-0000-000065080000}"/>
    <cellStyle name="20% - Ênfase1 2 4 5" xfId="3170" xr:uid="{00000000-0005-0000-0000-000066080000}"/>
    <cellStyle name="20% - Ênfase1 2 5" xfId="3171" xr:uid="{00000000-0005-0000-0000-000067080000}"/>
    <cellStyle name="20% - Ênfase1 2 6" xfId="3172" xr:uid="{00000000-0005-0000-0000-000068080000}"/>
    <cellStyle name="20% - Ênfase1 2 6 2" xfId="3173" xr:uid="{00000000-0005-0000-0000-000069080000}"/>
    <cellStyle name="20% - Ênfase1 2 7" xfId="3174" xr:uid="{00000000-0005-0000-0000-00006A080000}"/>
    <cellStyle name="20% - Ênfase1 2 8" xfId="3175" xr:uid="{00000000-0005-0000-0000-00006B080000}"/>
    <cellStyle name="20% - Ênfase1 20" xfId="3176" xr:uid="{00000000-0005-0000-0000-00006C080000}"/>
    <cellStyle name="20% - Ênfase1 20 2" xfId="3177" xr:uid="{00000000-0005-0000-0000-00006D080000}"/>
    <cellStyle name="20% - Ênfase1 20 3" xfId="3178" xr:uid="{00000000-0005-0000-0000-00006E080000}"/>
    <cellStyle name="20% - Ênfase1 20 4" xfId="3179" xr:uid="{00000000-0005-0000-0000-00006F080000}"/>
    <cellStyle name="20% - Ênfase1 200" xfId="3180" xr:uid="{00000000-0005-0000-0000-000070080000}"/>
    <cellStyle name="20% - Ênfase1 200 2" xfId="3181" xr:uid="{00000000-0005-0000-0000-000071080000}"/>
    <cellStyle name="20% - Ênfase1 201" xfId="3182" xr:uid="{00000000-0005-0000-0000-000072080000}"/>
    <cellStyle name="20% - Ênfase1 201 2" xfId="3183" xr:uid="{00000000-0005-0000-0000-000073080000}"/>
    <cellStyle name="20% - Ênfase1 202" xfId="3184" xr:uid="{00000000-0005-0000-0000-000074080000}"/>
    <cellStyle name="20% - Ênfase1 202 2" xfId="3185" xr:uid="{00000000-0005-0000-0000-000075080000}"/>
    <cellStyle name="20% - Ênfase1 203" xfId="3186" xr:uid="{00000000-0005-0000-0000-000076080000}"/>
    <cellStyle name="20% - Ênfase1 203 2" xfId="3187" xr:uid="{00000000-0005-0000-0000-000077080000}"/>
    <cellStyle name="20% - Ênfase1 204" xfId="3188" xr:uid="{00000000-0005-0000-0000-000078080000}"/>
    <cellStyle name="20% - Ênfase1 204 2" xfId="3189" xr:uid="{00000000-0005-0000-0000-000079080000}"/>
    <cellStyle name="20% - Ênfase1 205" xfId="3190" xr:uid="{00000000-0005-0000-0000-00007A080000}"/>
    <cellStyle name="20% - Ênfase1 205 2" xfId="3191" xr:uid="{00000000-0005-0000-0000-00007B080000}"/>
    <cellStyle name="20% - Ênfase1 206" xfId="3192" xr:uid="{00000000-0005-0000-0000-00007C080000}"/>
    <cellStyle name="20% - Ênfase1 206 2" xfId="3193" xr:uid="{00000000-0005-0000-0000-00007D080000}"/>
    <cellStyle name="20% - Ênfase1 207" xfId="3194" xr:uid="{00000000-0005-0000-0000-00007E080000}"/>
    <cellStyle name="20% - Ênfase1 207 2" xfId="3195" xr:uid="{00000000-0005-0000-0000-00007F080000}"/>
    <cellStyle name="20% - Ênfase1 208" xfId="3196" xr:uid="{00000000-0005-0000-0000-000080080000}"/>
    <cellStyle name="20% - Ênfase1 208 2" xfId="3197" xr:uid="{00000000-0005-0000-0000-000081080000}"/>
    <cellStyle name="20% - Ênfase1 209" xfId="3198" xr:uid="{00000000-0005-0000-0000-000082080000}"/>
    <cellStyle name="20% - Ênfase1 209 2" xfId="3199" xr:uid="{00000000-0005-0000-0000-000083080000}"/>
    <cellStyle name="20% - Ênfase1 21" xfId="3200" xr:uid="{00000000-0005-0000-0000-000084080000}"/>
    <cellStyle name="20% - Ênfase1 21 2" xfId="3201" xr:uid="{00000000-0005-0000-0000-000085080000}"/>
    <cellStyle name="20% - Ênfase1 21 3" xfId="3202" xr:uid="{00000000-0005-0000-0000-000086080000}"/>
    <cellStyle name="20% - Ênfase1 21 4" xfId="3203" xr:uid="{00000000-0005-0000-0000-000087080000}"/>
    <cellStyle name="20% - Ênfase1 210" xfId="3204" xr:uid="{00000000-0005-0000-0000-000088080000}"/>
    <cellStyle name="20% - Ênfase1 210 2" xfId="3205" xr:uid="{00000000-0005-0000-0000-000089080000}"/>
    <cellStyle name="20% - Ênfase1 211" xfId="3206" xr:uid="{00000000-0005-0000-0000-00008A080000}"/>
    <cellStyle name="20% - Ênfase1 211 2" xfId="3207" xr:uid="{00000000-0005-0000-0000-00008B080000}"/>
    <cellStyle name="20% - Ênfase1 212" xfId="3208" xr:uid="{00000000-0005-0000-0000-00008C080000}"/>
    <cellStyle name="20% - Ênfase1 212 2" xfId="3209" xr:uid="{00000000-0005-0000-0000-00008D080000}"/>
    <cellStyle name="20% - Ênfase1 213" xfId="3210" xr:uid="{00000000-0005-0000-0000-00008E080000}"/>
    <cellStyle name="20% - Ênfase1 213 2" xfId="3211" xr:uid="{00000000-0005-0000-0000-00008F080000}"/>
    <cellStyle name="20% - Ênfase1 214" xfId="3212" xr:uid="{00000000-0005-0000-0000-000090080000}"/>
    <cellStyle name="20% - Ênfase1 214 2" xfId="3213" xr:uid="{00000000-0005-0000-0000-000091080000}"/>
    <cellStyle name="20% - Ênfase1 215" xfId="3214" xr:uid="{00000000-0005-0000-0000-000092080000}"/>
    <cellStyle name="20% - Ênfase1 215 2" xfId="3215" xr:uid="{00000000-0005-0000-0000-000093080000}"/>
    <cellStyle name="20% - Ênfase1 216" xfId="3216" xr:uid="{00000000-0005-0000-0000-000094080000}"/>
    <cellStyle name="20% - Ênfase1 216 2" xfId="3217" xr:uid="{00000000-0005-0000-0000-000095080000}"/>
    <cellStyle name="20% - Ênfase1 217" xfId="3218" xr:uid="{00000000-0005-0000-0000-000096080000}"/>
    <cellStyle name="20% - Ênfase1 217 2" xfId="3219" xr:uid="{00000000-0005-0000-0000-000097080000}"/>
    <cellStyle name="20% - Ênfase1 218" xfId="3220" xr:uid="{00000000-0005-0000-0000-000098080000}"/>
    <cellStyle name="20% - Ênfase1 218 2" xfId="3221" xr:uid="{00000000-0005-0000-0000-000099080000}"/>
    <cellStyle name="20% - Ênfase1 219" xfId="3222" xr:uid="{00000000-0005-0000-0000-00009A080000}"/>
    <cellStyle name="20% - Ênfase1 219 2" xfId="3223" xr:uid="{00000000-0005-0000-0000-00009B080000}"/>
    <cellStyle name="20% - Ênfase1 22" xfId="3224" xr:uid="{00000000-0005-0000-0000-00009C080000}"/>
    <cellStyle name="20% - Ênfase1 22 2" xfId="3225" xr:uid="{00000000-0005-0000-0000-00009D080000}"/>
    <cellStyle name="20% - Ênfase1 22 3" xfId="3226" xr:uid="{00000000-0005-0000-0000-00009E080000}"/>
    <cellStyle name="20% - Ênfase1 22 4" xfId="3227" xr:uid="{00000000-0005-0000-0000-00009F080000}"/>
    <cellStyle name="20% - Ênfase1 220" xfId="3228" xr:uid="{00000000-0005-0000-0000-0000A0080000}"/>
    <cellStyle name="20% - Ênfase1 220 2" xfId="3229" xr:uid="{00000000-0005-0000-0000-0000A1080000}"/>
    <cellStyle name="20% - Ênfase1 221" xfId="3230" xr:uid="{00000000-0005-0000-0000-0000A2080000}"/>
    <cellStyle name="20% - Ênfase1 221 2" xfId="3231" xr:uid="{00000000-0005-0000-0000-0000A3080000}"/>
    <cellStyle name="20% - Ênfase1 222" xfId="3232" xr:uid="{00000000-0005-0000-0000-0000A4080000}"/>
    <cellStyle name="20% - Ênfase1 222 2" xfId="3233" xr:uid="{00000000-0005-0000-0000-0000A5080000}"/>
    <cellStyle name="20% - Ênfase1 223" xfId="3234" xr:uid="{00000000-0005-0000-0000-0000A6080000}"/>
    <cellStyle name="20% - Ênfase1 223 2" xfId="3235" xr:uid="{00000000-0005-0000-0000-0000A7080000}"/>
    <cellStyle name="20% - Ênfase1 224" xfId="3236" xr:uid="{00000000-0005-0000-0000-0000A8080000}"/>
    <cellStyle name="20% - Ênfase1 224 2" xfId="3237" xr:uid="{00000000-0005-0000-0000-0000A9080000}"/>
    <cellStyle name="20% - Ênfase1 225" xfId="3238" xr:uid="{00000000-0005-0000-0000-0000AA080000}"/>
    <cellStyle name="20% - Ênfase1 225 2" xfId="3239" xr:uid="{00000000-0005-0000-0000-0000AB080000}"/>
    <cellStyle name="20% - Ênfase1 226" xfId="3240" xr:uid="{00000000-0005-0000-0000-0000AC080000}"/>
    <cellStyle name="20% - Ênfase1 226 2" xfId="3241" xr:uid="{00000000-0005-0000-0000-0000AD080000}"/>
    <cellStyle name="20% - Ênfase1 227" xfId="3242" xr:uid="{00000000-0005-0000-0000-0000AE080000}"/>
    <cellStyle name="20% - Ênfase1 227 2" xfId="3243" xr:uid="{00000000-0005-0000-0000-0000AF080000}"/>
    <cellStyle name="20% - Ênfase1 228" xfId="3244" xr:uid="{00000000-0005-0000-0000-0000B0080000}"/>
    <cellStyle name="20% - Ênfase1 228 2" xfId="3245" xr:uid="{00000000-0005-0000-0000-0000B1080000}"/>
    <cellStyle name="20% - Ênfase1 229" xfId="3246" xr:uid="{00000000-0005-0000-0000-0000B2080000}"/>
    <cellStyle name="20% - Ênfase1 229 2" xfId="3247" xr:uid="{00000000-0005-0000-0000-0000B3080000}"/>
    <cellStyle name="20% - Ênfase1 23" xfId="3248" xr:uid="{00000000-0005-0000-0000-0000B4080000}"/>
    <cellStyle name="20% - Ênfase1 23 2" xfId="3249" xr:uid="{00000000-0005-0000-0000-0000B5080000}"/>
    <cellStyle name="20% - Ênfase1 23 3" xfId="3250" xr:uid="{00000000-0005-0000-0000-0000B6080000}"/>
    <cellStyle name="20% - Ênfase1 23 4" xfId="3251" xr:uid="{00000000-0005-0000-0000-0000B7080000}"/>
    <cellStyle name="20% - Ênfase1 230" xfId="3252" xr:uid="{00000000-0005-0000-0000-0000B8080000}"/>
    <cellStyle name="20% - Ênfase1 230 2" xfId="3253" xr:uid="{00000000-0005-0000-0000-0000B9080000}"/>
    <cellStyle name="20% - Ênfase1 231" xfId="3254" xr:uid="{00000000-0005-0000-0000-0000BA080000}"/>
    <cellStyle name="20% - Ênfase1 231 2" xfId="3255" xr:uid="{00000000-0005-0000-0000-0000BB080000}"/>
    <cellStyle name="20% - Ênfase1 232" xfId="3256" xr:uid="{00000000-0005-0000-0000-0000BC080000}"/>
    <cellStyle name="20% - Ênfase1 232 2" xfId="3257" xr:uid="{00000000-0005-0000-0000-0000BD080000}"/>
    <cellStyle name="20% - Ênfase1 233" xfId="3258" xr:uid="{00000000-0005-0000-0000-0000BE080000}"/>
    <cellStyle name="20% - Ênfase1 233 2" xfId="3259" xr:uid="{00000000-0005-0000-0000-0000BF080000}"/>
    <cellStyle name="20% - Ênfase1 234" xfId="3260" xr:uid="{00000000-0005-0000-0000-0000C0080000}"/>
    <cellStyle name="20% - Ênfase1 234 2" xfId="3261" xr:uid="{00000000-0005-0000-0000-0000C1080000}"/>
    <cellStyle name="20% - Ênfase1 235" xfId="3262" xr:uid="{00000000-0005-0000-0000-0000C2080000}"/>
    <cellStyle name="20% - Ênfase1 235 2" xfId="3263" xr:uid="{00000000-0005-0000-0000-0000C3080000}"/>
    <cellStyle name="20% - Ênfase1 236" xfId="3264" xr:uid="{00000000-0005-0000-0000-0000C4080000}"/>
    <cellStyle name="20% - Ênfase1 236 2" xfId="3265" xr:uid="{00000000-0005-0000-0000-0000C5080000}"/>
    <cellStyle name="20% - Ênfase1 237" xfId="3266" xr:uid="{00000000-0005-0000-0000-0000C6080000}"/>
    <cellStyle name="20% - Ênfase1 237 2" xfId="3267" xr:uid="{00000000-0005-0000-0000-0000C7080000}"/>
    <cellStyle name="20% - Ênfase1 238" xfId="3268" xr:uid="{00000000-0005-0000-0000-0000C8080000}"/>
    <cellStyle name="20% - Ênfase1 238 2" xfId="3269" xr:uid="{00000000-0005-0000-0000-0000C9080000}"/>
    <cellStyle name="20% - Ênfase1 239" xfId="3270" xr:uid="{00000000-0005-0000-0000-0000CA080000}"/>
    <cellStyle name="20% - Ênfase1 239 2" xfId="3271" xr:uid="{00000000-0005-0000-0000-0000CB080000}"/>
    <cellStyle name="20% - Ênfase1 24" xfId="3272" xr:uid="{00000000-0005-0000-0000-0000CC080000}"/>
    <cellStyle name="20% - Ênfase1 24 2" xfId="3273" xr:uid="{00000000-0005-0000-0000-0000CD080000}"/>
    <cellStyle name="20% - Ênfase1 24 3" xfId="3274" xr:uid="{00000000-0005-0000-0000-0000CE080000}"/>
    <cellStyle name="20% - Ênfase1 24 4" xfId="3275" xr:uid="{00000000-0005-0000-0000-0000CF080000}"/>
    <cellStyle name="20% - Ênfase1 240" xfId="3276" xr:uid="{00000000-0005-0000-0000-0000D0080000}"/>
    <cellStyle name="20% - Ênfase1 240 2" xfId="3277" xr:uid="{00000000-0005-0000-0000-0000D1080000}"/>
    <cellStyle name="20% - Ênfase1 241" xfId="3278" xr:uid="{00000000-0005-0000-0000-0000D2080000}"/>
    <cellStyle name="20% - Ênfase1 241 2" xfId="3279" xr:uid="{00000000-0005-0000-0000-0000D3080000}"/>
    <cellStyle name="20% - Ênfase1 242" xfId="3280" xr:uid="{00000000-0005-0000-0000-0000D4080000}"/>
    <cellStyle name="20% - Ênfase1 242 2" xfId="3281" xr:uid="{00000000-0005-0000-0000-0000D5080000}"/>
    <cellStyle name="20% - Ênfase1 243" xfId="3282" xr:uid="{00000000-0005-0000-0000-0000D6080000}"/>
    <cellStyle name="20% - Ênfase1 243 2" xfId="3283" xr:uid="{00000000-0005-0000-0000-0000D7080000}"/>
    <cellStyle name="20% - Ênfase1 244" xfId="3284" xr:uid="{00000000-0005-0000-0000-0000D8080000}"/>
    <cellStyle name="20% - Ênfase1 244 2" xfId="3285" xr:uid="{00000000-0005-0000-0000-0000D9080000}"/>
    <cellStyle name="20% - Ênfase1 245" xfId="3286" xr:uid="{00000000-0005-0000-0000-0000DA080000}"/>
    <cellStyle name="20% - Ênfase1 245 2" xfId="3287" xr:uid="{00000000-0005-0000-0000-0000DB080000}"/>
    <cellStyle name="20% - Ênfase1 246" xfId="3288" xr:uid="{00000000-0005-0000-0000-0000DC080000}"/>
    <cellStyle name="20% - Ênfase1 246 2" xfId="3289" xr:uid="{00000000-0005-0000-0000-0000DD080000}"/>
    <cellStyle name="20% - Ênfase1 247" xfId="3290" xr:uid="{00000000-0005-0000-0000-0000DE080000}"/>
    <cellStyle name="20% - Ênfase1 248" xfId="3291" xr:uid="{00000000-0005-0000-0000-0000DF080000}"/>
    <cellStyle name="20% - Ênfase1 249" xfId="3292" xr:uid="{00000000-0005-0000-0000-0000E0080000}"/>
    <cellStyle name="20% - Ênfase1 25" xfId="3293" xr:uid="{00000000-0005-0000-0000-0000E1080000}"/>
    <cellStyle name="20% - Ênfase1 25 2" xfId="3294" xr:uid="{00000000-0005-0000-0000-0000E2080000}"/>
    <cellStyle name="20% - Ênfase1 25 3" xfId="3295" xr:uid="{00000000-0005-0000-0000-0000E3080000}"/>
    <cellStyle name="20% - Ênfase1 25 4" xfId="3296" xr:uid="{00000000-0005-0000-0000-0000E4080000}"/>
    <cellStyle name="20% - Ênfase1 250" xfId="3297" xr:uid="{00000000-0005-0000-0000-0000E5080000}"/>
    <cellStyle name="20% - Ênfase1 251" xfId="3298" xr:uid="{00000000-0005-0000-0000-0000E6080000}"/>
    <cellStyle name="20% - Ênfase1 252" xfId="3299" xr:uid="{00000000-0005-0000-0000-0000E7080000}"/>
    <cellStyle name="20% - Ênfase1 252 2" xfId="3300" xr:uid="{00000000-0005-0000-0000-0000E8080000}"/>
    <cellStyle name="20% - Ênfase1 253" xfId="3301" xr:uid="{00000000-0005-0000-0000-0000E9080000}"/>
    <cellStyle name="20% - Ênfase1 253 2" xfId="3302" xr:uid="{00000000-0005-0000-0000-0000EA080000}"/>
    <cellStyle name="20% - Ênfase1 254" xfId="3303" xr:uid="{00000000-0005-0000-0000-0000EB080000}"/>
    <cellStyle name="20% - Ênfase1 254 2" xfId="3304" xr:uid="{00000000-0005-0000-0000-0000EC080000}"/>
    <cellStyle name="20% - Ênfase1 255" xfId="3305" xr:uid="{00000000-0005-0000-0000-0000ED080000}"/>
    <cellStyle name="20% - Ênfase1 256" xfId="3306" xr:uid="{00000000-0005-0000-0000-0000EE080000}"/>
    <cellStyle name="20% - Ênfase1 257" xfId="3307" xr:uid="{00000000-0005-0000-0000-0000EF080000}"/>
    <cellStyle name="20% - Ênfase1 26" xfId="3308" xr:uid="{00000000-0005-0000-0000-0000F0080000}"/>
    <cellStyle name="20% - Ênfase1 26 2" xfId="3309" xr:uid="{00000000-0005-0000-0000-0000F1080000}"/>
    <cellStyle name="20% - Ênfase1 26 3" xfId="3310" xr:uid="{00000000-0005-0000-0000-0000F2080000}"/>
    <cellStyle name="20% - Ênfase1 26 4" xfId="3311" xr:uid="{00000000-0005-0000-0000-0000F3080000}"/>
    <cellStyle name="20% - Ênfase1 27" xfId="3312" xr:uid="{00000000-0005-0000-0000-0000F4080000}"/>
    <cellStyle name="20% - Ênfase1 27 2" xfId="3313" xr:uid="{00000000-0005-0000-0000-0000F5080000}"/>
    <cellStyle name="20% - Ênfase1 27 3" xfId="3314" xr:uid="{00000000-0005-0000-0000-0000F6080000}"/>
    <cellStyle name="20% - Ênfase1 28" xfId="3315" xr:uid="{00000000-0005-0000-0000-0000F7080000}"/>
    <cellStyle name="20% - Ênfase1 28 2" xfId="3316" xr:uid="{00000000-0005-0000-0000-0000F8080000}"/>
    <cellStyle name="20% - Ênfase1 28 3" xfId="3317" xr:uid="{00000000-0005-0000-0000-0000F9080000}"/>
    <cellStyle name="20% - Ênfase1 29" xfId="3318" xr:uid="{00000000-0005-0000-0000-0000FA080000}"/>
    <cellStyle name="20% - Ênfase1 29 2" xfId="3319" xr:uid="{00000000-0005-0000-0000-0000FB080000}"/>
    <cellStyle name="20% - Ênfase1 29 3" xfId="3320" xr:uid="{00000000-0005-0000-0000-0000FC080000}"/>
    <cellStyle name="20% - Ênfase1 3" xfId="60" xr:uid="{00000000-0005-0000-0000-0000FD080000}"/>
    <cellStyle name="20% - Ênfase1 3 2" xfId="3321" xr:uid="{00000000-0005-0000-0000-0000FE080000}"/>
    <cellStyle name="20% - Ênfase1 3 2 2" xfId="3322" xr:uid="{00000000-0005-0000-0000-0000FF080000}"/>
    <cellStyle name="20% - Ênfase1 3 2 2 2" xfId="3323" xr:uid="{00000000-0005-0000-0000-000000090000}"/>
    <cellStyle name="20% - Ênfase1 3 2 2 3" xfId="3324" xr:uid="{00000000-0005-0000-0000-000001090000}"/>
    <cellStyle name="20% - Ênfase1 3 2 3" xfId="3325" xr:uid="{00000000-0005-0000-0000-000002090000}"/>
    <cellStyle name="20% - Ênfase1 3 2 4" xfId="3326" xr:uid="{00000000-0005-0000-0000-000003090000}"/>
    <cellStyle name="20% - Ênfase1 3 3" xfId="3327" xr:uid="{00000000-0005-0000-0000-000004090000}"/>
    <cellStyle name="20% - Ênfase1 3 3 2" xfId="3328" xr:uid="{00000000-0005-0000-0000-000005090000}"/>
    <cellStyle name="20% - Ênfase1 3 3 3" xfId="3329" xr:uid="{00000000-0005-0000-0000-000006090000}"/>
    <cellStyle name="20% - Ênfase1 3 4" xfId="3330" xr:uid="{00000000-0005-0000-0000-000007090000}"/>
    <cellStyle name="20% - Ênfase1 3 5" xfId="3331" xr:uid="{00000000-0005-0000-0000-000008090000}"/>
    <cellStyle name="20% - Ênfase1 3 6" xfId="3332" xr:uid="{00000000-0005-0000-0000-000009090000}"/>
    <cellStyle name="20% - Ênfase1 3 7" xfId="3333" xr:uid="{00000000-0005-0000-0000-00000A090000}"/>
    <cellStyle name="20% - Ênfase1 30" xfId="3334" xr:uid="{00000000-0005-0000-0000-00000B090000}"/>
    <cellStyle name="20% - Ênfase1 30 2" xfId="3335" xr:uid="{00000000-0005-0000-0000-00000C090000}"/>
    <cellStyle name="20% - Ênfase1 30 3" xfId="3336" xr:uid="{00000000-0005-0000-0000-00000D090000}"/>
    <cellStyle name="20% - Ênfase1 31" xfId="3337" xr:uid="{00000000-0005-0000-0000-00000E090000}"/>
    <cellStyle name="20% - Ênfase1 31 2" xfId="3338" xr:uid="{00000000-0005-0000-0000-00000F090000}"/>
    <cellStyle name="20% - Ênfase1 31 3" xfId="3339" xr:uid="{00000000-0005-0000-0000-000010090000}"/>
    <cellStyle name="20% - Ênfase1 32" xfId="3340" xr:uid="{00000000-0005-0000-0000-000011090000}"/>
    <cellStyle name="20% - Ênfase1 32 2" xfId="3341" xr:uid="{00000000-0005-0000-0000-000012090000}"/>
    <cellStyle name="20% - Ênfase1 32 3" xfId="3342" xr:uid="{00000000-0005-0000-0000-000013090000}"/>
    <cellStyle name="20% - Ênfase1 33" xfId="3343" xr:uid="{00000000-0005-0000-0000-000014090000}"/>
    <cellStyle name="20% - Ênfase1 33 2" xfId="3344" xr:uid="{00000000-0005-0000-0000-000015090000}"/>
    <cellStyle name="20% - Ênfase1 33 3" xfId="3345" xr:uid="{00000000-0005-0000-0000-000016090000}"/>
    <cellStyle name="20% - Ênfase1 34" xfId="3346" xr:uid="{00000000-0005-0000-0000-000017090000}"/>
    <cellStyle name="20% - Ênfase1 34 2" xfId="3347" xr:uid="{00000000-0005-0000-0000-000018090000}"/>
    <cellStyle name="20% - Ênfase1 34 3" xfId="3348" xr:uid="{00000000-0005-0000-0000-000019090000}"/>
    <cellStyle name="20% - Ênfase1 35" xfId="3349" xr:uid="{00000000-0005-0000-0000-00001A090000}"/>
    <cellStyle name="20% - Ênfase1 35 2" xfId="3350" xr:uid="{00000000-0005-0000-0000-00001B090000}"/>
    <cellStyle name="20% - Ênfase1 35 3" xfId="3351" xr:uid="{00000000-0005-0000-0000-00001C090000}"/>
    <cellStyle name="20% - Ênfase1 36" xfId="3352" xr:uid="{00000000-0005-0000-0000-00001D090000}"/>
    <cellStyle name="20% - Ênfase1 36 2" xfId="3353" xr:uid="{00000000-0005-0000-0000-00001E090000}"/>
    <cellStyle name="20% - Ênfase1 36 3" xfId="3354" xr:uid="{00000000-0005-0000-0000-00001F090000}"/>
    <cellStyle name="20% - Ênfase1 37" xfId="3355" xr:uid="{00000000-0005-0000-0000-000020090000}"/>
    <cellStyle name="20% - Ênfase1 37 2" xfId="3356" xr:uid="{00000000-0005-0000-0000-000021090000}"/>
    <cellStyle name="20% - Ênfase1 37 3" xfId="3357" xr:uid="{00000000-0005-0000-0000-000022090000}"/>
    <cellStyle name="20% - Ênfase1 38" xfId="3358" xr:uid="{00000000-0005-0000-0000-000023090000}"/>
    <cellStyle name="20% - Ênfase1 38 2" xfId="3359" xr:uid="{00000000-0005-0000-0000-000024090000}"/>
    <cellStyle name="20% - Ênfase1 38 3" xfId="3360" xr:uid="{00000000-0005-0000-0000-000025090000}"/>
    <cellStyle name="20% - Ênfase1 39" xfId="3361" xr:uid="{00000000-0005-0000-0000-000026090000}"/>
    <cellStyle name="20% - Ênfase1 39 2" xfId="3362" xr:uid="{00000000-0005-0000-0000-000027090000}"/>
    <cellStyle name="20% - Ênfase1 39 3" xfId="3363" xr:uid="{00000000-0005-0000-0000-000028090000}"/>
    <cellStyle name="20% - Ênfase1 4" xfId="61" xr:uid="{00000000-0005-0000-0000-000029090000}"/>
    <cellStyle name="20% - Ênfase1 4 2" xfId="3364" xr:uid="{00000000-0005-0000-0000-00002A090000}"/>
    <cellStyle name="20% - Ênfase1 4 2 2" xfId="3365" xr:uid="{00000000-0005-0000-0000-00002B090000}"/>
    <cellStyle name="20% - Ênfase1 4 2 3" xfId="3366" xr:uid="{00000000-0005-0000-0000-00002C090000}"/>
    <cellStyle name="20% - Ênfase1 4 2 4" xfId="3367" xr:uid="{00000000-0005-0000-0000-00002D090000}"/>
    <cellStyle name="20% - Ênfase1 4 3" xfId="3368" xr:uid="{00000000-0005-0000-0000-00002E090000}"/>
    <cellStyle name="20% - Ênfase1 4 4" xfId="3369" xr:uid="{00000000-0005-0000-0000-00002F090000}"/>
    <cellStyle name="20% - Ênfase1 4 5" xfId="3370" xr:uid="{00000000-0005-0000-0000-000030090000}"/>
    <cellStyle name="20% - Ênfase1 4 6" xfId="3371" xr:uid="{00000000-0005-0000-0000-000031090000}"/>
    <cellStyle name="20% - Ênfase1 40" xfId="3372" xr:uid="{00000000-0005-0000-0000-000032090000}"/>
    <cellStyle name="20% - Ênfase1 40 2" xfId="3373" xr:uid="{00000000-0005-0000-0000-000033090000}"/>
    <cellStyle name="20% - Ênfase1 40 3" xfId="3374" xr:uid="{00000000-0005-0000-0000-000034090000}"/>
    <cellStyle name="20% - Ênfase1 41" xfId="3375" xr:uid="{00000000-0005-0000-0000-000035090000}"/>
    <cellStyle name="20% - Ênfase1 41 2" xfId="3376" xr:uid="{00000000-0005-0000-0000-000036090000}"/>
    <cellStyle name="20% - Ênfase1 41 3" xfId="3377" xr:uid="{00000000-0005-0000-0000-000037090000}"/>
    <cellStyle name="20% - Ênfase1 42" xfId="3378" xr:uid="{00000000-0005-0000-0000-000038090000}"/>
    <cellStyle name="20% - Ênfase1 42 2" xfId="3379" xr:uid="{00000000-0005-0000-0000-000039090000}"/>
    <cellStyle name="20% - Ênfase1 42 3" xfId="3380" xr:uid="{00000000-0005-0000-0000-00003A090000}"/>
    <cellStyle name="20% - Ênfase1 43" xfId="3381" xr:uid="{00000000-0005-0000-0000-00003B090000}"/>
    <cellStyle name="20% - Ênfase1 43 2" xfId="3382" xr:uid="{00000000-0005-0000-0000-00003C090000}"/>
    <cellStyle name="20% - Ênfase1 43 3" xfId="3383" xr:uid="{00000000-0005-0000-0000-00003D090000}"/>
    <cellStyle name="20% - Ênfase1 44" xfId="3384" xr:uid="{00000000-0005-0000-0000-00003E090000}"/>
    <cellStyle name="20% - Ênfase1 44 2" xfId="3385" xr:uid="{00000000-0005-0000-0000-00003F090000}"/>
    <cellStyle name="20% - Ênfase1 44 3" xfId="3386" xr:uid="{00000000-0005-0000-0000-000040090000}"/>
    <cellStyle name="20% - Ênfase1 45" xfId="3387" xr:uid="{00000000-0005-0000-0000-000041090000}"/>
    <cellStyle name="20% - Ênfase1 45 2" xfId="3388" xr:uid="{00000000-0005-0000-0000-000042090000}"/>
    <cellStyle name="20% - Ênfase1 45 3" xfId="3389" xr:uid="{00000000-0005-0000-0000-000043090000}"/>
    <cellStyle name="20% - Ênfase1 46" xfId="3390" xr:uid="{00000000-0005-0000-0000-000044090000}"/>
    <cellStyle name="20% - Ênfase1 46 2" xfId="3391" xr:uid="{00000000-0005-0000-0000-000045090000}"/>
    <cellStyle name="20% - Ênfase1 46 3" xfId="3392" xr:uid="{00000000-0005-0000-0000-000046090000}"/>
    <cellStyle name="20% - Ênfase1 47" xfId="3393" xr:uid="{00000000-0005-0000-0000-000047090000}"/>
    <cellStyle name="20% - Ênfase1 47 2" xfId="3394" xr:uid="{00000000-0005-0000-0000-000048090000}"/>
    <cellStyle name="20% - Ênfase1 47 3" xfId="3395" xr:uid="{00000000-0005-0000-0000-000049090000}"/>
    <cellStyle name="20% - Ênfase1 48" xfId="3396" xr:uid="{00000000-0005-0000-0000-00004A090000}"/>
    <cellStyle name="20% - Ênfase1 48 2" xfId="3397" xr:uid="{00000000-0005-0000-0000-00004B090000}"/>
    <cellStyle name="20% - Ênfase1 48 3" xfId="3398" xr:uid="{00000000-0005-0000-0000-00004C090000}"/>
    <cellStyle name="20% - Ênfase1 49" xfId="3399" xr:uid="{00000000-0005-0000-0000-00004D090000}"/>
    <cellStyle name="20% - Ênfase1 49 2" xfId="3400" xr:uid="{00000000-0005-0000-0000-00004E090000}"/>
    <cellStyle name="20% - Ênfase1 49 3" xfId="3401" xr:uid="{00000000-0005-0000-0000-00004F090000}"/>
    <cellStyle name="20% - Ênfase1 5" xfId="62" xr:uid="{00000000-0005-0000-0000-000050090000}"/>
    <cellStyle name="20% - Ênfase1 5 2" xfId="3402" xr:uid="{00000000-0005-0000-0000-000051090000}"/>
    <cellStyle name="20% - Ênfase1 5 2 2" xfId="3403" xr:uid="{00000000-0005-0000-0000-000052090000}"/>
    <cellStyle name="20% - Ênfase1 5 2 3" xfId="3404" xr:uid="{00000000-0005-0000-0000-000053090000}"/>
    <cellStyle name="20% - Ênfase1 5 2 4" xfId="3405" xr:uid="{00000000-0005-0000-0000-000054090000}"/>
    <cellStyle name="20% - Ênfase1 5 3" xfId="3406" xr:uid="{00000000-0005-0000-0000-000055090000}"/>
    <cellStyle name="20% - Ênfase1 5 4" xfId="3407" xr:uid="{00000000-0005-0000-0000-000056090000}"/>
    <cellStyle name="20% - Ênfase1 5 5" xfId="3408" xr:uid="{00000000-0005-0000-0000-000057090000}"/>
    <cellStyle name="20% - Ênfase1 50" xfId="3409" xr:uid="{00000000-0005-0000-0000-000058090000}"/>
    <cellStyle name="20% - Ênfase1 50 2" xfId="3410" xr:uid="{00000000-0005-0000-0000-000059090000}"/>
    <cellStyle name="20% - Ênfase1 50 3" xfId="3411" xr:uid="{00000000-0005-0000-0000-00005A090000}"/>
    <cellStyle name="20% - Ênfase1 51" xfId="3412" xr:uid="{00000000-0005-0000-0000-00005B090000}"/>
    <cellStyle name="20% - Ênfase1 51 2" xfId="3413" xr:uid="{00000000-0005-0000-0000-00005C090000}"/>
    <cellStyle name="20% - Ênfase1 51 3" xfId="3414" xr:uid="{00000000-0005-0000-0000-00005D090000}"/>
    <cellStyle name="20% - Ênfase1 52" xfId="3415" xr:uid="{00000000-0005-0000-0000-00005E090000}"/>
    <cellStyle name="20% - Ênfase1 52 2" xfId="3416" xr:uid="{00000000-0005-0000-0000-00005F090000}"/>
    <cellStyle name="20% - Ênfase1 52 3" xfId="3417" xr:uid="{00000000-0005-0000-0000-000060090000}"/>
    <cellStyle name="20% - Ênfase1 53" xfId="3418" xr:uid="{00000000-0005-0000-0000-000061090000}"/>
    <cellStyle name="20% - Ênfase1 53 2" xfId="3419" xr:uid="{00000000-0005-0000-0000-000062090000}"/>
    <cellStyle name="20% - Ênfase1 53 3" xfId="3420" xr:uid="{00000000-0005-0000-0000-000063090000}"/>
    <cellStyle name="20% - Ênfase1 54" xfId="3421" xr:uid="{00000000-0005-0000-0000-000064090000}"/>
    <cellStyle name="20% - Ênfase1 54 2" xfId="3422" xr:uid="{00000000-0005-0000-0000-000065090000}"/>
    <cellStyle name="20% - Ênfase1 54 3" xfId="3423" xr:uid="{00000000-0005-0000-0000-000066090000}"/>
    <cellStyle name="20% - Ênfase1 55" xfId="3424" xr:uid="{00000000-0005-0000-0000-000067090000}"/>
    <cellStyle name="20% - Ênfase1 55 2" xfId="3425" xr:uid="{00000000-0005-0000-0000-000068090000}"/>
    <cellStyle name="20% - Ênfase1 55 3" xfId="3426" xr:uid="{00000000-0005-0000-0000-000069090000}"/>
    <cellStyle name="20% - Ênfase1 56" xfId="3427" xr:uid="{00000000-0005-0000-0000-00006A090000}"/>
    <cellStyle name="20% - Ênfase1 56 2" xfId="3428" xr:uid="{00000000-0005-0000-0000-00006B090000}"/>
    <cellStyle name="20% - Ênfase1 56 3" xfId="3429" xr:uid="{00000000-0005-0000-0000-00006C090000}"/>
    <cellStyle name="20% - Ênfase1 57" xfId="3430" xr:uid="{00000000-0005-0000-0000-00006D090000}"/>
    <cellStyle name="20% - Ênfase1 57 2" xfId="3431" xr:uid="{00000000-0005-0000-0000-00006E090000}"/>
    <cellStyle name="20% - Ênfase1 57 3" xfId="3432" xr:uid="{00000000-0005-0000-0000-00006F090000}"/>
    <cellStyle name="20% - Ênfase1 58" xfId="3433" xr:uid="{00000000-0005-0000-0000-000070090000}"/>
    <cellStyle name="20% - Ênfase1 58 2" xfId="3434" xr:uid="{00000000-0005-0000-0000-000071090000}"/>
    <cellStyle name="20% - Ênfase1 58 3" xfId="3435" xr:uid="{00000000-0005-0000-0000-000072090000}"/>
    <cellStyle name="20% - Ênfase1 59" xfId="3436" xr:uid="{00000000-0005-0000-0000-000073090000}"/>
    <cellStyle name="20% - Ênfase1 59 2" xfId="3437" xr:uid="{00000000-0005-0000-0000-000074090000}"/>
    <cellStyle name="20% - Ênfase1 59 3" xfId="3438" xr:uid="{00000000-0005-0000-0000-000075090000}"/>
    <cellStyle name="20% - Ênfase1 6" xfId="63" xr:uid="{00000000-0005-0000-0000-000076090000}"/>
    <cellStyle name="20% - Ênfase1 6 2" xfId="3439" xr:uid="{00000000-0005-0000-0000-000077090000}"/>
    <cellStyle name="20% - Ênfase1 6 2 2" xfId="3440" xr:uid="{00000000-0005-0000-0000-000078090000}"/>
    <cellStyle name="20% - Ênfase1 6 3" xfId="3441" xr:uid="{00000000-0005-0000-0000-000079090000}"/>
    <cellStyle name="20% - Ênfase1 6 4" xfId="3442" xr:uid="{00000000-0005-0000-0000-00007A090000}"/>
    <cellStyle name="20% - Ênfase1 60" xfId="3443" xr:uid="{00000000-0005-0000-0000-00007B090000}"/>
    <cellStyle name="20% - Ênfase1 60 2" xfId="3444" xr:uid="{00000000-0005-0000-0000-00007C090000}"/>
    <cellStyle name="20% - Ênfase1 60 3" xfId="3445" xr:uid="{00000000-0005-0000-0000-00007D090000}"/>
    <cellStyle name="20% - Ênfase1 61" xfId="3446" xr:uid="{00000000-0005-0000-0000-00007E090000}"/>
    <cellStyle name="20% - Ênfase1 61 2" xfId="3447" xr:uid="{00000000-0005-0000-0000-00007F090000}"/>
    <cellStyle name="20% - Ênfase1 61 3" xfId="3448" xr:uid="{00000000-0005-0000-0000-000080090000}"/>
    <cellStyle name="20% - Ênfase1 62" xfId="3449" xr:uid="{00000000-0005-0000-0000-000081090000}"/>
    <cellStyle name="20% - Ênfase1 62 2" xfId="3450" xr:uid="{00000000-0005-0000-0000-000082090000}"/>
    <cellStyle name="20% - Ênfase1 63" xfId="3451" xr:uid="{00000000-0005-0000-0000-000083090000}"/>
    <cellStyle name="20% - Ênfase1 63 2" xfId="3452" xr:uid="{00000000-0005-0000-0000-000084090000}"/>
    <cellStyle name="20% - Ênfase1 64" xfId="3453" xr:uid="{00000000-0005-0000-0000-000085090000}"/>
    <cellStyle name="20% - Ênfase1 64 2" xfId="3454" xr:uid="{00000000-0005-0000-0000-000086090000}"/>
    <cellStyle name="20% - Ênfase1 65" xfId="3455" xr:uid="{00000000-0005-0000-0000-000087090000}"/>
    <cellStyle name="20% - Ênfase1 65 2" xfId="3456" xr:uid="{00000000-0005-0000-0000-000088090000}"/>
    <cellStyle name="20% - Ênfase1 66" xfId="3457" xr:uid="{00000000-0005-0000-0000-000089090000}"/>
    <cellStyle name="20% - Ênfase1 66 2" xfId="3458" xr:uid="{00000000-0005-0000-0000-00008A090000}"/>
    <cellStyle name="20% - Ênfase1 67" xfId="3459" xr:uid="{00000000-0005-0000-0000-00008B090000}"/>
    <cellStyle name="20% - Ênfase1 67 2" xfId="3460" xr:uid="{00000000-0005-0000-0000-00008C090000}"/>
    <cellStyle name="20% - Ênfase1 68" xfId="3461" xr:uid="{00000000-0005-0000-0000-00008D090000}"/>
    <cellStyle name="20% - Ênfase1 68 2" xfId="3462" xr:uid="{00000000-0005-0000-0000-00008E090000}"/>
    <cellStyle name="20% - Ênfase1 69" xfId="3463" xr:uid="{00000000-0005-0000-0000-00008F090000}"/>
    <cellStyle name="20% - Ênfase1 69 2" xfId="3464" xr:uid="{00000000-0005-0000-0000-000090090000}"/>
    <cellStyle name="20% - Ênfase1 7" xfId="64" xr:uid="{00000000-0005-0000-0000-000091090000}"/>
    <cellStyle name="20% - Ênfase1 7 2" xfId="3465" xr:uid="{00000000-0005-0000-0000-000092090000}"/>
    <cellStyle name="20% - Ênfase1 7 2 2" xfId="3466" xr:uid="{00000000-0005-0000-0000-000093090000}"/>
    <cellStyle name="20% - Ênfase1 7 3" xfId="3467" xr:uid="{00000000-0005-0000-0000-000094090000}"/>
    <cellStyle name="20% - Ênfase1 7 4" xfId="3468" xr:uid="{00000000-0005-0000-0000-000095090000}"/>
    <cellStyle name="20% - Ênfase1 70" xfId="3469" xr:uid="{00000000-0005-0000-0000-000096090000}"/>
    <cellStyle name="20% - Ênfase1 70 2" xfId="3470" xr:uid="{00000000-0005-0000-0000-000097090000}"/>
    <cellStyle name="20% - Ênfase1 71" xfId="3471" xr:uid="{00000000-0005-0000-0000-000098090000}"/>
    <cellStyle name="20% - Ênfase1 71 2" xfId="3472" xr:uid="{00000000-0005-0000-0000-000099090000}"/>
    <cellStyle name="20% - Ênfase1 72" xfId="3473" xr:uid="{00000000-0005-0000-0000-00009A090000}"/>
    <cellStyle name="20% - Ênfase1 72 2" xfId="3474" xr:uid="{00000000-0005-0000-0000-00009B090000}"/>
    <cellStyle name="20% - Ênfase1 73" xfId="3475" xr:uid="{00000000-0005-0000-0000-00009C090000}"/>
    <cellStyle name="20% - Ênfase1 73 2" xfId="3476" xr:uid="{00000000-0005-0000-0000-00009D090000}"/>
    <cellStyle name="20% - Ênfase1 74" xfId="3477" xr:uid="{00000000-0005-0000-0000-00009E090000}"/>
    <cellStyle name="20% - Ênfase1 74 2" xfId="3478" xr:uid="{00000000-0005-0000-0000-00009F090000}"/>
    <cellStyle name="20% - Ênfase1 75" xfId="3479" xr:uid="{00000000-0005-0000-0000-0000A0090000}"/>
    <cellStyle name="20% - Ênfase1 75 2" xfId="3480" xr:uid="{00000000-0005-0000-0000-0000A1090000}"/>
    <cellStyle name="20% - Ênfase1 76" xfId="3481" xr:uid="{00000000-0005-0000-0000-0000A2090000}"/>
    <cellStyle name="20% - Ênfase1 76 2" xfId="3482" xr:uid="{00000000-0005-0000-0000-0000A3090000}"/>
    <cellStyle name="20% - Ênfase1 77" xfId="3483" xr:uid="{00000000-0005-0000-0000-0000A4090000}"/>
    <cellStyle name="20% - Ênfase1 77 2" xfId="3484" xr:uid="{00000000-0005-0000-0000-0000A5090000}"/>
    <cellStyle name="20% - Ênfase1 78" xfId="3485" xr:uid="{00000000-0005-0000-0000-0000A6090000}"/>
    <cellStyle name="20% - Ênfase1 78 2" xfId="3486" xr:uid="{00000000-0005-0000-0000-0000A7090000}"/>
    <cellStyle name="20% - Ênfase1 79" xfId="3487" xr:uid="{00000000-0005-0000-0000-0000A8090000}"/>
    <cellStyle name="20% - Ênfase1 79 2" xfId="3488" xr:uid="{00000000-0005-0000-0000-0000A9090000}"/>
    <cellStyle name="20% - Ênfase1 8" xfId="65" xr:uid="{00000000-0005-0000-0000-0000AA090000}"/>
    <cellStyle name="20% - Ênfase1 8 2" xfId="3489" xr:uid="{00000000-0005-0000-0000-0000AB090000}"/>
    <cellStyle name="20% - Ênfase1 8 2 2" xfId="3490" xr:uid="{00000000-0005-0000-0000-0000AC090000}"/>
    <cellStyle name="20% - Ênfase1 8 3" xfId="3491" xr:uid="{00000000-0005-0000-0000-0000AD090000}"/>
    <cellStyle name="20% - Ênfase1 8 4" xfId="3492" xr:uid="{00000000-0005-0000-0000-0000AE090000}"/>
    <cellStyle name="20% - Ênfase1 80" xfId="3493" xr:uid="{00000000-0005-0000-0000-0000AF090000}"/>
    <cellStyle name="20% - Ênfase1 80 2" xfId="3494" xr:uid="{00000000-0005-0000-0000-0000B0090000}"/>
    <cellStyle name="20% - Ênfase1 81" xfId="3495" xr:uid="{00000000-0005-0000-0000-0000B1090000}"/>
    <cellStyle name="20% - Ênfase1 81 2" xfId="3496" xr:uid="{00000000-0005-0000-0000-0000B2090000}"/>
    <cellStyle name="20% - Ênfase1 82" xfId="3497" xr:uid="{00000000-0005-0000-0000-0000B3090000}"/>
    <cellStyle name="20% - Ênfase1 82 2" xfId="3498" xr:uid="{00000000-0005-0000-0000-0000B4090000}"/>
    <cellStyle name="20% - Ênfase1 83" xfId="3499" xr:uid="{00000000-0005-0000-0000-0000B5090000}"/>
    <cellStyle name="20% - Ênfase1 83 2" xfId="3500" xr:uid="{00000000-0005-0000-0000-0000B6090000}"/>
    <cellStyle name="20% - Ênfase1 84" xfId="3501" xr:uid="{00000000-0005-0000-0000-0000B7090000}"/>
    <cellStyle name="20% - Ênfase1 84 2" xfId="3502" xr:uid="{00000000-0005-0000-0000-0000B8090000}"/>
    <cellStyle name="20% - Ênfase1 85" xfId="3503" xr:uid="{00000000-0005-0000-0000-0000B9090000}"/>
    <cellStyle name="20% - Ênfase1 85 2" xfId="3504" xr:uid="{00000000-0005-0000-0000-0000BA090000}"/>
    <cellStyle name="20% - Ênfase1 86" xfId="3505" xr:uid="{00000000-0005-0000-0000-0000BB090000}"/>
    <cellStyle name="20% - Ênfase1 86 2" xfId="3506" xr:uid="{00000000-0005-0000-0000-0000BC090000}"/>
    <cellStyle name="20% - Ênfase1 87" xfId="3507" xr:uid="{00000000-0005-0000-0000-0000BD090000}"/>
    <cellStyle name="20% - Ênfase1 87 2" xfId="3508" xr:uid="{00000000-0005-0000-0000-0000BE090000}"/>
    <cellStyle name="20% - Ênfase1 88" xfId="3509" xr:uid="{00000000-0005-0000-0000-0000BF090000}"/>
    <cellStyle name="20% - Ênfase1 88 2" xfId="3510" xr:uid="{00000000-0005-0000-0000-0000C0090000}"/>
    <cellStyle name="20% - Ênfase1 89" xfId="3511" xr:uid="{00000000-0005-0000-0000-0000C1090000}"/>
    <cellStyle name="20% - Ênfase1 89 2" xfId="3512" xr:uid="{00000000-0005-0000-0000-0000C2090000}"/>
    <cellStyle name="20% - Ênfase1 9" xfId="66" xr:uid="{00000000-0005-0000-0000-0000C3090000}"/>
    <cellStyle name="20% - Ênfase1 9 2" xfId="3513" xr:uid="{00000000-0005-0000-0000-0000C4090000}"/>
    <cellStyle name="20% - Ênfase1 9 2 2" xfId="3514" xr:uid="{00000000-0005-0000-0000-0000C5090000}"/>
    <cellStyle name="20% - Ênfase1 9 3" xfId="3515" xr:uid="{00000000-0005-0000-0000-0000C6090000}"/>
    <cellStyle name="20% - Ênfase1 9 4" xfId="3516" xr:uid="{00000000-0005-0000-0000-0000C7090000}"/>
    <cellStyle name="20% - Ênfase1 90" xfId="3517" xr:uid="{00000000-0005-0000-0000-0000C8090000}"/>
    <cellStyle name="20% - Ênfase1 90 2" xfId="3518" xr:uid="{00000000-0005-0000-0000-0000C9090000}"/>
    <cellStyle name="20% - Ênfase1 91" xfId="3519" xr:uid="{00000000-0005-0000-0000-0000CA090000}"/>
    <cellStyle name="20% - Ênfase1 91 2" xfId="3520" xr:uid="{00000000-0005-0000-0000-0000CB090000}"/>
    <cellStyle name="20% - Ênfase1 92" xfId="3521" xr:uid="{00000000-0005-0000-0000-0000CC090000}"/>
    <cellStyle name="20% - Ênfase1 92 2" xfId="3522" xr:uid="{00000000-0005-0000-0000-0000CD090000}"/>
    <cellStyle name="20% - Ênfase1 93" xfId="3523" xr:uid="{00000000-0005-0000-0000-0000CE090000}"/>
    <cellStyle name="20% - Ênfase1 93 2" xfId="3524" xr:uid="{00000000-0005-0000-0000-0000CF090000}"/>
    <cellStyle name="20% - Ênfase1 94" xfId="3525" xr:uid="{00000000-0005-0000-0000-0000D0090000}"/>
    <cellStyle name="20% - Ênfase1 94 2" xfId="3526" xr:uid="{00000000-0005-0000-0000-0000D1090000}"/>
    <cellStyle name="20% - Ênfase1 95" xfId="3527" xr:uid="{00000000-0005-0000-0000-0000D2090000}"/>
    <cellStyle name="20% - Ênfase1 95 2" xfId="3528" xr:uid="{00000000-0005-0000-0000-0000D3090000}"/>
    <cellStyle name="20% - Ênfase1 96" xfId="3529" xr:uid="{00000000-0005-0000-0000-0000D4090000}"/>
    <cellStyle name="20% - Ênfase1 96 2" xfId="3530" xr:uid="{00000000-0005-0000-0000-0000D5090000}"/>
    <cellStyle name="20% - Ênfase1 97" xfId="3531" xr:uid="{00000000-0005-0000-0000-0000D6090000}"/>
    <cellStyle name="20% - Ênfase1 97 2" xfId="3532" xr:uid="{00000000-0005-0000-0000-0000D7090000}"/>
    <cellStyle name="20% - Ênfase1 98" xfId="3533" xr:uid="{00000000-0005-0000-0000-0000D8090000}"/>
    <cellStyle name="20% - Ênfase1 98 2" xfId="3534" xr:uid="{00000000-0005-0000-0000-0000D9090000}"/>
    <cellStyle name="20% - Ênfase1 99" xfId="3535" xr:uid="{00000000-0005-0000-0000-0000DA090000}"/>
    <cellStyle name="20% - Ênfase1 99 2" xfId="3536" xr:uid="{00000000-0005-0000-0000-0000DB090000}"/>
    <cellStyle name="20% - Ênfase2" xfId="17" builtinId="34" customBuiltin="1"/>
    <cellStyle name="20% - Ênfase2 10" xfId="67" xr:uid="{00000000-0005-0000-0000-0000DD090000}"/>
    <cellStyle name="20% - Ênfase2 10 2" xfId="3537" xr:uid="{00000000-0005-0000-0000-0000DE090000}"/>
    <cellStyle name="20% - Ênfase2 10 2 2" xfId="3538" xr:uid="{00000000-0005-0000-0000-0000DF090000}"/>
    <cellStyle name="20% - Ênfase2 10 3" xfId="3539" xr:uid="{00000000-0005-0000-0000-0000E0090000}"/>
    <cellStyle name="20% - Ênfase2 10 4" xfId="3540" xr:uid="{00000000-0005-0000-0000-0000E1090000}"/>
    <cellStyle name="20% - Ênfase2 100" xfId="3541" xr:uid="{00000000-0005-0000-0000-0000E2090000}"/>
    <cellStyle name="20% - Ênfase2 100 2" xfId="3542" xr:uid="{00000000-0005-0000-0000-0000E3090000}"/>
    <cellStyle name="20% - Ênfase2 101" xfId="3543" xr:uid="{00000000-0005-0000-0000-0000E4090000}"/>
    <cellStyle name="20% - Ênfase2 101 2" xfId="3544" xr:uid="{00000000-0005-0000-0000-0000E5090000}"/>
    <cellStyle name="20% - Ênfase2 102" xfId="3545" xr:uid="{00000000-0005-0000-0000-0000E6090000}"/>
    <cellStyle name="20% - Ênfase2 102 2" xfId="3546" xr:uid="{00000000-0005-0000-0000-0000E7090000}"/>
    <cellStyle name="20% - Ênfase2 103" xfId="3547" xr:uid="{00000000-0005-0000-0000-0000E8090000}"/>
    <cellStyle name="20% - Ênfase2 103 2" xfId="3548" xr:uid="{00000000-0005-0000-0000-0000E9090000}"/>
    <cellStyle name="20% - Ênfase2 104" xfId="3549" xr:uid="{00000000-0005-0000-0000-0000EA090000}"/>
    <cellStyle name="20% - Ênfase2 104 2" xfId="3550" xr:uid="{00000000-0005-0000-0000-0000EB090000}"/>
    <cellStyle name="20% - Ênfase2 105" xfId="3551" xr:uid="{00000000-0005-0000-0000-0000EC090000}"/>
    <cellStyle name="20% - Ênfase2 105 2" xfId="3552" xr:uid="{00000000-0005-0000-0000-0000ED090000}"/>
    <cellStyle name="20% - Ênfase2 106" xfId="3553" xr:uid="{00000000-0005-0000-0000-0000EE090000}"/>
    <cellStyle name="20% - Ênfase2 106 2" xfId="3554" xr:uid="{00000000-0005-0000-0000-0000EF090000}"/>
    <cellStyle name="20% - Ênfase2 107" xfId="3555" xr:uid="{00000000-0005-0000-0000-0000F0090000}"/>
    <cellStyle name="20% - Ênfase2 107 2" xfId="3556" xr:uid="{00000000-0005-0000-0000-0000F1090000}"/>
    <cellStyle name="20% - Ênfase2 108" xfId="3557" xr:uid="{00000000-0005-0000-0000-0000F2090000}"/>
    <cellStyle name="20% - Ênfase2 108 2" xfId="3558" xr:uid="{00000000-0005-0000-0000-0000F3090000}"/>
    <cellStyle name="20% - Ênfase2 109" xfId="3559" xr:uid="{00000000-0005-0000-0000-0000F4090000}"/>
    <cellStyle name="20% - Ênfase2 109 2" xfId="3560" xr:uid="{00000000-0005-0000-0000-0000F5090000}"/>
    <cellStyle name="20% - Ênfase2 11" xfId="68" xr:uid="{00000000-0005-0000-0000-0000F6090000}"/>
    <cellStyle name="20% - Ênfase2 11 2" xfId="3561" xr:uid="{00000000-0005-0000-0000-0000F7090000}"/>
    <cellStyle name="20% - Ênfase2 11 2 2" xfId="3562" xr:uid="{00000000-0005-0000-0000-0000F8090000}"/>
    <cellStyle name="20% - Ênfase2 11 3" xfId="3563" xr:uid="{00000000-0005-0000-0000-0000F9090000}"/>
    <cellStyle name="20% - Ênfase2 11 4" xfId="3564" xr:uid="{00000000-0005-0000-0000-0000FA090000}"/>
    <cellStyle name="20% - Ênfase2 110" xfId="3565" xr:uid="{00000000-0005-0000-0000-0000FB090000}"/>
    <cellStyle name="20% - Ênfase2 110 2" xfId="3566" xr:uid="{00000000-0005-0000-0000-0000FC090000}"/>
    <cellStyle name="20% - Ênfase2 111" xfId="3567" xr:uid="{00000000-0005-0000-0000-0000FD090000}"/>
    <cellStyle name="20% - Ênfase2 111 2" xfId="3568" xr:uid="{00000000-0005-0000-0000-0000FE090000}"/>
    <cellStyle name="20% - Ênfase2 112" xfId="3569" xr:uid="{00000000-0005-0000-0000-0000FF090000}"/>
    <cellStyle name="20% - Ênfase2 112 2" xfId="3570" xr:uid="{00000000-0005-0000-0000-0000000A0000}"/>
    <cellStyle name="20% - Ênfase2 113" xfId="3571" xr:uid="{00000000-0005-0000-0000-0000010A0000}"/>
    <cellStyle name="20% - Ênfase2 113 2" xfId="3572" xr:uid="{00000000-0005-0000-0000-0000020A0000}"/>
    <cellStyle name="20% - Ênfase2 114" xfId="3573" xr:uid="{00000000-0005-0000-0000-0000030A0000}"/>
    <cellStyle name="20% - Ênfase2 114 2" xfId="3574" xr:uid="{00000000-0005-0000-0000-0000040A0000}"/>
    <cellStyle name="20% - Ênfase2 115" xfId="3575" xr:uid="{00000000-0005-0000-0000-0000050A0000}"/>
    <cellStyle name="20% - Ênfase2 115 2" xfId="3576" xr:uid="{00000000-0005-0000-0000-0000060A0000}"/>
    <cellStyle name="20% - Ênfase2 116" xfId="3577" xr:uid="{00000000-0005-0000-0000-0000070A0000}"/>
    <cellStyle name="20% - Ênfase2 116 2" xfId="3578" xr:uid="{00000000-0005-0000-0000-0000080A0000}"/>
    <cellStyle name="20% - Ênfase2 117" xfId="3579" xr:uid="{00000000-0005-0000-0000-0000090A0000}"/>
    <cellStyle name="20% - Ênfase2 117 2" xfId="3580" xr:uid="{00000000-0005-0000-0000-00000A0A0000}"/>
    <cellStyle name="20% - Ênfase2 118" xfId="3581" xr:uid="{00000000-0005-0000-0000-00000B0A0000}"/>
    <cellStyle name="20% - Ênfase2 118 2" xfId="3582" xr:uid="{00000000-0005-0000-0000-00000C0A0000}"/>
    <cellStyle name="20% - Ênfase2 119" xfId="3583" xr:uid="{00000000-0005-0000-0000-00000D0A0000}"/>
    <cellStyle name="20% - Ênfase2 119 2" xfId="3584" xr:uid="{00000000-0005-0000-0000-00000E0A0000}"/>
    <cellStyle name="20% - Ênfase2 12" xfId="69" xr:uid="{00000000-0005-0000-0000-00000F0A0000}"/>
    <cellStyle name="20% - Ênfase2 12 2" xfId="3585" xr:uid="{00000000-0005-0000-0000-0000100A0000}"/>
    <cellStyle name="20% - Ênfase2 12 2 2" xfId="3586" xr:uid="{00000000-0005-0000-0000-0000110A0000}"/>
    <cellStyle name="20% - Ênfase2 12 3" xfId="3587" xr:uid="{00000000-0005-0000-0000-0000120A0000}"/>
    <cellStyle name="20% - Ênfase2 12 4" xfId="3588" xr:uid="{00000000-0005-0000-0000-0000130A0000}"/>
    <cellStyle name="20% - Ênfase2 120" xfId="3589" xr:uid="{00000000-0005-0000-0000-0000140A0000}"/>
    <cellStyle name="20% - Ênfase2 120 2" xfId="3590" xr:uid="{00000000-0005-0000-0000-0000150A0000}"/>
    <cellStyle name="20% - Ênfase2 121" xfId="3591" xr:uid="{00000000-0005-0000-0000-0000160A0000}"/>
    <cellStyle name="20% - Ênfase2 121 2" xfId="3592" xr:uid="{00000000-0005-0000-0000-0000170A0000}"/>
    <cellStyle name="20% - Ênfase2 122" xfId="3593" xr:uid="{00000000-0005-0000-0000-0000180A0000}"/>
    <cellStyle name="20% - Ênfase2 122 2" xfId="3594" xr:uid="{00000000-0005-0000-0000-0000190A0000}"/>
    <cellStyle name="20% - Ênfase2 123" xfId="3595" xr:uid="{00000000-0005-0000-0000-00001A0A0000}"/>
    <cellStyle name="20% - Ênfase2 123 2" xfId="3596" xr:uid="{00000000-0005-0000-0000-00001B0A0000}"/>
    <cellStyle name="20% - Ênfase2 124" xfId="3597" xr:uid="{00000000-0005-0000-0000-00001C0A0000}"/>
    <cellStyle name="20% - Ênfase2 124 2" xfId="3598" xr:uid="{00000000-0005-0000-0000-00001D0A0000}"/>
    <cellStyle name="20% - Ênfase2 125" xfId="3599" xr:uid="{00000000-0005-0000-0000-00001E0A0000}"/>
    <cellStyle name="20% - Ênfase2 125 2" xfId="3600" xr:uid="{00000000-0005-0000-0000-00001F0A0000}"/>
    <cellStyle name="20% - Ênfase2 126" xfId="3601" xr:uid="{00000000-0005-0000-0000-0000200A0000}"/>
    <cellStyle name="20% - Ênfase2 126 2" xfId="3602" xr:uid="{00000000-0005-0000-0000-0000210A0000}"/>
    <cellStyle name="20% - Ênfase2 127" xfId="3603" xr:uid="{00000000-0005-0000-0000-0000220A0000}"/>
    <cellStyle name="20% - Ênfase2 127 2" xfId="3604" xr:uid="{00000000-0005-0000-0000-0000230A0000}"/>
    <cellStyle name="20% - Ênfase2 128" xfId="3605" xr:uid="{00000000-0005-0000-0000-0000240A0000}"/>
    <cellStyle name="20% - Ênfase2 128 2" xfId="3606" xr:uid="{00000000-0005-0000-0000-0000250A0000}"/>
    <cellStyle name="20% - Ênfase2 129" xfId="3607" xr:uid="{00000000-0005-0000-0000-0000260A0000}"/>
    <cellStyle name="20% - Ênfase2 129 2" xfId="3608" xr:uid="{00000000-0005-0000-0000-0000270A0000}"/>
    <cellStyle name="20% - Ênfase2 13" xfId="70" xr:uid="{00000000-0005-0000-0000-0000280A0000}"/>
    <cellStyle name="20% - Ênfase2 13 2" xfId="3609" xr:uid="{00000000-0005-0000-0000-0000290A0000}"/>
    <cellStyle name="20% - Ênfase2 13 2 2" xfId="3610" xr:uid="{00000000-0005-0000-0000-00002A0A0000}"/>
    <cellStyle name="20% - Ênfase2 13 3" xfId="3611" xr:uid="{00000000-0005-0000-0000-00002B0A0000}"/>
    <cellStyle name="20% - Ênfase2 13 4" xfId="3612" xr:uid="{00000000-0005-0000-0000-00002C0A0000}"/>
    <cellStyle name="20% - Ênfase2 130" xfId="3613" xr:uid="{00000000-0005-0000-0000-00002D0A0000}"/>
    <cellStyle name="20% - Ênfase2 130 2" xfId="3614" xr:uid="{00000000-0005-0000-0000-00002E0A0000}"/>
    <cellStyle name="20% - Ênfase2 131" xfId="3615" xr:uid="{00000000-0005-0000-0000-00002F0A0000}"/>
    <cellStyle name="20% - Ênfase2 131 2" xfId="3616" xr:uid="{00000000-0005-0000-0000-0000300A0000}"/>
    <cellStyle name="20% - Ênfase2 132" xfId="3617" xr:uid="{00000000-0005-0000-0000-0000310A0000}"/>
    <cellStyle name="20% - Ênfase2 132 2" xfId="3618" xr:uid="{00000000-0005-0000-0000-0000320A0000}"/>
    <cellStyle name="20% - Ênfase2 133" xfId="3619" xr:uid="{00000000-0005-0000-0000-0000330A0000}"/>
    <cellStyle name="20% - Ênfase2 133 2" xfId="3620" xr:uid="{00000000-0005-0000-0000-0000340A0000}"/>
    <cellStyle name="20% - Ênfase2 134" xfId="3621" xr:uid="{00000000-0005-0000-0000-0000350A0000}"/>
    <cellStyle name="20% - Ênfase2 134 2" xfId="3622" xr:uid="{00000000-0005-0000-0000-0000360A0000}"/>
    <cellStyle name="20% - Ênfase2 135" xfId="3623" xr:uid="{00000000-0005-0000-0000-0000370A0000}"/>
    <cellStyle name="20% - Ênfase2 135 2" xfId="3624" xr:uid="{00000000-0005-0000-0000-0000380A0000}"/>
    <cellStyle name="20% - Ênfase2 136" xfId="3625" xr:uid="{00000000-0005-0000-0000-0000390A0000}"/>
    <cellStyle name="20% - Ênfase2 136 2" xfId="3626" xr:uid="{00000000-0005-0000-0000-00003A0A0000}"/>
    <cellStyle name="20% - Ênfase2 137" xfId="3627" xr:uid="{00000000-0005-0000-0000-00003B0A0000}"/>
    <cellStyle name="20% - Ênfase2 137 2" xfId="3628" xr:uid="{00000000-0005-0000-0000-00003C0A0000}"/>
    <cellStyle name="20% - Ênfase2 138" xfId="3629" xr:uid="{00000000-0005-0000-0000-00003D0A0000}"/>
    <cellStyle name="20% - Ênfase2 138 2" xfId="3630" xr:uid="{00000000-0005-0000-0000-00003E0A0000}"/>
    <cellStyle name="20% - Ênfase2 139" xfId="3631" xr:uid="{00000000-0005-0000-0000-00003F0A0000}"/>
    <cellStyle name="20% - Ênfase2 139 2" xfId="3632" xr:uid="{00000000-0005-0000-0000-0000400A0000}"/>
    <cellStyle name="20% - Ênfase2 14" xfId="71" xr:uid="{00000000-0005-0000-0000-0000410A0000}"/>
    <cellStyle name="20% - Ênfase2 14 2" xfId="3633" xr:uid="{00000000-0005-0000-0000-0000420A0000}"/>
    <cellStyle name="20% - Ênfase2 14 2 2" xfId="3634" xr:uid="{00000000-0005-0000-0000-0000430A0000}"/>
    <cellStyle name="20% - Ênfase2 14 2 3" xfId="3635" xr:uid="{00000000-0005-0000-0000-0000440A0000}"/>
    <cellStyle name="20% - Ênfase2 14 2 4" xfId="3636" xr:uid="{00000000-0005-0000-0000-0000450A0000}"/>
    <cellStyle name="20% - Ênfase2 14 3" xfId="3637" xr:uid="{00000000-0005-0000-0000-0000460A0000}"/>
    <cellStyle name="20% - Ênfase2 14 4" xfId="3638" xr:uid="{00000000-0005-0000-0000-0000470A0000}"/>
    <cellStyle name="20% - Ênfase2 140" xfId="3639" xr:uid="{00000000-0005-0000-0000-0000480A0000}"/>
    <cellStyle name="20% - Ênfase2 140 2" xfId="3640" xr:uid="{00000000-0005-0000-0000-0000490A0000}"/>
    <cellStyle name="20% - Ênfase2 141" xfId="3641" xr:uid="{00000000-0005-0000-0000-00004A0A0000}"/>
    <cellStyle name="20% - Ênfase2 141 2" xfId="3642" xr:uid="{00000000-0005-0000-0000-00004B0A0000}"/>
    <cellStyle name="20% - Ênfase2 142" xfId="3643" xr:uid="{00000000-0005-0000-0000-00004C0A0000}"/>
    <cellStyle name="20% - Ênfase2 142 2" xfId="3644" xr:uid="{00000000-0005-0000-0000-00004D0A0000}"/>
    <cellStyle name="20% - Ênfase2 143" xfId="3645" xr:uid="{00000000-0005-0000-0000-00004E0A0000}"/>
    <cellStyle name="20% - Ênfase2 143 2" xfId="3646" xr:uid="{00000000-0005-0000-0000-00004F0A0000}"/>
    <cellStyle name="20% - Ênfase2 144" xfId="3647" xr:uid="{00000000-0005-0000-0000-0000500A0000}"/>
    <cellStyle name="20% - Ênfase2 144 2" xfId="3648" xr:uid="{00000000-0005-0000-0000-0000510A0000}"/>
    <cellStyle name="20% - Ênfase2 145" xfId="3649" xr:uid="{00000000-0005-0000-0000-0000520A0000}"/>
    <cellStyle name="20% - Ênfase2 145 2" xfId="3650" xr:uid="{00000000-0005-0000-0000-0000530A0000}"/>
    <cellStyle name="20% - Ênfase2 146" xfId="3651" xr:uid="{00000000-0005-0000-0000-0000540A0000}"/>
    <cellStyle name="20% - Ênfase2 146 2" xfId="3652" xr:uid="{00000000-0005-0000-0000-0000550A0000}"/>
    <cellStyle name="20% - Ênfase2 147" xfId="3653" xr:uid="{00000000-0005-0000-0000-0000560A0000}"/>
    <cellStyle name="20% - Ênfase2 147 2" xfId="3654" xr:uid="{00000000-0005-0000-0000-0000570A0000}"/>
    <cellStyle name="20% - Ênfase2 148" xfId="3655" xr:uid="{00000000-0005-0000-0000-0000580A0000}"/>
    <cellStyle name="20% - Ênfase2 148 2" xfId="3656" xr:uid="{00000000-0005-0000-0000-0000590A0000}"/>
    <cellStyle name="20% - Ênfase2 149" xfId="3657" xr:uid="{00000000-0005-0000-0000-00005A0A0000}"/>
    <cellStyle name="20% - Ênfase2 149 2" xfId="3658" xr:uid="{00000000-0005-0000-0000-00005B0A0000}"/>
    <cellStyle name="20% - Ênfase2 15" xfId="72" xr:uid="{00000000-0005-0000-0000-00005C0A0000}"/>
    <cellStyle name="20% - Ênfase2 15 2" xfId="3659" xr:uid="{00000000-0005-0000-0000-00005D0A0000}"/>
    <cellStyle name="20% - Ênfase2 15 2 2" xfId="3660" xr:uid="{00000000-0005-0000-0000-00005E0A0000}"/>
    <cellStyle name="20% - Ênfase2 15 2 3" xfId="3661" xr:uid="{00000000-0005-0000-0000-00005F0A0000}"/>
    <cellStyle name="20% - Ênfase2 15 2 4" xfId="3662" xr:uid="{00000000-0005-0000-0000-0000600A0000}"/>
    <cellStyle name="20% - Ênfase2 15 3" xfId="3663" xr:uid="{00000000-0005-0000-0000-0000610A0000}"/>
    <cellStyle name="20% - Ênfase2 15 4" xfId="3664" xr:uid="{00000000-0005-0000-0000-0000620A0000}"/>
    <cellStyle name="20% - Ênfase2 150" xfId="3665" xr:uid="{00000000-0005-0000-0000-0000630A0000}"/>
    <cellStyle name="20% - Ênfase2 150 2" xfId="3666" xr:uid="{00000000-0005-0000-0000-0000640A0000}"/>
    <cellStyle name="20% - Ênfase2 151" xfId="3667" xr:uid="{00000000-0005-0000-0000-0000650A0000}"/>
    <cellStyle name="20% - Ênfase2 151 2" xfId="3668" xr:uid="{00000000-0005-0000-0000-0000660A0000}"/>
    <cellStyle name="20% - Ênfase2 152" xfId="3669" xr:uid="{00000000-0005-0000-0000-0000670A0000}"/>
    <cellStyle name="20% - Ênfase2 152 2" xfId="3670" xr:uid="{00000000-0005-0000-0000-0000680A0000}"/>
    <cellStyle name="20% - Ênfase2 153" xfId="3671" xr:uid="{00000000-0005-0000-0000-0000690A0000}"/>
    <cellStyle name="20% - Ênfase2 153 2" xfId="3672" xr:uid="{00000000-0005-0000-0000-00006A0A0000}"/>
    <cellStyle name="20% - Ênfase2 154" xfId="3673" xr:uid="{00000000-0005-0000-0000-00006B0A0000}"/>
    <cellStyle name="20% - Ênfase2 154 2" xfId="3674" xr:uid="{00000000-0005-0000-0000-00006C0A0000}"/>
    <cellStyle name="20% - Ênfase2 155" xfId="3675" xr:uid="{00000000-0005-0000-0000-00006D0A0000}"/>
    <cellStyle name="20% - Ênfase2 155 2" xfId="3676" xr:uid="{00000000-0005-0000-0000-00006E0A0000}"/>
    <cellStyle name="20% - Ênfase2 156" xfId="3677" xr:uid="{00000000-0005-0000-0000-00006F0A0000}"/>
    <cellStyle name="20% - Ênfase2 156 2" xfId="3678" xr:uid="{00000000-0005-0000-0000-0000700A0000}"/>
    <cellStyle name="20% - Ênfase2 157" xfId="3679" xr:uid="{00000000-0005-0000-0000-0000710A0000}"/>
    <cellStyle name="20% - Ênfase2 157 2" xfId="3680" xr:uid="{00000000-0005-0000-0000-0000720A0000}"/>
    <cellStyle name="20% - Ênfase2 158" xfId="3681" xr:uid="{00000000-0005-0000-0000-0000730A0000}"/>
    <cellStyle name="20% - Ênfase2 158 2" xfId="3682" xr:uid="{00000000-0005-0000-0000-0000740A0000}"/>
    <cellStyle name="20% - Ênfase2 159" xfId="3683" xr:uid="{00000000-0005-0000-0000-0000750A0000}"/>
    <cellStyle name="20% - Ênfase2 159 2" xfId="3684" xr:uid="{00000000-0005-0000-0000-0000760A0000}"/>
    <cellStyle name="20% - Ênfase2 16" xfId="3685" xr:uid="{00000000-0005-0000-0000-0000770A0000}"/>
    <cellStyle name="20% - Ênfase2 16 2" xfId="3686" xr:uid="{00000000-0005-0000-0000-0000780A0000}"/>
    <cellStyle name="20% - Ênfase2 16 2 2" xfId="3687" xr:uid="{00000000-0005-0000-0000-0000790A0000}"/>
    <cellStyle name="20% - Ênfase2 16 2 3" xfId="3688" xr:uid="{00000000-0005-0000-0000-00007A0A0000}"/>
    <cellStyle name="20% - Ênfase2 16 3" xfId="3689" xr:uid="{00000000-0005-0000-0000-00007B0A0000}"/>
    <cellStyle name="20% - Ênfase2 16 4" xfId="3690" xr:uid="{00000000-0005-0000-0000-00007C0A0000}"/>
    <cellStyle name="20% - Ênfase2 16 5" xfId="3691" xr:uid="{00000000-0005-0000-0000-00007D0A0000}"/>
    <cellStyle name="20% - Ênfase2 160" xfId="3692" xr:uid="{00000000-0005-0000-0000-00007E0A0000}"/>
    <cellStyle name="20% - Ênfase2 160 2" xfId="3693" xr:uid="{00000000-0005-0000-0000-00007F0A0000}"/>
    <cellStyle name="20% - Ênfase2 161" xfId="3694" xr:uid="{00000000-0005-0000-0000-0000800A0000}"/>
    <cellStyle name="20% - Ênfase2 161 2" xfId="3695" xr:uid="{00000000-0005-0000-0000-0000810A0000}"/>
    <cellStyle name="20% - Ênfase2 162" xfId="3696" xr:uid="{00000000-0005-0000-0000-0000820A0000}"/>
    <cellStyle name="20% - Ênfase2 162 2" xfId="3697" xr:uid="{00000000-0005-0000-0000-0000830A0000}"/>
    <cellStyle name="20% - Ênfase2 163" xfId="3698" xr:uid="{00000000-0005-0000-0000-0000840A0000}"/>
    <cellStyle name="20% - Ênfase2 163 2" xfId="3699" xr:uid="{00000000-0005-0000-0000-0000850A0000}"/>
    <cellStyle name="20% - Ênfase2 164" xfId="3700" xr:uid="{00000000-0005-0000-0000-0000860A0000}"/>
    <cellStyle name="20% - Ênfase2 164 2" xfId="3701" xr:uid="{00000000-0005-0000-0000-0000870A0000}"/>
    <cellStyle name="20% - Ênfase2 165" xfId="3702" xr:uid="{00000000-0005-0000-0000-0000880A0000}"/>
    <cellStyle name="20% - Ênfase2 165 2" xfId="3703" xr:uid="{00000000-0005-0000-0000-0000890A0000}"/>
    <cellStyle name="20% - Ênfase2 166" xfId="3704" xr:uid="{00000000-0005-0000-0000-00008A0A0000}"/>
    <cellStyle name="20% - Ênfase2 166 2" xfId="3705" xr:uid="{00000000-0005-0000-0000-00008B0A0000}"/>
    <cellStyle name="20% - Ênfase2 167" xfId="3706" xr:uid="{00000000-0005-0000-0000-00008C0A0000}"/>
    <cellStyle name="20% - Ênfase2 167 2" xfId="3707" xr:uid="{00000000-0005-0000-0000-00008D0A0000}"/>
    <cellStyle name="20% - Ênfase2 168" xfId="3708" xr:uid="{00000000-0005-0000-0000-00008E0A0000}"/>
    <cellStyle name="20% - Ênfase2 168 2" xfId="3709" xr:uid="{00000000-0005-0000-0000-00008F0A0000}"/>
    <cellStyle name="20% - Ênfase2 169" xfId="3710" xr:uid="{00000000-0005-0000-0000-0000900A0000}"/>
    <cellStyle name="20% - Ênfase2 169 2" xfId="3711" xr:uid="{00000000-0005-0000-0000-0000910A0000}"/>
    <cellStyle name="20% - Ênfase2 17" xfId="3712" xr:uid="{00000000-0005-0000-0000-0000920A0000}"/>
    <cellStyle name="20% - Ênfase2 17 2" xfId="3713" xr:uid="{00000000-0005-0000-0000-0000930A0000}"/>
    <cellStyle name="20% - Ênfase2 17 2 2" xfId="3714" xr:uid="{00000000-0005-0000-0000-0000940A0000}"/>
    <cellStyle name="20% - Ênfase2 17 2 3" xfId="3715" xr:uid="{00000000-0005-0000-0000-0000950A0000}"/>
    <cellStyle name="20% - Ênfase2 17 3" xfId="3716" xr:uid="{00000000-0005-0000-0000-0000960A0000}"/>
    <cellStyle name="20% - Ênfase2 17 4" xfId="3717" xr:uid="{00000000-0005-0000-0000-0000970A0000}"/>
    <cellStyle name="20% - Ênfase2 17 5" xfId="3718" xr:uid="{00000000-0005-0000-0000-0000980A0000}"/>
    <cellStyle name="20% - Ênfase2 170" xfId="3719" xr:uid="{00000000-0005-0000-0000-0000990A0000}"/>
    <cellStyle name="20% - Ênfase2 170 2" xfId="3720" xr:uid="{00000000-0005-0000-0000-00009A0A0000}"/>
    <cellStyle name="20% - Ênfase2 171" xfId="3721" xr:uid="{00000000-0005-0000-0000-00009B0A0000}"/>
    <cellStyle name="20% - Ênfase2 171 2" xfId="3722" xr:uid="{00000000-0005-0000-0000-00009C0A0000}"/>
    <cellStyle name="20% - Ênfase2 172" xfId="3723" xr:uid="{00000000-0005-0000-0000-00009D0A0000}"/>
    <cellStyle name="20% - Ênfase2 172 2" xfId="3724" xr:uid="{00000000-0005-0000-0000-00009E0A0000}"/>
    <cellStyle name="20% - Ênfase2 173" xfId="3725" xr:uid="{00000000-0005-0000-0000-00009F0A0000}"/>
    <cellStyle name="20% - Ênfase2 173 2" xfId="3726" xr:uid="{00000000-0005-0000-0000-0000A00A0000}"/>
    <cellStyle name="20% - Ênfase2 174" xfId="3727" xr:uid="{00000000-0005-0000-0000-0000A10A0000}"/>
    <cellStyle name="20% - Ênfase2 174 2" xfId="3728" xr:uid="{00000000-0005-0000-0000-0000A20A0000}"/>
    <cellStyle name="20% - Ênfase2 175" xfId="3729" xr:uid="{00000000-0005-0000-0000-0000A30A0000}"/>
    <cellStyle name="20% - Ênfase2 175 2" xfId="3730" xr:uid="{00000000-0005-0000-0000-0000A40A0000}"/>
    <cellStyle name="20% - Ênfase2 176" xfId="3731" xr:uid="{00000000-0005-0000-0000-0000A50A0000}"/>
    <cellStyle name="20% - Ênfase2 176 2" xfId="3732" xr:uid="{00000000-0005-0000-0000-0000A60A0000}"/>
    <cellStyle name="20% - Ênfase2 177" xfId="3733" xr:uid="{00000000-0005-0000-0000-0000A70A0000}"/>
    <cellStyle name="20% - Ênfase2 177 2" xfId="3734" xr:uid="{00000000-0005-0000-0000-0000A80A0000}"/>
    <cellStyle name="20% - Ênfase2 178" xfId="3735" xr:uid="{00000000-0005-0000-0000-0000A90A0000}"/>
    <cellStyle name="20% - Ênfase2 178 2" xfId="3736" xr:uid="{00000000-0005-0000-0000-0000AA0A0000}"/>
    <cellStyle name="20% - Ênfase2 179" xfId="3737" xr:uid="{00000000-0005-0000-0000-0000AB0A0000}"/>
    <cellStyle name="20% - Ênfase2 179 2" xfId="3738" xr:uid="{00000000-0005-0000-0000-0000AC0A0000}"/>
    <cellStyle name="20% - Ênfase2 18" xfId="3739" xr:uid="{00000000-0005-0000-0000-0000AD0A0000}"/>
    <cellStyle name="20% - Ênfase2 18 2" xfId="3740" xr:uid="{00000000-0005-0000-0000-0000AE0A0000}"/>
    <cellStyle name="20% - Ênfase2 18 2 2" xfId="3741" xr:uid="{00000000-0005-0000-0000-0000AF0A0000}"/>
    <cellStyle name="20% - Ênfase2 18 2 3" xfId="3742" xr:uid="{00000000-0005-0000-0000-0000B00A0000}"/>
    <cellStyle name="20% - Ênfase2 18 3" xfId="3743" xr:uid="{00000000-0005-0000-0000-0000B10A0000}"/>
    <cellStyle name="20% - Ênfase2 18 4" xfId="3744" xr:uid="{00000000-0005-0000-0000-0000B20A0000}"/>
    <cellStyle name="20% - Ênfase2 180" xfId="3745" xr:uid="{00000000-0005-0000-0000-0000B30A0000}"/>
    <cellStyle name="20% - Ênfase2 180 2" xfId="3746" xr:uid="{00000000-0005-0000-0000-0000B40A0000}"/>
    <cellStyle name="20% - Ênfase2 181" xfId="3747" xr:uid="{00000000-0005-0000-0000-0000B50A0000}"/>
    <cellStyle name="20% - Ênfase2 181 2" xfId="3748" xr:uid="{00000000-0005-0000-0000-0000B60A0000}"/>
    <cellStyle name="20% - Ênfase2 182" xfId="3749" xr:uid="{00000000-0005-0000-0000-0000B70A0000}"/>
    <cellStyle name="20% - Ênfase2 182 2" xfId="3750" xr:uid="{00000000-0005-0000-0000-0000B80A0000}"/>
    <cellStyle name="20% - Ênfase2 183" xfId="3751" xr:uid="{00000000-0005-0000-0000-0000B90A0000}"/>
    <cellStyle name="20% - Ênfase2 183 2" xfId="3752" xr:uid="{00000000-0005-0000-0000-0000BA0A0000}"/>
    <cellStyle name="20% - Ênfase2 184" xfId="3753" xr:uid="{00000000-0005-0000-0000-0000BB0A0000}"/>
    <cellStyle name="20% - Ênfase2 184 2" xfId="3754" xr:uid="{00000000-0005-0000-0000-0000BC0A0000}"/>
    <cellStyle name="20% - Ênfase2 185" xfId="3755" xr:uid="{00000000-0005-0000-0000-0000BD0A0000}"/>
    <cellStyle name="20% - Ênfase2 185 2" xfId="3756" xr:uid="{00000000-0005-0000-0000-0000BE0A0000}"/>
    <cellStyle name="20% - Ênfase2 186" xfId="3757" xr:uid="{00000000-0005-0000-0000-0000BF0A0000}"/>
    <cellStyle name="20% - Ênfase2 186 2" xfId="3758" xr:uid="{00000000-0005-0000-0000-0000C00A0000}"/>
    <cellStyle name="20% - Ênfase2 187" xfId="3759" xr:uid="{00000000-0005-0000-0000-0000C10A0000}"/>
    <cellStyle name="20% - Ênfase2 187 2" xfId="3760" xr:uid="{00000000-0005-0000-0000-0000C20A0000}"/>
    <cellStyle name="20% - Ênfase2 188" xfId="3761" xr:uid="{00000000-0005-0000-0000-0000C30A0000}"/>
    <cellStyle name="20% - Ênfase2 188 2" xfId="3762" xr:uid="{00000000-0005-0000-0000-0000C40A0000}"/>
    <cellStyle name="20% - Ênfase2 189" xfId="3763" xr:uid="{00000000-0005-0000-0000-0000C50A0000}"/>
    <cellStyle name="20% - Ênfase2 189 2" xfId="3764" xr:uid="{00000000-0005-0000-0000-0000C60A0000}"/>
    <cellStyle name="20% - Ênfase2 19" xfId="3765" xr:uid="{00000000-0005-0000-0000-0000C70A0000}"/>
    <cellStyle name="20% - Ênfase2 19 2" xfId="3766" xr:uid="{00000000-0005-0000-0000-0000C80A0000}"/>
    <cellStyle name="20% - Ênfase2 19 2 2" xfId="3767" xr:uid="{00000000-0005-0000-0000-0000C90A0000}"/>
    <cellStyle name="20% - Ênfase2 19 3" xfId="3768" xr:uid="{00000000-0005-0000-0000-0000CA0A0000}"/>
    <cellStyle name="20% - Ênfase2 19 4" xfId="3769" xr:uid="{00000000-0005-0000-0000-0000CB0A0000}"/>
    <cellStyle name="20% - Ênfase2 190" xfId="3770" xr:uid="{00000000-0005-0000-0000-0000CC0A0000}"/>
    <cellStyle name="20% - Ênfase2 190 2" xfId="3771" xr:uid="{00000000-0005-0000-0000-0000CD0A0000}"/>
    <cellStyle name="20% - Ênfase2 191" xfId="3772" xr:uid="{00000000-0005-0000-0000-0000CE0A0000}"/>
    <cellStyle name="20% - Ênfase2 191 2" xfId="3773" xr:uid="{00000000-0005-0000-0000-0000CF0A0000}"/>
    <cellStyle name="20% - Ênfase2 192" xfId="3774" xr:uid="{00000000-0005-0000-0000-0000D00A0000}"/>
    <cellStyle name="20% - Ênfase2 192 2" xfId="3775" xr:uid="{00000000-0005-0000-0000-0000D10A0000}"/>
    <cellStyle name="20% - Ênfase2 193" xfId="3776" xr:uid="{00000000-0005-0000-0000-0000D20A0000}"/>
    <cellStyle name="20% - Ênfase2 193 2" xfId="3777" xr:uid="{00000000-0005-0000-0000-0000D30A0000}"/>
    <cellStyle name="20% - Ênfase2 194" xfId="3778" xr:uid="{00000000-0005-0000-0000-0000D40A0000}"/>
    <cellStyle name="20% - Ênfase2 194 2" xfId="3779" xr:uid="{00000000-0005-0000-0000-0000D50A0000}"/>
    <cellStyle name="20% - Ênfase2 195" xfId="3780" xr:uid="{00000000-0005-0000-0000-0000D60A0000}"/>
    <cellStyle name="20% - Ênfase2 195 2" xfId="3781" xr:uid="{00000000-0005-0000-0000-0000D70A0000}"/>
    <cellStyle name="20% - Ênfase2 196" xfId="3782" xr:uid="{00000000-0005-0000-0000-0000D80A0000}"/>
    <cellStyle name="20% - Ênfase2 196 2" xfId="3783" xr:uid="{00000000-0005-0000-0000-0000D90A0000}"/>
    <cellStyle name="20% - Ênfase2 197" xfId="3784" xr:uid="{00000000-0005-0000-0000-0000DA0A0000}"/>
    <cellStyle name="20% - Ênfase2 197 2" xfId="3785" xr:uid="{00000000-0005-0000-0000-0000DB0A0000}"/>
    <cellStyle name="20% - Ênfase2 198" xfId="3786" xr:uid="{00000000-0005-0000-0000-0000DC0A0000}"/>
    <cellStyle name="20% - Ênfase2 198 2" xfId="3787" xr:uid="{00000000-0005-0000-0000-0000DD0A0000}"/>
    <cellStyle name="20% - Ênfase2 199" xfId="3788" xr:uid="{00000000-0005-0000-0000-0000DE0A0000}"/>
    <cellStyle name="20% - Ênfase2 199 2" xfId="3789" xr:uid="{00000000-0005-0000-0000-0000DF0A0000}"/>
    <cellStyle name="20% - Ênfase2 2" xfId="73" xr:uid="{00000000-0005-0000-0000-0000E00A0000}"/>
    <cellStyle name="20% - Ênfase2 2 2" xfId="74" xr:uid="{00000000-0005-0000-0000-0000E10A0000}"/>
    <cellStyle name="20% - Ênfase2 2 2 2" xfId="3790" xr:uid="{00000000-0005-0000-0000-0000E20A0000}"/>
    <cellStyle name="20% - Ênfase2 2 2 2 2" xfId="3791" xr:uid="{00000000-0005-0000-0000-0000E30A0000}"/>
    <cellStyle name="20% - Ênfase2 2 2 2 3" xfId="3792" xr:uid="{00000000-0005-0000-0000-0000E40A0000}"/>
    <cellStyle name="20% - Ênfase2 2 2 3" xfId="3793" xr:uid="{00000000-0005-0000-0000-0000E50A0000}"/>
    <cellStyle name="20% - Ênfase2 2 2 4" xfId="3794" xr:uid="{00000000-0005-0000-0000-0000E60A0000}"/>
    <cellStyle name="20% - Ênfase2 2 3" xfId="3795" xr:uid="{00000000-0005-0000-0000-0000E70A0000}"/>
    <cellStyle name="20% - Ênfase2 2 3 2" xfId="3796" xr:uid="{00000000-0005-0000-0000-0000E80A0000}"/>
    <cellStyle name="20% - Ênfase2 2 3 3" xfId="3797" xr:uid="{00000000-0005-0000-0000-0000E90A0000}"/>
    <cellStyle name="20% - Ênfase2 2 3 4" xfId="3798" xr:uid="{00000000-0005-0000-0000-0000EA0A0000}"/>
    <cellStyle name="20% - Ênfase2 2 3 5" xfId="3799" xr:uid="{00000000-0005-0000-0000-0000EB0A0000}"/>
    <cellStyle name="20% - Ênfase2 2 4" xfId="3800" xr:uid="{00000000-0005-0000-0000-0000EC0A0000}"/>
    <cellStyle name="20% - Ênfase2 2 5" xfId="3801" xr:uid="{00000000-0005-0000-0000-0000ED0A0000}"/>
    <cellStyle name="20% - Ênfase2 2 6" xfId="3802" xr:uid="{00000000-0005-0000-0000-0000EE0A0000}"/>
    <cellStyle name="20% - Ênfase2 2 7" xfId="3803" xr:uid="{00000000-0005-0000-0000-0000EF0A0000}"/>
    <cellStyle name="20% - Ênfase2 2 7 2" xfId="3804" xr:uid="{00000000-0005-0000-0000-0000F00A0000}"/>
    <cellStyle name="20% - Ênfase2 2 8" xfId="3805" xr:uid="{00000000-0005-0000-0000-0000F10A0000}"/>
    <cellStyle name="20% - Ênfase2 2 9" xfId="3806" xr:uid="{00000000-0005-0000-0000-0000F20A0000}"/>
    <cellStyle name="20% - Ênfase2 20" xfId="3807" xr:uid="{00000000-0005-0000-0000-0000F30A0000}"/>
    <cellStyle name="20% - Ênfase2 20 2" xfId="3808" xr:uid="{00000000-0005-0000-0000-0000F40A0000}"/>
    <cellStyle name="20% - Ênfase2 20 3" xfId="3809" xr:uid="{00000000-0005-0000-0000-0000F50A0000}"/>
    <cellStyle name="20% - Ênfase2 20 4" xfId="3810" xr:uid="{00000000-0005-0000-0000-0000F60A0000}"/>
    <cellStyle name="20% - Ênfase2 200" xfId="3811" xr:uid="{00000000-0005-0000-0000-0000F70A0000}"/>
    <cellStyle name="20% - Ênfase2 200 2" xfId="3812" xr:uid="{00000000-0005-0000-0000-0000F80A0000}"/>
    <cellStyle name="20% - Ênfase2 201" xfId="3813" xr:uid="{00000000-0005-0000-0000-0000F90A0000}"/>
    <cellStyle name="20% - Ênfase2 201 2" xfId="3814" xr:uid="{00000000-0005-0000-0000-0000FA0A0000}"/>
    <cellStyle name="20% - Ênfase2 202" xfId="3815" xr:uid="{00000000-0005-0000-0000-0000FB0A0000}"/>
    <cellStyle name="20% - Ênfase2 202 2" xfId="3816" xr:uid="{00000000-0005-0000-0000-0000FC0A0000}"/>
    <cellStyle name="20% - Ênfase2 203" xfId="3817" xr:uid="{00000000-0005-0000-0000-0000FD0A0000}"/>
    <cellStyle name="20% - Ênfase2 203 2" xfId="3818" xr:uid="{00000000-0005-0000-0000-0000FE0A0000}"/>
    <cellStyle name="20% - Ênfase2 204" xfId="3819" xr:uid="{00000000-0005-0000-0000-0000FF0A0000}"/>
    <cellStyle name="20% - Ênfase2 204 2" xfId="3820" xr:uid="{00000000-0005-0000-0000-0000000B0000}"/>
    <cellStyle name="20% - Ênfase2 205" xfId="3821" xr:uid="{00000000-0005-0000-0000-0000010B0000}"/>
    <cellStyle name="20% - Ênfase2 205 2" xfId="3822" xr:uid="{00000000-0005-0000-0000-0000020B0000}"/>
    <cellStyle name="20% - Ênfase2 206" xfId="3823" xr:uid="{00000000-0005-0000-0000-0000030B0000}"/>
    <cellStyle name="20% - Ênfase2 206 2" xfId="3824" xr:uid="{00000000-0005-0000-0000-0000040B0000}"/>
    <cellStyle name="20% - Ênfase2 207" xfId="3825" xr:uid="{00000000-0005-0000-0000-0000050B0000}"/>
    <cellStyle name="20% - Ênfase2 207 2" xfId="3826" xr:uid="{00000000-0005-0000-0000-0000060B0000}"/>
    <cellStyle name="20% - Ênfase2 208" xfId="3827" xr:uid="{00000000-0005-0000-0000-0000070B0000}"/>
    <cellStyle name="20% - Ênfase2 208 2" xfId="3828" xr:uid="{00000000-0005-0000-0000-0000080B0000}"/>
    <cellStyle name="20% - Ênfase2 209" xfId="3829" xr:uid="{00000000-0005-0000-0000-0000090B0000}"/>
    <cellStyle name="20% - Ênfase2 209 2" xfId="3830" xr:uid="{00000000-0005-0000-0000-00000A0B0000}"/>
    <cellStyle name="20% - Ênfase2 21" xfId="3831" xr:uid="{00000000-0005-0000-0000-00000B0B0000}"/>
    <cellStyle name="20% - Ênfase2 21 2" xfId="3832" xr:uid="{00000000-0005-0000-0000-00000C0B0000}"/>
    <cellStyle name="20% - Ênfase2 21 3" xfId="3833" xr:uid="{00000000-0005-0000-0000-00000D0B0000}"/>
    <cellStyle name="20% - Ênfase2 21 4" xfId="3834" xr:uid="{00000000-0005-0000-0000-00000E0B0000}"/>
    <cellStyle name="20% - Ênfase2 210" xfId="3835" xr:uid="{00000000-0005-0000-0000-00000F0B0000}"/>
    <cellStyle name="20% - Ênfase2 210 2" xfId="3836" xr:uid="{00000000-0005-0000-0000-0000100B0000}"/>
    <cellStyle name="20% - Ênfase2 211" xfId="3837" xr:uid="{00000000-0005-0000-0000-0000110B0000}"/>
    <cellStyle name="20% - Ênfase2 211 2" xfId="3838" xr:uid="{00000000-0005-0000-0000-0000120B0000}"/>
    <cellStyle name="20% - Ênfase2 212" xfId="3839" xr:uid="{00000000-0005-0000-0000-0000130B0000}"/>
    <cellStyle name="20% - Ênfase2 212 2" xfId="3840" xr:uid="{00000000-0005-0000-0000-0000140B0000}"/>
    <cellStyle name="20% - Ênfase2 213" xfId="3841" xr:uid="{00000000-0005-0000-0000-0000150B0000}"/>
    <cellStyle name="20% - Ênfase2 213 2" xfId="3842" xr:uid="{00000000-0005-0000-0000-0000160B0000}"/>
    <cellStyle name="20% - Ênfase2 214" xfId="3843" xr:uid="{00000000-0005-0000-0000-0000170B0000}"/>
    <cellStyle name="20% - Ênfase2 214 2" xfId="3844" xr:uid="{00000000-0005-0000-0000-0000180B0000}"/>
    <cellStyle name="20% - Ênfase2 215" xfId="3845" xr:uid="{00000000-0005-0000-0000-0000190B0000}"/>
    <cellStyle name="20% - Ênfase2 215 2" xfId="3846" xr:uid="{00000000-0005-0000-0000-00001A0B0000}"/>
    <cellStyle name="20% - Ênfase2 216" xfId="3847" xr:uid="{00000000-0005-0000-0000-00001B0B0000}"/>
    <cellStyle name="20% - Ênfase2 216 2" xfId="3848" xr:uid="{00000000-0005-0000-0000-00001C0B0000}"/>
    <cellStyle name="20% - Ênfase2 217" xfId="3849" xr:uid="{00000000-0005-0000-0000-00001D0B0000}"/>
    <cellStyle name="20% - Ênfase2 217 2" xfId="3850" xr:uid="{00000000-0005-0000-0000-00001E0B0000}"/>
    <cellStyle name="20% - Ênfase2 218" xfId="3851" xr:uid="{00000000-0005-0000-0000-00001F0B0000}"/>
    <cellStyle name="20% - Ênfase2 218 2" xfId="3852" xr:uid="{00000000-0005-0000-0000-0000200B0000}"/>
    <cellStyle name="20% - Ênfase2 219" xfId="3853" xr:uid="{00000000-0005-0000-0000-0000210B0000}"/>
    <cellStyle name="20% - Ênfase2 219 2" xfId="3854" xr:uid="{00000000-0005-0000-0000-0000220B0000}"/>
    <cellStyle name="20% - Ênfase2 22" xfId="3855" xr:uid="{00000000-0005-0000-0000-0000230B0000}"/>
    <cellStyle name="20% - Ênfase2 22 2" xfId="3856" xr:uid="{00000000-0005-0000-0000-0000240B0000}"/>
    <cellStyle name="20% - Ênfase2 22 3" xfId="3857" xr:uid="{00000000-0005-0000-0000-0000250B0000}"/>
    <cellStyle name="20% - Ênfase2 22 4" xfId="3858" xr:uid="{00000000-0005-0000-0000-0000260B0000}"/>
    <cellStyle name="20% - Ênfase2 220" xfId="3859" xr:uid="{00000000-0005-0000-0000-0000270B0000}"/>
    <cellStyle name="20% - Ênfase2 220 2" xfId="3860" xr:uid="{00000000-0005-0000-0000-0000280B0000}"/>
    <cellStyle name="20% - Ênfase2 221" xfId="3861" xr:uid="{00000000-0005-0000-0000-0000290B0000}"/>
    <cellStyle name="20% - Ênfase2 221 2" xfId="3862" xr:uid="{00000000-0005-0000-0000-00002A0B0000}"/>
    <cellStyle name="20% - Ênfase2 222" xfId="3863" xr:uid="{00000000-0005-0000-0000-00002B0B0000}"/>
    <cellStyle name="20% - Ênfase2 222 2" xfId="3864" xr:uid="{00000000-0005-0000-0000-00002C0B0000}"/>
    <cellStyle name="20% - Ênfase2 223" xfId="3865" xr:uid="{00000000-0005-0000-0000-00002D0B0000}"/>
    <cellStyle name="20% - Ênfase2 223 2" xfId="3866" xr:uid="{00000000-0005-0000-0000-00002E0B0000}"/>
    <cellStyle name="20% - Ênfase2 224" xfId="3867" xr:uid="{00000000-0005-0000-0000-00002F0B0000}"/>
    <cellStyle name="20% - Ênfase2 224 2" xfId="3868" xr:uid="{00000000-0005-0000-0000-0000300B0000}"/>
    <cellStyle name="20% - Ênfase2 225" xfId="3869" xr:uid="{00000000-0005-0000-0000-0000310B0000}"/>
    <cellStyle name="20% - Ênfase2 225 2" xfId="3870" xr:uid="{00000000-0005-0000-0000-0000320B0000}"/>
    <cellStyle name="20% - Ênfase2 226" xfId="3871" xr:uid="{00000000-0005-0000-0000-0000330B0000}"/>
    <cellStyle name="20% - Ênfase2 226 2" xfId="3872" xr:uid="{00000000-0005-0000-0000-0000340B0000}"/>
    <cellStyle name="20% - Ênfase2 227" xfId="3873" xr:uid="{00000000-0005-0000-0000-0000350B0000}"/>
    <cellStyle name="20% - Ênfase2 227 2" xfId="3874" xr:uid="{00000000-0005-0000-0000-0000360B0000}"/>
    <cellStyle name="20% - Ênfase2 228" xfId="3875" xr:uid="{00000000-0005-0000-0000-0000370B0000}"/>
    <cellStyle name="20% - Ênfase2 228 2" xfId="3876" xr:uid="{00000000-0005-0000-0000-0000380B0000}"/>
    <cellStyle name="20% - Ênfase2 229" xfId="3877" xr:uid="{00000000-0005-0000-0000-0000390B0000}"/>
    <cellStyle name="20% - Ênfase2 229 2" xfId="3878" xr:uid="{00000000-0005-0000-0000-00003A0B0000}"/>
    <cellStyle name="20% - Ênfase2 23" xfId="3879" xr:uid="{00000000-0005-0000-0000-00003B0B0000}"/>
    <cellStyle name="20% - Ênfase2 23 2" xfId="3880" xr:uid="{00000000-0005-0000-0000-00003C0B0000}"/>
    <cellStyle name="20% - Ênfase2 23 3" xfId="3881" xr:uid="{00000000-0005-0000-0000-00003D0B0000}"/>
    <cellStyle name="20% - Ênfase2 23 4" xfId="3882" xr:uid="{00000000-0005-0000-0000-00003E0B0000}"/>
    <cellStyle name="20% - Ênfase2 230" xfId="3883" xr:uid="{00000000-0005-0000-0000-00003F0B0000}"/>
    <cellStyle name="20% - Ênfase2 230 2" xfId="3884" xr:uid="{00000000-0005-0000-0000-0000400B0000}"/>
    <cellStyle name="20% - Ênfase2 231" xfId="3885" xr:uid="{00000000-0005-0000-0000-0000410B0000}"/>
    <cellStyle name="20% - Ênfase2 231 2" xfId="3886" xr:uid="{00000000-0005-0000-0000-0000420B0000}"/>
    <cellStyle name="20% - Ênfase2 232" xfId="3887" xr:uid="{00000000-0005-0000-0000-0000430B0000}"/>
    <cellStyle name="20% - Ênfase2 232 2" xfId="3888" xr:uid="{00000000-0005-0000-0000-0000440B0000}"/>
    <cellStyle name="20% - Ênfase2 233" xfId="3889" xr:uid="{00000000-0005-0000-0000-0000450B0000}"/>
    <cellStyle name="20% - Ênfase2 233 2" xfId="3890" xr:uid="{00000000-0005-0000-0000-0000460B0000}"/>
    <cellStyle name="20% - Ênfase2 234" xfId="3891" xr:uid="{00000000-0005-0000-0000-0000470B0000}"/>
    <cellStyle name="20% - Ênfase2 234 2" xfId="3892" xr:uid="{00000000-0005-0000-0000-0000480B0000}"/>
    <cellStyle name="20% - Ênfase2 235" xfId="3893" xr:uid="{00000000-0005-0000-0000-0000490B0000}"/>
    <cellStyle name="20% - Ênfase2 235 2" xfId="3894" xr:uid="{00000000-0005-0000-0000-00004A0B0000}"/>
    <cellStyle name="20% - Ênfase2 236" xfId="3895" xr:uid="{00000000-0005-0000-0000-00004B0B0000}"/>
    <cellStyle name="20% - Ênfase2 236 2" xfId="3896" xr:uid="{00000000-0005-0000-0000-00004C0B0000}"/>
    <cellStyle name="20% - Ênfase2 237" xfId="3897" xr:uid="{00000000-0005-0000-0000-00004D0B0000}"/>
    <cellStyle name="20% - Ênfase2 237 2" xfId="3898" xr:uid="{00000000-0005-0000-0000-00004E0B0000}"/>
    <cellStyle name="20% - Ênfase2 238" xfId="3899" xr:uid="{00000000-0005-0000-0000-00004F0B0000}"/>
    <cellStyle name="20% - Ênfase2 238 2" xfId="3900" xr:uid="{00000000-0005-0000-0000-0000500B0000}"/>
    <cellStyle name="20% - Ênfase2 239" xfId="3901" xr:uid="{00000000-0005-0000-0000-0000510B0000}"/>
    <cellStyle name="20% - Ênfase2 239 2" xfId="3902" xr:uid="{00000000-0005-0000-0000-0000520B0000}"/>
    <cellStyle name="20% - Ênfase2 24" xfId="3903" xr:uid="{00000000-0005-0000-0000-0000530B0000}"/>
    <cellStyle name="20% - Ênfase2 24 2" xfId="3904" xr:uid="{00000000-0005-0000-0000-0000540B0000}"/>
    <cellStyle name="20% - Ênfase2 24 3" xfId="3905" xr:uid="{00000000-0005-0000-0000-0000550B0000}"/>
    <cellStyle name="20% - Ênfase2 24 4" xfId="3906" xr:uid="{00000000-0005-0000-0000-0000560B0000}"/>
    <cellStyle name="20% - Ênfase2 240" xfId="3907" xr:uid="{00000000-0005-0000-0000-0000570B0000}"/>
    <cellStyle name="20% - Ênfase2 240 2" xfId="3908" xr:uid="{00000000-0005-0000-0000-0000580B0000}"/>
    <cellStyle name="20% - Ênfase2 241" xfId="3909" xr:uid="{00000000-0005-0000-0000-0000590B0000}"/>
    <cellStyle name="20% - Ênfase2 241 2" xfId="3910" xr:uid="{00000000-0005-0000-0000-00005A0B0000}"/>
    <cellStyle name="20% - Ênfase2 242" xfId="3911" xr:uid="{00000000-0005-0000-0000-00005B0B0000}"/>
    <cellStyle name="20% - Ênfase2 242 2" xfId="3912" xr:uid="{00000000-0005-0000-0000-00005C0B0000}"/>
    <cellStyle name="20% - Ênfase2 243" xfId="3913" xr:uid="{00000000-0005-0000-0000-00005D0B0000}"/>
    <cellStyle name="20% - Ênfase2 243 2" xfId="3914" xr:uid="{00000000-0005-0000-0000-00005E0B0000}"/>
    <cellStyle name="20% - Ênfase2 244" xfId="3915" xr:uid="{00000000-0005-0000-0000-00005F0B0000}"/>
    <cellStyle name="20% - Ênfase2 244 2" xfId="3916" xr:uid="{00000000-0005-0000-0000-0000600B0000}"/>
    <cellStyle name="20% - Ênfase2 245" xfId="3917" xr:uid="{00000000-0005-0000-0000-0000610B0000}"/>
    <cellStyle name="20% - Ênfase2 245 2" xfId="3918" xr:uid="{00000000-0005-0000-0000-0000620B0000}"/>
    <cellStyle name="20% - Ênfase2 246" xfId="3919" xr:uid="{00000000-0005-0000-0000-0000630B0000}"/>
    <cellStyle name="20% - Ênfase2 246 2" xfId="3920" xr:uid="{00000000-0005-0000-0000-0000640B0000}"/>
    <cellStyle name="20% - Ênfase2 247" xfId="3921" xr:uid="{00000000-0005-0000-0000-0000650B0000}"/>
    <cellStyle name="20% - Ênfase2 248" xfId="3922" xr:uid="{00000000-0005-0000-0000-0000660B0000}"/>
    <cellStyle name="20% - Ênfase2 249" xfId="3923" xr:uid="{00000000-0005-0000-0000-0000670B0000}"/>
    <cellStyle name="20% - Ênfase2 25" xfId="3924" xr:uid="{00000000-0005-0000-0000-0000680B0000}"/>
    <cellStyle name="20% - Ênfase2 25 2" xfId="3925" xr:uid="{00000000-0005-0000-0000-0000690B0000}"/>
    <cellStyle name="20% - Ênfase2 25 3" xfId="3926" xr:uid="{00000000-0005-0000-0000-00006A0B0000}"/>
    <cellStyle name="20% - Ênfase2 25 4" xfId="3927" xr:uid="{00000000-0005-0000-0000-00006B0B0000}"/>
    <cellStyle name="20% - Ênfase2 250" xfId="3928" xr:uid="{00000000-0005-0000-0000-00006C0B0000}"/>
    <cellStyle name="20% - Ênfase2 251" xfId="3929" xr:uid="{00000000-0005-0000-0000-00006D0B0000}"/>
    <cellStyle name="20% - Ênfase2 252" xfId="3930" xr:uid="{00000000-0005-0000-0000-00006E0B0000}"/>
    <cellStyle name="20% - Ênfase2 252 2" xfId="3931" xr:uid="{00000000-0005-0000-0000-00006F0B0000}"/>
    <cellStyle name="20% - Ênfase2 253" xfId="3932" xr:uid="{00000000-0005-0000-0000-0000700B0000}"/>
    <cellStyle name="20% - Ênfase2 253 2" xfId="3933" xr:uid="{00000000-0005-0000-0000-0000710B0000}"/>
    <cellStyle name="20% - Ênfase2 254" xfId="3934" xr:uid="{00000000-0005-0000-0000-0000720B0000}"/>
    <cellStyle name="20% - Ênfase2 254 2" xfId="3935" xr:uid="{00000000-0005-0000-0000-0000730B0000}"/>
    <cellStyle name="20% - Ênfase2 255" xfId="3936" xr:uid="{00000000-0005-0000-0000-0000740B0000}"/>
    <cellStyle name="20% - Ênfase2 256" xfId="3937" xr:uid="{00000000-0005-0000-0000-0000750B0000}"/>
    <cellStyle name="20% - Ênfase2 257" xfId="3938" xr:uid="{00000000-0005-0000-0000-0000760B0000}"/>
    <cellStyle name="20% - Ênfase2 26" xfId="3939" xr:uid="{00000000-0005-0000-0000-0000770B0000}"/>
    <cellStyle name="20% - Ênfase2 26 2" xfId="3940" xr:uid="{00000000-0005-0000-0000-0000780B0000}"/>
    <cellStyle name="20% - Ênfase2 26 3" xfId="3941" xr:uid="{00000000-0005-0000-0000-0000790B0000}"/>
    <cellStyle name="20% - Ênfase2 26 4" xfId="3942" xr:uid="{00000000-0005-0000-0000-00007A0B0000}"/>
    <cellStyle name="20% - Ênfase2 27" xfId="3943" xr:uid="{00000000-0005-0000-0000-00007B0B0000}"/>
    <cellStyle name="20% - Ênfase2 27 2" xfId="3944" xr:uid="{00000000-0005-0000-0000-00007C0B0000}"/>
    <cellStyle name="20% - Ênfase2 27 3" xfId="3945" xr:uid="{00000000-0005-0000-0000-00007D0B0000}"/>
    <cellStyle name="20% - Ênfase2 28" xfId="3946" xr:uid="{00000000-0005-0000-0000-00007E0B0000}"/>
    <cellStyle name="20% - Ênfase2 28 2" xfId="3947" xr:uid="{00000000-0005-0000-0000-00007F0B0000}"/>
    <cellStyle name="20% - Ênfase2 28 3" xfId="3948" xr:uid="{00000000-0005-0000-0000-0000800B0000}"/>
    <cellStyle name="20% - Ênfase2 29" xfId="3949" xr:uid="{00000000-0005-0000-0000-0000810B0000}"/>
    <cellStyle name="20% - Ênfase2 29 2" xfId="3950" xr:uid="{00000000-0005-0000-0000-0000820B0000}"/>
    <cellStyle name="20% - Ênfase2 29 3" xfId="3951" xr:uid="{00000000-0005-0000-0000-0000830B0000}"/>
    <cellStyle name="20% - Ênfase2 3" xfId="75" xr:uid="{00000000-0005-0000-0000-0000840B0000}"/>
    <cellStyle name="20% - Ênfase2 3 2" xfId="3952" xr:uid="{00000000-0005-0000-0000-0000850B0000}"/>
    <cellStyle name="20% - Ênfase2 3 2 2" xfId="3953" xr:uid="{00000000-0005-0000-0000-0000860B0000}"/>
    <cellStyle name="20% - Ênfase2 3 2 2 2" xfId="3954" xr:uid="{00000000-0005-0000-0000-0000870B0000}"/>
    <cellStyle name="20% - Ênfase2 3 2 2 3" xfId="3955" xr:uid="{00000000-0005-0000-0000-0000880B0000}"/>
    <cellStyle name="20% - Ênfase2 3 2 3" xfId="3956" xr:uid="{00000000-0005-0000-0000-0000890B0000}"/>
    <cellStyle name="20% - Ênfase2 3 2 4" xfId="3957" xr:uid="{00000000-0005-0000-0000-00008A0B0000}"/>
    <cellStyle name="20% - Ênfase2 3 3" xfId="3958" xr:uid="{00000000-0005-0000-0000-00008B0B0000}"/>
    <cellStyle name="20% - Ênfase2 3 3 2" xfId="3959" xr:uid="{00000000-0005-0000-0000-00008C0B0000}"/>
    <cellStyle name="20% - Ênfase2 3 3 3" xfId="3960" xr:uid="{00000000-0005-0000-0000-00008D0B0000}"/>
    <cellStyle name="20% - Ênfase2 3 4" xfId="3961" xr:uid="{00000000-0005-0000-0000-00008E0B0000}"/>
    <cellStyle name="20% - Ênfase2 3 5" xfId="3962" xr:uid="{00000000-0005-0000-0000-00008F0B0000}"/>
    <cellStyle name="20% - Ênfase2 3 6" xfId="3963" xr:uid="{00000000-0005-0000-0000-0000900B0000}"/>
    <cellStyle name="20% - Ênfase2 3 7" xfId="3964" xr:uid="{00000000-0005-0000-0000-0000910B0000}"/>
    <cellStyle name="20% - Ênfase2 30" xfId="3965" xr:uid="{00000000-0005-0000-0000-0000920B0000}"/>
    <cellStyle name="20% - Ênfase2 30 2" xfId="3966" xr:uid="{00000000-0005-0000-0000-0000930B0000}"/>
    <cellStyle name="20% - Ênfase2 30 3" xfId="3967" xr:uid="{00000000-0005-0000-0000-0000940B0000}"/>
    <cellStyle name="20% - Ênfase2 31" xfId="3968" xr:uid="{00000000-0005-0000-0000-0000950B0000}"/>
    <cellStyle name="20% - Ênfase2 31 2" xfId="3969" xr:uid="{00000000-0005-0000-0000-0000960B0000}"/>
    <cellStyle name="20% - Ênfase2 31 3" xfId="3970" xr:uid="{00000000-0005-0000-0000-0000970B0000}"/>
    <cellStyle name="20% - Ênfase2 32" xfId="3971" xr:uid="{00000000-0005-0000-0000-0000980B0000}"/>
    <cellStyle name="20% - Ênfase2 32 2" xfId="3972" xr:uid="{00000000-0005-0000-0000-0000990B0000}"/>
    <cellStyle name="20% - Ênfase2 32 3" xfId="3973" xr:uid="{00000000-0005-0000-0000-00009A0B0000}"/>
    <cellStyle name="20% - Ênfase2 33" xfId="3974" xr:uid="{00000000-0005-0000-0000-00009B0B0000}"/>
    <cellStyle name="20% - Ênfase2 33 2" xfId="3975" xr:uid="{00000000-0005-0000-0000-00009C0B0000}"/>
    <cellStyle name="20% - Ênfase2 33 3" xfId="3976" xr:uid="{00000000-0005-0000-0000-00009D0B0000}"/>
    <cellStyle name="20% - Ênfase2 34" xfId="3977" xr:uid="{00000000-0005-0000-0000-00009E0B0000}"/>
    <cellStyle name="20% - Ênfase2 34 2" xfId="3978" xr:uid="{00000000-0005-0000-0000-00009F0B0000}"/>
    <cellStyle name="20% - Ênfase2 34 3" xfId="3979" xr:uid="{00000000-0005-0000-0000-0000A00B0000}"/>
    <cellStyle name="20% - Ênfase2 35" xfId="3980" xr:uid="{00000000-0005-0000-0000-0000A10B0000}"/>
    <cellStyle name="20% - Ênfase2 35 2" xfId="3981" xr:uid="{00000000-0005-0000-0000-0000A20B0000}"/>
    <cellStyle name="20% - Ênfase2 35 3" xfId="3982" xr:uid="{00000000-0005-0000-0000-0000A30B0000}"/>
    <cellStyle name="20% - Ênfase2 36" xfId="3983" xr:uid="{00000000-0005-0000-0000-0000A40B0000}"/>
    <cellStyle name="20% - Ênfase2 36 2" xfId="3984" xr:uid="{00000000-0005-0000-0000-0000A50B0000}"/>
    <cellStyle name="20% - Ênfase2 36 3" xfId="3985" xr:uid="{00000000-0005-0000-0000-0000A60B0000}"/>
    <cellStyle name="20% - Ênfase2 37" xfId="3986" xr:uid="{00000000-0005-0000-0000-0000A70B0000}"/>
    <cellStyle name="20% - Ênfase2 37 2" xfId="3987" xr:uid="{00000000-0005-0000-0000-0000A80B0000}"/>
    <cellStyle name="20% - Ênfase2 37 3" xfId="3988" xr:uid="{00000000-0005-0000-0000-0000A90B0000}"/>
    <cellStyle name="20% - Ênfase2 38" xfId="3989" xr:uid="{00000000-0005-0000-0000-0000AA0B0000}"/>
    <cellStyle name="20% - Ênfase2 38 2" xfId="3990" xr:uid="{00000000-0005-0000-0000-0000AB0B0000}"/>
    <cellStyle name="20% - Ênfase2 38 3" xfId="3991" xr:uid="{00000000-0005-0000-0000-0000AC0B0000}"/>
    <cellStyle name="20% - Ênfase2 39" xfId="3992" xr:uid="{00000000-0005-0000-0000-0000AD0B0000}"/>
    <cellStyle name="20% - Ênfase2 39 2" xfId="3993" xr:uid="{00000000-0005-0000-0000-0000AE0B0000}"/>
    <cellStyle name="20% - Ênfase2 39 3" xfId="3994" xr:uid="{00000000-0005-0000-0000-0000AF0B0000}"/>
    <cellStyle name="20% - Ênfase2 4" xfId="76" xr:uid="{00000000-0005-0000-0000-0000B00B0000}"/>
    <cellStyle name="20% - Ênfase2 4 2" xfId="3995" xr:uid="{00000000-0005-0000-0000-0000B10B0000}"/>
    <cellStyle name="20% - Ênfase2 4 2 2" xfId="3996" xr:uid="{00000000-0005-0000-0000-0000B20B0000}"/>
    <cellStyle name="20% - Ênfase2 4 2 3" xfId="3997" xr:uid="{00000000-0005-0000-0000-0000B30B0000}"/>
    <cellStyle name="20% - Ênfase2 4 2 4" xfId="3998" xr:uid="{00000000-0005-0000-0000-0000B40B0000}"/>
    <cellStyle name="20% - Ênfase2 4 3" xfId="3999" xr:uid="{00000000-0005-0000-0000-0000B50B0000}"/>
    <cellStyle name="20% - Ênfase2 4 4" xfId="4000" xr:uid="{00000000-0005-0000-0000-0000B60B0000}"/>
    <cellStyle name="20% - Ênfase2 4 5" xfId="4001" xr:uid="{00000000-0005-0000-0000-0000B70B0000}"/>
    <cellStyle name="20% - Ênfase2 4 6" xfId="4002" xr:uid="{00000000-0005-0000-0000-0000B80B0000}"/>
    <cellStyle name="20% - Ênfase2 40" xfId="4003" xr:uid="{00000000-0005-0000-0000-0000B90B0000}"/>
    <cellStyle name="20% - Ênfase2 40 2" xfId="4004" xr:uid="{00000000-0005-0000-0000-0000BA0B0000}"/>
    <cellStyle name="20% - Ênfase2 40 3" xfId="4005" xr:uid="{00000000-0005-0000-0000-0000BB0B0000}"/>
    <cellStyle name="20% - Ênfase2 41" xfId="4006" xr:uid="{00000000-0005-0000-0000-0000BC0B0000}"/>
    <cellStyle name="20% - Ênfase2 41 2" xfId="4007" xr:uid="{00000000-0005-0000-0000-0000BD0B0000}"/>
    <cellStyle name="20% - Ênfase2 41 3" xfId="4008" xr:uid="{00000000-0005-0000-0000-0000BE0B0000}"/>
    <cellStyle name="20% - Ênfase2 42" xfId="4009" xr:uid="{00000000-0005-0000-0000-0000BF0B0000}"/>
    <cellStyle name="20% - Ênfase2 42 2" xfId="4010" xr:uid="{00000000-0005-0000-0000-0000C00B0000}"/>
    <cellStyle name="20% - Ênfase2 42 3" xfId="4011" xr:uid="{00000000-0005-0000-0000-0000C10B0000}"/>
    <cellStyle name="20% - Ênfase2 43" xfId="4012" xr:uid="{00000000-0005-0000-0000-0000C20B0000}"/>
    <cellStyle name="20% - Ênfase2 43 2" xfId="4013" xr:uid="{00000000-0005-0000-0000-0000C30B0000}"/>
    <cellStyle name="20% - Ênfase2 43 3" xfId="4014" xr:uid="{00000000-0005-0000-0000-0000C40B0000}"/>
    <cellStyle name="20% - Ênfase2 44" xfId="4015" xr:uid="{00000000-0005-0000-0000-0000C50B0000}"/>
    <cellStyle name="20% - Ênfase2 44 2" xfId="4016" xr:uid="{00000000-0005-0000-0000-0000C60B0000}"/>
    <cellStyle name="20% - Ênfase2 44 3" xfId="4017" xr:uid="{00000000-0005-0000-0000-0000C70B0000}"/>
    <cellStyle name="20% - Ênfase2 45" xfId="4018" xr:uid="{00000000-0005-0000-0000-0000C80B0000}"/>
    <cellStyle name="20% - Ênfase2 45 2" xfId="4019" xr:uid="{00000000-0005-0000-0000-0000C90B0000}"/>
    <cellStyle name="20% - Ênfase2 45 3" xfId="4020" xr:uid="{00000000-0005-0000-0000-0000CA0B0000}"/>
    <cellStyle name="20% - Ênfase2 46" xfId="4021" xr:uid="{00000000-0005-0000-0000-0000CB0B0000}"/>
    <cellStyle name="20% - Ênfase2 46 2" xfId="4022" xr:uid="{00000000-0005-0000-0000-0000CC0B0000}"/>
    <cellStyle name="20% - Ênfase2 46 3" xfId="4023" xr:uid="{00000000-0005-0000-0000-0000CD0B0000}"/>
    <cellStyle name="20% - Ênfase2 47" xfId="4024" xr:uid="{00000000-0005-0000-0000-0000CE0B0000}"/>
    <cellStyle name="20% - Ênfase2 47 2" xfId="4025" xr:uid="{00000000-0005-0000-0000-0000CF0B0000}"/>
    <cellStyle name="20% - Ênfase2 47 3" xfId="4026" xr:uid="{00000000-0005-0000-0000-0000D00B0000}"/>
    <cellStyle name="20% - Ênfase2 48" xfId="4027" xr:uid="{00000000-0005-0000-0000-0000D10B0000}"/>
    <cellStyle name="20% - Ênfase2 48 2" xfId="4028" xr:uid="{00000000-0005-0000-0000-0000D20B0000}"/>
    <cellStyle name="20% - Ênfase2 48 3" xfId="4029" xr:uid="{00000000-0005-0000-0000-0000D30B0000}"/>
    <cellStyle name="20% - Ênfase2 49" xfId="4030" xr:uid="{00000000-0005-0000-0000-0000D40B0000}"/>
    <cellStyle name="20% - Ênfase2 49 2" xfId="4031" xr:uid="{00000000-0005-0000-0000-0000D50B0000}"/>
    <cellStyle name="20% - Ênfase2 49 3" xfId="4032" xr:uid="{00000000-0005-0000-0000-0000D60B0000}"/>
    <cellStyle name="20% - Ênfase2 5" xfId="77" xr:uid="{00000000-0005-0000-0000-0000D70B0000}"/>
    <cellStyle name="20% - Ênfase2 5 2" xfId="4033" xr:uid="{00000000-0005-0000-0000-0000D80B0000}"/>
    <cellStyle name="20% - Ênfase2 5 2 2" xfId="4034" xr:uid="{00000000-0005-0000-0000-0000D90B0000}"/>
    <cellStyle name="20% - Ênfase2 5 2 3" xfId="4035" xr:uid="{00000000-0005-0000-0000-0000DA0B0000}"/>
    <cellStyle name="20% - Ênfase2 5 2 4" xfId="4036" xr:uid="{00000000-0005-0000-0000-0000DB0B0000}"/>
    <cellStyle name="20% - Ênfase2 5 3" xfId="4037" xr:uid="{00000000-0005-0000-0000-0000DC0B0000}"/>
    <cellStyle name="20% - Ênfase2 5 4" xfId="4038" xr:uid="{00000000-0005-0000-0000-0000DD0B0000}"/>
    <cellStyle name="20% - Ênfase2 5 5" xfId="4039" xr:uid="{00000000-0005-0000-0000-0000DE0B0000}"/>
    <cellStyle name="20% - Ênfase2 50" xfId="4040" xr:uid="{00000000-0005-0000-0000-0000DF0B0000}"/>
    <cellStyle name="20% - Ênfase2 50 2" xfId="4041" xr:uid="{00000000-0005-0000-0000-0000E00B0000}"/>
    <cellStyle name="20% - Ênfase2 50 3" xfId="4042" xr:uid="{00000000-0005-0000-0000-0000E10B0000}"/>
    <cellStyle name="20% - Ênfase2 51" xfId="4043" xr:uid="{00000000-0005-0000-0000-0000E20B0000}"/>
    <cellStyle name="20% - Ênfase2 51 2" xfId="4044" xr:uid="{00000000-0005-0000-0000-0000E30B0000}"/>
    <cellStyle name="20% - Ênfase2 51 3" xfId="4045" xr:uid="{00000000-0005-0000-0000-0000E40B0000}"/>
    <cellStyle name="20% - Ênfase2 52" xfId="4046" xr:uid="{00000000-0005-0000-0000-0000E50B0000}"/>
    <cellStyle name="20% - Ênfase2 52 2" xfId="4047" xr:uid="{00000000-0005-0000-0000-0000E60B0000}"/>
    <cellStyle name="20% - Ênfase2 52 3" xfId="4048" xr:uid="{00000000-0005-0000-0000-0000E70B0000}"/>
    <cellStyle name="20% - Ênfase2 53" xfId="4049" xr:uid="{00000000-0005-0000-0000-0000E80B0000}"/>
    <cellStyle name="20% - Ênfase2 53 2" xfId="4050" xr:uid="{00000000-0005-0000-0000-0000E90B0000}"/>
    <cellStyle name="20% - Ênfase2 53 3" xfId="4051" xr:uid="{00000000-0005-0000-0000-0000EA0B0000}"/>
    <cellStyle name="20% - Ênfase2 54" xfId="4052" xr:uid="{00000000-0005-0000-0000-0000EB0B0000}"/>
    <cellStyle name="20% - Ênfase2 54 2" xfId="4053" xr:uid="{00000000-0005-0000-0000-0000EC0B0000}"/>
    <cellStyle name="20% - Ênfase2 54 3" xfId="4054" xr:uid="{00000000-0005-0000-0000-0000ED0B0000}"/>
    <cellStyle name="20% - Ênfase2 55" xfId="4055" xr:uid="{00000000-0005-0000-0000-0000EE0B0000}"/>
    <cellStyle name="20% - Ênfase2 55 2" xfId="4056" xr:uid="{00000000-0005-0000-0000-0000EF0B0000}"/>
    <cellStyle name="20% - Ênfase2 55 3" xfId="4057" xr:uid="{00000000-0005-0000-0000-0000F00B0000}"/>
    <cellStyle name="20% - Ênfase2 56" xfId="4058" xr:uid="{00000000-0005-0000-0000-0000F10B0000}"/>
    <cellStyle name="20% - Ênfase2 56 2" xfId="4059" xr:uid="{00000000-0005-0000-0000-0000F20B0000}"/>
    <cellStyle name="20% - Ênfase2 56 3" xfId="4060" xr:uid="{00000000-0005-0000-0000-0000F30B0000}"/>
    <cellStyle name="20% - Ênfase2 57" xfId="4061" xr:uid="{00000000-0005-0000-0000-0000F40B0000}"/>
    <cellStyle name="20% - Ênfase2 57 2" xfId="4062" xr:uid="{00000000-0005-0000-0000-0000F50B0000}"/>
    <cellStyle name="20% - Ênfase2 57 3" xfId="4063" xr:uid="{00000000-0005-0000-0000-0000F60B0000}"/>
    <cellStyle name="20% - Ênfase2 58" xfId="4064" xr:uid="{00000000-0005-0000-0000-0000F70B0000}"/>
    <cellStyle name="20% - Ênfase2 58 2" xfId="4065" xr:uid="{00000000-0005-0000-0000-0000F80B0000}"/>
    <cellStyle name="20% - Ênfase2 58 3" xfId="4066" xr:uid="{00000000-0005-0000-0000-0000F90B0000}"/>
    <cellStyle name="20% - Ênfase2 59" xfId="4067" xr:uid="{00000000-0005-0000-0000-0000FA0B0000}"/>
    <cellStyle name="20% - Ênfase2 59 2" xfId="4068" xr:uid="{00000000-0005-0000-0000-0000FB0B0000}"/>
    <cellStyle name="20% - Ênfase2 59 3" xfId="4069" xr:uid="{00000000-0005-0000-0000-0000FC0B0000}"/>
    <cellStyle name="20% - Ênfase2 6" xfId="78" xr:uid="{00000000-0005-0000-0000-0000FD0B0000}"/>
    <cellStyle name="20% - Ênfase2 6 2" xfId="4070" xr:uid="{00000000-0005-0000-0000-0000FE0B0000}"/>
    <cellStyle name="20% - Ênfase2 6 2 2" xfId="4071" xr:uid="{00000000-0005-0000-0000-0000FF0B0000}"/>
    <cellStyle name="20% - Ênfase2 6 3" xfId="4072" xr:uid="{00000000-0005-0000-0000-0000000C0000}"/>
    <cellStyle name="20% - Ênfase2 6 4" xfId="4073" xr:uid="{00000000-0005-0000-0000-0000010C0000}"/>
    <cellStyle name="20% - Ênfase2 60" xfId="4074" xr:uid="{00000000-0005-0000-0000-0000020C0000}"/>
    <cellStyle name="20% - Ênfase2 60 2" xfId="4075" xr:uid="{00000000-0005-0000-0000-0000030C0000}"/>
    <cellStyle name="20% - Ênfase2 60 3" xfId="4076" xr:uid="{00000000-0005-0000-0000-0000040C0000}"/>
    <cellStyle name="20% - Ênfase2 61" xfId="4077" xr:uid="{00000000-0005-0000-0000-0000050C0000}"/>
    <cellStyle name="20% - Ênfase2 61 2" xfId="4078" xr:uid="{00000000-0005-0000-0000-0000060C0000}"/>
    <cellStyle name="20% - Ênfase2 61 3" xfId="4079" xr:uid="{00000000-0005-0000-0000-0000070C0000}"/>
    <cellStyle name="20% - Ênfase2 62" xfId="4080" xr:uid="{00000000-0005-0000-0000-0000080C0000}"/>
    <cellStyle name="20% - Ênfase2 62 2" xfId="4081" xr:uid="{00000000-0005-0000-0000-0000090C0000}"/>
    <cellStyle name="20% - Ênfase2 63" xfId="4082" xr:uid="{00000000-0005-0000-0000-00000A0C0000}"/>
    <cellStyle name="20% - Ênfase2 63 2" xfId="4083" xr:uid="{00000000-0005-0000-0000-00000B0C0000}"/>
    <cellStyle name="20% - Ênfase2 64" xfId="4084" xr:uid="{00000000-0005-0000-0000-00000C0C0000}"/>
    <cellStyle name="20% - Ênfase2 64 2" xfId="4085" xr:uid="{00000000-0005-0000-0000-00000D0C0000}"/>
    <cellStyle name="20% - Ênfase2 65" xfId="4086" xr:uid="{00000000-0005-0000-0000-00000E0C0000}"/>
    <cellStyle name="20% - Ênfase2 65 2" xfId="4087" xr:uid="{00000000-0005-0000-0000-00000F0C0000}"/>
    <cellStyle name="20% - Ênfase2 66" xfId="4088" xr:uid="{00000000-0005-0000-0000-0000100C0000}"/>
    <cellStyle name="20% - Ênfase2 66 2" xfId="4089" xr:uid="{00000000-0005-0000-0000-0000110C0000}"/>
    <cellStyle name="20% - Ênfase2 67" xfId="4090" xr:uid="{00000000-0005-0000-0000-0000120C0000}"/>
    <cellStyle name="20% - Ênfase2 67 2" xfId="4091" xr:uid="{00000000-0005-0000-0000-0000130C0000}"/>
    <cellStyle name="20% - Ênfase2 68" xfId="4092" xr:uid="{00000000-0005-0000-0000-0000140C0000}"/>
    <cellStyle name="20% - Ênfase2 68 2" xfId="4093" xr:uid="{00000000-0005-0000-0000-0000150C0000}"/>
    <cellStyle name="20% - Ênfase2 69" xfId="4094" xr:uid="{00000000-0005-0000-0000-0000160C0000}"/>
    <cellStyle name="20% - Ênfase2 69 2" xfId="4095" xr:uid="{00000000-0005-0000-0000-0000170C0000}"/>
    <cellStyle name="20% - Ênfase2 7" xfId="79" xr:uid="{00000000-0005-0000-0000-0000180C0000}"/>
    <cellStyle name="20% - Ênfase2 7 2" xfId="4096" xr:uid="{00000000-0005-0000-0000-0000190C0000}"/>
    <cellStyle name="20% - Ênfase2 7 2 2" xfId="4097" xr:uid="{00000000-0005-0000-0000-00001A0C0000}"/>
    <cellStyle name="20% - Ênfase2 7 3" xfId="4098" xr:uid="{00000000-0005-0000-0000-00001B0C0000}"/>
    <cellStyle name="20% - Ênfase2 7 4" xfId="4099" xr:uid="{00000000-0005-0000-0000-00001C0C0000}"/>
    <cellStyle name="20% - Ênfase2 70" xfId="4100" xr:uid="{00000000-0005-0000-0000-00001D0C0000}"/>
    <cellStyle name="20% - Ênfase2 70 2" xfId="4101" xr:uid="{00000000-0005-0000-0000-00001E0C0000}"/>
    <cellStyle name="20% - Ênfase2 71" xfId="4102" xr:uid="{00000000-0005-0000-0000-00001F0C0000}"/>
    <cellStyle name="20% - Ênfase2 71 2" xfId="4103" xr:uid="{00000000-0005-0000-0000-0000200C0000}"/>
    <cellStyle name="20% - Ênfase2 72" xfId="4104" xr:uid="{00000000-0005-0000-0000-0000210C0000}"/>
    <cellStyle name="20% - Ênfase2 72 2" xfId="4105" xr:uid="{00000000-0005-0000-0000-0000220C0000}"/>
    <cellStyle name="20% - Ênfase2 73" xfId="4106" xr:uid="{00000000-0005-0000-0000-0000230C0000}"/>
    <cellStyle name="20% - Ênfase2 73 2" xfId="4107" xr:uid="{00000000-0005-0000-0000-0000240C0000}"/>
    <cellStyle name="20% - Ênfase2 74" xfId="4108" xr:uid="{00000000-0005-0000-0000-0000250C0000}"/>
    <cellStyle name="20% - Ênfase2 74 2" xfId="4109" xr:uid="{00000000-0005-0000-0000-0000260C0000}"/>
    <cellStyle name="20% - Ênfase2 75" xfId="4110" xr:uid="{00000000-0005-0000-0000-0000270C0000}"/>
    <cellStyle name="20% - Ênfase2 75 2" xfId="4111" xr:uid="{00000000-0005-0000-0000-0000280C0000}"/>
    <cellStyle name="20% - Ênfase2 76" xfId="4112" xr:uid="{00000000-0005-0000-0000-0000290C0000}"/>
    <cellStyle name="20% - Ênfase2 76 2" xfId="4113" xr:uid="{00000000-0005-0000-0000-00002A0C0000}"/>
    <cellStyle name="20% - Ênfase2 77" xfId="4114" xr:uid="{00000000-0005-0000-0000-00002B0C0000}"/>
    <cellStyle name="20% - Ênfase2 77 2" xfId="4115" xr:uid="{00000000-0005-0000-0000-00002C0C0000}"/>
    <cellStyle name="20% - Ênfase2 78" xfId="4116" xr:uid="{00000000-0005-0000-0000-00002D0C0000}"/>
    <cellStyle name="20% - Ênfase2 78 2" xfId="4117" xr:uid="{00000000-0005-0000-0000-00002E0C0000}"/>
    <cellStyle name="20% - Ênfase2 79" xfId="4118" xr:uid="{00000000-0005-0000-0000-00002F0C0000}"/>
    <cellStyle name="20% - Ênfase2 79 2" xfId="4119" xr:uid="{00000000-0005-0000-0000-0000300C0000}"/>
    <cellStyle name="20% - Ênfase2 8" xfId="80" xr:uid="{00000000-0005-0000-0000-0000310C0000}"/>
    <cellStyle name="20% - Ênfase2 8 2" xfId="4120" xr:uid="{00000000-0005-0000-0000-0000320C0000}"/>
    <cellStyle name="20% - Ênfase2 8 2 2" xfId="4121" xr:uid="{00000000-0005-0000-0000-0000330C0000}"/>
    <cellStyle name="20% - Ênfase2 8 3" xfId="4122" xr:uid="{00000000-0005-0000-0000-0000340C0000}"/>
    <cellStyle name="20% - Ênfase2 8 4" xfId="4123" xr:uid="{00000000-0005-0000-0000-0000350C0000}"/>
    <cellStyle name="20% - Ênfase2 80" xfId="4124" xr:uid="{00000000-0005-0000-0000-0000360C0000}"/>
    <cellStyle name="20% - Ênfase2 80 2" xfId="4125" xr:uid="{00000000-0005-0000-0000-0000370C0000}"/>
    <cellStyle name="20% - Ênfase2 81" xfId="4126" xr:uid="{00000000-0005-0000-0000-0000380C0000}"/>
    <cellStyle name="20% - Ênfase2 81 2" xfId="4127" xr:uid="{00000000-0005-0000-0000-0000390C0000}"/>
    <cellStyle name="20% - Ênfase2 82" xfId="4128" xr:uid="{00000000-0005-0000-0000-00003A0C0000}"/>
    <cellStyle name="20% - Ênfase2 82 2" xfId="4129" xr:uid="{00000000-0005-0000-0000-00003B0C0000}"/>
    <cellStyle name="20% - Ênfase2 83" xfId="4130" xr:uid="{00000000-0005-0000-0000-00003C0C0000}"/>
    <cellStyle name="20% - Ênfase2 83 2" xfId="4131" xr:uid="{00000000-0005-0000-0000-00003D0C0000}"/>
    <cellStyle name="20% - Ênfase2 84" xfId="4132" xr:uid="{00000000-0005-0000-0000-00003E0C0000}"/>
    <cellStyle name="20% - Ênfase2 84 2" xfId="4133" xr:uid="{00000000-0005-0000-0000-00003F0C0000}"/>
    <cellStyle name="20% - Ênfase2 85" xfId="4134" xr:uid="{00000000-0005-0000-0000-0000400C0000}"/>
    <cellStyle name="20% - Ênfase2 85 2" xfId="4135" xr:uid="{00000000-0005-0000-0000-0000410C0000}"/>
    <cellStyle name="20% - Ênfase2 86" xfId="4136" xr:uid="{00000000-0005-0000-0000-0000420C0000}"/>
    <cellStyle name="20% - Ênfase2 86 2" xfId="4137" xr:uid="{00000000-0005-0000-0000-0000430C0000}"/>
    <cellStyle name="20% - Ênfase2 87" xfId="4138" xr:uid="{00000000-0005-0000-0000-0000440C0000}"/>
    <cellStyle name="20% - Ênfase2 87 2" xfId="4139" xr:uid="{00000000-0005-0000-0000-0000450C0000}"/>
    <cellStyle name="20% - Ênfase2 88" xfId="4140" xr:uid="{00000000-0005-0000-0000-0000460C0000}"/>
    <cellStyle name="20% - Ênfase2 88 2" xfId="4141" xr:uid="{00000000-0005-0000-0000-0000470C0000}"/>
    <cellStyle name="20% - Ênfase2 89" xfId="4142" xr:uid="{00000000-0005-0000-0000-0000480C0000}"/>
    <cellStyle name="20% - Ênfase2 89 2" xfId="4143" xr:uid="{00000000-0005-0000-0000-0000490C0000}"/>
    <cellStyle name="20% - Ênfase2 9" xfId="81" xr:uid="{00000000-0005-0000-0000-00004A0C0000}"/>
    <cellStyle name="20% - Ênfase2 9 2" xfId="4144" xr:uid="{00000000-0005-0000-0000-00004B0C0000}"/>
    <cellStyle name="20% - Ênfase2 9 2 2" xfId="4145" xr:uid="{00000000-0005-0000-0000-00004C0C0000}"/>
    <cellStyle name="20% - Ênfase2 9 3" xfId="4146" xr:uid="{00000000-0005-0000-0000-00004D0C0000}"/>
    <cellStyle name="20% - Ênfase2 9 4" xfId="4147" xr:uid="{00000000-0005-0000-0000-00004E0C0000}"/>
    <cellStyle name="20% - Ênfase2 90" xfId="4148" xr:uid="{00000000-0005-0000-0000-00004F0C0000}"/>
    <cellStyle name="20% - Ênfase2 90 2" xfId="4149" xr:uid="{00000000-0005-0000-0000-0000500C0000}"/>
    <cellStyle name="20% - Ênfase2 91" xfId="4150" xr:uid="{00000000-0005-0000-0000-0000510C0000}"/>
    <cellStyle name="20% - Ênfase2 91 2" xfId="4151" xr:uid="{00000000-0005-0000-0000-0000520C0000}"/>
    <cellStyle name="20% - Ênfase2 92" xfId="4152" xr:uid="{00000000-0005-0000-0000-0000530C0000}"/>
    <cellStyle name="20% - Ênfase2 92 2" xfId="4153" xr:uid="{00000000-0005-0000-0000-0000540C0000}"/>
    <cellStyle name="20% - Ênfase2 93" xfId="4154" xr:uid="{00000000-0005-0000-0000-0000550C0000}"/>
    <cellStyle name="20% - Ênfase2 93 2" xfId="4155" xr:uid="{00000000-0005-0000-0000-0000560C0000}"/>
    <cellStyle name="20% - Ênfase2 94" xfId="4156" xr:uid="{00000000-0005-0000-0000-0000570C0000}"/>
    <cellStyle name="20% - Ênfase2 94 2" xfId="4157" xr:uid="{00000000-0005-0000-0000-0000580C0000}"/>
    <cellStyle name="20% - Ênfase2 95" xfId="4158" xr:uid="{00000000-0005-0000-0000-0000590C0000}"/>
    <cellStyle name="20% - Ênfase2 95 2" xfId="4159" xr:uid="{00000000-0005-0000-0000-00005A0C0000}"/>
    <cellStyle name="20% - Ênfase2 96" xfId="4160" xr:uid="{00000000-0005-0000-0000-00005B0C0000}"/>
    <cellStyle name="20% - Ênfase2 96 2" xfId="4161" xr:uid="{00000000-0005-0000-0000-00005C0C0000}"/>
    <cellStyle name="20% - Ênfase2 97" xfId="4162" xr:uid="{00000000-0005-0000-0000-00005D0C0000}"/>
    <cellStyle name="20% - Ênfase2 97 2" xfId="4163" xr:uid="{00000000-0005-0000-0000-00005E0C0000}"/>
    <cellStyle name="20% - Ênfase2 98" xfId="4164" xr:uid="{00000000-0005-0000-0000-00005F0C0000}"/>
    <cellStyle name="20% - Ênfase2 98 2" xfId="4165" xr:uid="{00000000-0005-0000-0000-0000600C0000}"/>
    <cellStyle name="20% - Ênfase2 99" xfId="4166" xr:uid="{00000000-0005-0000-0000-0000610C0000}"/>
    <cellStyle name="20% - Ênfase2 99 2" xfId="4167" xr:uid="{00000000-0005-0000-0000-0000620C0000}"/>
    <cellStyle name="20% - Ênfase3" xfId="21" builtinId="38" customBuiltin="1"/>
    <cellStyle name="20% - Ênfase3 10" xfId="82" xr:uid="{00000000-0005-0000-0000-0000640C0000}"/>
    <cellStyle name="20% - Ênfase3 10 2" xfId="4168" xr:uid="{00000000-0005-0000-0000-0000650C0000}"/>
    <cellStyle name="20% - Ênfase3 10 2 2" xfId="4169" xr:uid="{00000000-0005-0000-0000-0000660C0000}"/>
    <cellStyle name="20% - Ênfase3 10 3" xfId="4170" xr:uid="{00000000-0005-0000-0000-0000670C0000}"/>
    <cellStyle name="20% - Ênfase3 10 4" xfId="4171" xr:uid="{00000000-0005-0000-0000-0000680C0000}"/>
    <cellStyle name="20% - Ênfase3 100" xfId="4172" xr:uid="{00000000-0005-0000-0000-0000690C0000}"/>
    <cellStyle name="20% - Ênfase3 100 2" xfId="4173" xr:uid="{00000000-0005-0000-0000-00006A0C0000}"/>
    <cellStyle name="20% - Ênfase3 101" xfId="4174" xr:uid="{00000000-0005-0000-0000-00006B0C0000}"/>
    <cellStyle name="20% - Ênfase3 101 2" xfId="4175" xr:uid="{00000000-0005-0000-0000-00006C0C0000}"/>
    <cellStyle name="20% - Ênfase3 102" xfId="4176" xr:uid="{00000000-0005-0000-0000-00006D0C0000}"/>
    <cellStyle name="20% - Ênfase3 102 2" xfId="4177" xr:uid="{00000000-0005-0000-0000-00006E0C0000}"/>
    <cellStyle name="20% - Ênfase3 103" xfId="4178" xr:uid="{00000000-0005-0000-0000-00006F0C0000}"/>
    <cellStyle name="20% - Ênfase3 103 2" xfId="4179" xr:uid="{00000000-0005-0000-0000-0000700C0000}"/>
    <cellStyle name="20% - Ênfase3 104" xfId="4180" xr:uid="{00000000-0005-0000-0000-0000710C0000}"/>
    <cellStyle name="20% - Ênfase3 104 2" xfId="4181" xr:uid="{00000000-0005-0000-0000-0000720C0000}"/>
    <cellStyle name="20% - Ênfase3 105" xfId="4182" xr:uid="{00000000-0005-0000-0000-0000730C0000}"/>
    <cellStyle name="20% - Ênfase3 105 2" xfId="4183" xr:uid="{00000000-0005-0000-0000-0000740C0000}"/>
    <cellStyle name="20% - Ênfase3 106" xfId="4184" xr:uid="{00000000-0005-0000-0000-0000750C0000}"/>
    <cellStyle name="20% - Ênfase3 106 2" xfId="4185" xr:uid="{00000000-0005-0000-0000-0000760C0000}"/>
    <cellStyle name="20% - Ênfase3 107" xfId="4186" xr:uid="{00000000-0005-0000-0000-0000770C0000}"/>
    <cellStyle name="20% - Ênfase3 107 2" xfId="4187" xr:uid="{00000000-0005-0000-0000-0000780C0000}"/>
    <cellStyle name="20% - Ênfase3 108" xfId="4188" xr:uid="{00000000-0005-0000-0000-0000790C0000}"/>
    <cellStyle name="20% - Ênfase3 108 2" xfId="4189" xr:uid="{00000000-0005-0000-0000-00007A0C0000}"/>
    <cellStyle name="20% - Ênfase3 109" xfId="4190" xr:uid="{00000000-0005-0000-0000-00007B0C0000}"/>
    <cellStyle name="20% - Ênfase3 109 2" xfId="4191" xr:uid="{00000000-0005-0000-0000-00007C0C0000}"/>
    <cellStyle name="20% - Ênfase3 11" xfId="83" xr:uid="{00000000-0005-0000-0000-00007D0C0000}"/>
    <cellStyle name="20% - Ênfase3 11 2" xfId="4192" xr:uid="{00000000-0005-0000-0000-00007E0C0000}"/>
    <cellStyle name="20% - Ênfase3 11 2 2" xfId="4193" xr:uid="{00000000-0005-0000-0000-00007F0C0000}"/>
    <cellStyle name="20% - Ênfase3 11 3" xfId="4194" xr:uid="{00000000-0005-0000-0000-0000800C0000}"/>
    <cellStyle name="20% - Ênfase3 11 4" xfId="4195" xr:uid="{00000000-0005-0000-0000-0000810C0000}"/>
    <cellStyle name="20% - Ênfase3 110" xfId="4196" xr:uid="{00000000-0005-0000-0000-0000820C0000}"/>
    <cellStyle name="20% - Ênfase3 110 2" xfId="4197" xr:uid="{00000000-0005-0000-0000-0000830C0000}"/>
    <cellStyle name="20% - Ênfase3 111" xfId="4198" xr:uid="{00000000-0005-0000-0000-0000840C0000}"/>
    <cellStyle name="20% - Ênfase3 111 2" xfId="4199" xr:uid="{00000000-0005-0000-0000-0000850C0000}"/>
    <cellStyle name="20% - Ênfase3 112" xfId="4200" xr:uid="{00000000-0005-0000-0000-0000860C0000}"/>
    <cellStyle name="20% - Ênfase3 112 2" xfId="4201" xr:uid="{00000000-0005-0000-0000-0000870C0000}"/>
    <cellStyle name="20% - Ênfase3 113" xfId="4202" xr:uid="{00000000-0005-0000-0000-0000880C0000}"/>
    <cellStyle name="20% - Ênfase3 113 2" xfId="4203" xr:uid="{00000000-0005-0000-0000-0000890C0000}"/>
    <cellStyle name="20% - Ênfase3 114" xfId="4204" xr:uid="{00000000-0005-0000-0000-00008A0C0000}"/>
    <cellStyle name="20% - Ênfase3 114 2" xfId="4205" xr:uid="{00000000-0005-0000-0000-00008B0C0000}"/>
    <cellStyle name="20% - Ênfase3 115" xfId="4206" xr:uid="{00000000-0005-0000-0000-00008C0C0000}"/>
    <cellStyle name="20% - Ênfase3 115 2" xfId="4207" xr:uid="{00000000-0005-0000-0000-00008D0C0000}"/>
    <cellStyle name="20% - Ênfase3 116" xfId="4208" xr:uid="{00000000-0005-0000-0000-00008E0C0000}"/>
    <cellStyle name="20% - Ênfase3 116 2" xfId="4209" xr:uid="{00000000-0005-0000-0000-00008F0C0000}"/>
    <cellStyle name="20% - Ênfase3 117" xfId="4210" xr:uid="{00000000-0005-0000-0000-0000900C0000}"/>
    <cellStyle name="20% - Ênfase3 117 2" xfId="4211" xr:uid="{00000000-0005-0000-0000-0000910C0000}"/>
    <cellStyle name="20% - Ênfase3 118" xfId="4212" xr:uid="{00000000-0005-0000-0000-0000920C0000}"/>
    <cellStyle name="20% - Ênfase3 118 2" xfId="4213" xr:uid="{00000000-0005-0000-0000-0000930C0000}"/>
    <cellStyle name="20% - Ênfase3 119" xfId="4214" xr:uid="{00000000-0005-0000-0000-0000940C0000}"/>
    <cellStyle name="20% - Ênfase3 119 2" xfId="4215" xr:uid="{00000000-0005-0000-0000-0000950C0000}"/>
    <cellStyle name="20% - Ênfase3 12" xfId="84" xr:uid="{00000000-0005-0000-0000-0000960C0000}"/>
    <cellStyle name="20% - Ênfase3 12 2" xfId="4216" xr:uid="{00000000-0005-0000-0000-0000970C0000}"/>
    <cellStyle name="20% - Ênfase3 12 2 2" xfId="4217" xr:uid="{00000000-0005-0000-0000-0000980C0000}"/>
    <cellStyle name="20% - Ênfase3 12 3" xfId="4218" xr:uid="{00000000-0005-0000-0000-0000990C0000}"/>
    <cellStyle name="20% - Ênfase3 12 4" xfId="4219" xr:uid="{00000000-0005-0000-0000-00009A0C0000}"/>
    <cellStyle name="20% - Ênfase3 120" xfId="4220" xr:uid="{00000000-0005-0000-0000-00009B0C0000}"/>
    <cellStyle name="20% - Ênfase3 120 2" xfId="4221" xr:uid="{00000000-0005-0000-0000-00009C0C0000}"/>
    <cellStyle name="20% - Ênfase3 121" xfId="4222" xr:uid="{00000000-0005-0000-0000-00009D0C0000}"/>
    <cellStyle name="20% - Ênfase3 121 2" xfId="4223" xr:uid="{00000000-0005-0000-0000-00009E0C0000}"/>
    <cellStyle name="20% - Ênfase3 122" xfId="4224" xr:uid="{00000000-0005-0000-0000-00009F0C0000}"/>
    <cellStyle name="20% - Ênfase3 122 2" xfId="4225" xr:uid="{00000000-0005-0000-0000-0000A00C0000}"/>
    <cellStyle name="20% - Ênfase3 123" xfId="4226" xr:uid="{00000000-0005-0000-0000-0000A10C0000}"/>
    <cellStyle name="20% - Ênfase3 123 2" xfId="4227" xr:uid="{00000000-0005-0000-0000-0000A20C0000}"/>
    <cellStyle name="20% - Ênfase3 124" xfId="4228" xr:uid="{00000000-0005-0000-0000-0000A30C0000}"/>
    <cellStyle name="20% - Ênfase3 124 2" xfId="4229" xr:uid="{00000000-0005-0000-0000-0000A40C0000}"/>
    <cellStyle name="20% - Ênfase3 125" xfId="4230" xr:uid="{00000000-0005-0000-0000-0000A50C0000}"/>
    <cellStyle name="20% - Ênfase3 125 2" xfId="4231" xr:uid="{00000000-0005-0000-0000-0000A60C0000}"/>
    <cellStyle name="20% - Ênfase3 126" xfId="4232" xr:uid="{00000000-0005-0000-0000-0000A70C0000}"/>
    <cellStyle name="20% - Ênfase3 126 2" xfId="4233" xr:uid="{00000000-0005-0000-0000-0000A80C0000}"/>
    <cellStyle name="20% - Ênfase3 127" xfId="4234" xr:uid="{00000000-0005-0000-0000-0000A90C0000}"/>
    <cellStyle name="20% - Ênfase3 127 2" xfId="4235" xr:uid="{00000000-0005-0000-0000-0000AA0C0000}"/>
    <cellStyle name="20% - Ênfase3 128" xfId="4236" xr:uid="{00000000-0005-0000-0000-0000AB0C0000}"/>
    <cellStyle name="20% - Ênfase3 128 2" xfId="4237" xr:uid="{00000000-0005-0000-0000-0000AC0C0000}"/>
    <cellStyle name="20% - Ênfase3 129" xfId="4238" xr:uid="{00000000-0005-0000-0000-0000AD0C0000}"/>
    <cellStyle name="20% - Ênfase3 129 2" xfId="4239" xr:uid="{00000000-0005-0000-0000-0000AE0C0000}"/>
    <cellStyle name="20% - Ênfase3 13" xfId="85" xr:uid="{00000000-0005-0000-0000-0000AF0C0000}"/>
    <cellStyle name="20% - Ênfase3 13 2" xfId="4240" xr:uid="{00000000-0005-0000-0000-0000B00C0000}"/>
    <cellStyle name="20% - Ênfase3 13 2 2" xfId="4241" xr:uid="{00000000-0005-0000-0000-0000B10C0000}"/>
    <cellStyle name="20% - Ênfase3 13 3" xfId="4242" xr:uid="{00000000-0005-0000-0000-0000B20C0000}"/>
    <cellStyle name="20% - Ênfase3 13 4" xfId="4243" xr:uid="{00000000-0005-0000-0000-0000B30C0000}"/>
    <cellStyle name="20% - Ênfase3 130" xfId="4244" xr:uid="{00000000-0005-0000-0000-0000B40C0000}"/>
    <cellStyle name="20% - Ênfase3 130 2" xfId="4245" xr:uid="{00000000-0005-0000-0000-0000B50C0000}"/>
    <cellStyle name="20% - Ênfase3 131" xfId="4246" xr:uid="{00000000-0005-0000-0000-0000B60C0000}"/>
    <cellStyle name="20% - Ênfase3 131 2" xfId="4247" xr:uid="{00000000-0005-0000-0000-0000B70C0000}"/>
    <cellStyle name="20% - Ênfase3 132" xfId="4248" xr:uid="{00000000-0005-0000-0000-0000B80C0000}"/>
    <cellStyle name="20% - Ênfase3 132 2" xfId="4249" xr:uid="{00000000-0005-0000-0000-0000B90C0000}"/>
    <cellStyle name="20% - Ênfase3 133" xfId="4250" xr:uid="{00000000-0005-0000-0000-0000BA0C0000}"/>
    <cellStyle name="20% - Ênfase3 133 2" xfId="4251" xr:uid="{00000000-0005-0000-0000-0000BB0C0000}"/>
    <cellStyle name="20% - Ênfase3 134" xfId="4252" xr:uid="{00000000-0005-0000-0000-0000BC0C0000}"/>
    <cellStyle name="20% - Ênfase3 134 2" xfId="4253" xr:uid="{00000000-0005-0000-0000-0000BD0C0000}"/>
    <cellStyle name="20% - Ênfase3 135" xfId="4254" xr:uid="{00000000-0005-0000-0000-0000BE0C0000}"/>
    <cellStyle name="20% - Ênfase3 135 2" xfId="4255" xr:uid="{00000000-0005-0000-0000-0000BF0C0000}"/>
    <cellStyle name="20% - Ênfase3 136" xfId="4256" xr:uid="{00000000-0005-0000-0000-0000C00C0000}"/>
    <cellStyle name="20% - Ênfase3 136 2" xfId="4257" xr:uid="{00000000-0005-0000-0000-0000C10C0000}"/>
    <cellStyle name="20% - Ênfase3 137" xfId="4258" xr:uid="{00000000-0005-0000-0000-0000C20C0000}"/>
    <cellStyle name="20% - Ênfase3 137 2" xfId="4259" xr:uid="{00000000-0005-0000-0000-0000C30C0000}"/>
    <cellStyle name="20% - Ênfase3 138" xfId="4260" xr:uid="{00000000-0005-0000-0000-0000C40C0000}"/>
    <cellStyle name="20% - Ênfase3 138 2" xfId="4261" xr:uid="{00000000-0005-0000-0000-0000C50C0000}"/>
    <cellStyle name="20% - Ênfase3 139" xfId="4262" xr:uid="{00000000-0005-0000-0000-0000C60C0000}"/>
    <cellStyle name="20% - Ênfase3 139 2" xfId="4263" xr:uid="{00000000-0005-0000-0000-0000C70C0000}"/>
    <cellStyle name="20% - Ênfase3 14" xfId="86" xr:uid="{00000000-0005-0000-0000-0000C80C0000}"/>
    <cellStyle name="20% - Ênfase3 14 2" xfId="4264" xr:uid="{00000000-0005-0000-0000-0000C90C0000}"/>
    <cellStyle name="20% - Ênfase3 14 2 2" xfId="4265" xr:uid="{00000000-0005-0000-0000-0000CA0C0000}"/>
    <cellStyle name="20% - Ênfase3 14 2 3" xfId="4266" xr:uid="{00000000-0005-0000-0000-0000CB0C0000}"/>
    <cellStyle name="20% - Ênfase3 14 2 4" xfId="4267" xr:uid="{00000000-0005-0000-0000-0000CC0C0000}"/>
    <cellStyle name="20% - Ênfase3 14 3" xfId="4268" xr:uid="{00000000-0005-0000-0000-0000CD0C0000}"/>
    <cellStyle name="20% - Ênfase3 14 4" xfId="4269" xr:uid="{00000000-0005-0000-0000-0000CE0C0000}"/>
    <cellStyle name="20% - Ênfase3 140" xfId="4270" xr:uid="{00000000-0005-0000-0000-0000CF0C0000}"/>
    <cellStyle name="20% - Ênfase3 140 2" xfId="4271" xr:uid="{00000000-0005-0000-0000-0000D00C0000}"/>
    <cellStyle name="20% - Ênfase3 141" xfId="4272" xr:uid="{00000000-0005-0000-0000-0000D10C0000}"/>
    <cellStyle name="20% - Ênfase3 141 2" xfId="4273" xr:uid="{00000000-0005-0000-0000-0000D20C0000}"/>
    <cellStyle name="20% - Ênfase3 142" xfId="4274" xr:uid="{00000000-0005-0000-0000-0000D30C0000}"/>
    <cellStyle name="20% - Ênfase3 142 2" xfId="4275" xr:uid="{00000000-0005-0000-0000-0000D40C0000}"/>
    <cellStyle name="20% - Ênfase3 143" xfId="4276" xr:uid="{00000000-0005-0000-0000-0000D50C0000}"/>
    <cellStyle name="20% - Ênfase3 143 2" xfId="4277" xr:uid="{00000000-0005-0000-0000-0000D60C0000}"/>
    <cellStyle name="20% - Ênfase3 144" xfId="4278" xr:uid="{00000000-0005-0000-0000-0000D70C0000}"/>
    <cellStyle name="20% - Ênfase3 144 2" xfId="4279" xr:uid="{00000000-0005-0000-0000-0000D80C0000}"/>
    <cellStyle name="20% - Ênfase3 145" xfId="4280" xr:uid="{00000000-0005-0000-0000-0000D90C0000}"/>
    <cellStyle name="20% - Ênfase3 145 2" xfId="4281" xr:uid="{00000000-0005-0000-0000-0000DA0C0000}"/>
    <cellStyle name="20% - Ênfase3 146" xfId="4282" xr:uid="{00000000-0005-0000-0000-0000DB0C0000}"/>
    <cellStyle name="20% - Ênfase3 146 2" xfId="4283" xr:uid="{00000000-0005-0000-0000-0000DC0C0000}"/>
    <cellStyle name="20% - Ênfase3 147" xfId="4284" xr:uid="{00000000-0005-0000-0000-0000DD0C0000}"/>
    <cellStyle name="20% - Ênfase3 147 2" xfId="4285" xr:uid="{00000000-0005-0000-0000-0000DE0C0000}"/>
    <cellStyle name="20% - Ênfase3 148" xfId="4286" xr:uid="{00000000-0005-0000-0000-0000DF0C0000}"/>
    <cellStyle name="20% - Ênfase3 148 2" xfId="4287" xr:uid="{00000000-0005-0000-0000-0000E00C0000}"/>
    <cellStyle name="20% - Ênfase3 149" xfId="4288" xr:uid="{00000000-0005-0000-0000-0000E10C0000}"/>
    <cellStyle name="20% - Ênfase3 149 2" xfId="4289" xr:uid="{00000000-0005-0000-0000-0000E20C0000}"/>
    <cellStyle name="20% - Ênfase3 15" xfId="87" xr:uid="{00000000-0005-0000-0000-0000E30C0000}"/>
    <cellStyle name="20% - Ênfase3 15 2" xfId="4290" xr:uid="{00000000-0005-0000-0000-0000E40C0000}"/>
    <cellStyle name="20% - Ênfase3 15 2 2" xfId="4291" xr:uid="{00000000-0005-0000-0000-0000E50C0000}"/>
    <cellStyle name="20% - Ênfase3 15 2 3" xfId="4292" xr:uid="{00000000-0005-0000-0000-0000E60C0000}"/>
    <cellStyle name="20% - Ênfase3 15 2 4" xfId="4293" xr:uid="{00000000-0005-0000-0000-0000E70C0000}"/>
    <cellStyle name="20% - Ênfase3 15 3" xfId="4294" xr:uid="{00000000-0005-0000-0000-0000E80C0000}"/>
    <cellStyle name="20% - Ênfase3 15 4" xfId="4295" xr:uid="{00000000-0005-0000-0000-0000E90C0000}"/>
    <cellStyle name="20% - Ênfase3 150" xfId="4296" xr:uid="{00000000-0005-0000-0000-0000EA0C0000}"/>
    <cellStyle name="20% - Ênfase3 150 2" xfId="4297" xr:uid="{00000000-0005-0000-0000-0000EB0C0000}"/>
    <cellStyle name="20% - Ênfase3 151" xfId="4298" xr:uid="{00000000-0005-0000-0000-0000EC0C0000}"/>
    <cellStyle name="20% - Ênfase3 151 2" xfId="4299" xr:uid="{00000000-0005-0000-0000-0000ED0C0000}"/>
    <cellStyle name="20% - Ênfase3 152" xfId="4300" xr:uid="{00000000-0005-0000-0000-0000EE0C0000}"/>
    <cellStyle name="20% - Ênfase3 152 2" xfId="4301" xr:uid="{00000000-0005-0000-0000-0000EF0C0000}"/>
    <cellStyle name="20% - Ênfase3 153" xfId="4302" xr:uid="{00000000-0005-0000-0000-0000F00C0000}"/>
    <cellStyle name="20% - Ênfase3 153 2" xfId="4303" xr:uid="{00000000-0005-0000-0000-0000F10C0000}"/>
    <cellStyle name="20% - Ênfase3 154" xfId="4304" xr:uid="{00000000-0005-0000-0000-0000F20C0000}"/>
    <cellStyle name="20% - Ênfase3 154 2" xfId="4305" xr:uid="{00000000-0005-0000-0000-0000F30C0000}"/>
    <cellStyle name="20% - Ênfase3 155" xfId="4306" xr:uid="{00000000-0005-0000-0000-0000F40C0000}"/>
    <cellStyle name="20% - Ênfase3 155 2" xfId="4307" xr:uid="{00000000-0005-0000-0000-0000F50C0000}"/>
    <cellStyle name="20% - Ênfase3 156" xfId="4308" xr:uid="{00000000-0005-0000-0000-0000F60C0000}"/>
    <cellStyle name="20% - Ênfase3 156 2" xfId="4309" xr:uid="{00000000-0005-0000-0000-0000F70C0000}"/>
    <cellStyle name="20% - Ênfase3 157" xfId="4310" xr:uid="{00000000-0005-0000-0000-0000F80C0000}"/>
    <cellStyle name="20% - Ênfase3 157 2" xfId="4311" xr:uid="{00000000-0005-0000-0000-0000F90C0000}"/>
    <cellStyle name="20% - Ênfase3 158" xfId="4312" xr:uid="{00000000-0005-0000-0000-0000FA0C0000}"/>
    <cellStyle name="20% - Ênfase3 158 2" xfId="4313" xr:uid="{00000000-0005-0000-0000-0000FB0C0000}"/>
    <cellStyle name="20% - Ênfase3 159" xfId="4314" xr:uid="{00000000-0005-0000-0000-0000FC0C0000}"/>
    <cellStyle name="20% - Ênfase3 159 2" xfId="4315" xr:uid="{00000000-0005-0000-0000-0000FD0C0000}"/>
    <cellStyle name="20% - Ênfase3 16" xfId="4316" xr:uid="{00000000-0005-0000-0000-0000FE0C0000}"/>
    <cellStyle name="20% - Ênfase3 16 2" xfId="4317" xr:uid="{00000000-0005-0000-0000-0000FF0C0000}"/>
    <cellStyle name="20% - Ênfase3 16 2 2" xfId="4318" xr:uid="{00000000-0005-0000-0000-0000000D0000}"/>
    <cellStyle name="20% - Ênfase3 16 2 3" xfId="4319" xr:uid="{00000000-0005-0000-0000-0000010D0000}"/>
    <cellStyle name="20% - Ênfase3 16 3" xfId="4320" xr:uid="{00000000-0005-0000-0000-0000020D0000}"/>
    <cellStyle name="20% - Ênfase3 16 4" xfId="4321" xr:uid="{00000000-0005-0000-0000-0000030D0000}"/>
    <cellStyle name="20% - Ênfase3 16 5" xfId="4322" xr:uid="{00000000-0005-0000-0000-0000040D0000}"/>
    <cellStyle name="20% - Ênfase3 160" xfId="4323" xr:uid="{00000000-0005-0000-0000-0000050D0000}"/>
    <cellStyle name="20% - Ênfase3 160 2" xfId="4324" xr:uid="{00000000-0005-0000-0000-0000060D0000}"/>
    <cellStyle name="20% - Ênfase3 161" xfId="4325" xr:uid="{00000000-0005-0000-0000-0000070D0000}"/>
    <cellStyle name="20% - Ênfase3 161 2" xfId="4326" xr:uid="{00000000-0005-0000-0000-0000080D0000}"/>
    <cellStyle name="20% - Ênfase3 162" xfId="4327" xr:uid="{00000000-0005-0000-0000-0000090D0000}"/>
    <cellStyle name="20% - Ênfase3 162 2" xfId="4328" xr:uid="{00000000-0005-0000-0000-00000A0D0000}"/>
    <cellStyle name="20% - Ênfase3 163" xfId="4329" xr:uid="{00000000-0005-0000-0000-00000B0D0000}"/>
    <cellStyle name="20% - Ênfase3 163 2" xfId="4330" xr:uid="{00000000-0005-0000-0000-00000C0D0000}"/>
    <cellStyle name="20% - Ênfase3 164" xfId="4331" xr:uid="{00000000-0005-0000-0000-00000D0D0000}"/>
    <cellStyle name="20% - Ênfase3 164 2" xfId="4332" xr:uid="{00000000-0005-0000-0000-00000E0D0000}"/>
    <cellStyle name="20% - Ênfase3 165" xfId="4333" xr:uid="{00000000-0005-0000-0000-00000F0D0000}"/>
    <cellStyle name="20% - Ênfase3 165 2" xfId="4334" xr:uid="{00000000-0005-0000-0000-0000100D0000}"/>
    <cellStyle name="20% - Ênfase3 166" xfId="4335" xr:uid="{00000000-0005-0000-0000-0000110D0000}"/>
    <cellStyle name="20% - Ênfase3 166 2" xfId="4336" xr:uid="{00000000-0005-0000-0000-0000120D0000}"/>
    <cellStyle name="20% - Ênfase3 167" xfId="4337" xr:uid="{00000000-0005-0000-0000-0000130D0000}"/>
    <cellStyle name="20% - Ênfase3 167 2" xfId="4338" xr:uid="{00000000-0005-0000-0000-0000140D0000}"/>
    <cellStyle name="20% - Ênfase3 168" xfId="4339" xr:uid="{00000000-0005-0000-0000-0000150D0000}"/>
    <cellStyle name="20% - Ênfase3 168 2" xfId="4340" xr:uid="{00000000-0005-0000-0000-0000160D0000}"/>
    <cellStyle name="20% - Ênfase3 169" xfId="4341" xr:uid="{00000000-0005-0000-0000-0000170D0000}"/>
    <cellStyle name="20% - Ênfase3 169 2" xfId="4342" xr:uid="{00000000-0005-0000-0000-0000180D0000}"/>
    <cellStyle name="20% - Ênfase3 17" xfId="4343" xr:uid="{00000000-0005-0000-0000-0000190D0000}"/>
    <cellStyle name="20% - Ênfase3 17 2" xfId="4344" xr:uid="{00000000-0005-0000-0000-00001A0D0000}"/>
    <cellStyle name="20% - Ênfase3 17 2 2" xfId="4345" xr:uid="{00000000-0005-0000-0000-00001B0D0000}"/>
    <cellStyle name="20% - Ênfase3 17 2 3" xfId="4346" xr:uid="{00000000-0005-0000-0000-00001C0D0000}"/>
    <cellStyle name="20% - Ênfase3 17 3" xfId="4347" xr:uid="{00000000-0005-0000-0000-00001D0D0000}"/>
    <cellStyle name="20% - Ênfase3 17 4" xfId="4348" xr:uid="{00000000-0005-0000-0000-00001E0D0000}"/>
    <cellStyle name="20% - Ênfase3 17 5" xfId="4349" xr:uid="{00000000-0005-0000-0000-00001F0D0000}"/>
    <cellStyle name="20% - Ênfase3 170" xfId="4350" xr:uid="{00000000-0005-0000-0000-0000200D0000}"/>
    <cellStyle name="20% - Ênfase3 170 2" xfId="4351" xr:uid="{00000000-0005-0000-0000-0000210D0000}"/>
    <cellStyle name="20% - Ênfase3 171" xfId="4352" xr:uid="{00000000-0005-0000-0000-0000220D0000}"/>
    <cellStyle name="20% - Ênfase3 171 2" xfId="4353" xr:uid="{00000000-0005-0000-0000-0000230D0000}"/>
    <cellStyle name="20% - Ênfase3 172" xfId="4354" xr:uid="{00000000-0005-0000-0000-0000240D0000}"/>
    <cellStyle name="20% - Ênfase3 172 2" xfId="4355" xr:uid="{00000000-0005-0000-0000-0000250D0000}"/>
    <cellStyle name="20% - Ênfase3 173" xfId="4356" xr:uid="{00000000-0005-0000-0000-0000260D0000}"/>
    <cellStyle name="20% - Ênfase3 173 2" xfId="4357" xr:uid="{00000000-0005-0000-0000-0000270D0000}"/>
    <cellStyle name="20% - Ênfase3 174" xfId="4358" xr:uid="{00000000-0005-0000-0000-0000280D0000}"/>
    <cellStyle name="20% - Ênfase3 174 2" xfId="4359" xr:uid="{00000000-0005-0000-0000-0000290D0000}"/>
    <cellStyle name="20% - Ênfase3 175" xfId="4360" xr:uid="{00000000-0005-0000-0000-00002A0D0000}"/>
    <cellStyle name="20% - Ênfase3 175 2" xfId="4361" xr:uid="{00000000-0005-0000-0000-00002B0D0000}"/>
    <cellStyle name="20% - Ênfase3 176" xfId="4362" xr:uid="{00000000-0005-0000-0000-00002C0D0000}"/>
    <cellStyle name="20% - Ênfase3 176 2" xfId="4363" xr:uid="{00000000-0005-0000-0000-00002D0D0000}"/>
    <cellStyle name="20% - Ênfase3 177" xfId="4364" xr:uid="{00000000-0005-0000-0000-00002E0D0000}"/>
    <cellStyle name="20% - Ênfase3 177 2" xfId="4365" xr:uid="{00000000-0005-0000-0000-00002F0D0000}"/>
    <cellStyle name="20% - Ênfase3 178" xfId="4366" xr:uid="{00000000-0005-0000-0000-0000300D0000}"/>
    <cellStyle name="20% - Ênfase3 178 2" xfId="4367" xr:uid="{00000000-0005-0000-0000-0000310D0000}"/>
    <cellStyle name="20% - Ênfase3 179" xfId="4368" xr:uid="{00000000-0005-0000-0000-0000320D0000}"/>
    <cellStyle name="20% - Ênfase3 179 2" xfId="4369" xr:uid="{00000000-0005-0000-0000-0000330D0000}"/>
    <cellStyle name="20% - Ênfase3 18" xfId="4370" xr:uid="{00000000-0005-0000-0000-0000340D0000}"/>
    <cellStyle name="20% - Ênfase3 18 2" xfId="4371" xr:uid="{00000000-0005-0000-0000-0000350D0000}"/>
    <cellStyle name="20% - Ênfase3 18 2 2" xfId="4372" xr:uid="{00000000-0005-0000-0000-0000360D0000}"/>
    <cellStyle name="20% - Ênfase3 18 2 3" xfId="4373" xr:uid="{00000000-0005-0000-0000-0000370D0000}"/>
    <cellStyle name="20% - Ênfase3 18 3" xfId="4374" xr:uid="{00000000-0005-0000-0000-0000380D0000}"/>
    <cellStyle name="20% - Ênfase3 18 4" xfId="4375" xr:uid="{00000000-0005-0000-0000-0000390D0000}"/>
    <cellStyle name="20% - Ênfase3 180" xfId="4376" xr:uid="{00000000-0005-0000-0000-00003A0D0000}"/>
    <cellStyle name="20% - Ênfase3 180 2" xfId="4377" xr:uid="{00000000-0005-0000-0000-00003B0D0000}"/>
    <cellStyle name="20% - Ênfase3 181" xfId="4378" xr:uid="{00000000-0005-0000-0000-00003C0D0000}"/>
    <cellStyle name="20% - Ênfase3 181 2" xfId="4379" xr:uid="{00000000-0005-0000-0000-00003D0D0000}"/>
    <cellStyle name="20% - Ênfase3 182" xfId="4380" xr:uid="{00000000-0005-0000-0000-00003E0D0000}"/>
    <cellStyle name="20% - Ênfase3 182 2" xfId="4381" xr:uid="{00000000-0005-0000-0000-00003F0D0000}"/>
    <cellStyle name="20% - Ênfase3 183" xfId="4382" xr:uid="{00000000-0005-0000-0000-0000400D0000}"/>
    <cellStyle name="20% - Ênfase3 183 2" xfId="4383" xr:uid="{00000000-0005-0000-0000-0000410D0000}"/>
    <cellStyle name="20% - Ênfase3 184" xfId="4384" xr:uid="{00000000-0005-0000-0000-0000420D0000}"/>
    <cellStyle name="20% - Ênfase3 184 2" xfId="4385" xr:uid="{00000000-0005-0000-0000-0000430D0000}"/>
    <cellStyle name="20% - Ênfase3 185" xfId="4386" xr:uid="{00000000-0005-0000-0000-0000440D0000}"/>
    <cellStyle name="20% - Ênfase3 185 2" xfId="4387" xr:uid="{00000000-0005-0000-0000-0000450D0000}"/>
    <cellStyle name="20% - Ênfase3 186" xfId="4388" xr:uid="{00000000-0005-0000-0000-0000460D0000}"/>
    <cellStyle name="20% - Ênfase3 186 2" xfId="4389" xr:uid="{00000000-0005-0000-0000-0000470D0000}"/>
    <cellStyle name="20% - Ênfase3 187" xfId="4390" xr:uid="{00000000-0005-0000-0000-0000480D0000}"/>
    <cellStyle name="20% - Ênfase3 187 2" xfId="4391" xr:uid="{00000000-0005-0000-0000-0000490D0000}"/>
    <cellStyle name="20% - Ênfase3 188" xfId="4392" xr:uid="{00000000-0005-0000-0000-00004A0D0000}"/>
    <cellStyle name="20% - Ênfase3 188 2" xfId="4393" xr:uid="{00000000-0005-0000-0000-00004B0D0000}"/>
    <cellStyle name="20% - Ênfase3 189" xfId="4394" xr:uid="{00000000-0005-0000-0000-00004C0D0000}"/>
    <cellStyle name="20% - Ênfase3 189 2" xfId="4395" xr:uid="{00000000-0005-0000-0000-00004D0D0000}"/>
    <cellStyle name="20% - Ênfase3 19" xfId="4396" xr:uid="{00000000-0005-0000-0000-00004E0D0000}"/>
    <cellStyle name="20% - Ênfase3 19 2" xfId="4397" xr:uid="{00000000-0005-0000-0000-00004F0D0000}"/>
    <cellStyle name="20% - Ênfase3 19 2 2" xfId="4398" xr:uid="{00000000-0005-0000-0000-0000500D0000}"/>
    <cellStyle name="20% - Ênfase3 19 3" xfId="4399" xr:uid="{00000000-0005-0000-0000-0000510D0000}"/>
    <cellStyle name="20% - Ênfase3 19 4" xfId="4400" xr:uid="{00000000-0005-0000-0000-0000520D0000}"/>
    <cellStyle name="20% - Ênfase3 190" xfId="4401" xr:uid="{00000000-0005-0000-0000-0000530D0000}"/>
    <cellStyle name="20% - Ênfase3 190 2" xfId="4402" xr:uid="{00000000-0005-0000-0000-0000540D0000}"/>
    <cellStyle name="20% - Ênfase3 191" xfId="4403" xr:uid="{00000000-0005-0000-0000-0000550D0000}"/>
    <cellStyle name="20% - Ênfase3 191 2" xfId="4404" xr:uid="{00000000-0005-0000-0000-0000560D0000}"/>
    <cellStyle name="20% - Ênfase3 192" xfId="4405" xr:uid="{00000000-0005-0000-0000-0000570D0000}"/>
    <cellStyle name="20% - Ênfase3 192 2" xfId="4406" xr:uid="{00000000-0005-0000-0000-0000580D0000}"/>
    <cellStyle name="20% - Ênfase3 193" xfId="4407" xr:uid="{00000000-0005-0000-0000-0000590D0000}"/>
    <cellStyle name="20% - Ênfase3 193 2" xfId="4408" xr:uid="{00000000-0005-0000-0000-00005A0D0000}"/>
    <cellStyle name="20% - Ênfase3 194" xfId="4409" xr:uid="{00000000-0005-0000-0000-00005B0D0000}"/>
    <cellStyle name="20% - Ênfase3 194 2" xfId="4410" xr:uid="{00000000-0005-0000-0000-00005C0D0000}"/>
    <cellStyle name="20% - Ênfase3 195" xfId="4411" xr:uid="{00000000-0005-0000-0000-00005D0D0000}"/>
    <cellStyle name="20% - Ênfase3 195 2" xfId="4412" xr:uid="{00000000-0005-0000-0000-00005E0D0000}"/>
    <cellStyle name="20% - Ênfase3 196" xfId="4413" xr:uid="{00000000-0005-0000-0000-00005F0D0000}"/>
    <cellStyle name="20% - Ênfase3 196 2" xfId="4414" xr:uid="{00000000-0005-0000-0000-0000600D0000}"/>
    <cellStyle name="20% - Ênfase3 197" xfId="4415" xr:uid="{00000000-0005-0000-0000-0000610D0000}"/>
    <cellStyle name="20% - Ênfase3 197 2" xfId="4416" xr:uid="{00000000-0005-0000-0000-0000620D0000}"/>
    <cellStyle name="20% - Ênfase3 198" xfId="4417" xr:uid="{00000000-0005-0000-0000-0000630D0000}"/>
    <cellStyle name="20% - Ênfase3 198 2" xfId="4418" xr:uid="{00000000-0005-0000-0000-0000640D0000}"/>
    <cellStyle name="20% - Ênfase3 199" xfId="4419" xr:uid="{00000000-0005-0000-0000-0000650D0000}"/>
    <cellStyle name="20% - Ênfase3 199 2" xfId="4420" xr:uid="{00000000-0005-0000-0000-0000660D0000}"/>
    <cellStyle name="20% - Ênfase3 2" xfId="88" xr:uid="{00000000-0005-0000-0000-0000670D0000}"/>
    <cellStyle name="20% - Ênfase3 2 2" xfId="89" xr:uid="{00000000-0005-0000-0000-0000680D0000}"/>
    <cellStyle name="20% - Ênfase3 2 2 2" xfId="4421" xr:uid="{00000000-0005-0000-0000-0000690D0000}"/>
    <cellStyle name="20% - Ênfase3 2 2 2 2" xfId="4422" xr:uid="{00000000-0005-0000-0000-00006A0D0000}"/>
    <cellStyle name="20% - Ênfase3 2 2 2 3" xfId="4423" xr:uid="{00000000-0005-0000-0000-00006B0D0000}"/>
    <cellStyle name="20% - Ênfase3 2 2 3" xfId="4424" xr:uid="{00000000-0005-0000-0000-00006C0D0000}"/>
    <cellStyle name="20% - Ênfase3 2 2 4" xfId="4425" xr:uid="{00000000-0005-0000-0000-00006D0D0000}"/>
    <cellStyle name="20% - Ênfase3 2 3" xfId="4426" xr:uid="{00000000-0005-0000-0000-00006E0D0000}"/>
    <cellStyle name="20% - Ênfase3 2 3 2" xfId="4427" xr:uid="{00000000-0005-0000-0000-00006F0D0000}"/>
    <cellStyle name="20% - Ênfase3 2 3 3" xfId="4428" xr:uid="{00000000-0005-0000-0000-0000700D0000}"/>
    <cellStyle name="20% - Ênfase3 2 3 4" xfId="4429" xr:uid="{00000000-0005-0000-0000-0000710D0000}"/>
    <cellStyle name="20% - Ênfase3 2 3 5" xfId="4430" xr:uid="{00000000-0005-0000-0000-0000720D0000}"/>
    <cellStyle name="20% - Ênfase3 2 4" xfId="4431" xr:uid="{00000000-0005-0000-0000-0000730D0000}"/>
    <cellStyle name="20% - Ênfase3 2 5" xfId="4432" xr:uid="{00000000-0005-0000-0000-0000740D0000}"/>
    <cellStyle name="20% - Ênfase3 2 6" xfId="4433" xr:uid="{00000000-0005-0000-0000-0000750D0000}"/>
    <cellStyle name="20% - Ênfase3 2 7" xfId="4434" xr:uid="{00000000-0005-0000-0000-0000760D0000}"/>
    <cellStyle name="20% - Ênfase3 2 7 2" xfId="4435" xr:uid="{00000000-0005-0000-0000-0000770D0000}"/>
    <cellStyle name="20% - Ênfase3 2 8" xfId="4436" xr:uid="{00000000-0005-0000-0000-0000780D0000}"/>
    <cellStyle name="20% - Ênfase3 2 9" xfId="4437" xr:uid="{00000000-0005-0000-0000-0000790D0000}"/>
    <cellStyle name="20% - Ênfase3 20" xfId="4438" xr:uid="{00000000-0005-0000-0000-00007A0D0000}"/>
    <cellStyle name="20% - Ênfase3 20 2" xfId="4439" xr:uid="{00000000-0005-0000-0000-00007B0D0000}"/>
    <cellStyle name="20% - Ênfase3 20 3" xfId="4440" xr:uid="{00000000-0005-0000-0000-00007C0D0000}"/>
    <cellStyle name="20% - Ênfase3 20 4" xfId="4441" xr:uid="{00000000-0005-0000-0000-00007D0D0000}"/>
    <cellStyle name="20% - Ênfase3 200" xfId="4442" xr:uid="{00000000-0005-0000-0000-00007E0D0000}"/>
    <cellStyle name="20% - Ênfase3 200 2" xfId="4443" xr:uid="{00000000-0005-0000-0000-00007F0D0000}"/>
    <cellStyle name="20% - Ênfase3 201" xfId="4444" xr:uid="{00000000-0005-0000-0000-0000800D0000}"/>
    <cellStyle name="20% - Ênfase3 201 2" xfId="4445" xr:uid="{00000000-0005-0000-0000-0000810D0000}"/>
    <cellStyle name="20% - Ênfase3 202" xfId="4446" xr:uid="{00000000-0005-0000-0000-0000820D0000}"/>
    <cellStyle name="20% - Ênfase3 202 2" xfId="4447" xr:uid="{00000000-0005-0000-0000-0000830D0000}"/>
    <cellStyle name="20% - Ênfase3 203" xfId="4448" xr:uid="{00000000-0005-0000-0000-0000840D0000}"/>
    <cellStyle name="20% - Ênfase3 203 2" xfId="4449" xr:uid="{00000000-0005-0000-0000-0000850D0000}"/>
    <cellStyle name="20% - Ênfase3 204" xfId="4450" xr:uid="{00000000-0005-0000-0000-0000860D0000}"/>
    <cellStyle name="20% - Ênfase3 204 2" xfId="4451" xr:uid="{00000000-0005-0000-0000-0000870D0000}"/>
    <cellStyle name="20% - Ênfase3 205" xfId="4452" xr:uid="{00000000-0005-0000-0000-0000880D0000}"/>
    <cellStyle name="20% - Ênfase3 205 2" xfId="4453" xr:uid="{00000000-0005-0000-0000-0000890D0000}"/>
    <cellStyle name="20% - Ênfase3 206" xfId="4454" xr:uid="{00000000-0005-0000-0000-00008A0D0000}"/>
    <cellStyle name="20% - Ênfase3 206 2" xfId="4455" xr:uid="{00000000-0005-0000-0000-00008B0D0000}"/>
    <cellStyle name="20% - Ênfase3 207" xfId="4456" xr:uid="{00000000-0005-0000-0000-00008C0D0000}"/>
    <cellStyle name="20% - Ênfase3 207 2" xfId="4457" xr:uid="{00000000-0005-0000-0000-00008D0D0000}"/>
    <cellStyle name="20% - Ênfase3 208" xfId="4458" xr:uid="{00000000-0005-0000-0000-00008E0D0000}"/>
    <cellStyle name="20% - Ênfase3 208 2" xfId="4459" xr:uid="{00000000-0005-0000-0000-00008F0D0000}"/>
    <cellStyle name="20% - Ênfase3 209" xfId="4460" xr:uid="{00000000-0005-0000-0000-0000900D0000}"/>
    <cellStyle name="20% - Ênfase3 209 2" xfId="4461" xr:uid="{00000000-0005-0000-0000-0000910D0000}"/>
    <cellStyle name="20% - Ênfase3 21" xfId="4462" xr:uid="{00000000-0005-0000-0000-0000920D0000}"/>
    <cellStyle name="20% - Ênfase3 21 2" xfId="4463" xr:uid="{00000000-0005-0000-0000-0000930D0000}"/>
    <cellStyle name="20% - Ênfase3 21 3" xfId="4464" xr:uid="{00000000-0005-0000-0000-0000940D0000}"/>
    <cellStyle name="20% - Ênfase3 21 4" xfId="4465" xr:uid="{00000000-0005-0000-0000-0000950D0000}"/>
    <cellStyle name="20% - Ênfase3 210" xfId="4466" xr:uid="{00000000-0005-0000-0000-0000960D0000}"/>
    <cellStyle name="20% - Ênfase3 210 2" xfId="4467" xr:uid="{00000000-0005-0000-0000-0000970D0000}"/>
    <cellStyle name="20% - Ênfase3 211" xfId="4468" xr:uid="{00000000-0005-0000-0000-0000980D0000}"/>
    <cellStyle name="20% - Ênfase3 211 2" xfId="4469" xr:uid="{00000000-0005-0000-0000-0000990D0000}"/>
    <cellStyle name="20% - Ênfase3 212" xfId="4470" xr:uid="{00000000-0005-0000-0000-00009A0D0000}"/>
    <cellStyle name="20% - Ênfase3 212 2" xfId="4471" xr:uid="{00000000-0005-0000-0000-00009B0D0000}"/>
    <cellStyle name="20% - Ênfase3 213" xfId="4472" xr:uid="{00000000-0005-0000-0000-00009C0D0000}"/>
    <cellStyle name="20% - Ênfase3 213 2" xfId="4473" xr:uid="{00000000-0005-0000-0000-00009D0D0000}"/>
    <cellStyle name="20% - Ênfase3 214" xfId="4474" xr:uid="{00000000-0005-0000-0000-00009E0D0000}"/>
    <cellStyle name="20% - Ênfase3 214 2" xfId="4475" xr:uid="{00000000-0005-0000-0000-00009F0D0000}"/>
    <cellStyle name="20% - Ênfase3 215" xfId="4476" xr:uid="{00000000-0005-0000-0000-0000A00D0000}"/>
    <cellStyle name="20% - Ênfase3 215 2" xfId="4477" xr:uid="{00000000-0005-0000-0000-0000A10D0000}"/>
    <cellStyle name="20% - Ênfase3 216" xfId="4478" xr:uid="{00000000-0005-0000-0000-0000A20D0000}"/>
    <cellStyle name="20% - Ênfase3 216 2" xfId="4479" xr:uid="{00000000-0005-0000-0000-0000A30D0000}"/>
    <cellStyle name="20% - Ênfase3 217" xfId="4480" xr:uid="{00000000-0005-0000-0000-0000A40D0000}"/>
    <cellStyle name="20% - Ênfase3 217 2" xfId="4481" xr:uid="{00000000-0005-0000-0000-0000A50D0000}"/>
    <cellStyle name="20% - Ênfase3 218" xfId="4482" xr:uid="{00000000-0005-0000-0000-0000A60D0000}"/>
    <cellStyle name="20% - Ênfase3 218 2" xfId="4483" xr:uid="{00000000-0005-0000-0000-0000A70D0000}"/>
    <cellStyle name="20% - Ênfase3 219" xfId="4484" xr:uid="{00000000-0005-0000-0000-0000A80D0000}"/>
    <cellStyle name="20% - Ênfase3 219 2" xfId="4485" xr:uid="{00000000-0005-0000-0000-0000A90D0000}"/>
    <cellStyle name="20% - Ênfase3 22" xfId="4486" xr:uid="{00000000-0005-0000-0000-0000AA0D0000}"/>
    <cellStyle name="20% - Ênfase3 22 2" xfId="4487" xr:uid="{00000000-0005-0000-0000-0000AB0D0000}"/>
    <cellStyle name="20% - Ênfase3 22 3" xfId="4488" xr:uid="{00000000-0005-0000-0000-0000AC0D0000}"/>
    <cellStyle name="20% - Ênfase3 22 4" xfId="4489" xr:uid="{00000000-0005-0000-0000-0000AD0D0000}"/>
    <cellStyle name="20% - Ênfase3 220" xfId="4490" xr:uid="{00000000-0005-0000-0000-0000AE0D0000}"/>
    <cellStyle name="20% - Ênfase3 220 2" xfId="4491" xr:uid="{00000000-0005-0000-0000-0000AF0D0000}"/>
    <cellStyle name="20% - Ênfase3 221" xfId="4492" xr:uid="{00000000-0005-0000-0000-0000B00D0000}"/>
    <cellStyle name="20% - Ênfase3 221 2" xfId="4493" xr:uid="{00000000-0005-0000-0000-0000B10D0000}"/>
    <cellStyle name="20% - Ênfase3 222" xfId="4494" xr:uid="{00000000-0005-0000-0000-0000B20D0000}"/>
    <cellStyle name="20% - Ênfase3 222 2" xfId="4495" xr:uid="{00000000-0005-0000-0000-0000B30D0000}"/>
    <cellStyle name="20% - Ênfase3 223" xfId="4496" xr:uid="{00000000-0005-0000-0000-0000B40D0000}"/>
    <cellStyle name="20% - Ênfase3 223 2" xfId="4497" xr:uid="{00000000-0005-0000-0000-0000B50D0000}"/>
    <cellStyle name="20% - Ênfase3 224" xfId="4498" xr:uid="{00000000-0005-0000-0000-0000B60D0000}"/>
    <cellStyle name="20% - Ênfase3 224 2" xfId="4499" xr:uid="{00000000-0005-0000-0000-0000B70D0000}"/>
    <cellStyle name="20% - Ênfase3 225" xfId="4500" xr:uid="{00000000-0005-0000-0000-0000B80D0000}"/>
    <cellStyle name="20% - Ênfase3 225 2" xfId="4501" xr:uid="{00000000-0005-0000-0000-0000B90D0000}"/>
    <cellStyle name="20% - Ênfase3 226" xfId="4502" xr:uid="{00000000-0005-0000-0000-0000BA0D0000}"/>
    <cellStyle name="20% - Ênfase3 226 2" xfId="4503" xr:uid="{00000000-0005-0000-0000-0000BB0D0000}"/>
    <cellStyle name="20% - Ênfase3 227" xfId="4504" xr:uid="{00000000-0005-0000-0000-0000BC0D0000}"/>
    <cellStyle name="20% - Ênfase3 227 2" xfId="4505" xr:uid="{00000000-0005-0000-0000-0000BD0D0000}"/>
    <cellStyle name="20% - Ênfase3 228" xfId="4506" xr:uid="{00000000-0005-0000-0000-0000BE0D0000}"/>
    <cellStyle name="20% - Ênfase3 228 2" xfId="4507" xr:uid="{00000000-0005-0000-0000-0000BF0D0000}"/>
    <cellStyle name="20% - Ênfase3 229" xfId="4508" xr:uid="{00000000-0005-0000-0000-0000C00D0000}"/>
    <cellStyle name="20% - Ênfase3 229 2" xfId="4509" xr:uid="{00000000-0005-0000-0000-0000C10D0000}"/>
    <cellStyle name="20% - Ênfase3 23" xfId="4510" xr:uid="{00000000-0005-0000-0000-0000C20D0000}"/>
    <cellStyle name="20% - Ênfase3 23 2" xfId="4511" xr:uid="{00000000-0005-0000-0000-0000C30D0000}"/>
    <cellStyle name="20% - Ênfase3 23 3" xfId="4512" xr:uid="{00000000-0005-0000-0000-0000C40D0000}"/>
    <cellStyle name="20% - Ênfase3 23 4" xfId="4513" xr:uid="{00000000-0005-0000-0000-0000C50D0000}"/>
    <cellStyle name="20% - Ênfase3 230" xfId="4514" xr:uid="{00000000-0005-0000-0000-0000C60D0000}"/>
    <cellStyle name="20% - Ênfase3 230 2" xfId="4515" xr:uid="{00000000-0005-0000-0000-0000C70D0000}"/>
    <cellStyle name="20% - Ênfase3 231" xfId="4516" xr:uid="{00000000-0005-0000-0000-0000C80D0000}"/>
    <cellStyle name="20% - Ênfase3 231 2" xfId="4517" xr:uid="{00000000-0005-0000-0000-0000C90D0000}"/>
    <cellStyle name="20% - Ênfase3 232" xfId="4518" xr:uid="{00000000-0005-0000-0000-0000CA0D0000}"/>
    <cellStyle name="20% - Ênfase3 232 2" xfId="4519" xr:uid="{00000000-0005-0000-0000-0000CB0D0000}"/>
    <cellStyle name="20% - Ênfase3 233" xfId="4520" xr:uid="{00000000-0005-0000-0000-0000CC0D0000}"/>
    <cellStyle name="20% - Ênfase3 233 2" xfId="4521" xr:uid="{00000000-0005-0000-0000-0000CD0D0000}"/>
    <cellStyle name="20% - Ênfase3 234" xfId="4522" xr:uid="{00000000-0005-0000-0000-0000CE0D0000}"/>
    <cellStyle name="20% - Ênfase3 234 2" xfId="4523" xr:uid="{00000000-0005-0000-0000-0000CF0D0000}"/>
    <cellStyle name="20% - Ênfase3 235" xfId="4524" xr:uid="{00000000-0005-0000-0000-0000D00D0000}"/>
    <cellStyle name="20% - Ênfase3 235 2" xfId="4525" xr:uid="{00000000-0005-0000-0000-0000D10D0000}"/>
    <cellStyle name="20% - Ênfase3 236" xfId="4526" xr:uid="{00000000-0005-0000-0000-0000D20D0000}"/>
    <cellStyle name="20% - Ênfase3 236 2" xfId="4527" xr:uid="{00000000-0005-0000-0000-0000D30D0000}"/>
    <cellStyle name="20% - Ênfase3 237" xfId="4528" xr:uid="{00000000-0005-0000-0000-0000D40D0000}"/>
    <cellStyle name="20% - Ênfase3 237 2" xfId="4529" xr:uid="{00000000-0005-0000-0000-0000D50D0000}"/>
    <cellStyle name="20% - Ênfase3 238" xfId="4530" xr:uid="{00000000-0005-0000-0000-0000D60D0000}"/>
    <cellStyle name="20% - Ênfase3 238 2" xfId="4531" xr:uid="{00000000-0005-0000-0000-0000D70D0000}"/>
    <cellStyle name="20% - Ênfase3 239" xfId="4532" xr:uid="{00000000-0005-0000-0000-0000D80D0000}"/>
    <cellStyle name="20% - Ênfase3 239 2" xfId="4533" xr:uid="{00000000-0005-0000-0000-0000D90D0000}"/>
    <cellStyle name="20% - Ênfase3 24" xfId="4534" xr:uid="{00000000-0005-0000-0000-0000DA0D0000}"/>
    <cellStyle name="20% - Ênfase3 24 2" xfId="4535" xr:uid="{00000000-0005-0000-0000-0000DB0D0000}"/>
    <cellStyle name="20% - Ênfase3 24 3" xfId="4536" xr:uid="{00000000-0005-0000-0000-0000DC0D0000}"/>
    <cellStyle name="20% - Ênfase3 24 4" xfId="4537" xr:uid="{00000000-0005-0000-0000-0000DD0D0000}"/>
    <cellStyle name="20% - Ênfase3 240" xfId="4538" xr:uid="{00000000-0005-0000-0000-0000DE0D0000}"/>
    <cellStyle name="20% - Ênfase3 240 2" xfId="4539" xr:uid="{00000000-0005-0000-0000-0000DF0D0000}"/>
    <cellStyle name="20% - Ênfase3 241" xfId="4540" xr:uid="{00000000-0005-0000-0000-0000E00D0000}"/>
    <cellStyle name="20% - Ênfase3 241 2" xfId="4541" xr:uid="{00000000-0005-0000-0000-0000E10D0000}"/>
    <cellStyle name="20% - Ênfase3 242" xfId="4542" xr:uid="{00000000-0005-0000-0000-0000E20D0000}"/>
    <cellStyle name="20% - Ênfase3 242 2" xfId="4543" xr:uid="{00000000-0005-0000-0000-0000E30D0000}"/>
    <cellStyle name="20% - Ênfase3 243" xfId="4544" xr:uid="{00000000-0005-0000-0000-0000E40D0000}"/>
    <cellStyle name="20% - Ênfase3 243 2" xfId="4545" xr:uid="{00000000-0005-0000-0000-0000E50D0000}"/>
    <cellStyle name="20% - Ênfase3 244" xfId="4546" xr:uid="{00000000-0005-0000-0000-0000E60D0000}"/>
    <cellStyle name="20% - Ênfase3 244 2" xfId="4547" xr:uid="{00000000-0005-0000-0000-0000E70D0000}"/>
    <cellStyle name="20% - Ênfase3 245" xfId="4548" xr:uid="{00000000-0005-0000-0000-0000E80D0000}"/>
    <cellStyle name="20% - Ênfase3 245 2" xfId="4549" xr:uid="{00000000-0005-0000-0000-0000E90D0000}"/>
    <cellStyle name="20% - Ênfase3 246" xfId="4550" xr:uid="{00000000-0005-0000-0000-0000EA0D0000}"/>
    <cellStyle name="20% - Ênfase3 246 2" xfId="4551" xr:uid="{00000000-0005-0000-0000-0000EB0D0000}"/>
    <cellStyle name="20% - Ênfase3 247" xfId="4552" xr:uid="{00000000-0005-0000-0000-0000EC0D0000}"/>
    <cellStyle name="20% - Ênfase3 248" xfId="4553" xr:uid="{00000000-0005-0000-0000-0000ED0D0000}"/>
    <cellStyle name="20% - Ênfase3 249" xfId="4554" xr:uid="{00000000-0005-0000-0000-0000EE0D0000}"/>
    <cellStyle name="20% - Ênfase3 25" xfId="4555" xr:uid="{00000000-0005-0000-0000-0000EF0D0000}"/>
    <cellStyle name="20% - Ênfase3 25 2" xfId="4556" xr:uid="{00000000-0005-0000-0000-0000F00D0000}"/>
    <cellStyle name="20% - Ênfase3 25 3" xfId="4557" xr:uid="{00000000-0005-0000-0000-0000F10D0000}"/>
    <cellStyle name="20% - Ênfase3 25 4" xfId="4558" xr:uid="{00000000-0005-0000-0000-0000F20D0000}"/>
    <cellStyle name="20% - Ênfase3 250" xfId="4559" xr:uid="{00000000-0005-0000-0000-0000F30D0000}"/>
    <cellStyle name="20% - Ênfase3 251" xfId="4560" xr:uid="{00000000-0005-0000-0000-0000F40D0000}"/>
    <cellStyle name="20% - Ênfase3 252" xfId="4561" xr:uid="{00000000-0005-0000-0000-0000F50D0000}"/>
    <cellStyle name="20% - Ênfase3 252 2" xfId="4562" xr:uid="{00000000-0005-0000-0000-0000F60D0000}"/>
    <cellStyle name="20% - Ênfase3 253" xfId="4563" xr:uid="{00000000-0005-0000-0000-0000F70D0000}"/>
    <cellStyle name="20% - Ênfase3 253 2" xfId="4564" xr:uid="{00000000-0005-0000-0000-0000F80D0000}"/>
    <cellStyle name="20% - Ênfase3 254" xfId="4565" xr:uid="{00000000-0005-0000-0000-0000F90D0000}"/>
    <cellStyle name="20% - Ênfase3 254 2" xfId="4566" xr:uid="{00000000-0005-0000-0000-0000FA0D0000}"/>
    <cellStyle name="20% - Ênfase3 255" xfId="4567" xr:uid="{00000000-0005-0000-0000-0000FB0D0000}"/>
    <cellStyle name="20% - Ênfase3 256" xfId="4568" xr:uid="{00000000-0005-0000-0000-0000FC0D0000}"/>
    <cellStyle name="20% - Ênfase3 257" xfId="4569" xr:uid="{00000000-0005-0000-0000-0000FD0D0000}"/>
    <cellStyle name="20% - Ênfase3 26" xfId="4570" xr:uid="{00000000-0005-0000-0000-0000FE0D0000}"/>
    <cellStyle name="20% - Ênfase3 26 2" xfId="4571" xr:uid="{00000000-0005-0000-0000-0000FF0D0000}"/>
    <cellStyle name="20% - Ênfase3 26 3" xfId="4572" xr:uid="{00000000-0005-0000-0000-0000000E0000}"/>
    <cellStyle name="20% - Ênfase3 26 4" xfId="4573" xr:uid="{00000000-0005-0000-0000-0000010E0000}"/>
    <cellStyle name="20% - Ênfase3 27" xfId="4574" xr:uid="{00000000-0005-0000-0000-0000020E0000}"/>
    <cellStyle name="20% - Ênfase3 27 2" xfId="4575" xr:uid="{00000000-0005-0000-0000-0000030E0000}"/>
    <cellStyle name="20% - Ênfase3 27 3" xfId="4576" xr:uid="{00000000-0005-0000-0000-0000040E0000}"/>
    <cellStyle name="20% - Ênfase3 28" xfId="4577" xr:uid="{00000000-0005-0000-0000-0000050E0000}"/>
    <cellStyle name="20% - Ênfase3 28 2" xfId="4578" xr:uid="{00000000-0005-0000-0000-0000060E0000}"/>
    <cellStyle name="20% - Ênfase3 28 3" xfId="4579" xr:uid="{00000000-0005-0000-0000-0000070E0000}"/>
    <cellStyle name="20% - Ênfase3 29" xfId="4580" xr:uid="{00000000-0005-0000-0000-0000080E0000}"/>
    <cellStyle name="20% - Ênfase3 29 2" xfId="4581" xr:uid="{00000000-0005-0000-0000-0000090E0000}"/>
    <cellStyle name="20% - Ênfase3 29 3" xfId="4582" xr:uid="{00000000-0005-0000-0000-00000A0E0000}"/>
    <cellStyle name="20% - Ênfase3 3" xfId="90" xr:uid="{00000000-0005-0000-0000-00000B0E0000}"/>
    <cellStyle name="20% - Ênfase3 3 2" xfId="4583" xr:uid="{00000000-0005-0000-0000-00000C0E0000}"/>
    <cellStyle name="20% - Ênfase3 3 2 2" xfId="4584" xr:uid="{00000000-0005-0000-0000-00000D0E0000}"/>
    <cellStyle name="20% - Ênfase3 3 2 2 2" xfId="4585" xr:uid="{00000000-0005-0000-0000-00000E0E0000}"/>
    <cellStyle name="20% - Ênfase3 3 2 2 3" xfId="4586" xr:uid="{00000000-0005-0000-0000-00000F0E0000}"/>
    <cellStyle name="20% - Ênfase3 3 2 3" xfId="4587" xr:uid="{00000000-0005-0000-0000-0000100E0000}"/>
    <cellStyle name="20% - Ênfase3 3 2 4" xfId="4588" xr:uid="{00000000-0005-0000-0000-0000110E0000}"/>
    <cellStyle name="20% - Ênfase3 3 3" xfId="4589" xr:uid="{00000000-0005-0000-0000-0000120E0000}"/>
    <cellStyle name="20% - Ênfase3 3 3 2" xfId="4590" xr:uid="{00000000-0005-0000-0000-0000130E0000}"/>
    <cellStyle name="20% - Ênfase3 3 3 3" xfId="4591" xr:uid="{00000000-0005-0000-0000-0000140E0000}"/>
    <cellStyle name="20% - Ênfase3 3 4" xfId="4592" xr:uid="{00000000-0005-0000-0000-0000150E0000}"/>
    <cellStyle name="20% - Ênfase3 3 5" xfId="4593" xr:uid="{00000000-0005-0000-0000-0000160E0000}"/>
    <cellStyle name="20% - Ênfase3 3 6" xfId="4594" xr:uid="{00000000-0005-0000-0000-0000170E0000}"/>
    <cellStyle name="20% - Ênfase3 3 7" xfId="4595" xr:uid="{00000000-0005-0000-0000-0000180E0000}"/>
    <cellStyle name="20% - Ênfase3 30" xfId="4596" xr:uid="{00000000-0005-0000-0000-0000190E0000}"/>
    <cellStyle name="20% - Ênfase3 30 2" xfId="4597" xr:uid="{00000000-0005-0000-0000-00001A0E0000}"/>
    <cellStyle name="20% - Ênfase3 30 3" xfId="4598" xr:uid="{00000000-0005-0000-0000-00001B0E0000}"/>
    <cellStyle name="20% - Ênfase3 31" xfId="4599" xr:uid="{00000000-0005-0000-0000-00001C0E0000}"/>
    <cellStyle name="20% - Ênfase3 31 2" xfId="4600" xr:uid="{00000000-0005-0000-0000-00001D0E0000}"/>
    <cellStyle name="20% - Ênfase3 31 3" xfId="4601" xr:uid="{00000000-0005-0000-0000-00001E0E0000}"/>
    <cellStyle name="20% - Ênfase3 32" xfId="4602" xr:uid="{00000000-0005-0000-0000-00001F0E0000}"/>
    <cellStyle name="20% - Ênfase3 32 2" xfId="4603" xr:uid="{00000000-0005-0000-0000-0000200E0000}"/>
    <cellStyle name="20% - Ênfase3 32 3" xfId="4604" xr:uid="{00000000-0005-0000-0000-0000210E0000}"/>
    <cellStyle name="20% - Ênfase3 33" xfId="4605" xr:uid="{00000000-0005-0000-0000-0000220E0000}"/>
    <cellStyle name="20% - Ênfase3 33 2" xfId="4606" xr:uid="{00000000-0005-0000-0000-0000230E0000}"/>
    <cellStyle name="20% - Ênfase3 33 3" xfId="4607" xr:uid="{00000000-0005-0000-0000-0000240E0000}"/>
    <cellStyle name="20% - Ênfase3 34" xfId="4608" xr:uid="{00000000-0005-0000-0000-0000250E0000}"/>
    <cellStyle name="20% - Ênfase3 34 2" xfId="4609" xr:uid="{00000000-0005-0000-0000-0000260E0000}"/>
    <cellStyle name="20% - Ênfase3 34 3" xfId="4610" xr:uid="{00000000-0005-0000-0000-0000270E0000}"/>
    <cellStyle name="20% - Ênfase3 35" xfId="4611" xr:uid="{00000000-0005-0000-0000-0000280E0000}"/>
    <cellStyle name="20% - Ênfase3 35 2" xfId="4612" xr:uid="{00000000-0005-0000-0000-0000290E0000}"/>
    <cellStyle name="20% - Ênfase3 35 3" xfId="4613" xr:uid="{00000000-0005-0000-0000-00002A0E0000}"/>
    <cellStyle name="20% - Ênfase3 36" xfId="4614" xr:uid="{00000000-0005-0000-0000-00002B0E0000}"/>
    <cellStyle name="20% - Ênfase3 36 2" xfId="4615" xr:uid="{00000000-0005-0000-0000-00002C0E0000}"/>
    <cellStyle name="20% - Ênfase3 36 3" xfId="4616" xr:uid="{00000000-0005-0000-0000-00002D0E0000}"/>
    <cellStyle name="20% - Ênfase3 37" xfId="4617" xr:uid="{00000000-0005-0000-0000-00002E0E0000}"/>
    <cellStyle name="20% - Ênfase3 37 2" xfId="4618" xr:uid="{00000000-0005-0000-0000-00002F0E0000}"/>
    <cellStyle name="20% - Ênfase3 37 3" xfId="4619" xr:uid="{00000000-0005-0000-0000-0000300E0000}"/>
    <cellStyle name="20% - Ênfase3 38" xfId="4620" xr:uid="{00000000-0005-0000-0000-0000310E0000}"/>
    <cellStyle name="20% - Ênfase3 38 2" xfId="4621" xr:uid="{00000000-0005-0000-0000-0000320E0000}"/>
    <cellStyle name="20% - Ênfase3 38 3" xfId="4622" xr:uid="{00000000-0005-0000-0000-0000330E0000}"/>
    <cellStyle name="20% - Ênfase3 39" xfId="4623" xr:uid="{00000000-0005-0000-0000-0000340E0000}"/>
    <cellStyle name="20% - Ênfase3 39 2" xfId="4624" xr:uid="{00000000-0005-0000-0000-0000350E0000}"/>
    <cellStyle name="20% - Ênfase3 39 3" xfId="4625" xr:uid="{00000000-0005-0000-0000-0000360E0000}"/>
    <cellStyle name="20% - Ênfase3 4" xfId="91" xr:uid="{00000000-0005-0000-0000-0000370E0000}"/>
    <cellStyle name="20% - Ênfase3 4 2" xfId="4626" xr:uid="{00000000-0005-0000-0000-0000380E0000}"/>
    <cellStyle name="20% - Ênfase3 4 2 2" xfId="4627" xr:uid="{00000000-0005-0000-0000-0000390E0000}"/>
    <cellStyle name="20% - Ênfase3 4 2 3" xfId="4628" xr:uid="{00000000-0005-0000-0000-00003A0E0000}"/>
    <cellStyle name="20% - Ênfase3 4 2 4" xfId="4629" xr:uid="{00000000-0005-0000-0000-00003B0E0000}"/>
    <cellStyle name="20% - Ênfase3 4 3" xfId="4630" xr:uid="{00000000-0005-0000-0000-00003C0E0000}"/>
    <cellStyle name="20% - Ênfase3 4 4" xfId="4631" xr:uid="{00000000-0005-0000-0000-00003D0E0000}"/>
    <cellStyle name="20% - Ênfase3 4 5" xfId="4632" xr:uid="{00000000-0005-0000-0000-00003E0E0000}"/>
    <cellStyle name="20% - Ênfase3 4 6" xfId="4633" xr:uid="{00000000-0005-0000-0000-00003F0E0000}"/>
    <cellStyle name="20% - Ênfase3 40" xfId="4634" xr:uid="{00000000-0005-0000-0000-0000400E0000}"/>
    <cellStyle name="20% - Ênfase3 40 2" xfId="4635" xr:uid="{00000000-0005-0000-0000-0000410E0000}"/>
    <cellStyle name="20% - Ênfase3 40 3" xfId="4636" xr:uid="{00000000-0005-0000-0000-0000420E0000}"/>
    <cellStyle name="20% - Ênfase3 41" xfId="4637" xr:uid="{00000000-0005-0000-0000-0000430E0000}"/>
    <cellStyle name="20% - Ênfase3 41 2" xfId="4638" xr:uid="{00000000-0005-0000-0000-0000440E0000}"/>
    <cellStyle name="20% - Ênfase3 41 3" xfId="4639" xr:uid="{00000000-0005-0000-0000-0000450E0000}"/>
    <cellStyle name="20% - Ênfase3 42" xfId="4640" xr:uid="{00000000-0005-0000-0000-0000460E0000}"/>
    <cellStyle name="20% - Ênfase3 42 2" xfId="4641" xr:uid="{00000000-0005-0000-0000-0000470E0000}"/>
    <cellStyle name="20% - Ênfase3 42 3" xfId="4642" xr:uid="{00000000-0005-0000-0000-0000480E0000}"/>
    <cellStyle name="20% - Ênfase3 43" xfId="4643" xr:uid="{00000000-0005-0000-0000-0000490E0000}"/>
    <cellStyle name="20% - Ênfase3 43 2" xfId="4644" xr:uid="{00000000-0005-0000-0000-00004A0E0000}"/>
    <cellStyle name="20% - Ênfase3 43 3" xfId="4645" xr:uid="{00000000-0005-0000-0000-00004B0E0000}"/>
    <cellStyle name="20% - Ênfase3 44" xfId="4646" xr:uid="{00000000-0005-0000-0000-00004C0E0000}"/>
    <cellStyle name="20% - Ênfase3 44 2" xfId="4647" xr:uid="{00000000-0005-0000-0000-00004D0E0000}"/>
    <cellStyle name="20% - Ênfase3 44 3" xfId="4648" xr:uid="{00000000-0005-0000-0000-00004E0E0000}"/>
    <cellStyle name="20% - Ênfase3 45" xfId="4649" xr:uid="{00000000-0005-0000-0000-00004F0E0000}"/>
    <cellStyle name="20% - Ênfase3 45 2" xfId="4650" xr:uid="{00000000-0005-0000-0000-0000500E0000}"/>
    <cellStyle name="20% - Ênfase3 45 3" xfId="4651" xr:uid="{00000000-0005-0000-0000-0000510E0000}"/>
    <cellStyle name="20% - Ênfase3 46" xfId="4652" xr:uid="{00000000-0005-0000-0000-0000520E0000}"/>
    <cellStyle name="20% - Ênfase3 46 2" xfId="4653" xr:uid="{00000000-0005-0000-0000-0000530E0000}"/>
    <cellStyle name="20% - Ênfase3 46 3" xfId="4654" xr:uid="{00000000-0005-0000-0000-0000540E0000}"/>
    <cellStyle name="20% - Ênfase3 47" xfId="4655" xr:uid="{00000000-0005-0000-0000-0000550E0000}"/>
    <cellStyle name="20% - Ênfase3 47 2" xfId="4656" xr:uid="{00000000-0005-0000-0000-0000560E0000}"/>
    <cellStyle name="20% - Ênfase3 47 3" xfId="4657" xr:uid="{00000000-0005-0000-0000-0000570E0000}"/>
    <cellStyle name="20% - Ênfase3 48" xfId="4658" xr:uid="{00000000-0005-0000-0000-0000580E0000}"/>
    <cellStyle name="20% - Ênfase3 48 2" xfId="4659" xr:uid="{00000000-0005-0000-0000-0000590E0000}"/>
    <cellStyle name="20% - Ênfase3 48 3" xfId="4660" xr:uid="{00000000-0005-0000-0000-00005A0E0000}"/>
    <cellStyle name="20% - Ênfase3 49" xfId="4661" xr:uid="{00000000-0005-0000-0000-00005B0E0000}"/>
    <cellStyle name="20% - Ênfase3 49 2" xfId="4662" xr:uid="{00000000-0005-0000-0000-00005C0E0000}"/>
    <cellStyle name="20% - Ênfase3 49 3" xfId="4663" xr:uid="{00000000-0005-0000-0000-00005D0E0000}"/>
    <cellStyle name="20% - Ênfase3 5" xfId="92" xr:uid="{00000000-0005-0000-0000-00005E0E0000}"/>
    <cellStyle name="20% - Ênfase3 5 2" xfId="4664" xr:uid="{00000000-0005-0000-0000-00005F0E0000}"/>
    <cellStyle name="20% - Ênfase3 5 2 2" xfId="4665" xr:uid="{00000000-0005-0000-0000-0000600E0000}"/>
    <cellStyle name="20% - Ênfase3 5 2 3" xfId="4666" xr:uid="{00000000-0005-0000-0000-0000610E0000}"/>
    <cellStyle name="20% - Ênfase3 5 2 4" xfId="4667" xr:uid="{00000000-0005-0000-0000-0000620E0000}"/>
    <cellStyle name="20% - Ênfase3 5 3" xfId="4668" xr:uid="{00000000-0005-0000-0000-0000630E0000}"/>
    <cellStyle name="20% - Ênfase3 5 4" xfId="4669" xr:uid="{00000000-0005-0000-0000-0000640E0000}"/>
    <cellStyle name="20% - Ênfase3 5 5" xfId="4670" xr:uid="{00000000-0005-0000-0000-0000650E0000}"/>
    <cellStyle name="20% - Ênfase3 50" xfId="4671" xr:uid="{00000000-0005-0000-0000-0000660E0000}"/>
    <cellStyle name="20% - Ênfase3 50 2" xfId="4672" xr:uid="{00000000-0005-0000-0000-0000670E0000}"/>
    <cellStyle name="20% - Ênfase3 50 3" xfId="4673" xr:uid="{00000000-0005-0000-0000-0000680E0000}"/>
    <cellStyle name="20% - Ênfase3 51" xfId="4674" xr:uid="{00000000-0005-0000-0000-0000690E0000}"/>
    <cellStyle name="20% - Ênfase3 51 2" xfId="4675" xr:uid="{00000000-0005-0000-0000-00006A0E0000}"/>
    <cellStyle name="20% - Ênfase3 51 3" xfId="4676" xr:uid="{00000000-0005-0000-0000-00006B0E0000}"/>
    <cellStyle name="20% - Ênfase3 52" xfId="4677" xr:uid="{00000000-0005-0000-0000-00006C0E0000}"/>
    <cellStyle name="20% - Ênfase3 52 2" xfId="4678" xr:uid="{00000000-0005-0000-0000-00006D0E0000}"/>
    <cellStyle name="20% - Ênfase3 52 3" xfId="4679" xr:uid="{00000000-0005-0000-0000-00006E0E0000}"/>
    <cellStyle name="20% - Ênfase3 53" xfId="4680" xr:uid="{00000000-0005-0000-0000-00006F0E0000}"/>
    <cellStyle name="20% - Ênfase3 53 2" xfId="4681" xr:uid="{00000000-0005-0000-0000-0000700E0000}"/>
    <cellStyle name="20% - Ênfase3 53 3" xfId="4682" xr:uid="{00000000-0005-0000-0000-0000710E0000}"/>
    <cellStyle name="20% - Ênfase3 54" xfId="4683" xr:uid="{00000000-0005-0000-0000-0000720E0000}"/>
    <cellStyle name="20% - Ênfase3 54 2" xfId="4684" xr:uid="{00000000-0005-0000-0000-0000730E0000}"/>
    <cellStyle name="20% - Ênfase3 54 3" xfId="4685" xr:uid="{00000000-0005-0000-0000-0000740E0000}"/>
    <cellStyle name="20% - Ênfase3 55" xfId="4686" xr:uid="{00000000-0005-0000-0000-0000750E0000}"/>
    <cellStyle name="20% - Ênfase3 55 2" xfId="4687" xr:uid="{00000000-0005-0000-0000-0000760E0000}"/>
    <cellStyle name="20% - Ênfase3 55 3" xfId="4688" xr:uid="{00000000-0005-0000-0000-0000770E0000}"/>
    <cellStyle name="20% - Ênfase3 56" xfId="4689" xr:uid="{00000000-0005-0000-0000-0000780E0000}"/>
    <cellStyle name="20% - Ênfase3 56 2" xfId="4690" xr:uid="{00000000-0005-0000-0000-0000790E0000}"/>
    <cellStyle name="20% - Ênfase3 56 3" xfId="4691" xr:uid="{00000000-0005-0000-0000-00007A0E0000}"/>
    <cellStyle name="20% - Ênfase3 57" xfId="4692" xr:uid="{00000000-0005-0000-0000-00007B0E0000}"/>
    <cellStyle name="20% - Ênfase3 57 2" xfId="4693" xr:uid="{00000000-0005-0000-0000-00007C0E0000}"/>
    <cellStyle name="20% - Ênfase3 57 3" xfId="4694" xr:uid="{00000000-0005-0000-0000-00007D0E0000}"/>
    <cellStyle name="20% - Ênfase3 58" xfId="4695" xr:uid="{00000000-0005-0000-0000-00007E0E0000}"/>
    <cellStyle name="20% - Ênfase3 58 2" xfId="4696" xr:uid="{00000000-0005-0000-0000-00007F0E0000}"/>
    <cellStyle name="20% - Ênfase3 58 3" xfId="4697" xr:uid="{00000000-0005-0000-0000-0000800E0000}"/>
    <cellStyle name="20% - Ênfase3 59" xfId="4698" xr:uid="{00000000-0005-0000-0000-0000810E0000}"/>
    <cellStyle name="20% - Ênfase3 59 2" xfId="4699" xr:uid="{00000000-0005-0000-0000-0000820E0000}"/>
    <cellStyle name="20% - Ênfase3 59 3" xfId="4700" xr:uid="{00000000-0005-0000-0000-0000830E0000}"/>
    <cellStyle name="20% - Ênfase3 6" xfId="93" xr:uid="{00000000-0005-0000-0000-0000840E0000}"/>
    <cellStyle name="20% - Ênfase3 6 2" xfId="4701" xr:uid="{00000000-0005-0000-0000-0000850E0000}"/>
    <cellStyle name="20% - Ênfase3 6 2 2" xfId="4702" xr:uid="{00000000-0005-0000-0000-0000860E0000}"/>
    <cellStyle name="20% - Ênfase3 6 3" xfId="4703" xr:uid="{00000000-0005-0000-0000-0000870E0000}"/>
    <cellStyle name="20% - Ênfase3 6 4" xfId="4704" xr:uid="{00000000-0005-0000-0000-0000880E0000}"/>
    <cellStyle name="20% - Ênfase3 60" xfId="4705" xr:uid="{00000000-0005-0000-0000-0000890E0000}"/>
    <cellStyle name="20% - Ênfase3 60 2" xfId="4706" xr:uid="{00000000-0005-0000-0000-00008A0E0000}"/>
    <cellStyle name="20% - Ênfase3 60 3" xfId="4707" xr:uid="{00000000-0005-0000-0000-00008B0E0000}"/>
    <cellStyle name="20% - Ênfase3 61" xfId="4708" xr:uid="{00000000-0005-0000-0000-00008C0E0000}"/>
    <cellStyle name="20% - Ênfase3 61 2" xfId="4709" xr:uid="{00000000-0005-0000-0000-00008D0E0000}"/>
    <cellStyle name="20% - Ênfase3 61 3" xfId="4710" xr:uid="{00000000-0005-0000-0000-00008E0E0000}"/>
    <cellStyle name="20% - Ênfase3 62" xfId="4711" xr:uid="{00000000-0005-0000-0000-00008F0E0000}"/>
    <cellStyle name="20% - Ênfase3 62 2" xfId="4712" xr:uid="{00000000-0005-0000-0000-0000900E0000}"/>
    <cellStyle name="20% - Ênfase3 63" xfId="4713" xr:uid="{00000000-0005-0000-0000-0000910E0000}"/>
    <cellStyle name="20% - Ênfase3 63 2" xfId="4714" xr:uid="{00000000-0005-0000-0000-0000920E0000}"/>
    <cellStyle name="20% - Ênfase3 64" xfId="4715" xr:uid="{00000000-0005-0000-0000-0000930E0000}"/>
    <cellStyle name="20% - Ênfase3 64 2" xfId="4716" xr:uid="{00000000-0005-0000-0000-0000940E0000}"/>
    <cellStyle name="20% - Ênfase3 65" xfId="4717" xr:uid="{00000000-0005-0000-0000-0000950E0000}"/>
    <cellStyle name="20% - Ênfase3 65 2" xfId="4718" xr:uid="{00000000-0005-0000-0000-0000960E0000}"/>
    <cellStyle name="20% - Ênfase3 66" xfId="4719" xr:uid="{00000000-0005-0000-0000-0000970E0000}"/>
    <cellStyle name="20% - Ênfase3 66 2" xfId="4720" xr:uid="{00000000-0005-0000-0000-0000980E0000}"/>
    <cellStyle name="20% - Ênfase3 67" xfId="4721" xr:uid="{00000000-0005-0000-0000-0000990E0000}"/>
    <cellStyle name="20% - Ênfase3 67 2" xfId="4722" xr:uid="{00000000-0005-0000-0000-00009A0E0000}"/>
    <cellStyle name="20% - Ênfase3 68" xfId="4723" xr:uid="{00000000-0005-0000-0000-00009B0E0000}"/>
    <cellStyle name="20% - Ênfase3 68 2" xfId="4724" xr:uid="{00000000-0005-0000-0000-00009C0E0000}"/>
    <cellStyle name="20% - Ênfase3 69" xfId="4725" xr:uid="{00000000-0005-0000-0000-00009D0E0000}"/>
    <cellStyle name="20% - Ênfase3 69 2" xfId="4726" xr:uid="{00000000-0005-0000-0000-00009E0E0000}"/>
    <cellStyle name="20% - Ênfase3 7" xfId="94" xr:uid="{00000000-0005-0000-0000-00009F0E0000}"/>
    <cellStyle name="20% - Ênfase3 7 2" xfId="4727" xr:uid="{00000000-0005-0000-0000-0000A00E0000}"/>
    <cellStyle name="20% - Ênfase3 7 2 2" xfId="4728" xr:uid="{00000000-0005-0000-0000-0000A10E0000}"/>
    <cellStyle name="20% - Ênfase3 7 3" xfId="4729" xr:uid="{00000000-0005-0000-0000-0000A20E0000}"/>
    <cellStyle name="20% - Ênfase3 7 4" xfId="4730" xr:uid="{00000000-0005-0000-0000-0000A30E0000}"/>
    <cellStyle name="20% - Ênfase3 70" xfId="4731" xr:uid="{00000000-0005-0000-0000-0000A40E0000}"/>
    <cellStyle name="20% - Ênfase3 70 2" xfId="4732" xr:uid="{00000000-0005-0000-0000-0000A50E0000}"/>
    <cellStyle name="20% - Ênfase3 71" xfId="4733" xr:uid="{00000000-0005-0000-0000-0000A60E0000}"/>
    <cellStyle name="20% - Ênfase3 71 2" xfId="4734" xr:uid="{00000000-0005-0000-0000-0000A70E0000}"/>
    <cellStyle name="20% - Ênfase3 72" xfId="4735" xr:uid="{00000000-0005-0000-0000-0000A80E0000}"/>
    <cellStyle name="20% - Ênfase3 72 2" xfId="4736" xr:uid="{00000000-0005-0000-0000-0000A90E0000}"/>
    <cellStyle name="20% - Ênfase3 73" xfId="4737" xr:uid="{00000000-0005-0000-0000-0000AA0E0000}"/>
    <cellStyle name="20% - Ênfase3 73 2" xfId="4738" xr:uid="{00000000-0005-0000-0000-0000AB0E0000}"/>
    <cellStyle name="20% - Ênfase3 74" xfId="4739" xr:uid="{00000000-0005-0000-0000-0000AC0E0000}"/>
    <cellStyle name="20% - Ênfase3 74 2" xfId="4740" xr:uid="{00000000-0005-0000-0000-0000AD0E0000}"/>
    <cellStyle name="20% - Ênfase3 75" xfId="4741" xr:uid="{00000000-0005-0000-0000-0000AE0E0000}"/>
    <cellStyle name="20% - Ênfase3 75 2" xfId="4742" xr:uid="{00000000-0005-0000-0000-0000AF0E0000}"/>
    <cellStyle name="20% - Ênfase3 76" xfId="4743" xr:uid="{00000000-0005-0000-0000-0000B00E0000}"/>
    <cellStyle name="20% - Ênfase3 76 2" xfId="4744" xr:uid="{00000000-0005-0000-0000-0000B10E0000}"/>
    <cellStyle name="20% - Ênfase3 77" xfId="4745" xr:uid="{00000000-0005-0000-0000-0000B20E0000}"/>
    <cellStyle name="20% - Ênfase3 77 2" xfId="4746" xr:uid="{00000000-0005-0000-0000-0000B30E0000}"/>
    <cellStyle name="20% - Ênfase3 78" xfId="4747" xr:uid="{00000000-0005-0000-0000-0000B40E0000}"/>
    <cellStyle name="20% - Ênfase3 78 2" xfId="4748" xr:uid="{00000000-0005-0000-0000-0000B50E0000}"/>
    <cellStyle name="20% - Ênfase3 79" xfId="4749" xr:uid="{00000000-0005-0000-0000-0000B60E0000}"/>
    <cellStyle name="20% - Ênfase3 79 2" xfId="4750" xr:uid="{00000000-0005-0000-0000-0000B70E0000}"/>
    <cellStyle name="20% - Ênfase3 8" xfId="95" xr:uid="{00000000-0005-0000-0000-0000B80E0000}"/>
    <cellStyle name="20% - Ênfase3 8 2" xfId="4751" xr:uid="{00000000-0005-0000-0000-0000B90E0000}"/>
    <cellStyle name="20% - Ênfase3 8 2 2" xfId="4752" xr:uid="{00000000-0005-0000-0000-0000BA0E0000}"/>
    <cellStyle name="20% - Ênfase3 8 3" xfId="4753" xr:uid="{00000000-0005-0000-0000-0000BB0E0000}"/>
    <cellStyle name="20% - Ênfase3 8 4" xfId="4754" xr:uid="{00000000-0005-0000-0000-0000BC0E0000}"/>
    <cellStyle name="20% - Ênfase3 80" xfId="4755" xr:uid="{00000000-0005-0000-0000-0000BD0E0000}"/>
    <cellStyle name="20% - Ênfase3 80 2" xfId="4756" xr:uid="{00000000-0005-0000-0000-0000BE0E0000}"/>
    <cellStyle name="20% - Ênfase3 81" xfId="4757" xr:uid="{00000000-0005-0000-0000-0000BF0E0000}"/>
    <cellStyle name="20% - Ênfase3 81 2" xfId="4758" xr:uid="{00000000-0005-0000-0000-0000C00E0000}"/>
    <cellStyle name="20% - Ênfase3 82" xfId="4759" xr:uid="{00000000-0005-0000-0000-0000C10E0000}"/>
    <cellStyle name="20% - Ênfase3 82 2" xfId="4760" xr:uid="{00000000-0005-0000-0000-0000C20E0000}"/>
    <cellStyle name="20% - Ênfase3 83" xfId="4761" xr:uid="{00000000-0005-0000-0000-0000C30E0000}"/>
    <cellStyle name="20% - Ênfase3 83 2" xfId="4762" xr:uid="{00000000-0005-0000-0000-0000C40E0000}"/>
    <cellStyle name="20% - Ênfase3 84" xfId="4763" xr:uid="{00000000-0005-0000-0000-0000C50E0000}"/>
    <cellStyle name="20% - Ênfase3 84 2" xfId="4764" xr:uid="{00000000-0005-0000-0000-0000C60E0000}"/>
    <cellStyle name="20% - Ênfase3 85" xfId="4765" xr:uid="{00000000-0005-0000-0000-0000C70E0000}"/>
    <cellStyle name="20% - Ênfase3 85 2" xfId="4766" xr:uid="{00000000-0005-0000-0000-0000C80E0000}"/>
    <cellStyle name="20% - Ênfase3 86" xfId="4767" xr:uid="{00000000-0005-0000-0000-0000C90E0000}"/>
    <cellStyle name="20% - Ênfase3 86 2" xfId="4768" xr:uid="{00000000-0005-0000-0000-0000CA0E0000}"/>
    <cellStyle name="20% - Ênfase3 87" xfId="4769" xr:uid="{00000000-0005-0000-0000-0000CB0E0000}"/>
    <cellStyle name="20% - Ênfase3 87 2" xfId="4770" xr:uid="{00000000-0005-0000-0000-0000CC0E0000}"/>
    <cellStyle name="20% - Ênfase3 88" xfId="4771" xr:uid="{00000000-0005-0000-0000-0000CD0E0000}"/>
    <cellStyle name="20% - Ênfase3 88 2" xfId="4772" xr:uid="{00000000-0005-0000-0000-0000CE0E0000}"/>
    <cellStyle name="20% - Ênfase3 89" xfId="4773" xr:uid="{00000000-0005-0000-0000-0000CF0E0000}"/>
    <cellStyle name="20% - Ênfase3 89 2" xfId="4774" xr:uid="{00000000-0005-0000-0000-0000D00E0000}"/>
    <cellStyle name="20% - Ênfase3 9" xfId="96" xr:uid="{00000000-0005-0000-0000-0000D10E0000}"/>
    <cellStyle name="20% - Ênfase3 9 2" xfId="4775" xr:uid="{00000000-0005-0000-0000-0000D20E0000}"/>
    <cellStyle name="20% - Ênfase3 9 2 2" xfId="4776" xr:uid="{00000000-0005-0000-0000-0000D30E0000}"/>
    <cellStyle name="20% - Ênfase3 9 3" xfId="4777" xr:uid="{00000000-0005-0000-0000-0000D40E0000}"/>
    <cellStyle name="20% - Ênfase3 9 4" xfId="4778" xr:uid="{00000000-0005-0000-0000-0000D50E0000}"/>
    <cellStyle name="20% - Ênfase3 90" xfId="4779" xr:uid="{00000000-0005-0000-0000-0000D60E0000}"/>
    <cellStyle name="20% - Ênfase3 90 2" xfId="4780" xr:uid="{00000000-0005-0000-0000-0000D70E0000}"/>
    <cellStyle name="20% - Ênfase3 91" xfId="4781" xr:uid="{00000000-0005-0000-0000-0000D80E0000}"/>
    <cellStyle name="20% - Ênfase3 91 2" xfId="4782" xr:uid="{00000000-0005-0000-0000-0000D90E0000}"/>
    <cellStyle name="20% - Ênfase3 92" xfId="4783" xr:uid="{00000000-0005-0000-0000-0000DA0E0000}"/>
    <cellStyle name="20% - Ênfase3 92 2" xfId="4784" xr:uid="{00000000-0005-0000-0000-0000DB0E0000}"/>
    <cellStyle name="20% - Ênfase3 93" xfId="4785" xr:uid="{00000000-0005-0000-0000-0000DC0E0000}"/>
    <cellStyle name="20% - Ênfase3 93 2" xfId="4786" xr:uid="{00000000-0005-0000-0000-0000DD0E0000}"/>
    <cellStyle name="20% - Ênfase3 94" xfId="4787" xr:uid="{00000000-0005-0000-0000-0000DE0E0000}"/>
    <cellStyle name="20% - Ênfase3 94 2" xfId="4788" xr:uid="{00000000-0005-0000-0000-0000DF0E0000}"/>
    <cellStyle name="20% - Ênfase3 95" xfId="4789" xr:uid="{00000000-0005-0000-0000-0000E00E0000}"/>
    <cellStyle name="20% - Ênfase3 95 2" xfId="4790" xr:uid="{00000000-0005-0000-0000-0000E10E0000}"/>
    <cellStyle name="20% - Ênfase3 96" xfId="4791" xr:uid="{00000000-0005-0000-0000-0000E20E0000}"/>
    <cellStyle name="20% - Ênfase3 96 2" xfId="4792" xr:uid="{00000000-0005-0000-0000-0000E30E0000}"/>
    <cellStyle name="20% - Ênfase3 97" xfId="4793" xr:uid="{00000000-0005-0000-0000-0000E40E0000}"/>
    <cellStyle name="20% - Ênfase3 97 2" xfId="4794" xr:uid="{00000000-0005-0000-0000-0000E50E0000}"/>
    <cellStyle name="20% - Ênfase3 98" xfId="4795" xr:uid="{00000000-0005-0000-0000-0000E60E0000}"/>
    <cellStyle name="20% - Ênfase3 98 2" xfId="4796" xr:uid="{00000000-0005-0000-0000-0000E70E0000}"/>
    <cellStyle name="20% - Ênfase3 99" xfId="4797" xr:uid="{00000000-0005-0000-0000-0000E80E0000}"/>
    <cellStyle name="20% - Ênfase3 99 2" xfId="4798" xr:uid="{00000000-0005-0000-0000-0000E90E0000}"/>
    <cellStyle name="20% - Ênfase4" xfId="25" builtinId="42" customBuiltin="1"/>
    <cellStyle name="20% - Ênfase4 10" xfId="97" xr:uid="{00000000-0005-0000-0000-0000EB0E0000}"/>
    <cellStyle name="20% - Ênfase4 10 2" xfId="4799" xr:uid="{00000000-0005-0000-0000-0000EC0E0000}"/>
    <cellStyle name="20% - Ênfase4 10 2 2" xfId="4800" xr:uid="{00000000-0005-0000-0000-0000ED0E0000}"/>
    <cellStyle name="20% - Ênfase4 10 3" xfId="4801" xr:uid="{00000000-0005-0000-0000-0000EE0E0000}"/>
    <cellStyle name="20% - Ênfase4 10 4" xfId="4802" xr:uid="{00000000-0005-0000-0000-0000EF0E0000}"/>
    <cellStyle name="20% - Ênfase4 100" xfId="4803" xr:uid="{00000000-0005-0000-0000-0000F00E0000}"/>
    <cellStyle name="20% - Ênfase4 100 2" xfId="4804" xr:uid="{00000000-0005-0000-0000-0000F10E0000}"/>
    <cellStyle name="20% - Ênfase4 101" xfId="4805" xr:uid="{00000000-0005-0000-0000-0000F20E0000}"/>
    <cellStyle name="20% - Ênfase4 101 2" xfId="4806" xr:uid="{00000000-0005-0000-0000-0000F30E0000}"/>
    <cellStyle name="20% - Ênfase4 102" xfId="4807" xr:uid="{00000000-0005-0000-0000-0000F40E0000}"/>
    <cellStyle name="20% - Ênfase4 102 2" xfId="4808" xr:uid="{00000000-0005-0000-0000-0000F50E0000}"/>
    <cellStyle name="20% - Ênfase4 103" xfId="4809" xr:uid="{00000000-0005-0000-0000-0000F60E0000}"/>
    <cellStyle name="20% - Ênfase4 103 2" xfId="4810" xr:uid="{00000000-0005-0000-0000-0000F70E0000}"/>
    <cellStyle name="20% - Ênfase4 104" xfId="4811" xr:uid="{00000000-0005-0000-0000-0000F80E0000}"/>
    <cellStyle name="20% - Ênfase4 104 2" xfId="4812" xr:uid="{00000000-0005-0000-0000-0000F90E0000}"/>
    <cellStyle name="20% - Ênfase4 105" xfId="4813" xr:uid="{00000000-0005-0000-0000-0000FA0E0000}"/>
    <cellStyle name="20% - Ênfase4 105 2" xfId="4814" xr:uid="{00000000-0005-0000-0000-0000FB0E0000}"/>
    <cellStyle name="20% - Ênfase4 106" xfId="4815" xr:uid="{00000000-0005-0000-0000-0000FC0E0000}"/>
    <cellStyle name="20% - Ênfase4 106 2" xfId="4816" xr:uid="{00000000-0005-0000-0000-0000FD0E0000}"/>
    <cellStyle name="20% - Ênfase4 107" xfId="4817" xr:uid="{00000000-0005-0000-0000-0000FE0E0000}"/>
    <cellStyle name="20% - Ênfase4 107 2" xfId="4818" xr:uid="{00000000-0005-0000-0000-0000FF0E0000}"/>
    <cellStyle name="20% - Ênfase4 108" xfId="4819" xr:uid="{00000000-0005-0000-0000-0000000F0000}"/>
    <cellStyle name="20% - Ênfase4 108 2" xfId="4820" xr:uid="{00000000-0005-0000-0000-0000010F0000}"/>
    <cellStyle name="20% - Ênfase4 109" xfId="4821" xr:uid="{00000000-0005-0000-0000-0000020F0000}"/>
    <cellStyle name="20% - Ênfase4 109 2" xfId="4822" xr:uid="{00000000-0005-0000-0000-0000030F0000}"/>
    <cellStyle name="20% - Ênfase4 11" xfId="98" xr:uid="{00000000-0005-0000-0000-0000040F0000}"/>
    <cellStyle name="20% - Ênfase4 11 2" xfId="4823" xr:uid="{00000000-0005-0000-0000-0000050F0000}"/>
    <cellStyle name="20% - Ênfase4 11 2 2" xfId="4824" xr:uid="{00000000-0005-0000-0000-0000060F0000}"/>
    <cellStyle name="20% - Ênfase4 11 3" xfId="4825" xr:uid="{00000000-0005-0000-0000-0000070F0000}"/>
    <cellStyle name="20% - Ênfase4 11 4" xfId="4826" xr:uid="{00000000-0005-0000-0000-0000080F0000}"/>
    <cellStyle name="20% - Ênfase4 110" xfId="4827" xr:uid="{00000000-0005-0000-0000-0000090F0000}"/>
    <cellStyle name="20% - Ênfase4 110 2" xfId="4828" xr:uid="{00000000-0005-0000-0000-00000A0F0000}"/>
    <cellStyle name="20% - Ênfase4 111" xfId="4829" xr:uid="{00000000-0005-0000-0000-00000B0F0000}"/>
    <cellStyle name="20% - Ênfase4 111 2" xfId="4830" xr:uid="{00000000-0005-0000-0000-00000C0F0000}"/>
    <cellStyle name="20% - Ênfase4 112" xfId="4831" xr:uid="{00000000-0005-0000-0000-00000D0F0000}"/>
    <cellStyle name="20% - Ênfase4 112 2" xfId="4832" xr:uid="{00000000-0005-0000-0000-00000E0F0000}"/>
    <cellStyle name="20% - Ênfase4 113" xfId="4833" xr:uid="{00000000-0005-0000-0000-00000F0F0000}"/>
    <cellStyle name="20% - Ênfase4 113 2" xfId="4834" xr:uid="{00000000-0005-0000-0000-0000100F0000}"/>
    <cellStyle name="20% - Ênfase4 114" xfId="4835" xr:uid="{00000000-0005-0000-0000-0000110F0000}"/>
    <cellStyle name="20% - Ênfase4 114 2" xfId="4836" xr:uid="{00000000-0005-0000-0000-0000120F0000}"/>
    <cellStyle name="20% - Ênfase4 115" xfId="4837" xr:uid="{00000000-0005-0000-0000-0000130F0000}"/>
    <cellStyle name="20% - Ênfase4 115 2" xfId="4838" xr:uid="{00000000-0005-0000-0000-0000140F0000}"/>
    <cellStyle name="20% - Ênfase4 116" xfId="4839" xr:uid="{00000000-0005-0000-0000-0000150F0000}"/>
    <cellStyle name="20% - Ênfase4 116 2" xfId="4840" xr:uid="{00000000-0005-0000-0000-0000160F0000}"/>
    <cellStyle name="20% - Ênfase4 117" xfId="4841" xr:uid="{00000000-0005-0000-0000-0000170F0000}"/>
    <cellStyle name="20% - Ênfase4 117 2" xfId="4842" xr:uid="{00000000-0005-0000-0000-0000180F0000}"/>
    <cellStyle name="20% - Ênfase4 118" xfId="4843" xr:uid="{00000000-0005-0000-0000-0000190F0000}"/>
    <cellStyle name="20% - Ênfase4 118 2" xfId="4844" xr:uid="{00000000-0005-0000-0000-00001A0F0000}"/>
    <cellStyle name="20% - Ênfase4 119" xfId="4845" xr:uid="{00000000-0005-0000-0000-00001B0F0000}"/>
    <cellStyle name="20% - Ênfase4 119 2" xfId="4846" xr:uid="{00000000-0005-0000-0000-00001C0F0000}"/>
    <cellStyle name="20% - Ênfase4 12" xfId="99" xr:uid="{00000000-0005-0000-0000-00001D0F0000}"/>
    <cellStyle name="20% - Ênfase4 12 2" xfId="4847" xr:uid="{00000000-0005-0000-0000-00001E0F0000}"/>
    <cellStyle name="20% - Ênfase4 12 2 2" xfId="4848" xr:uid="{00000000-0005-0000-0000-00001F0F0000}"/>
    <cellStyle name="20% - Ênfase4 12 3" xfId="4849" xr:uid="{00000000-0005-0000-0000-0000200F0000}"/>
    <cellStyle name="20% - Ênfase4 12 4" xfId="4850" xr:uid="{00000000-0005-0000-0000-0000210F0000}"/>
    <cellStyle name="20% - Ênfase4 120" xfId="4851" xr:uid="{00000000-0005-0000-0000-0000220F0000}"/>
    <cellStyle name="20% - Ênfase4 120 2" xfId="4852" xr:uid="{00000000-0005-0000-0000-0000230F0000}"/>
    <cellStyle name="20% - Ênfase4 121" xfId="4853" xr:uid="{00000000-0005-0000-0000-0000240F0000}"/>
    <cellStyle name="20% - Ênfase4 121 2" xfId="4854" xr:uid="{00000000-0005-0000-0000-0000250F0000}"/>
    <cellStyle name="20% - Ênfase4 122" xfId="4855" xr:uid="{00000000-0005-0000-0000-0000260F0000}"/>
    <cellStyle name="20% - Ênfase4 122 2" xfId="4856" xr:uid="{00000000-0005-0000-0000-0000270F0000}"/>
    <cellStyle name="20% - Ênfase4 123" xfId="4857" xr:uid="{00000000-0005-0000-0000-0000280F0000}"/>
    <cellStyle name="20% - Ênfase4 123 2" xfId="4858" xr:uid="{00000000-0005-0000-0000-0000290F0000}"/>
    <cellStyle name="20% - Ênfase4 124" xfId="4859" xr:uid="{00000000-0005-0000-0000-00002A0F0000}"/>
    <cellStyle name="20% - Ênfase4 124 2" xfId="4860" xr:uid="{00000000-0005-0000-0000-00002B0F0000}"/>
    <cellStyle name="20% - Ênfase4 125" xfId="4861" xr:uid="{00000000-0005-0000-0000-00002C0F0000}"/>
    <cellStyle name="20% - Ênfase4 125 2" xfId="4862" xr:uid="{00000000-0005-0000-0000-00002D0F0000}"/>
    <cellStyle name="20% - Ênfase4 126" xfId="4863" xr:uid="{00000000-0005-0000-0000-00002E0F0000}"/>
    <cellStyle name="20% - Ênfase4 126 2" xfId="4864" xr:uid="{00000000-0005-0000-0000-00002F0F0000}"/>
    <cellStyle name="20% - Ênfase4 127" xfId="4865" xr:uid="{00000000-0005-0000-0000-0000300F0000}"/>
    <cellStyle name="20% - Ênfase4 127 2" xfId="4866" xr:uid="{00000000-0005-0000-0000-0000310F0000}"/>
    <cellStyle name="20% - Ênfase4 128" xfId="4867" xr:uid="{00000000-0005-0000-0000-0000320F0000}"/>
    <cellStyle name="20% - Ênfase4 128 2" xfId="4868" xr:uid="{00000000-0005-0000-0000-0000330F0000}"/>
    <cellStyle name="20% - Ênfase4 129" xfId="4869" xr:uid="{00000000-0005-0000-0000-0000340F0000}"/>
    <cellStyle name="20% - Ênfase4 129 2" xfId="4870" xr:uid="{00000000-0005-0000-0000-0000350F0000}"/>
    <cellStyle name="20% - Ênfase4 13" xfId="100" xr:uid="{00000000-0005-0000-0000-0000360F0000}"/>
    <cellStyle name="20% - Ênfase4 13 2" xfId="4871" xr:uid="{00000000-0005-0000-0000-0000370F0000}"/>
    <cellStyle name="20% - Ênfase4 13 2 2" xfId="4872" xr:uid="{00000000-0005-0000-0000-0000380F0000}"/>
    <cellStyle name="20% - Ênfase4 13 3" xfId="4873" xr:uid="{00000000-0005-0000-0000-0000390F0000}"/>
    <cellStyle name="20% - Ênfase4 13 4" xfId="4874" xr:uid="{00000000-0005-0000-0000-00003A0F0000}"/>
    <cellStyle name="20% - Ênfase4 130" xfId="4875" xr:uid="{00000000-0005-0000-0000-00003B0F0000}"/>
    <cellStyle name="20% - Ênfase4 130 2" xfId="4876" xr:uid="{00000000-0005-0000-0000-00003C0F0000}"/>
    <cellStyle name="20% - Ênfase4 131" xfId="4877" xr:uid="{00000000-0005-0000-0000-00003D0F0000}"/>
    <cellStyle name="20% - Ênfase4 131 2" xfId="4878" xr:uid="{00000000-0005-0000-0000-00003E0F0000}"/>
    <cellStyle name="20% - Ênfase4 132" xfId="4879" xr:uid="{00000000-0005-0000-0000-00003F0F0000}"/>
    <cellStyle name="20% - Ênfase4 132 2" xfId="4880" xr:uid="{00000000-0005-0000-0000-0000400F0000}"/>
    <cellStyle name="20% - Ênfase4 133" xfId="4881" xr:uid="{00000000-0005-0000-0000-0000410F0000}"/>
    <cellStyle name="20% - Ênfase4 133 2" xfId="4882" xr:uid="{00000000-0005-0000-0000-0000420F0000}"/>
    <cellStyle name="20% - Ênfase4 134" xfId="4883" xr:uid="{00000000-0005-0000-0000-0000430F0000}"/>
    <cellStyle name="20% - Ênfase4 134 2" xfId="4884" xr:uid="{00000000-0005-0000-0000-0000440F0000}"/>
    <cellStyle name="20% - Ênfase4 135" xfId="4885" xr:uid="{00000000-0005-0000-0000-0000450F0000}"/>
    <cellStyle name="20% - Ênfase4 135 2" xfId="4886" xr:uid="{00000000-0005-0000-0000-0000460F0000}"/>
    <cellStyle name="20% - Ênfase4 136" xfId="4887" xr:uid="{00000000-0005-0000-0000-0000470F0000}"/>
    <cellStyle name="20% - Ênfase4 136 2" xfId="4888" xr:uid="{00000000-0005-0000-0000-0000480F0000}"/>
    <cellStyle name="20% - Ênfase4 137" xfId="4889" xr:uid="{00000000-0005-0000-0000-0000490F0000}"/>
    <cellStyle name="20% - Ênfase4 137 2" xfId="4890" xr:uid="{00000000-0005-0000-0000-00004A0F0000}"/>
    <cellStyle name="20% - Ênfase4 138" xfId="4891" xr:uid="{00000000-0005-0000-0000-00004B0F0000}"/>
    <cellStyle name="20% - Ênfase4 138 2" xfId="4892" xr:uid="{00000000-0005-0000-0000-00004C0F0000}"/>
    <cellStyle name="20% - Ênfase4 139" xfId="4893" xr:uid="{00000000-0005-0000-0000-00004D0F0000}"/>
    <cellStyle name="20% - Ênfase4 139 2" xfId="4894" xr:uid="{00000000-0005-0000-0000-00004E0F0000}"/>
    <cellStyle name="20% - Ênfase4 14" xfId="101" xr:uid="{00000000-0005-0000-0000-00004F0F0000}"/>
    <cellStyle name="20% - Ênfase4 14 2" xfId="4895" xr:uid="{00000000-0005-0000-0000-0000500F0000}"/>
    <cellStyle name="20% - Ênfase4 14 2 2" xfId="4896" xr:uid="{00000000-0005-0000-0000-0000510F0000}"/>
    <cellStyle name="20% - Ênfase4 14 2 3" xfId="4897" xr:uid="{00000000-0005-0000-0000-0000520F0000}"/>
    <cellStyle name="20% - Ênfase4 14 2 4" xfId="4898" xr:uid="{00000000-0005-0000-0000-0000530F0000}"/>
    <cellStyle name="20% - Ênfase4 14 3" xfId="4899" xr:uid="{00000000-0005-0000-0000-0000540F0000}"/>
    <cellStyle name="20% - Ênfase4 14 4" xfId="4900" xr:uid="{00000000-0005-0000-0000-0000550F0000}"/>
    <cellStyle name="20% - Ênfase4 140" xfId="4901" xr:uid="{00000000-0005-0000-0000-0000560F0000}"/>
    <cellStyle name="20% - Ênfase4 140 2" xfId="4902" xr:uid="{00000000-0005-0000-0000-0000570F0000}"/>
    <cellStyle name="20% - Ênfase4 141" xfId="4903" xr:uid="{00000000-0005-0000-0000-0000580F0000}"/>
    <cellStyle name="20% - Ênfase4 141 2" xfId="4904" xr:uid="{00000000-0005-0000-0000-0000590F0000}"/>
    <cellStyle name="20% - Ênfase4 142" xfId="4905" xr:uid="{00000000-0005-0000-0000-00005A0F0000}"/>
    <cellStyle name="20% - Ênfase4 142 2" xfId="4906" xr:uid="{00000000-0005-0000-0000-00005B0F0000}"/>
    <cellStyle name="20% - Ênfase4 143" xfId="4907" xr:uid="{00000000-0005-0000-0000-00005C0F0000}"/>
    <cellStyle name="20% - Ênfase4 143 2" xfId="4908" xr:uid="{00000000-0005-0000-0000-00005D0F0000}"/>
    <cellStyle name="20% - Ênfase4 144" xfId="4909" xr:uid="{00000000-0005-0000-0000-00005E0F0000}"/>
    <cellStyle name="20% - Ênfase4 144 2" xfId="4910" xr:uid="{00000000-0005-0000-0000-00005F0F0000}"/>
    <cellStyle name="20% - Ênfase4 145" xfId="4911" xr:uid="{00000000-0005-0000-0000-0000600F0000}"/>
    <cellStyle name="20% - Ênfase4 145 2" xfId="4912" xr:uid="{00000000-0005-0000-0000-0000610F0000}"/>
    <cellStyle name="20% - Ênfase4 146" xfId="4913" xr:uid="{00000000-0005-0000-0000-0000620F0000}"/>
    <cellStyle name="20% - Ênfase4 146 2" xfId="4914" xr:uid="{00000000-0005-0000-0000-0000630F0000}"/>
    <cellStyle name="20% - Ênfase4 147" xfId="4915" xr:uid="{00000000-0005-0000-0000-0000640F0000}"/>
    <cellStyle name="20% - Ênfase4 147 2" xfId="4916" xr:uid="{00000000-0005-0000-0000-0000650F0000}"/>
    <cellStyle name="20% - Ênfase4 148" xfId="4917" xr:uid="{00000000-0005-0000-0000-0000660F0000}"/>
    <cellStyle name="20% - Ênfase4 148 2" xfId="4918" xr:uid="{00000000-0005-0000-0000-0000670F0000}"/>
    <cellStyle name="20% - Ênfase4 149" xfId="4919" xr:uid="{00000000-0005-0000-0000-0000680F0000}"/>
    <cellStyle name="20% - Ênfase4 149 2" xfId="4920" xr:uid="{00000000-0005-0000-0000-0000690F0000}"/>
    <cellStyle name="20% - Ênfase4 15" xfId="102" xr:uid="{00000000-0005-0000-0000-00006A0F0000}"/>
    <cellStyle name="20% - Ênfase4 15 2" xfId="4921" xr:uid="{00000000-0005-0000-0000-00006B0F0000}"/>
    <cellStyle name="20% - Ênfase4 15 2 2" xfId="4922" xr:uid="{00000000-0005-0000-0000-00006C0F0000}"/>
    <cellStyle name="20% - Ênfase4 15 2 3" xfId="4923" xr:uid="{00000000-0005-0000-0000-00006D0F0000}"/>
    <cellStyle name="20% - Ênfase4 15 2 4" xfId="4924" xr:uid="{00000000-0005-0000-0000-00006E0F0000}"/>
    <cellStyle name="20% - Ênfase4 15 3" xfId="4925" xr:uid="{00000000-0005-0000-0000-00006F0F0000}"/>
    <cellStyle name="20% - Ênfase4 15 4" xfId="4926" xr:uid="{00000000-0005-0000-0000-0000700F0000}"/>
    <cellStyle name="20% - Ênfase4 150" xfId="4927" xr:uid="{00000000-0005-0000-0000-0000710F0000}"/>
    <cellStyle name="20% - Ênfase4 150 2" xfId="4928" xr:uid="{00000000-0005-0000-0000-0000720F0000}"/>
    <cellStyle name="20% - Ênfase4 151" xfId="4929" xr:uid="{00000000-0005-0000-0000-0000730F0000}"/>
    <cellStyle name="20% - Ênfase4 151 2" xfId="4930" xr:uid="{00000000-0005-0000-0000-0000740F0000}"/>
    <cellStyle name="20% - Ênfase4 152" xfId="4931" xr:uid="{00000000-0005-0000-0000-0000750F0000}"/>
    <cellStyle name="20% - Ênfase4 152 2" xfId="4932" xr:uid="{00000000-0005-0000-0000-0000760F0000}"/>
    <cellStyle name="20% - Ênfase4 153" xfId="4933" xr:uid="{00000000-0005-0000-0000-0000770F0000}"/>
    <cellStyle name="20% - Ênfase4 153 2" xfId="4934" xr:uid="{00000000-0005-0000-0000-0000780F0000}"/>
    <cellStyle name="20% - Ênfase4 154" xfId="4935" xr:uid="{00000000-0005-0000-0000-0000790F0000}"/>
    <cellStyle name="20% - Ênfase4 154 2" xfId="4936" xr:uid="{00000000-0005-0000-0000-00007A0F0000}"/>
    <cellStyle name="20% - Ênfase4 155" xfId="4937" xr:uid="{00000000-0005-0000-0000-00007B0F0000}"/>
    <cellStyle name="20% - Ênfase4 155 2" xfId="4938" xr:uid="{00000000-0005-0000-0000-00007C0F0000}"/>
    <cellStyle name="20% - Ênfase4 156" xfId="4939" xr:uid="{00000000-0005-0000-0000-00007D0F0000}"/>
    <cellStyle name="20% - Ênfase4 156 2" xfId="4940" xr:uid="{00000000-0005-0000-0000-00007E0F0000}"/>
    <cellStyle name="20% - Ênfase4 157" xfId="4941" xr:uid="{00000000-0005-0000-0000-00007F0F0000}"/>
    <cellStyle name="20% - Ênfase4 157 2" xfId="4942" xr:uid="{00000000-0005-0000-0000-0000800F0000}"/>
    <cellStyle name="20% - Ênfase4 158" xfId="4943" xr:uid="{00000000-0005-0000-0000-0000810F0000}"/>
    <cellStyle name="20% - Ênfase4 158 2" xfId="4944" xr:uid="{00000000-0005-0000-0000-0000820F0000}"/>
    <cellStyle name="20% - Ênfase4 159" xfId="4945" xr:uid="{00000000-0005-0000-0000-0000830F0000}"/>
    <cellStyle name="20% - Ênfase4 159 2" xfId="4946" xr:uid="{00000000-0005-0000-0000-0000840F0000}"/>
    <cellStyle name="20% - Ênfase4 16" xfId="4947" xr:uid="{00000000-0005-0000-0000-0000850F0000}"/>
    <cellStyle name="20% - Ênfase4 16 2" xfId="4948" xr:uid="{00000000-0005-0000-0000-0000860F0000}"/>
    <cellStyle name="20% - Ênfase4 16 2 2" xfId="4949" xr:uid="{00000000-0005-0000-0000-0000870F0000}"/>
    <cellStyle name="20% - Ênfase4 16 2 3" xfId="4950" xr:uid="{00000000-0005-0000-0000-0000880F0000}"/>
    <cellStyle name="20% - Ênfase4 16 3" xfId="4951" xr:uid="{00000000-0005-0000-0000-0000890F0000}"/>
    <cellStyle name="20% - Ênfase4 16 4" xfId="4952" xr:uid="{00000000-0005-0000-0000-00008A0F0000}"/>
    <cellStyle name="20% - Ênfase4 16 5" xfId="4953" xr:uid="{00000000-0005-0000-0000-00008B0F0000}"/>
    <cellStyle name="20% - Ênfase4 160" xfId="4954" xr:uid="{00000000-0005-0000-0000-00008C0F0000}"/>
    <cellStyle name="20% - Ênfase4 160 2" xfId="4955" xr:uid="{00000000-0005-0000-0000-00008D0F0000}"/>
    <cellStyle name="20% - Ênfase4 161" xfId="4956" xr:uid="{00000000-0005-0000-0000-00008E0F0000}"/>
    <cellStyle name="20% - Ênfase4 161 2" xfId="4957" xr:uid="{00000000-0005-0000-0000-00008F0F0000}"/>
    <cellStyle name="20% - Ênfase4 162" xfId="4958" xr:uid="{00000000-0005-0000-0000-0000900F0000}"/>
    <cellStyle name="20% - Ênfase4 162 2" xfId="4959" xr:uid="{00000000-0005-0000-0000-0000910F0000}"/>
    <cellStyle name="20% - Ênfase4 163" xfId="4960" xr:uid="{00000000-0005-0000-0000-0000920F0000}"/>
    <cellStyle name="20% - Ênfase4 163 2" xfId="4961" xr:uid="{00000000-0005-0000-0000-0000930F0000}"/>
    <cellStyle name="20% - Ênfase4 164" xfId="4962" xr:uid="{00000000-0005-0000-0000-0000940F0000}"/>
    <cellStyle name="20% - Ênfase4 164 2" xfId="4963" xr:uid="{00000000-0005-0000-0000-0000950F0000}"/>
    <cellStyle name="20% - Ênfase4 165" xfId="4964" xr:uid="{00000000-0005-0000-0000-0000960F0000}"/>
    <cellStyle name="20% - Ênfase4 165 2" xfId="4965" xr:uid="{00000000-0005-0000-0000-0000970F0000}"/>
    <cellStyle name="20% - Ênfase4 166" xfId="4966" xr:uid="{00000000-0005-0000-0000-0000980F0000}"/>
    <cellStyle name="20% - Ênfase4 166 2" xfId="4967" xr:uid="{00000000-0005-0000-0000-0000990F0000}"/>
    <cellStyle name="20% - Ênfase4 167" xfId="4968" xr:uid="{00000000-0005-0000-0000-00009A0F0000}"/>
    <cellStyle name="20% - Ênfase4 167 2" xfId="4969" xr:uid="{00000000-0005-0000-0000-00009B0F0000}"/>
    <cellStyle name="20% - Ênfase4 168" xfId="4970" xr:uid="{00000000-0005-0000-0000-00009C0F0000}"/>
    <cellStyle name="20% - Ênfase4 168 2" xfId="4971" xr:uid="{00000000-0005-0000-0000-00009D0F0000}"/>
    <cellStyle name="20% - Ênfase4 169" xfId="4972" xr:uid="{00000000-0005-0000-0000-00009E0F0000}"/>
    <cellStyle name="20% - Ênfase4 169 2" xfId="4973" xr:uid="{00000000-0005-0000-0000-00009F0F0000}"/>
    <cellStyle name="20% - Ênfase4 17" xfId="4974" xr:uid="{00000000-0005-0000-0000-0000A00F0000}"/>
    <cellStyle name="20% - Ênfase4 17 2" xfId="4975" xr:uid="{00000000-0005-0000-0000-0000A10F0000}"/>
    <cellStyle name="20% - Ênfase4 17 2 2" xfId="4976" xr:uid="{00000000-0005-0000-0000-0000A20F0000}"/>
    <cellStyle name="20% - Ênfase4 17 2 3" xfId="4977" xr:uid="{00000000-0005-0000-0000-0000A30F0000}"/>
    <cellStyle name="20% - Ênfase4 17 3" xfId="4978" xr:uid="{00000000-0005-0000-0000-0000A40F0000}"/>
    <cellStyle name="20% - Ênfase4 17 4" xfId="4979" xr:uid="{00000000-0005-0000-0000-0000A50F0000}"/>
    <cellStyle name="20% - Ênfase4 17 5" xfId="4980" xr:uid="{00000000-0005-0000-0000-0000A60F0000}"/>
    <cellStyle name="20% - Ênfase4 170" xfId="4981" xr:uid="{00000000-0005-0000-0000-0000A70F0000}"/>
    <cellStyle name="20% - Ênfase4 170 2" xfId="4982" xr:uid="{00000000-0005-0000-0000-0000A80F0000}"/>
    <cellStyle name="20% - Ênfase4 171" xfId="4983" xr:uid="{00000000-0005-0000-0000-0000A90F0000}"/>
    <cellStyle name="20% - Ênfase4 171 2" xfId="4984" xr:uid="{00000000-0005-0000-0000-0000AA0F0000}"/>
    <cellStyle name="20% - Ênfase4 172" xfId="4985" xr:uid="{00000000-0005-0000-0000-0000AB0F0000}"/>
    <cellStyle name="20% - Ênfase4 172 2" xfId="4986" xr:uid="{00000000-0005-0000-0000-0000AC0F0000}"/>
    <cellStyle name="20% - Ênfase4 173" xfId="4987" xr:uid="{00000000-0005-0000-0000-0000AD0F0000}"/>
    <cellStyle name="20% - Ênfase4 173 2" xfId="4988" xr:uid="{00000000-0005-0000-0000-0000AE0F0000}"/>
    <cellStyle name="20% - Ênfase4 174" xfId="4989" xr:uid="{00000000-0005-0000-0000-0000AF0F0000}"/>
    <cellStyle name="20% - Ênfase4 174 2" xfId="4990" xr:uid="{00000000-0005-0000-0000-0000B00F0000}"/>
    <cellStyle name="20% - Ênfase4 175" xfId="4991" xr:uid="{00000000-0005-0000-0000-0000B10F0000}"/>
    <cellStyle name="20% - Ênfase4 175 2" xfId="4992" xr:uid="{00000000-0005-0000-0000-0000B20F0000}"/>
    <cellStyle name="20% - Ênfase4 176" xfId="4993" xr:uid="{00000000-0005-0000-0000-0000B30F0000}"/>
    <cellStyle name="20% - Ênfase4 176 2" xfId="4994" xr:uid="{00000000-0005-0000-0000-0000B40F0000}"/>
    <cellStyle name="20% - Ênfase4 177" xfId="4995" xr:uid="{00000000-0005-0000-0000-0000B50F0000}"/>
    <cellStyle name="20% - Ênfase4 177 2" xfId="4996" xr:uid="{00000000-0005-0000-0000-0000B60F0000}"/>
    <cellStyle name="20% - Ênfase4 178" xfId="4997" xr:uid="{00000000-0005-0000-0000-0000B70F0000}"/>
    <cellStyle name="20% - Ênfase4 178 2" xfId="4998" xr:uid="{00000000-0005-0000-0000-0000B80F0000}"/>
    <cellStyle name="20% - Ênfase4 179" xfId="4999" xr:uid="{00000000-0005-0000-0000-0000B90F0000}"/>
    <cellStyle name="20% - Ênfase4 179 2" xfId="5000" xr:uid="{00000000-0005-0000-0000-0000BA0F0000}"/>
    <cellStyle name="20% - Ênfase4 18" xfId="5001" xr:uid="{00000000-0005-0000-0000-0000BB0F0000}"/>
    <cellStyle name="20% - Ênfase4 18 2" xfId="5002" xr:uid="{00000000-0005-0000-0000-0000BC0F0000}"/>
    <cellStyle name="20% - Ênfase4 18 2 2" xfId="5003" xr:uid="{00000000-0005-0000-0000-0000BD0F0000}"/>
    <cellStyle name="20% - Ênfase4 18 2 3" xfId="5004" xr:uid="{00000000-0005-0000-0000-0000BE0F0000}"/>
    <cellStyle name="20% - Ênfase4 18 3" xfId="5005" xr:uid="{00000000-0005-0000-0000-0000BF0F0000}"/>
    <cellStyle name="20% - Ênfase4 18 4" xfId="5006" xr:uid="{00000000-0005-0000-0000-0000C00F0000}"/>
    <cellStyle name="20% - Ênfase4 180" xfId="5007" xr:uid="{00000000-0005-0000-0000-0000C10F0000}"/>
    <cellStyle name="20% - Ênfase4 180 2" xfId="5008" xr:uid="{00000000-0005-0000-0000-0000C20F0000}"/>
    <cellStyle name="20% - Ênfase4 181" xfId="5009" xr:uid="{00000000-0005-0000-0000-0000C30F0000}"/>
    <cellStyle name="20% - Ênfase4 181 2" xfId="5010" xr:uid="{00000000-0005-0000-0000-0000C40F0000}"/>
    <cellStyle name="20% - Ênfase4 182" xfId="5011" xr:uid="{00000000-0005-0000-0000-0000C50F0000}"/>
    <cellStyle name="20% - Ênfase4 182 2" xfId="5012" xr:uid="{00000000-0005-0000-0000-0000C60F0000}"/>
    <cellStyle name="20% - Ênfase4 183" xfId="5013" xr:uid="{00000000-0005-0000-0000-0000C70F0000}"/>
    <cellStyle name="20% - Ênfase4 183 2" xfId="5014" xr:uid="{00000000-0005-0000-0000-0000C80F0000}"/>
    <cellStyle name="20% - Ênfase4 184" xfId="5015" xr:uid="{00000000-0005-0000-0000-0000C90F0000}"/>
    <cellStyle name="20% - Ênfase4 184 2" xfId="5016" xr:uid="{00000000-0005-0000-0000-0000CA0F0000}"/>
    <cellStyle name="20% - Ênfase4 185" xfId="5017" xr:uid="{00000000-0005-0000-0000-0000CB0F0000}"/>
    <cellStyle name="20% - Ênfase4 185 2" xfId="5018" xr:uid="{00000000-0005-0000-0000-0000CC0F0000}"/>
    <cellStyle name="20% - Ênfase4 186" xfId="5019" xr:uid="{00000000-0005-0000-0000-0000CD0F0000}"/>
    <cellStyle name="20% - Ênfase4 186 2" xfId="5020" xr:uid="{00000000-0005-0000-0000-0000CE0F0000}"/>
    <cellStyle name="20% - Ênfase4 187" xfId="5021" xr:uid="{00000000-0005-0000-0000-0000CF0F0000}"/>
    <cellStyle name="20% - Ênfase4 187 2" xfId="5022" xr:uid="{00000000-0005-0000-0000-0000D00F0000}"/>
    <cellStyle name="20% - Ênfase4 188" xfId="5023" xr:uid="{00000000-0005-0000-0000-0000D10F0000}"/>
    <cellStyle name="20% - Ênfase4 188 2" xfId="5024" xr:uid="{00000000-0005-0000-0000-0000D20F0000}"/>
    <cellStyle name="20% - Ênfase4 189" xfId="5025" xr:uid="{00000000-0005-0000-0000-0000D30F0000}"/>
    <cellStyle name="20% - Ênfase4 189 2" xfId="5026" xr:uid="{00000000-0005-0000-0000-0000D40F0000}"/>
    <cellStyle name="20% - Ênfase4 19" xfId="5027" xr:uid="{00000000-0005-0000-0000-0000D50F0000}"/>
    <cellStyle name="20% - Ênfase4 19 2" xfId="5028" xr:uid="{00000000-0005-0000-0000-0000D60F0000}"/>
    <cellStyle name="20% - Ênfase4 19 2 2" xfId="5029" xr:uid="{00000000-0005-0000-0000-0000D70F0000}"/>
    <cellStyle name="20% - Ênfase4 19 3" xfId="5030" xr:uid="{00000000-0005-0000-0000-0000D80F0000}"/>
    <cellStyle name="20% - Ênfase4 19 4" xfId="5031" xr:uid="{00000000-0005-0000-0000-0000D90F0000}"/>
    <cellStyle name="20% - Ênfase4 190" xfId="5032" xr:uid="{00000000-0005-0000-0000-0000DA0F0000}"/>
    <cellStyle name="20% - Ênfase4 190 2" xfId="5033" xr:uid="{00000000-0005-0000-0000-0000DB0F0000}"/>
    <cellStyle name="20% - Ênfase4 191" xfId="5034" xr:uid="{00000000-0005-0000-0000-0000DC0F0000}"/>
    <cellStyle name="20% - Ênfase4 191 2" xfId="5035" xr:uid="{00000000-0005-0000-0000-0000DD0F0000}"/>
    <cellStyle name="20% - Ênfase4 192" xfId="5036" xr:uid="{00000000-0005-0000-0000-0000DE0F0000}"/>
    <cellStyle name="20% - Ênfase4 192 2" xfId="5037" xr:uid="{00000000-0005-0000-0000-0000DF0F0000}"/>
    <cellStyle name="20% - Ênfase4 193" xfId="5038" xr:uid="{00000000-0005-0000-0000-0000E00F0000}"/>
    <cellStyle name="20% - Ênfase4 193 2" xfId="5039" xr:uid="{00000000-0005-0000-0000-0000E10F0000}"/>
    <cellStyle name="20% - Ênfase4 194" xfId="5040" xr:uid="{00000000-0005-0000-0000-0000E20F0000}"/>
    <cellStyle name="20% - Ênfase4 194 2" xfId="5041" xr:uid="{00000000-0005-0000-0000-0000E30F0000}"/>
    <cellStyle name="20% - Ênfase4 195" xfId="5042" xr:uid="{00000000-0005-0000-0000-0000E40F0000}"/>
    <cellStyle name="20% - Ênfase4 195 2" xfId="5043" xr:uid="{00000000-0005-0000-0000-0000E50F0000}"/>
    <cellStyle name="20% - Ênfase4 196" xfId="5044" xr:uid="{00000000-0005-0000-0000-0000E60F0000}"/>
    <cellStyle name="20% - Ênfase4 196 2" xfId="5045" xr:uid="{00000000-0005-0000-0000-0000E70F0000}"/>
    <cellStyle name="20% - Ênfase4 197" xfId="5046" xr:uid="{00000000-0005-0000-0000-0000E80F0000}"/>
    <cellStyle name="20% - Ênfase4 197 2" xfId="5047" xr:uid="{00000000-0005-0000-0000-0000E90F0000}"/>
    <cellStyle name="20% - Ênfase4 198" xfId="5048" xr:uid="{00000000-0005-0000-0000-0000EA0F0000}"/>
    <cellStyle name="20% - Ênfase4 198 2" xfId="5049" xr:uid="{00000000-0005-0000-0000-0000EB0F0000}"/>
    <cellStyle name="20% - Ênfase4 199" xfId="5050" xr:uid="{00000000-0005-0000-0000-0000EC0F0000}"/>
    <cellStyle name="20% - Ênfase4 199 2" xfId="5051" xr:uid="{00000000-0005-0000-0000-0000ED0F0000}"/>
    <cellStyle name="20% - Ênfase4 2" xfId="103" xr:uid="{00000000-0005-0000-0000-0000EE0F0000}"/>
    <cellStyle name="20% - Ênfase4 2 2" xfId="104" xr:uid="{00000000-0005-0000-0000-0000EF0F0000}"/>
    <cellStyle name="20% - Ênfase4 2 2 2" xfId="5052" xr:uid="{00000000-0005-0000-0000-0000F00F0000}"/>
    <cellStyle name="20% - Ênfase4 2 2 2 2" xfId="5053" xr:uid="{00000000-0005-0000-0000-0000F10F0000}"/>
    <cellStyle name="20% - Ênfase4 2 2 2 3" xfId="5054" xr:uid="{00000000-0005-0000-0000-0000F20F0000}"/>
    <cellStyle name="20% - Ênfase4 2 2 3" xfId="5055" xr:uid="{00000000-0005-0000-0000-0000F30F0000}"/>
    <cellStyle name="20% - Ênfase4 2 2 4" xfId="5056" xr:uid="{00000000-0005-0000-0000-0000F40F0000}"/>
    <cellStyle name="20% - Ênfase4 2 3" xfId="5057" xr:uid="{00000000-0005-0000-0000-0000F50F0000}"/>
    <cellStyle name="20% - Ênfase4 2 3 2" xfId="5058" xr:uid="{00000000-0005-0000-0000-0000F60F0000}"/>
    <cellStyle name="20% - Ênfase4 2 3 3" xfId="5059" xr:uid="{00000000-0005-0000-0000-0000F70F0000}"/>
    <cellStyle name="20% - Ênfase4 2 3 4" xfId="5060" xr:uid="{00000000-0005-0000-0000-0000F80F0000}"/>
    <cellStyle name="20% - Ênfase4 2 3 5" xfId="5061" xr:uid="{00000000-0005-0000-0000-0000F90F0000}"/>
    <cellStyle name="20% - Ênfase4 2 4" xfId="5062" xr:uid="{00000000-0005-0000-0000-0000FA0F0000}"/>
    <cellStyle name="20% - Ênfase4 2 5" xfId="5063" xr:uid="{00000000-0005-0000-0000-0000FB0F0000}"/>
    <cellStyle name="20% - Ênfase4 2 6" xfId="5064" xr:uid="{00000000-0005-0000-0000-0000FC0F0000}"/>
    <cellStyle name="20% - Ênfase4 2 7" xfId="5065" xr:uid="{00000000-0005-0000-0000-0000FD0F0000}"/>
    <cellStyle name="20% - Ênfase4 2 7 2" xfId="5066" xr:uid="{00000000-0005-0000-0000-0000FE0F0000}"/>
    <cellStyle name="20% - Ênfase4 2 8" xfId="5067" xr:uid="{00000000-0005-0000-0000-0000FF0F0000}"/>
    <cellStyle name="20% - Ênfase4 2 9" xfId="5068" xr:uid="{00000000-0005-0000-0000-000000100000}"/>
    <cellStyle name="20% - Ênfase4 20" xfId="5069" xr:uid="{00000000-0005-0000-0000-000001100000}"/>
    <cellStyle name="20% - Ênfase4 20 2" xfId="5070" xr:uid="{00000000-0005-0000-0000-000002100000}"/>
    <cellStyle name="20% - Ênfase4 20 3" xfId="5071" xr:uid="{00000000-0005-0000-0000-000003100000}"/>
    <cellStyle name="20% - Ênfase4 20 4" xfId="5072" xr:uid="{00000000-0005-0000-0000-000004100000}"/>
    <cellStyle name="20% - Ênfase4 200" xfId="5073" xr:uid="{00000000-0005-0000-0000-000005100000}"/>
    <cellStyle name="20% - Ênfase4 200 2" xfId="5074" xr:uid="{00000000-0005-0000-0000-000006100000}"/>
    <cellStyle name="20% - Ênfase4 201" xfId="5075" xr:uid="{00000000-0005-0000-0000-000007100000}"/>
    <cellStyle name="20% - Ênfase4 201 2" xfId="5076" xr:uid="{00000000-0005-0000-0000-000008100000}"/>
    <cellStyle name="20% - Ênfase4 202" xfId="5077" xr:uid="{00000000-0005-0000-0000-000009100000}"/>
    <cellStyle name="20% - Ênfase4 202 2" xfId="5078" xr:uid="{00000000-0005-0000-0000-00000A100000}"/>
    <cellStyle name="20% - Ênfase4 203" xfId="5079" xr:uid="{00000000-0005-0000-0000-00000B100000}"/>
    <cellStyle name="20% - Ênfase4 203 2" xfId="5080" xr:uid="{00000000-0005-0000-0000-00000C100000}"/>
    <cellStyle name="20% - Ênfase4 204" xfId="5081" xr:uid="{00000000-0005-0000-0000-00000D100000}"/>
    <cellStyle name="20% - Ênfase4 204 2" xfId="5082" xr:uid="{00000000-0005-0000-0000-00000E100000}"/>
    <cellStyle name="20% - Ênfase4 205" xfId="5083" xr:uid="{00000000-0005-0000-0000-00000F100000}"/>
    <cellStyle name="20% - Ênfase4 205 2" xfId="5084" xr:uid="{00000000-0005-0000-0000-000010100000}"/>
    <cellStyle name="20% - Ênfase4 206" xfId="5085" xr:uid="{00000000-0005-0000-0000-000011100000}"/>
    <cellStyle name="20% - Ênfase4 206 2" xfId="5086" xr:uid="{00000000-0005-0000-0000-000012100000}"/>
    <cellStyle name="20% - Ênfase4 207" xfId="5087" xr:uid="{00000000-0005-0000-0000-000013100000}"/>
    <cellStyle name="20% - Ênfase4 207 2" xfId="5088" xr:uid="{00000000-0005-0000-0000-000014100000}"/>
    <cellStyle name="20% - Ênfase4 208" xfId="5089" xr:uid="{00000000-0005-0000-0000-000015100000}"/>
    <cellStyle name="20% - Ênfase4 208 2" xfId="5090" xr:uid="{00000000-0005-0000-0000-000016100000}"/>
    <cellStyle name="20% - Ênfase4 209" xfId="5091" xr:uid="{00000000-0005-0000-0000-000017100000}"/>
    <cellStyle name="20% - Ênfase4 209 2" xfId="5092" xr:uid="{00000000-0005-0000-0000-000018100000}"/>
    <cellStyle name="20% - Ênfase4 21" xfId="5093" xr:uid="{00000000-0005-0000-0000-000019100000}"/>
    <cellStyle name="20% - Ênfase4 21 2" xfId="5094" xr:uid="{00000000-0005-0000-0000-00001A100000}"/>
    <cellStyle name="20% - Ênfase4 21 3" xfId="5095" xr:uid="{00000000-0005-0000-0000-00001B100000}"/>
    <cellStyle name="20% - Ênfase4 21 4" xfId="5096" xr:uid="{00000000-0005-0000-0000-00001C100000}"/>
    <cellStyle name="20% - Ênfase4 210" xfId="5097" xr:uid="{00000000-0005-0000-0000-00001D100000}"/>
    <cellStyle name="20% - Ênfase4 210 2" xfId="5098" xr:uid="{00000000-0005-0000-0000-00001E100000}"/>
    <cellStyle name="20% - Ênfase4 211" xfId="5099" xr:uid="{00000000-0005-0000-0000-00001F100000}"/>
    <cellStyle name="20% - Ênfase4 211 2" xfId="5100" xr:uid="{00000000-0005-0000-0000-000020100000}"/>
    <cellStyle name="20% - Ênfase4 212" xfId="5101" xr:uid="{00000000-0005-0000-0000-000021100000}"/>
    <cellStyle name="20% - Ênfase4 212 2" xfId="5102" xr:uid="{00000000-0005-0000-0000-000022100000}"/>
    <cellStyle name="20% - Ênfase4 213" xfId="5103" xr:uid="{00000000-0005-0000-0000-000023100000}"/>
    <cellStyle name="20% - Ênfase4 213 2" xfId="5104" xr:uid="{00000000-0005-0000-0000-000024100000}"/>
    <cellStyle name="20% - Ênfase4 214" xfId="5105" xr:uid="{00000000-0005-0000-0000-000025100000}"/>
    <cellStyle name="20% - Ênfase4 214 2" xfId="5106" xr:uid="{00000000-0005-0000-0000-000026100000}"/>
    <cellStyle name="20% - Ênfase4 215" xfId="5107" xr:uid="{00000000-0005-0000-0000-000027100000}"/>
    <cellStyle name="20% - Ênfase4 215 2" xfId="5108" xr:uid="{00000000-0005-0000-0000-000028100000}"/>
    <cellStyle name="20% - Ênfase4 216" xfId="5109" xr:uid="{00000000-0005-0000-0000-000029100000}"/>
    <cellStyle name="20% - Ênfase4 216 2" xfId="5110" xr:uid="{00000000-0005-0000-0000-00002A100000}"/>
    <cellStyle name="20% - Ênfase4 217" xfId="5111" xr:uid="{00000000-0005-0000-0000-00002B100000}"/>
    <cellStyle name="20% - Ênfase4 217 2" xfId="5112" xr:uid="{00000000-0005-0000-0000-00002C100000}"/>
    <cellStyle name="20% - Ênfase4 218" xfId="5113" xr:uid="{00000000-0005-0000-0000-00002D100000}"/>
    <cellStyle name="20% - Ênfase4 218 2" xfId="5114" xr:uid="{00000000-0005-0000-0000-00002E100000}"/>
    <cellStyle name="20% - Ênfase4 219" xfId="5115" xr:uid="{00000000-0005-0000-0000-00002F100000}"/>
    <cellStyle name="20% - Ênfase4 219 2" xfId="5116" xr:uid="{00000000-0005-0000-0000-000030100000}"/>
    <cellStyle name="20% - Ênfase4 22" xfId="5117" xr:uid="{00000000-0005-0000-0000-000031100000}"/>
    <cellStyle name="20% - Ênfase4 22 2" xfId="5118" xr:uid="{00000000-0005-0000-0000-000032100000}"/>
    <cellStyle name="20% - Ênfase4 22 3" xfId="5119" xr:uid="{00000000-0005-0000-0000-000033100000}"/>
    <cellStyle name="20% - Ênfase4 22 4" xfId="5120" xr:uid="{00000000-0005-0000-0000-000034100000}"/>
    <cellStyle name="20% - Ênfase4 220" xfId="5121" xr:uid="{00000000-0005-0000-0000-000035100000}"/>
    <cellStyle name="20% - Ênfase4 220 2" xfId="5122" xr:uid="{00000000-0005-0000-0000-000036100000}"/>
    <cellStyle name="20% - Ênfase4 221" xfId="5123" xr:uid="{00000000-0005-0000-0000-000037100000}"/>
    <cellStyle name="20% - Ênfase4 221 2" xfId="5124" xr:uid="{00000000-0005-0000-0000-000038100000}"/>
    <cellStyle name="20% - Ênfase4 222" xfId="5125" xr:uid="{00000000-0005-0000-0000-000039100000}"/>
    <cellStyle name="20% - Ênfase4 222 2" xfId="5126" xr:uid="{00000000-0005-0000-0000-00003A100000}"/>
    <cellStyle name="20% - Ênfase4 223" xfId="5127" xr:uid="{00000000-0005-0000-0000-00003B100000}"/>
    <cellStyle name="20% - Ênfase4 223 2" xfId="5128" xr:uid="{00000000-0005-0000-0000-00003C100000}"/>
    <cellStyle name="20% - Ênfase4 224" xfId="5129" xr:uid="{00000000-0005-0000-0000-00003D100000}"/>
    <cellStyle name="20% - Ênfase4 224 2" xfId="5130" xr:uid="{00000000-0005-0000-0000-00003E100000}"/>
    <cellStyle name="20% - Ênfase4 225" xfId="5131" xr:uid="{00000000-0005-0000-0000-00003F100000}"/>
    <cellStyle name="20% - Ênfase4 225 2" xfId="5132" xr:uid="{00000000-0005-0000-0000-000040100000}"/>
    <cellStyle name="20% - Ênfase4 226" xfId="5133" xr:uid="{00000000-0005-0000-0000-000041100000}"/>
    <cellStyle name="20% - Ênfase4 226 2" xfId="5134" xr:uid="{00000000-0005-0000-0000-000042100000}"/>
    <cellStyle name="20% - Ênfase4 227" xfId="5135" xr:uid="{00000000-0005-0000-0000-000043100000}"/>
    <cellStyle name="20% - Ênfase4 227 2" xfId="5136" xr:uid="{00000000-0005-0000-0000-000044100000}"/>
    <cellStyle name="20% - Ênfase4 228" xfId="5137" xr:uid="{00000000-0005-0000-0000-000045100000}"/>
    <cellStyle name="20% - Ênfase4 228 2" xfId="5138" xr:uid="{00000000-0005-0000-0000-000046100000}"/>
    <cellStyle name="20% - Ênfase4 229" xfId="5139" xr:uid="{00000000-0005-0000-0000-000047100000}"/>
    <cellStyle name="20% - Ênfase4 229 2" xfId="5140" xr:uid="{00000000-0005-0000-0000-000048100000}"/>
    <cellStyle name="20% - Ênfase4 23" xfId="5141" xr:uid="{00000000-0005-0000-0000-000049100000}"/>
    <cellStyle name="20% - Ênfase4 23 2" xfId="5142" xr:uid="{00000000-0005-0000-0000-00004A100000}"/>
    <cellStyle name="20% - Ênfase4 23 3" xfId="5143" xr:uid="{00000000-0005-0000-0000-00004B100000}"/>
    <cellStyle name="20% - Ênfase4 23 4" xfId="5144" xr:uid="{00000000-0005-0000-0000-00004C100000}"/>
    <cellStyle name="20% - Ênfase4 230" xfId="5145" xr:uid="{00000000-0005-0000-0000-00004D100000}"/>
    <cellStyle name="20% - Ênfase4 230 2" xfId="5146" xr:uid="{00000000-0005-0000-0000-00004E100000}"/>
    <cellStyle name="20% - Ênfase4 231" xfId="5147" xr:uid="{00000000-0005-0000-0000-00004F100000}"/>
    <cellStyle name="20% - Ênfase4 231 2" xfId="5148" xr:uid="{00000000-0005-0000-0000-000050100000}"/>
    <cellStyle name="20% - Ênfase4 232" xfId="5149" xr:uid="{00000000-0005-0000-0000-000051100000}"/>
    <cellStyle name="20% - Ênfase4 232 2" xfId="5150" xr:uid="{00000000-0005-0000-0000-000052100000}"/>
    <cellStyle name="20% - Ênfase4 233" xfId="5151" xr:uid="{00000000-0005-0000-0000-000053100000}"/>
    <cellStyle name="20% - Ênfase4 233 2" xfId="5152" xr:uid="{00000000-0005-0000-0000-000054100000}"/>
    <cellStyle name="20% - Ênfase4 234" xfId="5153" xr:uid="{00000000-0005-0000-0000-000055100000}"/>
    <cellStyle name="20% - Ênfase4 234 2" xfId="5154" xr:uid="{00000000-0005-0000-0000-000056100000}"/>
    <cellStyle name="20% - Ênfase4 235" xfId="5155" xr:uid="{00000000-0005-0000-0000-000057100000}"/>
    <cellStyle name="20% - Ênfase4 235 2" xfId="5156" xr:uid="{00000000-0005-0000-0000-000058100000}"/>
    <cellStyle name="20% - Ênfase4 236" xfId="5157" xr:uid="{00000000-0005-0000-0000-000059100000}"/>
    <cellStyle name="20% - Ênfase4 236 2" xfId="5158" xr:uid="{00000000-0005-0000-0000-00005A100000}"/>
    <cellStyle name="20% - Ênfase4 237" xfId="5159" xr:uid="{00000000-0005-0000-0000-00005B100000}"/>
    <cellStyle name="20% - Ênfase4 237 2" xfId="5160" xr:uid="{00000000-0005-0000-0000-00005C100000}"/>
    <cellStyle name="20% - Ênfase4 238" xfId="5161" xr:uid="{00000000-0005-0000-0000-00005D100000}"/>
    <cellStyle name="20% - Ênfase4 238 2" xfId="5162" xr:uid="{00000000-0005-0000-0000-00005E100000}"/>
    <cellStyle name="20% - Ênfase4 239" xfId="5163" xr:uid="{00000000-0005-0000-0000-00005F100000}"/>
    <cellStyle name="20% - Ênfase4 239 2" xfId="5164" xr:uid="{00000000-0005-0000-0000-000060100000}"/>
    <cellStyle name="20% - Ênfase4 24" xfId="5165" xr:uid="{00000000-0005-0000-0000-000061100000}"/>
    <cellStyle name="20% - Ênfase4 24 2" xfId="5166" xr:uid="{00000000-0005-0000-0000-000062100000}"/>
    <cellStyle name="20% - Ênfase4 24 3" xfId="5167" xr:uid="{00000000-0005-0000-0000-000063100000}"/>
    <cellStyle name="20% - Ênfase4 24 4" xfId="5168" xr:uid="{00000000-0005-0000-0000-000064100000}"/>
    <cellStyle name="20% - Ênfase4 240" xfId="5169" xr:uid="{00000000-0005-0000-0000-000065100000}"/>
    <cellStyle name="20% - Ênfase4 240 2" xfId="5170" xr:uid="{00000000-0005-0000-0000-000066100000}"/>
    <cellStyle name="20% - Ênfase4 241" xfId="5171" xr:uid="{00000000-0005-0000-0000-000067100000}"/>
    <cellStyle name="20% - Ênfase4 241 2" xfId="5172" xr:uid="{00000000-0005-0000-0000-000068100000}"/>
    <cellStyle name="20% - Ênfase4 242" xfId="5173" xr:uid="{00000000-0005-0000-0000-000069100000}"/>
    <cellStyle name="20% - Ênfase4 242 2" xfId="5174" xr:uid="{00000000-0005-0000-0000-00006A100000}"/>
    <cellStyle name="20% - Ênfase4 243" xfId="5175" xr:uid="{00000000-0005-0000-0000-00006B100000}"/>
    <cellStyle name="20% - Ênfase4 243 2" xfId="5176" xr:uid="{00000000-0005-0000-0000-00006C100000}"/>
    <cellStyle name="20% - Ênfase4 244" xfId="5177" xr:uid="{00000000-0005-0000-0000-00006D100000}"/>
    <cellStyle name="20% - Ênfase4 244 2" xfId="5178" xr:uid="{00000000-0005-0000-0000-00006E100000}"/>
    <cellStyle name="20% - Ênfase4 245" xfId="5179" xr:uid="{00000000-0005-0000-0000-00006F100000}"/>
    <cellStyle name="20% - Ênfase4 245 2" xfId="5180" xr:uid="{00000000-0005-0000-0000-000070100000}"/>
    <cellStyle name="20% - Ênfase4 246" xfId="5181" xr:uid="{00000000-0005-0000-0000-000071100000}"/>
    <cellStyle name="20% - Ênfase4 246 2" xfId="5182" xr:uid="{00000000-0005-0000-0000-000072100000}"/>
    <cellStyle name="20% - Ênfase4 247" xfId="5183" xr:uid="{00000000-0005-0000-0000-000073100000}"/>
    <cellStyle name="20% - Ênfase4 248" xfId="5184" xr:uid="{00000000-0005-0000-0000-000074100000}"/>
    <cellStyle name="20% - Ênfase4 249" xfId="5185" xr:uid="{00000000-0005-0000-0000-000075100000}"/>
    <cellStyle name="20% - Ênfase4 25" xfId="5186" xr:uid="{00000000-0005-0000-0000-000076100000}"/>
    <cellStyle name="20% - Ênfase4 25 2" xfId="5187" xr:uid="{00000000-0005-0000-0000-000077100000}"/>
    <cellStyle name="20% - Ênfase4 25 3" xfId="5188" xr:uid="{00000000-0005-0000-0000-000078100000}"/>
    <cellStyle name="20% - Ênfase4 25 4" xfId="5189" xr:uid="{00000000-0005-0000-0000-000079100000}"/>
    <cellStyle name="20% - Ênfase4 250" xfId="5190" xr:uid="{00000000-0005-0000-0000-00007A100000}"/>
    <cellStyle name="20% - Ênfase4 251" xfId="5191" xr:uid="{00000000-0005-0000-0000-00007B100000}"/>
    <cellStyle name="20% - Ênfase4 252" xfId="5192" xr:uid="{00000000-0005-0000-0000-00007C100000}"/>
    <cellStyle name="20% - Ênfase4 252 2" xfId="5193" xr:uid="{00000000-0005-0000-0000-00007D100000}"/>
    <cellStyle name="20% - Ênfase4 253" xfId="5194" xr:uid="{00000000-0005-0000-0000-00007E100000}"/>
    <cellStyle name="20% - Ênfase4 253 2" xfId="5195" xr:uid="{00000000-0005-0000-0000-00007F100000}"/>
    <cellStyle name="20% - Ênfase4 254" xfId="5196" xr:uid="{00000000-0005-0000-0000-000080100000}"/>
    <cellStyle name="20% - Ênfase4 254 2" xfId="5197" xr:uid="{00000000-0005-0000-0000-000081100000}"/>
    <cellStyle name="20% - Ênfase4 255" xfId="5198" xr:uid="{00000000-0005-0000-0000-000082100000}"/>
    <cellStyle name="20% - Ênfase4 256" xfId="5199" xr:uid="{00000000-0005-0000-0000-000083100000}"/>
    <cellStyle name="20% - Ênfase4 257" xfId="5200" xr:uid="{00000000-0005-0000-0000-000084100000}"/>
    <cellStyle name="20% - Ênfase4 26" xfId="5201" xr:uid="{00000000-0005-0000-0000-000085100000}"/>
    <cellStyle name="20% - Ênfase4 26 2" xfId="5202" xr:uid="{00000000-0005-0000-0000-000086100000}"/>
    <cellStyle name="20% - Ênfase4 26 3" xfId="5203" xr:uid="{00000000-0005-0000-0000-000087100000}"/>
    <cellStyle name="20% - Ênfase4 26 4" xfId="5204" xr:uid="{00000000-0005-0000-0000-000088100000}"/>
    <cellStyle name="20% - Ênfase4 27" xfId="5205" xr:uid="{00000000-0005-0000-0000-000089100000}"/>
    <cellStyle name="20% - Ênfase4 27 2" xfId="5206" xr:uid="{00000000-0005-0000-0000-00008A100000}"/>
    <cellStyle name="20% - Ênfase4 27 3" xfId="5207" xr:uid="{00000000-0005-0000-0000-00008B100000}"/>
    <cellStyle name="20% - Ênfase4 28" xfId="5208" xr:uid="{00000000-0005-0000-0000-00008C100000}"/>
    <cellStyle name="20% - Ênfase4 28 2" xfId="5209" xr:uid="{00000000-0005-0000-0000-00008D100000}"/>
    <cellStyle name="20% - Ênfase4 28 3" xfId="5210" xr:uid="{00000000-0005-0000-0000-00008E100000}"/>
    <cellStyle name="20% - Ênfase4 29" xfId="5211" xr:uid="{00000000-0005-0000-0000-00008F100000}"/>
    <cellStyle name="20% - Ênfase4 29 2" xfId="5212" xr:uid="{00000000-0005-0000-0000-000090100000}"/>
    <cellStyle name="20% - Ênfase4 29 3" xfId="5213" xr:uid="{00000000-0005-0000-0000-000091100000}"/>
    <cellStyle name="20% - Ênfase4 3" xfId="105" xr:uid="{00000000-0005-0000-0000-000092100000}"/>
    <cellStyle name="20% - Ênfase4 3 2" xfId="5214" xr:uid="{00000000-0005-0000-0000-000093100000}"/>
    <cellStyle name="20% - Ênfase4 3 2 2" xfId="5215" xr:uid="{00000000-0005-0000-0000-000094100000}"/>
    <cellStyle name="20% - Ênfase4 3 2 2 2" xfId="5216" xr:uid="{00000000-0005-0000-0000-000095100000}"/>
    <cellStyle name="20% - Ênfase4 3 2 2 3" xfId="5217" xr:uid="{00000000-0005-0000-0000-000096100000}"/>
    <cellStyle name="20% - Ênfase4 3 2 3" xfId="5218" xr:uid="{00000000-0005-0000-0000-000097100000}"/>
    <cellStyle name="20% - Ênfase4 3 2 4" xfId="5219" xr:uid="{00000000-0005-0000-0000-000098100000}"/>
    <cellStyle name="20% - Ênfase4 3 3" xfId="5220" xr:uid="{00000000-0005-0000-0000-000099100000}"/>
    <cellStyle name="20% - Ênfase4 3 3 2" xfId="5221" xr:uid="{00000000-0005-0000-0000-00009A100000}"/>
    <cellStyle name="20% - Ênfase4 3 3 3" xfId="5222" xr:uid="{00000000-0005-0000-0000-00009B100000}"/>
    <cellStyle name="20% - Ênfase4 3 4" xfId="5223" xr:uid="{00000000-0005-0000-0000-00009C100000}"/>
    <cellStyle name="20% - Ênfase4 3 5" xfId="5224" xr:uid="{00000000-0005-0000-0000-00009D100000}"/>
    <cellStyle name="20% - Ênfase4 3 6" xfId="5225" xr:uid="{00000000-0005-0000-0000-00009E100000}"/>
    <cellStyle name="20% - Ênfase4 3 7" xfId="5226" xr:uid="{00000000-0005-0000-0000-00009F100000}"/>
    <cellStyle name="20% - Ênfase4 30" xfId="5227" xr:uid="{00000000-0005-0000-0000-0000A0100000}"/>
    <cellStyle name="20% - Ênfase4 30 2" xfId="5228" xr:uid="{00000000-0005-0000-0000-0000A1100000}"/>
    <cellStyle name="20% - Ênfase4 30 3" xfId="5229" xr:uid="{00000000-0005-0000-0000-0000A2100000}"/>
    <cellStyle name="20% - Ênfase4 31" xfId="5230" xr:uid="{00000000-0005-0000-0000-0000A3100000}"/>
    <cellStyle name="20% - Ênfase4 31 2" xfId="5231" xr:uid="{00000000-0005-0000-0000-0000A4100000}"/>
    <cellStyle name="20% - Ênfase4 31 3" xfId="5232" xr:uid="{00000000-0005-0000-0000-0000A5100000}"/>
    <cellStyle name="20% - Ênfase4 32" xfId="5233" xr:uid="{00000000-0005-0000-0000-0000A6100000}"/>
    <cellStyle name="20% - Ênfase4 32 2" xfId="5234" xr:uid="{00000000-0005-0000-0000-0000A7100000}"/>
    <cellStyle name="20% - Ênfase4 32 3" xfId="5235" xr:uid="{00000000-0005-0000-0000-0000A8100000}"/>
    <cellStyle name="20% - Ênfase4 33" xfId="5236" xr:uid="{00000000-0005-0000-0000-0000A9100000}"/>
    <cellStyle name="20% - Ênfase4 33 2" xfId="5237" xr:uid="{00000000-0005-0000-0000-0000AA100000}"/>
    <cellStyle name="20% - Ênfase4 33 3" xfId="5238" xr:uid="{00000000-0005-0000-0000-0000AB100000}"/>
    <cellStyle name="20% - Ênfase4 34" xfId="5239" xr:uid="{00000000-0005-0000-0000-0000AC100000}"/>
    <cellStyle name="20% - Ênfase4 34 2" xfId="5240" xr:uid="{00000000-0005-0000-0000-0000AD100000}"/>
    <cellStyle name="20% - Ênfase4 34 3" xfId="5241" xr:uid="{00000000-0005-0000-0000-0000AE100000}"/>
    <cellStyle name="20% - Ênfase4 35" xfId="5242" xr:uid="{00000000-0005-0000-0000-0000AF100000}"/>
    <cellStyle name="20% - Ênfase4 35 2" xfId="5243" xr:uid="{00000000-0005-0000-0000-0000B0100000}"/>
    <cellStyle name="20% - Ênfase4 35 3" xfId="5244" xr:uid="{00000000-0005-0000-0000-0000B1100000}"/>
    <cellStyle name="20% - Ênfase4 36" xfId="5245" xr:uid="{00000000-0005-0000-0000-0000B2100000}"/>
    <cellStyle name="20% - Ênfase4 36 2" xfId="5246" xr:uid="{00000000-0005-0000-0000-0000B3100000}"/>
    <cellStyle name="20% - Ênfase4 36 3" xfId="5247" xr:uid="{00000000-0005-0000-0000-0000B4100000}"/>
    <cellStyle name="20% - Ênfase4 37" xfId="5248" xr:uid="{00000000-0005-0000-0000-0000B5100000}"/>
    <cellStyle name="20% - Ênfase4 37 2" xfId="5249" xr:uid="{00000000-0005-0000-0000-0000B6100000}"/>
    <cellStyle name="20% - Ênfase4 37 3" xfId="5250" xr:uid="{00000000-0005-0000-0000-0000B7100000}"/>
    <cellStyle name="20% - Ênfase4 38" xfId="5251" xr:uid="{00000000-0005-0000-0000-0000B8100000}"/>
    <cellStyle name="20% - Ênfase4 38 2" xfId="5252" xr:uid="{00000000-0005-0000-0000-0000B9100000}"/>
    <cellStyle name="20% - Ênfase4 38 3" xfId="5253" xr:uid="{00000000-0005-0000-0000-0000BA100000}"/>
    <cellStyle name="20% - Ênfase4 39" xfId="5254" xr:uid="{00000000-0005-0000-0000-0000BB100000}"/>
    <cellStyle name="20% - Ênfase4 39 2" xfId="5255" xr:uid="{00000000-0005-0000-0000-0000BC100000}"/>
    <cellStyle name="20% - Ênfase4 39 3" xfId="5256" xr:uid="{00000000-0005-0000-0000-0000BD100000}"/>
    <cellStyle name="20% - Ênfase4 4" xfId="106" xr:uid="{00000000-0005-0000-0000-0000BE100000}"/>
    <cellStyle name="20% - Ênfase4 4 2" xfId="5257" xr:uid="{00000000-0005-0000-0000-0000BF100000}"/>
    <cellStyle name="20% - Ênfase4 4 2 2" xfId="5258" xr:uid="{00000000-0005-0000-0000-0000C0100000}"/>
    <cellStyle name="20% - Ênfase4 4 2 3" xfId="5259" xr:uid="{00000000-0005-0000-0000-0000C1100000}"/>
    <cellStyle name="20% - Ênfase4 4 2 4" xfId="5260" xr:uid="{00000000-0005-0000-0000-0000C2100000}"/>
    <cellStyle name="20% - Ênfase4 4 3" xfId="5261" xr:uid="{00000000-0005-0000-0000-0000C3100000}"/>
    <cellStyle name="20% - Ênfase4 4 4" xfId="5262" xr:uid="{00000000-0005-0000-0000-0000C4100000}"/>
    <cellStyle name="20% - Ênfase4 4 5" xfId="5263" xr:uid="{00000000-0005-0000-0000-0000C5100000}"/>
    <cellStyle name="20% - Ênfase4 4 6" xfId="5264" xr:uid="{00000000-0005-0000-0000-0000C6100000}"/>
    <cellStyle name="20% - Ênfase4 40" xfId="5265" xr:uid="{00000000-0005-0000-0000-0000C7100000}"/>
    <cellStyle name="20% - Ênfase4 40 2" xfId="5266" xr:uid="{00000000-0005-0000-0000-0000C8100000}"/>
    <cellStyle name="20% - Ênfase4 40 3" xfId="5267" xr:uid="{00000000-0005-0000-0000-0000C9100000}"/>
    <cellStyle name="20% - Ênfase4 41" xfId="5268" xr:uid="{00000000-0005-0000-0000-0000CA100000}"/>
    <cellStyle name="20% - Ênfase4 41 2" xfId="5269" xr:uid="{00000000-0005-0000-0000-0000CB100000}"/>
    <cellStyle name="20% - Ênfase4 41 3" xfId="5270" xr:uid="{00000000-0005-0000-0000-0000CC100000}"/>
    <cellStyle name="20% - Ênfase4 42" xfId="5271" xr:uid="{00000000-0005-0000-0000-0000CD100000}"/>
    <cellStyle name="20% - Ênfase4 42 2" xfId="5272" xr:uid="{00000000-0005-0000-0000-0000CE100000}"/>
    <cellStyle name="20% - Ênfase4 42 3" xfId="5273" xr:uid="{00000000-0005-0000-0000-0000CF100000}"/>
    <cellStyle name="20% - Ênfase4 43" xfId="5274" xr:uid="{00000000-0005-0000-0000-0000D0100000}"/>
    <cellStyle name="20% - Ênfase4 43 2" xfId="5275" xr:uid="{00000000-0005-0000-0000-0000D1100000}"/>
    <cellStyle name="20% - Ênfase4 43 3" xfId="5276" xr:uid="{00000000-0005-0000-0000-0000D2100000}"/>
    <cellStyle name="20% - Ênfase4 44" xfId="5277" xr:uid="{00000000-0005-0000-0000-0000D3100000}"/>
    <cellStyle name="20% - Ênfase4 44 2" xfId="5278" xr:uid="{00000000-0005-0000-0000-0000D4100000}"/>
    <cellStyle name="20% - Ênfase4 44 3" xfId="5279" xr:uid="{00000000-0005-0000-0000-0000D5100000}"/>
    <cellStyle name="20% - Ênfase4 45" xfId="5280" xr:uid="{00000000-0005-0000-0000-0000D6100000}"/>
    <cellStyle name="20% - Ênfase4 45 2" xfId="5281" xr:uid="{00000000-0005-0000-0000-0000D7100000}"/>
    <cellStyle name="20% - Ênfase4 45 3" xfId="5282" xr:uid="{00000000-0005-0000-0000-0000D8100000}"/>
    <cellStyle name="20% - Ênfase4 46" xfId="5283" xr:uid="{00000000-0005-0000-0000-0000D9100000}"/>
    <cellStyle name="20% - Ênfase4 46 2" xfId="5284" xr:uid="{00000000-0005-0000-0000-0000DA100000}"/>
    <cellStyle name="20% - Ênfase4 46 3" xfId="5285" xr:uid="{00000000-0005-0000-0000-0000DB100000}"/>
    <cellStyle name="20% - Ênfase4 47" xfId="5286" xr:uid="{00000000-0005-0000-0000-0000DC100000}"/>
    <cellStyle name="20% - Ênfase4 47 2" xfId="5287" xr:uid="{00000000-0005-0000-0000-0000DD100000}"/>
    <cellStyle name="20% - Ênfase4 47 3" xfId="5288" xr:uid="{00000000-0005-0000-0000-0000DE100000}"/>
    <cellStyle name="20% - Ênfase4 48" xfId="5289" xr:uid="{00000000-0005-0000-0000-0000DF100000}"/>
    <cellStyle name="20% - Ênfase4 48 2" xfId="5290" xr:uid="{00000000-0005-0000-0000-0000E0100000}"/>
    <cellStyle name="20% - Ênfase4 48 3" xfId="5291" xr:uid="{00000000-0005-0000-0000-0000E1100000}"/>
    <cellStyle name="20% - Ênfase4 49" xfId="5292" xr:uid="{00000000-0005-0000-0000-0000E2100000}"/>
    <cellStyle name="20% - Ênfase4 49 2" xfId="5293" xr:uid="{00000000-0005-0000-0000-0000E3100000}"/>
    <cellStyle name="20% - Ênfase4 49 3" xfId="5294" xr:uid="{00000000-0005-0000-0000-0000E4100000}"/>
    <cellStyle name="20% - Ênfase4 5" xfId="107" xr:uid="{00000000-0005-0000-0000-0000E5100000}"/>
    <cellStyle name="20% - Ênfase4 5 2" xfId="5295" xr:uid="{00000000-0005-0000-0000-0000E6100000}"/>
    <cellStyle name="20% - Ênfase4 5 2 2" xfId="5296" xr:uid="{00000000-0005-0000-0000-0000E7100000}"/>
    <cellStyle name="20% - Ênfase4 5 2 3" xfId="5297" xr:uid="{00000000-0005-0000-0000-0000E8100000}"/>
    <cellStyle name="20% - Ênfase4 5 2 4" xfId="5298" xr:uid="{00000000-0005-0000-0000-0000E9100000}"/>
    <cellStyle name="20% - Ênfase4 5 3" xfId="5299" xr:uid="{00000000-0005-0000-0000-0000EA100000}"/>
    <cellStyle name="20% - Ênfase4 5 4" xfId="5300" xr:uid="{00000000-0005-0000-0000-0000EB100000}"/>
    <cellStyle name="20% - Ênfase4 5 5" xfId="5301" xr:uid="{00000000-0005-0000-0000-0000EC100000}"/>
    <cellStyle name="20% - Ênfase4 50" xfId="5302" xr:uid="{00000000-0005-0000-0000-0000ED100000}"/>
    <cellStyle name="20% - Ênfase4 50 2" xfId="5303" xr:uid="{00000000-0005-0000-0000-0000EE100000}"/>
    <cellStyle name="20% - Ênfase4 50 3" xfId="5304" xr:uid="{00000000-0005-0000-0000-0000EF100000}"/>
    <cellStyle name="20% - Ênfase4 51" xfId="5305" xr:uid="{00000000-0005-0000-0000-0000F0100000}"/>
    <cellStyle name="20% - Ênfase4 51 2" xfId="5306" xr:uid="{00000000-0005-0000-0000-0000F1100000}"/>
    <cellStyle name="20% - Ênfase4 51 3" xfId="5307" xr:uid="{00000000-0005-0000-0000-0000F2100000}"/>
    <cellStyle name="20% - Ênfase4 52" xfId="5308" xr:uid="{00000000-0005-0000-0000-0000F3100000}"/>
    <cellStyle name="20% - Ênfase4 52 2" xfId="5309" xr:uid="{00000000-0005-0000-0000-0000F4100000}"/>
    <cellStyle name="20% - Ênfase4 52 3" xfId="5310" xr:uid="{00000000-0005-0000-0000-0000F5100000}"/>
    <cellStyle name="20% - Ênfase4 53" xfId="5311" xr:uid="{00000000-0005-0000-0000-0000F6100000}"/>
    <cellStyle name="20% - Ênfase4 53 2" xfId="5312" xr:uid="{00000000-0005-0000-0000-0000F7100000}"/>
    <cellStyle name="20% - Ênfase4 53 3" xfId="5313" xr:uid="{00000000-0005-0000-0000-0000F8100000}"/>
    <cellStyle name="20% - Ênfase4 54" xfId="5314" xr:uid="{00000000-0005-0000-0000-0000F9100000}"/>
    <cellStyle name="20% - Ênfase4 54 2" xfId="5315" xr:uid="{00000000-0005-0000-0000-0000FA100000}"/>
    <cellStyle name="20% - Ênfase4 54 3" xfId="5316" xr:uid="{00000000-0005-0000-0000-0000FB100000}"/>
    <cellStyle name="20% - Ênfase4 55" xfId="5317" xr:uid="{00000000-0005-0000-0000-0000FC100000}"/>
    <cellStyle name="20% - Ênfase4 55 2" xfId="5318" xr:uid="{00000000-0005-0000-0000-0000FD100000}"/>
    <cellStyle name="20% - Ênfase4 55 3" xfId="5319" xr:uid="{00000000-0005-0000-0000-0000FE100000}"/>
    <cellStyle name="20% - Ênfase4 56" xfId="5320" xr:uid="{00000000-0005-0000-0000-0000FF100000}"/>
    <cellStyle name="20% - Ênfase4 56 2" xfId="5321" xr:uid="{00000000-0005-0000-0000-000000110000}"/>
    <cellStyle name="20% - Ênfase4 56 3" xfId="5322" xr:uid="{00000000-0005-0000-0000-000001110000}"/>
    <cellStyle name="20% - Ênfase4 57" xfId="5323" xr:uid="{00000000-0005-0000-0000-000002110000}"/>
    <cellStyle name="20% - Ênfase4 57 2" xfId="5324" xr:uid="{00000000-0005-0000-0000-000003110000}"/>
    <cellStyle name="20% - Ênfase4 57 3" xfId="5325" xr:uid="{00000000-0005-0000-0000-000004110000}"/>
    <cellStyle name="20% - Ênfase4 58" xfId="5326" xr:uid="{00000000-0005-0000-0000-000005110000}"/>
    <cellStyle name="20% - Ênfase4 58 2" xfId="5327" xr:uid="{00000000-0005-0000-0000-000006110000}"/>
    <cellStyle name="20% - Ênfase4 58 3" xfId="5328" xr:uid="{00000000-0005-0000-0000-000007110000}"/>
    <cellStyle name="20% - Ênfase4 59" xfId="5329" xr:uid="{00000000-0005-0000-0000-000008110000}"/>
    <cellStyle name="20% - Ênfase4 59 2" xfId="5330" xr:uid="{00000000-0005-0000-0000-000009110000}"/>
    <cellStyle name="20% - Ênfase4 59 3" xfId="5331" xr:uid="{00000000-0005-0000-0000-00000A110000}"/>
    <cellStyle name="20% - Ênfase4 6" xfId="108" xr:uid="{00000000-0005-0000-0000-00000B110000}"/>
    <cellStyle name="20% - Ênfase4 6 2" xfId="5332" xr:uid="{00000000-0005-0000-0000-00000C110000}"/>
    <cellStyle name="20% - Ênfase4 6 2 2" xfId="5333" xr:uid="{00000000-0005-0000-0000-00000D110000}"/>
    <cellStyle name="20% - Ênfase4 6 3" xfId="5334" xr:uid="{00000000-0005-0000-0000-00000E110000}"/>
    <cellStyle name="20% - Ênfase4 6 4" xfId="5335" xr:uid="{00000000-0005-0000-0000-00000F110000}"/>
    <cellStyle name="20% - Ênfase4 60" xfId="5336" xr:uid="{00000000-0005-0000-0000-000010110000}"/>
    <cellStyle name="20% - Ênfase4 60 2" xfId="5337" xr:uid="{00000000-0005-0000-0000-000011110000}"/>
    <cellStyle name="20% - Ênfase4 60 3" xfId="5338" xr:uid="{00000000-0005-0000-0000-000012110000}"/>
    <cellStyle name="20% - Ênfase4 61" xfId="5339" xr:uid="{00000000-0005-0000-0000-000013110000}"/>
    <cellStyle name="20% - Ênfase4 61 2" xfId="5340" xr:uid="{00000000-0005-0000-0000-000014110000}"/>
    <cellStyle name="20% - Ênfase4 61 3" xfId="5341" xr:uid="{00000000-0005-0000-0000-000015110000}"/>
    <cellStyle name="20% - Ênfase4 62" xfId="5342" xr:uid="{00000000-0005-0000-0000-000016110000}"/>
    <cellStyle name="20% - Ênfase4 62 2" xfId="5343" xr:uid="{00000000-0005-0000-0000-000017110000}"/>
    <cellStyle name="20% - Ênfase4 63" xfId="5344" xr:uid="{00000000-0005-0000-0000-000018110000}"/>
    <cellStyle name="20% - Ênfase4 63 2" xfId="5345" xr:uid="{00000000-0005-0000-0000-000019110000}"/>
    <cellStyle name="20% - Ênfase4 64" xfId="5346" xr:uid="{00000000-0005-0000-0000-00001A110000}"/>
    <cellStyle name="20% - Ênfase4 64 2" xfId="5347" xr:uid="{00000000-0005-0000-0000-00001B110000}"/>
    <cellStyle name="20% - Ênfase4 65" xfId="5348" xr:uid="{00000000-0005-0000-0000-00001C110000}"/>
    <cellStyle name="20% - Ênfase4 65 2" xfId="5349" xr:uid="{00000000-0005-0000-0000-00001D110000}"/>
    <cellStyle name="20% - Ênfase4 66" xfId="5350" xr:uid="{00000000-0005-0000-0000-00001E110000}"/>
    <cellStyle name="20% - Ênfase4 66 2" xfId="5351" xr:uid="{00000000-0005-0000-0000-00001F110000}"/>
    <cellStyle name="20% - Ênfase4 67" xfId="5352" xr:uid="{00000000-0005-0000-0000-000020110000}"/>
    <cellStyle name="20% - Ênfase4 67 2" xfId="5353" xr:uid="{00000000-0005-0000-0000-000021110000}"/>
    <cellStyle name="20% - Ênfase4 68" xfId="5354" xr:uid="{00000000-0005-0000-0000-000022110000}"/>
    <cellStyle name="20% - Ênfase4 68 2" xfId="5355" xr:uid="{00000000-0005-0000-0000-000023110000}"/>
    <cellStyle name="20% - Ênfase4 69" xfId="5356" xr:uid="{00000000-0005-0000-0000-000024110000}"/>
    <cellStyle name="20% - Ênfase4 69 2" xfId="5357" xr:uid="{00000000-0005-0000-0000-000025110000}"/>
    <cellStyle name="20% - Ênfase4 7" xfId="109" xr:uid="{00000000-0005-0000-0000-000026110000}"/>
    <cellStyle name="20% - Ênfase4 7 2" xfId="5358" xr:uid="{00000000-0005-0000-0000-000027110000}"/>
    <cellStyle name="20% - Ênfase4 7 2 2" xfId="5359" xr:uid="{00000000-0005-0000-0000-000028110000}"/>
    <cellStyle name="20% - Ênfase4 7 3" xfId="5360" xr:uid="{00000000-0005-0000-0000-000029110000}"/>
    <cellStyle name="20% - Ênfase4 7 4" xfId="5361" xr:uid="{00000000-0005-0000-0000-00002A110000}"/>
    <cellStyle name="20% - Ênfase4 70" xfId="5362" xr:uid="{00000000-0005-0000-0000-00002B110000}"/>
    <cellStyle name="20% - Ênfase4 70 2" xfId="5363" xr:uid="{00000000-0005-0000-0000-00002C110000}"/>
    <cellStyle name="20% - Ênfase4 71" xfId="5364" xr:uid="{00000000-0005-0000-0000-00002D110000}"/>
    <cellStyle name="20% - Ênfase4 71 2" xfId="5365" xr:uid="{00000000-0005-0000-0000-00002E110000}"/>
    <cellStyle name="20% - Ênfase4 72" xfId="5366" xr:uid="{00000000-0005-0000-0000-00002F110000}"/>
    <cellStyle name="20% - Ênfase4 72 2" xfId="5367" xr:uid="{00000000-0005-0000-0000-000030110000}"/>
    <cellStyle name="20% - Ênfase4 73" xfId="5368" xr:uid="{00000000-0005-0000-0000-000031110000}"/>
    <cellStyle name="20% - Ênfase4 73 2" xfId="5369" xr:uid="{00000000-0005-0000-0000-000032110000}"/>
    <cellStyle name="20% - Ênfase4 74" xfId="5370" xr:uid="{00000000-0005-0000-0000-000033110000}"/>
    <cellStyle name="20% - Ênfase4 74 2" xfId="5371" xr:uid="{00000000-0005-0000-0000-000034110000}"/>
    <cellStyle name="20% - Ênfase4 75" xfId="5372" xr:uid="{00000000-0005-0000-0000-000035110000}"/>
    <cellStyle name="20% - Ênfase4 75 2" xfId="5373" xr:uid="{00000000-0005-0000-0000-000036110000}"/>
    <cellStyle name="20% - Ênfase4 76" xfId="5374" xr:uid="{00000000-0005-0000-0000-000037110000}"/>
    <cellStyle name="20% - Ênfase4 76 2" xfId="5375" xr:uid="{00000000-0005-0000-0000-000038110000}"/>
    <cellStyle name="20% - Ênfase4 77" xfId="5376" xr:uid="{00000000-0005-0000-0000-000039110000}"/>
    <cellStyle name="20% - Ênfase4 77 2" xfId="5377" xr:uid="{00000000-0005-0000-0000-00003A110000}"/>
    <cellStyle name="20% - Ênfase4 78" xfId="5378" xr:uid="{00000000-0005-0000-0000-00003B110000}"/>
    <cellStyle name="20% - Ênfase4 78 2" xfId="5379" xr:uid="{00000000-0005-0000-0000-00003C110000}"/>
    <cellStyle name="20% - Ênfase4 79" xfId="5380" xr:uid="{00000000-0005-0000-0000-00003D110000}"/>
    <cellStyle name="20% - Ênfase4 79 2" xfId="5381" xr:uid="{00000000-0005-0000-0000-00003E110000}"/>
    <cellStyle name="20% - Ênfase4 8" xfId="110" xr:uid="{00000000-0005-0000-0000-00003F110000}"/>
    <cellStyle name="20% - Ênfase4 8 2" xfId="5382" xr:uid="{00000000-0005-0000-0000-000040110000}"/>
    <cellStyle name="20% - Ênfase4 8 2 2" xfId="5383" xr:uid="{00000000-0005-0000-0000-000041110000}"/>
    <cellStyle name="20% - Ênfase4 8 3" xfId="5384" xr:uid="{00000000-0005-0000-0000-000042110000}"/>
    <cellStyle name="20% - Ênfase4 8 4" xfId="5385" xr:uid="{00000000-0005-0000-0000-000043110000}"/>
    <cellStyle name="20% - Ênfase4 80" xfId="5386" xr:uid="{00000000-0005-0000-0000-000044110000}"/>
    <cellStyle name="20% - Ênfase4 80 2" xfId="5387" xr:uid="{00000000-0005-0000-0000-000045110000}"/>
    <cellStyle name="20% - Ênfase4 81" xfId="5388" xr:uid="{00000000-0005-0000-0000-000046110000}"/>
    <cellStyle name="20% - Ênfase4 81 2" xfId="5389" xr:uid="{00000000-0005-0000-0000-000047110000}"/>
    <cellStyle name="20% - Ênfase4 82" xfId="5390" xr:uid="{00000000-0005-0000-0000-000048110000}"/>
    <cellStyle name="20% - Ênfase4 82 2" xfId="5391" xr:uid="{00000000-0005-0000-0000-000049110000}"/>
    <cellStyle name="20% - Ênfase4 83" xfId="5392" xr:uid="{00000000-0005-0000-0000-00004A110000}"/>
    <cellStyle name="20% - Ênfase4 83 2" xfId="5393" xr:uid="{00000000-0005-0000-0000-00004B110000}"/>
    <cellStyle name="20% - Ênfase4 84" xfId="5394" xr:uid="{00000000-0005-0000-0000-00004C110000}"/>
    <cellStyle name="20% - Ênfase4 84 2" xfId="5395" xr:uid="{00000000-0005-0000-0000-00004D110000}"/>
    <cellStyle name="20% - Ênfase4 85" xfId="5396" xr:uid="{00000000-0005-0000-0000-00004E110000}"/>
    <cellStyle name="20% - Ênfase4 85 2" xfId="5397" xr:uid="{00000000-0005-0000-0000-00004F110000}"/>
    <cellStyle name="20% - Ênfase4 86" xfId="5398" xr:uid="{00000000-0005-0000-0000-000050110000}"/>
    <cellStyle name="20% - Ênfase4 86 2" xfId="5399" xr:uid="{00000000-0005-0000-0000-000051110000}"/>
    <cellStyle name="20% - Ênfase4 87" xfId="5400" xr:uid="{00000000-0005-0000-0000-000052110000}"/>
    <cellStyle name="20% - Ênfase4 87 2" xfId="5401" xr:uid="{00000000-0005-0000-0000-000053110000}"/>
    <cellStyle name="20% - Ênfase4 88" xfId="5402" xr:uid="{00000000-0005-0000-0000-000054110000}"/>
    <cellStyle name="20% - Ênfase4 88 2" xfId="5403" xr:uid="{00000000-0005-0000-0000-000055110000}"/>
    <cellStyle name="20% - Ênfase4 89" xfId="5404" xr:uid="{00000000-0005-0000-0000-000056110000}"/>
    <cellStyle name="20% - Ênfase4 89 2" xfId="5405" xr:uid="{00000000-0005-0000-0000-000057110000}"/>
    <cellStyle name="20% - Ênfase4 9" xfId="111" xr:uid="{00000000-0005-0000-0000-000058110000}"/>
    <cellStyle name="20% - Ênfase4 9 2" xfId="5406" xr:uid="{00000000-0005-0000-0000-000059110000}"/>
    <cellStyle name="20% - Ênfase4 9 2 2" xfId="5407" xr:uid="{00000000-0005-0000-0000-00005A110000}"/>
    <cellStyle name="20% - Ênfase4 9 3" xfId="5408" xr:uid="{00000000-0005-0000-0000-00005B110000}"/>
    <cellStyle name="20% - Ênfase4 9 4" xfId="5409" xr:uid="{00000000-0005-0000-0000-00005C110000}"/>
    <cellStyle name="20% - Ênfase4 90" xfId="5410" xr:uid="{00000000-0005-0000-0000-00005D110000}"/>
    <cellStyle name="20% - Ênfase4 90 2" xfId="5411" xr:uid="{00000000-0005-0000-0000-00005E110000}"/>
    <cellStyle name="20% - Ênfase4 91" xfId="5412" xr:uid="{00000000-0005-0000-0000-00005F110000}"/>
    <cellStyle name="20% - Ênfase4 91 2" xfId="5413" xr:uid="{00000000-0005-0000-0000-000060110000}"/>
    <cellStyle name="20% - Ênfase4 92" xfId="5414" xr:uid="{00000000-0005-0000-0000-000061110000}"/>
    <cellStyle name="20% - Ênfase4 92 2" xfId="5415" xr:uid="{00000000-0005-0000-0000-000062110000}"/>
    <cellStyle name="20% - Ênfase4 93" xfId="5416" xr:uid="{00000000-0005-0000-0000-000063110000}"/>
    <cellStyle name="20% - Ênfase4 93 2" xfId="5417" xr:uid="{00000000-0005-0000-0000-000064110000}"/>
    <cellStyle name="20% - Ênfase4 94" xfId="5418" xr:uid="{00000000-0005-0000-0000-000065110000}"/>
    <cellStyle name="20% - Ênfase4 94 2" xfId="5419" xr:uid="{00000000-0005-0000-0000-000066110000}"/>
    <cellStyle name="20% - Ênfase4 95" xfId="5420" xr:uid="{00000000-0005-0000-0000-000067110000}"/>
    <cellStyle name="20% - Ênfase4 95 2" xfId="5421" xr:uid="{00000000-0005-0000-0000-000068110000}"/>
    <cellStyle name="20% - Ênfase4 96" xfId="5422" xr:uid="{00000000-0005-0000-0000-000069110000}"/>
    <cellStyle name="20% - Ênfase4 96 2" xfId="5423" xr:uid="{00000000-0005-0000-0000-00006A110000}"/>
    <cellStyle name="20% - Ênfase4 97" xfId="5424" xr:uid="{00000000-0005-0000-0000-00006B110000}"/>
    <cellStyle name="20% - Ênfase4 97 2" xfId="5425" xr:uid="{00000000-0005-0000-0000-00006C110000}"/>
    <cellStyle name="20% - Ênfase4 98" xfId="5426" xr:uid="{00000000-0005-0000-0000-00006D110000}"/>
    <cellStyle name="20% - Ênfase4 98 2" xfId="5427" xr:uid="{00000000-0005-0000-0000-00006E110000}"/>
    <cellStyle name="20% - Ênfase4 99" xfId="5428" xr:uid="{00000000-0005-0000-0000-00006F110000}"/>
    <cellStyle name="20% - Ênfase4 99 2" xfId="5429" xr:uid="{00000000-0005-0000-0000-000070110000}"/>
    <cellStyle name="20% - Ênfase5" xfId="29" builtinId="46" customBuiltin="1"/>
    <cellStyle name="20% - Ênfase5 10" xfId="112" xr:uid="{00000000-0005-0000-0000-000072110000}"/>
    <cellStyle name="20% - Ênfase5 10 2" xfId="5430" xr:uid="{00000000-0005-0000-0000-000073110000}"/>
    <cellStyle name="20% - Ênfase5 10 3" xfId="5431" xr:uid="{00000000-0005-0000-0000-000074110000}"/>
    <cellStyle name="20% - Ênfase5 10 4" xfId="5432" xr:uid="{00000000-0005-0000-0000-000075110000}"/>
    <cellStyle name="20% - Ênfase5 100" xfId="5433" xr:uid="{00000000-0005-0000-0000-000076110000}"/>
    <cellStyle name="20% - Ênfase5 100 2" xfId="5434" xr:uid="{00000000-0005-0000-0000-000077110000}"/>
    <cellStyle name="20% - Ênfase5 101" xfId="5435" xr:uid="{00000000-0005-0000-0000-000078110000}"/>
    <cellStyle name="20% - Ênfase5 101 2" xfId="5436" xr:uid="{00000000-0005-0000-0000-000079110000}"/>
    <cellStyle name="20% - Ênfase5 102" xfId="5437" xr:uid="{00000000-0005-0000-0000-00007A110000}"/>
    <cellStyle name="20% - Ênfase5 102 2" xfId="5438" xr:uid="{00000000-0005-0000-0000-00007B110000}"/>
    <cellStyle name="20% - Ênfase5 103" xfId="5439" xr:uid="{00000000-0005-0000-0000-00007C110000}"/>
    <cellStyle name="20% - Ênfase5 103 2" xfId="5440" xr:uid="{00000000-0005-0000-0000-00007D110000}"/>
    <cellStyle name="20% - Ênfase5 104" xfId="5441" xr:uid="{00000000-0005-0000-0000-00007E110000}"/>
    <cellStyle name="20% - Ênfase5 104 2" xfId="5442" xr:uid="{00000000-0005-0000-0000-00007F110000}"/>
    <cellStyle name="20% - Ênfase5 105" xfId="5443" xr:uid="{00000000-0005-0000-0000-000080110000}"/>
    <cellStyle name="20% - Ênfase5 105 2" xfId="5444" xr:uid="{00000000-0005-0000-0000-000081110000}"/>
    <cellStyle name="20% - Ênfase5 106" xfId="5445" xr:uid="{00000000-0005-0000-0000-000082110000}"/>
    <cellStyle name="20% - Ênfase5 106 2" xfId="5446" xr:uid="{00000000-0005-0000-0000-000083110000}"/>
    <cellStyle name="20% - Ênfase5 107" xfId="5447" xr:uid="{00000000-0005-0000-0000-000084110000}"/>
    <cellStyle name="20% - Ênfase5 107 2" xfId="5448" xr:uid="{00000000-0005-0000-0000-000085110000}"/>
    <cellStyle name="20% - Ênfase5 108" xfId="5449" xr:uid="{00000000-0005-0000-0000-000086110000}"/>
    <cellStyle name="20% - Ênfase5 108 2" xfId="5450" xr:uid="{00000000-0005-0000-0000-000087110000}"/>
    <cellStyle name="20% - Ênfase5 109" xfId="5451" xr:uid="{00000000-0005-0000-0000-000088110000}"/>
    <cellStyle name="20% - Ênfase5 109 2" xfId="5452" xr:uid="{00000000-0005-0000-0000-000089110000}"/>
    <cellStyle name="20% - Ênfase5 11" xfId="113" xr:uid="{00000000-0005-0000-0000-00008A110000}"/>
    <cellStyle name="20% - Ênfase5 11 2" xfId="5453" xr:uid="{00000000-0005-0000-0000-00008B110000}"/>
    <cellStyle name="20% - Ênfase5 11 3" xfId="5454" xr:uid="{00000000-0005-0000-0000-00008C110000}"/>
    <cellStyle name="20% - Ênfase5 11 4" xfId="5455" xr:uid="{00000000-0005-0000-0000-00008D110000}"/>
    <cellStyle name="20% - Ênfase5 110" xfId="5456" xr:uid="{00000000-0005-0000-0000-00008E110000}"/>
    <cellStyle name="20% - Ênfase5 110 2" xfId="5457" xr:uid="{00000000-0005-0000-0000-00008F110000}"/>
    <cellStyle name="20% - Ênfase5 111" xfId="5458" xr:uid="{00000000-0005-0000-0000-000090110000}"/>
    <cellStyle name="20% - Ênfase5 111 2" xfId="5459" xr:uid="{00000000-0005-0000-0000-000091110000}"/>
    <cellStyle name="20% - Ênfase5 112" xfId="5460" xr:uid="{00000000-0005-0000-0000-000092110000}"/>
    <cellStyle name="20% - Ênfase5 112 2" xfId="5461" xr:uid="{00000000-0005-0000-0000-000093110000}"/>
    <cellStyle name="20% - Ênfase5 113" xfId="5462" xr:uid="{00000000-0005-0000-0000-000094110000}"/>
    <cellStyle name="20% - Ênfase5 113 2" xfId="5463" xr:uid="{00000000-0005-0000-0000-000095110000}"/>
    <cellStyle name="20% - Ênfase5 114" xfId="5464" xr:uid="{00000000-0005-0000-0000-000096110000}"/>
    <cellStyle name="20% - Ênfase5 114 2" xfId="5465" xr:uid="{00000000-0005-0000-0000-000097110000}"/>
    <cellStyle name="20% - Ênfase5 115" xfId="5466" xr:uid="{00000000-0005-0000-0000-000098110000}"/>
    <cellStyle name="20% - Ênfase5 115 2" xfId="5467" xr:uid="{00000000-0005-0000-0000-000099110000}"/>
    <cellStyle name="20% - Ênfase5 116" xfId="5468" xr:uid="{00000000-0005-0000-0000-00009A110000}"/>
    <cellStyle name="20% - Ênfase5 116 2" xfId="5469" xr:uid="{00000000-0005-0000-0000-00009B110000}"/>
    <cellStyle name="20% - Ênfase5 117" xfId="5470" xr:uid="{00000000-0005-0000-0000-00009C110000}"/>
    <cellStyle name="20% - Ênfase5 117 2" xfId="5471" xr:uid="{00000000-0005-0000-0000-00009D110000}"/>
    <cellStyle name="20% - Ênfase5 118" xfId="5472" xr:uid="{00000000-0005-0000-0000-00009E110000}"/>
    <cellStyle name="20% - Ênfase5 118 2" xfId="5473" xr:uid="{00000000-0005-0000-0000-00009F110000}"/>
    <cellStyle name="20% - Ênfase5 119" xfId="5474" xr:uid="{00000000-0005-0000-0000-0000A0110000}"/>
    <cellStyle name="20% - Ênfase5 119 2" xfId="5475" xr:uid="{00000000-0005-0000-0000-0000A1110000}"/>
    <cellStyle name="20% - Ênfase5 12" xfId="114" xr:uid="{00000000-0005-0000-0000-0000A2110000}"/>
    <cellStyle name="20% - Ênfase5 12 2" xfId="5476" xr:uid="{00000000-0005-0000-0000-0000A3110000}"/>
    <cellStyle name="20% - Ênfase5 12 3" xfId="5477" xr:uid="{00000000-0005-0000-0000-0000A4110000}"/>
    <cellStyle name="20% - Ênfase5 12 4" xfId="5478" xr:uid="{00000000-0005-0000-0000-0000A5110000}"/>
    <cellStyle name="20% - Ênfase5 120" xfId="5479" xr:uid="{00000000-0005-0000-0000-0000A6110000}"/>
    <cellStyle name="20% - Ênfase5 120 2" xfId="5480" xr:uid="{00000000-0005-0000-0000-0000A7110000}"/>
    <cellStyle name="20% - Ênfase5 121" xfId="5481" xr:uid="{00000000-0005-0000-0000-0000A8110000}"/>
    <cellStyle name="20% - Ênfase5 121 2" xfId="5482" xr:uid="{00000000-0005-0000-0000-0000A9110000}"/>
    <cellStyle name="20% - Ênfase5 122" xfId="5483" xr:uid="{00000000-0005-0000-0000-0000AA110000}"/>
    <cellStyle name="20% - Ênfase5 122 2" xfId="5484" xr:uid="{00000000-0005-0000-0000-0000AB110000}"/>
    <cellStyle name="20% - Ênfase5 123" xfId="5485" xr:uid="{00000000-0005-0000-0000-0000AC110000}"/>
    <cellStyle name="20% - Ênfase5 123 2" xfId="5486" xr:uid="{00000000-0005-0000-0000-0000AD110000}"/>
    <cellStyle name="20% - Ênfase5 124" xfId="5487" xr:uid="{00000000-0005-0000-0000-0000AE110000}"/>
    <cellStyle name="20% - Ênfase5 124 2" xfId="5488" xr:uid="{00000000-0005-0000-0000-0000AF110000}"/>
    <cellStyle name="20% - Ênfase5 125" xfId="5489" xr:uid="{00000000-0005-0000-0000-0000B0110000}"/>
    <cellStyle name="20% - Ênfase5 125 2" xfId="5490" xr:uid="{00000000-0005-0000-0000-0000B1110000}"/>
    <cellStyle name="20% - Ênfase5 126" xfId="5491" xr:uid="{00000000-0005-0000-0000-0000B2110000}"/>
    <cellStyle name="20% - Ênfase5 126 2" xfId="5492" xr:uid="{00000000-0005-0000-0000-0000B3110000}"/>
    <cellStyle name="20% - Ênfase5 127" xfId="5493" xr:uid="{00000000-0005-0000-0000-0000B4110000}"/>
    <cellStyle name="20% - Ênfase5 127 2" xfId="5494" xr:uid="{00000000-0005-0000-0000-0000B5110000}"/>
    <cellStyle name="20% - Ênfase5 128" xfId="5495" xr:uid="{00000000-0005-0000-0000-0000B6110000}"/>
    <cellStyle name="20% - Ênfase5 128 2" xfId="5496" xr:uid="{00000000-0005-0000-0000-0000B7110000}"/>
    <cellStyle name="20% - Ênfase5 129" xfId="5497" xr:uid="{00000000-0005-0000-0000-0000B8110000}"/>
    <cellStyle name="20% - Ênfase5 129 2" xfId="5498" xr:uid="{00000000-0005-0000-0000-0000B9110000}"/>
    <cellStyle name="20% - Ênfase5 13" xfId="115" xr:uid="{00000000-0005-0000-0000-0000BA110000}"/>
    <cellStyle name="20% - Ênfase5 13 2" xfId="5499" xr:uid="{00000000-0005-0000-0000-0000BB110000}"/>
    <cellStyle name="20% - Ênfase5 13 3" xfId="5500" xr:uid="{00000000-0005-0000-0000-0000BC110000}"/>
    <cellStyle name="20% - Ênfase5 13 4" xfId="5501" xr:uid="{00000000-0005-0000-0000-0000BD110000}"/>
    <cellStyle name="20% - Ênfase5 130" xfId="5502" xr:uid="{00000000-0005-0000-0000-0000BE110000}"/>
    <cellStyle name="20% - Ênfase5 130 2" xfId="5503" xr:uid="{00000000-0005-0000-0000-0000BF110000}"/>
    <cellStyle name="20% - Ênfase5 131" xfId="5504" xr:uid="{00000000-0005-0000-0000-0000C0110000}"/>
    <cellStyle name="20% - Ênfase5 131 2" xfId="5505" xr:uid="{00000000-0005-0000-0000-0000C1110000}"/>
    <cellStyle name="20% - Ênfase5 132" xfId="5506" xr:uid="{00000000-0005-0000-0000-0000C2110000}"/>
    <cellStyle name="20% - Ênfase5 132 2" xfId="5507" xr:uid="{00000000-0005-0000-0000-0000C3110000}"/>
    <cellStyle name="20% - Ênfase5 133" xfId="5508" xr:uid="{00000000-0005-0000-0000-0000C4110000}"/>
    <cellStyle name="20% - Ênfase5 133 2" xfId="5509" xr:uid="{00000000-0005-0000-0000-0000C5110000}"/>
    <cellStyle name="20% - Ênfase5 134" xfId="5510" xr:uid="{00000000-0005-0000-0000-0000C6110000}"/>
    <cellStyle name="20% - Ênfase5 134 2" xfId="5511" xr:uid="{00000000-0005-0000-0000-0000C7110000}"/>
    <cellStyle name="20% - Ênfase5 135" xfId="5512" xr:uid="{00000000-0005-0000-0000-0000C8110000}"/>
    <cellStyle name="20% - Ênfase5 135 2" xfId="5513" xr:uid="{00000000-0005-0000-0000-0000C9110000}"/>
    <cellStyle name="20% - Ênfase5 136" xfId="5514" xr:uid="{00000000-0005-0000-0000-0000CA110000}"/>
    <cellStyle name="20% - Ênfase5 136 2" xfId="5515" xr:uid="{00000000-0005-0000-0000-0000CB110000}"/>
    <cellStyle name="20% - Ênfase5 137" xfId="5516" xr:uid="{00000000-0005-0000-0000-0000CC110000}"/>
    <cellStyle name="20% - Ênfase5 137 2" xfId="5517" xr:uid="{00000000-0005-0000-0000-0000CD110000}"/>
    <cellStyle name="20% - Ênfase5 138" xfId="5518" xr:uid="{00000000-0005-0000-0000-0000CE110000}"/>
    <cellStyle name="20% - Ênfase5 138 2" xfId="5519" xr:uid="{00000000-0005-0000-0000-0000CF110000}"/>
    <cellStyle name="20% - Ênfase5 139" xfId="5520" xr:uid="{00000000-0005-0000-0000-0000D0110000}"/>
    <cellStyle name="20% - Ênfase5 139 2" xfId="5521" xr:uid="{00000000-0005-0000-0000-0000D1110000}"/>
    <cellStyle name="20% - Ênfase5 14" xfId="116" xr:uid="{00000000-0005-0000-0000-0000D2110000}"/>
    <cellStyle name="20% - Ênfase5 14 2" xfId="5522" xr:uid="{00000000-0005-0000-0000-0000D3110000}"/>
    <cellStyle name="20% - Ênfase5 14 2 2" xfId="5523" xr:uid="{00000000-0005-0000-0000-0000D4110000}"/>
    <cellStyle name="20% - Ênfase5 14 2 3" xfId="5524" xr:uid="{00000000-0005-0000-0000-0000D5110000}"/>
    <cellStyle name="20% - Ênfase5 14 3" xfId="5525" xr:uid="{00000000-0005-0000-0000-0000D6110000}"/>
    <cellStyle name="20% - Ênfase5 14 4" xfId="5526" xr:uid="{00000000-0005-0000-0000-0000D7110000}"/>
    <cellStyle name="20% - Ênfase5 140" xfId="5527" xr:uid="{00000000-0005-0000-0000-0000D8110000}"/>
    <cellStyle name="20% - Ênfase5 140 2" xfId="5528" xr:uid="{00000000-0005-0000-0000-0000D9110000}"/>
    <cellStyle name="20% - Ênfase5 141" xfId="5529" xr:uid="{00000000-0005-0000-0000-0000DA110000}"/>
    <cellStyle name="20% - Ênfase5 141 2" xfId="5530" xr:uid="{00000000-0005-0000-0000-0000DB110000}"/>
    <cellStyle name="20% - Ênfase5 142" xfId="5531" xr:uid="{00000000-0005-0000-0000-0000DC110000}"/>
    <cellStyle name="20% - Ênfase5 142 2" xfId="5532" xr:uid="{00000000-0005-0000-0000-0000DD110000}"/>
    <cellStyle name="20% - Ênfase5 143" xfId="5533" xr:uid="{00000000-0005-0000-0000-0000DE110000}"/>
    <cellStyle name="20% - Ênfase5 143 2" xfId="5534" xr:uid="{00000000-0005-0000-0000-0000DF110000}"/>
    <cellStyle name="20% - Ênfase5 144" xfId="5535" xr:uid="{00000000-0005-0000-0000-0000E0110000}"/>
    <cellStyle name="20% - Ênfase5 144 2" xfId="5536" xr:uid="{00000000-0005-0000-0000-0000E1110000}"/>
    <cellStyle name="20% - Ênfase5 145" xfId="5537" xr:uid="{00000000-0005-0000-0000-0000E2110000}"/>
    <cellStyle name="20% - Ênfase5 145 2" xfId="5538" xr:uid="{00000000-0005-0000-0000-0000E3110000}"/>
    <cellStyle name="20% - Ênfase5 146" xfId="5539" xr:uid="{00000000-0005-0000-0000-0000E4110000}"/>
    <cellStyle name="20% - Ênfase5 146 2" xfId="5540" xr:uid="{00000000-0005-0000-0000-0000E5110000}"/>
    <cellStyle name="20% - Ênfase5 147" xfId="5541" xr:uid="{00000000-0005-0000-0000-0000E6110000}"/>
    <cellStyle name="20% - Ênfase5 147 2" xfId="5542" xr:uid="{00000000-0005-0000-0000-0000E7110000}"/>
    <cellStyle name="20% - Ênfase5 148" xfId="5543" xr:uid="{00000000-0005-0000-0000-0000E8110000}"/>
    <cellStyle name="20% - Ênfase5 148 2" xfId="5544" xr:uid="{00000000-0005-0000-0000-0000E9110000}"/>
    <cellStyle name="20% - Ênfase5 149" xfId="5545" xr:uid="{00000000-0005-0000-0000-0000EA110000}"/>
    <cellStyle name="20% - Ênfase5 149 2" xfId="5546" xr:uid="{00000000-0005-0000-0000-0000EB110000}"/>
    <cellStyle name="20% - Ênfase5 15" xfId="117" xr:uid="{00000000-0005-0000-0000-0000EC110000}"/>
    <cellStyle name="20% - Ênfase5 15 2" xfId="5547" xr:uid="{00000000-0005-0000-0000-0000ED110000}"/>
    <cellStyle name="20% - Ênfase5 15 2 2" xfId="5548" xr:uid="{00000000-0005-0000-0000-0000EE110000}"/>
    <cellStyle name="20% - Ênfase5 15 2 3" xfId="5549" xr:uid="{00000000-0005-0000-0000-0000EF110000}"/>
    <cellStyle name="20% - Ênfase5 15 3" xfId="5550" xr:uid="{00000000-0005-0000-0000-0000F0110000}"/>
    <cellStyle name="20% - Ênfase5 15 4" xfId="5551" xr:uid="{00000000-0005-0000-0000-0000F1110000}"/>
    <cellStyle name="20% - Ênfase5 150" xfId="5552" xr:uid="{00000000-0005-0000-0000-0000F2110000}"/>
    <cellStyle name="20% - Ênfase5 150 2" xfId="5553" xr:uid="{00000000-0005-0000-0000-0000F3110000}"/>
    <cellStyle name="20% - Ênfase5 151" xfId="5554" xr:uid="{00000000-0005-0000-0000-0000F4110000}"/>
    <cellStyle name="20% - Ênfase5 151 2" xfId="5555" xr:uid="{00000000-0005-0000-0000-0000F5110000}"/>
    <cellStyle name="20% - Ênfase5 152" xfId="5556" xr:uid="{00000000-0005-0000-0000-0000F6110000}"/>
    <cellStyle name="20% - Ênfase5 152 2" xfId="5557" xr:uid="{00000000-0005-0000-0000-0000F7110000}"/>
    <cellStyle name="20% - Ênfase5 153" xfId="5558" xr:uid="{00000000-0005-0000-0000-0000F8110000}"/>
    <cellStyle name="20% - Ênfase5 153 2" xfId="5559" xr:uid="{00000000-0005-0000-0000-0000F9110000}"/>
    <cellStyle name="20% - Ênfase5 154" xfId="5560" xr:uid="{00000000-0005-0000-0000-0000FA110000}"/>
    <cellStyle name="20% - Ênfase5 154 2" xfId="5561" xr:uid="{00000000-0005-0000-0000-0000FB110000}"/>
    <cellStyle name="20% - Ênfase5 155" xfId="5562" xr:uid="{00000000-0005-0000-0000-0000FC110000}"/>
    <cellStyle name="20% - Ênfase5 155 2" xfId="5563" xr:uid="{00000000-0005-0000-0000-0000FD110000}"/>
    <cellStyle name="20% - Ênfase5 156" xfId="5564" xr:uid="{00000000-0005-0000-0000-0000FE110000}"/>
    <cellStyle name="20% - Ênfase5 156 2" xfId="5565" xr:uid="{00000000-0005-0000-0000-0000FF110000}"/>
    <cellStyle name="20% - Ênfase5 157" xfId="5566" xr:uid="{00000000-0005-0000-0000-000000120000}"/>
    <cellStyle name="20% - Ênfase5 157 2" xfId="5567" xr:uid="{00000000-0005-0000-0000-000001120000}"/>
    <cellStyle name="20% - Ênfase5 158" xfId="5568" xr:uid="{00000000-0005-0000-0000-000002120000}"/>
    <cellStyle name="20% - Ênfase5 158 2" xfId="5569" xr:uid="{00000000-0005-0000-0000-000003120000}"/>
    <cellStyle name="20% - Ênfase5 159" xfId="5570" xr:uid="{00000000-0005-0000-0000-000004120000}"/>
    <cellStyle name="20% - Ênfase5 159 2" xfId="5571" xr:uid="{00000000-0005-0000-0000-000005120000}"/>
    <cellStyle name="20% - Ênfase5 16" xfId="5572" xr:uid="{00000000-0005-0000-0000-000006120000}"/>
    <cellStyle name="20% - Ênfase5 16 2" xfId="5573" xr:uid="{00000000-0005-0000-0000-000007120000}"/>
    <cellStyle name="20% - Ênfase5 16 2 2" xfId="5574" xr:uid="{00000000-0005-0000-0000-000008120000}"/>
    <cellStyle name="20% - Ênfase5 16 3" xfId="5575" xr:uid="{00000000-0005-0000-0000-000009120000}"/>
    <cellStyle name="20% - Ênfase5 16 4" xfId="5576" xr:uid="{00000000-0005-0000-0000-00000A120000}"/>
    <cellStyle name="20% - Ênfase5 160" xfId="5577" xr:uid="{00000000-0005-0000-0000-00000B120000}"/>
    <cellStyle name="20% - Ênfase5 160 2" xfId="5578" xr:uid="{00000000-0005-0000-0000-00000C120000}"/>
    <cellStyle name="20% - Ênfase5 161" xfId="5579" xr:uid="{00000000-0005-0000-0000-00000D120000}"/>
    <cellStyle name="20% - Ênfase5 161 2" xfId="5580" xr:uid="{00000000-0005-0000-0000-00000E120000}"/>
    <cellStyle name="20% - Ênfase5 162" xfId="5581" xr:uid="{00000000-0005-0000-0000-00000F120000}"/>
    <cellStyle name="20% - Ênfase5 162 2" xfId="5582" xr:uid="{00000000-0005-0000-0000-000010120000}"/>
    <cellStyle name="20% - Ênfase5 163" xfId="5583" xr:uid="{00000000-0005-0000-0000-000011120000}"/>
    <cellStyle name="20% - Ênfase5 163 2" xfId="5584" xr:uid="{00000000-0005-0000-0000-000012120000}"/>
    <cellStyle name="20% - Ênfase5 164" xfId="5585" xr:uid="{00000000-0005-0000-0000-000013120000}"/>
    <cellStyle name="20% - Ênfase5 164 2" xfId="5586" xr:uid="{00000000-0005-0000-0000-000014120000}"/>
    <cellStyle name="20% - Ênfase5 165" xfId="5587" xr:uid="{00000000-0005-0000-0000-000015120000}"/>
    <cellStyle name="20% - Ênfase5 165 2" xfId="5588" xr:uid="{00000000-0005-0000-0000-000016120000}"/>
    <cellStyle name="20% - Ênfase5 166" xfId="5589" xr:uid="{00000000-0005-0000-0000-000017120000}"/>
    <cellStyle name="20% - Ênfase5 166 2" xfId="5590" xr:uid="{00000000-0005-0000-0000-000018120000}"/>
    <cellStyle name="20% - Ênfase5 167" xfId="5591" xr:uid="{00000000-0005-0000-0000-000019120000}"/>
    <cellStyle name="20% - Ênfase5 167 2" xfId="5592" xr:uid="{00000000-0005-0000-0000-00001A120000}"/>
    <cellStyle name="20% - Ênfase5 168" xfId="5593" xr:uid="{00000000-0005-0000-0000-00001B120000}"/>
    <cellStyle name="20% - Ênfase5 168 2" xfId="5594" xr:uid="{00000000-0005-0000-0000-00001C120000}"/>
    <cellStyle name="20% - Ênfase5 169" xfId="5595" xr:uid="{00000000-0005-0000-0000-00001D120000}"/>
    <cellStyle name="20% - Ênfase5 169 2" xfId="5596" xr:uid="{00000000-0005-0000-0000-00001E120000}"/>
    <cellStyle name="20% - Ênfase5 17" xfId="5597" xr:uid="{00000000-0005-0000-0000-00001F120000}"/>
    <cellStyle name="20% - Ênfase5 17 2" xfId="5598" xr:uid="{00000000-0005-0000-0000-000020120000}"/>
    <cellStyle name="20% - Ênfase5 17 2 2" xfId="5599" xr:uid="{00000000-0005-0000-0000-000021120000}"/>
    <cellStyle name="20% - Ênfase5 17 3" xfId="5600" xr:uid="{00000000-0005-0000-0000-000022120000}"/>
    <cellStyle name="20% - Ênfase5 17 4" xfId="5601" xr:uid="{00000000-0005-0000-0000-000023120000}"/>
    <cellStyle name="20% - Ênfase5 170" xfId="5602" xr:uid="{00000000-0005-0000-0000-000024120000}"/>
    <cellStyle name="20% - Ênfase5 170 2" xfId="5603" xr:uid="{00000000-0005-0000-0000-000025120000}"/>
    <cellStyle name="20% - Ênfase5 171" xfId="5604" xr:uid="{00000000-0005-0000-0000-000026120000}"/>
    <cellStyle name="20% - Ênfase5 171 2" xfId="5605" xr:uid="{00000000-0005-0000-0000-000027120000}"/>
    <cellStyle name="20% - Ênfase5 172" xfId="5606" xr:uid="{00000000-0005-0000-0000-000028120000}"/>
    <cellStyle name="20% - Ênfase5 172 2" xfId="5607" xr:uid="{00000000-0005-0000-0000-000029120000}"/>
    <cellStyle name="20% - Ênfase5 173" xfId="5608" xr:uid="{00000000-0005-0000-0000-00002A120000}"/>
    <cellStyle name="20% - Ênfase5 173 2" xfId="5609" xr:uid="{00000000-0005-0000-0000-00002B120000}"/>
    <cellStyle name="20% - Ênfase5 174" xfId="5610" xr:uid="{00000000-0005-0000-0000-00002C120000}"/>
    <cellStyle name="20% - Ênfase5 174 2" xfId="5611" xr:uid="{00000000-0005-0000-0000-00002D120000}"/>
    <cellStyle name="20% - Ênfase5 175" xfId="5612" xr:uid="{00000000-0005-0000-0000-00002E120000}"/>
    <cellStyle name="20% - Ênfase5 175 2" xfId="5613" xr:uid="{00000000-0005-0000-0000-00002F120000}"/>
    <cellStyle name="20% - Ênfase5 176" xfId="5614" xr:uid="{00000000-0005-0000-0000-000030120000}"/>
    <cellStyle name="20% - Ênfase5 176 2" xfId="5615" xr:uid="{00000000-0005-0000-0000-000031120000}"/>
    <cellStyle name="20% - Ênfase5 177" xfId="5616" xr:uid="{00000000-0005-0000-0000-000032120000}"/>
    <cellStyle name="20% - Ênfase5 177 2" xfId="5617" xr:uid="{00000000-0005-0000-0000-000033120000}"/>
    <cellStyle name="20% - Ênfase5 178" xfId="5618" xr:uid="{00000000-0005-0000-0000-000034120000}"/>
    <cellStyle name="20% - Ênfase5 178 2" xfId="5619" xr:uid="{00000000-0005-0000-0000-000035120000}"/>
    <cellStyle name="20% - Ênfase5 179" xfId="5620" xr:uid="{00000000-0005-0000-0000-000036120000}"/>
    <cellStyle name="20% - Ênfase5 179 2" xfId="5621" xr:uid="{00000000-0005-0000-0000-000037120000}"/>
    <cellStyle name="20% - Ênfase5 18" xfId="5622" xr:uid="{00000000-0005-0000-0000-000038120000}"/>
    <cellStyle name="20% - Ênfase5 18 2" xfId="5623" xr:uid="{00000000-0005-0000-0000-000039120000}"/>
    <cellStyle name="20% - Ênfase5 18 2 2" xfId="5624" xr:uid="{00000000-0005-0000-0000-00003A120000}"/>
    <cellStyle name="20% - Ênfase5 18 3" xfId="5625" xr:uid="{00000000-0005-0000-0000-00003B120000}"/>
    <cellStyle name="20% - Ênfase5 180" xfId="5626" xr:uid="{00000000-0005-0000-0000-00003C120000}"/>
    <cellStyle name="20% - Ênfase5 180 2" xfId="5627" xr:uid="{00000000-0005-0000-0000-00003D120000}"/>
    <cellStyle name="20% - Ênfase5 181" xfId="5628" xr:uid="{00000000-0005-0000-0000-00003E120000}"/>
    <cellStyle name="20% - Ênfase5 181 2" xfId="5629" xr:uid="{00000000-0005-0000-0000-00003F120000}"/>
    <cellStyle name="20% - Ênfase5 182" xfId="5630" xr:uid="{00000000-0005-0000-0000-000040120000}"/>
    <cellStyle name="20% - Ênfase5 182 2" xfId="5631" xr:uid="{00000000-0005-0000-0000-000041120000}"/>
    <cellStyle name="20% - Ênfase5 183" xfId="5632" xr:uid="{00000000-0005-0000-0000-000042120000}"/>
    <cellStyle name="20% - Ênfase5 183 2" xfId="5633" xr:uid="{00000000-0005-0000-0000-000043120000}"/>
    <cellStyle name="20% - Ênfase5 184" xfId="5634" xr:uid="{00000000-0005-0000-0000-000044120000}"/>
    <cellStyle name="20% - Ênfase5 184 2" xfId="5635" xr:uid="{00000000-0005-0000-0000-000045120000}"/>
    <cellStyle name="20% - Ênfase5 185" xfId="5636" xr:uid="{00000000-0005-0000-0000-000046120000}"/>
    <cellStyle name="20% - Ênfase5 185 2" xfId="5637" xr:uid="{00000000-0005-0000-0000-000047120000}"/>
    <cellStyle name="20% - Ênfase5 186" xfId="5638" xr:uid="{00000000-0005-0000-0000-000048120000}"/>
    <cellStyle name="20% - Ênfase5 186 2" xfId="5639" xr:uid="{00000000-0005-0000-0000-000049120000}"/>
    <cellStyle name="20% - Ênfase5 187" xfId="5640" xr:uid="{00000000-0005-0000-0000-00004A120000}"/>
    <cellStyle name="20% - Ênfase5 187 2" xfId="5641" xr:uid="{00000000-0005-0000-0000-00004B120000}"/>
    <cellStyle name="20% - Ênfase5 188" xfId="5642" xr:uid="{00000000-0005-0000-0000-00004C120000}"/>
    <cellStyle name="20% - Ênfase5 188 2" xfId="5643" xr:uid="{00000000-0005-0000-0000-00004D120000}"/>
    <cellStyle name="20% - Ênfase5 189" xfId="5644" xr:uid="{00000000-0005-0000-0000-00004E120000}"/>
    <cellStyle name="20% - Ênfase5 189 2" xfId="5645" xr:uid="{00000000-0005-0000-0000-00004F120000}"/>
    <cellStyle name="20% - Ênfase5 19" xfId="5646" xr:uid="{00000000-0005-0000-0000-000050120000}"/>
    <cellStyle name="20% - Ênfase5 19 2" xfId="5647" xr:uid="{00000000-0005-0000-0000-000051120000}"/>
    <cellStyle name="20% - Ênfase5 19 2 2" xfId="5648" xr:uid="{00000000-0005-0000-0000-000052120000}"/>
    <cellStyle name="20% - Ênfase5 19 3" xfId="5649" xr:uid="{00000000-0005-0000-0000-000053120000}"/>
    <cellStyle name="20% - Ênfase5 190" xfId="5650" xr:uid="{00000000-0005-0000-0000-000054120000}"/>
    <cellStyle name="20% - Ênfase5 190 2" xfId="5651" xr:uid="{00000000-0005-0000-0000-000055120000}"/>
    <cellStyle name="20% - Ênfase5 191" xfId="5652" xr:uid="{00000000-0005-0000-0000-000056120000}"/>
    <cellStyle name="20% - Ênfase5 191 2" xfId="5653" xr:uid="{00000000-0005-0000-0000-000057120000}"/>
    <cellStyle name="20% - Ênfase5 192" xfId="5654" xr:uid="{00000000-0005-0000-0000-000058120000}"/>
    <cellStyle name="20% - Ênfase5 192 2" xfId="5655" xr:uid="{00000000-0005-0000-0000-000059120000}"/>
    <cellStyle name="20% - Ênfase5 193" xfId="5656" xr:uid="{00000000-0005-0000-0000-00005A120000}"/>
    <cellStyle name="20% - Ênfase5 193 2" xfId="5657" xr:uid="{00000000-0005-0000-0000-00005B120000}"/>
    <cellStyle name="20% - Ênfase5 194" xfId="5658" xr:uid="{00000000-0005-0000-0000-00005C120000}"/>
    <cellStyle name="20% - Ênfase5 194 2" xfId="5659" xr:uid="{00000000-0005-0000-0000-00005D120000}"/>
    <cellStyle name="20% - Ênfase5 195" xfId="5660" xr:uid="{00000000-0005-0000-0000-00005E120000}"/>
    <cellStyle name="20% - Ênfase5 195 2" xfId="5661" xr:uid="{00000000-0005-0000-0000-00005F120000}"/>
    <cellStyle name="20% - Ênfase5 196" xfId="5662" xr:uid="{00000000-0005-0000-0000-000060120000}"/>
    <cellStyle name="20% - Ênfase5 196 2" xfId="5663" xr:uid="{00000000-0005-0000-0000-000061120000}"/>
    <cellStyle name="20% - Ênfase5 197" xfId="5664" xr:uid="{00000000-0005-0000-0000-000062120000}"/>
    <cellStyle name="20% - Ênfase5 197 2" xfId="5665" xr:uid="{00000000-0005-0000-0000-000063120000}"/>
    <cellStyle name="20% - Ênfase5 198" xfId="5666" xr:uid="{00000000-0005-0000-0000-000064120000}"/>
    <cellStyle name="20% - Ênfase5 198 2" xfId="5667" xr:uid="{00000000-0005-0000-0000-000065120000}"/>
    <cellStyle name="20% - Ênfase5 199" xfId="5668" xr:uid="{00000000-0005-0000-0000-000066120000}"/>
    <cellStyle name="20% - Ênfase5 199 2" xfId="5669" xr:uid="{00000000-0005-0000-0000-000067120000}"/>
    <cellStyle name="20% - Ênfase5 2" xfId="118" xr:uid="{00000000-0005-0000-0000-000068120000}"/>
    <cellStyle name="20% - Ênfase5 2 2" xfId="119" xr:uid="{00000000-0005-0000-0000-000069120000}"/>
    <cellStyle name="20% - Ênfase5 2 2 2" xfId="5670" xr:uid="{00000000-0005-0000-0000-00006A120000}"/>
    <cellStyle name="20% - Ênfase5 2 2 2 2" xfId="5671" xr:uid="{00000000-0005-0000-0000-00006B120000}"/>
    <cellStyle name="20% - Ênfase5 2 2 2 3" xfId="5672" xr:uid="{00000000-0005-0000-0000-00006C120000}"/>
    <cellStyle name="20% - Ênfase5 2 2 3" xfId="5673" xr:uid="{00000000-0005-0000-0000-00006D120000}"/>
    <cellStyle name="20% - Ênfase5 2 2 4" xfId="5674" xr:uid="{00000000-0005-0000-0000-00006E120000}"/>
    <cellStyle name="20% - Ênfase5 2 3" xfId="5675" xr:uid="{00000000-0005-0000-0000-00006F120000}"/>
    <cellStyle name="20% - Ênfase5 2 3 2" xfId="5676" xr:uid="{00000000-0005-0000-0000-000070120000}"/>
    <cellStyle name="20% - Ênfase5 2 3 3" xfId="5677" xr:uid="{00000000-0005-0000-0000-000071120000}"/>
    <cellStyle name="20% - Ênfase5 2 3 4" xfId="5678" xr:uid="{00000000-0005-0000-0000-000072120000}"/>
    <cellStyle name="20% - Ênfase5 2 3 5" xfId="5679" xr:uid="{00000000-0005-0000-0000-000073120000}"/>
    <cellStyle name="20% - Ênfase5 2 4" xfId="5680" xr:uid="{00000000-0005-0000-0000-000074120000}"/>
    <cellStyle name="20% - Ênfase5 2 5" xfId="5681" xr:uid="{00000000-0005-0000-0000-000075120000}"/>
    <cellStyle name="20% - Ênfase5 2 6" xfId="5682" xr:uid="{00000000-0005-0000-0000-000076120000}"/>
    <cellStyle name="20% - Ênfase5 2 7" xfId="5683" xr:uid="{00000000-0005-0000-0000-000077120000}"/>
    <cellStyle name="20% - Ênfase5 2 7 2" xfId="5684" xr:uid="{00000000-0005-0000-0000-000078120000}"/>
    <cellStyle name="20% - Ênfase5 2 8" xfId="5685" xr:uid="{00000000-0005-0000-0000-000079120000}"/>
    <cellStyle name="20% - Ênfase5 2 9" xfId="5686" xr:uid="{00000000-0005-0000-0000-00007A120000}"/>
    <cellStyle name="20% - Ênfase5 20" xfId="5687" xr:uid="{00000000-0005-0000-0000-00007B120000}"/>
    <cellStyle name="20% - Ênfase5 20 2" xfId="5688" xr:uid="{00000000-0005-0000-0000-00007C120000}"/>
    <cellStyle name="20% - Ênfase5 20 3" xfId="5689" xr:uid="{00000000-0005-0000-0000-00007D120000}"/>
    <cellStyle name="20% - Ênfase5 200" xfId="5690" xr:uid="{00000000-0005-0000-0000-00007E120000}"/>
    <cellStyle name="20% - Ênfase5 200 2" xfId="5691" xr:uid="{00000000-0005-0000-0000-00007F120000}"/>
    <cellStyle name="20% - Ênfase5 201" xfId="5692" xr:uid="{00000000-0005-0000-0000-000080120000}"/>
    <cellStyle name="20% - Ênfase5 201 2" xfId="5693" xr:uid="{00000000-0005-0000-0000-000081120000}"/>
    <cellStyle name="20% - Ênfase5 202" xfId="5694" xr:uid="{00000000-0005-0000-0000-000082120000}"/>
    <cellStyle name="20% - Ênfase5 202 2" xfId="5695" xr:uid="{00000000-0005-0000-0000-000083120000}"/>
    <cellStyle name="20% - Ênfase5 203" xfId="5696" xr:uid="{00000000-0005-0000-0000-000084120000}"/>
    <cellStyle name="20% - Ênfase5 203 2" xfId="5697" xr:uid="{00000000-0005-0000-0000-000085120000}"/>
    <cellStyle name="20% - Ênfase5 204" xfId="5698" xr:uid="{00000000-0005-0000-0000-000086120000}"/>
    <cellStyle name="20% - Ênfase5 204 2" xfId="5699" xr:uid="{00000000-0005-0000-0000-000087120000}"/>
    <cellStyle name="20% - Ênfase5 205" xfId="5700" xr:uid="{00000000-0005-0000-0000-000088120000}"/>
    <cellStyle name="20% - Ênfase5 205 2" xfId="5701" xr:uid="{00000000-0005-0000-0000-000089120000}"/>
    <cellStyle name="20% - Ênfase5 206" xfId="5702" xr:uid="{00000000-0005-0000-0000-00008A120000}"/>
    <cellStyle name="20% - Ênfase5 206 2" xfId="5703" xr:uid="{00000000-0005-0000-0000-00008B120000}"/>
    <cellStyle name="20% - Ênfase5 207" xfId="5704" xr:uid="{00000000-0005-0000-0000-00008C120000}"/>
    <cellStyle name="20% - Ênfase5 207 2" xfId="5705" xr:uid="{00000000-0005-0000-0000-00008D120000}"/>
    <cellStyle name="20% - Ênfase5 208" xfId="5706" xr:uid="{00000000-0005-0000-0000-00008E120000}"/>
    <cellStyle name="20% - Ênfase5 208 2" xfId="5707" xr:uid="{00000000-0005-0000-0000-00008F120000}"/>
    <cellStyle name="20% - Ênfase5 209" xfId="5708" xr:uid="{00000000-0005-0000-0000-000090120000}"/>
    <cellStyle name="20% - Ênfase5 209 2" xfId="5709" xr:uid="{00000000-0005-0000-0000-000091120000}"/>
    <cellStyle name="20% - Ênfase5 21" xfId="5710" xr:uid="{00000000-0005-0000-0000-000092120000}"/>
    <cellStyle name="20% - Ênfase5 21 2" xfId="5711" xr:uid="{00000000-0005-0000-0000-000093120000}"/>
    <cellStyle name="20% - Ênfase5 21 3" xfId="5712" xr:uid="{00000000-0005-0000-0000-000094120000}"/>
    <cellStyle name="20% - Ênfase5 210" xfId="5713" xr:uid="{00000000-0005-0000-0000-000095120000}"/>
    <cellStyle name="20% - Ênfase5 210 2" xfId="5714" xr:uid="{00000000-0005-0000-0000-000096120000}"/>
    <cellStyle name="20% - Ênfase5 211" xfId="5715" xr:uid="{00000000-0005-0000-0000-000097120000}"/>
    <cellStyle name="20% - Ênfase5 211 2" xfId="5716" xr:uid="{00000000-0005-0000-0000-000098120000}"/>
    <cellStyle name="20% - Ênfase5 212" xfId="5717" xr:uid="{00000000-0005-0000-0000-000099120000}"/>
    <cellStyle name="20% - Ênfase5 212 2" xfId="5718" xr:uid="{00000000-0005-0000-0000-00009A120000}"/>
    <cellStyle name="20% - Ênfase5 213" xfId="5719" xr:uid="{00000000-0005-0000-0000-00009B120000}"/>
    <cellStyle name="20% - Ênfase5 213 2" xfId="5720" xr:uid="{00000000-0005-0000-0000-00009C120000}"/>
    <cellStyle name="20% - Ênfase5 214" xfId="5721" xr:uid="{00000000-0005-0000-0000-00009D120000}"/>
    <cellStyle name="20% - Ênfase5 214 2" xfId="5722" xr:uid="{00000000-0005-0000-0000-00009E120000}"/>
    <cellStyle name="20% - Ênfase5 215" xfId="5723" xr:uid="{00000000-0005-0000-0000-00009F120000}"/>
    <cellStyle name="20% - Ênfase5 215 2" xfId="5724" xr:uid="{00000000-0005-0000-0000-0000A0120000}"/>
    <cellStyle name="20% - Ênfase5 216" xfId="5725" xr:uid="{00000000-0005-0000-0000-0000A1120000}"/>
    <cellStyle name="20% - Ênfase5 216 2" xfId="5726" xr:uid="{00000000-0005-0000-0000-0000A2120000}"/>
    <cellStyle name="20% - Ênfase5 217" xfId="5727" xr:uid="{00000000-0005-0000-0000-0000A3120000}"/>
    <cellStyle name="20% - Ênfase5 217 2" xfId="5728" xr:uid="{00000000-0005-0000-0000-0000A4120000}"/>
    <cellStyle name="20% - Ênfase5 218" xfId="5729" xr:uid="{00000000-0005-0000-0000-0000A5120000}"/>
    <cellStyle name="20% - Ênfase5 218 2" xfId="5730" xr:uid="{00000000-0005-0000-0000-0000A6120000}"/>
    <cellStyle name="20% - Ênfase5 219" xfId="5731" xr:uid="{00000000-0005-0000-0000-0000A7120000}"/>
    <cellStyle name="20% - Ênfase5 219 2" xfId="5732" xr:uid="{00000000-0005-0000-0000-0000A8120000}"/>
    <cellStyle name="20% - Ênfase5 22" xfId="5733" xr:uid="{00000000-0005-0000-0000-0000A9120000}"/>
    <cellStyle name="20% - Ênfase5 22 2" xfId="5734" xr:uid="{00000000-0005-0000-0000-0000AA120000}"/>
    <cellStyle name="20% - Ênfase5 22 3" xfId="5735" xr:uid="{00000000-0005-0000-0000-0000AB120000}"/>
    <cellStyle name="20% - Ênfase5 220" xfId="5736" xr:uid="{00000000-0005-0000-0000-0000AC120000}"/>
    <cellStyle name="20% - Ênfase5 220 2" xfId="5737" xr:uid="{00000000-0005-0000-0000-0000AD120000}"/>
    <cellStyle name="20% - Ênfase5 221" xfId="5738" xr:uid="{00000000-0005-0000-0000-0000AE120000}"/>
    <cellStyle name="20% - Ênfase5 221 2" xfId="5739" xr:uid="{00000000-0005-0000-0000-0000AF120000}"/>
    <cellStyle name="20% - Ênfase5 222" xfId="5740" xr:uid="{00000000-0005-0000-0000-0000B0120000}"/>
    <cellStyle name="20% - Ênfase5 222 2" xfId="5741" xr:uid="{00000000-0005-0000-0000-0000B1120000}"/>
    <cellStyle name="20% - Ênfase5 223" xfId="5742" xr:uid="{00000000-0005-0000-0000-0000B2120000}"/>
    <cellStyle name="20% - Ênfase5 223 2" xfId="5743" xr:uid="{00000000-0005-0000-0000-0000B3120000}"/>
    <cellStyle name="20% - Ênfase5 224" xfId="5744" xr:uid="{00000000-0005-0000-0000-0000B4120000}"/>
    <cellStyle name="20% - Ênfase5 224 2" xfId="5745" xr:uid="{00000000-0005-0000-0000-0000B5120000}"/>
    <cellStyle name="20% - Ênfase5 225" xfId="5746" xr:uid="{00000000-0005-0000-0000-0000B6120000}"/>
    <cellStyle name="20% - Ênfase5 225 2" xfId="5747" xr:uid="{00000000-0005-0000-0000-0000B7120000}"/>
    <cellStyle name="20% - Ênfase5 226" xfId="5748" xr:uid="{00000000-0005-0000-0000-0000B8120000}"/>
    <cellStyle name="20% - Ênfase5 226 2" xfId="5749" xr:uid="{00000000-0005-0000-0000-0000B9120000}"/>
    <cellStyle name="20% - Ênfase5 227" xfId="5750" xr:uid="{00000000-0005-0000-0000-0000BA120000}"/>
    <cellStyle name="20% - Ênfase5 227 2" xfId="5751" xr:uid="{00000000-0005-0000-0000-0000BB120000}"/>
    <cellStyle name="20% - Ênfase5 228" xfId="5752" xr:uid="{00000000-0005-0000-0000-0000BC120000}"/>
    <cellStyle name="20% - Ênfase5 228 2" xfId="5753" xr:uid="{00000000-0005-0000-0000-0000BD120000}"/>
    <cellStyle name="20% - Ênfase5 229" xfId="5754" xr:uid="{00000000-0005-0000-0000-0000BE120000}"/>
    <cellStyle name="20% - Ênfase5 229 2" xfId="5755" xr:uid="{00000000-0005-0000-0000-0000BF120000}"/>
    <cellStyle name="20% - Ênfase5 23" xfId="5756" xr:uid="{00000000-0005-0000-0000-0000C0120000}"/>
    <cellStyle name="20% - Ênfase5 23 2" xfId="5757" xr:uid="{00000000-0005-0000-0000-0000C1120000}"/>
    <cellStyle name="20% - Ênfase5 23 3" xfId="5758" xr:uid="{00000000-0005-0000-0000-0000C2120000}"/>
    <cellStyle name="20% - Ênfase5 230" xfId="5759" xr:uid="{00000000-0005-0000-0000-0000C3120000}"/>
    <cellStyle name="20% - Ênfase5 230 2" xfId="5760" xr:uid="{00000000-0005-0000-0000-0000C4120000}"/>
    <cellStyle name="20% - Ênfase5 231" xfId="5761" xr:uid="{00000000-0005-0000-0000-0000C5120000}"/>
    <cellStyle name="20% - Ênfase5 231 2" xfId="5762" xr:uid="{00000000-0005-0000-0000-0000C6120000}"/>
    <cellStyle name="20% - Ênfase5 232" xfId="5763" xr:uid="{00000000-0005-0000-0000-0000C7120000}"/>
    <cellStyle name="20% - Ênfase5 232 2" xfId="5764" xr:uid="{00000000-0005-0000-0000-0000C8120000}"/>
    <cellStyle name="20% - Ênfase5 233" xfId="5765" xr:uid="{00000000-0005-0000-0000-0000C9120000}"/>
    <cellStyle name="20% - Ênfase5 233 2" xfId="5766" xr:uid="{00000000-0005-0000-0000-0000CA120000}"/>
    <cellStyle name="20% - Ênfase5 234" xfId="5767" xr:uid="{00000000-0005-0000-0000-0000CB120000}"/>
    <cellStyle name="20% - Ênfase5 234 2" xfId="5768" xr:uid="{00000000-0005-0000-0000-0000CC120000}"/>
    <cellStyle name="20% - Ênfase5 235" xfId="5769" xr:uid="{00000000-0005-0000-0000-0000CD120000}"/>
    <cellStyle name="20% - Ênfase5 235 2" xfId="5770" xr:uid="{00000000-0005-0000-0000-0000CE120000}"/>
    <cellStyle name="20% - Ênfase5 236" xfId="5771" xr:uid="{00000000-0005-0000-0000-0000CF120000}"/>
    <cellStyle name="20% - Ênfase5 236 2" xfId="5772" xr:uid="{00000000-0005-0000-0000-0000D0120000}"/>
    <cellStyle name="20% - Ênfase5 237" xfId="5773" xr:uid="{00000000-0005-0000-0000-0000D1120000}"/>
    <cellStyle name="20% - Ênfase5 237 2" xfId="5774" xr:uid="{00000000-0005-0000-0000-0000D2120000}"/>
    <cellStyle name="20% - Ênfase5 238" xfId="5775" xr:uid="{00000000-0005-0000-0000-0000D3120000}"/>
    <cellStyle name="20% - Ênfase5 238 2" xfId="5776" xr:uid="{00000000-0005-0000-0000-0000D4120000}"/>
    <cellStyle name="20% - Ênfase5 239" xfId="5777" xr:uid="{00000000-0005-0000-0000-0000D5120000}"/>
    <cellStyle name="20% - Ênfase5 239 2" xfId="5778" xr:uid="{00000000-0005-0000-0000-0000D6120000}"/>
    <cellStyle name="20% - Ênfase5 24" xfId="5779" xr:uid="{00000000-0005-0000-0000-0000D7120000}"/>
    <cellStyle name="20% - Ênfase5 24 2" xfId="5780" xr:uid="{00000000-0005-0000-0000-0000D8120000}"/>
    <cellStyle name="20% - Ênfase5 24 3" xfId="5781" xr:uid="{00000000-0005-0000-0000-0000D9120000}"/>
    <cellStyle name="20% - Ênfase5 240" xfId="5782" xr:uid="{00000000-0005-0000-0000-0000DA120000}"/>
    <cellStyle name="20% - Ênfase5 240 2" xfId="5783" xr:uid="{00000000-0005-0000-0000-0000DB120000}"/>
    <cellStyle name="20% - Ênfase5 241" xfId="5784" xr:uid="{00000000-0005-0000-0000-0000DC120000}"/>
    <cellStyle name="20% - Ênfase5 241 2" xfId="5785" xr:uid="{00000000-0005-0000-0000-0000DD120000}"/>
    <cellStyle name="20% - Ênfase5 242" xfId="5786" xr:uid="{00000000-0005-0000-0000-0000DE120000}"/>
    <cellStyle name="20% - Ênfase5 242 2" xfId="5787" xr:uid="{00000000-0005-0000-0000-0000DF120000}"/>
    <cellStyle name="20% - Ênfase5 243" xfId="5788" xr:uid="{00000000-0005-0000-0000-0000E0120000}"/>
    <cellStyle name="20% - Ênfase5 243 2" xfId="5789" xr:uid="{00000000-0005-0000-0000-0000E1120000}"/>
    <cellStyle name="20% - Ênfase5 244" xfId="5790" xr:uid="{00000000-0005-0000-0000-0000E2120000}"/>
    <cellStyle name="20% - Ênfase5 244 2" xfId="5791" xr:uid="{00000000-0005-0000-0000-0000E3120000}"/>
    <cellStyle name="20% - Ênfase5 245" xfId="5792" xr:uid="{00000000-0005-0000-0000-0000E4120000}"/>
    <cellStyle name="20% - Ênfase5 245 2" xfId="5793" xr:uid="{00000000-0005-0000-0000-0000E5120000}"/>
    <cellStyle name="20% - Ênfase5 246" xfId="5794" xr:uid="{00000000-0005-0000-0000-0000E6120000}"/>
    <cellStyle name="20% - Ênfase5 246 2" xfId="5795" xr:uid="{00000000-0005-0000-0000-0000E7120000}"/>
    <cellStyle name="20% - Ênfase5 247" xfId="5796" xr:uid="{00000000-0005-0000-0000-0000E8120000}"/>
    <cellStyle name="20% - Ênfase5 248" xfId="5797" xr:uid="{00000000-0005-0000-0000-0000E9120000}"/>
    <cellStyle name="20% - Ênfase5 249" xfId="5798" xr:uid="{00000000-0005-0000-0000-0000EA120000}"/>
    <cellStyle name="20% - Ênfase5 25" xfId="5799" xr:uid="{00000000-0005-0000-0000-0000EB120000}"/>
    <cellStyle name="20% - Ênfase5 25 2" xfId="5800" xr:uid="{00000000-0005-0000-0000-0000EC120000}"/>
    <cellStyle name="20% - Ênfase5 25 3" xfId="5801" xr:uid="{00000000-0005-0000-0000-0000ED120000}"/>
    <cellStyle name="20% - Ênfase5 250" xfId="5802" xr:uid="{00000000-0005-0000-0000-0000EE120000}"/>
    <cellStyle name="20% - Ênfase5 251" xfId="5803" xr:uid="{00000000-0005-0000-0000-0000EF120000}"/>
    <cellStyle name="20% - Ênfase5 252" xfId="5804" xr:uid="{00000000-0005-0000-0000-0000F0120000}"/>
    <cellStyle name="20% - Ênfase5 252 2" xfId="5805" xr:uid="{00000000-0005-0000-0000-0000F1120000}"/>
    <cellStyle name="20% - Ênfase5 253" xfId="5806" xr:uid="{00000000-0005-0000-0000-0000F2120000}"/>
    <cellStyle name="20% - Ênfase5 253 2" xfId="5807" xr:uid="{00000000-0005-0000-0000-0000F3120000}"/>
    <cellStyle name="20% - Ênfase5 254" xfId="5808" xr:uid="{00000000-0005-0000-0000-0000F4120000}"/>
    <cellStyle name="20% - Ênfase5 254 2" xfId="5809" xr:uid="{00000000-0005-0000-0000-0000F5120000}"/>
    <cellStyle name="20% - Ênfase5 255" xfId="5810" xr:uid="{00000000-0005-0000-0000-0000F6120000}"/>
    <cellStyle name="20% - Ênfase5 256" xfId="5811" xr:uid="{00000000-0005-0000-0000-0000F7120000}"/>
    <cellStyle name="20% - Ênfase5 257" xfId="5812" xr:uid="{00000000-0005-0000-0000-0000F8120000}"/>
    <cellStyle name="20% - Ênfase5 26" xfId="5813" xr:uid="{00000000-0005-0000-0000-0000F9120000}"/>
    <cellStyle name="20% - Ênfase5 26 2" xfId="5814" xr:uid="{00000000-0005-0000-0000-0000FA120000}"/>
    <cellStyle name="20% - Ênfase5 26 3" xfId="5815" xr:uid="{00000000-0005-0000-0000-0000FB120000}"/>
    <cellStyle name="20% - Ênfase5 27" xfId="5816" xr:uid="{00000000-0005-0000-0000-0000FC120000}"/>
    <cellStyle name="20% - Ênfase5 27 2" xfId="5817" xr:uid="{00000000-0005-0000-0000-0000FD120000}"/>
    <cellStyle name="20% - Ênfase5 28" xfId="5818" xr:uid="{00000000-0005-0000-0000-0000FE120000}"/>
    <cellStyle name="20% - Ênfase5 28 2" xfId="5819" xr:uid="{00000000-0005-0000-0000-0000FF120000}"/>
    <cellStyle name="20% - Ênfase5 29" xfId="5820" xr:uid="{00000000-0005-0000-0000-000000130000}"/>
    <cellStyle name="20% - Ênfase5 29 2" xfId="5821" xr:uid="{00000000-0005-0000-0000-000001130000}"/>
    <cellStyle name="20% - Ênfase5 3" xfId="120" xr:uid="{00000000-0005-0000-0000-000002130000}"/>
    <cellStyle name="20% - Ênfase5 3 2" xfId="5822" xr:uid="{00000000-0005-0000-0000-000003130000}"/>
    <cellStyle name="20% - Ênfase5 3 2 2" xfId="5823" xr:uid="{00000000-0005-0000-0000-000004130000}"/>
    <cellStyle name="20% - Ênfase5 3 2 2 2" xfId="5824" xr:uid="{00000000-0005-0000-0000-000005130000}"/>
    <cellStyle name="20% - Ênfase5 3 2 2 3" xfId="5825" xr:uid="{00000000-0005-0000-0000-000006130000}"/>
    <cellStyle name="20% - Ênfase5 3 2 3" xfId="5826" xr:uid="{00000000-0005-0000-0000-000007130000}"/>
    <cellStyle name="20% - Ênfase5 3 2 4" xfId="5827" xr:uid="{00000000-0005-0000-0000-000008130000}"/>
    <cellStyle name="20% - Ênfase5 3 3" xfId="5828" xr:uid="{00000000-0005-0000-0000-000009130000}"/>
    <cellStyle name="20% - Ênfase5 3 3 2" xfId="5829" xr:uid="{00000000-0005-0000-0000-00000A130000}"/>
    <cellStyle name="20% - Ênfase5 3 3 3" xfId="5830" xr:uid="{00000000-0005-0000-0000-00000B130000}"/>
    <cellStyle name="20% - Ênfase5 3 4" xfId="5831" xr:uid="{00000000-0005-0000-0000-00000C130000}"/>
    <cellStyle name="20% - Ênfase5 3 5" xfId="5832" xr:uid="{00000000-0005-0000-0000-00000D130000}"/>
    <cellStyle name="20% - Ênfase5 3 6" xfId="5833" xr:uid="{00000000-0005-0000-0000-00000E130000}"/>
    <cellStyle name="20% - Ênfase5 3 7" xfId="5834" xr:uid="{00000000-0005-0000-0000-00000F130000}"/>
    <cellStyle name="20% - Ênfase5 30" xfId="5835" xr:uid="{00000000-0005-0000-0000-000010130000}"/>
    <cellStyle name="20% - Ênfase5 30 2" xfId="5836" xr:uid="{00000000-0005-0000-0000-000011130000}"/>
    <cellStyle name="20% - Ênfase5 31" xfId="5837" xr:uid="{00000000-0005-0000-0000-000012130000}"/>
    <cellStyle name="20% - Ênfase5 31 2" xfId="5838" xr:uid="{00000000-0005-0000-0000-000013130000}"/>
    <cellStyle name="20% - Ênfase5 32" xfId="5839" xr:uid="{00000000-0005-0000-0000-000014130000}"/>
    <cellStyle name="20% - Ênfase5 32 2" xfId="5840" xr:uid="{00000000-0005-0000-0000-000015130000}"/>
    <cellStyle name="20% - Ênfase5 33" xfId="5841" xr:uid="{00000000-0005-0000-0000-000016130000}"/>
    <cellStyle name="20% - Ênfase5 33 2" xfId="5842" xr:uid="{00000000-0005-0000-0000-000017130000}"/>
    <cellStyle name="20% - Ênfase5 34" xfId="5843" xr:uid="{00000000-0005-0000-0000-000018130000}"/>
    <cellStyle name="20% - Ênfase5 34 2" xfId="5844" xr:uid="{00000000-0005-0000-0000-000019130000}"/>
    <cellStyle name="20% - Ênfase5 35" xfId="5845" xr:uid="{00000000-0005-0000-0000-00001A130000}"/>
    <cellStyle name="20% - Ênfase5 35 2" xfId="5846" xr:uid="{00000000-0005-0000-0000-00001B130000}"/>
    <cellStyle name="20% - Ênfase5 36" xfId="5847" xr:uid="{00000000-0005-0000-0000-00001C130000}"/>
    <cellStyle name="20% - Ênfase5 36 2" xfId="5848" xr:uid="{00000000-0005-0000-0000-00001D130000}"/>
    <cellStyle name="20% - Ênfase5 37" xfId="5849" xr:uid="{00000000-0005-0000-0000-00001E130000}"/>
    <cellStyle name="20% - Ênfase5 37 2" xfId="5850" xr:uid="{00000000-0005-0000-0000-00001F130000}"/>
    <cellStyle name="20% - Ênfase5 38" xfId="5851" xr:uid="{00000000-0005-0000-0000-000020130000}"/>
    <cellStyle name="20% - Ênfase5 38 2" xfId="5852" xr:uid="{00000000-0005-0000-0000-000021130000}"/>
    <cellStyle name="20% - Ênfase5 39" xfId="5853" xr:uid="{00000000-0005-0000-0000-000022130000}"/>
    <cellStyle name="20% - Ênfase5 39 2" xfId="5854" xr:uid="{00000000-0005-0000-0000-000023130000}"/>
    <cellStyle name="20% - Ênfase5 4" xfId="121" xr:uid="{00000000-0005-0000-0000-000024130000}"/>
    <cellStyle name="20% - Ênfase5 4 2" xfId="5855" xr:uid="{00000000-0005-0000-0000-000025130000}"/>
    <cellStyle name="20% - Ênfase5 4 2 2" xfId="5856" xr:uid="{00000000-0005-0000-0000-000026130000}"/>
    <cellStyle name="20% - Ênfase5 4 2 3" xfId="5857" xr:uid="{00000000-0005-0000-0000-000027130000}"/>
    <cellStyle name="20% - Ênfase5 4 3" xfId="5858" xr:uid="{00000000-0005-0000-0000-000028130000}"/>
    <cellStyle name="20% - Ênfase5 4 4" xfId="5859" xr:uid="{00000000-0005-0000-0000-000029130000}"/>
    <cellStyle name="20% - Ênfase5 4 5" xfId="5860" xr:uid="{00000000-0005-0000-0000-00002A130000}"/>
    <cellStyle name="20% - Ênfase5 4 6" xfId="5861" xr:uid="{00000000-0005-0000-0000-00002B130000}"/>
    <cellStyle name="20% - Ênfase5 40" xfId="5862" xr:uid="{00000000-0005-0000-0000-00002C130000}"/>
    <cellStyle name="20% - Ênfase5 40 2" xfId="5863" xr:uid="{00000000-0005-0000-0000-00002D130000}"/>
    <cellStyle name="20% - Ênfase5 41" xfId="5864" xr:uid="{00000000-0005-0000-0000-00002E130000}"/>
    <cellStyle name="20% - Ênfase5 41 2" xfId="5865" xr:uid="{00000000-0005-0000-0000-00002F130000}"/>
    <cellStyle name="20% - Ênfase5 42" xfId="5866" xr:uid="{00000000-0005-0000-0000-000030130000}"/>
    <cellStyle name="20% - Ênfase5 42 2" xfId="5867" xr:uid="{00000000-0005-0000-0000-000031130000}"/>
    <cellStyle name="20% - Ênfase5 43" xfId="5868" xr:uid="{00000000-0005-0000-0000-000032130000}"/>
    <cellStyle name="20% - Ênfase5 43 2" xfId="5869" xr:uid="{00000000-0005-0000-0000-000033130000}"/>
    <cellStyle name="20% - Ênfase5 44" xfId="5870" xr:uid="{00000000-0005-0000-0000-000034130000}"/>
    <cellStyle name="20% - Ênfase5 44 2" xfId="5871" xr:uid="{00000000-0005-0000-0000-000035130000}"/>
    <cellStyle name="20% - Ênfase5 45" xfId="5872" xr:uid="{00000000-0005-0000-0000-000036130000}"/>
    <cellStyle name="20% - Ênfase5 45 2" xfId="5873" xr:uid="{00000000-0005-0000-0000-000037130000}"/>
    <cellStyle name="20% - Ênfase5 46" xfId="5874" xr:uid="{00000000-0005-0000-0000-000038130000}"/>
    <cellStyle name="20% - Ênfase5 46 2" xfId="5875" xr:uid="{00000000-0005-0000-0000-000039130000}"/>
    <cellStyle name="20% - Ênfase5 47" xfId="5876" xr:uid="{00000000-0005-0000-0000-00003A130000}"/>
    <cellStyle name="20% - Ênfase5 47 2" xfId="5877" xr:uid="{00000000-0005-0000-0000-00003B130000}"/>
    <cellStyle name="20% - Ênfase5 48" xfId="5878" xr:uid="{00000000-0005-0000-0000-00003C130000}"/>
    <cellStyle name="20% - Ênfase5 48 2" xfId="5879" xr:uid="{00000000-0005-0000-0000-00003D130000}"/>
    <cellStyle name="20% - Ênfase5 49" xfId="5880" xr:uid="{00000000-0005-0000-0000-00003E130000}"/>
    <cellStyle name="20% - Ênfase5 49 2" xfId="5881" xr:uid="{00000000-0005-0000-0000-00003F130000}"/>
    <cellStyle name="20% - Ênfase5 5" xfId="122" xr:uid="{00000000-0005-0000-0000-000040130000}"/>
    <cellStyle name="20% - Ênfase5 5 2" xfId="5882" xr:uid="{00000000-0005-0000-0000-000041130000}"/>
    <cellStyle name="20% - Ênfase5 5 2 2" xfId="5883" xr:uid="{00000000-0005-0000-0000-000042130000}"/>
    <cellStyle name="20% - Ênfase5 5 2 3" xfId="5884" xr:uid="{00000000-0005-0000-0000-000043130000}"/>
    <cellStyle name="20% - Ênfase5 5 3" xfId="5885" xr:uid="{00000000-0005-0000-0000-000044130000}"/>
    <cellStyle name="20% - Ênfase5 5 4" xfId="5886" xr:uid="{00000000-0005-0000-0000-000045130000}"/>
    <cellStyle name="20% - Ênfase5 50" xfId="5887" xr:uid="{00000000-0005-0000-0000-000046130000}"/>
    <cellStyle name="20% - Ênfase5 50 2" xfId="5888" xr:uid="{00000000-0005-0000-0000-000047130000}"/>
    <cellStyle name="20% - Ênfase5 51" xfId="5889" xr:uid="{00000000-0005-0000-0000-000048130000}"/>
    <cellStyle name="20% - Ênfase5 51 2" xfId="5890" xr:uid="{00000000-0005-0000-0000-000049130000}"/>
    <cellStyle name="20% - Ênfase5 52" xfId="5891" xr:uid="{00000000-0005-0000-0000-00004A130000}"/>
    <cellStyle name="20% - Ênfase5 52 2" xfId="5892" xr:uid="{00000000-0005-0000-0000-00004B130000}"/>
    <cellStyle name="20% - Ênfase5 53" xfId="5893" xr:uid="{00000000-0005-0000-0000-00004C130000}"/>
    <cellStyle name="20% - Ênfase5 53 2" xfId="5894" xr:uid="{00000000-0005-0000-0000-00004D130000}"/>
    <cellStyle name="20% - Ênfase5 54" xfId="5895" xr:uid="{00000000-0005-0000-0000-00004E130000}"/>
    <cellStyle name="20% - Ênfase5 54 2" xfId="5896" xr:uid="{00000000-0005-0000-0000-00004F130000}"/>
    <cellStyle name="20% - Ênfase5 55" xfId="5897" xr:uid="{00000000-0005-0000-0000-000050130000}"/>
    <cellStyle name="20% - Ênfase5 55 2" xfId="5898" xr:uid="{00000000-0005-0000-0000-000051130000}"/>
    <cellStyle name="20% - Ênfase5 56" xfId="5899" xr:uid="{00000000-0005-0000-0000-000052130000}"/>
    <cellStyle name="20% - Ênfase5 56 2" xfId="5900" xr:uid="{00000000-0005-0000-0000-000053130000}"/>
    <cellStyle name="20% - Ênfase5 57" xfId="5901" xr:uid="{00000000-0005-0000-0000-000054130000}"/>
    <cellStyle name="20% - Ênfase5 57 2" xfId="5902" xr:uid="{00000000-0005-0000-0000-000055130000}"/>
    <cellStyle name="20% - Ênfase5 58" xfId="5903" xr:uid="{00000000-0005-0000-0000-000056130000}"/>
    <cellStyle name="20% - Ênfase5 58 2" xfId="5904" xr:uid="{00000000-0005-0000-0000-000057130000}"/>
    <cellStyle name="20% - Ênfase5 59" xfId="5905" xr:uid="{00000000-0005-0000-0000-000058130000}"/>
    <cellStyle name="20% - Ênfase5 59 2" xfId="5906" xr:uid="{00000000-0005-0000-0000-000059130000}"/>
    <cellStyle name="20% - Ênfase5 6" xfId="123" xr:uid="{00000000-0005-0000-0000-00005A130000}"/>
    <cellStyle name="20% - Ênfase5 6 2" xfId="5907" xr:uid="{00000000-0005-0000-0000-00005B130000}"/>
    <cellStyle name="20% - Ênfase5 6 3" xfId="5908" xr:uid="{00000000-0005-0000-0000-00005C130000}"/>
    <cellStyle name="20% - Ênfase5 6 4" xfId="5909" xr:uid="{00000000-0005-0000-0000-00005D130000}"/>
    <cellStyle name="20% - Ênfase5 60" xfId="5910" xr:uid="{00000000-0005-0000-0000-00005E130000}"/>
    <cellStyle name="20% - Ênfase5 60 2" xfId="5911" xr:uid="{00000000-0005-0000-0000-00005F130000}"/>
    <cellStyle name="20% - Ênfase5 61" xfId="5912" xr:uid="{00000000-0005-0000-0000-000060130000}"/>
    <cellStyle name="20% - Ênfase5 61 2" xfId="5913" xr:uid="{00000000-0005-0000-0000-000061130000}"/>
    <cellStyle name="20% - Ênfase5 62" xfId="5914" xr:uid="{00000000-0005-0000-0000-000062130000}"/>
    <cellStyle name="20% - Ênfase5 62 2" xfId="5915" xr:uid="{00000000-0005-0000-0000-000063130000}"/>
    <cellStyle name="20% - Ênfase5 63" xfId="5916" xr:uid="{00000000-0005-0000-0000-000064130000}"/>
    <cellStyle name="20% - Ênfase5 63 2" xfId="5917" xr:uid="{00000000-0005-0000-0000-000065130000}"/>
    <cellStyle name="20% - Ênfase5 64" xfId="5918" xr:uid="{00000000-0005-0000-0000-000066130000}"/>
    <cellStyle name="20% - Ênfase5 64 2" xfId="5919" xr:uid="{00000000-0005-0000-0000-000067130000}"/>
    <cellStyle name="20% - Ênfase5 65" xfId="5920" xr:uid="{00000000-0005-0000-0000-000068130000}"/>
    <cellStyle name="20% - Ênfase5 65 2" xfId="5921" xr:uid="{00000000-0005-0000-0000-000069130000}"/>
    <cellStyle name="20% - Ênfase5 66" xfId="5922" xr:uid="{00000000-0005-0000-0000-00006A130000}"/>
    <cellStyle name="20% - Ênfase5 66 2" xfId="5923" xr:uid="{00000000-0005-0000-0000-00006B130000}"/>
    <cellStyle name="20% - Ênfase5 67" xfId="5924" xr:uid="{00000000-0005-0000-0000-00006C130000}"/>
    <cellStyle name="20% - Ênfase5 67 2" xfId="5925" xr:uid="{00000000-0005-0000-0000-00006D130000}"/>
    <cellStyle name="20% - Ênfase5 68" xfId="5926" xr:uid="{00000000-0005-0000-0000-00006E130000}"/>
    <cellStyle name="20% - Ênfase5 68 2" xfId="5927" xr:uid="{00000000-0005-0000-0000-00006F130000}"/>
    <cellStyle name="20% - Ênfase5 69" xfId="5928" xr:uid="{00000000-0005-0000-0000-000070130000}"/>
    <cellStyle name="20% - Ênfase5 69 2" xfId="5929" xr:uid="{00000000-0005-0000-0000-000071130000}"/>
    <cellStyle name="20% - Ênfase5 7" xfId="124" xr:uid="{00000000-0005-0000-0000-000072130000}"/>
    <cellStyle name="20% - Ênfase5 7 2" xfId="5930" xr:uid="{00000000-0005-0000-0000-000073130000}"/>
    <cellStyle name="20% - Ênfase5 7 3" xfId="5931" xr:uid="{00000000-0005-0000-0000-000074130000}"/>
    <cellStyle name="20% - Ênfase5 7 4" xfId="5932" xr:uid="{00000000-0005-0000-0000-000075130000}"/>
    <cellStyle name="20% - Ênfase5 70" xfId="5933" xr:uid="{00000000-0005-0000-0000-000076130000}"/>
    <cellStyle name="20% - Ênfase5 70 2" xfId="5934" xr:uid="{00000000-0005-0000-0000-000077130000}"/>
    <cellStyle name="20% - Ênfase5 71" xfId="5935" xr:uid="{00000000-0005-0000-0000-000078130000}"/>
    <cellStyle name="20% - Ênfase5 71 2" xfId="5936" xr:uid="{00000000-0005-0000-0000-000079130000}"/>
    <cellStyle name="20% - Ênfase5 72" xfId="5937" xr:uid="{00000000-0005-0000-0000-00007A130000}"/>
    <cellStyle name="20% - Ênfase5 72 2" xfId="5938" xr:uid="{00000000-0005-0000-0000-00007B130000}"/>
    <cellStyle name="20% - Ênfase5 73" xfId="5939" xr:uid="{00000000-0005-0000-0000-00007C130000}"/>
    <cellStyle name="20% - Ênfase5 73 2" xfId="5940" xr:uid="{00000000-0005-0000-0000-00007D130000}"/>
    <cellStyle name="20% - Ênfase5 74" xfId="5941" xr:uid="{00000000-0005-0000-0000-00007E130000}"/>
    <cellStyle name="20% - Ênfase5 74 2" xfId="5942" xr:uid="{00000000-0005-0000-0000-00007F130000}"/>
    <cellStyle name="20% - Ênfase5 75" xfId="5943" xr:uid="{00000000-0005-0000-0000-000080130000}"/>
    <cellStyle name="20% - Ênfase5 75 2" xfId="5944" xr:uid="{00000000-0005-0000-0000-000081130000}"/>
    <cellStyle name="20% - Ênfase5 76" xfId="5945" xr:uid="{00000000-0005-0000-0000-000082130000}"/>
    <cellStyle name="20% - Ênfase5 76 2" xfId="5946" xr:uid="{00000000-0005-0000-0000-000083130000}"/>
    <cellStyle name="20% - Ênfase5 77" xfId="5947" xr:uid="{00000000-0005-0000-0000-000084130000}"/>
    <cellStyle name="20% - Ênfase5 77 2" xfId="5948" xr:uid="{00000000-0005-0000-0000-000085130000}"/>
    <cellStyle name="20% - Ênfase5 78" xfId="5949" xr:uid="{00000000-0005-0000-0000-000086130000}"/>
    <cellStyle name="20% - Ênfase5 78 2" xfId="5950" xr:uid="{00000000-0005-0000-0000-000087130000}"/>
    <cellStyle name="20% - Ênfase5 79" xfId="5951" xr:uid="{00000000-0005-0000-0000-000088130000}"/>
    <cellStyle name="20% - Ênfase5 79 2" xfId="5952" xr:uid="{00000000-0005-0000-0000-000089130000}"/>
    <cellStyle name="20% - Ênfase5 8" xfId="125" xr:uid="{00000000-0005-0000-0000-00008A130000}"/>
    <cellStyle name="20% - Ênfase5 8 2" xfId="5953" xr:uid="{00000000-0005-0000-0000-00008B130000}"/>
    <cellStyle name="20% - Ênfase5 8 3" xfId="5954" xr:uid="{00000000-0005-0000-0000-00008C130000}"/>
    <cellStyle name="20% - Ênfase5 8 4" xfId="5955" xr:uid="{00000000-0005-0000-0000-00008D130000}"/>
    <cellStyle name="20% - Ênfase5 80" xfId="5956" xr:uid="{00000000-0005-0000-0000-00008E130000}"/>
    <cellStyle name="20% - Ênfase5 80 2" xfId="5957" xr:uid="{00000000-0005-0000-0000-00008F130000}"/>
    <cellStyle name="20% - Ênfase5 81" xfId="5958" xr:uid="{00000000-0005-0000-0000-000090130000}"/>
    <cellStyle name="20% - Ênfase5 81 2" xfId="5959" xr:uid="{00000000-0005-0000-0000-000091130000}"/>
    <cellStyle name="20% - Ênfase5 82" xfId="5960" xr:uid="{00000000-0005-0000-0000-000092130000}"/>
    <cellStyle name="20% - Ênfase5 82 2" xfId="5961" xr:uid="{00000000-0005-0000-0000-000093130000}"/>
    <cellStyle name="20% - Ênfase5 83" xfId="5962" xr:uid="{00000000-0005-0000-0000-000094130000}"/>
    <cellStyle name="20% - Ênfase5 83 2" xfId="5963" xr:uid="{00000000-0005-0000-0000-000095130000}"/>
    <cellStyle name="20% - Ênfase5 84" xfId="5964" xr:uid="{00000000-0005-0000-0000-000096130000}"/>
    <cellStyle name="20% - Ênfase5 84 2" xfId="5965" xr:uid="{00000000-0005-0000-0000-000097130000}"/>
    <cellStyle name="20% - Ênfase5 85" xfId="5966" xr:uid="{00000000-0005-0000-0000-000098130000}"/>
    <cellStyle name="20% - Ênfase5 85 2" xfId="5967" xr:uid="{00000000-0005-0000-0000-000099130000}"/>
    <cellStyle name="20% - Ênfase5 86" xfId="5968" xr:uid="{00000000-0005-0000-0000-00009A130000}"/>
    <cellStyle name="20% - Ênfase5 86 2" xfId="5969" xr:uid="{00000000-0005-0000-0000-00009B130000}"/>
    <cellStyle name="20% - Ênfase5 87" xfId="5970" xr:uid="{00000000-0005-0000-0000-00009C130000}"/>
    <cellStyle name="20% - Ênfase5 87 2" xfId="5971" xr:uid="{00000000-0005-0000-0000-00009D130000}"/>
    <cellStyle name="20% - Ênfase5 88" xfId="5972" xr:uid="{00000000-0005-0000-0000-00009E130000}"/>
    <cellStyle name="20% - Ênfase5 88 2" xfId="5973" xr:uid="{00000000-0005-0000-0000-00009F130000}"/>
    <cellStyle name="20% - Ênfase5 89" xfId="5974" xr:uid="{00000000-0005-0000-0000-0000A0130000}"/>
    <cellStyle name="20% - Ênfase5 89 2" xfId="5975" xr:uid="{00000000-0005-0000-0000-0000A1130000}"/>
    <cellStyle name="20% - Ênfase5 9" xfId="126" xr:uid="{00000000-0005-0000-0000-0000A2130000}"/>
    <cellStyle name="20% - Ênfase5 9 2" xfId="5976" xr:uid="{00000000-0005-0000-0000-0000A3130000}"/>
    <cellStyle name="20% - Ênfase5 9 3" xfId="5977" xr:uid="{00000000-0005-0000-0000-0000A4130000}"/>
    <cellStyle name="20% - Ênfase5 9 4" xfId="5978" xr:uid="{00000000-0005-0000-0000-0000A5130000}"/>
    <cellStyle name="20% - Ênfase5 90" xfId="5979" xr:uid="{00000000-0005-0000-0000-0000A6130000}"/>
    <cellStyle name="20% - Ênfase5 90 2" xfId="5980" xr:uid="{00000000-0005-0000-0000-0000A7130000}"/>
    <cellStyle name="20% - Ênfase5 91" xfId="5981" xr:uid="{00000000-0005-0000-0000-0000A8130000}"/>
    <cellStyle name="20% - Ênfase5 91 2" xfId="5982" xr:uid="{00000000-0005-0000-0000-0000A9130000}"/>
    <cellStyle name="20% - Ênfase5 92" xfId="5983" xr:uid="{00000000-0005-0000-0000-0000AA130000}"/>
    <cellStyle name="20% - Ênfase5 92 2" xfId="5984" xr:uid="{00000000-0005-0000-0000-0000AB130000}"/>
    <cellStyle name="20% - Ênfase5 93" xfId="5985" xr:uid="{00000000-0005-0000-0000-0000AC130000}"/>
    <cellStyle name="20% - Ênfase5 93 2" xfId="5986" xr:uid="{00000000-0005-0000-0000-0000AD130000}"/>
    <cellStyle name="20% - Ênfase5 94" xfId="5987" xr:uid="{00000000-0005-0000-0000-0000AE130000}"/>
    <cellStyle name="20% - Ênfase5 94 2" xfId="5988" xr:uid="{00000000-0005-0000-0000-0000AF130000}"/>
    <cellStyle name="20% - Ênfase5 95" xfId="5989" xr:uid="{00000000-0005-0000-0000-0000B0130000}"/>
    <cellStyle name="20% - Ênfase5 95 2" xfId="5990" xr:uid="{00000000-0005-0000-0000-0000B1130000}"/>
    <cellStyle name="20% - Ênfase5 96" xfId="5991" xr:uid="{00000000-0005-0000-0000-0000B2130000}"/>
    <cellStyle name="20% - Ênfase5 96 2" xfId="5992" xr:uid="{00000000-0005-0000-0000-0000B3130000}"/>
    <cellStyle name="20% - Ênfase5 97" xfId="5993" xr:uid="{00000000-0005-0000-0000-0000B4130000}"/>
    <cellStyle name="20% - Ênfase5 97 2" xfId="5994" xr:uid="{00000000-0005-0000-0000-0000B5130000}"/>
    <cellStyle name="20% - Ênfase5 98" xfId="5995" xr:uid="{00000000-0005-0000-0000-0000B6130000}"/>
    <cellStyle name="20% - Ênfase5 98 2" xfId="5996" xr:uid="{00000000-0005-0000-0000-0000B7130000}"/>
    <cellStyle name="20% - Ênfase5 99" xfId="5997" xr:uid="{00000000-0005-0000-0000-0000B8130000}"/>
    <cellStyle name="20% - Ênfase5 99 2" xfId="5998" xr:uid="{00000000-0005-0000-0000-0000B9130000}"/>
    <cellStyle name="20% - Ênfase6" xfId="33" builtinId="50" customBuiltin="1"/>
    <cellStyle name="20% - Ênfase6 10" xfId="127" xr:uid="{00000000-0005-0000-0000-0000BB130000}"/>
    <cellStyle name="20% - Ênfase6 10 2" xfId="5999" xr:uid="{00000000-0005-0000-0000-0000BC130000}"/>
    <cellStyle name="20% - Ênfase6 10 3" xfId="6000" xr:uid="{00000000-0005-0000-0000-0000BD130000}"/>
    <cellStyle name="20% - Ênfase6 10 4" xfId="6001" xr:uid="{00000000-0005-0000-0000-0000BE130000}"/>
    <cellStyle name="20% - Ênfase6 100" xfId="6002" xr:uid="{00000000-0005-0000-0000-0000BF130000}"/>
    <cellStyle name="20% - Ênfase6 100 2" xfId="6003" xr:uid="{00000000-0005-0000-0000-0000C0130000}"/>
    <cellStyle name="20% - Ênfase6 101" xfId="6004" xr:uid="{00000000-0005-0000-0000-0000C1130000}"/>
    <cellStyle name="20% - Ênfase6 101 2" xfId="6005" xr:uid="{00000000-0005-0000-0000-0000C2130000}"/>
    <cellStyle name="20% - Ênfase6 102" xfId="6006" xr:uid="{00000000-0005-0000-0000-0000C3130000}"/>
    <cellStyle name="20% - Ênfase6 102 2" xfId="6007" xr:uid="{00000000-0005-0000-0000-0000C4130000}"/>
    <cellStyle name="20% - Ênfase6 103" xfId="6008" xr:uid="{00000000-0005-0000-0000-0000C5130000}"/>
    <cellStyle name="20% - Ênfase6 103 2" xfId="6009" xr:uid="{00000000-0005-0000-0000-0000C6130000}"/>
    <cellStyle name="20% - Ênfase6 104" xfId="6010" xr:uid="{00000000-0005-0000-0000-0000C7130000}"/>
    <cellStyle name="20% - Ênfase6 104 2" xfId="6011" xr:uid="{00000000-0005-0000-0000-0000C8130000}"/>
    <cellStyle name="20% - Ênfase6 105" xfId="6012" xr:uid="{00000000-0005-0000-0000-0000C9130000}"/>
    <cellStyle name="20% - Ênfase6 105 2" xfId="6013" xr:uid="{00000000-0005-0000-0000-0000CA130000}"/>
    <cellStyle name="20% - Ênfase6 106" xfId="6014" xr:uid="{00000000-0005-0000-0000-0000CB130000}"/>
    <cellStyle name="20% - Ênfase6 106 2" xfId="6015" xr:uid="{00000000-0005-0000-0000-0000CC130000}"/>
    <cellStyle name="20% - Ênfase6 107" xfId="6016" xr:uid="{00000000-0005-0000-0000-0000CD130000}"/>
    <cellStyle name="20% - Ênfase6 107 2" xfId="6017" xr:uid="{00000000-0005-0000-0000-0000CE130000}"/>
    <cellStyle name="20% - Ênfase6 108" xfId="6018" xr:uid="{00000000-0005-0000-0000-0000CF130000}"/>
    <cellStyle name="20% - Ênfase6 108 2" xfId="6019" xr:uid="{00000000-0005-0000-0000-0000D0130000}"/>
    <cellStyle name="20% - Ênfase6 109" xfId="6020" xr:uid="{00000000-0005-0000-0000-0000D1130000}"/>
    <cellStyle name="20% - Ênfase6 109 2" xfId="6021" xr:uid="{00000000-0005-0000-0000-0000D2130000}"/>
    <cellStyle name="20% - Ênfase6 11" xfId="128" xr:uid="{00000000-0005-0000-0000-0000D3130000}"/>
    <cellStyle name="20% - Ênfase6 11 2" xfId="6022" xr:uid="{00000000-0005-0000-0000-0000D4130000}"/>
    <cellStyle name="20% - Ênfase6 11 3" xfId="6023" xr:uid="{00000000-0005-0000-0000-0000D5130000}"/>
    <cellStyle name="20% - Ênfase6 11 4" xfId="6024" xr:uid="{00000000-0005-0000-0000-0000D6130000}"/>
    <cellStyle name="20% - Ênfase6 110" xfId="6025" xr:uid="{00000000-0005-0000-0000-0000D7130000}"/>
    <cellStyle name="20% - Ênfase6 110 2" xfId="6026" xr:uid="{00000000-0005-0000-0000-0000D8130000}"/>
    <cellStyle name="20% - Ênfase6 111" xfId="6027" xr:uid="{00000000-0005-0000-0000-0000D9130000}"/>
    <cellStyle name="20% - Ênfase6 111 2" xfId="6028" xr:uid="{00000000-0005-0000-0000-0000DA130000}"/>
    <cellStyle name="20% - Ênfase6 112" xfId="6029" xr:uid="{00000000-0005-0000-0000-0000DB130000}"/>
    <cellStyle name="20% - Ênfase6 112 2" xfId="6030" xr:uid="{00000000-0005-0000-0000-0000DC130000}"/>
    <cellStyle name="20% - Ênfase6 113" xfId="6031" xr:uid="{00000000-0005-0000-0000-0000DD130000}"/>
    <cellStyle name="20% - Ênfase6 113 2" xfId="6032" xr:uid="{00000000-0005-0000-0000-0000DE130000}"/>
    <cellStyle name="20% - Ênfase6 114" xfId="6033" xr:uid="{00000000-0005-0000-0000-0000DF130000}"/>
    <cellStyle name="20% - Ênfase6 114 2" xfId="6034" xr:uid="{00000000-0005-0000-0000-0000E0130000}"/>
    <cellStyle name="20% - Ênfase6 115" xfId="6035" xr:uid="{00000000-0005-0000-0000-0000E1130000}"/>
    <cellStyle name="20% - Ênfase6 115 2" xfId="6036" xr:uid="{00000000-0005-0000-0000-0000E2130000}"/>
    <cellStyle name="20% - Ênfase6 116" xfId="6037" xr:uid="{00000000-0005-0000-0000-0000E3130000}"/>
    <cellStyle name="20% - Ênfase6 116 2" xfId="6038" xr:uid="{00000000-0005-0000-0000-0000E4130000}"/>
    <cellStyle name="20% - Ênfase6 117" xfId="6039" xr:uid="{00000000-0005-0000-0000-0000E5130000}"/>
    <cellStyle name="20% - Ênfase6 117 2" xfId="6040" xr:uid="{00000000-0005-0000-0000-0000E6130000}"/>
    <cellStyle name="20% - Ênfase6 118" xfId="6041" xr:uid="{00000000-0005-0000-0000-0000E7130000}"/>
    <cellStyle name="20% - Ênfase6 118 2" xfId="6042" xr:uid="{00000000-0005-0000-0000-0000E8130000}"/>
    <cellStyle name="20% - Ênfase6 119" xfId="6043" xr:uid="{00000000-0005-0000-0000-0000E9130000}"/>
    <cellStyle name="20% - Ênfase6 119 2" xfId="6044" xr:uid="{00000000-0005-0000-0000-0000EA130000}"/>
    <cellStyle name="20% - Ênfase6 12" xfId="129" xr:uid="{00000000-0005-0000-0000-0000EB130000}"/>
    <cellStyle name="20% - Ênfase6 12 2" xfId="6045" xr:uid="{00000000-0005-0000-0000-0000EC130000}"/>
    <cellStyle name="20% - Ênfase6 12 3" xfId="6046" xr:uid="{00000000-0005-0000-0000-0000ED130000}"/>
    <cellStyle name="20% - Ênfase6 12 4" xfId="6047" xr:uid="{00000000-0005-0000-0000-0000EE130000}"/>
    <cellStyle name="20% - Ênfase6 120" xfId="6048" xr:uid="{00000000-0005-0000-0000-0000EF130000}"/>
    <cellStyle name="20% - Ênfase6 120 2" xfId="6049" xr:uid="{00000000-0005-0000-0000-0000F0130000}"/>
    <cellStyle name="20% - Ênfase6 121" xfId="6050" xr:uid="{00000000-0005-0000-0000-0000F1130000}"/>
    <cellStyle name="20% - Ênfase6 121 2" xfId="6051" xr:uid="{00000000-0005-0000-0000-0000F2130000}"/>
    <cellStyle name="20% - Ênfase6 122" xfId="6052" xr:uid="{00000000-0005-0000-0000-0000F3130000}"/>
    <cellStyle name="20% - Ênfase6 122 2" xfId="6053" xr:uid="{00000000-0005-0000-0000-0000F4130000}"/>
    <cellStyle name="20% - Ênfase6 123" xfId="6054" xr:uid="{00000000-0005-0000-0000-0000F5130000}"/>
    <cellStyle name="20% - Ênfase6 123 2" xfId="6055" xr:uid="{00000000-0005-0000-0000-0000F6130000}"/>
    <cellStyle name="20% - Ênfase6 124" xfId="6056" xr:uid="{00000000-0005-0000-0000-0000F7130000}"/>
    <cellStyle name="20% - Ênfase6 124 2" xfId="6057" xr:uid="{00000000-0005-0000-0000-0000F8130000}"/>
    <cellStyle name="20% - Ênfase6 125" xfId="6058" xr:uid="{00000000-0005-0000-0000-0000F9130000}"/>
    <cellStyle name="20% - Ênfase6 125 2" xfId="6059" xr:uid="{00000000-0005-0000-0000-0000FA130000}"/>
    <cellStyle name="20% - Ênfase6 126" xfId="6060" xr:uid="{00000000-0005-0000-0000-0000FB130000}"/>
    <cellStyle name="20% - Ênfase6 126 2" xfId="6061" xr:uid="{00000000-0005-0000-0000-0000FC130000}"/>
    <cellStyle name="20% - Ênfase6 127" xfId="6062" xr:uid="{00000000-0005-0000-0000-0000FD130000}"/>
    <cellStyle name="20% - Ênfase6 127 2" xfId="6063" xr:uid="{00000000-0005-0000-0000-0000FE130000}"/>
    <cellStyle name="20% - Ênfase6 128" xfId="6064" xr:uid="{00000000-0005-0000-0000-0000FF130000}"/>
    <cellStyle name="20% - Ênfase6 128 2" xfId="6065" xr:uid="{00000000-0005-0000-0000-000000140000}"/>
    <cellStyle name="20% - Ênfase6 129" xfId="6066" xr:uid="{00000000-0005-0000-0000-000001140000}"/>
    <cellStyle name="20% - Ênfase6 129 2" xfId="6067" xr:uid="{00000000-0005-0000-0000-000002140000}"/>
    <cellStyle name="20% - Ênfase6 13" xfId="130" xr:uid="{00000000-0005-0000-0000-000003140000}"/>
    <cellStyle name="20% - Ênfase6 13 2" xfId="6068" xr:uid="{00000000-0005-0000-0000-000004140000}"/>
    <cellStyle name="20% - Ênfase6 13 3" xfId="6069" xr:uid="{00000000-0005-0000-0000-000005140000}"/>
    <cellStyle name="20% - Ênfase6 13 4" xfId="6070" xr:uid="{00000000-0005-0000-0000-000006140000}"/>
    <cellStyle name="20% - Ênfase6 130" xfId="6071" xr:uid="{00000000-0005-0000-0000-000007140000}"/>
    <cellStyle name="20% - Ênfase6 130 2" xfId="6072" xr:uid="{00000000-0005-0000-0000-000008140000}"/>
    <cellStyle name="20% - Ênfase6 131" xfId="6073" xr:uid="{00000000-0005-0000-0000-000009140000}"/>
    <cellStyle name="20% - Ênfase6 131 2" xfId="6074" xr:uid="{00000000-0005-0000-0000-00000A140000}"/>
    <cellStyle name="20% - Ênfase6 132" xfId="6075" xr:uid="{00000000-0005-0000-0000-00000B140000}"/>
    <cellStyle name="20% - Ênfase6 132 2" xfId="6076" xr:uid="{00000000-0005-0000-0000-00000C140000}"/>
    <cellStyle name="20% - Ênfase6 133" xfId="6077" xr:uid="{00000000-0005-0000-0000-00000D140000}"/>
    <cellStyle name="20% - Ênfase6 133 2" xfId="6078" xr:uid="{00000000-0005-0000-0000-00000E140000}"/>
    <cellStyle name="20% - Ênfase6 134" xfId="6079" xr:uid="{00000000-0005-0000-0000-00000F140000}"/>
    <cellStyle name="20% - Ênfase6 134 2" xfId="6080" xr:uid="{00000000-0005-0000-0000-000010140000}"/>
    <cellStyle name="20% - Ênfase6 135" xfId="6081" xr:uid="{00000000-0005-0000-0000-000011140000}"/>
    <cellStyle name="20% - Ênfase6 135 2" xfId="6082" xr:uid="{00000000-0005-0000-0000-000012140000}"/>
    <cellStyle name="20% - Ênfase6 136" xfId="6083" xr:uid="{00000000-0005-0000-0000-000013140000}"/>
    <cellStyle name="20% - Ênfase6 136 2" xfId="6084" xr:uid="{00000000-0005-0000-0000-000014140000}"/>
    <cellStyle name="20% - Ênfase6 137" xfId="6085" xr:uid="{00000000-0005-0000-0000-000015140000}"/>
    <cellStyle name="20% - Ênfase6 137 2" xfId="6086" xr:uid="{00000000-0005-0000-0000-000016140000}"/>
    <cellStyle name="20% - Ênfase6 138" xfId="6087" xr:uid="{00000000-0005-0000-0000-000017140000}"/>
    <cellStyle name="20% - Ênfase6 138 2" xfId="6088" xr:uid="{00000000-0005-0000-0000-000018140000}"/>
    <cellStyle name="20% - Ênfase6 139" xfId="6089" xr:uid="{00000000-0005-0000-0000-000019140000}"/>
    <cellStyle name="20% - Ênfase6 139 2" xfId="6090" xr:uid="{00000000-0005-0000-0000-00001A140000}"/>
    <cellStyle name="20% - Ênfase6 14" xfId="131" xr:uid="{00000000-0005-0000-0000-00001B140000}"/>
    <cellStyle name="20% - Ênfase6 14 2" xfId="6091" xr:uid="{00000000-0005-0000-0000-00001C140000}"/>
    <cellStyle name="20% - Ênfase6 14 2 2" xfId="6092" xr:uid="{00000000-0005-0000-0000-00001D140000}"/>
    <cellStyle name="20% - Ênfase6 14 2 3" xfId="6093" xr:uid="{00000000-0005-0000-0000-00001E140000}"/>
    <cellStyle name="20% - Ênfase6 14 3" xfId="6094" xr:uid="{00000000-0005-0000-0000-00001F140000}"/>
    <cellStyle name="20% - Ênfase6 14 4" xfId="6095" xr:uid="{00000000-0005-0000-0000-000020140000}"/>
    <cellStyle name="20% - Ênfase6 140" xfId="6096" xr:uid="{00000000-0005-0000-0000-000021140000}"/>
    <cellStyle name="20% - Ênfase6 140 2" xfId="6097" xr:uid="{00000000-0005-0000-0000-000022140000}"/>
    <cellStyle name="20% - Ênfase6 141" xfId="6098" xr:uid="{00000000-0005-0000-0000-000023140000}"/>
    <cellStyle name="20% - Ênfase6 141 2" xfId="6099" xr:uid="{00000000-0005-0000-0000-000024140000}"/>
    <cellStyle name="20% - Ênfase6 142" xfId="6100" xr:uid="{00000000-0005-0000-0000-000025140000}"/>
    <cellStyle name="20% - Ênfase6 142 2" xfId="6101" xr:uid="{00000000-0005-0000-0000-000026140000}"/>
    <cellStyle name="20% - Ênfase6 143" xfId="6102" xr:uid="{00000000-0005-0000-0000-000027140000}"/>
    <cellStyle name="20% - Ênfase6 143 2" xfId="6103" xr:uid="{00000000-0005-0000-0000-000028140000}"/>
    <cellStyle name="20% - Ênfase6 144" xfId="6104" xr:uid="{00000000-0005-0000-0000-000029140000}"/>
    <cellStyle name="20% - Ênfase6 144 2" xfId="6105" xr:uid="{00000000-0005-0000-0000-00002A140000}"/>
    <cellStyle name="20% - Ênfase6 145" xfId="6106" xr:uid="{00000000-0005-0000-0000-00002B140000}"/>
    <cellStyle name="20% - Ênfase6 145 2" xfId="6107" xr:uid="{00000000-0005-0000-0000-00002C140000}"/>
    <cellStyle name="20% - Ênfase6 146" xfId="6108" xr:uid="{00000000-0005-0000-0000-00002D140000}"/>
    <cellStyle name="20% - Ênfase6 146 2" xfId="6109" xr:uid="{00000000-0005-0000-0000-00002E140000}"/>
    <cellStyle name="20% - Ênfase6 147" xfId="6110" xr:uid="{00000000-0005-0000-0000-00002F140000}"/>
    <cellStyle name="20% - Ênfase6 147 2" xfId="6111" xr:uid="{00000000-0005-0000-0000-000030140000}"/>
    <cellStyle name="20% - Ênfase6 148" xfId="6112" xr:uid="{00000000-0005-0000-0000-000031140000}"/>
    <cellStyle name="20% - Ênfase6 148 2" xfId="6113" xr:uid="{00000000-0005-0000-0000-000032140000}"/>
    <cellStyle name="20% - Ênfase6 149" xfId="6114" xr:uid="{00000000-0005-0000-0000-000033140000}"/>
    <cellStyle name="20% - Ênfase6 149 2" xfId="6115" xr:uid="{00000000-0005-0000-0000-000034140000}"/>
    <cellStyle name="20% - Ênfase6 15" xfId="132" xr:uid="{00000000-0005-0000-0000-000035140000}"/>
    <cellStyle name="20% - Ênfase6 15 2" xfId="6116" xr:uid="{00000000-0005-0000-0000-000036140000}"/>
    <cellStyle name="20% - Ênfase6 15 2 2" xfId="6117" xr:uid="{00000000-0005-0000-0000-000037140000}"/>
    <cellStyle name="20% - Ênfase6 15 2 3" xfId="6118" xr:uid="{00000000-0005-0000-0000-000038140000}"/>
    <cellStyle name="20% - Ênfase6 15 3" xfId="6119" xr:uid="{00000000-0005-0000-0000-000039140000}"/>
    <cellStyle name="20% - Ênfase6 15 4" xfId="6120" xr:uid="{00000000-0005-0000-0000-00003A140000}"/>
    <cellStyle name="20% - Ênfase6 150" xfId="6121" xr:uid="{00000000-0005-0000-0000-00003B140000}"/>
    <cellStyle name="20% - Ênfase6 150 2" xfId="6122" xr:uid="{00000000-0005-0000-0000-00003C140000}"/>
    <cellStyle name="20% - Ênfase6 151" xfId="6123" xr:uid="{00000000-0005-0000-0000-00003D140000}"/>
    <cellStyle name="20% - Ênfase6 151 2" xfId="6124" xr:uid="{00000000-0005-0000-0000-00003E140000}"/>
    <cellStyle name="20% - Ênfase6 152" xfId="6125" xr:uid="{00000000-0005-0000-0000-00003F140000}"/>
    <cellStyle name="20% - Ênfase6 152 2" xfId="6126" xr:uid="{00000000-0005-0000-0000-000040140000}"/>
    <cellStyle name="20% - Ênfase6 153" xfId="6127" xr:uid="{00000000-0005-0000-0000-000041140000}"/>
    <cellStyle name="20% - Ênfase6 153 2" xfId="6128" xr:uid="{00000000-0005-0000-0000-000042140000}"/>
    <cellStyle name="20% - Ênfase6 154" xfId="6129" xr:uid="{00000000-0005-0000-0000-000043140000}"/>
    <cellStyle name="20% - Ênfase6 154 2" xfId="6130" xr:uid="{00000000-0005-0000-0000-000044140000}"/>
    <cellStyle name="20% - Ênfase6 155" xfId="6131" xr:uid="{00000000-0005-0000-0000-000045140000}"/>
    <cellStyle name="20% - Ênfase6 155 2" xfId="6132" xr:uid="{00000000-0005-0000-0000-000046140000}"/>
    <cellStyle name="20% - Ênfase6 156" xfId="6133" xr:uid="{00000000-0005-0000-0000-000047140000}"/>
    <cellStyle name="20% - Ênfase6 156 2" xfId="6134" xr:uid="{00000000-0005-0000-0000-000048140000}"/>
    <cellStyle name="20% - Ênfase6 157" xfId="6135" xr:uid="{00000000-0005-0000-0000-000049140000}"/>
    <cellStyle name="20% - Ênfase6 157 2" xfId="6136" xr:uid="{00000000-0005-0000-0000-00004A140000}"/>
    <cellStyle name="20% - Ênfase6 158" xfId="6137" xr:uid="{00000000-0005-0000-0000-00004B140000}"/>
    <cellStyle name="20% - Ênfase6 158 2" xfId="6138" xr:uid="{00000000-0005-0000-0000-00004C140000}"/>
    <cellStyle name="20% - Ênfase6 159" xfId="6139" xr:uid="{00000000-0005-0000-0000-00004D140000}"/>
    <cellStyle name="20% - Ênfase6 159 2" xfId="6140" xr:uid="{00000000-0005-0000-0000-00004E140000}"/>
    <cellStyle name="20% - Ênfase6 16" xfId="6141" xr:uid="{00000000-0005-0000-0000-00004F140000}"/>
    <cellStyle name="20% - Ênfase6 16 2" xfId="6142" xr:uid="{00000000-0005-0000-0000-000050140000}"/>
    <cellStyle name="20% - Ênfase6 16 2 2" xfId="6143" xr:uid="{00000000-0005-0000-0000-000051140000}"/>
    <cellStyle name="20% - Ênfase6 16 3" xfId="6144" xr:uid="{00000000-0005-0000-0000-000052140000}"/>
    <cellStyle name="20% - Ênfase6 16 4" xfId="6145" xr:uid="{00000000-0005-0000-0000-000053140000}"/>
    <cellStyle name="20% - Ênfase6 160" xfId="6146" xr:uid="{00000000-0005-0000-0000-000054140000}"/>
    <cellStyle name="20% - Ênfase6 160 2" xfId="6147" xr:uid="{00000000-0005-0000-0000-000055140000}"/>
    <cellStyle name="20% - Ênfase6 161" xfId="6148" xr:uid="{00000000-0005-0000-0000-000056140000}"/>
    <cellStyle name="20% - Ênfase6 161 2" xfId="6149" xr:uid="{00000000-0005-0000-0000-000057140000}"/>
    <cellStyle name="20% - Ênfase6 162" xfId="6150" xr:uid="{00000000-0005-0000-0000-000058140000}"/>
    <cellStyle name="20% - Ênfase6 162 2" xfId="6151" xr:uid="{00000000-0005-0000-0000-000059140000}"/>
    <cellStyle name="20% - Ênfase6 163" xfId="6152" xr:uid="{00000000-0005-0000-0000-00005A140000}"/>
    <cellStyle name="20% - Ênfase6 163 2" xfId="6153" xr:uid="{00000000-0005-0000-0000-00005B140000}"/>
    <cellStyle name="20% - Ênfase6 164" xfId="6154" xr:uid="{00000000-0005-0000-0000-00005C140000}"/>
    <cellStyle name="20% - Ênfase6 164 2" xfId="6155" xr:uid="{00000000-0005-0000-0000-00005D140000}"/>
    <cellStyle name="20% - Ênfase6 165" xfId="6156" xr:uid="{00000000-0005-0000-0000-00005E140000}"/>
    <cellStyle name="20% - Ênfase6 165 2" xfId="6157" xr:uid="{00000000-0005-0000-0000-00005F140000}"/>
    <cellStyle name="20% - Ênfase6 166" xfId="6158" xr:uid="{00000000-0005-0000-0000-000060140000}"/>
    <cellStyle name="20% - Ênfase6 166 2" xfId="6159" xr:uid="{00000000-0005-0000-0000-000061140000}"/>
    <cellStyle name="20% - Ênfase6 167" xfId="6160" xr:uid="{00000000-0005-0000-0000-000062140000}"/>
    <cellStyle name="20% - Ênfase6 167 2" xfId="6161" xr:uid="{00000000-0005-0000-0000-000063140000}"/>
    <cellStyle name="20% - Ênfase6 168" xfId="6162" xr:uid="{00000000-0005-0000-0000-000064140000}"/>
    <cellStyle name="20% - Ênfase6 168 2" xfId="6163" xr:uid="{00000000-0005-0000-0000-000065140000}"/>
    <cellStyle name="20% - Ênfase6 169" xfId="6164" xr:uid="{00000000-0005-0000-0000-000066140000}"/>
    <cellStyle name="20% - Ênfase6 169 2" xfId="6165" xr:uid="{00000000-0005-0000-0000-000067140000}"/>
    <cellStyle name="20% - Ênfase6 17" xfId="6166" xr:uid="{00000000-0005-0000-0000-000068140000}"/>
    <cellStyle name="20% - Ênfase6 17 2" xfId="6167" xr:uid="{00000000-0005-0000-0000-000069140000}"/>
    <cellStyle name="20% - Ênfase6 17 2 2" xfId="6168" xr:uid="{00000000-0005-0000-0000-00006A140000}"/>
    <cellStyle name="20% - Ênfase6 17 3" xfId="6169" xr:uid="{00000000-0005-0000-0000-00006B140000}"/>
    <cellStyle name="20% - Ênfase6 17 4" xfId="6170" xr:uid="{00000000-0005-0000-0000-00006C140000}"/>
    <cellStyle name="20% - Ênfase6 170" xfId="6171" xr:uid="{00000000-0005-0000-0000-00006D140000}"/>
    <cellStyle name="20% - Ênfase6 170 2" xfId="6172" xr:uid="{00000000-0005-0000-0000-00006E140000}"/>
    <cellStyle name="20% - Ênfase6 171" xfId="6173" xr:uid="{00000000-0005-0000-0000-00006F140000}"/>
    <cellStyle name="20% - Ênfase6 171 2" xfId="6174" xr:uid="{00000000-0005-0000-0000-000070140000}"/>
    <cellStyle name="20% - Ênfase6 172" xfId="6175" xr:uid="{00000000-0005-0000-0000-000071140000}"/>
    <cellStyle name="20% - Ênfase6 172 2" xfId="6176" xr:uid="{00000000-0005-0000-0000-000072140000}"/>
    <cellStyle name="20% - Ênfase6 173" xfId="6177" xr:uid="{00000000-0005-0000-0000-000073140000}"/>
    <cellStyle name="20% - Ênfase6 173 2" xfId="6178" xr:uid="{00000000-0005-0000-0000-000074140000}"/>
    <cellStyle name="20% - Ênfase6 174" xfId="6179" xr:uid="{00000000-0005-0000-0000-000075140000}"/>
    <cellStyle name="20% - Ênfase6 174 2" xfId="6180" xr:uid="{00000000-0005-0000-0000-000076140000}"/>
    <cellStyle name="20% - Ênfase6 175" xfId="6181" xr:uid="{00000000-0005-0000-0000-000077140000}"/>
    <cellStyle name="20% - Ênfase6 175 2" xfId="6182" xr:uid="{00000000-0005-0000-0000-000078140000}"/>
    <cellStyle name="20% - Ênfase6 176" xfId="6183" xr:uid="{00000000-0005-0000-0000-000079140000}"/>
    <cellStyle name="20% - Ênfase6 176 2" xfId="6184" xr:uid="{00000000-0005-0000-0000-00007A140000}"/>
    <cellStyle name="20% - Ênfase6 177" xfId="6185" xr:uid="{00000000-0005-0000-0000-00007B140000}"/>
    <cellStyle name="20% - Ênfase6 177 2" xfId="6186" xr:uid="{00000000-0005-0000-0000-00007C140000}"/>
    <cellStyle name="20% - Ênfase6 178" xfId="6187" xr:uid="{00000000-0005-0000-0000-00007D140000}"/>
    <cellStyle name="20% - Ênfase6 178 2" xfId="6188" xr:uid="{00000000-0005-0000-0000-00007E140000}"/>
    <cellStyle name="20% - Ênfase6 179" xfId="6189" xr:uid="{00000000-0005-0000-0000-00007F140000}"/>
    <cellStyle name="20% - Ênfase6 179 2" xfId="6190" xr:uid="{00000000-0005-0000-0000-000080140000}"/>
    <cellStyle name="20% - Ênfase6 18" xfId="6191" xr:uid="{00000000-0005-0000-0000-000081140000}"/>
    <cellStyle name="20% - Ênfase6 18 2" xfId="6192" xr:uid="{00000000-0005-0000-0000-000082140000}"/>
    <cellStyle name="20% - Ênfase6 18 2 2" xfId="6193" xr:uid="{00000000-0005-0000-0000-000083140000}"/>
    <cellStyle name="20% - Ênfase6 18 3" xfId="6194" xr:uid="{00000000-0005-0000-0000-000084140000}"/>
    <cellStyle name="20% - Ênfase6 180" xfId="6195" xr:uid="{00000000-0005-0000-0000-000085140000}"/>
    <cellStyle name="20% - Ênfase6 180 2" xfId="6196" xr:uid="{00000000-0005-0000-0000-000086140000}"/>
    <cellStyle name="20% - Ênfase6 181" xfId="6197" xr:uid="{00000000-0005-0000-0000-000087140000}"/>
    <cellStyle name="20% - Ênfase6 181 2" xfId="6198" xr:uid="{00000000-0005-0000-0000-000088140000}"/>
    <cellStyle name="20% - Ênfase6 182" xfId="6199" xr:uid="{00000000-0005-0000-0000-000089140000}"/>
    <cellStyle name="20% - Ênfase6 182 2" xfId="6200" xr:uid="{00000000-0005-0000-0000-00008A140000}"/>
    <cellStyle name="20% - Ênfase6 183" xfId="6201" xr:uid="{00000000-0005-0000-0000-00008B140000}"/>
    <cellStyle name="20% - Ênfase6 183 2" xfId="6202" xr:uid="{00000000-0005-0000-0000-00008C140000}"/>
    <cellStyle name="20% - Ênfase6 184" xfId="6203" xr:uid="{00000000-0005-0000-0000-00008D140000}"/>
    <cellStyle name="20% - Ênfase6 184 2" xfId="6204" xr:uid="{00000000-0005-0000-0000-00008E140000}"/>
    <cellStyle name="20% - Ênfase6 185" xfId="6205" xr:uid="{00000000-0005-0000-0000-00008F140000}"/>
    <cellStyle name="20% - Ênfase6 185 2" xfId="6206" xr:uid="{00000000-0005-0000-0000-000090140000}"/>
    <cellStyle name="20% - Ênfase6 186" xfId="6207" xr:uid="{00000000-0005-0000-0000-000091140000}"/>
    <cellStyle name="20% - Ênfase6 186 2" xfId="6208" xr:uid="{00000000-0005-0000-0000-000092140000}"/>
    <cellStyle name="20% - Ênfase6 187" xfId="6209" xr:uid="{00000000-0005-0000-0000-000093140000}"/>
    <cellStyle name="20% - Ênfase6 187 2" xfId="6210" xr:uid="{00000000-0005-0000-0000-000094140000}"/>
    <cellStyle name="20% - Ênfase6 188" xfId="6211" xr:uid="{00000000-0005-0000-0000-000095140000}"/>
    <cellStyle name="20% - Ênfase6 188 2" xfId="6212" xr:uid="{00000000-0005-0000-0000-000096140000}"/>
    <cellStyle name="20% - Ênfase6 189" xfId="6213" xr:uid="{00000000-0005-0000-0000-000097140000}"/>
    <cellStyle name="20% - Ênfase6 189 2" xfId="6214" xr:uid="{00000000-0005-0000-0000-000098140000}"/>
    <cellStyle name="20% - Ênfase6 19" xfId="6215" xr:uid="{00000000-0005-0000-0000-000099140000}"/>
    <cellStyle name="20% - Ênfase6 19 2" xfId="6216" xr:uid="{00000000-0005-0000-0000-00009A140000}"/>
    <cellStyle name="20% - Ênfase6 19 2 2" xfId="6217" xr:uid="{00000000-0005-0000-0000-00009B140000}"/>
    <cellStyle name="20% - Ênfase6 19 3" xfId="6218" xr:uid="{00000000-0005-0000-0000-00009C140000}"/>
    <cellStyle name="20% - Ênfase6 190" xfId="6219" xr:uid="{00000000-0005-0000-0000-00009D140000}"/>
    <cellStyle name="20% - Ênfase6 190 2" xfId="6220" xr:uid="{00000000-0005-0000-0000-00009E140000}"/>
    <cellStyle name="20% - Ênfase6 191" xfId="6221" xr:uid="{00000000-0005-0000-0000-00009F140000}"/>
    <cellStyle name="20% - Ênfase6 191 2" xfId="6222" xr:uid="{00000000-0005-0000-0000-0000A0140000}"/>
    <cellStyle name="20% - Ênfase6 192" xfId="6223" xr:uid="{00000000-0005-0000-0000-0000A1140000}"/>
    <cellStyle name="20% - Ênfase6 192 2" xfId="6224" xr:uid="{00000000-0005-0000-0000-0000A2140000}"/>
    <cellStyle name="20% - Ênfase6 193" xfId="6225" xr:uid="{00000000-0005-0000-0000-0000A3140000}"/>
    <cellStyle name="20% - Ênfase6 193 2" xfId="6226" xr:uid="{00000000-0005-0000-0000-0000A4140000}"/>
    <cellStyle name="20% - Ênfase6 194" xfId="6227" xr:uid="{00000000-0005-0000-0000-0000A5140000}"/>
    <cellStyle name="20% - Ênfase6 194 2" xfId="6228" xr:uid="{00000000-0005-0000-0000-0000A6140000}"/>
    <cellStyle name="20% - Ênfase6 195" xfId="6229" xr:uid="{00000000-0005-0000-0000-0000A7140000}"/>
    <cellStyle name="20% - Ênfase6 195 2" xfId="6230" xr:uid="{00000000-0005-0000-0000-0000A8140000}"/>
    <cellStyle name="20% - Ênfase6 196" xfId="6231" xr:uid="{00000000-0005-0000-0000-0000A9140000}"/>
    <cellStyle name="20% - Ênfase6 196 2" xfId="6232" xr:uid="{00000000-0005-0000-0000-0000AA140000}"/>
    <cellStyle name="20% - Ênfase6 197" xfId="6233" xr:uid="{00000000-0005-0000-0000-0000AB140000}"/>
    <cellStyle name="20% - Ênfase6 197 2" xfId="6234" xr:uid="{00000000-0005-0000-0000-0000AC140000}"/>
    <cellStyle name="20% - Ênfase6 198" xfId="6235" xr:uid="{00000000-0005-0000-0000-0000AD140000}"/>
    <cellStyle name="20% - Ênfase6 198 2" xfId="6236" xr:uid="{00000000-0005-0000-0000-0000AE140000}"/>
    <cellStyle name="20% - Ênfase6 199" xfId="6237" xr:uid="{00000000-0005-0000-0000-0000AF140000}"/>
    <cellStyle name="20% - Ênfase6 199 2" xfId="6238" xr:uid="{00000000-0005-0000-0000-0000B0140000}"/>
    <cellStyle name="20% - Ênfase6 2" xfId="133" xr:uid="{00000000-0005-0000-0000-0000B1140000}"/>
    <cellStyle name="20% - Ênfase6 2 2" xfId="134" xr:uid="{00000000-0005-0000-0000-0000B2140000}"/>
    <cellStyle name="20% - Ênfase6 2 2 2" xfId="6239" xr:uid="{00000000-0005-0000-0000-0000B3140000}"/>
    <cellStyle name="20% - Ênfase6 2 2 2 2" xfId="6240" xr:uid="{00000000-0005-0000-0000-0000B4140000}"/>
    <cellStyle name="20% - Ênfase6 2 2 2 3" xfId="6241" xr:uid="{00000000-0005-0000-0000-0000B5140000}"/>
    <cellStyle name="20% - Ênfase6 2 2 3" xfId="6242" xr:uid="{00000000-0005-0000-0000-0000B6140000}"/>
    <cellStyle name="20% - Ênfase6 2 2 4" xfId="6243" xr:uid="{00000000-0005-0000-0000-0000B7140000}"/>
    <cellStyle name="20% - Ênfase6 2 3" xfId="6244" xr:uid="{00000000-0005-0000-0000-0000B8140000}"/>
    <cellStyle name="20% - Ênfase6 2 3 2" xfId="6245" xr:uid="{00000000-0005-0000-0000-0000B9140000}"/>
    <cellStyle name="20% - Ênfase6 2 3 3" xfId="6246" xr:uid="{00000000-0005-0000-0000-0000BA140000}"/>
    <cellStyle name="20% - Ênfase6 2 3 4" xfId="6247" xr:uid="{00000000-0005-0000-0000-0000BB140000}"/>
    <cellStyle name="20% - Ênfase6 2 3 5" xfId="6248" xr:uid="{00000000-0005-0000-0000-0000BC140000}"/>
    <cellStyle name="20% - Ênfase6 2 4" xfId="6249" xr:uid="{00000000-0005-0000-0000-0000BD140000}"/>
    <cellStyle name="20% - Ênfase6 2 5" xfId="6250" xr:uid="{00000000-0005-0000-0000-0000BE140000}"/>
    <cellStyle name="20% - Ênfase6 2 6" xfId="6251" xr:uid="{00000000-0005-0000-0000-0000BF140000}"/>
    <cellStyle name="20% - Ênfase6 2 7" xfId="6252" xr:uid="{00000000-0005-0000-0000-0000C0140000}"/>
    <cellStyle name="20% - Ênfase6 2 7 2" xfId="6253" xr:uid="{00000000-0005-0000-0000-0000C1140000}"/>
    <cellStyle name="20% - Ênfase6 2 8" xfId="6254" xr:uid="{00000000-0005-0000-0000-0000C2140000}"/>
    <cellStyle name="20% - Ênfase6 2 9" xfId="6255" xr:uid="{00000000-0005-0000-0000-0000C3140000}"/>
    <cellStyle name="20% - Ênfase6 20" xfId="6256" xr:uid="{00000000-0005-0000-0000-0000C4140000}"/>
    <cellStyle name="20% - Ênfase6 20 2" xfId="6257" xr:uid="{00000000-0005-0000-0000-0000C5140000}"/>
    <cellStyle name="20% - Ênfase6 20 3" xfId="6258" xr:uid="{00000000-0005-0000-0000-0000C6140000}"/>
    <cellStyle name="20% - Ênfase6 200" xfId="6259" xr:uid="{00000000-0005-0000-0000-0000C7140000}"/>
    <cellStyle name="20% - Ênfase6 200 2" xfId="6260" xr:uid="{00000000-0005-0000-0000-0000C8140000}"/>
    <cellStyle name="20% - Ênfase6 201" xfId="6261" xr:uid="{00000000-0005-0000-0000-0000C9140000}"/>
    <cellStyle name="20% - Ênfase6 201 2" xfId="6262" xr:uid="{00000000-0005-0000-0000-0000CA140000}"/>
    <cellStyle name="20% - Ênfase6 202" xfId="6263" xr:uid="{00000000-0005-0000-0000-0000CB140000}"/>
    <cellStyle name="20% - Ênfase6 202 2" xfId="6264" xr:uid="{00000000-0005-0000-0000-0000CC140000}"/>
    <cellStyle name="20% - Ênfase6 203" xfId="6265" xr:uid="{00000000-0005-0000-0000-0000CD140000}"/>
    <cellStyle name="20% - Ênfase6 203 2" xfId="6266" xr:uid="{00000000-0005-0000-0000-0000CE140000}"/>
    <cellStyle name="20% - Ênfase6 204" xfId="6267" xr:uid="{00000000-0005-0000-0000-0000CF140000}"/>
    <cellStyle name="20% - Ênfase6 204 2" xfId="6268" xr:uid="{00000000-0005-0000-0000-0000D0140000}"/>
    <cellStyle name="20% - Ênfase6 205" xfId="6269" xr:uid="{00000000-0005-0000-0000-0000D1140000}"/>
    <cellStyle name="20% - Ênfase6 205 2" xfId="6270" xr:uid="{00000000-0005-0000-0000-0000D2140000}"/>
    <cellStyle name="20% - Ênfase6 206" xfId="6271" xr:uid="{00000000-0005-0000-0000-0000D3140000}"/>
    <cellStyle name="20% - Ênfase6 206 2" xfId="6272" xr:uid="{00000000-0005-0000-0000-0000D4140000}"/>
    <cellStyle name="20% - Ênfase6 207" xfId="6273" xr:uid="{00000000-0005-0000-0000-0000D5140000}"/>
    <cellStyle name="20% - Ênfase6 207 2" xfId="6274" xr:uid="{00000000-0005-0000-0000-0000D6140000}"/>
    <cellStyle name="20% - Ênfase6 208" xfId="6275" xr:uid="{00000000-0005-0000-0000-0000D7140000}"/>
    <cellStyle name="20% - Ênfase6 208 2" xfId="6276" xr:uid="{00000000-0005-0000-0000-0000D8140000}"/>
    <cellStyle name="20% - Ênfase6 209" xfId="6277" xr:uid="{00000000-0005-0000-0000-0000D9140000}"/>
    <cellStyle name="20% - Ênfase6 209 2" xfId="6278" xr:uid="{00000000-0005-0000-0000-0000DA140000}"/>
    <cellStyle name="20% - Ênfase6 21" xfId="6279" xr:uid="{00000000-0005-0000-0000-0000DB140000}"/>
    <cellStyle name="20% - Ênfase6 21 2" xfId="6280" xr:uid="{00000000-0005-0000-0000-0000DC140000}"/>
    <cellStyle name="20% - Ênfase6 21 3" xfId="6281" xr:uid="{00000000-0005-0000-0000-0000DD140000}"/>
    <cellStyle name="20% - Ênfase6 210" xfId="6282" xr:uid="{00000000-0005-0000-0000-0000DE140000}"/>
    <cellStyle name="20% - Ênfase6 210 2" xfId="6283" xr:uid="{00000000-0005-0000-0000-0000DF140000}"/>
    <cellStyle name="20% - Ênfase6 211" xfId="6284" xr:uid="{00000000-0005-0000-0000-0000E0140000}"/>
    <cellStyle name="20% - Ênfase6 211 2" xfId="6285" xr:uid="{00000000-0005-0000-0000-0000E1140000}"/>
    <cellStyle name="20% - Ênfase6 212" xfId="6286" xr:uid="{00000000-0005-0000-0000-0000E2140000}"/>
    <cellStyle name="20% - Ênfase6 212 2" xfId="6287" xr:uid="{00000000-0005-0000-0000-0000E3140000}"/>
    <cellStyle name="20% - Ênfase6 213" xfId="6288" xr:uid="{00000000-0005-0000-0000-0000E4140000}"/>
    <cellStyle name="20% - Ênfase6 213 2" xfId="6289" xr:uid="{00000000-0005-0000-0000-0000E5140000}"/>
    <cellStyle name="20% - Ênfase6 214" xfId="6290" xr:uid="{00000000-0005-0000-0000-0000E6140000}"/>
    <cellStyle name="20% - Ênfase6 214 2" xfId="6291" xr:uid="{00000000-0005-0000-0000-0000E7140000}"/>
    <cellStyle name="20% - Ênfase6 215" xfId="6292" xr:uid="{00000000-0005-0000-0000-0000E8140000}"/>
    <cellStyle name="20% - Ênfase6 215 2" xfId="6293" xr:uid="{00000000-0005-0000-0000-0000E9140000}"/>
    <cellStyle name="20% - Ênfase6 216" xfId="6294" xr:uid="{00000000-0005-0000-0000-0000EA140000}"/>
    <cellStyle name="20% - Ênfase6 216 2" xfId="6295" xr:uid="{00000000-0005-0000-0000-0000EB140000}"/>
    <cellStyle name="20% - Ênfase6 217" xfId="6296" xr:uid="{00000000-0005-0000-0000-0000EC140000}"/>
    <cellStyle name="20% - Ênfase6 217 2" xfId="6297" xr:uid="{00000000-0005-0000-0000-0000ED140000}"/>
    <cellStyle name="20% - Ênfase6 218" xfId="6298" xr:uid="{00000000-0005-0000-0000-0000EE140000}"/>
    <cellStyle name="20% - Ênfase6 218 2" xfId="6299" xr:uid="{00000000-0005-0000-0000-0000EF140000}"/>
    <cellStyle name="20% - Ênfase6 219" xfId="6300" xr:uid="{00000000-0005-0000-0000-0000F0140000}"/>
    <cellStyle name="20% - Ênfase6 219 2" xfId="6301" xr:uid="{00000000-0005-0000-0000-0000F1140000}"/>
    <cellStyle name="20% - Ênfase6 22" xfId="6302" xr:uid="{00000000-0005-0000-0000-0000F2140000}"/>
    <cellStyle name="20% - Ênfase6 22 2" xfId="6303" xr:uid="{00000000-0005-0000-0000-0000F3140000}"/>
    <cellStyle name="20% - Ênfase6 22 3" xfId="6304" xr:uid="{00000000-0005-0000-0000-0000F4140000}"/>
    <cellStyle name="20% - Ênfase6 220" xfId="6305" xr:uid="{00000000-0005-0000-0000-0000F5140000}"/>
    <cellStyle name="20% - Ênfase6 220 2" xfId="6306" xr:uid="{00000000-0005-0000-0000-0000F6140000}"/>
    <cellStyle name="20% - Ênfase6 221" xfId="6307" xr:uid="{00000000-0005-0000-0000-0000F7140000}"/>
    <cellStyle name="20% - Ênfase6 221 2" xfId="6308" xr:uid="{00000000-0005-0000-0000-0000F8140000}"/>
    <cellStyle name="20% - Ênfase6 222" xfId="6309" xr:uid="{00000000-0005-0000-0000-0000F9140000}"/>
    <cellStyle name="20% - Ênfase6 222 2" xfId="6310" xr:uid="{00000000-0005-0000-0000-0000FA140000}"/>
    <cellStyle name="20% - Ênfase6 223" xfId="6311" xr:uid="{00000000-0005-0000-0000-0000FB140000}"/>
    <cellStyle name="20% - Ênfase6 223 2" xfId="6312" xr:uid="{00000000-0005-0000-0000-0000FC140000}"/>
    <cellStyle name="20% - Ênfase6 224" xfId="6313" xr:uid="{00000000-0005-0000-0000-0000FD140000}"/>
    <cellStyle name="20% - Ênfase6 224 2" xfId="6314" xr:uid="{00000000-0005-0000-0000-0000FE140000}"/>
    <cellStyle name="20% - Ênfase6 225" xfId="6315" xr:uid="{00000000-0005-0000-0000-0000FF140000}"/>
    <cellStyle name="20% - Ênfase6 225 2" xfId="6316" xr:uid="{00000000-0005-0000-0000-000000150000}"/>
    <cellStyle name="20% - Ênfase6 226" xfId="6317" xr:uid="{00000000-0005-0000-0000-000001150000}"/>
    <cellStyle name="20% - Ênfase6 226 2" xfId="6318" xr:uid="{00000000-0005-0000-0000-000002150000}"/>
    <cellStyle name="20% - Ênfase6 227" xfId="6319" xr:uid="{00000000-0005-0000-0000-000003150000}"/>
    <cellStyle name="20% - Ênfase6 227 2" xfId="6320" xr:uid="{00000000-0005-0000-0000-000004150000}"/>
    <cellStyle name="20% - Ênfase6 228" xfId="6321" xr:uid="{00000000-0005-0000-0000-000005150000}"/>
    <cellStyle name="20% - Ênfase6 228 2" xfId="6322" xr:uid="{00000000-0005-0000-0000-000006150000}"/>
    <cellStyle name="20% - Ênfase6 229" xfId="6323" xr:uid="{00000000-0005-0000-0000-000007150000}"/>
    <cellStyle name="20% - Ênfase6 229 2" xfId="6324" xr:uid="{00000000-0005-0000-0000-000008150000}"/>
    <cellStyle name="20% - Ênfase6 23" xfId="6325" xr:uid="{00000000-0005-0000-0000-000009150000}"/>
    <cellStyle name="20% - Ênfase6 23 2" xfId="6326" xr:uid="{00000000-0005-0000-0000-00000A150000}"/>
    <cellStyle name="20% - Ênfase6 23 3" xfId="6327" xr:uid="{00000000-0005-0000-0000-00000B150000}"/>
    <cellStyle name="20% - Ênfase6 230" xfId="6328" xr:uid="{00000000-0005-0000-0000-00000C150000}"/>
    <cellStyle name="20% - Ênfase6 230 2" xfId="6329" xr:uid="{00000000-0005-0000-0000-00000D150000}"/>
    <cellStyle name="20% - Ênfase6 231" xfId="6330" xr:uid="{00000000-0005-0000-0000-00000E150000}"/>
    <cellStyle name="20% - Ênfase6 231 2" xfId="6331" xr:uid="{00000000-0005-0000-0000-00000F150000}"/>
    <cellStyle name="20% - Ênfase6 232" xfId="6332" xr:uid="{00000000-0005-0000-0000-000010150000}"/>
    <cellStyle name="20% - Ênfase6 232 2" xfId="6333" xr:uid="{00000000-0005-0000-0000-000011150000}"/>
    <cellStyle name="20% - Ênfase6 233" xfId="6334" xr:uid="{00000000-0005-0000-0000-000012150000}"/>
    <cellStyle name="20% - Ênfase6 233 2" xfId="6335" xr:uid="{00000000-0005-0000-0000-000013150000}"/>
    <cellStyle name="20% - Ênfase6 234" xfId="6336" xr:uid="{00000000-0005-0000-0000-000014150000}"/>
    <cellStyle name="20% - Ênfase6 234 2" xfId="6337" xr:uid="{00000000-0005-0000-0000-000015150000}"/>
    <cellStyle name="20% - Ênfase6 235" xfId="6338" xr:uid="{00000000-0005-0000-0000-000016150000}"/>
    <cellStyle name="20% - Ênfase6 235 2" xfId="6339" xr:uid="{00000000-0005-0000-0000-000017150000}"/>
    <cellStyle name="20% - Ênfase6 236" xfId="6340" xr:uid="{00000000-0005-0000-0000-000018150000}"/>
    <cellStyle name="20% - Ênfase6 236 2" xfId="6341" xr:uid="{00000000-0005-0000-0000-000019150000}"/>
    <cellStyle name="20% - Ênfase6 237" xfId="6342" xr:uid="{00000000-0005-0000-0000-00001A150000}"/>
    <cellStyle name="20% - Ênfase6 237 2" xfId="6343" xr:uid="{00000000-0005-0000-0000-00001B150000}"/>
    <cellStyle name="20% - Ênfase6 238" xfId="6344" xr:uid="{00000000-0005-0000-0000-00001C150000}"/>
    <cellStyle name="20% - Ênfase6 238 2" xfId="6345" xr:uid="{00000000-0005-0000-0000-00001D150000}"/>
    <cellStyle name="20% - Ênfase6 239" xfId="6346" xr:uid="{00000000-0005-0000-0000-00001E150000}"/>
    <cellStyle name="20% - Ênfase6 239 2" xfId="6347" xr:uid="{00000000-0005-0000-0000-00001F150000}"/>
    <cellStyle name="20% - Ênfase6 24" xfId="6348" xr:uid="{00000000-0005-0000-0000-000020150000}"/>
    <cellStyle name="20% - Ênfase6 24 2" xfId="6349" xr:uid="{00000000-0005-0000-0000-000021150000}"/>
    <cellStyle name="20% - Ênfase6 24 3" xfId="6350" xr:uid="{00000000-0005-0000-0000-000022150000}"/>
    <cellStyle name="20% - Ênfase6 240" xfId="6351" xr:uid="{00000000-0005-0000-0000-000023150000}"/>
    <cellStyle name="20% - Ênfase6 240 2" xfId="6352" xr:uid="{00000000-0005-0000-0000-000024150000}"/>
    <cellStyle name="20% - Ênfase6 241" xfId="6353" xr:uid="{00000000-0005-0000-0000-000025150000}"/>
    <cellStyle name="20% - Ênfase6 241 2" xfId="6354" xr:uid="{00000000-0005-0000-0000-000026150000}"/>
    <cellStyle name="20% - Ênfase6 242" xfId="6355" xr:uid="{00000000-0005-0000-0000-000027150000}"/>
    <cellStyle name="20% - Ênfase6 242 2" xfId="6356" xr:uid="{00000000-0005-0000-0000-000028150000}"/>
    <cellStyle name="20% - Ênfase6 243" xfId="6357" xr:uid="{00000000-0005-0000-0000-000029150000}"/>
    <cellStyle name="20% - Ênfase6 243 2" xfId="6358" xr:uid="{00000000-0005-0000-0000-00002A150000}"/>
    <cellStyle name="20% - Ênfase6 244" xfId="6359" xr:uid="{00000000-0005-0000-0000-00002B150000}"/>
    <cellStyle name="20% - Ênfase6 244 2" xfId="6360" xr:uid="{00000000-0005-0000-0000-00002C150000}"/>
    <cellStyle name="20% - Ênfase6 245" xfId="6361" xr:uid="{00000000-0005-0000-0000-00002D150000}"/>
    <cellStyle name="20% - Ênfase6 245 2" xfId="6362" xr:uid="{00000000-0005-0000-0000-00002E150000}"/>
    <cellStyle name="20% - Ênfase6 246" xfId="6363" xr:uid="{00000000-0005-0000-0000-00002F150000}"/>
    <cellStyle name="20% - Ênfase6 246 2" xfId="6364" xr:uid="{00000000-0005-0000-0000-000030150000}"/>
    <cellStyle name="20% - Ênfase6 247" xfId="6365" xr:uid="{00000000-0005-0000-0000-000031150000}"/>
    <cellStyle name="20% - Ênfase6 248" xfId="6366" xr:uid="{00000000-0005-0000-0000-000032150000}"/>
    <cellStyle name="20% - Ênfase6 249" xfId="6367" xr:uid="{00000000-0005-0000-0000-000033150000}"/>
    <cellStyle name="20% - Ênfase6 25" xfId="6368" xr:uid="{00000000-0005-0000-0000-000034150000}"/>
    <cellStyle name="20% - Ênfase6 25 2" xfId="6369" xr:uid="{00000000-0005-0000-0000-000035150000}"/>
    <cellStyle name="20% - Ênfase6 25 3" xfId="6370" xr:uid="{00000000-0005-0000-0000-000036150000}"/>
    <cellStyle name="20% - Ênfase6 250" xfId="6371" xr:uid="{00000000-0005-0000-0000-000037150000}"/>
    <cellStyle name="20% - Ênfase6 251" xfId="6372" xr:uid="{00000000-0005-0000-0000-000038150000}"/>
    <cellStyle name="20% - Ênfase6 252" xfId="6373" xr:uid="{00000000-0005-0000-0000-000039150000}"/>
    <cellStyle name="20% - Ênfase6 252 2" xfId="6374" xr:uid="{00000000-0005-0000-0000-00003A150000}"/>
    <cellStyle name="20% - Ênfase6 253" xfId="6375" xr:uid="{00000000-0005-0000-0000-00003B150000}"/>
    <cellStyle name="20% - Ênfase6 253 2" xfId="6376" xr:uid="{00000000-0005-0000-0000-00003C150000}"/>
    <cellStyle name="20% - Ênfase6 254" xfId="6377" xr:uid="{00000000-0005-0000-0000-00003D150000}"/>
    <cellStyle name="20% - Ênfase6 254 2" xfId="6378" xr:uid="{00000000-0005-0000-0000-00003E150000}"/>
    <cellStyle name="20% - Ênfase6 255" xfId="6379" xr:uid="{00000000-0005-0000-0000-00003F150000}"/>
    <cellStyle name="20% - Ênfase6 256" xfId="6380" xr:uid="{00000000-0005-0000-0000-000040150000}"/>
    <cellStyle name="20% - Ênfase6 257" xfId="6381" xr:uid="{00000000-0005-0000-0000-000041150000}"/>
    <cellStyle name="20% - Ênfase6 26" xfId="6382" xr:uid="{00000000-0005-0000-0000-000042150000}"/>
    <cellStyle name="20% - Ênfase6 26 2" xfId="6383" xr:uid="{00000000-0005-0000-0000-000043150000}"/>
    <cellStyle name="20% - Ênfase6 26 3" xfId="6384" xr:uid="{00000000-0005-0000-0000-000044150000}"/>
    <cellStyle name="20% - Ênfase6 27" xfId="6385" xr:uid="{00000000-0005-0000-0000-000045150000}"/>
    <cellStyle name="20% - Ênfase6 27 2" xfId="6386" xr:uid="{00000000-0005-0000-0000-000046150000}"/>
    <cellStyle name="20% - Ênfase6 28" xfId="6387" xr:uid="{00000000-0005-0000-0000-000047150000}"/>
    <cellStyle name="20% - Ênfase6 28 2" xfId="6388" xr:uid="{00000000-0005-0000-0000-000048150000}"/>
    <cellStyle name="20% - Ênfase6 29" xfId="6389" xr:uid="{00000000-0005-0000-0000-000049150000}"/>
    <cellStyle name="20% - Ênfase6 29 2" xfId="6390" xr:uid="{00000000-0005-0000-0000-00004A150000}"/>
    <cellStyle name="20% - Ênfase6 3" xfId="135" xr:uid="{00000000-0005-0000-0000-00004B150000}"/>
    <cellStyle name="20% - Ênfase6 3 2" xfId="6391" xr:uid="{00000000-0005-0000-0000-00004C150000}"/>
    <cellStyle name="20% - Ênfase6 3 2 2" xfId="6392" xr:uid="{00000000-0005-0000-0000-00004D150000}"/>
    <cellStyle name="20% - Ênfase6 3 2 2 2" xfId="6393" xr:uid="{00000000-0005-0000-0000-00004E150000}"/>
    <cellStyle name="20% - Ênfase6 3 2 2 3" xfId="6394" xr:uid="{00000000-0005-0000-0000-00004F150000}"/>
    <cellStyle name="20% - Ênfase6 3 2 3" xfId="6395" xr:uid="{00000000-0005-0000-0000-000050150000}"/>
    <cellStyle name="20% - Ênfase6 3 2 4" xfId="6396" xr:uid="{00000000-0005-0000-0000-000051150000}"/>
    <cellStyle name="20% - Ênfase6 3 3" xfId="6397" xr:uid="{00000000-0005-0000-0000-000052150000}"/>
    <cellStyle name="20% - Ênfase6 3 3 2" xfId="6398" xr:uid="{00000000-0005-0000-0000-000053150000}"/>
    <cellStyle name="20% - Ênfase6 3 3 3" xfId="6399" xr:uid="{00000000-0005-0000-0000-000054150000}"/>
    <cellStyle name="20% - Ênfase6 3 4" xfId="6400" xr:uid="{00000000-0005-0000-0000-000055150000}"/>
    <cellStyle name="20% - Ênfase6 3 5" xfId="6401" xr:uid="{00000000-0005-0000-0000-000056150000}"/>
    <cellStyle name="20% - Ênfase6 3 6" xfId="6402" xr:uid="{00000000-0005-0000-0000-000057150000}"/>
    <cellStyle name="20% - Ênfase6 3 7" xfId="6403" xr:uid="{00000000-0005-0000-0000-000058150000}"/>
    <cellStyle name="20% - Ênfase6 30" xfId="6404" xr:uid="{00000000-0005-0000-0000-000059150000}"/>
    <cellStyle name="20% - Ênfase6 30 2" xfId="6405" xr:uid="{00000000-0005-0000-0000-00005A150000}"/>
    <cellStyle name="20% - Ênfase6 31" xfId="6406" xr:uid="{00000000-0005-0000-0000-00005B150000}"/>
    <cellStyle name="20% - Ênfase6 31 2" xfId="6407" xr:uid="{00000000-0005-0000-0000-00005C150000}"/>
    <cellStyle name="20% - Ênfase6 32" xfId="6408" xr:uid="{00000000-0005-0000-0000-00005D150000}"/>
    <cellStyle name="20% - Ênfase6 32 2" xfId="6409" xr:uid="{00000000-0005-0000-0000-00005E150000}"/>
    <cellStyle name="20% - Ênfase6 33" xfId="6410" xr:uid="{00000000-0005-0000-0000-00005F150000}"/>
    <cellStyle name="20% - Ênfase6 33 2" xfId="6411" xr:uid="{00000000-0005-0000-0000-000060150000}"/>
    <cellStyle name="20% - Ênfase6 34" xfId="6412" xr:uid="{00000000-0005-0000-0000-000061150000}"/>
    <cellStyle name="20% - Ênfase6 34 2" xfId="6413" xr:uid="{00000000-0005-0000-0000-000062150000}"/>
    <cellStyle name="20% - Ênfase6 35" xfId="6414" xr:uid="{00000000-0005-0000-0000-000063150000}"/>
    <cellStyle name="20% - Ênfase6 35 2" xfId="6415" xr:uid="{00000000-0005-0000-0000-000064150000}"/>
    <cellStyle name="20% - Ênfase6 36" xfId="6416" xr:uid="{00000000-0005-0000-0000-000065150000}"/>
    <cellStyle name="20% - Ênfase6 36 2" xfId="6417" xr:uid="{00000000-0005-0000-0000-000066150000}"/>
    <cellStyle name="20% - Ênfase6 37" xfId="6418" xr:uid="{00000000-0005-0000-0000-000067150000}"/>
    <cellStyle name="20% - Ênfase6 37 2" xfId="6419" xr:uid="{00000000-0005-0000-0000-000068150000}"/>
    <cellStyle name="20% - Ênfase6 38" xfId="6420" xr:uid="{00000000-0005-0000-0000-000069150000}"/>
    <cellStyle name="20% - Ênfase6 38 2" xfId="6421" xr:uid="{00000000-0005-0000-0000-00006A150000}"/>
    <cellStyle name="20% - Ênfase6 39" xfId="6422" xr:uid="{00000000-0005-0000-0000-00006B150000}"/>
    <cellStyle name="20% - Ênfase6 39 2" xfId="6423" xr:uid="{00000000-0005-0000-0000-00006C150000}"/>
    <cellStyle name="20% - Ênfase6 4" xfId="136" xr:uid="{00000000-0005-0000-0000-00006D150000}"/>
    <cellStyle name="20% - Ênfase6 4 2" xfId="6424" xr:uid="{00000000-0005-0000-0000-00006E150000}"/>
    <cellStyle name="20% - Ênfase6 4 2 2" xfId="6425" xr:uid="{00000000-0005-0000-0000-00006F150000}"/>
    <cellStyle name="20% - Ênfase6 4 2 3" xfId="6426" xr:uid="{00000000-0005-0000-0000-000070150000}"/>
    <cellStyle name="20% - Ênfase6 4 3" xfId="6427" xr:uid="{00000000-0005-0000-0000-000071150000}"/>
    <cellStyle name="20% - Ênfase6 4 4" xfId="6428" xr:uid="{00000000-0005-0000-0000-000072150000}"/>
    <cellStyle name="20% - Ênfase6 4 5" xfId="6429" xr:uid="{00000000-0005-0000-0000-000073150000}"/>
    <cellStyle name="20% - Ênfase6 4 6" xfId="6430" xr:uid="{00000000-0005-0000-0000-000074150000}"/>
    <cellStyle name="20% - Ênfase6 40" xfId="6431" xr:uid="{00000000-0005-0000-0000-000075150000}"/>
    <cellStyle name="20% - Ênfase6 40 2" xfId="6432" xr:uid="{00000000-0005-0000-0000-000076150000}"/>
    <cellStyle name="20% - Ênfase6 41" xfId="6433" xr:uid="{00000000-0005-0000-0000-000077150000}"/>
    <cellStyle name="20% - Ênfase6 41 2" xfId="6434" xr:uid="{00000000-0005-0000-0000-000078150000}"/>
    <cellStyle name="20% - Ênfase6 42" xfId="6435" xr:uid="{00000000-0005-0000-0000-000079150000}"/>
    <cellStyle name="20% - Ênfase6 42 2" xfId="6436" xr:uid="{00000000-0005-0000-0000-00007A150000}"/>
    <cellStyle name="20% - Ênfase6 43" xfId="6437" xr:uid="{00000000-0005-0000-0000-00007B150000}"/>
    <cellStyle name="20% - Ênfase6 43 2" xfId="6438" xr:uid="{00000000-0005-0000-0000-00007C150000}"/>
    <cellStyle name="20% - Ênfase6 44" xfId="6439" xr:uid="{00000000-0005-0000-0000-00007D150000}"/>
    <cellStyle name="20% - Ênfase6 44 2" xfId="6440" xr:uid="{00000000-0005-0000-0000-00007E150000}"/>
    <cellStyle name="20% - Ênfase6 45" xfId="6441" xr:uid="{00000000-0005-0000-0000-00007F150000}"/>
    <cellStyle name="20% - Ênfase6 45 2" xfId="6442" xr:uid="{00000000-0005-0000-0000-000080150000}"/>
    <cellStyle name="20% - Ênfase6 46" xfId="6443" xr:uid="{00000000-0005-0000-0000-000081150000}"/>
    <cellStyle name="20% - Ênfase6 46 2" xfId="6444" xr:uid="{00000000-0005-0000-0000-000082150000}"/>
    <cellStyle name="20% - Ênfase6 47" xfId="6445" xr:uid="{00000000-0005-0000-0000-000083150000}"/>
    <cellStyle name="20% - Ênfase6 47 2" xfId="6446" xr:uid="{00000000-0005-0000-0000-000084150000}"/>
    <cellStyle name="20% - Ênfase6 48" xfId="6447" xr:uid="{00000000-0005-0000-0000-000085150000}"/>
    <cellStyle name="20% - Ênfase6 48 2" xfId="6448" xr:uid="{00000000-0005-0000-0000-000086150000}"/>
    <cellStyle name="20% - Ênfase6 49" xfId="6449" xr:uid="{00000000-0005-0000-0000-000087150000}"/>
    <cellStyle name="20% - Ênfase6 49 2" xfId="6450" xr:uid="{00000000-0005-0000-0000-000088150000}"/>
    <cellStyle name="20% - Ênfase6 5" xfId="137" xr:uid="{00000000-0005-0000-0000-000089150000}"/>
    <cellStyle name="20% - Ênfase6 5 2" xfId="6451" xr:uid="{00000000-0005-0000-0000-00008A150000}"/>
    <cellStyle name="20% - Ênfase6 5 2 2" xfId="6452" xr:uid="{00000000-0005-0000-0000-00008B150000}"/>
    <cellStyle name="20% - Ênfase6 5 2 3" xfId="6453" xr:uid="{00000000-0005-0000-0000-00008C150000}"/>
    <cellStyle name="20% - Ênfase6 5 3" xfId="6454" xr:uid="{00000000-0005-0000-0000-00008D150000}"/>
    <cellStyle name="20% - Ênfase6 5 4" xfId="6455" xr:uid="{00000000-0005-0000-0000-00008E150000}"/>
    <cellStyle name="20% - Ênfase6 50" xfId="6456" xr:uid="{00000000-0005-0000-0000-00008F150000}"/>
    <cellStyle name="20% - Ênfase6 50 2" xfId="6457" xr:uid="{00000000-0005-0000-0000-000090150000}"/>
    <cellStyle name="20% - Ênfase6 51" xfId="6458" xr:uid="{00000000-0005-0000-0000-000091150000}"/>
    <cellStyle name="20% - Ênfase6 51 2" xfId="6459" xr:uid="{00000000-0005-0000-0000-000092150000}"/>
    <cellStyle name="20% - Ênfase6 52" xfId="6460" xr:uid="{00000000-0005-0000-0000-000093150000}"/>
    <cellStyle name="20% - Ênfase6 52 2" xfId="6461" xr:uid="{00000000-0005-0000-0000-000094150000}"/>
    <cellStyle name="20% - Ênfase6 53" xfId="6462" xr:uid="{00000000-0005-0000-0000-000095150000}"/>
    <cellStyle name="20% - Ênfase6 53 2" xfId="6463" xr:uid="{00000000-0005-0000-0000-000096150000}"/>
    <cellStyle name="20% - Ênfase6 54" xfId="6464" xr:uid="{00000000-0005-0000-0000-000097150000}"/>
    <cellStyle name="20% - Ênfase6 54 2" xfId="6465" xr:uid="{00000000-0005-0000-0000-000098150000}"/>
    <cellStyle name="20% - Ênfase6 55" xfId="6466" xr:uid="{00000000-0005-0000-0000-000099150000}"/>
    <cellStyle name="20% - Ênfase6 55 2" xfId="6467" xr:uid="{00000000-0005-0000-0000-00009A150000}"/>
    <cellStyle name="20% - Ênfase6 56" xfId="6468" xr:uid="{00000000-0005-0000-0000-00009B150000}"/>
    <cellStyle name="20% - Ênfase6 56 2" xfId="6469" xr:uid="{00000000-0005-0000-0000-00009C150000}"/>
    <cellStyle name="20% - Ênfase6 57" xfId="6470" xr:uid="{00000000-0005-0000-0000-00009D150000}"/>
    <cellStyle name="20% - Ênfase6 57 2" xfId="6471" xr:uid="{00000000-0005-0000-0000-00009E150000}"/>
    <cellStyle name="20% - Ênfase6 58" xfId="6472" xr:uid="{00000000-0005-0000-0000-00009F150000}"/>
    <cellStyle name="20% - Ênfase6 58 2" xfId="6473" xr:uid="{00000000-0005-0000-0000-0000A0150000}"/>
    <cellStyle name="20% - Ênfase6 59" xfId="6474" xr:uid="{00000000-0005-0000-0000-0000A1150000}"/>
    <cellStyle name="20% - Ênfase6 59 2" xfId="6475" xr:uid="{00000000-0005-0000-0000-0000A2150000}"/>
    <cellStyle name="20% - Ênfase6 6" xfId="138" xr:uid="{00000000-0005-0000-0000-0000A3150000}"/>
    <cellStyle name="20% - Ênfase6 6 2" xfId="6476" xr:uid="{00000000-0005-0000-0000-0000A4150000}"/>
    <cellStyle name="20% - Ênfase6 6 3" xfId="6477" xr:uid="{00000000-0005-0000-0000-0000A5150000}"/>
    <cellStyle name="20% - Ênfase6 6 4" xfId="6478" xr:uid="{00000000-0005-0000-0000-0000A6150000}"/>
    <cellStyle name="20% - Ênfase6 60" xfId="6479" xr:uid="{00000000-0005-0000-0000-0000A7150000}"/>
    <cellStyle name="20% - Ênfase6 60 2" xfId="6480" xr:uid="{00000000-0005-0000-0000-0000A8150000}"/>
    <cellStyle name="20% - Ênfase6 61" xfId="6481" xr:uid="{00000000-0005-0000-0000-0000A9150000}"/>
    <cellStyle name="20% - Ênfase6 61 2" xfId="6482" xr:uid="{00000000-0005-0000-0000-0000AA150000}"/>
    <cellStyle name="20% - Ênfase6 62" xfId="6483" xr:uid="{00000000-0005-0000-0000-0000AB150000}"/>
    <cellStyle name="20% - Ênfase6 62 2" xfId="6484" xr:uid="{00000000-0005-0000-0000-0000AC150000}"/>
    <cellStyle name="20% - Ênfase6 63" xfId="6485" xr:uid="{00000000-0005-0000-0000-0000AD150000}"/>
    <cellStyle name="20% - Ênfase6 63 2" xfId="6486" xr:uid="{00000000-0005-0000-0000-0000AE150000}"/>
    <cellStyle name="20% - Ênfase6 64" xfId="6487" xr:uid="{00000000-0005-0000-0000-0000AF150000}"/>
    <cellStyle name="20% - Ênfase6 64 2" xfId="6488" xr:uid="{00000000-0005-0000-0000-0000B0150000}"/>
    <cellStyle name="20% - Ênfase6 65" xfId="6489" xr:uid="{00000000-0005-0000-0000-0000B1150000}"/>
    <cellStyle name="20% - Ênfase6 65 2" xfId="6490" xr:uid="{00000000-0005-0000-0000-0000B2150000}"/>
    <cellStyle name="20% - Ênfase6 66" xfId="6491" xr:uid="{00000000-0005-0000-0000-0000B3150000}"/>
    <cellStyle name="20% - Ênfase6 66 2" xfId="6492" xr:uid="{00000000-0005-0000-0000-0000B4150000}"/>
    <cellStyle name="20% - Ênfase6 67" xfId="6493" xr:uid="{00000000-0005-0000-0000-0000B5150000}"/>
    <cellStyle name="20% - Ênfase6 67 2" xfId="6494" xr:uid="{00000000-0005-0000-0000-0000B6150000}"/>
    <cellStyle name="20% - Ênfase6 68" xfId="6495" xr:uid="{00000000-0005-0000-0000-0000B7150000}"/>
    <cellStyle name="20% - Ênfase6 68 2" xfId="6496" xr:uid="{00000000-0005-0000-0000-0000B8150000}"/>
    <cellStyle name="20% - Ênfase6 69" xfId="6497" xr:uid="{00000000-0005-0000-0000-0000B9150000}"/>
    <cellStyle name="20% - Ênfase6 69 2" xfId="6498" xr:uid="{00000000-0005-0000-0000-0000BA150000}"/>
    <cellStyle name="20% - Ênfase6 7" xfId="139" xr:uid="{00000000-0005-0000-0000-0000BB150000}"/>
    <cellStyle name="20% - Ênfase6 7 2" xfId="6499" xr:uid="{00000000-0005-0000-0000-0000BC150000}"/>
    <cellStyle name="20% - Ênfase6 7 3" xfId="6500" xr:uid="{00000000-0005-0000-0000-0000BD150000}"/>
    <cellStyle name="20% - Ênfase6 7 4" xfId="6501" xr:uid="{00000000-0005-0000-0000-0000BE150000}"/>
    <cellStyle name="20% - Ênfase6 70" xfId="6502" xr:uid="{00000000-0005-0000-0000-0000BF150000}"/>
    <cellStyle name="20% - Ênfase6 70 2" xfId="6503" xr:uid="{00000000-0005-0000-0000-0000C0150000}"/>
    <cellStyle name="20% - Ênfase6 71" xfId="6504" xr:uid="{00000000-0005-0000-0000-0000C1150000}"/>
    <cellStyle name="20% - Ênfase6 71 2" xfId="6505" xr:uid="{00000000-0005-0000-0000-0000C2150000}"/>
    <cellStyle name="20% - Ênfase6 72" xfId="6506" xr:uid="{00000000-0005-0000-0000-0000C3150000}"/>
    <cellStyle name="20% - Ênfase6 72 2" xfId="6507" xr:uid="{00000000-0005-0000-0000-0000C4150000}"/>
    <cellStyle name="20% - Ênfase6 73" xfId="6508" xr:uid="{00000000-0005-0000-0000-0000C5150000}"/>
    <cellStyle name="20% - Ênfase6 73 2" xfId="6509" xr:uid="{00000000-0005-0000-0000-0000C6150000}"/>
    <cellStyle name="20% - Ênfase6 74" xfId="6510" xr:uid="{00000000-0005-0000-0000-0000C7150000}"/>
    <cellStyle name="20% - Ênfase6 74 2" xfId="6511" xr:uid="{00000000-0005-0000-0000-0000C8150000}"/>
    <cellStyle name="20% - Ênfase6 75" xfId="6512" xr:uid="{00000000-0005-0000-0000-0000C9150000}"/>
    <cellStyle name="20% - Ênfase6 75 2" xfId="6513" xr:uid="{00000000-0005-0000-0000-0000CA150000}"/>
    <cellStyle name="20% - Ênfase6 76" xfId="6514" xr:uid="{00000000-0005-0000-0000-0000CB150000}"/>
    <cellStyle name="20% - Ênfase6 76 2" xfId="6515" xr:uid="{00000000-0005-0000-0000-0000CC150000}"/>
    <cellStyle name="20% - Ênfase6 77" xfId="6516" xr:uid="{00000000-0005-0000-0000-0000CD150000}"/>
    <cellStyle name="20% - Ênfase6 77 2" xfId="6517" xr:uid="{00000000-0005-0000-0000-0000CE150000}"/>
    <cellStyle name="20% - Ênfase6 78" xfId="6518" xr:uid="{00000000-0005-0000-0000-0000CF150000}"/>
    <cellStyle name="20% - Ênfase6 78 2" xfId="6519" xr:uid="{00000000-0005-0000-0000-0000D0150000}"/>
    <cellStyle name="20% - Ênfase6 79" xfId="6520" xr:uid="{00000000-0005-0000-0000-0000D1150000}"/>
    <cellStyle name="20% - Ênfase6 79 2" xfId="6521" xr:uid="{00000000-0005-0000-0000-0000D2150000}"/>
    <cellStyle name="20% - Ênfase6 8" xfId="140" xr:uid="{00000000-0005-0000-0000-0000D3150000}"/>
    <cellStyle name="20% - Ênfase6 8 2" xfId="6522" xr:uid="{00000000-0005-0000-0000-0000D4150000}"/>
    <cellStyle name="20% - Ênfase6 8 3" xfId="6523" xr:uid="{00000000-0005-0000-0000-0000D5150000}"/>
    <cellStyle name="20% - Ênfase6 8 4" xfId="6524" xr:uid="{00000000-0005-0000-0000-0000D6150000}"/>
    <cellStyle name="20% - Ênfase6 80" xfId="6525" xr:uid="{00000000-0005-0000-0000-0000D7150000}"/>
    <cellStyle name="20% - Ênfase6 80 2" xfId="6526" xr:uid="{00000000-0005-0000-0000-0000D8150000}"/>
    <cellStyle name="20% - Ênfase6 81" xfId="6527" xr:uid="{00000000-0005-0000-0000-0000D9150000}"/>
    <cellStyle name="20% - Ênfase6 81 2" xfId="6528" xr:uid="{00000000-0005-0000-0000-0000DA150000}"/>
    <cellStyle name="20% - Ênfase6 82" xfId="6529" xr:uid="{00000000-0005-0000-0000-0000DB150000}"/>
    <cellStyle name="20% - Ênfase6 82 2" xfId="6530" xr:uid="{00000000-0005-0000-0000-0000DC150000}"/>
    <cellStyle name="20% - Ênfase6 83" xfId="6531" xr:uid="{00000000-0005-0000-0000-0000DD150000}"/>
    <cellStyle name="20% - Ênfase6 83 2" xfId="6532" xr:uid="{00000000-0005-0000-0000-0000DE150000}"/>
    <cellStyle name="20% - Ênfase6 84" xfId="6533" xr:uid="{00000000-0005-0000-0000-0000DF150000}"/>
    <cellStyle name="20% - Ênfase6 84 2" xfId="6534" xr:uid="{00000000-0005-0000-0000-0000E0150000}"/>
    <cellStyle name="20% - Ênfase6 85" xfId="6535" xr:uid="{00000000-0005-0000-0000-0000E1150000}"/>
    <cellStyle name="20% - Ênfase6 85 2" xfId="6536" xr:uid="{00000000-0005-0000-0000-0000E2150000}"/>
    <cellStyle name="20% - Ênfase6 86" xfId="6537" xr:uid="{00000000-0005-0000-0000-0000E3150000}"/>
    <cellStyle name="20% - Ênfase6 86 2" xfId="6538" xr:uid="{00000000-0005-0000-0000-0000E4150000}"/>
    <cellStyle name="20% - Ênfase6 87" xfId="6539" xr:uid="{00000000-0005-0000-0000-0000E5150000}"/>
    <cellStyle name="20% - Ênfase6 87 2" xfId="6540" xr:uid="{00000000-0005-0000-0000-0000E6150000}"/>
    <cellStyle name="20% - Ênfase6 88" xfId="6541" xr:uid="{00000000-0005-0000-0000-0000E7150000}"/>
    <cellStyle name="20% - Ênfase6 88 2" xfId="6542" xr:uid="{00000000-0005-0000-0000-0000E8150000}"/>
    <cellStyle name="20% - Ênfase6 89" xfId="6543" xr:uid="{00000000-0005-0000-0000-0000E9150000}"/>
    <cellStyle name="20% - Ênfase6 89 2" xfId="6544" xr:uid="{00000000-0005-0000-0000-0000EA150000}"/>
    <cellStyle name="20% - Ênfase6 9" xfId="141" xr:uid="{00000000-0005-0000-0000-0000EB150000}"/>
    <cellStyle name="20% - Ênfase6 9 2" xfId="6545" xr:uid="{00000000-0005-0000-0000-0000EC150000}"/>
    <cellStyle name="20% - Ênfase6 9 3" xfId="6546" xr:uid="{00000000-0005-0000-0000-0000ED150000}"/>
    <cellStyle name="20% - Ênfase6 9 4" xfId="6547" xr:uid="{00000000-0005-0000-0000-0000EE150000}"/>
    <cellStyle name="20% - Ênfase6 90" xfId="6548" xr:uid="{00000000-0005-0000-0000-0000EF150000}"/>
    <cellStyle name="20% - Ênfase6 90 2" xfId="6549" xr:uid="{00000000-0005-0000-0000-0000F0150000}"/>
    <cellStyle name="20% - Ênfase6 91" xfId="6550" xr:uid="{00000000-0005-0000-0000-0000F1150000}"/>
    <cellStyle name="20% - Ênfase6 91 2" xfId="6551" xr:uid="{00000000-0005-0000-0000-0000F2150000}"/>
    <cellStyle name="20% - Ênfase6 92" xfId="6552" xr:uid="{00000000-0005-0000-0000-0000F3150000}"/>
    <cellStyle name="20% - Ênfase6 92 2" xfId="6553" xr:uid="{00000000-0005-0000-0000-0000F4150000}"/>
    <cellStyle name="20% - Ênfase6 93" xfId="6554" xr:uid="{00000000-0005-0000-0000-0000F5150000}"/>
    <cellStyle name="20% - Ênfase6 93 2" xfId="6555" xr:uid="{00000000-0005-0000-0000-0000F6150000}"/>
    <cellStyle name="20% - Ênfase6 94" xfId="6556" xr:uid="{00000000-0005-0000-0000-0000F7150000}"/>
    <cellStyle name="20% - Ênfase6 94 2" xfId="6557" xr:uid="{00000000-0005-0000-0000-0000F8150000}"/>
    <cellStyle name="20% - Ênfase6 95" xfId="6558" xr:uid="{00000000-0005-0000-0000-0000F9150000}"/>
    <cellStyle name="20% - Ênfase6 95 2" xfId="6559" xr:uid="{00000000-0005-0000-0000-0000FA150000}"/>
    <cellStyle name="20% - Ênfase6 96" xfId="6560" xr:uid="{00000000-0005-0000-0000-0000FB150000}"/>
    <cellStyle name="20% - Ênfase6 96 2" xfId="6561" xr:uid="{00000000-0005-0000-0000-0000FC150000}"/>
    <cellStyle name="20% - Ênfase6 97" xfId="6562" xr:uid="{00000000-0005-0000-0000-0000FD150000}"/>
    <cellStyle name="20% - Ênfase6 97 2" xfId="6563" xr:uid="{00000000-0005-0000-0000-0000FE150000}"/>
    <cellStyle name="20% - Ênfase6 98" xfId="6564" xr:uid="{00000000-0005-0000-0000-0000FF150000}"/>
    <cellStyle name="20% - Ênfase6 98 2" xfId="6565" xr:uid="{00000000-0005-0000-0000-000000160000}"/>
    <cellStyle name="20% - Ênfase6 99" xfId="6566" xr:uid="{00000000-0005-0000-0000-000001160000}"/>
    <cellStyle name="20% - Ênfase6 99 2" xfId="6567" xr:uid="{00000000-0005-0000-0000-000002160000}"/>
    <cellStyle name="2o.nível" xfId="6568" xr:uid="{00000000-0005-0000-0000-000003160000}"/>
    <cellStyle name="3 Decimals" xfId="6569" xr:uid="{00000000-0005-0000-0000-000004160000}"/>
    <cellStyle name="3 Decimals 2" xfId="6570" xr:uid="{00000000-0005-0000-0000-000005160000}"/>
    <cellStyle name="40% - Accent1 2" xfId="142" xr:uid="{00000000-0005-0000-0000-000006160000}"/>
    <cellStyle name="40% - Accent1 2 2" xfId="143" xr:uid="{00000000-0005-0000-0000-000007160000}"/>
    <cellStyle name="40% - Accent1 2 2 2" xfId="6571" xr:uid="{00000000-0005-0000-0000-000008160000}"/>
    <cellStyle name="40% - Accent1 2 2 3" xfId="6572" xr:uid="{00000000-0005-0000-0000-000009160000}"/>
    <cellStyle name="40% - Accent1 2 2 4" xfId="6573" xr:uid="{00000000-0005-0000-0000-00000A160000}"/>
    <cellStyle name="40% - Accent1 2 3" xfId="6574" xr:uid="{00000000-0005-0000-0000-00000B160000}"/>
    <cellStyle name="40% - Accent1 2 4" xfId="6575" xr:uid="{00000000-0005-0000-0000-00000C160000}"/>
    <cellStyle name="40% - Accent1 2 5" xfId="6576" xr:uid="{00000000-0005-0000-0000-00000D160000}"/>
    <cellStyle name="40% - Accent1 3" xfId="6577" xr:uid="{00000000-0005-0000-0000-00000E160000}"/>
    <cellStyle name="40% - Accent1 3 2" xfId="6578" xr:uid="{00000000-0005-0000-0000-00000F160000}"/>
    <cellStyle name="40% - Accent1 3 3" xfId="6579" xr:uid="{00000000-0005-0000-0000-000010160000}"/>
    <cellStyle name="40% - Accent1 4" xfId="6580" xr:uid="{00000000-0005-0000-0000-000011160000}"/>
    <cellStyle name="40% - Accent1 5" xfId="6581" xr:uid="{00000000-0005-0000-0000-000012160000}"/>
    <cellStyle name="40% - Accent1 6" xfId="6582" xr:uid="{00000000-0005-0000-0000-000013160000}"/>
    <cellStyle name="40% - Accent1 7" xfId="6583" xr:uid="{00000000-0005-0000-0000-000014160000}"/>
    <cellStyle name="40% - Accent2 2" xfId="144" xr:uid="{00000000-0005-0000-0000-000015160000}"/>
    <cellStyle name="40% - Accent2 2 2" xfId="145" xr:uid="{00000000-0005-0000-0000-000016160000}"/>
    <cellStyle name="40% - Accent2 2 2 2" xfId="6584" xr:uid="{00000000-0005-0000-0000-000017160000}"/>
    <cellStyle name="40% - Accent2 2 2 3" xfId="6585" xr:uid="{00000000-0005-0000-0000-000018160000}"/>
    <cellStyle name="40% - Accent2 2 2 4" xfId="6586" xr:uid="{00000000-0005-0000-0000-000019160000}"/>
    <cellStyle name="40% - Accent2 2 3" xfId="6587" xr:uid="{00000000-0005-0000-0000-00001A160000}"/>
    <cellStyle name="40% - Accent2 2 4" xfId="6588" xr:uid="{00000000-0005-0000-0000-00001B160000}"/>
    <cellStyle name="40% - Accent2 2 5" xfId="6589" xr:uid="{00000000-0005-0000-0000-00001C160000}"/>
    <cellStyle name="40% - Accent2 3" xfId="6590" xr:uid="{00000000-0005-0000-0000-00001D160000}"/>
    <cellStyle name="40% - Accent2 3 2" xfId="6591" xr:uid="{00000000-0005-0000-0000-00001E160000}"/>
    <cellStyle name="40% - Accent2 3 3" xfId="6592" xr:uid="{00000000-0005-0000-0000-00001F160000}"/>
    <cellStyle name="40% - Accent2 4" xfId="6593" xr:uid="{00000000-0005-0000-0000-000020160000}"/>
    <cellStyle name="40% - Accent2 5" xfId="6594" xr:uid="{00000000-0005-0000-0000-000021160000}"/>
    <cellStyle name="40% - Accent2 6" xfId="6595" xr:uid="{00000000-0005-0000-0000-000022160000}"/>
    <cellStyle name="40% - Accent2 7" xfId="6596" xr:uid="{00000000-0005-0000-0000-000023160000}"/>
    <cellStyle name="40% - Accent3 2" xfId="146" xr:uid="{00000000-0005-0000-0000-000024160000}"/>
    <cellStyle name="40% - Accent3 2 2" xfId="147" xr:uid="{00000000-0005-0000-0000-000025160000}"/>
    <cellStyle name="40% - Accent3 2 2 2" xfId="6597" xr:uid="{00000000-0005-0000-0000-000026160000}"/>
    <cellStyle name="40% - Accent3 2 2 3" xfId="6598" xr:uid="{00000000-0005-0000-0000-000027160000}"/>
    <cellStyle name="40% - Accent3 2 2 4" xfId="6599" xr:uid="{00000000-0005-0000-0000-000028160000}"/>
    <cellStyle name="40% - Accent3 2 3" xfId="6600" xr:uid="{00000000-0005-0000-0000-000029160000}"/>
    <cellStyle name="40% - Accent3 2 4" xfId="6601" xr:uid="{00000000-0005-0000-0000-00002A160000}"/>
    <cellStyle name="40% - Accent3 2 5" xfId="6602" xr:uid="{00000000-0005-0000-0000-00002B160000}"/>
    <cellStyle name="40% - Accent3 3" xfId="6603" xr:uid="{00000000-0005-0000-0000-00002C160000}"/>
    <cellStyle name="40% - Accent3 3 2" xfId="6604" xr:uid="{00000000-0005-0000-0000-00002D160000}"/>
    <cellStyle name="40% - Accent3 3 3" xfId="6605" xr:uid="{00000000-0005-0000-0000-00002E160000}"/>
    <cellStyle name="40% - Accent3 4" xfId="6606" xr:uid="{00000000-0005-0000-0000-00002F160000}"/>
    <cellStyle name="40% - Accent3 5" xfId="6607" xr:uid="{00000000-0005-0000-0000-000030160000}"/>
    <cellStyle name="40% - Accent3 6" xfId="6608" xr:uid="{00000000-0005-0000-0000-000031160000}"/>
    <cellStyle name="40% - Accent3 7" xfId="6609" xr:uid="{00000000-0005-0000-0000-000032160000}"/>
    <cellStyle name="40% - Accent4 2" xfId="148" xr:uid="{00000000-0005-0000-0000-000033160000}"/>
    <cellStyle name="40% - Accent4 2 2" xfId="149" xr:uid="{00000000-0005-0000-0000-000034160000}"/>
    <cellStyle name="40% - Accent4 2 2 2" xfId="6610" xr:uid="{00000000-0005-0000-0000-000035160000}"/>
    <cellStyle name="40% - Accent4 2 2 3" xfId="6611" xr:uid="{00000000-0005-0000-0000-000036160000}"/>
    <cellStyle name="40% - Accent4 2 2 4" xfId="6612" xr:uid="{00000000-0005-0000-0000-000037160000}"/>
    <cellStyle name="40% - Accent4 2 3" xfId="6613" xr:uid="{00000000-0005-0000-0000-000038160000}"/>
    <cellStyle name="40% - Accent4 2 4" xfId="6614" xr:uid="{00000000-0005-0000-0000-000039160000}"/>
    <cellStyle name="40% - Accent4 2 5" xfId="6615" xr:uid="{00000000-0005-0000-0000-00003A160000}"/>
    <cellStyle name="40% - Accent4 3" xfId="6616" xr:uid="{00000000-0005-0000-0000-00003B160000}"/>
    <cellStyle name="40% - Accent4 3 2" xfId="6617" xr:uid="{00000000-0005-0000-0000-00003C160000}"/>
    <cellStyle name="40% - Accent4 3 3" xfId="6618" xr:uid="{00000000-0005-0000-0000-00003D160000}"/>
    <cellStyle name="40% - Accent4 4" xfId="6619" xr:uid="{00000000-0005-0000-0000-00003E160000}"/>
    <cellStyle name="40% - Accent4 5" xfId="6620" xr:uid="{00000000-0005-0000-0000-00003F160000}"/>
    <cellStyle name="40% - Accent4 6" xfId="6621" xr:uid="{00000000-0005-0000-0000-000040160000}"/>
    <cellStyle name="40% - Accent4 7" xfId="6622" xr:uid="{00000000-0005-0000-0000-000041160000}"/>
    <cellStyle name="40% - Accent5 2" xfId="150" xr:uid="{00000000-0005-0000-0000-000042160000}"/>
    <cellStyle name="40% - Accent5 2 2" xfId="151" xr:uid="{00000000-0005-0000-0000-000043160000}"/>
    <cellStyle name="40% - Accent5 2 2 2" xfId="6623" xr:uid="{00000000-0005-0000-0000-000044160000}"/>
    <cellStyle name="40% - Accent5 2 2 3" xfId="6624" xr:uid="{00000000-0005-0000-0000-000045160000}"/>
    <cellStyle name="40% - Accent5 2 2 4" xfId="6625" xr:uid="{00000000-0005-0000-0000-000046160000}"/>
    <cellStyle name="40% - Accent5 2 3" xfId="6626" xr:uid="{00000000-0005-0000-0000-000047160000}"/>
    <cellStyle name="40% - Accent5 2 4" xfId="6627" xr:uid="{00000000-0005-0000-0000-000048160000}"/>
    <cellStyle name="40% - Accent5 2 5" xfId="6628" xr:uid="{00000000-0005-0000-0000-000049160000}"/>
    <cellStyle name="40% - Accent5 3" xfId="6629" xr:uid="{00000000-0005-0000-0000-00004A160000}"/>
    <cellStyle name="40% - Accent5 3 2" xfId="6630" xr:uid="{00000000-0005-0000-0000-00004B160000}"/>
    <cellStyle name="40% - Accent5 3 3" xfId="6631" xr:uid="{00000000-0005-0000-0000-00004C160000}"/>
    <cellStyle name="40% - Accent5 4" xfId="6632" xr:uid="{00000000-0005-0000-0000-00004D160000}"/>
    <cellStyle name="40% - Accent5 5" xfId="6633" xr:uid="{00000000-0005-0000-0000-00004E160000}"/>
    <cellStyle name="40% - Accent5 6" xfId="6634" xr:uid="{00000000-0005-0000-0000-00004F160000}"/>
    <cellStyle name="40% - Accent5 7" xfId="6635" xr:uid="{00000000-0005-0000-0000-000050160000}"/>
    <cellStyle name="40% - Accent6 2" xfId="152" xr:uid="{00000000-0005-0000-0000-000051160000}"/>
    <cellStyle name="40% - Accent6 2 2" xfId="153" xr:uid="{00000000-0005-0000-0000-000052160000}"/>
    <cellStyle name="40% - Accent6 2 2 2" xfId="6636" xr:uid="{00000000-0005-0000-0000-000053160000}"/>
    <cellStyle name="40% - Accent6 2 2 3" xfId="6637" xr:uid="{00000000-0005-0000-0000-000054160000}"/>
    <cellStyle name="40% - Accent6 2 2 4" xfId="6638" xr:uid="{00000000-0005-0000-0000-000055160000}"/>
    <cellStyle name="40% - Accent6 2 3" xfId="6639" xr:uid="{00000000-0005-0000-0000-000056160000}"/>
    <cellStyle name="40% - Accent6 2 4" xfId="6640" xr:uid="{00000000-0005-0000-0000-000057160000}"/>
    <cellStyle name="40% - Accent6 2 5" xfId="6641" xr:uid="{00000000-0005-0000-0000-000058160000}"/>
    <cellStyle name="40% - Accent6 3" xfId="6642" xr:uid="{00000000-0005-0000-0000-000059160000}"/>
    <cellStyle name="40% - Accent6 3 2" xfId="6643" xr:uid="{00000000-0005-0000-0000-00005A160000}"/>
    <cellStyle name="40% - Accent6 3 3" xfId="6644" xr:uid="{00000000-0005-0000-0000-00005B160000}"/>
    <cellStyle name="40% - Accent6 4" xfId="6645" xr:uid="{00000000-0005-0000-0000-00005C160000}"/>
    <cellStyle name="40% - Accent6 5" xfId="6646" xr:uid="{00000000-0005-0000-0000-00005D160000}"/>
    <cellStyle name="40% - Accent6 6" xfId="6647" xr:uid="{00000000-0005-0000-0000-00005E160000}"/>
    <cellStyle name="40% - Accent6 7" xfId="6648" xr:uid="{00000000-0005-0000-0000-00005F160000}"/>
    <cellStyle name="40% - Ênfase1" xfId="14" builtinId="31" customBuiltin="1"/>
    <cellStyle name="40% - Ênfase1 10" xfId="154" xr:uid="{00000000-0005-0000-0000-000061160000}"/>
    <cellStyle name="40% - Ênfase1 10 2" xfId="6649" xr:uid="{00000000-0005-0000-0000-000062160000}"/>
    <cellStyle name="40% - Ênfase1 10 3" xfId="6650" xr:uid="{00000000-0005-0000-0000-000063160000}"/>
    <cellStyle name="40% - Ênfase1 10 4" xfId="6651" xr:uid="{00000000-0005-0000-0000-000064160000}"/>
    <cellStyle name="40% - Ênfase1 100" xfId="6652" xr:uid="{00000000-0005-0000-0000-000065160000}"/>
    <cellStyle name="40% - Ênfase1 100 2" xfId="6653" xr:uid="{00000000-0005-0000-0000-000066160000}"/>
    <cellStyle name="40% - Ênfase1 101" xfId="6654" xr:uid="{00000000-0005-0000-0000-000067160000}"/>
    <cellStyle name="40% - Ênfase1 101 2" xfId="6655" xr:uid="{00000000-0005-0000-0000-000068160000}"/>
    <cellStyle name="40% - Ênfase1 102" xfId="6656" xr:uid="{00000000-0005-0000-0000-000069160000}"/>
    <cellStyle name="40% - Ênfase1 102 2" xfId="6657" xr:uid="{00000000-0005-0000-0000-00006A160000}"/>
    <cellStyle name="40% - Ênfase1 103" xfId="6658" xr:uid="{00000000-0005-0000-0000-00006B160000}"/>
    <cellStyle name="40% - Ênfase1 103 2" xfId="6659" xr:uid="{00000000-0005-0000-0000-00006C160000}"/>
    <cellStyle name="40% - Ênfase1 104" xfId="6660" xr:uid="{00000000-0005-0000-0000-00006D160000}"/>
    <cellStyle name="40% - Ênfase1 104 2" xfId="6661" xr:uid="{00000000-0005-0000-0000-00006E160000}"/>
    <cellStyle name="40% - Ênfase1 105" xfId="6662" xr:uid="{00000000-0005-0000-0000-00006F160000}"/>
    <cellStyle name="40% - Ênfase1 105 2" xfId="6663" xr:uid="{00000000-0005-0000-0000-000070160000}"/>
    <cellStyle name="40% - Ênfase1 106" xfId="6664" xr:uid="{00000000-0005-0000-0000-000071160000}"/>
    <cellStyle name="40% - Ênfase1 106 2" xfId="6665" xr:uid="{00000000-0005-0000-0000-000072160000}"/>
    <cellStyle name="40% - Ênfase1 107" xfId="6666" xr:uid="{00000000-0005-0000-0000-000073160000}"/>
    <cellStyle name="40% - Ênfase1 107 2" xfId="6667" xr:uid="{00000000-0005-0000-0000-000074160000}"/>
    <cellStyle name="40% - Ênfase1 108" xfId="6668" xr:uid="{00000000-0005-0000-0000-000075160000}"/>
    <cellStyle name="40% - Ênfase1 108 2" xfId="6669" xr:uid="{00000000-0005-0000-0000-000076160000}"/>
    <cellStyle name="40% - Ênfase1 109" xfId="6670" xr:uid="{00000000-0005-0000-0000-000077160000}"/>
    <cellStyle name="40% - Ênfase1 109 2" xfId="6671" xr:uid="{00000000-0005-0000-0000-000078160000}"/>
    <cellStyle name="40% - Ênfase1 11" xfId="155" xr:uid="{00000000-0005-0000-0000-000079160000}"/>
    <cellStyle name="40% - Ênfase1 11 2" xfId="6672" xr:uid="{00000000-0005-0000-0000-00007A160000}"/>
    <cellStyle name="40% - Ênfase1 11 3" xfId="6673" xr:uid="{00000000-0005-0000-0000-00007B160000}"/>
    <cellStyle name="40% - Ênfase1 11 4" xfId="6674" xr:uid="{00000000-0005-0000-0000-00007C160000}"/>
    <cellStyle name="40% - Ênfase1 110" xfId="6675" xr:uid="{00000000-0005-0000-0000-00007D160000}"/>
    <cellStyle name="40% - Ênfase1 110 2" xfId="6676" xr:uid="{00000000-0005-0000-0000-00007E160000}"/>
    <cellStyle name="40% - Ênfase1 111" xfId="6677" xr:uid="{00000000-0005-0000-0000-00007F160000}"/>
    <cellStyle name="40% - Ênfase1 111 2" xfId="6678" xr:uid="{00000000-0005-0000-0000-000080160000}"/>
    <cellStyle name="40% - Ênfase1 112" xfId="6679" xr:uid="{00000000-0005-0000-0000-000081160000}"/>
    <cellStyle name="40% - Ênfase1 112 2" xfId="6680" xr:uid="{00000000-0005-0000-0000-000082160000}"/>
    <cellStyle name="40% - Ênfase1 113" xfId="6681" xr:uid="{00000000-0005-0000-0000-000083160000}"/>
    <cellStyle name="40% - Ênfase1 113 2" xfId="6682" xr:uid="{00000000-0005-0000-0000-000084160000}"/>
    <cellStyle name="40% - Ênfase1 114" xfId="6683" xr:uid="{00000000-0005-0000-0000-000085160000}"/>
    <cellStyle name="40% - Ênfase1 114 2" xfId="6684" xr:uid="{00000000-0005-0000-0000-000086160000}"/>
    <cellStyle name="40% - Ênfase1 115" xfId="6685" xr:uid="{00000000-0005-0000-0000-000087160000}"/>
    <cellStyle name="40% - Ênfase1 115 2" xfId="6686" xr:uid="{00000000-0005-0000-0000-000088160000}"/>
    <cellStyle name="40% - Ênfase1 116" xfId="6687" xr:uid="{00000000-0005-0000-0000-000089160000}"/>
    <cellStyle name="40% - Ênfase1 116 2" xfId="6688" xr:uid="{00000000-0005-0000-0000-00008A160000}"/>
    <cellStyle name="40% - Ênfase1 117" xfId="6689" xr:uid="{00000000-0005-0000-0000-00008B160000}"/>
    <cellStyle name="40% - Ênfase1 117 2" xfId="6690" xr:uid="{00000000-0005-0000-0000-00008C160000}"/>
    <cellStyle name="40% - Ênfase1 118" xfId="6691" xr:uid="{00000000-0005-0000-0000-00008D160000}"/>
    <cellStyle name="40% - Ênfase1 118 2" xfId="6692" xr:uid="{00000000-0005-0000-0000-00008E160000}"/>
    <cellStyle name="40% - Ênfase1 119" xfId="6693" xr:uid="{00000000-0005-0000-0000-00008F160000}"/>
    <cellStyle name="40% - Ênfase1 119 2" xfId="6694" xr:uid="{00000000-0005-0000-0000-000090160000}"/>
    <cellStyle name="40% - Ênfase1 12" xfId="156" xr:uid="{00000000-0005-0000-0000-000091160000}"/>
    <cellStyle name="40% - Ênfase1 12 2" xfId="6695" xr:uid="{00000000-0005-0000-0000-000092160000}"/>
    <cellStyle name="40% - Ênfase1 12 3" xfId="6696" xr:uid="{00000000-0005-0000-0000-000093160000}"/>
    <cellStyle name="40% - Ênfase1 12 4" xfId="6697" xr:uid="{00000000-0005-0000-0000-000094160000}"/>
    <cellStyle name="40% - Ênfase1 120" xfId="6698" xr:uid="{00000000-0005-0000-0000-000095160000}"/>
    <cellStyle name="40% - Ênfase1 120 2" xfId="6699" xr:uid="{00000000-0005-0000-0000-000096160000}"/>
    <cellStyle name="40% - Ênfase1 121" xfId="6700" xr:uid="{00000000-0005-0000-0000-000097160000}"/>
    <cellStyle name="40% - Ênfase1 121 2" xfId="6701" xr:uid="{00000000-0005-0000-0000-000098160000}"/>
    <cellStyle name="40% - Ênfase1 122" xfId="6702" xr:uid="{00000000-0005-0000-0000-000099160000}"/>
    <cellStyle name="40% - Ênfase1 122 2" xfId="6703" xr:uid="{00000000-0005-0000-0000-00009A160000}"/>
    <cellStyle name="40% - Ênfase1 123" xfId="6704" xr:uid="{00000000-0005-0000-0000-00009B160000}"/>
    <cellStyle name="40% - Ênfase1 123 2" xfId="6705" xr:uid="{00000000-0005-0000-0000-00009C160000}"/>
    <cellStyle name="40% - Ênfase1 124" xfId="6706" xr:uid="{00000000-0005-0000-0000-00009D160000}"/>
    <cellStyle name="40% - Ênfase1 124 2" xfId="6707" xr:uid="{00000000-0005-0000-0000-00009E160000}"/>
    <cellStyle name="40% - Ênfase1 125" xfId="6708" xr:uid="{00000000-0005-0000-0000-00009F160000}"/>
    <cellStyle name="40% - Ênfase1 125 2" xfId="6709" xr:uid="{00000000-0005-0000-0000-0000A0160000}"/>
    <cellStyle name="40% - Ênfase1 126" xfId="6710" xr:uid="{00000000-0005-0000-0000-0000A1160000}"/>
    <cellStyle name="40% - Ênfase1 126 2" xfId="6711" xr:uid="{00000000-0005-0000-0000-0000A2160000}"/>
    <cellStyle name="40% - Ênfase1 127" xfId="6712" xr:uid="{00000000-0005-0000-0000-0000A3160000}"/>
    <cellStyle name="40% - Ênfase1 127 2" xfId="6713" xr:uid="{00000000-0005-0000-0000-0000A4160000}"/>
    <cellStyle name="40% - Ênfase1 128" xfId="6714" xr:uid="{00000000-0005-0000-0000-0000A5160000}"/>
    <cellStyle name="40% - Ênfase1 128 2" xfId="6715" xr:uid="{00000000-0005-0000-0000-0000A6160000}"/>
    <cellStyle name="40% - Ênfase1 129" xfId="6716" xr:uid="{00000000-0005-0000-0000-0000A7160000}"/>
    <cellStyle name="40% - Ênfase1 129 2" xfId="6717" xr:uid="{00000000-0005-0000-0000-0000A8160000}"/>
    <cellStyle name="40% - Ênfase1 13" xfId="157" xr:uid="{00000000-0005-0000-0000-0000A9160000}"/>
    <cellStyle name="40% - Ênfase1 13 2" xfId="6718" xr:uid="{00000000-0005-0000-0000-0000AA160000}"/>
    <cellStyle name="40% - Ênfase1 13 3" xfId="6719" xr:uid="{00000000-0005-0000-0000-0000AB160000}"/>
    <cellStyle name="40% - Ênfase1 13 4" xfId="6720" xr:uid="{00000000-0005-0000-0000-0000AC160000}"/>
    <cellStyle name="40% - Ênfase1 130" xfId="6721" xr:uid="{00000000-0005-0000-0000-0000AD160000}"/>
    <cellStyle name="40% - Ênfase1 130 2" xfId="6722" xr:uid="{00000000-0005-0000-0000-0000AE160000}"/>
    <cellStyle name="40% - Ênfase1 131" xfId="6723" xr:uid="{00000000-0005-0000-0000-0000AF160000}"/>
    <cellStyle name="40% - Ênfase1 131 2" xfId="6724" xr:uid="{00000000-0005-0000-0000-0000B0160000}"/>
    <cellStyle name="40% - Ênfase1 132" xfId="6725" xr:uid="{00000000-0005-0000-0000-0000B1160000}"/>
    <cellStyle name="40% - Ênfase1 132 2" xfId="6726" xr:uid="{00000000-0005-0000-0000-0000B2160000}"/>
    <cellStyle name="40% - Ênfase1 133" xfId="6727" xr:uid="{00000000-0005-0000-0000-0000B3160000}"/>
    <cellStyle name="40% - Ênfase1 133 2" xfId="6728" xr:uid="{00000000-0005-0000-0000-0000B4160000}"/>
    <cellStyle name="40% - Ênfase1 134" xfId="6729" xr:uid="{00000000-0005-0000-0000-0000B5160000}"/>
    <cellStyle name="40% - Ênfase1 134 2" xfId="6730" xr:uid="{00000000-0005-0000-0000-0000B6160000}"/>
    <cellStyle name="40% - Ênfase1 135" xfId="6731" xr:uid="{00000000-0005-0000-0000-0000B7160000}"/>
    <cellStyle name="40% - Ênfase1 135 2" xfId="6732" xr:uid="{00000000-0005-0000-0000-0000B8160000}"/>
    <cellStyle name="40% - Ênfase1 136" xfId="6733" xr:uid="{00000000-0005-0000-0000-0000B9160000}"/>
    <cellStyle name="40% - Ênfase1 136 2" xfId="6734" xr:uid="{00000000-0005-0000-0000-0000BA160000}"/>
    <cellStyle name="40% - Ênfase1 137" xfId="6735" xr:uid="{00000000-0005-0000-0000-0000BB160000}"/>
    <cellStyle name="40% - Ênfase1 137 2" xfId="6736" xr:uid="{00000000-0005-0000-0000-0000BC160000}"/>
    <cellStyle name="40% - Ênfase1 138" xfId="6737" xr:uid="{00000000-0005-0000-0000-0000BD160000}"/>
    <cellStyle name="40% - Ênfase1 138 2" xfId="6738" xr:uid="{00000000-0005-0000-0000-0000BE160000}"/>
    <cellStyle name="40% - Ênfase1 139" xfId="6739" xr:uid="{00000000-0005-0000-0000-0000BF160000}"/>
    <cellStyle name="40% - Ênfase1 139 2" xfId="6740" xr:uid="{00000000-0005-0000-0000-0000C0160000}"/>
    <cellStyle name="40% - Ênfase1 14" xfId="158" xr:uid="{00000000-0005-0000-0000-0000C1160000}"/>
    <cellStyle name="40% - Ênfase1 14 2" xfId="6741" xr:uid="{00000000-0005-0000-0000-0000C2160000}"/>
    <cellStyle name="40% - Ênfase1 14 2 2" xfId="6742" xr:uid="{00000000-0005-0000-0000-0000C3160000}"/>
    <cellStyle name="40% - Ênfase1 14 2 3" xfId="6743" xr:uid="{00000000-0005-0000-0000-0000C4160000}"/>
    <cellStyle name="40% - Ênfase1 14 3" xfId="6744" xr:uid="{00000000-0005-0000-0000-0000C5160000}"/>
    <cellStyle name="40% - Ênfase1 14 4" xfId="6745" xr:uid="{00000000-0005-0000-0000-0000C6160000}"/>
    <cellStyle name="40% - Ênfase1 140" xfId="6746" xr:uid="{00000000-0005-0000-0000-0000C7160000}"/>
    <cellStyle name="40% - Ênfase1 140 2" xfId="6747" xr:uid="{00000000-0005-0000-0000-0000C8160000}"/>
    <cellStyle name="40% - Ênfase1 141" xfId="6748" xr:uid="{00000000-0005-0000-0000-0000C9160000}"/>
    <cellStyle name="40% - Ênfase1 141 2" xfId="6749" xr:uid="{00000000-0005-0000-0000-0000CA160000}"/>
    <cellStyle name="40% - Ênfase1 142" xfId="6750" xr:uid="{00000000-0005-0000-0000-0000CB160000}"/>
    <cellStyle name="40% - Ênfase1 142 2" xfId="6751" xr:uid="{00000000-0005-0000-0000-0000CC160000}"/>
    <cellStyle name="40% - Ênfase1 143" xfId="6752" xr:uid="{00000000-0005-0000-0000-0000CD160000}"/>
    <cellStyle name="40% - Ênfase1 143 2" xfId="6753" xr:uid="{00000000-0005-0000-0000-0000CE160000}"/>
    <cellStyle name="40% - Ênfase1 144" xfId="6754" xr:uid="{00000000-0005-0000-0000-0000CF160000}"/>
    <cellStyle name="40% - Ênfase1 144 2" xfId="6755" xr:uid="{00000000-0005-0000-0000-0000D0160000}"/>
    <cellStyle name="40% - Ênfase1 145" xfId="6756" xr:uid="{00000000-0005-0000-0000-0000D1160000}"/>
    <cellStyle name="40% - Ênfase1 145 2" xfId="6757" xr:uid="{00000000-0005-0000-0000-0000D2160000}"/>
    <cellStyle name="40% - Ênfase1 146" xfId="6758" xr:uid="{00000000-0005-0000-0000-0000D3160000}"/>
    <cellStyle name="40% - Ênfase1 146 2" xfId="6759" xr:uid="{00000000-0005-0000-0000-0000D4160000}"/>
    <cellStyle name="40% - Ênfase1 147" xfId="6760" xr:uid="{00000000-0005-0000-0000-0000D5160000}"/>
    <cellStyle name="40% - Ênfase1 147 2" xfId="6761" xr:uid="{00000000-0005-0000-0000-0000D6160000}"/>
    <cellStyle name="40% - Ênfase1 148" xfId="6762" xr:uid="{00000000-0005-0000-0000-0000D7160000}"/>
    <cellStyle name="40% - Ênfase1 148 2" xfId="6763" xr:uid="{00000000-0005-0000-0000-0000D8160000}"/>
    <cellStyle name="40% - Ênfase1 149" xfId="6764" xr:uid="{00000000-0005-0000-0000-0000D9160000}"/>
    <cellStyle name="40% - Ênfase1 149 2" xfId="6765" xr:uid="{00000000-0005-0000-0000-0000DA160000}"/>
    <cellStyle name="40% - Ênfase1 15" xfId="159" xr:uid="{00000000-0005-0000-0000-0000DB160000}"/>
    <cellStyle name="40% - Ênfase1 15 2" xfId="6766" xr:uid="{00000000-0005-0000-0000-0000DC160000}"/>
    <cellStyle name="40% - Ênfase1 15 2 2" xfId="6767" xr:uid="{00000000-0005-0000-0000-0000DD160000}"/>
    <cellStyle name="40% - Ênfase1 15 2 3" xfId="6768" xr:uid="{00000000-0005-0000-0000-0000DE160000}"/>
    <cellStyle name="40% - Ênfase1 15 3" xfId="6769" xr:uid="{00000000-0005-0000-0000-0000DF160000}"/>
    <cellStyle name="40% - Ênfase1 15 4" xfId="6770" xr:uid="{00000000-0005-0000-0000-0000E0160000}"/>
    <cellStyle name="40% - Ênfase1 150" xfId="6771" xr:uid="{00000000-0005-0000-0000-0000E1160000}"/>
    <cellStyle name="40% - Ênfase1 150 2" xfId="6772" xr:uid="{00000000-0005-0000-0000-0000E2160000}"/>
    <cellStyle name="40% - Ênfase1 151" xfId="6773" xr:uid="{00000000-0005-0000-0000-0000E3160000}"/>
    <cellStyle name="40% - Ênfase1 151 2" xfId="6774" xr:uid="{00000000-0005-0000-0000-0000E4160000}"/>
    <cellStyle name="40% - Ênfase1 152" xfId="6775" xr:uid="{00000000-0005-0000-0000-0000E5160000}"/>
    <cellStyle name="40% - Ênfase1 152 2" xfId="6776" xr:uid="{00000000-0005-0000-0000-0000E6160000}"/>
    <cellStyle name="40% - Ênfase1 153" xfId="6777" xr:uid="{00000000-0005-0000-0000-0000E7160000}"/>
    <cellStyle name="40% - Ênfase1 153 2" xfId="6778" xr:uid="{00000000-0005-0000-0000-0000E8160000}"/>
    <cellStyle name="40% - Ênfase1 154" xfId="6779" xr:uid="{00000000-0005-0000-0000-0000E9160000}"/>
    <cellStyle name="40% - Ênfase1 154 2" xfId="6780" xr:uid="{00000000-0005-0000-0000-0000EA160000}"/>
    <cellStyle name="40% - Ênfase1 155" xfId="6781" xr:uid="{00000000-0005-0000-0000-0000EB160000}"/>
    <cellStyle name="40% - Ênfase1 155 2" xfId="6782" xr:uid="{00000000-0005-0000-0000-0000EC160000}"/>
    <cellStyle name="40% - Ênfase1 156" xfId="6783" xr:uid="{00000000-0005-0000-0000-0000ED160000}"/>
    <cellStyle name="40% - Ênfase1 156 2" xfId="6784" xr:uid="{00000000-0005-0000-0000-0000EE160000}"/>
    <cellStyle name="40% - Ênfase1 157" xfId="6785" xr:uid="{00000000-0005-0000-0000-0000EF160000}"/>
    <cellStyle name="40% - Ênfase1 157 2" xfId="6786" xr:uid="{00000000-0005-0000-0000-0000F0160000}"/>
    <cellStyle name="40% - Ênfase1 158" xfId="6787" xr:uid="{00000000-0005-0000-0000-0000F1160000}"/>
    <cellStyle name="40% - Ênfase1 158 2" xfId="6788" xr:uid="{00000000-0005-0000-0000-0000F2160000}"/>
    <cellStyle name="40% - Ênfase1 159" xfId="6789" xr:uid="{00000000-0005-0000-0000-0000F3160000}"/>
    <cellStyle name="40% - Ênfase1 159 2" xfId="6790" xr:uid="{00000000-0005-0000-0000-0000F4160000}"/>
    <cellStyle name="40% - Ênfase1 16" xfId="6791" xr:uid="{00000000-0005-0000-0000-0000F5160000}"/>
    <cellStyle name="40% - Ênfase1 16 2" xfId="6792" xr:uid="{00000000-0005-0000-0000-0000F6160000}"/>
    <cellStyle name="40% - Ênfase1 16 2 2" xfId="6793" xr:uid="{00000000-0005-0000-0000-0000F7160000}"/>
    <cellStyle name="40% - Ênfase1 16 3" xfId="6794" xr:uid="{00000000-0005-0000-0000-0000F8160000}"/>
    <cellStyle name="40% - Ênfase1 16 4" xfId="6795" xr:uid="{00000000-0005-0000-0000-0000F9160000}"/>
    <cellStyle name="40% - Ênfase1 160" xfId="6796" xr:uid="{00000000-0005-0000-0000-0000FA160000}"/>
    <cellStyle name="40% - Ênfase1 160 2" xfId="6797" xr:uid="{00000000-0005-0000-0000-0000FB160000}"/>
    <cellStyle name="40% - Ênfase1 161" xfId="6798" xr:uid="{00000000-0005-0000-0000-0000FC160000}"/>
    <cellStyle name="40% - Ênfase1 161 2" xfId="6799" xr:uid="{00000000-0005-0000-0000-0000FD160000}"/>
    <cellStyle name="40% - Ênfase1 162" xfId="6800" xr:uid="{00000000-0005-0000-0000-0000FE160000}"/>
    <cellStyle name="40% - Ênfase1 162 2" xfId="6801" xr:uid="{00000000-0005-0000-0000-0000FF160000}"/>
    <cellStyle name="40% - Ênfase1 163" xfId="6802" xr:uid="{00000000-0005-0000-0000-000000170000}"/>
    <cellStyle name="40% - Ênfase1 163 2" xfId="6803" xr:uid="{00000000-0005-0000-0000-000001170000}"/>
    <cellStyle name="40% - Ênfase1 164" xfId="6804" xr:uid="{00000000-0005-0000-0000-000002170000}"/>
    <cellStyle name="40% - Ênfase1 164 2" xfId="6805" xr:uid="{00000000-0005-0000-0000-000003170000}"/>
    <cellStyle name="40% - Ênfase1 165" xfId="6806" xr:uid="{00000000-0005-0000-0000-000004170000}"/>
    <cellStyle name="40% - Ênfase1 165 2" xfId="6807" xr:uid="{00000000-0005-0000-0000-000005170000}"/>
    <cellStyle name="40% - Ênfase1 166" xfId="6808" xr:uid="{00000000-0005-0000-0000-000006170000}"/>
    <cellStyle name="40% - Ênfase1 166 2" xfId="6809" xr:uid="{00000000-0005-0000-0000-000007170000}"/>
    <cellStyle name="40% - Ênfase1 167" xfId="6810" xr:uid="{00000000-0005-0000-0000-000008170000}"/>
    <cellStyle name="40% - Ênfase1 167 2" xfId="6811" xr:uid="{00000000-0005-0000-0000-000009170000}"/>
    <cellStyle name="40% - Ênfase1 168" xfId="6812" xr:uid="{00000000-0005-0000-0000-00000A170000}"/>
    <cellStyle name="40% - Ênfase1 168 2" xfId="6813" xr:uid="{00000000-0005-0000-0000-00000B170000}"/>
    <cellStyle name="40% - Ênfase1 169" xfId="6814" xr:uid="{00000000-0005-0000-0000-00000C170000}"/>
    <cellStyle name="40% - Ênfase1 169 2" xfId="6815" xr:uid="{00000000-0005-0000-0000-00000D170000}"/>
    <cellStyle name="40% - Ênfase1 17" xfId="6816" xr:uid="{00000000-0005-0000-0000-00000E170000}"/>
    <cellStyle name="40% - Ênfase1 17 2" xfId="6817" xr:uid="{00000000-0005-0000-0000-00000F170000}"/>
    <cellStyle name="40% - Ênfase1 17 2 2" xfId="6818" xr:uid="{00000000-0005-0000-0000-000010170000}"/>
    <cellStyle name="40% - Ênfase1 17 3" xfId="6819" xr:uid="{00000000-0005-0000-0000-000011170000}"/>
    <cellStyle name="40% - Ênfase1 17 4" xfId="6820" xr:uid="{00000000-0005-0000-0000-000012170000}"/>
    <cellStyle name="40% - Ênfase1 170" xfId="6821" xr:uid="{00000000-0005-0000-0000-000013170000}"/>
    <cellStyle name="40% - Ênfase1 170 2" xfId="6822" xr:uid="{00000000-0005-0000-0000-000014170000}"/>
    <cellStyle name="40% - Ênfase1 171" xfId="6823" xr:uid="{00000000-0005-0000-0000-000015170000}"/>
    <cellStyle name="40% - Ênfase1 171 2" xfId="6824" xr:uid="{00000000-0005-0000-0000-000016170000}"/>
    <cellStyle name="40% - Ênfase1 172" xfId="6825" xr:uid="{00000000-0005-0000-0000-000017170000}"/>
    <cellStyle name="40% - Ênfase1 172 2" xfId="6826" xr:uid="{00000000-0005-0000-0000-000018170000}"/>
    <cellStyle name="40% - Ênfase1 173" xfId="6827" xr:uid="{00000000-0005-0000-0000-000019170000}"/>
    <cellStyle name="40% - Ênfase1 173 2" xfId="6828" xr:uid="{00000000-0005-0000-0000-00001A170000}"/>
    <cellStyle name="40% - Ênfase1 174" xfId="6829" xr:uid="{00000000-0005-0000-0000-00001B170000}"/>
    <cellStyle name="40% - Ênfase1 174 2" xfId="6830" xr:uid="{00000000-0005-0000-0000-00001C170000}"/>
    <cellStyle name="40% - Ênfase1 175" xfId="6831" xr:uid="{00000000-0005-0000-0000-00001D170000}"/>
    <cellStyle name="40% - Ênfase1 175 2" xfId="6832" xr:uid="{00000000-0005-0000-0000-00001E170000}"/>
    <cellStyle name="40% - Ênfase1 176" xfId="6833" xr:uid="{00000000-0005-0000-0000-00001F170000}"/>
    <cellStyle name="40% - Ênfase1 176 2" xfId="6834" xr:uid="{00000000-0005-0000-0000-000020170000}"/>
    <cellStyle name="40% - Ênfase1 177" xfId="6835" xr:uid="{00000000-0005-0000-0000-000021170000}"/>
    <cellStyle name="40% - Ênfase1 177 2" xfId="6836" xr:uid="{00000000-0005-0000-0000-000022170000}"/>
    <cellStyle name="40% - Ênfase1 178" xfId="6837" xr:uid="{00000000-0005-0000-0000-000023170000}"/>
    <cellStyle name="40% - Ênfase1 178 2" xfId="6838" xr:uid="{00000000-0005-0000-0000-000024170000}"/>
    <cellStyle name="40% - Ênfase1 179" xfId="6839" xr:uid="{00000000-0005-0000-0000-000025170000}"/>
    <cellStyle name="40% - Ênfase1 179 2" xfId="6840" xr:uid="{00000000-0005-0000-0000-000026170000}"/>
    <cellStyle name="40% - Ênfase1 18" xfId="6841" xr:uid="{00000000-0005-0000-0000-000027170000}"/>
    <cellStyle name="40% - Ênfase1 18 2" xfId="6842" xr:uid="{00000000-0005-0000-0000-000028170000}"/>
    <cellStyle name="40% - Ênfase1 18 2 2" xfId="6843" xr:uid="{00000000-0005-0000-0000-000029170000}"/>
    <cellStyle name="40% - Ênfase1 18 3" xfId="6844" xr:uid="{00000000-0005-0000-0000-00002A170000}"/>
    <cellStyle name="40% - Ênfase1 180" xfId="6845" xr:uid="{00000000-0005-0000-0000-00002B170000}"/>
    <cellStyle name="40% - Ênfase1 180 2" xfId="6846" xr:uid="{00000000-0005-0000-0000-00002C170000}"/>
    <cellStyle name="40% - Ênfase1 181" xfId="6847" xr:uid="{00000000-0005-0000-0000-00002D170000}"/>
    <cellStyle name="40% - Ênfase1 181 2" xfId="6848" xr:uid="{00000000-0005-0000-0000-00002E170000}"/>
    <cellStyle name="40% - Ênfase1 182" xfId="6849" xr:uid="{00000000-0005-0000-0000-00002F170000}"/>
    <cellStyle name="40% - Ênfase1 182 2" xfId="6850" xr:uid="{00000000-0005-0000-0000-000030170000}"/>
    <cellStyle name="40% - Ênfase1 183" xfId="6851" xr:uid="{00000000-0005-0000-0000-000031170000}"/>
    <cellStyle name="40% - Ênfase1 183 2" xfId="6852" xr:uid="{00000000-0005-0000-0000-000032170000}"/>
    <cellStyle name="40% - Ênfase1 184" xfId="6853" xr:uid="{00000000-0005-0000-0000-000033170000}"/>
    <cellStyle name="40% - Ênfase1 184 2" xfId="6854" xr:uid="{00000000-0005-0000-0000-000034170000}"/>
    <cellStyle name="40% - Ênfase1 185" xfId="6855" xr:uid="{00000000-0005-0000-0000-000035170000}"/>
    <cellStyle name="40% - Ênfase1 185 2" xfId="6856" xr:uid="{00000000-0005-0000-0000-000036170000}"/>
    <cellStyle name="40% - Ênfase1 186" xfId="6857" xr:uid="{00000000-0005-0000-0000-000037170000}"/>
    <cellStyle name="40% - Ênfase1 186 2" xfId="6858" xr:uid="{00000000-0005-0000-0000-000038170000}"/>
    <cellStyle name="40% - Ênfase1 187" xfId="6859" xr:uid="{00000000-0005-0000-0000-000039170000}"/>
    <cellStyle name="40% - Ênfase1 187 2" xfId="6860" xr:uid="{00000000-0005-0000-0000-00003A170000}"/>
    <cellStyle name="40% - Ênfase1 188" xfId="6861" xr:uid="{00000000-0005-0000-0000-00003B170000}"/>
    <cellStyle name="40% - Ênfase1 188 2" xfId="6862" xr:uid="{00000000-0005-0000-0000-00003C170000}"/>
    <cellStyle name="40% - Ênfase1 189" xfId="6863" xr:uid="{00000000-0005-0000-0000-00003D170000}"/>
    <cellStyle name="40% - Ênfase1 189 2" xfId="6864" xr:uid="{00000000-0005-0000-0000-00003E170000}"/>
    <cellStyle name="40% - Ênfase1 19" xfId="6865" xr:uid="{00000000-0005-0000-0000-00003F170000}"/>
    <cellStyle name="40% - Ênfase1 19 2" xfId="6866" xr:uid="{00000000-0005-0000-0000-000040170000}"/>
    <cellStyle name="40% - Ênfase1 19 2 2" xfId="6867" xr:uid="{00000000-0005-0000-0000-000041170000}"/>
    <cellStyle name="40% - Ênfase1 19 3" xfId="6868" xr:uid="{00000000-0005-0000-0000-000042170000}"/>
    <cellStyle name="40% - Ênfase1 190" xfId="6869" xr:uid="{00000000-0005-0000-0000-000043170000}"/>
    <cellStyle name="40% - Ênfase1 190 2" xfId="6870" xr:uid="{00000000-0005-0000-0000-000044170000}"/>
    <cellStyle name="40% - Ênfase1 191" xfId="6871" xr:uid="{00000000-0005-0000-0000-000045170000}"/>
    <cellStyle name="40% - Ênfase1 191 2" xfId="6872" xr:uid="{00000000-0005-0000-0000-000046170000}"/>
    <cellStyle name="40% - Ênfase1 192" xfId="6873" xr:uid="{00000000-0005-0000-0000-000047170000}"/>
    <cellStyle name="40% - Ênfase1 192 2" xfId="6874" xr:uid="{00000000-0005-0000-0000-000048170000}"/>
    <cellStyle name="40% - Ênfase1 193" xfId="6875" xr:uid="{00000000-0005-0000-0000-000049170000}"/>
    <cellStyle name="40% - Ênfase1 193 2" xfId="6876" xr:uid="{00000000-0005-0000-0000-00004A170000}"/>
    <cellStyle name="40% - Ênfase1 194" xfId="6877" xr:uid="{00000000-0005-0000-0000-00004B170000}"/>
    <cellStyle name="40% - Ênfase1 194 2" xfId="6878" xr:uid="{00000000-0005-0000-0000-00004C170000}"/>
    <cellStyle name="40% - Ênfase1 195" xfId="6879" xr:uid="{00000000-0005-0000-0000-00004D170000}"/>
    <cellStyle name="40% - Ênfase1 195 2" xfId="6880" xr:uid="{00000000-0005-0000-0000-00004E170000}"/>
    <cellStyle name="40% - Ênfase1 196" xfId="6881" xr:uid="{00000000-0005-0000-0000-00004F170000}"/>
    <cellStyle name="40% - Ênfase1 196 2" xfId="6882" xr:uid="{00000000-0005-0000-0000-000050170000}"/>
    <cellStyle name="40% - Ênfase1 197" xfId="6883" xr:uid="{00000000-0005-0000-0000-000051170000}"/>
    <cellStyle name="40% - Ênfase1 197 2" xfId="6884" xr:uid="{00000000-0005-0000-0000-000052170000}"/>
    <cellStyle name="40% - Ênfase1 198" xfId="6885" xr:uid="{00000000-0005-0000-0000-000053170000}"/>
    <cellStyle name="40% - Ênfase1 198 2" xfId="6886" xr:uid="{00000000-0005-0000-0000-000054170000}"/>
    <cellStyle name="40% - Ênfase1 199" xfId="6887" xr:uid="{00000000-0005-0000-0000-000055170000}"/>
    <cellStyle name="40% - Ênfase1 199 2" xfId="6888" xr:uid="{00000000-0005-0000-0000-000056170000}"/>
    <cellStyle name="40% - Ênfase1 2" xfId="160" xr:uid="{00000000-0005-0000-0000-000057170000}"/>
    <cellStyle name="40% - Ênfase1 2 2" xfId="161" xr:uid="{00000000-0005-0000-0000-000058170000}"/>
    <cellStyle name="40% - Ênfase1 2 2 2" xfId="6889" xr:uid="{00000000-0005-0000-0000-000059170000}"/>
    <cellStyle name="40% - Ênfase1 2 2 2 2" xfId="6890" xr:uid="{00000000-0005-0000-0000-00005A170000}"/>
    <cellStyle name="40% - Ênfase1 2 2 2 3" xfId="6891" xr:uid="{00000000-0005-0000-0000-00005B170000}"/>
    <cellStyle name="40% - Ênfase1 2 2 3" xfId="6892" xr:uid="{00000000-0005-0000-0000-00005C170000}"/>
    <cellStyle name="40% - Ênfase1 2 2 4" xfId="6893" xr:uid="{00000000-0005-0000-0000-00005D170000}"/>
    <cellStyle name="40% - Ênfase1 2 3" xfId="6894" xr:uid="{00000000-0005-0000-0000-00005E170000}"/>
    <cellStyle name="40% - Ênfase1 2 3 2" xfId="6895" xr:uid="{00000000-0005-0000-0000-00005F170000}"/>
    <cellStyle name="40% - Ênfase1 2 3 3" xfId="6896" xr:uid="{00000000-0005-0000-0000-000060170000}"/>
    <cellStyle name="40% - Ênfase1 2 3 4" xfId="6897" xr:uid="{00000000-0005-0000-0000-000061170000}"/>
    <cellStyle name="40% - Ênfase1 2 3 5" xfId="6898" xr:uid="{00000000-0005-0000-0000-000062170000}"/>
    <cellStyle name="40% - Ênfase1 2 4" xfId="6899" xr:uid="{00000000-0005-0000-0000-000063170000}"/>
    <cellStyle name="40% - Ênfase1 2 5" xfId="6900" xr:uid="{00000000-0005-0000-0000-000064170000}"/>
    <cellStyle name="40% - Ênfase1 2 6" xfId="6901" xr:uid="{00000000-0005-0000-0000-000065170000}"/>
    <cellStyle name="40% - Ênfase1 2 7" xfId="6902" xr:uid="{00000000-0005-0000-0000-000066170000}"/>
    <cellStyle name="40% - Ênfase1 2 7 2" xfId="6903" xr:uid="{00000000-0005-0000-0000-000067170000}"/>
    <cellStyle name="40% - Ênfase1 2 8" xfId="6904" xr:uid="{00000000-0005-0000-0000-000068170000}"/>
    <cellStyle name="40% - Ênfase1 2 9" xfId="6905" xr:uid="{00000000-0005-0000-0000-000069170000}"/>
    <cellStyle name="40% - Ênfase1 20" xfId="6906" xr:uid="{00000000-0005-0000-0000-00006A170000}"/>
    <cellStyle name="40% - Ênfase1 20 2" xfId="6907" xr:uid="{00000000-0005-0000-0000-00006B170000}"/>
    <cellStyle name="40% - Ênfase1 20 3" xfId="6908" xr:uid="{00000000-0005-0000-0000-00006C170000}"/>
    <cellStyle name="40% - Ênfase1 200" xfId="6909" xr:uid="{00000000-0005-0000-0000-00006D170000}"/>
    <cellStyle name="40% - Ênfase1 200 2" xfId="6910" xr:uid="{00000000-0005-0000-0000-00006E170000}"/>
    <cellStyle name="40% - Ênfase1 201" xfId="6911" xr:uid="{00000000-0005-0000-0000-00006F170000}"/>
    <cellStyle name="40% - Ênfase1 201 2" xfId="6912" xr:uid="{00000000-0005-0000-0000-000070170000}"/>
    <cellStyle name="40% - Ênfase1 202" xfId="6913" xr:uid="{00000000-0005-0000-0000-000071170000}"/>
    <cellStyle name="40% - Ênfase1 202 2" xfId="6914" xr:uid="{00000000-0005-0000-0000-000072170000}"/>
    <cellStyle name="40% - Ênfase1 203" xfId="6915" xr:uid="{00000000-0005-0000-0000-000073170000}"/>
    <cellStyle name="40% - Ênfase1 203 2" xfId="6916" xr:uid="{00000000-0005-0000-0000-000074170000}"/>
    <cellStyle name="40% - Ênfase1 204" xfId="6917" xr:uid="{00000000-0005-0000-0000-000075170000}"/>
    <cellStyle name="40% - Ênfase1 204 2" xfId="6918" xr:uid="{00000000-0005-0000-0000-000076170000}"/>
    <cellStyle name="40% - Ênfase1 205" xfId="6919" xr:uid="{00000000-0005-0000-0000-000077170000}"/>
    <cellStyle name="40% - Ênfase1 205 2" xfId="6920" xr:uid="{00000000-0005-0000-0000-000078170000}"/>
    <cellStyle name="40% - Ênfase1 206" xfId="6921" xr:uid="{00000000-0005-0000-0000-000079170000}"/>
    <cellStyle name="40% - Ênfase1 206 2" xfId="6922" xr:uid="{00000000-0005-0000-0000-00007A170000}"/>
    <cellStyle name="40% - Ênfase1 207" xfId="6923" xr:uid="{00000000-0005-0000-0000-00007B170000}"/>
    <cellStyle name="40% - Ênfase1 207 2" xfId="6924" xr:uid="{00000000-0005-0000-0000-00007C170000}"/>
    <cellStyle name="40% - Ênfase1 208" xfId="6925" xr:uid="{00000000-0005-0000-0000-00007D170000}"/>
    <cellStyle name="40% - Ênfase1 208 2" xfId="6926" xr:uid="{00000000-0005-0000-0000-00007E170000}"/>
    <cellStyle name="40% - Ênfase1 209" xfId="6927" xr:uid="{00000000-0005-0000-0000-00007F170000}"/>
    <cellStyle name="40% - Ênfase1 209 2" xfId="6928" xr:uid="{00000000-0005-0000-0000-000080170000}"/>
    <cellStyle name="40% - Ênfase1 21" xfId="6929" xr:uid="{00000000-0005-0000-0000-000081170000}"/>
    <cellStyle name="40% - Ênfase1 21 2" xfId="6930" xr:uid="{00000000-0005-0000-0000-000082170000}"/>
    <cellStyle name="40% - Ênfase1 21 3" xfId="6931" xr:uid="{00000000-0005-0000-0000-000083170000}"/>
    <cellStyle name="40% - Ênfase1 210" xfId="6932" xr:uid="{00000000-0005-0000-0000-000084170000}"/>
    <cellStyle name="40% - Ênfase1 210 2" xfId="6933" xr:uid="{00000000-0005-0000-0000-000085170000}"/>
    <cellStyle name="40% - Ênfase1 211" xfId="6934" xr:uid="{00000000-0005-0000-0000-000086170000}"/>
    <cellStyle name="40% - Ênfase1 211 2" xfId="6935" xr:uid="{00000000-0005-0000-0000-000087170000}"/>
    <cellStyle name="40% - Ênfase1 212" xfId="6936" xr:uid="{00000000-0005-0000-0000-000088170000}"/>
    <cellStyle name="40% - Ênfase1 212 2" xfId="6937" xr:uid="{00000000-0005-0000-0000-000089170000}"/>
    <cellStyle name="40% - Ênfase1 213" xfId="6938" xr:uid="{00000000-0005-0000-0000-00008A170000}"/>
    <cellStyle name="40% - Ênfase1 213 2" xfId="6939" xr:uid="{00000000-0005-0000-0000-00008B170000}"/>
    <cellStyle name="40% - Ênfase1 214" xfId="6940" xr:uid="{00000000-0005-0000-0000-00008C170000}"/>
    <cellStyle name="40% - Ênfase1 214 2" xfId="6941" xr:uid="{00000000-0005-0000-0000-00008D170000}"/>
    <cellStyle name="40% - Ênfase1 215" xfId="6942" xr:uid="{00000000-0005-0000-0000-00008E170000}"/>
    <cellStyle name="40% - Ênfase1 215 2" xfId="6943" xr:uid="{00000000-0005-0000-0000-00008F170000}"/>
    <cellStyle name="40% - Ênfase1 216" xfId="6944" xr:uid="{00000000-0005-0000-0000-000090170000}"/>
    <cellStyle name="40% - Ênfase1 216 2" xfId="6945" xr:uid="{00000000-0005-0000-0000-000091170000}"/>
    <cellStyle name="40% - Ênfase1 217" xfId="6946" xr:uid="{00000000-0005-0000-0000-000092170000}"/>
    <cellStyle name="40% - Ênfase1 217 2" xfId="6947" xr:uid="{00000000-0005-0000-0000-000093170000}"/>
    <cellStyle name="40% - Ênfase1 218" xfId="6948" xr:uid="{00000000-0005-0000-0000-000094170000}"/>
    <cellStyle name="40% - Ênfase1 218 2" xfId="6949" xr:uid="{00000000-0005-0000-0000-000095170000}"/>
    <cellStyle name="40% - Ênfase1 219" xfId="6950" xr:uid="{00000000-0005-0000-0000-000096170000}"/>
    <cellStyle name="40% - Ênfase1 219 2" xfId="6951" xr:uid="{00000000-0005-0000-0000-000097170000}"/>
    <cellStyle name="40% - Ênfase1 22" xfId="6952" xr:uid="{00000000-0005-0000-0000-000098170000}"/>
    <cellStyle name="40% - Ênfase1 22 2" xfId="6953" xr:uid="{00000000-0005-0000-0000-000099170000}"/>
    <cellStyle name="40% - Ênfase1 22 3" xfId="6954" xr:uid="{00000000-0005-0000-0000-00009A170000}"/>
    <cellStyle name="40% - Ênfase1 220" xfId="6955" xr:uid="{00000000-0005-0000-0000-00009B170000}"/>
    <cellStyle name="40% - Ênfase1 220 2" xfId="6956" xr:uid="{00000000-0005-0000-0000-00009C170000}"/>
    <cellStyle name="40% - Ênfase1 221" xfId="6957" xr:uid="{00000000-0005-0000-0000-00009D170000}"/>
    <cellStyle name="40% - Ênfase1 221 2" xfId="6958" xr:uid="{00000000-0005-0000-0000-00009E170000}"/>
    <cellStyle name="40% - Ênfase1 222" xfId="6959" xr:uid="{00000000-0005-0000-0000-00009F170000}"/>
    <cellStyle name="40% - Ênfase1 222 2" xfId="6960" xr:uid="{00000000-0005-0000-0000-0000A0170000}"/>
    <cellStyle name="40% - Ênfase1 223" xfId="6961" xr:uid="{00000000-0005-0000-0000-0000A1170000}"/>
    <cellStyle name="40% - Ênfase1 223 2" xfId="6962" xr:uid="{00000000-0005-0000-0000-0000A2170000}"/>
    <cellStyle name="40% - Ênfase1 224" xfId="6963" xr:uid="{00000000-0005-0000-0000-0000A3170000}"/>
    <cellStyle name="40% - Ênfase1 224 2" xfId="6964" xr:uid="{00000000-0005-0000-0000-0000A4170000}"/>
    <cellStyle name="40% - Ênfase1 225" xfId="6965" xr:uid="{00000000-0005-0000-0000-0000A5170000}"/>
    <cellStyle name="40% - Ênfase1 225 2" xfId="6966" xr:uid="{00000000-0005-0000-0000-0000A6170000}"/>
    <cellStyle name="40% - Ênfase1 226" xfId="6967" xr:uid="{00000000-0005-0000-0000-0000A7170000}"/>
    <cellStyle name="40% - Ênfase1 226 2" xfId="6968" xr:uid="{00000000-0005-0000-0000-0000A8170000}"/>
    <cellStyle name="40% - Ênfase1 227" xfId="6969" xr:uid="{00000000-0005-0000-0000-0000A9170000}"/>
    <cellStyle name="40% - Ênfase1 227 2" xfId="6970" xr:uid="{00000000-0005-0000-0000-0000AA170000}"/>
    <cellStyle name="40% - Ênfase1 228" xfId="6971" xr:uid="{00000000-0005-0000-0000-0000AB170000}"/>
    <cellStyle name="40% - Ênfase1 228 2" xfId="6972" xr:uid="{00000000-0005-0000-0000-0000AC170000}"/>
    <cellStyle name="40% - Ênfase1 229" xfId="6973" xr:uid="{00000000-0005-0000-0000-0000AD170000}"/>
    <cellStyle name="40% - Ênfase1 229 2" xfId="6974" xr:uid="{00000000-0005-0000-0000-0000AE170000}"/>
    <cellStyle name="40% - Ênfase1 23" xfId="6975" xr:uid="{00000000-0005-0000-0000-0000AF170000}"/>
    <cellStyle name="40% - Ênfase1 23 2" xfId="6976" xr:uid="{00000000-0005-0000-0000-0000B0170000}"/>
    <cellStyle name="40% - Ênfase1 23 3" xfId="6977" xr:uid="{00000000-0005-0000-0000-0000B1170000}"/>
    <cellStyle name="40% - Ênfase1 230" xfId="6978" xr:uid="{00000000-0005-0000-0000-0000B2170000}"/>
    <cellStyle name="40% - Ênfase1 230 2" xfId="6979" xr:uid="{00000000-0005-0000-0000-0000B3170000}"/>
    <cellStyle name="40% - Ênfase1 231" xfId="6980" xr:uid="{00000000-0005-0000-0000-0000B4170000}"/>
    <cellStyle name="40% - Ênfase1 231 2" xfId="6981" xr:uid="{00000000-0005-0000-0000-0000B5170000}"/>
    <cellStyle name="40% - Ênfase1 232" xfId="6982" xr:uid="{00000000-0005-0000-0000-0000B6170000}"/>
    <cellStyle name="40% - Ênfase1 232 2" xfId="6983" xr:uid="{00000000-0005-0000-0000-0000B7170000}"/>
    <cellStyle name="40% - Ênfase1 233" xfId="6984" xr:uid="{00000000-0005-0000-0000-0000B8170000}"/>
    <cellStyle name="40% - Ênfase1 233 2" xfId="6985" xr:uid="{00000000-0005-0000-0000-0000B9170000}"/>
    <cellStyle name="40% - Ênfase1 234" xfId="6986" xr:uid="{00000000-0005-0000-0000-0000BA170000}"/>
    <cellStyle name="40% - Ênfase1 234 2" xfId="6987" xr:uid="{00000000-0005-0000-0000-0000BB170000}"/>
    <cellStyle name="40% - Ênfase1 235" xfId="6988" xr:uid="{00000000-0005-0000-0000-0000BC170000}"/>
    <cellStyle name="40% - Ênfase1 235 2" xfId="6989" xr:uid="{00000000-0005-0000-0000-0000BD170000}"/>
    <cellStyle name="40% - Ênfase1 236" xfId="6990" xr:uid="{00000000-0005-0000-0000-0000BE170000}"/>
    <cellStyle name="40% - Ênfase1 236 2" xfId="6991" xr:uid="{00000000-0005-0000-0000-0000BF170000}"/>
    <cellStyle name="40% - Ênfase1 237" xfId="6992" xr:uid="{00000000-0005-0000-0000-0000C0170000}"/>
    <cellStyle name="40% - Ênfase1 237 2" xfId="6993" xr:uid="{00000000-0005-0000-0000-0000C1170000}"/>
    <cellStyle name="40% - Ênfase1 238" xfId="6994" xr:uid="{00000000-0005-0000-0000-0000C2170000}"/>
    <cellStyle name="40% - Ênfase1 238 2" xfId="6995" xr:uid="{00000000-0005-0000-0000-0000C3170000}"/>
    <cellStyle name="40% - Ênfase1 239" xfId="6996" xr:uid="{00000000-0005-0000-0000-0000C4170000}"/>
    <cellStyle name="40% - Ênfase1 239 2" xfId="6997" xr:uid="{00000000-0005-0000-0000-0000C5170000}"/>
    <cellStyle name="40% - Ênfase1 24" xfId="6998" xr:uid="{00000000-0005-0000-0000-0000C6170000}"/>
    <cellStyle name="40% - Ênfase1 24 2" xfId="6999" xr:uid="{00000000-0005-0000-0000-0000C7170000}"/>
    <cellStyle name="40% - Ênfase1 24 3" xfId="7000" xr:uid="{00000000-0005-0000-0000-0000C8170000}"/>
    <cellStyle name="40% - Ênfase1 240" xfId="7001" xr:uid="{00000000-0005-0000-0000-0000C9170000}"/>
    <cellStyle name="40% - Ênfase1 240 2" xfId="7002" xr:uid="{00000000-0005-0000-0000-0000CA170000}"/>
    <cellStyle name="40% - Ênfase1 241" xfId="7003" xr:uid="{00000000-0005-0000-0000-0000CB170000}"/>
    <cellStyle name="40% - Ênfase1 241 2" xfId="7004" xr:uid="{00000000-0005-0000-0000-0000CC170000}"/>
    <cellStyle name="40% - Ênfase1 242" xfId="7005" xr:uid="{00000000-0005-0000-0000-0000CD170000}"/>
    <cellStyle name="40% - Ênfase1 242 2" xfId="7006" xr:uid="{00000000-0005-0000-0000-0000CE170000}"/>
    <cellStyle name="40% - Ênfase1 243" xfId="7007" xr:uid="{00000000-0005-0000-0000-0000CF170000}"/>
    <cellStyle name="40% - Ênfase1 243 2" xfId="7008" xr:uid="{00000000-0005-0000-0000-0000D0170000}"/>
    <cellStyle name="40% - Ênfase1 244" xfId="7009" xr:uid="{00000000-0005-0000-0000-0000D1170000}"/>
    <cellStyle name="40% - Ênfase1 244 2" xfId="7010" xr:uid="{00000000-0005-0000-0000-0000D2170000}"/>
    <cellStyle name="40% - Ênfase1 245" xfId="7011" xr:uid="{00000000-0005-0000-0000-0000D3170000}"/>
    <cellStyle name="40% - Ênfase1 245 2" xfId="7012" xr:uid="{00000000-0005-0000-0000-0000D4170000}"/>
    <cellStyle name="40% - Ênfase1 246" xfId="7013" xr:uid="{00000000-0005-0000-0000-0000D5170000}"/>
    <cellStyle name="40% - Ênfase1 246 2" xfId="7014" xr:uid="{00000000-0005-0000-0000-0000D6170000}"/>
    <cellStyle name="40% - Ênfase1 247" xfId="7015" xr:uid="{00000000-0005-0000-0000-0000D7170000}"/>
    <cellStyle name="40% - Ênfase1 248" xfId="7016" xr:uid="{00000000-0005-0000-0000-0000D8170000}"/>
    <cellStyle name="40% - Ênfase1 249" xfId="7017" xr:uid="{00000000-0005-0000-0000-0000D9170000}"/>
    <cellStyle name="40% - Ênfase1 25" xfId="7018" xr:uid="{00000000-0005-0000-0000-0000DA170000}"/>
    <cellStyle name="40% - Ênfase1 25 2" xfId="7019" xr:uid="{00000000-0005-0000-0000-0000DB170000}"/>
    <cellStyle name="40% - Ênfase1 25 3" xfId="7020" xr:uid="{00000000-0005-0000-0000-0000DC170000}"/>
    <cellStyle name="40% - Ênfase1 250" xfId="7021" xr:uid="{00000000-0005-0000-0000-0000DD170000}"/>
    <cellStyle name="40% - Ênfase1 251" xfId="7022" xr:uid="{00000000-0005-0000-0000-0000DE170000}"/>
    <cellStyle name="40% - Ênfase1 252" xfId="7023" xr:uid="{00000000-0005-0000-0000-0000DF170000}"/>
    <cellStyle name="40% - Ênfase1 252 2" xfId="7024" xr:uid="{00000000-0005-0000-0000-0000E0170000}"/>
    <cellStyle name="40% - Ênfase1 253" xfId="7025" xr:uid="{00000000-0005-0000-0000-0000E1170000}"/>
    <cellStyle name="40% - Ênfase1 253 2" xfId="7026" xr:uid="{00000000-0005-0000-0000-0000E2170000}"/>
    <cellStyle name="40% - Ênfase1 254" xfId="7027" xr:uid="{00000000-0005-0000-0000-0000E3170000}"/>
    <cellStyle name="40% - Ênfase1 254 2" xfId="7028" xr:uid="{00000000-0005-0000-0000-0000E4170000}"/>
    <cellStyle name="40% - Ênfase1 255" xfId="7029" xr:uid="{00000000-0005-0000-0000-0000E5170000}"/>
    <cellStyle name="40% - Ênfase1 256" xfId="7030" xr:uid="{00000000-0005-0000-0000-0000E6170000}"/>
    <cellStyle name="40% - Ênfase1 257" xfId="7031" xr:uid="{00000000-0005-0000-0000-0000E7170000}"/>
    <cellStyle name="40% - Ênfase1 26" xfId="7032" xr:uid="{00000000-0005-0000-0000-0000E8170000}"/>
    <cellStyle name="40% - Ênfase1 26 2" xfId="7033" xr:uid="{00000000-0005-0000-0000-0000E9170000}"/>
    <cellStyle name="40% - Ênfase1 26 3" xfId="7034" xr:uid="{00000000-0005-0000-0000-0000EA170000}"/>
    <cellStyle name="40% - Ênfase1 27" xfId="7035" xr:uid="{00000000-0005-0000-0000-0000EB170000}"/>
    <cellStyle name="40% - Ênfase1 27 2" xfId="7036" xr:uid="{00000000-0005-0000-0000-0000EC170000}"/>
    <cellStyle name="40% - Ênfase1 28" xfId="7037" xr:uid="{00000000-0005-0000-0000-0000ED170000}"/>
    <cellStyle name="40% - Ênfase1 28 2" xfId="7038" xr:uid="{00000000-0005-0000-0000-0000EE170000}"/>
    <cellStyle name="40% - Ênfase1 29" xfId="7039" xr:uid="{00000000-0005-0000-0000-0000EF170000}"/>
    <cellStyle name="40% - Ênfase1 29 2" xfId="7040" xr:uid="{00000000-0005-0000-0000-0000F0170000}"/>
    <cellStyle name="40% - Ênfase1 3" xfId="162" xr:uid="{00000000-0005-0000-0000-0000F1170000}"/>
    <cellStyle name="40% - Ênfase1 3 2" xfId="7041" xr:uid="{00000000-0005-0000-0000-0000F2170000}"/>
    <cellStyle name="40% - Ênfase1 3 2 2" xfId="7042" xr:uid="{00000000-0005-0000-0000-0000F3170000}"/>
    <cellStyle name="40% - Ênfase1 3 2 2 2" xfId="7043" xr:uid="{00000000-0005-0000-0000-0000F4170000}"/>
    <cellStyle name="40% - Ênfase1 3 2 2 3" xfId="7044" xr:uid="{00000000-0005-0000-0000-0000F5170000}"/>
    <cellStyle name="40% - Ênfase1 3 2 3" xfId="7045" xr:uid="{00000000-0005-0000-0000-0000F6170000}"/>
    <cellStyle name="40% - Ênfase1 3 2 4" xfId="7046" xr:uid="{00000000-0005-0000-0000-0000F7170000}"/>
    <cellStyle name="40% - Ênfase1 3 3" xfId="7047" xr:uid="{00000000-0005-0000-0000-0000F8170000}"/>
    <cellStyle name="40% - Ênfase1 3 3 2" xfId="7048" xr:uid="{00000000-0005-0000-0000-0000F9170000}"/>
    <cellStyle name="40% - Ênfase1 3 3 3" xfId="7049" xr:uid="{00000000-0005-0000-0000-0000FA170000}"/>
    <cellStyle name="40% - Ênfase1 3 4" xfId="7050" xr:uid="{00000000-0005-0000-0000-0000FB170000}"/>
    <cellStyle name="40% - Ênfase1 3 5" xfId="7051" xr:uid="{00000000-0005-0000-0000-0000FC170000}"/>
    <cellStyle name="40% - Ênfase1 3 6" xfId="7052" xr:uid="{00000000-0005-0000-0000-0000FD170000}"/>
    <cellStyle name="40% - Ênfase1 3 7" xfId="7053" xr:uid="{00000000-0005-0000-0000-0000FE170000}"/>
    <cellStyle name="40% - Ênfase1 30" xfId="7054" xr:uid="{00000000-0005-0000-0000-0000FF170000}"/>
    <cellStyle name="40% - Ênfase1 30 2" xfId="7055" xr:uid="{00000000-0005-0000-0000-000000180000}"/>
    <cellStyle name="40% - Ênfase1 31" xfId="7056" xr:uid="{00000000-0005-0000-0000-000001180000}"/>
    <cellStyle name="40% - Ênfase1 31 2" xfId="7057" xr:uid="{00000000-0005-0000-0000-000002180000}"/>
    <cellStyle name="40% - Ênfase1 32" xfId="7058" xr:uid="{00000000-0005-0000-0000-000003180000}"/>
    <cellStyle name="40% - Ênfase1 32 2" xfId="7059" xr:uid="{00000000-0005-0000-0000-000004180000}"/>
    <cellStyle name="40% - Ênfase1 33" xfId="7060" xr:uid="{00000000-0005-0000-0000-000005180000}"/>
    <cellStyle name="40% - Ênfase1 33 2" xfId="7061" xr:uid="{00000000-0005-0000-0000-000006180000}"/>
    <cellStyle name="40% - Ênfase1 34" xfId="7062" xr:uid="{00000000-0005-0000-0000-000007180000}"/>
    <cellStyle name="40% - Ênfase1 34 2" xfId="7063" xr:uid="{00000000-0005-0000-0000-000008180000}"/>
    <cellStyle name="40% - Ênfase1 35" xfId="7064" xr:uid="{00000000-0005-0000-0000-000009180000}"/>
    <cellStyle name="40% - Ênfase1 35 2" xfId="7065" xr:uid="{00000000-0005-0000-0000-00000A180000}"/>
    <cellStyle name="40% - Ênfase1 36" xfId="7066" xr:uid="{00000000-0005-0000-0000-00000B180000}"/>
    <cellStyle name="40% - Ênfase1 36 2" xfId="7067" xr:uid="{00000000-0005-0000-0000-00000C180000}"/>
    <cellStyle name="40% - Ênfase1 37" xfId="7068" xr:uid="{00000000-0005-0000-0000-00000D180000}"/>
    <cellStyle name="40% - Ênfase1 37 2" xfId="7069" xr:uid="{00000000-0005-0000-0000-00000E180000}"/>
    <cellStyle name="40% - Ênfase1 38" xfId="7070" xr:uid="{00000000-0005-0000-0000-00000F180000}"/>
    <cellStyle name="40% - Ênfase1 38 2" xfId="7071" xr:uid="{00000000-0005-0000-0000-000010180000}"/>
    <cellStyle name="40% - Ênfase1 39" xfId="7072" xr:uid="{00000000-0005-0000-0000-000011180000}"/>
    <cellStyle name="40% - Ênfase1 39 2" xfId="7073" xr:uid="{00000000-0005-0000-0000-000012180000}"/>
    <cellStyle name="40% - Ênfase1 4" xfId="163" xr:uid="{00000000-0005-0000-0000-000013180000}"/>
    <cellStyle name="40% - Ênfase1 4 2" xfId="7074" xr:uid="{00000000-0005-0000-0000-000014180000}"/>
    <cellStyle name="40% - Ênfase1 4 2 2" xfId="7075" xr:uid="{00000000-0005-0000-0000-000015180000}"/>
    <cellStyle name="40% - Ênfase1 4 2 3" xfId="7076" xr:uid="{00000000-0005-0000-0000-000016180000}"/>
    <cellStyle name="40% - Ênfase1 4 3" xfId="7077" xr:uid="{00000000-0005-0000-0000-000017180000}"/>
    <cellStyle name="40% - Ênfase1 4 4" xfId="7078" xr:uid="{00000000-0005-0000-0000-000018180000}"/>
    <cellStyle name="40% - Ênfase1 4 5" xfId="7079" xr:uid="{00000000-0005-0000-0000-000019180000}"/>
    <cellStyle name="40% - Ênfase1 4 6" xfId="7080" xr:uid="{00000000-0005-0000-0000-00001A180000}"/>
    <cellStyle name="40% - Ênfase1 40" xfId="7081" xr:uid="{00000000-0005-0000-0000-00001B180000}"/>
    <cellStyle name="40% - Ênfase1 40 2" xfId="7082" xr:uid="{00000000-0005-0000-0000-00001C180000}"/>
    <cellStyle name="40% - Ênfase1 41" xfId="7083" xr:uid="{00000000-0005-0000-0000-00001D180000}"/>
    <cellStyle name="40% - Ênfase1 41 2" xfId="7084" xr:uid="{00000000-0005-0000-0000-00001E180000}"/>
    <cellStyle name="40% - Ênfase1 42" xfId="7085" xr:uid="{00000000-0005-0000-0000-00001F180000}"/>
    <cellStyle name="40% - Ênfase1 42 2" xfId="7086" xr:uid="{00000000-0005-0000-0000-000020180000}"/>
    <cellStyle name="40% - Ênfase1 43" xfId="7087" xr:uid="{00000000-0005-0000-0000-000021180000}"/>
    <cellStyle name="40% - Ênfase1 43 2" xfId="7088" xr:uid="{00000000-0005-0000-0000-000022180000}"/>
    <cellStyle name="40% - Ênfase1 44" xfId="7089" xr:uid="{00000000-0005-0000-0000-000023180000}"/>
    <cellStyle name="40% - Ênfase1 44 2" xfId="7090" xr:uid="{00000000-0005-0000-0000-000024180000}"/>
    <cellStyle name="40% - Ênfase1 45" xfId="7091" xr:uid="{00000000-0005-0000-0000-000025180000}"/>
    <cellStyle name="40% - Ênfase1 45 2" xfId="7092" xr:uid="{00000000-0005-0000-0000-000026180000}"/>
    <cellStyle name="40% - Ênfase1 46" xfId="7093" xr:uid="{00000000-0005-0000-0000-000027180000}"/>
    <cellStyle name="40% - Ênfase1 46 2" xfId="7094" xr:uid="{00000000-0005-0000-0000-000028180000}"/>
    <cellStyle name="40% - Ênfase1 47" xfId="7095" xr:uid="{00000000-0005-0000-0000-000029180000}"/>
    <cellStyle name="40% - Ênfase1 47 2" xfId="7096" xr:uid="{00000000-0005-0000-0000-00002A180000}"/>
    <cellStyle name="40% - Ênfase1 48" xfId="7097" xr:uid="{00000000-0005-0000-0000-00002B180000}"/>
    <cellStyle name="40% - Ênfase1 48 2" xfId="7098" xr:uid="{00000000-0005-0000-0000-00002C180000}"/>
    <cellStyle name="40% - Ênfase1 49" xfId="7099" xr:uid="{00000000-0005-0000-0000-00002D180000}"/>
    <cellStyle name="40% - Ênfase1 49 2" xfId="7100" xr:uid="{00000000-0005-0000-0000-00002E180000}"/>
    <cellStyle name="40% - Ênfase1 5" xfId="164" xr:uid="{00000000-0005-0000-0000-00002F180000}"/>
    <cellStyle name="40% - Ênfase1 5 2" xfId="7101" xr:uid="{00000000-0005-0000-0000-000030180000}"/>
    <cellStyle name="40% - Ênfase1 5 2 2" xfId="7102" xr:uid="{00000000-0005-0000-0000-000031180000}"/>
    <cellStyle name="40% - Ênfase1 5 2 3" xfId="7103" xr:uid="{00000000-0005-0000-0000-000032180000}"/>
    <cellStyle name="40% - Ênfase1 5 3" xfId="7104" xr:uid="{00000000-0005-0000-0000-000033180000}"/>
    <cellStyle name="40% - Ênfase1 5 4" xfId="7105" xr:uid="{00000000-0005-0000-0000-000034180000}"/>
    <cellStyle name="40% - Ênfase1 50" xfId="7106" xr:uid="{00000000-0005-0000-0000-000035180000}"/>
    <cellStyle name="40% - Ênfase1 50 2" xfId="7107" xr:uid="{00000000-0005-0000-0000-000036180000}"/>
    <cellStyle name="40% - Ênfase1 51" xfId="7108" xr:uid="{00000000-0005-0000-0000-000037180000}"/>
    <cellStyle name="40% - Ênfase1 51 2" xfId="7109" xr:uid="{00000000-0005-0000-0000-000038180000}"/>
    <cellStyle name="40% - Ênfase1 52" xfId="7110" xr:uid="{00000000-0005-0000-0000-000039180000}"/>
    <cellStyle name="40% - Ênfase1 52 2" xfId="7111" xr:uid="{00000000-0005-0000-0000-00003A180000}"/>
    <cellStyle name="40% - Ênfase1 53" xfId="7112" xr:uid="{00000000-0005-0000-0000-00003B180000}"/>
    <cellStyle name="40% - Ênfase1 53 2" xfId="7113" xr:uid="{00000000-0005-0000-0000-00003C180000}"/>
    <cellStyle name="40% - Ênfase1 54" xfId="7114" xr:uid="{00000000-0005-0000-0000-00003D180000}"/>
    <cellStyle name="40% - Ênfase1 54 2" xfId="7115" xr:uid="{00000000-0005-0000-0000-00003E180000}"/>
    <cellStyle name="40% - Ênfase1 55" xfId="7116" xr:uid="{00000000-0005-0000-0000-00003F180000}"/>
    <cellStyle name="40% - Ênfase1 55 2" xfId="7117" xr:uid="{00000000-0005-0000-0000-000040180000}"/>
    <cellStyle name="40% - Ênfase1 56" xfId="7118" xr:uid="{00000000-0005-0000-0000-000041180000}"/>
    <cellStyle name="40% - Ênfase1 56 2" xfId="7119" xr:uid="{00000000-0005-0000-0000-000042180000}"/>
    <cellStyle name="40% - Ênfase1 57" xfId="7120" xr:uid="{00000000-0005-0000-0000-000043180000}"/>
    <cellStyle name="40% - Ênfase1 57 2" xfId="7121" xr:uid="{00000000-0005-0000-0000-000044180000}"/>
    <cellStyle name="40% - Ênfase1 58" xfId="7122" xr:uid="{00000000-0005-0000-0000-000045180000}"/>
    <cellStyle name="40% - Ênfase1 58 2" xfId="7123" xr:uid="{00000000-0005-0000-0000-000046180000}"/>
    <cellStyle name="40% - Ênfase1 59" xfId="7124" xr:uid="{00000000-0005-0000-0000-000047180000}"/>
    <cellStyle name="40% - Ênfase1 59 2" xfId="7125" xr:uid="{00000000-0005-0000-0000-000048180000}"/>
    <cellStyle name="40% - Ênfase1 6" xfId="165" xr:uid="{00000000-0005-0000-0000-000049180000}"/>
    <cellStyle name="40% - Ênfase1 6 2" xfId="7126" xr:uid="{00000000-0005-0000-0000-00004A180000}"/>
    <cellStyle name="40% - Ênfase1 6 3" xfId="7127" xr:uid="{00000000-0005-0000-0000-00004B180000}"/>
    <cellStyle name="40% - Ênfase1 6 4" xfId="7128" xr:uid="{00000000-0005-0000-0000-00004C180000}"/>
    <cellStyle name="40% - Ênfase1 60" xfId="7129" xr:uid="{00000000-0005-0000-0000-00004D180000}"/>
    <cellStyle name="40% - Ênfase1 60 2" xfId="7130" xr:uid="{00000000-0005-0000-0000-00004E180000}"/>
    <cellStyle name="40% - Ênfase1 61" xfId="7131" xr:uid="{00000000-0005-0000-0000-00004F180000}"/>
    <cellStyle name="40% - Ênfase1 61 2" xfId="7132" xr:uid="{00000000-0005-0000-0000-000050180000}"/>
    <cellStyle name="40% - Ênfase1 62" xfId="7133" xr:uid="{00000000-0005-0000-0000-000051180000}"/>
    <cellStyle name="40% - Ênfase1 62 2" xfId="7134" xr:uid="{00000000-0005-0000-0000-000052180000}"/>
    <cellStyle name="40% - Ênfase1 63" xfId="7135" xr:uid="{00000000-0005-0000-0000-000053180000}"/>
    <cellStyle name="40% - Ênfase1 63 2" xfId="7136" xr:uid="{00000000-0005-0000-0000-000054180000}"/>
    <cellStyle name="40% - Ênfase1 64" xfId="7137" xr:uid="{00000000-0005-0000-0000-000055180000}"/>
    <cellStyle name="40% - Ênfase1 64 2" xfId="7138" xr:uid="{00000000-0005-0000-0000-000056180000}"/>
    <cellStyle name="40% - Ênfase1 65" xfId="7139" xr:uid="{00000000-0005-0000-0000-000057180000}"/>
    <cellStyle name="40% - Ênfase1 65 2" xfId="7140" xr:uid="{00000000-0005-0000-0000-000058180000}"/>
    <cellStyle name="40% - Ênfase1 66" xfId="7141" xr:uid="{00000000-0005-0000-0000-000059180000}"/>
    <cellStyle name="40% - Ênfase1 66 2" xfId="7142" xr:uid="{00000000-0005-0000-0000-00005A180000}"/>
    <cellStyle name="40% - Ênfase1 67" xfId="7143" xr:uid="{00000000-0005-0000-0000-00005B180000}"/>
    <cellStyle name="40% - Ênfase1 67 2" xfId="7144" xr:uid="{00000000-0005-0000-0000-00005C180000}"/>
    <cellStyle name="40% - Ênfase1 68" xfId="7145" xr:uid="{00000000-0005-0000-0000-00005D180000}"/>
    <cellStyle name="40% - Ênfase1 68 2" xfId="7146" xr:uid="{00000000-0005-0000-0000-00005E180000}"/>
    <cellStyle name="40% - Ênfase1 69" xfId="7147" xr:uid="{00000000-0005-0000-0000-00005F180000}"/>
    <cellStyle name="40% - Ênfase1 69 2" xfId="7148" xr:uid="{00000000-0005-0000-0000-000060180000}"/>
    <cellStyle name="40% - Ênfase1 7" xfId="166" xr:uid="{00000000-0005-0000-0000-000061180000}"/>
    <cellStyle name="40% - Ênfase1 7 2" xfId="7149" xr:uid="{00000000-0005-0000-0000-000062180000}"/>
    <cellStyle name="40% - Ênfase1 7 3" xfId="7150" xr:uid="{00000000-0005-0000-0000-000063180000}"/>
    <cellStyle name="40% - Ênfase1 7 4" xfId="7151" xr:uid="{00000000-0005-0000-0000-000064180000}"/>
    <cellStyle name="40% - Ênfase1 70" xfId="7152" xr:uid="{00000000-0005-0000-0000-000065180000}"/>
    <cellStyle name="40% - Ênfase1 70 2" xfId="7153" xr:uid="{00000000-0005-0000-0000-000066180000}"/>
    <cellStyle name="40% - Ênfase1 71" xfId="7154" xr:uid="{00000000-0005-0000-0000-000067180000}"/>
    <cellStyle name="40% - Ênfase1 71 2" xfId="7155" xr:uid="{00000000-0005-0000-0000-000068180000}"/>
    <cellStyle name="40% - Ênfase1 72" xfId="7156" xr:uid="{00000000-0005-0000-0000-000069180000}"/>
    <cellStyle name="40% - Ênfase1 72 2" xfId="7157" xr:uid="{00000000-0005-0000-0000-00006A180000}"/>
    <cellStyle name="40% - Ênfase1 73" xfId="7158" xr:uid="{00000000-0005-0000-0000-00006B180000}"/>
    <cellStyle name="40% - Ênfase1 73 2" xfId="7159" xr:uid="{00000000-0005-0000-0000-00006C180000}"/>
    <cellStyle name="40% - Ênfase1 74" xfId="7160" xr:uid="{00000000-0005-0000-0000-00006D180000}"/>
    <cellStyle name="40% - Ênfase1 74 2" xfId="7161" xr:uid="{00000000-0005-0000-0000-00006E180000}"/>
    <cellStyle name="40% - Ênfase1 75" xfId="7162" xr:uid="{00000000-0005-0000-0000-00006F180000}"/>
    <cellStyle name="40% - Ênfase1 75 2" xfId="7163" xr:uid="{00000000-0005-0000-0000-000070180000}"/>
    <cellStyle name="40% - Ênfase1 76" xfId="7164" xr:uid="{00000000-0005-0000-0000-000071180000}"/>
    <cellStyle name="40% - Ênfase1 76 2" xfId="7165" xr:uid="{00000000-0005-0000-0000-000072180000}"/>
    <cellStyle name="40% - Ênfase1 77" xfId="7166" xr:uid="{00000000-0005-0000-0000-000073180000}"/>
    <cellStyle name="40% - Ênfase1 77 2" xfId="7167" xr:uid="{00000000-0005-0000-0000-000074180000}"/>
    <cellStyle name="40% - Ênfase1 78" xfId="7168" xr:uid="{00000000-0005-0000-0000-000075180000}"/>
    <cellStyle name="40% - Ênfase1 78 2" xfId="7169" xr:uid="{00000000-0005-0000-0000-000076180000}"/>
    <cellStyle name="40% - Ênfase1 79" xfId="7170" xr:uid="{00000000-0005-0000-0000-000077180000}"/>
    <cellStyle name="40% - Ênfase1 79 2" xfId="7171" xr:uid="{00000000-0005-0000-0000-000078180000}"/>
    <cellStyle name="40% - Ênfase1 8" xfId="167" xr:uid="{00000000-0005-0000-0000-000079180000}"/>
    <cellStyle name="40% - Ênfase1 8 2" xfId="7172" xr:uid="{00000000-0005-0000-0000-00007A180000}"/>
    <cellStyle name="40% - Ênfase1 8 3" xfId="7173" xr:uid="{00000000-0005-0000-0000-00007B180000}"/>
    <cellStyle name="40% - Ênfase1 8 4" xfId="7174" xr:uid="{00000000-0005-0000-0000-00007C180000}"/>
    <cellStyle name="40% - Ênfase1 80" xfId="7175" xr:uid="{00000000-0005-0000-0000-00007D180000}"/>
    <cellStyle name="40% - Ênfase1 80 2" xfId="7176" xr:uid="{00000000-0005-0000-0000-00007E180000}"/>
    <cellStyle name="40% - Ênfase1 81" xfId="7177" xr:uid="{00000000-0005-0000-0000-00007F180000}"/>
    <cellStyle name="40% - Ênfase1 81 2" xfId="7178" xr:uid="{00000000-0005-0000-0000-000080180000}"/>
    <cellStyle name="40% - Ênfase1 82" xfId="7179" xr:uid="{00000000-0005-0000-0000-000081180000}"/>
    <cellStyle name="40% - Ênfase1 82 2" xfId="7180" xr:uid="{00000000-0005-0000-0000-000082180000}"/>
    <cellStyle name="40% - Ênfase1 83" xfId="7181" xr:uid="{00000000-0005-0000-0000-000083180000}"/>
    <cellStyle name="40% - Ênfase1 83 2" xfId="7182" xr:uid="{00000000-0005-0000-0000-000084180000}"/>
    <cellStyle name="40% - Ênfase1 84" xfId="7183" xr:uid="{00000000-0005-0000-0000-000085180000}"/>
    <cellStyle name="40% - Ênfase1 84 2" xfId="7184" xr:uid="{00000000-0005-0000-0000-000086180000}"/>
    <cellStyle name="40% - Ênfase1 85" xfId="7185" xr:uid="{00000000-0005-0000-0000-000087180000}"/>
    <cellStyle name="40% - Ênfase1 85 2" xfId="7186" xr:uid="{00000000-0005-0000-0000-000088180000}"/>
    <cellStyle name="40% - Ênfase1 86" xfId="7187" xr:uid="{00000000-0005-0000-0000-000089180000}"/>
    <cellStyle name="40% - Ênfase1 86 2" xfId="7188" xr:uid="{00000000-0005-0000-0000-00008A180000}"/>
    <cellStyle name="40% - Ênfase1 87" xfId="7189" xr:uid="{00000000-0005-0000-0000-00008B180000}"/>
    <cellStyle name="40% - Ênfase1 87 2" xfId="7190" xr:uid="{00000000-0005-0000-0000-00008C180000}"/>
    <cellStyle name="40% - Ênfase1 88" xfId="7191" xr:uid="{00000000-0005-0000-0000-00008D180000}"/>
    <cellStyle name="40% - Ênfase1 88 2" xfId="7192" xr:uid="{00000000-0005-0000-0000-00008E180000}"/>
    <cellStyle name="40% - Ênfase1 89" xfId="7193" xr:uid="{00000000-0005-0000-0000-00008F180000}"/>
    <cellStyle name="40% - Ênfase1 89 2" xfId="7194" xr:uid="{00000000-0005-0000-0000-000090180000}"/>
    <cellStyle name="40% - Ênfase1 9" xfId="168" xr:uid="{00000000-0005-0000-0000-000091180000}"/>
    <cellStyle name="40% - Ênfase1 9 2" xfId="7195" xr:uid="{00000000-0005-0000-0000-000092180000}"/>
    <cellStyle name="40% - Ênfase1 9 3" xfId="7196" xr:uid="{00000000-0005-0000-0000-000093180000}"/>
    <cellStyle name="40% - Ênfase1 9 4" xfId="7197" xr:uid="{00000000-0005-0000-0000-000094180000}"/>
    <cellStyle name="40% - Ênfase1 90" xfId="7198" xr:uid="{00000000-0005-0000-0000-000095180000}"/>
    <cellStyle name="40% - Ênfase1 90 2" xfId="7199" xr:uid="{00000000-0005-0000-0000-000096180000}"/>
    <cellStyle name="40% - Ênfase1 91" xfId="7200" xr:uid="{00000000-0005-0000-0000-000097180000}"/>
    <cellStyle name="40% - Ênfase1 91 2" xfId="7201" xr:uid="{00000000-0005-0000-0000-000098180000}"/>
    <cellStyle name="40% - Ênfase1 92" xfId="7202" xr:uid="{00000000-0005-0000-0000-000099180000}"/>
    <cellStyle name="40% - Ênfase1 92 2" xfId="7203" xr:uid="{00000000-0005-0000-0000-00009A180000}"/>
    <cellStyle name="40% - Ênfase1 93" xfId="7204" xr:uid="{00000000-0005-0000-0000-00009B180000}"/>
    <cellStyle name="40% - Ênfase1 93 2" xfId="7205" xr:uid="{00000000-0005-0000-0000-00009C180000}"/>
    <cellStyle name="40% - Ênfase1 94" xfId="7206" xr:uid="{00000000-0005-0000-0000-00009D180000}"/>
    <cellStyle name="40% - Ênfase1 94 2" xfId="7207" xr:uid="{00000000-0005-0000-0000-00009E180000}"/>
    <cellStyle name="40% - Ênfase1 95" xfId="7208" xr:uid="{00000000-0005-0000-0000-00009F180000}"/>
    <cellStyle name="40% - Ênfase1 95 2" xfId="7209" xr:uid="{00000000-0005-0000-0000-0000A0180000}"/>
    <cellStyle name="40% - Ênfase1 96" xfId="7210" xr:uid="{00000000-0005-0000-0000-0000A1180000}"/>
    <cellStyle name="40% - Ênfase1 96 2" xfId="7211" xr:uid="{00000000-0005-0000-0000-0000A2180000}"/>
    <cellStyle name="40% - Ênfase1 97" xfId="7212" xr:uid="{00000000-0005-0000-0000-0000A3180000}"/>
    <cellStyle name="40% - Ênfase1 97 2" xfId="7213" xr:uid="{00000000-0005-0000-0000-0000A4180000}"/>
    <cellStyle name="40% - Ênfase1 98" xfId="7214" xr:uid="{00000000-0005-0000-0000-0000A5180000}"/>
    <cellStyle name="40% - Ênfase1 98 2" xfId="7215" xr:uid="{00000000-0005-0000-0000-0000A6180000}"/>
    <cellStyle name="40% - Ênfase1 99" xfId="7216" xr:uid="{00000000-0005-0000-0000-0000A7180000}"/>
    <cellStyle name="40% - Ênfase1 99 2" xfId="7217" xr:uid="{00000000-0005-0000-0000-0000A8180000}"/>
    <cellStyle name="40% - Ênfase2" xfId="18" builtinId="35" customBuiltin="1"/>
    <cellStyle name="40% - Ênfase2 10" xfId="169" xr:uid="{00000000-0005-0000-0000-0000AA180000}"/>
    <cellStyle name="40% - Ênfase2 10 2" xfId="7218" xr:uid="{00000000-0005-0000-0000-0000AB180000}"/>
    <cellStyle name="40% - Ênfase2 10 3" xfId="7219" xr:uid="{00000000-0005-0000-0000-0000AC180000}"/>
    <cellStyle name="40% - Ênfase2 10 4" xfId="7220" xr:uid="{00000000-0005-0000-0000-0000AD180000}"/>
    <cellStyle name="40% - Ênfase2 100" xfId="7221" xr:uid="{00000000-0005-0000-0000-0000AE180000}"/>
    <cellStyle name="40% - Ênfase2 100 2" xfId="7222" xr:uid="{00000000-0005-0000-0000-0000AF180000}"/>
    <cellStyle name="40% - Ênfase2 101" xfId="7223" xr:uid="{00000000-0005-0000-0000-0000B0180000}"/>
    <cellStyle name="40% - Ênfase2 101 2" xfId="7224" xr:uid="{00000000-0005-0000-0000-0000B1180000}"/>
    <cellStyle name="40% - Ênfase2 102" xfId="7225" xr:uid="{00000000-0005-0000-0000-0000B2180000}"/>
    <cellStyle name="40% - Ênfase2 102 2" xfId="7226" xr:uid="{00000000-0005-0000-0000-0000B3180000}"/>
    <cellStyle name="40% - Ênfase2 103" xfId="7227" xr:uid="{00000000-0005-0000-0000-0000B4180000}"/>
    <cellStyle name="40% - Ênfase2 103 2" xfId="7228" xr:uid="{00000000-0005-0000-0000-0000B5180000}"/>
    <cellStyle name="40% - Ênfase2 104" xfId="7229" xr:uid="{00000000-0005-0000-0000-0000B6180000}"/>
    <cellStyle name="40% - Ênfase2 104 2" xfId="7230" xr:uid="{00000000-0005-0000-0000-0000B7180000}"/>
    <cellStyle name="40% - Ênfase2 105" xfId="7231" xr:uid="{00000000-0005-0000-0000-0000B8180000}"/>
    <cellStyle name="40% - Ênfase2 105 2" xfId="7232" xr:uid="{00000000-0005-0000-0000-0000B9180000}"/>
    <cellStyle name="40% - Ênfase2 106" xfId="7233" xr:uid="{00000000-0005-0000-0000-0000BA180000}"/>
    <cellStyle name="40% - Ênfase2 106 2" xfId="7234" xr:uid="{00000000-0005-0000-0000-0000BB180000}"/>
    <cellStyle name="40% - Ênfase2 107" xfId="7235" xr:uid="{00000000-0005-0000-0000-0000BC180000}"/>
    <cellStyle name="40% - Ênfase2 107 2" xfId="7236" xr:uid="{00000000-0005-0000-0000-0000BD180000}"/>
    <cellStyle name="40% - Ênfase2 108" xfId="7237" xr:uid="{00000000-0005-0000-0000-0000BE180000}"/>
    <cellStyle name="40% - Ênfase2 108 2" xfId="7238" xr:uid="{00000000-0005-0000-0000-0000BF180000}"/>
    <cellStyle name="40% - Ênfase2 109" xfId="7239" xr:uid="{00000000-0005-0000-0000-0000C0180000}"/>
    <cellStyle name="40% - Ênfase2 109 2" xfId="7240" xr:uid="{00000000-0005-0000-0000-0000C1180000}"/>
    <cellStyle name="40% - Ênfase2 11" xfId="170" xr:uid="{00000000-0005-0000-0000-0000C2180000}"/>
    <cellStyle name="40% - Ênfase2 11 2" xfId="7241" xr:uid="{00000000-0005-0000-0000-0000C3180000}"/>
    <cellStyle name="40% - Ênfase2 11 3" xfId="7242" xr:uid="{00000000-0005-0000-0000-0000C4180000}"/>
    <cellStyle name="40% - Ênfase2 11 4" xfId="7243" xr:uid="{00000000-0005-0000-0000-0000C5180000}"/>
    <cellStyle name="40% - Ênfase2 110" xfId="7244" xr:uid="{00000000-0005-0000-0000-0000C6180000}"/>
    <cellStyle name="40% - Ênfase2 110 2" xfId="7245" xr:uid="{00000000-0005-0000-0000-0000C7180000}"/>
    <cellStyle name="40% - Ênfase2 111" xfId="7246" xr:uid="{00000000-0005-0000-0000-0000C8180000}"/>
    <cellStyle name="40% - Ênfase2 111 2" xfId="7247" xr:uid="{00000000-0005-0000-0000-0000C9180000}"/>
    <cellStyle name="40% - Ênfase2 112" xfId="7248" xr:uid="{00000000-0005-0000-0000-0000CA180000}"/>
    <cellStyle name="40% - Ênfase2 112 2" xfId="7249" xr:uid="{00000000-0005-0000-0000-0000CB180000}"/>
    <cellStyle name="40% - Ênfase2 113" xfId="7250" xr:uid="{00000000-0005-0000-0000-0000CC180000}"/>
    <cellStyle name="40% - Ênfase2 113 2" xfId="7251" xr:uid="{00000000-0005-0000-0000-0000CD180000}"/>
    <cellStyle name="40% - Ênfase2 114" xfId="7252" xr:uid="{00000000-0005-0000-0000-0000CE180000}"/>
    <cellStyle name="40% - Ênfase2 114 2" xfId="7253" xr:uid="{00000000-0005-0000-0000-0000CF180000}"/>
    <cellStyle name="40% - Ênfase2 115" xfId="7254" xr:uid="{00000000-0005-0000-0000-0000D0180000}"/>
    <cellStyle name="40% - Ênfase2 115 2" xfId="7255" xr:uid="{00000000-0005-0000-0000-0000D1180000}"/>
    <cellStyle name="40% - Ênfase2 116" xfId="7256" xr:uid="{00000000-0005-0000-0000-0000D2180000}"/>
    <cellStyle name="40% - Ênfase2 116 2" xfId="7257" xr:uid="{00000000-0005-0000-0000-0000D3180000}"/>
    <cellStyle name="40% - Ênfase2 117" xfId="7258" xr:uid="{00000000-0005-0000-0000-0000D4180000}"/>
    <cellStyle name="40% - Ênfase2 117 2" xfId="7259" xr:uid="{00000000-0005-0000-0000-0000D5180000}"/>
    <cellStyle name="40% - Ênfase2 118" xfId="7260" xr:uid="{00000000-0005-0000-0000-0000D6180000}"/>
    <cellStyle name="40% - Ênfase2 118 2" xfId="7261" xr:uid="{00000000-0005-0000-0000-0000D7180000}"/>
    <cellStyle name="40% - Ênfase2 119" xfId="7262" xr:uid="{00000000-0005-0000-0000-0000D8180000}"/>
    <cellStyle name="40% - Ênfase2 119 2" xfId="7263" xr:uid="{00000000-0005-0000-0000-0000D9180000}"/>
    <cellStyle name="40% - Ênfase2 12" xfId="171" xr:uid="{00000000-0005-0000-0000-0000DA180000}"/>
    <cellStyle name="40% - Ênfase2 12 2" xfId="7264" xr:uid="{00000000-0005-0000-0000-0000DB180000}"/>
    <cellStyle name="40% - Ênfase2 12 3" xfId="7265" xr:uid="{00000000-0005-0000-0000-0000DC180000}"/>
    <cellStyle name="40% - Ênfase2 12 4" xfId="7266" xr:uid="{00000000-0005-0000-0000-0000DD180000}"/>
    <cellStyle name="40% - Ênfase2 120" xfId="7267" xr:uid="{00000000-0005-0000-0000-0000DE180000}"/>
    <cellStyle name="40% - Ênfase2 120 2" xfId="7268" xr:uid="{00000000-0005-0000-0000-0000DF180000}"/>
    <cellStyle name="40% - Ênfase2 121" xfId="7269" xr:uid="{00000000-0005-0000-0000-0000E0180000}"/>
    <cellStyle name="40% - Ênfase2 121 2" xfId="7270" xr:uid="{00000000-0005-0000-0000-0000E1180000}"/>
    <cellStyle name="40% - Ênfase2 122" xfId="7271" xr:uid="{00000000-0005-0000-0000-0000E2180000}"/>
    <cellStyle name="40% - Ênfase2 122 2" xfId="7272" xr:uid="{00000000-0005-0000-0000-0000E3180000}"/>
    <cellStyle name="40% - Ênfase2 123" xfId="7273" xr:uid="{00000000-0005-0000-0000-0000E4180000}"/>
    <cellStyle name="40% - Ênfase2 123 2" xfId="7274" xr:uid="{00000000-0005-0000-0000-0000E5180000}"/>
    <cellStyle name="40% - Ênfase2 124" xfId="7275" xr:uid="{00000000-0005-0000-0000-0000E6180000}"/>
    <cellStyle name="40% - Ênfase2 124 2" xfId="7276" xr:uid="{00000000-0005-0000-0000-0000E7180000}"/>
    <cellStyle name="40% - Ênfase2 125" xfId="7277" xr:uid="{00000000-0005-0000-0000-0000E8180000}"/>
    <cellStyle name="40% - Ênfase2 125 2" xfId="7278" xr:uid="{00000000-0005-0000-0000-0000E9180000}"/>
    <cellStyle name="40% - Ênfase2 126" xfId="7279" xr:uid="{00000000-0005-0000-0000-0000EA180000}"/>
    <cellStyle name="40% - Ênfase2 126 2" xfId="7280" xr:uid="{00000000-0005-0000-0000-0000EB180000}"/>
    <cellStyle name="40% - Ênfase2 127" xfId="7281" xr:uid="{00000000-0005-0000-0000-0000EC180000}"/>
    <cellStyle name="40% - Ênfase2 127 2" xfId="7282" xr:uid="{00000000-0005-0000-0000-0000ED180000}"/>
    <cellStyle name="40% - Ênfase2 128" xfId="7283" xr:uid="{00000000-0005-0000-0000-0000EE180000}"/>
    <cellStyle name="40% - Ênfase2 128 2" xfId="7284" xr:uid="{00000000-0005-0000-0000-0000EF180000}"/>
    <cellStyle name="40% - Ênfase2 129" xfId="7285" xr:uid="{00000000-0005-0000-0000-0000F0180000}"/>
    <cellStyle name="40% - Ênfase2 129 2" xfId="7286" xr:uid="{00000000-0005-0000-0000-0000F1180000}"/>
    <cellStyle name="40% - Ênfase2 13" xfId="172" xr:uid="{00000000-0005-0000-0000-0000F2180000}"/>
    <cellStyle name="40% - Ênfase2 13 2" xfId="7287" xr:uid="{00000000-0005-0000-0000-0000F3180000}"/>
    <cellStyle name="40% - Ênfase2 13 3" xfId="7288" xr:uid="{00000000-0005-0000-0000-0000F4180000}"/>
    <cellStyle name="40% - Ênfase2 13 4" xfId="7289" xr:uid="{00000000-0005-0000-0000-0000F5180000}"/>
    <cellStyle name="40% - Ênfase2 130" xfId="7290" xr:uid="{00000000-0005-0000-0000-0000F6180000}"/>
    <cellStyle name="40% - Ênfase2 130 2" xfId="7291" xr:uid="{00000000-0005-0000-0000-0000F7180000}"/>
    <cellStyle name="40% - Ênfase2 131" xfId="7292" xr:uid="{00000000-0005-0000-0000-0000F8180000}"/>
    <cellStyle name="40% - Ênfase2 131 2" xfId="7293" xr:uid="{00000000-0005-0000-0000-0000F9180000}"/>
    <cellStyle name="40% - Ênfase2 132" xfId="7294" xr:uid="{00000000-0005-0000-0000-0000FA180000}"/>
    <cellStyle name="40% - Ênfase2 132 2" xfId="7295" xr:uid="{00000000-0005-0000-0000-0000FB180000}"/>
    <cellStyle name="40% - Ênfase2 133" xfId="7296" xr:uid="{00000000-0005-0000-0000-0000FC180000}"/>
    <cellStyle name="40% - Ênfase2 133 2" xfId="7297" xr:uid="{00000000-0005-0000-0000-0000FD180000}"/>
    <cellStyle name="40% - Ênfase2 134" xfId="7298" xr:uid="{00000000-0005-0000-0000-0000FE180000}"/>
    <cellStyle name="40% - Ênfase2 134 2" xfId="7299" xr:uid="{00000000-0005-0000-0000-0000FF180000}"/>
    <cellStyle name="40% - Ênfase2 135" xfId="7300" xr:uid="{00000000-0005-0000-0000-000000190000}"/>
    <cellStyle name="40% - Ênfase2 135 2" xfId="7301" xr:uid="{00000000-0005-0000-0000-000001190000}"/>
    <cellStyle name="40% - Ênfase2 136" xfId="7302" xr:uid="{00000000-0005-0000-0000-000002190000}"/>
    <cellStyle name="40% - Ênfase2 136 2" xfId="7303" xr:uid="{00000000-0005-0000-0000-000003190000}"/>
    <cellStyle name="40% - Ênfase2 137" xfId="7304" xr:uid="{00000000-0005-0000-0000-000004190000}"/>
    <cellStyle name="40% - Ênfase2 137 2" xfId="7305" xr:uid="{00000000-0005-0000-0000-000005190000}"/>
    <cellStyle name="40% - Ênfase2 138" xfId="7306" xr:uid="{00000000-0005-0000-0000-000006190000}"/>
    <cellStyle name="40% - Ênfase2 138 2" xfId="7307" xr:uid="{00000000-0005-0000-0000-000007190000}"/>
    <cellStyle name="40% - Ênfase2 139" xfId="7308" xr:uid="{00000000-0005-0000-0000-000008190000}"/>
    <cellStyle name="40% - Ênfase2 139 2" xfId="7309" xr:uid="{00000000-0005-0000-0000-000009190000}"/>
    <cellStyle name="40% - Ênfase2 14" xfId="173" xr:uid="{00000000-0005-0000-0000-00000A190000}"/>
    <cellStyle name="40% - Ênfase2 14 2" xfId="7310" xr:uid="{00000000-0005-0000-0000-00000B190000}"/>
    <cellStyle name="40% - Ênfase2 14 2 2" xfId="7311" xr:uid="{00000000-0005-0000-0000-00000C190000}"/>
    <cellStyle name="40% - Ênfase2 14 2 3" xfId="7312" xr:uid="{00000000-0005-0000-0000-00000D190000}"/>
    <cellStyle name="40% - Ênfase2 14 3" xfId="7313" xr:uid="{00000000-0005-0000-0000-00000E190000}"/>
    <cellStyle name="40% - Ênfase2 14 4" xfId="7314" xr:uid="{00000000-0005-0000-0000-00000F190000}"/>
    <cellStyle name="40% - Ênfase2 140" xfId="7315" xr:uid="{00000000-0005-0000-0000-000010190000}"/>
    <cellStyle name="40% - Ênfase2 140 2" xfId="7316" xr:uid="{00000000-0005-0000-0000-000011190000}"/>
    <cellStyle name="40% - Ênfase2 141" xfId="7317" xr:uid="{00000000-0005-0000-0000-000012190000}"/>
    <cellStyle name="40% - Ênfase2 141 2" xfId="7318" xr:uid="{00000000-0005-0000-0000-000013190000}"/>
    <cellStyle name="40% - Ênfase2 142" xfId="7319" xr:uid="{00000000-0005-0000-0000-000014190000}"/>
    <cellStyle name="40% - Ênfase2 142 2" xfId="7320" xr:uid="{00000000-0005-0000-0000-000015190000}"/>
    <cellStyle name="40% - Ênfase2 143" xfId="7321" xr:uid="{00000000-0005-0000-0000-000016190000}"/>
    <cellStyle name="40% - Ênfase2 143 2" xfId="7322" xr:uid="{00000000-0005-0000-0000-000017190000}"/>
    <cellStyle name="40% - Ênfase2 144" xfId="7323" xr:uid="{00000000-0005-0000-0000-000018190000}"/>
    <cellStyle name="40% - Ênfase2 144 2" xfId="7324" xr:uid="{00000000-0005-0000-0000-000019190000}"/>
    <cellStyle name="40% - Ênfase2 145" xfId="7325" xr:uid="{00000000-0005-0000-0000-00001A190000}"/>
    <cellStyle name="40% - Ênfase2 145 2" xfId="7326" xr:uid="{00000000-0005-0000-0000-00001B190000}"/>
    <cellStyle name="40% - Ênfase2 146" xfId="7327" xr:uid="{00000000-0005-0000-0000-00001C190000}"/>
    <cellStyle name="40% - Ênfase2 146 2" xfId="7328" xr:uid="{00000000-0005-0000-0000-00001D190000}"/>
    <cellStyle name="40% - Ênfase2 147" xfId="7329" xr:uid="{00000000-0005-0000-0000-00001E190000}"/>
    <cellStyle name="40% - Ênfase2 147 2" xfId="7330" xr:uid="{00000000-0005-0000-0000-00001F190000}"/>
    <cellStyle name="40% - Ênfase2 148" xfId="7331" xr:uid="{00000000-0005-0000-0000-000020190000}"/>
    <cellStyle name="40% - Ênfase2 148 2" xfId="7332" xr:uid="{00000000-0005-0000-0000-000021190000}"/>
    <cellStyle name="40% - Ênfase2 149" xfId="7333" xr:uid="{00000000-0005-0000-0000-000022190000}"/>
    <cellStyle name="40% - Ênfase2 149 2" xfId="7334" xr:uid="{00000000-0005-0000-0000-000023190000}"/>
    <cellStyle name="40% - Ênfase2 15" xfId="174" xr:uid="{00000000-0005-0000-0000-000024190000}"/>
    <cellStyle name="40% - Ênfase2 15 2" xfId="7335" xr:uid="{00000000-0005-0000-0000-000025190000}"/>
    <cellStyle name="40% - Ênfase2 15 2 2" xfId="7336" xr:uid="{00000000-0005-0000-0000-000026190000}"/>
    <cellStyle name="40% - Ênfase2 15 2 3" xfId="7337" xr:uid="{00000000-0005-0000-0000-000027190000}"/>
    <cellStyle name="40% - Ênfase2 15 3" xfId="7338" xr:uid="{00000000-0005-0000-0000-000028190000}"/>
    <cellStyle name="40% - Ênfase2 15 4" xfId="7339" xr:uid="{00000000-0005-0000-0000-000029190000}"/>
    <cellStyle name="40% - Ênfase2 150" xfId="7340" xr:uid="{00000000-0005-0000-0000-00002A190000}"/>
    <cellStyle name="40% - Ênfase2 150 2" xfId="7341" xr:uid="{00000000-0005-0000-0000-00002B190000}"/>
    <cellStyle name="40% - Ênfase2 151" xfId="7342" xr:uid="{00000000-0005-0000-0000-00002C190000}"/>
    <cellStyle name="40% - Ênfase2 151 2" xfId="7343" xr:uid="{00000000-0005-0000-0000-00002D190000}"/>
    <cellStyle name="40% - Ênfase2 152" xfId="7344" xr:uid="{00000000-0005-0000-0000-00002E190000}"/>
    <cellStyle name="40% - Ênfase2 152 2" xfId="7345" xr:uid="{00000000-0005-0000-0000-00002F190000}"/>
    <cellStyle name="40% - Ênfase2 153" xfId="7346" xr:uid="{00000000-0005-0000-0000-000030190000}"/>
    <cellStyle name="40% - Ênfase2 153 2" xfId="7347" xr:uid="{00000000-0005-0000-0000-000031190000}"/>
    <cellStyle name="40% - Ênfase2 154" xfId="7348" xr:uid="{00000000-0005-0000-0000-000032190000}"/>
    <cellStyle name="40% - Ênfase2 154 2" xfId="7349" xr:uid="{00000000-0005-0000-0000-000033190000}"/>
    <cellStyle name="40% - Ênfase2 155" xfId="7350" xr:uid="{00000000-0005-0000-0000-000034190000}"/>
    <cellStyle name="40% - Ênfase2 155 2" xfId="7351" xr:uid="{00000000-0005-0000-0000-000035190000}"/>
    <cellStyle name="40% - Ênfase2 156" xfId="7352" xr:uid="{00000000-0005-0000-0000-000036190000}"/>
    <cellStyle name="40% - Ênfase2 156 2" xfId="7353" xr:uid="{00000000-0005-0000-0000-000037190000}"/>
    <cellStyle name="40% - Ênfase2 157" xfId="7354" xr:uid="{00000000-0005-0000-0000-000038190000}"/>
    <cellStyle name="40% - Ênfase2 157 2" xfId="7355" xr:uid="{00000000-0005-0000-0000-000039190000}"/>
    <cellStyle name="40% - Ênfase2 158" xfId="7356" xr:uid="{00000000-0005-0000-0000-00003A190000}"/>
    <cellStyle name="40% - Ênfase2 158 2" xfId="7357" xr:uid="{00000000-0005-0000-0000-00003B190000}"/>
    <cellStyle name="40% - Ênfase2 159" xfId="7358" xr:uid="{00000000-0005-0000-0000-00003C190000}"/>
    <cellStyle name="40% - Ênfase2 159 2" xfId="7359" xr:uid="{00000000-0005-0000-0000-00003D190000}"/>
    <cellStyle name="40% - Ênfase2 16" xfId="7360" xr:uid="{00000000-0005-0000-0000-00003E190000}"/>
    <cellStyle name="40% - Ênfase2 16 2" xfId="7361" xr:uid="{00000000-0005-0000-0000-00003F190000}"/>
    <cellStyle name="40% - Ênfase2 16 2 2" xfId="7362" xr:uid="{00000000-0005-0000-0000-000040190000}"/>
    <cellStyle name="40% - Ênfase2 16 3" xfId="7363" xr:uid="{00000000-0005-0000-0000-000041190000}"/>
    <cellStyle name="40% - Ênfase2 16 4" xfId="7364" xr:uid="{00000000-0005-0000-0000-000042190000}"/>
    <cellStyle name="40% - Ênfase2 160" xfId="7365" xr:uid="{00000000-0005-0000-0000-000043190000}"/>
    <cellStyle name="40% - Ênfase2 160 2" xfId="7366" xr:uid="{00000000-0005-0000-0000-000044190000}"/>
    <cellStyle name="40% - Ênfase2 161" xfId="7367" xr:uid="{00000000-0005-0000-0000-000045190000}"/>
    <cellStyle name="40% - Ênfase2 161 2" xfId="7368" xr:uid="{00000000-0005-0000-0000-000046190000}"/>
    <cellStyle name="40% - Ênfase2 162" xfId="7369" xr:uid="{00000000-0005-0000-0000-000047190000}"/>
    <cellStyle name="40% - Ênfase2 162 2" xfId="7370" xr:uid="{00000000-0005-0000-0000-000048190000}"/>
    <cellStyle name="40% - Ênfase2 163" xfId="7371" xr:uid="{00000000-0005-0000-0000-000049190000}"/>
    <cellStyle name="40% - Ênfase2 163 2" xfId="7372" xr:uid="{00000000-0005-0000-0000-00004A190000}"/>
    <cellStyle name="40% - Ênfase2 164" xfId="7373" xr:uid="{00000000-0005-0000-0000-00004B190000}"/>
    <cellStyle name="40% - Ênfase2 164 2" xfId="7374" xr:uid="{00000000-0005-0000-0000-00004C190000}"/>
    <cellStyle name="40% - Ênfase2 165" xfId="7375" xr:uid="{00000000-0005-0000-0000-00004D190000}"/>
    <cellStyle name="40% - Ênfase2 165 2" xfId="7376" xr:uid="{00000000-0005-0000-0000-00004E190000}"/>
    <cellStyle name="40% - Ênfase2 166" xfId="7377" xr:uid="{00000000-0005-0000-0000-00004F190000}"/>
    <cellStyle name="40% - Ênfase2 166 2" xfId="7378" xr:uid="{00000000-0005-0000-0000-000050190000}"/>
    <cellStyle name="40% - Ênfase2 167" xfId="7379" xr:uid="{00000000-0005-0000-0000-000051190000}"/>
    <cellStyle name="40% - Ênfase2 167 2" xfId="7380" xr:uid="{00000000-0005-0000-0000-000052190000}"/>
    <cellStyle name="40% - Ênfase2 168" xfId="7381" xr:uid="{00000000-0005-0000-0000-000053190000}"/>
    <cellStyle name="40% - Ênfase2 168 2" xfId="7382" xr:uid="{00000000-0005-0000-0000-000054190000}"/>
    <cellStyle name="40% - Ênfase2 169" xfId="7383" xr:uid="{00000000-0005-0000-0000-000055190000}"/>
    <cellStyle name="40% - Ênfase2 169 2" xfId="7384" xr:uid="{00000000-0005-0000-0000-000056190000}"/>
    <cellStyle name="40% - Ênfase2 17" xfId="7385" xr:uid="{00000000-0005-0000-0000-000057190000}"/>
    <cellStyle name="40% - Ênfase2 17 2" xfId="7386" xr:uid="{00000000-0005-0000-0000-000058190000}"/>
    <cellStyle name="40% - Ênfase2 17 2 2" xfId="7387" xr:uid="{00000000-0005-0000-0000-000059190000}"/>
    <cellStyle name="40% - Ênfase2 17 3" xfId="7388" xr:uid="{00000000-0005-0000-0000-00005A190000}"/>
    <cellStyle name="40% - Ênfase2 17 4" xfId="7389" xr:uid="{00000000-0005-0000-0000-00005B190000}"/>
    <cellStyle name="40% - Ênfase2 170" xfId="7390" xr:uid="{00000000-0005-0000-0000-00005C190000}"/>
    <cellStyle name="40% - Ênfase2 170 2" xfId="7391" xr:uid="{00000000-0005-0000-0000-00005D190000}"/>
    <cellStyle name="40% - Ênfase2 171" xfId="7392" xr:uid="{00000000-0005-0000-0000-00005E190000}"/>
    <cellStyle name="40% - Ênfase2 171 2" xfId="7393" xr:uid="{00000000-0005-0000-0000-00005F190000}"/>
    <cellStyle name="40% - Ênfase2 172" xfId="7394" xr:uid="{00000000-0005-0000-0000-000060190000}"/>
    <cellStyle name="40% - Ênfase2 172 2" xfId="7395" xr:uid="{00000000-0005-0000-0000-000061190000}"/>
    <cellStyle name="40% - Ênfase2 173" xfId="7396" xr:uid="{00000000-0005-0000-0000-000062190000}"/>
    <cellStyle name="40% - Ênfase2 173 2" xfId="7397" xr:uid="{00000000-0005-0000-0000-000063190000}"/>
    <cellStyle name="40% - Ênfase2 174" xfId="7398" xr:uid="{00000000-0005-0000-0000-000064190000}"/>
    <cellStyle name="40% - Ênfase2 174 2" xfId="7399" xr:uid="{00000000-0005-0000-0000-000065190000}"/>
    <cellStyle name="40% - Ênfase2 175" xfId="7400" xr:uid="{00000000-0005-0000-0000-000066190000}"/>
    <cellStyle name="40% - Ênfase2 175 2" xfId="7401" xr:uid="{00000000-0005-0000-0000-000067190000}"/>
    <cellStyle name="40% - Ênfase2 176" xfId="7402" xr:uid="{00000000-0005-0000-0000-000068190000}"/>
    <cellStyle name="40% - Ênfase2 176 2" xfId="7403" xr:uid="{00000000-0005-0000-0000-000069190000}"/>
    <cellStyle name="40% - Ênfase2 177" xfId="7404" xr:uid="{00000000-0005-0000-0000-00006A190000}"/>
    <cellStyle name="40% - Ênfase2 177 2" xfId="7405" xr:uid="{00000000-0005-0000-0000-00006B190000}"/>
    <cellStyle name="40% - Ênfase2 178" xfId="7406" xr:uid="{00000000-0005-0000-0000-00006C190000}"/>
    <cellStyle name="40% - Ênfase2 178 2" xfId="7407" xr:uid="{00000000-0005-0000-0000-00006D190000}"/>
    <cellStyle name="40% - Ênfase2 179" xfId="7408" xr:uid="{00000000-0005-0000-0000-00006E190000}"/>
    <cellStyle name="40% - Ênfase2 179 2" xfId="7409" xr:uid="{00000000-0005-0000-0000-00006F190000}"/>
    <cellStyle name="40% - Ênfase2 18" xfId="7410" xr:uid="{00000000-0005-0000-0000-000070190000}"/>
    <cellStyle name="40% - Ênfase2 18 2" xfId="7411" xr:uid="{00000000-0005-0000-0000-000071190000}"/>
    <cellStyle name="40% - Ênfase2 18 2 2" xfId="7412" xr:uid="{00000000-0005-0000-0000-000072190000}"/>
    <cellStyle name="40% - Ênfase2 18 3" xfId="7413" xr:uid="{00000000-0005-0000-0000-000073190000}"/>
    <cellStyle name="40% - Ênfase2 180" xfId="7414" xr:uid="{00000000-0005-0000-0000-000074190000}"/>
    <cellStyle name="40% - Ênfase2 180 2" xfId="7415" xr:uid="{00000000-0005-0000-0000-000075190000}"/>
    <cellStyle name="40% - Ênfase2 181" xfId="7416" xr:uid="{00000000-0005-0000-0000-000076190000}"/>
    <cellStyle name="40% - Ênfase2 181 2" xfId="7417" xr:uid="{00000000-0005-0000-0000-000077190000}"/>
    <cellStyle name="40% - Ênfase2 182" xfId="7418" xr:uid="{00000000-0005-0000-0000-000078190000}"/>
    <cellStyle name="40% - Ênfase2 182 2" xfId="7419" xr:uid="{00000000-0005-0000-0000-000079190000}"/>
    <cellStyle name="40% - Ênfase2 183" xfId="7420" xr:uid="{00000000-0005-0000-0000-00007A190000}"/>
    <cellStyle name="40% - Ênfase2 183 2" xfId="7421" xr:uid="{00000000-0005-0000-0000-00007B190000}"/>
    <cellStyle name="40% - Ênfase2 184" xfId="7422" xr:uid="{00000000-0005-0000-0000-00007C190000}"/>
    <cellStyle name="40% - Ênfase2 184 2" xfId="7423" xr:uid="{00000000-0005-0000-0000-00007D190000}"/>
    <cellStyle name="40% - Ênfase2 185" xfId="7424" xr:uid="{00000000-0005-0000-0000-00007E190000}"/>
    <cellStyle name="40% - Ênfase2 185 2" xfId="7425" xr:uid="{00000000-0005-0000-0000-00007F190000}"/>
    <cellStyle name="40% - Ênfase2 186" xfId="7426" xr:uid="{00000000-0005-0000-0000-000080190000}"/>
    <cellStyle name="40% - Ênfase2 186 2" xfId="7427" xr:uid="{00000000-0005-0000-0000-000081190000}"/>
    <cellStyle name="40% - Ênfase2 187" xfId="7428" xr:uid="{00000000-0005-0000-0000-000082190000}"/>
    <cellStyle name="40% - Ênfase2 187 2" xfId="7429" xr:uid="{00000000-0005-0000-0000-000083190000}"/>
    <cellStyle name="40% - Ênfase2 188" xfId="7430" xr:uid="{00000000-0005-0000-0000-000084190000}"/>
    <cellStyle name="40% - Ênfase2 188 2" xfId="7431" xr:uid="{00000000-0005-0000-0000-000085190000}"/>
    <cellStyle name="40% - Ênfase2 189" xfId="7432" xr:uid="{00000000-0005-0000-0000-000086190000}"/>
    <cellStyle name="40% - Ênfase2 189 2" xfId="7433" xr:uid="{00000000-0005-0000-0000-000087190000}"/>
    <cellStyle name="40% - Ênfase2 19" xfId="7434" xr:uid="{00000000-0005-0000-0000-000088190000}"/>
    <cellStyle name="40% - Ênfase2 19 2" xfId="7435" xr:uid="{00000000-0005-0000-0000-000089190000}"/>
    <cellStyle name="40% - Ênfase2 19 2 2" xfId="7436" xr:uid="{00000000-0005-0000-0000-00008A190000}"/>
    <cellStyle name="40% - Ênfase2 19 3" xfId="7437" xr:uid="{00000000-0005-0000-0000-00008B190000}"/>
    <cellStyle name="40% - Ênfase2 190" xfId="7438" xr:uid="{00000000-0005-0000-0000-00008C190000}"/>
    <cellStyle name="40% - Ênfase2 190 2" xfId="7439" xr:uid="{00000000-0005-0000-0000-00008D190000}"/>
    <cellStyle name="40% - Ênfase2 191" xfId="7440" xr:uid="{00000000-0005-0000-0000-00008E190000}"/>
    <cellStyle name="40% - Ênfase2 191 2" xfId="7441" xr:uid="{00000000-0005-0000-0000-00008F190000}"/>
    <cellStyle name="40% - Ênfase2 192" xfId="7442" xr:uid="{00000000-0005-0000-0000-000090190000}"/>
    <cellStyle name="40% - Ênfase2 192 2" xfId="7443" xr:uid="{00000000-0005-0000-0000-000091190000}"/>
    <cellStyle name="40% - Ênfase2 193" xfId="7444" xr:uid="{00000000-0005-0000-0000-000092190000}"/>
    <cellStyle name="40% - Ênfase2 193 2" xfId="7445" xr:uid="{00000000-0005-0000-0000-000093190000}"/>
    <cellStyle name="40% - Ênfase2 194" xfId="7446" xr:uid="{00000000-0005-0000-0000-000094190000}"/>
    <cellStyle name="40% - Ênfase2 194 2" xfId="7447" xr:uid="{00000000-0005-0000-0000-000095190000}"/>
    <cellStyle name="40% - Ênfase2 195" xfId="7448" xr:uid="{00000000-0005-0000-0000-000096190000}"/>
    <cellStyle name="40% - Ênfase2 195 2" xfId="7449" xr:uid="{00000000-0005-0000-0000-000097190000}"/>
    <cellStyle name="40% - Ênfase2 196" xfId="7450" xr:uid="{00000000-0005-0000-0000-000098190000}"/>
    <cellStyle name="40% - Ênfase2 196 2" xfId="7451" xr:uid="{00000000-0005-0000-0000-000099190000}"/>
    <cellStyle name="40% - Ênfase2 197" xfId="7452" xr:uid="{00000000-0005-0000-0000-00009A190000}"/>
    <cellStyle name="40% - Ênfase2 197 2" xfId="7453" xr:uid="{00000000-0005-0000-0000-00009B190000}"/>
    <cellStyle name="40% - Ênfase2 198" xfId="7454" xr:uid="{00000000-0005-0000-0000-00009C190000}"/>
    <cellStyle name="40% - Ênfase2 198 2" xfId="7455" xr:uid="{00000000-0005-0000-0000-00009D190000}"/>
    <cellStyle name="40% - Ênfase2 199" xfId="7456" xr:uid="{00000000-0005-0000-0000-00009E190000}"/>
    <cellStyle name="40% - Ênfase2 199 2" xfId="7457" xr:uid="{00000000-0005-0000-0000-00009F190000}"/>
    <cellStyle name="40% - Ênfase2 2" xfId="175" xr:uid="{00000000-0005-0000-0000-0000A0190000}"/>
    <cellStyle name="40% - Ênfase2 2 2" xfId="176" xr:uid="{00000000-0005-0000-0000-0000A1190000}"/>
    <cellStyle name="40% - Ênfase2 2 2 2" xfId="7458" xr:uid="{00000000-0005-0000-0000-0000A2190000}"/>
    <cellStyle name="40% - Ênfase2 2 2 2 2" xfId="7459" xr:uid="{00000000-0005-0000-0000-0000A3190000}"/>
    <cellStyle name="40% - Ênfase2 2 2 2 3" xfId="7460" xr:uid="{00000000-0005-0000-0000-0000A4190000}"/>
    <cellStyle name="40% - Ênfase2 2 2 3" xfId="7461" xr:uid="{00000000-0005-0000-0000-0000A5190000}"/>
    <cellStyle name="40% - Ênfase2 2 2 4" xfId="7462" xr:uid="{00000000-0005-0000-0000-0000A6190000}"/>
    <cellStyle name="40% - Ênfase2 2 3" xfId="7463" xr:uid="{00000000-0005-0000-0000-0000A7190000}"/>
    <cellStyle name="40% - Ênfase2 2 3 2" xfId="7464" xr:uid="{00000000-0005-0000-0000-0000A8190000}"/>
    <cellStyle name="40% - Ênfase2 2 3 3" xfId="7465" xr:uid="{00000000-0005-0000-0000-0000A9190000}"/>
    <cellStyle name="40% - Ênfase2 2 3 4" xfId="7466" xr:uid="{00000000-0005-0000-0000-0000AA190000}"/>
    <cellStyle name="40% - Ênfase2 2 3 5" xfId="7467" xr:uid="{00000000-0005-0000-0000-0000AB190000}"/>
    <cellStyle name="40% - Ênfase2 2 4" xfId="7468" xr:uid="{00000000-0005-0000-0000-0000AC190000}"/>
    <cellStyle name="40% - Ênfase2 2 5" xfId="7469" xr:uid="{00000000-0005-0000-0000-0000AD190000}"/>
    <cellStyle name="40% - Ênfase2 2 6" xfId="7470" xr:uid="{00000000-0005-0000-0000-0000AE190000}"/>
    <cellStyle name="40% - Ênfase2 2 7" xfId="7471" xr:uid="{00000000-0005-0000-0000-0000AF190000}"/>
    <cellStyle name="40% - Ênfase2 2 7 2" xfId="7472" xr:uid="{00000000-0005-0000-0000-0000B0190000}"/>
    <cellStyle name="40% - Ênfase2 2 8" xfId="7473" xr:uid="{00000000-0005-0000-0000-0000B1190000}"/>
    <cellStyle name="40% - Ênfase2 2 9" xfId="7474" xr:uid="{00000000-0005-0000-0000-0000B2190000}"/>
    <cellStyle name="40% - Ênfase2 20" xfId="7475" xr:uid="{00000000-0005-0000-0000-0000B3190000}"/>
    <cellStyle name="40% - Ênfase2 20 2" xfId="7476" xr:uid="{00000000-0005-0000-0000-0000B4190000}"/>
    <cellStyle name="40% - Ênfase2 20 3" xfId="7477" xr:uid="{00000000-0005-0000-0000-0000B5190000}"/>
    <cellStyle name="40% - Ênfase2 200" xfId="7478" xr:uid="{00000000-0005-0000-0000-0000B6190000}"/>
    <cellStyle name="40% - Ênfase2 200 2" xfId="7479" xr:uid="{00000000-0005-0000-0000-0000B7190000}"/>
    <cellStyle name="40% - Ênfase2 201" xfId="7480" xr:uid="{00000000-0005-0000-0000-0000B8190000}"/>
    <cellStyle name="40% - Ênfase2 201 2" xfId="7481" xr:uid="{00000000-0005-0000-0000-0000B9190000}"/>
    <cellStyle name="40% - Ênfase2 202" xfId="7482" xr:uid="{00000000-0005-0000-0000-0000BA190000}"/>
    <cellStyle name="40% - Ênfase2 202 2" xfId="7483" xr:uid="{00000000-0005-0000-0000-0000BB190000}"/>
    <cellStyle name="40% - Ênfase2 203" xfId="7484" xr:uid="{00000000-0005-0000-0000-0000BC190000}"/>
    <cellStyle name="40% - Ênfase2 203 2" xfId="7485" xr:uid="{00000000-0005-0000-0000-0000BD190000}"/>
    <cellStyle name="40% - Ênfase2 204" xfId="7486" xr:uid="{00000000-0005-0000-0000-0000BE190000}"/>
    <cellStyle name="40% - Ênfase2 204 2" xfId="7487" xr:uid="{00000000-0005-0000-0000-0000BF190000}"/>
    <cellStyle name="40% - Ênfase2 205" xfId="7488" xr:uid="{00000000-0005-0000-0000-0000C0190000}"/>
    <cellStyle name="40% - Ênfase2 205 2" xfId="7489" xr:uid="{00000000-0005-0000-0000-0000C1190000}"/>
    <cellStyle name="40% - Ênfase2 206" xfId="7490" xr:uid="{00000000-0005-0000-0000-0000C2190000}"/>
    <cellStyle name="40% - Ênfase2 206 2" xfId="7491" xr:uid="{00000000-0005-0000-0000-0000C3190000}"/>
    <cellStyle name="40% - Ênfase2 207" xfId="7492" xr:uid="{00000000-0005-0000-0000-0000C4190000}"/>
    <cellStyle name="40% - Ênfase2 207 2" xfId="7493" xr:uid="{00000000-0005-0000-0000-0000C5190000}"/>
    <cellStyle name="40% - Ênfase2 208" xfId="7494" xr:uid="{00000000-0005-0000-0000-0000C6190000}"/>
    <cellStyle name="40% - Ênfase2 208 2" xfId="7495" xr:uid="{00000000-0005-0000-0000-0000C7190000}"/>
    <cellStyle name="40% - Ênfase2 209" xfId="7496" xr:uid="{00000000-0005-0000-0000-0000C8190000}"/>
    <cellStyle name="40% - Ênfase2 209 2" xfId="7497" xr:uid="{00000000-0005-0000-0000-0000C9190000}"/>
    <cellStyle name="40% - Ênfase2 21" xfId="7498" xr:uid="{00000000-0005-0000-0000-0000CA190000}"/>
    <cellStyle name="40% - Ênfase2 21 2" xfId="7499" xr:uid="{00000000-0005-0000-0000-0000CB190000}"/>
    <cellStyle name="40% - Ênfase2 21 3" xfId="7500" xr:uid="{00000000-0005-0000-0000-0000CC190000}"/>
    <cellStyle name="40% - Ênfase2 210" xfId="7501" xr:uid="{00000000-0005-0000-0000-0000CD190000}"/>
    <cellStyle name="40% - Ênfase2 210 2" xfId="7502" xr:uid="{00000000-0005-0000-0000-0000CE190000}"/>
    <cellStyle name="40% - Ênfase2 211" xfId="7503" xr:uid="{00000000-0005-0000-0000-0000CF190000}"/>
    <cellStyle name="40% - Ênfase2 211 2" xfId="7504" xr:uid="{00000000-0005-0000-0000-0000D0190000}"/>
    <cellStyle name="40% - Ênfase2 212" xfId="7505" xr:uid="{00000000-0005-0000-0000-0000D1190000}"/>
    <cellStyle name="40% - Ênfase2 212 2" xfId="7506" xr:uid="{00000000-0005-0000-0000-0000D2190000}"/>
    <cellStyle name="40% - Ênfase2 213" xfId="7507" xr:uid="{00000000-0005-0000-0000-0000D3190000}"/>
    <cellStyle name="40% - Ênfase2 213 2" xfId="7508" xr:uid="{00000000-0005-0000-0000-0000D4190000}"/>
    <cellStyle name="40% - Ênfase2 214" xfId="7509" xr:uid="{00000000-0005-0000-0000-0000D5190000}"/>
    <cellStyle name="40% - Ênfase2 214 2" xfId="7510" xr:uid="{00000000-0005-0000-0000-0000D6190000}"/>
    <cellStyle name="40% - Ênfase2 215" xfId="7511" xr:uid="{00000000-0005-0000-0000-0000D7190000}"/>
    <cellStyle name="40% - Ênfase2 215 2" xfId="7512" xr:uid="{00000000-0005-0000-0000-0000D8190000}"/>
    <cellStyle name="40% - Ênfase2 216" xfId="7513" xr:uid="{00000000-0005-0000-0000-0000D9190000}"/>
    <cellStyle name="40% - Ênfase2 216 2" xfId="7514" xr:uid="{00000000-0005-0000-0000-0000DA190000}"/>
    <cellStyle name="40% - Ênfase2 217" xfId="7515" xr:uid="{00000000-0005-0000-0000-0000DB190000}"/>
    <cellStyle name="40% - Ênfase2 217 2" xfId="7516" xr:uid="{00000000-0005-0000-0000-0000DC190000}"/>
    <cellStyle name="40% - Ênfase2 218" xfId="7517" xr:uid="{00000000-0005-0000-0000-0000DD190000}"/>
    <cellStyle name="40% - Ênfase2 218 2" xfId="7518" xr:uid="{00000000-0005-0000-0000-0000DE190000}"/>
    <cellStyle name="40% - Ênfase2 219" xfId="7519" xr:uid="{00000000-0005-0000-0000-0000DF190000}"/>
    <cellStyle name="40% - Ênfase2 219 2" xfId="7520" xr:uid="{00000000-0005-0000-0000-0000E0190000}"/>
    <cellStyle name="40% - Ênfase2 22" xfId="7521" xr:uid="{00000000-0005-0000-0000-0000E1190000}"/>
    <cellStyle name="40% - Ênfase2 22 2" xfId="7522" xr:uid="{00000000-0005-0000-0000-0000E2190000}"/>
    <cellStyle name="40% - Ênfase2 22 3" xfId="7523" xr:uid="{00000000-0005-0000-0000-0000E3190000}"/>
    <cellStyle name="40% - Ênfase2 220" xfId="7524" xr:uid="{00000000-0005-0000-0000-0000E4190000}"/>
    <cellStyle name="40% - Ênfase2 220 2" xfId="7525" xr:uid="{00000000-0005-0000-0000-0000E5190000}"/>
    <cellStyle name="40% - Ênfase2 221" xfId="7526" xr:uid="{00000000-0005-0000-0000-0000E6190000}"/>
    <cellStyle name="40% - Ênfase2 221 2" xfId="7527" xr:uid="{00000000-0005-0000-0000-0000E7190000}"/>
    <cellStyle name="40% - Ênfase2 222" xfId="7528" xr:uid="{00000000-0005-0000-0000-0000E8190000}"/>
    <cellStyle name="40% - Ênfase2 222 2" xfId="7529" xr:uid="{00000000-0005-0000-0000-0000E9190000}"/>
    <cellStyle name="40% - Ênfase2 223" xfId="7530" xr:uid="{00000000-0005-0000-0000-0000EA190000}"/>
    <cellStyle name="40% - Ênfase2 223 2" xfId="7531" xr:uid="{00000000-0005-0000-0000-0000EB190000}"/>
    <cellStyle name="40% - Ênfase2 224" xfId="7532" xr:uid="{00000000-0005-0000-0000-0000EC190000}"/>
    <cellStyle name="40% - Ênfase2 224 2" xfId="7533" xr:uid="{00000000-0005-0000-0000-0000ED190000}"/>
    <cellStyle name="40% - Ênfase2 225" xfId="7534" xr:uid="{00000000-0005-0000-0000-0000EE190000}"/>
    <cellStyle name="40% - Ênfase2 225 2" xfId="7535" xr:uid="{00000000-0005-0000-0000-0000EF190000}"/>
    <cellStyle name="40% - Ênfase2 226" xfId="7536" xr:uid="{00000000-0005-0000-0000-0000F0190000}"/>
    <cellStyle name="40% - Ênfase2 226 2" xfId="7537" xr:uid="{00000000-0005-0000-0000-0000F1190000}"/>
    <cellStyle name="40% - Ênfase2 227" xfId="7538" xr:uid="{00000000-0005-0000-0000-0000F2190000}"/>
    <cellStyle name="40% - Ênfase2 227 2" xfId="7539" xr:uid="{00000000-0005-0000-0000-0000F3190000}"/>
    <cellStyle name="40% - Ênfase2 228" xfId="7540" xr:uid="{00000000-0005-0000-0000-0000F4190000}"/>
    <cellStyle name="40% - Ênfase2 228 2" xfId="7541" xr:uid="{00000000-0005-0000-0000-0000F5190000}"/>
    <cellStyle name="40% - Ênfase2 229" xfId="7542" xr:uid="{00000000-0005-0000-0000-0000F6190000}"/>
    <cellStyle name="40% - Ênfase2 229 2" xfId="7543" xr:uid="{00000000-0005-0000-0000-0000F7190000}"/>
    <cellStyle name="40% - Ênfase2 23" xfId="7544" xr:uid="{00000000-0005-0000-0000-0000F8190000}"/>
    <cellStyle name="40% - Ênfase2 23 2" xfId="7545" xr:uid="{00000000-0005-0000-0000-0000F9190000}"/>
    <cellStyle name="40% - Ênfase2 23 3" xfId="7546" xr:uid="{00000000-0005-0000-0000-0000FA190000}"/>
    <cellStyle name="40% - Ênfase2 230" xfId="7547" xr:uid="{00000000-0005-0000-0000-0000FB190000}"/>
    <cellStyle name="40% - Ênfase2 230 2" xfId="7548" xr:uid="{00000000-0005-0000-0000-0000FC190000}"/>
    <cellStyle name="40% - Ênfase2 231" xfId="7549" xr:uid="{00000000-0005-0000-0000-0000FD190000}"/>
    <cellStyle name="40% - Ênfase2 231 2" xfId="7550" xr:uid="{00000000-0005-0000-0000-0000FE190000}"/>
    <cellStyle name="40% - Ênfase2 232" xfId="7551" xr:uid="{00000000-0005-0000-0000-0000FF190000}"/>
    <cellStyle name="40% - Ênfase2 232 2" xfId="7552" xr:uid="{00000000-0005-0000-0000-0000001A0000}"/>
    <cellStyle name="40% - Ênfase2 233" xfId="7553" xr:uid="{00000000-0005-0000-0000-0000011A0000}"/>
    <cellStyle name="40% - Ênfase2 233 2" xfId="7554" xr:uid="{00000000-0005-0000-0000-0000021A0000}"/>
    <cellStyle name="40% - Ênfase2 234" xfId="7555" xr:uid="{00000000-0005-0000-0000-0000031A0000}"/>
    <cellStyle name="40% - Ênfase2 234 2" xfId="7556" xr:uid="{00000000-0005-0000-0000-0000041A0000}"/>
    <cellStyle name="40% - Ênfase2 235" xfId="7557" xr:uid="{00000000-0005-0000-0000-0000051A0000}"/>
    <cellStyle name="40% - Ênfase2 235 2" xfId="7558" xr:uid="{00000000-0005-0000-0000-0000061A0000}"/>
    <cellStyle name="40% - Ênfase2 236" xfId="7559" xr:uid="{00000000-0005-0000-0000-0000071A0000}"/>
    <cellStyle name="40% - Ênfase2 236 2" xfId="7560" xr:uid="{00000000-0005-0000-0000-0000081A0000}"/>
    <cellStyle name="40% - Ênfase2 237" xfId="7561" xr:uid="{00000000-0005-0000-0000-0000091A0000}"/>
    <cellStyle name="40% - Ênfase2 237 2" xfId="7562" xr:uid="{00000000-0005-0000-0000-00000A1A0000}"/>
    <cellStyle name="40% - Ênfase2 238" xfId="7563" xr:uid="{00000000-0005-0000-0000-00000B1A0000}"/>
    <cellStyle name="40% - Ênfase2 238 2" xfId="7564" xr:uid="{00000000-0005-0000-0000-00000C1A0000}"/>
    <cellStyle name="40% - Ênfase2 239" xfId="7565" xr:uid="{00000000-0005-0000-0000-00000D1A0000}"/>
    <cellStyle name="40% - Ênfase2 239 2" xfId="7566" xr:uid="{00000000-0005-0000-0000-00000E1A0000}"/>
    <cellStyle name="40% - Ênfase2 24" xfId="7567" xr:uid="{00000000-0005-0000-0000-00000F1A0000}"/>
    <cellStyle name="40% - Ênfase2 24 2" xfId="7568" xr:uid="{00000000-0005-0000-0000-0000101A0000}"/>
    <cellStyle name="40% - Ênfase2 24 3" xfId="7569" xr:uid="{00000000-0005-0000-0000-0000111A0000}"/>
    <cellStyle name="40% - Ênfase2 240" xfId="7570" xr:uid="{00000000-0005-0000-0000-0000121A0000}"/>
    <cellStyle name="40% - Ênfase2 240 2" xfId="7571" xr:uid="{00000000-0005-0000-0000-0000131A0000}"/>
    <cellStyle name="40% - Ênfase2 241" xfId="7572" xr:uid="{00000000-0005-0000-0000-0000141A0000}"/>
    <cellStyle name="40% - Ênfase2 241 2" xfId="7573" xr:uid="{00000000-0005-0000-0000-0000151A0000}"/>
    <cellStyle name="40% - Ênfase2 242" xfId="7574" xr:uid="{00000000-0005-0000-0000-0000161A0000}"/>
    <cellStyle name="40% - Ênfase2 242 2" xfId="7575" xr:uid="{00000000-0005-0000-0000-0000171A0000}"/>
    <cellStyle name="40% - Ênfase2 243" xfId="7576" xr:uid="{00000000-0005-0000-0000-0000181A0000}"/>
    <cellStyle name="40% - Ênfase2 243 2" xfId="7577" xr:uid="{00000000-0005-0000-0000-0000191A0000}"/>
    <cellStyle name="40% - Ênfase2 244" xfId="7578" xr:uid="{00000000-0005-0000-0000-00001A1A0000}"/>
    <cellStyle name="40% - Ênfase2 244 2" xfId="7579" xr:uid="{00000000-0005-0000-0000-00001B1A0000}"/>
    <cellStyle name="40% - Ênfase2 245" xfId="7580" xr:uid="{00000000-0005-0000-0000-00001C1A0000}"/>
    <cellStyle name="40% - Ênfase2 245 2" xfId="7581" xr:uid="{00000000-0005-0000-0000-00001D1A0000}"/>
    <cellStyle name="40% - Ênfase2 246" xfId="7582" xr:uid="{00000000-0005-0000-0000-00001E1A0000}"/>
    <cellStyle name="40% - Ênfase2 246 2" xfId="7583" xr:uid="{00000000-0005-0000-0000-00001F1A0000}"/>
    <cellStyle name="40% - Ênfase2 247" xfId="7584" xr:uid="{00000000-0005-0000-0000-0000201A0000}"/>
    <cellStyle name="40% - Ênfase2 248" xfId="7585" xr:uid="{00000000-0005-0000-0000-0000211A0000}"/>
    <cellStyle name="40% - Ênfase2 249" xfId="7586" xr:uid="{00000000-0005-0000-0000-0000221A0000}"/>
    <cellStyle name="40% - Ênfase2 25" xfId="7587" xr:uid="{00000000-0005-0000-0000-0000231A0000}"/>
    <cellStyle name="40% - Ênfase2 25 2" xfId="7588" xr:uid="{00000000-0005-0000-0000-0000241A0000}"/>
    <cellStyle name="40% - Ênfase2 25 3" xfId="7589" xr:uid="{00000000-0005-0000-0000-0000251A0000}"/>
    <cellStyle name="40% - Ênfase2 250" xfId="7590" xr:uid="{00000000-0005-0000-0000-0000261A0000}"/>
    <cellStyle name="40% - Ênfase2 251" xfId="7591" xr:uid="{00000000-0005-0000-0000-0000271A0000}"/>
    <cellStyle name="40% - Ênfase2 252" xfId="7592" xr:uid="{00000000-0005-0000-0000-0000281A0000}"/>
    <cellStyle name="40% - Ênfase2 252 2" xfId="7593" xr:uid="{00000000-0005-0000-0000-0000291A0000}"/>
    <cellStyle name="40% - Ênfase2 253" xfId="7594" xr:uid="{00000000-0005-0000-0000-00002A1A0000}"/>
    <cellStyle name="40% - Ênfase2 253 2" xfId="7595" xr:uid="{00000000-0005-0000-0000-00002B1A0000}"/>
    <cellStyle name="40% - Ênfase2 254" xfId="7596" xr:uid="{00000000-0005-0000-0000-00002C1A0000}"/>
    <cellStyle name="40% - Ênfase2 254 2" xfId="7597" xr:uid="{00000000-0005-0000-0000-00002D1A0000}"/>
    <cellStyle name="40% - Ênfase2 255" xfId="7598" xr:uid="{00000000-0005-0000-0000-00002E1A0000}"/>
    <cellStyle name="40% - Ênfase2 256" xfId="7599" xr:uid="{00000000-0005-0000-0000-00002F1A0000}"/>
    <cellStyle name="40% - Ênfase2 257" xfId="7600" xr:uid="{00000000-0005-0000-0000-0000301A0000}"/>
    <cellStyle name="40% - Ênfase2 26" xfId="7601" xr:uid="{00000000-0005-0000-0000-0000311A0000}"/>
    <cellStyle name="40% - Ênfase2 26 2" xfId="7602" xr:uid="{00000000-0005-0000-0000-0000321A0000}"/>
    <cellStyle name="40% - Ênfase2 26 3" xfId="7603" xr:uid="{00000000-0005-0000-0000-0000331A0000}"/>
    <cellStyle name="40% - Ênfase2 27" xfId="7604" xr:uid="{00000000-0005-0000-0000-0000341A0000}"/>
    <cellStyle name="40% - Ênfase2 27 2" xfId="7605" xr:uid="{00000000-0005-0000-0000-0000351A0000}"/>
    <cellStyle name="40% - Ênfase2 28" xfId="7606" xr:uid="{00000000-0005-0000-0000-0000361A0000}"/>
    <cellStyle name="40% - Ênfase2 28 2" xfId="7607" xr:uid="{00000000-0005-0000-0000-0000371A0000}"/>
    <cellStyle name="40% - Ênfase2 29" xfId="7608" xr:uid="{00000000-0005-0000-0000-0000381A0000}"/>
    <cellStyle name="40% - Ênfase2 29 2" xfId="7609" xr:uid="{00000000-0005-0000-0000-0000391A0000}"/>
    <cellStyle name="40% - Ênfase2 3" xfId="177" xr:uid="{00000000-0005-0000-0000-00003A1A0000}"/>
    <cellStyle name="40% - Ênfase2 3 2" xfId="7610" xr:uid="{00000000-0005-0000-0000-00003B1A0000}"/>
    <cellStyle name="40% - Ênfase2 3 2 2" xfId="7611" xr:uid="{00000000-0005-0000-0000-00003C1A0000}"/>
    <cellStyle name="40% - Ênfase2 3 2 2 2" xfId="7612" xr:uid="{00000000-0005-0000-0000-00003D1A0000}"/>
    <cellStyle name="40% - Ênfase2 3 2 2 3" xfId="7613" xr:uid="{00000000-0005-0000-0000-00003E1A0000}"/>
    <cellStyle name="40% - Ênfase2 3 2 3" xfId="7614" xr:uid="{00000000-0005-0000-0000-00003F1A0000}"/>
    <cellStyle name="40% - Ênfase2 3 2 4" xfId="7615" xr:uid="{00000000-0005-0000-0000-0000401A0000}"/>
    <cellStyle name="40% - Ênfase2 3 3" xfId="7616" xr:uid="{00000000-0005-0000-0000-0000411A0000}"/>
    <cellStyle name="40% - Ênfase2 3 3 2" xfId="7617" xr:uid="{00000000-0005-0000-0000-0000421A0000}"/>
    <cellStyle name="40% - Ênfase2 3 3 3" xfId="7618" xr:uid="{00000000-0005-0000-0000-0000431A0000}"/>
    <cellStyle name="40% - Ênfase2 3 4" xfId="7619" xr:uid="{00000000-0005-0000-0000-0000441A0000}"/>
    <cellStyle name="40% - Ênfase2 3 5" xfId="7620" xr:uid="{00000000-0005-0000-0000-0000451A0000}"/>
    <cellStyle name="40% - Ênfase2 3 6" xfId="7621" xr:uid="{00000000-0005-0000-0000-0000461A0000}"/>
    <cellStyle name="40% - Ênfase2 3 7" xfId="7622" xr:uid="{00000000-0005-0000-0000-0000471A0000}"/>
    <cellStyle name="40% - Ênfase2 30" xfId="7623" xr:uid="{00000000-0005-0000-0000-0000481A0000}"/>
    <cellStyle name="40% - Ênfase2 30 2" xfId="7624" xr:uid="{00000000-0005-0000-0000-0000491A0000}"/>
    <cellStyle name="40% - Ênfase2 31" xfId="7625" xr:uid="{00000000-0005-0000-0000-00004A1A0000}"/>
    <cellStyle name="40% - Ênfase2 31 2" xfId="7626" xr:uid="{00000000-0005-0000-0000-00004B1A0000}"/>
    <cellStyle name="40% - Ênfase2 32" xfId="7627" xr:uid="{00000000-0005-0000-0000-00004C1A0000}"/>
    <cellStyle name="40% - Ênfase2 32 2" xfId="7628" xr:uid="{00000000-0005-0000-0000-00004D1A0000}"/>
    <cellStyle name="40% - Ênfase2 33" xfId="7629" xr:uid="{00000000-0005-0000-0000-00004E1A0000}"/>
    <cellStyle name="40% - Ênfase2 33 2" xfId="7630" xr:uid="{00000000-0005-0000-0000-00004F1A0000}"/>
    <cellStyle name="40% - Ênfase2 34" xfId="7631" xr:uid="{00000000-0005-0000-0000-0000501A0000}"/>
    <cellStyle name="40% - Ênfase2 34 2" xfId="7632" xr:uid="{00000000-0005-0000-0000-0000511A0000}"/>
    <cellStyle name="40% - Ênfase2 35" xfId="7633" xr:uid="{00000000-0005-0000-0000-0000521A0000}"/>
    <cellStyle name="40% - Ênfase2 35 2" xfId="7634" xr:uid="{00000000-0005-0000-0000-0000531A0000}"/>
    <cellStyle name="40% - Ênfase2 36" xfId="7635" xr:uid="{00000000-0005-0000-0000-0000541A0000}"/>
    <cellStyle name="40% - Ênfase2 36 2" xfId="7636" xr:uid="{00000000-0005-0000-0000-0000551A0000}"/>
    <cellStyle name="40% - Ênfase2 37" xfId="7637" xr:uid="{00000000-0005-0000-0000-0000561A0000}"/>
    <cellStyle name="40% - Ênfase2 37 2" xfId="7638" xr:uid="{00000000-0005-0000-0000-0000571A0000}"/>
    <cellStyle name="40% - Ênfase2 38" xfId="7639" xr:uid="{00000000-0005-0000-0000-0000581A0000}"/>
    <cellStyle name="40% - Ênfase2 38 2" xfId="7640" xr:uid="{00000000-0005-0000-0000-0000591A0000}"/>
    <cellStyle name="40% - Ênfase2 39" xfId="7641" xr:uid="{00000000-0005-0000-0000-00005A1A0000}"/>
    <cellStyle name="40% - Ênfase2 39 2" xfId="7642" xr:uid="{00000000-0005-0000-0000-00005B1A0000}"/>
    <cellStyle name="40% - Ênfase2 4" xfId="178" xr:uid="{00000000-0005-0000-0000-00005C1A0000}"/>
    <cellStyle name="40% - Ênfase2 4 2" xfId="7643" xr:uid="{00000000-0005-0000-0000-00005D1A0000}"/>
    <cellStyle name="40% - Ênfase2 4 2 2" xfId="7644" xr:uid="{00000000-0005-0000-0000-00005E1A0000}"/>
    <cellStyle name="40% - Ênfase2 4 2 3" xfId="7645" xr:uid="{00000000-0005-0000-0000-00005F1A0000}"/>
    <cellStyle name="40% - Ênfase2 4 3" xfId="7646" xr:uid="{00000000-0005-0000-0000-0000601A0000}"/>
    <cellStyle name="40% - Ênfase2 4 4" xfId="7647" xr:uid="{00000000-0005-0000-0000-0000611A0000}"/>
    <cellStyle name="40% - Ênfase2 4 5" xfId="7648" xr:uid="{00000000-0005-0000-0000-0000621A0000}"/>
    <cellStyle name="40% - Ênfase2 4 6" xfId="7649" xr:uid="{00000000-0005-0000-0000-0000631A0000}"/>
    <cellStyle name="40% - Ênfase2 40" xfId="7650" xr:uid="{00000000-0005-0000-0000-0000641A0000}"/>
    <cellStyle name="40% - Ênfase2 40 2" xfId="7651" xr:uid="{00000000-0005-0000-0000-0000651A0000}"/>
    <cellStyle name="40% - Ênfase2 41" xfId="7652" xr:uid="{00000000-0005-0000-0000-0000661A0000}"/>
    <cellStyle name="40% - Ênfase2 41 2" xfId="7653" xr:uid="{00000000-0005-0000-0000-0000671A0000}"/>
    <cellStyle name="40% - Ênfase2 42" xfId="7654" xr:uid="{00000000-0005-0000-0000-0000681A0000}"/>
    <cellStyle name="40% - Ênfase2 42 2" xfId="7655" xr:uid="{00000000-0005-0000-0000-0000691A0000}"/>
    <cellStyle name="40% - Ênfase2 43" xfId="7656" xr:uid="{00000000-0005-0000-0000-00006A1A0000}"/>
    <cellStyle name="40% - Ênfase2 43 2" xfId="7657" xr:uid="{00000000-0005-0000-0000-00006B1A0000}"/>
    <cellStyle name="40% - Ênfase2 44" xfId="7658" xr:uid="{00000000-0005-0000-0000-00006C1A0000}"/>
    <cellStyle name="40% - Ênfase2 44 2" xfId="7659" xr:uid="{00000000-0005-0000-0000-00006D1A0000}"/>
    <cellStyle name="40% - Ênfase2 45" xfId="7660" xr:uid="{00000000-0005-0000-0000-00006E1A0000}"/>
    <cellStyle name="40% - Ênfase2 45 2" xfId="7661" xr:uid="{00000000-0005-0000-0000-00006F1A0000}"/>
    <cellStyle name="40% - Ênfase2 46" xfId="7662" xr:uid="{00000000-0005-0000-0000-0000701A0000}"/>
    <cellStyle name="40% - Ênfase2 46 2" xfId="7663" xr:uid="{00000000-0005-0000-0000-0000711A0000}"/>
    <cellStyle name="40% - Ênfase2 47" xfId="7664" xr:uid="{00000000-0005-0000-0000-0000721A0000}"/>
    <cellStyle name="40% - Ênfase2 47 2" xfId="7665" xr:uid="{00000000-0005-0000-0000-0000731A0000}"/>
    <cellStyle name="40% - Ênfase2 48" xfId="7666" xr:uid="{00000000-0005-0000-0000-0000741A0000}"/>
    <cellStyle name="40% - Ênfase2 48 2" xfId="7667" xr:uid="{00000000-0005-0000-0000-0000751A0000}"/>
    <cellStyle name="40% - Ênfase2 49" xfId="7668" xr:uid="{00000000-0005-0000-0000-0000761A0000}"/>
    <cellStyle name="40% - Ênfase2 49 2" xfId="7669" xr:uid="{00000000-0005-0000-0000-0000771A0000}"/>
    <cellStyle name="40% - Ênfase2 5" xfId="179" xr:uid="{00000000-0005-0000-0000-0000781A0000}"/>
    <cellStyle name="40% - Ênfase2 5 2" xfId="7670" xr:uid="{00000000-0005-0000-0000-0000791A0000}"/>
    <cellStyle name="40% - Ênfase2 5 2 2" xfId="7671" xr:uid="{00000000-0005-0000-0000-00007A1A0000}"/>
    <cellStyle name="40% - Ênfase2 5 2 3" xfId="7672" xr:uid="{00000000-0005-0000-0000-00007B1A0000}"/>
    <cellStyle name="40% - Ênfase2 5 3" xfId="7673" xr:uid="{00000000-0005-0000-0000-00007C1A0000}"/>
    <cellStyle name="40% - Ênfase2 5 4" xfId="7674" xr:uid="{00000000-0005-0000-0000-00007D1A0000}"/>
    <cellStyle name="40% - Ênfase2 50" xfId="7675" xr:uid="{00000000-0005-0000-0000-00007E1A0000}"/>
    <cellStyle name="40% - Ênfase2 50 2" xfId="7676" xr:uid="{00000000-0005-0000-0000-00007F1A0000}"/>
    <cellStyle name="40% - Ênfase2 51" xfId="7677" xr:uid="{00000000-0005-0000-0000-0000801A0000}"/>
    <cellStyle name="40% - Ênfase2 51 2" xfId="7678" xr:uid="{00000000-0005-0000-0000-0000811A0000}"/>
    <cellStyle name="40% - Ênfase2 52" xfId="7679" xr:uid="{00000000-0005-0000-0000-0000821A0000}"/>
    <cellStyle name="40% - Ênfase2 52 2" xfId="7680" xr:uid="{00000000-0005-0000-0000-0000831A0000}"/>
    <cellStyle name="40% - Ênfase2 53" xfId="7681" xr:uid="{00000000-0005-0000-0000-0000841A0000}"/>
    <cellStyle name="40% - Ênfase2 53 2" xfId="7682" xr:uid="{00000000-0005-0000-0000-0000851A0000}"/>
    <cellStyle name="40% - Ênfase2 54" xfId="7683" xr:uid="{00000000-0005-0000-0000-0000861A0000}"/>
    <cellStyle name="40% - Ênfase2 54 2" xfId="7684" xr:uid="{00000000-0005-0000-0000-0000871A0000}"/>
    <cellStyle name="40% - Ênfase2 55" xfId="7685" xr:uid="{00000000-0005-0000-0000-0000881A0000}"/>
    <cellStyle name="40% - Ênfase2 55 2" xfId="7686" xr:uid="{00000000-0005-0000-0000-0000891A0000}"/>
    <cellStyle name="40% - Ênfase2 56" xfId="7687" xr:uid="{00000000-0005-0000-0000-00008A1A0000}"/>
    <cellStyle name="40% - Ênfase2 56 2" xfId="7688" xr:uid="{00000000-0005-0000-0000-00008B1A0000}"/>
    <cellStyle name="40% - Ênfase2 57" xfId="7689" xr:uid="{00000000-0005-0000-0000-00008C1A0000}"/>
    <cellStyle name="40% - Ênfase2 57 2" xfId="7690" xr:uid="{00000000-0005-0000-0000-00008D1A0000}"/>
    <cellStyle name="40% - Ênfase2 58" xfId="7691" xr:uid="{00000000-0005-0000-0000-00008E1A0000}"/>
    <cellStyle name="40% - Ênfase2 58 2" xfId="7692" xr:uid="{00000000-0005-0000-0000-00008F1A0000}"/>
    <cellStyle name="40% - Ênfase2 59" xfId="7693" xr:uid="{00000000-0005-0000-0000-0000901A0000}"/>
    <cellStyle name="40% - Ênfase2 59 2" xfId="7694" xr:uid="{00000000-0005-0000-0000-0000911A0000}"/>
    <cellStyle name="40% - Ênfase2 6" xfId="180" xr:uid="{00000000-0005-0000-0000-0000921A0000}"/>
    <cellStyle name="40% - Ênfase2 6 2" xfId="7695" xr:uid="{00000000-0005-0000-0000-0000931A0000}"/>
    <cellStyle name="40% - Ênfase2 6 3" xfId="7696" xr:uid="{00000000-0005-0000-0000-0000941A0000}"/>
    <cellStyle name="40% - Ênfase2 6 4" xfId="7697" xr:uid="{00000000-0005-0000-0000-0000951A0000}"/>
    <cellStyle name="40% - Ênfase2 60" xfId="7698" xr:uid="{00000000-0005-0000-0000-0000961A0000}"/>
    <cellStyle name="40% - Ênfase2 60 2" xfId="7699" xr:uid="{00000000-0005-0000-0000-0000971A0000}"/>
    <cellStyle name="40% - Ênfase2 61" xfId="7700" xr:uid="{00000000-0005-0000-0000-0000981A0000}"/>
    <cellStyle name="40% - Ênfase2 61 2" xfId="7701" xr:uid="{00000000-0005-0000-0000-0000991A0000}"/>
    <cellStyle name="40% - Ênfase2 62" xfId="7702" xr:uid="{00000000-0005-0000-0000-00009A1A0000}"/>
    <cellStyle name="40% - Ênfase2 62 2" xfId="7703" xr:uid="{00000000-0005-0000-0000-00009B1A0000}"/>
    <cellStyle name="40% - Ênfase2 63" xfId="7704" xr:uid="{00000000-0005-0000-0000-00009C1A0000}"/>
    <cellStyle name="40% - Ênfase2 63 2" xfId="7705" xr:uid="{00000000-0005-0000-0000-00009D1A0000}"/>
    <cellStyle name="40% - Ênfase2 64" xfId="7706" xr:uid="{00000000-0005-0000-0000-00009E1A0000}"/>
    <cellStyle name="40% - Ênfase2 64 2" xfId="7707" xr:uid="{00000000-0005-0000-0000-00009F1A0000}"/>
    <cellStyle name="40% - Ênfase2 65" xfId="7708" xr:uid="{00000000-0005-0000-0000-0000A01A0000}"/>
    <cellStyle name="40% - Ênfase2 65 2" xfId="7709" xr:uid="{00000000-0005-0000-0000-0000A11A0000}"/>
    <cellStyle name="40% - Ênfase2 66" xfId="7710" xr:uid="{00000000-0005-0000-0000-0000A21A0000}"/>
    <cellStyle name="40% - Ênfase2 66 2" xfId="7711" xr:uid="{00000000-0005-0000-0000-0000A31A0000}"/>
    <cellStyle name="40% - Ênfase2 67" xfId="7712" xr:uid="{00000000-0005-0000-0000-0000A41A0000}"/>
    <cellStyle name="40% - Ênfase2 67 2" xfId="7713" xr:uid="{00000000-0005-0000-0000-0000A51A0000}"/>
    <cellStyle name="40% - Ênfase2 68" xfId="7714" xr:uid="{00000000-0005-0000-0000-0000A61A0000}"/>
    <cellStyle name="40% - Ênfase2 68 2" xfId="7715" xr:uid="{00000000-0005-0000-0000-0000A71A0000}"/>
    <cellStyle name="40% - Ênfase2 69" xfId="7716" xr:uid="{00000000-0005-0000-0000-0000A81A0000}"/>
    <cellStyle name="40% - Ênfase2 69 2" xfId="7717" xr:uid="{00000000-0005-0000-0000-0000A91A0000}"/>
    <cellStyle name="40% - Ênfase2 7" xfId="181" xr:uid="{00000000-0005-0000-0000-0000AA1A0000}"/>
    <cellStyle name="40% - Ênfase2 7 2" xfId="7718" xr:uid="{00000000-0005-0000-0000-0000AB1A0000}"/>
    <cellStyle name="40% - Ênfase2 7 3" xfId="7719" xr:uid="{00000000-0005-0000-0000-0000AC1A0000}"/>
    <cellStyle name="40% - Ênfase2 7 4" xfId="7720" xr:uid="{00000000-0005-0000-0000-0000AD1A0000}"/>
    <cellStyle name="40% - Ênfase2 70" xfId="7721" xr:uid="{00000000-0005-0000-0000-0000AE1A0000}"/>
    <cellStyle name="40% - Ênfase2 70 2" xfId="7722" xr:uid="{00000000-0005-0000-0000-0000AF1A0000}"/>
    <cellStyle name="40% - Ênfase2 71" xfId="7723" xr:uid="{00000000-0005-0000-0000-0000B01A0000}"/>
    <cellStyle name="40% - Ênfase2 71 2" xfId="7724" xr:uid="{00000000-0005-0000-0000-0000B11A0000}"/>
    <cellStyle name="40% - Ênfase2 72" xfId="7725" xr:uid="{00000000-0005-0000-0000-0000B21A0000}"/>
    <cellStyle name="40% - Ênfase2 72 2" xfId="7726" xr:uid="{00000000-0005-0000-0000-0000B31A0000}"/>
    <cellStyle name="40% - Ênfase2 73" xfId="7727" xr:uid="{00000000-0005-0000-0000-0000B41A0000}"/>
    <cellStyle name="40% - Ênfase2 73 2" xfId="7728" xr:uid="{00000000-0005-0000-0000-0000B51A0000}"/>
    <cellStyle name="40% - Ênfase2 74" xfId="7729" xr:uid="{00000000-0005-0000-0000-0000B61A0000}"/>
    <cellStyle name="40% - Ênfase2 74 2" xfId="7730" xr:uid="{00000000-0005-0000-0000-0000B71A0000}"/>
    <cellStyle name="40% - Ênfase2 75" xfId="7731" xr:uid="{00000000-0005-0000-0000-0000B81A0000}"/>
    <cellStyle name="40% - Ênfase2 75 2" xfId="7732" xr:uid="{00000000-0005-0000-0000-0000B91A0000}"/>
    <cellStyle name="40% - Ênfase2 76" xfId="7733" xr:uid="{00000000-0005-0000-0000-0000BA1A0000}"/>
    <cellStyle name="40% - Ênfase2 76 2" xfId="7734" xr:uid="{00000000-0005-0000-0000-0000BB1A0000}"/>
    <cellStyle name="40% - Ênfase2 77" xfId="7735" xr:uid="{00000000-0005-0000-0000-0000BC1A0000}"/>
    <cellStyle name="40% - Ênfase2 77 2" xfId="7736" xr:uid="{00000000-0005-0000-0000-0000BD1A0000}"/>
    <cellStyle name="40% - Ênfase2 78" xfId="7737" xr:uid="{00000000-0005-0000-0000-0000BE1A0000}"/>
    <cellStyle name="40% - Ênfase2 78 2" xfId="7738" xr:uid="{00000000-0005-0000-0000-0000BF1A0000}"/>
    <cellStyle name="40% - Ênfase2 79" xfId="7739" xr:uid="{00000000-0005-0000-0000-0000C01A0000}"/>
    <cellStyle name="40% - Ênfase2 79 2" xfId="7740" xr:uid="{00000000-0005-0000-0000-0000C11A0000}"/>
    <cellStyle name="40% - Ênfase2 8" xfId="182" xr:uid="{00000000-0005-0000-0000-0000C21A0000}"/>
    <cellStyle name="40% - Ênfase2 8 2" xfId="7741" xr:uid="{00000000-0005-0000-0000-0000C31A0000}"/>
    <cellStyle name="40% - Ênfase2 8 3" xfId="7742" xr:uid="{00000000-0005-0000-0000-0000C41A0000}"/>
    <cellStyle name="40% - Ênfase2 8 4" xfId="7743" xr:uid="{00000000-0005-0000-0000-0000C51A0000}"/>
    <cellStyle name="40% - Ênfase2 80" xfId="7744" xr:uid="{00000000-0005-0000-0000-0000C61A0000}"/>
    <cellStyle name="40% - Ênfase2 80 2" xfId="7745" xr:uid="{00000000-0005-0000-0000-0000C71A0000}"/>
    <cellStyle name="40% - Ênfase2 81" xfId="7746" xr:uid="{00000000-0005-0000-0000-0000C81A0000}"/>
    <cellStyle name="40% - Ênfase2 81 2" xfId="7747" xr:uid="{00000000-0005-0000-0000-0000C91A0000}"/>
    <cellStyle name="40% - Ênfase2 82" xfId="7748" xr:uid="{00000000-0005-0000-0000-0000CA1A0000}"/>
    <cellStyle name="40% - Ênfase2 82 2" xfId="7749" xr:uid="{00000000-0005-0000-0000-0000CB1A0000}"/>
    <cellStyle name="40% - Ênfase2 83" xfId="7750" xr:uid="{00000000-0005-0000-0000-0000CC1A0000}"/>
    <cellStyle name="40% - Ênfase2 83 2" xfId="7751" xr:uid="{00000000-0005-0000-0000-0000CD1A0000}"/>
    <cellStyle name="40% - Ênfase2 84" xfId="7752" xr:uid="{00000000-0005-0000-0000-0000CE1A0000}"/>
    <cellStyle name="40% - Ênfase2 84 2" xfId="7753" xr:uid="{00000000-0005-0000-0000-0000CF1A0000}"/>
    <cellStyle name="40% - Ênfase2 85" xfId="7754" xr:uid="{00000000-0005-0000-0000-0000D01A0000}"/>
    <cellStyle name="40% - Ênfase2 85 2" xfId="7755" xr:uid="{00000000-0005-0000-0000-0000D11A0000}"/>
    <cellStyle name="40% - Ênfase2 86" xfId="7756" xr:uid="{00000000-0005-0000-0000-0000D21A0000}"/>
    <cellStyle name="40% - Ênfase2 86 2" xfId="7757" xr:uid="{00000000-0005-0000-0000-0000D31A0000}"/>
    <cellStyle name="40% - Ênfase2 87" xfId="7758" xr:uid="{00000000-0005-0000-0000-0000D41A0000}"/>
    <cellStyle name="40% - Ênfase2 87 2" xfId="7759" xr:uid="{00000000-0005-0000-0000-0000D51A0000}"/>
    <cellStyle name="40% - Ênfase2 88" xfId="7760" xr:uid="{00000000-0005-0000-0000-0000D61A0000}"/>
    <cellStyle name="40% - Ênfase2 88 2" xfId="7761" xr:uid="{00000000-0005-0000-0000-0000D71A0000}"/>
    <cellStyle name="40% - Ênfase2 89" xfId="7762" xr:uid="{00000000-0005-0000-0000-0000D81A0000}"/>
    <cellStyle name="40% - Ênfase2 89 2" xfId="7763" xr:uid="{00000000-0005-0000-0000-0000D91A0000}"/>
    <cellStyle name="40% - Ênfase2 9" xfId="183" xr:uid="{00000000-0005-0000-0000-0000DA1A0000}"/>
    <cellStyle name="40% - Ênfase2 9 2" xfId="7764" xr:uid="{00000000-0005-0000-0000-0000DB1A0000}"/>
    <cellStyle name="40% - Ênfase2 9 3" xfId="7765" xr:uid="{00000000-0005-0000-0000-0000DC1A0000}"/>
    <cellStyle name="40% - Ênfase2 9 4" xfId="7766" xr:uid="{00000000-0005-0000-0000-0000DD1A0000}"/>
    <cellStyle name="40% - Ênfase2 90" xfId="7767" xr:uid="{00000000-0005-0000-0000-0000DE1A0000}"/>
    <cellStyle name="40% - Ênfase2 90 2" xfId="7768" xr:uid="{00000000-0005-0000-0000-0000DF1A0000}"/>
    <cellStyle name="40% - Ênfase2 91" xfId="7769" xr:uid="{00000000-0005-0000-0000-0000E01A0000}"/>
    <cellStyle name="40% - Ênfase2 91 2" xfId="7770" xr:uid="{00000000-0005-0000-0000-0000E11A0000}"/>
    <cellStyle name="40% - Ênfase2 92" xfId="7771" xr:uid="{00000000-0005-0000-0000-0000E21A0000}"/>
    <cellStyle name="40% - Ênfase2 92 2" xfId="7772" xr:uid="{00000000-0005-0000-0000-0000E31A0000}"/>
    <cellStyle name="40% - Ênfase2 93" xfId="7773" xr:uid="{00000000-0005-0000-0000-0000E41A0000}"/>
    <cellStyle name="40% - Ênfase2 93 2" xfId="7774" xr:uid="{00000000-0005-0000-0000-0000E51A0000}"/>
    <cellStyle name="40% - Ênfase2 94" xfId="7775" xr:uid="{00000000-0005-0000-0000-0000E61A0000}"/>
    <cellStyle name="40% - Ênfase2 94 2" xfId="7776" xr:uid="{00000000-0005-0000-0000-0000E71A0000}"/>
    <cellStyle name="40% - Ênfase2 95" xfId="7777" xr:uid="{00000000-0005-0000-0000-0000E81A0000}"/>
    <cellStyle name="40% - Ênfase2 95 2" xfId="7778" xr:uid="{00000000-0005-0000-0000-0000E91A0000}"/>
    <cellStyle name="40% - Ênfase2 96" xfId="7779" xr:uid="{00000000-0005-0000-0000-0000EA1A0000}"/>
    <cellStyle name="40% - Ênfase2 96 2" xfId="7780" xr:uid="{00000000-0005-0000-0000-0000EB1A0000}"/>
    <cellStyle name="40% - Ênfase2 97" xfId="7781" xr:uid="{00000000-0005-0000-0000-0000EC1A0000}"/>
    <cellStyle name="40% - Ênfase2 97 2" xfId="7782" xr:uid="{00000000-0005-0000-0000-0000ED1A0000}"/>
    <cellStyle name="40% - Ênfase2 98" xfId="7783" xr:uid="{00000000-0005-0000-0000-0000EE1A0000}"/>
    <cellStyle name="40% - Ênfase2 98 2" xfId="7784" xr:uid="{00000000-0005-0000-0000-0000EF1A0000}"/>
    <cellStyle name="40% - Ênfase2 99" xfId="7785" xr:uid="{00000000-0005-0000-0000-0000F01A0000}"/>
    <cellStyle name="40% - Ênfase2 99 2" xfId="7786" xr:uid="{00000000-0005-0000-0000-0000F11A0000}"/>
    <cellStyle name="40% - Ênfase3" xfId="22" builtinId="39" customBuiltin="1"/>
    <cellStyle name="40% - Ênfase3 10" xfId="184" xr:uid="{00000000-0005-0000-0000-0000F31A0000}"/>
    <cellStyle name="40% - Ênfase3 10 2" xfId="7787" xr:uid="{00000000-0005-0000-0000-0000F41A0000}"/>
    <cellStyle name="40% - Ênfase3 10 2 2" xfId="7788" xr:uid="{00000000-0005-0000-0000-0000F51A0000}"/>
    <cellStyle name="40% - Ênfase3 10 3" xfId="7789" xr:uid="{00000000-0005-0000-0000-0000F61A0000}"/>
    <cellStyle name="40% - Ênfase3 10 4" xfId="7790" xr:uid="{00000000-0005-0000-0000-0000F71A0000}"/>
    <cellStyle name="40% - Ênfase3 100" xfId="7791" xr:uid="{00000000-0005-0000-0000-0000F81A0000}"/>
    <cellStyle name="40% - Ênfase3 100 2" xfId="7792" xr:uid="{00000000-0005-0000-0000-0000F91A0000}"/>
    <cellStyle name="40% - Ênfase3 101" xfId="7793" xr:uid="{00000000-0005-0000-0000-0000FA1A0000}"/>
    <cellStyle name="40% - Ênfase3 101 2" xfId="7794" xr:uid="{00000000-0005-0000-0000-0000FB1A0000}"/>
    <cellStyle name="40% - Ênfase3 102" xfId="7795" xr:uid="{00000000-0005-0000-0000-0000FC1A0000}"/>
    <cellStyle name="40% - Ênfase3 102 2" xfId="7796" xr:uid="{00000000-0005-0000-0000-0000FD1A0000}"/>
    <cellStyle name="40% - Ênfase3 103" xfId="7797" xr:uid="{00000000-0005-0000-0000-0000FE1A0000}"/>
    <cellStyle name="40% - Ênfase3 103 2" xfId="7798" xr:uid="{00000000-0005-0000-0000-0000FF1A0000}"/>
    <cellStyle name="40% - Ênfase3 104" xfId="7799" xr:uid="{00000000-0005-0000-0000-0000001B0000}"/>
    <cellStyle name="40% - Ênfase3 104 2" xfId="7800" xr:uid="{00000000-0005-0000-0000-0000011B0000}"/>
    <cellStyle name="40% - Ênfase3 105" xfId="7801" xr:uid="{00000000-0005-0000-0000-0000021B0000}"/>
    <cellStyle name="40% - Ênfase3 105 2" xfId="7802" xr:uid="{00000000-0005-0000-0000-0000031B0000}"/>
    <cellStyle name="40% - Ênfase3 106" xfId="7803" xr:uid="{00000000-0005-0000-0000-0000041B0000}"/>
    <cellStyle name="40% - Ênfase3 106 2" xfId="7804" xr:uid="{00000000-0005-0000-0000-0000051B0000}"/>
    <cellStyle name="40% - Ênfase3 107" xfId="7805" xr:uid="{00000000-0005-0000-0000-0000061B0000}"/>
    <cellStyle name="40% - Ênfase3 107 2" xfId="7806" xr:uid="{00000000-0005-0000-0000-0000071B0000}"/>
    <cellStyle name="40% - Ênfase3 108" xfId="7807" xr:uid="{00000000-0005-0000-0000-0000081B0000}"/>
    <cellStyle name="40% - Ênfase3 108 2" xfId="7808" xr:uid="{00000000-0005-0000-0000-0000091B0000}"/>
    <cellStyle name="40% - Ênfase3 109" xfId="7809" xr:uid="{00000000-0005-0000-0000-00000A1B0000}"/>
    <cellStyle name="40% - Ênfase3 109 2" xfId="7810" xr:uid="{00000000-0005-0000-0000-00000B1B0000}"/>
    <cellStyle name="40% - Ênfase3 11" xfId="185" xr:uid="{00000000-0005-0000-0000-00000C1B0000}"/>
    <cellStyle name="40% - Ênfase3 11 2" xfId="7811" xr:uid="{00000000-0005-0000-0000-00000D1B0000}"/>
    <cellStyle name="40% - Ênfase3 11 2 2" xfId="7812" xr:uid="{00000000-0005-0000-0000-00000E1B0000}"/>
    <cellStyle name="40% - Ênfase3 11 3" xfId="7813" xr:uid="{00000000-0005-0000-0000-00000F1B0000}"/>
    <cellStyle name="40% - Ênfase3 11 4" xfId="7814" xr:uid="{00000000-0005-0000-0000-0000101B0000}"/>
    <cellStyle name="40% - Ênfase3 110" xfId="7815" xr:uid="{00000000-0005-0000-0000-0000111B0000}"/>
    <cellStyle name="40% - Ênfase3 110 2" xfId="7816" xr:uid="{00000000-0005-0000-0000-0000121B0000}"/>
    <cellStyle name="40% - Ênfase3 111" xfId="7817" xr:uid="{00000000-0005-0000-0000-0000131B0000}"/>
    <cellStyle name="40% - Ênfase3 111 2" xfId="7818" xr:uid="{00000000-0005-0000-0000-0000141B0000}"/>
    <cellStyle name="40% - Ênfase3 112" xfId="7819" xr:uid="{00000000-0005-0000-0000-0000151B0000}"/>
    <cellStyle name="40% - Ênfase3 112 2" xfId="7820" xr:uid="{00000000-0005-0000-0000-0000161B0000}"/>
    <cellStyle name="40% - Ênfase3 113" xfId="7821" xr:uid="{00000000-0005-0000-0000-0000171B0000}"/>
    <cellStyle name="40% - Ênfase3 113 2" xfId="7822" xr:uid="{00000000-0005-0000-0000-0000181B0000}"/>
    <cellStyle name="40% - Ênfase3 114" xfId="7823" xr:uid="{00000000-0005-0000-0000-0000191B0000}"/>
    <cellStyle name="40% - Ênfase3 114 2" xfId="7824" xr:uid="{00000000-0005-0000-0000-00001A1B0000}"/>
    <cellStyle name="40% - Ênfase3 115" xfId="7825" xr:uid="{00000000-0005-0000-0000-00001B1B0000}"/>
    <cellStyle name="40% - Ênfase3 115 2" xfId="7826" xr:uid="{00000000-0005-0000-0000-00001C1B0000}"/>
    <cellStyle name="40% - Ênfase3 116" xfId="7827" xr:uid="{00000000-0005-0000-0000-00001D1B0000}"/>
    <cellStyle name="40% - Ênfase3 116 2" xfId="7828" xr:uid="{00000000-0005-0000-0000-00001E1B0000}"/>
    <cellStyle name="40% - Ênfase3 117" xfId="7829" xr:uid="{00000000-0005-0000-0000-00001F1B0000}"/>
    <cellStyle name="40% - Ênfase3 117 2" xfId="7830" xr:uid="{00000000-0005-0000-0000-0000201B0000}"/>
    <cellStyle name="40% - Ênfase3 118" xfId="7831" xr:uid="{00000000-0005-0000-0000-0000211B0000}"/>
    <cellStyle name="40% - Ênfase3 118 2" xfId="7832" xr:uid="{00000000-0005-0000-0000-0000221B0000}"/>
    <cellStyle name="40% - Ênfase3 119" xfId="7833" xr:uid="{00000000-0005-0000-0000-0000231B0000}"/>
    <cellStyle name="40% - Ênfase3 119 2" xfId="7834" xr:uid="{00000000-0005-0000-0000-0000241B0000}"/>
    <cellStyle name="40% - Ênfase3 12" xfId="186" xr:uid="{00000000-0005-0000-0000-0000251B0000}"/>
    <cellStyle name="40% - Ênfase3 12 2" xfId="7835" xr:uid="{00000000-0005-0000-0000-0000261B0000}"/>
    <cellStyle name="40% - Ênfase3 12 2 2" xfId="7836" xr:uid="{00000000-0005-0000-0000-0000271B0000}"/>
    <cellStyle name="40% - Ênfase3 12 3" xfId="7837" xr:uid="{00000000-0005-0000-0000-0000281B0000}"/>
    <cellStyle name="40% - Ênfase3 12 4" xfId="7838" xr:uid="{00000000-0005-0000-0000-0000291B0000}"/>
    <cellStyle name="40% - Ênfase3 120" xfId="7839" xr:uid="{00000000-0005-0000-0000-00002A1B0000}"/>
    <cellStyle name="40% - Ênfase3 120 2" xfId="7840" xr:uid="{00000000-0005-0000-0000-00002B1B0000}"/>
    <cellStyle name="40% - Ênfase3 121" xfId="7841" xr:uid="{00000000-0005-0000-0000-00002C1B0000}"/>
    <cellStyle name="40% - Ênfase3 121 2" xfId="7842" xr:uid="{00000000-0005-0000-0000-00002D1B0000}"/>
    <cellStyle name="40% - Ênfase3 122" xfId="7843" xr:uid="{00000000-0005-0000-0000-00002E1B0000}"/>
    <cellStyle name="40% - Ênfase3 122 2" xfId="7844" xr:uid="{00000000-0005-0000-0000-00002F1B0000}"/>
    <cellStyle name="40% - Ênfase3 123" xfId="7845" xr:uid="{00000000-0005-0000-0000-0000301B0000}"/>
    <cellStyle name="40% - Ênfase3 123 2" xfId="7846" xr:uid="{00000000-0005-0000-0000-0000311B0000}"/>
    <cellStyle name="40% - Ênfase3 124" xfId="7847" xr:uid="{00000000-0005-0000-0000-0000321B0000}"/>
    <cellStyle name="40% - Ênfase3 124 2" xfId="7848" xr:uid="{00000000-0005-0000-0000-0000331B0000}"/>
    <cellStyle name="40% - Ênfase3 125" xfId="7849" xr:uid="{00000000-0005-0000-0000-0000341B0000}"/>
    <cellStyle name="40% - Ênfase3 125 2" xfId="7850" xr:uid="{00000000-0005-0000-0000-0000351B0000}"/>
    <cellStyle name="40% - Ênfase3 126" xfId="7851" xr:uid="{00000000-0005-0000-0000-0000361B0000}"/>
    <cellStyle name="40% - Ênfase3 126 2" xfId="7852" xr:uid="{00000000-0005-0000-0000-0000371B0000}"/>
    <cellStyle name="40% - Ênfase3 127" xfId="7853" xr:uid="{00000000-0005-0000-0000-0000381B0000}"/>
    <cellStyle name="40% - Ênfase3 127 2" xfId="7854" xr:uid="{00000000-0005-0000-0000-0000391B0000}"/>
    <cellStyle name="40% - Ênfase3 128" xfId="7855" xr:uid="{00000000-0005-0000-0000-00003A1B0000}"/>
    <cellStyle name="40% - Ênfase3 128 2" xfId="7856" xr:uid="{00000000-0005-0000-0000-00003B1B0000}"/>
    <cellStyle name="40% - Ênfase3 129" xfId="7857" xr:uid="{00000000-0005-0000-0000-00003C1B0000}"/>
    <cellStyle name="40% - Ênfase3 129 2" xfId="7858" xr:uid="{00000000-0005-0000-0000-00003D1B0000}"/>
    <cellStyle name="40% - Ênfase3 13" xfId="187" xr:uid="{00000000-0005-0000-0000-00003E1B0000}"/>
    <cellStyle name="40% - Ênfase3 13 2" xfId="7859" xr:uid="{00000000-0005-0000-0000-00003F1B0000}"/>
    <cellStyle name="40% - Ênfase3 13 2 2" xfId="7860" xr:uid="{00000000-0005-0000-0000-0000401B0000}"/>
    <cellStyle name="40% - Ênfase3 13 3" xfId="7861" xr:uid="{00000000-0005-0000-0000-0000411B0000}"/>
    <cellStyle name="40% - Ênfase3 13 4" xfId="7862" xr:uid="{00000000-0005-0000-0000-0000421B0000}"/>
    <cellStyle name="40% - Ênfase3 130" xfId="7863" xr:uid="{00000000-0005-0000-0000-0000431B0000}"/>
    <cellStyle name="40% - Ênfase3 130 2" xfId="7864" xr:uid="{00000000-0005-0000-0000-0000441B0000}"/>
    <cellStyle name="40% - Ênfase3 131" xfId="7865" xr:uid="{00000000-0005-0000-0000-0000451B0000}"/>
    <cellStyle name="40% - Ênfase3 131 2" xfId="7866" xr:uid="{00000000-0005-0000-0000-0000461B0000}"/>
    <cellStyle name="40% - Ênfase3 132" xfId="7867" xr:uid="{00000000-0005-0000-0000-0000471B0000}"/>
    <cellStyle name="40% - Ênfase3 132 2" xfId="7868" xr:uid="{00000000-0005-0000-0000-0000481B0000}"/>
    <cellStyle name="40% - Ênfase3 133" xfId="7869" xr:uid="{00000000-0005-0000-0000-0000491B0000}"/>
    <cellStyle name="40% - Ênfase3 133 2" xfId="7870" xr:uid="{00000000-0005-0000-0000-00004A1B0000}"/>
    <cellStyle name="40% - Ênfase3 134" xfId="7871" xr:uid="{00000000-0005-0000-0000-00004B1B0000}"/>
    <cellStyle name="40% - Ênfase3 134 2" xfId="7872" xr:uid="{00000000-0005-0000-0000-00004C1B0000}"/>
    <cellStyle name="40% - Ênfase3 135" xfId="7873" xr:uid="{00000000-0005-0000-0000-00004D1B0000}"/>
    <cellStyle name="40% - Ênfase3 135 2" xfId="7874" xr:uid="{00000000-0005-0000-0000-00004E1B0000}"/>
    <cellStyle name="40% - Ênfase3 136" xfId="7875" xr:uid="{00000000-0005-0000-0000-00004F1B0000}"/>
    <cellStyle name="40% - Ênfase3 136 2" xfId="7876" xr:uid="{00000000-0005-0000-0000-0000501B0000}"/>
    <cellStyle name="40% - Ênfase3 137" xfId="7877" xr:uid="{00000000-0005-0000-0000-0000511B0000}"/>
    <cellStyle name="40% - Ênfase3 137 2" xfId="7878" xr:uid="{00000000-0005-0000-0000-0000521B0000}"/>
    <cellStyle name="40% - Ênfase3 138" xfId="7879" xr:uid="{00000000-0005-0000-0000-0000531B0000}"/>
    <cellStyle name="40% - Ênfase3 138 2" xfId="7880" xr:uid="{00000000-0005-0000-0000-0000541B0000}"/>
    <cellStyle name="40% - Ênfase3 139" xfId="7881" xr:uid="{00000000-0005-0000-0000-0000551B0000}"/>
    <cellStyle name="40% - Ênfase3 139 2" xfId="7882" xr:uid="{00000000-0005-0000-0000-0000561B0000}"/>
    <cellStyle name="40% - Ênfase3 14" xfId="188" xr:uid="{00000000-0005-0000-0000-0000571B0000}"/>
    <cellStyle name="40% - Ênfase3 14 2" xfId="7883" xr:uid="{00000000-0005-0000-0000-0000581B0000}"/>
    <cellStyle name="40% - Ênfase3 14 2 2" xfId="7884" xr:uid="{00000000-0005-0000-0000-0000591B0000}"/>
    <cellStyle name="40% - Ênfase3 14 2 3" xfId="7885" xr:uid="{00000000-0005-0000-0000-00005A1B0000}"/>
    <cellStyle name="40% - Ênfase3 14 2 4" xfId="7886" xr:uid="{00000000-0005-0000-0000-00005B1B0000}"/>
    <cellStyle name="40% - Ênfase3 14 3" xfId="7887" xr:uid="{00000000-0005-0000-0000-00005C1B0000}"/>
    <cellStyle name="40% - Ênfase3 14 4" xfId="7888" xr:uid="{00000000-0005-0000-0000-00005D1B0000}"/>
    <cellStyle name="40% - Ênfase3 140" xfId="7889" xr:uid="{00000000-0005-0000-0000-00005E1B0000}"/>
    <cellStyle name="40% - Ênfase3 140 2" xfId="7890" xr:uid="{00000000-0005-0000-0000-00005F1B0000}"/>
    <cellStyle name="40% - Ênfase3 141" xfId="7891" xr:uid="{00000000-0005-0000-0000-0000601B0000}"/>
    <cellStyle name="40% - Ênfase3 141 2" xfId="7892" xr:uid="{00000000-0005-0000-0000-0000611B0000}"/>
    <cellStyle name="40% - Ênfase3 142" xfId="7893" xr:uid="{00000000-0005-0000-0000-0000621B0000}"/>
    <cellStyle name="40% - Ênfase3 142 2" xfId="7894" xr:uid="{00000000-0005-0000-0000-0000631B0000}"/>
    <cellStyle name="40% - Ênfase3 143" xfId="7895" xr:uid="{00000000-0005-0000-0000-0000641B0000}"/>
    <cellStyle name="40% - Ênfase3 143 2" xfId="7896" xr:uid="{00000000-0005-0000-0000-0000651B0000}"/>
    <cellStyle name="40% - Ênfase3 144" xfId="7897" xr:uid="{00000000-0005-0000-0000-0000661B0000}"/>
    <cellStyle name="40% - Ênfase3 144 2" xfId="7898" xr:uid="{00000000-0005-0000-0000-0000671B0000}"/>
    <cellStyle name="40% - Ênfase3 145" xfId="7899" xr:uid="{00000000-0005-0000-0000-0000681B0000}"/>
    <cellStyle name="40% - Ênfase3 145 2" xfId="7900" xr:uid="{00000000-0005-0000-0000-0000691B0000}"/>
    <cellStyle name="40% - Ênfase3 146" xfId="7901" xr:uid="{00000000-0005-0000-0000-00006A1B0000}"/>
    <cellStyle name="40% - Ênfase3 146 2" xfId="7902" xr:uid="{00000000-0005-0000-0000-00006B1B0000}"/>
    <cellStyle name="40% - Ênfase3 147" xfId="7903" xr:uid="{00000000-0005-0000-0000-00006C1B0000}"/>
    <cellStyle name="40% - Ênfase3 147 2" xfId="7904" xr:uid="{00000000-0005-0000-0000-00006D1B0000}"/>
    <cellStyle name="40% - Ênfase3 148" xfId="7905" xr:uid="{00000000-0005-0000-0000-00006E1B0000}"/>
    <cellStyle name="40% - Ênfase3 148 2" xfId="7906" xr:uid="{00000000-0005-0000-0000-00006F1B0000}"/>
    <cellStyle name="40% - Ênfase3 149" xfId="7907" xr:uid="{00000000-0005-0000-0000-0000701B0000}"/>
    <cellStyle name="40% - Ênfase3 149 2" xfId="7908" xr:uid="{00000000-0005-0000-0000-0000711B0000}"/>
    <cellStyle name="40% - Ênfase3 15" xfId="189" xr:uid="{00000000-0005-0000-0000-0000721B0000}"/>
    <cellStyle name="40% - Ênfase3 15 2" xfId="7909" xr:uid="{00000000-0005-0000-0000-0000731B0000}"/>
    <cellStyle name="40% - Ênfase3 15 2 2" xfId="7910" xr:uid="{00000000-0005-0000-0000-0000741B0000}"/>
    <cellStyle name="40% - Ênfase3 15 2 3" xfId="7911" xr:uid="{00000000-0005-0000-0000-0000751B0000}"/>
    <cellStyle name="40% - Ênfase3 15 2 4" xfId="7912" xr:uid="{00000000-0005-0000-0000-0000761B0000}"/>
    <cellStyle name="40% - Ênfase3 15 3" xfId="7913" xr:uid="{00000000-0005-0000-0000-0000771B0000}"/>
    <cellStyle name="40% - Ênfase3 15 4" xfId="7914" xr:uid="{00000000-0005-0000-0000-0000781B0000}"/>
    <cellStyle name="40% - Ênfase3 150" xfId="7915" xr:uid="{00000000-0005-0000-0000-0000791B0000}"/>
    <cellStyle name="40% - Ênfase3 150 2" xfId="7916" xr:uid="{00000000-0005-0000-0000-00007A1B0000}"/>
    <cellStyle name="40% - Ênfase3 151" xfId="7917" xr:uid="{00000000-0005-0000-0000-00007B1B0000}"/>
    <cellStyle name="40% - Ênfase3 151 2" xfId="7918" xr:uid="{00000000-0005-0000-0000-00007C1B0000}"/>
    <cellStyle name="40% - Ênfase3 152" xfId="7919" xr:uid="{00000000-0005-0000-0000-00007D1B0000}"/>
    <cellStyle name="40% - Ênfase3 152 2" xfId="7920" xr:uid="{00000000-0005-0000-0000-00007E1B0000}"/>
    <cellStyle name="40% - Ênfase3 153" xfId="7921" xr:uid="{00000000-0005-0000-0000-00007F1B0000}"/>
    <cellStyle name="40% - Ênfase3 153 2" xfId="7922" xr:uid="{00000000-0005-0000-0000-0000801B0000}"/>
    <cellStyle name="40% - Ênfase3 154" xfId="7923" xr:uid="{00000000-0005-0000-0000-0000811B0000}"/>
    <cellStyle name="40% - Ênfase3 154 2" xfId="7924" xr:uid="{00000000-0005-0000-0000-0000821B0000}"/>
    <cellStyle name="40% - Ênfase3 155" xfId="7925" xr:uid="{00000000-0005-0000-0000-0000831B0000}"/>
    <cellStyle name="40% - Ênfase3 155 2" xfId="7926" xr:uid="{00000000-0005-0000-0000-0000841B0000}"/>
    <cellStyle name="40% - Ênfase3 156" xfId="7927" xr:uid="{00000000-0005-0000-0000-0000851B0000}"/>
    <cellStyle name="40% - Ênfase3 156 2" xfId="7928" xr:uid="{00000000-0005-0000-0000-0000861B0000}"/>
    <cellStyle name="40% - Ênfase3 157" xfId="7929" xr:uid="{00000000-0005-0000-0000-0000871B0000}"/>
    <cellStyle name="40% - Ênfase3 157 2" xfId="7930" xr:uid="{00000000-0005-0000-0000-0000881B0000}"/>
    <cellStyle name="40% - Ênfase3 158" xfId="7931" xr:uid="{00000000-0005-0000-0000-0000891B0000}"/>
    <cellStyle name="40% - Ênfase3 158 2" xfId="7932" xr:uid="{00000000-0005-0000-0000-00008A1B0000}"/>
    <cellStyle name="40% - Ênfase3 159" xfId="7933" xr:uid="{00000000-0005-0000-0000-00008B1B0000}"/>
    <cellStyle name="40% - Ênfase3 159 2" xfId="7934" xr:uid="{00000000-0005-0000-0000-00008C1B0000}"/>
    <cellStyle name="40% - Ênfase3 16" xfId="7935" xr:uid="{00000000-0005-0000-0000-00008D1B0000}"/>
    <cellStyle name="40% - Ênfase3 16 2" xfId="7936" xr:uid="{00000000-0005-0000-0000-00008E1B0000}"/>
    <cellStyle name="40% - Ênfase3 16 2 2" xfId="7937" xr:uid="{00000000-0005-0000-0000-00008F1B0000}"/>
    <cellStyle name="40% - Ênfase3 16 2 3" xfId="7938" xr:uid="{00000000-0005-0000-0000-0000901B0000}"/>
    <cellStyle name="40% - Ênfase3 16 3" xfId="7939" xr:uid="{00000000-0005-0000-0000-0000911B0000}"/>
    <cellStyle name="40% - Ênfase3 16 4" xfId="7940" xr:uid="{00000000-0005-0000-0000-0000921B0000}"/>
    <cellStyle name="40% - Ênfase3 16 5" xfId="7941" xr:uid="{00000000-0005-0000-0000-0000931B0000}"/>
    <cellStyle name="40% - Ênfase3 160" xfId="7942" xr:uid="{00000000-0005-0000-0000-0000941B0000}"/>
    <cellStyle name="40% - Ênfase3 160 2" xfId="7943" xr:uid="{00000000-0005-0000-0000-0000951B0000}"/>
    <cellStyle name="40% - Ênfase3 161" xfId="7944" xr:uid="{00000000-0005-0000-0000-0000961B0000}"/>
    <cellStyle name="40% - Ênfase3 161 2" xfId="7945" xr:uid="{00000000-0005-0000-0000-0000971B0000}"/>
    <cellStyle name="40% - Ênfase3 162" xfId="7946" xr:uid="{00000000-0005-0000-0000-0000981B0000}"/>
    <cellStyle name="40% - Ênfase3 162 2" xfId="7947" xr:uid="{00000000-0005-0000-0000-0000991B0000}"/>
    <cellStyle name="40% - Ênfase3 163" xfId="7948" xr:uid="{00000000-0005-0000-0000-00009A1B0000}"/>
    <cellStyle name="40% - Ênfase3 163 2" xfId="7949" xr:uid="{00000000-0005-0000-0000-00009B1B0000}"/>
    <cellStyle name="40% - Ênfase3 164" xfId="7950" xr:uid="{00000000-0005-0000-0000-00009C1B0000}"/>
    <cellStyle name="40% - Ênfase3 164 2" xfId="7951" xr:uid="{00000000-0005-0000-0000-00009D1B0000}"/>
    <cellStyle name="40% - Ênfase3 165" xfId="7952" xr:uid="{00000000-0005-0000-0000-00009E1B0000}"/>
    <cellStyle name="40% - Ênfase3 165 2" xfId="7953" xr:uid="{00000000-0005-0000-0000-00009F1B0000}"/>
    <cellStyle name="40% - Ênfase3 166" xfId="7954" xr:uid="{00000000-0005-0000-0000-0000A01B0000}"/>
    <cellStyle name="40% - Ênfase3 166 2" xfId="7955" xr:uid="{00000000-0005-0000-0000-0000A11B0000}"/>
    <cellStyle name="40% - Ênfase3 167" xfId="7956" xr:uid="{00000000-0005-0000-0000-0000A21B0000}"/>
    <cellStyle name="40% - Ênfase3 167 2" xfId="7957" xr:uid="{00000000-0005-0000-0000-0000A31B0000}"/>
    <cellStyle name="40% - Ênfase3 168" xfId="7958" xr:uid="{00000000-0005-0000-0000-0000A41B0000}"/>
    <cellStyle name="40% - Ênfase3 168 2" xfId="7959" xr:uid="{00000000-0005-0000-0000-0000A51B0000}"/>
    <cellStyle name="40% - Ênfase3 169" xfId="7960" xr:uid="{00000000-0005-0000-0000-0000A61B0000}"/>
    <cellStyle name="40% - Ênfase3 169 2" xfId="7961" xr:uid="{00000000-0005-0000-0000-0000A71B0000}"/>
    <cellStyle name="40% - Ênfase3 17" xfId="7962" xr:uid="{00000000-0005-0000-0000-0000A81B0000}"/>
    <cellStyle name="40% - Ênfase3 17 2" xfId="7963" xr:uid="{00000000-0005-0000-0000-0000A91B0000}"/>
    <cellStyle name="40% - Ênfase3 17 2 2" xfId="7964" xr:uid="{00000000-0005-0000-0000-0000AA1B0000}"/>
    <cellStyle name="40% - Ênfase3 17 2 3" xfId="7965" xr:uid="{00000000-0005-0000-0000-0000AB1B0000}"/>
    <cellStyle name="40% - Ênfase3 17 3" xfId="7966" xr:uid="{00000000-0005-0000-0000-0000AC1B0000}"/>
    <cellStyle name="40% - Ênfase3 17 4" xfId="7967" xr:uid="{00000000-0005-0000-0000-0000AD1B0000}"/>
    <cellStyle name="40% - Ênfase3 17 5" xfId="7968" xr:uid="{00000000-0005-0000-0000-0000AE1B0000}"/>
    <cellStyle name="40% - Ênfase3 170" xfId="7969" xr:uid="{00000000-0005-0000-0000-0000AF1B0000}"/>
    <cellStyle name="40% - Ênfase3 170 2" xfId="7970" xr:uid="{00000000-0005-0000-0000-0000B01B0000}"/>
    <cellStyle name="40% - Ênfase3 171" xfId="7971" xr:uid="{00000000-0005-0000-0000-0000B11B0000}"/>
    <cellStyle name="40% - Ênfase3 171 2" xfId="7972" xr:uid="{00000000-0005-0000-0000-0000B21B0000}"/>
    <cellStyle name="40% - Ênfase3 172" xfId="7973" xr:uid="{00000000-0005-0000-0000-0000B31B0000}"/>
    <cellStyle name="40% - Ênfase3 172 2" xfId="7974" xr:uid="{00000000-0005-0000-0000-0000B41B0000}"/>
    <cellStyle name="40% - Ênfase3 173" xfId="7975" xr:uid="{00000000-0005-0000-0000-0000B51B0000}"/>
    <cellStyle name="40% - Ênfase3 173 2" xfId="7976" xr:uid="{00000000-0005-0000-0000-0000B61B0000}"/>
    <cellStyle name="40% - Ênfase3 174" xfId="7977" xr:uid="{00000000-0005-0000-0000-0000B71B0000}"/>
    <cellStyle name="40% - Ênfase3 174 2" xfId="7978" xr:uid="{00000000-0005-0000-0000-0000B81B0000}"/>
    <cellStyle name="40% - Ênfase3 175" xfId="7979" xr:uid="{00000000-0005-0000-0000-0000B91B0000}"/>
    <cellStyle name="40% - Ênfase3 175 2" xfId="7980" xr:uid="{00000000-0005-0000-0000-0000BA1B0000}"/>
    <cellStyle name="40% - Ênfase3 176" xfId="7981" xr:uid="{00000000-0005-0000-0000-0000BB1B0000}"/>
    <cellStyle name="40% - Ênfase3 176 2" xfId="7982" xr:uid="{00000000-0005-0000-0000-0000BC1B0000}"/>
    <cellStyle name="40% - Ênfase3 177" xfId="7983" xr:uid="{00000000-0005-0000-0000-0000BD1B0000}"/>
    <cellStyle name="40% - Ênfase3 177 2" xfId="7984" xr:uid="{00000000-0005-0000-0000-0000BE1B0000}"/>
    <cellStyle name="40% - Ênfase3 178" xfId="7985" xr:uid="{00000000-0005-0000-0000-0000BF1B0000}"/>
    <cellStyle name="40% - Ênfase3 178 2" xfId="7986" xr:uid="{00000000-0005-0000-0000-0000C01B0000}"/>
    <cellStyle name="40% - Ênfase3 179" xfId="7987" xr:uid="{00000000-0005-0000-0000-0000C11B0000}"/>
    <cellStyle name="40% - Ênfase3 179 2" xfId="7988" xr:uid="{00000000-0005-0000-0000-0000C21B0000}"/>
    <cellStyle name="40% - Ênfase3 18" xfId="7989" xr:uid="{00000000-0005-0000-0000-0000C31B0000}"/>
    <cellStyle name="40% - Ênfase3 18 2" xfId="7990" xr:uid="{00000000-0005-0000-0000-0000C41B0000}"/>
    <cellStyle name="40% - Ênfase3 18 2 2" xfId="7991" xr:uid="{00000000-0005-0000-0000-0000C51B0000}"/>
    <cellStyle name="40% - Ênfase3 18 2 3" xfId="7992" xr:uid="{00000000-0005-0000-0000-0000C61B0000}"/>
    <cellStyle name="40% - Ênfase3 18 3" xfId="7993" xr:uid="{00000000-0005-0000-0000-0000C71B0000}"/>
    <cellStyle name="40% - Ênfase3 18 4" xfId="7994" xr:uid="{00000000-0005-0000-0000-0000C81B0000}"/>
    <cellStyle name="40% - Ênfase3 180" xfId="7995" xr:uid="{00000000-0005-0000-0000-0000C91B0000}"/>
    <cellStyle name="40% - Ênfase3 180 2" xfId="7996" xr:uid="{00000000-0005-0000-0000-0000CA1B0000}"/>
    <cellStyle name="40% - Ênfase3 181" xfId="7997" xr:uid="{00000000-0005-0000-0000-0000CB1B0000}"/>
    <cellStyle name="40% - Ênfase3 181 2" xfId="7998" xr:uid="{00000000-0005-0000-0000-0000CC1B0000}"/>
    <cellStyle name="40% - Ênfase3 182" xfId="7999" xr:uid="{00000000-0005-0000-0000-0000CD1B0000}"/>
    <cellStyle name="40% - Ênfase3 182 2" xfId="8000" xr:uid="{00000000-0005-0000-0000-0000CE1B0000}"/>
    <cellStyle name="40% - Ênfase3 183" xfId="8001" xr:uid="{00000000-0005-0000-0000-0000CF1B0000}"/>
    <cellStyle name="40% - Ênfase3 183 2" xfId="8002" xr:uid="{00000000-0005-0000-0000-0000D01B0000}"/>
    <cellStyle name="40% - Ênfase3 184" xfId="8003" xr:uid="{00000000-0005-0000-0000-0000D11B0000}"/>
    <cellStyle name="40% - Ênfase3 184 2" xfId="8004" xr:uid="{00000000-0005-0000-0000-0000D21B0000}"/>
    <cellStyle name="40% - Ênfase3 185" xfId="8005" xr:uid="{00000000-0005-0000-0000-0000D31B0000}"/>
    <cellStyle name="40% - Ênfase3 185 2" xfId="8006" xr:uid="{00000000-0005-0000-0000-0000D41B0000}"/>
    <cellStyle name="40% - Ênfase3 186" xfId="8007" xr:uid="{00000000-0005-0000-0000-0000D51B0000}"/>
    <cellStyle name="40% - Ênfase3 186 2" xfId="8008" xr:uid="{00000000-0005-0000-0000-0000D61B0000}"/>
    <cellStyle name="40% - Ênfase3 187" xfId="8009" xr:uid="{00000000-0005-0000-0000-0000D71B0000}"/>
    <cellStyle name="40% - Ênfase3 187 2" xfId="8010" xr:uid="{00000000-0005-0000-0000-0000D81B0000}"/>
    <cellStyle name="40% - Ênfase3 188" xfId="8011" xr:uid="{00000000-0005-0000-0000-0000D91B0000}"/>
    <cellStyle name="40% - Ênfase3 188 2" xfId="8012" xr:uid="{00000000-0005-0000-0000-0000DA1B0000}"/>
    <cellStyle name="40% - Ênfase3 189" xfId="8013" xr:uid="{00000000-0005-0000-0000-0000DB1B0000}"/>
    <cellStyle name="40% - Ênfase3 189 2" xfId="8014" xr:uid="{00000000-0005-0000-0000-0000DC1B0000}"/>
    <cellStyle name="40% - Ênfase3 19" xfId="8015" xr:uid="{00000000-0005-0000-0000-0000DD1B0000}"/>
    <cellStyle name="40% - Ênfase3 19 2" xfId="8016" xr:uid="{00000000-0005-0000-0000-0000DE1B0000}"/>
    <cellStyle name="40% - Ênfase3 19 2 2" xfId="8017" xr:uid="{00000000-0005-0000-0000-0000DF1B0000}"/>
    <cellStyle name="40% - Ênfase3 19 3" xfId="8018" xr:uid="{00000000-0005-0000-0000-0000E01B0000}"/>
    <cellStyle name="40% - Ênfase3 19 4" xfId="8019" xr:uid="{00000000-0005-0000-0000-0000E11B0000}"/>
    <cellStyle name="40% - Ênfase3 190" xfId="8020" xr:uid="{00000000-0005-0000-0000-0000E21B0000}"/>
    <cellStyle name="40% - Ênfase3 190 2" xfId="8021" xr:uid="{00000000-0005-0000-0000-0000E31B0000}"/>
    <cellStyle name="40% - Ênfase3 191" xfId="8022" xr:uid="{00000000-0005-0000-0000-0000E41B0000}"/>
    <cellStyle name="40% - Ênfase3 191 2" xfId="8023" xr:uid="{00000000-0005-0000-0000-0000E51B0000}"/>
    <cellStyle name="40% - Ênfase3 192" xfId="8024" xr:uid="{00000000-0005-0000-0000-0000E61B0000}"/>
    <cellStyle name="40% - Ênfase3 192 2" xfId="8025" xr:uid="{00000000-0005-0000-0000-0000E71B0000}"/>
    <cellStyle name="40% - Ênfase3 193" xfId="8026" xr:uid="{00000000-0005-0000-0000-0000E81B0000}"/>
    <cellStyle name="40% - Ênfase3 193 2" xfId="8027" xr:uid="{00000000-0005-0000-0000-0000E91B0000}"/>
    <cellStyle name="40% - Ênfase3 194" xfId="8028" xr:uid="{00000000-0005-0000-0000-0000EA1B0000}"/>
    <cellStyle name="40% - Ênfase3 194 2" xfId="8029" xr:uid="{00000000-0005-0000-0000-0000EB1B0000}"/>
    <cellStyle name="40% - Ênfase3 195" xfId="8030" xr:uid="{00000000-0005-0000-0000-0000EC1B0000}"/>
    <cellStyle name="40% - Ênfase3 195 2" xfId="8031" xr:uid="{00000000-0005-0000-0000-0000ED1B0000}"/>
    <cellStyle name="40% - Ênfase3 196" xfId="8032" xr:uid="{00000000-0005-0000-0000-0000EE1B0000}"/>
    <cellStyle name="40% - Ênfase3 196 2" xfId="8033" xr:uid="{00000000-0005-0000-0000-0000EF1B0000}"/>
    <cellStyle name="40% - Ênfase3 197" xfId="8034" xr:uid="{00000000-0005-0000-0000-0000F01B0000}"/>
    <cellStyle name="40% - Ênfase3 197 2" xfId="8035" xr:uid="{00000000-0005-0000-0000-0000F11B0000}"/>
    <cellStyle name="40% - Ênfase3 198" xfId="8036" xr:uid="{00000000-0005-0000-0000-0000F21B0000}"/>
    <cellStyle name="40% - Ênfase3 198 2" xfId="8037" xr:uid="{00000000-0005-0000-0000-0000F31B0000}"/>
    <cellStyle name="40% - Ênfase3 199" xfId="8038" xr:uid="{00000000-0005-0000-0000-0000F41B0000}"/>
    <cellStyle name="40% - Ênfase3 199 2" xfId="8039" xr:uid="{00000000-0005-0000-0000-0000F51B0000}"/>
    <cellStyle name="40% - Ênfase3 2" xfId="190" xr:uid="{00000000-0005-0000-0000-0000F61B0000}"/>
    <cellStyle name="40% - Ênfase3 2 2" xfId="191" xr:uid="{00000000-0005-0000-0000-0000F71B0000}"/>
    <cellStyle name="40% - Ênfase3 2 2 2" xfId="8040" xr:uid="{00000000-0005-0000-0000-0000F81B0000}"/>
    <cellStyle name="40% - Ênfase3 2 2 2 2" xfId="8041" xr:uid="{00000000-0005-0000-0000-0000F91B0000}"/>
    <cellStyle name="40% - Ênfase3 2 2 2 3" xfId="8042" xr:uid="{00000000-0005-0000-0000-0000FA1B0000}"/>
    <cellStyle name="40% - Ênfase3 2 2 3" xfId="8043" xr:uid="{00000000-0005-0000-0000-0000FB1B0000}"/>
    <cellStyle name="40% - Ênfase3 2 2 4" xfId="8044" xr:uid="{00000000-0005-0000-0000-0000FC1B0000}"/>
    <cellStyle name="40% - Ênfase3 2 3" xfId="8045" xr:uid="{00000000-0005-0000-0000-0000FD1B0000}"/>
    <cellStyle name="40% - Ênfase3 2 3 2" xfId="8046" xr:uid="{00000000-0005-0000-0000-0000FE1B0000}"/>
    <cellStyle name="40% - Ênfase3 2 3 3" xfId="8047" xr:uid="{00000000-0005-0000-0000-0000FF1B0000}"/>
    <cellStyle name="40% - Ênfase3 2 3 4" xfId="8048" xr:uid="{00000000-0005-0000-0000-0000001C0000}"/>
    <cellStyle name="40% - Ênfase3 2 3 5" xfId="8049" xr:uid="{00000000-0005-0000-0000-0000011C0000}"/>
    <cellStyle name="40% - Ênfase3 2 4" xfId="8050" xr:uid="{00000000-0005-0000-0000-0000021C0000}"/>
    <cellStyle name="40% - Ênfase3 2 5" xfId="8051" xr:uid="{00000000-0005-0000-0000-0000031C0000}"/>
    <cellStyle name="40% - Ênfase3 2 6" xfId="8052" xr:uid="{00000000-0005-0000-0000-0000041C0000}"/>
    <cellStyle name="40% - Ênfase3 2 7" xfId="8053" xr:uid="{00000000-0005-0000-0000-0000051C0000}"/>
    <cellStyle name="40% - Ênfase3 2 7 2" xfId="8054" xr:uid="{00000000-0005-0000-0000-0000061C0000}"/>
    <cellStyle name="40% - Ênfase3 2 8" xfId="8055" xr:uid="{00000000-0005-0000-0000-0000071C0000}"/>
    <cellStyle name="40% - Ênfase3 2 9" xfId="8056" xr:uid="{00000000-0005-0000-0000-0000081C0000}"/>
    <cellStyle name="40% - Ênfase3 20" xfId="8057" xr:uid="{00000000-0005-0000-0000-0000091C0000}"/>
    <cellStyle name="40% - Ênfase3 20 2" xfId="8058" xr:uid="{00000000-0005-0000-0000-00000A1C0000}"/>
    <cellStyle name="40% - Ênfase3 20 3" xfId="8059" xr:uid="{00000000-0005-0000-0000-00000B1C0000}"/>
    <cellStyle name="40% - Ênfase3 20 4" xfId="8060" xr:uid="{00000000-0005-0000-0000-00000C1C0000}"/>
    <cellStyle name="40% - Ênfase3 200" xfId="8061" xr:uid="{00000000-0005-0000-0000-00000D1C0000}"/>
    <cellStyle name="40% - Ênfase3 200 2" xfId="8062" xr:uid="{00000000-0005-0000-0000-00000E1C0000}"/>
    <cellStyle name="40% - Ênfase3 201" xfId="8063" xr:uid="{00000000-0005-0000-0000-00000F1C0000}"/>
    <cellStyle name="40% - Ênfase3 201 2" xfId="8064" xr:uid="{00000000-0005-0000-0000-0000101C0000}"/>
    <cellStyle name="40% - Ênfase3 202" xfId="8065" xr:uid="{00000000-0005-0000-0000-0000111C0000}"/>
    <cellStyle name="40% - Ênfase3 202 2" xfId="8066" xr:uid="{00000000-0005-0000-0000-0000121C0000}"/>
    <cellStyle name="40% - Ênfase3 203" xfId="8067" xr:uid="{00000000-0005-0000-0000-0000131C0000}"/>
    <cellStyle name="40% - Ênfase3 203 2" xfId="8068" xr:uid="{00000000-0005-0000-0000-0000141C0000}"/>
    <cellStyle name="40% - Ênfase3 204" xfId="8069" xr:uid="{00000000-0005-0000-0000-0000151C0000}"/>
    <cellStyle name="40% - Ênfase3 204 2" xfId="8070" xr:uid="{00000000-0005-0000-0000-0000161C0000}"/>
    <cellStyle name="40% - Ênfase3 205" xfId="8071" xr:uid="{00000000-0005-0000-0000-0000171C0000}"/>
    <cellStyle name="40% - Ênfase3 205 2" xfId="8072" xr:uid="{00000000-0005-0000-0000-0000181C0000}"/>
    <cellStyle name="40% - Ênfase3 206" xfId="8073" xr:uid="{00000000-0005-0000-0000-0000191C0000}"/>
    <cellStyle name="40% - Ênfase3 206 2" xfId="8074" xr:uid="{00000000-0005-0000-0000-00001A1C0000}"/>
    <cellStyle name="40% - Ênfase3 207" xfId="8075" xr:uid="{00000000-0005-0000-0000-00001B1C0000}"/>
    <cellStyle name="40% - Ênfase3 207 2" xfId="8076" xr:uid="{00000000-0005-0000-0000-00001C1C0000}"/>
    <cellStyle name="40% - Ênfase3 208" xfId="8077" xr:uid="{00000000-0005-0000-0000-00001D1C0000}"/>
    <cellStyle name="40% - Ênfase3 208 2" xfId="8078" xr:uid="{00000000-0005-0000-0000-00001E1C0000}"/>
    <cellStyle name="40% - Ênfase3 209" xfId="8079" xr:uid="{00000000-0005-0000-0000-00001F1C0000}"/>
    <cellStyle name="40% - Ênfase3 209 2" xfId="8080" xr:uid="{00000000-0005-0000-0000-0000201C0000}"/>
    <cellStyle name="40% - Ênfase3 21" xfId="8081" xr:uid="{00000000-0005-0000-0000-0000211C0000}"/>
    <cellStyle name="40% - Ênfase3 21 2" xfId="8082" xr:uid="{00000000-0005-0000-0000-0000221C0000}"/>
    <cellStyle name="40% - Ênfase3 21 3" xfId="8083" xr:uid="{00000000-0005-0000-0000-0000231C0000}"/>
    <cellStyle name="40% - Ênfase3 21 4" xfId="8084" xr:uid="{00000000-0005-0000-0000-0000241C0000}"/>
    <cellStyle name="40% - Ênfase3 210" xfId="8085" xr:uid="{00000000-0005-0000-0000-0000251C0000}"/>
    <cellStyle name="40% - Ênfase3 210 2" xfId="8086" xr:uid="{00000000-0005-0000-0000-0000261C0000}"/>
    <cellStyle name="40% - Ênfase3 211" xfId="8087" xr:uid="{00000000-0005-0000-0000-0000271C0000}"/>
    <cellStyle name="40% - Ênfase3 211 2" xfId="8088" xr:uid="{00000000-0005-0000-0000-0000281C0000}"/>
    <cellStyle name="40% - Ênfase3 212" xfId="8089" xr:uid="{00000000-0005-0000-0000-0000291C0000}"/>
    <cellStyle name="40% - Ênfase3 212 2" xfId="8090" xr:uid="{00000000-0005-0000-0000-00002A1C0000}"/>
    <cellStyle name="40% - Ênfase3 213" xfId="8091" xr:uid="{00000000-0005-0000-0000-00002B1C0000}"/>
    <cellStyle name="40% - Ênfase3 213 2" xfId="8092" xr:uid="{00000000-0005-0000-0000-00002C1C0000}"/>
    <cellStyle name="40% - Ênfase3 214" xfId="8093" xr:uid="{00000000-0005-0000-0000-00002D1C0000}"/>
    <cellStyle name="40% - Ênfase3 214 2" xfId="8094" xr:uid="{00000000-0005-0000-0000-00002E1C0000}"/>
    <cellStyle name="40% - Ênfase3 215" xfId="8095" xr:uid="{00000000-0005-0000-0000-00002F1C0000}"/>
    <cellStyle name="40% - Ênfase3 215 2" xfId="8096" xr:uid="{00000000-0005-0000-0000-0000301C0000}"/>
    <cellStyle name="40% - Ênfase3 216" xfId="8097" xr:uid="{00000000-0005-0000-0000-0000311C0000}"/>
    <cellStyle name="40% - Ênfase3 216 2" xfId="8098" xr:uid="{00000000-0005-0000-0000-0000321C0000}"/>
    <cellStyle name="40% - Ênfase3 217" xfId="8099" xr:uid="{00000000-0005-0000-0000-0000331C0000}"/>
    <cellStyle name="40% - Ênfase3 217 2" xfId="8100" xr:uid="{00000000-0005-0000-0000-0000341C0000}"/>
    <cellStyle name="40% - Ênfase3 218" xfId="8101" xr:uid="{00000000-0005-0000-0000-0000351C0000}"/>
    <cellStyle name="40% - Ênfase3 218 2" xfId="8102" xr:uid="{00000000-0005-0000-0000-0000361C0000}"/>
    <cellStyle name="40% - Ênfase3 219" xfId="8103" xr:uid="{00000000-0005-0000-0000-0000371C0000}"/>
    <cellStyle name="40% - Ênfase3 219 2" xfId="8104" xr:uid="{00000000-0005-0000-0000-0000381C0000}"/>
    <cellStyle name="40% - Ênfase3 22" xfId="8105" xr:uid="{00000000-0005-0000-0000-0000391C0000}"/>
    <cellStyle name="40% - Ênfase3 22 2" xfId="8106" xr:uid="{00000000-0005-0000-0000-00003A1C0000}"/>
    <cellStyle name="40% - Ênfase3 22 3" xfId="8107" xr:uid="{00000000-0005-0000-0000-00003B1C0000}"/>
    <cellStyle name="40% - Ênfase3 22 4" xfId="8108" xr:uid="{00000000-0005-0000-0000-00003C1C0000}"/>
    <cellStyle name="40% - Ênfase3 220" xfId="8109" xr:uid="{00000000-0005-0000-0000-00003D1C0000}"/>
    <cellStyle name="40% - Ênfase3 220 2" xfId="8110" xr:uid="{00000000-0005-0000-0000-00003E1C0000}"/>
    <cellStyle name="40% - Ênfase3 221" xfId="8111" xr:uid="{00000000-0005-0000-0000-00003F1C0000}"/>
    <cellStyle name="40% - Ênfase3 221 2" xfId="8112" xr:uid="{00000000-0005-0000-0000-0000401C0000}"/>
    <cellStyle name="40% - Ênfase3 222" xfId="8113" xr:uid="{00000000-0005-0000-0000-0000411C0000}"/>
    <cellStyle name="40% - Ênfase3 222 2" xfId="8114" xr:uid="{00000000-0005-0000-0000-0000421C0000}"/>
    <cellStyle name="40% - Ênfase3 223" xfId="8115" xr:uid="{00000000-0005-0000-0000-0000431C0000}"/>
    <cellStyle name="40% - Ênfase3 223 2" xfId="8116" xr:uid="{00000000-0005-0000-0000-0000441C0000}"/>
    <cellStyle name="40% - Ênfase3 224" xfId="8117" xr:uid="{00000000-0005-0000-0000-0000451C0000}"/>
    <cellStyle name="40% - Ênfase3 224 2" xfId="8118" xr:uid="{00000000-0005-0000-0000-0000461C0000}"/>
    <cellStyle name="40% - Ênfase3 225" xfId="8119" xr:uid="{00000000-0005-0000-0000-0000471C0000}"/>
    <cellStyle name="40% - Ênfase3 225 2" xfId="8120" xr:uid="{00000000-0005-0000-0000-0000481C0000}"/>
    <cellStyle name="40% - Ênfase3 226" xfId="8121" xr:uid="{00000000-0005-0000-0000-0000491C0000}"/>
    <cellStyle name="40% - Ênfase3 226 2" xfId="8122" xr:uid="{00000000-0005-0000-0000-00004A1C0000}"/>
    <cellStyle name="40% - Ênfase3 227" xfId="8123" xr:uid="{00000000-0005-0000-0000-00004B1C0000}"/>
    <cellStyle name="40% - Ênfase3 227 2" xfId="8124" xr:uid="{00000000-0005-0000-0000-00004C1C0000}"/>
    <cellStyle name="40% - Ênfase3 228" xfId="8125" xr:uid="{00000000-0005-0000-0000-00004D1C0000}"/>
    <cellStyle name="40% - Ênfase3 228 2" xfId="8126" xr:uid="{00000000-0005-0000-0000-00004E1C0000}"/>
    <cellStyle name="40% - Ênfase3 229" xfId="8127" xr:uid="{00000000-0005-0000-0000-00004F1C0000}"/>
    <cellStyle name="40% - Ênfase3 229 2" xfId="8128" xr:uid="{00000000-0005-0000-0000-0000501C0000}"/>
    <cellStyle name="40% - Ênfase3 23" xfId="8129" xr:uid="{00000000-0005-0000-0000-0000511C0000}"/>
    <cellStyle name="40% - Ênfase3 23 2" xfId="8130" xr:uid="{00000000-0005-0000-0000-0000521C0000}"/>
    <cellStyle name="40% - Ênfase3 23 3" xfId="8131" xr:uid="{00000000-0005-0000-0000-0000531C0000}"/>
    <cellStyle name="40% - Ênfase3 23 4" xfId="8132" xr:uid="{00000000-0005-0000-0000-0000541C0000}"/>
    <cellStyle name="40% - Ênfase3 230" xfId="8133" xr:uid="{00000000-0005-0000-0000-0000551C0000}"/>
    <cellStyle name="40% - Ênfase3 230 2" xfId="8134" xr:uid="{00000000-0005-0000-0000-0000561C0000}"/>
    <cellStyle name="40% - Ênfase3 231" xfId="8135" xr:uid="{00000000-0005-0000-0000-0000571C0000}"/>
    <cellStyle name="40% - Ênfase3 231 2" xfId="8136" xr:uid="{00000000-0005-0000-0000-0000581C0000}"/>
    <cellStyle name="40% - Ênfase3 232" xfId="8137" xr:uid="{00000000-0005-0000-0000-0000591C0000}"/>
    <cellStyle name="40% - Ênfase3 232 2" xfId="8138" xr:uid="{00000000-0005-0000-0000-00005A1C0000}"/>
    <cellStyle name="40% - Ênfase3 233" xfId="8139" xr:uid="{00000000-0005-0000-0000-00005B1C0000}"/>
    <cellStyle name="40% - Ênfase3 233 2" xfId="8140" xr:uid="{00000000-0005-0000-0000-00005C1C0000}"/>
    <cellStyle name="40% - Ênfase3 234" xfId="8141" xr:uid="{00000000-0005-0000-0000-00005D1C0000}"/>
    <cellStyle name="40% - Ênfase3 234 2" xfId="8142" xr:uid="{00000000-0005-0000-0000-00005E1C0000}"/>
    <cellStyle name="40% - Ênfase3 235" xfId="8143" xr:uid="{00000000-0005-0000-0000-00005F1C0000}"/>
    <cellStyle name="40% - Ênfase3 235 2" xfId="8144" xr:uid="{00000000-0005-0000-0000-0000601C0000}"/>
    <cellStyle name="40% - Ênfase3 236" xfId="8145" xr:uid="{00000000-0005-0000-0000-0000611C0000}"/>
    <cellStyle name="40% - Ênfase3 236 2" xfId="8146" xr:uid="{00000000-0005-0000-0000-0000621C0000}"/>
    <cellStyle name="40% - Ênfase3 237" xfId="8147" xr:uid="{00000000-0005-0000-0000-0000631C0000}"/>
    <cellStyle name="40% - Ênfase3 237 2" xfId="8148" xr:uid="{00000000-0005-0000-0000-0000641C0000}"/>
    <cellStyle name="40% - Ênfase3 238" xfId="8149" xr:uid="{00000000-0005-0000-0000-0000651C0000}"/>
    <cellStyle name="40% - Ênfase3 238 2" xfId="8150" xr:uid="{00000000-0005-0000-0000-0000661C0000}"/>
    <cellStyle name="40% - Ênfase3 239" xfId="8151" xr:uid="{00000000-0005-0000-0000-0000671C0000}"/>
    <cellStyle name="40% - Ênfase3 239 2" xfId="8152" xr:uid="{00000000-0005-0000-0000-0000681C0000}"/>
    <cellStyle name="40% - Ênfase3 24" xfId="8153" xr:uid="{00000000-0005-0000-0000-0000691C0000}"/>
    <cellStyle name="40% - Ênfase3 24 2" xfId="8154" xr:uid="{00000000-0005-0000-0000-00006A1C0000}"/>
    <cellStyle name="40% - Ênfase3 24 3" xfId="8155" xr:uid="{00000000-0005-0000-0000-00006B1C0000}"/>
    <cellStyle name="40% - Ênfase3 24 4" xfId="8156" xr:uid="{00000000-0005-0000-0000-00006C1C0000}"/>
    <cellStyle name="40% - Ênfase3 240" xfId="8157" xr:uid="{00000000-0005-0000-0000-00006D1C0000}"/>
    <cellStyle name="40% - Ênfase3 240 2" xfId="8158" xr:uid="{00000000-0005-0000-0000-00006E1C0000}"/>
    <cellStyle name="40% - Ênfase3 241" xfId="8159" xr:uid="{00000000-0005-0000-0000-00006F1C0000}"/>
    <cellStyle name="40% - Ênfase3 241 2" xfId="8160" xr:uid="{00000000-0005-0000-0000-0000701C0000}"/>
    <cellStyle name="40% - Ênfase3 242" xfId="8161" xr:uid="{00000000-0005-0000-0000-0000711C0000}"/>
    <cellStyle name="40% - Ênfase3 242 2" xfId="8162" xr:uid="{00000000-0005-0000-0000-0000721C0000}"/>
    <cellStyle name="40% - Ênfase3 243" xfId="8163" xr:uid="{00000000-0005-0000-0000-0000731C0000}"/>
    <cellStyle name="40% - Ênfase3 243 2" xfId="8164" xr:uid="{00000000-0005-0000-0000-0000741C0000}"/>
    <cellStyle name="40% - Ênfase3 244" xfId="8165" xr:uid="{00000000-0005-0000-0000-0000751C0000}"/>
    <cellStyle name="40% - Ênfase3 244 2" xfId="8166" xr:uid="{00000000-0005-0000-0000-0000761C0000}"/>
    <cellStyle name="40% - Ênfase3 245" xfId="8167" xr:uid="{00000000-0005-0000-0000-0000771C0000}"/>
    <cellStyle name="40% - Ênfase3 245 2" xfId="8168" xr:uid="{00000000-0005-0000-0000-0000781C0000}"/>
    <cellStyle name="40% - Ênfase3 246" xfId="8169" xr:uid="{00000000-0005-0000-0000-0000791C0000}"/>
    <cellStyle name="40% - Ênfase3 246 2" xfId="8170" xr:uid="{00000000-0005-0000-0000-00007A1C0000}"/>
    <cellStyle name="40% - Ênfase3 247" xfId="8171" xr:uid="{00000000-0005-0000-0000-00007B1C0000}"/>
    <cellStyle name="40% - Ênfase3 248" xfId="8172" xr:uid="{00000000-0005-0000-0000-00007C1C0000}"/>
    <cellStyle name="40% - Ênfase3 249" xfId="8173" xr:uid="{00000000-0005-0000-0000-00007D1C0000}"/>
    <cellStyle name="40% - Ênfase3 25" xfId="8174" xr:uid="{00000000-0005-0000-0000-00007E1C0000}"/>
    <cellStyle name="40% - Ênfase3 25 2" xfId="8175" xr:uid="{00000000-0005-0000-0000-00007F1C0000}"/>
    <cellStyle name="40% - Ênfase3 25 3" xfId="8176" xr:uid="{00000000-0005-0000-0000-0000801C0000}"/>
    <cellStyle name="40% - Ênfase3 25 4" xfId="8177" xr:uid="{00000000-0005-0000-0000-0000811C0000}"/>
    <cellStyle name="40% - Ênfase3 250" xfId="8178" xr:uid="{00000000-0005-0000-0000-0000821C0000}"/>
    <cellStyle name="40% - Ênfase3 251" xfId="8179" xr:uid="{00000000-0005-0000-0000-0000831C0000}"/>
    <cellStyle name="40% - Ênfase3 252" xfId="8180" xr:uid="{00000000-0005-0000-0000-0000841C0000}"/>
    <cellStyle name="40% - Ênfase3 252 2" xfId="8181" xr:uid="{00000000-0005-0000-0000-0000851C0000}"/>
    <cellStyle name="40% - Ênfase3 253" xfId="8182" xr:uid="{00000000-0005-0000-0000-0000861C0000}"/>
    <cellStyle name="40% - Ênfase3 253 2" xfId="8183" xr:uid="{00000000-0005-0000-0000-0000871C0000}"/>
    <cellStyle name="40% - Ênfase3 254" xfId="8184" xr:uid="{00000000-0005-0000-0000-0000881C0000}"/>
    <cellStyle name="40% - Ênfase3 254 2" xfId="8185" xr:uid="{00000000-0005-0000-0000-0000891C0000}"/>
    <cellStyle name="40% - Ênfase3 255" xfId="8186" xr:uid="{00000000-0005-0000-0000-00008A1C0000}"/>
    <cellStyle name="40% - Ênfase3 256" xfId="8187" xr:uid="{00000000-0005-0000-0000-00008B1C0000}"/>
    <cellStyle name="40% - Ênfase3 257" xfId="8188" xr:uid="{00000000-0005-0000-0000-00008C1C0000}"/>
    <cellStyle name="40% - Ênfase3 26" xfId="8189" xr:uid="{00000000-0005-0000-0000-00008D1C0000}"/>
    <cellStyle name="40% - Ênfase3 26 2" xfId="8190" xr:uid="{00000000-0005-0000-0000-00008E1C0000}"/>
    <cellStyle name="40% - Ênfase3 26 3" xfId="8191" xr:uid="{00000000-0005-0000-0000-00008F1C0000}"/>
    <cellStyle name="40% - Ênfase3 26 4" xfId="8192" xr:uid="{00000000-0005-0000-0000-0000901C0000}"/>
    <cellStyle name="40% - Ênfase3 27" xfId="8193" xr:uid="{00000000-0005-0000-0000-0000911C0000}"/>
    <cellStyle name="40% - Ênfase3 27 2" xfId="8194" xr:uid="{00000000-0005-0000-0000-0000921C0000}"/>
    <cellStyle name="40% - Ênfase3 27 3" xfId="8195" xr:uid="{00000000-0005-0000-0000-0000931C0000}"/>
    <cellStyle name="40% - Ênfase3 28" xfId="8196" xr:uid="{00000000-0005-0000-0000-0000941C0000}"/>
    <cellStyle name="40% - Ênfase3 28 2" xfId="8197" xr:uid="{00000000-0005-0000-0000-0000951C0000}"/>
    <cellStyle name="40% - Ênfase3 28 3" xfId="8198" xr:uid="{00000000-0005-0000-0000-0000961C0000}"/>
    <cellStyle name="40% - Ênfase3 29" xfId="8199" xr:uid="{00000000-0005-0000-0000-0000971C0000}"/>
    <cellStyle name="40% - Ênfase3 29 2" xfId="8200" xr:uid="{00000000-0005-0000-0000-0000981C0000}"/>
    <cellStyle name="40% - Ênfase3 29 3" xfId="8201" xr:uid="{00000000-0005-0000-0000-0000991C0000}"/>
    <cellStyle name="40% - Ênfase3 3" xfId="192" xr:uid="{00000000-0005-0000-0000-00009A1C0000}"/>
    <cellStyle name="40% - Ênfase3 3 2" xfId="8202" xr:uid="{00000000-0005-0000-0000-00009B1C0000}"/>
    <cellStyle name="40% - Ênfase3 3 2 2" xfId="8203" xr:uid="{00000000-0005-0000-0000-00009C1C0000}"/>
    <cellStyle name="40% - Ênfase3 3 2 2 2" xfId="8204" xr:uid="{00000000-0005-0000-0000-00009D1C0000}"/>
    <cellStyle name="40% - Ênfase3 3 2 2 3" xfId="8205" xr:uid="{00000000-0005-0000-0000-00009E1C0000}"/>
    <cellStyle name="40% - Ênfase3 3 2 3" xfId="8206" xr:uid="{00000000-0005-0000-0000-00009F1C0000}"/>
    <cellStyle name="40% - Ênfase3 3 2 4" xfId="8207" xr:uid="{00000000-0005-0000-0000-0000A01C0000}"/>
    <cellStyle name="40% - Ênfase3 3 3" xfId="8208" xr:uid="{00000000-0005-0000-0000-0000A11C0000}"/>
    <cellStyle name="40% - Ênfase3 3 3 2" xfId="8209" xr:uid="{00000000-0005-0000-0000-0000A21C0000}"/>
    <cellStyle name="40% - Ênfase3 3 3 3" xfId="8210" xr:uid="{00000000-0005-0000-0000-0000A31C0000}"/>
    <cellStyle name="40% - Ênfase3 3 4" xfId="8211" xr:uid="{00000000-0005-0000-0000-0000A41C0000}"/>
    <cellStyle name="40% - Ênfase3 3 5" xfId="8212" xr:uid="{00000000-0005-0000-0000-0000A51C0000}"/>
    <cellStyle name="40% - Ênfase3 3 6" xfId="8213" xr:uid="{00000000-0005-0000-0000-0000A61C0000}"/>
    <cellStyle name="40% - Ênfase3 3 7" xfId="8214" xr:uid="{00000000-0005-0000-0000-0000A71C0000}"/>
    <cellStyle name="40% - Ênfase3 30" xfId="8215" xr:uid="{00000000-0005-0000-0000-0000A81C0000}"/>
    <cellStyle name="40% - Ênfase3 30 2" xfId="8216" xr:uid="{00000000-0005-0000-0000-0000A91C0000}"/>
    <cellStyle name="40% - Ênfase3 30 3" xfId="8217" xr:uid="{00000000-0005-0000-0000-0000AA1C0000}"/>
    <cellStyle name="40% - Ênfase3 31" xfId="8218" xr:uid="{00000000-0005-0000-0000-0000AB1C0000}"/>
    <cellStyle name="40% - Ênfase3 31 2" xfId="8219" xr:uid="{00000000-0005-0000-0000-0000AC1C0000}"/>
    <cellStyle name="40% - Ênfase3 31 3" xfId="8220" xr:uid="{00000000-0005-0000-0000-0000AD1C0000}"/>
    <cellStyle name="40% - Ênfase3 32" xfId="8221" xr:uid="{00000000-0005-0000-0000-0000AE1C0000}"/>
    <cellStyle name="40% - Ênfase3 32 2" xfId="8222" xr:uid="{00000000-0005-0000-0000-0000AF1C0000}"/>
    <cellStyle name="40% - Ênfase3 32 3" xfId="8223" xr:uid="{00000000-0005-0000-0000-0000B01C0000}"/>
    <cellStyle name="40% - Ênfase3 33" xfId="8224" xr:uid="{00000000-0005-0000-0000-0000B11C0000}"/>
    <cellStyle name="40% - Ênfase3 33 2" xfId="8225" xr:uid="{00000000-0005-0000-0000-0000B21C0000}"/>
    <cellStyle name="40% - Ênfase3 33 3" xfId="8226" xr:uid="{00000000-0005-0000-0000-0000B31C0000}"/>
    <cellStyle name="40% - Ênfase3 34" xfId="8227" xr:uid="{00000000-0005-0000-0000-0000B41C0000}"/>
    <cellStyle name="40% - Ênfase3 34 2" xfId="8228" xr:uid="{00000000-0005-0000-0000-0000B51C0000}"/>
    <cellStyle name="40% - Ênfase3 34 3" xfId="8229" xr:uid="{00000000-0005-0000-0000-0000B61C0000}"/>
    <cellStyle name="40% - Ênfase3 35" xfId="8230" xr:uid="{00000000-0005-0000-0000-0000B71C0000}"/>
    <cellStyle name="40% - Ênfase3 35 2" xfId="8231" xr:uid="{00000000-0005-0000-0000-0000B81C0000}"/>
    <cellStyle name="40% - Ênfase3 35 3" xfId="8232" xr:uid="{00000000-0005-0000-0000-0000B91C0000}"/>
    <cellStyle name="40% - Ênfase3 36" xfId="8233" xr:uid="{00000000-0005-0000-0000-0000BA1C0000}"/>
    <cellStyle name="40% - Ênfase3 36 2" xfId="8234" xr:uid="{00000000-0005-0000-0000-0000BB1C0000}"/>
    <cellStyle name="40% - Ênfase3 36 3" xfId="8235" xr:uid="{00000000-0005-0000-0000-0000BC1C0000}"/>
    <cellStyle name="40% - Ênfase3 37" xfId="8236" xr:uid="{00000000-0005-0000-0000-0000BD1C0000}"/>
    <cellStyle name="40% - Ênfase3 37 2" xfId="8237" xr:uid="{00000000-0005-0000-0000-0000BE1C0000}"/>
    <cellStyle name="40% - Ênfase3 37 3" xfId="8238" xr:uid="{00000000-0005-0000-0000-0000BF1C0000}"/>
    <cellStyle name="40% - Ênfase3 38" xfId="8239" xr:uid="{00000000-0005-0000-0000-0000C01C0000}"/>
    <cellStyle name="40% - Ênfase3 38 2" xfId="8240" xr:uid="{00000000-0005-0000-0000-0000C11C0000}"/>
    <cellStyle name="40% - Ênfase3 38 3" xfId="8241" xr:uid="{00000000-0005-0000-0000-0000C21C0000}"/>
    <cellStyle name="40% - Ênfase3 39" xfId="8242" xr:uid="{00000000-0005-0000-0000-0000C31C0000}"/>
    <cellStyle name="40% - Ênfase3 39 2" xfId="8243" xr:uid="{00000000-0005-0000-0000-0000C41C0000}"/>
    <cellStyle name="40% - Ênfase3 39 3" xfId="8244" xr:uid="{00000000-0005-0000-0000-0000C51C0000}"/>
    <cellStyle name="40% - Ênfase3 4" xfId="193" xr:uid="{00000000-0005-0000-0000-0000C61C0000}"/>
    <cellStyle name="40% - Ênfase3 4 2" xfId="8245" xr:uid="{00000000-0005-0000-0000-0000C71C0000}"/>
    <cellStyle name="40% - Ênfase3 4 2 2" xfId="8246" xr:uid="{00000000-0005-0000-0000-0000C81C0000}"/>
    <cellStyle name="40% - Ênfase3 4 2 3" xfId="8247" xr:uid="{00000000-0005-0000-0000-0000C91C0000}"/>
    <cellStyle name="40% - Ênfase3 4 2 4" xfId="8248" xr:uid="{00000000-0005-0000-0000-0000CA1C0000}"/>
    <cellStyle name="40% - Ênfase3 4 3" xfId="8249" xr:uid="{00000000-0005-0000-0000-0000CB1C0000}"/>
    <cellStyle name="40% - Ênfase3 4 4" xfId="8250" xr:uid="{00000000-0005-0000-0000-0000CC1C0000}"/>
    <cellStyle name="40% - Ênfase3 4 5" xfId="8251" xr:uid="{00000000-0005-0000-0000-0000CD1C0000}"/>
    <cellStyle name="40% - Ênfase3 4 6" xfId="8252" xr:uid="{00000000-0005-0000-0000-0000CE1C0000}"/>
    <cellStyle name="40% - Ênfase3 40" xfId="8253" xr:uid="{00000000-0005-0000-0000-0000CF1C0000}"/>
    <cellStyle name="40% - Ênfase3 40 2" xfId="8254" xr:uid="{00000000-0005-0000-0000-0000D01C0000}"/>
    <cellStyle name="40% - Ênfase3 40 3" xfId="8255" xr:uid="{00000000-0005-0000-0000-0000D11C0000}"/>
    <cellStyle name="40% - Ênfase3 41" xfId="8256" xr:uid="{00000000-0005-0000-0000-0000D21C0000}"/>
    <cellStyle name="40% - Ênfase3 41 2" xfId="8257" xr:uid="{00000000-0005-0000-0000-0000D31C0000}"/>
    <cellStyle name="40% - Ênfase3 41 3" xfId="8258" xr:uid="{00000000-0005-0000-0000-0000D41C0000}"/>
    <cellStyle name="40% - Ênfase3 42" xfId="8259" xr:uid="{00000000-0005-0000-0000-0000D51C0000}"/>
    <cellStyle name="40% - Ênfase3 42 2" xfId="8260" xr:uid="{00000000-0005-0000-0000-0000D61C0000}"/>
    <cellStyle name="40% - Ênfase3 42 3" xfId="8261" xr:uid="{00000000-0005-0000-0000-0000D71C0000}"/>
    <cellStyle name="40% - Ênfase3 43" xfId="8262" xr:uid="{00000000-0005-0000-0000-0000D81C0000}"/>
    <cellStyle name="40% - Ênfase3 43 2" xfId="8263" xr:uid="{00000000-0005-0000-0000-0000D91C0000}"/>
    <cellStyle name="40% - Ênfase3 43 3" xfId="8264" xr:uid="{00000000-0005-0000-0000-0000DA1C0000}"/>
    <cellStyle name="40% - Ênfase3 44" xfId="8265" xr:uid="{00000000-0005-0000-0000-0000DB1C0000}"/>
    <cellStyle name="40% - Ênfase3 44 2" xfId="8266" xr:uid="{00000000-0005-0000-0000-0000DC1C0000}"/>
    <cellStyle name="40% - Ênfase3 44 3" xfId="8267" xr:uid="{00000000-0005-0000-0000-0000DD1C0000}"/>
    <cellStyle name="40% - Ênfase3 45" xfId="8268" xr:uid="{00000000-0005-0000-0000-0000DE1C0000}"/>
    <cellStyle name="40% - Ênfase3 45 2" xfId="8269" xr:uid="{00000000-0005-0000-0000-0000DF1C0000}"/>
    <cellStyle name="40% - Ênfase3 45 3" xfId="8270" xr:uid="{00000000-0005-0000-0000-0000E01C0000}"/>
    <cellStyle name="40% - Ênfase3 46" xfId="8271" xr:uid="{00000000-0005-0000-0000-0000E11C0000}"/>
    <cellStyle name="40% - Ênfase3 46 2" xfId="8272" xr:uid="{00000000-0005-0000-0000-0000E21C0000}"/>
    <cellStyle name="40% - Ênfase3 46 3" xfId="8273" xr:uid="{00000000-0005-0000-0000-0000E31C0000}"/>
    <cellStyle name="40% - Ênfase3 47" xfId="8274" xr:uid="{00000000-0005-0000-0000-0000E41C0000}"/>
    <cellStyle name="40% - Ênfase3 47 2" xfId="8275" xr:uid="{00000000-0005-0000-0000-0000E51C0000}"/>
    <cellStyle name="40% - Ênfase3 47 3" xfId="8276" xr:uid="{00000000-0005-0000-0000-0000E61C0000}"/>
    <cellStyle name="40% - Ênfase3 48" xfId="8277" xr:uid="{00000000-0005-0000-0000-0000E71C0000}"/>
    <cellStyle name="40% - Ênfase3 48 2" xfId="8278" xr:uid="{00000000-0005-0000-0000-0000E81C0000}"/>
    <cellStyle name="40% - Ênfase3 48 3" xfId="8279" xr:uid="{00000000-0005-0000-0000-0000E91C0000}"/>
    <cellStyle name="40% - Ênfase3 49" xfId="8280" xr:uid="{00000000-0005-0000-0000-0000EA1C0000}"/>
    <cellStyle name="40% - Ênfase3 49 2" xfId="8281" xr:uid="{00000000-0005-0000-0000-0000EB1C0000}"/>
    <cellStyle name="40% - Ênfase3 49 3" xfId="8282" xr:uid="{00000000-0005-0000-0000-0000EC1C0000}"/>
    <cellStyle name="40% - Ênfase3 5" xfId="194" xr:uid="{00000000-0005-0000-0000-0000ED1C0000}"/>
    <cellStyle name="40% - Ênfase3 5 2" xfId="8283" xr:uid="{00000000-0005-0000-0000-0000EE1C0000}"/>
    <cellStyle name="40% - Ênfase3 5 2 2" xfId="8284" xr:uid="{00000000-0005-0000-0000-0000EF1C0000}"/>
    <cellStyle name="40% - Ênfase3 5 2 3" xfId="8285" xr:uid="{00000000-0005-0000-0000-0000F01C0000}"/>
    <cellStyle name="40% - Ênfase3 5 2 4" xfId="8286" xr:uid="{00000000-0005-0000-0000-0000F11C0000}"/>
    <cellStyle name="40% - Ênfase3 5 3" xfId="8287" xr:uid="{00000000-0005-0000-0000-0000F21C0000}"/>
    <cellStyle name="40% - Ênfase3 5 4" xfId="8288" xr:uid="{00000000-0005-0000-0000-0000F31C0000}"/>
    <cellStyle name="40% - Ênfase3 5 5" xfId="8289" xr:uid="{00000000-0005-0000-0000-0000F41C0000}"/>
    <cellStyle name="40% - Ênfase3 50" xfId="8290" xr:uid="{00000000-0005-0000-0000-0000F51C0000}"/>
    <cellStyle name="40% - Ênfase3 50 2" xfId="8291" xr:uid="{00000000-0005-0000-0000-0000F61C0000}"/>
    <cellStyle name="40% - Ênfase3 50 3" xfId="8292" xr:uid="{00000000-0005-0000-0000-0000F71C0000}"/>
    <cellStyle name="40% - Ênfase3 51" xfId="8293" xr:uid="{00000000-0005-0000-0000-0000F81C0000}"/>
    <cellStyle name="40% - Ênfase3 51 2" xfId="8294" xr:uid="{00000000-0005-0000-0000-0000F91C0000}"/>
    <cellStyle name="40% - Ênfase3 51 3" xfId="8295" xr:uid="{00000000-0005-0000-0000-0000FA1C0000}"/>
    <cellStyle name="40% - Ênfase3 52" xfId="8296" xr:uid="{00000000-0005-0000-0000-0000FB1C0000}"/>
    <cellStyle name="40% - Ênfase3 52 2" xfId="8297" xr:uid="{00000000-0005-0000-0000-0000FC1C0000}"/>
    <cellStyle name="40% - Ênfase3 52 3" xfId="8298" xr:uid="{00000000-0005-0000-0000-0000FD1C0000}"/>
    <cellStyle name="40% - Ênfase3 53" xfId="8299" xr:uid="{00000000-0005-0000-0000-0000FE1C0000}"/>
    <cellStyle name="40% - Ênfase3 53 2" xfId="8300" xr:uid="{00000000-0005-0000-0000-0000FF1C0000}"/>
    <cellStyle name="40% - Ênfase3 53 3" xfId="8301" xr:uid="{00000000-0005-0000-0000-0000001D0000}"/>
    <cellStyle name="40% - Ênfase3 54" xfId="8302" xr:uid="{00000000-0005-0000-0000-0000011D0000}"/>
    <cellStyle name="40% - Ênfase3 54 2" xfId="8303" xr:uid="{00000000-0005-0000-0000-0000021D0000}"/>
    <cellStyle name="40% - Ênfase3 54 3" xfId="8304" xr:uid="{00000000-0005-0000-0000-0000031D0000}"/>
    <cellStyle name="40% - Ênfase3 55" xfId="8305" xr:uid="{00000000-0005-0000-0000-0000041D0000}"/>
    <cellStyle name="40% - Ênfase3 55 2" xfId="8306" xr:uid="{00000000-0005-0000-0000-0000051D0000}"/>
    <cellStyle name="40% - Ênfase3 55 3" xfId="8307" xr:uid="{00000000-0005-0000-0000-0000061D0000}"/>
    <cellStyle name="40% - Ênfase3 56" xfId="8308" xr:uid="{00000000-0005-0000-0000-0000071D0000}"/>
    <cellStyle name="40% - Ênfase3 56 2" xfId="8309" xr:uid="{00000000-0005-0000-0000-0000081D0000}"/>
    <cellStyle name="40% - Ênfase3 56 3" xfId="8310" xr:uid="{00000000-0005-0000-0000-0000091D0000}"/>
    <cellStyle name="40% - Ênfase3 57" xfId="8311" xr:uid="{00000000-0005-0000-0000-00000A1D0000}"/>
    <cellStyle name="40% - Ênfase3 57 2" xfId="8312" xr:uid="{00000000-0005-0000-0000-00000B1D0000}"/>
    <cellStyle name="40% - Ênfase3 57 3" xfId="8313" xr:uid="{00000000-0005-0000-0000-00000C1D0000}"/>
    <cellStyle name="40% - Ênfase3 58" xfId="8314" xr:uid="{00000000-0005-0000-0000-00000D1D0000}"/>
    <cellStyle name="40% - Ênfase3 58 2" xfId="8315" xr:uid="{00000000-0005-0000-0000-00000E1D0000}"/>
    <cellStyle name="40% - Ênfase3 58 3" xfId="8316" xr:uid="{00000000-0005-0000-0000-00000F1D0000}"/>
    <cellStyle name="40% - Ênfase3 59" xfId="8317" xr:uid="{00000000-0005-0000-0000-0000101D0000}"/>
    <cellStyle name="40% - Ênfase3 59 2" xfId="8318" xr:uid="{00000000-0005-0000-0000-0000111D0000}"/>
    <cellStyle name="40% - Ênfase3 59 3" xfId="8319" xr:uid="{00000000-0005-0000-0000-0000121D0000}"/>
    <cellStyle name="40% - Ênfase3 6" xfId="195" xr:uid="{00000000-0005-0000-0000-0000131D0000}"/>
    <cellStyle name="40% - Ênfase3 6 2" xfId="8320" xr:uid="{00000000-0005-0000-0000-0000141D0000}"/>
    <cellStyle name="40% - Ênfase3 6 2 2" xfId="8321" xr:uid="{00000000-0005-0000-0000-0000151D0000}"/>
    <cellStyle name="40% - Ênfase3 6 3" xfId="8322" xr:uid="{00000000-0005-0000-0000-0000161D0000}"/>
    <cellStyle name="40% - Ênfase3 6 4" xfId="8323" xr:uid="{00000000-0005-0000-0000-0000171D0000}"/>
    <cellStyle name="40% - Ênfase3 60" xfId="8324" xr:uid="{00000000-0005-0000-0000-0000181D0000}"/>
    <cellStyle name="40% - Ênfase3 60 2" xfId="8325" xr:uid="{00000000-0005-0000-0000-0000191D0000}"/>
    <cellStyle name="40% - Ênfase3 60 3" xfId="8326" xr:uid="{00000000-0005-0000-0000-00001A1D0000}"/>
    <cellStyle name="40% - Ênfase3 61" xfId="8327" xr:uid="{00000000-0005-0000-0000-00001B1D0000}"/>
    <cellStyle name="40% - Ênfase3 61 2" xfId="8328" xr:uid="{00000000-0005-0000-0000-00001C1D0000}"/>
    <cellStyle name="40% - Ênfase3 61 3" xfId="8329" xr:uid="{00000000-0005-0000-0000-00001D1D0000}"/>
    <cellStyle name="40% - Ênfase3 62" xfId="8330" xr:uid="{00000000-0005-0000-0000-00001E1D0000}"/>
    <cellStyle name="40% - Ênfase3 62 2" xfId="8331" xr:uid="{00000000-0005-0000-0000-00001F1D0000}"/>
    <cellStyle name="40% - Ênfase3 63" xfId="8332" xr:uid="{00000000-0005-0000-0000-0000201D0000}"/>
    <cellStyle name="40% - Ênfase3 63 2" xfId="8333" xr:uid="{00000000-0005-0000-0000-0000211D0000}"/>
    <cellStyle name="40% - Ênfase3 64" xfId="8334" xr:uid="{00000000-0005-0000-0000-0000221D0000}"/>
    <cellStyle name="40% - Ênfase3 64 2" xfId="8335" xr:uid="{00000000-0005-0000-0000-0000231D0000}"/>
    <cellStyle name="40% - Ênfase3 65" xfId="8336" xr:uid="{00000000-0005-0000-0000-0000241D0000}"/>
    <cellStyle name="40% - Ênfase3 65 2" xfId="8337" xr:uid="{00000000-0005-0000-0000-0000251D0000}"/>
    <cellStyle name="40% - Ênfase3 66" xfId="8338" xr:uid="{00000000-0005-0000-0000-0000261D0000}"/>
    <cellStyle name="40% - Ênfase3 66 2" xfId="8339" xr:uid="{00000000-0005-0000-0000-0000271D0000}"/>
    <cellStyle name="40% - Ênfase3 67" xfId="8340" xr:uid="{00000000-0005-0000-0000-0000281D0000}"/>
    <cellStyle name="40% - Ênfase3 67 2" xfId="8341" xr:uid="{00000000-0005-0000-0000-0000291D0000}"/>
    <cellStyle name="40% - Ênfase3 68" xfId="8342" xr:uid="{00000000-0005-0000-0000-00002A1D0000}"/>
    <cellStyle name="40% - Ênfase3 68 2" xfId="8343" xr:uid="{00000000-0005-0000-0000-00002B1D0000}"/>
    <cellStyle name="40% - Ênfase3 69" xfId="8344" xr:uid="{00000000-0005-0000-0000-00002C1D0000}"/>
    <cellStyle name="40% - Ênfase3 69 2" xfId="8345" xr:uid="{00000000-0005-0000-0000-00002D1D0000}"/>
    <cellStyle name="40% - Ênfase3 7" xfId="196" xr:uid="{00000000-0005-0000-0000-00002E1D0000}"/>
    <cellStyle name="40% - Ênfase3 7 2" xfId="8346" xr:uid="{00000000-0005-0000-0000-00002F1D0000}"/>
    <cellStyle name="40% - Ênfase3 7 2 2" xfId="8347" xr:uid="{00000000-0005-0000-0000-0000301D0000}"/>
    <cellStyle name="40% - Ênfase3 7 3" xfId="8348" xr:uid="{00000000-0005-0000-0000-0000311D0000}"/>
    <cellStyle name="40% - Ênfase3 7 4" xfId="8349" xr:uid="{00000000-0005-0000-0000-0000321D0000}"/>
    <cellStyle name="40% - Ênfase3 70" xfId="8350" xr:uid="{00000000-0005-0000-0000-0000331D0000}"/>
    <cellStyle name="40% - Ênfase3 70 2" xfId="8351" xr:uid="{00000000-0005-0000-0000-0000341D0000}"/>
    <cellStyle name="40% - Ênfase3 71" xfId="8352" xr:uid="{00000000-0005-0000-0000-0000351D0000}"/>
    <cellStyle name="40% - Ênfase3 71 2" xfId="8353" xr:uid="{00000000-0005-0000-0000-0000361D0000}"/>
    <cellStyle name="40% - Ênfase3 72" xfId="8354" xr:uid="{00000000-0005-0000-0000-0000371D0000}"/>
    <cellStyle name="40% - Ênfase3 72 2" xfId="8355" xr:uid="{00000000-0005-0000-0000-0000381D0000}"/>
    <cellStyle name="40% - Ênfase3 73" xfId="8356" xr:uid="{00000000-0005-0000-0000-0000391D0000}"/>
    <cellStyle name="40% - Ênfase3 73 2" xfId="8357" xr:uid="{00000000-0005-0000-0000-00003A1D0000}"/>
    <cellStyle name="40% - Ênfase3 74" xfId="8358" xr:uid="{00000000-0005-0000-0000-00003B1D0000}"/>
    <cellStyle name="40% - Ênfase3 74 2" xfId="8359" xr:uid="{00000000-0005-0000-0000-00003C1D0000}"/>
    <cellStyle name="40% - Ênfase3 75" xfId="8360" xr:uid="{00000000-0005-0000-0000-00003D1D0000}"/>
    <cellStyle name="40% - Ênfase3 75 2" xfId="8361" xr:uid="{00000000-0005-0000-0000-00003E1D0000}"/>
    <cellStyle name="40% - Ênfase3 76" xfId="8362" xr:uid="{00000000-0005-0000-0000-00003F1D0000}"/>
    <cellStyle name="40% - Ênfase3 76 2" xfId="8363" xr:uid="{00000000-0005-0000-0000-0000401D0000}"/>
    <cellStyle name="40% - Ênfase3 77" xfId="8364" xr:uid="{00000000-0005-0000-0000-0000411D0000}"/>
    <cellStyle name="40% - Ênfase3 77 2" xfId="8365" xr:uid="{00000000-0005-0000-0000-0000421D0000}"/>
    <cellStyle name="40% - Ênfase3 78" xfId="8366" xr:uid="{00000000-0005-0000-0000-0000431D0000}"/>
    <cellStyle name="40% - Ênfase3 78 2" xfId="8367" xr:uid="{00000000-0005-0000-0000-0000441D0000}"/>
    <cellStyle name="40% - Ênfase3 79" xfId="8368" xr:uid="{00000000-0005-0000-0000-0000451D0000}"/>
    <cellStyle name="40% - Ênfase3 79 2" xfId="8369" xr:uid="{00000000-0005-0000-0000-0000461D0000}"/>
    <cellStyle name="40% - Ênfase3 8" xfId="197" xr:uid="{00000000-0005-0000-0000-0000471D0000}"/>
    <cellStyle name="40% - Ênfase3 8 2" xfId="8370" xr:uid="{00000000-0005-0000-0000-0000481D0000}"/>
    <cellStyle name="40% - Ênfase3 8 2 2" xfId="8371" xr:uid="{00000000-0005-0000-0000-0000491D0000}"/>
    <cellStyle name="40% - Ênfase3 8 3" xfId="8372" xr:uid="{00000000-0005-0000-0000-00004A1D0000}"/>
    <cellStyle name="40% - Ênfase3 8 4" xfId="8373" xr:uid="{00000000-0005-0000-0000-00004B1D0000}"/>
    <cellStyle name="40% - Ênfase3 80" xfId="8374" xr:uid="{00000000-0005-0000-0000-00004C1D0000}"/>
    <cellStyle name="40% - Ênfase3 80 2" xfId="8375" xr:uid="{00000000-0005-0000-0000-00004D1D0000}"/>
    <cellStyle name="40% - Ênfase3 81" xfId="8376" xr:uid="{00000000-0005-0000-0000-00004E1D0000}"/>
    <cellStyle name="40% - Ênfase3 81 2" xfId="8377" xr:uid="{00000000-0005-0000-0000-00004F1D0000}"/>
    <cellStyle name="40% - Ênfase3 82" xfId="8378" xr:uid="{00000000-0005-0000-0000-0000501D0000}"/>
    <cellStyle name="40% - Ênfase3 82 2" xfId="8379" xr:uid="{00000000-0005-0000-0000-0000511D0000}"/>
    <cellStyle name="40% - Ênfase3 83" xfId="8380" xr:uid="{00000000-0005-0000-0000-0000521D0000}"/>
    <cellStyle name="40% - Ênfase3 83 2" xfId="8381" xr:uid="{00000000-0005-0000-0000-0000531D0000}"/>
    <cellStyle name="40% - Ênfase3 84" xfId="8382" xr:uid="{00000000-0005-0000-0000-0000541D0000}"/>
    <cellStyle name="40% - Ênfase3 84 2" xfId="8383" xr:uid="{00000000-0005-0000-0000-0000551D0000}"/>
    <cellStyle name="40% - Ênfase3 85" xfId="8384" xr:uid="{00000000-0005-0000-0000-0000561D0000}"/>
    <cellStyle name="40% - Ênfase3 85 2" xfId="8385" xr:uid="{00000000-0005-0000-0000-0000571D0000}"/>
    <cellStyle name="40% - Ênfase3 86" xfId="8386" xr:uid="{00000000-0005-0000-0000-0000581D0000}"/>
    <cellStyle name="40% - Ênfase3 86 2" xfId="8387" xr:uid="{00000000-0005-0000-0000-0000591D0000}"/>
    <cellStyle name="40% - Ênfase3 87" xfId="8388" xr:uid="{00000000-0005-0000-0000-00005A1D0000}"/>
    <cellStyle name="40% - Ênfase3 87 2" xfId="8389" xr:uid="{00000000-0005-0000-0000-00005B1D0000}"/>
    <cellStyle name="40% - Ênfase3 88" xfId="8390" xr:uid="{00000000-0005-0000-0000-00005C1D0000}"/>
    <cellStyle name="40% - Ênfase3 88 2" xfId="8391" xr:uid="{00000000-0005-0000-0000-00005D1D0000}"/>
    <cellStyle name="40% - Ênfase3 89" xfId="8392" xr:uid="{00000000-0005-0000-0000-00005E1D0000}"/>
    <cellStyle name="40% - Ênfase3 89 2" xfId="8393" xr:uid="{00000000-0005-0000-0000-00005F1D0000}"/>
    <cellStyle name="40% - Ênfase3 9" xfId="198" xr:uid="{00000000-0005-0000-0000-0000601D0000}"/>
    <cellStyle name="40% - Ênfase3 9 2" xfId="8394" xr:uid="{00000000-0005-0000-0000-0000611D0000}"/>
    <cellStyle name="40% - Ênfase3 9 2 2" xfId="8395" xr:uid="{00000000-0005-0000-0000-0000621D0000}"/>
    <cellStyle name="40% - Ênfase3 9 3" xfId="8396" xr:uid="{00000000-0005-0000-0000-0000631D0000}"/>
    <cellStyle name="40% - Ênfase3 9 4" xfId="8397" xr:uid="{00000000-0005-0000-0000-0000641D0000}"/>
    <cellStyle name="40% - Ênfase3 90" xfId="8398" xr:uid="{00000000-0005-0000-0000-0000651D0000}"/>
    <cellStyle name="40% - Ênfase3 90 2" xfId="8399" xr:uid="{00000000-0005-0000-0000-0000661D0000}"/>
    <cellStyle name="40% - Ênfase3 91" xfId="8400" xr:uid="{00000000-0005-0000-0000-0000671D0000}"/>
    <cellStyle name="40% - Ênfase3 91 2" xfId="8401" xr:uid="{00000000-0005-0000-0000-0000681D0000}"/>
    <cellStyle name="40% - Ênfase3 92" xfId="8402" xr:uid="{00000000-0005-0000-0000-0000691D0000}"/>
    <cellStyle name="40% - Ênfase3 92 2" xfId="8403" xr:uid="{00000000-0005-0000-0000-00006A1D0000}"/>
    <cellStyle name="40% - Ênfase3 93" xfId="8404" xr:uid="{00000000-0005-0000-0000-00006B1D0000}"/>
    <cellStyle name="40% - Ênfase3 93 2" xfId="8405" xr:uid="{00000000-0005-0000-0000-00006C1D0000}"/>
    <cellStyle name="40% - Ênfase3 94" xfId="8406" xr:uid="{00000000-0005-0000-0000-00006D1D0000}"/>
    <cellStyle name="40% - Ênfase3 94 2" xfId="8407" xr:uid="{00000000-0005-0000-0000-00006E1D0000}"/>
    <cellStyle name="40% - Ênfase3 95" xfId="8408" xr:uid="{00000000-0005-0000-0000-00006F1D0000}"/>
    <cellStyle name="40% - Ênfase3 95 2" xfId="8409" xr:uid="{00000000-0005-0000-0000-0000701D0000}"/>
    <cellStyle name="40% - Ênfase3 96" xfId="8410" xr:uid="{00000000-0005-0000-0000-0000711D0000}"/>
    <cellStyle name="40% - Ênfase3 96 2" xfId="8411" xr:uid="{00000000-0005-0000-0000-0000721D0000}"/>
    <cellStyle name="40% - Ênfase3 97" xfId="8412" xr:uid="{00000000-0005-0000-0000-0000731D0000}"/>
    <cellStyle name="40% - Ênfase3 97 2" xfId="8413" xr:uid="{00000000-0005-0000-0000-0000741D0000}"/>
    <cellStyle name="40% - Ênfase3 98" xfId="8414" xr:uid="{00000000-0005-0000-0000-0000751D0000}"/>
    <cellStyle name="40% - Ênfase3 98 2" xfId="8415" xr:uid="{00000000-0005-0000-0000-0000761D0000}"/>
    <cellStyle name="40% - Ênfase3 99" xfId="8416" xr:uid="{00000000-0005-0000-0000-0000771D0000}"/>
    <cellStyle name="40% - Ênfase3 99 2" xfId="8417" xr:uid="{00000000-0005-0000-0000-0000781D0000}"/>
    <cellStyle name="40% - Ênfase4" xfId="26" builtinId="43" customBuiltin="1"/>
    <cellStyle name="40% - Ênfase4 10" xfId="199" xr:uid="{00000000-0005-0000-0000-00007A1D0000}"/>
    <cellStyle name="40% - Ênfase4 10 2" xfId="8418" xr:uid="{00000000-0005-0000-0000-00007B1D0000}"/>
    <cellStyle name="40% - Ênfase4 10 3" xfId="8419" xr:uid="{00000000-0005-0000-0000-00007C1D0000}"/>
    <cellStyle name="40% - Ênfase4 10 4" xfId="8420" xr:uid="{00000000-0005-0000-0000-00007D1D0000}"/>
    <cellStyle name="40% - Ênfase4 100" xfId="8421" xr:uid="{00000000-0005-0000-0000-00007E1D0000}"/>
    <cellStyle name="40% - Ênfase4 100 2" xfId="8422" xr:uid="{00000000-0005-0000-0000-00007F1D0000}"/>
    <cellStyle name="40% - Ênfase4 101" xfId="8423" xr:uid="{00000000-0005-0000-0000-0000801D0000}"/>
    <cellStyle name="40% - Ênfase4 101 2" xfId="8424" xr:uid="{00000000-0005-0000-0000-0000811D0000}"/>
    <cellStyle name="40% - Ênfase4 102" xfId="8425" xr:uid="{00000000-0005-0000-0000-0000821D0000}"/>
    <cellStyle name="40% - Ênfase4 102 2" xfId="8426" xr:uid="{00000000-0005-0000-0000-0000831D0000}"/>
    <cellStyle name="40% - Ênfase4 103" xfId="8427" xr:uid="{00000000-0005-0000-0000-0000841D0000}"/>
    <cellStyle name="40% - Ênfase4 103 2" xfId="8428" xr:uid="{00000000-0005-0000-0000-0000851D0000}"/>
    <cellStyle name="40% - Ênfase4 104" xfId="8429" xr:uid="{00000000-0005-0000-0000-0000861D0000}"/>
    <cellStyle name="40% - Ênfase4 104 2" xfId="8430" xr:uid="{00000000-0005-0000-0000-0000871D0000}"/>
    <cellStyle name="40% - Ênfase4 105" xfId="8431" xr:uid="{00000000-0005-0000-0000-0000881D0000}"/>
    <cellStyle name="40% - Ênfase4 105 2" xfId="8432" xr:uid="{00000000-0005-0000-0000-0000891D0000}"/>
    <cellStyle name="40% - Ênfase4 106" xfId="8433" xr:uid="{00000000-0005-0000-0000-00008A1D0000}"/>
    <cellStyle name="40% - Ênfase4 106 2" xfId="8434" xr:uid="{00000000-0005-0000-0000-00008B1D0000}"/>
    <cellStyle name="40% - Ênfase4 107" xfId="8435" xr:uid="{00000000-0005-0000-0000-00008C1D0000}"/>
    <cellStyle name="40% - Ênfase4 107 2" xfId="8436" xr:uid="{00000000-0005-0000-0000-00008D1D0000}"/>
    <cellStyle name="40% - Ênfase4 108" xfId="8437" xr:uid="{00000000-0005-0000-0000-00008E1D0000}"/>
    <cellStyle name="40% - Ênfase4 108 2" xfId="8438" xr:uid="{00000000-0005-0000-0000-00008F1D0000}"/>
    <cellStyle name="40% - Ênfase4 109" xfId="8439" xr:uid="{00000000-0005-0000-0000-0000901D0000}"/>
    <cellStyle name="40% - Ênfase4 109 2" xfId="8440" xr:uid="{00000000-0005-0000-0000-0000911D0000}"/>
    <cellStyle name="40% - Ênfase4 11" xfId="200" xr:uid="{00000000-0005-0000-0000-0000921D0000}"/>
    <cellStyle name="40% - Ênfase4 11 2" xfId="8441" xr:uid="{00000000-0005-0000-0000-0000931D0000}"/>
    <cellStyle name="40% - Ênfase4 11 3" xfId="8442" xr:uid="{00000000-0005-0000-0000-0000941D0000}"/>
    <cellStyle name="40% - Ênfase4 11 4" xfId="8443" xr:uid="{00000000-0005-0000-0000-0000951D0000}"/>
    <cellStyle name="40% - Ênfase4 110" xfId="8444" xr:uid="{00000000-0005-0000-0000-0000961D0000}"/>
    <cellStyle name="40% - Ênfase4 110 2" xfId="8445" xr:uid="{00000000-0005-0000-0000-0000971D0000}"/>
    <cellStyle name="40% - Ênfase4 111" xfId="8446" xr:uid="{00000000-0005-0000-0000-0000981D0000}"/>
    <cellStyle name="40% - Ênfase4 111 2" xfId="8447" xr:uid="{00000000-0005-0000-0000-0000991D0000}"/>
    <cellStyle name="40% - Ênfase4 112" xfId="8448" xr:uid="{00000000-0005-0000-0000-00009A1D0000}"/>
    <cellStyle name="40% - Ênfase4 112 2" xfId="8449" xr:uid="{00000000-0005-0000-0000-00009B1D0000}"/>
    <cellStyle name="40% - Ênfase4 113" xfId="8450" xr:uid="{00000000-0005-0000-0000-00009C1D0000}"/>
    <cellStyle name="40% - Ênfase4 113 2" xfId="8451" xr:uid="{00000000-0005-0000-0000-00009D1D0000}"/>
    <cellStyle name="40% - Ênfase4 114" xfId="8452" xr:uid="{00000000-0005-0000-0000-00009E1D0000}"/>
    <cellStyle name="40% - Ênfase4 114 2" xfId="8453" xr:uid="{00000000-0005-0000-0000-00009F1D0000}"/>
    <cellStyle name="40% - Ênfase4 115" xfId="8454" xr:uid="{00000000-0005-0000-0000-0000A01D0000}"/>
    <cellStyle name="40% - Ênfase4 115 2" xfId="8455" xr:uid="{00000000-0005-0000-0000-0000A11D0000}"/>
    <cellStyle name="40% - Ênfase4 116" xfId="8456" xr:uid="{00000000-0005-0000-0000-0000A21D0000}"/>
    <cellStyle name="40% - Ênfase4 116 2" xfId="8457" xr:uid="{00000000-0005-0000-0000-0000A31D0000}"/>
    <cellStyle name="40% - Ênfase4 117" xfId="8458" xr:uid="{00000000-0005-0000-0000-0000A41D0000}"/>
    <cellStyle name="40% - Ênfase4 117 2" xfId="8459" xr:uid="{00000000-0005-0000-0000-0000A51D0000}"/>
    <cellStyle name="40% - Ênfase4 118" xfId="8460" xr:uid="{00000000-0005-0000-0000-0000A61D0000}"/>
    <cellStyle name="40% - Ênfase4 118 2" xfId="8461" xr:uid="{00000000-0005-0000-0000-0000A71D0000}"/>
    <cellStyle name="40% - Ênfase4 119" xfId="8462" xr:uid="{00000000-0005-0000-0000-0000A81D0000}"/>
    <cellStyle name="40% - Ênfase4 119 2" xfId="8463" xr:uid="{00000000-0005-0000-0000-0000A91D0000}"/>
    <cellStyle name="40% - Ênfase4 12" xfId="201" xr:uid="{00000000-0005-0000-0000-0000AA1D0000}"/>
    <cellStyle name="40% - Ênfase4 12 2" xfId="8464" xr:uid="{00000000-0005-0000-0000-0000AB1D0000}"/>
    <cellStyle name="40% - Ênfase4 12 3" xfId="8465" xr:uid="{00000000-0005-0000-0000-0000AC1D0000}"/>
    <cellStyle name="40% - Ênfase4 12 4" xfId="8466" xr:uid="{00000000-0005-0000-0000-0000AD1D0000}"/>
    <cellStyle name="40% - Ênfase4 120" xfId="8467" xr:uid="{00000000-0005-0000-0000-0000AE1D0000}"/>
    <cellStyle name="40% - Ênfase4 120 2" xfId="8468" xr:uid="{00000000-0005-0000-0000-0000AF1D0000}"/>
    <cellStyle name="40% - Ênfase4 121" xfId="8469" xr:uid="{00000000-0005-0000-0000-0000B01D0000}"/>
    <cellStyle name="40% - Ênfase4 121 2" xfId="8470" xr:uid="{00000000-0005-0000-0000-0000B11D0000}"/>
    <cellStyle name="40% - Ênfase4 122" xfId="8471" xr:uid="{00000000-0005-0000-0000-0000B21D0000}"/>
    <cellStyle name="40% - Ênfase4 122 2" xfId="8472" xr:uid="{00000000-0005-0000-0000-0000B31D0000}"/>
    <cellStyle name="40% - Ênfase4 123" xfId="8473" xr:uid="{00000000-0005-0000-0000-0000B41D0000}"/>
    <cellStyle name="40% - Ênfase4 123 2" xfId="8474" xr:uid="{00000000-0005-0000-0000-0000B51D0000}"/>
    <cellStyle name="40% - Ênfase4 124" xfId="8475" xr:uid="{00000000-0005-0000-0000-0000B61D0000}"/>
    <cellStyle name="40% - Ênfase4 124 2" xfId="8476" xr:uid="{00000000-0005-0000-0000-0000B71D0000}"/>
    <cellStyle name="40% - Ênfase4 125" xfId="8477" xr:uid="{00000000-0005-0000-0000-0000B81D0000}"/>
    <cellStyle name="40% - Ênfase4 125 2" xfId="8478" xr:uid="{00000000-0005-0000-0000-0000B91D0000}"/>
    <cellStyle name="40% - Ênfase4 126" xfId="8479" xr:uid="{00000000-0005-0000-0000-0000BA1D0000}"/>
    <cellStyle name="40% - Ênfase4 126 2" xfId="8480" xr:uid="{00000000-0005-0000-0000-0000BB1D0000}"/>
    <cellStyle name="40% - Ênfase4 127" xfId="8481" xr:uid="{00000000-0005-0000-0000-0000BC1D0000}"/>
    <cellStyle name="40% - Ênfase4 127 2" xfId="8482" xr:uid="{00000000-0005-0000-0000-0000BD1D0000}"/>
    <cellStyle name="40% - Ênfase4 128" xfId="8483" xr:uid="{00000000-0005-0000-0000-0000BE1D0000}"/>
    <cellStyle name="40% - Ênfase4 128 2" xfId="8484" xr:uid="{00000000-0005-0000-0000-0000BF1D0000}"/>
    <cellStyle name="40% - Ênfase4 129" xfId="8485" xr:uid="{00000000-0005-0000-0000-0000C01D0000}"/>
    <cellStyle name="40% - Ênfase4 129 2" xfId="8486" xr:uid="{00000000-0005-0000-0000-0000C11D0000}"/>
    <cellStyle name="40% - Ênfase4 13" xfId="202" xr:uid="{00000000-0005-0000-0000-0000C21D0000}"/>
    <cellStyle name="40% - Ênfase4 13 2" xfId="8487" xr:uid="{00000000-0005-0000-0000-0000C31D0000}"/>
    <cellStyle name="40% - Ênfase4 13 3" xfId="8488" xr:uid="{00000000-0005-0000-0000-0000C41D0000}"/>
    <cellStyle name="40% - Ênfase4 13 4" xfId="8489" xr:uid="{00000000-0005-0000-0000-0000C51D0000}"/>
    <cellStyle name="40% - Ênfase4 130" xfId="8490" xr:uid="{00000000-0005-0000-0000-0000C61D0000}"/>
    <cellStyle name="40% - Ênfase4 130 2" xfId="8491" xr:uid="{00000000-0005-0000-0000-0000C71D0000}"/>
    <cellStyle name="40% - Ênfase4 131" xfId="8492" xr:uid="{00000000-0005-0000-0000-0000C81D0000}"/>
    <cellStyle name="40% - Ênfase4 131 2" xfId="8493" xr:uid="{00000000-0005-0000-0000-0000C91D0000}"/>
    <cellStyle name="40% - Ênfase4 132" xfId="8494" xr:uid="{00000000-0005-0000-0000-0000CA1D0000}"/>
    <cellStyle name="40% - Ênfase4 132 2" xfId="8495" xr:uid="{00000000-0005-0000-0000-0000CB1D0000}"/>
    <cellStyle name="40% - Ênfase4 133" xfId="8496" xr:uid="{00000000-0005-0000-0000-0000CC1D0000}"/>
    <cellStyle name="40% - Ênfase4 133 2" xfId="8497" xr:uid="{00000000-0005-0000-0000-0000CD1D0000}"/>
    <cellStyle name="40% - Ênfase4 134" xfId="8498" xr:uid="{00000000-0005-0000-0000-0000CE1D0000}"/>
    <cellStyle name="40% - Ênfase4 134 2" xfId="8499" xr:uid="{00000000-0005-0000-0000-0000CF1D0000}"/>
    <cellStyle name="40% - Ênfase4 135" xfId="8500" xr:uid="{00000000-0005-0000-0000-0000D01D0000}"/>
    <cellStyle name="40% - Ênfase4 135 2" xfId="8501" xr:uid="{00000000-0005-0000-0000-0000D11D0000}"/>
    <cellStyle name="40% - Ênfase4 136" xfId="8502" xr:uid="{00000000-0005-0000-0000-0000D21D0000}"/>
    <cellStyle name="40% - Ênfase4 136 2" xfId="8503" xr:uid="{00000000-0005-0000-0000-0000D31D0000}"/>
    <cellStyle name="40% - Ênfase4 137" xfId="8504" xr:uid="{00000000-0005-0000-0000-0000D41D0000}"/>
    <cellStyle name="40% - Ênfase4 137 2" xfId="8505" xr:uid="{00000000-0005-0000-0000-0000D51D0000}"/>
    <cellStyle name="40% - Ênfase4 138" xfId="8506" xr:uid="{00000000-0005-0000-0000-0000D61D0000}"/>
    <cellStyle name="40% - Ênfase4 138 2" xfId="8507" xr:uid="{00000000-0005-0000-0000-0000D71D0000}"/>
    <cellStyle name="40% - Ênfase4 139" xfId="8508" xr:uid="{00000000-0005-0000-0000-0000D81D0000}"/>
    <cellStyle name="40% - Ênfase4 139 2" xfId="8509" xr:uid="{00000000-0005-0000-0000-0000D91D0000}"/>
    <cellStyle name="40% - Ênfase4 14" xfId="203" xr:uid="{00000000-0005-0000-0000-0000DA1D0000}"/>
    <cellStyle name="40% - Ênfase4 14 2" xfId="8510" xr:uid="{00000000-0005-0000-0000-0000DB1D0000}"/>
    <cellStyle name="40% - Ênfase4 14 2 2" xfId="8511" xr:uid="{00000000-0005-0000-0000-0000DC1D0000}"/>
    <cellStyle name="40% - Ênfase4 14 2 3" xfId="8512" xr:uid="{00000000-0005-0000-0000-0000DD1D0000}"/>
    <cellStyle name="40% - Ênfase4 14 3" xfId="8513" xr:uid="{00000000-0005-0000-0000-0000DE1D0000}"/>
    <cellStyle name="40% - Ênfase4 14 4" xfId="8514" xr:uid="{00000000-0005-0000-0000-0000DF1D0000}"/>
    <cellStyle name="40% - Ênfase4 140" xfId="8515" xr:uid="{00000000-0005-0000-0000-0000E01D0000}"/>
    <cellStyle name="40% - Ênfase4 140 2" xfId="8516" xr:uid="{00000000-0005-0000-0000-0000E11D0000}"/>
    <cellStyle name="40% - Ênfase4 141" xfId="8517" xr:uid="{00000000-0005-0000-0000-0000E21D0000}"/>
    <cellStyle name="40% - Ênfase4 141 2" xfId="8518" xr:uid="{00000000-0005-0000-0000-0000E31D0000}"/>
    <cellStyle name="40% - Ênfase4 142" xfId="8519" xr:uid="{00000000-0005-0000-0000-0000E41D0000}"/>
    <cellStyle name="40% - Ênfase4 142 2" xfId="8520" xr:uid="{00000000-0005-0000-0000-0000E51D0000}"/>
    <cellStyle name="40% - Ênfase4 143" xfId="8521" xr:uid="{00000000-0005-0000-0000-0000E61D0000}"/>
    <cellStyle name="40% - Ênfase4 143 2" xfId="8522" xr:uid="{00000000-0005-0000-0000-0000E71D0000}"/>
    <cellStyle name="40% - Ênfase4 144" xfId="8523" xr:uid="{00000000-0005-0000-0000-0000E81D0000}"/>
    <cellStyle name="40% - Ênfase4 144 2" xfId="8524" xr:uid="{00000000-0005-0000-0000-0000E91D0000}"/>
    <cellStyle name="40% - Ênfase4 145" xfId="8525" xr:uid="{00000000-0005-0000-0000-0000EA1D0000}"/>
    <cellStyle name="40% - Ênfase4 145 2" xfId="8526" xr:uid="{00000000-0005-0000-0000-0000EB1D0000}"/>
    <cellStyle name="40% - Ênfase4 146" xfId="8527" xr:uid="{00000000-0005-0000-0000-0000EC1D0000}"/>
    <cellStyle name="40% - Ênfase4 146 2" xfId="8528" xr:uid="{00000000-0005-0000-0000-0000ED1D0000}"/>
    <cellStyle name="40% - Ênfase4 147" xfId="8529" xr:uid="{00000000-0005-0000-0000-0000EE1D0000}"/>
    <cellStyle name="40% - Ênfase4 147 2" xfId="8530" xr:uid="{00000000-0005-0000-0000-0000EF1D0000}"/>
    <cellStyle name="40% - Ênfase4 148" xfId="8531" xr:uid="{00000000-0005-0000-0000-0000F01D0000}"/>
    <cellStyle name="40% - Ênfase4 148 2" xfId="8532" xr:uid="{00000000-0005-0000-0000-0000F11D0000}"/>
    <cellStyle name="40% - Ênfase4 149" xfId="8533" xr:uid="{00000000-0005-0000-0000-0000F21D0000}"/>
    <cellStyle name="40% - Ênfase4 149 2" xfId="8534" xr:uid="{00000000-0005-0000-0000-0000F31D0000}"/>
    <cellStyle name="40% - Ênfase4 15" xfId="204" xr:uid="{00000000-0005-0000-0000-0000F41D0000}"/>
    <cellStyle name="40% - Ênfase4 15 2" xfId="8535" xr:uid="{00000000-0005-0000-0000-0000F51D0000}"/>
    <cellStyle name="40% - Ênfase4 15 2 2" xfId="8536" xr:uid="{00000000-0005-0000-0000-0000F61D0000}"/>
    <cellStyle name="40% - Ênfase4 15 2 3" xfId="8537" xr:uid="{00000000-0005-0000-0000-0000F71D0000}"/>
    <cellStyle name="40% - Ênfase4 15 3" xfId="8538" xr:uid="{00000000-0005-0000-0000-0000F81D0000}"/>
    <cellStyle name="40% - Ênfase4 15 4" xfId="8539" xr:uid="{00000000-0005-0000-0000-0000F91D0000}"/>
    <cellStyle name="40% - Ênfase4 150" xfId="8540" xr:uid="{00000000-0005-0000-0000-0000FA1D0000}"/>
    <cellStyle name="40% - Ênfase4 150 2" xfId="8541" xr:uid="{00000000-0005-0000-0000-0000FB1D0000}"/>
    <cellStyle name="40% - Ênfase4 151" xfId="8542" xr:uid="{00000000-0005-0000-0000-0000FC1D0000}"/>
    <cellStyle name="40% - Ênfase4 151 2" xfId="8543" xr:uid="{00000000-0005-0000-0000-0000FD1D0000}"/>
    <cellStyle name="40% - Ênfase4 152" xfId="8544" xr:uid="{00000000-0005-0000-0000-0000FE1D0000}"/>
    <cellStyle name="40% - Ênfase4 152 2" xfId="8545" xr:uid="{00000000-0005-0000-0000-0000FF1D0000}"/>
    <cellStyle name="40% - Ênfase4 153" xfId="8546" xr:uid="{00000000-0005-0000-0000-0000001E0000}"/>
    <cellStyle name="40% - Ênfase4 153 2" xfId="8547" xr:uid="{00000000-0005-0000-0000-0000011E0000}"/>
    <cellStyle name="40% - Ênfase4 154" xfId="8548" xr:uid="{00000000-0005-0000-0000-0000021E0000}"/>
    <cellStyle name="40% - Ênfase4 154 2" xfId="8549" xr:uid="{00000000-0005-0000-0000-0000031E0000}"/>
    <cellStyle name="40% - Ênfase4 155" xfId="8550" xr:uid="{00000000-0005-0000-0000-0000041E0000}"/>
    <cellStyle name="40% - Ênfase4 155 2" xfId="8551" xr:uid="{00000000-0005-0000-0000-0000051E0000}"/>
    <cellStyle name="40% - Ênfase4 156" xfId="8552" xr:uid="{00000000-0005-0000-0000-0000061E0000}"/>
    <cellStyle name="40% - Ênfase4 156 2" xfId="8553" xr:uid="{00000000-0005-0000-0000-0000071E0000}"/>
    <cellStyle name="40% - Ênfase4 157" xfId="8554" xr:uid="{00000000-0005-0000-0000-0000081E0000}"/>
    <cellStyle name="40% - Ênfase4 157 2" xfId="8555" xr:uid="{00000000-0005-0000-0000-0000091E0000}"/>
    <cellStyle name="40% - Ênfase4 158" xfId="8556" xr:uid="{00000000-0005-0000-0000-00000A1E0000}"/>
    <cellStyle name="40% - Ênfase4 158 2" xfId="8557" xr:uid="{00000000-0005-0000-0000-00000B1E0000}"/>
    <cellStyle name="40% - Ênfase4 159" xfId="8558" xr:uid="{00000000-0005-0000-0000-00000C1E0000}"/>
    <cellStyle name="40% - Ênfase4 159 2" xfId="8559" xr:uid="{00000000-0005-0000-0000-00000D1E0000}"/>
    <cellStyle name="40% - Ênfase4 16" xfId="8560" xr:uid="{00000000-0005-0000-0000-00000E1E0000}"/>
    <cellStyle name="40% - Ênfase4 16 2" xfId="8561" xr:uid="{00000000-0005-0000-0000-00000F1E0000}"/>
    <cellStyle name="40% - Ênfase4 16 2 2" xfId="8562" xr:uid="{00000000-0005-0000-0000-0000101E0000}"/>
    <cellStyle name="40% - Ênfase4 16 3" xfId="8563" xr:uid="{00000000-0005-0000-0000-0000111E0000}"/>
    <cellStyle name="40% - Ênfase4 16 4" xfId="8564" xr:uid="{00000000-0005-0000-0000-0000121E0000}"/>
    <cellStyle name="40% - Ênfase4 160" xfId="8565" xr:uid="{00000000-0005-0000-0000-0000131E0000}"/>
    <cellStyle name="40% - Ênfase4 160 2" xfId="8566" xr:uid="{00000000-0005-0000-0000-0000141E0000}"/>
    <cellStyle name="40% - Ênfase4 161" xfId="8567" xr:uid="{00000000-0005-0000-0000-0000151E0000}"/>
    <cellStyle name="40% - Ênfase4 161 2" xfId="8568" xr:uid="{00000000-0005-0000-0000-0000161E0000}"/>
    <cellStyle name="40% - Ênfase4 162" xfId="8569" xr:uid="{00000000-0005-0000-0000-0000171E0000}"/>
    <cellStyle name="40% - Ênfase4 162 2" xfId="8570" xr:uid="{00000000-0005-0000-0000-0000181E0000}"/>
    <cellStyle name="40% - Ênfase4 163" xfId="8571" xr:uid="{00000000-0005-0000-0000-0000191E0000}"/>
    <cellStyle name="40% - Ênfase4 163 2" xfId="8572" xr:uid="{00000000-0005-0000-0000-00001A1E0000}"/>
    <cellStyle name="40% - Ênfase4 164" xfId="8573" xr:uid="{00000000-0005-0000-0000-00001B1E0000}"/>
    <cellStyle name="40% - Ênfase4 164 2" xfId="8574" xr:uid="{00000000-0005-0000-0000-00001C1E0000}"/>
    <cellStyle name="40% - Ênfase4 165" xfId="8575" xr:uid="{00000000-0005-0000-0000-00001D1E0000}"/>
    <cellStyle name="40% - Ênfase4 165 2" xfId="8576" xr:uid="{00000000-0005-0000-0000-00001E1E0000}"/>
    <cellStyle name="40% - Ênfase4 166" xfId="8577" xr:uid="{00000000-0005-0000-0000-00001F1E0000}"/>
    <cellStyle name="40% - Ênfase4 166 2" xfId="8578" xr:uid="{00000000-0005-0000-0000-0000201E0000}"/>
    <cellStyle name="40% - Ênfase4 167" xfId="8579" xr:uid="{00000000-0005-0000-0000-0000211E0000}"/>
    <cellStyle name="40% - Ênfase4 167 2" xfId="8580" xr:uid="{00000000-0005-0000-0000-0000221E0000}"/>
    <cellStyle name="40% - Ênfase4 168" xfId="8581" xr:uid="{00000000-0005-0000-0000-0000231E0000}"/>
    <cellStyle name="40% - Ênfase4 168 2" xfId="8582" xr:uid="{00000000-0005-0000-0000-0000241E0000}"/>
    <cellStyle name="40% - Ênfase4 169" xfId="8583" xr:uid="{00000000-0005-0000-0000-0000251E0000}"/>
    <cellStyle name="40% - Ênfase4 169 2" xfId="8584" xr:uid="{00000000-0005-0000-0000-0000261E0000}"/>
    <cellStyle name="40% - Ênfase4 17" xfId="8585" xr:uid="{00000000-0005-0000-0000-0000271E0000}"/>
    <cellStyle name="40% - Ênfase4 17 2" xfId="8586" xr:uid="{00000000-0005-0000-0000-0000281E0000}"/>
    <cellStyle name="40% - Ênfase4 17 2 2" xfId="8587" xr:uid="{00000000-0005-0000-0000-0000291E0000}"/>
    <cellStyle name="40% - Ênfase4 17 3" xfId="8588" xr:uid="{00000000-0005-0000-0000-00002A1E0000}"/>
    <cellStyle name="40% - Ênfase4 17 4" xfId="8589" xr:uid="{00000000-0005-0000-0000-00002B1E0000}"/>
    <cellStyle name="40% - Ênfase4 170" xfId="8590" xr:uid="{00000000-0005-0000-0000-00002C1E0000}"/>
    <cellStyle name="40% - Ênfase4 170 2" xfId="8591" xr:uid="{00000000-0005-0000-0000-00002D1E0000}"/>
    <cellStyle name="40% - Ênfase4 171" xfId="8592" xr:uid="{00000000-0005-0000-0000-00002E1E0000}"/>
    <cellStyle name="40% - Ênfase4 171 2" xfId="8593" xr:uid="{00000000-0005-0000-0000-00002F1E0000}"/>
    <cellStyle name="40% - Ênfase4 172" xfId="8594" xr:uid="{00000000-0005-0000-0000-0000301E0000}"/>
    <cellStyle name="40% - Ênfase4 172 2" xfId="8595" xr:uid="{00000000-0005-0000-0000-0000311E0000}"/>
    <cellStyle name="40% - Ênfase4 173" xfId="8596" xr:uid="{00000000-0005-0000-0000-0000321E0000}"/>
    <cellStyle name="40% - Ênfase4 173 2" xfId="8597" xr:uid="{00000000-0005-0000-0000-0000331E0000}"/>
    <cellStyle name="40% - Ênfase4 174" xfId="8598" xr:uid="{00000000-0005-0000-0000-0000341E0000}"/>
    <cellStyle name="40% - Ênfase4 174 2" xfId="8599" xr:uid="{00000000-0005-0000-0000-0000351E0000}"/>
    <cellStyle name="40% - Ênfase4 175" xfId="8600" xr:uid="{00000000-0005-0000-0000-0000361E0000}"/>
    <cellStyle name="40% - Ênfase4 175 2" xfId="8601" xr:uid="{00000000-0005-0000-0000-0000371E0000}"/>
    <cellStyle name="40% - Ênfase4 176" xfId="8602" xr:uid="{00000000-0005-0000-0000-0000381E0000}"/>
    <cellStyle name="40% - Ênfase4 176 2" xfId="8603" xr:uid="{00000000-0005-0000-0000-0000391E0000}"/>
    <cellStyle name="40% - Ênfase4 177" xfId="8604" xr:uid="{00000000-0005-0000-0000-00003A1E0000}"/>
    <cellStyle name="40% - Ênfase4 177 2" xfId="8605" xr:uid="{00000000-0005-0000-0000-00003B1E0000}"/>
    <cellStyle name="40% - Ênfase4 178" xfId="8606" xr:uid="{00000000-0005-0000-0000-00003C1E0000}"/>
    <cellStyle name="40% - Ênfase4 178 2" xfId="8607" xr:uid="{00000000-0005-0000-0000-00003D1E0000}"/>
    <cellStyle name="40% - Ênfase4 179" xfId="8608" xr:uid="{00000000-0005-0000-0000-00003E1E0000}"/>
    <cellStyle name="40% - Ênfase4 179 2" xfId="8609" xr:uid="{00000000-0005-0000-0000-00003F1E0000}"/>
    <cellStyle name="40% - Ênfase4 18" xfId="8610" xr:uid="{00000000-0005-0000-0000-0000401E0000}"/>
    <cellStyle name="40% - Ênfase4 18 2" xfId="8611" xr:uid="{00000000-0005-0000-0000-0000411E0000}"/>
    <cellStyle name="40% - Ênfase4 18 2 2" xfId="8612" xr:uid="{00000000-0005-0000-0000-0000421E0000}"/>
    <cellStyle name="40% - Ênfase4 18 3" xfId="8613" xr:uid="{00000000-0005-0000-0000-0000431E0000}"/>
    <cellStyle name="40% - Ênfase4 180" xfId="8614" xr:uid="{00000000-0005-0000-0000-0000441E0000}"/>
    <cellStyle name="40% - Ênfase4 180 2" xfId="8615" xr:uid="{00000000-0005-0000-0000-0000451E0000}"/>
    <cellStyle name="40% - Ênfase4 181" xfId="8616" xr:uid="{00000000-0005-0000-0000-0000461E0000}"/>
    <cellStyle name="40% - Ênfase4 181 2" xfId="8617" xr:uid="{00000000-0005-0000-0000-0000471E0000}"/>
    <cellStyle name="40% - Ênfase4 182" xfId="8618" xr:uid="{00000000-0005-0000-0000-0000481E0000}"/>
    <cellStyle name="40% - Ênfase4 182 2" xfId="8619" xr:uid="{00000000-0005-0000-0000-0000491E0000}"/>
    <cellStyle name="40% - Ênfase4 183" xfId="8620" xr:uid="{00000000-0005-0000-0000-00004A1E0000}"/>
    <cellStyle name="40% - Ênfase4 183 2" xfId="8621" xr:uid="{00000000-0005-0000-0000-00004B1E0000}"/>
    <cellStyle name="40% - Ênfase4 184" xfId="8622" xr:uid="{00000000-0005-0000-0000-00004C1E0000}"/>
    <cellStyle name="40% - Ênfase4 184 2" xfId="8623" xr:uid="{00000000-0005-0000-0000-00004D1E0000}"/>
    <cellStyle name="40% - Ênfase4 185" xfId="8624" xr:uid="{00000000-0005-0000-0000-00004E1E0000}"/>
    <cellStyle name="40% - Ênfase4 185 2" xfId="8625" xr:uid="{00000000-0005-0000-0000-00004F1E0000}"/>
    <cellStyle name="40% - Ênfase4 186" xfId="8626" xr:uid="{00000000-0005-0000-0000-0000501E0000}"/>
    <cellStyle name="40% - Ênfase4 186 2" xfId="8627" xr:uid="{00000000-0005-0000-0000-0000511E0000}"/>
    <cellStyle name="40% - Ênfase4 187" xfId="8628" xr:uid="{00000000-0005-0000-0000-0000521E0000}"/>
    <cellStyle name="40% - Ênfase4 187 2" xfId="8629" xr:uid="{00000000-0005-0000-0000-0000531E0000}"/>
    <cellStyle name="40% - Ênfase4 188" xfId="8630" xr:uid="{00000000-0005-0000-0000-0000541E0000}"/>
    <cellStyle name="40% - Ênfase4 188 2" xfId="8631" xr:uid="{00000000-0005-0000-0000-0000551E0000}"/>
    <cellStyle name="40% - Ênfase4 189" xfId="8632" xr:uid="{00000000-0005-0000-0000-0000561E0000}"/>
    <cellStyle name="40% - Ênfase4 189 2" xfId="8633" xr:uid="{00000000-0005-0000-0000-0000571E0000}"/>
    <cellStyle name="40% - Ênfase4 19" xfId="8634" xr:uid="{00000000-0005-0000-0000-0000581E0000}"/>
    <cellStyle name="40% - Ênfase4 19 2" xfId="8635" xr:uid="{00000000-0005-0000-0000-0000591E0000}"/>
    <cellStyle name="40% - Ênfase4 19 2 2" xfId="8636" xr:uid="{00000000-0005-0000-0000-00005A1E0000}"/>
    <cellStyle name="40% - Ênfase4 19 3" xfId="8637" xr:uid="{00000000-0005-0000-0000-00005B1E0000}"/>
    <cellStyle name="40% - Ênfase4 190" xfId="8638" xr:uid="{00000000-0005-0000-0000-00005C1E0000}"/>
    <cellStyle name="40% - Ênfase4 190 2" xfId="8639" xr:uid="{00000000-0005-0000-0000-00005D1E0000}"/>
    <cellStyle name="40% - Ênfase4 191" xfId="8640" xr:uid="{00000000-0005-0000-0000-00005E1E0000}"/>
    <cellStyle name="40% - Ênfase4 191 2" xfId="8641" xr:uid="{00000000-0005-0000-0000-00005F1E0000}"/>
    <cellStyle name="40% - Ênfase4 192" xfId="8642" xr:uid="{00000000-0005-0000-0000-0000601E0000}"/>
    <cellStyle name="40% - Ênfase4 192 2" xfId="8643" xr:uid="{00000000-0005-0000-0000-0000611E0000}"/>
    <cellStyle name="40% - Ênfase4 193" xfId="8644" xr:uid="{00000000-0005-0000-0000-0000621E0000}"/>
    <cellStyle name="40% - Ênfase4 193 2" xfId="8645" xr:uid="{00000000-0005-0000-0000-0000631E0000}"/>
    <cellStyle name="40% - Ênfase4 194" xfId="8646" xr:uid="{00000000-0005-0000-0000-0000641E0000}"/>
    <cellStyle name="40% - Ênfase4 194 2" xfId="8647" xr:uid="{00000000-0005-0000-0000-0000651E0000}"/>
    <cellStyle name="40% - Ênfase4 195" xfId="8648" xr:uid="{00000000-0005-0000-0000-0000661E0000}"/>
    <cellStyle name="40% - Ênfase4 195 2" xfId="8649" xr:uid="{00000000-0005-0000-0000-0000671E0000}"/>
    <cellStyle name="40% - Ênfase4 196" xfId="8650" xr:uid="{00000000-0005-0000-0000-0000681E0000}"/>
    <cellStyle name="40% - Ênfase4 196 2" xfId="8651" xr:uid="{00000000-0005-0000-0000-0000691E0000}"/>
    <cellStyle name="40% - Ênfase4 197" xfId="8652" xr:uid="{00000000-0005-0000-0000-00006A1E0000}"/>
    <cellStyle name="40% - Ênfase4 197 2" xfId="8653" xr:uid="{00000000-0005-0000-0000-00006B1E0000}"/>
    <cellStyle name="40% - Ênfase4 198" xfId="8654" xr:uid="{00000000-0005-0000-0000-00006C1E0000}"/>
    <cellStyle name="40% - Ênfase4 198 2" xfId="8655" xr:uid="{00000000-0005-0000-0000-00006D1E0000}"/>
    <cellStyle name="40% - Ênfase4 199" xfId="8656" xr:uid="{00000000-0005-0000-0000-00006E1E0000}"/>
    <cellStyle name="40% - Ênfase4 199 2" xfId="8657" xr:uid="{00000000-0005-0000-0000-00006F1E0000}"/>
    <cellStyle name="40% - Ênfase4 2" xfId="205" xr:uid="{00000000-0005-0000-0000-0000701E0000}"/>
    <cellStyle name="40% - Ênfase4 2 2" xfId="206" xr:uid="{00000000-0005-0000-0000-0000711E0000}"/>
    <cellStyle name="40% - Ênfase4 2 2 2" xfId="8658" xr:uid="{00000000-0005-0000-0000-0000721E0000}"/>
    <cellStyle name="40% - Ênfase4 2 2 2 2" xfId="8659" xr:uid="{00000000-0005-0000-0000-0000731E0000}"/>
    <cellStyle name="40% - Ênfase4 2 2 2 3" xfId="8660" xr:uid="{00000000-0005-0000-0000-0000741E0000}"/>
    <cellStyle name="40% - Ênfase4 2 2 3" xfId="8661" xr:uid="{00000000-0005-0000-0000-0000751E0000}"/>
    <cellStyle name="40% - Ênfase4 2 2 4" xfId="8662" xr:uid="{00000000-0005-0000-0000-0000761E0000}"/>
    <cellStyle name="40% - Ênfase4 2 3" xfId="8663" xr:uid="{00000000-0005-0000-0000-0000771E0000}"/>
    <cellStyle name="40% - Ênfase4 2 3 2" xfId="8664" xr:uid="{00000000-0005-0000-0000-0000781E0000}"/>
    <cellStyle name="40% - Ênfase4 2 3 3" xfId="8665" xr:uid="{00000000-0005-0000-0000-0000791E0000}"/>
    <cellStyle name="40% - Ênfase4 2 3 4" xfId="8666" xr:uid="{00000000-0005-0000-0000-00007A1E0000}"/>
    <cellStyle name="40% - Ênfase4 2 3 5" xfId="8667" xr:uid="{00000000-0005-0000-0000-00007B1E0000}"/>
    <cellStyle name="40% - Ênfase4 2 4" xfId="8668" xr:uid="{00000000-0005-0000-0000-00007C1E0000}"/>
    <cellStyle name="40% - Ênfase4 2 5" xfId="8669" xr:uid="{00000000-0005-0000-0000-00007D1E0000}"/>
    <cellStyle name="40% - Ênfase4 2 6" xfId="8670" xr:uid="{00000000-0005-0000-0000-00007E1E0000}"/>
    <cellStyle name="40% - Ênfase4 2 7" xfId="8671" xr:uid="{00000000-0005-0000-0000-00007F1E0000}"/>
    <cellStyle name="40% - Ênfase4 2 7 2" xfId="8672" xr:uid="{00000000-0005-0000-0000-0000801E0000}"/>
    <cellStyle name="40% - Ênfase4 2 8" xfId="8673" xr:uid="{00000000-0005-0000-0000-0000811E0000}"/>
    <cellStyle name="40% - Ênfase4 2 9" xfId="8674" xr:uid="{00000000-0005-0000-0000-0000821E0000}"/>
    <cellStyle name="40% - Ênfase4 20" xfId="8675" xr:uid="{00000000-0005-0000-0000-0000831E0000}"/>
    <cellStyle name="40% - Ênfase4 20 2" xfId="8676" xr:uid="{00000000-0005-0000-0000-0000841E0000}"/>
    <cellStyle name="40% - Ênfase4 20 3" xfId="8677" xr:uid="{00000000-0005-0000-0000-0000851E0000}"/>
    <cellStyle name="40% - Ênfase4 200" xfId="8678" xr:uid="{00000000-0005-0000-0000-0000861E0000}"/>
    <cellStyle name="40% - Ênfase4 200 2" xfId="8679" xr:uid="{00000000-0005-0000-0000-0000871E0000}"/>
    <cellStyle name="40% - Ênfase4 201" xfId="8680" xr:uid="{00000000-0005-0000-0000-0000881E0000}"/>
    <cellStyle name="40% - Ênfase4 201 2" xfId="8681" xr:uid="{00000000-0005-0000-0000-0000891E0000}"/>
    <cellStyle name="40% - Ênfase4 202" xfId="8682" xr:uid="{00000000-0005-0000-0000-00008A1E0000}"/>
    <cellStyle name="40% - Ênfase4 202 2" xfId="8683" xr:uid="{00000000-0005-0000-0000-00008B1E0000}"/>
    <cellStyle name="40% - Ênfase4 203" xfId="8684" xr:uid="{00000000-0005-0000-0000-00008C1E0000}"/>
    <cellStyle name="40% - Ênfase4 203 2" xfId="8685" xr:uid="{00000000-0005-0000-0000-00008D1E0000}"/>
    <cellStyle name="40% - Ênfase4 204" xfId="8686" xr:uid="{00000000-0005-0000-0000-00008E1E0000}"/>
    <cellStyle name="40% - Ênfase4 204 2" xfId="8687" xr:uid="{00000000-0005-0000-0000-00008F1E0000}"/>
    <cellStyle name="40% - Ênfase4 205" xfId="8688" xr:uid="{00000000-0005-0000-0000-0000901E0000}"/>
    <cellStyle name="40% - Ênfase4 205 2" xfId="8689" xr:uid="{00000000-0005-0000-0000-0000911E0000}"/>
    <cellStyle name="40% - Ênfase4 206" xfId="8690" xr:uid="{00000000-0005-0000-0000-0000921E0000}"/>
    <cellStyle name="40% - Ênfase4 206 2" xfId="8691" xr:uid="{00000000-0005-0000-0000-0000931E0000}"/>
    <cellStyle name="40% - Ênfase4 207" xfId="8692" xr:uid="{00000000-0005-0000-0000-0000941E0000}"/>
    <cellStyle name="40% - Ênfase4 207 2" xfId="8693" xr:uid="{00000000-0005-0000-0000-0000951E0000}"/>
    <cellStyle name="40% - Ênfase4 208" xfId="8694" xr:uid="{00000000-0005-0000-0000-0000961E0000}"/>
    <cellStyle name="40% - Ênfase4 208 2" xfId="8695" xr:uid="{00000000-0005-0000-0000-0000971E0000}"/>
    <cellStyle name="40% - Ênfase4 209" xfId="8696" xr:uid="{00000000-0005-0000-0000-0000981E0000}"/>
    <cellStyle name="40% - Ênfase4 209 2" xfId="8697" xr:uid="{00000000-0005-0000-0000-0000991E0000}"/>
    <cellStyle name="40% - Ênfase4 21" xfId="8698" xr:uid="{00000000-0005-0000-0000-00009A1E0000}"/>
    <cellStyle name="40% - Ênfase4 21 2" xfId="8699" xr:uid="{00000000-0005-0000-0000-00009B1E0000}"/>
    <cellStyle name="40% - Ênfase4 21 3" xfId="8700" xr:uid="{00000000-0005-0000-0000-00009C1E0000}"/>
    <cellStyle name="40% - Ênfase4 210" xfId="8701" xr:uid="{00000000-0005-0000-0000-00009D1E0000}"/>
    <cellStyle name="40% - Ênfase4 210 2" xfId="8702" xr:uid="{00000000-0005-0000-0000-00009E1E0000}"/>
    <cellStyle name="40% - Ênfase4 211" xfId="8703" xr:uid="{00000000-0005-0000-0000-00009F1E0000}"/>
    <cellStyle name="40% - Ênfase4 211 2" xfId="8704" xr:uid="{00000000-0005-0000-0000-0000A01E0000}"/>
    <cellStyle name="40% - Ênfase4 212" xfId="8705" xr:uid="{00000000-0005-0000-0000-0000A11E0000}"/>
    <cellStyle name="40% - Ênfase4 212 2" xfId="8706" xr:uid="{00000000-0005-0000-0000-0000A21E0000}"/>
    <cellStyle name="40% - Ênfase4 213" xfId="8707" xr:uid="{00000000-0005-0000-0000-0000A31E0000}"/>
    <cellStyle name="40% - Ênfase4 213 2" xfId="8708" xr:uid="{00000000-0005-0000-0000-0000A41E0000}"/>
    <cellStyle name="40% - Ênfase4 214" xfId="8709" xr:uid="{00000000-0005-0000-0000-0000A51E0000}"/>
    <cellStyle name="40% - Ênfase4 214 2" xfId="8710" xr:uid="{00000000-0005-0000-0000-0000A61E0000}"/>
    <cellStyle name="40% - Ênfase4 215" xfId="8711" xr:uid="{00000000-0005-0000-0000-0000A71E0000}"/>
    <cellStyle name="40% - Ênfase4 215 2" xfId="8712" xr:uid="{00000000-0005-0000-0000-0000A81E0000}"/>
    <cellStyle name="40% - Ênfase4 216" xfId="8713" xr:uid="{00000000-0005-0000-0000-0000A91E0000}"/>
    <cellStyle name="40% - Ênfase4 216 2" xfId="8714" xr:uid="{00000000-0005-0000-0000-0000AA1E0000}"/>
    <cellStyle name="40% - Ênfase4 217" xfId="8715" xr:uid="{00000000-0005-0000-0000-0000AB1E0000}"/>
    <cellStyle name="40% - Ênfase4 217 2" xfId="8716" xr:uid="{00000000-0005-0000-0000-0000AC1E0000}"/>
    <cellStyle name="40% - Ênfase4 218" xfId="8717" xr:uid="{00000000-0005-0000-0000-0000AD1E0000}"/>
    <cellStyle name="40% - Ênfase4 218 2" xfId="8718" xr:uid="{00000000-0005-0000-0000-0000AE1E0000}"/>
    <cellStyle name="40% - Ênfase4 219" xfId="8719" xr:uid="{00000000-0005-0000-0000-0000AF1E0000}"/>
    <cellStyle name="40% - Ênfase4 219 2" xfId="8720" xr:uid="{00000000-0005-0000-0000-0000B01E0000}"/>
    <cellStyle name="40% - Ênfase4 22" xfId="8721" xr:uid="{00000000-0005-0000-0000-0000B11E0000}"/>
    <cellStyle name="40% - Ênfase4 22 2" xfId="8722" xr:uid="{00000000-0005-0000-0000-0000B21E0000}"/>
    <cellStyle name="40% - Ênfase4 22 3" xfId="8723" xr:uid="{00000000-0005-0000-0000-0000B31E0000}"/>
    <cellStyle name="40% - Ênfase4 220" xfId="8724" xr:uid="{00000000-0005-0000-0000-0000B41E0000}"/>
    <cellStyle name="40% - Ênfase4 220 2" xfId="8725" xr:uid="{00000000-0005-0000-0000-0000B51E0000}"/>
    <cellStyle name="40% - Ênfase4 221" xfId="8726" xr:uid="{00000000-0005-0000-0000-0000B61E0000}"/>
    <cellStyle name="40% - Ênfase4 221 2" xfId="8727" xr:uid="{00000000-0005-0000-0000-0000B71E0000}"/>
    <cellStyle name="40% - Ênfase4 222" xfId="8728" xr:uid="{00000000-0005-0000-0000-0000B81E0000}"/>
    <cellStyle name="40% - Ênfase4 222 2" xfId="8729" xr:uid="{00000000-0005-0000-0000-0000B91E0000}"/>
    <cellStyle name="40% - Ênfase4 223" xfId="8730" xr:uid="{00000000-0005-0000-0000-0000BA1E0000}"/>
    <cellStyle name="40% - Ênfase4 223 2" xfId="8731" xr:uid="{00000000-0005-0000-0000-0000BB1E0000}"/>
    <cellStyle name="40% - Ênfase4 224" xfId="8732" xr:uid="{00000000-0005-0000-0000-0000BC1E0000}"/>
    <cellStyle name="40% - Ênfase4 224 2" xfId="8733" xr:uid="{00000000-0005-0000-0000-0000BD1E0000}"/>
    <cellStyle name="40% - Ênfase4 225" xfId="8734" xr:uid="{00000000-0005-0000-0000-0000BE1E0000}"/>
    <cellStyle name="40% - Ênfase4 225 2" xfId="8735" xr:uid="{00000000-0005-0000-0000-0000BF1E0000}"/>
    <cellStyle name="40% - Ênfase4 226" xfId="8736" xr:uid="{00000000-0005-0000-0000-0000C01E0000}"/>
    <cellStyle name="40% - Ênfase4 226 2" xfId="8737" xr:uid="{00000000-0005-0000-0000-0000C11E0000}"/>
    <cellStyle name="40% - Ênfase4 227" xfId="8738" xr:uid="{00000000-0005-0000-0000-0000C21E0000}"/>
    <cellStyle name="40% - Ênfase4 227 2" xfId="8739" xr:uid="{00000000-0005-0000-0000-0000C31E0000}"/>
    <cellStyle name="40% - Ênfase4 228" xfId="8740" xr:uid="{00000000-0005-0000-0000-0000C41E0000}"/>
    <cellStyle name="40% - Ênfase4 228 2" xfId="8741" xr:uid="{00000000-0005-0000-0000-0000C51E0000}"/>
    <cellStyle name="40% - Ênfase4 229" xfId="8742" xr:uid="{00000000-0005-0000-0000-0000C61E0000}"/>
    <cellStyle name="40% - Ênfase4 229 2" xfId="8743" xr:uid="{00000000-0005-0000-0000-0000C71E0000}"/>
    <cellStyle name="40% - Ênfase4 23" xfId="8744" xr:uid="{00000000-0005-0000-0000-0000C81E0000}"/>
    <cellStyle name="40% - Ênfase4 23 2" xfId="8745" xr:uid="{00000000-0005-0000-0000-0000C91E0000}"/>
    <cellStyle name="40% - Ênfase4 23 3" xfId="8746" xr:uid="{00000000-0005-0000-0000-0000CA1E0000}"/>
    <cellStyle name="40% - Ênfase4 230" xfId="8747" xr:uid="{00000000-0005-0000-0000-0000CB1E0000}"/>
    <cellStyle name="40% - Ênfase4 230 2" xfId="8748" xr:uid="{00000000-0005-0000-0000-0000CC1E0000}"/>
    <cellStyle name="40% - Ênfase4 231" xfId="8749" xr:uid="{00000000-0005-0000-0000-0000CD1E0000}"/>
    <cellStyle name="40% - Ênfase4 231 2" xfId="8750" xr:uid="{00000000-0005-0000-0000-0000CE1E0000}"/>
    <cellStyle name="40% - Ênfase4 232" xfId="8751" xr:uid="{00000000-0005-0000-0000-0000CF1E0000}"/>
    <cellStyle name="40% - Ênfase4 232 2" xfId="8752" xr:uid="{00000000-0005-0000-0000-0000D01E0000}"/>
    <cellStyle name="40% - Ênfase4 233" xfId="8753" xr:uid="{00000000-0005-0000-0000-0000D11E0000}"/>
    <cellStyle name="40% - Ênfase4 233 2" xfId="8754" xr:uid="{00000000-0005-0000-0000-0000D21E0000}"/>
    <cellStyle name="40% - Ênfase4 234" xfId="8755" xr:uid="{00000000-0005-0000-0000-0000D31E0000}"/>
    <cellStyle name="40% - Ênfase4 234 2" xfId="8756" xr:uid="{00000000-0005-0000-0000-0000D41E0000}"/>
    <cellStyle name="40% - Ênfase4 235" xfId="8757" xr:uid="{00000000-0005-0000-0000-0000D51E0000}"/>
    <cellStyle name="40% - Ênfase4 235 2" xfId="8758" xr:uid="{00000000-0005-0000-0000-0000D61E0000}"/>
    <cellStyle name="40% - Ênfase4 236" xfId="8759" xr:uid="{00000000-0005-0000-0000-0000D71E0000}"/>
    <cellStyle name="40% - Ênfase4 236 2" xfId="8760" xr:uid="{00000000-0005-0000-0000-0000D81E0000}"/>
    <cellStyle name="40% - Ênfase4 237" xfId="8761" xr:uid="{00000000-0005-0000-0000-0000D91E0000}"/>
    <cellStyle name="40% - Ênfase4 237 2" xfId="8762" xr:uid="{00000000-0005-0000-0000-0000DA1E0000}"/>
    <cellStyle name="40% - Ênfase4 238" xfId="8763" xr:uid="{00000000-0005-0000-0000-0000DB1E0000}"/>
    <cellStyle name="40% - Ênfase4 238 2" xfId="8764" xr:uid="{00000000-0005-0000-0000-0000DC1E0000}"/>
    <cellStyle name="40% - Ênfase4 239" xfId="8765" xr:uid="{00000000-0005-0000-0000-0000DD1E0000}"/>
    <cellStyle name="40% - Ênfase4 239 2" xfId="8766" xr:uid="{00000000-0005-0000-0000-0000DE1E0000}"/>
    <cellStyle name="40% - Ênfase4 24" xfId="8767" xr:uid="{00000000-0005-0000-0000-0000DF1E0000}"/>
    <cellStyle name="40% - Ênfase4 24 2" xfId="8768" xr:uid="{00000000-0005-0000-0000-0000E01E0000}"/>
    <cellStyle name="40% - Ênfase4 24 3" xfId="8769" xr:uid="{00000000-0005-0000-0000-0000E11E0000}"/>
    <cellStyle name="40% - Ênfase4 240" xfId="8770" xr:uid="{00000000-0005-0000-0000-0000E21E0000}"/>
    <cellStyle name="40% - Ênfase4 240 2" xfId="8771" xr:uid="{00000000-0005-0000-0000-0000E31E0000}"/>
    <cellStyle name="40% - Ênfase4 241" xfId="8772" xr:uid="{00000000-0005-0000-0000-0000E41E0000}"/>
    <cellStyle name="40% - Ênfase4 241 2" xfId="8773" xr:uid="{00000000-0005-0000-0000-0000E51E0000}"/>
    <cellStyle name="40% - Ênfase4 242" xfId="8774" xr:uid="{00000000-0005-0000-0000-0000E61E0000}"/>
    <cellStyle name="40% - Ênfase4 242 2" xfId="8775" xr:uid="{00000000-0005-0000-0000-0000E71E0000}"/>
    <cellStyle name="40% - Ênfase4 243" xfId="8776" xr:uid="{00000000-0005-0000-0000-0000E81E0000}"/>
    <cellStyle name="40% - Ênfase4 243 2" xfId="8777" xr:uid="{00000000-0005-0000-0000-0000E91E0000}"/>
    <cellStyle name="40% - Ênfase4 244" xfId="8778" xr:uid="{00000000-0005-0000-0000-0000EA1E0000}"/>
    <cellStyle name="40% - Ênfase4 244 2" xfId="8779" xr:uid="{00000000-0005-0000-0000-0000EB1E0000}"/>
    <cellStyle name="40% - Ênfase4 245" xfId="8780" xr:uid="{00000000-0005-0000-0000-0000EC1E0000}"/>
    <cellStyle name="40% - Ênfase4 245 2" xfId="8781" xr:uid="{00000000-0005-0000-0000-0000ED1E0000}"/>
    <cellStyle name="40% - Ênfase4 246" xfId="8782" xr:uid="{00000000-0005-0000-0000-0000EE1E0000}"/>
    <cellStyle name="40% - Ênfase4 246 2" xfId="8783" xr:uid="{00000000-0005-0000-0000-0000EF1E0000}"/>
    <cellStyle name="40% - Ênfase4 247" xfId="8784" xr:uid="{00000000-0005-0000-0000-0000F01E0000}"/>
    <cellStyle name="40% - Ênfase4 248" xfId="8785" xr:uid="{00000000-0005-0000-0000-0000F11E0000}"/>
    <cellStyle name="40% - Ênfase4 249" xfId="8786" xr:uid="{00000000-0005-0000-0000-0000F21E0000}"/>
    <cellStyle name="40% - Ênfase4 25" xfId="8787" xr:uid="{00000000-0005-0000-0000-0000F31E0000}"/>
    <cellStyle name="40% - Ênfase4 25 2" xfId="8788" xr:uid="{00000000-0005-0000-0000-0000F41E0000}"/>
    <cellStyle name="40% - Ênfase4 25 3" xfId="8789" xr:uid="{00000000-0005-0000-0000-0000F51E0000}"/>
    <cellStyle name="40% - Ênfase4 250" xfId="8790" xr:uid="{00000000-0005-0000-0000-0000F61E0000}"/>
    <cellStyle name="40% - Ênfase4 251" xfId="8791" xr:uid="{00000000-0005-0000-0000-0000F71E0000}"/>
    <cellStyle name="40% - Ênfase4 252" xfId="8792" xr:uid="{00000000-0005-0000-0000-0000F81E0000}"/>
    <cellStyle name="40% - Ênfase4 252 2" xfId="8793" xr:uid="{00000000-0005-0000-0000-0000F91E0000}"/>
    <cellStyle name="40% - Ênfase4 253" xfId="8794" xr:uid="{00000000-0005-0000-0000-0000FA1E0000}"/>
    <cellStyle name="40% - Ênfase4 253 2" xfId="8795" xr:uid="{00000000-0005-0000-0000-0000FB1E0000}"/>
    <cellStyle name="40% - Ênfase4 254" xfId="8796" xr:uid="{00000000-0005-0000-0000-0000FC1E0000}"/>
    <cellStyle name="40% - Ênfase4 254 2" xfId="8797" xr:uid="{00000000-0005-0000-0000-0000FD1E0000}"/>
    <cellStyle name="40% - Ênfase4 255" xfId="8798" xr:uid="{00000000-0005-0000-0000-0000FE1E0000}"/>
    <cellStyle name="40% - Ênfase4 256" xfId="8799" xr:uid="{00000000-0005-0000-0000-0000FF1E0000}"/>
    <cellStyle name="40% - Ênfase4 257" xfId="8800" xr:uid="{00000000-0005-0000-0000-0000001F0000}"/>
    <cellStyle name="40% - Ênfase4 26" xfId="8801" xr:uid="{00000000-0005-0000-0000-0000011F0000}"/>
    <cellStyle name="40% - Ênfase4 26 2" xfId="8802" xr:uid="{00000000-0005-0000-0000-0000021F0000}"/>
    <cellStyle name="40% - Ênfase4 26 3" xfId="8803" xr:uid="{00000000-0005-0000-0000-0000031F0000}"/>
    <cellStyle name="40% - Ênfase4 27" xfId="8804" xr:uid="{00000000-0005-0000-0000-0000041F0000}"/>
    <cellStyle name="40% - Ênfase4 27 2" xfId="8805" xr:uid="{00000000-0005-0000-0000-0000051F0000}"/>
    <cellStyle name="40% - Ênfase4 28" xfId="8806" xr:uid="{00000000-0005-0000-0000-0000061F0000}"/>
    <cellStyle name="40% - Ênfase4 28 2" xfId="8807" xr:uid="{00000000-0005-0000-0000-0000071F0000}"/>
    <cellStyle name="40% - Ênfase4 29" xfId="8808" xr:uid="{00000000-0005-0000-0000-0000081F0000}"/>
    <cellStyle name="40% - Ênfase4 29 2" xfId="8809" xr:uid="{00000000-0005-0000-0000-0000091F0000}"/>
    <cellStyle name="40% - Ênfase4 3" xfId="207" xr:uid="{00000000-0005-0000-0000-00000A1F0000}"/>
    <cellStyle name="40% - Ênfase4 3 2" xfId="8810" xr:uid="{00000000-0005-0000-0000-00000B1F0000}"/>
    <cellStyle name="40% - Ênfase4 3 2 2" xfId="8811" xr:uid="{00000000-0005-0000-0000-00000C1F0000}"/>
    <cellStyle name="40% - Ênfase4 3 2 2 2" xfId="8812" xr:uid="{00000000-0005-0000-0000-00000D1F0000}"/>
    <cellStyle name="40% - Ênfase4 3 2 2 3" xfId="8813" xr:uid="{00000000-0005-0000-0000-00000E1F0000}"/>
    <cellStyle name="40% - Ênfase4 3 2 3" xfId="8814" xr:uid="{00000000-0005-0000-0000-00000F1F0000}"/>
    <cellStyle name="40% - Ênfase4 3 2 4" xfId="8815" xr:uid="{00000000-0005-0000-0000-0000101F0000}"/>
    <cellStyle name="40% - Ênfase4 3 3" xfId="8816" xr:uid="{00000000-0005-0000-0000-0000111F0000}"/>
    <cellStyle name="40% - Ênfase4 3 3 2" xfId="8817" xr:uid="{00000000-0005-0000-0000-0000121F0000}"/>
    <cellStyle name="40% - Ênfase4 3 3 3" xfId="8818" xr:uid="{00000000-0005-0000-0000-0000131F0000}"/>
    <cellStyle name="40% - Ênfase4 3 4" xfId="8819" xr:uid="{00000000-0005-0000-0000-0000141F0000}"/>
    <cellStyle name="40% - Ênfase4 3 5" xfId="8820" xr:uid="{00000000-0005-0000-0000-0000151F0000}"/>
    <cellStyle name="40% - Ênfase4 3 6" xfId="8821" xr:uid="{00000000-0005-0000-0000-0000161F0000}"/>
    <cellStyle name="40% - Ênfase4 3 7" xfId="8822" xr:uid="{00000000-0005-0000-0000-0000171F0000}"/>
    <cellStyle name="40% - Ênfase4 30" xfId="8823" xr:uid="{00000000-0005-0000-0000-0000181F0000}"/>
    <cellStyle name="40% - Ênfase4 30 2" xfId="8824" xr:uid="{00000000-0005-0000-0000-0000191F0000}"/>
    <cellStyle name="40% - Ênfase4 31" xfId="8825" xr:uid="{00000000-0005-0000-0000-00001A1F0000}"/>
    <cellStyle name="40% - Ênfase4 31 2" xfId="8826" xr:uid="{00000000-0005-0000-0000-00001B1F0000}"/>
    <cellStyle name="40% - Ênfase4 32" xfId="8827" xr:uid="{00000000-0005-0000-0000-00001C1F0000}"/>
    <cellStyle name="40% - Ênfase4 32 2" xfId="8828" xr:uid="{00000000-0005-0000-0000-00001D1F0000}"/>
    <cellStyle name="40% - Ênfase4 33" xfId="8829" xr:uid="{00000000-0005-0000-0000-00001E1F0000}"/>
    <cellStyle name="40% - Ênfase4 33 2" xfId="8830" xr:uid="{00000000-0005-0000-0000-00001F1F0000}"/>
    <cellStyle name="40% - Ênfase4 34" xfId="8831" xr:uid="{00000000-0005-0000-0000-0000201F0000}"/>
    <cellStyle name="40% - Ênfase4 34 2" xfId="8832" xr:uid="{00000000-0005-0000-0000-0000211F0000}"/>
    <cellStyle name="40% - Ênfase4 35" xfId="8833" xr:uid="{00000000-0005-0000-0000-0000221F0000}"/>
    <cellStyle name="40% - Ênfase4 35 2" xfId="8834" xr:uid="{00000000-0005-0000-0000-0000231F0000}"/>
    <cellStyle name="40% - Ênfase4 36" xfId="8835" xr:uid="{00000000-0005-0000-0000-0000241F0000}"/>
    <cellStyle name="40% - Ênfase4 36 2" xfId="8836" xr:uid="{00000000-0005-0000-0000-0000251F0000}"/>
    <cellStyle name="40% - Ênfase4 37" xfId="8837" xr:uid="{00000000-0005-0000-0000-0000261F0000}"/>
    <cellStyle name="40% - Ênfase4 37 2" xfId="8838" xr:uid="{00000000-0005-0000-0000-0000271F0000}"/>
    <cellStyle name="40% - Ênfase4 38" xfId="8839" xr:uid="{00000000-0005-0000-0000-0000281F0000}"/>
    <cellStyle name="40% - Ênfase4 38 2" xfId="8840" xr:uid="{00000000-0005-0000-0000-0000291F0000}"/>
    <cellStyle name="40% - Ênfase4 39" xfId="8841" xr:uid="{00000000-0005-0000-0000-00002A1F0000}"/>
    <cellStyle name="40% - Ênfase4 39 2" xfId="8842" xr:uid="{00000000-0005-0000-0000-00002B1F0000}"/>
    <cellStyle name="40% - Ênfase4 4" xfId="208" xr:uid="{00000000-0005-0000-0000-00002C1F0000}"/>
    <cellStyle name="40% - Ênfase4 4 2" xfId="8843" xr:uid="{00000000-0005-0000-0000-00002D1F0000}"/>
    <cellStyle name="40% - Ênfase4 4 2 2" xfId="8844" xr:uid="{00000000-0005-0000-0000-00002E1F0000}"/>
    <cellStyle name="40% - Ênfase4 4 2 3" xfId="8845" xr:uid="{00000000-0005-0000-0000-00002F1F0000}"/>
    <cellStyle name="40% - Ênfase4 4 3" xfId="8846" xr:uid="{00000000-0005-0000-0000-0000301F0000}"/>
    <cellStyle name="40% - Ênfase4 4 4" xfId="8847" xr:uid="{00000000-0005-0000-0000-0000311F0000}"/>
    <cellStyle name="40% - Ênfase4 4 5" xfId="8848" xr:uid="{00000000-0005-0000-0000-0000321F0000}"/>
    <cellStyle name="40% - Ênfase4 4 6" xfId="8849" xr:uid="{00000000-0005-0000-0000-0000331F0000}"/>
    <cellStyle name="40% - Ênfase4 40" xfId="8850" xr:uid="{00000000-0005-0000-0000-0000341F0000}"/>
    <cellStyle name="40% - Ênfase4 40 2" xfId="8851" xr:uid="{00000000-0005-0000-0000-0000351F0000}"/>
    <cellStyle name="40% - Ênfase4 41" xfId="8852" xr:uid="{00000000-0005-0000-0000-0000361F0000}"/>
    <cellStyle name="40% - Ênfase4 41 2" xfId="8853" xr:uid="{00000000-0005-0000-0000-0000371F0000}"/>
    <cellStyle name="40% - Ênfase4 42" xfId="8854" xr:uid="{00000000-0005-0000-0000-0000381F0000}"/>
    <cellStyle name="40% - Ênfase4 42 2" xfId="8855" xr:uid="{00000000-0005-0000-0000-0000391F0000}"/>
    <cellStyle name="40% - Ênfase4 43" xfId="8856" xr:uid="{00000000-0005-0000-0000-00003A1F0000}"/>
    <cellStyle name="40% - Ênfase4 43 2" xfId="8857" xr:uid="{00000000-0005-0000-0000-00003B1F0000}"/>
    <cellStyle name="40% - Ênfase4 44" xfId="8858" xr:uid="{00000000-0005-0000-0000-00003C1F0000}"/>
    <cellStyle name="40% - Ênfase4 44 2" xfId="8859" xr:uid="{00000000-0005-0000-0000-00003D1F0000}"/>
    <cellStyle name="40% - Ênfase4 45" xfId="8860" xr:uid="{00000000-0005-0000-0000-00003E1F0000}"/>
    <cellStyle name="40% - Ênfase4 45 2" xfId="8861" xr:uid="{00000000-0005-0000-0000-00003F1F0000}"/>
    <cellStyle name="40% - Ênfase4 46" xfId="8862" xr:uid="{00000000-0005-0000-0000-0000401F0000}"/>
    <cellStyle name="40% - Ênfase4 46 2" xfId="8863" xr:uid="{00000000-0005-0000-0000-0000411F0000}"/>
    <cellStyle name="40% - Ênfase4 47" xfId="8864" xr:uid="{00000000-0005-0000-0000-0000421F0000}"/>
    <cellStyle name="40% - Ênfase4 47 2" xfId="8865" xr:uid="{00000000-0005-0000-0000-0000431F0000}"/>
    <cellStyle name="40% - Ênfase4 48" xfId="8866" xr:uid="{00000000-0005-0000-0000-0000441F0000}"/>
    <cellStyle name="40% - Ênfase4 48 2" xfId="8867" xr:uid="{00000000-0005-0000-0000-0000451F0000}"/>
    <cellStyle name="40% - Ênfase4 49" xfId="8868" xr:uid="{00000000-0005-0000-0000-0000461F0000}"/>
    <cellStyle name="40% - Ênfase4 49 2" xfId="8869" xr:uid="{00000000-0005-0000-0000-0000471F0000}"/>
    <cellStyle name="40% - Ênfase4 5" xfId="209" xr:uid="{00000000-0005-0000-0000-0000481F0000}"/>
    <cellStyle name="40% - Ênfase4 5 2" xfId="8870" xr:uid="{00000000-0005-0000-0000-0000491F0000}"/>
    <cellStyle name="40% - Ênfase4 5 2 2" xfId="8871" xr:uid="{00000000-0005-0000-0000-00004A1F0000}"/>
    <cellStyle name="40% - Ênfase4 5 2 3" xfId="8872" xr:uid="{00000000-0005-0000-0000-00004B1F0000}"/>
    <cellStyle name="40% - Ênfase4 5 3" xfId="8873" xr:uid="{00000000-0005-0000-0000-00004C1F0000}"/>
    <cellStyle name="40% - Ênfase4 5 4" xfId="8874" xr:uid="{00000000-0005-0000-0000-00004D1F0000}"/>
    <cellStyle name="40% - Ênfase4 50" xfId="8875" xr:uid="{00000000-0005-0000-0000-00004E1F0000}"/>
    <cellStyle name="40% - Ênfase4 50 2" xfId="8876" xr:uid="{00000000-0005-0000-0000-00004F1F0000}"/>
    <cellStyle name="40% - Ênfase4 51" xfId="8877" xr:uid="{00000000-0005-0000-0000-0000501F0000}"/>
    <cellStyle name="40% - Ênfase4 51 2" xfId="8878" xr:uid="{00000000-0005-0000-0000-0000511F0000}"/>
    <cellStyle name="40% - Ênfase4 52" xfId="8879" xr:uid="{00000000-0005-0000-0000-0000521F0000}"/>
    <cellStyle name="40% - Ênfase4 52 2" xfId="8880" xr:uid="{00000000-0005-0000-0000-0000531F0000}"/>
    <cellStyle name="40% - Ênfase4 53" xfId="8881" xr:uid="{00000000-0005-0000-0000-0000541F0000}"/>
    <cellStyle name="40% - Ênfase4 53 2" xfId="8882" xr:uid="{00000000-0005-0000-0000-0000551F0000}"/>
    <cellStyle name="40% - Ênfase4 54" xfId="8883" xr:uid="{00000000-0005-0000-0000-0000561F0000}"/>
    <cellStyle name="40% - Ênfase4 54 2" xfId="8884" xr:uid="{00000000-0005-0000-0000-0000571F0000}"/>
    <cellStyle name="40% - Ênfase4 55" xfId="8885" xr:uid="{00000000-0005-0000-0000-0000581F0000}"/>
    <cellStyle name="40% - Ênfase4 55 2" xfId="8886" xr:uid="{00000000-0005-0000-0000-0000591F0000}"/>
    <cellStyle name="40% - Ênfase4 56" xfId="8887" xr:uid="{00000000-0005-0000-0000-00005A1F0000}"/>
    <cellStyle name="40% - Ênfase4 56 2" xfId="8888" xr:uid="{00000000-0005-0000-0000-00005B1F0000}"/>
    <cellStyle name="40% - Ênfase4 57" xfId="8889" xr:uid="{00000000-0005-0000-0000-00005C1F0000}"/>
    <cellStyle name="40% - Ênfase4 57 2" xfId="8890" xr:uid="{00000000-0005-0000-0000-00005D1F0000}"/>
    <cellStyle name="40% - Ênfase4 58" xfId="8891" xr:uid="{00000000-0005-0000-0000-00005E1F0000}"/>
    <cellStyle name="40% - Ênfase4 58 2" xfId="8892" xr:uid="{00000000-0005-0000-0000-00005F1F0000}"/>
    <cellStyle name="40% - Ênfase4 59" xfId="8893" xr:uid="{00000000-0005-0000-0000-0000601F0000}"/>
    <cellStyle name="40% - Ênfase4 59 2" xfId="8894" xr:uid="{00000000-0005-0000-0000-0000611F0000}"/>
    <cellStyle name="40% - Ênfase4 6" xfId="210" xr:uid="{00000000-0005-0000-0000-0000621F0000}"/>
    <cellStyle name="40% - Ênfase4 6 2" xfId="8895" xr:uid="{00000000-0005-0000-0000-0000631F0000}"/>
    <cellStyle name="40% - Ênfase4 6 3" xfId="8896" xr:uid="{00000000-0005-0000-0000-0000641F0000}"/>
    <cellStyle name="40% - Ênfase4 6 4" xfId="8897" xr:uid="{00000000-0005-0000-0000-0000651F0000}"/>
    <cellStyle name="40% - Ênfase4 60" xfId="8898" xr:uid="{00000000-0005-0000-0000-0000661F0000}"/>
    <cellStyle name="40% - Ênfase4 60 2" xfId="8899" xr:uid="{00000000-0005-0000-0000-0000671F0000}"/>
    <cellStyle name="40% - Ênfase4 61" xfId="8900" xr:uid="{00000000-0005-0000-0000-0000681F0000}"/>
    <cellStyle name="40% - Ênfase4 61 2" xfId="8901" xr:uid="{00000000-0005-0000-0000-0000691F0000}"/>
    <cellStyle name="40% - Ênfase4 62" xfId="8902" xr:uid="{00000000-0005-0000-0000-00006A1F0000}"/>
    <cellStyle name="40% - Ênfase4 62 2" xfId="8903" xr:uid="{00000000-0005-0000-0000-00006B1F0000}"/>
    <cellStyle name="40% - Ênfase4 63" xfId="8904" xr:uid="{00000000-0005-0000-0000-00006C1F0000}"/>
    <cellStyle name="40% - Ênfase4 63 2" xfId="8905" xr:uid="{00000000-0005-0000-0000-00006D1F0000}"/>
    <cellStyle name="40% - Ênfase4 64" xfId="8906" xr:uid="{00000000-0005-0000-0000-00006E1F0000}"/>
    <cellStyle name="40% - Ênfase4 64 2" xfId="8907" xr:uid="{00000000-0005-0000-0000-00006F1F0000}"/>
    <cellStyle name="40% - Ênfase4 65" xfId="8908" xr:uid="{00000000-0005-0000-0000-0000701F0000}"/>
    <cellStyle name="40% - Ênfase4 65 2" xfId="8909" xr:uid="{00000000-0005-0000-0000-0000711F0000}"/>
    <cellStyle name="40% - Ênfase4 66" xfId="8910" xr:uid="{00000000-0005-0000-0000-0000721F0000}"/>
    <cellStyle name="40% - Ênfase4 66 2" xfId="8911" xr:uid="{00000000-0005-0000-0000-0000731F0000}"/>
    <cellStyle name="40% - Ênfase4 67" xfId="8912" xr:uid="{00000000-0005-0000-0000-0000741F0000}"/>
    <cellStyle name="40% - Ênfase4 67 2" xfId="8913" xr:uid="{00000000-0005-0000-0000-0000751F0000}"/>
    <cellStyle name="40% - Ênfase4 68" xfId="8914" xr:uid="{00000000-0005-0000-0000-0000761F0000}"/>
    <cellStyle name="40% - Ênfase4 68 2" xfId="8915" xr:uid="{00000000-0005-0000-0000-0000771F0000}"/>
    <cellStyle name="40% - Ênfase4 69" xfId="8916" xr:uid="{00000000-0005-0000-0000-0000781F0000}"/>
    <cellStyle name="40% - Ênfase4 69 2" xfId="8917" xr:uid="{00000000-0005-0000-0000-0000791F0000}"/>
    <cellStyle name="40% - Ênfase4 7" xfId="211" xr:uid="{00000000-0005-0000-0000-00007A1F0000}"/>
    <cellStyle name="40% - Ênfase4 7 2" xfId="8918" xr:uid="{00000000-0005-0000-0000-00007B1F0000}"/>
    <cellStyle name="40% - Ênfase4 7 3" xfId="8919" xr:uid="{00000000-0005-0000-0000-00007C1F0000}"/>
    <cellStyle name="40% - Ênfase4 7 4" xfId="8920" xr:uid="{00000000-0005-0000-0000-00007D1F0000}"/>
    <cellStyle name="40% - Ênfase4 70" xfId="8921" xr:uid="{00000000-0005-0000-0000-00007E1F0000}"/>
    <cellStyle name="40% - Ênfase4 70 2" xfId="8922" xr:uid="{00000000-0005-0000-0000-00007F1F0000}"/>
    <cellStyle name="40% - Ênfase4 71" xfId="8923" xr:uid="{00000000-0005-0000-0000-0000801F0000}"/>
    <cellStyle name="40% - Ênfase4 71 2" xfId="8924" xr:uid="{00000000-0005-0000-0000-0000811F0000}"/>
    <cellStyle name="40% - Ênfase4 72" xfId="8925" xr:uid="{00000000-0005-0000-0000-0000821F0000}"/>
    <cellStyle name="40% - Ênfase4 72 2" xfId="8926" xr:uid="{00000000-0005-0000-0000-0000831F0000}"/>
    <cellStyle name="40% - Ênfase4 73" xfId="8927" xr:uid="{00000000-0005-0000-0000-0000841F0000}"/>
    <cellStyle name="40% - Ênfase4 73 2" xfId="8928" xr:uid="{00000000-0005-0000-0000-0000851F0000}"/>
    <cellStyle name="40% - Ênfase4 74" xfId="8929" xr:uid="{00000000-0005-0000-0000-0000861F0000}"/>
    <cellStyle name="40% - Ênfase4 74 2" xfId="8930" xr:uid="{00000000-0005-0000-0000-0000871F0000}"/>
    <cellStyle name="40% - Ênfase4 75" xfId="8931" xr:uid="{00000000-0005-0000-0000-0000881F0000}"/>
    <cellStyle name="40% - Ênfase4 75 2" xfId="8932" xr:uid="{00000000-0005-0000-0000-0000891F0000}"/>
    <cellStyle name="40% - Ênfase4 76" xfId="8933" xr:uid="{00000000-0005-0000-0000-00008A1F0000}"/>
    <cellStyle name="40% - Ênfase4 76 2" xfId="8934" xr:uid="{00000000-0005-0000-0000-00008B1F0000}"/>
    <cellStyle name="40% - Ênfase4 77" xfId="8935" xr:uid="{00000000-0005-0000-0000-00008C1F0000}"/>
    <cellStyle name="40% - Ênfase4 77 2" xfId="8936" xr:uid="{00000000-0005-0000-0000-00008D1F0000}"/>
    <cellStyle name="40% - Ênfase4 78" xfId="8937" xr:uid="{00000000-0005-0000-0000-00008E1F0000}"/>
    <cellStyle name="40% - Ênfase4 78 2" xfId="8938" xr:uid="{00000000-0005-0000-0000-00008F1F0000}"/>
    <cellStyle name="40% - Ênfase4 79" xfId="8939" xr:uid="{00000000-0005-0000-0000-0000901F0000}"/>
    <cellStyle name="40% - Ênfase4 79 2" xfId="8940" xr:uid="{00000000-0005-0000-0000-0000911F0000}"/>
    <cellStyle name="40% - Ênfase4 8" xfId="212" xr:uid="{00000000-0005-0000-0000-0000921F0000}"/>
    <cellStyle name="40% - Ênfase4 8 2" xfId="8941" xr:uid="{00000000-0005-0000-0000-0000931F0000}"/>
    <cellStyle name="40% - Ênfase4 8 3" xfId="8942" xr:uid="{00000000-0005-0000-0000-0000941F0000}"/>
    <cellStyle name="40% - Ênfase4 8 4" xfId="8943" xr:uid="{00000000-0005-0000-0000-0000951F0000}"/>
    <cellStyle name="40% - Ênfase4 80" xfId="8944" xr:uid="{00000000-0005-0000-0000-0000961F0000}"/>
    <cellStyle name="40% - Ênfase4 80 2" xfId="8945" xr:uid="{00000000-0005-0000-0000-0000971F0000}"/>
    <cellStyle name="40% - Ênfase4 81" xfId="8946" xr:uid="{00000000-0005-0000-0000-0000981F0000}"/>
    <cellStyle name="40% - Ênfase4 81 2" xfId="8947" xr:uid="{00000000-0005-0000-0000-0000991F0000}"/>
    <cellStyle name="40% - Ênfase4 82" xfId="8948" xr:uid="{00000000-0005-0000-0000-00009A1F0000}"/>
    <cellStyle name="40% - Ênfase4 82 2" xfId="8949" xr:uid="{00000000-0005-0000-0000-00009B1F0000}"/>
    <cellStyle name="40% - Ênfase4 83" xfId="8950" xr:uid="{00000000-0005-0000-0000-00009C1F0000}"/>
    <cellStyle name="40% - Ênfase4 83 2" xfId="8951" xr:uid="{00000000-0005-0000-0000-00009D1F0000}"/>
    <cellStyle name="40% - Ênfase4 84" xfId="8952" xr:uid="{00000000-0005-0000-0000-00009E1F0000}"/>
    <cellStyle name="40% - Ênfase4 84 2" xfId="8953" xr:uid="{00000000-0005-0000-0000-00009F1F0000}"/>
    <cellStyle name="40% - Ênfase4 85" xfId="8954" xr:uid="{00000000-0005-0000-0000-0000A01F0000}"/>
    <cellStyle name="40% - Ênfase4 85 2" xfId="8955" xr:uid="{00000000-0005-0000-0000-0000A11F0000}"/>
    <cellStyle name="40% - Ênfase4 86" xfId="8956" xr:uid="{00000000-0005-0000-0000-0000A21F0000}"/>
    <cellStyle name="40% - Ênfase4 86 2" xfId="8957" xr:uid="{00000000-0005-0000-0000-0000A31F0000}"/>
    <cellStyle name="40% - Ênfase4 87" xfId="8958" xr:uid="{00000000-0005-0000-0000-0000A41F0000}"/>
    <cellStyle name="40% - Ênfase4 87 2" xfId="8959" xr:uid="{00000000-0005-0000-0000-0000A51F0000}"/>
    <cellStyle name="40% - Ênfase4 88" xfId="8960" xr:uid="{00000000-0005-0000-0000-0000A61F0000}"/>
    <cellStyle name="40% - Ênfase4 88 2" xfId="8961" xr:uid="{00000000-0005-0000-0000-0000A71F0000}"/>
    <cellStyle name="40% - Ênfase4 89" xfId="8962" xr:uid="{00000000-0005-0000-0000-0000A81F0000}"/>
    <cellStyle name="40% - Ênfase4 89 2" xfId="8963" xr:uid="{00000000-0005-0000-0000-0000A91F0000}"/>
    <cellStyle name="40% - Ênfase4 9" xfId="213" xr:uid="{00000000-0005-0000-0000-0000AA1F0000}"/>
    <cellStyle name="40% - Ênfase4 9 2" xfId="8964" xr:uid="{00000000-0005-0000-0000-0000AB1F0000}"/>
    <cellStyle name="40% - Ênfase4 9 3" xfId="8965" xr:uid="{00000000-0005-0000-0000-0000AC1F0000}"/>
    <cellStyle name="40% - Ênfase4 9 4" xfId="8966" xr:uid="{00000000-0005-0000-0000-0000AD1F0000}"/>
    <cellStyle name="40% - Ênfase4 90" xfId="8967" xr:uid="{00000000-0005-0000-0000-0000AE1F0000}"/>
    <cellStyle name="40% - Ênfase4 90 2" xfId="8968" xr:uid="{00000000-0005-0000-0000-0000AF1F0000}"/>
    <cellStyle name="40% - Ênfase4 91" xfId="8969" xr:uid="{00000000-0005-0000-0000-0000B01F0000}"/>
    <cellStyle name="40% - Ênfase4 91 2" xfId="8970" xr:uid="{00000000-0005-0000-0000-0000B11F0000}"/>
    <cellStyle name="40% - Ênfase4 92" xfId="8971" xr:uid="{00000000-0005-0000-0000-0000B21F0000}"/>
    <cellStyle name="40% - Ênfase4 92 2" xfId="8972" xr:uid="{00000000-0005-0000-0000-0000B31F0000}"/>
    <cellStyle name="40% - Ênfase4 93" xfId="8973" xr:uid="{00000000-0005-0000-0000-0000B41F0000}"/>
    <cellStyle name="40% - Ênfase4 93 2" xfId="8974" xr:uid="{00000000-0005-0000-0000-0000B51F0000}"/>
    <cellStyle name="40% - Ênfase4 94" xfId="8975" xr:uid="{00000000-0005-0000-0000-0000B61F0000}"/>
    <cellStyle name="40% - Ênfase4 94 2" xfId="8976" xr:uid="{00000000-0005-0000-0000-0000B71F0000}"/>
    <cellStyle name="40% - Ênfase4 95" xfId="8977" xr:uid="{00000000-0005-0000-0000-0000B81F0000}"/>
    <cellStyle name="40% - Ênfase4 95 2" xfId="8978" xr:uid="{00000000-0005-0000-0000-0000B91F0000}"/>
    <cellStyle name="40% - Ênfase4 96" xfId="8979" xr:uid="{00000000-0005-0000-0000-0000BA1F0000}"/>
    <cellStyle name="40% - Ênfase4 96 2" xfId="8980" xr:uid="{00000000-0005-0000-0000-0000BB1F0000}"/>
    <cellStyle name="40% - Ênfase4 97" xfId="8981" xr:uid="{00000000-0005-0000-0000-0000BC1F0000}"/>
    <cellStyle name="40% - Ênfase4 97 2" xfId="8982" xr:uid="{00000000-0005-0000-0000-0000BD1F0000}"/>
    <cellStyle name="40% - Ênfase4 98" xfId="8983" xr:uid="{00000000-0005-0000-0000-0000BE1F0000}"/>
    <cellStyle name="40% - Ênfase4 98 2" xfId="8984" xr:uid="{00000000-0005-0000-0000-0000BF1F0000}"/>
    <cellStyle name="40% - Ênfase4 99" xfId="8985" xr:uid="{00000000-0005-0000-0000-0000C01F0000}"/>
    <cellStyle name="40% - Ênfase4 99 2" xfId="8986" xr:uid="{00000000-0005-0000-0000-0000C11F0000}"/>
    <cellStyle name="40% - Ênfase5" xfId="30" builtinId="47" customBuiltin="1"/>
    <cellStyle name="40% - Ênfase5 10" xfId="214" xr:uid="{00000000-0005-0000-0000-0000C31F0000}"/>
    <cellStyle name="40% - Ênfase5 10 2" xfId="8987" xr:uid="{00000000-0005-0000-0000-0000C41F0000}"/>
    <cellStyle name="40% - Ênfase5 10 3" xfId="8988" xr:uid="{00000000-0005-0000-0000-0000C51F0000}"/>
    <cellStyle name="40% - Ênfase5 10 4" xfId="8989" xr:uid="{00000000-0005-0000-0000-0000C61F0000}"/>
    <cellStyle name="40% - Ênfase5 100" xfId="8990" xr:uid="{00000000-0005-0000-0000-0000C71F0000}"/>
    <cellStyle name="40% - Ênfase5 100 2" xfId="8991" xr:uid="{00000000-0005-0000-0000-0000C81F0000}"/>
    <cellStyle name="40% - Ênfase5 101" xfId="8992" xr:uid="{00000000-0005-0000-0000-0000C91F0000}"/>
    <cellStyle name="40% - Ênfase5 101 2" xfId="8993" xr:uid="{00000000-0005-0000-0000-0000CA1F0000}"/>
    <cellStyle name="40% - Ênfase5 102" xfId="8994" xr:uid="{00000000-0005-0000-0000-0000CB1F0000}"/>
    <cellStyle name="40% - Ênfase5 102 2" xfId="8995" xr:uid="{00000000-0005-0000-0000-0000CC1F0000}"/>
    <cellStyle name="40% - Ênfase5 103" xfId="8996" xr:uid="{00000000-0005-0000-0000-0000CD1F0000}"/>
    <cellStyle name="40% - Ênfase5 103 2" xfId="8997" xr:uid="{00000000-0005-0000-0000-0000CE1F0000}"/>
    <cellStyle name="40% - Ênfase5 104" xfId="8998" xr:uid="{00000000-0005-0000-0000-0000CF1F0000}"/>
    <cellStyle name="40% - Ênfase5 104 2" xfId="8999" xr:uid="{00000000-0005-0000-0000-0000D01F0000}"/>
    <cellStyle name="40% - Ênfase5 105" xfId="9000" xr:uid="{00000000-0005-0000-0000-0000D11F0000}"/>
    <cellStyle name="40% - Ênfase5 105 2" xfId="9001" xr:uid="{00000000-0005-0000-0000-0000D21F0000}"/>
    <cellStyle name="40% - Ênfase5 106" xfId="9002" xr:uid="{00000000-0005-0000-0000-0000D31F0000}"/>
    <cellStyle name="40% - Ênfase5 106 2" xfId="9003" xr:uid="{00000000-0005-0000-0000-0000D41F0000}"/>
    <cellStyle name="40% - Ênfase5 107" xfId="9004" xr:uid="{00000000-0005-0000-0000-0000D51F0000}"/>
    <cellStyle name="40% - Ênfase5 107 2" xfId="9005" xr:uid="{00000000-0005-0000-0000-0000D61F0000}"/>
    <cellStyle name="40% - Ênfase5 108" xfId="9006" xr:uid="{00000000-0005-0000-0000-0000D71F0000}"/>
    <cellStyle name="40% - Ênfase5 108 2" xfId="9007" xr:uid="{00000000-0005-0000-0000-0000D81F0000}"/>
    <cellStyle name="40% - Ênfase5 109" xfId="9008" xr:uid="{00000000-0005-0000-0000-0000D91F0000}"/>
    <cellStyle name="40% - Ênfase5 109 2" xfId="9009" xr:uid="{00000000-0005-0000-0000-0000DA1F0000}"/>
    <cellStyle name="40% - Ênfase5 11" xfId="215" xr:uid="{00000000-0005-0000-0000-0000DB1F0000}"/>
    <cellStyle name="40% - Ênfase5 11 2" xfId="9010" xr:uid="{00000000-0005-0000-0000-0000DC1F0000}"/>
    <cellStyle name="40% - Ênfase5 11 3" xfId="9011" xr:uid="{00000000-0005-0000-0000-0000DD1F0000}"/>
    <cellStyle name="40% - Ênfase5 11 4" xfId="9012" xr:uid="{00000000-0005-0000-0000-0000DE1F0000}"/>
    <cellStyle name="40% - Ênfase5 110" xfId="9013" xr:uid="{00000000-0005-0000-0000-0000DF1F0000}"/>
    <cellStyle name="40% - Ênfase5 110 2" xfId="9014" xr:uid="{00000000-0005-0000-0000-0000E01F0000}"/>
    <cellStyle name="40% - Ênfase5 111" xfId="9015" xr:uid="{00000000-0005-0000-0000-0000E11F0000}"/>
    <cellStyle name="40% - Ênfase5 111 2" xfId="9016" xr:uid="{00000000-0005-0000-0000-0000E21F0000}"/>
    <cellStyle name="40% - Ênfase5 112" xfId="9017" xr:uid="{00000000-0005-0000-0000-0000E31F0000}"/>
    <cellStyle name="40% - Ênfase5 112 2" xfId="9018" xr:uid="{00000000-0005-0000-0000-0000E41F0000}"/>
    <cellStyle name="40% - Ênfase5 113" xfId="9019" xr:uid="{00000000-0005-0000-0000-0000E51F0000}"/>
    <cellStyle name="40% - Ênfase5 113 2" xfId="9020" xr:uid="{00000000-0005-0000-0000-0000E61F0000}"/>
    <cellStyle name="40% - Ênfase5 114" xfId="9021" xr:uid="{00000000-0005-0000-0000-0000E71F0000}"/>
    <cellStyle name="40% - Ênfase5 114 2" xfId="9022" xr:uid="{00000000-0005-0000-0000-0000E81F0000}"/>
    <cellStyle name="40% - Ênfase5 115" xfId="9023" xr:uid="{00000000-0005-0000-0000-0000E91F0000}"/>
    <cellStyle name="40% - Ênfase5 115 2" xfId="9024" xr:uid="{00000000-0005-0000-0000-0000EA1F0000}"/>
    <cellStyle name="40% - Ênfase5 116" xfId="9025" xr:uid="{00000000-0005-0000-0000-0000EB1F0000}"/>
    <cellStyle name="40% - Ênfase5 116 2" xfId="9026" xr:uid="{00000000-0005-0000-0000-0000EC1F0000}"/>
    <cellStyle name="40% - Ênfase5 117" xfId="9027" xr:uid="{00000000-0005-0000-0000-0000ED1F0000}"/>
    <cellStyle name="40% - Ênfase5 117 2" xfId="9028" xr:uid="{00000000-0005-0000-0000-0000EE1F0000}"/>
    <cellStyle name="40% - Ênfase5 118" xfId="9029" xr:uid="{00000000-0005-0000-0000-0000EF1F0000}"/>
    <cellStyle name="40% - Ênfase5 118 2" xfId="9030" xr:uid="{00000000-0005-0000-0000-0000F01F0000}"/>
    <cellStyle name="40% - Ênfase5 119" xfId="9031" xr:uid="{00000000-0005-0000-0000-0000F11F0000}"/>
    <cellStyle name="40% - Ênfase5 119 2" xfId="9032" xr:uid="{00000000-0005-0000-0000-0000F21F0000}"/>
    <cellStyle name="40% - Ênfase5 12" xfId="216" xr:uid="{00000000-0005-0000-0000-0000F31F0000}"/>
    <cellStyle name="40% - Ênfase5 12 2" xfId="9033" xr:uid="{00000000-0005-0000-0000-0000F41F0000}"/>
    <cellStyle name="40% - Ênfase5 12 3" xfId="9034" xr:uid="{00000000-0005-0000-0000-0000F51F0000}"/>
    <cellStyle name="40% - Ênfase5 12 4" xfId="9035" xr:uid="{00000000-0005-0000-0000-0000F61F0000}"/>
    <cellStyle name="40% - Ênfase5 120" xfId="9036" xr:uid="{00000000-0005-0000-0000-0000F71F0000}"/>
    <cellStyle name="40% - Ênfase5 120 2" xfId="9037" xr:uid="{00000000-0005-0000-0000-0000F81F0000}"/>
    <cellStyle name="40% - Ênfase5 121" xfId="9038" xr:uid="{00000000-0005-0000-0000-0000F91F0000}"/>
    <cellStyle name="40% - Ênfase5 121 2" xfId="9039" xr:uid="{00000000-0005-0000-0000-0000FA1F0000}"/>
    <cellStyle name="40% - Ênfase5 122" xfId="9040" xr:uid="{00000000-0005-0000-0000-0000FB1F0000}"/>
    <cellStyle name="40% - Ênfase5 122 2" xfId="9041" xr:uid="{00000000-0005-0000-0000-0000FC1F0000}"/>
    <cellStyle name="40% - Ênfase5 123" xfId="9042" xr:uid="{00000000-0005-0000-0000-0000FD1F0000}"/>
    <cellStyle name="40% - Ênfase5 123 2" xfId="9043" xr:uid="{00000000-0005-0000-0000-0000FE1F0000}"/>
    <cellStyle name="40% - Ênfase5 124" xfId="9044" xr:uid="{00000000-0005-0000-0000-0000FF1F0000}"/>
    <cellStyle name="40% - Ênfase5 124 2" xfId="9045" xr:uid="{00000000-0005-0000-0000-000000200000}"/>
    <cellStyle name="40% - Ênfase5 125" xfId="9046" xr:uid="{00000000-0005-0000-0000-000001200000}"/>
    <cellStyle name="40% - Ênfase5 125 2" xfId="9047" xr:uid="{00000000-0005-0000-0000-000002200000}"/>
    <cellStyle name="40% - Ênfase5 126" xfId="9048" xr:uid="{00000000-0005-0000-0000-000003200000}"/>
    <cellStyle name="40% - Ênfase5 126 2" xfId="9049" xr:uid="{00000000-0005-0000-0000-000004200000}"/>
    <cellStyle name="40% - Ênfase5 127" xfId="9050" xr:uid="{00000000-0005-0000-0000-000005200000}"/>
    <cellStyle name="40% - Ênfase5 127 2" xfId="9051" xr:uid="{00000000-0005-0000-0000-000006200000}"/>
    <cellStyle name="40% - Ênfase5 128" xfId="9052" xr:uid="{00000000-0005-0000-0000-000007200000}"/>
    <cellStyle name="40% - Ênfase5 128 2" xfId="9053" xr:uid="{00000000-0005-0000-0000-000008200000}"/>
    <cellStyle name="40% - Ênfase5 129" xfId="9054" xr:uid="{00000000-0005-0000-0000-000009200000}"/>
    <cellStyle name="40% - Ênfase5 129 2" xfId="9055" xr:uid="{00000000-0005-0000-0000-00000A200000}"/>
    <cellStyle name="40% - Ênfase5 13" xfId="217" xr:uid="{00000000-0005-0000-0000-00000B200000}"/>
    <cellStyle name="40% - Ênfase5 13 2" xfId="9056" xr:uid="{00000000-0005-0000-0000-00000C200000}"/>
    <cellStyle name="40% - Ênfase5 13 3" xfId="9057" xr:uid="{00000000-0005-0000-0000-00000D200000}"/>
    <cellStyle name="40% - Ênfase5 13 4" xfId="9058" xr:uid="{00000000-0005-0000-0000-00000E200000}"/>
    <cellStyle name="40% - Ênfase5 130" xfId="9059" xr:uid="{00000000-0005-0000-0000-00000F200000}"/>
    <cellStyle name="40% - Ênfase5 130 2" xfId="9060" xr:uid="{00000000-0005-0000-0000-000010200000}"/>
    <cellStyle name="40% - Ênfase5 131" xfId="9061" xr:uid="{00000000-0005-0000-0000-000011200000}"/>
    <cellStyle name="40% - Ênfase5 131 2" xfId="9062" xr:uid="{00000000-0005-0000-0000-000012200000}"/>
    <cellStyle name="40% - Ênfase5 132" xfId="9063" xr:uid="{00000000-0005-0000-0000-000013200000}"/>
    <cellStyle name="40% - Ênfase5 132 2" xfId="9064" xr:uid="{00000000-0005-0000-0000-000014200000}"/>
    <cellStyle name="40% - Ênfase5 133" xfId="9065" xr:uid="{00000000-0005-0000-0000-000015200000}"/>
    <cellStyle name="40% - Ênfase5 133 2" xfId="9066" xr:uid="{00000000-0005-0000-0000-000016200000}"/>
    <cellStyle name="40% - Ênfase5 134" xfId="9067" xr:uid="{00000000-0005-0000-0000-000017200000}"/>
    <cellStyle name="40% - Ênfase5 134 2" xfId="9068" xr:uid="{00000000-0005-0000-0000-000018200000}"/>
    <cellStyle name="40% - Ênfase5 135" xfId="9069" xr:uid="{00000000-0005-0000-0000-000019200000}"/>
    <cellStyle name="40% - Ênfase5 135 2" xfId="9070" xr:uid="{00000000-0005-0000-0000-00001A200000}"/>
    <cellStyle name="40% - Ênfase5 136" xfId="9071" xr:uid="{00000000-0005-0000-0000-00001B200000}"/>
    <cellStyle name="40% - Ênfase5 136 2" xfId="9072" xr:uid="{00000000-0005-0000-0000-00001C200000}"/>
    <cellStyle name="40% - Ênfase5 137" xfId="9073" xr:uid="{00000000-0005-0000-0000-00001D200000}"/>
    <cellStyle name="40% - Ênfase5 137 2" xfId="9074" xr:uid="{00000000-0005-0000-0000-00001E200000}"/>
    <cellStyle name="40% - Ênfase5 138" xfId="9075" xr:uid="{00000000-0005-0000-0000-00001F200000}"/>
    <cellStyle name="40% - Ênfase5 138 2" xfId="9076" xr:uid="{00000000-0005-0000-0000-000020200000}"/>
    <cellStyle name="40% - Ênfase5 139" xfId="9077" xr:uid="{00000000-0005-0000-0000-000021200000}"/>
    <cellStyle name="40% - Ênfase5 139 2" xfId="9078" xr:uid="{00000000-0005-0000-0000-000022200000}"/>
    <cellStyle name="40% - Ênfase5 14" xfId="218" xr:uid="{00000000-0005-0000-0000-000023200000}"/>
    <cellStyle name="40% - Ênfase5 14 2" xfId="9079" xr:uid="{00000000-0005-0000-0000-000024200000}"/>
    <cellStyle name="40% - Ênfase5 14 2 2" xfId="9080" xr:uid="{00000000-0005-0000-0000-000025200000}"/>
    <cellStyle name="40% - Ênfase5 14 2 3" xfId="9081" xr:uid="{00000000-0005-0000-0000-000026200000}"/>
    <cellStyle name="40% - Ênfase5 14 3" xfId="9082" xr:uid="{00000000-0005-0000-0000-000027200000}"/>
    <cellStyle name="40% - Ênfase5 14 4" xfId="9083" xr:uid="{00000000-0005-0000-0000-000028200000}"/>
    <cellStyle name="40% - Ênfase5 140" xfId="9084" xr:uid="{00000000-0005-0000-0000-000029200000}"/>
    <cellStyle name="40% - Ênfase5 140 2" xfId="9085" xr:uid="{00000000-0005-0000-0000-00002A200000}"/>
    <cellStyle name="40% - Ênfase5 141" xfId="9086" xr:uid="{00000000-0005-0000-0000-00002B200000}"/>
    <cellStyle name="40% - Ênfase5 141 2" xfId="9087" xr:uid="{00000000-0005-0000-0000-00002C200000}"/>
    <cellStyle name="40% - Ênfase5 142" xfId="9088" xr:uid="{00000000-0005-0000-0000-00002D200000}"/>
    <cellStyle name="40% - Ênfase5 142 2" xfId="9089" xr:uid="{00000000-0005-0000-0000-00002E200000}"/>
    <cellStyle name="40% - Ênfase5 143" xfId="9090" xr:uid="{00000000-0005-0000-0000-00002F200000}"/>
    <cellStyle name="40% - Ênfase5 143 2" xfId="9091" xr:uid="{00000000-0005-0000-0000-000030200000}"/>
    <cellStyle name="40% - Ênfase5 144" xfId="9092" xr:uid="{00000000-0005-0000-0000-000031200000}"/>
    <cellStyle name="40% - Ênfase5 144 2" xfId="9093" xr:uid="{00000000-0005-0000-0000-000032200000}"/>
    <cellStyle name="40% - Ênfase5 145" xfId="9094" xr:uid="{00000000-0005-0000-0000-000033200000}"/>
    <cellStyle name="40% - Ênfase5 145 2" xfId="9095" xr:uid="{00000000-0005-0000-0000-000034200000}"/>
    <cellStyle name="40% - Ênfase5 146" xfId="9096" xr:uid="{00000000-0005-0000-0000-000035200000}"/>
    <cellStyle name="40% - Ênfase5 146 2" xfId="9097" xr:uid="{00000000-0005-0000-0000-000036200000}"/>
    <cellStyle name="40% - Ênfase5 147" xfId="9098" xr:uid="{00000000-0005-0000-0000-000037200000}"/>
    <cellStyle name="40% - Ênfase5 147 2" xfId="9099" xr:uid="{00000000-0005-0000-0000-000038200000}"/>
    <cellStyle name="40% - Ênfase5 148" xfId="9100" xr:uid="{00000000-0005-0000-0000-000039200000}"/>
    <cellStyle name="40% - Ênfase5 148 2" xfId="9101" xr:uid="{00000000-0005-0000-0000-00003A200000}"/>
    <cellStyle name="40% - Ênfase5 149" xfId="9102" xr:uid="{00000000-0005-0000-0000-00003B200000}"/>
    <cellStyle name="40% - Ênfase5 149 2" xfId="9103" xr:uid="{00000000-0005-0000-0000-00003C200000}"/>
    <cellStyle name="40% - Ênfase5 15" xfId="219" xr:uid="{00000000-0005-0000-0000-00003D200000}"/>
    <cellStyle name="40% - Ênfase5 15 2" xfId="9104" xr:uid="{00000000-0005-0000-0000-00003E200000}"/>
    <cellStyle name="40% - Ênfase5 15 2 2" xfId="9105" xr:uid="{00000000-0005-0000-0000-00003F200000}"/>
    <cellStyle name="40% - Ênfase5 15 2 3" xfId="9106" xr:uid="{00000000-0005-0000-0000-000040200000}"/>
    <cellStyle name="40% - Ênfase5 15 3" xfId="9107" xr:uid="{00000000-0005-0000-0000-000041200000}"/>
    <cellStyle name="40% - Ênfase5 15 4" xfId="9108" xr:uid="{00000000-0005-0000-0000-000042200000}"/>
    <cellStyle name="40% - Ênfase5 150" xfId="9109" xr:uid="{00000000-0005-0000-0000-000043200000}"/>
    <cellStyle name="40% - Ênfase5 150 2" xfId="9110" xr:uid="{00000000-0005-0000-0000-000044200000}"/>
    <cellStyle name="40% - Ênfase5 151" xfId="9111" xr:uid="{00000000-0005-0000-0000-000045200000}"/>
    <cellStyle name="40% - Ênfase5 151 2" xfId="9112" xr:uid="{00000000-0005-0000-0000-000046200000}"/>
    <cellStyle name="40% - Ênfase5 152" xfId="9113" xr:uid="{00000000-0005-0000-0000-000047200000}"/>
    <cellStyle name="40% - Ênfase5 152 2" xfId="9114" xr:uid="{00000000-0005-0000-0000-000048200000}"/>
    <cellStyle name="40% - Ênfase5 153" xfId="9115" xr:uid="{00000000-0005-0000-0000-000049200000}"/>
    <cellStyle name="40% - Ênfase5 153 2" xfId="9116" xr:uid="{00000000-0005-0000-0000-00004A200000}"/>
    <cellStyle name="40% - Ênfase5 154" xfId="9117" xr:uid="{00000000-0005-0000-0000-00004B200000}"/>
    <cellStyle name="40% - Ênfase5 154 2" xfId="9118" xr:uid="{00000000-0005-0000-0000-00004C200000}"/>
    <cellStyle name="40% - Ênfase5 155" xfId="9119" xr:uid="{00000000-0005-0000-0000-00004D200000}"/>
    <cellStyle name="40% - Ênfase5 155 2" xfId="9120" xr:uid="{00000000-0005-0000-0000-00004E200000}"/>
    <cellStyle name="40% - Ênfase5 156" xfId="9121" xr:uid="{00000000-0005-0000-0000-00004F200000}"/>
    <cellStyle name="40% - Ênfase5 156 2" xfId="9122" xr:uid="{00000000-0005-0000-0000-000050200000}"/>
    <cellStyle name="40% - Ênfase5 157" xfId="9123" xr:uid="{00000000-0005-0000-0000-000051200000}"/>
    <cellStyle name="40% - Ênfase5 157 2" xfId="9124" xr:uid="{00000000-0005-0000-0000-000052200000}"/>
    <cellStyle name="40% - Ênfase5 158" xfId="9125" xr:uid="{00000000-0005-0000-0000-000053200000}"/>
    <cellStyle name="40% - Ênfase5 158 2" xfId="9126" xr:uid="{00000000-0005-0000-0000-000054200000}"/>
    <cellStyle name="40% - Ênfase5 159" xfId="9127" xr:uid="{00000000-0005-0000-0000-000055200000}"/>
    <cellStyle name="40% - Ênfase5 159 2" xfId="9128" xr:uid="{00000000-0005-0000-0000-000056200000}"/>
    <cellStyle name="40% - Ênfase5 16" xfId="9129" xr:uid="{00000000-0005-0000-0000-000057200000}"/>
    <cellStyle name="40% - Ênfase5 16 2" xfId="9130" xr:uid="{00000000-0005-0000-0000-000058200000}"/>
    <cellStyle name="40% - Ênfase5 16 2 2" xfId="9131" xr:uid="{00000000-0005-0000-0000-000059200000}"/>
    <cellStyle name="40% - Ênfase5 16 3" xfId="9132" xr:uid="{00000000-0005-0000-0000-00005A200000}"/>
    <cellStyle name="40% - Ênfase5 16 4" xfId="9133" xr:uid="{00000000-0005-0000-0000-00005B200000}"/>
    <cellStyle name="40% - Ênfase5 160" xfId="9134" xr:uid="{00000000-0005-0000-0000-00005C200000}"/>
    <cellStyle name="40% - Ênfase5 160 2" xfId="9135" xr:uid="{00000000-0005-0000-0000-00005D200000}"/>
    <cellStyle name="40% - Ênfase5 161" xfId="9136" xr:uid="{00000000-0005-0000-0000-00005E200000}"/>
    <cellStyle name="40% - Ênfase5 161 2" xfId="9137" xr:uid="{00000000-0005-0000-0000-00005F200000}"/>
    <cellStyle name="40% - Ênfase5 162" xfId="9138" xr:uid="{00000000-0005-0000-0000-000060200000}"/>
    <cellStyle name="40% - Ênfase5 162 2" xfId="9139" xr:uid="{00000000-0005-0000-0000-000061200000}"/>
    <cellStyle name="40% - Ênfase5 163" xfId="9140" xr:uid="{00000000-0005-0000-0000-000062200000}"/>
    <cellStyle name="40% - Ênfase5 163 2" xfId="9141" xr:uid="{00000000-0005-0000-0000-000063200000}"/>
    <cellStyle name="40% - Ênfase5 164" xfId="9142" xr:uid="{00000000-0005-0000-0000-000064200000}"/>
    <cellStyle name="40% - Ênfase5 164 2" xfId="9143" xr:uid="{00000000-0005-0000-0000-000065200000}"/>
    <cellStyle name="40% - Ênfase5 165" xfId="9144" xr:uid="{00000000-0005-0000-0000-000066200000}"/>
    <cellStyle name="40% - Ênfase5 165 2" xfId="9145" xr:uid="{00000000-0005-0000-0000-000067200000}"/>
    <cellStyle name="40% - Ênfase5 166" xfId="9146" xr:uid="{00000000-0005-0000-0000-000068200000}"/>
    <cellStyle name="40% - Ênfase5 166 2" xfId="9147" xr:uid="{00000000-0005-0000-0000-000069200000}"/>
    <cellStyle name="40% - Ênfase5 167" xfId="9148" xr:uid="{00000000-0005-0000-0000-00006A200000}"/>
    <cellStyle name="40% - Ênfase5 167 2" xfId="9149" xr:uid="{00000000-0005-0000-0000-00006B200000}"/>
    <cellStyle name="40% - Ênfase5 168" xfId="9150" xr:uid="{00000000-0005-0000-0000-00006C200000}"/>
    <cellStyle name="40% - Ênfase5 168 2" xfId="9151" xr:uid="{00000000-0005-0000-0000-00006D200000}"/>
    <cellStyle name="40% - Ênfase5 169" xfId="9152" xr:uid="{00000000-0005-0000-0000-00006E200000}"/>
    <cellStyle name="40% - Ênfase5 169 2" xfId="9153" xr:uid="{00000000-0005-0000-0000-00006F200000}"/>
    <cellStyle name="40% - Ênfase5 17" xfId="9154" xr:uid="{00000000-0005-0000-0000-000070200000}"/>
    <cellStyle name="40% - Ênfase5 17 2" xfId="9155" xr:uid="{00000000-0005-0000-0000-000071200000}"/>
    <cellStyle name="40% - Ênfase5 17 2 2" xfId="9156" xr:uid="{00000000-0005-0000-0000-000072200000}"/>
    <cellStyle name="40% - Ênfase5 17 3" xfId="9157" xr:uid="{00000000-0005-0000-0000-000073200000}"/>
    <cellStyle name="40% - Ênfase5 17 4" xfId="9158" xr:uid="{00000000-0005-0000-0000-000074200000}"/>
    <cellStyle name="40% - Ênfase5 170" xfId="9159" xr:uid="{00000000-0005-0000-0000-000075200000}"/>
    <cellStyle name="40% - Ênfase5 170 2" xfId="9160" xr:uid="{00000000-0005-0000-0000-000076200000}"/>
    <cellStyle name="40% - Ênfase5 171" xfId="9161" xr:uid="{00000000-0005-0000-0000-000077200000}"/>
    <cellStyle name="40% - Ênfase5 171 2" xfId="9162" xr:uid="{00000000-0005-0000-0000-000078200000}"/>
    <cellStyle name="40% - Ênfase5 172" xfId="9163" xr:uid="{00000000-0005-0000-0000-000079200000}"/>
    <cellStyle name="40% - Ênfase5 172 2" xfId="9164" xr:uid="{00000000-0005-0000-0000-00007A200000}"/>
    <cellStyle name="40% - Ênfase5 173" xfId="9165" xr:uid="{00000000-0005-0000-0000-00007B200000}"/>
    <cellStyle name="40% - Ênfase5 173 2" xfId="9166" xr:uid="{00000000-0005-0000-0000-00007C200000}"/>
    <cellStyle name="40% - Ênfase5 174" xfId="9167" xr:uid="{00000000-0005-0000-0000-00007D200000}"/>
    <cellStyle name="40% - Ênfase5 174 2" xfId="9168" xr:uid="{00000000-0005-0000-0000-00007E200000}"/>
    <cellStyle name="40% - Ênfase5 175" xfId="9169" xr:uid="{00000000-0005-0000-0000-00007F200000}"/>
    <cellStyle name="40% - Ênfase5 175 2" xfId="9170" xr:uid="{00000000-0005-0000-0000-000080200000}"/>
    <cellStyle name="40% - Ênfase5 176" xfId="9171" xr:uid="{00000000-0005-0000-0000-000081200000}"/>
    <cellStyle name="40% - Ênfase5 176 2" xfId="9172" xr:uid="{00000000-0005-0000-0000-000082200000}"/>
    <cellStyle name="40% - Ênfase5 177" xfId="9173" xr:uid="{00000000-0005-0000-0000-000083200000}"/>
    <cellStyle name="40% - Ênfase5 177 2" xfId="9174" xr:uid="{00000000-0005-0000-0000-000084200000}"/>
    <cellStyle name="40% - Ênfase5 178" xfId="9175" xr:uid="{00000000-0005-0000-0000-000085200000}"/>
    <cellStyle name="40% - Ênfase5 178 2" xfId="9176" xr:uid="{00000000-0005-0000-0000-000086200000}"/>
    <cellStyle name="40% - Ênfase5 179" xfId="9177" xr:uid="{00000000-0005-0000-0000-000087200000}"/>
    <cellStyle name="40% - Ênfase5 179 2" xfId="9178" xr:uid="{00000000-0005-0000-0000-000088200000}"/>
    <cellStyle name="40% - Ênfase5 18" xfId="9179" xr:uid="{00000000-0005-0000-0000-000089200000}"/>
    <cellStyle name="40% - Ênfase5 18 2" xfId="9180" xr:uid="{00000000-0005-0000-0000-00008A200000}"/>
    <cellStyle name="40% - Ênfase5 18 2 2" xfId="9181" xr:uid="{00000000-0005-0000-0000-00008B200000}"/>
    <cellStyle name="40% - Ênfase5 18 3" xfId="9182" xr:uid="{00000000-0005-0000-0000-00008C200000}"/>
    <cellStyle name="40% - Ênfase5 180" xfId="9183" xr:uid="{00000000-0005-0000-0000-00008D200000}"/>
    <cellStyle name="40% - Ênfase5 180 2" xfId="9184" xr:uid="{00000000-0005-0000-0000-00008E200000}"/>
    <cellStyle name="40% - Ênfase5 181" xfId="9185" xr:uid="{00000000-0005-0000-0000-00008F200000}"/>
    <cellStyle name="40% - Ênfase5 181 2" xfId="9186" xr:uid="{00000000-0005-0000-0000-000090200000}"/>
    <cellStyle name="40% - Ênfase5 182" xfId="9187" xr:uid="{00000000-0005-0000-0000-000091200000}"/>
    <cellStyle name="40% - Ênfase5 182 2" xfId="9188" xr:uid="{00000000-0005-0000-0000-000092200000}"/>
    <cellStyle name="40% - Ênfase5 183" xfId="9189" xr:uid="{00000000-0005-0000-0000-000093200000}"/>
    <cellStyle name="40% - Ênfase5 183 2" xfId="9190" xr:uid="{00000000-0005-0000-0000-000094200000}"/>
    <cellStyle name="40% - Ênfase5 184" xfId="9191" xr:uid="{00000000-0005-0000-0000-000095200000}"/>
    <cellStyle name="40% - Ênfase5 184 2" xfId="9192" xr:uid="{00000000-0005-0000-0000-000096200000}"/>
    <cellStyle name="40% - Ênfase5 185" xfId="9193" xr:uid="{00000000-0005-0000-0000-000097200000}"/>
    <cellStyle name="40% - Ênfase5 185 2" xfId="9194" xr:uid="{00000000-0005-0000-0000-000098200000}"/>
    <cellStyle name="40% - Ênfase5 186" xfId="9195" xr:uid="{00000000-0005-0000-0000-000099200000}"/>
    <cellStyle name="40% - Ênfase5 186 2" xfId="9196" xr:uid="{00000000-0005-0000-0000-00009A200000}"/>
    <cellStyle name="40% - Ênfase5 187" xfId="9197" xr:uid="{00000000-0005-0000-0000-00009B200000}"/>
    <cellStyle name="40% - Ênfase5 187 2" xfId="9198" xr:uid="{00000000-0005-0000-0000-00009C200000}"/>
    <cellStyle name="40% - Ênfase5 188" xfId="9199" xr:uid="{00000000-0005-0000-0000-00009D200000}"/>
    <cellStyle name="40% - Ênfase5 188 2" xfId="9200" xr:uid="{00000000-0005-0000-0000-00009E200000}"/>
    <cellStyle name="40% - Ênfase5 189" xfId="9201" xr:uid="{00000000-0005-0000-0000-00009F200000}"/>
    <cellStyle name="40% - Ênfase5 189 2" xfId="9202" xr:uid="{00000000-0005-0000-0000-0000A0200000}"/>
    <cellStyle name="40% - Ênfase5 19" xfId="9203" xr:uid="{00000000-0005-0000-0000-0000A1200000}"/>
    <cellStyle name="40% - Ênfase5 19 2" xfId="9204" xr:uid="{00000000-0005-0000-0000-0000A2200000}"/>
    <cellStyle name="40% - Ênfase5 19 2 2" xfId="9205" xr:uid="{00000000-0005-0000-0000-0000A3200000}"/>
    <cellStyle name="40% - Ênfase5 19 3" xfId="9206" xr:uid="{00000000-0005-0000-0000-0000A4200000}"/>
    <cellStyle name="40% - Ênfase5 190" xfId="9207" xr:uid="{00000000-0005-0000-0000-0000A5200000}"/>
    <cellStyle name="40% - Ênfase5 190 2" xfId="9208" xr:uid="{00000000-0005-0000-0000-0000A6200000}"/>
    <cellStyle name="40% - Ênfase5 191" xfId="9209" xr:uid="{00000000-0005-0000-0000-0000A7200000}"/>
    <cellStyle name="40% - Ênfase5 191 2" xfId="9210" xr:uid="{00000000-0005-0000-0000-0000A8200000}"/>
    <cellStyle name="40% - Ênfase5 192" xfId="9211" xr:uid="{00000000-0005-0000-0000-0000A9200000}"/>
    <cellStyle name="40% - Ênfase5 192 2" xfId="9212" xr:uid="{00000000-0005-0000-0000-0000AA200000}"/>
    <cellStyle name="40% - Ênfase5 193" xfId="9213" xr:uid="{00000000-0005-0000-0000-0000AB200000}"/>
    <cellStyle name="40% - Ênfase5 193 2" xfId="9214" xr:uid="{00000000-0005-0000-0000-0000AC200000}"/>
    <cellStyle name="40% - Ênfase5 194" xfId="9215" xr:uid="{00000000-0005-0000-0000-0000AD200000}"/>
    <cellStyle name="40% - Ênfase5 194 2" xfId="9216" xr:uid="{00000000-0005-0000-0000-0000AE200000}"/>
    <cellStyle name="40% - Ênfase5 195" xfId="9217" xr:uid="{00000000-0005-0000-0000-0000AF200000}"/>
    <cellStyle name="40% - Ênfase5 195 2" xfId="9218" xr:uid="{00000000-0005-0000-0000-0000B0200000}"/>
    <cellStyle name="40% - Ênfase5 196" xfId="9219" xr:uid="{00000000-0005-0000-0000-0000B1200000}"/>
    <cellStyle name="40% - Ênfase5 196 2" xfId="9220" xr:uid="{00000000-0005-0000-0000-0000B2200000}"/>
    <cellStyle name="40% - Ênfase5 197" xfId="9221" xr:uid="{00000000-0005-0000-0000-0000B3200000}"/>
    <cellStyle name="40% - Ênfase5 197 2" xfId="9222" xr:uid="{00000000-0005-0000-0000-0000B4200000}"/>
    <cellStyle name="40% - Ênfase5 198" xfId="9223" xr:uid="{00000000-0005-0000-0000-0000B5200000}"/>
    <cellStyle name="40% - Ênfase5 198 2" xfId="9224" xr:uid="{00000000-0005-0000-0000-0000B6200000}"/>
    <cellStyle name="40% - Ênfase5 199" xfId="9225" xr:uid="{00000000-0005-0000-0000-0000B7200000}"/>
    <cellStyle name="40% - Ênfase5 199 2" xfId="9226" xr:uid="{00000000-0005-0000-0000-0000B8200000}"/>
    <cellStyle name="40% - Ênfase5 2" xfId="220" xr:uid="{00000000-0005-0000-0000-0000B9200000}"/>
    <cellStyle name="40% - Ênfase5 2 2" xfId="221" xr:uid="{00000000-0005-0000-0000-0000BA200000}"/>
    <cellStyle name="40% - Ênfase5 2 2 2" xfId="9227" xr:uid="{00000000-0005-0000-0000-0000BB200000}"/>
    <cellStyle name="40% - Ênfase5 2 2 2 2" xfId="9228" xr:uid="{00000000-0005-0000-0000-0000BC200000}"/>
    <cellStyle name="40% - Ênfase5 2 2 2 3" xfId="9229" xr:uid="{00000000-0005-0000-0000-0000BD200000}"/>
    <cellStyle name="40% - Ênfase5 2 2 3" xfId="9230" xr:uid="{00000000-0005-0000-0000-0000BE200000}"/>
    <cellStyle name="40% - Ênfase5 2 2 4" xfId="9231" xr:uid="{00000000-0005-0000-0000-0000BF200000}"/>
    <cellStyle name="40% - Ênfase5 2 3" xfId="9232" xr:uid="{00000000-0005-0000-0000-0000C0200000}"/>
    <cellStyle name="40% - Ênfase5 2 3 2" xfId="9233" xr:uid="{00000000-0005-0000-0000-0000C1200000}"/>
    <cellStyle name="40% - Ênfase5 2 3 3" xfId="9234" xr:uid="{00000000-0005-0000-0000-0000C2200000}"/>
    <cellStyle name="40% - Ênfase5 2 3 4" xfId="9235" xr:uid="{00000000-0005-0000-0000-0000C3200000}"/>
    <cellStyle name="40% - Ênfase5 2 3 5" xfId="9236" xr:uid="{00000000-0005-0000-0000-0000C4200000}"/>
    <cellStyle name="40% - Ênfase5 2 4" xfId="9237" xr:uid="{00000000-0005-0000-0000-0000C5200000}"/>
    <cellStyle name="40% - Ênfase5 2 5" xfId="9238" xr:uid="{00000000-0005-0000-0000-0000C6200000}"/>
    <cellStyle name="40% - Ênfase5 2 6" xfId="9239" xr:uid="{00000000-0005-0000-0000-0000C7200000}"/>
    <cellStyle name="40% - Ênfase5 2 7" xfId="9240" xr:uid="{00000000-0005-0000-0000-0000C8200000}"/>
    <cellStyle name="40% - Ênfase5 2 7 2" xfId="9241" xr:uid="{00000000-0005-0000-0000-0000C9200000}"/>
    <cellStyle name="40% - Ênfase5 2 8" xfId="9242" xr:uid="{00000000-0005-0000-0000-0000CA200000}"/>
    <cellStyle name="40% - Ênfase5 2 9" xfId="9243" xr:uid="{00000000-0005-0000-0000-0000CB200000}"/>
    <cellStyle name="40% - Ênfase5 20" xfId="9244" xr:uid="{00000000-0005-0000-0000-0000CC200000}"/>
    <cellStyle name="40% - Ênfase5 20 2" xfId="9245" xr:uid="{00000000-0005-0000-0000-0000CD200000}"/>
    <cellStyle name="40% - Ênfase5 20 3" xfId="9246" xr:uid="{00000000-0005-0000-0000-0000CE200000}"/>
    <cellStyle name="40% - Ênfase5 200" xfId="9247" xr:uid="{00000000-0005-0000-0000-0000CF200000}"/>
    <cellStyle name="40% - Ênfase5 200 2" xfId="9248" xr:uid="{00000000-0005-0000-0000-0000D0200000}"/>
    <cellStyle name="40% - Ênfase5 201" xfId="9249" xr:uid="{00000000-0005-0000-0000-0000D1200000}"/>
    <cellStyle name="40% - Ênfase5 201 2" xfId="9250" xr:uid="{00000000-0005-0000-0000-0000D2200000}"/>
    <cellStyle name="40% - Ênfase5 202" xfId="9251" xr:uid="{00000000-0005-0000-0000-0000D3200000}"/>
    <cellStyle name="40% - Ênfase5 202 2" xfId="9252" xr:uid="{00000000-0005-0000-0000-0000D4200000}"/>
    <cellStyle name="40% - Ênfase5 203" xfId="9253" xr:uid="{00000000-0005-0000-0000-0000D5200000}"/>
    <cellStyle name="40% - Ênfase5 203 2" xfId="9254" xr:uid="{00000000-0005-0000-0000-0000D6200000}"/>
    <cellStyle name="40% - Ênfase5 204" xfId="9255" xr:uid="{00000000-0005-0000-0000-0000D7200000}"/>
    <cellStyle name="40% - Ênfase5 204 2" xfId="9256" xr:uid="{00000000-0005-0000-0000-0000D8200000}"/>
    <cellStyle name="40% - Ênfase5 205" xfId="9257" xr:uid="{00000000-0005-0000-0000-0000D9200000}"/>
    <cellStyle name="40% - Ênfase5 205 2" xfId="9258" xr:uid="{00000000-0005-0000-0000-0000DA200000}"/>
    <cellStyle name="40% - Ênfase5 206" xfId="9259" xr:uid="{00000000-0005-0000-0000-0000DB200000}"/>
    <cellStyle name="40% - Ênfase5 206 2" xfId="9260" xr:uid="{00000000-0005-0000-0000-0000DC200000}"/>
    <cellStyle name="40% - Ênfase5 207" xfId="9261" xr:uid="{00000000-0005-0000-0000-0000DD200000}"/>
    <cellStyle name="40% - Ênfase5 207 2" xfId="9262" xr:uid="{00000000-0005-0000-0000-0000DE200000}"/>
    <cellStyle name="40% - Ênfase5 208" xfId="9263" xr:uid="{00000000-0005-0000-0000-0000DF200000}"/>
    <cellStyle name="40% - Ênfase5 208 2" xfId="9264" xr:uid="{00000000-0005-0000-0000-0000E0200000}"/>
    <cellStyle name="40% - Ênfase5 209" xfId="9265" xr:uid="{00000000-0005-0000-0000-0000E1200000}"/>
    <cellStyle name="40% - Ênfase5 209 2" xfId="9266" xr:uid="{00000000-0005-0000-0000-0000E2200000}"/>
    <cellStyle name="40% - Ênfase5 21" xfId="9267" xr:uid="{00000000-0005-0000-0000-0000E3200000}"/>
    <cellStyle name="40% - Ênfase5 21 2" xfId="9268" xr:uid="{00000000-0005-0000-0000-0000E4200000}"/>
    <cellStyle name="40% - Ênfase5 21 3" xfId="9269" xr:uid="{00000000-0005-0000-0000-0000E5200000}"/>
    <cellStyle name="40% - Ênfase5 210" xfId="9270" xr:uid="{00000000-0005-0000-0000-0000E6200000}"/>
    <cellStyle name="40% - Ênfase5 210 2" xfId="9271" xr:uid="{00000000-0005-0000-0000-0000E7200000}"/>
    <cellStyle name="40% - Ênfase5 211" xfId="9272" xr:uid="{00000000-0005-0000-0000-0000E8200000}"/>
    <cellStyle name="40% - Ênfase5 211 2" xfId="9273" xr:uid="{00000000-0005-0000-0000-0000E9200000}"/>
    <cellStyle name="40% - Ênfase5 212" xfId="9274" xr:uid="{00000000-0005-0000-0000-0000EA200000}"/>
    <cellStyle name="40% - Ênfase5 212 2" xfId="9275" xr:uid="{00000000-0005-0000-0000-0000EB200000}"/>
    <cellStyle name="40% - Ênfase5 213" xfId="9276" xr:uid="{00000000-0005-0000-0000-0000EC200000}"/>
    <cellStyle name="40% - Ênfase5 213 2" xfId="9277" xr:uid="{00000000-0005-0000-0000-0000ED200000}"/>
    <cellStyle name="40% - Ênfase5 214" xfId="9278" xr:uid="{00000000-0005-0000-0000-0000EE200000}"/>
    <cellStyle name="40% - Ênfase5 214 2" xfId="9279" xr:uid="{00000000-0005-0000-0000-0000EF200000}"/>
    <cellStyle name="40% - Ênfase5 215" xfId="9280" xr:uid="{00000000-0005-0000-0000-0000F0200000}"/>
    <cellStyle name="40% - Ênfase5 215 2" xfId="9281" xr:uid="{00000000-0005-0000-0000-0000F1200000}"/>
    <cellStyle name="40% - Ênfase5 216" xfId="9282" xr:uid="{00000000-0005-0000-0000-0000F2200000}"/>
    <cellStyle name="40% - Ênfase5 216 2" xfId="9283" xr:uid="{00000000-0005-0000-0000-0000F3200000}"/>
    <cellStyle name="40% - Ênfase5 217" xfId="9284" xr:uid="{00000000-0005-0000-0000-0000F4200000}"/>
    <cellStyle name="40% - Ênfase5 217 2" xfId="9285" xr:uid="{00000000-0005-0000-0000-0000F5200000}"/>
    <cellStyle name="40% - Ênfase5 218" xfId="9286" xr:uid="{00000000-0005-0000-0000-0000F6200000}"/>
    <cellStyle name="40% - Ênfase5 218 2" xfId="9287" xr:uid="{00000000-0005-0000-0000-0000F7200000}"/>
    <cellStyle name="40% - Ênfase5 219" xfId="9288" xr:uid="{00000000-0005-0000-0000-0000F8200000}"/>
    <cellStyle name="40% - Ênfase5 219 2" xfId="9289" xr:uid="{00000000-0005-0000-0000-0000F9200000}"/>
    <cellStyle name="40% - Ênfase5 22" xfId="9290" xr:uid="{00000000-0005-0000-0000-0000FA200000}"/>
    <cellStyle name="40% - Ênfase5 22 2" xfId="9291" xr:uid="{00000000-0005-0000-0000-0000FB200000}"/>
    <cellStyle name="40% - Ênfase5 22 3" xfId="9292" xr:uid="{00000000-0005-0000-0000-0000FC200000}"/>
    <cellStyle name="40% - Ênfase5 220" xfId="9293" xr:uid="{00000000-0005-0000-0000-0000FD200000}"/>
    <cellStyle name="40% - Ênfase5 220 2" xfId="9294" xr:uid="{00000000-0005-0000-0000-0000FE200000}"/>
    <cellStyle name="40% - Ênfase5 221" xfId="9295" xr:uid="{00000000-0005-0000-0000-0000FF200000}"/>
    <cellStyle name="40% - Ênfase5 221 2" xfId="9296" xr:uid="{00000000-0005-0000-0000-000000210000}"/>
    <cellStyle name="40% - Ênfase5 222" xfId="9297" xr:uid="{00000000-0005-0000-0000-000001210000}"/>
    <cellStyle name="40% - Ênfase5 222 2" xfId="9298" xr:uid="{00000000-0005-0000-0000-000002210000}"/>
    <cellStyle name="40% - Ênfase5 223" xfId="9299" xr:uid="{00000000-0005-0000-0000-000003210000}"/>
    <cellStyle name="40% - Ênfase5 223 2" xfId="9300" xr:uid="{00000000-0005-0000-0000-000004210000}"/>
    <cellStyle name="40% - Ênfase5 224" xfId="9301" xr:uid="{00000000-0005-0000-0000-000005210000}"/>
    <cellStyle name="40% - Ênfase5 224 2" xfId="9302" xr:uid="{00000000-0005-0000-0000-000006210000}"/>
    <cellStyle name="40% - Ênfase5 225" xfId="9303" xr:uid="{00000000-0005-0000-0000-000007210000}"/>
    <cellStyle name="40% - Ênfase5 225 2" xfId="9304" xr:uid="{00000000-0005-0000-0000-000008210000}"/>
    <cellStyle name="40% - Ênfase5 226" xfId="9305" xr:uid="{00000000-0005-0000-0000-000009210000}"/>
    <cellStyle name="40% - Ênfase5 226 2" xfId="9306" xr:uid="{00000000-0005-0000-0000-00000A210000}"/>
    <cellStyle name="40% - Ênfase5 227" xfId="9307" xr:uid="{00000000-0005-0000-0000-00000B210000}"/>
    <cellStyle name="40% - Ênfase5 227 2" xfId="9308" xr:uid="{00000000-0005-0000-0000-00000C210000}"/>
    <cellStyle name="40% - Ênfase5 228" xfId="9309" xr:uid="{00000000-0005-0000-0000-00000D210000}"/>
    <cellStyle name="40% - Ênfase5 228 2" xfId="9310" xr:uid="{00000000-0005-0000-0000-00000E210000}"/>
    <cellStyle name="40% - Ênfase5 229" xfId="9311" xr:uid="{00000000-0005-0000-0000-00000F210000}"/>
    <cellStyle name="40% - Ênfase5 229 2" xfId="9312" xr:uid="{00000000-0005-0000-0000-000010210000}"/>
    <cellStyle name="40% - Ênfase5 23" xfId="9313" xr:uid="{00000000-0005-0000-0000-000011210000}"/>
    <cellStyle name="40% - Ênfase5 23 2" xfId="9314" xr:uid="{00000000-0005-0000-0000-000012210000}"/>
    <cellStyle name="40% - Ênfase5 23 3" xfId="9315" xr:uid="{00000000-0005-0000-0000-000013210000}"/>
    <cellStyle name="40% - Ênfase5 230" xfId="9316" xr:uid="{00000000-0005-0000-0000-000014210000}"/>
    <cellStyle name="40% - Ênfase5 230 2" xfId="9317" xr:uid="{00000000-0005-0000-0000-000015210000}"/>
    <cellStyle name="40% - Ênfase5 231" xfId="9318" xr:uid="{00000000-0005-0000-0000-000016210000}"/>
    <cellStyle name="40% - Ênfase5 231 2" xfId="9319" xr:uid="{00000000-0005-0000-0000-000017210000}"/>
    <cellStyle name="40% - Ênfase5 232" xfId="9320" xr:uid="{00000000-0005-0000-0000-000018210000}"/>
    <cellStyle name="40% - Ênfase5 232 2" xfId="9321" xr:uid="{00000000-0005-0000-0000-000019210000}"/>
    <cellStyle name="40% - Ênfase5 233" xfId="9322" xr:uid="{00000000-0005-0000-0000-00001A210000}"/>
    <cellStyle name="40% - Ênfase5 233 2" xfId="9323" xr:uid="{00000000-0005-0000-0000-00001B210000}"/>
    <cellStyle name="40% - Ênfase5 234" xfId="9324" xr:uid="{00000000-0005-0000-0000-00001C210000}"/>
    <cellStyle name="40% - Ênfase5 234 2" xfId="9325" xr:uid="{00000000-0005-0000-0000-00001D210000}"/>
    <cellStyle name="40% - Ênfase5 235" xfId="9326" xr:uid="{00000000-0005-0000-0000-00001E210000}"/>
    <cellStyle name="40% - Ênfase5 235 2" xfId="9327" xr:uid="{00000000-0005-0000-0000-00001F210000}"/>
    <cellStyle name="40% - Ênfase5 236" xfId="9328" xr:uid="{00000000-0005-0000-0000-000020210000}"/>
    <cellStyle name="40% - Ênfase5 236 2" xfId="9329" xr:uid="{00000000-0005-0000-0000-000021210000}"/>
    <cellStyle name="40% - Ênfase5 237" xfId="9330" xr:uid="{00000000-0005-0000-0000-000022210000}"/>
    <cellStyle name="40% - Ênfase5 237 2" xfId="9331" xr:uid="{00000000-0005-0000-0000-000023210000}"/>
    <cellStyle name="40% - Ênfase5 238" xfId="9332" xr:uid="{00000000-0005-0000-0000-000024210000}"/>
    <cellStyle name="40% - Ênfase5 238 2" xfId="9333" xr:uid="{00000000-0005-0000-0000-000025210000}"/>
    <cellStyle name="40% - Ênfase5 239" xfId="9334" xr:uid="{00000000-0005-0000-0000-000026210000}"/>
    <cellStyle name="40% - Ênfase5 239 2" xfId="9335" xr:uid="{00000000-0005-0000-0000-000027210000}"/>
    <cellStyle name="40% - Ênfase5 24" xfId="9336" xr:uid="{00000000-0005-0000-0000-000028210000}"/>
    <cellStyle name="40% - Ênfase5 24 2" xfId="9337" xr:uid="{00000000-0005-0000-0000-000029210000}"/>
    <cellStyle name="40% - Ênfase5 24 3" xfId="9338" xr:uid="{00000000-0005-0000-0000-00002A210000}"/>
    <cellStyle name="40% - Ênfase5 240" xfId="9339" xr:uid="{00000000-0005-0000-0000-00002B210000}"/>
    <cellStyle name="40% - Ênfase5 240 2" xfId="9340" xr:uid="{00000000-0005-0000-0000-00002C210000}"/>
    <cellStyle name="40% - Ênfase5 241" xfId="9341" xr:uid="{00000000-0005-0000-0000-00002D210000}"/>
    <cellStyle name="40% - Ênfase5 241 2" xfId="9342" xr:uid="{00000000-0005-0000-0000-00002E210000}"/>
    <cellStyle name="40% - Ênfase5 242" xfId="9343" xr:uid="{00000000-0005-0000-0000-00002F210000}"/>
    <cellStyle name="40% - Ênfase5 242 2" xfId="9344" xr:uid="{00000000-0005-0000-0000-000030210000}"/>
    <cellStyle name="40% - Ênfase5 243" xfId="9345" xr:uid="{00000000-0005-0000-0000-000031210000}"/>
    <cellStyle name="40% - Ênfase5 243 2" xfId="9346" xr:uid="{00000000-0005-0000-0000-000032210000}"/>
    <cellStyle name="40% - Ênfase5 244" xfId="9347" xr:uid="{00000000-0005-0000-0000-000033210000}"/>
    <cellStyle name="40% - Ênfase5 244 2" xfId="9348" xr:uid="{00000000-0005-0000-0000-000034210000}"/>
    <cellStyle name="40% - Ênfase5 245" xfId="9349" xr:uid="{00000000-0005-0000-0000-000035210000}"/>
    <cellStyle name="40% - Ênfase5 245 2" xfId="9350" xr:uid="{00000000-0005-0000-0000-000036210000}"/>
    <cellStyle name="40% - Ênfase5 246" xfId="9351" xr:uid="{00000000-0005-0000-0000-000037210000}"/>
    <cellStyle name="40% - Ênfase5 246 2" xfId="9352" xr:uid="{00000000-0005-0000-0000-000038210000}"/>
    <cellStyle name="40% - Ênfase5 247" xfId="9353" xr:uid="{00000000-0005-0000-0000-000039210000}"/>
    <cellStyle name="40% - Ênfase5 248" xfId="9354" xr:uid="{00000000-0005-0000-0000-00003A210000}"/>
    <cellStyle name="40% - Ênfase5 249" xfId="9355" xr:uid="{00000000-0005-0000-0000-00003B210000}"/>
    <cellStyle name="40% - Ênfase5 25" xfId="9356" xr:uid="{00000000-0005-0000-0000-00003C210000}"/>
    <cellStyle name="40% - Ênfase5 25 2" xfId="9357" xr:uid="{00000000-0005-0000-0000-00003D210000}"/>
    <cellStyle name="40% - Ênfase5 25 3" xfId="9358" xr:uid="{00000000-0005-0000-0000-00003E210000}"/>
    <cellStyle name="40% - Ênfase5 250" xfId="9359" xr:uid="{00000000-0005-0000-0000-00003F210000}"/>
    <cellStyle name="40% - Ênfase5 251" xfId="9360" xr:uid="{00000000-0005-0000-0000-000040210000}"/>
    <cellStyle name="40% - Ênfase5 252" xfId="9361" xr:uid="{00000000-0005-0000-0000-000041210000}"/>
    <cellStyle name="40% - Ênfase5 252 2" xfId="9362" xr:uid="{00000000-0005-0000-0000-000042210000}"/>
    <cellStyle name="40% - Ênfase5 253" xfId="9363" xr:uid="{00000000-0005-0000-0000-000043210000}"/>
    <cellStyle name="40% - Ênfase5 253 2" xfId="9364" xr:uid="{00000000-0005-0000-0000-000044210000}"/>
    <cellStyle name="40% - Ênfase5 254" xfId="9365" xr:uid="{00000000-0005-0000-0000-000045210000}"/>
    <cellStyle name="40% - Ênfase5 254 2" xfId="9366" xr:uid="{00000000-0005-0000-0000-000046210000}"/>
    <cellStyle name="40% - Ênfase5 255" xfId="9367" xr:uid="{00000000-0005-0000-0000-000047210000}"/>
    <cellStyle name="40% - Ênfase5 256" xfId="9368" xr:uid="{00000000-0005-0000-0000-000048210000}"/>
    <cellStyle name="40% - Ênfase5 257" xfId="9369" xr:uid="{00000000-0005-0000-0000-000049210000}"/>
    <cellStyle name="40% - Ênfase5 26" xfId="9370" xr:uid="{00000000-0005-0000-0000-00004A210000}"/>
    <cellStyle name="40% - Ênfase5 26 2" xfId="9371" xr:uid="{00000000-0005-0000-0000-00004B210000}"/>
    <cellStyle name="40% - Ênfase5 26 3" xfId="9372" xr:uid="{00000000-0005-0000-0000-00004C210000}"/>
    <cellStyle name="40% - Ênfase5 27" xfId="9373" xr:uid="{00000000-0005-0000-0000-00004D210000}"/>
    <cellStyle name="40% - Ênfase5 27 2" xfId="9374" xr:uid="{00000000-0005-0000-0000-00004E210000}"/>
    <cellStyle name="40% - Ênfase5 28" xfId="9375" xr:uid="{00000000-0005-0000-0000-00004F210000}"/>
    <cellStyle name="40% - Ênfase5 28 2" xfId="9376" xr:uid="{00000000-0005-0000-0000-000050210000}"/>
    <cellStyle name="40% - Ênfase5 29" xfId="9377" xr:uid="{00000000-0005-0000-0000-000051210000}"/>
    <cellStyle name="40% - Ênfase5 29 2" xfId="9378" xr:uid="{00000000-0005-0000-0000-000052210000}"/>
    <cellStyle name="40% - Ênfase5 3" xfId="222" xr:uid="{00000000-0005-0000-0000-000053210000}"/>
    <cellStyle name="40% - Ênfase5 3 2" xfId="9379" xr:uid="{00000000-0005-0000-0000-000054210000}"/>
    <cellStyle name="40% - Ênfase5 3 2 2" xfId="9380" xr:uid="{00000000-0005-0000-0000-000055210000}"/>
    <cellStyle name="40% - Ênfase5 3 2 2 2" xfId="9381" xr:uid="{00000000-0005-0000-0000-000056210000}"/>
    <cellStyle name="40% - Ênfase5 3 2 2 3" xfId="9382" xr:uid="{00000000-0005-0000-0000-000057210000}"/>
    <cellStyle name="40% - Ênfase5 3 2 3" xfId="9383" xr:uid="{00000000-0005-0000-0000-000058210000}"/>
    <cellStyle name="40% - Ênfase5 3 2 4" xfId="9384" xr:uid="{00000000-0005-0000-0000-000059210000}"/>
    <cellStyle name="40% - Ênfase5 3 3" xfId="9385" xr:uid="{00000000-0005-0000-0000-00005A210000}"/>
    <cellStyle name="40% - Ênfase5 3 3 2" xfId="9386" xr:uid="{00000000-0005-0000-0000-00005B210000}"/>
    <cellStyle name="40% - Ênfase5 3 3 3" xfId="9387" xr:uid="{00000000-0005-0000-0000-00005C210000}"/>
    <cellStyle name="40% - Ênfase5 3 4" xfId="9388" xr:uid="{00000000-0005-0000-0000-00005D210000}"/>
    <cellStyle name="40% - Ênfase5 3 5" xfId="9389" xr:uid="{00000000-0005-0000-0000-00005E210000}"/>
    <cellStyle name="40% - Ênfase5 3 6" xfId="9390" xr:uid="{00000000-0005-0000-0000-00005F210000}"/>
    <cellStyle name="40% - Ênfase5 3 7" xfId="9391" xr:uid="{00000000-0005-0000-0000-000060210000}"/>
    <cellStyle name="40% - Ênfase5 30" xfId="9392" xr:uid="{00000000-0005-0000-0000-000061210000}"/>
    <cellStyle name="40% - Ênfase5 30 2" xfId="9393" xr:uid="{00000000-0005-0000-0000-000062210000}"/>
    <cellStyle name="40% - Ênfase5 31" xfId="9394" xr:uid="{00000000-0005-0000-0000-000063210000}"/>
    <cellStyle name="40% - Ênfase5 31 2" xfId="9395" xr:uid="{00000000-0005-0000-0000-000064210000}"/>
    <cellStyle name="40% - Ênfase5 32" xfId="9396" xr:uid="{00000000-0005-0000-0000-000065210000}"/>
    <cellStyle name="40% - Ênfase5 32 2" xfId="9397" xr:uid="{00000000-0005-0000-0000-000066210000}"/>
    <cellStyle name="40% - Ênfase5 33" xfId="9398" xr:uid="{00000000-0005-0000-0000-000067210000}"/>
    <cellStyle name="40% - Ênfase5 33 2" xfId="9399" xr:uid="{00000000-0005-0000-0000-000068210000}"/>
    <cellStyle name="40% - Ênfase5 34" xfId="9400" xr:uid="{00000000-0005-0000-0000-000069210000}"/>
    <cellStyle name="40% - Ênfase5 34 2" xfId="9401" xr:uid="{00000000-0005-0000-0000-00006A210000}"/>
    <cellStyle name="40% - Ênfase5 35" xfId="9402" xr:uid="{00000000-0005-0000-0000-00006B210000}"/>
    <cellStyle name="40% - Ênfase5 35 2" xfId="9403" xr:uid="{00000000-0005-0000-0000-00006C210000}"/>
    <cellStyle name="40% - Ênfase5 36" xfId="9404" xr:uid="{00000000-0005-0000-0000-00006D210000}"/>
    <cellStyle name="40% - Ênfase5 36 2" xfId="9405" xr:uid="{00000000-0005-0000-0000-00006E210000}"/>
    <cellStyle name="40% - Ênfase5 37" xfId="9406" xr:uid="{00000000-0005-0000-0000-00006F210000}"/>
    <cellStyle name="40% - Ênfase5 37 2" xfId="9407" xr:uid="{00000000-0005-0000-0000-000070210000}"/>
    <cellStyle name="40% - Ênfase5 38" xfId="9408" xr:uid="{00000000-0005-0000-0000-000071210000}"/>
    <cellStyle name="40% - Ênfase5 38 2" xfId="9409" xr:uid="{00000000-0005-0000-0000-000072210000}"/>
    <cellStyle name="40% - Ênfase5 39" xfId="9410" xr:uid="{00000000-0005-0000-0000-000073210000}"/>
    <cellStyle name="40% - Ênfase5 39 2" xfId="9411" xr:uid="{00000000-0005-0000-0000-000074210000}"/>
    <cellStyle name="40% - Ênfase5 4" xfId="223" xr:uid="{00000000-0005-0000-0000-000075210000}"/>
    <cellStyle name="40% - Ênfase5 4 2" xfId="9412" xr:uid="{00000000-0005-0000-0000-000076210000}"/>
    <cellStyle name="40% - Ênfase5 4 2 2" xfId="9413" xr:uid="{00000000-0005-0000-0000-000077210000}"/>
    <cellStyle name="40% - Ênfase5 4 2 3" xfId="9414" xr:uid="{00000000-0005-0000-0000-000078210000}"/>
    <cellStyle name="40% - Ênfase5 4 3" xfId="9415" xr:uid="{00000000-0005-0000-0000-000079210000}"/>
    <cellStyle name="40% - Ênfase5 4 4" xfId="9416" xr:uid="{00000000-0005-0000-0000-00007A210000}"/>
    <cellStyle name="40% - Ênfase5 4 5" xfId="9417" xr:uid="{00000000-0005-0000-0000-00007B210000}"/>
    <cellStyle name="40% - Ênfase5 4 6" xfId="9418" xr:uid="{00000000-0005-0000-0000-00007C210000}"/>
    <cellStyle name="40% - Ênfase5 40" xfId="9419" xr:uid="{00000000-0005-0000-0000-00007D210000}"/>
    <cellStyle name="40% - Ênfase5 40 2" xfId="9420" xr:uid="{00000000-0005-0000-0000-00007E210000}"/>
    <cellStyle name="40% - Ênfase5 41" xfId="9421" xr:uid="{00000000-0005-0000-0000-00007F210000}"/>
    <cellStyle name="40% - Ênfase5 41 2" xfId="9422" xr:uid="{00000000-0005-0000-0000-000080210000}"/>
    <cellStyle name="40% - Ênfase5 42" xfId="9423" xr:uid="{00000000-0005-0000-0000-000081210000}"/>
    <cellStyle name="40% - Ênfase5 42 2" xfId="9424" xr:uid="{00000000-0005-0000-0000-000082210000}"/>
    <cellStyle name="40% - Ênfase5 43" xfId="9425" xr:uid="{00000000-0005-0000-0000-000083210000}"/>
    <cellStyle name="40% - Ênfase5 43 2" xfId="9426" xr:uid="{00000000-0005-0000-0000-000084210000}"/>
    <cellStyle name="40% - Ênfase5 44" xfId="9427" xr:uid="{00000000-0005-0000-0000-000085210000}"/>
    <cellStyle name="40% - Ênfase5 44 2" xfId="9428" xr:uid="{00000000-0005-0000-0000-000086210000}"/>
    <cellStyle name="40% - Ênfase5 45" xfId="9429" xr:uid="{00000000-0005-0000-0000-000087210000}"/>
    <cellStyle name="40% - Ênfase5 45 2" xfId="9430" xr:uid="{00000000-0005-0000-0000-000088210000}"/>
    <cellStyle name="40% - Ênfase5 46" xfId="9431" xr:uid="{00000000-0005-0000-0000-000089210000}"/>
    <cellStyle name="40% - Ênfase5 46 2" xfId="9432" xr:uid="{00000000-0005-0000-0000-00008A210000}"/>
    <cellStyle name="40% - Ênfase5 47" xfId="9433" xr:uid="{00000000-0005-0000-0000-00008B210000}"/>
    <cellStyle name="40% - Ênfase5 47 2" xfId="9434" xr:uid="{00000000-0005-0000-0000-00008C210000}"/>
    <cellStyle name="40% - Ênfase5 48" xfId="9435" xr:uid="{00000000-0005-0000-0000-00008D210000}"/>
    <cellStyle name="40% - Ênfase5 48 2" xfId="9436" xr:uid="{00000000-0005-0000-0000-00008E210000}"/>
    <cellStyle name="40% - Ênfase5 49" xfId="9437" xr:uid="{00000000-0005-0000-0000-00008F210000}"/>
    <cellStyle name="40% - Ênfase5 49 2" xfId="9438" xr:uid="{00000000-0005-0000-0000-000090210000}"/>
    <cellStyle name="40% - Ênfase5 5" xfId="224" xr:uid="{00000000-0005-0000-0000-000091210000}"/>
    <cellStyle name="40% - Ênfase5 5 2" xfId="9439" xr:uid="{00000000-0005-0000-0000-000092210000}"/>
    <cellStyle name="40% - Ênfase5 5 2 2" xfId="9440" xr:uid="{00000000-0005-0000-0000-000093210000}"/>
    <cellStyle name="40% - Ênfase5 5 2 3" xfId="9441" xr:uid="{00000000-0005-0000-0000-000094210000}"/>
    <cellStyle name="40% - Ênfase5 5 3" xfId="9442" xr:uid="{00000000-0005-0000-0000-000095210000}"/>
    <cellStyle name="40% - Ênfase5 5 4" xfId="9443" xr:uid="{00000000-0005-0000-0000-000096210000}"/>
    <cellStyle name="40% - Ênfase5 50" xfId="9444" xr:uid="{00000000-0005-0000-0000-000097210000}"/>
    <cellStyle name="40% - Ênfase5 50 2" xfId="9445" xr:uid="{00000000-0005-0000-0000-000098210000}"/>
    <cellStyle name="40% - Ênfase5 51" xfId="9446" xr:uid="{00000000-0005-0000-0000-000099210000}"/>
    <cellStyle name="40% - Ênfase5 51 2" xfId="9447" xr:uid="{00000000-0005-0000-0000-00009A210000}"/>
    <cellStyle name="40% - Ênfase5 52" xfId="9448" xr:uid="{00000000-0005-0000-0000-00009B210000}"/>
    <cellStyle name="40% - Ênfase5 52 2" xfId="9449" xr:uid="{00000000-0005-0000-0000-00009C210000}"/>
    <cellStyle name="40% - Ênfase5 53" xfId="9450" xr:uid="{00000000-0005-0000-0000-00009D210000}"/>
    <cellStyle name="40% - Ênfase5 53 2" xfId="9451" xr:uid="{00000000-0005-0000-0000-00009E210000}"/>
    <cellStyle name="40% - Ênfase5 54" xfId="9452" xr:uid="{00000000-0005-0000-0000-00009F210000}"/>
    <cellStyle name="40% - Ênfase5 54 2" xfId="9453" xr:uid="{00000000-0005-0000-0000-0000A0210000}"/>
    <cellStyle name="40% - Ênfase5 55" xfId="9454" xr:uid="{00000000-0005-0000-0000-0000A1210000}"/>
    <cellStyle name="40% - Ênfase5 55 2" xfId="9455" xr:uid="{00000000-0005-0000-0000-0000A2210000}"/>
    <cellStyle name="40% - Ênfase5 56" xfId="9456" xr:uid="{00000000-0005-0000-0000-0000A3210000}"/>
    <cellStyle name="40% - Ênfase5 56 2" xfId="9457" xr:uid="{00000000-0005-0000-0000-0000A4210000}"/>
    <cellStyle name="40% - Ênfase5 57" xfId="9458" xr:uid="{00000000-0005-0000-0000-0000A5210000}"/>
    <cellStyle name="40% - Ênfase5 57 2" xfId="9459" xr:uid="{00000000-0005-0000-0000-0000A6210000}"/>
    <cellStyle name="40% - Ênfase5 58" xfId="9460" xr:uid="{00000000-0005-0000-0000-0000A7210000}"/>
    <cellStyle name="40% - Ênfase5 58 2" xfId="9461" xr:uid="{00000000-0005-0000-0000-0000A8210000}"/>
    <cellStyle name="40% - Ênfase5 59" xfId="9462" xr:uid="{00000000-0005-0000-0000-0000A9210000}"/>
    <cellStyle name="40% - Ênfase5 59 2" xfId="9463" xr:uid="{00000000-0005-0000-0000-0000AA210000}"/>
    <cellStyle name="40% - Ênfase5 6" xfId="225" xr:uid="{00000000-0005-0000-0000-0000AB210000}"/>
    <cellStyle name="40% - Ênfase5 6 2" xfId="9464" xr:uid="{00000000-0005-0000-0000-0000AC210000}"/>
    <cellStyle name="40% - Ênfase5 6 3" xfId="9465" xr:uid="{00000000-0005-0000-0000-0000AD210000}"/>
    <cellStyle name="40% - Ênfase5 6 4" xfId="9466" xr:uid="{00000000-0005-0000-0000-0000AE210000}"/>
    <cellStyle name="40% - Ênfase5 60" xfId="9467" xr:uid="{00000000-0005-0000-0000-0000AF210000}"/>
    <cellStyle name="40% - Ênfase5 60 2" xfId="9468" xr:uid="{00000000-0005-0000-0000-0000B0210000}"/>
    <cellStyle name="40% - Ênfase5 61" xfId="9469" xr:uid="{00000000-0005-0000-0000-0000B1210000}"/>
    <cellStyle name="40% - Ênfase5 61 2" xfId="9470" xr:uid="{00000000-0005-0000-0000-0000B2210000}"/>
    <cellStyle name="40% - Ênfase5 62" xfId="9471" xr:uid="{00000000-0005-0000-0000-0000B3210000}"/>
    <cellStyle name="40% - Ênfase5 62 2" xfId="9472" xr:uid="{00000000-0005-0000-0000-0000B4210000}"/>
    <cellStyle name="40% - Ênfase5 63" xfId="9473" xr:uid="{00000000-0005-0000-0000-0000B5210000}"/>
    <cellStyle name="40% - Ênfase5 63 2" xfId="9474" xr:uid="{00000000-0005-0000-0000-0000B6210000}"/>
    <cellStyle name="40% - Ênfase5 64" xfId="9475" xr:uid="{00000000-0005-0000-0000-0000B7210000}"/>
    <cellStyle name="40% - Ênfase5 64 2" xfId="9476" xr:uid="{00000000-0005-0000-0000-0000B8210000}"/>
    <cellStyle name="40% - Ênfase5 65" xfId="9477" xr:uid="{00000000-0005-0000-0000-0000B9210000}"/>
    <cellStyle name="40% - Ênfase5 65 2" xfId="9478" xr:uid="{00000000-0005-0000-0000-0000BA210000}"/>
    <cellStyle name="40% - Ênfase5 66" xfId="9479" xr:uid="{00000000-0005-0000-0000-0000BB210000}"/>
    <cellStyle name="40% - Ênfase5 66 2" xfId="9480" xr:uid="{00000000-0005-0000-0000-0000BC210000}"/>
    <cellStyle name="40% - Ênfase5 67" xfId="9481" xr:uid="{00000000-0005-0000-0000-0000BD210000}"/>
    <cellStyle name="40% - Ênfase5 67 2" xfId="9482" xr:uid="{00000000-0005-0000-0000-0000BE210000}"/>
    <cellStyle name="40% - Ênfase5 68" xfId="9483" xr:uid="{00000000-0005-0000-0000-0000BF210000}"/>
    <cellStyle name="40% - Ênfase5 68 2" xfId="9484" xr:uid="{00000000-0005-0000-0000-0000C0210000}"/>
    <cellStyle name="40% - Ênfase5 69" xfId="9485" xr:uid="{00000000-0005-0000-0000-0000C1210000}"/>
    <cellStyle name="40% - Ênfase5 69 2" xfId="9486" xr:uid="{00000000-0005-0000-0000-0000C2210000}"/>
    <cellStyle name="40% - Ênfase5 7" xfId="226" xr:uid="{00000000-0005-0000-0000-0000C3210000}"/>
    <cellStyle name="40% - Ênfase5 7 2" xfId="9487" xr:uid="{00000000-0005-0000-0000-0000C4210000}"/>
    <cellStyle name="40% - Ênfase5 7 3" xfId="9488" xr:uid="{00000000-0005-0000-0000-0000C5210000}"/>
    <cellStyle name="40% - Ênfase5 7 4" xfId="9489" xr:uid="{00000000-0005-0000-0000-0000C6210000}"/>
    <cellStyle name="40% - Ênfase5 70" xfId="9490" xr:uid="{00000000-0005-0000-0000-0000C7210000}"/>
    <cellStyle name="40% - Ênfase5 70 2" xfId="9491" xr:uid="{00000000-0005-0000-0000-0000C8210000}"/>
    <cellStyle name="40% - Ênfase5 71" xfId="9492" xr:uid="{00000000-0005-0000-0000-0000C9210000}"/>
    <cellStyle name="40% - Ênfase5 71 2" xfId="9493" xr:uid="{00000000-0005-0000-0000-0000CA210000}"/>
    <cellStyle name="40% - Ênfase5 72" xfId="9494" xr:uid="{00000000-0005-0000-0000-0000CB210000}"/>
    <cellStyle name="40% - Ênfase5 72 2" xfId="9495" xr:uid="{00000000-0005-0000-0000-0000CC210000}"/>
    <cellStyle name="40% - Ênfase5 73" xfId="9496" xr:uid="{00000000-0005-0000-0000-0000CD210000}"/>
    <cellStyle name="40% - Ênfase5 73 2" xfId="9497" xr:uid="{00000000-0005-0000-0000-0000CE210000}"/>
    <cellStyle name="40% - Ênfase5 74" xfId="9498" xr:uid="{00000000-0005-0000-0000-0000CF210000}"/>
    <cellStyle name="40% - Ênfase5 74 2" xfId="9499" xr:uid="{00000000-0005-0000-0000-0000D0210000}"/>
    <cellStyle name="40% - Ênfase5 75" xfId="9500" xr:uid="{00000000-0005-0000-0000-0000D1210000}"/>
    <cellStyle name="40% - Ênfase5 75 2" xfId="9501" xr:uid="{00000000-0005-0000-0000-0000D2210000}"/>
    <cellStyle name="40% - Ênfase5 76" xfId="9502" xr:uid="{00000000-0005-0000-0000-0000D3210000}"/>
    <cellStyle name="40% - Ênfase5 76 2" xfId="9503" xr:uid="{00000000-0005-0000-0000-0000D4210000}"/>
    <cellStyle name="40% - Ênfase5 77" xfId="9504" xr:uid="{00000000-0005-0000-0000-0000D5210000}"/>
    <cellStyle name="40% - Ênfase5 77 2" xfId="9505" xr:uid="{00000000-0005-0000-0000-0000D6210000}"/>
    <cellStyle name="40% - Ênfase5 78" xfId="9506" xr:uid="{00000000-0005-0000-0000-0000D7210000}"/>
    <cellStyle name="40% - Ênfase5 78 2" xfId="9507" xr:uid="{00000000-0005-0000-0000-0000D8210000}"/>
    <cellStyle name="40% - Ênfase5 79" xfId="9508" xr:uid="{00000000-0005-0000-0000-0000D9210000}"/>
    <cellStyle name="40% - Ênfase5 79 2" xfId="9509" xr:uid="{00000000-0005-0000-0000-0000DA210000}"/>
    <cellStyle name="40% - Ênfase5 8" xfId="227" xr:uid="{00000000-0005-0000-0000-0000DB210000}"/>
    <cellStyle name="40% - Ênfase5 8 2" xfId="9510" xr:uid="{00000000-0005-0000-0000-0000DC210000}"/>
    <cellStyle name="40% - Ênfase5 8 3" xfId="9511" xr:uid="{00000000-0005-0000-0000-0000DD210000}"/>
    <cellStyle name="40% - Ênfase5 8 4" xfId="9512" xr:uid="{00000000-0005-0000-0000-0000DE210000}"/>
    <cellStyle name="40% - Ênfase5 80" xfId="9513" xr:uid="{00000000-0005-0000-0000-0000DF210000}"/>
    <cellStyle name="40% - Ênfase5 80 2" xfId="9514" xr:uid="{00000000-0005-0000-0000-0000E0210000}"/>
    <cellStyle name="40% - Ênfase5 81" xfId="9515" xr:uid="{00000000-0005-0000-0000-0000E1210000}"/>
    <cellStyle name="40% - Ênfase5 81 2" xfId="9516" xr:uid="{00000000-0005-0000-0000-0000E2210000}"/>
    <cellStyle name="40% - Ênfase5 82" xfId="9517" xr:uid="{00000000-0005-0000-0000-0000E3210000}"/>
    <cellStyle name="40% - Ênfase5 82 2" xfId="9518" xr:uid="{00000000-0005-0000-0000-0000E4210000}"/>
    <cellStyle name="40% - Ênfase5 83" xfId="9519" xr:uid="{00000000-0005-0000-0000-0000E5210000}"/>
    <cellStyle name="40% - Ênfase5 83 2" xfId="9520" xr:uid="{00000000-0005-0000-0000-0000E6210000}"/>
    <cellStyle name="40% - Ênfase5 84" xfId="9521" xr:uid="{00000000-0005-0000-0000-0000E7210000}"/>
    <cellStyle name="40% - Ênfase5 84 2" xfId="9522" xr:uid="{00000000-0005-0000-0000-0000E8210000}"/>
    <cellStyle name="40% - Ênfase5 85" xfId="9523" xr:uid="{00000000-0005-0000-0000-0000E9210000}"/>
    <cellStyle name="40% - Ênfase5 85 2" xfId="9524" xr:uid="{00000000-0005-0000-0000-0000EA210000}"/>
    <cellStyle name="40% - Ênfase5 86" xfId="9525" xr:uid="{00000000-0005-0000-0000-0000EB210000}"/>
    <cellStyle name="40% - Ênfase5 86 2" xfId="9526" xr:uid="{00000000-0005-0000-0000-0000EC210000}"/>
    <cellStyle name="40% - Ênfase5 87" xfId="9527" xr:uid="{00000000-0005-0000-0000-0000ED210000}"/>
    <cellStyle name="40% - Ênfase5 87 2" xfId="9528" xr:uid="{00000000-0005-0000-0000-0000EE210000}"/>
    <cellStyle name="40% - Ênfase5 88" xfId="9529" xr:uid="{00000000-0005-0000-0000-0000EF210000}"/>
    <cellStyle name="40% - Ênfase5 88 2" xfId="9530" xr:uid="{00000000-0005-0000-0000-0000F0210000}"/>
    <cellStyle name="40% - Ênfase5 89" xfId="9531" xr:uid="{00000000-0005-0000-0000-0000F1210000}"/>
    <cellStyle name="40% - Ênfase5 89 2" xfId="9532" xr:uid="{00000000-0005-0000-0000-0000F2210000}"/>
    <cellStyle name="40% - Ênfase5 9" xfId="228" xr:uid="{00000000-0005-0000-0000-0000F3210000}"/>
    <cellStyle name="40% - Ênfase5 9 2" xfId="9533" xr:uid="{00000000-0005-0000-0000-0000F4210000}"/>
    <cellStyle name="40% - Ênfase5 9 3" xfId="9534" xr:uid="{00000000-0005-0000-0000-0000F5210000}"/>
    <cellStyle name="40% - Ênfase5 9 4" xfId="9535" xr:uid="{00000000-0005-0000-0000-0000F6210000}"/>
    <cellStyle name="40% - Ênfase5 90" xfId="9536" xr:uid="{00000000-0005-0000-0000-0000F7210000}"/>
    <cellStyle name="40% - Ênfase5 90 2" xfId="9537" xr:uid="{00000000-0005-0000-0000-0000F8210000}"/>
    <cellStyle name="40% - Ênfase5 91" xfId="9538" xr:uid="{00000000-0005-0000-0000-0000F9210000}"/>
    <cellStyle name="40% - Ênfase5 91 2" xfId="9539" xr:uid="{00000000-0005-0000-0000-0000FA210000}"/>
    <cellStyle name="40% - Ênfase5 92" xfId="9540" xr:uid="{00000000-0005-0000-0000-0000FB210000}"/>
    <cellStyle name="40% - Ênfase5 92 2" xfId="9541" xr:uid="{00000000-0005-0000-0000-0000FC210000}"/>
    <cellStyle name="40% - Ênfase5 93" xfId="9542" xr:uid="{00000000-0005-0000-0000-0000FD210000}"/>
    <cellStyle name="40% - Ênfase5 93 2" xfId="9543" xr:uid="{00000000-0005-0000-0000-0000FE210000}"/>
    <cellStyle name="40% - Ênfase5 94" xfId="9544" xr:uid="{00000000-0005-0000-0000-0000FF210000}"/>
    <cellStyle name="40% - Ênfase5 94 2" xfId="9545" xr:uid="{00000000-0005-0000-0000-000000220000}"/>
    <cellStyle name="40% - Ênfase5 95" xfId="9546" xr:uid="{00000000-0005-0000-0000-000001220000}"/>
    <cellStyle name="40% - Ênfase5 95 2" xfId="9547" xr:uid="{00000000-0005-0000-0000-000002220000}"/>
    <cellStyle name="40% - Ênfase5 96" xfId="9548" xr:uid="{00000000-0005-0000-0000-000003220000}"/>
    <cellStyle name="40% - Ênfase5 96 2" xfId="9549" xr:uid="{00000000-0005-0000-0000-000004220000}"/>
    <cellStyle name="40% - Ênfase5 97" xfId="9550" xr:uid="{00000000-0005-0000-0000-000005220000}"/>
    <cellStyle name="40% - Ênfase5 97 2" xfId="9551" xr:uid="{00000000-0005-0000-0000-000006220000}"/>
    <cellStyle name="40% - Ênfase5 98" xfId="9552" xr:uid="{00000000-0005-0000-0000-000007220000}"/>
    <cellStyle name="40% - Ênfase5 98 2" xfId="9553" xr:uid="{00000000-0005-0000-0000-000008220000}"/>
    <cellStyle name="40% - Ênfase5 99" xfId="9554" xr:uid="{00000000-0005-0000-0000-000009220000}"/>
    <cellStyle name="40% - Ênfase5 99 2" xfId="9555" xr:uid="{00000000-0005-0000-0000-00000A220000}"/>
    <cellStyle name="40% - Ênfase6" xfId="34" builtinId="51" customBuiltin="1"/>
    <cellStyle name="40% - Ênfase6 10" xfId="229" xr:uid="{00000000-0005-0000-0000-00000C220000}"/>
    <cellStyle name="40% - Ênfase6 10 2" xfId="9556" xr:uid="{00000000-0005-0000-0000-00000D220000}"/>
    <cellStyle name="40% - Ênfase6 10 3" xfId="9557" xr:uid="{00000000-0005-0000-0000-00000E220000}"/>
    <cellStyle name="40% - Ênfase6 10 4" xfId="9558" xr:uid="{00000000-0005-0000-0000-00000F220000}"/>
    <cellStyle name="40% - Ênfase6 100" xfId="9559" xr:uid="{00000000-0005-0000-0000-000010220000}"/>
    <cellStyle name="40% - Ênfase6 100 2" xfId="9560" xr:uid="{00000000-0005-0000-0000-000011220000}"/>
    <cellStyle name="40% - Ênfase6 101" xfId="9561" xr:uid="{00000000-0005-0000-0000-000012220000}"/>
    <cellStyle name="40% - Ênfase6 101 2" xfId="9562" xr:uid="{00000000-0005-0000-0000-000013220000}"/>
    <cellStyle name="40% - Ênfase6 102" xfId="9563" xr:uid="{00000000-0005-0000-0000-000014220000}"/>
    <cellStyle name="40% - Ênfase6 102 2" xfId="9564" xr:uid="{00000000-0005-0000-0000-000015220000}"/>
    <cellStyle name="40% - Ênfase6 103" xfId="9565" xr:uid="{00000000-0005-0000-0000-000016220000}"/>
    <cellStyle name="40% - Ênfase6 103 2" xfId="9566" xr:uid="{00000000-0005-0000-0000-000017220000}"/>
    <cellStyle name="40% - Ênfase6 104" xfId="9567" xr:uid="{00000000-0005-0000-0000-000018220000}"/>
    <cellStyle name="40% - Ênfase6 104 2" xfId="9568" xr:uid="{00000000-0005-0000-0000-000019220000}"/>
    <cellStyle name="40% - Ênfase6 105" xfId="9569" xr:uid="{00000000-0005-0000-0000-00001A220000}"/>
    <cellStyle name="40% - Ênfase6 105 2" xfId="9570" xr:uid="{00000000-0005-0000-0000-00001B220000}"/>
    <cellStyle name="40% - Ênfase6 106" xfId="9571" xr:uid="{00000000-0005-0000-0000-00001C220000}"/>
    <cellStyle name="40% - Ênfase6 106 2" xfId="9572" xr:uid="{00000000-0005-0000-0000-00001D220000}"/>
    <cellStyle name="40% - Ênfase6 107" xfId="9573" xr:uid="{00000000-0005-0000-0000-00001E220000}"/>
    <cellStyle name="40% - Ênfase6 107 2" xfId="9574" xr:uid="{00000000-0005-0000-0000-00001F220000}"/>
    <cellStyle name="40% - Ênfase6 108" xfId="9575" xr:uid="{00000000-0005-0000-0000-000020220000}"/>
    <cellStyle name="40% - Ênfase6 108 2" xfId="9576" xr:uid="{00000000-0005-0000-0000-000021220000}"/>
    <cellStyle name="40% - Ênfase6 109" xfId="9577" xr:uid="{00000000-0005-0000-0000-000022220000}"/>
    <cellStyle name="40% - Ênfase6 109 2" xfId="9578" xr:uid="{00000000-0005-0000-0000-000023220000}"/>
    <cellStyle name="40% - Ênfase6 11" xfId="230" xr:uid="{00000000-0005-0000-0000-000024220000}"/>
    <cellStyle name="40% - Ênfase6 11 2" xfId="9579" xr:uid="{00000000-0005-0000-0000-000025220000}"/>
    <cellStyle name="40% - Ênfase6 11 3" xfId="9580" xr:uid="{00000000-0005-0000-0000-000026220000}"/>
    <cellStyle name="40% - Ênfase6 11 4" xfId="9581" xr:uid="{00000000-0005-0000-0000-000027220000}"/>
    <cellStyle name="40% - Ênfase6 110" xfId="9582" xr:uid="{00000000-0005-0000-0000-000028220000}"/>
    <cellStyle name="40% - Ênfase6 110 2" xfId="9583" xr:uid="{00000000-0005-0000-0000-000029220000}"/>
    <cellStyle name="40% - Ênfase6 111" xfId="9584" xr:uid="{00000000-0005-0000-0000-00002A220000}"/>
    <cellStyle name="40% - Ênfase6 111 2" xfId="9585" xr:uid="{00000000-0005-0000-0000-00002B220000}"/>
    <cellStyle name="40% - Ênfase6 112" xfId="9586" xr:uid="{00000000-0005-0000-0000-00002C220000}"/>
    <cellStyle name="40% - Ênfase6 112 2" xfId="9587" xr:uid="{00000000-0005-0000-0000-00002D220000}"/>
    <cellStyle name="40% - Ênfase6 113" xfId="9588" xr:uid="{00000000-0005-0000-0000-00002E220000}"/>
    <cellStyle name="40% - Ênfase6 113 2" xfId="9589" xr:uid="{00000000-0005-0000-0000-00002F220000}"/>
    <cellStyle name="40% - Ênfase6 114" xfId="9590" xr:uid="{00000000-0005-0000-0000-000030220000}"/>
    <cellStyle name="40% - Ênfase6 114 2" xfId="9591" xr:uid="{00000000-0005-0000-0000-000031220000}"/>
    <cellStyle name="40% - Ênfase6 115" xfId="9592" xr:uid="{00000000-0005-0000-0000-000032220000}"/>
    <cellStyle name="40% - Ênfase6 115 2" xfId="9593" xr:uid="{00000000-0005-0000-0000-000033220000}"/>
    <cellStyle name="40% - Ênfase6 116" xfId="9594" xr:uid="{00000000-0005-0000-0000-000034220000}"/>
    <cellStyle name="40% - Ênfase6 116 2" xfId="9595" xr:uid="{00000000-0005-0000-0000-000035220000}"/>
    <cellStyle name="40% - Ênfase6 117" xfId="9596" xr:uid="{00000000-0005-0000-0000-000036220000}"/>
    <cellStyle name="40% - Ênfase6 117 2" xfId="9597" xr:uid="{00000000-0005-0000-0000-000037220000}"/>
    <cellStyle name="40% - Ênfase6 118" xfId="9598" xr:uid="{00000000-0005-0000-0000-000038220000}"/>
    <cellStyle name="40% - Ênfase6 118 2" xfId="9599" xr:uid="{00000000-0005-0000-0000-000039220000}"/>
    <cellStyle name="40% - Ênfase6 119" xfId="9600" xr:uid="{00000000-0005-0000-0000-00003A220000}"/>
    <cellStyle name="40% - Ênfase6 119 2" xfId="9601" xr:uid="{00000000-0005-0000-0000-00003B220000}"/>
    <cellStyle name="40% - Ênfase6 12" xfId="231" xr:uid="{00000000-0005-0000-0000-00003C220000}"/>
    <cellStyle name="40% - Ênfase6 12 2" xfId="9602" xr:uid="{00000000-0005-0000-0000-00003D220000}"/>
    <cellStyle name="40% - Ênfase6 12 3" xfId="9603" xr:uid="{00000000-0005-0000-0000-00003E220000}"/>
    <cellStyle name="40% - Ênfase6 12 4" xfId="9604" xr:uid="{00000000-0005-0000-0000-00003F220000}"/>
    <cellStyle name="40% - Ênfase6 120" xfId="9605" xr:uid="{00000000-0005-0000-0000-000040220000}"/>
    <cellStyle name="40% - Ênfase6 120 2" xfId="9606" xr:uid="{00000000-0005-0000-0000-000041220000}"/>
    <cellStyle name="40% - Ênfase6 121" xfId="9607" xr:uid="{00000000-0005-0000-0000-000042220000}"/>
    <cellStyle name="40% - Ênfase6 121 2" xfId="9608" xr:uid="{00000000-0005-0000-0000-000043220000}"/>
    <cellStyle name="40% - Ênfase6 122" xfId="9609" xr:uid="{00000000-0005-0000-0000-000044220000}"/>
    <cellStyle name="40% - Ênfase6 122 2" xfId="9610" xr:uid="{00000000-0005-0000-0000-000045220000}"/>
    <cellStyle name="40% - Ênfase6 123" xfId="9611" xr:uid="{00000000-0005-0000-0000-000046220000}"/>
    <cellStyle name="40% - Ênfase6 123 2" xfId="9612" xr:uid="{00000000-0005-0000-0000-000047220000}"/>
    <cellStyle name="40% - Ênfase6 124" xfId="9613" xr:uid="{00000000-0005-0000-0000-000048220000}"/>
    <cellStyle name="40% - Ênfase6 124 2" xfId="9614" xr:uid="{00000000-0005-0000-0000-000049220000}"/>
    <cellStyle name="40% - Ênfase6 125" xfId="9615" xr:uid="{00000000-0005-0000-0000-00004A220000}"/>
    <cellStyle name="40% - Ênfase6 125 2" xfId="9616" xr:uid="{00000000-0005-0000-0000-00004B220000}"/>
    <cellStyle name="40% - Ênfase6 126" xfId="9617" xr:uid="{00000000-0005-0000-0000-00004C220000}"/>
    <cellStyle name="40% - Ênfase6 126 2" xfId="9618" xr:uid="{00000000-0005-0000-0000-00004D220000}"/>
    <cellStyle name="40% - Ênfase6 127" xfId="9619" xr:uid="{00000000-0005-0000-0000-00004E220000}"/>
    <cellStyle name="40% - Ênfase6 127 2" xfId="9620" xr:uid="{00000000-0005-0000-0000-00004F220000}"/>
    <cellStyle name="40% - Ênfase6 128" xfId="9621" xr:uid="{00000000-0005-0000-0000-000050220000}"/>
    <cellStyle name="40% - Ênfase6 128 2" xfId="9622" xr:uid="{00000000-0005-0000-0000-000051220000}"/>
    <cellStyle name="40% - Ênfase6 129" xfId="9623" xr:uid="{00000000-0005-0000-0000-000052220000}"/>
    <cellStyle name="40% - Ênfase6 129 2" xfId="9624" xr:uid="{00000000-0005-0000-0000-000053220000}"/>
    <cellStyle name="40% - Ênfase6 13" xfId="232" xr:uid="{00000000-0005-0000-0000-000054220000}"/>
    <cellStyle name="40% - Ênfase6 13 2" xfId="9625" xr:uid="{00000000-0005-0000-0000-000055220000}"/>
    <cellStyle name="40% - Ênfase6 13 3" xfId="9626" xr:uid="{00000000-0005-0000-0000-000056220000}"/>
    <cellStyle name="40% - Ênfase6 13 4" xfId="9627" xr:uid="{00000000-0005-0000-0000-000057220000}"/>
    <cellStyle name="40% - Ênfase6 130" xfId="9628" xr:uid="{00000000-0005-0000-0000-000058220000}"/>
    <cellStyle name="40% - Ênfase6 130 2" xfId="9629" xr:uid="{00000000-0005-0000-0000-000059220000}"/>
    <cellStyle name="40% - Ênfase6 131" xfId="9630" xr:uid="{00000000-0005-0000-0000-00005A220000}"/>
    <cellStyle name="40% - Ênfase6 131 2" xfId="9631" xr:uid="{00000000-0005-0000-0000-00005B220000}"/>
    <cellStyle name="40% - Ênfase6 132" xfId="9632" xr:uid="{00000000-0005-0000-0000-00005C220000}"/>
    <cellStyle name="40% - Ênfase6 132 2" xfId="9633" xr:uid="{00000000-0005-0000-0000-00005D220000}"/>
    <cellStyle name="40% - Ênfase6 133" xfId="9634" xr:uid="{00000000-0005-0000-0000-00005E220000}"/>
    <cellStyle name="40% - Ênfase6 133 2" xfId="9635" xr:uid="{00000000-0005-0000-0000-00005F220000}"/>
    <cellStyle name="40% - Ênfase6 134" xfId="9636" xr:uid="{00000000-0005-0000-0000-000060220000}"/>
    <cellStyle name="40% - Ênfase6 134 2" xfId="9637" xr:uid="{00000000-0005-0000-0000-000061220000}"/>
    <cellStyle name="40% - Ênfase6 135" xfId="9638" xr:uid="{00000000-0005-0000-0000-000062220000}"/>
    <cellStyle name="40% - Ênfase6 135 2" xfId="9639" xr:uid="{00000000-0005-0000-0000-000063220000}"/>
    <cellStyle name="40% - Ênfase6 136" xfId="9640" xr:uid="{00000000-0005-0000-0000-000064220000}"/>
    <cellStyle name="40% - Ênfase6 136 2" xfId="9641" xr:uid="{00000000-0005-0000-0000-000065220000}"/>
    <cellStyle name="40% - Ênfase6 137" xfId="9642" xr:uid="{00000000-0005-0000-0000-000066220000}"/>
    <cellStyle name="40% - Ênfase6 137 2" xfId="9643" xr:uid="{00000000-0005-0000-0000-000067220000}"/>
    <cellStyle name="40% - Ênfase6 138" xfId="9644" xr:uid="{00000000-0005-0000-0000-000068220000}"/>
    <cellStyle name="40% - Ênfase6 138 2" xfId="9645" xr:uid="{00000000-0005-0000-0000-000069220000}"/>
    <cellStyle name="40% - Ênfase6 139" xfId="9646" xr:uid="{00000000-0005-0000-0000-00006A220000}"/>
    <cellStyle name="40% - Ênfase6 139 2" xfId="9647" xr:uid="{00000000-0005-0000-0000-00006B220000}"/>
    <cellStyle name="40% - Ênfase6 14" xfId="233" xr:uid="{00000000-0005-0000-0000-00006C220000}"/>
    <cellStyle name="40% - Ênfase6 14 2" xfId="9648" xr:uid="{00000000-0005-0000-0000-00006D220000}"/>
    <cellStyle name="40% - Ênfase6 14 2 2" xfId="9649" xr:uid="{00000000-0005-0000-0000-00006E220000}"/>
    <cellStyle name="40% - Ênfase6 14 2 3" xfId="9650" xr:uid="{00000000-0005-0000-0000-00006F220000}"/>
    <cellStyle name="40% - Ênfase6 14 3" xfId="9651" xr:uid="{00000000-0005-0000-0000-000070220000}"/>
    <cellStyle name="40% - Ênfase6 14 4" xfId="9652" xr:uid="{00000000-0005-0000-0000-000071220000}"/>
    <cellStyle name="40% - Ênfase6 140" xfId="9653" xr:uid="{00000000-0005-0000-0000-000072220000}"/>
    <cellStyle name="40% - Ênfase6 140 2" xfId="9654" xr:uid="{00000000-0005-0000-0000-000073220000}"/>
    <cellStyle name="40% - Ênfase6 141" xfId="9655" xr:uid="{00000000-0005-0000-0000-000074220000}"/>
    <cellStyle name="40% - Ênfase6 141 2" xfId="9656" xr:uid="{00000000-0005-0000-0000-000075220000}"/>
    <cellStyle name="40% - Ênfase6 142" xfId="9657" xr:uid="{00000000-0005-0000-0000-000076220000}"/>
    <cellStyle name="40% - Ênfase6 142 2" xfId="9658" xr:uid="{00000000-0005-0000-0000-000077220000}"/>
    <cellStyle name="40% - Ênfase6 143" xfId="9659" xr:uid="{00000000-0005-0000-0000-000078220000}"/>
    <cellStyle name="40% - Ênfase6 143 2" xfId="9660" xr:uid="{00000000-0005-0000-0000-000079220000}"/>
    <cellStyle name="40% - Ênfase6 144" xfId="9661" xr:uid="{00000000-0005-0000-0000-00007A220000}"/>
    <cellStyle name="40% - Ênfase6 144 2" xfId="9662" xr:uid="{00000000-0005-0000-0000-00007B220000}"/>
    <cellStyle name="40% - Ênfase6 145" xfId="9663" xr:uid="{00000000-0005-0000-0000-00007C220000}"/>
    <cellStyle name="40% - Ênfase6 145 2" xfId="9664" xr:uid="{00000000-0005-0000-0000-00007D220000}"/>
    <cellStyle name="40% - Ênfase6 146" xfId="9665" xr:uid="{00000000-0005-0000-0000-00007E220000}"/>
    <cellStyle name="40% - Ênfase6 146 2" xfId="9666" xr:uid="{00000000-0005-0000-0000-00007F220000}"/>
    <cellStyle name="40% - Ênfase6 147" xfId="9667" xr:uid="{00000000-0005-0000-0000-000080220000}"/>
    <cellStyle name="40% - Ênfase6 147 2" xfId="9668" xr:uid="{00000000-0005-0000-0000-000081220000}"/>
    <cellStyle name="40% - Ênfase6 148" xfId="9669" xr:uid="{00000000-0005-0000-0000-000082220000}"/>
    <cellStyle name="40% - Ênfase6 148 2" xfId="9670" xr:uid="{00000000-0005-0000-0000-000083220000}"/>
    <cellStyle name="40% - Ênfase6 149" xfId="9671" xr:uid="{00000000-0005-0000-0000-000084220000}"/>
    <cellStyle name="40% - Ênfase6 149 2" xfId="9672" xr:uid="{00000000-0005-0000-0000-000085220000}"/>
    <cellStyle name="40% - Ênfase6 15" xfId="234" xr:uid="{00000000-0005-0000-0000-000086220000}"/>
    <cellStyle name="40% - Ênfase6 15 2" xfId="9673" xr:uid="{00000000-0005-0000-0000-000087220000}"/>
    <cellStyle name="40% - Ênfase6 15 2 2" xfId="9674" xr:uid="{00000000-0005-0000-0000-000088220000}"/>
    <cellStyle name="40% - Ênfase6 15 2 3" xfId="9675" xr:uid="{00000000-0005-0000-0000-000089220000}"/>
    <cellStyle name="40% - Ênfase6 15 3" xfId="9676" xr:uid="{00000000-0005-0000-0000-00008A220000}"/>
    <cellStyle name="40% - Ênfase6 15 4" xfId="9677" xr:uid="{00000000-0005-0000-0000-00008B220000}"/>
    <cellStyle name="40% - Ênfase6 150" xfId="9678" xr:uid="{00000000-0005-0000-0000-00008C220000}"/>
    <cellStyle name="40% - Ênfase6 150 2" xfId="9679" xr:uid="{00000000-0005-0000-0000-00008D220000}"/>
    <cellStyle name="40% - Ênfase6 151" xfId="9680" xr:uid="{00000000-0005-0000-0000-00008E220000}"/>
    <cellStyle name="40% - Ênfase6 151 2" xfId="9681" xr:uid="{00000000-0005-0000-0000-00008F220000}"/>
    <cellStyle name="40% - Ênfase6 152" xfId="9682" xr:uid="{00000000-0005-0000-0000-000090220000}"/>
    <cellStyle name="40% - Ênfase6 152 2" xfId="9683" xr:uid="{00000000-0005-0000-0000-000091220000}"/>
    <cellStyle name="40% - Ênfase6 153" xfId="9684" xr:uid="{00000000-0005-0000-0000-000092220000}"/>
    <cellStyle name="40% - Ênfase6 153 2" xfId="9685" xr:uid="{00000000-0005-0000-0000-000093220000}"/>
    <cellStyle name="40% - Ênfase6 154" xfId="9686" xr:uid="{00000000-0005-0000-0000-000094220000}"/>
    <cellStyle name="40% - Ênfase6 154 2" xfId="9687" xr:uid="{00000000-0005-0000-0000-000095220000}"/>
    <cellStyle name="40% - Ênfase6 155" xfId="9688" xr:uid="{00000000-0005-0000-0000-000096220000}"/>
    <cellStyle name="40% - Ênfase6 155 2" xfId="9689" xr:uid="{00000000-0005-0000-0000-000097220000}"/>
    <cellStyle name="40% - Ênfase6 156" xfId="9690" xr:uid="{00000000-0005-0000-0000-000098220000}"/>
    <cellStyle name="40% - Ênfase6 156 2" xfId="9691" xr:uid="{00000000-0005-0000-0000-000099220000}"/>
    <cellStyle name="40% - Ênfase6 157" xfId="9692" xr:uid="{00000000-0005-0000-0000-00009A220000}"/>
    <cellStyle name="40% - Ênfase6 157 2" xfId="9693" xr:uid="{00000000-0005-0000-0000-00009B220000}"/>
    <cellStyle name="40% - Ênfase6 158" xfId="9694" xr:uid="{00000000-0005-0000-0000-00009C220000}"/>
    <cellStyle name="40% - Ênfase6 158 2" xfId="9695" xr:uid="{00000000-0005-0000-0000-00009D220000}"/>
    <cellStyle name="40% - Ênfase6 159" xfId="9696" xr:uid="{00000000-0005-0000-0000-00009E220000}"/>
    <cellStyle name="40% - Ênfase6 159 2" xfId="9697" xr:uid="{00000000-0005-0000-0000-00009F220000}"/>
    <cellStyle name="40% - Ênfase6 16" xfId="9698" xr:uid="{00000000-0005-0000-0000-0000A0220000}"/>
    <cellStyle name="40% - Ênfase6 16 2" xfId="9699" xr:uid="{00000000-0005-0000-0000-0000A1220000}"/>
    <cellStyle name="40% - Ênfase6 16 2 2" xfId="9700" xr:uid="{00000000-0005-0000-0000-0000A2220000}"/>
    <cellStyle name="40% - Ênfase6 16 3" xfId="9701" xr:uid="{00000000-0005-0000-0000-0000A3220000}"/>
    <cellStyle name="40% - Ênfase6 16 4" xfId="9702" xr:uid="{00000000-0005-0000-0000-0000A4220000}"/>
    <cellStyle name="40% - Ênfase6 160" xfId="9703" xr:uid="{00000000-0005-0000-0000-0000A5220000}"/>
    <cellStyle name="40% - Ênfase6 160 2" xfId="9704" xr:uid="{00000000-0005-0000-0000-0000A6220000}"/>
    <cellStyle name="40% - Ênfase6 161" xfId="9705" xr:uid="{00000000-0005-0000-0000-0000A7220000}"/>
    <cellStyle name="40% - Ênfase6 161 2" xfId="9706" xr:uid="{00000000-0005-0000-0000-0000A8220000}"/>
    <cellStyle name="40% - Ênfase6 162" xfId="9707" xr:uid="{00000000-0005-0000-0000-0000A9220000}"/>
    <cellStyle name="40% - Ênfase6 162 2" xfId="9708" xr:uid="{00000000-0005-0000-0000-0000AA220000}"/>
    <cellStyle name="40% - Ênfase6 163" xfId="9709" xr:uid="{00000000-0005-0000-0000-0000AB220000}"/>
    <cellStyle name="40% - Ênfase6 163 2" xfId="9710" xr:uid="{00000000-0005-0000-0000-0000AC220000}"/>
    <cellStyle name="40% - Ênfase6 164" xfId="9711" xr:uid="{00000000-0005-0000-0000-0000AD220000}"/>
    <cellStyle name="40% - Ênfase6 164 2" xfId="9712" xr:uid="{00000000-0005-0000-0000-0000AE220000}"/>
    <cellStyle name="40% - Ênfase6 165" xfId="9713" xr:uid="{00000000-0005-0000-0000-0000AF220000}"/>
    <cellStyle name="40% - Ênfase6 165 2" xfId="9714" xr:uid="{00000000-0005-0000-0000-0000B0220000}"/>
    <cellStyle name="40% - Ênfase6 166" xfId="9715" xr:uid="{00000000-0005-0000-0000-0000B1220000}"/>
    <cellStyle name="40% - Ênfase6 166 2" xfId="9716" xr:uid="{00000000-0005-0000-0000-0000B2220000}"/>
    <cellStyle name="40% - Ênfase6 167" xfId="9717" xr:uid="{00000000-0005-0000-0000-0000B3220000}"/>
    <cellStyle name="40% - Ênfase6 167 2" xfId="9718" xr:uid="{00000000-0005-0000-0000-0000B4220000}"/>
    <cellStyle name="40% - Ênfase6 168" xfId="9719" xr:uid="{00000000-0005-0000-0000-0000B5220000}"/>
    <cellStyle name="40% - Ênfase6 168 2" xfId="9720" xr:uid="{00000000-0005-0000-0000-0000B6220000}"/>
    <cellStyle name="40% - Ênfase6 169" xfId="9721" xr:uid="{00000000-0005-0000-0000-0000B7220000}"/>
    <cellStyle name="40% - Ênfase6 169 2" xfId="9722" xr:uid="{00000000-0005-0000-0000-0000B8220000}"/>
    <cellStyle name="40% - Ênfase6 17" xfId="9723" xr:uid="{00000000-0005-0000-0000-0000B9220000}"/>
    <cellStyle name="40% - Ênfase6 17 2" xfId="9724" xr:uid="{00000000-0005-0000-0000-0000BA220000}"/>
    <cellStyle name="40% - Ênfase6 17 2 2" xfId="9725" xr:uid="{00000000-0005-0000-0000-0000BB220000}"/>
    <cellStyle name="40% - Ênfase6 17 3" xfId="9726" xr:uid="{00000000-0005-0000-0000-0000BC220000}"/>
    <cellStyle name="40% - Ênfase6 17 4" xfId="9727" xr:uid="{00000000-0005-0000-0000-0000BD220000}"/>
    <cellStyle name="40% - Ênfase6 170" xfId="9728" xr:uid="{00000000-0005-0000-0000-0000BE220000}"/>
    <cellStyle name="40% - Ênfase6 170 2" xfId="9729" xr:uid="{00000000-0005-0000-0000-0000BF220000}"/>
    <cellStyle name="40% - Ênfase6 171" xfId="9730" xr:uid="{00000000-0005-0000-0000-0000C0220000}"/>
    <cellStyle name="40% - Ênfase6 171 2" xfId="9731" xr:uid="{00000000-0005-0000-0000-0000C1220000}"/>
    <cellStyle name="40% - Ênfase6 172" xfId="9732" xr:uid="{00000000-0005-0000-0000-0000C2220000}"/>
    <cellStyle name="40% - Ênfase6 172 2" xfId="9733" xr:uid="{00000000-0005-0000-0000-0000C3220000}"/>
    <cellStyle name="40% - Ênfase6 173" xfId="9734" xr:uid="{00000000-0005-0000-0000-0000C4220000}"/>
    <cellStyle name="40% - Ênfase6 173 2" xfId="9735" xr:uid="{00000000-0005-0000-0000-0000C5220000}"/>
    <cellStyle name="40% - Ênfase6 174" xfId="9736" xr:uid="{00000000-0005-0000-0000-0000C6220000}"/>
    <cellStyle name="40% - Ênfase6 174 2" xfId="9737" xr:uid="{00000000-0005-0000-0000-0000C7220000}"/>
    <cellStyle name="40% - Ênfase6 175" xfId="9738" xr:uid="{00000000-0005-0000-0000-0000C8220000}"/>
    <cellStyle name="40% - Ênfase6 175 2" xfId="9739" xr:uid="{00000000-0005-0000-0000-0000C9220000}"/>
    <cellStyle name="40% - Ênfase6 176" xfId="9740" xr:uid="{00000000-0005-0000-0000-0000CA220000}"/>
    <cellStyle name="40% - Ênfase6 176 2" xfId="9741" xr:uid="{00000000-0005-0000-0000-0000CB220000}"/>
    <cellStyle name="40% - Ênfase6 177" xfId="9742" xr:uid="{00000000-0005-0000-0000-0000CC220000}"/>
    <cellStyle name="40% - Ênfase6 177 2" xfId="9743" xr:uid="{00000000-0005-0000-0000-0000CD220000}"/>
    <cellStyle name="40% - Ênfase6 178" xfId="9744" xr:uid="{00000000-0005-0000-0000-0000CE220000}"/>
    <cellStyle name="40% - Ênfase6 178 2" xfId="9745" xr:uid="{00000000-0005-0000-0000-0000CF220000}"/>
    <cellStyle name="40% - Ênfase6 179" xfId="9746" xr:uid="{00000000-0005-0000-0000-0000D0220000}"/>
    <cellStyle name="40% - Ênfase6 179 2" xfId="9747" xr:uid="{00000000-0005-0000-0000-0000D1220000}"/>
    <cellStyle name="40% - Ênfase6 18" xfId="9748" xr:uid="{00000000-0005-0000-0000-0000D2220000}"/>
    <cellStyle name="40% - Ênfase6 18 2" xfId="9749" xr:uid="{00000000-0005-0000-0000-0000D3220000}"/>
    <cellStyle name="40% - Ênfase6 18 2 2" xfId="9750" xr:uid="{00000000-0005-0000-0000-0000D4220000}"/>
    <cellStyle name="40% - Ênfase6 18 3" xfId="9751" xr:uid="{00000000-0005-0000-0000-0000D5220000}"/>
    <cellStyle name="40% - Ênfase6 180" xfId="9752" xr:uid="{00000000-0005-0000-0000-0000D6220000}"/>
    <cellStyle name="40% - Ênfase6 180 2" xfId="9753" xr:uid="{00000000-0005-0000-0000-0000D7220000}"/>
    <cellStyle name="40% - Ênfase6 181" xfId="9754" xr:uid="{00000000-0005-0000-0000-0000D8220000}"/>
    <cellStyle name="40% - Ênfase6 181 2" xfId="9755" xr:uid="{00000000-0005-0000-0000-0000D9220000}"/>
    <cellStyle name="40% - Ênfase6 182" xfId="9756" xr:uid="{00000000-0005-0000-0000-0000DA220000}"/>
    <cellStyle name="40% - Ênfase6 182 2" xfId="9757" xr:uid="{00000000-0005-0000-0000-0000DB220000}"/>
    <cellStyle name="40% - Ênfase6 183" xfId="9758" xr:uid="{00000000-0005-0000-0000-0000DC220000}"/>
    <cellStyle name="40% - Ênfase6 183 2" xfId="9759" xr:uid="{00000000-0005-0000-0000-0000DD220000}"/>
    <cellStyle name="40% - Ênfase6 184" xfId="9760" xr:uid="{00000000-0005-0000-0000-0000DE220000}"/>
    <cellStyle name="40% - Ênfase6 184 2" xfId="9761" xr:uid="{00000000-0005-0000-0000-0000DF220000}"/>
    <cellStyle name="40% - Ênfase6 185" xfId="9762" xr:uid="{00000000-0005-0000-0000-0000E0220000}"/>
    <cellStyle name="40% - Ênfase6 185 2" xfId="9763" xr:uid="{00000000-0005-0000-0000-0000E1220000}"/>
    <cellStyle name="40% - Ênfase6 186" xfId="9764" xr:uid="{00000000-0005-0000-0000-0000E2220000}"/>
    <cellStyle name="40% - Ênfase6 186 2" xfId="9765" xr:uid="{00000000-0005-0000-0000-0000E3220000}"/>
    <cellStyle name="40% - Ênfase6 187" xfId="9766" xr:uid="{00000000-0005-0000-0000-0000E4220000}"/>
    <cellStyle name="40% - Ênfase6 187 2" xfId="9767" xr:uid="{00000000-0005-0000-0000-0000E5220000}"/>
    <cellStyle name="40% - Ênfase6 188" xfId="9768" xr:uid="{00000000-0005-0000-0000-0000E6220000}"/>
    <cellStyle name="40% - Ênfase6 188 2" xfId="9769" xr:uid="{00000000-0005-0000-0000-0000E7220000}"/>
    <cellStyle name="40% - Ênfase6 189" xfId="9770" xr:uid="{00000000-0005-0000-0000-0000E8220000}"/>
    <cellStyle name="40% - Ênfase6 189 2" xfId="9771" xr:uid="{00000000-0005-0000-0000-0000E9220000}"/>
    <cellStyle name="40% - Ênfase6 19" xfId="9772" xr:uid="{00000000-0005-0000-0000-0000EA220000}"/>
    <cellStyle name="40% - Ênfase6 19 2" xfId="9773" xr:uid="{00000000-0005-0000-0000-0000EB220000}"/>
    <cellStyle name="40% - Ênfase6 19 2 2" xfId="9774" xr:uid="{00000000-0005-0000-0000-0000EC220000}"/>
    <cellStyle name="40% - Ênfase6 19 3" xfId="9775" xr:uid="{00000000-0005-0000-0000-0000ED220000}"/>
    <cellStyle name="40% - Ênfase6 190" xfId="9776" xr:uid="{00000000-0005-0000-0000-0000EE220000}"/>
    <cellStyle name="40% - Ênfase6 190 2" xfId="9777" xr:uid="{00000000-0005-0000-0000-0000EF220000}"/>
    <cellStyle name="40% - Ênfase6 191" xfId="9778" xr:uid="{00000000-0005-0000-0000-0000F0220000}"/>
    <cellStyle name="40% - Ênfase6 191 2" xfId="9779" xr:uid="{00000000-0005-0000-0000-0000F1220000}"/>
    <cellStyle name="40% - Ênfase6 192" xfId="9780" xr:uid="{00000000-0005-0000-0000-0000F2220000}"/>
    <cellStyle name="40% - Ênfase6 192 2" xfId="9781" xr:uid="{00000000-0005-0000-0000-0000F3220000}"/>
    <cellStyle name="40% - Ênfase6 193" xfId="9782" xr:uid="{00000000-0005-0000-0000-0000F4220000}"/>
    <cellStyle name="40% - Ênfase6 193 2" xfId="9783" xr:uid="{00000000-0005-0000-0000-0000F5220000}"/>
    <cellStyle name="40% - Ênfase6 194" xfId="9784" xr:uid="{00000000-0005-0000-0000-0000F6220000}"/>
    <cellStyle name="40% - Ênfase6 194 2" xfId="9785" xr:uid="{00000000-0005-0000-0000-0000F7220000}"/>
    <cellStyle name="40% - Ênfase6 195" xfId="9786" xr:uid="{00000000-0005-0000-0000-0000F8220000}"/>
    <cellStyle name="40% - Ênfase6 195 2" xfId="9787" xr:uid="{00000000-0005-0000-0000-0000F9220000}"/>
    <cellStyle name="40% - Ênfase6 196" xfId="9788" xr:uid="{00000000-0005-0000-0000-0000FA220000}"/>
    <cellStyle name="40% - Ênfase6 196 2" xfId="9789" xr:uid="{00000000-0005-0000-0000-0000FB220000}"/>
    <cellStyle name="40% - Ênfase6 197" xfId="9790" xr:uid="{00000000-0005-0000-0000-0000FC220000}"/>
    <cellStyle name="40% - Ênfase6 197 2" xfId="9791" xr:uid="{00000000-0005-0000-0000-0000FD220000}"/>
    <cellStyle name="40% - Ênfase6 198" xfId="9792" xr:uid="{00000000-0005-0000-0000-0000FE220000}"/>
    <cellStyle name="40% - Ênfase6 198 2" xfId="9793" xr:uid="{00000000-0005-0000-0000-0000FF220000}"/>
    <cellStyle name="40% - Ênfase6 199" xfId="9794" xr:uid="{00000000-0005-0000-0000-000000230000}"/>
    <cellStyle name="40% - Ênfase6 199 2" xfId="9795" xr:uid="{00000000-0005-0000-0000-000001230000}"/>
    <cellStyle name="40% - Ênfase6 2" xfId="235" xr:uid="{00000000-0005-0000-0000-000002230000}"/>
    <cellStyle name="40% - Ênfase6 2 2" xfId="236" xr:uid="{00000000-0005-0000-0000-000003230000}"/>
    <cellStyle name="40% - Ênfase6 2 2 2" xfId="9796" xr:uid="{00000000-0005-0000-0000-000004230000}"/>
    <cellStyle name="40% - Ênfase6 2 2 2 2" xfId="9797" xr:uid="{00000000-0005-0000-0000-000005230000}"/>
    <cellStyle name="40% - Ênfase6 2 2 2 3" xfId="9798" xr:uid="{00000000-0005-0000-0000-000006230000}"/>
    <cellStyle name="40% - Ênfase6 2 2 3" xfId="9799" xr:uid="{00000000-0005-0000-0000-000007230000}"/>
    <cellStyle name="40% - Ênfase6 2 2 4" xfId="9800" xr:uid="{00000000-0005-0000-0000-000008230000}"/>
    <cellStyle name="40% - Ênfase6 2 3" xfId="9801" xr:uid="{00000000-0005-0000-0000-000009230000}"/>
    <cellStyle name="40% - Ênfase6 2 3 2" xfId="9802" xr:uid="{00000000-0005-0000-0000-00000A230000}"/>
    <cellStyle name="40% - Ênfase6 2 3 3" xfId="9803" xr:uid="{00000000-0005-0000-0000-00000B230000}"/>
    <cellStyle name="40% - Ênfase6 2 3 4" xfId="9804" xr:uid="{00000000-0005-0000-0000-00000C230000}"/>
    <cellStyle name="40% - Ênfase6 2 3 5" xfId="9805" xr:uid="{00000000-0005-0000-0000-00000D230000}"/>
    <cellStyle name="40% - Ênfase6 2 4" xfId="9806" xr:uid="{00000000-0005-0000-0000-00000E230000}"/>
    <cellStyle name="40% - Ênfase6 2 5" xfId="9807" xr:uid="{00000000-0005-0000-0000-00000F230000}"/>
    <cellStyle name="40% - Ênfase6 2 6" xfId="9808" xr:uid="{00000000-0005-0000-0000-000010230000}"/>
    <cellStyle name="40% - Ênfase6 2 7" xfId="9809" xr:uid="{00000000-0005-0000-0000-000011230000}"/>
    <cellStyle name="40% - Ênfase6 2 7 2" xfId="9810" xr:uid="{00000000-0005-0000-0000-000012230000}"/>
    <cellStyle name="40% - Ênfase6 2 8" xfId="9811" xr:uid="{00000000-0005-0000-0000-000013230000}"/>
    <cellStyle name="40% - Ênfase6 2 9" xfId="9812" xr:uid="{00000000-0005-0000-0000-000014230000}"/>
    <cellStyle name="40% - Ênfase6 20" xfId="9813" xr:uid="{00000000-0005-0000-0000-000015230000}"/>
    <cellStyle name="40% - Ênfase6 20 2" xfId="9814" xr:uid="{00000000-0005-0000-0000-000016230000}"/>
    <cellStyle name="40% - Ênfase6 20 3" xfId="9815" xr:uid="{00000000-0005-0000-0000-000017230000}"/>
    <cellStyle name="40% - Ênfase6 200" xfId="9816" xr:uid="{00000000-0005-0000-0000-000018230000}"/>
    <cellStyle name="40% - Ênfase6 200 2" xfId="9817" xr:uid="{00000000-0005-0000-0000-000019230000}"/>
    <cellStyle name="40% - Ênfase6 201" xfId="9818" xr:uid="{00000000-0005-0000-0000-00001A230000}"/>
    <cellStyle name="40% - Ênfase6 201 2" xfId="9819" xr:uid="{00000000-0005-0000-0000-00001B230000}"/>
    <cellStyle name="40% - Ênfase6 202" xfId="9820" xr:uid="{00000000-0005-0000-0000-00001C230000}"/>
    <cellStyle name="40% - Ênfase6 202 2" xfId="9821" xr:uid="{00000000-0005-0000-0000-00001D230000}"/>
    <cellStyle name="40% - Ênfase6 203" xfId="9822" xr:uid="{00000000-0005-0000-0000-00001E230000}"/>
    <cellStyle name="40% - Ênfase6 203 2" xfId="9823" xr:uid="{00000000-0005-0000-0000-00001F230000}"/>
    <cellStyle name="40% - Ênfase6 204" xfId="9824" xr:uid="{00000000-0005-0000-0000-000020230000}"/>
    <cellStyle name="40% - Ênfase6 204 2" xfId="9825" xr:uid="{00000000-0005-0000-0000-000021230000}"/>
    <cellStyle name="40% - Ênfase6 205" xfId="9826" xr:uid="{00000000-0005-0000-0000-000022230000}"/>
    <cellStyle name="40% - Ênfase6 205 2" xfId="9827" xr:uid="{00000000-0005-0000-0000-000023230000}"/>
    <cellStyle name="40% - Ênfase6 206" xfId="9828" xr:uid="{00000000-0005-0000-0000-000024230000}"/>
    <cellStyle name="40% - Ênfase6 206 2" xfId="9829" xr:uid="{00000000-0005-0000-0000-000025230000}"/>
    <cellStyle name="40% - Ênfase6 207" xfId="9830" xr:uid="{00000000-0005-0000-0000-000026230000}"/>
    <cellStyle name="40% - Ênfase6 207 2" xfId="9831" xr:uid="{00000000-0005-0000-0000-000027230000}"/>
    <cellStyle name="40% - Ênfase6 208" xfId="9832" xr:uid="{00000000-0005-0000-0000-000028230000}"/>
    <cellStyle name="40% - Ênfase6 208 2" xfId="9833" xr:uid="{00000000-0005-0000-0000-000029230000}"/>
    <cellStyle name="40% - Ênfase6 209" xfId="9834" xr:uid="{00000000-0005-0000-0000-00002A230000}"/>
    <cellStyle name="40% - Ênfase6 209 2" xfId="9835" xr:uid="{00000000-0005-0000-0000-00002B230000}"/>
    <cellStyle name="40% - Ênfase6 21" xfId="9836" xr:uid="{00000000-0005-0000-0000-00002C230000}"/>
    <cellStyle name="40% - Ênfase6 21 2" xfId="9837" xr:uid="{00000000-0005-0000-0000-00002D230000}"/>
    <cellStyle name="40% - Ênfase6 21 3" xfId="9838" xr:uid="{00000000-0005-0000-0000-00002E230000}"/>
    <cellStyle name="40% - Ênfase6 210" xfId="9839" xr:uid="{00000000-0005-0000-0000-00002F230000}"/>
    <cellStyle name="40% - Ênfase6 210 2" xfId="9840" xr:uid="{00000000-0005-0000-0000-000030230000}"/>
    <cellStyle name="40% - Ênfase6 211" xfId="9841" xr:uid="{00000000-0005-0000-0000-000031230000}"/>
    <cellStyle name="40% - Ênfase6 211 2" xfId="9842" xr:uid="{00000000-0005-0000-0000-000032230000}"/>
    <cellStyle name="40% - Ênfase6 212" xfId="9843" xr:uid="{00000000-0005-0000-0000-000033230000}"/>
    <cellStyle name="40% - Ênfase6 212 2" xfId="9844" xr:uid="{00000000-0005-0000-0000-000034230000}"/>
    <cellStyle name="40% - Ênfase6 213" xfId="9845" xr:uid="{00000000-0005-0000-0000-000035230000}"/>
    <cellStyle name="40% - Ênfase6 213 2" xfId="9846" xr:uid="{00000000-0005-0000-0000-000036230000}"/>
    <cellStyle name="40% - Ênfase6 214" xfId="9847" xr:uid="{00000000-0005-0000-0000-000037230000}"/>
    <cellStyle name="40% - Ênfase6 214 2" xfId="9848" xr:uid="{00000000-0005-0000-0000-000038230000}"/>
    <cellStyle name="40% - Ênfase6 215" xfId="9849" xr:uid="{00000000-0005-0000-0000-000039230000}"/>
    <cellStyle name="40% - Ênfase6 215 2" xfId="9850" xr:uid="{00000000-0005-0000-0000-00003A230000}"/>
    <cellStyle name="40% - Ênfase6 216" xfId="9851" xr:uid="{00000000-0005-0000-0000-00003B230000}"/>
    <cellStyle name="40% - Ênfase6 216 2" xfId="9852" xr:uid="{00000000-0005-0000-0000-00003C230000}"/>
    <cellStyle name="40% - Ênfase6 217" xfId="9853" xr:uid="{00000000-0005-0000-0000-00003D230000}"/>
    <cellStyle name="40% - Ênfase6 217 2" xfId="9854" xr:uid="{00000000-0005-0000-0000-00003E230000}"/>
    <cellStyle name="40% - Ênfase6 218" xfId="9855" xr:uid="{00000000-0005-0000-0000-00003F230000}"/>
    <cellStyle name="40% - Ênfase6 218 2" xfId="9856" xr:uid="{00000000-0005-0000-0000-000040230000}"/>
    <cellStyle name="40% - Ênfase6 219" xfId="9857" xr:uid="{00000000-0005-0000-0000-000041230000}"/>
    <cellStyle name="40% - Ênfase6 219 2" xfId="9858" xr:uid="{00000000-0005-0000-0000-000042230000}"/>
    <cellStyle name="40% - Ênfase6 22" xfId="9859" xr:uid="{00000000-0005-0000-0000-000043230000}"/>
    <cellStyle name="40% - Ênfase6 22 2" xfId="9860" xr:uid="{00000000-0005-0000-0000-000044230000}"/>
    <cellStyle name="40% - Ênfase6 22 3" xfId="9861" xr:uid="{00000000-0005-0000-0000-000045230000}"/>
    <cellStyle name="40% - Ênfase6 220" xfId="9862" xr:uid="{00000000-0005-0000-0000-000046230000}"/>
    <cellStyle name="40% - Ênfase6 220 2" xfId="9863" xr:uid="{00000000-0005-0000-0000-000047230000}"/>
    <cellStyle name="40% - Ênfase6 221" xfId="9864" xr:uid="{00000000-0005-0000-0000-000048230000}"/>
    <cellStyle name="40% - Ênfase6 221 2" xfId="9865" xr:uid="{00000000-0005-0000-0000-000049230000}"/>
    <cellStyle name="40% - Ênfase6 222" xfId="9866" xr:uid="{00000000-0005-0000-0000-00004A230000}"/>
    <cellStyle name="40% - Ênfase6 222 2" xfId="9867" xr:uid="{00000000-0005-0000-0000-00004B230000}"/>
    <cellStyle name="40% - Ênfase6 223" xfId="9868" xr:uid="{00000000-0005-0000-0000-00004C230000}"/>
    <cellStyle name="40% - Ênfase6 223 2" xfId="9869" xr:uid="{00000000-0005-0000-0000-00004D230000}"/>
    <cellStyle name="40% - Ênfase6 224" xfId="9870" xr:uid="{00000000-0005-0000-0000-00004E230000}"/>
    <cellStyle name="40% - Ênfase6 224 2" xfId="9871" xr:uid="{00000000-0005-0000-0000-00004F230000}"/>
    <cellStyle name="40% - Ênfase6 225" xfId="9872" xr:uid="{00000000-0005-0000-0000-000050230000}"/>
    <cellStyle name="40% - Ênfase6 225 2" xfId="9873" xr:uid="{00000000-0005-0000-0000-000051230000}"/>
    <cellStyle name="40% - Ênfase6 226" xfId="9874" xr:uid="{00000000-0005-0000-0000-000052230000}"/>
    <cellStyle name="40% - Ênfase6 226 2" xfId="9875" xr:uid="{00000000-0005-0000-0000-000053230000}"/>
    <cellStyle name="40% - Ênfase6 227" xfId="9876" xr:uid="{00000000-0005-0000-0000-000054230000}"/>
    <cellStyle name="40% - Ênfase6 227 2" xfId="9877" xr:uid="{00000000-0005-0000-0000-000055230000}"/>
    <cellStyle name="40% - Ênfase6 228" xfId="9878" xr:uid="{00000000-0005-0000-0000-000056230000}"/>
    <cellStyle name="40% - Ênfase6 228 2" xfId="9879" xr:uid="{00000000-0005-0000-0000-000057230000}"/>
    <cellStyle name="40% - Ênfase6 229" xfId="9880" xr:uid="{00000000-0005-0000-0000-000058230000}"/>
    <cellStyle name="40% - Ênfase6 229 2" xfId="9881" xr:uid="{00000000-0005-0000-0000-000059230000}"/>
    <cellStyle name="40% - Ênfase6 23" xfId="9882" xr:uid="{00000000-0005-0000-0000-00005A230000}"/>
    <cellStyle name="40% - Ênfase6 23 2" xfId="9883" xr:uid="{00000000-0005-0000-0000-00005B230000}"/>
    <cellStyle name="40% - Ênfase6 23 3" xfId="9884" xr:uid="{00000000-0005-0000-0000-00005C230000}"/>
    <cellStyle name="40% - Ênfase6 230" xfId="9885" xr:uid="{00000000-0005-0000-0000-00005D230000}"/>
    <cellStyle name="40% - Ênfase6 230 2" xfId="9886" xr:uid="{00000000-0005-0000-0000-00005E230000}"/>
    <cellStyle name="40% - Ênfase6 231" xfId="9887" xr:uid="{00000000-0005-0000-0000-00005F230000}"/>
    <cellStyle name="40% - Ênfase6 231 2" xfId="9888" xr:uid="{00000000-0005-0000-0000-000060230000}"/>
    <cellStyle name="40% - Ênfase6 232" xfId="9889" xr:uid="{00000000-0005-0000-0000-000061230000}"/>
    <cellStyle name="40% - Ênfase6 232 2" xfId="9890" xr:uid="{00000000-0005-0000-0000-000062230000}"/>
    <cellStyle name="40% - Ênfase6 233" xfId="9891" xr:uid="{00000000-0005-0000-0000-000063230000}"/>
    <cellStyle name="40% - Ênfase6 233 2" xfId="9892" xr:uid="{00000000-0005-0000-0000-000064230000}"/>
    <cellStyle name="40% - Ênfase6 234" xfId="9893" xr:uid="{00000000-0005-0000-0000-000065230000}"/>
    <cellStyle name="40% - Ênfase6 234 2" xfId="9894" xr:uid="{00000000-0005-0000-0000-000066230000}"/>
    <cellStyle name="40% - Ênfase6 235" xfId="9895" xr:uid="{00000000-0005-0000-0000-000067230000}"/>
    <cellStyle name="40% - Ênfase6 235 2" xfId="9896" xr:uid="{00000000-0005-0000-0000-000068230000}"/>
    <cellStyle name="40% - Ênfase6 236" xfId="9897" xr:uid="{00000000-0005-0000-0000-000069230000}"/>
    <cellStyle name="40% - Ênfase6 236 2" xfId="9898" xr:uid="{00000000-0005-0000-0000-00006A230000}"/>
    <cellStyle name="40% - Ênfase6 237" xfId="9899" xr:uid="{00000000-0005-0000-0000-00006B230000}"/>
    <cellStyle name="40% - Ênfase6 237 2" xfId="9900" xr:uid="{00000000-0005-0000-0000-00006C230000}"/>
    <cellStyle name="40% - Ênfase6 238" xfId="9901" xr:uid="{00000000-0005-0000-0000-00006D230000}"/>
    <cellStyle name="40% - Ênfase6 238 2" xfId="9902" xr:uid="{00000000-0005-0000-0000-00006E230000}"/>
    <cellStyle name="40% - Ênfase6 239" xfId="9903" xr:uid="{00000000-0005-0000-0000-00006F230000}"/>
    <cellStyle name="40% - Ênfase6 239 2" xfId="9904" xr:uid="{00000000-0005-0000-0000-000070230000}"/>
    <cellStyle name="40% - Ênfase6 24" xfId="9905" xr:uid="{00000000-0005-0000-0000-000071230000}"/>
    <cellStyle name="40% - Ênfase6 24 2" xfId="9906" xr:uid="{00000000-0005-0000-0000-000072230000}"/>
    <cellStyle name="40% - Ênfase6 24 3" xfId="9907" xr:uid="{00000000-0005-0000-0000-000073230000}"/>
    <cellStyle name="40% - Ênfase6 240" xfId="9908" xr:uid="{00000000-0005-0000-0000-000074230000}"/>
    <cellStyle name="40% - Ênfase6 240 2" xfId="9909" xr:uid="{00000000-0005-0000-0000-000075230000}"/>
    <cellStyle name="40% - Ênfase6 241" xfId="9910" xr:uid="{00000000-0005-0000-0000-000076230000}"/>
    <cellStyle name="40% - Ênfase6 241 2" xfId="9911" xr:uid="{00000000-0005-0000-0000-000077230000}"/>
    <cellStyle name="40% - Ênfase6 242" xfId="9912" xr:uid="{00000000-0005-0000-0000-000078230000}"/>
    <cellStyle name="40% - Ênfase6 242 2" xfId="9913" xr:uid="{00000000-0005-0000-0000-000079230000}"/>
    <cellStyle name="40% - Ênfase6 243" xfId="9914" xr:uid="{00000000-0005-0000-0000-00007A230000}"/>
    <cellStyle name="40% - Ênfase6 243 2" xfId="9915" xr:uid="{00000000-0005-0000-0000-00007B230000}"/>
    <cellStyle name="40% - Ênfase6 244" xfId="9916" xr:uid="{00000000-0005-0000-0000-00007C230000}"/>
    <cellStyle name="40% - Ênfase6 244 2" xfId="9917" xr:uid="{00000000-0005-0000-0000-00007D230000}"/>
    <cellStyle name="40% - Ênfase6 245" xfId="9918" xr:uid="{00000000-0005-0000-0000-00007E230000}"/>
    <cellStyle name="40% - Ênfase6 245 2" xfId="9919" xr:uid="{00000000-0005-0000-0000-00007F230000}"/>
    <cellStyle name="40% - Ênfase6 246" xfId="9920" xr:uid="{00000000-0005-0000-0000-000080230000}"/>
    <cellStyle name="40% - Ênfase6 246 2" xfId="9921" xr:uid="{00000000-0005-0000-0000-000081230000}"/>
    <cellStyle name="40% - Ênfase6 247" xfId="9922" xr:uid="{00000000-0005-0000-0000-000082230000}"/>
    <cellStyle name="40% - Ênfase6 248" xfId="9923" xr:uid="{00000000-0005-0000-0000-000083230000}"/>
    <cellStyle name="40% - Ênfase6 249" xfId="9924" xr:uid="{00000000-0005-0000-0000-000084230000}"/>
    <cellStyle name="40% - Ênfase6 25" xfId="9925" xr:uid="{00000000-0005-0000-0000-000085230000}"/>
    <cellStyle name="40% - Ênfase6 25 2" xfId="9926" xr:uid="{00000000-0005-0000-0000-000086230000}"/>
    <cellStyle name="40% - Ênfase6 25 3" xfId="9927" xr:uid="{00000000-0005-0000-0000-000087230000}"/>
    <cellStyle name="40% - Ênfase6 250" xfId="9928" xr:uid="{00000000-0005-0000-0000-000088230000}"/>
    <cellStyle name="40% - Ênfase6 251" xfId="9929" xr:uid="{00000000-0005-0000-0000-000089230000}"/>
    <cellStyle name="40% - Ênfase6 252" xfId="9930" xr:uid="{00000000-0005-0000-0000-00008A230000}"/>
    <cellStyle name="40% - Ênfase6 252 2" xfId="9931" xr:uid="{00000000-0005-0000-0000-00008B230000}"/>
    <cellStyle name="40% - Ênfase6 253" xfId="9932" xr:uid="{00000000-0005-0000-0000-00008C230000}"/>
    <cellStyle name="40% - Ênfase6 253 2" xfId="9933" xr:uid="{00000000-0005-0000-0000-00008D230000}"/>
    <cellStyle name="40% - Ênfase6 254" xfId="9934" xr:uid="{00000000-0005-0000-0000-00008E230000}"/>
    <cellStyle name="40% - Ênfase6 254 2" xfId="9935" xr:uid="{00000000-0005-0000-0000-00008F230000}"/>
    <cellStyle name="40% - Ênfase6 255" xfId="9936" xr:uid="{00000000-0005-0000-0000-000090230000}"/>
    <cellStyle name="40% - Ênfase6 256" xfId="9937" xr:uid="{00000000-0005-0000-0000-000091230000}"/>
    <cellStyle name="40% - Ênfase6 257" xfId="9938" xr:uid="{00000000-0005-0000-0000-000092230000}"/>
    <cellStyle name="40% - Ênfase6 26" xfId="9939" xr:uid="{00000000-0005-0000-0000-000093230000}"/>
    <cellStyle name="40% - Ênfase6 26 2" xfId="9940" xr:uid="{00000000-0005-0000-0000-000094230000}"/>
    <cellStyle name="40% - Ênfase6 26 3" xfId="9941" xr:uid="{00000000-0005-0000-0000-000095230000}"/>
    <cellStyle name="40% - Ênfase6 27" xfId="9942" xr:uid="{00000000-0005-0000-0000-000096230000}"/>
    <cellStyle name="40% - Ênfase6 27 2" xfId="9943" xr:uid="{00000000-0005-0000-0000-000097230000}"/>
    <cellStyle name="40% - Ênfase6 28" xfId="9944" xr:uid="{00000000-0005-0000-0000-000098230000}"/>
    <cellStyle name="40% - Ênfase6 28 2" xfId="9945" xr:uid="{00000000-0005-0000-0000-000099230000}"/>
    <cellStyle name="40% - Ênfase6 29" xfId="9946" xr:uid="{00000000-0005-0000-0000-00009A230000}"/>
    <cellStyle name="40% - Ênfase6 29 2" xfId="9947" xr:uid="{00000000-0005-0000-0000-00009B230000}"/>
    <cellStyle name="40% - Ênfase6 3" xfId="237" xr:uid="{00000000-0005-0000-0000-00009C230000}"/>
    <cellStyle name="40% - Ênfase6 3 2" xfId="9948" xr:uid="{00000000-0005-0000-0000-00009D230000}"/>
    <cellStyle name="40% - Ênfase6 3 2 2" xfId="9949" xr:uid="{00000000-0005-0000-0000-00009E230000}"/>
    <cellStyle name="40% - Ênfase6 3 2 2 2" xfId="9950" xr:uid="{00000000-0005-0000-0000-00009F230000}"/>
    <cellStyle name="40% - Ênfase6 3 2 2 3" xfId="9951" xr:uid="{00000000-0005-0000-0000-0000A0230000}"/>
    <cellStyle name="40% - Ênfase6 3 2 3" xfId="9952" xr:uid="{00000000-0005-0000-0000-0000A1230000}"/>
    <cellStyle name="40% - Ênfase6 3 2 4" xfId="9953" xr:uid="{00000000-0005-0000-0000-0000A2230000}"/>
    <cellStyle name="40% - Ênfase6 3 3" xfId="9954" xr:uid="{00000000-0005-0000-0000-0000A3230000}"/>
    <cellStyle name="40% - Ênfase6 3 3 2" xfId="9955" xr:uid="{00000000-0005-0000-0000-0000A4230000}"/>
    <cellStyle name="40% - Ênfase6 3 3 3" xfId="9956" xr:uid="{00000000-0005-0000-0000-0000A5230000}"/>
    <cellStyle name="40% - Ênfase6 3 4" xfId="9957" xr:uid="{00000000-0005-0000-0000-0000A6230000}"/>
    <cellStyle name="40% - Ênfase6 3 5" xfId="9958" xr:uid="{00000000-0005-0000-0000-0000A7230000}"/>
    <cellStyle name="40% - Ênfase6 3 6" xfId="9959" xr:uid="{00000000-0005-0000-0000-0000A8230000}"/>
    <cellStyle name="40% - Ênfase6 3 7" xfId="9960" xr:uid="{00000000-0005-0000-0000-0000A9230000}"/>
    <cellStyle name="40% - Ênfase6 30" xfId="9961" xr:uid="{00000000-0005-0000-0000-0000AA230000}"/>
    <cellStyle name="40% - Ênfase6 30 2" xfId="9962" xr:uid="{00000000-0005-0000-0000-0000AB230000}"/>
    <cellStyle name="40% - Ênfase6 31" xfId="9963" xr:uid="{00000000-0005-0000-0000-0000AC230000}"/>
    <cellStyle name="40% - Ênfase6 31 2" xfId="9964" xr:uid="{00000000-0005-0000-0000-0000AD230000}"/>
    <cellStyle name="40% - Ênfase6 32" xfId="9965" xr:uid="{00000000-0005-0000-0000-0000AE230000}"/>
    <cellStyle name="40% - Ênfase6 32 2" xfId="9966" xr:uid="{00000000-0005-0000-0000-0000AF230000}"/>
    <cellStyle name="40% - Ênfase6 33" xfId="9967" xr:uid="{00000000-0005-0000-0000-0000B0230000}"/>
    <cellStyle name="40% - Ênfase6 33 2" xfId="9968" xr:uid="{00000000-0005-0000-0000-0000B1230000}"/>
    <cellStyle name="40% - Ênfase6 34" xfId="9969" xr:uid="{00000000-0005-0000-0000-0000B2230000}"/>
    <cellStyle name="40% - Ênfase6 34 2" xfId="9970" xr:uid="{00000000-0005-0000-0000-0000B3230000}"/>
    <cellStyle name="40% - Ênfase6 35" xfId="9971" xr:uid="{00000000-0005-0000-0000-0000B4230000}"/>
    <cellStyle name="40% - Ênfase6 35 2" xfId="9972" xr:uid="{00000000-0005-0000-0000-0000B5230000}"/>
    <cellStyle name="40% - Ênfase6 36" xfId="9973" xr:uid="{00000000-0005-0000-0000-0000B6230000}"/>
    <cellStyle name="40% - Ênfase6 36 2" xfId="9974" xr:uid="{00000000-0005-0000-0000-0000B7230000}"/>
    <cellStyle name="40% - Ênfase6 37" xfId="9975" xr:uid="{00000000-0005-0000-0000-0000B8230000}"/>
    <cellStyle name="40% - Ênfase6 37 2" xfId="9976" xr:uid="{00000000-0005-0000-0000-0000B9230000}"/>
    <cellStyle name="40% - Ênfase6 38" xfId="9977" xr:uid="{00000000-0005-0000-0000-0000BA230000}"/>
    <cellStyle name="40% - Ênfase6 38 2" xfId="9978" xr:uid="{00000000-0005-0000-0000-0000BB230000}"/>
    <cellStyle name="40% - Ênfase6 39" xfId="9979" xr:uid="{00000000-0005-0000-0000-0000BC230000}"/>
    <cellStyle name="40% - Ênfase6 39 2" xfId="9980" xr:uid="{00000000-0005-0000-0000-0000BD230000}"/>
    <cellStyle name="40% - Ênfase6 4" xfId="238" xr:uid="{00000000-0005-0000-0000-0000BE230000}"/>
    <cellStyle name="40% - Ênfase6 4 2" xfId="9981" xr:uid="{00000000-0005-0000-0000-0000BF230000}"/>
    <cellStyle name="40% - Ênfase6 4 2 2" xfId="9982" xr:uid="{00000000-0005-0000-0000-0000C0230000}"/>
    <cellStyle name="40% - Ênfase6 4 2 3" xfId="9983" xr:uid="{00000000-0005-0000-0000-0000C1230000}"/>
    <cellStyle name="40% - Ênfase6 4 3" xfId="9984" xr:uid="{00000000-0005-0000-0000-0000C2230000}"/>
    <cellStyle name="40% - Ênfase6 4 4" xfId="9985" xr:uid="{00000000-0005-0000-0000-0000C3230000}"/>
    <cellStyle name="40% - Ênfase6 4 5" xfId="9986" xr:uid="{00000000-0005-0000-0000-0000C4230000}"/>
    <cellStyle name="40% - Ênfase6 4 6" xfId="9987" xr:uid="{00000000-0005-0000-0000-0000C5230000}"/>
    <cellStyle name="40% - Ênfase6 40" xfId="9988" xr:uid="{00000000-0005-0000-0000-0000C6230000}"/>
    <cellStyle name="40% - Ênfase6 40 2" xfId="9989" xr:uid="{00000000-0005-0000-0000-0000C7230000}"/>
    <cellStyle name="40% - Ênfase6 41" xfId="9990" xr:uid="{00000000-0005-0000-0000-0000C8230000}"/>
    <cellStyle name="40% - Ênfase6 41 2" xfId="9991" xr:uid="{00000000-0005-0000-0000-0000C9230000}"/>
    <cellStyle name="40% - Ênfase6 42" xfId="9992" xr:uid="{00000000-0005-0000-0000-0000CA230000}"/>
    <cellStyle name="40% - Ênfase6 42 2" xfId="9993" xr:uid="{00000000-0005-0000-0000-0000CB230000}"/>
    <cellStyle name="40% - Ênfase6 43" xfId="9994" xr:uid="{00000000-0005-0000-0000-0000CC230000}"/>
    <cellStyle name="40% - Ênfase6 43 2" xfId="9995" xr:uid="{00000000-0005-0000-0000-0000CD230000}"/>
    <cellStyle name="40% - Ênfase6 44" xfId="9996" xr:uid="{00000000-0005-0000-0000-0000CE230000}"/>
    <cellStyle name="40% - Ênfase6 44 2" xfId="9997" xr:uid="{00000000-0005-0000-0000-0000CF230000}"/>
    <cellStyle name="40% - Ênfase6 45" xfId="9998" xr:uid="{00000000-0005-0000-0000-0000D0230000}"/>
    <cellStyle name="40% - Ênfase6 45 2" xfId="9999" xr:uid="{00000000-0005-0000-0000-0000D1230000}"/>
    <cellStyle name="40% - Ênfase6 46" xfId="10000" xr:uid="{00000000-0005-0000-0000-0000D2230000}"/>
    <cellStyle name="40% - Ênfase6 46 2" xfId="10001" xr:uid="{00000000-0005-0000-0000-0000D3230000}"/>
    <cellStyle name="40% - Ênfase6 47" xfId="10002" xr:uid="{00000000-0005-0000-0000-0000D4230000}"/>
    <cellStyle name="40% - Ênfase6 47 2" xfId="10003" xr:uid="{00000000-0005-0000-0000-0000D5230000}"/>
    <cellStyle name="40% - Ênfase6 48" xfId="10004" xr:uid="{00000000-0005-0000-0000-0000D6230000}"/>
    <cellStyle name="40% - Ênfase6 48 2" xfId="10005" xr:uid="{00000000-0005-0000-0000-0000D7230000}"/>
    <cellStyle name="40% - Ênfase6 49" xfId="10006" xr:uid="{00000000-0005-0000-0000-0000D8230000}"/>
    <cellStyle name="40% - Ênfase6 49 2" xfId="10007" xr:uid="{00000000-0005-0000-0000-0000D9230000}"/>
    <cellStyle name="40% - Ênfase6 5" xfId="239" xr:uid="{00000000-0005-0000-0000-0000DA230000}"/>
    <cellStyle name="40% - Ênfase6 5 2" xfId="10008" xr:uid="{00000000-0005-0000-0000-0000DB230000}"/>
    <cellStyle name="40% - Ênfase6 5 2 2" xfId="10009" xr:uid="{00000000-0005-0000-0000-0000DC230000}"/>
    <cellStyle name="40% - Ênfase6 5 2 3" xfId="10010" xr:uid="{00000000-0005-0000-0000-0000DD230000}"/>
    <cellStyle name="40% - Ênfase6 5 3" xfId="10011" xr:uid="{00000000-0005-0000-0000-0000DE230000}"/>
    <cellStyle name="40% - Ênfase6 5 4" xfId="10012" xr:uid="{00000000-0005-0000-0000-0000DF230000}"/>
    <cellStyle name="40% - Ênfase6 50" xfId="10013" xr:uid="{00000000-0005-0000-0000-0000E0230000}"/>
    <cellStyle name="40% - Ênfase6 50 2" xfId="10014" xr:uid="{00000000-0005-0000-0000-0000E1230000}"/>
    <cellStyle name="40% - Ênfase6 51" xfId="10015" xr:uid="{00000000-0005-0000-0000-0000E2230000}"/>
    <cellStyle name="40% - Ênfase6 51 2" xfId="10016" xr:uid="{00000000-0005-0000-0000-0000E3230000}"/>
    <cellStyle name="40% - Ênfase6 52" xfId="10017" xr:uid="{00000000-0005-0000-0000-0000E4230000}"/>
    <cellStyle name="40% - Ênfase6 52 2" xfId="10018" xr:uid="{00000000-0005-0000-0000-0000E5230000}"/>
    <cellStyle name="40% - Ênfase6 53" xfId="10019" xr:uid="{00000000-0005-0000-0000-0000E6230000}"/>
    <cellStyle name="40% - Ênfase6 53 2" xfId="10020" xr:uid="{00000000-0005-0000-0000-0000E7230000}"/>
    <cellStyle name="40% - Ênfase6 54" xfId="10021" xr:uid="{00000000-0005-0000-0000-0000E8230000}"/>
    <cellStyle name="40% - Ênfase6 54 2" xfId="10022" xr:uid="{00000000-0005-0000-0000-0000E9230000}"/>
    <cellStyle name="40% - Ênfase6 55" xfId="10023" xr:uid="{00000000-0005-0000-0000-0000EA230000}"/>
    <cellStyle name="40% - Ênfase6 55 2" xfId="10024" xr:uid="{00000000-0005-0000-0000-0000EB230000}"/>
    <cellStyle name="40% - Ênfase6 56" xfId="10025" xr:uid="{00000000-0005-0000-0000-0000EC230000}"/>
    <cellStyle name="40% - Ênfase6 56 2" xfId="10026" xr:uid="{00000000-0005-0000-0000-0000ED230000}"/>
    <cellStyle name="40% - Ênfase6 57" xfId="10027" xr:uid="{00000000-0005-0000-0000-0000EE230000}"/>
    <cellStyle name="40% - Ênfase6 57 2" xfId="10028" xr:uid="{00000000-0005-0000-0000-0000EF230000}"/>
    <cellStyle name="40% - Ênfase6 58" xfId="10029" xr:uid="{00000000-0005-0000-0000-0000F0230000}"/>
    <cellStyle name="40% - Ênfase6 58 2" xfId="10030" xr:uid="{00000000-0005-0000-0000-0000F1230000}"/>
    <cellStyle name="40% - Ênfase6 59" xfId="10031" xr:uid="{00000000-0005-0000-0000-0000F2230000}"/>
    <cellStyle name="40% - Ênfase6 59 2" xfId="10032" xr:uid="{00000000-0005-0000-0000-0000F3230000}"/>
    <cellStyle name="40% - Ênfase6 6" xfId="240" xr:uid="{00000000-0005-0000-0000-0000F4230000}"/>
    <cellStyle name="40% - Ênfase6 6 2" xfId="10033" xr:uid="{00000000-0005-0000-0000-0000F5230000}"/>
    <cellStyle name="40% - Ênfase6 6 3" xfId="10034" xr:uid="{00000000-0005-0000-0000-0000F6230000}"/>
    <cellStyle name="40% - Ênfase6 6 4" xfId="10035" xr:uid="{00000000-0005-0000-0000-0000F7230000}"/>
    <cellStyle name="40% - Ênfase6 60" xfId="10036" xr:uid="{00000000-0005-0000-0000-0000F8230000}"/>
    <cellStyle name="40% - Ênfase6 60 2" xfId="10037" xr:uid="{00000000-0005-0000-0000-0000F9230000}"/>
    <cellStyle name="40% - Ênfase6 61" xfId="10038" xr:uid="{00000000-0005-0000-0000-0000FA230000}"/>
    <cellStyle name="40% - Ênfase6 61 2" xfId="10039" xr:uid="{00000000-0005-0000-0000-0000FB230000}"/>
    <cellStyle name="40% - Ênfase6 62" xfId="10040" xr:uid="{00000000-0005-0000-0000-0000FC230000}"/>
    <cellStyle name="40% - Ênfase6 62 2" xfId="10041" xr:uid="{00000000-0005-0000-0000-0000FD230000}"/>
    <cellStyle name="40% - Ênfase6 63" xfId="10042" xr:uid="{00000000-0005-0000-0000-0000FE230000}"/>
    <cellStyle name="40% - Ênfase6 63 2" xfId="10043" xr:uid="{00000000-0005-0000-0000-0000FF230000}"/>
    <cellStyle name="40% - Ênfase6 64" xfId="10044" xr:uid="{00000000-0005-0000-0000-000000240000}"/>
    <cellStyle name="40% - Ênfase6 64 2" xfId="10045" xr:uid="{00000000-0005-0000-0000-000001240000}"/>
    <cellStyle name="40% - Ênfase6 65" xfId="10046" xr:uid="{00000000-0005-0000-0000-000002240000}"/>
    <cellStyle name="40% - Ênfase6 65 2" xfId="10047" xr:uid="{00000000-0005-0000-0000-000003240000}"/>
    <cellStyle name="40% - Ênfase6 66" xfId="10048" xr:uid="{00000000-0005-0000-0000-000004240000}"/>
    <cellStyle name="40% - Ênfase6 66 2" xfId="10049" xr:uid="{00000000-0005-0000-0000-000005240000}"/>
    <cellStyle name="40% - Ênfase6 67" xfId="10050" xr:uid="{00000000-0005-0000-0000-000006240000}"/>
    <cellStyle name="40% - Ênfase6 67 2" xfId="10051" xr:uid="{00000000-0005-0000-0000-000007240000}"/>
    <cellStyle name="40% - Ênfase6 68" xfId="10052" xr:uid="{00000000-0005-0000-0000-000008240000}"/>
    <cellStyle name="40% - Ênfase6 68 2" xfId="10053" xr:uid="{00000000-0005-0000-0000-000009240000}"/>
    <cellStyle name="40% - Ênfase6 69" xfId="10054" xr:uid="{00000000-0005-0000-0000-00000A240000}"/>
    <cellStyle name="40% - Ênfase6 69 2" xfId="10055" xr:uid="{00000000-0005-0000-0000-00000B240000}"/>
    <cellStyle name="40% - Ênfase6 7" xfId="241" xr:uid="{00000000-0005-0000-0000-00000C240000}"/>
    <cellStyle name="40% - Ênfase6 7 2" xfId="10056" xr:uid="{00000000-0005-0000-0000-00000D240000}"/>
    <cellStyle name="40% - Ênfase6 7 3" xfId="10057" xr:uid="{00000000-0005-0000-0000-00000E240000}"/>
    <cellStyle name="40% - Ênfase6 7 4" xfId="10058" xr:uid="{00000000-0005-0000-0000-00000F240000}"/>
    <cellStyle name="40% - Ênfase6 70" xfId="10059" xr:uid="{00000000-0005-0000-0000-000010240000}"/>
    <cellStyle name="40% - Ênfase6 70 2" xfId="10060" xr:uid="{00000000-0005-0000-0000-000011240000}"/>
    <cellStyle name="40% - Ênfase6 71" xfId="10061" xr:uid="{00000000-0005-0000-0000-000012240000}"/>
    <cellStyle name="40% - Ênfase6 71 2" xfId="10062" xr:uid="{00000000-0005-0000-0000-000013240000}"/>
    <cellStyle name="40% - Ênfase6 72" xfId="10063" xr:uid="{00000000-0005-0000-0000-000014240000}"/>
    <cellStyle name="40% - Ênfase6 72 2" xfId="10064" xr:uid="{00000000-0005-0000-0000-000015240000}"/>
    <cellStyle name="40% - Ênfase6 73" xfId="10065" xr:uid="{00000000-0005-0000-0000-000016240000}"/>
    <cellStyle name="40% - Ênfase6 73 2" xfId="10066" xr:uid="{00000000-0005-0000-0000-000017240000}"/>
    <cellStyle name="40% - Ênfase6 74" xfId="10067" xr:uid="{00000000-0005-0000-0000-000018240000}"/>
    <cellStyle name="40% - Ênfase6 74 2" xfId="10068" xr:uid="{00000000-0005-0000-0000-000019240000}"/>
    <cellStyle name="40% - Ênfase6 75" xfId="10069" xr:uid="{00000000-0005-0000-0000-00001A240000}"/>
    <cellStyle name="40% - Ênfase6 75 2" xfId="10070" xr:uid="{00000000-0005-0000-0000-00001B240000}"/>
    <cellStyle name="40% - Ênfase6 76" xfId="10071" xr:uid="{00000000-0005-0000-0000-00001C240000}"/>
    <cellStyle name="40% - Ênfase6 76 2" xfId="10072" xr:uid="{00000000-0005-0000-0000-00001D240000}"/>
    <cellStyle name="40% - Ênfase6 77" xfId="10073" xr:uid="{00000000-0005-0000-0000-00001E240000}"/>
    <cellStyle name="40% - Ênfase6 77 2" xfId="10074" xr:uid="{00000000-0005-0000-0000-00001F240000}"/>
    <cellStyle name="40% - Ênfase6 78" xfId="10075" xr:uid="{00000000-0005-0000-0000-000020240000}"/>
    <cellStyle name="40% - Ênfase6 78 2" xfId="10076" xr:uid="{00000000-0005-0000-0000-000021240000}"/>
    <cellStyle name="40% - Ênfase6 79" xfId="10077" xr:uid="{00000000-0005-0000-0000-000022240000}"/>
    <cellStyle name="40% - Ênfase6 79 2" xfId="10078" xr:uid="{00000000-0005-0000-0000-000023240000}"/>
    <cellStyle name="40% - Ênfase6 8" xfId="242" xr:uid="{00000000-0005-0000-0000-000024240000}"/>
    <cellStyle name="40% - Ênfase6 8 2" xfId="10079" xr:uid="{00000000-0005-0000-0000-000025240000}"/>
    <cellStyle name="40% - Ênfase6 8 3" xfId="10080" xr:uid="{00000000-0005-0000-0000-000026240000}"/>
    <cellStyle name="40% - Ênfase6 8 4" xfId="10081" xr:uid="{00000000-0005-0000-0000-000027240000}"/>
    <cellStyle name="40% - Ênfase6 80" xfId="10082" xr:uid="{00000000-0005-0000-0000-000028240000}"/>
    <cellStyle name="40% - Ênfase6 80 2" xfId="10083" xr:uid="{00000000-0005-0000-0000-000029240000}"/>
    <cellStyle name="40% - Ênfase6 81" xfId="10084" xr:uid="{00000000-0005-0000-0000-00002A240000}"/>
    <cellStyle name="40% - Ênfase6 81 2" xfId="10085" xr:uid="{00000000-0005-0000-0000-00002B240000}"/>
    <cellStyle name="40% - Ênfase6 82" xfId="10086" xr:uid="{00000000-0005-0000-0000-00002C240000}"/>
    <cellStyle name="40% - Ênfase6 82 2" xfId="10087" xr:uid="{00000000-0005-0000-0000-00002D240000}"/>
    <cellStyle name="40% - Ênfase6 83" xfId="10088" xr:uid="{00000000-0005-0000-0000-00002E240000}"/>
    <cellStyle name="40% - Ênfase6 83 2" xfId="10089" xr:uid="{00000000-0005-0000-0000-00002F240000}"/>
    <cellStyle name="40% - Ênfase6 84" xfId="10090" xr:uid="{00000000-0005-0000-0000-000030240000}"/>
    <cellStyle name="40% - Ênfase6 84 2" xfId="10091" xr:uid="{00000000-0005-0000-0000-000031240000}"/>
    <cellStyle name="40% - Ênfase6 85" xfId="10092" xr:uid="{00000000-0005-0000-0000-000032240000}"/>
    <cellStyle name="40% - Ênfase6 85 2" xfId="10093" xr:uid="{00000000-0005-0000-0000-000033240000}"/>
    <cellStyle name="40% - Ênfase6 86" xfId="10094" xr:uid="{00000000-0005-0000-0000-000034240000}"/>
    <cellStyle name="40% - Ênfase6 86 2" xfId="10095" xr:uid="{00000000-0005-0000-0000-000035240000}"/>
    <cellStyle name="40% - Ênfase6 87" xfId="10096" xr:uid="{00000000-0005-0000-0000-000036240000}"/>
    <cellStyle name="40% - Ênfase6 87 2" xfId="10097" xr:uid="{00000000-0005-0000-0000-000037240000}"/>
    <cellStyle name="40% - Ênfase6 88" xfId="10098" xr:uid="{00000000-0005-0000-0000-000038240000}"/>
    <cellStyle name="40% - Ênfase6 88 2" xfId="10099" xr:uid="{00000000-0005-0000-0000-000039240000}"/>
    <cellStyle name="40% - Ênfase6 89" xfId="10100" xr:uid="{00000000-0005-0000-0000-00003A240000}"/>
    <cellStyle name="40% - Ênfase6 89 2" xfId="10101" xr:uid="{00000000-0005-0000-0000-00003B240000}"/>
    <cellStyle name="40% - Ênfase6 9" xfId="243" xr:uid="{00000000-0005-0000-0000-00003C240000}"/>
    <cellStyle name="40% - Ênfase6 9 2" xfId="10102" xr:uid="{00000000-0005-0000-0000-00003D240000}"/>
    <cellStyle name="40% - Ênfase6 9 3" xfId="10103" xr:uid="{00000000-0005-0000-0000-00003E240000}"/>
    <cellStyle name="40% - Ênfase6 9 4" xfId="10104" xr:uid="{00000000-0005-0000-0000-00003F240000}"/>
    <cellStyle name="40% - Ênfase6 90" xfId="10105" xr:uid="{00000000-0005-0000-0000-000040240000}"/>
    <cellStyle name="40% - Ênfase6 90 2" xfId="10106" xr:uid="{00000000-0005-0000-0000-000041240000}"/>
    <cellStyle name="40% - Ênfase6 91" xfId="10107" xr:uid="{00000000-0005-0000-0000-000042240000}"/>
    <cellStyle name="40% - Ênfase6 91 2" xfId="10108" xr:uid="{00000000-0005-0000-0000-000043240000}"/>
    <cellStyle name="40% - Ênfase6 92" xfId="10109" xr:uid="{00000000-0005-0000-0000-000044240000}"/>
    <cellStyle name="40% - Ênfase6 92 2" xfId="10110" xr:uid="{00000000-0005-0000-0000-000045240000}"/>
    <cellStyle name="40% - Ênfase6 93" xfId="10111" xr:uid="{00000000-0005-0000-0000-000046240000}"/>
    <cellStyle name="40% - Ênfase6 93 2" xfId="10112" xr:uid="{00000000-0005-0000-0000-000047240000}"/>
    <cellStyle name="40% - Ênfase6 94" xfId="10113" xr:uid="{00000000-0005-0000-0000-000048240000}"/>
    <cellStyle name="40% - Ênfase6 94 2" xfId="10114" xr:uid="{00000000-0005-0000-0000-000049240000}"/>
    <cellStyle name="40% - Ênfase6 95" xfId="10115" xr:uid="{00000000-0005-0000-0000-00004A240000}"/>
    <cellStyle name="40% - Ênfase6 95 2" xfId="10116" xr:uid="{00000000-0005-0000-0000-00004B240000}"/>
    <cellStyle name="40% - Ênfase6 96" xfId="10117" xr:uid="{00000000-0005-0000-0000-00004C240000}"/>
    <cellStyle name="40% - Ênfase6 96 2" xfId="10118" xr:uid="{00000000-0005-0000-0000-00004D240000}"/>
    <cellStyle name="40% - Ênfase6 97" xfId="10119" xr:uid="{00000000-0005-0000-0000-00004E240000}"/>
    <cellStyle name="40% - Ênfase6 97 2" xfId="10120" xr:uid="{00000000-0005-0000-0000-00004F240000}"/>
    <cellStyle name="40% - Ênfase6 98" xfId="10121" xr:uid="{00000000-0005-0000-0000-000050240000}"/>
    <cellStyle name="40% - Ênfase6 98 2" xfId="10122" xr:uid="{00000000-0005-0000-0000-000051240000}"/>
    <cellStyle name="40% - Ênfase6 99" xfId="10123" xr:uid="{00000000-0005-0000-0000-000052240000}"/>
    <cellStyle name="40% - Ênfase6 99 2" xfId="10124" xr:uid="{00000000-0005-0000-0000-000053240000}"/>
    <cellStyle name="6" xfId="10125" xr:uid="{00000000-0005-0000-0000-000054240000}"/>
    <cellStyle name="60% - Accent1 2" xfId="244" xr:uid="{00000000-0005-0000-0000-000055240000}"/>
    <cellStyle name="60% - Accent1 2 2" xfId="245" xr:uid="{00000000-0005-0000-0000-000056240000}"/>
    <cellStyle name="60% - Accent1 2 2 2" xfId="10126" xr:uid="{00000000-0005-0000-0000-000057240000}"/>
    <cellStyle name="60% - Accent1 2 2 3" xfId="10127" xr:uid="{00000000-0005-0000-0000-000058240000}"/>
    <cellStyle name="60% - Accent1 2 2 4" xfId="10128" xr:uid="{00000000-0005-0000-0000-000059240000}"/>
    <cellStyle name="60% - Accent1 2 3" xfId="10129" xr:uid="{00000000-0005-0000-0000-00005A240000}"/>
    <cellStyle name="60% - Accent1 2 4" xfId="10130" xr:uid="{00000000-0005-0000-0000-00005B240000}"/>
    <cellStyle name="60% - Accent1 2 5" xfId="10131" xr:uid="{00000000-0005-0000-0000-00005C240000}"/>
    <cellStyle name="60% - Accent1 3" xfId="10132" xr:uid="{00000000-0005-0000-0000-00005D240000}"/>
    <cellStyle name="60% - Accent1 3 2" xfId="10133" xr:uid="{00000000-0005-0000-0000-00005E240000}"/>
    <cellStyle name="60% - Accent1 3 3" xfId="10134" xr:uid="{00000000-0005-0000-0000-00005F240000}"/>
    <cellStyle name="60% - Accent1 4" xfId="10135" xr:uid="{00000000-0005-0000-0000-000060240000}"/>
    <cellStyle name="60% - Accent1 5" xfId="10136" xr:uid="{00000000-0005-0000-0000-000061240000}"/>
    <cellStyle name="60% - Accent1 6" xfId="10137" xr:uid="{00000000-0005-0000-0000-000062240000}"/>
    <cellStyle name="60% - Accent1 7" xfId="10138" xr:uid="{00000000-0005-0000-0000-000063240000}"/>
    <cellStyle name="60% - Accent2 2" xfId="246" xr:uid="{00000000-0005-0000-0000-000064240000}"/>
    <cellStyle name="60% - Accent2 2 2" xfId="247" xr:uid="{00000000-0005-0000-0000-000065240000}"/>
    <cellStyle name="60% - Accent2 2 2 2" xfId="10139" xr:uid="{00000000-0005-0000-0000-000066240000}"/>
    <cellStyle name="60% - Accent2 2 2 3" xfId="10140" xr:uid="{00000000-0005-0000-0000-000067240000}"/>
    <cellStyle name="60% - Accent2 2 2 4" xfId="10141" xr:uid="{00000000-0005-0000-0000-000068240000}"/>
    <cellStyle name="60% - Accent2 2 3" xfId="10142" xr:uid="{00000000-0005-0000-0000-000069240000}"/>
    <cellStyle name="60% - Accent2 2 4" xfId="10143" xr:uid="{00000000-0005-0000-0000-00006A240000}"/>
    <cellStyle name="60% - Accent2 2 5" xfId="10144" xr:uid="{00000000-0005-0000-0000-00006B240000}"/>
    <cellStyle name="60% - Accent2 3" xfId="10145" xr:uid="{00000000-0005-0000-0000-00006C240000}"/>
    <cellStyle name="60% - Accent2 3 2" xfId="10146" xr:uid="{00000000-0005-0000-0000-00006D240000}"/>
    <cellStyle name="60% - Accent2 3 3" xfId="10147" xr:uid="{00000000-0005-0000-0000-00006E240000}"/>
    <cellStyle name="60% - Accent2 4" xfId="10148" xr:uid="{00000000-0005-0000-0000-00006F240000}"/>
    <cellStyle name="60% - Accent2 5" xfId="10149" xr:uid="{00000000-0005-0000-0000-000070240000}"/>
    <cellStyle name="60% - Accent2 6" xfId="10150" xr:uid="{00000000-0005-0000-0000-000071240000}"/>
    <cellStyle name="60% - Accent2 7" xfId="10151" xr:uid="{00000000-0005-0000-0000-000072240000}"/>
    <cellStyle name="60% - Accent3 2" xfId="248" xr:uid="{00000000-0005-0000-0000-000073240000}"/>
    <cellStyle name="60% - Accent3 2 2" xfId="249" xr:uid="{00000000-0005-0000-0000-000074240000}"/>
    <cellStyle name="60% - Accent3 2 2 2" xfId="10152" xr:uid="{00000000-0005-0000-0000-000075240000}"/>
    <cellStyle name="60% - Accent3 2 2 3" xfId="10153" xr:uid="{00000000-0005-0000-0000-000076240000}"/>
    <cellStyle name="60% - Accent3 2 2 4" xfId="10154" xr:uid="{00000000-0005-0000-0000-000077240000}"/>
    <cellStyle name="60% - Accent3 2 3" xfId="10155" xr:uid="{00000000-0005-0000-0000-000078240000}"/>
    <cellStyle name="60% - Accent3 2 4" xfId="10156" xr:uid="{00000000-0005-0000-0000-000079240000}"/>
    <cellStyle name="60% - Accent3 2 5" xfId="10157" xr:uid="{00000000-0005-0000-0000-00007A240000}"/>
    <cellStyle name="60% - Accent3 3" xfId="10158" xr:uid="{00000000-0005-0000-0000-00007B240000}"/>
    <cellStyle name="60% - Accent3 3 2" xfId="10159" xr:uid="{00000000-0005-0000-0000-00007C240000}"/>
    <cellStyle name="60% - Accent3 3 3" xfId="10160" xr:uid="{00000000-0005-0000-0000-00007D240000}"/>
    <cellStyle name="60% - Accent3 4" xfId="10161" xr:uid="{00000000-0005-0000-0000-00007E240000}"/>
    <cellStyle name="60% - Accent3 5" xfId="10162" xr:uid="{00000000-0005-0000-0000-00007F240000}"/>
    <cellStyle name="60% - Accent3 6" xfId="10163" xr:uid="{00000000-0005-0000-0000-000080240000}"/>
    <cellStyle name="60% - Accent3 7" xfId="10164" xr:uid="{00000000-0005-0000-0000-000081240000}"/>
    <cellStyle name="60% - Accent4 2" xfId="250" xr:uid="{00000000-0005-0000-0000-000082240000}"/>
    <cellStyle name="60% - Accent4 2 2" xfId="251" xr:uid="{00000000-0005-0000-0000-000083240000}"/>
    <cellStyle name="60% - Accent4 2 2 2" xfId="10165" xr:uid="{00000000-0005-0000-0000-000084240000}"/>
    <cellStyle name="60% - Accent4 2 2 3" xfId="10166" xr:uid="{00000000-0005-0000-0000-000085240000}"/>
    <cellStyle name="60% - Accent4 2 2 4" xfId="10167" xr:uid="{00000000-0005-0000-0000-000086240000}"/>
    <cellStyle name="60% - Accent4 2 3" xfId="10168" xr:uid="{00000000-0005-0000-0000-000087240000}"/>
    <cellStyle name="60% - Accent4 2 4" xfId="10169" xr:uid="{00000000-0005-0000-0000-000088240000}"/>
    <cellStyle name="60% - Accent4 2 5" xfId="10170" xr:uid="{00000000-0005-0000-0000-000089240000}"/>
    <cellStyle name="60% - Accent4 3" xfId="10171" xr:uid="{00000000-0005-0000-0000-00008A240000}"/>
    <cellStyle name="60% - Accent4 3 2" xfId="10172" xr:uid="{00000000-0005-0000-0000-00008B240000}"/>
    <cellStyle name="60% - Accent4 3 3" xfId="10173" xr:uid="{00000000-0005-0000-0000-00008C240000}"/>
    <cellStyle name="60% - Accent4 4" xfId="10174" xr:uid="{00000000-0005-0000-0000-00008D240000}"/>
    <cellStyle name="60% - Accent4 5" xfId="10175" xr:uid="{00000000-0005-0000-0000-00008E240000}"/>
    <cellStyle name="60% - Accent4 6" xfId="10176" xr:uid="{00000000-0005-0000-0000-00008F240000}"/>
    <cellStyle name="60% - Accent4 7" xfId="10177" xr:uid="{00000000-0005-0000-0000-000090240000}"/>
    <cellStyle name="60% - Accent5 2" xfId="252" xr:uid="{00000000-0005-0000-0000-000091240000}"/>
    <cellStyle name="60% - Accent5 2 2" xfId="253" xr:uid="{00000000-0005-0000-0000-000092240000}"/>
    <cellStyle name="60% - Accent5 2 2 2" xfId="10178" xr:uid="{00000000-0005-0000-0000-000093240000}"/>
    <cellStyle name="60% - Accent5 2 2 3" xfId="10179" xr:uid="{00000000-0005-0000-0000-000094240000}"/>
    <cellStyle name="60% - Accent5 2 2 4" xfId="10180" xr:uid="{00000000-0005-0000-0000-000095240000}"/>
    <cellStyle name="60% - Accent5 2 3" xfId="10181" xr:uid="{00000000-0005-0000-0000-000096240000}"/>
    <cellStyle name="60% - Accent5 2 4" xfId="10182" xr:uid="{00000000-0005-0000-0000-000097240000}"/>
    <cellStyle name="60% - Accent5 2 5" xfId="10183" xr:uid="{00000000-0005-0000-0000-000098240000}"/>
    <cellStyle name="60% - Accent5 3" xfId="10184" xr:uid="{00000000-0005-0000-0000-000099240000}"/>
    <cellStyle name="60% - Accent5 3 2" xfId="10185" xr:uid="{00000000-0005-0000-0000-00009A240000}"/>
    <cellStyle name="60% - Accent5 3 3" xfId="10186" xr:uid="{00000000-0005-0000-0000-00009B240000}"/>
    <cellStyle name="60% - Accent5 4" xfId="10187" xr:uid="{00000000-0005-0000-0000-00009C240000}"/>
    <cellStyle name="60% - Accent5 5" xfId="10188" xr:uid="{00000000-0005-0000-0000-00009D240000}"/>
    <cellStyle name="60% - Accent5 6" xfId="10189" xr:uid="{00000000-0005-0000-0000-00009E240000}"/>
    <cellStyle name="60% - Accent5 7" xfId="10190" xr:uid="{00000000-0005-0000-0000-00009F240000}"/>
    <cellStyle name="60% - Accent6 2" xfId="254" xr:uid="{00000000-0005-0000-0000-0000A0240000}"/>
    <cellStyle name="60% - Accent6 2 2" xfId="255" xr:uid="{00000000-0005-0000-0000-0000A1240000}"/>
    <cellStyle name="60% - Accent6 2 2 2" xfId="10191" xr:uid="{00000000-0005-0000-0000-0000A2240000}"/>
    <cellStyle name="60% - Accent6 2 2 3" xfId="10192" xr:uid="{00000000-0005-0000-0000-0000A3240000}"/>
    <cellStyle name="60% - Accent6 2 2 4" xfId="10193" xr:uid="{00000000-0005-0000-0000-0000A4240000}"/>
    <cellStyle name="60% - Accent6 2 3" xfId="10194" xr:uid="{00000000-0005-0000-0000-0000A5240000}"/>
    <cellStyle name="60% - Accent6 2 4" xfId="10195" xr:uid="{00000000-0005-0000-0000-0000A6240000}"/>
    <cellStyle name="60% - Accent6 2 5" xfId="10196" xr:uid="{00000000-0005-0000-0000-0000A7240000}"/>
    <cellStyle name="60% - Accent6 3" xfId="10197" xr:uid="{00000000-0005-0000-0000-0000A8240000}"/>
    <cellStyle name="60% - Accent6 3 2" xfId="10198" xr:uid="{00000000-0005-0000-0000-0000A9240000}"/>
    <cellStyle name="60% - Accent6 3 3" xfId="10199" xr:uid="{00000000-0005-0000-0000-0000AA240000}"/>
    <cellStyle name="60% - Accent6 4" xfId="10200" xr:uid="{00000000-0005-0000-0000-0000AB240000}"/>
    <cellStyle name="60% - Accent6 5" xfId="10201" xr:uid="{00000000-0005-0000-0000-0000AC240000}"/>
    <cellStyle name="60% - Accent6 6" xfId="10202" xr:uid="{00000000-0005-0000-0000-0000AD240000}"/>
    <cellStyle name="60% - Accent6 7" xfId="10203" xr:uid="{00000000-0005-0000-0000-0000AE240000}"/>
    <cellStyle name="60% - Ênfase1" xfId="15" builtinId="32" customBuiltin="1"/>
    <cellStyle name="60% - Ênfase1 10" xfId="256" xr:uid="{00000000-0005-0000-0000-0000B0240000}"/>
    <cellStyle name="60% - Ênfase1 10 2" xfId="10204" xr:uid="{00000000-0005-0000-0000-0000B1240000}"/>
    <cellStyle name="60% - Ênfase1 10 3" xfId="10205" xr:uid="{00000000-0005-0000-0000-0000B2240000}"/>
    <cellStyle name="60% - Ênfase1 11" xfId="10206" xr:uid="{00000000-0005-0000-0000-0000B3240000}"/>
    <cellStyle name="60% - Ênfase1 11 2" xfId="10207" xr:uid="{00000000-0005-0000-0000-0000B4240000}"/>
    <cellStyle name="60% - Ênfase1 11 3" xfId="10208" xr:uid="{00000000-0005-0000-0000-0000B5240000}"/>
    <cellStyle name="60% - Ênfase1 12" xfId="10209" xr:uid="{00000000-0005-0000-0000-0000B6240000}"/>
    <cellStyle name="60% - Ênfase1 13" xfId="10210" xr:uid="{00000000-0005-0000-0000-0000B7240000}"/>
    <cellStyle name="60% - Ênfase1 14" xfId="10211" xr:uid="{00000000-0005-0000-0000-0000B8240000}"/>
    <cellStyle name="60% - Ênfase1 15" xfId="10212" xr:uid="{00000000-0005-0000-0000-0000B9240000}"/>
    <cellStyle name="60% - Ênfase1 16" xfId="10213" xr:uid="{00000000-0005-0000-0000-0000BA240000}"/>
    <cellStyle name="60% - Ênfase1 17" xfId="10214" xr:uid="{00000000-0005-0000-0000-0000BB240000}"/>
    <cellStyle name="60% - Ênfase1 18" xfId="10215" xr:uid="{00000000-0005-0000-0000-0000BC240000}"/>
    <cellStyle name="60% - Ênfase1 2" xfId="257" xr:uid="{00000000-0005-0000-0000-0000BD240000}"/>
    <cellStyle name="60% - Ênfase1 2 2" xfId="10216" xr:uid="{00000000-0005-0000-0000-0000BE240000}"/>
    <cellStyle name="60% - Ênfase1 2 2 2" xfId="10217" xr:uid="{00000000-0005-0000-0000-0000BF240000}"/>
    <cellStyle name="60% - Ênfase1 2 2 3" xfId="10218" xr:uid="{00000000-0005-0000-0000-0000C0240000}"/>
    <cellStyle name="60% - Ênfase1 2 3" xfId="10219" xr:uid="{00000000-0005-0000-0000-0000C1240000}"/>
    <cellStyle name="60% - Ênfase1 2 3 2" xfId="10220" xr:uid="{00000000-0005-0000-0000-0000C2240000}"/>
    <cellStyle name="60% - Ênfase1 2 3 3" xfId="10221" xr:uid="{00000000-0005-0000-0000-0000C3240000}"/>
    <cellStyle name="60% - Ênfase1 2 4" xfId="10222" xr:uid="{00000000-0005-0000-0000-0000C4240000}"/>
    <cellStyle name="60% - Ênfase1 2 5" xfId="10223" xr:uid="{00000000-0005-0000-0000-0000C5240000}"/>
    <cellStyle name="60% - Ênfase1 2 6" xfId="10224" xr:uid="{00000000-0005-0000-0000-0000C6240000}"/>
    <cellStyle name="60% - Ênfase1 3" xfId="258" xr:uid="{00000000-0005-0000-0000-0000C7240000}"/>
    <cellStyle name="60% - Ênfase1 3 2" xfId="10225" xr:uid="{00000000-0005-0000-0000-0000C8240000}"/>
    <cellStyle name="60% - Ênfase1 3 2 2" xfId="10226" xr:uid="{00000000-0005-0000-0000-0000C9240000}"/>
    <cellStyle name="60% - Ênfase1 3 2 3" xfId="10227" xr:uid="{00000000-0005-0000-0000-0000CA240000}"/>
    <cellStyle name="60% - Ênfase1 3 3" xfId="10228" xr:uid="{00000000-0005-0000-0000-0000CB240000}"/>
    <cellStyle name="60% - Ênfase1 3 3 2" xfId="10229" xr:uid="{00000000-0005-0000-0000-0000CC240000}"/>
    <cellStyle name="60% - Ênfase1 3 3 3" xfId="10230" xr:uid="{00000000-0005-0000-0000-0000CD240000}"/>
    <cellStyle name="60% - Ênfase1 3 4" xfId="10231" xr:uid="{00000000-0005-0000-0000-0000CE240000}"/>
    <cellStyle name="60% - Ênfase1 3 5" xfId="10232" xr:uid="{00000000-0005-0000-0000-0000CF240000}"/>
    <cellStyle name="60% - Ênfase1 3 6" xfId="10233" xr:uid="{00000000-0005-0000-0000-0000D0240000}"/>
    <cellStyle name="60% - Ênfase1 4" xfId="259" xr:uid="{00000000-0005-0000-0000-0000D1240000}"/>
    <cellStyle name="60% - Ênfase1 4 2" xfId="10234" xr:uid="{00000000-0005-0000-0000-0000D2240000}"/>
    <cellStyle name="60% - Ênfase1 4 2 2" xfId="10235" xr:uid="{00000000-0005-0000-0000-0000D3240000}"/>
    <cellStyle name="60% - Ênfase1 4 2 3" xfId="10236" xr:uid="{00000000-0005-0000-0000-0000D4240000}"/>
    <cellStyle name="60% - Ênfase1 4 3" xfId="10237" xr:uid="{00000000-0005-0000-0000-0000D5240000}"/>
    <cellStyle name="60% - Ênfase1 4 4" xfId="10238" xr:uid="{00000000-0005-0000-0000-0000D6240000}"/>
    <cellStyle name="60% - Ênfase1 4 5" xfId="10239" xr:uid="{00000000-0005-0000-0000-0000D7240000}"/>
    <cellStyle name="60% - Ênfase1 5" xfId="260" xr:uid="{00000000-0005-0000-0000-0000D8240000}"/>
    <cellStyle name="60% - Ênfase1 5 2" xfId="10240" xr:uid="{00000000-0005-0000-0000-0000D9240000}"/>
    <cellStyle name="60% - Ênfase1 5 2 2" xfId="10241" xr:uid="{00000000-0005-0000-0000-0000DA240000}"/>
    <cellStyle name="60% - Ênfase1 5 2 3" xfId="10242" xr:uid="{00000000-0005-0000-0000-0000DB240000}"/>
    <cellStyle name="60% - Ênfase1 5 3" xfId="10243" xr:uid="{00000000-0005-0000-0000-0000DC240000}"/>
    <cellStyle name="60% - Ênfase1 5 4" xfId="10244" xr:uid="{00000000-0005-0000-0000-0000DD240000}"/>
    <cellStyle name="60% - Ênfase1 5 5" xfId="10245" xr:uid="{00000000-0005-0000-0000-0000DE240000}"/>
    <cellStyle name="60% - Ênfase1 6" xfId="261" xr:uid="{00000000-0005-0000-0000-0000DF240000}"/>
    <cellStyle name="60% - Ênfase1 6 2" xfId="10246" xr:uid="{00000000-0005-0000-0000-0000E0240000}"/>
    <cellStyle name="60% - Ênfase1 6 3" xfId="10247" xr:uid="{00000000-0005-0000-0000-0000E1240000}"/>
    <cellStyle name="60% - Ênfase1 6 4" xfId="10248" xr:uid="{00000000-0005-0000-0000-0000E2240000}"/>
    <cellStyle name="60% - Ênfase1 7" xfId="262" xr:uid="{00000000-0005-0000-0000-0000E3240000}"/>
    <cellStyle name="60% - Ênfase1 7 2" xfId="10249" xr:uid="{00000000-0005-0000-0000-0000E4240000}"/>
    <cellStyle name="60% - Ênfase1 7 3" xfId="10250" xr:uid="{00000000-0005-0000-0000-0000E5240000}"/>
    <cellStyle name="60% - Ênfase1 8" xfId="263" xr:uid="{00000000-0005-0000-0000-0000E6240000}"/>
    <cellStyle name="60% - Ênfase1 8 2" xfId="10251" xr:uid="{00000000-0005-0000-0000-0000E7240000}"/>
    <cellStyle name="60% - Ênfase1 8 3" xfId="10252" xr:uid="{00000000-0005-0000-0000-0000E8240000}"/>
    <cellStyle name="60% - Ênfase1 9" xfId="264" xr:uid="{00000000-0005-0000-0000-0000E9240000}"/>
    <cellStyle name="60% - Ênfase1 9 2" xfId="10253" xr:uid="{00000000-0005-0000-0000-0000EA240000}"/>
    <cellStyle name="60% - Ênfase1 9 3" xfId="10254" xr:uid="{00000000-0005-0000-0000-0000EB240000}"/>
    <cellStyle name="60% - Ênfase2" xfId="19" builtinId="36" customBuiltin="1"/>
    <cellStyle name="60% - Ênfase2 10" xfId="265" xr:uid="{00000000-0005-0000-0000-0000ED240000}"/>
    <cellStyle name="60% - Ênfase2 10 2" xfId="10255" xr:uid="{00000000-0005-0000-0000-0000EE240000}"/>
    <cellStyle name="60% - Ênfase2 10 3" xfId="10256" xr:uid="{00000000-0005-0000-0000-0000EF240000}"/>
    <cellStyle name="60% - Ênfase2 11" xfId="10257" xr:uid="{00000000-0005-0000-0000-0000F0240000}"/>
    <cellStyle name="60% - Ênfase2 11 2" xfId="10258" xr:uid="{00000000-0005-0000-0000-0000F1240000}"/>
    <cellStyle name="60% - Ênfase2 11 3" xfId="10259" xr:uid="{00000000-0005-0000-0000-0000F2240000}"/>
    <cellStyle name="60% - Ênfase2 12" xfId="10260" xr:uid="{00000000-0005-0000-0000-0000F3240000}"/>
    <cellStyle name="60% - Ênfase2 13" xfId="10261" xr:uid="{00000000-0005-0000-0000-0000F4240000}"/>
    <cellStyle name="60% - Ênfase2 14" xfId="10262" xr:uid="{00000000-0005-0000-0000-0000F5240000}"/>
    <cellStyle name="60% - Ênfase2 15" xfId="10263" xr:uid="{00000000-0005-0000-0000-0000F6240000}"/>
    <cellStyle name="60% - Ênfase2 16" xfId="10264" xr:uid="{00000000-0005-0000-0000-0000F7240000}"/>
    <cellStyle name="60% - Ênfase2 17" xfId="10265" xr:uid="{00000000-0005-0000-0000-0000F8240000}"/>
    <cellStyle name="60% - Ênfase2 18" xfId="10266" xr:uid="{00000000-0005-0000-0000-0000F9240000}"/>
    <cellStyle name="60% - Ênfase2 2" xfId="266" xr:uid="{00000000-0005-0000-0000-0000FA240000}"/>
    <cellStyle name="60% - Ênfase2 2 2" xfId="10267" xr:uid="{00000000-0005-0000-0000-0000FB240000}"/>
    <cellStyle name="60% - Ênfase2 2 2 2" xfId="10268" xr:uid="{00000000-0005-0000-0000-0000FC240000}"/>
    <cellStyle name="60% - Ênfase2 2 2 3" xfId="10269" xr:uid="{00000000-0005-0000-0000-0000FD240000}"/>
    <cellStyle name="60% - Ênfase2 2 3" xfId="10270" xr:uid="{00000000-0005-0000-0000-0000FE240000}"/>
    <cellStyle name="60% - Ênfase2 2 3 2" xfId="10271" xr:uid="{00000000-0005-0000-0000-0000FF240000}"/>
    <cellStyle name="60% - Ênfase2 2 3 3" xfId="10272" xr:uid="{00000000-0005-0000-0000-000000250000}"/>
    <cellStyle name="60% - Ênfase2 2 4" xfId="10273" xr:uid="{00000000-0005-0000-0000-000001250000}"/>
    <cellStyle name="60% - Ênfase2 2 5" xfId="10274" xr:uid="{00000000-0005-0000-0000-000002250000}"/>
    <cellStyle name="60% - Ênfase2 2 6" xfId="10275" xr:uid="{00000000-0005-0000-0000-000003250000}"/>
    <cellStyle name="60% - Ênfase2 3" xfId="267" xr:uid="{00000000-0005-0000-0000-000004250000}"/>
    <cellStyle name="60% - Ênfase2 3 2" xfId="10276" xr:uid="{00000000-0005-0000-0000-000005250000}"/>
    <cellStyle name="60% - Ênfase2 3 2 2" xfId="10277" xr:uid="{00000000-0005-0000-0000-000006250000}"/>
    <cellStyle name="60% - Ênfase2 3 2 3" xfId="10278" xr:uid="{00000000-0005-0000-0000-000007250000}"/>
    <cellStyle name="60% - Ênfase2 3 3" xfId="10279" xr:uid="{00000000-0005-0000-0000-000008250000}"/>
    <cellStyle name="60% - Ênfase2 3 3 2" xfId="10280" xr:uid="{00000000-0005-0000-0000-000009250000}"/>
    <cellStyle name="60% - Ênfase2 3 3 3" xfId="10281" xr:uid="{00000000-0005-0000-0000-00000A250000}"/>
    <cellStyle name="60% - Ênfase2 3 4" xfId="10282" xr:uid="{00000000-0005-0000-0000-00000B250000}"/>
    <cellStyle name="60% - Ênfase2 3 5" xfId="10283" xr:uid="{00000000-0005-0000-0000-00000C250000}"/>
    <cellStyle name="60% - Ênfase2 3 6" xfId="10284" xr:uid="{00000000-0005-0000-0000-00000D250000}"/>
    <cellStyle name="60% - Ênfase2 4" xfId="268" xr:uid="{00000000-0005-0000-0000-00000E250000}"/>
    <cellStyle name="60% - Ênfase2 4 2" xfId="10285" xr:uid="{00000000-0005-0000-0000-00000F250000}"/>
    <cellStyle name="60% - Ênfase2 4 2 2" xfId="10286" xr:uid="{00000000-0005-0000-0000-000010250000}"/>
    <cellStyle name="60% - Ênfase2 4 2 3" xfId="10287" xr:uid="{00000000-0005-0000-0000-000011250000}"/>
    <cellStyle name="60% - Ênfase2 4 3" xfId="10288" xr:uid="{00000000-0005-0000-0000-000012250000}"/>
    <cellStyle name="60% - Ênfase2 4 4" xfId="10289" xr:uid="{00000000-0005-0000-0000-000013250000}"/>
    <cellStyle name="60% - Ênfase2 4 5" xfId="10290" xr:uid="{00000000-0005-0000-0000-000014250000}"/>
    <cellStyle name="60% - Ênfase2 5" xfId="269" xr:uid="{00000000-0005-0000-0000-000015250000}"/>
    <cellStyle name="60% - Ênfase2 5 2" xfId="10291" xr:uid="{00000000-0005-0000-0000-000016250000}"/>
    <cellStyle name="60% - Ênfase2 5 2 2" xfId="10292" xr:uid="{00000000-0005-0000-0000-000017250000}"/>
    <cellStyle name="60% - Ênfase2 5 2 3" xfId="10293" xr:uid="{00000000-0005-0000-0000-000018250000}"/>
    <cellStyle name="60% - Ênfase2 5 3" xfId="10294" xr:uid="{00000000-0005-0000-0000-000019250000}"/>
    <cellStyle name="60% - Ênfase2 5 4" xfId="10295" xr:uid="{00000000-0005-0000-0000-00001A250000}"/>
    <cellStyle name="60% - Ênfase2 5 5" xfId="10296" xr:uid="{00000000-0005-0000-0000-00001B250000}"/>
    <cellStyle name="60% - Ênfase2 6" xfId="270" xr:uid="{00000000-0005-0000-0000-00001C250000}"/>
    <cellStyle name="60% - Ênfase2 6 2" xfId="10297" xr:uid="{00000000-0005-0000-0000-00001D250000}"/>
    <cellStyle name="60% - Ênfase2 6 3" xfId="10298" xr:uid="{00000000-0005-0000-0000-00001E250000}"/>
    <cellStyle name="60% - Ênfase2 6 4" xfId="10299" xr:uid="{00000000-0005-0000-0000-00001F250000}"/>
    <cellStyle name="60% - Ênfase2 7" xfId="271" xr:uid="{00000000-0005-0000-0000-000020250000}"/>
    <cellStyle name="60% - Ênfase2 7 2" xfId="10300" xr:uid="{00000000-0005-0000-0000-000021250000}"/>
    <cellStyle name="60% - Ênfase2 7 3" xfId="10301" xr:uid="{00000000-0005-0000-0000-000022250000}"/>
    <cellStyle name="60% - Ênfase2 8" xfId="272" xr:uid="{00000000-0005-0000-0000-000023250000}"/>
    <cellStyle name="60% - Ênfase2 8 2" xfId="10302" xr:uid="{00000000-0005-0000-0000-000024250000}"/>
    <cellStyle name="60% - Ênfase2 8 3" xfId="10303" xr:uid="{00000000-0005-0000-0000-000025250000}"/>
    <cellStyle name="60% - Ênfase2 9" xfId="273" xr:uid="{00000000-0005-0000-0000-000026250000}"/>
    <cellStyle name="60% - Ênfase2 9 2" xfId="10304" xr:uid="{00000000-0005-0000-0000-000027250000}"/>
    <cellStyle name="60% - Ênfase2 9 3" xfId="10305" xr:uid="{00000000-0005-0000-0000-000028250000}"/>
    <cellStyle name="60% - Ênfase3" xfId="23" builtinId="40" customBuiltin="1"/>
    <cellStyle name="60% - Ênfase3 10" xfId="274" xr:uid="{00000000-0005-0000-0000-00002A250000}"/>
    <cellStyle name="60% - Ênfase3 10 2" xfId="10306" xr:uid="{00000000-0005-0000-0000-00002B250000}"/>
    <cellStyle name="60% - Ênfase3 10 3" xfId="10307" xr:uid="{00000000-0005-0000-0000-00002C250000}"/>
    <cellStyle name="60% - Ênfase3 10 4" xfId="10308" xr:uid="{00000000-0005-0000-0000-00002D250000}"/>
    <cellStyle name="60% - Ênfase3 10 5" xfId="10309" xr:uid="{00000000-0005-0000-0000-00002E250000}"/>
    <cellStyle name="60% - Ênfase3 11" xfId="10310" xr:uid="{00000000-0005-0000-0000-00002F250000}"/>
    <cellStyle name="60% - Ênfase3 11 2" xfId="10311" xr:uid="{00000000-0005-0000-0000-000030250000}"/>
    <cellStyle name="60% - Ênfase3 11 3" xfId="10312" xr:uid="{00000000-0005-0000-0000-000031250000}"/>
    <cellStyle name="60% - Ênfase3 11 4" xfId="10313" xr:uid="{00000000-0005-0000-0000-000032250000}"/>
    <cellStyle name="60% - Ênfase3 11 5" xfId="10314" xr:uid="{00000000-0005-0000-0000-000033250000}"/>
    <cellStyle name="60% - Ênfase3 12" xfId="10315" xr:uid="{00000000-0005-0000-0000-000034250000}"/>
    <cellStyle name="60% - Ênfase3 12 2" xfId="10316" xr:uid="{00000000-0005-0000-0000-000035250000}"/>
    <cellStyle name="60% - Ênfase3 12 3" xfId="10317" xr:uid="{00000000-0005-0000-0000-000036250000}"/>
    <cellStyle name="60% - Ênfase3 13" xfId="10318" xr:uid="{00000000-0005-0000-0000-000037250000}"/>
    <cellStyle name="60% - Ênfase3 13 2" xfId="10319" xr:uid="{00000000-0005-0000-0000-000038250000}"/>
    <cellStyle name="60% - Ênfase3 13 3" xfId="10320" xr:uid="{00000000-0005-0000-0000-000039250000}"/>
    <cellStyle name="60% - Ênfase3 14" xfId="10321" xr:uid="{00000000-0005-0000-0000-00003A250000}"/>
    <cellStyle name="60% - Ênfase3 14 2" xfId="10322" xr:uid="{00000000-0005-0000-0000-00003B250000}"/>
    <cellStyle name="60% - Ênfase3 14 3" xfId="10323" xr:uid="{00000000-0005-0000-0000-00003C250000}"/>
    <cellStyle name="60% - Ênfase3 15" xfId="10324" xr:uid="{00000000-0005-0000-0000-00003D250000}"/>
    <cellStyle name="60% - Ênfase3 15 2" xfId="10325" xr:uid="{00000000-0005-0000-0000-00003E250000}"/>
    <cellStyle name="60% - Ênfase3 15 3" xfId="10326" xr:uid="{00000000-0005-0000-0000-00003F250000}"/>
    <cellStyle name="60% - Ênfase3 16" xfId="10327" xr:uid="{00000000-0005-0000-0000-000040250000}"/>
    <cellStyle name="60% - Ênfase3 16 2" xfId="10328" xr:uid="{00000000-0005-0000-0000-000041250000}"/>
    <cellStyle name="60% - Ênfase3 16 3" xfId="10329" xr:uid="{00000000-0005-0000-0000-000042250000}"/>
    <cellStyle name="60% - Ênfase3 17" xfId="10330" xr:uid="{00000000-0005-0000-0000-000043250000}"/>
    <cellStyle name="60% - Ênfase3 17 2" xfId="10331" xr:uid="{00000000-0005-0000-0000-000044250000}"/>
    <cellStyle name="60% - Ênfase3 18" xfId="10332" xr:uid="{00000000-0005-0000-0000-000045250000}"/>
    <cellStyle name="60% - Ênfase3 18 2" xfId="10333" xr:uid="{00000000-0005-0000-0000-000046250000}"/>
    <cellStyle name="60% - Ênfase3 19" xfId="10334" xr:uid="{00000000-0005-0000-0000-000047250000}"/>
    <cellStyle name="60% - Ênfase3 2" xfId="275" xr:uid="{00000000-0005-0000-0000-000048250000}"/>
    <cellStyle name="60% - Ênfase3 2 2" xfId="10335" xr:uid="{00000000-0005-0000-0000-000049250000}"/>
    <cellStyle name="60% - Ênfase3 2 2 2" xfId="10336" xr:uid="{00000000-0005-0000-0000-00004A250000}"/>
    <cellStyle name="60% - Ênfase3 2 2 3" xfId="10337" xr:uid="{00000000-0005-0000-0000-00004B250000}"/>
    <cellStyle name="60% - Ênfase3 2 3" xfId="10338" xr:uid="{00000000-0005-0000-0000-00004C250000}"/>
    <cellStyle name="60% - Ênfase3 2 3 2" xfId="10339" xr:uid="{00000000-0005-0000-0000-00004D250000}"/>
    <cellStyle name="60% - Ênfase3 2 3 3" xfId="10340" xr:uid="{00000000-0005-0000-0000-00004E250000}"/>
    <cellStyle name="60% - Ênfase3 2 4" xfId="10341" xr:uid="{00000000-0005-0000-0000-00004F250000}"/>
    <cellStyle name="60% - Ênfase3 2 5" xfId="10342" xr:uid="{00000000-0005-0000-0000-000050250000}"/>
    <cellStyle name="60% - Ênfase3 2 6" xfId="10343" xr:uid="{00000000-0005-0000-0000-000051250000}"/>
    <cellStyle name="60% - Ênfase3 20" xfId="10344" xr:uid="{00000000-0005-0000-0000-000052250000}"/>
    <cellStyle name="60% - Ênfase3 21" xfId="10345" xr:uid="{00000000-0005-0000-0000-000053250000}"/>
    <cellStyle name="60% - Ênfase3 22" xfId="10346" xr:uid="{00000000-0005-0000-0000-000054250000}"/>
    <cellStyle name="60% - Ênfase3 23" xfId="10347" xr:uid="{00000000-0005-0000-0000-000055250000}"/>
    <cellStyle name="60% - Ênfase3 24" xfId="10348" xr:uid="{00000000-0005-0000-0000-000056250000}"/>
    <cellStyle name="60% - Ênfase3 25" xfId="10349" xr:uid="{00000000-0005-0000-0000-000057250000}"/>
    <cellStyle name="60% - Ênfase3 26" xfId="10350" xr:uid="{00000000-0005-0000-0000-000058250000}"/>
    <cellStyle name="60% - Ênfase3 27" xfId="10351" xr:uid="{00000000-0005-0000-0000-000059250000}"/>
    <cellStyle name="60% - Ênfase3 28" xfId="10352" xr:uid="{00000000-0005-0000-0000-00005A250000}"/>
    <cellStyle name="60% - Ênfase3 29" xfId="10353" xr:uid="{00000000-0005-0000-0000-00005B250000}"/>
    <cellStyle name="60% - Ênfase3 3" xfId="276" xr:uid="{00000000-0005-0000-0000-00005C250000}"/>
    <cellStyle name="60% - Ênfase3 3 2" xfId="10354" xr:uid="{00000000-0005-0000-0000-00005D250000}"/>
    <cellStyle name="60% - Ênfase3 3 2 2" xfId="10355" xr:uid="{00000000-0005-0000-0000-00005E250000}"/>
    <cellStyle name="60% - Ênfase3 3 2 3" xfId="10356" xr:uid="{00000000-0005-0000-0000-00005F250000}"/>
    <cellStyle name="60% - Ênfase3 3 3" xfId="10357" xr:uid="{00000000-0005-0000-0000-000060250000}"/>
    <cellStyle name="60% - Ênfase3 3 3 2" xfId="10358" xr:uid="{00000000-0005-0000-0000-000061250000}"/>
    <cellStyle name="60% - Ênfase3 3 3 3" xfId="10359" xr:uid="{00000000-0005-0000-0000-000062250000}"/>
    <cellStyle name="60% - Ênfase3 3 4" xfId="10360" xr:uid="{00000000-0005-0000-0000-000063250000}"/>
    <cellStyle name="60% - Ênfase3 3 5" xfId="10361" xr:uid="{00000000-0005-0000-0000-000064250000}"/>
    <cellStyle name="60% - Ênfase3 3 6" xfId="10362" xr:uid="{00000000-0005-0000-0000-000065250000}"/>
    <cellStyle name="60% - Ênfase3 30" xfId="10363" xr:uid="{00000000-0005-0000-0000-000066250000}"/>
    <cellStyle name="60% - Ênfase3 31" xfId="10364" xr:uid="{00000000-0005-0000-0000-000067250000}"/>
    <cellStyle name="60% - Ênfase3 32" xfId="10365" xr:uid="{00000000-0005-0000-0000-000068250000}"/>
    <cellStyle name="60% - Ênfase3 33" xfId="10366" xr:uid="{00000000-0005-0000-0000-000069250000}"/>
    <cellStyle name="60% - Ênfase3 34" xfId="10367" xr:uid="{00000000-0005-0000-0000-00006A250000}"/>
    <cellStyle name="60% - Ênfase3 35" xfId="10368" xr:uid="{00000000-0005-0000-0000-00006B250000}"/>
    <cellStyle name="60% - Ênfase3 36" xfId="10369" xr:uid="{00000000-0005-0000-0000-00006C250000}"/>
    <cellStyle name="60% - Ênfase3 37" xfId="10370" xr:uid="{00000000-0005-0000-0000-00006D250000}"/>
    <cellStyle name="60% - Ênfase3 38" xfId="10371" xr:uid="{00000000-0005-0000-0000-00006E250000}"/>
    <cellStyle name="60% - Ênfase3 39" xfId="10372" xr:uid="{00000000-0005-0000-0000-00006F250000}"/>
    <cellStyle name="60% - Ênfase3 4" xfId="277" xr:uid="{00000000-0005-0000-0000-000070250000}"/>
    <cellStyle name="60% - Ênfase3 4 2" xfId="10373" xr:uid="{00000000-0005-0000-0000-000071250000}"/>
    <cellStyle name="60% - Ênfase3 4 2 2" xfId="10374" xr:uid="{00000000-0005-0000-0000-000072250000}"/>
    <cellStyle name="60% - Ênfase3 4 2 3" xfId="10375" xr:uid="{00000000-0005-0000-0000-000073250000}"/>
    <cellStyle name="60% - Ênfase3 4 3" xfId="10376" xr:uid="{00000000-0005-0000-0000-000074250000}"/>
    <cellStyle name="60% - Ênfase3 4 4" xfId="10377" xr:uid="{00000000-0005-0000-0000-000075250000}"/>
    <cellStyle name="60% - Ênfase3 4 5" xfId="10378" xr:uid="{00000000-0005-0000-0000-000076250000}"/>
    <cellStyle name="60% - Ênfase3 40" xfId="10379" xr:uid="{00000000-0005-0000-0000-000077250000}"/>
    <cellStyle name="60% - Ênfase3 41" xfId="10380" xr:uid="{00000000-0005-0000-0000-000078250000}"/>
    <cellStyle name="60% - Ênfase3 42" xfId="10381" xr:uid="{00000000-0005-0000-0000-000079250000}"/>
    <cellStyle name="60% - Ênfase3 43" xfId="10382" xr:uid="{00000000-0005-0000-0000-00007A250000}"/>
    <cellStyle name="60% - Ênfase3 44" xfId="10383" xr:uid="{00000000-0005-0000-0000-00007B250000}"/>
    <cellStyle name="60% - Ênfase3 45" xfId="10384" xr:uid="{00000000-0005-0000-0000-00007C250000}"/>
    <cellStyle name="60% - Ênfase3 46" xfId="10385" xr:uid="{00000000-0005-0000-0000-00007D250000}"/>
    <cellStyle name="60% - Ênfase3 47" xfId="10386" xr:uid="{00000000-0005-0000-0000-00007E250000}"/>
    <cellStyle name="60% - Ênfase3 48" xfId="10387" xr:uid="{00000000-0005-0000-0000-00007F250000}"/>
    <cellStyle name="60% - Ênfase3 49" xfId="10388" xr:uid="{00000000-0005-0000-0000-000080250000}"/>
    <cellStyle name="60% - Ênfase3 5" xfId="278" xr:uid="{00000000-0005-0000-0000-000081250000}"/>
    <cellStyle name="60% - Ênfase3 5 2" xfId="10389" xr:uid="{00000000-0005-0000-0000-000082250000}"/>
    <cellStyle name="60% - Ênfase3 5 2 2" xfId="10390" xr:uid="{00000000-0005-0000-0000-000083250000}"/>
    <cellStyle name="60% - Ênfase3 5 2 3" xfId="10391" xr:uid="{00000000-0005-0000-0000-000084250000}"/>
    <cellStyle name="60% - Ênfase3 5 3" xfId="10392" xr:uid="{00000000-0005-0000-0000-000085250000}"/>
    <cellStyle name="60% - Ênfase3 5 4" xfId="10393" xr:uid="{00000000-0005-0000-0000-000086250000}"/>
    <cellStyle name="60% - Ênfase3 5 5" xfId="10394" xr:uid="{00000000-0005-0000-0000-000087250000}"/>
    <cellStyle name="60% - Ênfase3 50" xfId="10395" xr:uid="{00000000-0005-0000-0000-000088250000}"/>
    <cellStyle name="60% - Ênfase3 51" xfId="10396" xr:uid="{00000000-0005-0000-0000-000089250000}"/>
    <cellStyle name="60% - Ênfase3 52" xfId="10397" xr:uid="{00000000-0005-0000-0000-00008A250000}"/>
    <cellStyle name="60% - Ênfase3 53" xfId="10398" xr:uid="{00000000-0005-0000-0000-00008B250000}"/>
    <cellStyle name="60% - Ênfase3 54" xfId="10399" xr:uid="{00000000-0005-0000-0000-00008C250000}"/>
    <cellStyle name="60% - Ênfase3 55" xfId="10400" xr:uid="{00000000-0005-0000-0000-00008D250000}"/>
    <cellStyle name="60% - Ênfase3 56" xfId="10401" xr:uid="{00000000-0005-0000-0000-00008E250000}"/>
    <cellStyle name="60% - Ênfase3 57" xfId="10402" xr:uid="{00000000-0005-0000-0000-00008F250000}"/>
    <cellStyle name="60% - Ênfase3 58" xfId="10403" xr:uid="{00000000-0005-0000-0000-000090250000}"/>
    <cellStyle name="60% - Ênfase3 59" xfId="10404" xr:uid="{00000000-0005-0000-0000-000091250000}"/>
    <cellStyle name="60% - Ênfase3 6" xfId="279" xr:uid="{00000000-0005-0000-0000-000092250000}"/>
    <cellStyle name="60% - Ênfase3 6 2" xfId="10405" xr:uid="{00000000-0005-0000-0000-000093250000}"/>
    <cellStyle name="60% - Ênfase3 6 2 2" xfId="10406" xr:uid="{00000000-0005-0000-0000-000094250000}"/>
    <cellStyle name="60% - Ênfase3 6 2 3" xfId="10407" xr:uid="{00000000-0005-0000-0000-000095250000}"/>
    <cellStyle name="60% - Ênfase3 6 3" xfId="10408" xr:uid="{00000000-0005-0000-0000-000096250000}"/>
    <cellStyle name="60% - Ênfase3 6 4" xfId="10409" xr:uid="{00000000-0005-0000-0000-000097250000}"/>
    <cellStyle name="60% - Ênfase3 60" xfId="10410" xr:uid="{00000000-0005-0000-0000-000098250000}"/>
    <cellStyle name="60% - Ênfase3 61" xfId="10411" xr:uid="{00000000-0005-0000-0000-000099250000}"/>
    <cellStyle name="60% - Ênfase3 62" xfId="10412" xr:uid="{00000000-0005-0000-0000-00009A250000}"/>
    <cellStyle name="60% - Ênfase3 63" xfId="10413" xr:uid="{00000000-0005-0000-0000-00009B250000}"/>
    <cellStyle name="60% - Ênfase3 7" xfId="280" xr:uid="{00000000-0005-0000-0000-00009C250000}"/>
    <cellStyle name="60% - Ênfase3 7 2" xfId="10414" xr:uid="{00000000-0005-0000-0000-00009D250000}"/>
    <cellStyle name="60% - Ênfase3 7 3" xfId="10415" xr:uid="{00000000-0005-0000-0000-00009E250000}"/>
    <cellStyle name="60% - Ênfase3 7 4" xfId="10416" xr:uid="{00000000-0005-0000-0000-00009F250000}"/>
    <cellStyle name="60% - Ênfase3 7 5" xfId="10417" xr:uid="{00000000-0005-0000-0000-0000A0250000}"/>
    <cellStyle name="60% - Ênfase3 8" xfId="281" xr:uid="{00000000-0005-0000-0000-0000A1250000}"/>
    <cellStyle name="60% - Ênfase3 8 2" xfId="10418" xr:uid="{00000000-0005-0000-0000-0000A2250000}"/>
    <cellStyle name="60% - Ênfase3 8 3" xfId="10419" xr:uid="{00000000-0005-0000-0000-0000A3250000}"/>
    <cellStyle name="60% - Ênfase3 8 4" xfId="10420" xr:uid="{00000000-0005-0000-0000-0000A4250000}"/>
    <cellStyle name="60% - Ênfase3 8 5" xfId="10421" xr:uid="{00000000-0005-0000-0000-0000A5250000}"/>
    <cellStyle name="60% - Ênfase3 9" xfId="282" xr:uid="{00000000-0005-0000-0000-0000A6250000}"/>
    <cellStyle name="60% - Ênfase3 9 2" xfId="10422" xr:uid="{00000000-0005-0000-0000-0000A7250000}"/>
    <cellStyle name="60% - Ênfase3 9 3" xfId="10423" xr:uid="{00000000-0005-0000-0000-0000A8250000}"/>
    <cellStyle name="60% - Ênfase3 9 4" xfId="10424" xr:uid="{00000000-0005-0000-0000-0000A9250000}"/>
    <cellStyle name="60% - Ênfase3 9 5" xfId="10425" xr:uid="{00000000-0005-0000-0000-0000AA250000}"/>
    <cellStyle name="60% - Ênfase4" xfId="27" builtinId="44" customBuiltin="1"/>
    <cellStyle name="60% - Ênfase4 10" xfId="283" xr:uid="{00000000-0005-0000-0000-0000AC250000}"/>
    <cellStyle name="60% - Ênfase4 10 2" xfId="10426" xr:uid="{00000000-0005-0000-0000-0000AD250000}"/>
    <cellStyle name="60% - Ênfase4 10 3" xfId="10427" xr:uid="{00000000-0005-0000-0000-0000AE250000}"/>
    <cellStyle name="60% - Ênfase4 10 4" xfId="10428" xr:uid="{00000000-0005-0000-0000-0000AF250000}"/>
    <cellStyle name="60% - Ênfase4 10 5" xfId="10429" xr:uid="{00000000-0005-0000-0000-0000B0250000}"/>
    <cellStyle name="60% - Ênfase4 11" xfId="10430" xr:uid="{00000000-0005-0000-0000-0000B1250000}"/>
    <cellStyle name="60% - Ênfase4 11 2" xfId="10431" xr:uid="{00000000-0005-0000-0000-0000B2250000}"/>
    <cellStyle name="60% - Ênfase4 11 3" xfId="10432" xr:uid="{00000000-0005-0000-0000-0000B3250000}"/>
    <cellStyle name="60% - Ênfase4 11 4" xfId="10433" xr:uid="{00000000-0005-0000-0000-0000B4250000}"/>
    <cellStyle name="60% - Ênfase4 11 5" xfId="10434" xr:uid="{00000000-0005-0000-0000-0000B5250000}"/>
    <cellStyle name="60% - Ênfase4 12" xfId="10435" xr:uid="{00000000-0005-0000-0000-0000B6250000}"/>
    <cellStyle name="60% - Ênfase4 12 2" xfId="10436" xr:uid="{00000000-0005-0000-0000-0000B7250000}"/>
    <cellStyle name="60% - Ênfase4 12 3" xfId="10437" xr:uid="{00000000-0005-0000-0000-0000B8250000}"/>
    <cellStyle name="60% - Ênfase4 13" xfId="10438" xr:uid="{00000000-0005-0000-0000-0000B9250000}"/>
    <cellStyle name="60% - Ênfase4 13 2" xfId="10439" xr:uid="{00000000-0005-0000-0000-0000BA250000}"/>
    <cellStyle name="60% - Ênfase4 13 3" xfId="10440" xr:uid="{00000000-0005-0000-0000-0000BB250000}"/>
    <cellStyle name="60% - Ênfase4 14" xfId="10441" xr:uid="{00000000-0005-0000-0000-0000BC250000}"/>
    <cellStyle name="60% - Ênfase4 14 2" xfId="10442" xr:uid="{00000000-0005-0000-0000-0000BD250000}"/>
    <cellStyle name="60% - Ênfase4 14 3" xfId="10443" xr:uid="{00000000-0005-0000-0000-0000BE250000}"/>
    <cellStyle name="60% - Ênfase4 15" xfId="10444" xr:uid="{00000000-0005-0000-0000-0000BF250000}"/>
    <cellStyle name="60% - Ênfase4 15 2" xfId="10445" xr:uid="{00000000-0005-0000-0000-0000C0250000}"/>
    <cellStyle name="60% - Ênfase4 15 3" xfId="10446" xr:uid="{00000000-0005-0000-0000-0000C1250000}"/>
    <cellStyle name="60% - Ênfase4 16" xfId="10447" xr:uid="{00000000-0005-0000-0000-0000C2250000}"/>
    <cellStyle name="60% - Ênfase4 16 2" xfId="10448" xr:uid="{00000000-0005-0000-0000-0000C3250000}"/>
    <cellStyle name="60% - Ênfase4 16 3" xfId="10449" xr:uid="{00000000-0005-0000-0000-0000C4250000}"/>
    <cellStyle name="60% - Ênfase4 17" xfId="10450" xr:uid="{00000000-0005-0000-0000-0000C5250000}"/>
    <cellStyle name="60% - Ênfase4 17 2" xfId="10451" xr:uid="{00000000-0005-0000-0000-0000C6250000}"/>
    <cellStyle name="60% - Ênfase4 18" xfId="10452" xr:uid="{00000000-0005-0000-0000-0000C7250000}"/>
    <cellStyle name="60% - Ênfase4 18 2" xfId="10453" xr:uid="{00000000-0005-0000-0000-0000C8250000}"/>
    <cellStyle name="60% - Ênfase4 19" xfId="10454" xr:uid="{00000000-0005-0000-0000-0000C9250000}"/>
    <cellStyle name="60% - Ênfase4 2" xfId="284" xr:uid="{00000000-0005-0000-0000-0000CA250000}"/>
    <cellStyle name="60% - Ênfase4 2 2" xfId="10455" xr:uid="{00000000-0005-0000-0000-0000CB250000}"/>
    <cellStyle name="60% - Ênfase4 2 2 2" xfId="10456" xr:uid="{00000000-0005-0000-0000-0000CC250000}"/>
    <cellStyle name="60% - Ênfase4 2 2 3" xfId="10457" xr:uid="{00000000-0005-0000-0000-0000CD250000}"/>
    <cellStyle name="60% - Ênfase4 2 3" xfId="10458" xr:uid="{00000000-0005-0000-0000-0000CE250000}"/>
    <cellStyle name="60% - Ênfase4 2 3 2" xfId="10459" xr:uid="{00000000-0005-0000-0000-0000CF250000}"/>
    <cellStyle name="60% - Ênfase4 2 3 3" xfId="10460" xr:uid="{00000000-0005-0000-0000-0000D0250000}"/>
    <cellStyle name="60% - Ênfase4 2 4" xfId="10461" xr:uid="{00000000-0005-0000-0000-0000D1250000}"/>
    <cellStyle name="60% - Ênfase4 2 5" xfId="10462" xr:uid="{00000000-0005-0000-0000-0000D2250000}"/>
    <cellStyle name="60% - Ênfase4 2 6" xfId="10463" xr:uid="{00000000-0005-0000-0000-0000D3250000}"/>
    <cellStyle name="60% - Ênfase4 20" xfId="10464" xr:uid="{00000000-0005-0000-0000-0000D4250000}"/>
    <cellStyle name="60% - Ênfase4 21" xfId="10465" xr:uid="{00000000-0005-0000-0000-0000D5250000}"/>
    <cellStyle name="60% - Ênfase4 22" xfId="10466" xr:uid="{00000000-0005-0000-0000-0000D6250000}"/>
    <cellStyle name="60% - Ênfase4 23" xfId="10467" xr:uid="{00000000-0005-0000-0000-0000D7250000}"/>
    <cellStyle name="60% - Ênfase4 24" xfId="10468" xr:uid="{00000000-0005-0000-0000-0000D8250000}"/>
    <cellStyle name="60% - Ênfase4 25" xfId="10469" xr:uid="{00000000-0005-0000-0000-0000D9250000}"/>
    <cellStyle name="60% - Ênfase4 26" xfId="10470" xr:uid="{00000000-0005-0000-0000-0000DA250000}"/>
    <cellStyle name="60% - Ênfase4 27" xfId="10471" xr:uid="{00000000-0005-0000-0000-0000DB250000}"/>
    <cellStyle name="60% - Ênfase4 28" xfId="10472" xr:uid="{00000000-0005-0000-0000-0000DC250000}"/>
    <cellStyle name="60% - Ênfase4 29" xfId="10473" xr:uid="{00000000-0005-0000-0000-0000DD250000}"/>
    <cellStyle name="60% - Ênfase4 3" xfId="285" xr:uid="{00000000-0005-0000-0000-0000DE250000}"/>
    <cellStyle name="60% - Ênfase4 3 2" xfId="10474" xr:uid="{00000000-0005-0000-0000-0000DF250000}"/>
    <cellStyle name="60% - Ênfase4 3 2 2" xfId="10475" xr:uid="{00000000-0005-0000-0000-0000E0250000}"/>
    <cellStyle name="60% - Ênfase4 3 2 3" xfId="10476" xr:uid="{00000000-0005-0000-0000-0000E1250000}"/>
    <cellStyle name="60% - Ênfase4 3 3" xfId="10477" xr:uid="{00000000-0005-0000-0000-0000E2250000}"/>
    <cellStyle name="60% - Ênfase4 3 3 2" xfId="10478" xr:uid="{00000000-0005-0000-0000-0000E3250000}"/>
    <cellStyle name="60% - Ênfase4 3 3 3" xfId="10479" xr:uid="{00000000-0005-0000-0000-0000E4250000}"/>
    <cellStyle name="60% - Ênfase4 3 4" xfId="10480" xr:uid="{00000000-0005-0000-0000-0000E5250000}"/>
    <cellStyle name="60% - Ênfase4 3 5" xfId="10481" xr:uid="{00000000-0005-0000-0000-0000E6250000}"/>
    <cellStyle name="60% - Ênfase4 3 6" xfId="10482" xr:uid="{00000000-0005-0000-0000-0000E7250000}"/>
    <cellStyle name="60% - Ênfase4 30" xfId="10483" xr:uid="{00000000-0005-0000-0000-0000E8250000}"/>
    <cellStyle name="60% - Ênfase4 31" xfId="10484" xr:uid="{00000000-0005-0000-0000-0000E9250000}"/>
    <cellStyle name="60% - Ênfase4 32" xfId="10485" xr:uid="{00000000-0005-0000-0000-0000EA250000}"/>
    <cellStyle name="60% - Ênfase4 33" xfId="10486" xr:uid="{00000000-0005-0000-0000-0000EB250000}"/>
    <cellStyle name="60% - Ênfase4 34" xfId="10487" xr:uid="{00000000-0005-0000-0000-0000EC250000}"/>
    <cellStyle name="60% - Ênfase4 35" xfId="10488" xr:uid="{00000000-0005-0000-0000-0000ED250000}"/>
    <cellStyle name="60% - Ênfase4 36" xfId="10489" xr:uid="{00000000-0005-0000-0000-0000EE250000}"/>
    <cellStyle name="60% - Ênfase4 37" xfId="10490" xr:uid="{00000000-0005-0000-0000-0000EF250000}"/>
    <cellStyle name="60% - Ênfase4 38" xfId="10491" xr:uid="{00000000-0005-0000-0000-0000F0250000}"/>
    <cellStyle name="60% - Ênfase4 39" xfId="10492" xr:uid="{00000000-0005-0000-0000-0000F1250000}"/>
    <cellStyle name="60% - Ênfase4 4" xfId="286" xr:uid="{00000000-0005-0000-0000-0000F2250000}"/>
    <cellStyle name="60% - Ênfase4 4 2" xfId="10493" xr:uid="{00000000-0005-0000-0000-0000F3250000}"/>
    <cellStyle name="60% - Ênfase4 4 2 2" xfId="10494" xr:uid="{00000000-0005-0000-0000-0000F4250000}"/>
    <cellStyle name="60% - Ênfase4 4 2 3" xfId="10495" xr:uid="{00000000-0005-0000-0000-0000F5250000}"/>
    <cellStyle name="60% - Ênfase4 4 3" xfId="10496" xr:uid="{00000000-0005-0000-0000-0000F6250000}"/>
    <cellStyle name="60% - Ênfase4 4 4" xfId="10497" xr:uid="{00000000-0005-0000-0000-0000F7250000}"/>
    <cellStyle name="60% - Ênfase4 4 5" xfId="10498" xr:uid="{00000000-0005-0000-0000-0000F8250000}"/>
    <cellStyle name="60% - Ênfase4 40" xfId="10499" xr:uid="{00000000-0005-0000-0000-0000F9250000}"/>
    <cellStyle name="60% - Ênfase4 41" xfId="10500" xr:uid="{00000000-0005-0000-0000-0000FA250000}"/>
    <cellStyle name="60% - Ênfase4 42" xfId="10501" xr:uid="{00000000-0005-0000-0000-0000FB250000}"/>
    <cellStyle name="60% - Ênfase4 43" xfId="10502" xr:uid="{00000000-0005-0000-0000-0000FC250000}"/>
    <cellStyle name="60% - Ênfase4 44" xfId="10503" xr:uid="{00000000-0005-0000-0000-0000FD250000}"/>
    <cellStyle name="60% - Ênfase4 45" xfId="10504" xr:uid="{00000000-0005-0000-0000-0000FE250000}"/>
    <cellStyle name="60% - Ênfase4 46" xfId="10505" xr:uid="{00000000-0005-0000-0000-0000FF250000}"/>
    <cellStyle name="60% - Ênfase4 47" xfId="10506" xr:uid="{00000000-0005-0000-0000-000000260000}"/>
    <cellStyle name="60% - Ênfase4 48" xfId="10507" xr:uid="{00000000-0005-0000-0000-000001260000}"/>
    <cellStyle name="60% - Ênfase4 49" xfId="10508" xr:uid="{00000000-0005-0000-0000-000002260000}"/>
    <cellStyle name="60% - Ênfase4 5" xfId="287" xr:uid="{00000000-0005-0000-0000-000003260000}"/>
    <cellStyle name="60% - Ênfase4 5 2" xfId="10509" xr:uid="{00000000-0005-0000-0000-000004260000}"/>
    <cellStyle name="60% - Ênfase4 5 2 2" xfId="10510" xr:uid="{00000000-0005-0000-0000-000005260000}"/>
    <cellStyle name="60% - Ênfase4 5 2 3" xfId="10511" xr:uid="{00000000-0005-0000-0000-000006260000}"/>
    <cellStyle name="60% - Ênfase4 5 3" xfId="10512" xr:uid="{00000000-0005-0000-0000-000007260000}"/>
    <cellStyle name="60% - Ênfase4 5 4" xfId="10513" xr:uid="{00000000-0005-0000-0000-000008260000}"/>
    <cellStyle name="60% - Ênfase4 5 5" xfId="10514" xr:uid="{00000000-0005-0000-0000-000009260000}"/>
    <cellStyle name="60% - Ênfase4 50" xfId="10515" xr:uid="{00000000-0005-0000-0000-00000A260000}"/>
    <cellStyle name="60% - Ênfase4 51" xfId="10516" xr:uid="{00000000-0005-0000-0000-00000B260000}"/>
    <cellStyle name="60% - Ênfase4 52" xfId="10517" xr:uid="{00000000-0005-0000-0000-00000C260000}"/>
    <cellStyle name="60% - Ênfase4 53" xfId="10518" xr:uid="{00000000-0005-0000-0000-00000D260000}"/>
    <cellStyle name="60% - Ênfase4 54" xfId="10519" xr:uid="{00000000-0005-0000-0000-00000E260000}"/>
    <cellStyle name="60% - Ênfase4 55" xfId="10520" xr:uid="{00000000-0005-0000-0000-00000F260000}"/>
    <cellStyle name="60% - Ênfase4 56" xfId="10521" xr:uid="{00000000-0005-0000-0000-000010260000}"/>
    <cellStyle name="60% - Ênfase4 57" xfId="10522" xr:uid="{00000000-0005-0000-0000-000011260000}"/>
    <cellStyle name="60% - Ênfase4 58" xfId="10523" xr:uid="{00000000-0005-0000-0000-000012260000}"/>
    <cellStyle name="60% - Ênfase4 59" xfId="10524" xr:uid="{00000000-0005-0000-0000-000013260000}"/>
    <cellStyle name="60% - Ênfase4 6" xfId="288" xr:uid="{00000000-0005-0000-0000-000014260000}"/>
    <cellStyle name="60% - Ênfase4 6 2" xfId="10525" xr:uid="{00000000-0005-0000-0000-000015260000}"/>
    <cellStyle name="60% - Ênfase4 6 2 2" xfId="10526" xr:uid="{00000000-0005-0000-0000-000016260000}"/>
    <cellStyle name="60% - Ênfase4 6 2 3" xfId="10527" xr:uid="{00000000-0005-0000-0000-000017260000}"/>
    <cellStyle name="60% - Ênfase4 6 3" xfId="10528" xr:uid="{00000000-0005-0000-0000-000018260000}"/>
    <cellStyle name="60% - Ênfase4 6 4" xfId="10529" xr:uid="{00000000-0005-0000-0000-000019260000}"/>
    <cellStyle name="60% - Ênfase4 60" xfId="10530" xr:uid="{00000000-0005-0000-0000-00001A260000}"/>
    <cellStyle name="60% - Ênfase4 61" xfId="10531" xr:uid="{00000000-0005-0000-0000-00001B260000}"/>
    <cellStyle name="60% - Ênfase4 62" xfId="10532" xr:uid="{00000000-0005-0000-0000-00001C260000}"/>
    <cellStyle name="60% - Ênfase4 63" xfId="10533" xr:uid="{00000000-0005-0000-0000-00001D260000}"/>
    <cellStyle name="60% - Ênfase4 7" xfId="289" xr:uid="{00000000-0005-0000-0000-00001E260000}"/>
    <cellStyle name="60% - Ênfase4 7 2" xfId="10534" xr:uid="{00000000-0005-0000-0000-00001F260000}"/>
    <cellStyle name="60% - Ênfase4 7 3" xfId="10535" xr:uid="{00000000-0005-0000-0000-000020260000}"/>
    <cellStyle name="60% - Ênfase4 7 4" xfId="10536" xr:uid="{00000000-0005-0000-0000-000021260000}"/>
    <cellStyle name="60% - Ênfase4 7 5" xfId="10537" xr:uid="{00000000-0005-0000-0000-000022260000}"/>
    <cellStyle name="60% - Ênfase4 8" xfId="290" xr:uid="{00000000-0005-0000-0000-000023260000}"/>
    <cellStyle name="60% - Ênfase4 8 2" xfId="10538" xr:uid="{00000000-0005-0000-0000-000024260000}"/>
    <cellStyle name="60% - Ênfase4 8 3" xfId="10539" xr:uid="{00000000-0005-0000-0000-000025260000}"/>
    <cellStyle name="60% - Ênfase4 8 4" xfId="10540" xr:uid="{00000000-0005-0000-0000-000026260000}"/>
    <cellStyle name="60% - Ênfase4 8 5" xfId="10541" xr:uid="{00000000-0005-0000-0000-000027260000}"/>
    <cellStyle name="60% - Ênfase4 9" xfId="291" xr:uid="{00000000-0005-0000-0000-000028260000}"/>
    <cellStyle name="60% - Ênfase4 9 2" xfId="10542" xr:uid="{00000000-0005-0000-0000-000029260000}"/>
    <cellStyle name="60% - Ênfase4 9 3" xfId="10543" xr:uid="{00000000-0005-0000-0000-00002A260000}"/>
    <cellStyle name="60% - Ênfase4 9 4" xfId="10544" xr:uid="{00000000-0005-0000-0000-00002B260000}"/>
    <cellStyle name="60% - Ênfase4 9 5" xfId="10545" xr:uid="{00000000-0005-0000-0000-00002C260000}"/>
    <cellStyle name="60% - Ênfase5" xfId="31" builtinId="48" customBuiltin="1"/>
    <cellStyle name="60% - Ênfase5 10" xfId="292" xr:uid="{00000000-0005-0000-0000-00002E260000}"/>
    <cellStyle name="60% - Ênfase5 10 2" xfId="10546" xr:uid="{00000000-0005-0000-0000-00002F260000}"/>
    <cellStyle name="60% - Ênfase5 10 3" xfId="10547" xr:uid="{00000000-0005-0000-0000-000030260000}"/>
    <cellStyle name="60% - Ênfase5 11" xfId="10548" xr:uid="{00000000-0005-0000-0000-000031260000}"/>
    <cellStyle name="60% - Ênfase5 11 2" xfId="10549" xr:uid="{00000000-0005-0000-0000-000032260000}"/>
    <cellStyle name="60% - Ênfase5 11 3" xfId="10550" xr:uid="{00000000-0005-0000-0000-000033260000}"/>
    <cellStyle name="60% - Ênfase5 12" xfId="10551" xr:uid="{00000000-0005-0000-0000-000034260000}"/>
    <cellStyle name="60% - Ênfase5 13" xfId="10552" xr:uid="{00000000-0005-0000-0000-000035260000}"/>
    <cellStyle name="60% - Ênfase5 14" xfId="10553" xr:uid="{00000000-0005-0000-0000-000036260000}"/>
    <cellStyle name="60% - Ênfase5 15" xfId="10554" xr:uid="{00000000-0005-0000-0000-000037260000}"/>
    <cellStyle name="60% - Ênfase5 16" xfId="10555" xr:uid="{00000000-0005-0000-0000-000038260000}"/>
    <cellStyle name="60% - Ênfase5 17" xfId="10556" xr:uid="{00000000-0005-0000-0000-000039260000}"/>
    <cellStyle name="60% - Ênfase5 18" xfId="10557" xr:uid="{00000000-0005-0000-0000-00003A260000}"/>
    <cellStyle name="60% - Ênfase5 2" xfId="293" xr:uid="{00000000-0005-0000-0000-00003B260000}"/>
    <cellStyle name="60% - Ênfase5 2 2" xfId="10558" xr:uid="{00000000-0005-0000-0000-00003C260000}"/>
    <cellStyle name="60% - Ênfase5 2 2 2" xfId="10559" xr:uid="{00000000-0005-0000-0000-00003D260000}"/>
    <cellStyle name="60% - Ênfase5 2 2 3" xfId="10560" xr:uid="{00000000-0005-0000-0000-00003E260000}"/>
    <cellStyle name="60% - Ênfase5 2 3" xfId="10561" xr:uid="{00000000-0005-0000-0000-00003F260000}"/>
    <cellStyle name="60% - Ênfase5 2 3 2" xfId="10562" xr:uid="{00000000-0005-0000-0000-000040260000}"/>
    <cellStyle name="60% - Ênfase5 2 3 3" xfId="10563" xr:uid="{00000000-0005-0000-0000-000041260000}"/>
    <cellStyle name="60% - Ênfase5 2 4" xfId="10564" xr:uid="{00000000-0005-0000-0000-000042260000}"/>
    <cellStyle name="60% - Ênfase5 2 5" xfId="10565" xr:uid="{00000000-0005-0000-0000-000043260000}"/>
    <cellStyle name="60% - Ênfase5 2 6" xfId="10566" xr:uid="{00000000-0005-0000-0000-000044260000}"/>
    <cellStyle name="60% - Ênfase5 3" xfId="294" xr:uid="{00000000-0005-0000-0000-000045260000}"/>
    <cellStyle name="60% - Ênfase5 3 2" xfId="10567" xr:uid="{00000000-0005-0000-0000-000046260000}"/>
    <cellStyle name="60% - Ênfase5 3 2 2" xfId="10568" xr:uid="{00000000-0005-0000-0000-000047260000}"/>
    <cellStyle name="60% - Ênfase5 3 2 3" xfId="10569" xr:uid="{00000000-0005-0000-0000-000048260000}"/>
    <cellStyle name="60% - Ênfase5 3 3" xfId="10570" xr:uid="{00000000-0005-0000-0000-000049260000}"/>
    <cellStyle name="60% - Ênfase5 3 3 2" xfId="10571" xr:uid="{00000000-0005-0000-0000-00004A260000}"/>
    <cellStyle name="60% - Ênfase5 3 3 3" xfId="10572" xr:uid="{00000000-0005-0000-0000-00004B260000}"/>
    <cellStyle name="60% - Ênfase5 3 4" xfId="10573" xr:uid="{00000000-0005-0000-0000-00004C260000}"/>
    <cellStyle name="60% - Ênfase5 3 5" xfId="10574" xr:uid="{00000000-0005-0000-0000-00004D260000}"/>
    <cellStyle name="60% - Ênfase5 3 6" xfId="10575" xr:uid="{00000000-0005-0000-0000-00004E260000}"/>
    <cellStyle name="60% - Ênfase5 4" xfId="295" xr:uid="{00000000-0005-0000-0000-00004F260000}"/>
    <cellStyle name="60% - Ênfase5 4 2" xfId="10576" xr:uid="{00000000-0005-0000-0000-000050260000}"/>
    <cellStyle name="60% - Ênfase5 4 2 2" xfId="10577" xr:uid="{00000000-0005-0000-0000-000051260000}"/>
    <cellStyle name="60% - Ênfase5 4 2 3" xfId="10578" xr:uid="{00000000-0005-0000-0000-000052260000}"/>
    <cellStyle name="60% - Ênfase5 4 3" xfId="10579" xr:uid="{00000000-0005-0000-0000-000053260000}"/>
    <cellStyle name="60% - Ênfase5 4 4" xfId="10580" xr:uid="{00000000-0005-0000-0000-000054260000}"/>
    <cellStyle name="60% - Ênfase5 4 5" xfId="10581" xr:uid="{00000000-0005-0000-0000-000055260000}"/>
    <cellStyle name="60% - Ênfase5 5" xfId="296" xr:uid="{00000000-0005-0000-0000-000056260000}"/>
    <cellStyle name="60% - Ênfase5 5 2" xfId="10582" xr:uid="{00000000-0005-0000-0000-000057260000}"/>
    <cellStyle name="60% - Ênfase5 5 2 2" xfId="10583" xr:uid="{00000000-0005-0000-0000-000058260000}"/>
    <cellStyle name="60% - Ênfase5 5 2 3" xfId="10584" xr:uid="{00000000-0005-0000-0000-000059260000}"/>
    <cellStyle name="60% - Ênfase5 5 3" xfId="10585" xr:uid="{00000000-0005-0000-0000-00005A260000}"/>
    <cellStyle name="60% - Ênfase5 5 4" xfId="10586" xr:uid="{00000000-0005-0000-0000-00005B260000}"/>
    <cellStyle name="60% - Ênfase5 5 5" xfId="10587" xr:uid="{00000000-0005-0000-0000-00005C260000}"/>
    <cellStyle name="60% - Ênfase5 6" xfId="297" xr:uid="{00000000-0005-0000-0000-00005D260000}"/>
    <cellStyle name="60% - Ênfase5 6 2" xfId="10588" xr:uid="{00000000-0005-0000-0000-00005E260000}"/>
    <cellStyle name="60% - Ênfase5 6 3" xfId="10589" xr:uid="{00000000-0005-0000-0000-00005F260000}"/>
    <cellStyle name="60% - Ênfase5 6 4" xfId="10590" xr:uid="{00000000-0005-0000-0000-000060260000}"/>
    <cellStyle name="60% - Ênfase5 7" xfId="298" xr:uid="{00000000-0005-0000-0000-000061260000}"/>
    <cellStyle name="60% - Ênfase5 7 2" xfId="10591" xr:uid="{00000000-0005-0000-0000-000062260000}"/>
    <cellStyle name="60% - Ênfase5 7 3" xfId="10592" xr:uid="{00000000-0005-0000-0000-000063260000}"/>
    <cellStyle name="60% - Ênfase5 8" xfId="299" xr:uid="{00000000-0005-0000-0000-000064260000}"/>
    <cellStyle name="60% - Ênfase5 8 2" xfId="10593" xr:uid="{00000000-0005-0000-0000-000065260000}"/>
    <cellStyle name="60% - Ênfase5 8 3" xfId="10594" xr:uid="{00000000-0005-0000-0000-000066260000}"/>
    <cellStyle name="60% - Ênfase5 9" xfId="300" xr:uid="{00000000-0005-0000-0000-000067260000}"/>
    <cellStyle name="60% - Ênfase5 9 2" xfId="10595" xr:uid="{00000000-0005-0000-0000-000068260000}"/>
    <cellStyle name="60% - Ênfase5 9 3" xfId="10596" xr:uid="{00000000-0005-0000-0000-000069260000}"/>
    <cellStyle name="60% - Ênfase6" xfId="35" builtinId="52" customBuiltin="1"/>
    <cellStyle name="60% - Ênfase6 10" xfId="301" xr:uid="{00000000-0005-0000-0000-00006B260000}"/>
    <cellStyle name="60% - Ênfase6 10 2" xfId="10597" xr:uid="{00000000-0005-0000-0000-00006C260000}"/>
    <cellStyle name="60% - Ênfase6 10 3" xfId="10598" xr:uid="{00000000-0005-0000-0000-00006D260000}"/>
    <cellStyle name="60% - Ênfase6 10 4" xfId="10599" xr:uid="{00000000-0005-0000-0000-00006E260000}"/>
    <cellStyle name="60% - Ênfase6 10 5" xfId="10600" xr:uid="{00000000-0005-0000-0000-00006F260000}"/>
    <cellStyle name="60% - Ênfase6 11" xfId="10601" xr:uid="{00000000-0005-0000-0000-000070260000}"/>
    <cellStyle name="60% - Ênfase6 11 2" xfId="10602" xr:uid="{00000000-0005-0000-0000-000071260000}"/>
    <cellStyle name="60% - Ênfase6 11 3" xfId="10603" xr:uid="{00000000-0005-0000-0000-000072260000}"/>
    <cellStyle name="60% - Ênfase6 11 4" xfId="10604" xr:uid="{00000000-0005-0000-0000-000073260000}"/>
    <cellStyle name="60% - Ênfase6 11 5" xfId="10605" xr:uid="{00000000-0005-0000-0000-000074260000}"/>
    <cellStyle name="60% - Ênfase6 12" xfId="10606" xr:uid="{00000000-0005-0000-0000-000075260000}"/>
    <cellStyle name="60% - Ênfase6 12 2" xfId="10607" xr:uid="{00000000-0005-0000-0000-000076260000}"/>
    <cellStyle name="60% - Ênfase6 12 3" xfId="10608" xr:uid="{00000000-0005-0000-0000-000077260000}"/>
    <cellStyle name="60% - Ênfase6 13" xfId="10609" xr:uid="{00000000-0005-0000-0000-000078260000}"/>
    <cellStyle name="60% - Ênfase6 13 2" xfId="10610" xr:uid="{00000000-0005-0000-0000-000079260000}"/>
    <cellStyle name="60% - Ênfase6 13 3" xfId="10611" xr:uid="{00000000-0005-0000-0000-00007A260000}"/>
    <cellStyle name="60% - Ênfase6 14" xfId="10612" xr:uid="{00000000-0005-0000-0000-00007B260000}"/>
    <cellStyle name="60% - Ênfase6 14 2" xfId="10613" xr:uid="{00000000-0005-0000-0000-00007C260000}"/>
    <cellStyle name="60% - Ênfase6 14 3" xfId="10614" xr:uid="{00000000-0005-0000-0000-00007D260000}"/>
    <cellStyle name="60% - Ênfase6 15" xfId="10615" xr:uid="{00000000-0005-0000-0000-00007E260000}"/>
    <cellStyle name="60% - Ênfase6 15 2" xfId="10616" xr:uid="{00000000-0005-0000-0000-00007F260000}"/>
    <cellStyle name="60% - Ênfase6 15 3" xfId="10617" xr:uid="{00000000-0005-0000-0000-000080260000}"/>
    <cellStyle name="60% - Ênfase6 16" xfId="10618" xr:uid="{00000000-0005-0000-0000-000081260000}"/>
    <cellStyle name="60% - Ênfase6 16 2" xfId="10619" xr:uid="{00000000-0005-0000-0000-000082260000}"/>
    <cellStyle name="60% - Ênfase6 16 3" xfId="10620" xr:uid="{00000000-0005-0000-0000-000083260000}"/>
    <cellStyle name="60% - Ênfase6 17" xfId="10621" xr:uid="{00000000-0005-0000-0000-000084260000}"/>
    <cellStyle name="60% - Ênfase6 17 2" xfId="10622" xr:uid="{00000000-0005-0000-0000-000085260000}"/>
    <cellStyle name="60% - Ênfase6 18" xfId="10623" xr:uid="{00000000-0005-0000-0000-000086260000}"/>
    <cellStyle name="60% - Ênfase6 18 2" xfId="10624" xr:uid="{00000000-0005-0000-0000-000087260000}"/>
    <cellStyle name="60% - Ênfase6 19" xfId="10625" xr:uid="{00000000-0005-0000-0000-000088260000}"/>
    <cellStyle name="60% - Ênfase6 2" xfId="302" xr:uid="{00000000-0005-0000-0000-000089260000}"/>
    <cellStyle name="60% - Ênfase6 2 2" xfId="10626" xr:uid="{00000000-0005-0000-0000-00008A260000}"/>
    <cellStyle name="60% - Ênfase6 2 2 2" xfId="10627" xr:uid="{00000000-0005-0000-0000-00008B260000}"/>
    <cellStyle name="60% - Ênfase6 2 2 3" xfId="10628" xr:uid="{00000000-0005-0000-0000-00008C260000}"/>
    <cellStyle name="60% - Ênfase6 2 3" xfId="10629" xr:uid="{00000000-0005-0000-0000-00008D260000}"/>
    <cellStyle name="60% - Ênfase6 2 3 2" xfId="10630" xr:uid="{00000000-0005-0000-0000-00008E260000}"/>
    <cellStyle name="60% - Ênfase6 2 3 3" xfId="10631" xr:uid="{00000000-0005-0000-0000-00008F260000}"/>
    <cellStyle name="60% - Ênfase6 2 4" xfId="10632" xr:uid="{00000000-0005-0000-0000-000090260000}"/>
    <cellStyle name="60% - Ênfase6 2 5" xfId="10633" xr:uid="{00000000-0005-0000-0000-000091260000}"/>
    <cellStyle name="60% - Ênfase6 2 6" xfId="10634" xr:uid="{00000000-0005-0000-0000-000092260000}"/>
    <cellStyle name="60% - Ênfase6 20" xfId="10635" xr:uid="{00000000-0005-0000-0000-000093260000}"/>
    <cellStyle name="60% - Ênfase6 21" xfId="10636" xr:uid="{00000000-0005-0000-0000-000094260000}"/>
    <cellStyle name="60% - Ênfase6 22" xfId="10637" xr:uid="{00000000-0005-0000-0000-000095260000}"/>
    <cellStyle name="60% - Ênfase6 23" xfId="10638" xr:uid="{00000000-0005-0000-0000-000096260000}"/>
    <cellStyle name="60% - Ênfase6 24" xfId="10639" xr:uid="{00000000-0005-0000-0000-000097260000}"/>
    <cellStyle name="60% - Ênfase6 25" xfId="10640" xr:uid="{00000000-0005-0000-0000-000098260000}"/>
    <cellStyle name="60% - Ênfase6 26" xfId="10641" xr:uid="{00000000-0005-0000-0000-000099260000}"/>
    <cellStyle name="60% - Ênfase6 27" xfId="10642" xr:uid="{00000000-0005-0000-0000-00009A260000}"/>
    <cellStyle name="60% - Ênfase6 28" xfId="10643" xr:uid="{00000000-0005-0000-0000-00009B260000}"/>
    <cellStyle name="60% - Ênfase6 29" xfId="10644" xr:uid="{00000000-0005-0000-0000-00009C260000}"/>
    <cellStyle name="60% - Ênfase6 3" xfId="303" xr:uid="{00000000-0005-0000-0000-00009D260000}"/>
    <cellStyle name="60% - Ênfase6 3 2" xfId="10645" xr:uid="{00000000-0005-0000-0000-00009E260000}"/>
    <cellStyle name="60% - Ênfase6 3 2 2" xfId="10646" xr:uid="{00000000-0005-0000-0000-00009F260000}"/>
    <cellStyle name="60% - Ênfase6 3 2 3" xfId="10647" xr:uid="{00000000-0005-0000-0000-0000A0260000}"/>
    <cellStyle name="60% - Ênfase6 3 3" xfId="10648" xr:uid="{00000000-0005-0000-0000-0000A1260000}"/>
    <cellStyle name="60% - Ênfase6 3 3 2" xfId="10649" xr:uid="{00000000-0005-0000-0000-0000A2260000}"/>
    <cellStyle name="60% - Ênfase6 3 3 3" xfId="10650" xr:uid="{00000000-0005-0000-0000-0000A3260000}"/>
    <cellStyle name="60% - Ênfase6 3 4" xfId="10651" xr:uid="{00000000-0005-0000-0000-0000A4260000}"/>
    <cellStyle name="60% - Ênfase6 3 5" xfId="10652" xr:uid="{00000000-0005-0000-0000-0000A5260000}"/>
    <cellStyle name="60% - Ênfase6 3 6" xfId="10653" xr:uid="{00000000-0005-0000-0000-0000A6260000}"/>
    <cellStyle name="60% - Ênfase6 30" xfId="10654" xr:uid="{00000000-0005-0000-0000-0000A7260000}"/>
    <cellStyle name="60% - Ênfase6 31" xfId="10655" xr:uid="{00000000-0005-0000-0000-0000A8260000}"/>
    <cellStyle name="60% - Ênfase6 32" xfId="10656" xr:uid="{00000000-0005-0000-0000-0000A9260000}"/>
    <cellStyle name="60% - Ênfase6 33" xfId="10657" xr:uid="{00000000-0005-0000-0000-0000AA260000}"/>
    <cellStyle name="60% - Ênfase6 34" xfId="10658" xr:uid="{00000000-0005-0000-0000-0000AB260000}"/>
    <cellStyle name="60% - Ênfase6 35" xfId="10659" xr:uid="{00000000-0005-0000-0000-0000AC260000}"/>
    <cellStyle name="60% - Ênfase6 36" xfId="10660" xr:uid="{00000000-0005-0000-0000-0000AD260000}"/>
    <cellStyle name="60% - Ênfase6 37" xfId="10661" xr:uid="{00000000-0005-0000-0000-0000AE260000}"/>
    <cellStyle name="60% - Ênfase6 38" xfId="10662" xr:uid="{00000000-0005-0000-0000-0000AF260000}"/>
    <cellStyle name="60% - Ênfase6 39" xfId="10663" xr:uid="{00000000-0005-0000-0000-0000B0260000}"/>
    <cellStyle name="60% - Ênfase6 4" xfId="304" xr:uid="{00000000-0005-0000-0000-0000B1260000}"/>
    <cellStyle name="60% - Ênfase6 4 2" xfId="10664" xr:uid="{00000000-0005-0000-0000-0000B2260000}"/>
    <cellStyle name="60% - Ênfase6 4 2 2" xfId="10665" xr:uid="{00000000-0005-0000-0000-0000B3260000}"/>
    <cellStyle name="60% - Ênfase6 4 2 3" xfId="10666" xr:uid="{00000000-0005-0000-0000-0000B4260000}"/>
    <cellStyle name="60% - Ênfase6 4 3" xfId="10667" xr:uid="{00000000-0005-0000-0000-0000B5260000}"/>
    <cellStyle name="60% - Ênfase6 4 4" xfId="10668" xr:uid="{00000000-0005-0000-0000-0000B6260000}"/>
    <cellStyle name="60% - Ênfase6 4 5" xfId="10669" xr:uid="{00000000-0005-0000-0000-0000B7260000}"/>
    <cellStyle name="60% - Ênfase6 40" xfId="10670" xr:uid="{00000000-0005-0000-0000-0000B8260000}"/>
    <cellStyle name="60% - Ênfase6 41" xfId="10671" xr:uid="{00000000-0005-0000-0000-0000B9260000}"/>
    <cellStyle name="60% - Ênfase6 42" xfId="10672" xr:uid="{00000000-0005-0000-0000-0000BA260000}"/>
    <cellStyle name="60% - Ênfase6 43" xfId="10673" xr:uid="{00000000-0005-0000-0000-0000BB260000}"/>
    <cellStyle name="60% - Ênfase6 44" xfId="10674" xr:uid="{00000000-0005-0000-0000-0000BC260000}"/>
    <cellStyle name="60% - Ênfase6 45" xfId="10675" xr:uid="{00000000-0005-0000-0000-0000BD260000}"/>
    <cellStyle name="60% - Ênfase6 46" xfId="10676" xr:uid="{00000000-0005-0000-0000-0000BE260000}"/>
    <cellStyle name="60% - Ênfase6 47" xfId="10677" xr:uid="{00000000-0005-0000-0000-0000BF260000}"/>
    <cellStyle name="60% - Ênfase6 48" xfId="10678" xr:uid="{00000000-0005-0000-0000-0000C0260000}"/>
    <cellStyle name="60% - Ênfase6 49" xfId="10679" xr:uid="{00000000-0005-0000-0000-0000C1260000}"/>
    <cellStyle name="60% - Ênfase6 5" xfId="305" xr:uid="{00000000-0005-0000-0000-0000C2260000}"/>
    <cellStyle name="60% - Ênfase6 5 2" xfId="10680" xr:uid="{00000000-0005-0000-0000-0000C3260000}"/>
    <cellStyle name="60% - Ênfase6 5 2 2" xfId="10681" xr:uid="{00000000-0005-0000-0000-0000C4260000}"/>
    <cellStyle name="60% - Ênfase6 5 2 3" xfId="10682" xr:uid="{00000000-0005-0000-0000-0000C5260000}"/>
    <cellStyle name="60% - Ênfase6 5 3" xfId="10683" xr:uid="{00000000-0005-0000-0000-0000C6260000}"/>
    <cellStyle name="60% - Ênfase6 5 4" xfId="10684" xr:uid="{00000000-0005-0000-0000-0000C7260000}"/>
    <cellStyle name="60% - Ênfase6 5 5" xfId="10685" xr:uid="{00000000-0005-0000-0000-0000C8260000}"/>
    <cellStyle name="60% - Ênfase6 50" xfId="10686" xr:uid="{00000000-0005-0000-0000-0000C9260000}"/>
    <cellStyle name="60% - Ênfase6 51" xfId="10687" xr:uid="{00000000-0005-0000-0000-0000CA260000}"/>
    <cellStyle name="60% - Ênfase6 52" xfId="10688" xr:uid="{00000000-0005-0000-0000-0000CB260000}"/>
    <cellStyle name="60% - Ênfase6 53" xfId="10689" xr:uid="{00000000-0005-0000-0000-0000CC260000}"/>
    <cellStyle name="60% - Ênfase6 54" xfId="10690" xr:uid="{00000000-0005-0000-0000-0000CD260000}"/>
    <cellStyle name="60% - Ênfase6 55" xfId="10691" xr:uid="{00000000-0005-0000-0000-0000CE260000}"/>
    <cellStyle name="60% - Ênfase6 56" xfId="10692" xr:uid="{00000000-0005-0000-0000-0000CF260000}"/>
    <cellStyle name="60% - Ênfase6 57" xfId="10693" xr:uid="{00000000-0005-0000-0000-0000D0260000}"/>
    <cellStyle name="60% - Ênfase6 58" xfId="10694" xr:uid="{00000000-0005-0000-0000-0000D1260000}"/>
    <cellStyle name="60% - Ênfase6 59" xfId="10695" xr:uid="{00000000-0005-0000-0000-0000D2260000}"/>
    <cellStyle name="60% - Ênfase6 6" xfId="306" xr:uid="{00000000-0005-0000-0000-0000D3260000}"/>
    <cellStyle name="60% - Ênfase6 6 2" xfId="10696" xr:uid="{00000000-0005-0000-0000-0000D4260000}"/>
    <cellStyle name="60% - Ênfase6 6 2 2" xfId="10697" xr:uid="{00000000-0005-0000-0000-0000D5260000}"/>
    <cellStyle name="60% - Ênfase6 6 2 3" xfId="10698" xr:uid="{00000000-0005-0000-0000-0000D6260000}"/>
    <cellStyle name="60% - Ênfase6 6 3" xfId="10699" xr:uid="{00000000-0005-0000-0000-0000D7260000}"/>
    <cellStyle name="60% - Ênfase6 6 4" xfId="10700" xr:uid="{00000000-0005-0000-0000-0000D8260000}"/>
    <cellStyle name="60% - Ênfase6 60" xfId="10701" xr:uid="{00000000-0005-0000-0000-0000D9260000}"/>
    <cellStyle name="60% - Ênfase6 61" xfId="10702" xr:uid="{00000000-0005-0000-0000-0000DA260000}"/>
    <cellStyle name="60% - Ênfase6 62" xfId="10703" xr:uid="{00000000-0005-0000-0000-0000DB260000}"/>
    <cellStyle name="60% - Ênfase6 63" xfId="10704" xr:uid="{00000000-0005-0000-0000-0000DC260000}"/>
    <cellStyle name="60% - Ênfase6 7" xfId="307" xr:uid="{00000000-0005-0000-0000-0000DD260000}"/>
    <cellStyle name="60% - Ênfase6 7 2" xfId="10705" xr:uid="{00000000-0005-0000-0000-0000DE260000}"/>
    <cellStyle name="60% - Ênfase6 7 3" xfId="10706" xr:uid="{00000000-0005-0000-0000-0000DF260000}"/>
    <cellStyle name="60% - Ênfase6 7 4" xfId="10707" xr:uid="{00000000-0005-0000-0000-0000E0260000}"/>
    <cellStyle name="60% - Ênfase6 7 5" xfId="10708" xr:uid="{00000000-0005-0000-0000-0000E1260000}"/>
    <cellStyle name="60% - Ênfase6 8" xfId="308" xr:uid="{00000000-0005-0000-0000-0000E2260000}"/>
    <cellStyle name="60% - Ênfase6 8 2" xfId="10709" xr:uid="{00000000-0005-0000-0000-0000E3260000}"/>
    <cellStyle name="60% - Ênfase6 8 3" xfId="10710" xr:uid="{00000000-0005-0000-0000-0000E4260000}"/>
    <cellStyle name="60% - Ênfase6 8 4" xfId="10711" xr:uid="{00000000-0005-0000-0000-0000E5260000}"/>
    <cellStyle name="60% - Ênfase6 8 5" xfId="10712" xr:uid="{00000000-0005-0000-0000-0000E6260000}"/>
    <cellStyle name="60% - Ênfase6 9" xfId="309" xr:uid="{00000000-0005-0000-0000-0000E7260000}"/>
    <cellStyle name="60% - Ênfase6 9 2" xfId="10713" xr:uid="{00000000-0005-0000-0000-0000E8260000}"/>
    <cellStyle name="60% - Ênfase6 9 3" xfId="10714" xr:uid="{00000000-0005-0000-0000-0000E9260000}"/>
    <cellStyle name="60% - Ênfase6 9 4" xfId="10715" xr:uid="{00000000-0005-0000-0000-0000EA260000}"/>
    <cellStyle name="60% - Ênfase6 9 5" xfId="10716" xr:uid="{00000000-0005-0000-0000-0000EB260000}"/>
    <cellStyle name="9" xfId="10717" xr:uid="{00000000-0005-0000-0000-0000EC260000}"/>
    <cellStyle name="a_normal" xfId="10718" xr:uid="{00000000-0005-0000-0000-0000ED260000}"/>
    <cellStyle name="a_quebra_2" xfId="10719" xr:uid="{00000000-0005-0000-0000-0000EE260000}"/>
    <cellStyle name="A3 297 x 420 mm" xfId="10720" xr:uid="{00000000-0005-0000-0000-0000EF260000}"/>
    <cellStyle name="Accent1 - 20%" xfId="310" xr:uid="{00000000-0005-0000-0000-0000F0260000}"/>
    <cellStyle name="Accent1 - 20% 2" xfId="10721" xr:uid="{00000000-0005-0000-0000-0000F1260000}"/>
    <cellStyle name="Accent1 - 20% 2 2" xfId="10722" xr:uid="{00000000-0005-0000-0000-0000F2260000}"/>
    <cellStyle name="Accent1 - 20% 2 2 2" xfId="10723" xr:uid="{00000000-0005-0000-0000-0000F3260000}"/>
    <cellStyle name="Accent1 - 20% 2 2 3" xfId="10724" xr:uid="{00000000-0005-0000-0000-0000F4260000}"/>
    <cellStyle name="Accent1 - 20% 2 3" xfId="10725" xr:uid="{00000000-0005-0000-0000-0000F5260000}"/>
    <cellStyle name="Accent1 - 20% 2 4" xfId="10726" xr:uid="{00000000-0005-0000-0000-0000F6260000}"/>
    <cellStyle name="Accent1 - 20% 3" xfId="10727" xr:uid="{00000000-0005-0000-0000-0000F7260000}"/>
    <cellStyle name="Accent1 - 20% 3 2" xfId="10728" xr:uid="{00000000-0005-0000-0000-0000F8260000}"/>
    <cellStyle name="Accent1 - 20% 3 3" xfId="10729" xr:uid="{00000000-0005-0000-0000-0000F9260000}"/>
    <cellStyle name="Accent1 - 20% 4" xfId="10730" xr:uid="{00000000-0005-0000-0000-0000FA260000}"/>
    <cellStyle name="Accent1 - 20% 5" xfId="10731" xr:uid="{00000000-0005-0000-0000-0000FB260000}"/>
    <cellStyle name="Accent1 - 40%" xfId="311" xr:uid="{00000000-0005-0000-0000-0000FC260000}"/>
    <cellStyle name="Accent1 - 40% 2" xfId="10732" xr:uid="{00000000-0005-0000-0000-0000FD260000}"/>
    <cellStyle name="Accent1 - 40% 2 2" xfId="10733" xr:uid="{00000000-0005-0000-0000-0000FE260000}"/>
    <cellStyle name="Accent1 - 40% 2 2 2" xfId="10734" xr:uid="{00000000-0005-0000-0000-0000FF260000}"/>
    <cellStyle name="Accent1 - 40% 2 2 3" xfId="10735" xr:uid="{00000000-0005-0000-0000-000000270000}"/>
    <cellStyle name="Accent1 - 40% 2 3" xfId="10736" xr:uid="{00000000-0005-0000-0000-000001270000}"/>
    <cellStyle name="Accent1 - 40% 2 4" xfId="10737" xr:uid="{00000000-0005-0000-0000-000002270000}"/>
    <cellStyle name="Accent1 - 40% 3" xfId="10738" xr:uid="{00000000-0005-0000-0000-000003270000}"/>
    <cellStyle name="Accent1 - 40% 3 2" xfId="10739" xr:uid="{00000000-0005-0000-0000-000004270000}"/>
    <cellStyle name="Accent1 - 40% 3 3" xfId="10740" xr:uid="{00000000-0005-0000-0000-000005270000}"/>
    <cellStyle name="Accent1 - 40% 4" xfId="10741" xr:uid="{00000000-0005-0000-0000-000006270000}"/>
    <cellStyle name="Accent1 - 40% 5" xfId="10742" xr:uid="{00000000-0005-0000-0000-000007270000}"/>
    <cellStyle name="Accent1 - 60%" xfId="312" xr:uid="{00000000-0005-0000-0000-000008270000}"/>
    <cellStyle name="Accent1 - 60% 2" xfId="10743" xr:uid="{00000000-0005-0000-0000-000009270000}"/>
    <cellStyle name="Accent1 - 60% 2 2" xfId="10744" xr:uid="{00000000-0005-0000-0000-00000A270000}"/>
    <cellStyle name="Accent1 - 60% 2 2 2" xfId="10745" xr:uid="{00000000-0005-0000-0000-00000B270000}"/>
    <cellStyle name="Accent1 - 60% 2 2 3" xfId="10746" xr:uid="{00000000-0005-0000-0000-00000C270000}"/>
    <cellStyle name="Accent1 - 60% 2 3" xfId="10747" xr:uid="{00000000-0005-0000-0000-00000D270000}"/>
    <cellStyle name="Accent1 - 60% 2 4" xfId="10748" xr:uid="{00000000-0005-0000-0000-00000E270000}"/>
    <cellStyle name="Accent1 - 60% 3" xfId="10749" xr:uid="{00000000-0005-0000-0000-00000F270000}"/>
    <cellStyle name="Accent1 - 60% 3 2" xfId="10750" xr:uid="{00000000-0005-0000-0000-000010270000}"/>
    <cellStyle name="Accent1 - 60% 3 3" xfId="10751" xr:uid="{00000000-0005-0000-0000-000011270000}"/>
    <cellStyle name="Accent1 - 60% 4" xfId="10752" xr:uid="{00000000-0005-0000-0000-000012270000}"/>
    <cellStyle name="Accent1 - 60% 5" xfId="10753" xr:uid="{00000000-0005-0000-0000-000013270000}"/>
    <cellStyle name="Accent1 10" xfId="10754" xr:uid="{00000000-0005-0000-0000-000014270000}"/>
    <cellStyle name="Accent1 10 2" xfId="10755" xr:uid="{00000000-0005-0000-0000-000015270000}"/>
    <cellStyle name="Accent1 10 3" xfId="10756" xr:uid="{00000000-0005-0000-0000-000016270000}"/>
    <cellStyle name="Accent1 11" xfId="10757" xr:uid="{00000000-0005-0000-0000-000017270000}"/>
    <cellStyle name="Accent1 11 2" xfId="10758" xr:uid="{00000000-0005-0000-0000-000018270000}"/>
    <cellStyle name="Accent1 11 3" xfId="10759" xr:uid="{00000000-0005-0000-0000-000019270000}"/>
    <cellStyle name="Accent1 12" xfId="10760" xr:uid="{00000000-0005-0000-0000-00001A270000}"/>
    <cellStyle name="Accent1 12 2" xfId="10761" xr:uid="{00000000-0005-0000-0000-00001B270000}"/>
    <cellStyle name="Accent1 12 3" xfId="10762" xr:uid="{00000000-0005-0000-0000-00001C270000}"/>
    <cellStyle name="Accent1 13" xfId="10763" xr:uid="{00000000-0005-0000-0000-00001D270000}"/>
    <cellStyle name="Accent1 13 2" xfId="10764" xr:uid="{00000000-0005-0000-0000-00001E270000}"/>
    <cellStyle name="Accent1 13 3" xfId="10765" xr:uid="{00000000-0005-0000-0000-00001F270000}"/>
    <cellStyle name="Accent1 14" xfId="10766" xr:uid="{00000000-0005-0000-0000-000020270000}"/>
    <cellStyle name="Accent1 14 2" xfId="10767" xr:uid="{00000000-0005-0000-0000-000021270000}"/>
    <cellStyle name="Accent1 14 3" xfId="10768" xr:uid="{00000000-0005-0000-0000-000022270000}"/>
    <cellStyle name="Accent1 15" xfId="10769" xr:uid="{00000000-0005-0000-0000-000023270000}"/>
    <cellStyle name="Accent1 15 2" xfId="10770" xr:uid="{00000000-0005-0000-0000-000024270000}"/>
    <cellStyle name="Accent1 15 3" xfId="10771" xr:uid="{00000000-0005-0000-0000-000025270000}"/>
    <cellStyle name="Accent1 16" xfId="10772" xr:uid="{00000000-0005-0000-0000-000026270000}"/>
    <cellStyle name="Accent1 16 2" xfId="10773" xr:uid="{00000000-0005-0000-0000-000027270000}"/>
    <cellStyle name="Accent1 16 3" xfId="10774" xr:uid="{00000000-0005-0000-0000-000028270000}"/>
    <cellStyle name="Accent1 17" xfId="10775" xr:uid="{00000000-0005-0000-0000-000029270000}"/>
    <cellStyle name="Accent1 17 2" xfId="10776" xr:uid="{00000000-0005-0000-0000-00002A270000}"/>
    <cellStyle name="Accent1 17 3" xfId="10777" xr:uid="{00000000-0005-0000-0000-00002B270000}"/>
    <cellStyle name="Accent1 18" xfId="10778" xr:uid="{00000000-0005-0000-0000-00002C270000}"/>
    <cellStyle name="Accent1 18 2" xfId="10779" xr:uid="{00000000-0005-0000-0000-00002D270000}"/>
    <cellStyle name="Accent1 18 3" xfId="10780" xr:uid="{00000000-0005-0000-0000-00002E270000}"/>
    <cellStyle name="Accent1 19" xfId="10781" xr:uid="{00000000-0005-0000-0000-00002F270000}"/>
    <cellStyle name="Accent1 19 2" xfId="10782" xr:uid="{00000000-0005-0000-0000-000030270000}"/>
    <cellStyle name="Accent1 19 3" xfId="10783" xr:uid="{00000000-0005-0000-0000-000031270000}"/>
    <cellStyle name="Accent1 2" xfId="313" xr:uid="{00000000-0005-0000-0000-000032270000}"/>
    <cellStyle name="Accent1 2 2" xfId="314" xr:uid="{00000000-0005-0000-0000-000033270000}"/>
    <cellStyle name="Accent1 2 2 2" xfId="10784" xr:uid="{00000000-0005-0000-0000-000034270000}"/>
    <cellStyle name="Accent1 2 2 2 2" xfId="10785" xr:uid="{00000000-0005-0000-0000-000035270000}"/>
    <cellStyle name="Accent1 2 2 2 3" xfId="10786" xr:uid="{00000000-0005-0000-0000-000036270000}"/>
    <cellStyle name="Accent1 2 2 3" xfId="10787" xr:uid="{00000000-0005-0000-0000-000037270000}"/>
    <cellStyle name="Accent1 2 2 4" xfId="10788" xr:uid="{00000000-0005-0000-0000-000038270000}"/>
    <cellStyle name="Accent1 2 2 5" xfId="10789" xr:uid="{00000000-0005-0000-0000-000039270000}"/>
    <cellStyle name="Accent1 2 3" xfId="10790" xr:uid="{00000000-0005-0000-0000-00003A270000}"/>
    <cellStyle name="Accent1 2 3 2" xfId="10791" xr:uid="{00000000-0005-0000-0000-00003B270000}"/>
    <cellStyle name="Accent1 2 3 3" xfId="10792" xr:uid="{00000000-0005-0000-0000-00003C270000}"/>
    <cellStyle name="Accent1 2 4" xfId="10793" xr:uid="{00000000-0005-0000-0000-00003D270000}"/>
    <cellStyle name="Accent1 2 5" xfId="10794" xr:uid="{00000000-0005-0000-0000-00003E270000}"/>
    <cellStyle name="Accent1 20" xfId="10795" xr:uid="{00000000-0005-0000-0000-00003F270000}"/>
    <cellStyle name="Accent1 20 2" xfId="10796" xr:uid="{00000000-0005-0000-0000-000040270000}"/>
    <cellStyle name="Accent1 20 3" xfId="10797" xr:uid="{00000000-0005-0000-0000-000041270000}"/>
    <cellStyle name="Accent1 21" xfId="10798" xr:uid="{00000000-0005-0000-0000-000042270000}"/>
    <cellStyle name="Accent1 21 2" xfId="10799" xr:uid="{00000000-0005-0000-0000-000043270000}"/>
    <cellStyle name="Accent1 21 3" xfId="10800" xr:uid="{00000000-0005-0000-0000-000044270000}"/>
    <cellStyle name="Accent1 22" xfId="10801" xr:uid="{00000000-0005-0000-0000-000045270000}"/>
    <cellStyle name="Accent1 22 2" xfId="10802" xr:uid="{00000000-0005-0000-0000-000046270000}"/>
    <cellStyle name="Accent1 22 3" xfId="10803" xr:uid="{00000000-0005-0000-0000-000047270000}"/>
    <cellStyle name="Accent1 23" xfId="10804" xr:uid="{00000000-0005-0000-0000-000048270000}"/>
    <cellStyle name="Accent1 23 2" xfId="10805" xr:uid="{00000000-0005-0000-0000-000049270000}"/>
    <cellStyle name="Accent1 23 3" xfId="10806" xr:uid="{00000000-0005-0000-0000-00004A270000}"/>
    <cellStyle name="Accent1 24" xfId="10807" xr:uid="{00000000-0005-0000-0000-00004B270000}"/>
    <cellStyle name="Accent1 24 2" xfId="10808" xr:uid="{00000000-0005-0000-0000-00004C270000}"/>
    <cellStyle name="Accent1 24 3" xfId="10809" xr:uid="{00000000-0005-0000-0000-00004D270000}"/>
    <cellStyle name="Accent1 25" xfId="10810" xr:uid="{00000000-0005-0000-0000-00004E270000}"/>
    <cellStyle name="Accent1 25 2" xfId="10811" xr:uid="{00000000-0005-0000-0000-00004F270000}"/>
    <cellStyle name="Accent1 25 3" xfId="10812" xr:uid="{00000000-0005-0000-0000-000050270000}"/>
    <cellStyle name="Accent1 26" xfId="10813" xr:uid="{00000000-0005-0000-0000-000051270000}"/>
    <cellStyle name="Accent1 26 2" xfId="10814" xr:uid="{00000000-0005-0000-0000-000052270000}"/>
    <cellStyle name="Accent1 26 3" xfId="10815" xr:uid="{00000000-0005-0000-0000-000053270000}"/>
    <cellStyle name="Accent1 27" xfId="10816" xr:uid="{00000000-0005-0000-0000-000054270000}"/>
    <cellStyle name="Accent1 27 2" xfId="10817" xr:uid="{00000000-0005-0000-0000-000055270000}"/>
    <cellStyle name="Accent1 27 3" xfId="10818" xr:uid="{00000000-0005-0000-0000-000056270000}"/>
    <cellStyle name="Accent1 28" xfId="10819" xr:uid="{00000000-0005-0000-0000-000057270000}"/>
    <cellStyle name="Accent1 28 2" xfId="10820" xr:uid="{00000000-0005-0000-0000-000058270000}"/>
    <cellStyle name="Accent1 28 3" xfId="10821" xr:uid="{00000000-0005-0000-0000-000059270000}"/>
    <cellStyle name="Accent1 29" xfId="10822" xr:uid="{00000000-0005-0000-0000-00005A270000}"/>
    <cellStyle name="Accent1 29 2" xfId="10823" xr:uid="{00000000-0005-0000-0000-00005B270000}"/>
    <cellStyle name="Accent1 29 3" xfId="10824" xr:uid="{00000000-0005-0000-0000-00005C270000}"/>
    <cellStyle name="Accent1 3" xfId="10825" xr:uid="{00000000-0005-0000-0000-00005D270000}"/>
    <cellStyle name="Accent1 3 2" xfId="10826" xr:uid="{00000000-0005-0000-0000-00005E270000}"/>
    <cellStyle name="Accent1 3 2 2" xfId="10827" xr:uid="{00000000-0005-0000-0000-00005F270000}"/>
    <cellStyle name="Accent1 3 2 3" xfId="10828" xr:uid="{00000000-0005-0000-0000-000060270000}"/>
    <cellStyle name="Accent1 3 3" xfId="10829" xr:uid="{00000000-0005-0000-0000-000061270000}"/>
    <cellStyle name="Accent1 3 4" xfId="10830" xr:uid="{00000000-0005-0000-0000-000062270000}"/>
    <cellStyle name="Accent1 3 5" xfId="10831" xr:uid="{00000000-0005-0000-0000-000063270000}"/>
    <cellStyle name="Accent1 30" xfId="10832" xr:uid="{00000000-0005-0000-0000-000064270000}"/>
    <cellStyle name="Accent1 30 2" xfId="10833" xr:uid="{00000000-0005-0000-0000-000065270000}"/>
    <cellStyle name="Accent1 30 3" xfId="10834" xr:uid="{00000000-0005-0000-0000-000066270000}"/>
    <cellStyle name="Accent1 31" xfId="10835" xr:uid="{00000000-0005-0000-0000-000067270000}"/>
    <cellStyle name="Accent1 31 2" xfId="10836" xr:uid="{00000000-0005-0000-0000-000068270000}"/>
    <cellStyle name="Accent1 31 3" xfId="10837" xr:uid="{00000000-0005-0000-0000-000069270000}"/>
    <cellStyle name="Accent1 32" xfId="10838" xr:uid="{00000000-0005-0000-0000-00006A270000}"/>
    <cellStyle name="Accent1 33" xfId="10839" xr:uid="{00000000-0005-0000-0000-00006B270000}"/>
    <cellStyle name="Accent1 34" xfId="10840" xr:uid="{00000000-0005-0000-0000-00006C270000}"/>
    <cellStyle name="Accent1 35" xfId="10841" xr:uid="{00000000-0005-0000-0000-00006D270000}"/>
    <cellStyle name="Accent1 36" xfId="10842" xr:uid="{00000000-0005-0000-0000-00006E270000}"/>
    <cellStyle name="Accent1 37" xfId="10843" xr:uid="{00000000-0005-0000-0000-00006F270000}"/>
    <cellStyle name="Accent1 38" xfId="10844" xr:uid="{00000000-0005-0000-0000-000070270000}"/>
    <cellStyle name="Accent1 4" xfId="10845" xr:uid="{00000000-0005-0000-0000-000071270000}"/>
    <cellStyle name="Accent1 4 2" xfId="10846" xr:uid="{00000000-0005-0000-0000-000072270000}"/>
    <cellStyle name="Accent1 4 2 2" xfId="10847" xr:uid="{00000000-0005-0000-0000-000073270000}"/>
    <cellStyle name="Accent1 4 2 3" xfId="10848" xr:uid="{00000000-0005-0000-0000-000074270000}"/>
    <cellStyle name="Accent1 4 3" xfId="10849" xr:uid="{00000000-0005-0000-0000-000075270000}"/>
    <cellStyle name="Accent1 4 4" xfId="10850" xr:uid="{00000000-0005-0000-0000-000076270000}"/>
    <cellStyle name="Accent1 4 5" xfId="10851" xr:uid="{00000000-0005-0000-0000-000077270000}"/>
    <cellStyle name="Accent1 5" xfId="10852" xr:uid="{00000000-0005-0000-0000-000078270000}"/>
    <cellStyle name="Accent1 5 2" xfId="10853" xr:uid="{00000000-0005-0000-0000-000079270000}"/>
    <cellStyle name="Accent1 5 2 2" xfId="10854" xr:uid="{00000000-0005-0000-0000-00007A270000}"/>
    <cellStyle name="Accent1 5 2 3" xfId="10855" xr:uid="{00000000-0005-0000-0000-00007B270000}"/>
    <cellStyle name="Accent1 5 3" xfId="10856" xr:uid="{00000000-0005-0000-0000-00007C270000}"/>
    <cellStyle name="Accent1 5 4" xfId="10857" xr:uid="{00000000-0005-0000-0000-00007D270000}"/>
    <cellStyle name="Accent1 5 5" xfId="10858" xr:uid="{00000000-0005-0000-0000-00007E270000}"/>
    <cellStyle name="Accent1 6" xfId="10859" xr:uid="{00000000-0005-0000-0000-00007F270000}"/>
    <cellStyle name="Accent1 6 2" xfId="10860" xr:uid="{00000000-0005-0000-0000-000080270000}"/>
    <cellStyle name="Accent1 6 2 2" xfId="10861" xr:uid="{00000000-0005-0000-0000-000081270000}"/>
    <cellStyle name="Accent1 6 2 3" xfId="10862" xr:uid="{00000000-0005-0000-0000-000082270000}"/>
    <cellStyle name="Accent1 6 3" xfId="10863" xr:uid="{00000000-0005-0000-0000-000083270000}"/>
    <cellStyle name="Accent1 6 4" xfId="10864" xr:uid="{00000000-0005-0000-0000-000084270000}"/>
    <cellStyle name="Accent1 6 5" xfId="10865" xr:uid="{00000000-0005-0000-0000-000085270000}"/>
    <cellStyle name="Accent1 7" xfId="10866" xr:uid="{00000000-0005-0000-0000-000086270000}"/>
    <cellStyle name="Accent1 7 2" xfId="10867" xr:uid="{00000000-0005-0000-0000-000087270000}"/>
    <cellStyle name="Accent1 7 2 2" xfId="10868" xr:uid="{00000000-0005-0000-0000-000088270000}"/>
    <cellStyle name="Accent1 7 2 3" xfId="10869" xr:uid="{00000000-0005-0000-0000-000089270000}"/>
    <cellStyle name="Accent1 7 3" xfId="10870" xr:uid="{00000000-0005-0000-0000-00008A270000}"/>
    <cellStyle name="Accent1 7 4" xfId="10871" xr:uid="{00000000-0005-0000-0000-00008B270000}"/>
    <cellStyle name="Accent1 7 5" xfId="10872" xr:uid="{00000000-0005-0000-0000-00008C270000}"/>
    <cellStyle name="Accent1 8" xfId="10873" xr:uid="{00000000-0005-0000-0000-00008D270000}"/>
    <cellStyle name="Accent1 8 2" xfId="10874" xr:uid="{00000000-0005-0000-0000-00008E270000}"/>
    <cellStyle name="Accent1 8 2 2" xfId="10875" xr:uid="{00000000-0005-0000-0000-00008F270000}"/>
    <cellStyle name="Accent1 8 2 3" xfId="10876" xr:uid="{00000000-0005-0000-0000-000090270000}"/>
    <cellStyle name="Accent1 8 3" xfId="10877" xr:uid="{00000000-0005-0000-0000-000091270000}"/>
    <cellStyle name="Accent1 8 4" xfId="10878" xr:uid="{00000000-0005-0000-0000-000092270000}"/>
    <cellStyle name="Accent1 8 5" xfId="10879" xr:uid="{00000000-0005-0000-0000-000093270000}"/>
    <cellStyle name="Accent1 9" xfId="10880" xr:uid="{00000000-0005-0000-0000-000094270000}"/>
    <cellStyle name="Accent1 9 2" xfId="10881" xr:uid="{00000000-0005-0000-0000-000095270000}"/>
    <cellStyle name="Accent1 9 3" xfId="10882" xr:uid="{00000000-0005-0000-0000-000096270000}"/>
    <cellStyle name="Accent2 - 20%" xfId="315" xr:uid="{00000000-0005-0000-0000-000097270000}"/>
    <cellStyle name="Accent2 - 20% 2" xfId="10883" xr:uid="{00000000-0005-0000-0000-000098270000}"/>
    <cellStyle name="Accent2 - 20% 2 2" xfId="10884" xr:uid="{00000000-0005-0000-0000-000099270000}"/>
    <cellStyle name="Accent2 - 20% 2 2 2" xfId="10885" xr:uid="{00000000-0005-0000-0000-00009A270000}"/>
    <cellStyle name="Accent2 - 20% 2 2 3" xfId="10886" xr:uid="{00000000-0005-0000-0000-00009B270000}"/>
    <cellStyle name="Accent2 - 20% 2 3" xfId="10887" xr:uid="{00000000-0005-0000-0000-00009C270000}"/>
    <cellStyle name="Accent2 - 20% 2 4" xfId="10888" xr:uid="{00000000-0005-0000-0000-00009D270000}"/>
    <cellStyle name="Accent2 - 20% 3" xfId="10889" xr:uid="{00000000-0005-0000-0000-00009E270000}"/>
    <cellStyle name="Accent2 - 20% 3 2" xfId="10890" xr:uid="{00000000-0005-0000-0000-00009F270000}"/>
    <cellStyle name="Accent2 - 20% 3 3" xfId="10891" xr:uid="{00000000-0005-0000-0000-0000A0270000}"/>
    <cellStyle name="Accent2 - 20% 4" xfId="10892" xr:uid="{00000000-0005-0000-0000-0000A1270000}"/>
    <cellStyle name="Accent2 - 20% 5" xfId="10893" xr:uid="{00000000-0005-0000-0000-0000A2270000}"/>
    <cellStyle name="Accent2 - 40%" xfId="316" xr:uid="{00000000-0005-0000-0000-0000A3270000}"/>
    <cellStyle name="Accent2 - 40% 2" xfId="10894" xr:uid="{00000000-0005-0000-0000-0000A4270000}"/>
    <cellStyle name="Accent2 - 40% 2 2" xfId="10895" xr:uid="{00000000-0005-0000-0000-0000A5270000}"/>
    <cellStyle name="Accent2 - 40% 2 2 2" xfId="10896" xr:uid="{00000000-0005-0000-0000-0000A6270000}"/>
    <cellStyle name="Accent2 - 40% 2 2 3" xfId="10897" xr:uid="{00000000-0005-0000-0000-0000A7270000}"/>
    <cellStyle name="Accent2 - 40% 2 3" xfId="10898" xr:uid="{00000000-0005-0000-0000-0000A8270000}"/>
    <cellStyle name="Accent2 - 40% 2 4" xfId="10899" xr:uid="{00000000-0005-0000-0000-0000A9270000}"/>
    <cellStyle name="Accent2 - 40% 3" xfId="10900" xr:uid="{00000000-0005-0000-0000-0000AA270000}"/>
    <cellStyle name="Accent2 - 40% 3 2" xfId="10901" xr:uid="{00000000-0005-0000-0000-0000AB270000}"/>
    <cellStyle name="Accent2 - 40% 3 3" xfId="10902" xr:uid="{00000000-0005-0000-0000-0000AC270000}"/>
    <cellStyle name="Accent2 - 40% 4" xfId="10903" xr:uid="{00000000-0005-0000-0000-0000AD270000}"/>
    <cellStyle name="Accent2 - 40% 5" xfId="10904" xr:uid="{00000000-0005-0000-0000-0000AE270000}"/>
    <cellStyle name="Accent2 - 60%" xfId="317" xr:uid="{00000000-0005-0000-0000-0000AF270000}"/>
    <cellStyle name="Accent2 - 60% 2" xfId="10905" xr:uid="{00000000-0005-0000-0000-0000B0270000}"/>
    <cellStyle name="Accent2 - 60% 2 2" xfId="10906" xr:uid="{00000000-0005-0000-0000-0000B1270000}"/>
    <cellStyle name="Accent2 - 60% 2 2 2" xfId="10907" xr:uid="{00000000-0005-0000-0000-0000B2270000}"/>
    <cellStyle name="Accent2 - 60% 2 2 3" xfId="10908" xr:uid="{00000000-0005-0000-0000-0000B3270000}"/>
    <cellStyle name="Accent2 - 60% 2 3" xfId="10909" xr:uid="{00000000-0005-0000-0000-0000B4270000}"/>
    <cellStyle name="Accent2 - 60% 2 4" xfId="10910" xr:uid="{00000000-0005-0000-0000-0000B5270000}"/>
    <cellStyle name="Accent2 - 60% 3" xfId="10911" xr:uid="{00000000-0005-0000-0000-0000B6270000}"/>
    <cellStyle name="Accent2 - 60% 3 2" xfId="10912" xr:uid="{00000000-0005-0000-0000-0000B7270000}"/>
    <cellStyle name="Accent2 - 60% 3 3" xfId="10913" xr:uid="{00000000-0005-0000-0000-0000B8270000}"/>
    <cellStyle name="Accent2 - 60% 4" xfId="10914" xr:uid="{00000000-0005-0000-0000-0000B9270000}"/>
    <cellStyle name="Accent2 - 60% 5" xfId="10915" xr:uid="{00000000-0005-0000-0000-0000BA270000}"/>
    <cellStyle name="Accent2 10" xfId="10916" xr:uid="{00000000-0005-0000-0000-0000BB270000}"/>
    <cellStyle name="Accent2 10 2" xfId="10917" xr:uid="{00000000-0005-0000-0000-0000BC270000}"/>
    <cellStyle name="Accent2 10 3" xfId="10918" xr:uid="{00000000-0005-0000-0000-0000BD270000}"/>
    <cellStyle name="Accent2 11" xfId="10919" xr:uid="{00000000-0005-0000-0000-0000BE270000}"/>
    <cellStyle name="Accent2 11 2" xfId="10920" xr:uid="{00000000-0005-0000-0000-0000BF270000}"/>
    <cellStyle name="Accent2 11 3" xfId="10921" xr:uid="{00000000-0005-0000-0000-0000C0270000}"/>
    <cellStyle name="Accent2 12" xfId="10922" xr:uid="{00000000-0005-0000-0000-0000C1270000}"/>
    <cellStyle name="Accent2 12 2" xfId="10923" xr:uid="{00000000-0005-0000-0000-0000C2270000}"/>
    <cellStyle name="Accent2 12 3" xfId="10924" xr:uid="{00000000-0005-0000-0000-0000C3270000}"/>
    <cellStyle name="Accent2 13" xfId="10925" xr:uid="{00000000-0005-0000-0000-0000C4270000}"/>
    <cellStyle name="Accent2 13 2" xfId="10926" xr:uid="{00000000-0005-0000-0000-0000C5270000}"/>
    <cellStyle name="Accent2 13 3" xfId="10927" xr:uid="{00000000-0005-0000-0000-0000C6270000}"/>
    <cellStyle name="Accent2 14" xfId="10928" xr:uid="{00000000-0005-0000-0000-0000C7270000}"/>
    <cellStyle name="Accent2 14 2" xfId="10929" xr:uid="{00000000-0005-0000-0000-0000C8270000}"/>
    <cellStyle name="Accent2 14 3" xfId="10930" xr:uid="{00000000-0005-0000-0000-0000C9270000}"/>
    <cellStyle name="Accent2 15" xfId="10931" xr:uid="{00000000-0005-0000-0000-0000CA270000}"/>
    <cellStyle name="Accent2 15 2" xfId="10932" xr:uid="{00000000-0005-0000-0000-0000CB270000}"/>
    <cellStyle name="Accent2 15 3" xfId="10933" xr:uid="{00000000-0005-0000-0000-0000CC270000}"/>
    <cellStyle name="Accent2 16" xfId="10934" xr:uid="{00000000-0005-0000-0000-0000CD270000}"/>
    <cellStyle name="Accent2 16 2" xfId="10935" xr:uid="{00000000-0005-0000-0000-0000CE270000}"/>
    <cellStyle name="Accent2 16 3" xfId="10936" xr:uid="{00000000-0005-0000-0000-0000CF270000}"/>
    <cellStyle name="Accent2 17" xfId="10937" xr:uid="{00000000-0005-0000-0000-0000D0270000}"/>
    <cellStyle name="Accent2 17 2" xfId="10938" xr:uid="{00000000-0005-0000-0000-0000D1270000}"/>
    <cellStyle name="Accent2 17 3" xfId="10939" xr:uid="{00000000-0005-0000-0000-0000D2270000}"/>
    <cellStyle name="Accent2 18" xfId="10940" xr:uid="{00000000-0005-0000-0000-0000D3270000}"/>
    <cellStyle name="Accent2 18 2" xfId="10941" xr:uid="{00000000-0005-0000-0000-0000D4270000}"/>
    <cellStyle name="Accent2 18 3" xfId="10942" xr:uid="{00000000-0005-0000-0000-0000D5270000}"/>
    <cellStyle name="Accent2 19" xfId="10943" xr:uid="{00000000-0005-0000-0000-0000D6270000}"/>
    <cellStyle name="Accent2 19 2" xfId="10944" xr:uid="{00000000-0005-0000-0000-0000D7270000}"/>
    <cellStyle name="Accent2 19 3" xfId="10945" xr:uid="{00000000-0005-0000-0000-0000D8270000}"/>
    <cellStyle name="Accent2 2" xfId="318" xr:uid="{00000000-0005-0000-0000-0000D9270000}"/>
    <cellStyle name="Accent2 2 2" xfId="319" xr:uid="{00000000-0005-0000-0000-0000DA270000}"/>
    <cellStyle name="Accent2 2 2 2" xfId="10946" xr:uid="{00000000-0005-0000-0000-0000DB270000}"/>
    <cellStyle name="Accent2 2 2 3" xfId="10947" xr:uid="{00000000-0005-0000-0000-0000DC270000}"/>
    <cellStyle name="Accent2 2 2 4" xfId="10948" xr:uid="{00000000-0005-0000-0000-0000DD270000}"/>
    <cellStyle name="Accent2 2 3" xfId="10949" xr:uid="{00000000-0005-0000-0000-0000DE270000}"/>
    <cellStyle name="Accent2 2 4" xfId="10950" xr:uid="{00000000-0005-0000-0000-0000DF270000}"/>
    <cellStyle name="Accent2 2 5" xfId="10951" xr:uid="{00000000-0005-0000-0000-0000E0270000}"/>
    <cellStyle name="Accent2 20" xfId="10952" xr:uid="{00000000-0005-0000-0000-0000E1270000}"/>
    <cellStyle name="Accent2 20 2" xfId="10953" xr:uid="{00000000-0005-0000-0000-0000E2270000}"/>
    <cellStyle name="Accent2 20 3" xfId="10954" xr:uid="{00000000-0005-0000-0000-0000E3270000}"/>
    <cellStyle name="Accent2 21" xfId="10955" xr:uid="{00000000-0005-0000-0000-0000E4270000}"/>
    <cellStyle name="Accent2 21 2" xfId="10956" xr:uid="{00000000-0005-0000-0000-0000E5270000}"/>
    <cellStyle name="Accent2 21 3" xfId="10957" xr:uid="{00000000-0005-0000-0000-0000E6270000}"/>
    <cellStyle name="Accent2 22" xfId="10958" xr:uid="{00000000-0005-0000-0000-0000E7270000}"/>
    <cellStyle name="Accent2 22 2" xfId="10959" xr:uid="{00000000-0005-0000-0000-0000E8270000}"/>
    <cellStyle name="Accent2 22 3" xfId="10960" xr:uid="{00000000-0005-0000-0000-0000E9270000}"/>
    <cellStyle name="Accent2 23" xfId="10961" xr:uid="{00000000-0005-0000-0000-0000EA270000}"/>
    <cellStyle name="Accent2 23 2" xfId="10962" xr:uid="{00000000-0005-0000-0000-0000EB270000}"/>
    <cellStyle name="Accent2 23 3" xfId="10963" xr:uid="{00000000-0005-0000-0000-0000EC270000}"/>
    <cellStyle name="Accent2 24" xfId="10964" xr:uid="{00000000-0005-0000-0000-0000ED270000}"/>
    <cellStyle name="Accent2 24 2" xfId="10965" xr:uid="{00000000-0005-0000-0000-0000EE270000}"/>
    <cellStyle name="Accent2 24 3" xfId="10966" xr:uid="{00000000-0005-0000-0000-0000EF270000}"/>
    <cellStyle name="Accent2 25" xfId="10967" xr:uid="{00000000-0005-0000-0000-0000F0270000}"/>
    <cellStyle name="Accent2 25 2" xfId="10968" xr:uid="{00000000-0005-0000-0000-0000F1270000}"/>
    <cellStyle name="Accent2 25 3" xfId="10969" xr:uid="{00000000-0005-0000-0000-0000F2270000}"/>
    <cellStyle name="Accent2 26" xfId="10970" xr:uid="{00000000-0005-0000-0000-0000F3270000}"/>
    <cellStyle name="Accent2 26 2" xfId="10971" xr:uid="{00000000-0005-0000-0000-0000F4270000}"/>
    <cellStyle name="Accent2 26 3" xfId="10972" xr:uid="{00000000-0005-0000-0000-0000F5270000}"/>
    <cellStyle name="Accent2 27" xfId="10973" xr:uid="{00000000-0005-0000-0000-0000F6270000}"/>
    <cellStyle name="Accent2 27 2" xfId="10974" xr:uid="{00000000-0005-0000-0000-0000F7270000}"/>
    <cellStyle name="Accent2 27 3" xfId="10975" xr:uid="{00000000-0005-0000-0000-0000F8270000}"/>
    <cellStyle name="Accent2 28" xfId="10976" xr:uid="{00000000-0005-0000-0000-0000F9270000}"/>
    <cellStyle name="Accent2 28 2" xfId="10977" xr:uid="{00000000-0005-0000-0000-0000FA270000}"/>
    <cellStyle name="Accent2 28 3" xfId="10978" xr:uid="{00000000-0005-0000-0000-0000FB270000}"/>
    <cellStyle name="Accent2 29" xfId="10979" xr:uid="{00000000-0005-0000-0000-0000FC270000}"/>
    <cellStyle name="Accent2 29 2" xfId="10980" xr:uid="{00000000-0005-0000-0000-0000FD270000}"/>
    <cellStyle name="Accent2 29 3" xfId="10981" xr:uid="{00000000-0005-0000-0000-0000FE270000}"/>
    <cellStyle name="Accent2 3" xfId="10982" xr:uid="{00000000-0005-0000-0000-0000FF270000}"/>
    <cellStyle name="Accent2 3 2" xfId="10983" xr:uid="{00000000-0005-0000-0000-000000280000}"/>
    <cellStyle name="Accent2 3 2 2" xfId="10984" xr:uid="{00000000-0005-0000-0000-000001280000}"/>
    <cellStyle name="Accent2 3 2 3" xfId="10985" xr:uid="{00000000-0005-0000-0000-000002280000}"/>
    <cellStyle name="Accent2 3 3" xfId="10986" xr:uid="{00000000-0005-0000-0000-000003280000}"/>
    <cellStyle name="Accent2 3 4" xfId="10987" xr:uid="{00000000-0005-0000-0000-000004280000}"/>
    <cellStyle name="Accent2 3 5" xfId="10988" xr:uid="{00000000-0005-0000-0000-000005280000}"/>
    <cellStyle name="Accent2 30" xfId="10989" xr:uid="{00000000-0005-0000-0000-000006280000}"/>
    <cellStyle name="Accent2 30 2" xfId="10990" xr:uid="{00000000-0005-0000-0000-000007280000}"/>
    <cellStyle name="Accent2 30 3" xfId="10991" xr:uid="{00000000-0005-0000-0000-000008280000}"/>
    <cellStyle name="Accent2 31" xfId="10992" xr:uid="{00000000-0005-0000-0000-000009280000}"/>
    <cellStyle name="Accent2 32" xfId="10993" xr:uid="{00000000-0005-0000-0000-00000A280000}"/>
    <cellStyle name="Accent2 33" xfId="10994" xr:uid="{00000000-0005-0000-0000-00000B280000}"/>
    <cellStyle name="Accent2 34" xfId="10995" xr:uid="{00000000-0005-0000-0000-00000C280000}"/>
    <cellStyle name="Accent2 35" xfId="10996" xr:uid="{00000000-0005-0000-0000-00000D280000}"/>
    <cellStyle name="Accent2 36" xfId="10997" xr:uid="{00000000-0005-0000-0000-00000E280000}"/>
    <cellStyle name="Accent2 37" xfId="10998" xr:uid="{00000000-0005-0000-0000-00000F280000}"/>
    <cellStyle name="Accent2 4" xfId="10999" xr:uid="{00000000-0005-0000-0000-000010280000}"/>
    <cellStyle name="Accent2 4 2" xfId="11000" xr:uid="{00000000-0005-0000-0000-000011280000}"/>
    <cellStyle name="Accent2 4 2 2" xfId="11001" xr:uid="{00000000-0005-0000-0000-000012280000}"/>
    <cellStyle name="Accent2 4 2 3" xfId="11002" xr:uid="{00000000-0005-0000-0000-000013280000}"/>
    <cellStyle name="Accent2 4 3" xfId="11003" xr:uid="{00000000-0005-0000-0000-000014280000}"/>
    <cellStyle name="Accent2 4 4" xfId="11004" xr:uid="{00000000-0005-0000-0000-000015280000}"/>
    <cellStyle name="Accent2 4 5" xfId="11005" xr:uid="{00000000-0005-0000-0000-000016280000}"/>
    <cellStyle name="Accent2 5" xfId="11006" xr:uid="{00000000-0005-0000-0000-000017280000}"/>
    <cellStyle name="Accent2 5 2" xfId="11007" xr:uid="{00000000-0005-0000-0000-000018280000}"/>
    <cellStyle name="Accent2 5 2 2" xfId="11008" xr:uid="{00000000-0005-0000-0000-000019280000}"/>
    <cellStyle name="Accent2 5 2 3" xfId="11009" xr:uid="{00000000-0005-0000-0000-00001A280000}"/>
    <cellStyle name="Accent2 5 3" xfId="11010" xr:uid="{00000000-0005-0000-0000-00001B280000}"/>
    <cellStyle name="Accent2 5 4" xfId="11011" xr:uid="{00000000-0005-0000-0000-00001C280000}"/>
    <cellStyle name="Accent2 5 5" xfId="11012" xr:uid="{00000000-0005-0000-0000-00001D280000}"/>
    <cellStyle name="Accent2 6" xfId="11013" xr:uid="{00000000-0005-0000-0000-00001E280000}"/>
    <cellStyle name="Accent2 6 2" xfId="11014" xr:uid="{00000000-0005-0000-0000-00001F280000}"/>
    <cellStyle name="Accent2 6 2 2" xfId="11015" xr:uid="{00000000-0005-0000-0000-000020280000}"/>
    <cellStyle name="Accent2 6 2 3" xfId="11016" xr:uid="{00000000-0005-0000-0000-000021280000}"/>
    <cellStyle name="Accent2 6 3" xfId="11017" xr:uid="{00000000-0005-0000-0000-000022280000}"/>
    <cellStyle name="Accent2 6 4" xfId="11018" xr:uid="{00000000-0005-0000-0000-000023280000}"/>
    <cellStyle name="Accent2 6 5" xfId="11019" xr:uid="{00000000-0005-0000-0000-000024280000}"/>
    <cellStyle name="Accent2 7" xfId="11020" xr:uid="{00000000-0005-0000-0000-000025280000}"/>
    <cellStyle name="Accent2 7 2" xfId="11021" xr:uid="{00000000-0005-0000-0000-000026280000}"/>
    <cellStyle name="Accent2 7 2 2" xfId="11022" xr:uid="{00000000-0005-0000-0000-000027280000}"/>
    <cellStyle name="Accent2 7 2 3" xfId="11023" xr:uid="{00000000-0005-0000-0000-000028280000}"/>
    <cellStyle name="Accent2 7 3" xfId="11024" xr:uid="{00000000-0005-0000-0000-000029280000}"/>
    <cellStyle name="Accent2 7 4" xfId="11025" xr:uid="{00000000-0005-0000-0000-00002A280000}"/>
    <cellStyle name="Accent2 7 5" xfId="11026" xr:uid="{00000000-0005-0000-0000-00002B280000}"/>
    <cellStyle name="Accent2 8" xfId="11027" xr:uid="{00000000-0005-0000-0000-00002C280000}"/>
    <cellStyle name="Accent2 8 2" xfId="11028" xr:uid="{00000000-0005-0000-0000-00002D280000}"/>
    <cellStyle name="Accent2 8 3" xfId="11029" xr:uid="{00000000-0005-0000-0000-00002E280000}"/>
    <cellStyle name="Accent2 9" xfId="11030" xr:uid="{00000000-0005-0000-0000-00002F280000}"/>
    <cellStyle name="Accent2 9 2" xfId="11031" xr:uid="{00000000-0005-0000-0000-000030280000}"/>
    <cellStyle name="Accent2 9 3" xfId="11032" xr:uid="{00000000-0005-0000-0000-000031280000}"/>
    <cellStyle name="Accent3 - 20%" xfId="320" xr:uid="{00000000-0005-0000-0000-000032280000}"/>
    <cellStyle name="Accent3 - 20% 2" xfId="11033" xr:uid="{00000000-0005-0000-0000-000033280000}"/>
    <cellStyle name="Accent3 - 20% 2 2" xfId="11034" xr:uid="{00000000-0005-0000-0000-000034280000}"/>
    <cellStyle name="Accent3 - 20% 2 2 2" xfId="11035" xr:uid="{00000000-0005-0000-0000-000035280000}"/>
    <cellStyle name="Accent3 - 20% 2 2 3" xfId="11036" xr:uid="{00000000-0005-0000-0000-000036280000}"/>
    <cellStyle name="Accent3 - 20% 2 3" xfId="11037" xr:uid="{00000000-0005-0000-0000-000037280000}"/>
    <cellStyle name="Accent3 - 20% 2 4" xfId="11038" xr:uid="{00000000-0005-0000-0000-000038280000}"/>
    <cellStyle name="Accent3 - 20% 3" xfId="11039" xr:uid="{00000000-0005-0000-0000-000039280000}"/>
    <cellStyle name="Accent3 - 20% 3 2" xfId="11040" xr:uid="{00000000-0005-0000-0000-00003A280000}"/>
    <cellStyle name="Accent3 - 20% 3 3" xfId="11041" xr:uid="{00000000-0005-0000-0000-00003B280000}"/>
    <cellStyle name="Accent3 - 20% 4" xfId="11042" xr:uid="{00000000-0005-0000-0000-00003C280000}"/>
    <cellStyle name="Accent3 - 20% 5" xfId="11043" xr:uid="{00000000-0005-0000-0000-00003D280000}"/>
    <cellStyle name="Accent3 - 40%" xfId="321" xr:uid="{00000000-0005-0000-0000-00003E280000}"/>
    <cellStyle name="Accent3 - 40% 2" xfId="11044" xr:uid="{00000000-0005-0000-0000-00003F280000}"/>
    <cellStyle name="Accent3 - 40% 2 2" xfId="11045" xr:uid="{00000000-0005-0000-0000-000040280000}"/>
    <cellStyle name="Accent3 - 40% 2 2 2" xfId="11046" xr:uid="{00000000-0005-0000-0000-000041280000}"/>
    <cellStyle name="Accent3 - 40% 2 2 3" xfId="11047" xr:uid="{00000000-0005-0000-0000-000042280000}"/>
    <cellStyle name="Accent3 - 40% 2 3" xfId="11048" xr:uid="{00000000-0005-0000-0000-000043280000}"/>
    <cellStyle name="Accent3 - 40% 2 4" xfId="11049" xr:uid="{00000000-0005-0000-0000-000044280000}"/>
    <cellStyle name="Accent3 - 40% 3" xfId="11050" xr:uid="{00000000-0005-0000-0000-000045280000}"/>
    <cellStyle name="Accent3 - 40% 3 2" xfId="11051" xr:uid="{00000000-0005-0000-0000-000046280000}"/>
    <cellStyle name="Accent3 - 40% 3 3" xfId="11052" xr:uid="{00000000-0005-0000-0000-000047280000}"/>
    <cellStyle name="Accent3 - 40% 4" xfId="11053" xr:uid="{00000000-0005-0000-0000-000048280000}"/>
    <cellStyle name="Accent3 - 40% 5" xfId="11054" xr:uid="{00000000-0005-0000-0000-000049280000}"/>
    <cellStyle name="Accent3 - 60%" xfId="322" xr:uid="{00000000-0005-0000-0000-00004A280000}"/>
    <cellStyle name="Accent3 - 60% 2" xfId="11055" xr:uid="{00000000-0005-0000-0000-00004B280000}"/>
    <cellStyle name="Accent3 - 60% 2 2" xfId="11056" xr:uid="{00000000-0005-0000-0000-00004C280000}"/>
    <cellStyle name="Accent3 - 60% 2 2 2" xfId="11057" xr:uid="{00000000-0005-0000-0000-00004D280000}"/>
    <cellStyle name="Accent3 - 60% 2 2 3" xfId="11058" xr:uid="{00000000-0005-0000-0000-00004E280000}"/>
    <cellStyle name="Accent3 - 60% 2 3" xfId="11059" xr:uid="{00000000-0005-0000-0000-00004F280000}"/>
    <cellStyle name="Accent3 - 60% 2 4" xfId="11060" xr:uid="{00000000-0005-0000-0000-000050280000}"/>
    <cellStyle name="Accent3 - 60% 3" xfId="11061" xr:uid="{00000000-0005-0000-0000-000051280000}"/>
    <cellStyle name="Accent3 - 60% 3 2" xfId="11062" xr:uid="{00000000-0005-0000-0000-000052280000}"/>
    <cellStyle name="Accent3 - 60% 3 3" xfId="11063" xr:uid="{00000000-0005-0000-0000-000053280000}"/>
    <cellStyle name="Accent3 - 60% 4" xfId="11064" xr:uid="{00000000-0005-0000-0000-000054280000}"/>
    <cellStyle name="Accent3 - 60% 5" xfId="11065" xr:uid="{00000000-0005-0000-0000-000055280000}"/>
    <cellStyle name="Accent3 10" xfId="11066" xr:uid="{00000000-0005-0000-0000-000056280000}"/>
    <cellStyle name="Accent3 10 2" xfId="11067" xr:uid="{00000000-0005-0000-0000-000057280000}"/>
    <cellStyle name="Accent3 10 3" xfId="11068" xr:uid="{00000000-0005-0000-0000-000058280000}"/>
    <cellStyle name="Accent3 11" xfId="11069" xr:uid="{00000000-0005-0000-0000-000059280000}"/>
    <cellStyle name="Accent3 11 2" xfId="11070" xr:uid="{00000000-0005-0000-0000-00005A280000}"/>
    <cellStyle name="Accent3 11 3" xfId="11071" xr:uid="{00000000-0005-0000-0000-00005B280000}"/>
    <cellStyle name="Accent3 12" xfId="11072" xr:uid="{00000000-0005-0000-0000-00005C280000}"/>
    <cellStyle name="Accent3 12 2" xfId="11073" xr:uid="{00000000-0005-0000-0000-00005D280000}"/>
    <cellStyle name="Accent3 12 3" xfId="11074" xr:uid="{00000000-0005-0000-0000-00005E280000}"/>
    <cellStyle name="Accent3 13" xfId="11075" xr:uid="{00000000-0005-0000-0000-00005F280000}"/>
    <cellStyle name="Accent3 13 2" xfId="11076" xr:uid="{00000000-0005-0000-0000-000060280000}"/>
    <cellStyle name="Accent3 13 3" xfId="11077" xr:uid="{00000000-0005-0000-0000-000061280000}"/>
    <cellStyle name="Accent3 14" xfId="11078" xr:uid="{00000000-0005-0000-0000-000062280000}"/>
    <cellStyle name="Accent3 14 2" xfId="11079" xr:uid="{00000000-0005-0000-0000-000063280000}"/>
    <cellStyle name="Accent3 14 3" xfId="11080" xr:uid="{00000000-0005-0000-0000-000064280000}"/>
    <cellStyle name="Accent3 15" xfId="11081" xr:uid="{00000000-0005-0000-0000-000065280000}"/>
    <cellStyle name="Accent3 15 2" xfId="11082" xr:uid="{00000000-0005-0000-0000-000066280000}"/>
    <cellStyle name="Accent3 15 3" xfId="11083" xr:uid="{00000000-0005-0000-0000-000067280000}"/>
    <cellStyle name="Accent3 16" xfId="11084" xr:uid="{00000000-0005-0000-0000-000068280000}"/>
    <cellStyle name="Accent3 16 2" xfId="11085" xr:uid="{00000000-0005-0000-0000-000069280000}"/>
    <cellStyle name="Accent3 16 3" xfId="11086" xr:uid="{00000000-0005-0000-0000-00006A280000}"/>
    <cellStyle name="Accent3 17" xfId="11087" xr:uid="{00000000-0005-0000-0000-00006B280000}"/>
    <cellStyle name="Accent3 17 2" xfId="11088" xr:uid="{00000000-0005-0000-0000-00006C280000}"/>
    <cellStyle name="Accent3 17 3" xfId="11089" xr:uid="{00000000-0005-0000-0000-00006D280000}"/>
    <cellStyle name="Accent3 18" xfId="11090" xr:uid="{00000000-0005-0000-0000-00006E280000}"/>
    <cellStyle name="Accent3 18 2" xfId="11091" xr:uid="{00000000-0005-0000-0000-00006F280000}"/>
    <cellStyle name="Accent3 18 3" xfId="11092" xr:uid="{00000000-0005-0000-0000-000070280000}"/>
    <cellStyle name="Accent3 19" xfId="11093" xr:uid="{00000000-0005-0000-0000-000071280000}"/>
    <cellStyle name="Accent3 19 2" xfId="11094" xr:uid="{00000000-0005-0000-0000-000072280000}"/>
    <cellStyle name="Accent3 19 3" xfId="11095" xr:uid="{00000000-0005-0000-0000-000073280000}"/>
    <cellStyle name="Accent3 2" xfId="323" xr:uid="{00000000-0005-0000-0000-000074280000}"/>
    <cellStyle name="Accent3 2 2" xfId="324" xr:uid="{00000000-0005-0000-0000-000075280000}"/>
    <cellStyle name="Accent3 2 2 2" xfId="11096" xr:uid="{00000000-0005-0000-0000-000076280000}"/>
    <cellStyle name="Accent3 2 2 3" xfId="11097" xr:uid="{00000000-0005-0000-0000-000077280000}"/>
    <cellStyle name="Accent3 2 2 4" xfId="11098" xr:uid="{00000000-0005-0000-0000-000078280000}"/>
    <cellStyle name="Accent3 2 3" xfId="11099" xr:uid="{00000000-0005-0000-0000-000079280000}"/>
    <cellStyle name="Accent3 2 4" xfId="11100" xr:uid="{00000000-0005-0000-0000-00007A280000}"/>
    <cellStyle name="Accent3 2 5" xfId="11101" xr:uid="{00000000-0005-0000-0000-00007B280000}"/>
    <cellStyle name="Accent3 20" xfId="11102" xr:uid="{00000000-0005-0000-0000-00007C280000}"/>
    <cellStyle name="Accent3 20 2" xfId="11103" xr:uid="{00000000-0005-0000-0000-00007D280000}"/>
    <cellStyle name="Accent3 20 3" xfId="11104" xr:uid="{00000000-0005-0000-0000-00007E280000}"/>
    <cellStyle name="Accent3 21" xfId="11105" xr:uid="{00000000-0005-0000-0000-00007F280000}"/>
    <cellStyle name="Accent3 21 2" xfId="11106" xr:uid="{00000000-0005-0000-0000-000080280000}"/>
    <cellStyle name="Accent3 21 3" xfId="11107" xr:uid="{00000000-0005-0000-0000-000081280000}"/>
    <cellStyle name="Accent3 22" xfId="11108" xr:uid="{00000000-0005-0000-0000-000082280000}"/>
    <cellStyle name="Accent3 22 2" xfId="11109" xr:uid="{00000000-0005-0000-0000-000083280000}"/>
    <cellStyle name="Accent3 22 3" xfId="11110" xr:uid="{00000000-0005-0000-0000-000084280000}"/>
    <cellStyle name="Accent3 23" xfId="11111" xr:uid="{00000000-0005-0000-0000-000085280000}"/>
    <cellStyle name="Accent3 23 2" xfId="11112" xr:uid="{00000000-0005-0000-0000-000086280000}"/>
    <cellStyle name="Accent3 23 3" xfId="11113" xr:uid="{00000000-0005-0000-0000-000087280000}"/>
    <cellStyle name="Accent3 24" xfId="11114" xr:uid="{00000000-0005-0000-0000-000088280000}"/>
    <cellStyle name="Accent3 24 2" xfId="11115" xr:uid="{00000000-0005-0000-0000-000089280000}"/>
    <cellStyle name="Accent3 24 3" xfId="11116" xr:uid="{00000000-0005-0000-0000-00008A280000}"/>
    <cellStyle name="Accent3 25" xfId="11117" xr:uid="{00000000-0005-0000-0000-00008B280000}"/>
    <cellStyle name="Accent3 25 2" xfId="11118" xr:uid="{00000000-0005-0000-0000-00008C280000}"/>
    <cellStyle name="Accent3 25 3" xfId="11119" xr:uid="{00000000-0005-0000-0000-00008D280000}"/>
    <cellStyle name="Accent3 26" xfId="11120" xr:uid="{00000000-0005-0000-0000-00008E280000}"/>
    <cellStyle name="Accent3 26 2" xfId="11121" xr:uid="{00000000-0005-0000-0000-00008F280000}"/>
    <cellStyle name="Accent3 26 3" xfId="11122" xr:uid="{00000000-0005-0000-0000-000090280000}"/>
    <cellStyle name="Accent3 27" xfId="11123" xr:uid="{00000000-0005-0000-0000-000091280000}"/>
    <cellStyle name="Accent3 27 2" xfId="11124" xr:uid="{00000000-0005-0000-0000-000092280000}"/>
    <cellStyle name="Accent3 27 3" xfId="11125" xr:uid="{00000000-0005-0000-0000-000093280000}"/>
    <cellStyle name="Accent3 28" xfId="11126" xr:uid="{00000000-0005-0000-0000-000094280000}"/>
    <cellStyle name="Accent3 28 2" xfId="11127" xr:uid="{00000000-0005-0000-0000-000095280000}"/>
    <cellStyle name="Accent3 28 3" xfId="11128" xr:uid="{00000000-0005-0000-0000-000096280000}"/>
    <cellStyle name="Accent3 29" xfId="11129" xr:uid="{00000000-0005-0000-0000-000097280000}"/>
    <cellStyle name="Accent3 29 2" xfId="11130" xr:uid="{00000000-0005-0000-0000-000098280000}"/>
    <cellStyle name="Accent3 29 3" xfId="11131" xr:uid="{00000000-0005-0000-0000-000099280000}"/>
    <cellStyle name="Accent3 3" xfId="11132" xr:uid="{00000000-0005-0000-0000-00009A280000}"/>
    <cellStyle name="Accent3 3 2" xfId="11133" xr:uid="{00000000-0005-0000-0000-00009B280000}"/>
    <cellStyle name="Accent3 3 2 2" xfId="11134" xr:uid="{00000000-0005-0000-0000-00009C280000}"/>
    <cellStyle name="Accent3 3 2 3" xfId="11135" xr:uid="{00000000-0005-0000-0000-00009D280000}"/>
    <cellStyle name="Accent3 3 3" xfId="11136" xr:uid="{00000000-0005-0000-0000-00009E280000}"/>
    <cellStyle name="Accent3 3 4" xfId="11137" xr:uid="{00000000-0005-0000-0000-00009F280000}"/>
    <cellStyle name="Accent3 3 5" xfId="11138" xr:uid="{00000000-0005-0000-0000-0000A0280000}"/>
    <cellStyle name="Accent3 30" xfId="11139" xr:uid="{00000000-0005-0000-0000-0000A1280000}"/>
    <cellStyle name="Accent3 30 2" xfId="11140" xr:uid="{00000000-0005-0000-0000-0000A2280000}"/>
    <cellStyle name="Accent3 30 3" xfId="11141" xr:uid="{00000000-0005-0000-0000-0000A3280000}"/>
    <cellStyle name="Accent3 31" xfId="11142" xr:uid="{00000000-0005-0000-0000-0000A4280000}"/>
    <cellStyle name="Accent3 32" xfId="11143" xr:uid="{00000000-0005-0000-0000-0000A5280000}"/>
    <cellStyle name="Accent3 33" xfId="11144" xr:uid="{00000000-0005-0000-0000-0000A6280000}"/>
    <cellStyle name="Accent3 34" xfId="11145" xr:uid="{00000000-0005-0000-0000-0000A7280000}"/>
    <cellStyle name="Accent3 35" xfId="11146" xr:uid="{00000000-0005-0000-0000-0000A8280000}"/>
    <cellStyle name="Accent3 36" xfId="11147" xr:uid="{00000000-0005-0000-0000-0000A9280000}"/>
    <cellStyle name="Accent3 37" xfId="11148" xr:uid="{00000000-0005-0000-0000-0000AA280000}"/>
    <cellStyle name="Accent3 4" xfId="11149" xr:uid="{00000000-0005-0000-0000-0000AB280000}"/>
    <cellStyle name="Accent3 4 2" xfId="11150" xr:uid="{00000000-0005-0000-0000-0000AC280000}"/>
    <cellStyle name="Accent3 4 2 2" xfId="11151" xr:uid="{00000000-0005-0000-0000-0000AD280000}"/>
    <cellStyle name="Accent3 4 2 3" xfId="11152" xr:uid="{00000000-0005-0000-0000-0000AE280000}"/>
    <cellStyle name="Accent3 4 3" xfId="11153" xr:uid="{00000000-0005-0000-0000-0000AF280000}"/>
    <cellStyle name="Accent3 4 4" xfId="11154" xr:uid="{00000000-0005-0000-0000-0000B0280000}"/>
    <cellStyle name="Accent3 4 5" xfId="11155" xr:uid="{00000000-0005-0000-0000-0000B1280000}"/>
    <cellStyle name="Accent3 5" xfId="11156" xr:uid="{00000000-0005-0000-0000-0000B2280000}"/>
    <cellStyle name="Accent3 5 2" xfId="11157" xr:uid="{00000000-0005-0000-0000-0000B3280000}"/>
    <cellStyle name="Accent3 5 2 2" xfId="11158" xr:uid="{00000000-0005-0000-0000-0000B4280000}"/>
    <cellStyle name="Accent3 5 2 3" xfId="11159" xr:uid="{00000000-0005-0000-0000-0000B5280000}"/>
    <cellStyle name="Accent3 5 3" xfId="11160" xr:uid="{00000000-0005-0000-0000-0000B6280000}"/>
    <cellStyle name="Accent3 5 4" xfId="11161" xr:uid="{00000000-0005-0000-0000-0000B7280000}"/>
    <cellStyle name="Accent3 5 5" xfId="11162" xr:uid="{00000000-0005-0000-0000-0000B8280000}"/>
    <cellStyle name="Accent3 6" xfId="11163" xr:uid="{00000000-0005-0000-0000-0000B9280000}"/>
    <cellStyle name="Accent3 6 2" xfId="11164" xr:uid="{00000000-0005-0000-0000-0000BA280000}"/>
    <cellStyle name="Accent3 6 2 2" xfId="11165" xr:uid="{00000000-0005-0000-0000-0000BB280000}"/>
    <cellStyle name="Accent3 6 2 3" xfId="11166" xr:uid="{00000000-0005-0000-0000-0000BC280000}"/>
    <cellStyle name="Accent3 6 3" xfId="11167" xr:uid="{00000000-0005-0000-0000-0000BD280000}"/>
    <cellStyle name="Accent3 6 4" xfId="11168" xr:uid="{00000000-0005-0000-0000-0000BE280000}"/>
    <cellStyle name="Accent3 6 5" xfId="11169" xr:uid="{00000000-0005-0000-0000-0000BF280000}"/>
    <cellStyle name="Accent3 7" xfId="11170" xr:uid="{00000000-0005-0000-0000-0000C0280000}"/>
    <cellStyle name="Accent3 7 2" xfId="11171" xr:uid="{00000000-0005-0000-0000-0000C1280000}"/>
    <cellStyle name="Accent3 7 2 2" xfId="11172" xr:uid="{00000000-0005-0000-0000-0000C2280000}"/>
    <cellStyle name="Accent3 7 2 3" xfId="11173" xr:uid="{00000000-0005-0000-0000-0000C3280000}"/>
    <cellStyle name="Accent3 7 3" xfId="11174" xr:uid="{00000000-0005-0000-0000-0000C4280000}"/>
    <cellStyle name="Accent3 7 4" xfId="11175" xr:uid="{00000000-0005-0000-0000-0000C5280000}"/>
    <cellStyle name="Accent3 7 5" xfId="11176" xr:uid="{00000000-0005-0000-0000-0000C6280000}"/>
    <cellStyle name="Accent3 8" xfId="11177" xr:uid="{00000000-0005-0000-0000-0000C7280000}"/>
    <cellStyle name="Accent3 8 2" xfId="11178" xr:uid="{00000000-0005-0000-0000-0000C8280000}"/>
    <cellStyle name="Accent3 8 3" xfId="11179" xr:uid="{00000000-0005-0000-0000-0000C9280000}"/>
    <cellStyle name="Accent3 9" xfId="11180" xr:uid="{00000000-0005-0000-0000-0000CA280000}"/>
    <cellStyle name="Accent3 9 2" xfId="11181" xr:uid="{00000000-0005-0000-0000-0000CB280000}"/>
    <cellStyle name="Accent3 9 3" xfId="11182" xr:uid="{00000000-0005-0000-0000-0000CC280000}"/>
    <cellStyle name="Accent4 - 20%" xfId="325" xr:uid="{00000000-0005-0000-0000-0000CD280000}"/>
    <cellStyle name="Accent4 - 20% 2" xfId="11183" xr:uid="{00000000-0005-0000-0000-0000CE280000}"/>
    <cellStyle name="Accent4 - 20% 2 2" xfId="11184" xr:uid="{00000000-0005-0000-0000-0000CF280000}"/>
    <cellStyle name="Accent4 - 20% 2 2 2" xfId="11185" xr:uid="{00000000-0005-0000-0000-0000D0280000}"/>
    <cellStyle name="Accent4 - 20% 2 2 3" xfId="11186" xr:uid="{00000000-0005-0000-0000-0000D1280000}"/>
    <cellStyle name="Accent4 - 20% 2 3" xfId="11187" xr:uid="{00000000-0005-0000-0000-0000D2280000}"/>
    <cellStyle name="Accent4 - 20% 2 4" xfId="11188" xr:uid="{00000000-0005-0000-0000-0000D3280000}"/>
    <cellStyle name="Accent4 - 20% 3" xfId="11189" xr:uid="{00000000-0005-0000-0000-0000D4280000}"/>
    <cellStyle name="Accent4 - 20% 3 2" xfId="11190" xr:uid="{00000000-0005-0000-0000-0000D5280000}"/>
    <cellStyle name="Accent4 - 20% 3 3" xfId="11191" xr:uid="{00000000-0005-0000-0000-0000D6280000}"/>
    <cellStyle name="Accent4 - 20% 4" xfId="11192" xr:uid="{00000000-0005-0000-0000-0000D7280000}"/>
    <cellStyle name="Accent4 - 20% 5" xfId="11193" xr:uid="{00000000-0005-0000-0000-0000D8280000}"/>
    <cellStyle name="Accent4 - 40%" xfId="326" xr:uid="{00000000-0005-0000-0000-0000D9280000}"/>
    <cellStyle name="Accent4 - 40% 2" xfId="11194" xr:uid="{00000000-0005-0000-0000-0000DA280000}"/>
    <cellStyle name="Accent4 - 40% 2 2" xfId="11195" xr:uid="{00000000-0005-0000-0000-0000DB280000}"/>
    <cellStyle name="Accent4 - 40% 2 2 2" xfId="11196" xr:uid="{00000000-0005-0000-0000-0000DC280000}"/>
    <cellStyle name="Accent4 - 40% 2 2 3" xfId="11197" xr:uid="{00000000-0005-0000-0000-0000DD280000}"/>
    <cellStyle name="Accent4 - 40% 2 3" xfId="11198" xr:uid="{00000000-0005-0000-0000-0000DE280000}"/>
    <cellStyle name="Accent4 - 40% 2 4" xfId="11199" xr:uid="{00000000-0005-0000-0000-0000DF280000}"/>
    <cellStyle name="Accent4 - 40% 3" xfId="11200" xr:uid="{00000000-0005-0000-0000-0000E0280000}"/>
    <cellStyle name="Accent4 - 40% 3 2" xfId="11201" xr:uid="{00000000-0005-0000-0000-0000E1280000}"/>
    <cellStyle name="Accent4 - 40% 3 3" xfId="11202" xr:uid="{00000000-0005-0000-0000-0000E2280000}"/>
    <cellStyle name="Accent4 - 40% 4" xfId="11203" xr:uid="{00000000-0005-0000-0000-0000E3280000}"/>
    <cellStyle name="Accent4 - 40% 5" xfId="11204" xr:uid="{00000000-0005-0000-0000-0000E4280000}"/>
    <cellStyle name="Accent4 - 60%" xfId="327" xr:uid="{00000000-0005-0000-0000-0000E5280000}"/>
    <cellStyle name="Accent4 - 60% 2" xfId="11205" xr:uid="{00000000-0005-0000-0000-0000E6280000}"/>
    <cellStyle name="Accent4 - 60% 2 2" xfId="11206" xr:uid="{00000000-0005-0000-0000-0000E7280000}"/>
    <cellStyle name="Accent4 - 60% 2 2 2" xfId="11207" xr:uid="{00000000-0005-0000-0000-0000E8280000}"/>
    <cellStyle name="Accent4 - 60% 2 2 3" xfId="11208" xr:uid="{00000000-0005-0000-0000-0000E9280000}"/>
    <cellStyle name="Accent4 - 60% 2 3" xfId="11209" xr:uid="{00000000-0005-0000-0000-0000EA280000}"/>
    <cellStyle name="Accent4 - 60% 2 4" xfId="11210" xr:uid="{00000000-0005-0000-0000-0000EB280000}"/>
    <cellStyle name="Accent4 - 60% 3" xfId="11211" xr:uid="{00000000-0005-0000-0000-0000EC280000}"/>
    <cellStyle name="Accent4 - 60% 3 2" xfId="11212" xr:uid="{00000000-0005-0000-0000-0000ED280000}"/>
    <cellStyle name="Accent4 - 60% 3 3" xfId="11213" xr:uid="{00000000-0005-0000-0000-0000EE280000}"/>
    <cellStyle name="Accent4 - 60% 4" xfId="11214" xr:uid="{00000000-0005-0000-0000-0000EF280000}"/>
    <cellStyle name="Accent4 - 60% 5" xfId="11215" xr:uid="{00000000-0005-0000-0000-0000F0280000}"/>
    <cellStyle name="Accent4 10" xfId="11216" xr:uid="{00000000-0005-0000-0000-0000F1280000}"/>
    <cellStyle name="Accent4 10 2" xfId="11217" xr:uid="{00000000-0005-0000-0000-0000F2280000}"/>
    <cellStyle name="Accent4 10 3" xfId="11218" xr:uid="{00000000-0005-0000-0000-0000F3280000}"/>
    <cellStyle name="Accent4 11" xfId="11219" xr:uid="{00000000-0005-0000-0000-0000F4280000}"/>
    <cellStyle name="Accent4 11 2" xfId="11220" xr:uid="{00000000-0005-0000-0000-0000F5280000}"/>
    <cellStyle name="Accent4 11 3" xfId="11221" xr:uid="{00000000-0005-0000-0000-0000F6280000}"/>
    <cellStyle name="Accent4 12" xfId="11222" xr:uid="{00000000-0005-0000-0000-0000F7280000}"/>
    <cellStyle name="Accent4 12 2" xfId="11223" xr:uid="{00000000-0005-0000-0000-0000F8280000}"/>
    <cellStyle name="Accent4 12 3" xfId="11224" xr:uid="{00000000-0005-0000-0000-0000F9280000}"/>
    <cellStyle name="Accent4 13" xfId="11225" xr:uid="{00000000-0005-0000-0000-0000FA280000}"/>
    <cellStyle name="Accent4 13 2" xfId="11226" xr:uid="{00000000-0005-0000-0000-0000FB280000}"/>
    <cellStyle name="Accent4 13 3" xfId="11227" xr:uid="{00000000-0005-0000-0000-0000FC280000}"/>
    <cellStyle name="Accent4 14" xfId="11228" xr:uid="{00000000-0005-0000-0000-0000FD280000}"/>
    <cellStyle name="Accent4 14 2" xfId="11229" xr:uid="{00000000-0005-0000-0000-0000FE280000}"/>
    <cellStyle name="Accent4 14 3" xfId="11230" xr:uid="{00000000-0005-0000-0000-0000FF280000}"/>
    <cellStyle name="Accent4 15" xfId="11231" xr:uid="{00000000-0005-0000-0000-000000290000}"/>
    <cellStyle name="Accent4 15 2" xfId="11232" xr:uid="{00000000-0005-0000-0000-000001290000}"/>
    <cellStyle name="Accent4 15 3" xfId="11233" xr:uid="{00000000-0005-0000-0000-000002290000}"/>
    <cellStyle name="Accent4 16" xfId="11234" xr:uid="{00000000-0005-0000-0000-000003290000}"/>
    <cellStyle name="Accent4 16 2" xfId="11235" xr:uid="{00000000-0005-0000-0000-000004290000}"/>
    <cellStyle name="Accent4 16 3" xfId="11236" xr:uid="{00000000-0005-0000-0000-000005290000}"/>
    <cellStyle name="Accent4 17" xfId="11237" xr:uid="{00000000-0005-0000-0000-000006290000}"/>
    <cellStyle name="Accent4 17 2" xfId="11238" xr:uid="{00000000-0005-0000-0000-000007290000}"/>
    <cellStyle name="Accent4 17 3" xfId="11239" xr:uid="{00000000-0005-0000-0000-000008290000}"/>
    <cellStyle name="Accent4 18" xfId="11240" xr:uid="{00000000-0005-0000-0000-000009290000}"/>
    <cellStyle name="Accent4 18 2" xfId="11241" xr:uid="{00000000-0005-0000-0000-00000A290000}"/>
    <cellStyle name="Accent4 18 3" xfId="11242" xr:uid="{00000000-0005-0000-0000-00000B290000}"/>
    <cellStyle name="Accent4 19" xfId="11243" xr:uid="{00000000-0005-0000-0000-00000C290000}"/>
    <cellStyle name="Accent4 19 2" xfId="11244" xr:uid="{00000000-0005-0000-0000-00000D290000}"/>
    <cellStyle name="Accent4 19 3" xfId="11245" xr:uid="{00000000-0005-0000-0000-00000E290000}"/>
    <cellStyle name="Accent4 2" xfId="328" xr:uid="{00000000-0005-0000-0000-00000F290000}"/>
    <cellStyle name="Accent4 2 2" xfId="329" xr:uid="{00000000-0005-0000-0000-000010290000}"/>
    <cellStyle name="Accent4 2 2 2" xfId="11246" xr:uid="{00000000-0005-0000-0000-000011290000}"/>
    <cellStyle name="Accent4 2 2 3" xfId="11247" xr:uid="{00000000-0005-0000-0000-000012290000}"/>
    <cellStyle name="Accent4 2 2 4" xfId="11248" xr:uid="{00000000-0005-0000-0000-000013290000}"/>
    <cellStyle name="Accent4 2 3" xfId="11249" xr:uid="{00000000-0005-0000-0000-000014290000}"/>
    <cellStyle name="Accent4 2 4" xfId="11250" xr:uid="{00000000-0005-0000-0000-000015290000}"/>
    <cellStyle name="Accent4 2 5" xfId="11251" xr:uid="{00000000-0005-0000-0000-000016290000}"/>
    <cellStyle name="Accent4 20" xfId="11252" xr:uid="{00000000-0005-0000-0000-000017290000}"/>
    <cellStyle name="Accent4 20 2" xfId="11253" xr:uid="{00000000-0005-0000-0000-000018290000}"/>
    <cellStyle name="Accent4 20 3" xfId="11254" xr:uid="{00000000-0005-0000-0000-000019290000}"/>
    <cellStyle name="Accent4 21" xfId="11255" xr:uid="{00000000-0005-0000-0000-00001A290000}"/>
    <cellStyle name="Accent4 21 2" xfId="11256" xr:uid="{00000000-0005-0000-0000-00001B290000}"/>
    <cellStyle name="Accent4 21 3" xfId="11257" xr:uid="{00000000-0005-0000-0000-00001C290000}"/>
    <cellStyle name="Accent4 22" xfId="11258" xr:uid="{00000000-0005-0000-0000-00001D290000}"/>
    <cellStyle name="Accent4 22 2" xfId="11259" xr:uid="{00000000-0005-0000-0000-00001E290000}"/>
    <cellStyle name="Accent4 22 3" xfId="11260" xr:uid="{00000000-0005-0000-0000-00001F290000}"/>
    <cellStyle name="Accent4 23" xfId="11261" xr:uid="{00000000-0005-0000-0000-000020290000}"/>
    <cellStyle name="Accent4 23 2" xfId="11262" xr:uid="{00000000-0005-0000-0000-000021290000}"/>
    <cellStyle name="Accent4 23 3" xfId="11263" xr:uid="{00000000-0005-0000-0000-000022290000}"/>
    <cellStyle name="Accent4 24" xfId="11264" xr:uid="{00000000-0005-0000-0000-000023290000}"/>
    <cellStyle name="Accent4 24 2" xfId="11265" xr:uid="{00000000-0005-0000-0000-000024290000}"/>
    <cellStyle name="Accent4 24 3" xfId="11266" xr:uid="{00000000-0005-0000-0000-000025290000}"/>
    <cellStyle name="Accent4 25" xfId="11267" xr:uid="{00000000-0005-0000-0000-000026290000}"/>
    <cellStyle name="Accent4 25 2" xfId="11268" xr:uid="{00000000-0005-0000-0000-000027290000}"/>
    <cellStyle name="Accent4 25 3" xfId="11269" xr:uid="{00000000-0005-0000-0000-000028290000}"/>
    <cellStyle name="Accent4 26" xfId="11270" xr:uid="{00000000-0005-0000-0000-000029290000}"/>
    <cellStyle name="Accent4 26 2" xfId="11271" xr:uid="{00000000-0005-0000-0000-00002A290000}"/>
    <cellStyle name="Accent4 26 3" xfId="11272" xr:uid="{00000000-0005-0000-0000-00002B290000}"/>
    <cellStyle name="Accent4 27" xfId="11273" xr:uid="{00000000-0005-0000-0000-00002C290000}"/>
    <cellStyle name="Accent4 27 2" xfId="11274" xr:uid="{00000000-0005-0000-0000-00002D290000}"/>
    <cellStyle name="Accent4 27 3" xfId="11275" xr:uid="{00000000-0005-0000-0000-00002E290000}"/>
    <cellStyle name="Accent4 28" xfId="11276" xr:uid="{00000000-0005-0000-0000-00002F290000}"/>
    <cellStyle name="Accent4 28 2" xfId="11277" xr:uid="{00000000-0005-0000-0000-000030290000}"/>
    <cellStyle name="Accent4 28 3" xfId="11278" xr:uid="{00000000-0005-0000-0000-000031290000}"/>
    <cellStyle name="Accent4 29" xfId="11279" xr:uid="{00000000-0005-0000-0000-000032290000}"/>
    <cellStyle name="Accent4 29 2" xfId="11280" xr:uid="{00000000-0005-0000-0000-000033290000}"/>
    <cellStyle name="Accent4 29 3" xfId="11281" xr:uid="{00000000-0005-0000-0000-000034290000}"/>
    <cellStyle name="Accent4 3" xfId="11282" xr:uid="{00000000-0005-0000-0000-000035290000}"/>
    <cellStyle name="Accent4 3 2" xfId="11283" xr:uid="{00000000-0005-0000-0000-000036290000}"/>
    <cellStyle name="Accent4 3 2 2" xfId="11284" xr:uid="{00000000-0005-0000-0000-000037290000}"/>
    <cellStyle name="Accent4 3 2 3" xfId="11285" xr:uid="{00000000-0005-0000-0000-000038290000}"/>
    <cellStyle name="Accent4 3 3" xfId="11286" xr:uid="{00000000-0005-0000-0000-000039290000}"/>
    <cellStyle name="Accent4 3 4" xfId="11287" xr:uid="{00000000-0005-0000-0000-00003A290000}"/>
    <cellStyle name="Accent4 3 5" xfId="11288" xr:uid="{00000000-0005-0000-0000-00003B290000}"/>
    <cellStyle name="Accent4 30" xfId="11289" xr:uid="{00000000-0005-0000-0000-00003C290000}"/>
    <cellStyle name="Accent4 30 2" xfId="11290" xr:uid="{00000000-0005-0000-0000-00003D290000}"/>
    <cellStyle name="Accent4 30 3" xfId="11291" xr:uid="{00000000-0005-0000-0000-00003E290000}"/>
    <cellStyle name="Accent4 31" xfId="11292" xr:uid="{00000000-0005-0000-0000-00003F290000}"/>
    <cellStyle name="Accent4 32" xfId="11293" xr:uid="{00000000-0005-0000-0000-000040290000}"/>
    <cellStyle name="Accent4 33" xfId="11294" xr:uid="{00000000-0005-0000-0000-000041290000}"/>
    <cellStyle name="Accent4 34" xfId="11295" xr:uid="{00000000-0005-0000-0000-000042290000}"/>
    <cellStyle name="Accent4 35" xfId="11296" xr:uid="{00000000-0005-0000-0000-000043290000}"/>
    <cellStyle name="Accent4 36" xfId="11297" xr:uid="{00000000-0005-0000-0000-000044290000}"/>
    <cellStyle name="Accent4 37" xfId="11298" xr:uid="{00000000-0005-0000-0000-000045290000}"/>
    <cellStyle name="Accent4 4" xfId="11299" xr:uid="{00000000-0005-0000-0000-000046290000}"/>
    <cellStyle name="Accent4 4 2" xfId="11300" xr:uid="{00000000-0005-0000-0000-000047290000}"/>
    <cellStyle name="Accent4 4 2 2" xfId="11301" xr:uid="{00000000-0005-0000-0000-000048290000}"/>
    <cellStyle name="Accent4 4 2 3" xfId="11302" xr:uid="{00000000-0005-0000-0000-000049290000}"/>
    <cellStyle name="Accent4 4 3" xfId="11303" xr:uid="{00000000-0005-0000-0000-00004A290000}"/>
    <cellStyle name="Accent4 4 4" xfId="11304" xr:uid="{00000000-0005-0000-0000-00004B290000}"/>
    <cellStyle name="Accent4 4 5" xfId="11305" xr:uid="{00000000-0005-0000-0000-00004C290000}"/>
    <cellStyle name="Accent4 5" xfId="11306" xr:uid="{00000000-0005-0000-0000-00004D290000}"/>
    <cellStyle name="Accent4 5 2" xfId="11307" xr:uid="{00000000-0005-0000-0000-00004E290000}"/>
    <cellStyle name="Accent4 5 2 2" xfId="11308" xr:uid="{00000000-0005-0000-0000-00004F290000}"/>
    <cellStyle name="Accent4 5 2 3" xfId="11309" xr:uid="{00000000-0005-0000-0000-000050290000}"/>
    <cellStyle name="Accent4 5 3" xfId="11310" xr:uid="{00000000-0005-0000-0000-000051290000}"/>
    <cellStyle name="Accent4 5 4" xfId="11311" xr:uid="{00000000-0005-0000-0000-000052290000}"/>
    <cellStyle name="Accent4 5 5" xfId="11312" xr:uid="{00000000-0005-0000-0000-000053290000}"/>
    <cellStyle name="Accent4 6" xfId="11313" xr:uid="{00000000-0005-0000-0000-000054290000}"/>
    <cellStyle name="Accent4 6 2" xfId="11314" xr:uid="{00000000-0005-0000-0000-000055290000}"/>
    <cellStyle name="Accent4 6 2 2" xfId="11315" xr:uid="{00000000-0005-0000-0000-000056290000}"/>
    <cellStyle name="Accent4 6 2 3" xfId="11316" xr:uid="{00000000-0005-0000-0000-000057290000}"/>
    <cellStyle name="Accent4 6 3" xfId="11317" xr:uid="{00000000-0005-0000-0000-000058290000}"/>
    <cellStyle name="Accent4 6 4" xfId="11318" xr:uid="{00000000-0005-0000-0000-000059290000}"/>
    <cellStyle name="Accent4 6 5" xfId="11319" xr:uid="{00000000-0005-0000-0000-00005A290000}"/>
    <cellStyle name="Accent4 7" xfId="11320" xr:uid="{00000000-0005-0000-0000-00005B290000}"/>
    <cellStyle name="Accent4 7 2" xfId="11321" xr:uid="{00000000-0005-0000-0000-00005C290000}"/>
    <cellStyle name="Accent4 7 2 2" xfId="11322" xr:uid="{00000000-0005-0000-0000-00005D290000}"/>
    <cellStyle name="Accent4 7 2 3" xfId="11323" xr:uid="{00000000-0005-0000-0000-00005E290000}"/>
    <cellStyle name="Accent4 7 3" xfId="11324" xr:uid="{00000000-0005-0000-0000-00005F290000}"/>
    <cellStyle name="Accent4 7 4" xfId="11325" xr:uid="{00000000-0005-0000-0000-000060290000}"/>
    <cellStyle name="Accent4 7 5" xfId="11326" xr:uid="{00000000-0005-0000-0000-000061290000}"/>
    <cellStyle name="Accent4 8" xfId="11327" xr:uid="{00000000-0005-0000-0000-000062290000}"/>
    <cellStyle name="Accent4 8 2" xfId="11328" xr:uid="{00000000-0005-0000-0000-000063290000}"/>
    <cellStyle name="Accent4 8 3" xfId="11329" xr:uid="{00000000-0005-0000-0000-000064290000}"/>
    <cellStyle name="Accent4 9" xfId="11330" xr:uid="{00000000-0005-0000-0000-000065290000}"/>
    <cellStyle name="Accent4 9 2" xfId="11331" xr:uid="{00000000-0005-0000-0000-000066290000}"/>
    <cellStyle name="Accent4 9 3" xfId="11332" xr:uid="{00000000-0005-0000-0000-000067290000}"/>
    <cellStyle name="Accent5 - 20%" xfId="330" xr:uid="{00000000-0005-0000-0000-000068290000}"/>
    <cellStyle name="Accent5 - 20% 2" xfId="11333" xr:uid="{00000000-0005-0000-0000-000069290000}"/>
    <cellStyle name="Accent5 - 20% 2 2" xfId="11334" xr:uid="{00000000-0005-0000-0000-00006A290000}"/>
    <cellStyle name="Accent5 - 20% 2 2 2" xfId="11335" xr:uid="{00000000-0005-0000-0000-00006B290000}"/>
    <cellStyle name="Accent5 - 20% 2 2 3" xfId="11336" xr:uid="{00000000-0005-0000-0000-00006C290000}"/>
    <cellStyle name="Accent5 - 20% 2 3" xfId="11337" xr:uid="{00000000-0005-0000-0000-00006D290000}"/>
    <cellStyle name="Accent5 - 20% 2 4" xfId="11338" xr:uid="{00000000-0005-0000-0000-00006E290000}"/>
    <cellStyle name="Accent5 - 20% 3" xfId="11339" xr:uid="{00000000-0005-0000-0000-00006F290000}"/>
    <cellStyle name="Accent5 - 20% 3 2" xfId="11340" xr:uid="{00000000-0005-0000-0000-000070290000}"/>
    <cellStyle name="Accent5 - 20% 3 3" xfId="11341" xr:uid="{00000000-0005-0000-0000-000071290000}"/>
    <cellStyle name="Accent5 - 20% 4" xfId="11342" xr:uid="{00000000-0005-0000-0000-000072290000}"/>
    <cellStyle name="Accent5 - 20% 5" xfId="11343" xr:uid="{00000000-0005-0000-0000-000073290000}"/>
    <cellStyle name="Accent5 - 40%" xfId="331" xr:uid="{00000000-0005-0000-0000-000074290000}"/>
    <cellStyle name="Accent5 - 40% 2" xfId="11344" xr:uid="{00000000-0005-0000-0000-000075290000}"/>
    <cellStyle name="Accent5 - 40% 2 2" xfId="11345" xr:uid="{00000000-0005-0000-0000-000076290000}"/>
    <cellStyle name="Accent5 - 40% 2 2 2" xfId="11346" xr:uid="{00000000-0005-0000-0000-000077290000}"/>
    <cellStyle name="Accent5 - 40% 2 2 3" xfId="11347" xr:uid="{00000000-0005-0000-0000-000078290000}"/>
    <cellStyle name="Accent5 - 40% 2 3" xfId="11348" xr:uid="{00000000-0005-0000-0000-000079290000}"/>
    <cellStyle name="Accent5 - 40% 2 4" xfId="11349" xr:uid="{00000000-0005-0000-0000-00007A290000}"/>
    <cellStyle name="Accent5 - 40% 3" xfId="11350" xr:uid="{00000000-0005-0000-0000-00007B290000}"/>
    <cellStyle name="Accent5 - 40% 3 2" xfId="11351" xr:uid="{00000000-0005-0000-0000-00007C290000}"/>
    <cellStyle name="Accent5 - 40% 3 3" xfId="11352" xr:uid="{00000000-0005-0000-0000-00007D290000}"/>
    <cellStyle name="Accent5 - 40% 4" xfId="11353" xr:uid="{00000000-0005-0000-0000-00007E290000}"/>
    <cellStyle name="Accent5 - 40% 5" xfId="11354" xr:uid="{00000000-0005-0000-0000-00007F290000}"/>
    <cellStyle name="Accent5 - 60%" xfId="332" xr:uid="{00000000-0005-0000-0000-000080290000}"/>
    <cellStyle name="Accent5 - 60% 2" xfId="11355" xr:uid="{00000000-0005-0000-0000-000081290000}"/>
    <cellStyle name="Accent5 - 60% 2 2" xfId="11356" xr:uid="{00000000-0005-0000-0000-000082290000}"/>
    <cellStyle name="Accent5 - 60% 2 2 2" xfId="11357" xr:uid="{00000000-0005-0000-0000-000083290000}"/>
    <cellStyle name="Accent5 - 60% 2 2 3" xfId="11358" xr:uid="{00000000-0005-0000-0000-000084290000}"/>
    <cellStyle name="Accent5 - 60% 2 3" xfId="11359" xr:uid="{00000000-0005-0000-0000-000085290000}"/>
    <cellStyle name="Accent5 - 60% 2 4" xfId="11360" xr:uid="{00000000-0005-0000-0000-000086290000}"/>
    <cellStyle name="Accent5 - 60% 3" xfId="11361" xr:uid="{00000000-0005-0000-0000-000087290000}"/>
    <cellStyle name="Accent5 - 60% 3 2" xfId="11362" xr:uid="{00000000-0005-0000-0000-000088290000}"/>
    <cellStyle name="Accent5 - 60% 3 3" xfId="11363" xr:uid="{00000000-0005-0000-0000-000089290000}"/>
    <cellStyle name="Accent5 - 60% 4" xfId="11364" xr:uid="{00000000-0005-0000-0000-00008A290000}"/>
    <cellStyle name="Accent5 - 60% 5" xfId="11365" xr:uid="{00000000-0005-0000-0000-00008B290000}"/>
    <cellStyle name="Accent5 10" xfId="11366" xr:uid="{00000000-0005-0000-0000-00008C290000}"/>
    <cellStyle name="Accent5 10 2" xfId="11367" xr:uid="{00000000-0005-0000-0000-00008D290000}"/>
    <cellStyle name="Accent5 10 3" xfId="11368" xr:uid="{00000000-0005-0000-0000-00008E290000}"/>
    <cellStyle name="Accent5 11" xfId="11369" xr:uid="{00000000-0005-0000-0000-00008F290000}"/>
    <cellStyle name="Accent5 11 2" xfId="11370" xr:uid="{00000000-0005-0000-0000-000090290000}"/>
    <cellStyle name="Accent5 11 3" xfId="11371" xr:uid="{00000000-0005-0000-0000-000091290000}"/>
    <cellStyle name="Accent5 12" xfId="11372" xr:uid="{00000000-0005-0000-0000-000092290000}"/>
    <cellStyle name="Accent5 12 2" xfId="11373" xr:uid="{00000000-0005-0000-0000-000093290000}"/>
    <cellStyle name="Accent5 12 3" xfId="11374" xr:uid="{00000000-0005-0000-0000-000094290000}"/>
    <cellStyle name="Accent5 13" xfId="11375" xr:uid="{00000000-0005-0000-0000-000095290000}"/>
    <cellStyle name="Accent5 13 2" xfId="11376" xr:uid="{00000000-0005-0000-0000-000096290000}"/>
    <cellStyle name="Accent5 13 3" xfId="11377" xr:uid="{00000000-0005-0000-0000-000097290000}"/>
    <cellStyle name="Accent5 14" xfId="11378" xr:uid="{00000000-0005-0000-0000-000098290000}"/>
    <cellStyle name="Accent5 14 2" xfId="11379" xr:uid="{00000000-0005-0000-0000-000099290000}"/>
    <cellStyle name="Accent5 14 3" xfId="11380" xr:uid="{00000000-0005-0000-0000-00009A290000}"/>
    <cellStyle name="Accent5 15" xfId="11381" xr:uid="{00000000-0005-0000-0000-00009B290000}"/>
    <cellStyle name="Accent5 15 2" xfId="11382" xr:uid="{00000000-0005-0000-0000-00009C290000}"/>
    <cellStyle name="Accent5 15 3" xfId="11383" xr:uid="{00000000-0005-0000-0000-00009D290000}"/>
    <cellStyle name="Accent5 16" xfId="11384" xr:uid="{00000000-0005-0000-0000-00009E290000}"/>
    <cellStyle name="Accent5 16 2" xfId="11385" xr:uid="{00000000-0005-0000-0000-00009F290000}"/>
    <cellStyle name="Accent5 16 3" xfId="11386" xr:uid="{00000000-0005-0000-0000-0000A0290000}"/>
    <cellStyle name="Accent5 17" xfId="11387" xr:uid="{00000000-0005-0000-0000-0000A1290000}"/>
    <cellStyle name="Accent5 17 2" xfId="11388" xr:uid="{00000000-0005-0000-0000-0000A2290000}"/>
    <cellStyle name="Accent5 17 3" xfId="11389" xr:uid="{00000000-0005-0000-0000-0000A3290000}"/>
    <cellStyle name="Accent5 18" xfId="11390" xr:uid="{00000000-0005-0000-0000-0000A4290000}"/>
    <cellStyle name="Accent5 18 2" xfId="11391" xr:uid="{00000000-0005-0000-0000-0000A5290000}"/>
    <cellStyle name="Accent5 18 3" xfId="11392" xr:uid="{00000000-0005-0000-0000-0000A6290000}"/>
    <cellStyle name="Accent5 19" xfId="11393" xr:uid="{00000000-0005-0000-0000-0000A7290000}"/>
    <cellStyle name="Accent5 19 2" xfId="11394" xr:uid="{00000000-0005-0000-0000-0000A8290000}"/>
    <cellStyle name="Accent5 19 3" xfId="11395" xr:uid="{00000000-0005-0000-0000-0000A9290000}"/>
    <cellStyle name="Accent5 2" xfId="333" xr:uid="{00000000-0005-0000-0000-0000AA290000}"/>
    <cellStyle name="Accent5 2 2" xfId="334" xr:uid="{00000000-0005-0000-0000-0000AB290000}"/>
    <cellStyle name="Accent5 2 2 2" xfId="11396" xr:uid="{00000000-0005-0000-0000-0000AC290000}"/>
    <cellStyle name="Accent5 2 2 3" xfId="11397" xr:uid="{00000000-0005-0000-0000-0000AD290000}"/>
    <cellStyle name="Accent5 2 2 4" xfId="11398" xr:uid="{00000000-0005-0000-0000-0000AE290000}"/>
    <cellStyle name="Accent5 2 3" xfId="11399" xr:uid="{00000000-0005-0000-0000-0000AF290000}"/>
    <cellStyle name="Accent5 2 4" xfId="11400" xr:uid="{00000000-0005-0000-0000-0000B0290000}"/>
    <cellStyle name="Accent5 2 5" xfId="11401" xr:uid="{00000000-0005-0000-0000-0000B1290000}"/>
    <cellStyle name="Accent5 20" xfId="11402" xr:uid="{00000000-0005-0000-0000-0000B2290000}"/>
    <cellStyle name="Accent5 20 2" xfId="11403" xr:uid="{00000000-0005-0000-0000-0000B3290000}"/>
    <cellStyle name="Accent5 20 3" xfId="11404" xr:uid="{00000000-0005-0000-0000-0000B4290000}"/>
    <cellStyle name="Accent5 21" xfId="11405" xr:uid="{00000000-0005-0000-0000-0000B5290000}"/>
    <cellStyle name="Accent5 21 2" xfId="11406" xr:uid="{00000000-0005-0000-0000-0000B6290000}"/>
    <cellStyle name="Accent5 21 3" xfId="11407" xr:uid="{00000000-0005-0000-0000-0000B7290000}"/>
    <cellStyle name="Accent5 22" xfId="11408" xr:uid="{00000000-0005-0000-0000-0000B8290000}"/>
    <cellStyle name="Accent5 22 2" xfId="11409" xr:uid="{00000000-0005-0000-0000-0000B9290000}"/>
    <cellStyle name="Accent5 22 3" xfId="11410" xr:uid="{00000000-0005-0000-0000-0000BA290000}"/>
    <cellStyle name="Accent5 23" xfId="11411" xr:uid="{00000000-0005-0000-0000-0000BB290000}"/>
    <cellStyle name="Accent5 23 2" xfId="11412" xr:uid="{00000000-0005-0000-0000-0000BC290000}"/>
    <cellStyle name="Accent5 23 3" xfId="11413" xr:uid="{00000000-0005-0000-0000-0000BD290000}"/>
    <cellStyle name="Accent5 24" xfId="11414" xr:uid="{00000000-0005-0000-0000-0000BE290000}"/>
    <cellStyle name="Accent5 24 2" xfId="11415" xr:uid="{00000000-0005-0000-0000-0000BF290000}"/>
    <cellStyle name="Accent5 24 3" xfId="11416" xr:uid="{00000000-0005-0000-0000-0000C0290000}"/>
    <cellStyle name="Accent5 25" xfId="11417" xr:uid="{00000000-0005-0000-0000-0000C1290000}"/>
    <cellStyle name="Accent5 25 2" xfId="11418" xr:uid="{00000000-0005-0000-0000-0000C2290000}"/>
    <cellStyle name="Accent5 25 3" xfId="11419" xr:uid="{00000000-0005-0000-0000-0000C3290000}"/>
    <cellStyle name="Accent5 26" xfId="11420" xr:uid="{00000000-0005-0000-0000-0000C4290000}"/>
    <cellStyle name="Accent5 26 2" xfId="11421" xr:uid="{00000000-0005-0000-0000-0000C5290000}"/>
    <cellStyle name="Accent5 26 3" xfId="11422" xr:uid="{00000000-0005-0000-0000-0000C6290000}"/>
    <cellStyle name="Accent5 27" xfId="11423" xr:uid="{00000000-0005-0000-0000-0000C7290000}"/>
    <cellStyle name="Accent5 27 2" xfId="11424" xr:uid="{00000000-0005-0000-0000-0000C8290000}"/>
    <cellStyle name="Accent5 27 3" xfId="11425" xr:uid="{00000000-0005-0000-0000-0000C9290000}"/>
    <cellStyle name="Accent5 28" xfId="11426" xr:uid="{00000000-0005-0000-0000-0000CA290000}"/>
    <cellStyle name="Accent5 28 2" xfId="11427" xr:uid="{00000000-0005-0000-0000-0000CB290000}"/>
    <cellStyle name="Accent5 28 3" xfId="11428" xr:uid="{00000000-0005-0000-0000-0000CC290000}"/>
    <cellStyle name="Accent5 29" xfId="11429" xr:uid="{00000000-0005-0000-0000-0000CD290000}"/>
    <cellStyle name="Accent5 29 2" xfId="11430" xr:uid="{00000000-0005-0000-0000-0000CE290000}"/>
    <cellStyle name="Accent5 29 3" xfId="11431" xr:uid="{00000000-0005-0000-0000-0000CF290000}"/>
    <cellStyle name="Accent5 3" xfId="11432" xr:uid="{00000000-0005-0000-0000-0000D0290000}"/>
    <cellStyle name="Accent5 3 2" xfId="11433" xr:uid="{00000000-0005-0000-0000-0000D1290000}"/>
    <cellStyle name="Accent5 3 2 2" xfId="11434" xr:uid="{00000000-0005-0000-0000-0000D2290000}"/>
    <cellStyle name="Accent5 3 2 3" xfId="11435" xr:uid="{00000000-0005-0000-0000-0000D3290000}"/>
    <cellStyle name="Accent5 3 3" xfId="11436" xr:uid="{00000000-0005-0000-0000-0000D4290000}"/>
    <cellStyle name="Accent5 3 4" xfId="11437" xr:uid="{00000000-0005-0000-0000-0000D5290000}"/>
    <cellStyle name="Accent5 3 5" xfId="11438" xr:uid="{00000000-0005-0000-0000-0000D6290000}"/>
    <cellStyle name="Accent5 30" xfId="11439" xr:uid="{00000000-0005-0000-0000-0000D7290000}"/>
    <cellStyle name="Accent5 30 2" xfId="11440" xr:uid="{00000000-0005-0000-0000-0000D8290000}"/>
    <cellStyle name="Accent5 30 3" xfId="11441" xr:uid="{00000000-0005-0000-0000-0000D9290000}"/>
    <cellStyle name="Accent5 31" xfId="11442" xr:uid="{00000000-0005-0000-0000-0000DA290000}"/>
    <cellStyle name="Accent5 32" xfId="11443" xr:uid="{00000000-0005-0000-0000-0000DB290000}"/>
    <cellStyle name="Accent5 33" xfId="11444" xr:uid="{00000000-0005-0000-0000-0000DC290000}"/>
    <cellStyle name="Accent5 34" xfId="11445" xr:uid="{00000000-0005-0000-0000-0000DD290000}"/>
    <cellStyle name="Accent5 35" xfId="11446" xr:uid="{00000000-0005-0000-0000-0000DE290000}"/>
    <cellStyle name="Accent5 36" xfId="11447" xr:uid="{00000000-0005-0000-0000-0000DF290000}"/>
    <cellStyle name="Accent5 37" xfId="11448" xr:uid="{00000000-0005-0000-0000-0000E0290000}"/>
    <cellStyle name="Accent5 4" xfId="11449" xr:uid="{00000000-0005-0000-0000-0000E1290000}"/>
    <cellStyle name="Accent5 4 2" xfId="11450" xr:uid="{00000000-0005-0000-0000-0000E2290000}"/>
    <cellStyle name="Accent5 4 2 2" xfId="11451" xr:uid="{00000000-0005-0000-0000-0000E3290000}"/>
    <cellStyle name="Accent5 4 2 3" xfId="11452" xr:uid="{00000000-0005-0000-0000-0000E4290000}"/>
    <cellStyle name="Accent5 4 3" xfId="11453" xr:uid="{00000000-0005-0000-0000-0000E5290000}"/>
    <cellStyle name="Accent5 4 4" xfId="11454" xr:uid="{00000000-0005-0000-0000-0000E6290000}"/>
    <cellStyle name="Accent5 4 5" xfId="11455" xr:uid="{00000000-0005-0000-0000-0000E7290000}"/>
    <cellStyle name="Accent5 5" xfId="11456" xr:uid="{00000000-0005-0000-0000-0000E8290000}"/>
    <cellStyle name="Accent5 5 2" xfId="11457" xr:uid="{00000000-0005-0000-0000-0000E9290000}"/>
    <cellStyle name="Accent5 5 2 2" xfId="11458" xr:uid="{00000000-0005-0000-0000-0000EA290000}"/>
    <cellStyle name="Accent5 5 2 3" xfId="11459" xr:uid="{00000000-0005-0000-0000-0000EB290000}"/>
    <cellStyle name="Accent5 5 3" xfId="11460" xr:uid="{00000000-0005-0000-0000-0000EC290000}"/>
    <cellStyle name="Accent5 5 4" xfId="11461" xr:uid="{00000000-0005-0000-0000-0000ED290000}"/>
    <cellStyle name="Accent5 5 5" xfId="11462" xr:uid="{00000000-0005-0000-0000-0000EE290000}"/>
    <cellStyle name="Accent5 6" xfId="11463" xr:uid="{00000000-0005-0000-0000-0000EF290000}"/>
    <cellStyle name="Accent5 6 2" xfId="11464" xr:uid="{00000000-0005-0000-0000-0000F0290000}"/>
    <cellStyle name="Accent5 6 2 2" xfId="11465" xr:uid="{00000000-0005-0000-0000-0000F1290000}"/>
    <cellStyle name="Accent5 6 2 3" xfId="11466" xr:uid="{00000000-0005-0000-0000-0000F2290000}"/>
    <cellStyle name="Accent5 6 3" xfId="11467" xr:uid="{00000000-0005-0000-0000-0000F3290000}"/>
    <cellStyle name="Accent5 6 4" xfId="11468" xr:uid="{00000000-0005-0000-0000-0000F4290000}"/>
    <cellStyle name="Accent5 6 5" xfId="11469" xr:uid="{00000000-0005-0000-0000-0000F5290000}"/>
    <cellStyle name="Accent5 7" xfId="11470" xr:uid="{00000000-0005-0000-0000-0000F6290000}"/>
    <cellStyle name="Accent5 7 2" xfId="11471" xr:uid="{00000000-0005-0000-0000-0000F7290000}"/>
    <cellStyle name="Accent5 7 2 2" xfId="11472" xr:uid="{00000000-0005-0000-0000-0000F8290000}"/>
    <cellStyle name="Accent5 7 2 3" xfId="11473" xr:uid="{00000000-0005-0000-0000-0000F9290000}"/>
    <cellStyle name="Accent5 7 3" xfId="11474" xr:uid="{00000000-0005-0000-0000-0000FA290000}"/>
    <cellStyle name="Accent5 7 4" xfId="11475" xr:uid="{00000000-0005-0000-0000-0000FB290000}"/>
    <cellStyle name="Accent5 7 5" xfId="11476" xr:uid="{00000000-0005-0000-0000-0000FC290000}"/>
    <cellStyle name="Accent5 8" xfId="11477" xr:uid="{00000000-0005-0000-0000-0000FD290000}"/>
    <cellStyle name="Accent5 8 2" xfId="11478" xr:uid="{00000000-0005-0000-0000-0000FE290000}"/>
    <cellStyle name="Accent5 8 3" xfId="11479" xr:uid="{00000000-0005-0000-0000-0000FF290000}"/>
    <cellStyle name="Accent5 9" xfId="11480" xr:uid="{00000000-0005-0000-0000-0000002A0000}"/>
    <cellStyle name="Accent5 9 2" xfId="11481" xr:uid="{00000000-0005-0000-0000-0000012A0000}"/>
    <cellStyle name="Accent5 9 3" xfId="11482" xr:uid="{00000000-0005-0000-0000-0000022A0000}"/>
    <cellStyle name="Accent6 - 20%" xfId="335" xr:uid="{00000000-0005-0000-0000-0000032A0000}"/>
    <cellStyle name="Accent6 - 20% 2" xfId="11483" xr:uid="{00000000-0005-0000-0000-0000042A0000}"/>
    <cellStyle name="Accent6 - 20% 2 2" xfId="11484" xr:uid="{00000000-0005-0000-0000-0000052A0000}"/>
    <cellStyle name="Accent6 - 20% 2 2 2" xfId="11485" xr:uid="{00000000-0005-0000-0000-0000062A0000}"/>
    <cellStyle name="Accent6 - 20% 2 2 3" xfId="11486" xr:uid="{00000000-0005-0000-0000-0000072A0000}"/>
    <cellStyle name="Accent6 - 20% 2 3" xfId="11487" xr:uid="{00000000-0005-0000-0000-0000082A0000}"/>
    <cellStyle name="Accent6 - 20% 2 4" xfId="11488" xr:uid="{00000000-0005-0000-0000-0000092A0000}"/>
    <cellStyle name="Accent6 - 20% 3" xfId="11489" xr:uid="{00000000-0005-0000-0000-00000A2A0000}"/>
    <cellStyle name="Accent6 - 20% 3 2" xfId="11490" xr:uid="{00000000-0005-0000-0000-00000B2A0000}"/>
    <cellStyle name="Accent6 - 20% 3 3" xfId="11491" xr:uid="{00000000-0005-0000-0000-00000C2A0000}"/>
    <cellStyle name="Accent6 - 20% 4" xfId="11492" xr:uid="{00000000-0005-0000-0000-00000D2A0000}"/>
    <cellStyle name="Accent6 - 20% 5" xfId="11493" xr:uid="{00000000-0005-0000-0000-00000E2A0000}"/>
    <cellStyle name="Accent6 - 40%" xfId="336" xr:uid="{00000000-0005-0000-0000-00000F2A0000}"/>
    <cellStyle name="Accent6 - 40% 2" xfId="11494" xr:uid="{00000000-0005-0000-0000-0000102A0000}"/>
    <cellStyle name="Accent6 - 40% 2 2" xfId="11495" xr:uid="{00000000-0005-0000-0000-0000112A0000}"/>
    <cellStyle name="Accent6 - 40% 2 2 2" xfId="11496" xr:uid="{00000000-0005-0000-0000-0000122A0000}"/>
    <cellStyle name="Accent6 - 40% 2 2 3" xfId="11497" xr:uid="{00000000-0005-0000-0000-0000132A0000}"/>
    <cellStyle name="Accent6 - 40% 2 3" xfId="11498" xr:uid="{00000000-0005-0000-0000-0000142A0000}"/>
    <cellStyle name="Accent6 - 40% 2 4" xfId="11499" xr:uid="{00000000-0005-0000-0000-0000152A0000}"/>
    <cellStyle name="Accent6 - 40% 3" xfId="11500" xr:uid="{00000000-0005-0000-0000-0000162A0000}"/>
    <cellStyle name="Accent6 - 40% 3 2" xfId="11501" xr:uid="{00000000-0005-0000-0000-0000172A0000}"/>
    <cellStyle name="Accent6 - 40% 3 3" xfId="11502" xr:uid="{00000000-0005-0000-0000-0000182A0000}"/>
    <cellStyle name="Accent6 - 40% 4" xfId="11503" xr:uid="{00000000-0005-0000-0000-0000192A0000}"/>
    <cellStyle name="Accent6 - 40% 5" xfId="11504" xr:uid="{00000000-0005-0000-0000-00001A2A0000}"/>
    <cellStyle name="Accent6 - 60%" xfId="337" xr:uid="{00000000-0005-0000-0000-00001B2A0000}"/>
    <cellStyle name="Accent6 - 60% 2" xfId="11505" xr:uid="{00000000-0005-0000-0000-00001C2A0000}"/>
    <cellStyle name="Accent6 - 60% 2 2" xfId="11506" xr:uid="{00000000-0005-0000-0000-00001D2A0000}"/>
    <cellStyle name="Accent6 - 60% 2 2 2" xfId="11507" xr:uid="{00000000-0005-0000-0000-00001E2A0000}"/>
    <cellStyle name="Accent6 - 60% 2 2 3" xfId="11508" xr:uid="{00000000-0005-0000-0000-00001F2A0000}"/>
    <cellStyle name="Accent6 - 60% 2 3" xfId="11509" xr:uid="{00000000-0005-0000-0000-0000202A0000}"/>
    <cellStyle name="Accent6 - 60% 2 4" xfId="11510" xr:uid="{00000000-0005-0000-0000-0000212A0000}"/>
    <cellStyle name="Accent6 - 60% 3" xfId="11511" xr:uid="{00000000-0005-0000-0000-0000222A0000}"/>
    <cellStyle name="Accent6 - 60% 3 2" xfId="11512" xr:uid="{00000000-0005-0000-0000-0000232A0000}"/>
    <cellStyle name="Accent6 - 60% 3 3" xfId="11513" xr:uid="{00000000-0005-0000-0000-0000242A0000}"/>
    <cellStyle name="Accent6 - 60% 4" xfId="11514" xr:uid="{00000000-0005-0000-0000-0000252A0000}"/>
    <cellStyle name="Accent6 - 60% 5" xfId="11515" xr:uid="{00000000-0005-0000-0000-0000262A0000}"/>
    <cellStyle name="Accent6 10" xfId="11516" xr:uid="{00000000-0005-0000-0000-0000272A0000}"/>
    <cellStyle name="Accent6 10 2" xfId="11517" xr:uid="{00000000-0005-0000-0000-0000282A0000}"/>
    <cellStyle name="Accent6 10 3" xfId="11518" xr:uid="{00000000-0005-0000-0000-0000292A0000}"/>
    <cellStyle name="Accent6 11" xfId="11519" xr:uid="{00000000-0005-0000-0000-00002A2A0000}"/>
    <cellStyle name="Accent6 11 2" xfId="11520" xr:uid="{00000000-0005-0000-0000-00002B2A0000}"/>
    <cellStyle name="Accent6 11 3" xfId="11521" xr:uid="{00000000-0005-0000-0000-00002C2A0000}"/>
    <cellStyle name="Accent6 12" xfId="11522" xr:uid="{00000000-0005-0000-0000-00002D2A0000}"/>
    <cellStyle name="Accent6 12 2" xfId="11523" xr:uid="{00000000-0005-0000-0000-00002E2A0000}"/>
    <cellStyle name="Accent6 12 3" xfId="11524" xr:uid="{00000000-0005-0000-0000-00002F2A0000}"/>
    <cellStyle name="Accent6 13" xfId="11525" xr:uid="{00000000-0005-0000-0000-0000302A0000}"/>
    <cellStyle name="Accent6 13 2" xfId="11526" xr:uid="{00000000-0005-0000-0000-0000312A0000}"/>
    <cellStyle name="Accent6 13 3" xfId="11527" xr:uid="{00000000-0005-0000-0000-0000322A0000}"/>
    <cellStyle name="Accent6 14" xfId="11528" xr:uid="{00000000-0005-0000-0000-0000332A0000}"/>
    <cellStyle name="Accent6 14 2" xfId="11529" xr:uid="{00000000-0005-0000-0000-0000342A0000}"/>
    <cellStyle name="Accent6 14 3" xfId="11530" xr:uid="{00000000-0005-0000-0000-0000352A0000}"/>
    <cellStyle name="Accent6 15" xfId="11531" xr:uid="{00000000-0005-0000-0000-0000362A0000}"/>
    <cellStyle name="Accent6 15 2" xfId="11532" xr:uid="{00000000-0005-0000-0000-0000372A0000}"/>
    <cellStyle name="Accent6 15 3" xfId="11533" xr:uid="{00000000-0005-0000-0000-0000382A0000}"/>
    <cellStyle name="Accent6 16" xfId="11534" xr:uid="{00000000-0005-0000-0000-0000392A0000}"/>
    <cellStyle name="Accent6 16 2" xfId="11535" xr:uid="{00000000-0005-0000-0000-00003A2A0000}"/>
    <cellStyle name="Accent6 16 3" xfId="11536" xr:uid="{00000000-0005-0000-0000-00003B2A0000}"/>
    <cellStyle name="Accent6 17" xfId="11537" xr:uid="{00000000-0005-0000-0000-00003C2A0000}"/>
    <cellStyle name="Accent6 17 2" xfId="11538" xr:uid="{00000000-0005-0000-0000-00003D2A0000}"/>
    <cellStyle name="Accent6 17 3" xfId="11539" xr:uid="{00000000-0005-0000-0000-00003E2A0000}"/>
    <cellStyle name="Accent6 18" xfId="11540" xr:uid="{00000000-0005-0000-0000-00003F2A0000}"/>
    <cellStyle name="Accent6 18 2" xfId="11541" xr:uid="{00000000-0005-0000-0000-0000402A0000}"/>
    <cellStyle name="Accent6 18 3" xfId="11542" xr:uid="{00000000-0005-0000-0000-0000412A0000}"/>
    <cellStyle name="Accent6 19" xfId="11543" xr:uid="{00000000-0005-0000-0000-0000422A0000}"/>
    <cellStyle name="Accent6 19 2" xfId="11544" xr:uid="{00000000-0005-0000-0000-0000432A0000}"/>
    <cellStyle name="Accent6 19 3" xfId="11545" xr:uid="{00000000-0005-0000-0000-0000442A0000}"/>
    <cellStyle name="Accent6 2" xfId="338" xr:uid="{00000000-0005-0000-0000-0000452A0000}"/>
    <cellStyle name="Accent6 2 2" xfId="339" xr:uid="{00000000-0005-0000-0000-0000462A0000}"/>
    <cellStyle name="Accent6 2 2 2" xfId="11546" xr:uid="{00000000-0005-0000-0000-0000472A0000}"/>
    <cellStyle name="Accent6 2 2 3" xfId="11547" xr:uid="{00000000-0005-0000-0000-0000482A0000}"/>
    <cellStyle name="Accent6 2 2 4" xfId="11548" xr:uid="{00000000-0005-0000-0000-0000492A0000}"/>
    <cellStyle name="Accent6 2 3" xfId="11549" xr:uid="{00000000-0005-0000-0000-00004A2A0000}"/>
    <cellStyle name="Accent6 2 4" xfId="11550" xr:uid="{00000000-0005-0000-0000-00004B2A0000}"/>
    <cellStyle name="Accent6 2 5" xfId="11551" xr:uid="{00000000-0005-0000-0000-00004C2A0000}"/>
    <cellStyle name="Accent6 20" xfId="11552" xr:uid="{00000000-0005-0000-0000-00004D2A0000}"/>
    <cellStyle name="Accent6 20 2" xfId="11553" xr:uid="{00000000-0005-0000-0000-00004E2A0000}"/>
    <cellStyle name="Accent6 20 3" xfId="11554" xr:uid="{00000000-0005-0000-0000-00004F2A0000}"/>
    <cellStyle name="Accent6 21" xfId="11555" xr:uid="{00000000-0005-0000-0000-0000502A0000}"/>
    <cellStyle name="Accent6 21 2" xfId="11556" xr:uid="{00000000-0005-0000-0000-0000512A0000}"/>
    <cellStyle name="Accent6 21 3" xfId="11557" xr:uid="{00000000-0005-0000-0000-0000522A0000}"/>
    <cellStyle name="Accent6 22" xfId="11558" xr:uid="{00000000-0005-0000-0000-0000532A0000}"/>
    <cellStyle name="Accent6 22 2" xfId="11559" xr:uid="{00000000-0005-0000-0000-0000542A0000}"/>
    <cellStyle name="Accent6 22 3" xfId="11560" xr:uid="{00000000-0005-0000-0000-0000552A0000}"/>
    <cellStyle name="Accent6 23" xfId="11561" xr:uid="{00000000-0005-0000-0000-0000562A0000}"/>
    <cellStyle name="Accent6 23 2" xfId="11562" xr:uid="{00000000-0005-0000-0000-0000572A0000}"/>
    <cellStyle name="Accent6 23 3" xfId="11563" xr:uid="{00000000-0005-0000-0000-0000582A0000}"/>
    <cellStyle name="Accent6 24" xfId="11564" xr:uid="{00000000-0005-0000-0000-0000592A0000}"/>
    <cellStyle name="Accent6 24 2" xfId="11565" xr:uid="{00000000-0005-0000-0000-00005A2A0000}"/>
    <cellStyle name="Accent6 24 3" xfId="11566" xr:uid="{00000000-0005-0000-0000-00005B2A0000}"/>
    <cellStyle name="Accent6 25" xfId="11567" xr:uid="{00000000-0005-0000-0000-00005C2A0000}"/>
    <cellStyle name="Accent6 25 2" xfId="11568" xr:uid="{00000000-0005-0000-0000-00005D2A0000}"/>
    <cellStyle name="Accent6 25 3" xfId="11569" xr:uid="{00000000-0005-0000-0000-00005E2A0000}"/>
    <cellStyle name="Accent6 26" xfId="11570" xr:uid="{00000000-0005-0000-0000-00005F2A0000}"/>
    <cellStyle name="Accent6 26 2" xfId="11571" xr:uid="{00000000-0005-0000-0000-0000602A0000}"/>
    <cellStyle name="Accent6 26 3" xfId="11572" xr:uid="{00000000-0005-0000-0000-0000612A0000}"/>
    <cellStyle name="Accent6 27" xfId="11573" xr:uid="{00000000-0005-0000-0000-0000622A0000}"/>
    <cellStyle name="Accent6 27 2" xfId="11574" xr:uid="{00000000-0005-0000-0000-0000632A0000}"/>
    <cellStyle name="Accent6 27 3" xfId="11575" xr:uid="{00000000-0005-0000-0000-0000642A0000}"/>
    <cellStyle name="Accent6 28" xfId="11576" xr:uid="{00000000-0005-0000-0000-0000652A0000}"/>
    <cellStyle name="Accent6 28 2" xfId="11577" xr:uid="{00000000-0005-0000-0000-0000662A0000}"/>
    <cellStyle name="Accent6 28 3" xfId="11578" xr:uid="{00000000-0005-0000-0000-0000672A0000}"/>
    <cellStyle name="Accent6 29" xfId="11579" xr:uid="{00000000-0005-0000-0000-0000682A0000}"/>
    <cellStyle name="Accent6 29 2" xfId="11580" xr:uid="{00000000-0005-0000-0000-0000692A0000}"/>
    <cellStyle name="Accent6 29 3" xfId="11581" xr:uid="{00000000-0005-0000-0000-00006A2A0000}"/>
    <cellStyle name="Accent6 3" xfId="11582" xr:uid="{00000000-0005-0000-0000-00006B2A0000}"/>
    <cellStyle name="Accent6 3 2" xfId="11583" xr:uid="{00000000-0005-0000-0000-00006C2A0000}"/>
    <cellStyle name="Accent6 3 2 2" xfId="11584" xr:uid="{00000000-0005-0000-0000-00006D2A0000}"/>
    <cellStyle name="Accent6 3 2 3" xfId="11585" xr:uid="{00000000-0005-0000-0000-00006E2A0000}"/>
    <cellStyle name="Accent6 3 3" xfId="11586" xr:uid="{00000000-0005-0000-0000-00006F2A0000}"/>
    <cellStyle name="Accent6 3 4" xfId="11587" xr:uid="{00000000-0005-0000-0000-0000702A0000}"/>
    <cellStyle name="Accent6 3 5" xfId="11588" xr:uid="{00000000-0005-0000-0000-0000712A0000}"/>
    <cellStyle name="Accent6 30" xfId="11589" xr:uid="{00000000-0005-0000-0000-0000722A0000}"/>
    <cellStyle name="Accent6 30 2" xfId="11590" xr:uid="{00000000-0005-0000-0000-0000732A0000}"/>
    <cellStyle name="Accent6 30 3" xfId="11591" xr:uid="{00000000-0005-0000-0000-0000742A0000}"/>
    <cellStyle name="Accent6 31" xfId="11592" xr:uid="{00000000-0005-0000-0000-0000752A0000}"/>
    <cellStyle name="Accent6 32" xfId="11593" xr:uid="{00000000-0005-0000-0000-0000762A0000}"/>
    <cellStyle name="Accent6 33" xfId="11594" xr:uid="{00000000-0005-0000-0000-0000772A0000}"/>
    <cellStyle name="Accent6 34" xfId="11595" xr:uid="{00000000-0005-0000-0000-0000782A0000}"/>
    <cellStyle name="Accent6 35" xfId="11596" xr:uid="{00000000-0005-0000-0000-0000792A0000}"/>
    <cellStyle name="Accent6 36" xfId="11597" xr:uid="{00000000-0005-0000-0000-00007A2A0000}"/>
    <cellStyle name="Accent6 37" xfId="11598" xr:uid="{00000000-0005-0000-0000-00007B2A0000}"/>
    <cellStyle name="Accent6 4" xfId="11599" xr:uid="{00000000-0005-0000-0000-00007C2A0000}"/>
    <cellStyle name="Accent6 4 2" xfId="11600" xr:uid="{00000000-0005-0000-0000-00007D2A0000}"/>
    <cellStyle name="Accent6 4 2 2" xfId="11601" xr:uid="{00000000-0005-0000-0000-00007E2A0000}"/>
    <cellStyle name="Accent6 4 2 3" xfId="11602" xr:uid="{00000000-0005-0000-0000-00007F2A0000}"/>
    <cellStyle name="Accent6 4 3" xfId="11603" xr:uid="{00000000-0005-0000-0000-0000802A0000}"/>
    <cellStyle name="Accent6 4 4" xfId="11604" xr:uid="{00000000-0005-0000-0000-0000812A0000}"/>
    <cellStyle name="Accent6 4 5" xfId="11605" xr:uid="{00000000-0005-0000-0000-0000822A0000}"/>
    <cellStyle name="Accent6 5" xfId="11606" xr:uid="{00000000-0005-0000-0000-0000832A0000}"/>
    <cellStyle name="Accent6 5 2" xfId="11607" xr:uid="{00000000-0005-0000-0000-0000842A0000}"/>
    <cellStyle name="Accent6 5 2 2" xfId="11608" xr:uid="{00000000-0005-0000-0000-0000852A0000}"/>
    <cellStyle name="Accent6 5 2 3" xfId="11609" xr:uid="{00000000-0005-0000-0000-0000862A0000}"/>
    <cellStyle name="Accent6 5 3" xfId="11610" xr:uid="{00000000-0005-0000-0000-0000872A0000}"/>
    <cellStyle name="Accent6 5 4" xfId="11611" xr:uid="{00000000-0005-0000-0000-0000882A0000}"/>
    <cellStyle name="Accent6 5 5" xfId="11612" xr:uid="{00000000-0005-0000-0000-0000892A0000}"/>
    <cellStyle name="Accent6 6" xfId="11613" xr:uid="{00000000-0005-0000-0000-00008A2A0000}"/>
    <cellStyle name="Accent6 6 2" xfId="11614" xr:uid="{00000000-0005-0000-0000-00008B2A0000}"/>
    <cellStyle name="Accent6 6 2 2" xfId="11615" xr:uid="{00000000-0005-0000-0000-00008C2A0000}"/>
    <cellStyle name="Accent6 6 2 3" xfId="11616" xr:uid="{00000000-0005-0000-0000-00008D2A0000}"/>
    <cellStyle name="Accent6 6 3" xfId="11617" xr:uid="{00000000-0005-0000-0000-00008E2A0000}"/>
    <cellStyle name="Accent6 6 4" xfId="11618" xr:uid="{00000000-0005-0000-0000-00008F2A0000}"/>
    <cellStyle name="Accent6 6 5" xfId="11619" xr:uid="{00000000-0005-0000-0000-0000902A0000}"/>
    <cellStyle name="Accent6 7" xfId="11620" xr:uid="{00000000-0005-0000-0000-0000912A0000}"/>
    <cellStyle name="Accent6 7 2" xfId="11621" xr:uid="{00000000-0005-0000-0000-0000922A0000}"/>
    <cellStyle name="Accent6 7 2 2" xfId="11622" xr:uid="{00000000-0005-0000-0000-0000932A0000}"/>
    <cellStyle name="Accent6 7 2 3" xfId="11623" xr:uid="{00000000-0005-0000-0000-0000942A0000}"/>
    <cellStyle name="Accent6 7 3" xfId="11624" xr:uid="{00000000-0005-0000-0000-0000952A0000}"/>
    <cellStyle name="Accent6 7 4" xfId="11625" xr:uid="{00000000-0005-0000-0000-0000962A0000}"/>
    <cellStyle name="Accent6 7 5" xfId="11626" xr:uid="{00000000-0005-0000-0000-0000972A0000}"/>
    <cellStyle name="Accent6 8" xfId="11627" xr:uid="{00000000-0005-0000-0000-0000982A0000}"/>
    <cellStyle name="Accent6 8 2" xfId="11628" xr:uid="{00000000-0005-0000-0000-0000992A0000}"/>
    <cellStyle name="Accent6 8 3" xfId="11629" xr:uid="{00000000-0005-0000-0000-00009A2A0000}"/>
    <cellStyle name="Accent6 9" xfId="11630" xr:uid="{00000000-0005-0000-0000-00009B2A0000}"/>
    <cellStyle name="Accent6 9 2" xfId="11631" xr:uid="{00000000-0005-0000-0000-00009C2A0000}"/>
    <cellStyle name="Accent6 9 3" xfId="11632" xr:uid="{00000000-0005-0000-0000-00009D2A0000}"/>
    <cellStyle name="Acctg" xfId="340" xr:uid="{00000000-0005-0000-0000-00009E2A0000}"/>
    <cellStyle name="Acctg$" xfId="341" xr:uid="{00000000-0005-0000-0000-00009F2A0000}"/>
    <cellStyle name="Acctg_Ampla - FO.V1.5Betaxls" xfId="11633" xr:uid="{00000000-0005-0000-0000-0000A02A0000}"/>
    <cellStyle name="Acquisition" xfId="11634" xr:uid="{00000000-0005-0000-0000-0000A12A0000}"/>
    <cellStyle name="Acquisition 2" xfId="11635" xr:uid="{00000000-0005-0000-0000-0000A22A0000}"/>
    <cellStyle name="Actual Date" xfId="11636" xr:uid="{00000000-0005-0000-0000-0000A32A0000}"/>
    <cellStyle name="AFE" xfId="11637" xr:uid="{00000000-0005-0000-0000-0000A42A0000}"/>
    <cellStyle name="Andre's Title" xfId="11638" xr:uid="{00000000-0005-0000-0000-0000A52A0000}"/>
    <cellStyle name="apolo" xfId="11639" xr:uid="{00000000-0005-0000-0000-0000A62A0000}"/>
    <cellStyle name="apolo 2" xfId="11640" xr:uid="{00000000-0005-0000-0000-0000A72A0000}"/>
    <cellStyle name="apresent" xfId="11641" xr:uid="{00000000-0005-0000-0000-0000A82A0000}"/>
    <cellStyle name="args.style" xfId="11642" xr:uid="{00000000-0005-0000-0000-0000A92A0000}"/>
    <cellStyle name="Arial 10" xfId="11643" xr:uid="{00000000-0005-0000-0000-0000AA2A0000}"/>
    <cellStyle name="Arial 12" xfId="11644" xr:uid="{00000000-0005-0000-0000-0000AB2A0000}"/>
    <cellStyle name="Assumption" xfId="11645" xr:uid="{00000000-0005-0000-0000-0000AC2A0000}"/>
    <cellStyle name="Assumption 2" xfId="11646" xr:uid="{00000000-0005-0000-0000-0000AD2A0000}"/>
    <cellStyle name="ata Sources]_x000d__x000a_Bases de dados do MS Access=Access Data (*.mdb)_x000d__x000a_Arqui" xfId="11647" xr:uid="{00000000-0005-0000-0000-0000AE2A0000}"/>
    <cellStyle name="ata Sources]_x000d__x000a_Bases de dados do MS Access=Access Data (*.mdb)_x000d__x000a_Arqui 2" xfId="11648" xr:uid="{00000000-0005-0000-0000-0000AF2A0000}"/>
    <cellStyle name="ata Sources]_x000d__x000a_Bases de dados do MS Access=Access Data (*.mdb)_x000d__x000a_Arqui 2 2" xfId="11649" xr:uid="{00000000-0005-0000-0000-0000B02A0000}"/>
    <cellStyle name="ata Sources]_x000d__x000a_Bases de dados do MS Access=Access Data (*.mdb)_x000d__x000a_Arqui 2 2 2" xfId="11650" xr:uid="{00000000-0005-0000-0000-0000B12A0000}"/>
    <cellStyle name="ata Sources]_x000d__x000a_Bases de dados do MS Access=Access Data (*.mdb)_x000d__x000a_Arqui 2 2 3" xfId="11651" xr:uid="{00000000-0005-0000-0000-0000B22A0000}"/>
    <cellStyle name="ata Sources]_x000d__x000a_Bases de dados do MS Access=Access Data (*.mdb)_x000d__x000a_Arqui 2 3" xfId="11652" xr:uid="{00000000-0005-0000-0000-0000B32A0000}"/>
    <cellStyle name="ata Sources]_x000d__x000a_Bases de dados do MS Access=Access Data (*.mdb)_x000d__x000a_Arqui 2 4" xfId="11653" xr:uid="{00000000-0005-0000-0000-0000B42A0000}"/>
    <cellStyle name="ata Sources]_x000d__x000a_Bases de dados do MS Access=Access Data (*.mdb)_x000d__x000a_Arqui 3" xfId="11654" xr:uid="{00000000-0005-0000-0000-0000B52A0000}"/>
    <cellStyle name="ata Sources]_x000d__x000a_Bases de dados do MS Access=Access Data (*.mdb)_x000d__x000a_Arqui 3 2" xfId="11655" xr:uid="{00000000-0005-0000-0000-0000B62A0000}"/>
    <cellStyle name="ata Sources]_x000d__x000a_Bases de dados do MS Access=Access Data (*.mdb)_x000d__x000a_Arqui 3 3" xfId="11656" xr:uid="{00000000-0005-0000-0000-0000B72A0000}"/>
    <cellStyle name="ata Sources]_x000d__x000a_Bases de dados do MS Access=Access Data (*.mdb)_x000d__x000a_Arqui 4" xfId="11657" xr:uid="{00000000-0005-0000-0000-0000B82A0000}"/>
    <cellStyle name="ata Sources]_x000d__x000a_Bases de dados do MS Access=Access Data (*.mdb)_x000d__x000a_Arqui 5" xfId="11658" xr:uid="{00000000-0005-0000-0000-0000B92A0000}"/>
    <cellStyle name="axlcolour" xfId="11659" xr:uid="{00000000-0005-0000-0000-0000BA2A0000}"/>
    <cellStyle name="b0let" xfId="11660" xr:uid="{00000000-0005-0000-0000-0000BB2A0000}"/>
    <cellStyle name="b0let 2" xfId="11661" xr:uid="{00000000-0005-0000-0000-0000BC2A0000}"/>
    <cellStyle name="b0let 2 2" xfId="27545" xr:uid="{00000000-0005-0000-0000-0000BD2A0000}"/>
    <cellStyle name="b0let 3" xfId="27544" xr:uid="{00000000-0005-0000-0000-0000BE2A0000}"/>
    <cellStyle name="Bad 2" xfId="342" xr:uid="{00000000-0005-0000-0000-0000BF2A0000}"/>
    <cellStyle name="Bad 2 2" xfId="343" xr:uid="{00000000-0005-0000-0000-0000C02A0000}"/>
    <cellStyle name="Bad 2 2 2" xfId="11662" xr:uid="{00000000-0005-0000-0000-0000C12A0000}"/>
    <cellStyle name="Bad 2 2 3" xfId="11663" xr:uid="{00000000-0005-0000-0000-0000C22A0000}"/>
    <cellStyle name="Bad 2 2 4" xfId="11664" xr:uid="{00000000-0005-0000-0000-0000C32A0000}"/>
    <cellStyle name="Bad 2 3" xfId="11665" xr:uid="{00000000-0005-0000-0000-0000C42A0000}"/>
    <cellStyle name="Bad 2 4" xfId="11666" xr:uid="{00000000-0005-0000-0000-0000C52A0000}"/>
    <cellStyle name="Bad 2 5" xfId="11667" xr:uid="{00000000-0005-0000-0000-0000C62A0000}"/>
    <cellStyle name="Bad 3" xfId="11668" xr:uid="{00000000-0005-0000-0000-0000C72A0000}"/>
    <cellStyle name="Bad 3 2" xfId="11669" xr:uid="{00000000-0005-0000-0000-0000C82A0000}"/>
    <cellStyle name="Bad 3 3" xfId="11670" xr:uid="{00000000-0005-0000-0000-0000C92A0000}"/>
    <cellStyle name="Bad 4" xfId="11671" xr:uid="{00000000-0005-0000-0000-0000CA2A0000}"/>
    <cellStyle name="Bad 5" xfId="11672" xr:uid="{00000000-0005-0000-0000-0000CB2A0000}"/>
    <cellStyle name="Bad 6" xfId="11673" xr:uid="{00000000-0005-0000-0000-0000CC2A0000}"/>
    <cellStyle name="Bad 7" xfId="11674" xr:uid="{00000000-0005-0000-0000-0000CD2A0000}"/>
    <cellStyle name="Black" xfId="11675" xr:uid="{00000000-0005-0000-0000-0000CE2A0000}"/>
    <cellStyle name="Black 2" xfId="11676" xr:uid="{00000000-0005-0000-0000-0000CF2A0000}"/>
    <cellStyle name="BlackStrike" xfId="11677" xr:uid="{00000000-0005-0000-0000-0000D02A0000}"/>
    <cellStyle name="BlackText" xfId="11678" xr:uid="{00000000-0005-0000-0000-0000D12A0000}"/>
    <cellStyle name="blank" xfId="11679" xr:uid="{00000000-0005-0000-0000-0000D22A0000}"/>
    <cellStyle name="Block Titles" xfId="11680" xr:uid="{00000000-0005-0000-0000-0000D32A0000}"/>
    <cellStyle name="Block Titles 2" xfId="11681" xr:uid="{00000000-0005-0000-0000-0000D42A0000}"/>
    <cellStyle name="Block Titles 2 2" xfId="11682" xr:uid="{00000000-0005-0000-0000-0000D52A0000}"/>
    <cellStyle name="Block Titles 2 2 2" xfId="11683" xr:uid="{00000000-0005-0000-0000-0000D62A0000}"/>
    <cellStyle name="Block Titles 2 2 2 2" xfId="11684" xr:uid="{00000000-0005-0000-0000-0000D72A0000}"/>
    <cellStyle name="Block Titles 2 2 2 2 2" xfId="24540" xr:uid="{00000000-0005-0000-0000-0000D82A0000}"/>
    <cellStyle name="Block Titles 2 2 2 2 2 2" xfId="27812" xr:uid="{00000000-0005-0000-0000-0000D92A0000}"/>
    <cellStyle name="Block Titles 2 2 2 2 2 2 2" xfId="36668" xr:uid="{3A5C5E12-B651-42BA-8FC3-9156BB5905BA}"/>
    <cellStyle name="Block Titles 2 2 2 2 2 3" xfId="33486" xr:uid="{EA744211-32C9-4FBE-9E8D-7525EC48BA09}"/>
    <cellStyle name="Block Titles 2 2 2 2 3" xfId="24531" xr:uid="{00000000-0005-0000-0000-0000DA2A0000}"/>
    <cellStyle name="Block Titles 2 2 2 2 3 2" xfId="27803" xr:uid="{00000000-0005-0000-0000-0000DB2A0000}"/>
    <cellStyle name="Block Titles 2 2 2 2 3 2 2" xfId="36659" xr:uid="{AB3AA64A-5267-416B-9496-3B9D75D19061}"/>
    <cellStyle name="Block Titles 2 2 2 2 3 3" xfId="33477" xr:uid="{A886E431-A6DA-4EE6-B567-2AF1417C11A6}"/>
    <cellStyle name="Block Titles 2 2 2 2 4" xfId="27550" xr:uid="{00000000-0005-0000-0000-0000DC2A0000}"/>
    <cellStyle name="Block Titles 2 2 2 2 4 2" xfId="36414" xr:uid="{9DD5483A-D72B-47B8-A038-C6410D250E78}"/>
    <cellStyle name="Block Titles 2 2 2 3" xfId="24539" xr:uid="{00000000-0005-0000-0000-0000DD2A0000}"/>
    <cellStyle name="Block Titles 2 2 2 3 2" xfId="27811" xr:uid="{00000000-0005-0000-0000-0000DE2A0000}"/>
    <cellStyle name="Block Titles 2 2 2 3 2 2" xfId="36667" xr:uid="{B24B0C4D-2B90-439B-9C64-8931FCAE09DF}"/>
    <cellStyle name="Block Titles 2 2 2 3 3" xfId="33485" xr:uid="{81E284F5-9EC5-44EF-A307-682C458443F8}"/>
    <cellStyle name="Block Titles 2 2 2 4" xfId="24532" xr:uid="{00000000-0005-0000-0000-0000DF2A0000}"/>
    <cellStyle name="Block Titles 2 2 2 4 2" xfId="27804" xr:uid="{00000000-0005-0000-0000-0000E02A0000}"/>
    <cellStyle name="Block Titles 2 2 2 4 2 2" xfId="36660" xr:uid="{63EAD458-28BA-4F27-BE1E-64F025E08511}"/>
    <cellStyle name="Block Titles 2 2 2 4 3" xfId="33478" xr:uid="{D355B89C-6805-4A36-8C77-040F6324DC04}"/>
    <cellStyle name="Block Titles 2 2 2 5" xfId="27549" xr:uid="{00000000-0005-0000-0000-0000E12A0000}"/>
    <cellStyle name="Block Titles 2 2 2 5 2" xfId="36413" xr:uid="{1C62AF4F-D777-4CF0-A330-03AAEB2B228F}"/>
    <cellStyle name="Block Titles 2 2 3" xfId="11685" xr:uid="{00000000-0005-0000-0000-0000E22A0000}"/>
    <cellStyle name="Block Titles 2 2 3 2" xfId="11686" xr:uid="{00000000-0005-0000-0000-0000E32A0000}"/>
    <cellStyle name="Block Titles 2 2 3 2 2" xfId="24542" xr:uid="{00000000-0005-0000-0000-0000E42A0000}"/>
    <cellStyle name="Block Titles 2 2 3 2 2 2" xfId="27814" xr:uid="{00000000-0005-0000-0000-0000E52A0000}"/>
    <cellStyle name="Block Titles 2 2 3 2 2 2 2" xfId="36670" xr:uid="{81B3908D-EA21-47CA-AE01-829D7A5FBA44}"/>
    <cellStyle name="Block Titles 2 2 3 2 2 3" xfId="33488" xr:uid="{61C52C1C-E304-4F47-981E-9E47FCE9A346}"/>
    <cellStyle name="Block Titles 2 2 3 2 3" xfId="24529" xr:uid="{00000000-0005-0000-0000-0000E62A0000}"/>
    <cellStyle name="Block Titles 2 2 3 2 3 2" xfId="27801" xr:uid="{00000000-0005-0000-0000-0000E72A0000}"/>
    <cellStyle name="Block Titles 2 2 3 2 3 2 2" xfId="36657" xr:uid="{EF5ECB3A-6B23-45E5-B51E-FCA634294214}"/>
    <cellStyle name="Block Titles 2 2 3 2 3 3" xfId="33475" xr:uid="{E5ECFE43-82D8-41CC-990C-501E3D49321F}"/>
    <cellStyle name="Block Titles 2 2 3 2 4" xfId="27552" xr:uid="{00000000-0005-0000-0000-0000E82A0000}"/>
    <cellStyle name="Block Titles 2 2 3 2 4 2" xfId="36416" xr:uid="{C7A0AF07-136C-49F3-BA30-D7CA4412955E}"/>
    <cellStyle name="Block Titles 2 2 3 3" xfId="24541" xr:uid="{00000000-0005-0000-0000-0000E92A0000}"/>
    <cellStyle name="Block Titles 2 2 3 3 2" xfId="27813" xr:uid="{00000000-0005-0000-0000-0000EA2A0000}"/>
    <cellStyle name="Block Titles 2 2 3 3 2 2" xfId="36669" xr:uid="{20D52853-FED7-41EE-BFA8-9D5B35CC4DA1}"/>
    <cellStyle name="Block Titles 2 2 3 3 3" xfId="33487" xr:uid="{0EB2CEC1-1702-46E9-9380-629C151FC8C8}"/>
    <cellStyle name="Block Titles 2 2 3 4" xfId="24530" xr:uid="{00000000-0005-0000-0000-0000EB2A0000}"/>
    <cellStyle name="Block Titles 2 2 3 4 2" xfId="27802" xr:uid="{00000000-0005-0000-0000-0000EC2A0000}"/>
    <cellStyle name="Block Titles 2 2 3 4 2 2" xfId="36658" xr:uid="{8FB7C4F6-B504-42E4-838F-3C58A49446E3}"/>
    <cellStyle name="Block Titles 2 2 3 4 3" xfId="33476" xr:uid="{CE70E870-66C6-4D1C-A242-8A89E251965B}"/>
    <cellStyle name="Block Titles 2 2 3 5" xfId="27551" xr:uid="{00000000-0005-0000-0000-0000ED2A0000}"/>
    <cellStyle name="Block Titles 2 2 3 5 2" xfId="36415" xr:uid="{E71E1BF0-6600-48E4-8141-2894551F1ED9}"/>
    <cellStyle name="Block Titles 2 2 4" xfId="11687" xr:uid="{00000000-0005-0000-0000-0000EE2A0000}"/>
    <cellStyle name="Block Titles 2 2 4 2" xfId="24543" xr:uid="{00000000-0005-0000-0000-0000EF2A0000}"/>
    <cellStyle name="Block Titles 2 2 4 2 2" xfId="27815" xr:uid="{00000000-0005-0000-0000-0000F02A0000}"/>
    <cellStyle name="Block Titles 2 2 4 2 2 2" xfId="36671" xr:uid="{612032B1-7613-4BFE-BAA6-3B2230F878EF}"/>
    <cellStyle name="Block Titles 2 2 4 2 3" xfId="33489" xr:uid="{347F017F-A3F2-4B37-8D5A-8368E239BD55}"/>
    <cellStyle name="Block Titles 2 2 4 3" xfId="24528" xr:uid="{00000000-0005-0000-0000-0000F12A0000}"/>
    <cellStyle name="Block Titles 2 2 4 3 2" xfId="27800" xr:uid="{00000000-0005-0000-0000-0000F22A0000}"/>
    <cellStyle name="Block Titles 2 2 4 3 2 2" xfId="36656" xr:uid="{D273694D-10DE-4D58-B8A2-F52816FD59BE}"/>
    <cellStyle name="Block Titles 2 2 4 3 3" xfId="33474" xr:uid="{90A3EA57-E13C-4F8D-9FEA-041957FE76D9}"/>
    <cellStyle name="Block Titles 2 2 4 4" xfId="27553" xr:uid="{00000000-0005-0000-0000-0000F32A0000}"/>
    <cellStyle name="Block Titles 2 2 4 4 2" xfId="36417" xr:uid="{4CE24C1D-6BC4-4130-863E-D5A945BA33F1}"/>
    <cellStyle name="Block Titles 2 2 5" xfId="24538" xr:uid="{00000000-0005-0000-0000-0000F42A0000}"/>
    <cellStyle name="Block Titles 2 2 5 2" xfId="27810" xr:uid="{00000000-0005-0000-0000-0000F52A0000}"/>
    <cellStyle name="Block Titles 2 2 5 2 2" xfId="36666" xr:uid="{3F0993B2-11B7-44CC-A2A4-793F8077DE7A}"/>
    <cellStyle name="Block Titles 2 2 5 3" xfId="33484" xr:uid="{DBE3BBA4-FAE0-4323-863C-7FB5E2F110A0}"/>
    <cellStyle name="Block Titles 2 2 6" xfId="24533" xr:uid="{00000000-0005-0000-0000-0000F62A0000}"/>
    <cellStyle name="Block Titles 2 2 6 2" xfId="27805" xr:uid="{00000000-0005-0000-0000-0000F72A0000}"/>
    <cellStyle name="Block Titles 2 2 6 2 2" xfId="36661" xr:uid="{F963E0B8-D3D5-4D50-840D-DB50C48084F0}"/>
    <cellStyle name="Block Titles 2 2 6 3" xfId="33479" xr:uid="{5FD3B5F0-C13A-4F3C-BAB9-BBF0B7B31C3C}"/>
    <cellStyle name="Block Titles 2 2 7" xfId="27548" xr:uid="{00000000-0005-0000-0000-0000F82A0000}"/>
    <cellStyle name="Block Titles 2 2 7 2" xfId="36412" xr:uid="{E453215E-5A31-4099-9CDF-148F5D419FD3}"/>
    <cellStyle name="Block Titles 2 3" xfId="11688" xr:uid="{00000000-0005-0000-0000-0000F92A0000}"/>
    <cellStyle name="Block Titles 2 3 2" xfId="11689" xr:uid="{00000000-0005-0000-0000-0000FA2A0000}"/>
    <cellStyle name="Block Titles 2 3 2 2" xfId="24545" xr:uid="{00000000-0005-0000-0000-0000FB2A0000}"/>
    <cellStyle name="Block Titles 2 3 2 2 2" xfId="27817" xr:uid="{00000000-0005-0000-0000-0000FC2A0000}"/>
    <cellStyle name="Block Titles 2 3 2 2 2 2" xfId="36673" xr:uid="{4BD56170-78D9-4182-A6D5-3DAF050E4DB7}"/>
    <cellStyle name="Block Titles 2 3 2 2 3" xfId="33491" xr:uid="{474C1F3E-23B5-4ACC-8F82-0C0DAE730B6F}"/>
    <cellStyle name="Block Titles 2 3 2 3" xfId="24526" xr:uid="{00000000-0005-0000-0000-0000FD2A0000}"/>
    <cellStyle name="Block Titles 2 3 2 3 2" xfId="27798" xr:uid="{00000000-0005-0000-0000-0000FE2A0000}"/>
    <cellStyle name="Block Titles 2 3 2 3 2 2" xfId="36654" xr:uid="{74F864E9-174F-4568-8527-7180F99040D5}"/>
    <cellStyle name="Block Titles 2 3 2 3 3" xfId="33472" xr:uid="{0C249723-EABD-4991-838C-296A2553A74A}"/>
    <cellStyle name="Block Titles 2 3 2 4" xfId="27555" xr:uid="{00000000-0005-0000-0000-0000FF2A0000}"/>
    <cellStyle name="Block Titles 2 3 2 4 2" xfId="36419" xr:uid="{9EFC632A-13B5-4651-8BA8-26EF1D205387}"/>
    <cellStyle name="Block Titles 2 3 3" xfId="24544" xr:uid="{00000000-0005-0000-0000-0000002B0000}"/>
    <cellStyle name="Block Titles 2 3 3 2" xfId="27816" xr:uid="{00000000-0005-0000-0000-0000012B0000}"/>
    <cellStyle name="Block Titles 2 3 3 2 2" xfId="36672" xr:uid="{EDB7299F-049D-48C7-8A41-0C52F39D6CD6}"/>
    <cellStyle name="Block Titles 2 3 3 3" xfId="33490" xr:uid="{D5FB6BA6-6F85-4EE3-9ECC-7BA232D91FD5}"/>
    <cellStyle name="Block Titles 2 3 4" xfId="24527" xr:uid="{00000000-0005-0000-0000-0000022B0000}"/>
    <cellStyle name="Block Titles 2 3 4 2" xfId="27799" xr:uid="{00000000-0005-0000-0000-0000032B0000}"/>
    <cellStyle name="Block Titles 2 3 4 2 2" xfId="36655" xr:uid="{6EBAA8DC-285A-46A6-A25F-55D6515A44A4}"/>
    <cellStyle name="Block Titles 2 3 4 3" xfId="33473" xr:uid="{A8FF43FB-4010-42B4-91A5-5A2C826B10E9}"/>
    <cellStyle name="Block Titles 2 3 5" xfId="27554" xr:uid="{00000000-0005-0000-0000-0000042B0000}"/>
    <cellStyle name="Block Titles 2 3 5 2" xfId="36418" xr:uid="{F726A507-58CB-418F-B877-6B85DC89CCA7}"/>
    <cellStyle name="Block Titles 2 4" xfId="11690" xr:uid="{00000000-0005-0000-0000-0000052B0000}"/>
    <cellStyle name="Block Titles 2 4 2" xfId="11691" xr:uid="{00000000-0005-0000-0000-0000062B0000}"/>
    <cellStyle name="Block Titles 2 4 2 2" xfId="24547" xr:uid="{00000000-0005-0000-0000-0000072B0000}"/>
    <cellStyle name="Block Titles 2 4 2 2 2" xfId="27819" xr:uid="{00000000-0005-0000-0000-0000082B0000}"/>
    <cellStyle name="Block Titles 2 4 2 2 2 2" xfId="36675" xr:uid="{37E183CF-68AF-4086-89BD-CB46A8333995}"/>
    <cellStyle name="Block Titles 2 4 2 2 3" xfId="33493" xr:uid="{057D452E-21AC-43D6-B88D-7CD7EB90694B}"/>
    <cellStyle name="Block Titles 2 4 2 3" xfId="24524" xr:uid="{00000000-0005-0000-0000-0000092B0000}"/>
    <cellStyle name="Block Titles 2 4 2 3 2" xfId="27796" xr:uid="{00000000-0005-0000-0000-00000A2B0000}"/>
    <cellStyle name="Block Titles 2 4 2 3 2 2" xfId="36652" xr:uid="{58ED6C7E-118F-4972-8AE5-5E1968DB8327}"/>
    <cellStyle name="Block Titles 2 4 2 3 3" xfId="33470" xr:uid="{1E53F283-501A-47D8-9B6F-5715F6AEB7AF}"/>
    <cellStyle name="Block Titles 2 4 2 4" xfId="27557" xr:uid="{00000000-0005-0000-0000-00000B2B0000}"/>
    <cellStyle name="Block Titles 2 4 2 4 2" xfId="36421" xr:uid="{9CFD3E98-332C-4F6B-A0C0-77702E4135F3}"/>
    <cellStyle name="Block Titles 2 4 3" xfId="24546" xr:uid="{00000000-0005-0000-0000-00000C2B0000}"/>
    <cellStyle name="Block Titles 2 4 3 2" xfId="27818" xr:uid="{00000000-0005-0000-0000-00000D2B0000}"/>
    <cellStyle name="Block Titles 2 4 3 2 2" xfId="36674" xr:uid="{52495B7C-8FF6-429C-812F-E9A15591FC09}"/>
    <cellStyle name="Block Titles 2 4 3 3" xfId="33492" xr:uid="{44F1B11B-7F25-488A-BA1D-BE97372CEF0B}"/>
    <cellStyle name="Block Titles 2 4 4" xfId="24525" xr:uid="{00000000-0005-0000-0000-00000E2B0000}"/>
    <cellStyle name="Block Titles 2 4 4 2" xfId="27797" xr:uid="{00000000-0005-0000-0000-00000F2B0000}"/>
    <cellStyle name="Block Titles 2 4 4 2 2" xfId="36653" xr:uid="{4F3D33D4-431A-404E-B9B6-E948B316BC16}"/>
    <cellStyle name="Block Titles 2 4 4 3" xfId="33471" xr:uid="{C5E0262A-CD2D-416E-A2AC-70979257C42A}"/>
    <cellStyle name="Block Titles 2 4 5" xfId="27556" xr:uid="{00000000-0005-0000-0000-0000102B0000}"/>
    <cellStyle name="Block Titles 2 4 5 2" xfId="36420" xr:uid="{0F567B52-9DE9-4A55-82D9-98AF966F6915}"/>
    <cellStyle name="Block Titles 2 5" xfId="11692" xr:uid="{00000000-0005-0000-0000-0000112B0000}"/>
    <cellStyle name="Block Titles 2 5 2" xfId="24548" xr:uid="{00000000-0005-0000-0000-0000122B0000}"/>
    <cellStyle name="Block Titles 2 5 2 2" xfId="27820" xr:uid="{00000000-0005-0000-0000-0000132B0000}"/>
    <cellStyle name="Block Titles 2 5 2 2 2" xfId="36676" xr:uid="{A6004A1E-8014-4DD5-A0C4-F3C69A0328EF}"/>
    <cellStyle name="Block Titles 2 5 2 3" xfId="33494" xr:uid="{BB1D9BFA-5EC4-4515-A66F-A168E165749F}"/>
    <cellStyle name="Block Titles 2 5 3" xfId="24523" xr:uid="{00000000-0005-0000-0000-0000142B0000}"/>
    <cellStyle name="Block Titles 2 5 3 2" xfId="27795" xr:uid="{00000000-0005-0000-0000-0000152B0000}"/>
    <cellStyle name="Block Titles 2 5 3 2 2" xfId="36651" xr:uid="{C3AAA72F-ED3C-4135-B1DB-5969F38A1525}"/>
    <cellStyle name="Block Titles 2 5 3 3" xfId="33469" xr:uid="{2BBFD83C-B53A-4E04-B853-1A95C3DC5750}"/>
    <cellStyle name="Block Titles 2 5 4" xfId="27558" xr:uid="{00000000-0005-0000-0000-0000162B0000}"/>
    <cellStyle name="Block Titles 2 5 4 2" xfId="36422" xr:uid="{FBFA6B28-3E8A-48C8-A848-C78A41C7B043}"/>
    <cellStyle name="Block Titles 2 6" xfId="24537" xr:uid="{00000000-0005-0000-0000-0000172B0000}"/>
    <cellStyle name="Block Titles 2 6 2" xfId="27809" xr:uid="{00000000-0005-0000-0000-0000182B0000}"/>
    <cellStyle name="Block Titles 2 6 2 2" xfId="36665" xr:uid="{2A26CAB2-1814-4935-8150-82A821C4959F}"/>
    <cellStyle name="Block Titles 2 6 3" xfId="33483" xr:uid="{FA927ECA-3C0F-414B-A4CA-9448C00762E8}"/>
    <cellStyle name="Block Titles 2 7" xfId="24534" xr:uid="{00000000-0005-0000-0000-0000192B0000}"/>
    <cellStyle name="Block Titles 2 7 2" xfId="27806" xr:uid="{00000000-0005-0000-0000-00001A2B0000}"/>
    <cellStyle name="Block Titles 2 7 2 2" xfId="36662" xr:uid="{806D1308-D553-4E82-9D70-AE8E326B47F9}"/>
    <cellStyle name="Block Titles 2 7 3" xfId="33480" xr:uid="{E75A8609-76BC-4025-BB34-28C38CD2F808}"/>
    <cellStyle name="Block Titles 2 8" xfId="27547" xr:uid="{00000000-0005-0000-0000-00001B2B0000}"/>
    <cellStyle name="Block Titles 2 8 2" xfId="36411" xr:uid="{9A5A9C80-F53A-4389-A0F7-42D0D86DEFF2}"/>
    <cellStyle name="Block Titles 3" xfId="11693" xr:uid="{00000000-0005-0000-0000-00001C2B0000}"/>
    <cellStyle name="Block Titles 3 2" xfId="11694" xr:uid="{00000000-0005-0000-0000-00001D2B0000}"/>
    <cellStyle name="Block Titles 3 2 2" xfId="11695" xr:uid="{00000000-0005-0000-0000-00001E2B0000}"/>
    <cellStyle name="Block Titles 3 2 2 2" xfId="24551" xr:uid="{00000000-0005-0000-0000-00001F2B0000}"/>
    <cellStyle name="Block Titles 3 2 2 2 2" xfId="27823" xr:uid="{00000000-0005-0000-0000-0000202B0000}"/>
    <cellStyle name="Block Titles 3 2 2 2 2 2" xfId="36679" xr:uid="{68213004-B871-4165-B265-061635F538EF}"/>
    <cellStyle name="Block Titles 3 2 2 2 3" xfId="33497" xr:uid="{FBA5A927-E413-4C94-AE78-57093A61E285}"/>
    <cellStyle name="Block Titles 3 2 2 3" xfId="24520" xr:uid="{00000000-0005-0000-0000-0000212B0000}"/>
    <cellStyle name="Block Titles 3 2 2 3 2" xfId="27792" xr:uid="{00000000-0005-0000-0000-0000222B0000}"/>
    <cellStyle name="Block Titles 3 2 2 3 2 2" xfId="36648" xr:uid="{6B284302-C3CE-48C5-A9ED-97B6A2C130B0}"/>
    <cellStyle name="Block Titles 3 2 2 3 3" xfId="33466" xr:uid="{2615A66A-C0E9-4F5F-88B6-8EA70CCD3CED}"/>
    <cellStyle name="Block Titles 3 2 2 4" xfId="27561" xr:uid="{00000000-0005-0000-0000-0000232B0000}"/>
    <cellStyle name="Block Titles 3 2 2 4 2" xfId="36425" xr:uid="{C2DB3204-6686-4EFC-A7CF-BA4BBC381EE5}"/>
    <cellStyle name="Block Titles 3 2 3" xfId="24550" xr:uid="{00000000-0005-0000-0000-0000242B0000}"/>
    <cellStyle name="Block Titles 3 2 3 2" xfId="27822" xr:uid="{00000000-0005-0000-0000-0000252B0000}"/>
    <cellStyle name="Block Titles 3 2 3 2 2" xfId="36678" xr:uid="{16F799F0-DDFF-4313-A3C1-1B836CF9802C}"/>
    <cellStyle name="Block Titles 3 2 3 3" xfId="33496" xr:uid="{4FAB81D1-1CC1-430A-B399-C709983251CA}"/>
    <cellStyle name="Block Titles 3 2 4" xfId="24521" xr:uid="{00000000-0005-0000-0000-0000262B0000}"/>
    <cellStyle name="Block Titles 3 2 4 2" xfId="27793" xr:uid="{00000000-0005-0000-0000-0000272B0000}"/>
    <cellStyle name="Block Titles 3 2 4 2 2" xfId="36649" xr:uid="{8A2ADB6E-E995-4264-A828-6FDEAF1C825D}"/>
    <cellStyle name="Block Titles 3 2 4 3" xfId="33467" xr:uid="{6F744E88-8EAA-4952-8903-9DD906002E98}"/>
    <cellStyle name="Block Titles 3 2 5" xfId="27560" xr:uid="{00000000-0005-0000-0000-0000282B0000}"/>
    <cellStyle name="Block Titles 3 2 5 2" xfId="36424" xr:uid="{9927C885-E984-4D2E-8F0D-96DFFA4614D2}"/>
    <cellStyle name="Block Titles 3 3" xfId="11696" xr:uid="{00000000-0005-0000-0000-0000292B0000}"/>
    <cellStyle name="Block Titles 3 3 2" xfId="11697" xr:uid="{00000000-0005-0000-0000-00002A2B0000}"/>
    <cellStyle name="Block Titles 3 3 2 2" xfId="24553" xr:uid="{00000000-0005-0000-0000-00002B2B0000}"/>
    <cellStyle name="Block Titles 3 3 2 2 2" xfId="27825" xr:uid="{00000000-0005-0000-0000-00002C2B0000}"/>
    <cellStyle name="Block Titles 3 3 2 2 2 2" xfId="36681" xr:uid="{4899EC43-E720-4C65-82B2-CDDA29C876B6}"/>
    <cellStyle name="Block Titles 3 3 2 2 3" xfId="33499" xr:uid="{9C4A9830-7082-43DD-8672-05F853BF9EB1}"/>
    <cellStyle name="Block Titles 3 3 2 3" xfId="24518" xr:uid="{00000000-0005-0000-0000-00002D2B0000}"/>
    <cellStyle name="Block Titles 3 3 2 3 2" xfId="27790" xr:uid="{00000000-0005-0000-0000-00002E2B0000}"/>
    <cellStyle name="Block Titles 3 3 2 3 2 2" xfId="36646" xr:uid="{29DFE135-94CE-46FA-ADD6-7F533B88722D}"/>
    <cellStyle name="Block Titles 3 3 2 3 3" xfId="33464" xr:uid="{31CFCB03-1865-42F2-9F9E-4B4FD9BC590F}"/>
    <cellStyle name="Block Titles 3 3 2 4" xfId="27563" xr:uid="{00000000-0005-0000-0000-00002F2B0000}"/>
    <cellStyle name="Block Titles 3 3 2 4 2" xfId="36427" xr:uid="{ADE41968-1D52-4864-ABF1-C0CD800F796C}"/>
    <cellStyle name="Block Titles 3 3 3" xfId="24552" xr:uid="{00000000-0005-0000-0000-0000302B0000}"/>
    <cellStyle name="Block Titles 3 3 3 2" xfId="27824" xr:uid="{00000000-0005-0000-0000-0000312B0000}"/>
    <cellStyle name="Block Titles 3 3 3 2 2" xfId="36680" xr:uid="{D12FD1FD-E778-4723-B278-8DA6AD7077A8}"/>
    <cellStyle name="Block Titles 3 3 3 3" xfId="33498" xr:uid="{93A94BA3-56E0-4CF9-9999-76BB0AB4076F}"/>
    <cellStyle name="Block Titles 3 3 4" xfId="24519" xr:uid="{00000000-0005-0000-0000-0000322B0000}"/>
    <cellStyle name="Block Titles 3 3 4 2" xfId="27791" xr:uid="{00000000-0005-0000-0000-0000332B0000}"/>
    <cellStyle name="Block Titles 3 3 4 2 2" xfId="36647" xr:uid="{994CB422-7CA5-44BB-8356-9C04DEC91501}"/>
    <cellStyle name="Block Titles 3 3 4 3" xfId="33465" xr:uid="{CF7CFA61-748E-456D-A718-004BD7CD4E0E}"/>
    <cellStyle name="Block Titles 3 3 5" xfId="27562" xr:uid="{00000000-0005-0000-0000-0000342B0000}"/>
    <cellStyle name="Block Titles 3 3 5 2" xfId="36426" xr:uid="{434EDF6D-8770-4DAC-BBB3-43148FE34CBF}"/>
    <cellStyle name="Block Titles 3 4" xfId="11698" xr:uid="{00000000-0005-0000-0000-0000352B0000}"/>
    <cellStyle name="Block Titles 3 4 2" xfId="24554" xr:uid="{00000000-0005-0000-0000-0000362B0000}"/>
    <cellStyle name="Block Titles 3 4 2 2" xfId="27826" xr:uid="{00000000-0005-0000-0000-0000372B0000}"/>
    <cellStyle name="Block Titles 3 4 2 2 2" xfId="36682" xr:uid="{DEC8DA78-F5E3-4884-9D8D-E59A3265FCDC}"/>
    <cellStyle name="Block Titles 3 4 2 3" xfId="33500" xr:uid="{B2141BA5-EC9E-47A8-8D50-2E85F9B2B797}"/>
    <cellStyle name="Block Titles 3 4 3" xfId="24517" xr:uid="{00000000-0005-0000-0000-0000382B0000}"/>
    <cellStyle name="Block Titles 3 4 3 2" xfId="27789" xr:uid="{00000000-0005-0000-0000-0000392B0000}"/>
    <cellStyle name="Block Titles 3 4 3 2 2" xfId="36645" xr:uid="{99C02708-6FA7-44D6-AF2A-CA471E142817}"/>
    <cellStyle name="Block Titles 3 4 3 3" xfId="33463" xr:uid="{CBF16E7C-43EA-42E5-8E09-7C5D5BF11604}"/>
    <cellStyle name="Block Titles 3 4 4" xfId="27564" xr:uid="{00000000-0005-0000-0000-00003A2B0000}"/>
    <cellStyle name="Block Titles 3 4 4 2" xfId="36428" xr:uid="{B151738D-0DA2-4E16-A84B-04517D16A5B5}"/>
    <cellStyle name="Block Titles 3 5" xfId="24549" xr:uid="{00000000-0005-0000-0000-00003B2B0000}"/>
    <cellStyle name="Block Titles 3 5 2" xfId="27821" xr:uid="{00000000-0005-0000-0000-00003C2B0000}"/>
    <cellStyle name="Block Titles 3 5 2 2" xfId="36677" xr:uid="{3DC19B84-722D-46A2-B165-017C17D0C120}"/>
    <cellStyle name="Block Titles 3 5 3" xfId="33495" xr:uid="{533C5CA9-6A1B-429F-8E3B-53D423A416F2}"/>
    <cellStyle name="Block Titles 3 6" xfId="24522" xr:uid="{00000000-0005-0000-0000-00003D2B0000}"/>
    <cellStyle name="Block Titles 3 6 2" xfId="27794" xr:uid="{00000000-0005-0000-0000-00003E2B0000}"/>
    <cellStyle name="Block Titles 3 6 2 2" xfId="36650" xr:uid="{3F41B515-812F-4322-BB28-CD3A6B9B8855}"/>
    <cellStyle name="Block Titles 3 6 3" xfId="33468" xr:uid="{3A68BAD6-D272-4CE6-BC66-08A975632246}"/>
    <cellStyle name="Block Titles 3 7" xfId="27559" xr:uid="{00000000-0005-0000-0000-00003F2B0000}"/>
    <cellStyle name="Block Titles 3 7 2" xfId="36423" xr:uid="{53FC3B41-23CD-4A08-B4A1-A870A3D52193}"/>
    <cellStyle name="Block Titles 4" xfId="11699" xr:uid="{00000000-0005-0000-0000-0000402B0000}"/>
    <cellStyle name="Block Titles 4 2" xfId="11700" xr:uid="{00000000-0005-0000-0000-0000412B0000}"/>
    <cellStyle name="Block Titles 4 2 2" xfId="24556" xr:uid="{00000000-0005-0000-0000-0000422B0000}"/>
    <cellStyle name="Block Titles 4 2 2 2" xfId="27828" xr:uid="{00000000-0005-0000-0000-0000432B0000}"/>
    <cellStyle name="Block Titles 4 2 2 2 2" xfId="36684" xr:uid="{049D9033-D2A5-45C4-B2FF-79748DC9136C}"/>
    <cellStyle name="Block Titles 4 2 2 3" xfId="33502" xr:uid="{823DA795-0CC8-462A-A134-5C37ED0FF1EC}"/>
    <cellStyle name="Block Titles 4 2 3" xfId="24515" xr:uid="{00000000-0005-0000-0000-0000442B0000}"/>
    <cellStyle name="Block Titles 4 2 3 2" xfId="27787" xr:uid="{00000000-0005-0000-0000-0000452B0000}"/>
    <cellStyle name="Block Titles 4 2 3 2 2" xfId="36643" xr:uid="{3A440F69-A1FE-4A93-9E85-A144E9FDBFCC}"/>
    <cellStyle name="Block Titles 4 2 3 3" xfId="33461" xr:uid="{C853A6AA-A6B9-43F2-ADF1-59A6E478CBA6}"/>
    <cellStyle name="Block Titles 4 2 4" xfId="27566" xr:uid="{00000000-0005-0000-0000-0000462B0000}"/>
    <cellStyle name="Block Titles 4 2 4 2" xfId="36430" xr:uid="{950454C1-53A8-49CD-A648-C4A0B9671D3D}"/>
    <cellStyle name="Block Titles 4 3" xfId="24555" xr:uid="{00000000-0005-0000-0000-0000472B0000}"/>
    <cellStyle name="Block Titles 4 3 2" xfId="27827" xr:uid="{00000000-0005-0000-0000-0000482B0000}"/>
    <cellStyle name="Block Titles 4 3 2 2" xfId="36683" xr:uid="{B067B06A-16FA-4E7D-82D5-3C6FC8EDE667}"/>
    <cellStyle name="Block Titles 4 3 3" xfId="33501" xr:uid="{C7A1FD69-2ABF-455E-B1BF-7EFA87376FCF}"/>
    <cellStyle name="Block Titles 4 4" xfId="24516" xr:uid="{00000000-0005-0000-0000-0000492B0000}"/>
    <cellStyle name="Block Titles 4 4 2" xfId="27788" xr:uid="{00000000-0005-0000-0000-00004A2B0000}"/>
    <cellStyle name="Block Titles 4 4 2 2" xfId="36644" xr:uid="{ED435F7D-022B-4E71-89B8-9AAA9EC757B6}"/>
    <cellStyle name="Block Titles 4 4 3" xfId="33462" xr:uid="{20BEB1F6-70FB-4C9D-ABE1-3CA04CA88D3B}"/>
    <cellStyle name="Block Titles 4 5" xfId="27565" xr:uid="{00000000-0005-0000-0000-00004B2B0000}"/>
    <cellStyle name="Block Titles 4 5 2" xfId="36429" xr:uid="{B076EB64-E26F-41C9-B937-ED7D194692B1}"/>
    <cellStyle name="Block Titles 5" xfId="11701" xr:uid="{00000000-0005-0000-0000-00004C2B0000}"/>
    <cellStyle name="Block Titles 5 2" xfId="11702" xr:uid="{00000000-0005-0000-0000-00004D2B0000}"/>
    <cellStyle name="Block Titles 5 2 2" xfId="24558" xr:uid="{00000000-0005-0000-0000-00004E2B0000}"/>
    <cellStyle name="Block Titles 5 2 2 2" xfId="27830" xr:uid="{00000000-0005-0000-0000-00004F2B0000}"/>
    <cellStyle name="Block Titles 5 2 2 2 2" xfId="36686" xr:uid="{E97A74F9-72A7-4252-87E9-755DFBE78E7A}"/>
    <cellStyle name="Block Titles 5 2 2 3" xfId="33504" xr:uid="{670640BD-5EBA-40F9-BC19-8B94E152400E}"/>
    <cellStyle name="Block Titles 5 2 3" xfId="24513" xr:uid="{00000000-0005-0000-0000-0000502B0000}"/>
    <cellStyle name="Block Titles 5 2 3 2" xfId="27785" xr:uid="{00000000-0005-0000-0000-0000512B0000}"/>
    <cellStyle name="Block Titles 5 2 3 2 2" xfId="36641" xr:uid="{038A2FFE-6B65-4E8E-99F0-214ED6F81953}"/>
    <cellStyle name="Block Titles 5 2 3 3" xfId="33459" xr:uid="{4443694A-F64A-4FEF-863F-D43D805B9727}"/>
    <cellStyle name="Block Titles 5 2 4" xfId="27568" xr:uid="{00000000-0005-0000-0000-0000522B0000}"/>
    <cellStyle name="Block Titles 5 2 4 2" xfId="36432" xr:uid="{4663AD93-58F7-4887-898D-9AF1EE7EB579}"/>
    <cellStyle name="Block Titles 5 3" xfId="24557" xr:uid="{00000000-0005-0000-0000-0000532B0000}"/>
    <cellStyle name="Block Titles 5 3 2" xfId="27829" xr:uid="{00000000-0005-0000-0000-0000542B0000}"/>
    <cellStyle name="Block Titles 5 3 2 2" xfId="36685" xr:uid="{3AF4F06E-1460-4E8A-89F7-9D2D4007C074}"/>
    <cellStyle name="Block Titles 5 3 3" xfId="33503" xr:uid="{A74CB1AE-EB62-41F8-BD86-5179CE27780D}"/>
    <cellStyle name="Block Titles 5 4" xfId="24514" xr:uid="{00000000-0005-0000-0000-0000552B0000}"/>
    <cellStyle name="Block Titles 5 4 2" xfId="27786" xr:uid="{00000000-0005-0000-0000-0000562B0000}"/>
    <cellStyle name="Block Titles 5 4 2 2" xfId="36642" xr:uid="{4F6AE144-9E77-48D0-A2B0-6205B319E437}"/>
    <cellStyle name="Block Titles 5 4 3" xfId="33460" xr:uid="{BE077A29-69DC-48D6-AD11-3E0BF80CB867}"/>
    <cellStyle name="Block Titles 5 5" xfId="27567" xr:uid="{00000000-0005-0000-0000-0000572B0000}"/>
    <cellStyle name="Block Titles 5 5 2" xfId="36431" xr:uid="{B8DB2076-39C6-4A92-8BF4-1CAF6F9236E7}"/>
    <cellStyle name="Block Titles 6" xfId="11703" xr:uid="{00000000-0005-0000-0000-0000582B0000}"/>
    <cellStyle name="Block Titles 6 2" xfId="24559" xr:uid="{00000000-0005-0000-0000-0000592B0000}"/>
    <cellStyle name="Block Titles 6 2 2" xfId="27831" xr:uid="{00000000-0005-0000-0000-00005A2B0000}"/>
    <cellStyle name="Block Titles 6 2 2 2" xfId="36687" xr:uid="{DB48E3C6-5A60-4D77-89A2-99E3018BEC60}"/>
    <cellStyle name="Block Titles 6 2 3" xfId="33505" xr:uid="{8A8B7AFA-8CAA-41C3-8B11-2B940502A230}"/>
    <cellStyle name="Block Titles 6 3" xfId="24512" xr:uid="{00000000-0005-0000-0000-00005B2B0000}"/>
    <cellStyle name="Block Titles 6 3 2" xfId="27784" xr:uid="{00000000-0005-0000-0000-00005C2B0000}"/>
    <cellStyle name="Block Titles 6 3 2 2" xfId="36640" xr:uid="{C1B9DA99-427D-4589-90D9-964CF5F35820}"/>
    <cellStyle name="Block Titles 6 3 3" xfId="33458" xr:uid="{FC16A640-0E56-4FFD-A90A-46E8982A5A8B}"/>
    <cellStyle name="Block Titles 6 4" xfId="27569" xr:uid="{00000000-0005-0000-0000-00005D2B0000}"/>
    <cellStyle name="Block Titles 6 4 2" xfId="36433" xr:uid="{7855E924-3B19-4355-885A-9F1AC5358855}"/>
    <cellStyle name="Block Titles 7" xfId="24536" xr:uid="{00000000-0005-0000-0000-00005E2B0000}"/>
    <cellStyle name="Block Titles 7 2" xfId="27808" xr:uid="{00000000-0005-0000-0000-00005F2B0000}"/>
    <cellStyle name="Block Titles 7 2 2" xfId="36664" xr:uid="{4A73E989-D16B-47B4-BC1A-64A4400A2277}"/>
    <cellStyle name="Block Titles 7 3" xfId="33482" xr:uid="{4618E5CC-A01B-4CB1-9EE5-25F0BE8456EB}"/>
    <cellStyle name="Block Titles 8" xfId="24535" xr:uid="{00000000-0005-0000-0000-0000602B0000}"/>
    <cellStyle name="Block Titles 8 2" xfId="27807" xr:uid="{00000000-0005-0000-0000-0000612B0000}"/>
    <cellStyle name="Block Titles 8 2 2" xfId="36663" xr:uid="{47B6AAF5-4676-4402-B89A-182151B9F15F}"/>
    <cellStyle name="Block Titles 8 3" xfId="33481" xr:uid="{0A982ECB-464E-47AB-A2EB-29635F16844B}"/>
    <cellStyle name="Block Titles 9" xfId="27546" xr:uid="{00000000-0005-0000-0000-0000622B0000}"/>
    <cellStyle name="Block Titles 9 2" xfId="36410" xr:uid="{8E72E2F8-6843-40FC-92EF-B55FCB954C37}"/>
    <cellStyle name="blue" xfId="11704" xr:uid="{00000000-0005-0000-0000-0000632B0000}"/>
    <cellStyle name="blue 2" xfId="11705" xr:uid="{00000000-0005-0000-0000-0000642B0000}"/>
    <cellStyle name="blue 2 2" xfId="11706" xr:uid="{00000000-0005-0000-0000-0000652B0000}"/>
    <cellStyle name="Blue 3" xfId="11707" xr:uid="{00000000-0005-0000-0000-0000662B0000}"/>
    <cellStyle name="Blue 4" xfId="11708" xr:uid="{00000000-0005-0000-0000-0000672B0000}"/>
    <cellStyle name="blue font" xfId="344" xr:uid="{00000000-0005-0000-0000-0000682B0000}"/>
    <cellStyle name="Blue_Project Hamlet - Financial model, 04-06 v4" xfId="11709" xr:uid="{00000000-0005-0000-0000-0000692B0000}"/>
    <cellStyle name="BoIt - Estilo1" xfId="11710" xr:uid="{00000000-0005-0000-0000-00006A2B0000}"/>
    <cellStyle name="BoIt - Estilo1 2" xfId="11711" xr:uid="{00000000-0005-0000-0000-00006B2B0000}"/>
    <cellStyle name="BoIt - Estilo1 2 2" xfId="11712" xr:uid="{00000000-0005-0000-0000-00006C2B0000}"/>
    <cellStyle name="BoIt - Estilo1 2 2 2" xfId="11713" xr:uid="{00000000-0005-0000-0000-00006D2B0000}"/>
    <cellStyle name="BoIt - Estilo1 2 2 3" xfId="11714" xr:uid="{00000000-0005-0000-0000-00006E2B0000}"/>
    <cellStyle name="BoIt - Estilo1 2 3" xfId="11715" xr:uid="{00000000-0005-0000-0000-00006F2B0000}"/>
    <cellStyle name="BoIt - Estilo1 2 4" xfId="11716" xr:uid="{00000000-0005-0000-0000-0000702B0000}"/>
    <cellStyle name="BoIt - Estilo1 3" xfId="11717" xr:uid="{00000000-0005-0000-0000-0000712B0000}"/>
    <cellStyle name="BoIt - Estilo1 3 2" xfId="11718" xr:uid="{00000000-0005-0000-0000-0000722B0000}"/>
    <cellStyle name="BoIt - Estilo1 3 3" xfId="11719" xr:uid="{00000000-0005-0000-0000-0000732B0000}"/>
    <cellStyle name="BoIt - Estilo1 4" xfId="11720" xr:uid="{00000000-0005-0000-0000-0000742B0000}"/>
    <cellStyle name="BoIt - Estilo1 5" xfId="11721" xr:uid="{00000000-0005-0000-0000-0000752B0000}"/>
    <cellStyle name="Bold/Border" xfId="11722" xr:uid="{00000000-0005-0000-0000-0000762B0000}"/>
    <cellStyle name="Bold/Border 2" xfId="27570" xr:uid="{00000000-0005-0000-0000-0000772B0000}"/>
    <cellStyle name="Bold/Border 2 2" xfId="36434" xr:uid="{AC2A55F8-C15F-48D7-B419-57E33134BCE7}"/>
    <cellStyle name="Bol-Data" xfId="11723" xr:uid="{00000000-0005-0000-0000-0000782B0000}"/>
    <cellStyle name="BoldText" xfId="11724" xr:uid="{00000000-0005-0000-0000-0000792B0000}"/>
    <cellStyle name="bolet" xfId="11725" xr:uid="{00000000-0005-0000-0000-00007A2B0000}"/>
    <cellStyle name="Boletim" xfId="11726" xr:uid="{00000000-0005-0000-0000-00007B2B0000}"/>
    <cellStyle name="Bom 10" xfId="346" xr:uid="{00000000-0005-0000-0000-00007C2B0000}"/>
    <cellStyle name="Bom 10 2" xfId="11727" xr:uid="{00000000-0005-0000-0000-00007D2B0000}"/>
    <cellStyle name="Bom 10 3" xfId="11728" xr:uid="{00000000-0005-0000-0000-00007E2B0000}"/>
    <cellStyle name="Bom 11" xfId="11729" xr:uid="{00000000-0005-0000-0000-00007F2B0000}"/>
    <cellStyle name="Bom 11 2" xfId="11730" xr:uid="{00000000-0005-0000-0000-0000802B0000}"/>
    <cellStyle name="Bom 11 3" xfId="11731" xr:uid="{00000000-0005-0000-0000-0000812B0000}"/>
    <cellStyle name="Bom 12" xfId="11732" xr:uid="{00000000-0005-0000-0000-0000822B0000}"/>
    <cellStyle name="Bom 13" xfId="11733" xr:uid="{00000000-0005-0000-0000-0000832B0000}"/>
    <cellStyle name="Bom 14" xfId="11734" xr:uid="{00000000-0005-0000-0000-0000842B0000}"/>
    <cellStyle name="Bom 15" xfId="11735" xr:uid="{00000000-0005-0000-0000-0000852B0000}"/>
    <cellStyle name="Bom 16" xfId="11736" xr:uid="{00000000-0005-0000-0000-0000862B0000}"/>
    <cellStyle name="Bom 17" xfId="11737" xr:uid="{00000000-0005-0000-0000-0000872B0000}"/>
    <cellStyle name="Bom 18" xfId="11738" xr:uid="{00000000-0005-0000-0000-0000882B0000}"/>
    <cellStyle name="Bom 19" xfId="345" xr:uid="{00000000-0005-0000-0000-0000892B0000}"/>
    <cellStyle name="Bom 2" xfId="347" xr:uid="{00000000-0005-0000-0000-00008A2B0000}"/>
    <cellStyle name="Bom 2 2" xfId="11739" xr:uid="{00000000-0005-0000-0000-00008B2B0000}"/>
    <cellStyle name="Bom 2 2 2" xfId="11740" xr:uid="{00000000-0005-0000-0000-00008C2B0000}"/>
    <cellStyle name="Bom 2 2 3" xfId="11741" xr:uid="{00000000-0005-0000-0000-00008D2B0000}"/>
    <cellStyle name="Bom 2 3" xfId="11742" xr:uid="{00000000-0005-0000-0000-00008E2B0000}"/>
    <cellStyle name="Bom 2 3 2" xfId="11743" xr:uid="{00000000-0005-0000-0000-00008F2B0000}"/>
    <cellStyle name="Bom 2 3 3" xfId="11744" xr:uid="{00000000-0005-0000-0000-0000902B0000}"/>
    <cellStyle name="Bom 2 4" xfId="11745" xr:uid="{00000000-0005-0000-0000-0000912B0000}"/>
    <cellStyle name="Bom 2 5" xfId="11746" xr:uid="{00000000-0005-0000-0000-0000922B0000}"/>
    <cellStyle name="Bom 2 6" xfId="11747" xr:uid="{00000000-0005-0000-0000-0000932B0000}"/>
    <cellStyle name="Bom 3" xfId="348" xr:uid="{00000000-0005-0000-0000-0000942B0000}"/>
    <cellStyle name="Bom 3 2" xfId="349" xr:uid="{00000000-0005-0000-0000-0000952B0000}"/>
    <cellStyle name="Bom 3 2 2" xfId="11748" xr:uid="{00000000-0005-0000-0000-0000962B0000}"/>
    <cellStyle name="Bom 3 2 3" xfId="11749" xr:uid="{00000000-0005-0000-0000-0000972B0000}"/>
    <cellStyle name="Bom 3 2 4" xfId="11750" xr:uid="{00000000-0005-0000-0000-0000982B0000}"/>
    <cellStyle name="Bom 3 3" xfId="11751" xr:uid="{00000000-0005-0000-0000-0000992B0000}"/>
    <cellStyle name="Bom 3 3 2" xfId="11752" xr:uid="{00000000-0005-0000-0000-00009A2B0000}"/>
    <cellStyle name="Bom 3 3 3" xfId="11753" xr:uid="{00000000-0005-0000-0000-00009B2B0000}"/>
    <cellStyle name="Bom 3 4" xfId="11754" xr:uid="{00000000-0005-0000-0000-00009C2B0000}"/>
    <cellStyle name="Bom 3 5" xfId="11755" xr:uid="{00000000-0005-0000-0000-00009D2B0000}"/>
    <cellStyle name="Bom 3 6" xfId="11756" xr:uid="{00000000-0005-0000-0000-00009E2B0000}"/>
    <cellStyle name="Bom 4" xfId="350" xr:uid="{00000000-0005-0000-0000-00009F2B0000}"/>
    <cellStyle name="Bom 4 2" xfId="11757" xr:uid="{00000000-0005-0000-0000-0000A02B0000}"/>
    <cellStyle name="Bom 4 2 2" xfId="11758" xr:uid="{00000000-0005-0000-0000-0000A12B0000}"/>
    <cellStyle name="Bom 4 2 3" xfId="11759" xr:uid="{00000000-0005-0000-0000-0000A22B0000}"/>
    <cellStyle name="Bom 4 3" xfId="11760" xr:uid="{00000000-0005-0000-0000-0000A32B0000}"/>
    <cellStyle name="Bom 4 4" xfId="11761" xr:uid="{00000000-0005-0000-0000-0000A42B0000}"/>
    <cellStyle name="Bom 4 5" xfId="11762" xr:uid="{00000000-0005-0000-0000-0000A52B0000}"/>
    <cellStyle name="Bom 5" xfId="351" xr:uid="{00000000-0005-0000-0000-0000A62B0000}"/>
    <cellStyle name="Bom 5 2" xfId="11763" xr:uid="{00000000-0005-0000-0000-0000A72B0000}"/>
    <cellStyle name="Bom 5 2 2" xfId="11764" xr:uid="{00000000-0005-0000-0000-0000A82B0000}"/>
    <cellStyle name="Bom 5 2 3" xfId="11765" xr:uid="{00000000-0005-0000-0000-0000A92B0000}"/>
    <cellStyle name="Bom 5 3" xfId="11766" xr:uid="{00000000-0005-0000-0000-0000AA2B0000}"/>
    <cellStyle name="Bom 5 4" xfId="11767" xr:uid="{00000000-0005-0000-0000-0000AB2B0000}"/>
    <cellStyle name="Bom 5 5" xfId="11768" xr:uid="{00000000-0005-0000-0000-0000AC2B0000}"/>
    <cellStyle name="Bom 6" xfId="352" xr:uid="{00000000-0005-0000-0000-0000AD2B0000}"/>
    <cellStyle name="Bom 6 2" xfId="11769" xr:uid="{00000000-0005-0000-0000-0000AE2B0000}"/>
    <cellStyle name="Bom 6 3" xfId="11770" xr:uid="{00000000-0005-0000-0000-0000AF2B0000}"/>
    <cellStyle name="Bom 6 4" xfId="11771" xr:uid="{00000000-0005-0000-0000-0000B02B0000}"/>
    <cellStyle name="Bom 7" xfId="353" xr:uid="{00000000-0005-0000-0000-0000B12B0000}"/>
    <cellStyle name="Bom 7 2" xfId="11772" xr:uid="{00000000-0005-0000-0000-0000B22B0000}"/>
    <cellStyle name="Bom 7 3" xfId="11773" xr:uid="{00000000-0005-0000-0000-0000B32B0000}"/>
    <cellStyle name="Bom 8" xfId="354" xr:uid="{00000000-0005-0000-0000-0000B42B0000}"/>
    <cellStyle name="Bom 8 2" xfId="11774" xr:uid="{00000000-0005-0000-0000-0000B52B0000}"/>
    <cellStyle name="Bom 8 3" xfId="11775" xr:uid="{00000000-0005-0000-0000-0000B62B0000}"/>
    <cellStyle name="Bom 9" xfId="355" xr:uid="{00000000-0005-0000-0000-0000B72B0000}"/>
    <cellStyle name="Bom 9 2" xfId="11776" xr:uid="{00000000-0005-0000-0000-0000B82B0000}"/>
    <cellStyle name="Bom 9 3" xfId="11777" xr:uid="{00000000-0005-0000-0000-0000B92B0000}"/>
    <cellStyle name="Border" xfId="11778" xr:uid="{00000000-0005-0000-0000-0000BA2B0000}"/>
    <cellStyle name="Border 2" xfId="11779" xr:uid="{00000000-0005-0000-0000-0000BB2B0000}"/>
    <cellStyle name="Border 2 2" xfId="11780" xr:uid="{00000000-0005-0000-0000-0000BC2B0000}"/>
    <cellStyle name="Border 2 2 2" xfId="24562" xr:uid="{00000000-0005-0000-0000-0000BD2B0000}"/>
    <cellStyle name="Border 2 2 2 2" xfId="27834" xr:uid="{00000000-0005-0000-0000-0000BE2B0000}"/>
    <cellStyle name="Border 2 2 2 2 2" xfId="36690" xr:uid="{002DFCC3-C0BA-4B6B-B7BE-42E37B37732B}"/>
    <cellStyle name="Border 2 2 2 3" xfId="33508" xr:uid="{4AABA066-1BC8-4ACE-9657-665FC8D9C296}"/>
    <cellStyle name="Border 2 2 3" xfId="24509" xr:uid="{00000000-0005-0000-0000-0000BF2B0000}"/>
    <cellStyle name="Border 2 2 3 2" xfId="27781" xr:uid="{00000000-0005-0000-0000-0000C02B0000}"/>
    <cellStyle name="Border 2 2 3 2 2" xfId="36637" xr:uid="{46B03547-0F42-4101-8E72-A8EA94B7839F}"/>
    <cellStyle name="Border 2 2 3 3" xfId="33455" xr:uid="{F897C3C0-E897-47B1-94BD-66AE2985B59B}"/>
    <cellStyle name="Border 2 2 4" xfId="27573" xr:uid="{00000000-0005-0000-0000-0000C12B0000}"/>
    <cellStyle name="Border 2 2 4 2" xfId="36437" xr:uid="{9DD5DD53-0933-4543-8565-9FAF01FC9FD5}"/>
    <cellStyle name="Border 2 3" xfId="24561" xr:uid="{00000000-0005-0000-0000-0000C22B0000}"/>
    <cellStyle name="Border 2 3 2" xfId="27833" xr:uid="{00000000-0005-0000-0000-0000C32B0000}"/>
    <cellStyle name="Border 2 3 2 2" xfId="36689" xr:uid="{3D471DDA-12BD-4D3A-9AB6-F06474FCBBD8}"/>
    <cellStyle name="Border 2 3 3" xfId="33507" xr:uid="{7CCAD43C-71AF-4590-93AD-DCC62CD86420}"/>
    <cellStyle name="Border 2 4" xfId="24510" xr:uid="{00000000-0005-0000-0000-0000C42B0000}"/>
    <cellStyle name="Border 2 4 2" xfId="27782" xr:uid="{00000000-0005-0000-0000-0000C52B0000}"/>
    <cellStyle name="Border 2 4 2 2" xfId="36638" xr:uid="{3B181F71-D44A-4C39-8000-FC2CF65C147C}"/>
    <cellStyle name="Border 2 4 3" xfId="33456" xr:uid="{BB3AD414-478D-49E9-9F0A-4B605D1C8321}"/>
    <cellStyle name="Border 2 5" xfId="27572" xr:uid="{00000000-0005-0000-0000-0000C62B0000}"/>
    <cellStyle name="Border 2 5 2" xfId="36436" xr:uid="{D98809AB-EF10-4DCE-8922-421930B60A0F}"/>
    <cellStyle name="Border 3" xfId="11781" xr:uid="{00000000-0005-0000-0000-0000C72B0000}"/>
    <cellStyle name="Border 3 2" xfId="24563" xr:uid="{00000000-0005-0000-0000-0000C82B0000}"/>
    <cellStyle name="Border 3 2 2" xfId="27835" xr:uid="{00000000-0005-0000-0000-0000C92B0000}"/>
    <cellStyle name="Border 3 2 2 2" xfId="36691" xr:uid="{9D0283D0-0BB2-4722-896C-F9170A66C712}"/>
    <cellStyle name="Border 3 2 3" xfId="33509" xr:uid="{D666A96B-A952-41E1-A9B5-80C63D857A97}"/>
    <cellStyle name="Border 3 3" xfId="24508" xr:uid="{00000000-0005-0000-0000-0000CA2B0000}"/>
    <cellStyle name="Border 3 3 2" xfId="27780" xr:uid="{00000000-0005-0000-0000-0000CB2B0000}"/>
    <cellStyle name="Border 3 3 2 2" xfId="36636" xr:uid="{98DEAF2F-2302-4853-91EF-E811C64117DD}"/>
    <cellStyle name="Border 3 3 3" xfId="33454" xr:uid="{FCDA165D-799F-4A5F-8E5C-AA154EB40C0E}"/>
    <cellStyle name="Border 3 4" xfId="27574" xr:uid="{00000000-0005-0000-0000-0000CC2B0000}"/>
    <cellStyle name="Border 3 4 2" xfId="36438" xr:uid="{0189B585-CA6A-48D6-B45A-733D305294A9}"/>
    <cellStyle name="Border 4" xfId="24560" xr:uid="{00000000-0005-0000-0000-0000CD2B0000}"/>
    <cellStyle name="Border 4 2" xfId="27832" xr:uid="{00000000-0005-0000-0000-0000CE2B0000}"/>
    <cellStyle name="Border 4 2 2" xfId="36688" xr:uid="{1E39D271-8FF4-49A6-B3D4-CDD7028C217E}"/>
    <cellStyle name="Border 4 3" xfId="33506" xr:uid="{BAE8DDC1-9024-4AE9-AA8F-A6E5F43A6F6E}"/>
    <cellStyle name="Border 5" xfId="24511" xr:uid="{00000000-0005-0000-0000-0000CF2B0000}"/>
    <cellStyle name="Border 5 2" xfId="27783" xr:uid="{00000000-0005-0000-0000-0000D02B0000}"/>
    <cellStyle name="Border 5 2 2" xfId="36639" xr:uid="{D3C84F65-DE8A-4B04-A1BE-EA1D065CB5B8}"/>
    <cellStyle name="Border 5 3" xfId="33457" xr:uid="{F09D2C08-01F4-483C-8338-98A7CF143176}"/>
    <cellStyle name="Border 6" xfId="27571" xr:uid="{00000000-0005-0000-0000-0000D12B0000}"/>
    <cellStyle name="Border 6 2" xfId="36435" xr:uid="{F0C1681E-B3AC-4C05-9A24-C1653EC99BF6}"/>
    <cellStyle name="Border Heavy" xfId="11782" xr:uid="{00000000-0005-0000-0000-0000D22B0000}"/>
    <cellStyle name="Border Heavy 2" xfId="11783" xr:uid="{00000000-0005-0000-0000-0000D32B0000}"/>
    <cellStyle name="Border Thin" xfId="11784" xr:uid="{00000000-0005-0000-0000-0000D42B0000}"/>
    <cellStyle name="Border Thin 2" xfId="11785" xr:uid="{00000000-0005-0000-0000-0000D52B0000}"/>
    <cellStyle name="Border Thin 2 2" xfId="11786" xr:uid="{00000000-0005-0000-0000-0000D62B0000}"/>
    <cellStyle name="Border Thin 2 2 2" xfId="27577" xr:uid="{00000000-0005-0000-0000-0000D72B0000}"/>
    <cellStyle name="Border Thin 2 2 2 2" xfId="36441" xr:uid="{8626739C-2DCB-42CC-87B1-B81FB1F57DEF}"/>
    <cellStyle name="Border Thin 2 2 3" xfId="30454" xr:uid="{D6627CDF-4EDC-439D-8D1B-184FC256D215}"/>
    <cellStyle name="Border Thin 2 3" xfId="27576" xr:uid="{00000000-0005-0000-0000-0000D82B0000}"/>
    <cellStyle name="Border Thin 2 3 2" xfId="36440" xr:uid="{BEF0821E-3855-4CED-8447-3C059AD1559F}"/>
    <cellStyle name="Border Thin 2 4" xfId="30453" xr:uid="{474D565E-EFC5-478D-8D4B-C08B2834536F}"/>
    <cellStyle name="Border Thin 3" xfId="11787" xr:uid="{00000000-0005-0000-0000-0000D92B0000}"/>
    <cellStyle name="Border Thin 3 2" xfId="27578" xr:uid="{00000000-0005-0000-0000-0000DA2B0000}"/>
    <cellStyle name="Border Thin 3 2 2" xfId="36442" xr:uid="{1BD1E1BF-F8FB-4CA2-90E9-712D8558EB04}"/>
    <cellStyle name="Border Thin 3 3" xfId="30455" xr:uid="{29752499-724D-4CAE-993A-C48426DC8467}"/>
    <cellStyle name="Border Thin 4" xfId="27575" xr:uid="{00000000-0005-0000-0000-0000DB2B0000}"/>
    <cellStyle name="Border Thin 4 2" xfId="36439" xr:uid="{0AD2B0EC-485F-420D-9AE8-1DD2E651730A}"/>
    <cellStyle name="Border Thin 5" xfId="30452" xr:uid="{E27D4BC9-B770-4E48-ABB1-ECE420AB8B6A}"/>
    <cellStyle name="Border Thin_DREP" xfId="11788" xr:uid="{00000000-0005-0000-0000-0000DC2B0000}"/>
    <cellStyle name="Bottom bold border" xfId="1034" xr:uid="{00000000-0005-0000-0000-0000DD2B0000}"/>
    <cellStyle name="Bottom Edge" xfId="356" xr:uid="{00000000-0005-0000-0000-0000DE2B0000}"/>
    <cellStyle name="Bottom Edge 2" xfId="11789" xr:uid="{00000000-0005-0000-0000-0000DF2B0000}"/>
    <cellStyle name="Bottom Edge 2 2" xfId="11790" xr:uid="{00000000-0005-0000-0000-0000E02B0000}"/>
    <cellStyle name="Bottom Edge 2 2 2" xfId="11791" xr:uid="{00000000-0005-0000-0000-0000E12B0000}"/>
    <cellStyle name="Bottom Edge 2 2 2 2" xfId="11792" xr:uid="{00000000-0005-0000-0000-0000E22B0000}"/>
    <cellStyle name="Bottom Edge 2 2 2 2 2" xfId="24504" xr:uid="{00000000-0005-0000-0000-0000E32B0000}"/>
    <cellStyle name="Bottom Edge 2 2 2 2 2 2" xfId="33450" xr:uid="{88D2C48D-A620-4B8E-8A53-7E6E43EDCEE0}"/>
    <cellStyle name="Bottom Edge 2 2 2 3" xfId="24505" xr:uid="{00000000-0005-0000-0000-0000E42B0000}"/>
    <cellStyle name="Bottom Edge 2 2 2 3 2" xfId="33451" xr:uid="{046FB6AE-C024-4CA1-A03B-1CF7668741EA}"/>
    <cellStyle name="Bottom Edge 2 2 3" xfId="11793" xr:uid="{00000000-0005-0000-0000-0000E52B0000}"/>
    <cellStyle name="Bottom Edge 2 2 3 2" xfId="11794" xr:uid="{00000000-0005-0000-0000-0000E62B0000}"/>
    <cellStyle name="Bottom Edge 2 2 3 2 2" xfId="24502" xr:uid="{00000000-0005-0000-0000-0000E72B0000}"/>
    <cellStyle name="Bottom Edge 2 2 3 2 2 2" xfId="33448" xr:uid="{9A1DEED9-EDAC-4DE6-AC8F-91F849BB901F}"/>
    <cellStyle name="Bottom Edge 2 2 3 3" xfId="24503" xr:uid="{00000000-0005-0000-0000-0000E82B0000}"/>
    <cellStyle name="Bottom Edge 2 2 3 3 2" xfId="33449" xr:uid="{CFA4DF10-60CD-41AC-97F7-F6FA0BD21228}"/>
    <cellStyle name="Bottom Edge 2 2 4" xfId="11795" xr:uid="{00000000-0005-0000-0000-0000E92B0000}"/>
    <cellStyle name="Bottom Edge 2 2 4 2" xfId="24501" xr:uid="{00000000-0005-0000-0000-0000EA2B0000}"/>
    <cellStyle name="Bottom Edge 2 2 4 2 2" xfId="33447" xr:uid="{12CE7B62-4323-479D-8D12-9711120646E5}"/>
    <cellStyle name="Bottom Edge 2 2 5" xfId="11796" xr:uid="{00000000-0005-0000-0000-0000EB2B0000}"/>
    <cellStyle name="Bottom Edge 2 2 5 2" xfId="24500" xr:uid="{00000000-0005-0000-0000-0000EC2B0000}"/>
    <cellStyle name="Bottom Edge 2 2 5 2 2" xfId="33446" xr:uid="{DB625E99-1EF2-4F56-ACA2-CE6C488E1ADA}"/>
    <cellStyle name="Bottom Edge 2 2 6" xfId="24506" xr:uid="{00000000-0005-0000-0000-0000ED2B0000}"/>
    <cellStyle name="Bottom Edge 2 2 6 2" xfId="33452" xr:uid="{D38786F3-1284-4654-91A8-20AFBD972F4E}"/>
    <cellStyle name="Bottom Edge 2 3" xfId="11797" xr:uid="{00000000-0005-0000-0000-0000EE2B0000}"/>
    <cellStyle name="Bottom Edge 2 3 2" xfId="11798" xr:uid="{00000000-0005-0000-0000-0000EF2B0000}"/>
    <cellStyle name="Bottom Edge 2 3 2 2" xfId="24498" xr:uid="{00000000-0005-0000-0000-0000F02B0000}"/>
    <cellStyle name="Bottom Edge 2 3 2 2 2" xfId="33444" xr:uid="{361B8816-C137-4453-808C-8ABD98B009DC}"/>
    <cellStyle name="Bottom Edge 2 3 3" xfId="24499" xr:uid="{00000000-0005-0000-0000-0000F12B0000}"/>
    <cellStyle name="Bottom Edge 2 3 3 2" xfId="33445" xr:uid="{FEEFB082-31B3-4813-9634-49472C320E01}"/>
    <cellStyle name="Bottom Edge 2 4" xfId="11799" xr:uid="{00000000-0005-0000-0000-0000F22B0000}"/>
    <cellStyle name="Bottom Edge 2 4 2" xfId="11800" xr:uid="{00000000-0005-0000-0000-0000F32B0000}"/>
    <cellStyle name="Bottom Edge 2 4 2 2" xfId="24496" xr:uid="{00000000-0005-0000-0000-0000F42B0000}"/>
    <cellStyle name="Bottom Edge 2 4 2 2 2" xfId="33442" xr:uid="{3DE37F18-8CDF-44BF-8844-D957F1ECC5A8}"/>
    <cellStyle name="Bottom Edge 2 4 3" xfId="24497" xr:uid="{00000000-0005-0000-0000-0000F52B0000}"/>
    <cellStyle name="Bottom Edge 2 4 3 2" xfId="33443" xr:uid="{BFAD19A2-1703-483E-8FDE-92AF85E3DED2}"/>
    <cellStyle name="Bottom Edge 2 5" xfId="11801" xr:uid="{00000000-0005-0000-0000-0000F62B0000}"/>
    <cellStyle name="Bottom Edge 2 5 2" xfId="24495" xr:uid="{00000000-0005-0000-0000-0000F72B0000}"/>
    <cellStyle name="Bottom Edge 2 5 2 2" xfId="33441" xr:uid="{DDABD607-3315-45FE-8794-668FB06EF83B}"/>
    <cellStyle name="Bottom Edge 2 6" xfId="11802" xr:uid="{00000000-0005-0000-0000-0000F82B0000}"/>
    <cellStyle name="Bottom Edge 2 6 2" xfId="24494" xr:uid="{00000000-0005-0000-0000-0000F92B0000}"/>
    <cellStyle name="Bottom Edge 2 6 2 2" xfId="33440" xr:uid="{142B39DF-FF18-4E79-B92A-4CBC65CB4A75}"/>
    <cellStyle name="Bottom Edge 2 7" xfId="24507" xr:uid="{00000000-0005-0000-0000-0000FA2B0000}"/>
    <cellStyle name="Bottom Edge 2 7 2" xfId="33453" xr:uid="{4458DB6B-6385-44B0-928D-D13CEE8B7625}"/>
    <cellStyle name="Bottom Edge 3" xfId="11803" xr:uid="{00000000-0005-0000-0000-0000FB2B0000}"/>
    <cellStyle name="Bottom Edge 3 2" xfId="11804" xr:uid="{00000000-0005-0000-0000-0000FC2B0000}"/>
    <cellStyle name="Bottom Edge 3 2 2" xfId="11805" xr:uid="{00000000-0005-0000-0000-0000FD2B0000}"/>
    <cellStyle name="Bottom Edge 3 2 2 2" xfId="24491" xr:uid="{00000000-0005-0000-0000-0000FE2B0000}"/>
    <cellStyle name="Bottom Edge 3 2 2 2 2" xfId="33437" xr:uid="{FE894BC1-5F75-4C1E-B9B6-2CC61D0397E0}"/>
    <cellStyle name="Bottom Edge 3 2 3" xfId="24492" xr:uid="{00000000-0005-0000-0000-0000FF2B0000}"/>
    <cellStyle name="Bottom Edge 3 2 3 2" xfId="33438" xr:uid="{439D2B25-1E56-4E14-A324-D03FD1C93F74}"/>
    <cellStyle name="Bottom Edge 3 3" xfId="11806" xr:uid="{00000000-0005-0000-0000-0000002C0000}"/>
    <cellStyle name="Bottom Edge 3 3 2" xfId="11807" xr:uid="{00000000-0005-0000-0000-0000012C0000}"/>
    <cellStyle name="Bottom Edge 3 3 2 2" xfId="24489" xr:uid="{00000000-0005-0000-0000-0000022C0000}"/>
    <cellStyle name="Bottom Edge 3 3 2 2 2" xfId="33435" xr:uid="{90C9969C-751F-46BA-AE9D-9B465910F5D1}"/>
    <cellStyle name="Bottom Edge 3 3 3" xfId="24490" xr:uid="{00000000-0005-0000-0000-0000032C0000}"/>
    <cellStyle name="Bottom Edge 3 3 3 2" xfId="33436" xr:uid="{2B60CD8B-3CA2-4159-BF5C-2870BDDE7AF6}"/>
    <cellStyle name="Bottom Edge 3 4" xfId="11808" xr:uid="{00000000-0005-0000-0000-0000042C0000}"/>
    <cellStyle name="Bottom Edge 3 4 2" xfId="24488" xr:uid="{00000000-0005-0000-0000-0000052C0000}"/>
    <cellStyle name="Bottom Edge 3 4 2 2" xfId="33434" xr:uid="{56705951-742A-4FE4-9BEE-0F3FD618349D}"/>
    <cellStyle name="Bottom Edge 3 5" xfId="11809" xr:uid="{00000000-0005-0000-0000-0000062C0000}"/>
    <cellStyle name="Bottom Edge 3 5 2" xfId="24487" xr:uid="{00000000-0005-0000-0000-0000072C0000}"/>
    <cellStyle name="Bottom Edge 3 5 2 2" xfId="33433" xr:uid="{D01C8AE1-912A-404E-905F-A2E5BA804B34}"/>
    <cellStyle name="Bottom Edge 3 6" xfId="24493" xr:uid="{00000000-0005-0000-0000-0000082C0000}"/>
    <cellStyle name="Bottom Edge 3 6 2" xfId="33439" xr:uid="{2D0E675D-2571-4C3E-ACA4-5D6D846806F7}"/>
    <cellStyle name="Bottom Edge 4" xfId="11810" xr:uid="{00000000-0005-0000-0000-0000092C0000}"/>
    <cellStyle name="Bottom Edge 4 2" xfId="11811" xr:uid="{00000000-0005-0000-0000-00000A2C0000}"/>
    <cellStyle name="Bottom Edge 4 2 2" xfId="11812" xr:uid="{00000000-0005-0000-0000-00000B2C0000}"/>
    <cellStyle name="Bottom Edge 4 2 2 2" xfId="24484" xr:uid="{00000000-0005-0000-0000-00000C2C0000}"/>
    <cellStyle name="Bottom Edge 4 2 2 2 2" xfId="33430" xr:uid="{DAD4D30B-CD24-4753-A8EC-10E2C065716C}"/>
    <cellStyle name="Bottom Edge 4 2 3" xfId="24485" xr:uid="{00000000-0005-0000-0000-00000D2C0000}"/>
    <cellStyle name="Bottom Edge 4 2 3 2" xfId="33431" xr:uid="{D58164D8-0775-43C2-A859-3851E3D50919}"/>
    <cellStyle name="Bottom Edge 4 3" xfId="11813" xr:uid="{00000000-0005-0000-0000-00000E2C0000}"/>
    <cellStyle name="Bottom Edge 4 3 2" xfId="11814" xr:uid="{00000000-0005-0000-0000-00000F2C0000}"/>
    <cellStyle name="Bottom Edge 4 3 2 2" xfId="24482" xr:uid="{00000000-0005-0000-0000-0000102C0000}"/>
    <cellStyle name="Bottom Edge 4 3 2 2 2" xfId="33428" xr:uid="{22D4D57F-A283-4DA2-A384-E5442C4B7837}"/>
    <cellStyle name="Bottom Edge 4 3 3" xfId="24483" xr:uid="{00000000-0005-0000-0000-0000112C0000}"/>
    <cellStyle name="Bottom Edge 4 3 3 2" xfId="33429" xr:uid="{4F14DA68-3AFC-437B-8494-F3CB3D12D8D1}"/>
    <cellStyle name="Bottom Edge 4 4" xfId="11815" xr:uid="{00000000-0005-0000-0000-0000122C0000}"/>
    <cellStyle name="Bottom Edge 4 4 2" xfId="24481" xr:uid="{00000000-0005-0000-0000-0000132C0000}"/>
    <cellStyle name="Bottom Edge 4 4 2 2" xfId="33427" xr:uid="{8FE2D9C1-E3F1-4950-BE5C-034D1739A0BC}"/>
    <cellStyle name="Bottom Edge 4 5" xfId="24486" xr:uid="{00000000-0005-0000-0000-0000142C0000}"/>
    <cellStyle name="Bottom Edge 4 5 2" xfId="33432" xr:uid="{64FFA318-8724-484A-A0DF-D6A26EBAA067}"/>
    <cellStyle name="Bottom Edge 5" xfId="11816" xr:uid="{00000000-0005-0000-0000-0000152C0000}"/>
    <cellStyle name="Bottom Edge 5 2" xfId="11817" xr:uid="{00000000-0005-0000-0000-0000162C0000}"/>
    <cellStyle name="Bottom Edge 5 2 2" xfId="24479" xr:uid="{00000000-0005-0000-0000-0000172C0000}"/>
    <cellStyle name="Bottom Edge 5 2 2 2" xfId="33425" xr:uid="{D5640159-1BD9-454C-BA05-F3F85345DB6D}"/>
    <cellStyle name="Bottom Edge 5 3" xfId="24480" xr:uid="{00000000-0005-0000-0000-0000182C0000}"/>
    <cellStyle name="Bottom Edge 5 3 2" xfId="33426" xr:uid="{6D1588BE-6BE6-4599-8F31-30FDC550FA32}"/>
    <cellStyle name="Bottom Edge 6" xfId="11818" xr:uid="{00000000-0005-0000-0000-0000192C0000}"/>
    <cellStyle name="Bottom Edge 6 2" xfId="11819" xr:uid="{00000000-0005-0000-0000-00001A2C0000}"/>
    <cellStyle name="Bottom Edge 6 2 2" xfId="24477" xr:uid="{00000000-0005-0000-0000-00001B2C0000}"/>
    <cellStyle name="Bottom Edge 6 2 2 2" xfId="33423" xr:uid="{9BD24E69-CE02-45D2-90B6-5D7EBDD0EE46}"/>
    <cellStyle name="Bottom Edge 6 3" xfId="24478" xr:uid="{00000000-0005-0000-0000-00001C2C0000}"/>
    <cellStyle name="Bottom Edge 6 3 2" xfId="33424" xr:uid="{FC162E02-0FF7-4103-800F-3C5C9BD3B5ED}"/>
    <cellStyle name="Bottom Edge 7" xfId="11820" xr:uid="{00000000-0005-0000-0000-00001D2C0000}"/>
    <cellStyle name="Bottom Edge 7 2" xfId="24476" xr:uid="{00000000-0005-0000-0000-00001E2C0000}"/>
    <cellStyle name="Bottom Edge 7 2 2" xfId="33422" xr:uid="{7FE4DD9C-727D-476D-AAD5-BCA5F33489BA}"/>
    <cellStyle name="Bottom Edge 8" xfId="11821" xr:uid="{00000000-0005-0000-0000-00001F2C0000}"/>
    <cellStyle name="Bottom Edge 8 2" xfId="24475" xr:uid="{00000000-0005-0000-0000-0000202C0000}"/>
    <cellStyle name="Bottom Edge 8 2 2" xfId="33421" xr:uid="{5AE141D1-1D82-477F-9EBA-E6F62FB4C77E}"/>
    <cellStyle name="Bottom Edge 9" xfId="27168" xr:uid="{00000000-0005-0000-0000-0000212C0000}"/>
    <cellStyle name="Bottom Edge 9 2" xfId="36039" xr:uid="{52F50C50-8C52-448D-99B3-1630093E3E43}"/>
    <cellStyle name="Bottom single border" xfId="1035" xr:uid="{00000000-0005-0000-0000-0000222C0000}"/>
    <cellStyle name="Bottom single border 2" xfId="27542" xr:uid="{00000000-0005-0000-0000-0000232C0000}"/>
    <cellStyle name="Bottom single border 2 2" xfId="36408" xr:uid="{BB322EE7-11EF-4B12-A663-AC28EDD82764}"/>
    <cellStyle name="bp--" xfId="11822" xr:uid="{00000000-0005-0000-0000-0000242C0000}"/>
    <cellStyle name="British Pound" xfId="11823" xr:uid="{00000000-0005-0000-0000-0000252C0000}"/>
    <cellStyle name="bud" xfId="11824" xr:uid="{00000000-0005-0000-0000-0000262C0000}"/>
    <cellStyle name="bud 2" xfId="27579" xr:uid="{00000000-0005-0000-0000-0000272C0000}"/>
    <cellStyle name="bud 2 2" xfId="36443" xr:uid="{B3E815E8-E528-419C-B9AC-2E6215157C3B}"/>
    <cellStyle name="Bullet" xfId="11825" xr:uid="{00000000-0005-0000-0000-0000282C0000}"/>
    <cellStyle name="Bullet 2" xfId="11826" xr:uid="{00000000-0005-0000-0000-0000292C0000}"/>
    <cellStyle name="Business Description" xfId="11827" xr:uid="{00000000-0005-0000-0000-00002A2C0000}"/>
    <cellStyle name="CABEÇALHO" xfId="357" xr:uid="{00000000-0005-0000-0000-00002B2C0000}"/>
    <cellStyle name="Cabecera 1" xfId="358" xr:uid="{00000000-0005-0000-0000-00002C2C0000}"/>
    <cellStyle name="Cabecera 1 2" xfId="11828" xr:uid="{00000000-0005-0000-0000-00002D2C0000}"/>
    <cellStyle name="Cabecera 1 2 2" xfId="11829" xr:uid="{00000000-0005-0000-0000-00002E2C0000}"/>
    <cellStyle name="Cabecera 1 2 2 2" xfId="11830" xr:uid="{00000000-0005-0000-0000-00002F2C0000}"/>
    <cellStyle name="Cabecera 1 2 2 3" xfId="11831" xr:uid="{00000000-0005-0000-0000-0000302C0000}"/>
    <cellStyle name="Cabecera 1 2 3" xfId="11832" xr:uid="{00000000-0005-0000-0000-0000312C0000}"/>
    <cellStyle name="Cabecera 1 2 4" xfId="11833" xr:uid="{00000000-0005-0000-0000-0000322C0000}"/>
    <cellStyle name="Cabecera 1 3" xfId="11834" xr:uid="{00000000-0005-0000-0000-0000332C0000}"/>
    <cellStyle name="Cabecera 1 3 2" xfId="11835" xr:uid="{00000000-0005-0000-0000-0000342C0000}"/>
    <cellStyle name="Cabecera 1 3 3" xfId="11836" xr:uid="{00000000-0005-0000-0000-0000352C0000}"/>
    <cellStyle name="Cabecera 1 4" xfId="11837" xr:uid="{00000000-0005-0000-0000-0000362C0000}"/>
    <cellStyle name="Cabecera 1 5" xfId="11838" xr:uid="{00000000-0005-0000-0000-0000372C0000}"/>
    <cellStyle name="Cabecera 2" xfId="359" xr:uid="{00000000-0005-0000-0000-0000382C0000}"/>
    <cellStyle name="Cabecera 2 2" xfId="11839" xr:uid="{00000000-0005-0000-0000-0000392C0000}"/>
    <cellStyle name="Cabecera 2 2 2" xfId="11840" xr:uid="{00000000-0005-0000-0000-00003A2C0000}"/>
    <cellStyle name="Cabecera 2 2 2 2" xfId="11841" xr:uid="{00000000-0005-0000-0000-00003B2C0000}"/>
    <cellStyle name="Cabecera 2 2 2 3" xfId="11842" xr:uid="{00000000-0005-0000-0000-00003C2C0000}"/>
    <cellStyle name="Cabecera 2 2 3" xfId="11843" xr:uid="{00000000-0005-0000-0000-00003D2C0000}"/>
    <cellStyle name="Cabecera 2 2 4" xfId="11844" xr:uid="{00000000-0005-0000-0000-00003E2C0000}"/>
    <cellStyle name="Cabecera 2 3" xfId="11845" xr:uid="{00000000-0005-0000-0000-00003F2C0000}"/>
    <cellStyle name="Cabecera 2 3 2" xfId="11846" xr:uid="{00000000-0005-0000-0000-0000402C0000}"/>
    <cellStyle name="Cabecera 2 3 3" xfId="11847" xr:uid="{00000000-0005-0000-0000-0000412C0000}"/>
    <cellStyle name="Cabecera 2 4" xfId="11848" xr:uid="{00000000-0005-0000-0000-0000422C0000}"/>
    <cellStyle name="Cabecera 2 5" xfId="11849" xr:uid="{00000000-0005-0000-0000-0000432C0000}"/>
    <cellStyle name="Calc" xfId="11850" xr:uid="{00000000-0005-0000-0000-0000442C0000}"/>
    <cellStyle name="Calc 2" xfId="11851" xr:uid="{00000000-0005-0000-0000-0000452C0000}"/>
    <cellStyle name="Calc Currency (0)" xfId="360" xr:uid="{00000000-0005-0000-0000-0000462C0000}"/>
    <cellStyle name="Calculation 2" xfId="361" xr:uid="{00000000-0005-0000-0000-0000472C0000}"/>
    <cellStyle name="Calculation 2 2" xfId="11852" xr:uid="{00000000-0005-0000-0000-0000482C0000}"/>
    <cellStyle name="Calculation 2 2 2" xfId="11853" xr:uid="{00000000-0005-0000-0000-0000492C0000}"/>
    <cellStyle name="Calculation 2 2 3" xfId="11854" xr:uid="{00000000-0005-0000-0000-00004A2C0000}"/>
    <cellStyle name="Calculation 2 3" xfId="11855" xr:uid="{00000000-0005-0000-0000-00004B2C0000}"/>
    <cellStyle name="Calculation 2 4" xfId="11856" xr:uid="{00000000-0005-0000-0000-00004C2C0000}"/>
    <cellStyle name="Calculation 2 5" xfId="11857" xr:uid="{00000000-0005-0000-0000-00004D2C0000}"/>
    <cellStyle name="Calculation 2 6" xfId="22270" xr:uid="{00000000-0005-0000-0000-00004E2C0000}"/>
    <cellStyle name="Calculation 2 6 2" xfId="27705" xr:uid="{00000000-0005-0000-0000-00004F2C0000}"/>
    <cellStyle name="Calculation 2 6 2 2" xfId="36561" xr:uid="{0FB266A2-380F-49C3-85DD-2E793B49DBF3}"/>
    <cellStyle name="Calculation 2 6 3" xfId="31217" xr:uid="{44BE0819-4D45-4F51-AFA1-B179332547CF}"/>
    <cellStyle name="Calculation 2 7" xfId="27167" xr:uid="{00000000-0005-0000-0000-0000502C0000}"/>
    <cellStyle name="Calculation 2 7 2" xfId="36038" xr:uid="{A9AA32B6-A68E-4CA5-BFA7-7B996DE6E7F8}"/>
    <cellStyle name="Calculation 3" xfId="11858" xr:uid="{00000000-0005-0000-0000-0000512C0000}"/>
    <cellStyle name="Calculation 3 2" xfId="11859" xr:uid="{00000000-0005-0000-0000-0000522C0000}"/>
    <cellStyle name="Calculation 3 3" xfId="11860" xr:uid="{00000000-0005-0000-0000-0000532C0000}"/>
    <cellStyle name="Calculation 4" xfId="11861" xr:uid="{00000000-0005-0000-0000-0000542C0000}"/>
    <cellStyle name="Calculation 5" xfId="11862" xr:uid="{00000000-0005-0000-0000-0000552C0000}"/>
    <cellStyle name="Calculation 5 2" xfId="11863" xr:uid="{00000000-0005-0000-0000-0000562C0000}"/>
    <cellStyle name="Calculation 5 2 2" xfId="24565" xr:uid="{00000000-0005-0000-0000-0000572C0000}"/>
    <cellStyle name="Calculation 5 2 2 2" xfId="27837" xr:uid="{00000000-0005-0000-0000-0000582C0000}"/>
    <cellStyle name="Calculation 5 2 2 2 2" xfId="36693" xr:uid="{962DEC1A-02C8-4A8D-BEFA-FBDF567CECF9}"/>
    <cellStyle name="Calculation 5 2 2 3" xfId="33511" xr:uid="{5475877E-AE5A-4F60-88DB-D5D9E58F573C}"/>
    <cellStyle name="Calculation 5 2 3" xfId="24473" xr:uid="{00000000-0005-0000-0000-0000592C0000}"/>
    <cellStyle name="Calculation 5 2 3 2" xfId="33419" xr:uid="{E2599389-864E-4D5E-82B1-EEAA933A33AC}"/>
    <cellStyle name="Calculation 5 3" xfId="24564" xr:uid="{00000000-0005-0000-0000-00005A2C0000}"/>
    <cellStyle name="Calculation 5 3 2" xfId="27836" xr:uid="{00000000-0005-0000-0000-00005B2C0000}"/>
    <cellStyle name="Calculation 5 3 2 2" xfId="36692" xr:uid="{810F4746-D756-4B39-99ED-AF69A2C8F1EB}"/>
    <cellStyle name="Calculation 5 3 3" xfId="33510" xr:uid="{814A1207-2808-4E23-A737-1ACF51D0455D}"/>
    <cellStyle name="Calculation 5 4" xfId="24474" xr:uid="{00000000-0005-0000-0000-00005C2C0000}"/>
    <cellStyle name="Calculation 5 4 2" xfId="33420" xr:uid="{B5D06E3A-18D5-4ACD-88B1-2D83EAA3FFBD}"/>
    <cellStyle name="Calculation 6" xfId="11864" xr:uid="{00000000-0005-0000-0000-00005D2C0000}"/>
    <cellStyle name="Calculation 7" xfId="11865" xr:uid="{00000000-0005-0000-0000-00005E2C0000}"/>
    <cellStyle name="Cálculo" xfId="9" builtinId="22" customBuiltin="1"/>
    <cellStyle name="Cálculo 10" xfId="362" xr:uid="{00000000-0005-0000-0000-0000602C0000}"/>
    <cellStyle name="Cálculo 10 2" xfId="11866" xr:uid="{00000000-0005-0000-0000-0000612C0000}"/>
    <cellStyle name="Cálculo 10 2 2" xfId="11867" xr:uid="{00000000-0005-0000-0000-0000622C0000}"/>
    <cellStyle name="Cálculo 10 2 2 2" xfId="11868" xr:uid="{00000000-0005-0000-0000-0000632C0000}"/>
    <cellStyle name="Cálculo 10 2 2 2 2" xfId="24568" xr:uid="{00000000-0005-0000-0000-0000642C0000}"/>
    <cellStyle name="Cálculo 10 2 2 2 2 2" xfId="27840" xr:uid="{00000000-0005-0000-0000-0000652C0000}"/>
    <cellStyle name="Cálculo 10 2 2 2 2 2 2" xfId="36696" xr:uid="{148B8BE1-2598-40E7-AE57-31E72E9043B5}"/>
    <cellStyle name="Cálculo 10 2 2 2 2 3" xfId="33514" xr:uid="{95272507-9B47-4D93-BD2D-7EDD70984106}"/>
    <cellStyle name="Cálculo 10 2 2 2 3" xfId="24470" xr:uid="{00000000-0005-0000-0000-0000662C0000}"/>
    <cellStyle name="Cálculo 10 2 2 2 3 2" xfId="33416" xr:uid="{16AD6C9E-5125-478D-92A8-5F73D9853382}"/>
    <cellStyle name="Cálculo 10 2 2 3" xfId="24567" xr:uid="{00000000-0005-0000-0000-0000672C0000}"/>
    <cellStyle name="Cálculo 10 2 2 3 2" xfId="27839" xr:uid="{00000000-0005-0000-0000-0000682C0000}"/>
    <cellStyle name="Cálculo 10 2 2 3 2 2" xfId="36695" xr:uid="{5D32DFEB-40E3-46D8-892D-7F7960AFABE4}"/>
    <cellStyle name="Cálculo 10 2 2 3 3" xfId="33513" xr:uid="{0169C4C1-6233-4ECA-8722-E3A2173CC072}"/>
    <cellStyle name="Cálculo 10 2 2 4" xfId="24471" xr:uid="{00000000-0005-0000-0000-0000692C0000}"/>
    <cellStyle name="Cálculo 10 2 2 4 2" xfId="33417" xr:uid="{F20491A4-EA01-4842-82C4-189032D47D66}"/>
    <cellStyle name="Cálculo 10 2 3" xfId="11869" xr:uid="{00000000-0005-0000-0000-00006A2C0000}"/>
    <cellStyle name="Cálculo 10 2 3 2" xfId="11870" xr:uid="{00000000-0005-0000-0000-00006B2C0000}"/>
    <cellStyle name="Cálculo 10 2 3 2 2" xfId="24570" xr:uid="{00000000-0005-0000-0000-00006C2C0000}"/>
    <cellStyle name="Cálculo 10 2 3 2 2 2" xfId="27842" xr:uid="{00000000-0005-0000-0000-00006D2C0000}"/>
    <cellStyle name="Cálculo 10 2 3 2 2 2 2" xfId="36698" xr:uid="{785BA7E8-1267-43DD-B242-82DD4146A03C}"/>
    <cellStyle name="Cálculo 10 2 3 2 2 3" xfId="33516" xr:uid="{BEFD6D15-F641-48A3-A81B-12120CB80242}"/>
    <cellStyle name="Cálculo 10 2 3 2 3" xfId="22269" xr:uid="{00000000-0005-0000-0000-00006E2C0000}"/>
    <cellStyle name="Cálculo 10 2 3 2 3 2" xfId="31216" xr:uid="{52489B73-A95D-433B-84F2-3B85E072DA4E}"/>
    <cellStyle name="Cálculo 10 2 3 3" xfId="24569" xr:uid="{00000000-0005-0000-0000-00006F2C0000}"/>
    <cellStyle name="Cálculo 10 2 3 3 2" xfId="27841" xr:uid="{00000000-0005-0000-0000-0000702C0000}"/>
    <cellStyle name="Cálculo 10 2 3 3 2 2" xfId="36697" xr:uid="{53CA72EE-97C0-40DA-97F6-6683697D77D9}"/>
    <cellStyle name="Cálculo 10 2 3 3 3" xfId="33515" xr:uid="{F7592E37-35A3-4BE7-9649-7B79354B4644}"/>
    <cellStyle name="Cálculo 10 2 3 4" xfId="24469" xr:uid="{00000000-0005-0000-0000-0000712C0000}"/>
    <cellStyle name="Cálculo 10 2 3 4 2" xfId="33415" xr:uid="{B02ABAF0-0E62-44E3-AAAD-C9BB098312B1}"/>
    <cellStyle name="Cálculo 10 2 4" xfId="11871" xr:uid="{00000000-0005-0000-0000-0000722C0000}"/>
    <cellStyle name="Cálculo 10 2 4 2" xfId="24571" xr:uid="{00000000-0005-0000-0000-0000732C0000}"/>
    <cellStyle name="Cálculo 10 2 4 2 2" xfId="27843" xr:uid="{00000000-0005-0000-0000-0000742C0000}"/>
    <cellStyle name="Cálculo 10 2 4 2 2 2" xfId="36699" xr:uid="{A32A7492-5231-4FEF-95EB-9C0694C34AA7}"/>
    <cellStyle name="Cálculo 10 2 4 2 3" xfId="33517" xr:uid="{24D10279-1A22-4705-9151-75547DA4CD08}"/>
    <cellStyle name="Cálculo 10 2 4 3" xfId="24468" xr:uid="{00000000-0005-0000-0000-0000752C0000}"/>
    <cellStyle name="Cálculo 10 2 4 3 2" xfId="33414" xr:uid="{EBF1F7C6-2224-4E4F-B40E-271E5F761D36}"/>
    <cellStyle name="Cálculo 10 2 5" xfId="24566" xr:uid="{00000000-0005-0000-0000-0000762C0000}"/>
    <cellStyle name="Cálculo 10 2 5 2" xfId="27838" xr:uid="{00000000-0005-0000-0000-0000772C0000}"/>
    <cellStyle name="Cálculo 10 2 5 2 2" xfId="36694" xr:uid="{D6692205-59E2-4FD0-B08C-FD52ABFC66DD}"/>
    <cellStyle name="Cálculo 10 2 5 3" xfId="33512" xr:uid="{B827DE5E-D321-4487-AD7D-777C14EEE6DD}"/>
    <cellStyle name="Cálculo 10 2 6" xfId="24472" xr:uid="{00000000-0005-0000-0000-0000782C0000}"/>
    <cellStyle name="Cálculo 10 2 6 2" xfId="33418" xr:uid="{2D1AE12A-047F-4FB5-99DC-C492D7A42D87}"/>
    <cellStyle name="Cálculo 10 3" xfId="11872" xr:uid="{00000000-0005-0000-0000-0000792C0000}"/>
    <cellStyle name="Cálculo 10 3 2" xfId="11873" xr:uid="{00000000-0005-0000-0000-00007A2C0000}"/>
    <cellStyle name="Cálculo 10 3 2 2" xfId="24573" xr:uid="{00000000-0005-0000-0000-00007B2C0000}"/>
    <cellStyle name="Cálculo 10 3 2 2 2" xfId="27845" xr:uid="{00000000-0005-0000-0000-00007C2C0000}"/>
    <cellStyle name="Cálculo 10 3 2 2 2 2" xfId="36701" xr:uid="{788F0BDD-F081-4927-8844-C3948B06B39B}"/>
    <cellStyle name="Cálculo 10 3 2 2 3" xfId="33519" xr:uid="{E406B498-9142-4DDC-95DE-50A75CBBBBBE}"/>
    <cellStyle name="Cálculo 10 3 2 3" xfId="24466" xr:uid="{00000000-0005-0000-0000-00007D2C0000}"/>
    <cellStyle name="Cálculo 10 3 2 3 2" xfId="33412" xr:uid="{C2416826-A653-4C50-9F32-56EA08FDB8F5}"/>
    <cellStyle name="Cálculo 10 3 3" xfId="24572" xr:uid="{00000000-0005-0000-0000-00007E2C0000}"/>
    <cellStyle name="Cálculo 10 3 3 2" xfId="27844" xr:uid="{00000000-0005-0000-0000-00007F2C0000}"/>
    <cellStyle name="Cálculo 10 3 3 2 2" xfId="36700" xr:uid="{1EC8BEDC-D6F9-4ABF-A23E-6F2A34AD99F4}"/>
    <cellStyle name="Cálculo 10 3 3 3" xfId="33518" xr:uid="{3686BE0E-1872-4BE8-98FA-6763FFC8B8DC}"/>
    <cellStyle name="Cálculo 10 3 4" xfId="24467" xr:uid="{00000000-0005-0000-0000-0000802C0000}"/>
    <cellStyle name="Cálculo 10 3 4 2" xfId="33413" xr:uid="{11CBB63C-76B1-4774-912E-1DB33C313BF2}"/>
    <cellStyle name="Cálculo 10 4" xfId="11874" xr:uid="{00000000-0005-0000-0000-0000812C0000}"/>
    <cellStyle name="Cálculo 10 4 2" xfId="11875" xr:uid="{00000000-0005-0000-0000-0000822C0000}"/>
    <cellStyle name="Cálculo 10 4 2 2" xfId="24575" xr:uid="{00000000-0005-0000-0000-0000832C0000}"/>
    <cellStyle name="Cálculo 10 4 2 2 2" xfId="27847" xr:uid="{00000000-0005-0000-0000-0000842C0000}"/>
    <cellStyle name="Cálculo 10 4 2 2 2 2" xfId="36703" xr:uid="{C3AD3D4E-0FC1-4C09-96D0-07EB783120D2}"/>
    <cellStyle name="Cálculo 10 4 2 2 3" xfId="33521" xr:uid="{E0EC431E-65D2-48A4-B016-E424DDE74056}"/>
    <cellStyle name="Cálculo 10 4 2 3" xfId="24464" xr:uid="{00000000-0005-0000-0000-0000852C0000}"/>
    <cellStyle name="Cálculo 10 4 2 3 2" xfId="33410" xr:uid="{59F6100F-30E8-4DB6-B151-B27D73AEE1E9}"/>
    <cellStyle name="Cálculo 10 4 3" xfId="24574" xr:uid="{00000000-0005-0000-0000-0000862C0000}"/>
    <cellStyle name="Cálculo 10 4 3 2" xfId="27846" xr:uid="{00000000-0005-0000-0000-0000872C0000}"/>
    <cellStyle name="Cálculo 10 4 3 2 2" xfId="36702" xr:uid="{6F3429A8-5EB9-463A-9E6D-CB4E49C7B0F8}"/>
    <cellStyle name="Cálculo 10 4 3 3" xfId="33520" xr:uid="{7B9877C4-D61C-4C3D-B30E-572800F31774}"/>
    <cellStyle name="Cálculo 10 4 4" xfId="24465" xr:uid="{00000000-0005-0000-0000-0000882C0000}"/>
    <cellStyle name="Cálculo 10 4 4 2" xfId="33411" xr:uid="{779791D1-FDAD-4C3B-AFCE-BB345377FD94}"/>
    <cellStyle name="Cálculo 10 5" xfId="11876" xr:uid="{00000000-0005-0000-0000-0000892C0000}"/>
    <cellStyle name="Cálculo 10 5 2" xfId="24576" xr:uid="{00000000-0005-0000-0000-00008A2C0000}"/>
    <cellStyle name="Cálculo 10 5 2 2" xfId="27848" xr:uid="{00000000-0005-0000-0000-00008B2C0000}"/>
    <cellStyle name="Cálculo 10 5 2 2 2" xfId="36704" xr:uid="{36FBBD84-CE79-403D-8359-476FEA13698B}"/>
    <cellStyle name="Cálculo 10 5 2 3" xfId="33522" xr:uid="{7744F4CE-42C0-403B-B067-F1B7CEFC7C27}"/>
    <cellStyle name="Cálculo 10 5 3" xfId="24463" xr:uid="{00000000-0005-0000-0000-00008C2C0000}"/>
    <cellStyle name="Cálculo 10 5 3 2" xfId="33409" xr:uid="{B66C6D2F-A813-4F66-86C1-26A5BB86A961}"/>
    <cellStyle name="Cálculo 10 6" xfId="11877" xr:uid="{00000000-0005-0000-0000-00008D2C0000}"/>
    <cellStyle name="Cálculo 11" xfId="11878" xr:uid="{00000000-0005-0000-0000-00008E2C0000}"/>
    <cellStyle name="Cálculo 11 2" xfId="11879" xr:uid="{00000000-0005-0000-0000-00008F2C0000}"/>
    <cellStyle name="Cálculo 11 2 2" xfId="11880" xr:uid="{00000000-0005-0000-0000-0000902C0000}"/>
    <cellStyle name="Cálculo 11 2 2 2" xfId="11881" xr:uid="{00000000-0005-0000-0000-0000912C0000}"/>
    <cellStyle name="Cálculo 11 2 2 2 2" xfId="24580" xr:uid="{00000000-0005-0000-0000-0000922C0000}"/>
    <cellStyle name="Cálculo 11 2 2 2 2 2" xfId="27852" xr:uid="{00000000-0005-0000-0000-0000932C0000}"/>
    <cellStyle name="Cálculo 11 2 2 2 2 2 2" xfId="36708" xr:uid="{520BB17F-BBB7-4ED1-AA76-B5C6FBEC2C10}"/>
    <cellStyle name="Cálculo 11 2 2 2 2 3" xfId="33526" xr:uid="{505E3356-E0EA-473F-917F-7CBD2F5983D0}"/>
    <cellStyle name="Cálculo 11 2 2 2 3" xfId="24459" xr:uid="{00000000-0005-0000-0000-0000942C0000}"/>
    <cellStyle name="Cálculo 11 2 2 2 3 2" xfId="33405" xr:uid="{8083C706-3BC7-4196-8835-C9C5706AF330}"/>
    <cellStyle name="Cálculo 11 2 2 3" xfId="24579" xr:uid="{00000000-0005-0000-0000-0000952C0000}"/>
    <cellStyle name="Cálculo 11 2 2 3 2" xfId="27851" xr:uid="{00000000-0005-0000-0000-0000962C0000}"/>
    <cellStyle name="Cálculo 11 2 2 3 2 2" xfId="36707" xr:uid="{6D634ED1-B03F-4F23-BA6C-132B1C97DA72}"/>
    <cellStyle name="Cálculo 11 2 2 3 3" xfId="33525" xr:uid="{2B70A954-DD3A-497A-9A93-0FA9AD8A0AAC}"/>
    <cellStyle name="Cálculo 11 2 2 4" xfId="24460" xr:uid="{00000000-0005-0000-0000-0000972C0000}"/>
    <cellStyle name="Cálculo 11 2 2 4 2" xfId="33406" xr:uid="{6FB069D7-5A33-4EB8-8B09-467760DB16B7}"/>
    <cellStyle name="Cálculo 11 2 3" xfId="11882" xr:uid="{00000000-0005-0000-0000-0000982C0000}"/>
    <cellStyle name="Cálculo 11 2 3 2" xfId="11883" xr:uid="{00000000-0005-0000-0000-0000992C0000}"/>
    <cellStyle name="Cálculo 11 2 3 2 2" xfId="24582" xr:uid="{00000000-0005-0000-0000-00009A2C0000}"/>
    <cellStyle name="Cálculo 11 2 3 2 2 2" xfId="27854" xr:uid="{00000000-0005-0000-0000-00009B2C0000}"/>
    <cellStyle name="Cálculo 11 2 3 2 2 2 2" xfId="36710" xr:uid="{786E3454-0F41-4A12-BF30-D94ECA0E62A3}"/>
    <cellStyle name="Cálculo 11 2 3 2 2 3" xfId="33528" xr:uid="{D3F24AB2-679F-4D10-82A5-20ACE3EF53DB}"/>
    <cellStyle name="Cálculo 11 2 3 2 3" xfId="24457" xr:uid="{00000000-0005-0000-0000-00009C2C0000}"/>
    <cellStyle name="Cálculo 11 2 3 2 3 2" xfId="33403" xr:uid="{DA39894E-2E95-4BEF-8C9A-9A58A80B0EB6}"/>
    <cellStyle name="Cálculo 11 2 3 3" xfId="24581" xr:uid="{00000000-0005-0000-0000-00009D2C0000}"/>
    <cellStyle name="Cálculo 11 2 3 3 2" xfId="27853" xr:uid="{00000000-0005-0000-0000-00009E2C0000}"/>
    <cellStyle name="Cálculo 11 2 3 3 2 2" xfId="36709" xr:uid="{F4D2C043-F491-4C89-B141-CFC0196B3D87}"/>
    <cellStyle name="Cálculo 11 2 3 3 3" xfId="33527" xr:uid="{6BF6753D-06A8-404A-BBC3-7862250412C0}"/>
    <cellStyle name="Cálculo 11 2 3 4" xfId="24458" xr:uid="{00000000-0005-0000-0000-00009F2C0000}"/>
    <cellStyle name="Cálculo 11 2 3 4 2" xfId="33404" xr:uid="{1C92B341-BB91-4999-9A5B-435EDB12E306}"/>
    <cellStyle name="Cálculo 11 2 4" xfId="11884" xr:uid="{00000000-0005-0000-0000-0000A02C0000}"/>
    <cellStyle name="Cálculo 11 2 4 2" xfId="24583" xr:uid="{00000000-0005-0000-0000-0000A12C0000}"/>
    <cellStyle name="Cálculo 11 2 4 2 2" xfId="27855" xr:uid="{00000000-0005-0000-0000-0000A22C0000}"/>
    <cellStyle name="Cálculo 11 2 4 2 2 2" xfId="36711" xr:uid="{5394B271-D8D5-4AB8-8C9C-2FC8E2BF5B16}"/>
    <cellStyle name="Cálculo 11 2 4 2 3" xfId="33529" xr:uid="{02D1D718-467C-4C03-B056-798EDAFC37AE}"/>
    <cellStyle name="Cálculo 11 2 4 3" xfId="24456" xr:uid="{00000000-0005-0000-0000-0000A32C0000}"/>
    <cellStyle name="Cálculo 11 2 4 3 2" xfId="33402" xr:uid="{1145C136-DB75-4800-A896-372846BC1536}"/>
    <cellStyle name="Cálculo 11 2 5" xfId="24578" xr:uid="{00000000-0005-0000-0000-0000A42C0000}"/>
    <cellStyle name="Cálculo 11 2 5 2" xfId="27850" xr:uid="{00000000-0005-0000-0000-0000A52C0000}"/>
    <cellStyle name="Cálculo 11 2 5 2 2" xfId="36706" xr:uid="{34D55D6E-CA77-4B68-AACB-A703A3F1E97C}"/>
    <cellStyle name="Cálculo 11 2 5 3" xfId="33524" xr:uid="{D2E15B3E-43F5-4625-AE3C-CBF854AE257C}"/>
    <cellStyle name="Cálculo 11 2 6" xfId="24461" xr:uid="{00000000-0005-0000-0000-0000A62C0000}"/>
    <cellStyle name="Cálculo 11 2 6 2" xfId="33407" xr:uid="{86798ACB-EFDF-45DF-A799-765E5808280E}"/>
    <cellStyle name="Cálculo 11 3" xfId="11885" xr:uid="{00000000-0005-0000-0000-0000A72C0000}"/>
    <cellStyle name="Cálculo 11 3 2" xfId="11886" xr:uid="{00000000-0005-0000-0000-0000A82C0000}"/>
    <cellStyle name="Cálculo 11 3 2 2" xfId="24585" xr:uid="{00000000-0005-0000-0000-0000A92C0000}"/>
    <cellStyle name="Cálculo 11 3 2 2 2" xfId="27857" xr:uid="{00000000-0005-0000-0000-0000AA2C0000}"/>
    <cellStyle name="Cálculo 11 3 2 2 2 2" xfId="36713" xr:uid="{C19615F3-0F70-4C93-A978-00110A9104E7}"/>
    <cellStyle name="Cálculo 11 3 2 2 3" xfId="33531" xr:uid="{0C57D4B8-D50C-47B5-9691-A28E43CECC64}"/>
    <cellStyle name="Cálculo 11 3 2 3" xfId="24454" xr:uid="{00000000-0005-0000-0000-0000AB2C0000}"/>
    <cellStyle name="Cálculo 11 3 2 3 2" xfId="33400" xr:uid="{9D6A87AA-7F13-46F9-9383-4D8F24BE98D0}"/>
    <cellStyle name="Cálculo 11 3 3" xfId="24584" xr:uid="{00000000-0005-0000-0000-0000AC2C0000}"/>
    <cellStyle name="Cálculo 11 3 3 2" xfId="27856" xr:uid="{00000000-0005-0000-0000-0000AD2C0000}"/>
    <cellStyle name="Cálculo 11 3 3 2 2" xfId="36712" xr:uid="{3329959B-78FA-4502-8487-A365976EA6C4}"/>
    <cellStyle name="Cálculo 11 3 3 3" xfId="33530" xr:uid="{3581D9F7-A2FC-49FB-B6E0-FB791F0D0565}"/>
    <cellStyle name="Cálculo 11 3 4" xfId="24455" xr:uid="{00000000-0005-0000-0000-0000AE2C0000}"/>
    <cellStyle name="Cálculo 11 3 4 2" xfId="33401" xr:uid="{E3A47F7C-FE8B-46ED-8737-4FB59EE2AABA}"/>
    <cellStyle name="Cálculo 11 4" xfId="11887" xr:uid="{00000000-0005-0000-0000-0000AF2C0000}"/>
    <cellStyle name="Cálculo 11 4 2" xfId="11888" xr:uid="{00000000-0005-0000-0000-0000B02C0000}"/>
    <cellStyle name="Cálculo 11 4 2 2" xfId="24587" xr:uid="{00000000-0005-0000-0000-0000B12C0000}"/>
    <cellStyle name="Cálculo 11 4 2 2 2" xfId="27859" xr:uid="{00000000-0005-0000-0000-0000B22C0000}"/>
    <cellStyle name="Cálculo 11 4 2 2 2 2" xfId="36715" xr:uid="{35D37391-3F0E-4BB3-9770-BCF0C4B6F568}"/>
    <cellStyle name="Cálculo 11 4 2 2 3" xfId="33533" xr:uid="{6F140FA1-F3F7-4BEE-9A09-C851B366AE34}"/>
    <cellStyle name="Cálculo 11 4 2 3" xfId="24452" xr:uid="{00000000-0005-0000-0000-0000B32C0000}"/>
    <cellStyle name="Cálculo 11 4 2 3 2" xfId="33398" xr:uid="{D8A9B0C8-BD81-40F9-BE02-55ECD04DB970}"/>
    <cellStyle name="Cálculo 11 4 3" xfId="24586" xr:uid="{00000000-0005-0000-0000-0000B42C0000}"/>
    <cellStyle name="Cálculo 11 4 3 2" xfId="27858" xr:uid="{00000000-0005-0000-0000-0000B52C0000}"/>
    <cellStyle name="Cálculo 11 4 3 2 2" xfId="36714" xr:uid="{02AD5037-237F-4A45-B312-85736D64D306}"/>
    <cellStyle name="Cálculo 11 4 3 3" xfId="33532" xr:uid="{B17BB8B5-27E9-46E6-905C-9B389A47B45F}"/>
    <cellStyle name="Cálculo 11 4 4" xfId="24453" xr:uid="{00000000-0005-0000-0000-0000B62C0000}"/>
    <cellStyle name="Cálculo 11 4 4 2" xfId="33399" xr:uid="{BCB62BD8-523E-450C-AF8D-0226BF4E5E67}"/>
    <cellStyle name="Cálculo 11 5" xfId="11889" xr:uid="{00000000-0005-0000-0000-0000B72C0000}"/>
    <cellStyle name="Cálculo 11 5 2" xfId="24588" xr:uid="{00000000-0005-0000-0000-0000B82C0000}"/>
    <cellStyle name="Cálculo 11 5 2 2" xfId="27860" xr:uid="{00000000-0005-0000-0000-0000B92C0000}"/>
    <cellStyle name="Cálculo 11 5 2 2 2" xfId="36716" xr:uid="{3239ABCF-5F08-4D64-8A3E-22E52B08EC8A}"/>
    <cellStyle name="Cálculo 11 5 2 3" xfId="33534" xr:uid="{0013B604-2F72-4510-A310-749A77337FE4}"/>
    <cellStyle name="Cálculo 11 5 3" xfId="24451" xr:uid="{00000000-0005-0000-0000-0000BA2C0000}"/>
    <cellStyle name="Cálculo 11 5 3 2" xfId="33397" xr:uid="{2BEE2668-6638-4EFF-9AA1-133C0A610465}"/>
    <cellStyle name="Cálculo 11 6" xfId="11890" xr:uid="{00000000-0005-0000-0000-0000BB2C0000}"/>
    <cellStyle name="Cálculo 11 6 2" xfId="24589" xr:uid="{00000000-0005-0000-0000-0000BC2C0000}"/>
    <cellStyle name="Cálculo 11 6 2 2" xfId="27861" xr:uid="{00000000-0005-0000-0000-0000BD2C0000}"/>
    <cellStyle name="Cálculo 11 6 2 2 2" xfId="36717" xr:uid="{D0646A90-4C26-4306-955E-2E0253A9FA61}"/>
    <cellStyle name="Cálculo 11 6 2 3" xfId="33535" xr:uid="{1C0C6BA0-E7EA-4D9D-A5A2-4A1789186AA2}"/>
    <cellStyle name="Cálculo 11 6 3" xfId="24450" xr:uid="{00000000-0005-0000-0000-0000BE2C0000}"/>
    <cellStyle name="Cálculo 11 6 3 2" xfId="33396" xr:uid="{B923413A-0DE7-453A-8CF8-C566883C39EB}"/>
    <cellStyle name="Cálculo 11 7" xfId="24577" xr:uid="{00000000-0005-0000-0000-0000BF2C0000}"/>
    <cellStyle name="Cálculo 11 7 2" xfId="27849" xr:uid="{00000000-0005-0000-0000-0000C02C0000}"/>
    <cellStyle name="Cálculo 11 7 2 2" xfId="36705" xr:uid="{8315BD57-0887-40C7-BB8C-5CC454CF3EA4}"/>
    <cellStyle name="Cálculo 11 7 3" xfId="33523" xr:uid="{C3F66359-684E-4E12-80E5-7DA687DBF861}"/>
    <cellStyle name="Cálculo 11 8" xfId="24462" xr:uid="{00000000-0005-0000-0000-0000C12C0000}"/>
    <cellStyle name="Cálculo 11 8 2" xfId="33408" xr:uid="{549B24E8-725D-4C5C-B49B-4C3420454273}"/>
    <cellStyle name="Cálculo 12" xfId="11891" xr:uid="{00000000-0005-0000-0000-0000C22C0000}"/>
    <cellStyle name="Cálculo 12 2" xfId="11892" xr:uid="{00000000-0005-0000-0000-0000C32C0000}"/>
    <cellStyle name="Cálculo 12 2 2" xfId="11893" xr:uid="{00000000-0005-0000-0000-0000C42C0000}"/>
    <cellStyle name="Cálculo 12 2 2 2" xfId="11894" xr:uid="{00000000-0005-0000-0000-0000C52C0000}"/>
    <cellStyle name="Cálculo 12 2 2 2 2" xfId="24593" xr:uid="{00000000-0005-0000-0000-0000C62C0000}"/>
    <cellStyle name="Cálculo 12 2 2 2 2 2" xfId="27865" xr:uid="{00000000-0005-0000-0000-0000C72C0000}"/>
    <cellStyle name="Cálculo 12 2 2 2 2 2 2" xfId="36721" xr:uid="{ECC84E42-2E3A-4950-BF19-548AE6F13491}"/>
    <cellStyle name="Cálculo 12 2 2 2 2 3" xfId="33539" xr:uid="{E71D707C-2F10-45BE-AF28-16C14ED6CBF6}"/>
    <cellStyle name="Cálculo 12 2 2 2 3" xfId="24446" xr:uid="{00000000-0005-0000-0000-0000C82C0000}"/>
    <cellStyle name="Cálculo 12 2 2 2 3 2" xfId="33392" xr:uid="{909A9208-DA91-4AB5-8608-40063DEF1284}"/>
    <cellStyle name="Cálculo 12 2 2 3" xfId="24592" xr:uid="{00000000-0005-0000-0000-0000C92C0000}"/>
    <cellStyle name="Cálculo 12 2 2 3 2" xfId="27864" xr:uid="{00000000-0005-0000-0000-0000CA2C0000}"/>
    <cellStyle name="Cálculo 12 2 2 3 2 2" xfId="36720" xr:uid="{28B3A6EB-81C1-46F6-8F06-FA61B43185D8}"/>
    <cellStyle name="Cálculo 12 2 2 3 3" xfId="33538" xr:uid="{F2E17D8F-9738-4FD0-994B-EA1E94CC73C9}"/>
    <cellStyle name="Cálculo 12 2 2 4" xfId="24447" xr:uid="{00000000-0005-0000-0000-0000CB2C0000}"/>
    <cellStyle name="Cálculo 12 2 2 4 2" xfId="33393" xr:uid="{BC9902F1-6599-4CC7-8B16-4AB46B11867C}"/>
    <cellStyle name="Cálculo 12 2 3" xfId="11895" xr:uid="{00000000-0005-0000-0000-0000CC2C0000}"/>
    <cellStyle name="Cálculo 12 2 3 2" xfId="11896" xr:uid="{00000000-0005-0000-0000-0000CD2C0000}"/>
    <cellStyle name="Cálculo 12 2 3 2 2" xfId="24595" xr:uid="{00000000-0005-0000-0000-0000CE2C0000}"/>
    <cellStyle name="Cálculo 12 2 3 2 2 2" xfId="27867" xr:uid="{00000000-0005-0000-0000-0000CF2C0000}"/>
    <cellStyle name="Cálculo 12 2 3 2 2 2 2" xfId="36723" xr:uid="{F3789330-44E5-4D2B-B06A-083DDA8BE155}"/>
    <cellStyle name="Cálculo 12 2 3 2 2 3" xfId="33541" xr:uid="{2B86848C-4E3E-4933-8B94-AEF16D8285FE}"/>
    <cellStyle name="Cálculo 12 2 3 2 3" xfId="22268" xr:uid="{00000000-0005-0000-0000-0000D02C0000}"/>
    <cellStyle name="Cálculo 12 2 3 2 3 2" xfId="31215" xr:uid="{A5D2A66E-3791-464C-8CF5-850EFD88BDC1}"/>
    <cellStyle name="Cálculo 12 2 3 3" xfId="24594" xr:uid="{00000000-0005-0000-0000-0000D12C0000}"/>
    <cellStyle name="Cálculo 12 2 3 3 2" xfId="27866" xr:uid="{00000000-0005-0000-0000-0000D22C0000}"/>
    <cellStyle name="Cálculo 12 2 3 3 2 2" xfId="36722" xr:uid="{73A8F23E-66C2-49D4-872E-F035B3771926}"/>
    <cellStyle name="Cálculo 12 2 3 3 3" xfId="33540" xr:uid="{82217DEB-9CC7-443E-B1B5-4E23F010DE87}"/>
    <cellStyle name="Cálculo 12 2 3 4" xfId="24445" xr:uid="{00000000-0005-0000-0000-0000D32C0000}"/>
    <cellStyle name="Cálculo 12 2 3 4 2" xfId="33391" xr:uid="{71B01E73-2729-4FB1-8B7F-B5C37263356B}"/>
    <cellStyle name="Cálculo 12 2 4" xfId="11897" xr:uid="{00000000-0005-0000-0000-0000D42C0000}"/>
    <cellStyle name="Cálculo 12 2 4 2" xfId="24596" xr:uid="{00000000-0005-0000-0000-0000D52C0000}"/>
    <cellStyle name="Cálculo 12 2 4 2 2" xfId="27868" xr:uid="{00000000-0005-0000-0000-0000D62C0000}"/>
    <cellStyle name="Cálculo 12 2 4 2 2 2" xfId="36724" xr:uid="{F0F524D2-78F2-481B-9FEB-FA9E1C63807B}"/>
    <cellStyle name="Cálculo 12 2 4 2 3" xfId="33542" xr:uid="{B4705431-03B6-4983-9F4B-CA6F5F1A0059}"/>
    <cellStyle name="Cálculo 12 2 4 3" xfId="24444" xr:uid="{00000000-0005-0000-0000-0000D72C0000}"/>
    <cellStyle name="Cálculo 12 2 4 3 2" xfId="33390" xr:uid="{BFEB218A-9C34-41FC-B5CC-17AB1FA5EDC7}"/>
    <cellStyle name="Cálculo 12 2 5" xfId="24591" xr:uid="{00000000-0005-0000-0000-0000D82C0000}"/>
    <cellStyle name="Cálculo 12 2 5 2" xfId="27863" xr:uid="{00000000-0005-0000-0000-0000D92C0000}"/>
    <cellStyle name="Cálculo 12 2 5 2 2" xfId="36719" xr:uid="{D330A997-34C9-492B-8A44-7C3D467B20DC}"/>
    <cellStyle name="Cálculo 12 2 5 3" xfId="33537" xr:uid="{7A95BD96-49DB-4CFE-8BEE-4015B6695B4C}"/>
    <cellStyle name="Cálculo 12 2 6" xfId="24448" xr:uid="{00000000-0005-0000-0000-0000DA2C0000}"/>
    <cellStyle name="Cálculo 12 2 6 2" xfId="33394" xr:uid="{44CDD6FE-417C-4B0F-92C4-8184B88A8894}"/>
    <cellStyle name="Cálculo 12 3" xfId="11898" xr:uid="{00000000-0005-0000-0000-0000DB2C0000}"/>
    <cellStyle name="Cálculo 12 3 2" xfId="11899" xr:uid="{00000000-0005-0000-0000-0000DC2C0000}"/>
    <cellStyle name="Cálculo 12 3 2 2" xfId="24598" xr:uid="{00000000-0005-0000-0000-0000DD2C0000}"/>
    <cellStyle name="Cálculo 12 3 2 2 2" xfId="27870" xr:uid="{00000000-0005-0000-0000-0000DE2C0000}"/>
    <cellStyle name="Cálculo 12 3 2 2 2 2" xfId="36726" xr:uid="{915B23C5-7B83-43F2-B210-C34CD80B0869}"/>
    <cellStyle name="Cálculo 12 3 2 2 3" xfId="33544" xr:uid="{09D66533-910E-46A6-8F4C-67ADEEDC2F84}"/>
    <cellStyle name="Cálculo 12 3 2 3" xfId="24442" xr:uid="{00000000-0005-0000-0000-0000DF2C0000}"/>
    <cellStyle name="Cálculo 12 3 2 3 2" xfId="33388" xr:uid="{B6E52CC1-05EB-4D6F-BEE0-73D2A72AB303}"/>
    <cellStyle name="Cálculo 12 3 3" xfId="24597" xr:uid="{00000000-0005-0000-0000-0000E02C0000}"/>
    <cellStyle name="Cálculo 12 3 3 2" xfId="27869" xr:uid="{00000000-0005-0000-0000-0000E12C0000}"/>
    <cellStyle name="Cálculo 12 3 3 2 2" xfId="36725" xr:uid="{1A8CEE1B-F03E-428F-A618-2DC57C674190}"/>
    <cellStyle name="Cálculo 12 3 3 3" xfId="33543" xr:uid="{270CE0E0-98CD-4BA2-98A1-77039F488212}"/>
    <cellStyle name="Cálculo 12 3 4" xfId="24443" xr:uid="{00000000-0005-0000-0000-0000E22C0000}"/>
    <cellStyle name="Cálculo 12 3 4 2" xfId="33389" xr:uid="{312EC76C-DC7E-40B5-A06F-F16C45713D7D}"/>
    <cellStyle name="Cálculo 12 4" xfId="11900" xr:uid="{00000000-0005-0000-0000-0000E32C0000}"/>
    <cellStyle name="Cálculo 12 4 2" xfId="11901" xr:uid="{00000000-0005-0000-0000-0000E42C0000}"/>
    <cellStyle name="Cálculo 12 4 2 2" xfId="24600" xr:uid="{00000000-0005-0000-0000-0000E52C0000}"/>
    <cellStyle name="Cálculo 12 4 2 2 2" xfId="27872" xr:uid="{00000000-0005-0000-0000-0000E62C0000}"/>
    <cellStyle name="Cálculo 12 4 2 2 2 2" xfId="36728" xr:uid="{04067187-886D-4868-A9BD-B0D7765E6133}"/>
    <cellStyle name="Cálculo 12 4 2 2 3" xfId="33546" xr:uid="{9CD60402-5B71-47F0-B23F-72DA5DAA7A23}"/>
    <cellStyle name="Cálculo 12 4 2 3" xfId="24440" xr:uid="{00000000-0005-0000-0000-0000E72C0000}"/>
    <cellStyle name="Cálculo 12 4 2 3 2" xfId="33386" xr:uid="{7958BD0E-6482-45F6-AAC3-B0091F1C720A}"/>
    <cellStyle name="Cálculo 12 4 3" xfId="24599" xr:uid="{00000000-0005-0000-0000-0000E82C0000}"/>
    <cellStyle name="Cálculo 12 4 3 2" xfId="27871" xr:uid="{00000000-0005-0000-0000-0000E92C0000}"/>
    <cellStyle name="Cálculo 12 4 3 2 2" xfId="36727" xr:uid="{41375386-A793-4B40-B9D3-09EAFC575670}"/>
    <cellStyle name="Cálculo 12 4 3 3" xfId="33545" xr:uid="{99E98AD8-EC01-4427-9B7B-A1735E3A729D}"/>
    <cellStyle name="Cálculo 12 4 4" xfId="24441" xr:uid="{00000000-0005-0000-0000-0000EA2C0000}"/>
    <cellStyle name="Cálculo 12 4 4 2" xfId="33387" xr:uid="{9F0184D8-575A-49DD-B1D4-00F029E13C5A}"/>
    <cellStyle name="Cálculo 12 5" xfId="11902" xr:uid="{00000000-0005-0000-0000-0000EB2C0000}"/>
    <cellStyle name="Cálculo 12 5 2" xfId="24601" xr:uid="{00000000-0005-0000-0000-0000EC2C0000}"/>
    <cellStyle name="Cálculo 12 5 2 2" xfId="27873" xr:uid="{00000000-0005-0000-0000-0000ED2C0000}"/>
    <cellStyle name="Cálculo 12 5 2 2 2" xfId="36729" xr:uid="{AD61DE6B-0423-4A00-8F24-EA88942B5311}"/>
    <cellStyle name="Cálculo 12 5 2 3" xfId="33547" xr:uid="{6D017DA0-C7E4-42EA-BD93-2DB37DAC57C4}"/>
    <cellStyle name="Cálculo 12 5 3" xfId="24439" xr:uid="{00000000-0005-0000-0000-0000EE2C0000}"/>
    <cellStyle name="Cálculo 12 5 3 2" xfId="33385" xr:uid="{E563AEDB-C0A3-4689-B1D8-713F37F6231A}"/>
    <cellStyle name="Cálculo 12 6" xfId="24590" xr:uid="{00000000-0005-0000-0000-0000EF2C0000}"/>
    <cellStyle name="Cálculo 12 6 2" xfId="27862" xr:uid="{00000000-0005-0000-0000-0000F02C0000}"/>
    <cellStyle name="Cálculo 12 6 2 2" xfId="36718" xr:uid="{0AD028EF-973F-477B-9F97-AA5CC6011783}"/>
    <cellStyle name="Cálculo 12 6 3" xfId="33536" xr:uid="{F34C4D86-F1AF-410C-9467-6C6AE9D27587}"/>
    <cellStyle name="Cálculo 12 7" xfId="24449" xr:uid="{00000000-0005-0000-0000-0000F12C0000}"/>
    <cellStyle name="Cálculo 12 7 2" xfId="33395" xr:uid="{A6227597-58BE-4C79-8A1A-08AB315693D9}"/>
    <cellStyle name="Cálculo 13" xfId="11903" xr:uid="{00000000-0005-0000-0000-0000F22C0000}"/>
    <cellStyle name="Cálculo 13 2" xfId="11904" xr:uid="{00000000-0005-0000-0000-0000F32C0000}"/>
    <cellStyle name="Cálculo 13 2 2" xfId="11905" xr:uid="{00000000-0005-0000-0000-0000F42C0000}"/>
    <cellStyle name="Cálculo 13 2 2 2" xfId="11906" xr:uid="{00000000-0005-0000-0000-0000F52C0000}"/>
    <cellStyle name="Cálculo 13 2 2 2 2" xfId="24605" xr:uid="{00000000-0005-0000-0000-0000F62C0000}"/>
    <cellStyle name="Cálculo 13 2 2 2 2 2" xfId="27877" xr:uid="{00000000-0005-0000-0000-0000F72C0000}"/>
    <cellStyle name="Cálculo 13 2 2 2 2 2 2" xfId="36733" xr:uid="{B8928698-B044-4678-BC58-31061D265614}"/>
    <cellStyle name="Cálculo 13 2 2 2 2 3" xfId="33551" xr:uid="{7FAC2423-97B6-4895-A22D-CC5BFC715544}"/>
    <cellStyle name="Cálculo 13 2 2 2 3" xfId="24435" xr:uid="{00000000-0005-0000-0000-0000F82C0000}"/>
    <cellStyle name="Cálculo 13 2 2 2 3 2" xfId="33381" xr:uid="{A3DB6657-A7F2-41A4-A855-77F5851037C6}"/>
    <cellStyle name="Cálculo 13 2 2 3" xfId="24604" xr:uid="{00000000-0005-0000-0000-0000F92C0000}"/>
    <cellStyle name="Cálculo 13 2 2 3 2" xfId="27876" xr:uid="{00000000-0005-0000-0000-0000FA2C0000}"/>
    <cellStyle name="Cálculo 13 2 2 3 2 2" xfId="36732" xr:uid="{86DA8BE1-D0C0-4836-AFA7-7D3AE8C0BFF1}"/>
    <cellStyle name="Cálculo 13 2 2 3 3" xfId="33550" xr:uid="{40B1D112-17F2-4457-A086-75F79489D091}"/>
    <cellStyle name="Cálculo 13 2 2 4" xfId="24436" xr:uid="{00000000-0005-0000-0000-0000FB2C0000}"/>
    <cellStyle name="Cálculo 13 2 2 4 2" xfId="33382" xr:uid="{187E70DB-693F-47FA-BB2D-AC83C86A99B5}"/>
    <cellStyle name="Cálculo 13 2 3" xfId="11907" xr:uid="{00000000-0005-0000-0000-0000FC2C0000}"/>
    <cellStyle name="Cálculo 13 2 3 2" xfId="11908" xr:uid="{00000000-0005-0000-0000-0000FD2C0000}"/>
    <cellStyle name="Cálculo 13 2 3 2 2" xfId="24607" xr:uid="{00000000-0005-0000-0000-0000FE2C0000}"/>
    <cellStyle name="Cálculo 13 2 3 2 2 2" xfId="27879" xr:uid="{00000000-0005-0000-0000-0000FF2C0000}"/>
    <cellStyle name="Cálculo 13 2 3 2 2 2 2" xfId="36735" xr:uid="{54CD4C07-7FEA-4FA7-A6A9-20649234BEDD}"/>
    <cellStyle name="Cálculo 13 2 3 2 2 3" xfId="33553" xr:uid="{819FBA82-C7DE-4819-88FF-54C2DF3465D8}"/>
    <cellStyle name="Cálculo 13 2 3 2 3" xfId="24433" xr:uid="{00000000-0005-0000-0000-0000002D0000}"/>
    <cellStyle name="Cálculo 13 2 3 2 3 2" xfId="33379" xr:uid="{74D829B9-DF69-4F0F-9817-6439FDA49365}"/>
    <cellStyle name="Cálculo 13 2 3 3" xfId="24606" xr:uid="{00000000-0005-0000-0000-0000012D0000}"/>
    <cellStyle name="Cálculo 13 2 3 3 2" xfId="27878" xr:uid="{00000000-0005-0000-0000-0000022D0000}"/>
    <cellStyle name="Cálculo 13 2 3 3 2 2" xfId="36734" xr:uid="{2B022762-827C-4251-9AA6-5D8C5EF2BDBB}"/>
    <cellStyle name="Cálculo 13 2 3 3 3" xfId="33552" xr:uid="{098650E9-DA08-4CF1-BB0B-FDCCB91A1431}"/>
    <cellStyle name="Cálculo 13 2 3 4" xfId="24434" xr:uid="{00000000-0005-0000-0000-0000032D0000}"/>
    <cellStyle name="Cálculo 13 2 3 4 2" xfId="33380" xr:uid="{F49A6B2C-57C8-471D-8884-FC87F3FFC6F3}"/>
    <cellStyle name="Cálculo 13 2 4" xfId="11909" xr:uid="{00000000-0005-0000-0000-0000042D0000}"/>
    <cellStyle name="Cálculo 13 2 4 2" xfId="24608" xr:uid="{00000000-0005-0000-0000-0000052D0000}"/>
    <cellStyle name="Cálculo 13 2 4 2 2" xfId="27880" xr:uid="{00000000-0005-0000-0000-0000062D0000}"/>
    <cellStyle name="Cálculo 13 2 4 2 2 2" xfId="36736" xr:uid="{6C5D92CE-ABE6-41CB-AF06-CB40D40D23DE}"/>
    <cellStyle name="Cálculo 13 2 4 2 3" xfId="33554" xr:uid="{98A8B5CE-2458-494F-8DB5-38015C15F415}"/>
    <cellStyle name="Cálculo 13 2 4 3" xfId="24432" xr:uid="{00000000-0005-0000-0000-0000072D0000}"/>
    <cellStyle name="Cálculo 13 2 4 3 2" xfId="33378" xr:uid="{3B188537-B3F4-494A-ACAB-9367C17D5005}"/>
    <cellStyle name="Cálculo 13 2 5" xfId="24603" xr:uid="{00000000-0005-0000-0000-0000082D0000}"/>
    <cellStyle name="Cálculo 13 2 5 2" xfId="27875" xr:uid="{00000000-0005-0000-0000-0000092D0000}"/>
    <cellStyle name="Cálculo 13 2 5 2 2" xfId="36731" xr:uid="{AC12600D-51A3-4FE5-B5D2-F0B672CE21B6}"/>
    <cellStyle name="Cálculo 13 2 5 3" xfId="33549" xr:uid="{AD6C2969-1E56-4BB8-9232-D370FEF959C2}"/>
    <cellStyle name="Cálculo 13 2 6" xfId="24437" xr:uid="{00000000-0005-0000-0000-00000A2D0000}"/>
    <cellStyle name="Cálculo 13 2 6 2" xfId="33383" xr:uid="{627A4F9D-D221-4146-B4C4-EB70AFA0A8A5}"/>
    <cellStyle name="Cálculo 13 3" xfId="11910" xr:uid="{00000000-0005-0000-0000-00000B2D0000}"/>
    <cellStyle name="Cálculo 13 3 2" xfId="11911" xr:uid="{00000000-0005-0000-0000-00000C2D0000}"/>
    <cellStyle name="Cálculo 13 3 2 2" xfId="24610" xr:uid="{00000000-0005-0000-0000-00000D2D0000}"/>
    <cellStyle name="Cálculo 13 3 2 2 2" xfId="27882" xr:uid="{00000000-0005-0000-0000-00000E2D0000}"/>
    <cellStyle name="Cálculo 13 3 2 2 2 2" xfId="36738" xr:uid="{C0AED318-6A04-44F5-B361-F9A7C6726695}"/>
    <cellStyle name="Cálculo 13 3 2 2 3" xfId="33556" xr:uid="{5ED337D7-CDFE-4F24-9C55-F9F5FB5BBA45}"/>
    <cellStyle name="Cálculo 13 3 2 3" xfId="24430" xr:uid="{00000000-0005-0000-0000-00000F2D0000}"/>
    <cellStyle name="Cálculo 13 3 2 3 2" xfId="33376" xr:uid="{9E3BA3BB-E075-4A18-B6E1-68D2E8875ED4}"/>
    <cellStyle name="Cálculo 13 3 3" xfId="24609" xr:uid="{00000000-0005-0000-0000-0000102D0000}"/>
    <cellStyle name="Cálculo 13 3 3 2" xfId="27881" xr:uid="{00000000-0005-0000-0000-0000112D0000}"/>
    <cellStyle name="Cálculo 13 3 3 2 2" xfId="36737" xr:uid="{7C5159CF-8FD1-4AB2-A1C0-94A9B4DFFCCA}"/>
    <cellStyle name="Cálculo 13 3 3 3" xfId="33555" xr:uid="{32D8DB06-5819-4068-B7AD-B9DA9AE07C27}"/>
    <cellStyle name="Cálculo 13 3 4" xfId="24431" xr:uid="{00000000-0005-0000-0000-0000122D0000}"/>
    <cellStyle name="Cálculo 13 3 4 2" xfId="33377" xr:uid="{F5740361-EDAA-4A71-B2B3-596CDAA563A7}"/>
    <cellStyle name="Cálculo 13 4" xfId="11912" xr:uid="{00000000-0005-0000-0000-0000132D0000}"/>
    <cellStyle name="Cálculo 13 4 2" xfId="11913" xr:uid="{00000000-0005-0000-0000-0000142D0000}"/>
    <cellStyle name="Cálculo 13 4 2 2" xfId="24612" xr:uid="{00000000-0005-0000-0000-0000152D0000}"/>
    <cellStyle name="Cálculo 13 4 2 2 2" xfId="27884" xr:uid="{00000000-0005-0000-0000-0000162D0000}"/>
    <cellStyle name="Cálculo 13 4 2 2 2 2" xfId="36740" xr:uid="{2091CD7D-4397-48F6-A9C2-FD88D25A38DB}"/>
    <cellStyle name="Cálculo 13 4 2 2 3" xfId="33558" xr:uid="{D62D14D1-469C-4118-BE35-62602A2F38A9}"/>
    <cellStyle name="Cálculo 13 4 2 3" xfId="24428" xr:uid="{00000000-0005-0000-0000-0000172D0000}"/>
    <cellStyle name="Cálculo 13 4 2 3 2" xfId="33374" xr:uid="{0AC7A03D-6AC7-46FB-B723-A5073E8CC150}"/>
    <cellStyle name="Cálculo 13 4 3" xfId="24611" xr:uid="{00000000-0005-0000-0000-0000182D0000}"/>
    <cellStyle name="Cálculo 13 4 3 2" xfId="27883" xr:uid="{00000000-0005-0000-0000-0000192D0000}"/>
    <cellStyle name="Cálculo 13 4 3 2 2" xfId="36739" xr:uid="{1E28A253-58E8-4533-B4EC-75AF2982A4F6}"/>
    <cellStyle name="Cálculo 13 4 3 3" xfId="33557" xr:uid="{86C31E7E-7045-4546-A2D5-0D37E8BFAB71}"/>
    <cellStyle name="Cálculo 13 4 4" xfId="24429" xr:uid="{00000000-0005-0000-0000-00001A2D0000}"/>
    <cellStyle name="Cálculo 13 4 4 2" xfId="33375" xr:uid="{5739D07D-4D9C-4A05-8DA1-E169820893DB}"/>
    <cellStyle name="Cálculo 13 5" xfId="11914" xr:uid="{00000000-0005-0000-0000-00001B2D0000}"/>
    <cellStyle name="Cálculo 13 5 2" xfId="24613" xr:uid="{00000000-0005-0000-0000-00001C2D0000}"/>
    <cellStyle name="Cálculo 13 5 2 2" xfId="27885" xr:uid="{00000000-0005-0000-0000-00001D2D0000}"/>
    <cellStyle name="Cálculo 13 5 2 2 2" xfId="36741" xr:uid="{1FEEDE24-70E4-4544-A909-783E7217598C}"/>
    <cellStyle name="Cálculo 13 5 2 3" xfId="33559" xr:uid="{38A5E2E8-22AD-4419-BB40-62335F8C5C20}"/>
    <cellStyle name="Cálculo 13 5 3" xfId="24427" xr:uid="{00000000-0005-0000-0000-00001E2D0000}"/>
    <cellStyle name="Cálculo 13 5 3 2" xfId="33373" xr:uid="{770BA768-11F8-4E48-854A-C56D50F15051}"/>
    <cellStyle name="Cálculo 13 6" xfId="24602" xr:uid="{00000000-0005-0000-0000-00001F2D0000}"/>
    <cellStyle name="Cálculo 13 6 2" xfId="27874" xr:uid="{00000000-0005-0000-0000-0000202D0000}"/>
    <cellStyle name="Cálculo 13 6 2 2" xfId="36730" xr:uid="{45E4B575-0DC3-4885-8F67-088A3AE73B67}"/>
    <cellStyle name="Cálculo 13 6 3" xfId="33548" xr:uid="{F7DEAFEE-C1F7-48EA-8D53-38DC8DBD2C0D}"/>
    <cellStyle name="Cálculo 13 7" xfId="24438" xr:uid="{00000000-0005-0000-0000-0000212D0000}"/>
    <cellStyle name="Cálculo 13 7 2" xfId="33384" xr:uid="{38645DB7-CBCA-4500-9E2D-72A888C74DA5}"/>
    <cellStyle name="Cálculo 14" xfId="11915" xr:uid="{00000000-0005-0000-0000-0000222D0000}"/>
    <cellStyle name="Cálculo 14 2" xfId="11916" xr:uid="{00000000-0005-0000-0000-0000232D0000}"/>
    <cellStyle name="Cálculo 14 2 2" xfId="11917" xr:uid="{00000000-0005-0000-0000-0000242D0000}"/>
    <cellStyle name="Cálculo 14 2 2 2" xfId="11918" xr:uid="{00000000-0005-0000-0000-0000252D0000}"/>
    <cellStyle name="Cálculo 14 2 2 2 2" xfId="24617" xr:uid="{00000000-0005-0000-0000-0000262D0000}"/>
    <cellStyle name="Cálculo 14 2 2 2 2 2" xfId="27889" xr:uid="{00000000-0005-0000-0000-0000272D0000}"/>
    <cellStyle name="Cálculo 14 2 2 2 2 2 2" xfId="36745" xr:uid="{B087387F-B09B-4581-973A-72B008574059}"/>
    <cellStyle name="Cálculo 14 2 2 2 2 3" xfId="33563" xr:uid="{81EDB85C-F03D-48A4-9C4F-873333026174}"/>
    <cellStyle name="Cálculo 14 2 2 2 3" xfId="24423" xr:uid="{00000000-0005-0000-0000-0000282D0000}"/>
    <cellStyle name="Cálculo 14 2 2 2 3 2" xfId="33369" xr:uid="{E19AAA54-9CBC-4141-82F4-4E75B0DC1A10}"/>
    <cellStyle name="Cálculo 14 2 2 3" xfId="24616" xr:uid="{00000000-0005-0000-0000-0000292D0000}"/>
    <cellStyle name="Cálculo 14 2 2 3 2" xfId="27888" xr:uid="{00000000-0005-0000-0000-00002A2D0000}"/>
    <cellStyle name="Cálculo 14 2 2 3 2 2" xfId="36744" xr:uid="{CF944F96-28D6-4688-BA0A-6D347B8C10DA}"/>
    <cellStyle name="Cálculo 14 2 2 3 3" xfId="33562" xr:uid="{C788EACF-A6B6-4A14-A3B1-DC48D1D5B157}"/>
    <cellStyle name="Cálculo 14 2 2 4" xfId="24424" xr:uid="{00000000-0005-0000-0000-00002B2D0000}"/>
    <cellStyle name="Cálculo 14 2 2 4 2" xfId="33370" xr:uid="{C5170C94-6C1D-4F05-BA99-1A85E1EAF7F4}"/>
    <cellStyle name="Cálculo 14 2 3" xfId="11919" xr:uid="{00000000-0005-0000-0000-00002C2D0000}"/>
    <cellStyle name="Cálculo 14 2 3 2" xfId="11920" xr:uid="{00000000-0005-0000-0000-00002D2D0000}"/>
    <cellStyle name="Cálculo 14 2 3 2 2" xfId="24619" xr:uid="{00000000-0005-0000-0000-00002E2D0000}"/>
    <cellStyle name="Cálculo 14 2 3 2 2 2" xfId="27891" xr:uid="{00000000-0005-0000-0000-00002F2D0000}"/>
    <cellStyle name="Cálculo 14 2 3 2 2 2 2" xfId="36747" xr:uid="{CF4DB8F2-A2A0-4787-A880-BFE5174A818C}"/>
    <cellStyle name="Cálculo 14 2 3 2 2 3" xfId="33565" xr:uid="{FE7CCC5C-B14E-490E-950A-631F3B7649EF}"/>
    <cellStyle name="Cálculo 14 2 3 2 3" xfId="22267" xr:uid="{00000000-0005-0000-0000-0000302D0000}"/>
    <cellStyle name="Cálculo 14 2 3 2 3 2" xfId="31214" xr:uid="{7FE8B762-A318-4FF1-A079-DB0471916BBF}"/>
    <cellStyle name="Cálculo 14 2 3 3" xfId="24618" xr:uid="{00000000-0005-0000-0000-0000312D0000}"/>
    <cellStyle name="Cálculo 14 2 3 3 2" xfId="27890" xr:uid="{00000000-0005-0000-0000-0000322D0000}"/>
    <cellStyle name="Cálculo 14 2 3 3 2 2" xfId="36746" xr:uid="{222667BF-0FC5-4681-8E5F-8B3439C31D8A}"/>
    <cellStyle name="Cálculo 14 2 3 3 3" xfId="33564" xr:uid="{6132A2A1-AD7B-40CA-BF88-7B4AD465CF87}"/>
    <cellStyle name="Cálculo 14 2 3 4" xfId="24422" xr:uid="{00000000-0005-0000-0000-0000332D0000}"/>
    <cellStyle name="Cálculo 14 2 3 4 2" xfId="33368" xr:uid="{1AE909BA-6BC8-4266-8215-CFACEDB373E4}"/>
    <cellStyle name="Cálculo 14 2 4" xfId="11921" xr:uid="{00000000-0005-0000-0000-0000342D0000}"/>
    <cellStyle name="Cálculo 14 2 4 2" xfId="24620" xr:uid="{00000000-0005-0000-0000-0000352D0000}"/>
    <cellStyle name="Cálculo 14 2 4 2 2" xfId="27892" xr:uid="{00000000-0005-0000-0000-0000362D0000}"/>
    <cellStyle name="Cálculo 14 2 4 2 2 2" xfId="36748" xr:uid="{559A1BD4-7DF0-4E74-A85A-5C32DFA49EE8}"/>
    <cellStyle name="Cálculo 14 2 4 2 3" xfId="33566" xr:uid="{EA7B4DC7-E620-4A0D-84E2-1B3E89E28427}"/>
    <cellStyle name="Cálculo 14 2 4 3" xfId="24421" xr:uid="{00000000-0005-0000-0000-0000372D0000}"/>
    <cellStyle name="Cálculo 14 2 4 3 2" xfId="33367" xr:uid="{018BC116-0863-4A93-A8CF-B16F32FBE14A}"/>
    <cellStyle name="Cálculo 14 2 5" xfId="24615" xr:uid="{00000000-0005-0000-0000-0000382D0000}"/>
    <cellStyle name="Cálculo 14 2 5 2" xfId="27887" xr:uid="{00000000-0005-0000-0000-0000392D0000}"/>
    <cellStyle name="Cálculo 14 2 5 2 2" xfId="36743" xr:uid="{E24F3D95-5550-4505-9384-BBE186446075}"/>
    <cellStyle name="Cálculo 14 2 5 3" xfId="33561" xr:uid="{33240E86-AB11-4975-A1AE-D837773B45ED}"/>
    <cellStyle name="Cálculo 14 2 6" xfId="24425" xr:uid="{00000000-0005-0000-0000-00003A2D0000}"/>
    <cellStyle name="Cálculo 14 2 6 2" xfId="33371" xr:uid="{47359332-724C-46C6-955D-69F08D569B12}"/>
    <cellStyle name="Cálculo 14 3" xfId="11922" xr:uid="{00000000-0005-0000-0000-00003B2D0000}"/>
    <cellStyle name="Cálculo 14 3 2" xfId="11923" xr:uid="{00000000-0005-0000-0000-00003C2D0000}"/>
    <cellStyle name="Cálculo 14 3 2 2" xfId="24622" xr:uid="{00000000-0005-0000-0000-00003D2D0000}"/>
    <cellStyle name="Cálculo 14 3 2 2 2" xfId="27894" xr:uid="{00000000-0005-0000-0000-00003E2D0000}"/>
    <cellStyle name="Cálculo 14 3 2 2 2 2" xfId="36750" xr:uid="{D0C0E790-18AE-4FE4-B190-4ED6D28E9E6F}"/>
    <cellStyle name="Cálculo 14 3 2 2 3" xfId="33568" xr:uid="{F9231A58-A586-4C95-810C-3DC94B3964A7}"/>
    <cellStyle name="Cálculo 14 3 2 3" xfId="24419" xr:uid="{00000000-0005-0000-0000-00003F2D0000}"/>
    <cellStyle name="Cálculo 14 3 2 3 2" xfId="33365" xr:uid="{6C514234-00CE-4401-B98D-B1E976BA6FEF}"/>
    <cellStyle name="Cálculo 14 3 3" xfId="24621" xr:uid="{00000000-0005-0000-0000-0000402D0000}"/>
    <cellStyle name="Cálculo 14 3 3 2" xfId="27893" xr:uid="{00000000-0005-0000-0000-0000412D0000}"/>
    <cellStyle name="Cálculo 14 3 3 2 2" xfId="36749" xr:uid="{E7B9DC28-656C-421D-A769-9EC564B9AB29}"/>
    <cellStyle name="Cálculo 14 3 3 3" xfId="33567" xr:uid="{0F1C4824-1273-44BF-8EB4-5CC2BB3439A1}"/>
    <cellStyle name="Cálculo 14 3 4" xfId="24420" xr:uid="{00000000-0005-0000-0000-0000422D0000}"/>
    <cellStyle name="Cálculo 14 3 4 2" xfId="33366" xr:uid="{15981503-B182-4861-B3D2-30C56B151891}"/>
    <cellStyle name="Cálculo 14 4" xfId="11924" xr:uid="{00000000-0005-0000-0000-0000432D0000}"/>
    <cellStyle name="Cálculo 14 4 2" xfId="11925" xr:uid="{00000000-0005-0000-0000-0000442D0000}"/>
    <cellStyle name="Cálculo 14 4 2 2" xfId="24624" xr:uid="{00000000-0005-0000-0000-0000452D0000}"/>
    <cellStyle name="Cálculo 14 4 2 2 2" xfId="27896" xr:uid="{00000000-0005-0000-0000-0000462D0000}"/>
    <cellStyle name="Cálculo 14 4 2 2 2 2" xfId="36752" xr:uid="{02862685-D056-41E5-BAE0-F0CE6C8B3F3F}"/>
    <cellStyle name="Cálculo 14 4 2 2 3" xfId="33570" xr:uid="{41278479-7345-4F49-9F79-10F4418F14F6}"/>
    <cellStyle name="Cálculo 14 4 2 3" xfId="24417" xr:uid="{00000000-0005-0000-0000-0000472D0000}"/>
    <cellStyle name="Cálculo 14 4 2 3 2" xfId="33363" xr:uid="{399E07B1-7188-4B8C-8615-EE42A2786640}"/>
    <cellStyle name="Cálculo 14 4 3" xfId="24623" xr:uid="{00000000-0005-0000-0000-0000482D0000}"/>
    <cellStyle name="Cálculo 14 4 3 2" xfId="27895" xr:uid="{00000000-0005-0000-0000-0000492D0000}"/>
    <cellStyle name="Cálculo 14 4 3 2 2" xfId="36751" xr:uid="{05841549-2FE6-4E0F-8C3B-F5E3D7F5E438}"/>
    <cellStyle name="Cálculo 14 4 3 3" xfId="33569" xr:uid="{F6B34E2A-79D2-4DEC-A211-DAA6EDD521FE}"/>
    <cellStyle name="Cálculo 14 4 4" xfId="24418" xr:uid="{00000000-0005-0000-0000-00004A2D0000}"/>
    <cellStyle name="Cálculo 14 4 4 2" xfId="33364" xr:uid="{BFE255BF-4AF9-4B10-A204-BAD4F87234F0}"/>
    <cellStyle name="Cálculo 14 5" xfId="11926" xr:uid="{00000000-0005-0000-0000-00004B2D0000}"/>
    <cellStyle name="Cálculo 14 5 2" xfId="24625" xr:uid="{00000000-0005-0000-0000-00004C2D0000}"/>
    <cellStyle name="Cálculo 14 5 2 2" xfId="27897" xr:uid="{00000000-0005-0000-0000-00004D2D0000}"/>
    <cellStyle name="Cálculo 14 5 2 2 2" xfId="36753" xr:uid="{580BA40A-8FCF-434D-B7CD-9843EF4FE119}"/>
    <cellStyle name="Cálculo 14 5 2 3" xfId="33571" xr:uid="{AF514CE9-23E0-4DA8-8126-EE423F8C1413}"/>
    <cellStyle name="Cálculo 14 5 3" xfId="24416" xr:uid="{00000000-0005-0000-0000-00004E2D0000}"/>
    <cellStyle name="Cálculo 14 5 3 2" xfId="33362" xr:uid="{905BA3A5-1016-476A-97E9-89C83F9F9578}"/>
    <cellStyle name="Cálculo 14 6" xfId="24614" xr:uid="{00000000-0005-0000-0000-00004F2D0000}"/>
    <cellStyle name="Cálculo 14 6 2" xfId="27886" xr:uid="{00000000-0005-0000-0000-0000502D0000}"/>
    <cellStyle name="Cálculo 14 6 2 2" xfId="36742" xr:uid="{A433502F-C0F2-4BDE-9EDC-8584F16C356F}"/>
    <cellStyle name="Cálculo 14 6 3" xfId="33560" xr:uid="{32A968AD-D276-44A4-A4C6-F863F4D9F4DC}"/>
    <cellStyle name="Cálculo 14 7" xfId="24426" xr:uid="{00000000-0005-0000-0000-0000512D0000}"/>
    <cellStyle name="Cálculo 14 7 2" xfId="33372" xr:uid="{2DB55016-0D36-48E5-AC9F-E81940703327}"/>
    <cellStyle name="Cálculo 15" xfId="11927" xr:uid="{00000000-0005-0000-0000-0000522D0000}"/>
    <cellStyle name="Cálculo 15 2" xfId="11928" xr:uid="{00000000-0005-0000-0000-0000532D0000}"/>
    <cellStyle name="Cálculo 15 2 2" xfId="11929" xr:uid="{00000000-0005-0000-0000-0000542D0000}"/>
    <cellStyle name="Cálculo 15 2 2 2" xfId="11930" xr:uid="{00000000-0005-0000-0000-0000552D0000}"/>
    <cellStyle name="Cálculo 15 2 2 2 2" xfId="24629" xr:uid="{00000000-0005-0000-0000-0000562D0000}"/>
    <cellStyle name="Cálculo 15 2 2 2 2 2" xfId="27901" xr:uid="{00000000-0005-0000-0000-0000572D0000}"/>
    <cellStyle name="Cálculo 15 2 2 2 2 2 2" xfId="36757" xr:uid="{15D03838-6D05-4DC6-9835-A035B392BAFB}"/>
    <cellStyle name="Cálculo 15 2 2 2 2 3" xfId="33575" xr:uid="{C2E3702E-676B-4AB4-91CC-4DD10418F2F3}"/>
    <cellStyle name="Cálculo 15 2 2 2 3" xfId="24412" xr:uid="{00000000-0005-0000-0000-0000582D0000}"/>
    <cellStyle name="Cálculo 15 2 2 2 3 2" xfId="33358" xr:uid="{D171E60D-3586-4884-9215-1F2075931CA4}"/>
    <cellStyle name="Cálculo 15 2 2 3" xfId="24628" xr:uid="{00000000-0005-0000-0000-0000592D0000}"/>
    <cellStyle name="Cálculo 15 2 2 3 2" xfId="27900" xr:uid="{00000000-0005-0000-0000-00005A2D0000}"/>
    <cellStyle name="Cálculo 15 2 2 3 2 2" xfId="36756" xr:uid="{522D8FD3-6019-4A4C-A778-4D7026E658A8}"/>
    <cellStyle name="Cálculo 15 2 2 3 3" xfId="33574" xr:uid="{0D8C9183-E0B9-412A-A5DC-B8815066A452}"/>
    <cellStyle name="Cálculo 15 2 2 4" xfId="24413" xr:uid="{00000000-0005-0000-0000-00005B2D0000}"/>
    <cellStyle name="Cálculo 15 2 2 4 2" xfId="33359" xr:uid="{938EE18A-4937-42CE-86C8-A1E4170BB815}"/>
    <cellStyle name="Cálculo 15 2 3" xfId="11931" xr:uid="{00000000-0005-0000-0000-00005C2D0000}"/>
    <cellStyle name="Cálculo 15 2 3 2" xfId="11932" xr:uid="{00000000-0005-0000-0000-00005D2D0000}"/>
    <cellStyle name="Cálculo 15 2 3 2 2" xfId="24631" xr:uid="{00000000-0005-0000-0000-00005E2D0000}"/>
    <cellStyle name="Cálculo 15 2 3 2 2 2" xfId="27903" xr:uid="{00000000-0005-0000-0000-00005F2D0000}"/>
    <cellStyle name="Cálculo 15 2 3 2 2 2 2" xfId="36759" xr:uid="{A7B1C60A-2ED9-4AF0-B565-C93414913605}"/>
    <cellStyle name="Cálculo 15 2 3 2 2 3" xfId="33577" xr:uid="{E16F3E2B-2463-4763-9853-CE23E96BEABF}"/>
    <cellStyle name="Cálculo 15 2 3 2 3" xfId="24410" xr:uid="{00000000-0005-0000-0000-0000602D0000}"/>
    <cellStyle name="Cálculo 15 2 3 2 3 2" xfId="33356" xr:uid="{A9900495-8E72-4932-8035-FBAFEA188E0D}"/>
    <cellStyle name="Cálculo 15 2 3 3" xfId="24630" xr:uid="{00000000-0005-0000-0000-0000612D0000}"/>
    <cellStyle name="Cálculo 15 2 3 3 2" xfId="27902" xr:uid="{00000000-0005-0000-0000-0000622D0000}"/>
    <cellStyle name="Cálculo 15 2 3 3 2 2" xfId="36758" xr:uid="{D3D7E15A-1902-4FB4-A3D0-91875AAF26C2}"/>
    <cellStyle name="Cálculo 15 2 3 3 3" xfId="33576" xr:uid="{A49172CF-4DB7-4342-A6A8-2AE52F10F508}"/>
    <cellStyle name="Cálculo 15 2 3 4" xfId="24411" xr:uid="{00000000-0005-0000-0000-0000632D0000}"/>
    <cellStyle name="Cálculo 15 2 3 4 2" xfId="33357" xr:uid="{FAEA9E70-82D0-4FD4-856F-201CE8444D03}"/>
    <cellStyle name="Cálculo 15 2 4" xfId="11933" xr:uid="{00000000-0005-0000-0000-0000642D0000}"/>
    <cellStyle name="Cálculo 15 2 4 2" xfId="24632" xr:uid="{00000000-0005-0000-0000-0000652D0000}"/>
    <cellStyle name="Cálculo 15 2 4 2 2" xfId="27904" xr:uid="{00000000-0005-0000-0000-0000662D0000}"/>
    <cellStyle name="Cálculo 15 2 4 2 2 2" xfId="36760" xr:uid="{D0366FEB-849A-493F-8641-835DA837A7B0}"/>
    <cellStyle name="Cálculo 15 2 4 2 3" xfId="33578" xr:uid="{B70CAF0C-2370-463D-AEA8-DFC130FEE05C}"/>
    <cellStyle name="Cálculo 15 2 4 3" xfId="24409" xr:uid="{00000000-0005-0000-0000-0000672D0000}"/>
    <cellStyle name="Cálculo 15 2 4 3 2" xfId="33355" xr:uid="{BB171DD0-73D7-4A8C-BC7E-96C43EA28D84}"/>
    <cellStyle name="Cálculo 15 2 5" xfId="24627" xr:uid="{00000000-0005-0000-0000-0000682D0000}"/>
    <cellStyle name="Cálculo 15 2 5 2" xfId="27899" xr:uid="{00000000-0005-0000-0000-0000692D0000}"/>
    <cellStyle name="Cálculo 15 2 5 2 2" xfId="36755" xr:uid="{B76766AC-6BFD-4CE5-B767-EEB88644A378}"/>
    <cellStyle name="Cálculo 15 2 5 3" xfId="33573" xr:uid="{90010D70-1F75-407F-AD71-03BDB127B96A}"/>
    <cellStyle name="Cálculo 15 2 6" xfId="24414" xr:uid="{00000000-0005-0000-0000-00006A2D0000}"/>
    <cellStyle name="Cálculo 15 2 6 2" xfId="33360" xr:uid="{75D35CED-D57B-4F96-BCFC-1AFD853D64C9}"/>
    <cellStyle name="Cálculo 15 3" xfId="11934" xr:uid="{00000000-0005-0000-0000-00006B2D0000}"/>
    <cellStyle name="Cálculo 15 3 2" xfId="11935" xr:uid="{00000000-0005-0000-0000-00006C2D0000}"/>
    <cellStyle name="Cálculo 15 3 2 2" xfId="24634" xr:uid="{00000000-0005-0000-0000-00006D2D0000}"/>
    <cellStyle name="Cálculo 15 3 2 2 2" xfId="27906" xr:uid="{00000000-0005-0000-0000-00006E2D0000}"/>
    <cellStyle name="Cálculo 15 3 2 2 2 2" xfId="36762" xr:uid="{A2CAB71E-0543-4D3F-81B4-9C2EAFDFC4A8}"/>
    <cellStyle name="Cálculo 15 3 2 2 3" xfId="33580" xr:uid="{F9309537-0B06-4CAA-9CD6-1B29351C9FA2}"/>
    <cellStyle name="Cálculo 15 3 2 3" xfId="24407" xr:uid="{00000000-0005-0000-0000-00006F2D0000}"/>
    <cellStyle name="Cálculo 15 3 2 3 2" xfId="33353" xr:uid="{385F4AA8-EF9F-42F4-B364-969089799F58}"/>
    <cellStyle name="Cálculo 15 3 3" xfId="24633" xr:uid="{00000000-0005-0000-0000-0000702D0000}"/>
    <cellStyle name="Cálculo 15 3 3 2" xfId="27905" xr:uid="{00000000-0005-0000-0000-0000712D0000}"/>
    <cellStyle name="Cálculo 15 3 3 2 2" xfId="36761" xr:uid="{63A4086F-AD21-4C80-AC2A-8073DF2C979B}"/>
    <cellStyle name="Cálculo 15 3 3 3" xfId="33579" xr:uid="{BA206F75-23AF-4B5C-80AF-ACD347463D45}"/>
    <cellStyle name="Cálculo 15 3 4" xfId="24408" xr:uid="{00000000-0005-0000-0000-0000722D0000}"/>
    <cellStyle name="Cálculo 15 3 4 2" xfId="33354" xr:uid="{25EB4018-CF2B-40E6-8C70-AE1F16C13BDF}"/>
    <cellStyle name="Cálculo 15 4" xfId="11936" xr:uid="{00000000-0005-0000-0000-0000732D0000}"/>
    <cellStyle name="Cálculo 15 4 2" xfId="11937" xr:uid="{00000000-0005-0000-0000-0000742D0000}"/>
    <cellStyle name="Cálculo 15 4 2 2" xfId="24636" xr:uid="{00000000-0005-0000-0000-0000752D0000}"/>
    <cellStyle name="Cálculo 15 4 2 2 2" xfId="27908" xr:uid="{00000000-0005-0000-0000-0000762D0000}"/>
    <cellStyle name="Cálculo 15 4 2 2 2 2" xfId="36764" xr:uid="{05504B4D-81CD-4EEF-88CD-DE25C5466F17}"/>
    <cellStyle name="Cálculo 15 4 2 2 3" xfId="33582" xr:uid="{6FF35970-707D-467D-A8EC-AF3EA05784A1}"/>
    <cellStyle name="Cálculo 15 4 2 3" xfId="24405" xr:uid="{00000000-0005-0000-0000-0000772D0000}"/>
    <cellStyle name="Cálculo 15 4 2 3 2" xfId="33351" xr:uid="{3BD05BD2-A877-4C1C-B4FB-136B3EC79843}"/>
    <cellStyle name="Cálculo 15 4 3" xfId="24635" xr:uid="{00000000-0005-0000-0000-0000782D0000}"/>
    <cellStyle name="Cálculo 15 4 3 2" xfId="27907" xr:uid="{00000000-0005-0000-0000-0000792D0000}"/>
    <cellStyle name="Cálculo 15 4 3 2 2" xfId="36763" xr:uid="{BD244CF1-85E4-4AD1-89C3-584B143786EE}"/>
    <cellStyle name="Cálculo 15 4 3 3" xfId="33581" xr:uid="{948967E8-1C05-4EAD-BE66-F2ABED90106D}"/>
    <cellStyle name="Cálculo 15 4 4" xfId="24406" xr:uid="{00000000-0005-0000-0000-00007A2D0000}"/>
    <cellStyle name="Cálculo 15 4 4 2" xfId="33352" xr:uid="{500E575A-71CD-465A-B1FD-E73CB48EB691}"/>
    <cellStyle name="Cálculo 15 5" xfId="11938" xr:uid="{00000000-0005-0000-0000-00007B2D0000}"/>
    <cellStyle name="Cálculo 15 5 2" xfId="24637" xr:uid="{00000000-0005-0000-0000-00007C2D0000}"/>
    <cellStyle name="Cálculo 15 5 2 2" xfId="27909" xr:uid="{00000000-0005-0000-0000-00007D2D0000}"/>
    <cellStyle name="Cálculo 15 5 2 2 2" xfId="36765" xr:uid="{EE70EA3A-0729-467B-AC9B-34B1020426B7}"/>
    <cellStyle name="Cálculo 15 5 2 3" xfId="33583" xr:uid="{1F116C28-A2CB-4FB1-8C71-533CA2DCAB7E}"/>
    <cellStyle name="Cálculo 15 5 3" xfId="24404" xr:uid="{00000000-0005-0000-0000-00007E2D0000}"/>
    <cellStyle name="Cálculo 15 5 3 2" xfId="33350" xr:uid="{8725121E-A2FF-4CFA-87ED-9C3E3E20A100}"/>
    <cellStyle name="Cálculo 15 6" xfId="24626" xr:uid="{00000000-0005-0000-0000-00007F2D0000}"/>
    <cellStyle name="Cálculo 15 6 2" xfId="27898" xr:uid="{00000000-0005-0000-0000-0000802D0000}"/>
    <cellStyle name="Cálculo 15 6 2 2" xfId="36754" xr:uid="{824FC21A-A3F2-4B5E-8473-A9A94E160941}"/>
    <cellStyle name="Cálculo 15 6 3" xfId="33572" xr:uid="{A675DF5D-D909-48E7-B40A-19116EA81CE5}"/>
    <cellStyle name="Cálculo 15 7" xfId="24415" xr:uid="{00000000-0005-0000-0000-0000812D0000}"/>
    <cellStyle name="Cálculo 15 7 2" xfId="33361" xr:uid="{541032D7-16B0-43DE-91D6-1559A2DF6C64}"/>
    <cellStyle name="Cálculo 16" xfId="11939" xr:uid="{00000000-0005-0000-0000-0000822D0000}"/>
    <cellStyle name="Cálculo 16 2" xfId="11940" xr:uid="{00000000-0005-0000-0000-0000832D0000}"/>
    <cellStyle name="Cálculo 16 2 2" xfId="11941" xr:uid="{00000000-0005-0000-0000-0000842D0000}"/>
    <cellStyle name="Cálculo 16 2 2 2" xfId="11942" xr:uid="{00000000-0005-0000-0000-0000852D0000}"/>
    <cellStyle name="Cálculo 16 2 2 2 2" xfId="24641" xr:uid="{00000000-0005-0000-0000-0000862D0000}"/>
    <cellStyle name="Cálculo 16 2 2 2 2 2" xfId="27913" xr:uid="{00000000-0005-0000-0000-0000872D0000}"/>
    <cellStyle name="Cálculo 16 2 2 2 2 2 2" xfId="36769" xr:uid="{C0F6A354-EFF0-4AA1-AAD1-69FC8DF98FBE}"/>
    <cellStyle name="Cálculo 16 2 2 2 2 3" xfId="33587" xr:uid="{11582FDC-82F6-497D-A9BA-54A42EA9C555}"/>
    <cellStyle name="Cálculo 16 2 2 2 3" xfId="24400" xr:uid="{00000000-0005-0000-0000-0000882D0000}"/>
    <cellStyle name="Cálculo 16 2 2 2 3 2" xfId="33346" xr:uid="{10E42DFE-BE80-451D-B864-EC7C4D8C4C01}"/>
    <cellStyle name="Cálculo 16 2 2 3" xfId="24640" xr:uid="{00000000-0005-0000-0000-0000892D0000}"/>
    <cellStyle name="Cálculo 16 2 2 3 2" xfId="27912" xr:uid="{00000000-0005-0000-0000-00008A2D0000}"/>
    <cellStyle name="Cálculo 16 2 2 3 2 2" xfId="36768" xr:uid="{8D358E8B-A631-4CFB-958C-C1234E407A34}"/>
    <cellStyle name="Cálculo 16 2 2 3 3" xfId="33586" xr:uid="{1620B7F7-8DF5-443A-9A17-6C4A3688B919}"/>
    <cellStyle name="Cálculo 16 2 2 4" xfId="24401" xr:uid="{00000000-0005-0000-0000-00008B2D0000}"/>
    <cellStyle name="Cálculo 16 2 2 4 2" xfId="33347" xr:uid="{C5338954-43D2-4A6B-8C2C-B6398EA36B1B}"/>
    <cellStyle name="Cálculo 16 2 3" xfId="11943" xr:uid="{00000000-0005-0000-0000-00008C2D0000}"/>
    <cellStyle name="Cálculo 16 2 3 2" xfId="11944" xr:uid="{00000000-0005-0000-0000-00008D2D0000}"/>
    <cellStyle name="Cálculo 16 2 3 2 2" xfId="24643" xr:uid="{00000000-0005-0000-0000-00008E2D0000}"/>
    <cellStyle name="Cálculo 16 2 3 2 2 2" xfId="27915" xr:uid="{00000000-0005-0000-0000-00008F2D0000}"/>
    <cellStyle name="Cálculo 16 2 3 2 2 2 2" xfId="36771" xr:uid="{2EA08C52-9D22-4FE0-A238-136C910C2091}"/>
    <cellStyle name="Cálculo 16 2 3 2 2 3" xfId="33589" xr:uid="{0D2B6292-082B-4053-A557-FF6C820C69F0}"/>
    <cellStyle name="Cálculo 16 2 3 2 3" xfId="22266" xr:uid="{00000000-0005-0000-0000-0000902D0000}"/>
    <cellStyle name="Cálculo 16 2 3 2 3 2" xfId="31213" xr:uid="{CDE95F85-D3D4-4435-A45B-95963FF39FC9}"/>
    <cellStyle name="Cálculo 16 2 3 3" xfId="24642" xr:uid="{00000000-0005-0000-0000-0000912D0000}"/>
    <cellStyle name="Cálculo 16 2 3 3 2" xfId="27914" xr:uid="{00000000-0005-0000-0000-0000922D0000}"/>
    <cellStyle name="Cálculo 16 2 3 3 2 2" xfId="36770" xr:uid="{895B560C-0589-4DC3-B75D-C68B10B93579}"/>
    <cellStyle name="Cálculo 16 2 3 3 3" xfId="33588" xr:uid="{F38CA333-C482-4B22-A267-DD763D09C10E}"/>
    <cellStyle name="Cálculo 16 2 3 4" xfId="24399" xr:uid="{00000000-0005-0000-0000-0000932D0000}"/>
    <cellStyle name="Cálculo 16 2 3 4 2" xfId="33345" xr:uid="{5323D258-F9DD-48D6-9C50-2F16C8F50F27}"/>
    <cellStyle name="Cálculo 16 2 4" xfId="11945" xr:uid="{00000000-0005-0000-0000-0000942D0000}"/>
    <cellStyle name="Cálculo 16 2 4 2" xfId="24644" xr:uid="{00000000-0005-0000-0000-0000952D0000}"/>
    <cellStyle name="Cálculo 16 2 4 2 2" xfId="27916" xr:uid="{00000000-0005-0000-0000-0000962D0000}"/>
    <cellStyle name="Cálculo 16 2 4 2 2 2" xfId="36772" xr:uid="{C394FE59-09D9-4BC0-B8E7-E5342D05F861}"/>
    <cellStyle name="Cálculo 16 2 4 2 3" xfId="33590" xr:uid="{F3946115-F75B-47AB-B0E9-854AC000DC37}"/>
    <cellStyle name="Cálculo 16 2 4 3" xfId="24398" xr:uid="{00000000-0005-0000-0000-0000972D0000}"/>
    <cellStyle name="Cálculo 16 2 4 3 2" xfId="33344" xr:uid="{12444259-53AC-4D7F-976E-63FC13ED419A}"/>
    <cellStyle name="Cálculo 16 2 5" xfId="24639" xr:uid="{00000000-0005-0000-0000-0000982D0000}"/>
    <cellStyle name="Cálculo 16 2 5 2" xfId="27911" xr:uid="{00000000-0005-0000-0000-0000992D0000}"/>
    <cellStyle name="Cálculo 16 2 5 2 2" xfId="36767" xr:uid="{962D805C-261A-44D8-ABA6-E013E688EACA}"/>
    <cellStyle name="Cálculo 16 2 5 3" xfId="33585" xr:uid="{7F8C0215-17C5-43AB-8F38-7BB04AD79A1F}"/>
    <cellStyle name="Cálculo 16 2 6" xfId="24402" xr:uid="{00000000-0005-0000-0000-00009A2D0000}"/>
    <cellStyle name="Cálculo 16 2 6 2" xfId="33348" xr:uid="{02C3D44A-C7A7-4163-9A7B-AB90BA988771}"/>
    <cellStyle name="Cálculo 16 3" xfId="11946" xr:uid="{00000000-0005-0000-0000-00009B2D0000}"/>
    <cellStyle name="Cálculo 16 3 2" xfId="11947" xr:uid="{00000000-0005-0000-0000-00009C2D0000}"/>
    <cellStyle name="Cálculo 16 3 2 2" xfId="24646" xr:uid="{00000000-0005-0000-0000-00009D2D0000}"/>
    <cellStyle name="Cálculo 16 3 2 2 2" xfId="27918" xr:uid="{00000000-0005-0000-0000-00009E2D0000}"/>
    <cellStyle name="Cálculo 16 3 2 2 2 2" xfId="36774" xr:uid="{B792EBA3-A9AD-4C62-B740-8E4488071437}"/>
    <cellStyle name="Cálculo 16 3 2 2 3" xfId="33592" xr:uid="{F8956AD0-718D-4621-984B-A22BB522D81C}"/>
    <cellStyle name="Cálculo 16 3 2 3" xfId="24396" xr:uid="{00000000-0005-0000-0000-00009F2D0000}"/>
    <cellStyle name="Cálculo 16 3 2 3 2" xfId="33342" xr:uid="{A147A66C-D88B-4D3E-9CFD-245494F4EEC2}"/>
    <cellStyle name="Cálculo 16 3 3" xfId="24645" xr:uid="{00000000-0005-0000-0000-0000A02D0000}"/>
    <cellStyle name="Cálculo 16 3 3 2" xfId="27917" xr:uid="{00000000-0005-0000-0000-0000A12D0000}"/>
    <cellStyle name="Cálculo 16 3 3 2 2" xfId="36773" xr:uid="{0E2FDF70-92F4-4FF6-87D5-00768EA886DB}"/>
    <cellStyle name="Cálculo 16 3 3 3" xfId="33591" xr:uid="{B960F102-4F5F-4B75-937B-B46C17630E39}"/>
    <cellStyle name="Cálculo 16 3 4" xfId="24397" xr:uid="{00000000-0005-0000-0000-0000A22D0000}"/>
    <cellStyle name="Cálculo 16 3 4 2" xfId="33343" xr:uid="{96B5306D-7A8A-402B-BE5B-450945FABCBD}"/>
    <cellStyle name="Cálculo 16 4" xfId="11948" xr:uid="{00000000-0005-0000-0000-0000A32D0000}"/>
    <cellStyle name="Cálculo 16 4 2" xfId="11949" xr:uid="{00000000-0005-0000-0000-0000A42D0000}"/>
    <cellStyle name="Cálculo 16 4 2 2" xfId="24648" xr:uid="{00000000-0005-0000-0000-0000A52D0000}"/>
    <cellStyle name="Cálculo 16 4 2 2 2" xfId="27920" xr:uid="{00000000-0005-0000-0000-0000A62D0000}"/>
    <cellStyle name="Cálculo 16 4 2 2 2 2" xfId="36776" xr:uid="{EA025E59-AE58-469D-A7D1-DAB694AC4C09}"/>
    <cellStyle name="Cálculo 16 4 2 2 3" xfId="33594" xr:uid="{D7792E84-B428-406D-A6C8-42FE35882036}"/>
    <cellStyle name="Cálculo 16 4 2 3" xfId="24394" xr:uid="{00000000-0005-0000-0000-0000A72D0000}"/>
    <cellStyle name="Cálculo 16 4 2 3 2" xfId="33340" xr:uid="{C7564A0D-509A-4566-8144-5DF5EC9C71E6}"/>
    <cellStyle name="Cálculo 16 4 3" xfId="24647" xr:uid="{00000000-0005-0000-0000-0000A82D0000}"/>
    <cellStyle name="Cálculo 16 4 3 2" xfId="27919" xr:uid="{00000000-0005-0000-0000-0000A92D0000}"/>
    <cellStyle name="Cálculo 16 4 3 2 2" xfId="36775" xr:uid="{63EC45D2-FE9C-4109-B7C9-8AFAFAE93B5D}"/>
    <cellStyle name="Cálculo 16 4 3 3" xfId="33593" xr:uid="{BE3C4DC6-BA94-47CC-BF83-EC0BA4A02D54}"/>
    <cellStyle name="Cálculo 16 4 4" xfId="24395" xr:uid="{00000000-0005-0000-0000-0000AA2D0000}"/>
    <cellStyle name="Cálculo 16 4 4 2" xfId="33341" xr:uid="{E7F9FC07-5E39-4E37-967B-462BF64B3397}"/>
    <cellStyle name="Cálculo 16 5" xfId="11950" xr:uid="{00000000-0005-0000-0000-0000AB2D0000}"/>
    <cellStyle name="Cálculo 16 5 2" xfId="24649" xr:uid="{00000000-0005-0000-0000-0000AC2D0000}"/>
    <cellStyle name="Cálculo 16 5 2 2" xfId="27921" xr:uid="{00000000-0005-0000-0000-0000AD2D0000}"/>
    <cellStyle name="Cálculo 16 5 2 2 2" xfId="36777" xr:uid="{5926B7CC-4F83-4FD8-BF36-4A94C35D5516}"/>
    <cellStyle name="Cálculo 16 5 2 3" xfId="33595" xr:uid="{D82FEA3F-AEAB-4CCB-A4DE-04B1C5B5AEED}"/>
    <cellStyle name="Cálculo 16 5 3" xfId="24393" xr:uid="{00000000-0005-0000-0000-0000AE2D0000}"/>
    <cellStyle name="Cálculo 16 5 3 2" xfId="33339" xr:uid="{D4B74617-8A7D-4B9A-A3F4-A0F6BC9296BD}"/>
    <cellStyle name="Cálculo 16 6" xfId="24638" xr:uid="{00000000-0005-0000-0000-0000AF2D0000}"/>
    <cellStyle name="Cálculo 16 6 2" xfId="27910" xr:uid="{00000000-0005-0000-0000-0000B02D0000}"/>
    <cellStyle name="Cálculo 16 6 2 2" xfId="36766" xr:uid="{9003BAE1-F0A1-4AB0-88A6-B5CBF5E7C427}"/>
    <cellStyle name="Cálculo 16 6 3" xfId="33584" xr:uid="{CEF17047-95F5-49EF-96B1-3CE6FEF7AE70}"/>
    <cellStyle name="Cálculo 16 7" xfId="24403" xr:uid="{00000000-0005-0000-0000-0000B12D0000}"/>
    <cellStyle name="Cálculo 16 7 2" xfId="33349" xr:uid="{6C17415F-B0AE-420F-A21C-4B5843235023}"/>
    <cellStyle name="Cálculo 17" xfId="11951" xr:uid="{00000000-0005-0000-0000-0000B22D0000}"/>
    <cellStyle name="Cálculo 18" xfId="11952" xr:uid="{00000000-0005-0000-0000-0000B32D0000}"/>
    <cellStyle name="Cálculo 2" xfId="363" xr:uid="{00000000-0005-0000-0000-0000B42D0000}"/>
    <cellStyle name="Cálculo 2 2" xfId="11953" xr:uid="{00000000-0005-0000-0000-0000B52D0000}"/>
    <cellStyle name="Cálculo 2 2 2" xfId="11954" xr:uid="{00000000-0005-0000-0000-0000B62D0000}"/>
    <cellStyle name="Cálculo 2 2 2 2" xfId="11955" xr:uid="{00000000-0005-0000-0000-0000B72D0000}"/>
    <cellStyle name="Cálculo 2 2 2 2 2" xfId="11956" xr:uid="{00000000-0005-0000-0000-0000B82D0000}"/>
    <cellStyle name="Cálculo 2 2 2 2 2 2" xfId="11957" xr:uid="{00000000-0005-0000-0000-0000B92D0000}"/>
    <cellStyle name="Cálculo 2 2 2 2 2 2 2" xfId="24653" xr:uid="{00000000-0005-0000-0000-0000BA2D0000}"/>
    <cellStyle name="Cálculo 2 2 2 2 2 2 2 2" xfId="27925" xr:uid="{00000000-0005-0000-0000-0000BB2D0000}"/>
    <cellStyle name="Cálculo 2 2 2 2 2 2 2 2 2" xfId="36781" xr:uid="{D2876120-90EC-4948-8C2D-0C79010E7E89}"/>
    <cellStyle name="Cálculo 2 2 2 2 2 2 2 3" xfId="33599" xr:uid="{8886FCCA-D217-44DF-8FEC-60E4D03C8D7A}"/>
    <cellStyle name="Cálculo 2 2 2 2 2 2 3" xfId="24389" xr:uid="{00000000-0005-0000-0000-0000BC2D0000}"/>
    <cellStyle name="Cálculo 2 2 2 2 2 2 3 2" xfId="33335" xr:uid="{8EA2D152-5324-4B1B-B9DC-E18A3822A26A}"/>
    <cellStyle name="Cálculo 2 2 2 2 2 3" xfId="24652" xr:uid="{00000000-0005-0000-0000-0000BD2D0000}"/>
    <cellStyle name="Cálculo 2 2 2 2 2 3 2" xfId="27924" xr:uid="{00000000-0005-0000-0000-0000BE2D0000}"/>
    <cellStyle name="Cálculo 2 2 2 2 2 3 2 2" xfId="36780" xr:uid="{A61A4875-B128-4D95-AF57-F027AD34B9B1}"/>
    <cellStyle name="Cálculo 2 2 2 2 2 3 3" xfId="33598" xr:uid="{8F98E3B9-63CB-4F6B-9D3C-93C0582853A4}"/>
    <cellStyle name="Cálculo 2 2 2 2 2 4" xfId="24390" xr:uid="{00000000-0005-0000-0000-0000BF2D0000}"/>
    <cellStyle name="Cálculo 2 2 2 2 2 4 2" xfId="33336" xr:uid="{695CD71A-4569-4D50-8B1F-77028435F4C4}"/>
    <cellStyle name="Cálculo 2 2 2 2 3" xfId="11958" xr:uid="{00000000-0005-0000-0000-0000C02D0000}"/>
    <cellStyle name="Cálculo 2 2 2 2 3 2" xfId="11959" xr:uid="{00000000-0005-0000-0000-0000C12D0000}"/>
    <cellStyle name="Cálculo 2 2 2 2 3 2 2" xfId="24655" xr:uid="{00000000-0005-0000-0000-0000C22D0000}"/>
    <cellStyle name="Cálculo 2 2 2 2 3 2 2 2" xfId="27927" xr:uid="{00000000-0005-0000-0000-0000C32D0000}"/>
    <cellStyle name="Cálculo 2 2 2 2 3 2 2 2 2" xfId="36783" xr:uid="{4FE6FDE6-8CD5-434A-9E24-9841414FDBFA}"/>
    <cellStyle name="Cálculo 2 2 2 2 3 2 2 3" xfId="33601" xr:uid="{5CAB6008-294D-4EF4-9D4E-FBB0F8E178CC}"/>
    <cellStyle name="Cálculo 2 2 2 2 3 2 3" xfId="24387" xr:uid="{00000000-0005-0000-0000-0000C42D0000}"/>
    <cellStyle name="Cálculo 2 2 2 2 3 2 3 2" xfId="33333" xr:uid="{615BDB45-9DE1-4A88-B4FA-358E1251209F}"/>
    <cellStyle name="Cálculo 2 2 2 2 3 3" xfId="24654" xr:uid="{00000000-0005-0000-0000-0000C52D0000}"/>
    <cellStyle name="Cálculo 2 2 2 2 3 3 2" xfId="27926" xr:uid="{00000000-0005-0000-0000-0000C62D0000}"/>
    <cellStyle name="Cálculo 2 2 2 2 3 3 2 2" xfId="36782" xr:uid="{F8A13928-4AD5-465B-8603-DAB15C8066C6}"/>
    <cellStyle name="Cálculo 2 2 2 2 3 3 3" xfId="33600" xr:uid="{939B9B84-6BFD-4ADC-AC07-15AFCEAB5202}"/>
    <cellStyle name="Cálculo 2 2 2 2 3 4" xfId="24388" xr:uid="{00000000-0005-0000-0000-0000C72D0000}"/>
    <cellStyle name="Cálculo 2 2 2 2 3 4 2" xfId="33334" xr:uid="{3BA94351-CA63-401B-9536-5CD4EFF29E0B}"/>
    <cellStyle name="Cálculo 2 2 2 2 4" xfId="11960" xr:uid="{00000000-0005-0000-0000-0000C82D0000}"/>
    <cellStyle name="Cálculo 2 2 2 2 4 2" xfId="24656" xr:uid="{00000000-0005-0000-0000-0000C92D0000}"/>
    <cellStyle name="Cálculo 2 2 2 2 4 2 2" xfId="27928" xr:uid="{00000000-0005-0000-0000-0000CA2D0000}"/>
    <cellStyle name="Cálculo 2 2 2 2 4 2 2 2" xfId="36784" xr:uid="{4F20273B-3911-46F9-8F8B-DC561FE517D8}"/>
    <cellStyle name="Cálculo 2 2 2 2 4 2 3" xfId="33602" xr:uid="{1E978183-19E2-4538-B1B0-DD415E572F11}"/>
    <cellStyle name="Cálculo 2 2 2 2 4 3" xfId="24386" xr:uid="{00000000-0005-0000-0000-0000CB2D0000}"/>
    <cellStyle name="Cálculo 2 2 2 2 4 3 2" xfId="33332" xr:uid="{41ACF0F9-3560-4886-B58C-EB3CCE0242CF}"/>
    <cellStyle name="Cálculo 2 2 2 2 5" xfId="24651" xr:uid="{00000000-0005-0000-0000-0000CC2D0000}"/>
    <cellStyle name="Cálculo 2 2 2 2 5 2" xfId="27923" xr:uid="{00000000-0005-0000-0000-0000CD2D0000}"/>
    <cellStyle name="Cálculo 2 2 2 2 5 2 2" xfId="36779" xr:uid="{5EF9518A-E05D-462D-8292-5EB615B4E1AE}"/>
    <cellStyle name="Cálculo 2 2 2 2 5 3" xfId="33597" xr:uid="{585F00B6-387E-4CF0-A947-E92A946BB32B}"/>
    <cellStyle name="Cálculo 2 2 2 2 6" xfId="24391" xr:uid="{00000000-0005-0000-0000-0000CE2D0000}"/>
    <cellStyle name="Cálculo 2 2 2 2 6 2" xfId="33337" xr:uid="{13855DC5-8461-460E-8A57-B479A78D6893}"/>
    <cellStyle name="Cálculo 2 2 2 3" xfId="11961" xr:uid="{00000000-0005-0000-0000-0000CF2D0000}"/>
    <cellStyle name="Cálculo 2 2 2 3 2" xfId="11962" xr:uid="{00000000-0005-0000-0000-0000D02D0000}"/>
    <cellStyle name="Cálculo 2 2 2 3 2 2" xfId="24658" xr:uid="{00000000-0005-0000-0000-0000D12D0000}"/>
    <cellStyle name="Cálculo 2 2 2 3 2 2 2" xfId="27930" xr:uid="{00000000-0005-0000-0000-0000D22D0000}"/>
    <cellStyle name="Cálculo 2 2 2 3 2 2 2 2" xfId="36786" xr:uid="{370C9FFB-2958-4D8F-8A8A-942DC680DFE2}"/>
    <cellStyle name="Cálculo 2 2 2 3 2 2 3" xfId="33604" xr:uid="{6060A8EF-05F2-4F57-86A6-9014F5A9E6F3}"/>
    <cellStyle name="Cálculo 2 2 2 3 2 3" xfId="24384" xr:uid="{00000000-0005-0000-0000-0000D32D0000}"/>
    <cellStyle name="Cálculo 2 2 2 3 2 3 2" xfId="33330" xr:uid="{3DF8F9DB-2CB7-4874-8CCE-3AAC02F36287}"/>
    <cellStyle name="Cálculo 2 2 2 3 3" xfId="24657" xr:uid="{00000000-0005-0000-0000-0000D42D0000}"/>
    <cellStyle name="Cálculo 2 2 2 3 3 2" xfId="27929" xr:uid="{00000000-0005-0000-0000-0000D52D0000}"/>
    <cellStyle name="Cálculo 2 2 2 3 3 2 2" xfId="36785" xr:uid="{9BC7B498-E22F-414F-8228-6ED833E4D050}"/>
    <cellStyle name="Cálculo 2 2 2 3 3 3" xfId="33603" xr:uid="{18387CD9-5DE1-4F3D-873D-A34AB7C05A25}"/>
    <cellStyle name="Cálculo 2 2 2 3 4" xfId="24385" xr:uid="{00000000-0005-0000-0000-0000D62D0000}"/>
    <cellStyle name="Cálculo 2 2 2 3 4 2" xfId="33331" xr:uid="{F42E295E-26CF-46AF-B6C1-B3AD2D0E2EF3}"/>
    <cellStyle name="Cálculo 2 2 2 4" xfId="11963" xr:uid="{00000000-0005-0000-0000-0000D72D0000}"/>
    <cellStyle name="Cálculo 2 2 2 4 2" xfId="11964" xr:uid="{00000000-0005-0000-0000-0000D82D0000}"/>
    <cellStyle name="Cálculo 2 2 2 4 2 2" xfId="24660" xr:uid="{00000000-0005-0000-0000-0000D92D0000}"/>
    <cellStyle name="Cálculo 2 2 2 4 2 2 2" xfId="27932" xr:uid="{00000000-0005-0000-0000-0000DA2D0000}"/>
    <cellStyle name="Cálculo 2 2 2 4 2 2 2 2" xfId="36788" xr:uid="{6516A481-1993-4B78-856B-5F5DF7CA4C28}"/>
    <cellStyle name="Cálculo 2 2 2 4 2 2 3" xfId="33606" xr:uid="{6B27862D-AD8C-4868-BF9F-7F210E6F1558}"/>
    <cellStyle name="Cálculo 2 2 2 4 2 3" xfId="24382" xr:uid="{00000000-0005-0000-0000-0000DB2D0000}"/>
    <cellStyle name="Cálculo 2 2 2 4 2 3 2" xfId="33328" xr:uid="{0A76A567-7624-42B2-B9F6-EAED7955B17A}"/>
    <cellStyle name="Cálculo 2 2 2 4 3" xfId="24659" xr:uid="{00000000-0005-0000-0000-0000DC2D0000}"/>
    <cellStyle name="Cálculo 2 2 2 4 3 2" xfId="27931" xr:uid="{00000000-0005-0000-0000-0000DD2D0000}"/>
    <cellStyle name="Cálculo 2 2 2 4 3 2 2" xfId="36787" xr:uid="{5591FDE6-FCD3-428F-A87A-7517134EF300}"/>
    <cellStyle name="Cálculo 2 2 2 4 3 3" xfId="33605" xr:uid="{66A89944-FF34-4739-BC8A-9FC5847A9CD6}"/>
    <cellStyle name="Cálculo 2 2 2 4 4" xfId="24383" xr:uid="{00000000-0005-0000-0000-0000DE2D0000}"/>
    <cellStyle name="Cálculo 2 2 2 4 4 2" xfId="33329" xr:uid="{0176E547-6436-4A74-95B1-C5A27EDCA88F}"/>
    <cellStyle name="Cálculo 2 2 2 5" xfId="11965" xr:uid="{00000000-0005-0000-0000-0000DF2D0000}"/>
    <cellStyle name="Cálculo 2 2 2 5 2" xfId="24661" xr:uid="{00000000-0005-0000-0000-0000E02D0000}"/>
    <cellStyle name="Cálculo 2 2 2 5 2 2" xfId="27933" xr:uid="{00000000-0005-0000-0000-0000E12D0000}"/>
    <cellStyle name="Cálculo 2 2 2 5 2 2 2" xfId="36789" xr:uid="{1176A759-B5DF-442F-80C6-83B8C6368064}"/>
    <cellStyle name="Cálculo 2 2 2 5 2 3" xfId="33607" xr:uid="{55C5775F-26C2-47DD-9485-EA0147C06912}"/>
    <cellStyle name="Cálculo 2 2 2 5 3" xfId="24381" xr:uid="{00000000-0005-0000-0000-0000E22D0000}"/>
    <cellStyle name="Cálculo 2 2 2 5 3 2" xfId="33327" xr:uid="{F6A70CBB-4616-42F4-8A1D-D0B0C7A7DD7D}"/>
    <cellStyle name="Cálculo 2 2 2 6" xfId="24650" xr:uid="{00000000-0005-0000-0000-0000E32D0000}"/>
    <cellStyle name="Cálculo 2 2 2 6 2" xfId="27922" xr:uid="{00000000-0005-0000-0000-0000E42D0000}"/>
    <cellStyle name="Cálculo 2 2 2 6 2 2" xfId="36778" xr:uid="{520442EE-B4A3-40B6-9F08-81101DB18A73}"/>
    <cellStyle name="Cálculo 2 2 2 6 3" xfId="33596" xr:uid="{F838AA99-A793-49F4-B6CD-C1A52368FFC1}"/>
    <cellStyle name="Cálculo 2 2 2 7" xfId="24392" xr:uid="{00000000-0005-0000-0000-0000E52D0000}"/>
    <cellStyle name="Cálculo 2 2 2 7 2" xfId="33338" xr:uid="{6203ADDA-DC7F-4B43-8A70-7E8768079719}"/>
    <cellStyle name="Cálculo 2 2 3" xfId="11966" xr:uid="{00000000-0005-0000-0000-0000E62D0000}"/>
    <cellStyle name="Cálculo 2 2 3 2" xfId="11967" xr:uid="{00000000-0005-0000-0000-0000E72D0000}"/>
    <cellStyle name="Cálculo 2 2 3 2 2" xfId="11968" xr:uid="{00000000-0005-0000-0000-0000E82D0000}"/>
    <cellStyle name="Cálculo 2 2 3 2 2 2" xfId="11969" xr:uid="{00000000-0005-0000-0000-0000E92D0000}"/>
    <cellStyle name="Cálculo 2 2 3 2 2 2 2" xfId="24665" xr:uid="{00000000-0005-0000-0000-0000EA2D0000}"/>
    <cellStyle name="Cálculo 2 2 3 2 2 2 2 2" xfId="27937" xr:uid="{00000000-0005-0000-0000-0000EB2D0000}"/>
    <cellStyle name="Cálculo 2 2 3 2 2 2 2 2 2" xfId="36793" xr:uid="{F2F75221-B650-4CE7-9030-47F31ABB762E}"/>
    <cellStyle name="Cálculo 2 2 3 2 2 2 2 3" xfId="33611" xr:uid="{A28868F8-B34A-40E5-A7F1-209838823176}"/>
    <cellStyle name="Cálculo 2 2 3 2 2 2 3" xfId="24378" xr:uid="{00000000-0005-0000-0000-0000EC2D0000}"/>
    <cellStyle name="Cálculo 2 2 3 2 2 2 3 2" xfId="33324" xr:uid="{0A04662A-3939-4984-AA1D-1DEECEB6F8DD}"/>
    <cellStyle name="Cálculo 2 2 3 2 2 3" xfId="24664" xr:uid="{00000000-0005-0000-0000-0000ED2D0000}"/>
    <cellStyle name="Cálculo 2 2 3 2 2 3 2" xfId="27936" xr:uid="{00000000-0005-0000-0000-0000EE2D0000}"/>
    <cellStyle name="Cálculo 2 2 3 2 2 3 2 2" xfId="36792" xr:uid="{31E3AE29-D006-49F3-A28C-6D8D0FE01D2D}"/>
    <cellStyle name="Cálculo 2 2 3 2 2 3 3" xfId="33610" xr:uid="{4C4426BB-8CC0-4186-AD54-62E50160090D}"/>
    <cellStyle name="Cálculo 2 2 3 2 2 4" xfId="22265" xr:uid="{00000000-0005-0000-0000-0000EF2D0000}"/>
    <cellStyle name="Cálculo 2 2 3 2 2 4 2" xfId="31212" xr:uid="{24807F2D-BC2A-467D-87E0-73EDB191ED82}"/>
    <cellStyle name="Cálculo 2 2 3 2 3" xfId="11970" xr:uid="{00000000-0005-0000-0000-0000F02D0000}"/>
    <cellStyle name="Cálculo 2 2 3 2 3 2" xfId="11971" xr:uid="{00000000-0005-0000-0000-0000F12D0000}"/>
    <cellStyle name="Cálculo 2 2 3 2 3 2 2" xfId="24667" xr:uid="{00000000-0005-0000-0000-0000F22D0000}"/>
    <cellStyle name="Cálculo 2 2 3 2 3 2 2 2" xfId="27939" xr:uid="{00000000-0005-0000-0000-0000F32D0000}"/>
    <cellStyle name="Cálculo 2 2 3 2 3 2 2 2 2" xfId="36795" xr:uid="{9D451923-4163-419E-88C6-E4DED425534D}"/>
    <cellStyle name="Cálculo 2 2 3 2 3 2 2 3" xfId="33613" xr:uid="{C4A7C6FD-66C8-4A3A-A784-7ECA2F0FE0E2}"/>
    <cellStyle name="Cálculo 2 2 3 2 3 2 3" xfId="24376" xr:uid="{00000000-0005-0000-0000-0000F42D0000}"/>
    <cellStyle name="Cálculo 2 2 3 2 3 2 3 2" xfId="33322" xr:uid="{7E9CAB10-BB9B-40E8-825E-87F44349581C}"/>
    <cellStyle name="Cálculo 2 2 3 2 3 3" xfId="24666" xr:uid="{00000000-0005-0000-0000-0000F52D0000}"/>
    <cellStyle name="Cálculo 2 2 3 2 3 3 2" xfId="27938" xr:uid="{00000000-0005-0000-0000-0000F62D0000}"/>
    <cellStyle name="Cálculo 2 2 3 2 3 3 2 2" xfId="36794" xr:uid="{05DF7FA1-8E0D-454C-8642-55B2BCD91743}"/>
    <cellStyle name="Cálculo 2 2 3 2 3 3 3" xfId="33612" xr:uid="{49999E80-0729-4A19-9FFA-D0EC7F56A657}"/>
    <cellStyle name="Cálculo 2 2 3 2 3 4" xfId="24377" xr:uid="{00000000-0005-0000-0000-0000F72D0000}"/>
    <cellStyle name="Cálculo 2 2 3 2 3 4 2" xfId="33323" xr:uid="{8D02D449-2F56-45A9-A628-00E8879E5E6A}"/>
    <cellStyle name="Cálculo 2 2 3 2 4" xfId="11972" xr:uid="{00000000-0005-0000-0000-0000F82D0000}"/>
    <cellStyle name="Cálculo 2 2 3 2 4 2" xfId="24668" xr:uid="{00000000-0005-0000-0000-0000F92D0000}"/>
    <cellStyle name="Cálculo 2 2 3 2 4 2 2" xfId="27940" xr:uid="{00000000-0005-0000-0000-0000FA2D0000}"/>
    <cellStyle name="Cálculo 2 2 3 2 4 2 2 2" xfId="36796" xr:uid="{74584603-8DCF-4786-B77B-BC469D693BF9}"/>
    <cellStyle name="Cálculo 2 2 3 2 4 2 3" xfId="33614" xr:uid="{E3F4E892-00DF-4C67-878C-505B4C5A9D6C}"/>
    <cellStyle name="Cálculo 2 2 3 2 4 3" xfId="24375" xr:uid="{00000000-0005-0000-0000-0000FB2D0000}"/>
    <cellStyle name="Cálculo 2 2 3 2 4 3 2" xfId="33321" xr:uid="{248FEB14-403D-4992-B1AB-8E5CD45ADA85}"/>
    <cellStyle name="Cálculo 2 2 3 2 5" xfId="24663" xr:uid="{00000000-0005-0000-0000-0000FC2D0000}"/>
    <cellStyle name="Cálculo 2 2 3 2 5 2" xfId="27935" xr:uid="{00000000-0005-0000-0000-0000FD2D0000}"/>
    <cellStyle name="Cálculo 2 2 3 2 5 2 2" xfId="36791" xr:uid="{6CBDEE82-F72D-444D-8219-D4449860F549}"/>
    <cellStyle name="Cálculo 2 2 3 2 5 3" xfId="33609" xr:uid="{64168E35-167B-4EAD-B440-5EF12F57255B}"/>
    <cellStyle name="Cálculo 2 2 3 2 6" xfId="24379" xr:uid="{00000000-0005-0000-0000-0000FE2D0000}"/>
    <cellStyle name="Cálculo 2 2 3 2 6 2" xfId="33325" xr:uid="{B384A2D7-4E31-4EF6-A538-3F585FF5048F}"/>
    <cellStyle name="Cálculo 2 2 3 3" xfId="11973" xr:uid="{00000000-0005-0000-0000-0000FF2D0000}"/>
    <cellStyle name="Cálculo 2 2 3 3 2" xfId="11974" xr:uid="{00000000-0005-0000-0000-0000002E0000}"/>
    <cellStyle name="Cálculo 2 2 3 3 2 2" xfId="24670" xr:uid="{00000000-0005-0000-0000-0000012E0000}"/>
    <cellStyle name="Cálculo 2 2 3 3 2 2 2" xfId="27942" xr:uid="{00000000-0005-0000-0000-0000022E0000}"/>
    <cellStyle name="Cálculo 2 2 3 3 2 2 2 2" xfId="36798" xr:uid="{C6BE96D1-52C7-4E0F-9D9E-0E4B362B05EF}"/>
    <cellStyle name="Cálculo 2 2 3 3 2 2 3" xfId="33616" xr:uid="{1999F5EF-E084-4CF7-B494-70641A372FB5}"/>
    <cellStyle name="Cálculo 2 2 3 3 2 3" xfId="24373" xr:uid="{00000000-0005-0000-0000-0000032E0000}"/>
    <cellStyle name="Cálculo 2 2 3 3 2 3 2" xfId="33319" xr:uid="{9C562FA8-F289-494C-9E25-D60164F63ABD}"/>
    <cellStyle name="Cálculo 2 2 3 3 3" xfId="24669" xr:uid="{00000000-0005-0000-0000-0000042E0000}"/>
    <cellStyle name="Cálculo 2 2 3 3 3 2" xfId="27941" xr:uid="{00000000-0005-0000-0000-0000052E0000}"/>
    <cellStyle name="Cálculo 2 2 3 3 3 2 2" xfId="36797" xr:uid="{19D8EA86-B985-4643-945E-69C353C6E207}"/>
    <cellStyle name="Cálculo 2 2 3 3 3 3" xfId="33615" xr:uid="{EEEC1E0F-6BBB-4C3E-A8D5-5EE03EFFCCE9}"/>
    <cellStyle name="Cálculo 2 2 3 3 4" xfId="24374" xr:uid="{00000000-0005-0000-0000-0000062E0000}"/>
    <cellStyle name="Cálculo 2 2 3 3 4 2" xfId="33320" xr:uid="{00E7EAB8-6C69-4E90-909A-73C644155B2E}"/>
    <cellStyle name="Cálculo 2 2 3 4" xfId="11975" xr:uid="{00000000-0005-0000-0000-0000072E0000}"/>
    <cellStyle name="Cálculo 2 2 3 4 2" xfId="11976" xr:uid="{00000000-0005-0000-0000-0000082E0000}"/>
    <cellStyle name="Cálculo 2 2 3 4 2 2" xfId="24672" xr:uid="{00000000-0005-0000-0000-0000092E0000}"/>
    <cellStyle name="Cálculo 2 2 3 4 2 2 2" xfId="27944" xr:uid="{00000000-0005-0000-0000-00000A2E0000}"/>
    <cellStyle name="Cálculo 2 2 3 4 2 2 2 2" xfId="36800" xr:uid="{42CC9F0C-2528-4276-A1ED-5C4D7171A117}"/>
    <cellStyle name="Cálculo 2 2 3 4 2 2 3" xfId="33618" xr:uid="{4203B790-74A2-4A9D-990F-63D7FE26F319}"/>
    <cellStyle name="Cálculo 2 2 3 4 2 3" xfId="24371" xr:uid="{00000000-0005-0000-0000-00000B2E0000}"/>
    <cellStyle name="Cálculo 2 2 3 4 2 3 2" xfId="33317" xr:uid="{D44A9418-BAB3-4C47-99CA-1D8C634BE13D}"/>
    <cellStyle name="Cálculo 2 2 3 4 3" xfId="24671" xr:uid="{00000000-0005-0000-0000-00000C2E0000}"/>
    <cellStyle name="Cálculo 2 2 3 4 3 2" xfId="27943" xr:uid="{00000000-0005-0000-0000-00000D2E0000}"/>
    <cellStyle name="Cálculo 2 2 3 4 3 2 2" xfId="36799" xr:uid="{664BD862-ED0C-4170-9257-C0258D4FBB67}"/>
    <cellStyle name="Cálculo 2 2 3 4 3 3" xfId="33617" xr:uid="{2D6A2E84-2536-4B64-B4C0-497256C6301F}"/>
    <cellStyle name="Cálculo 2 2 3 4 4" xfId="24372" xr:uid="{00000000-0005-0000-0000-00000E2E0000}"/>
    <cellStyle name="Cálculo 2 2 3 4 4 2" xfId="33318" xr:uid="{8F354AF2-68D6-4882-977E-5519480AE584}"/>
    <cellStyle name="Cálculo 2 2 3 5" xfId="11977" xr:uid="{00000000-0005-0000-0000-00000F2E0000}"/>
    <cellStyle name="Cálculo 2 2 3 5 2" xfId="24673" xr:uid="{00000000-0005-0000-0000-0000102E0000}"/>
    <cellStyle name="Cálculo 2 2 3 5 2 2" xfId="27945" xr:uid="{00000000-0005-0000-0000-0000112E0000}"/>
    <cellStyle name="Cálculo 2 2 3 5 2 2 2" xfId="36801" xr:uid="{1D09D9EA-9FE0-438C-A8A8-C8D82E1E924C}"/>
    <cellStyle name="Cálculo 2 2 3 5 2 3" xfId="33619" xr:uid="{E578DF64-C50B-47D8-B429-2C354FA6F7B0}"/>
    <cellStyle name="Cálculo 2 2 3 5 3" xfId="24370" xr:uid="{00000000-0005-0000-0000-0000122E0000}"/>
    <cellStyle name="Cálculo 2 2 3 5 3 2" xfId="33316" xr:uid="{DC9BDA3A-2251-4A13-AAB3-63CDFDE41F0A}"/>
    <cellStyle name="Cálculo 2 2 3 6" xfId="24662" xr:uid="{00000000-0005-0000-0000-0000132E0000}"/>
    <cellStyle name="Cálculo 2 2 3 6 2" xfId="27934" xr:uid="{00000000-0005-0000-0000-0000142E0000}"/>
    <cellStyle name="Cálculo 2 2 3 6 2 2" xfId="36790" xr:uid="{EA13F635-787A-4F04-841E-A1C5A0D6D16A}"/>
    <cellStyle name="Cálculo 2 2 3 6 3" xfId="33608" xr:uid="{BF2F6979-9D2C-487A-B89D-94C328FCD74D}"/>
    <cellStyle name="Cálculo 2 2 3 7" xfId="24380" xr:uid="{00000000-0005-0000-0000-0000152E0000}"/>
    <cellStyle name="Cálculo 2 2 3 7 2" xfId="33326" xr:uid="{5D1F9C51-2838-44F7-82F6-5BA66C9A335E}"/>
    <cellStyle name="Cálculo 2 2 4" xfId="11978" xr:uid="{00000000-0005-0000-0000-0000162E0000}"/>
    <cellStyle name="Cálculo 2 2 4 2" xfId="11979" xr:uid="{00000000-0005-0000-0000-0000172E0000}"/>
    <cellStyle name="Cálculo 2 2 4 2 2" xfId="11980" xr:uid="{00000000-0005-0000-0000-0000182E0000}"/>
    <cellStyle name="Cálculo 2 2 4 2 2 2" xfId="24676" xr:uid="{00000000-0005-0000-0000-0000192E0000}"/>
    <cellStyle name="Cálculo 2 2 4 2 2 2 2" xfId="27948" xr:uid="{00000000-0005-0000-0000-00001A2E0000}"/>
    <cellStyle name="Cálculo 2 2 4 2 2 2 2 2" xfId="36804" xr:uid="{F1DC24D7-4720-4B09-9075-4CAD25FCEC60}"/>
    <cellStyle name="Cálculo 2 2 4 2 2 2 3" xfId="33622" xr:uid="{34B5FE9B-2964-4A6B-A602-B5E2CBBD0D4C}"/>
    <cellStyle name="Cálculo 2 2 4 2 2 3" xfId="24367" xr:uid="{00000000-0005-0000-0000-00001B2E0000}"/>
    <cellStyle name="Cálculo 2 2 4 2 2 3 2" xfId="33313" xr:uid="{976C6AAF-AE43-449F-A13B-07283DE11250}"/>
    <cellStyle name="Cálculo 2 2 4 2 3" xfId="24675" xr:uid="{00000000-0005-0000-0000-00001C2E0000}"/>
    <cellStyle name="Cálculo 2 2 4 2 3 2" xfId="27947" xr:uid="{00000000-0005-0000-0000-00001D2E0000}"/>
    <cellStyle name="Cálculo 2 2 4 2 3 2 2" xfId="36803" xr:uid="{7CC14138-CAE6-479D-8BC7-9D1EBC57C3EC}"/>
    <cellStyle name="Cálculo 2 2 4 2 3 3" xfId="33621" xr:uid="{30758ED8-DFAE-41BF-8DD2-3E2A5D0FDAD1}"/>
    <cellStyle name="Cálculo 2 2 4 2 4" xfId="24368" xr:uid="{00000000-0005-0000-0000-00001E2E0000}"/>
    <cellStyle name="Cálculo 2 2 4 2 4 2" xfId="33314" xr:uid="{F2764994-9EB2-4116-96E2-A68E1343320D}"/>
    <cellStyle name="Cálculo 2 2 4 3" xfId="11981" xr:uid="{00000000-0005-0000-0000-00001F2E0000}"/>
    <cellStyle name="Cálculo 2 2 4 3 2" xfId="11982" xr:uid="{00000000-0005-0000-0000-0000202E0000}"/>
    <cellStyle name="Cálculo 2 2 4 3 2 2" xfId="24678" xr:uid="{00000000-0005-0000-0000-0000212E0000}"/>
    <cellStyle name="Cálculo 2 2 4 3 2 2 2" xfId="27950" xr:uid="{00000000-0005-0000-0000-0000222E0000}"/>
    <cellStyle name="Cálculo 2 2 4 3 2 2 2 2" xfId="36806" xr:uid="{5CE16A88-39D9-4893-8B90-D768F7D2B5E4}"/>
    <cellStyle name="Cálculo 2 2 4 3 2 2 3" xfId="33624" xr:uid="{278E2E10-DDE7-48CA-BE7D-FB31DCD56AFA}"/>
    <cellStyle name="Cálculo 2 2 4 3 2 3" xfId="24365" xr:uid="{00000000-0005-0000-0000-0000232E0000}"/>
    <cellStyle name="Cálculo 2 2 4 3 2 3 2" xfId="33311" xr:uid="{7874EFFF-E95B-45ED-AFBE-AC3F477A86B1}"/>
    <cellStyle name="Cálculo 2 2 4 3 3" xfId="24677" xr:uid="{00000000-0005-0000-0000-0000242E0000}"/>
    <cellStyle name="Cálculo 2 2 4 3 3 2" xfId="27949" xr:uid="{00000000-0005-0000-0000-0000252E0000}"/>
    <cellStyle name="Cálculo 2 2 4 3 3 2 2" xfId="36805" xr:uid="{2C116164-0D1A-4D9A-89CF-A3B5E988D353}"/>
    <cellStyle name="Cálculo 2 2 4 3 3 3" xfId="33623" xr:uid="{9A10B2DE-F43D-4EBF-AF8D-2F8E7C9B458D}"/>
    <cellStyle name="Cálculo 2 2 4 3 4" xfId="24366" xr:uid="{00000000-0005-0000-0000-0000262E0000}"/>
    <cellStyle name="Cálculo 2 2 4 3 4 2" xfId="33312" xr:uid="{B9C1F76D-E9F5-479D-B7D3-466E9D6CF3C6}"/>
    <cellStyle name="Cálculo 2 2 4 4" xfId="11983" xr:uid="{00000000-0005-0000-0000-0000272E0000}"/>
    <cellStyle name="Cálculo 2 2 4 4 2" xfId="24679" xr:uid="{00000000-0005-0000-0000-0000282E0000}"/>
    <cellStyle name="Cálculo 2 2 4 4 2 2" xfId="27951" xr:uid="{00000000-0005-0000-0000-0000292E0000}"/>
    <cellStyle name="Cálculo 2 2 4 4 2 2 2" xfId="36807" xr:uid="{8BF5C0EF-1019-4A0C-B3B2-7B68429AA165}"/>
    <cellStyle name="Cálculo 2 2 4 4 2 3" xfId="33625" xr:uid="{A84DA1B2-6C44-4C3F-B0F3-E5FBA61B14BD}"/>
    <cellStyle name="Cálculo 2 2 4 4 3" xfId="24364" xr:uid="{00000000-0005-0000-0000-00002A2E0000}"/>
    <cellStyle name="Cálculo 2 2 4 4 3 2" xfId="33310" xr:uid="{3B2F9026-5BFA-4170-BFE2-FA338A3A7BFB}"/>
    <cellStyle name="Cálculo 2 2 4 5" xfId="24674" xr:uid="{00000000-0005-0000-0000-00002B2E0000}"/>
    <cellStyle name="Cálculo 2 2 4 5 2" xfId="27946" xr:uid="{00000000-0005-0000-0000-00002C2E0000}"/>
    <cellStyle name="Cálculo 2 2 4 5 2 2" xfId="36802" xr:uid="{D17419E1-8225-40F5-80B0-8BDD83BC23B3}"/>
    <cellStyle name="Cálculo 2 2 4 5 3" xfId="33620" xr:uid="{E4204C3E-9945-4AFE-9EE4-394D024C9803}"/>
    <cellStyle name="Cálculo 2 2 4 6" xfId="24369" xr:uid="{00000000-0005-0000-0000-00002D2E0000}"/>
    <cellStyle name="Cálculo 2 2 4 6 2" xfId="33315" xr:uid="{BF9E7C26-2771-4414-8810-0D390683597E}"/>
    <cellStyle name="Cálculo 2 2 5" xfId="11984" xr:uid="{00000000-0005-0000-0000-00002E2E0000}"/>
    <cellStyle name="Cálculo 2 2 5 2" xfId="11985" xr:uid="{00000000-0005-0000-0000-00002F2E0000}"/>
    <cellStyle name="Cálculo 2 2 5 2 2" xfId="24681" xr:uid="{00000000-0005-0000-0000-0000302E0000}"/>
    <cellStyle name="Cálculo 2 2 5 2 2 2" xfId="27953" xr:uid="{00000000-0005-0000-0000-0000312E0000}"/>
    <cellStyle name="Cálculo 2 2 5 2 2 2 2" xfId="36809" xr:uid="{E7BB9334-72AA-4994-9508-705BB63E7D50}"/>
    <cellStyle name="Cálculo 2 2 5 2 2 3" xfId="33627" xr:uid="{2A385850-461F-49BB-A191-CEB345628C7C}"/>
    <cellStyle name="Cálculo 2 2 5 2 3" xfId="24362" xr:uid="{00000000-0005-0000-0000-0000322E0000}"/>
    <cellStyle name="Cálculo 2 2 5 2 3 2" xfId="33308" xr:uid="{3A7F13CB-7EA8-41F4-9004-34FF018A0F7E}"/>
    <cellStyle name="Cálculo 2 2 5 3" xfId="24680" xr:uid="{00000000-0005-0000-0000-0000332E0000}"/>
    <cellStyle name="Cálculo 2 2 5 3 2" xfId="27952" xr:uid="{00000000-0005-0000-0000-0000342E0000}"/>
    <cellStyle name="Cálculo 2 2 5 3 2 2" xfId="36808" xr:uid="{8A8CEB19-67A9-4178-8018-5CE1D78AB8F5}"/>
    <cellStyle name="Cálculo 2 2 5 3 3" xfId="33626" xr:uid="{6D966D16-DFC9-440F-973B-653BABE8A317}"/>
    <cellStyle name="Cálculo 2 2 5 4" xfId="24363" xr:uid="{00000000-0005-0000-0000-0000352E0000}"/>
    <cellStyle name="Cálculo 2 2 5 4 2" xfId="33309" xr:uid="{62F9B539-054F-4898-BD13-70FAA9BEE616}"/>
    <cellStyle name="Cálculo 2 2 6" xfId="11986" xr:uid="{00000000-0005-0000-0000-0000362E0000}"/>
    <cellStyle name="Cálculo 2 2 6 2" xfId="11987" xr:uid="{00000000-0005-0000-0000-0000372E0000}"/>
    <cellStyle name="Cálculo 2 2 6 2 2" xfId="24683" xr:uid="{00000000-0005-0000-0000-0000382E0000}"/>
    <cellStyle name="Cálculo 2 2 6 2 2 2" xfId="27955" xr:uid="{00000000-0005-0000-0000-0000392E0000}"/>
    <cellStyle name="Cálculo 2 2 6 2 2 2 2" xfId="36811" xr:uid="{90500C2D-83F9-4F7B-ABA6-C0470AFFE4DB}"/>
    <cellStyle name="Cálculo 2 2 6 2 2 3" xfId="33629" xr:uid="{87732944-E085-4804-BAE5-62FD7A842BA4}"/>
    <cellStyle name="Cálculo 2 2 6 2 3" xfId="24360" xr:uid="{00000000-0005-0000-0000-00003A2E0000}"/>
    <cellStyle name="Cálculo 2 2 6 2 3 2" xfId="33306" xr:uid="{6E60F6CF-1963-4010-8803-018439E24C57}"/>
    <cellStyle name="Cálculo 2 2 6 3" xfId="24682" xr:uid="{00000000-0005-0000-0000-00003B2E0000}"/>
    <cellStyle name="Cálculo 2 2 6 3 2" xfId="27954" xr:uid="{00000000-0005-0000-0000-00003C2E0000}"/>
    <cellStyle name="Cálculo 2 2 6 3 2 2" xfId="36810" xr:uid="{EDA2F9D0-D0AF-4B43-9C61-0E6BA85406BB}"/>
    <cellStyle name="Cálculo 2 2 6 3 3" xfId="33628" xr:uid="{F40A2338-27DC-4B21-BBCF-8AFC1190D377}"/>
    <cellStyle name="Cálculo 2 2 6 4" xfId="24361" xr:uid="{00000000-0005-0000-0000-00003D2E0000}"/>
    <cellStyle name="Cálculo 2 2 6 4 2" xfId="33307" xr:uid="{D46818FA-6037-4DC0-A60A-1E094378EA62}"/>
    <cellStyle name="Cálculo 2 2 7" xfId="11988" xr:uid="{00000000-0005-0000-0000-00003E2E0000}"/>
    <cellStyle name="Cálculo 2 2 8" xfId="11989" xr:uid="{00000000-0005-0000-0000-00003F2E0000}"/>
    <cellStyle name="Cálculo 2 3" xfId="11990" xr:uid="{00000000-0005-0000-0000-0000402E0000}"/>
    <cellStyle name="Cálculo 2 3 2" xfId="11991" xr:uid="{00000000-0005-0000-0000-0000412E0000}"/>
    <cellStyle name="Cálculo 2 3 2 2" xfId="11992" xr:uid="{00000000-0005-0000-0000-0000422E0000}"/>
    <cellStyle name="Cálculo 2 3 2 2 2" xfId="11993" xr:uid="{00000000-0005-0000-0000-0000432E0000}"/>
    <cellStyle name="Cálculo 2 3 2 2 2 2" xfId="24686" xr:uid="{00000000-0005-0000-0000-0000442E0000}"/>
    <cellStyle name="Cálculo 2 3 2 2 2 2 2" xfId="27958" xr:uid="{00000000-0005-0000-0000-0000452E0000}"/>
    <cellStyle name="Cálculo 2 3 2 2 2 2 2 2" xfId="36814" xr:uid="{A69337DB-D285-4616-ADDD-82BFA5233E51}"/>
    <cellStyle name="Cálculo 2 3 2 2 2 2 3" xfId="33632" xr:uid="{D51F1E29-DF2A-4B97-BEBE-252D660C35BB}"/>
    <cellStyle name="Cálculo 2 3 2 2 2 3" xfId="27237" xr:uid="{00000000-0005-0000-0000-0000462E0000}"/>
    <cellStyle name="Cálculo 2 3 2 2 2 3 2" xfId="36105" xr:uid="{7FCA0564-3F85-4EBE-A6A3-BAF522C9B0EE}"/>
    <cellStyle name="Cálculo 2 3 2 2 3" xfId="24685" xr:uid="{00000000-0005-0000-0000-0000472E0000}"/>
    <cellStyle name="Cálculo 2 3 2 2 3 2" xfId="27957" xr:uid="{00000000-0005-0000-0000-0000482E0000}"/>
    <cellStyle name="Cálculo 2 3 2 2 3 2 2" xfId="36813" xr:uid="{8CA16597-15B5-4639-8083-8AF99411BE50}"/>
    <cellStyle name="Cálculo 2 3 2 2 3 3" xfId="33631" xr:uid="{C060D7C8-4E90-455F-9D19-9EEC9990A30D}"/>
    <cellStyle name="Cálculo 2 3 2 2 4" xfId="22264" xr:uid="{00000000-0005-0000-0000-0000492E0000}"/>
    <cellStyle name="Cálculo 2 3 2 2 4 2" xfId="31211" xr:uid="{9DDD356B-E05B-4B65-BFA0-113EDA3A270F}"/>
    <cellStyle name="Cálculo 2 3 2 3" xfId="11994" xr:uid="{00000000-0005-0000-0000-00004A2E0000}"/>
    <cellStyle name="Cálculo 2 3 2 3 2" xfId="11995" xr:uid="{00000000-0005-0000-0000-00004B2E0000}"/>
    <cellStyle name="Cálculo 2 3 2 3 2 2" xfId="24688" xr:uid="{00000000-0005-0000-0000-00004C2E0000}"/>
    <cellStyle name="Cálculo 2 3 2 3 2 2 2" xfId="27960" xr:uid="{00000000-0005-0000-0000-00004D2E0000}"/>
    <cellStyle name="Cálculo 2 3 2 3 2 2 2 2" xfId="36816" xr:uid="{83277232-D203-4147-B6DD-CF22AA9DD686}"/>
    <cellStyle name="Cálculo 2 3 2 3 2 2 3" xfId="33634" xr:uid="{6082B46E-CEF9-41CB-AB53-AE4F96D944E8}"/>
    <cellStyle name="Cálculo 2 3 2 3 2 3" xfId="24357" xr:uid="{00000000-0005-0000-0000-00004E2E0000}"/>
    <cellStyle name="Cálculo 2 3 2 3 2 3 2" xfId="33303" xr:uid="{C1F39281-86AC-4A7A-B5C8-1EED7ED458B9}"/>
    <cellStyle name="Cálculo 2 3 2 3 3" xfId="24687" xr:uid="{00000000-0005-0000-0000-00004F2E0000}"/>
    <cellStyle name="Cálculo 2 3 2 3 3 2" xfId="27959" xr:uid="{00000000-0005-0000-0000-0000502E0000}"/>
    <cellStyle name="Cálculo 2 3 2 3 3 2 2" xfId="36815" xr:uid="{68F20E2D-15FC-43A8-999A-17EACC794C5E}"/>
    <cellStyle name="Cálculo 2 3 2 3 3 3" xfId="33633" xr:uid="{8E1A53ED-DE53-4D85-9BB3-DAA0CE867AA7}"/>
    <cellStyle name="Cálculo 2 3 2 3 4" xfId="24358" xr:uid="{00000000-0005-0000-0000-0000512E0000}"/>
    <cellStyle name="Cálculo 2 3 2 3 4 2" xfId="33304" xr:uid="{2D81EB8E-C307-4D93-9695-90DF7871E4AE}"/>
    <cellStyle name="Cálculo 2 3 2 4" xfId="11996" xr:uid="{00000000-0005-0000-0000-0000522E0000}"/>
    <cellStyle name="Cálculo 2 3 2 4 2" xfId="24689" xr:uid="{00000000-0005-0000-0000-0000532E0000}"/>
    <cellStyle name="Cálculo 2 3 2 4 2 2" xfId="27961" xr:uid="{00000000-0005-0000-0000-0000542E0000}"/>
    <cellStyle name="Cálculo 2 3 2 4 2 2 2" xfId="36817" xr:uid="{6D633244-5DFC-4A40-A530-73EF6E635AA3}"/>
    <cellStyle name="Cálculo 2 3 2 4 2 3" xfId="33635" xr:uid="{984B864C-5065-4E68-82A7-A01CC9AD9228}"/>
    <cellStyle name="Cálculo 2 3 2 4 3" xfId="24356" xr:uid="{00000000-0005-0000-0000-0000552E0000}"/>
    <cellStyle name="Cálculo 2 3 2 4 3 2" xfId="33302" xr:uid="{830794DD-6B13-4941-B622-82429C69DC49}"/>
    <cellStyle name="Cálculo 2 3 2 5" xfId="24684" xr:uid="{00000000-0005-0000-0000-0000562E0000}"/>
    <cellStyle name="Cálculo 2 3 2 5 2" xfId="27956" xr:uid="{00000000-0005-0000-0000-0000572E0000}"/>
    <cellStyle name="Cálculo 2 3 2 5 2 2" xfId="36812" xr:uid="{D1CAE4A7-A53C-4270-A8CB-525BA07B4596}"/>
    <cellStyle name="Cálculo 2 3 2 5 3" xfId="33630" xr:uid="{256008C9-FA2E-4753-8444-858905807A5F}"/>
    <cellStyle name="Cálculo 2 3 2 6" xfId="24359" xr:uid="{00000000-0005-0000-0000-0000582E0000}"/>
    <cellStyle name="Cálculo 2 3 2 6 2" xfId="33305" xr:uid="{6B5E0436-5AB4-4E4C-BF8B-FF024DF4584D}"/>
    <cellStyle name="Cálculo 2 3 3" xfId="11997" xr:uid="{00000000-0005-0000-0000-0000592E0000}"/>
    <cellStyle name="Cálculo 2 3 3 2" xfId="11998" xr:uid="{00000000-0005-0000-0000-00005A2E0000}"/>
    <cellStyle name="Cálculo 2 3 3 2 2" xfId="24691" xr:uid="{00000000-0005-0000-0000-00005B2E0000}"/>
    <cellStyle name="Cálculo 2 3 3 2 2 2" xfId="27963" xr:uid="{00000000-0005-0000-0000-00005C2E0000}"/>
    <cellStyle name="Cálculo 2 3 3 2 2 2 2" xfId="36819" xr:uid="{915FE647-D66B-4B57-9F8B-96259C485E35}"/>
    <cellStyle name="Cálculo 2 3 3 2 2 3" xfId="33637" xr:uid="{D6611334-9631-461C-AA30-633FAA8D432B}"/>
    <cellStyle name="Cálculo 2 3 3 2 3" xfId="24354" xr:uid="{00000000-0005-0000-0000-00005D2E0000}"/>
    <cellStyle name="Cálculo 2 3 3 2 3 2" xfId="33300" xr:uid="{DAB191DA-3404-483B-9FA6-EF2CF278BD81}"/>
    <cellStyle name="Cálculo 2 3 3 3" xfId="24690" xr:uid="{00000000-0005-0000-0000-00005E2E0000}"/>
    <cellStyle name="Cálculo 2 3 3 3 2" xfId="27962" xr:uid="{00000000-0005-0000-0000-00005F2E0000}"/>
    <cellStyle name="Cálculo 2 3 3 3 2 2" xfId="36818" xr:uid="{AF29D492-FCAD-4C26-AE74-9EE7FD2F0D9F}"/>
    <cellStyle name="Cálculo 2 3 3 3 3" xfId="33636" xr:uid="{0B1A63A8-8167-47A1-A121-63FF58465BB4}"/>
    <cellStyle name="Cálculo 2 3 3 4" xfId="24355" xr:uid="{00000000-0005-0000-0000-0000602E0000}"/>
    <cellStyle name="Cálculo 2 3 3 4 2" xfId="33301" xr:uid="{1C4E82B0-5F6B-46FF-A0BE-EBF67CC14FBC}"/>
    <cellStyle name="Cálculo 2 3 4" xfId="11999" xr:uid="{00000000-0005-0000-0000-0000612E0000}"/>
    <cellStyle name="Cálculo 2 3 4 2" xfId="12000" xr:uid="{00000000-0005-0000-0000-0000622E0000}"/>
    <cellStyle name="Cálculo 2 3 4 2 2" xfId="24693" xr:uid="{00000000-0005-0000-0000-0000632E0000}"/>
    <cellStyle name="Cálculo 2 3 4 2 2 2" xfId="27965" xr:uid="{00000000-0005-0000-0000-0000642E0000}"/>
    <cellStyle name="Cálculo 2 3 4 2 2 2 2" xfId="36821" xr:uid="{A7A3DE08-F396-4F67-ACD8-0E50C6571BA7}"/>
    <cellStyle name="Cálculo 2 3 4 2 2 3" xfId="33639" xr:uid="{37EDEBA1-8B7B-42B5-8C10-2880FE42AFB2}"/>
    <cellStyle name="Cálculo 2 3 4 2 3" xfId="24352" xr:uid="{00000000-0005-0000-0000-0000652E0000}"/>
    <cellStyle name="Cálculo 2 3 4 2 3 2" xfId="33298" xr:uid="{64844DC7-9281-4A4A-BAA1-CCF29B333C79}"/>
    <cellStyle name="Cálculo 2 3 4 3" xfId="24692" xr:uid="{00000000-0005-0000-0000-0000662E0000}"/>
    <cellStyle name="Cálculo 2 3 4 3 2" xfId="27964" xr:uid="{00000000-0005-0000-0000-0000672E0000}"/>
    <cellStyle name="Cálculo 2 3 4 3 2 2" xfId="36820" xr:uid="{F1E42CE5-392E-404D-9254-C49804A274D0}"/>
    <cellStyle name="Cálculo 2 3 4 3 3" xfId="33638" xr:uid="{7AB05E7D-4FEA-4FE4-BB02-A71304F95569}"/>
    <cellStyle name="Cálculo 2 3 4 4" xfId="24353" xr:uid="{00000000-0005-0000-0000-0000682E0000}"/>
    <cellStyle name="Cálculo 2 3 4 4 2" xfId="33299" xr:uid="{1FAF42EA-8BE7-4239-9920-C2ABC30523CC}"/>
    <cellStyle name="Cálculo 2 3 5" xfId="12001" xr:uid="{00000000-0005-0000-0000-0000692E0000}"/>
    <cellStyle name="Cálculo 2 3 6" xfId="12002" xr:uid="{00000000-0005-0000-0000-00006A2E0000}"/>
    <cellStyle name="Cálculo 2 4" xfId="12003" xr:uid="{00000000-0005-0000-0000-00006B2E0000}"/>
    <cellStyle name="Cálculo 2 4 2" xfId="12004" xr:uid="{00000000-0005-0000-0000-00006C2E0000}"/>
    <cellStyle name="Cálculo 2 4 2 2" xfId="12005" xr:uid="{00000000-0005-0000-0000-00006D2E0000}"/>
    <cellStyle name="Cálculo 2 4 2 2 2" xfId="12006" xr:uid="{00000000-0005-0000-0000-00006E2E0000}"/>
    <cellStyle name="Cálculo 2 4 2 2 2 2" xfId="24697" xr:uid="{00000000-0005-0000-0000-00006F2E0000}"/>
    <cellStyle name="Cálculo 2 4 2 2 2 2 2" xfId="27969" xr:uid="{00000000-0005-0000-0000-0000702E0000}"/>
    <cellStyle name="Cálculo 2 4 2 2 2 2 2 2" xfId="36825" xr:uid="{24ADA4C0-7563-4F4E-B546-DA21A0388B00}"/>
    <cellStyle name="Cálculo 2 4 2 2 2 2 3" xfId="33643" xr:uid="{0A77D155-D6BC-41A9-8575-A4E44F363C3B}"/>
    <cellStyle name="Cálculo 2 4 2 2 2 3" xfId="24348" xr:uid="{00000000-0005-0000-0000-0000712E0000}"/>
    <cellStyle name="Cálculo 2 4 2 2 2 3 2" xfId="33294" xr:uid="{C915D78D-E6DE-4185-BD21-8177F166BC4A}"/>
    <cellStyle name="Cálculo 2 4 2 2 3" xfId="24696" xr:uid="{00000000-0005-0000-0000-0000722E0000}"/>
    <cellStyle name="Cálculo 2 4 2 2 3 2" xfId="27968" xr:uid="{00000000-0005-0000-0000-0000732E0000}"/>
    <cellStyle name="Cálculo 2 4 2 2 3 2 2" xfId="36824" xr:uid="{34BC3F2E-F11E-41B7-B562-B58785FF05DB}"/>
    <cellStyle name="Cálculo 2 4 2 2 3 3" xfId="33642" xr:uid="{212A686C-FDB6-4CEF-AE02-CF1E68F33E8D}"/>
    <cellStyle name="Cálculo 2 4 2 2 4" xfId="24349" xr:uid="{00000000-0005-0000-0000-0000742E0000}"/>
    <cellStyle name="Cálculo 2 4 2 2 4 2" xfId="33295" xr:uid="{DCEEBA11-6709-4C83-8F79-5A4C3117FEBF}"/>
    <cellStyle name="Cálculo 2 4 2 3" xfId="12007" xr:uid="{00000000-0005-0000-0000-0000752E0000}"/>
    <cellStyle name="Cálculo 2 4 2 3 2" xfId="12008" xr:uid="{00000000-0005-0000-0000-0000762E0000}"/>
    <cellStyle name="Cálculo 2 4 2 3 2 2" xfId="24699" xr:uid="{00000000-0005-0000-0000-0000772E0000}"/>
    <cellStyle name="Cálculo 2 4 2 3 2 2 2" xfId="27971" xr:uid="{00000000-0005-0000-0000-0000782E0000}"/>
    <cellStyle name="Cálculo 2 4 2 3 2 2 2 2" xfId="36827" xr:uid="{3A6959E6-EE93-4A8A-BF27-E69D641C34B8}"/>
    <cellStyle name="Cálculo 2 4 2 3 2 2 3" xfId="33645" xr:uid="{B555C0BD-A214-46DD-81BE-45C06989E4F2}"/>
    <cellStyle name="Cálculo 2 4 2 3 2 3" xfId="24346" xr:uid="{00000000-0005-0000-0000-0000792E0000}"/>
    <cellStyle name="Cálculo 2 4 2 3 2 3 2" xfId="33292" xr:uid="{67316C50-FE38-4641-9DE7-B70BEA6DF2DC}"/>
    <cellStyle name="Cálculo 2 4 2 3 3" xfId="24698" xr:uid="{00000000-0005-0000-0000-00007A2E0000}"/>
    <cellStyle name="Cálculo 2 4 2 3 3 2" xfId="27970" xr:uid="{00000000-0005-0000-0000-00007B2E0000}"/>
    <cellStyle name="Cálculo 2 4 2 3 3 2 2" xfId="36826" xr:uid="{AA834BBE-577C-4BD0-A098-E9EAAD5EE6EB}"/>
    <cellStyle name="Cálculo 2 4 2 3 3 3" xfId="33644" xr:uid="{49536DFE-85F6-4A71-A3EE-94CD59CABF13}"/>
    <cellStyle name="Cálculo 2 4 2 3 4" xfId="24347" xr:uid="{00000000-0005-0000-0000-00007C2E0000}"/>
    <cellStyle name="Cálculo 2 4 2 3 4 2" xfId="33293" xr:uid="{FD7035CE-0DEB-4D03-A7AF-5BEE59AF82A4}"/>
    <cellStyle name="Cálculo 2 4 2 4" xfId="12009" xr:uid="{00000000-0005-0000-0000-00007D2E0000}"/>
    <cellStyle name="Cálculo 2 4 2 4 2" xfId="24700" xr:uid="{00000000-0005-0000-0000-00007E2E0000}"/>
    <cellStyle name="Cálculo 2 4 2 4 2 2" xfId="27972" xr:uid="{00000000-0005-0000-0000-00007F2E0000}"/>
    <cellStyle name="Cálculo 2 4 2 4 2 2 2" xfId="36828" xr:uid="{F6D0C7AA-1DDA-4E88-8D99-BE02F3FAF094}"/>
    <cellStyle name="Cálculo 2 4 2 4 2 3" xfId="33646" xr:uid="{E8FC9E85-BEDA-4552-A802-BBF71EF712A6}"/>
    <cellStyle name="Cálculo 2 4 2 4 3" xfId="24345" xr:uid="{00000000-0005-0000-0000-0000802E0000}"/>
    <cellStyle name="Cálculo 2 4 2 4 3 2" xfId="33291" xr:uid="{7C10F20C-E17B-4ED5-A999-5B4D3E980705}"/>
    <cellStyle name="Cálculo 2 4 2 5" xfId="24695" xr:uid="{00000000-0005-0000-0000-0000812E0000}"/>
    <cellStyle name="Cálculo 2 4 2 5 2" xfId="27967" xr:uid="{00000000-0005-0000-0000-0000822E0000}"/>
    <cellStyle name="Cálculo 2 4 2 5 2 2" xfId="36823" xr:uid="{71E19008-2CBF-4ED2-BD60-8AC7D429E4E5}"/>
    <cellStyle name="Cálculo 2 4 2 5 3" xfId="33641" xr:uid="{D1283829-E284-471C-8857-A27CAD5851E4}"/>
    <cellStyle name="Cálculo 2 4 2 6" xfId="24350" xr:uid="{00000000-0005-0000-0000-0000832E0000}"/>
    <cellStyle name="Cálculo 2 4 2 6 2" xfId="33296" xr:uid="{A044E69D-A5C0-4B0B-986D-00D1950B7F2C}"/>
    <cellStyle name="Cálculo 2 4 3" xfId="12010" xr:uid="{00000000-0005-0000-0000-0000842E0000}"/>
    <cellStyle name="Cálculo 2 4 3 2" xfId="12011" xr:uid="{00000000-0005-0000-0000-0000852E0000}"/>
    <cellStyle name="Cálculo 2 4 3 2 2" xfId="24702" xr:uid="{00000000-0005-0000-0000-0000862E0000}"/>
    <cellStyle name="Cálculo 2 4 3 2 2 2" xfId="27974" xr:uid="{00000000-0005-0000-0000-0000872E0000}"/>
    <cellStyle name="Cálculo 2 4 3 2 2 2 2" xfId="36830" xr:uid="{93D75485-7E8D-4C45-877E-6141C926A014}"/>
    <cellStyle name="Cálculo 2 4 3 2 2 3" xfId="33648" xr:uid="{2F98966D-C2E5-4E19-8353-A8782C49FB4C}"/>
    <cellStyle name="Cálculo 2 4 3 2 3" xfId="24343" xr:uid="{00000000-0005-0000-0000-0000882E0000}"/>
    <cellStyle name="Cálculo 2 4 3 2 3 2" xfId="33289" xr:uid="{43CCD09B-BC2A-41A0-A1D5-E46012375B4A}"/>
    <cellStyle name="Cálculo 2 4 3 3" xfId="24701" xr:uid="{00000000-0005-0000-0000-0000892E0000}"/>
    <cellStyle name="Cálculo 2 4 3 3 2" xfId="27973" xr:uid="{00000000-0005-0000-0000-00008A2E0000}"/>
    <cellStyle name="Cálculo 2 4 3 3 2 2" xfId="36829" xr:uid="{0AEA3D62-62FB-41D3-B42F-1480B3B0A783}"/>
    <cellStyle name="Cálculo 2 4 3 3 3" xfId="33647" xr:uid="{580B5A5D-BEA7-4A28-B221-0B29A6427870}"/>
    <cellStyle name="Cálculo 2 4 3 4" xfId="24344" xr:uid="{00000000-0005-0000-0000-00008B2E0000}"/>
    <cellStyle name="Cálculo 2 4 3 4 2" xfId="33290" xr:uid="{D04DA746-262C-4C33-85A5-537039D42D77}"/>
    <cellStyle name="Cálculo 2 4 4" xfId="12012" xr:uid="{00000000-0005-0000-0000-00008C2E0000}"/>
    <cellStyle name="Cálculo 2 4 4 2" xfId="12013" xr:uid="{00000000-0005-0000-0000-00008D2E0000}"/>
    <cellStyle name="Cálculo 2 4 4 2 2" xfId="24704" xr:uid="{00000000-0005-0000-0000-00008E2E0000}"/>
    <cellStyle name="Cálculo 2 4 4 2 2 2" xfId="27976" xr:uid="{00000000-0005-0000-0000-00008F2E0000}"/>
    <cellStyle name="Cálculo 2 4 4 2 2 2 2" xfId="36832" xr:uid="{2173FD1A-A7CE-4BB7-A105-DC38DDD38DB5}"/>
    <cellStyle name="Cálculo 2 4 4 2 2 3" xfId="33650" xr:uid="{2ABD9982-D27D-4061-A5C7-295C4EB64A85}"/>
    <cellStyle name="Cálculo 2 4 4 2 3" xfId="24341" xr:uid="{00000000-0005-0000-0000-0000902E0000}"/>
    <cellStyle name="Cálculo 2 4 4 2 3 2" xfId="33287" xr:uid="{43AF9811-61D9-4486-AF8D-531A7FAC4AC8}"/>
    <cellStyle name="Cálculo 2 4 4 3" xfId="24703" xr:uid="{00000000-0005-0000-0000-0000912E0000}"/>
    <cellStyle name="Cálculo 2 4 4 3 2" xfId="27975" xr:uid="{00000000-0005-0000-0000-0000922E0000}"/>
    <cellStyle name="Cálculo 2 4 4 3 2 2" xfId="36831" xr:uid="{CB5165B5-0DC3-40B5-80D1-AE6D09032AB8}"/>
    <cellStyle name="Cálculo 2 4 4 3 3" xfId="33649" xr:uid="{FA281F0A-B941-4086-B90A-64651C29F0F4}"/>
    <cellStyle name="Cálculo 2 4 4 4" xfId="24342" xr:uid="{00000000-0005-0000-0000-0000932E0000}"/>
    <cellStyle name="Cálculo 2 4 4 4 2" xfId="33288" xr:uid="{274A47B2-ABA6-4BC1-BB37-2F86A484B867}"/>
    <cellStyle name="Cálculo 2 4 5" xfId="12014" xr:uid="{00000000-0005-0000-0000-0000942E0000}"/>
    <cellStyle name="Cálculo 2 4 5 2" xfId="24705" xr:uid="{00000000-0005-0000-0000-0000952E0000}"/>
    <cellStyle name="Cálculo 2 4 5 2 2" xfId="27977" xr:uid="{00000000-0005-0000-0000-0000962E0000}"/>
    <cellStyle name="Cálculo 2 4 5 2 2 2" xfId="36833" xr:uid="{257F948F-6A8D-4F53-A0CB-3FD52D017FC6}"/>
    <cellStyle name="Cálculo 2 4 5 2 3" xfId="33651" xr:uid="{AD78BB28-8503-4D08-B43F-49ECDB14562A}"/>
    <cellStyle name="Cálculo 2 4 5 3" xfId="24340" xr:uid="{00000000-0005-0000-0000-0000972E0000}"/>
    <cellStyle name="Cálculo 2 4 5 3 2" xfId="33286" xr:uid="{4CA2D8F3-ABED-42ED-8933-77275BFC176C}"/>
    <cellStyle name="Cálculo 2 4 6" xfId="24694" xr:uid="{00000000-0005-0000-0000-0000982E0000}"/>
    <cellStyle name="Cálculo 2 4 6 2" xfId="27966" xr:uid="{00000000-0005-0000-0000-0000992E0000}"/>
    <cellStyle name="Cálculo 2 4 6 2 2" xfId="36822" xr:uid="{22BE6E0C-B533-4359-AB90-44AA5DD259BB}"/>
    <cellStyle name="Cálculo 2 4 6 3" xfId="33640" xr:uid="{51371058-B620-4E65-9F89-B4733B7F7E7A}"/>
    <cellStyle name="Cálculo 2 4 7" xfId="24351" xr:uid="{00000000-0005-0000-0000-00009A2E0000}"/>
    <cellStyle name="Cálculo 2 4 7 2" xfId="33297" xr:uid="{AAFE4EF0-EA32-4D2C-A24D-315A9E4C264D}"/>
    <cellStyle name="Cálculo 2 5" xfId="12015" xr:uid="{00000000-0005-0000-0000-00009B2E0000}"/>
    <cellStyle name="Cálculo 2 5 2" xfId="12016" xr:uid="{00000000-0005-0000-0000-00009C2E0000}"/>
    <cellStyle name="Cálculo 2 5 2 2" xfId="12017" xr:uid="{00000000-0005-0000-0000-00009D2E0000}"/>
    <cellStyle name="Cálculo 2 5 2 2 2" xfId="24708" xr:uid="{00000000-0005-0000-0000-00009E2E0000}"/>
    <cellStyle name="Cálculo 2 5 2 2 2 2" xfId="27980" xr:uid="{00000000-0005-0000-0000-00009F2E0000}"/>
    <cellStyle name="Cálculo 2 5 2 2 2 2 2" xfId="36836" xr:uid="{0F48683C-BCB1-4EFD-B011-F2FDCC50038B}"/>
    <cellStyle name="Cálculo 2 5 2 2 2 3" xfId="33654" xr:uid="{3F60777B-F842-4D6E-807D-7C2A73271561}"/>
    <cellStyle name="Cálculo 2 5 2 2 3" xfId="24337" xr:uid="{00000000-0005-0000-0000-0000A02E0000}"/>
    <cellStyle name="Cálculo 2 5 2 2 3 2" xfId="33283" xr:uid="{2DBA5791-18F1-425A-96DF-0D4CD536E4F5}"/>
    <cellStyle name="Cálculo 2 5 2 3" xfId="24707" xr:uid="{00000000-0005-0000-0000-0000A12E0000}"/>
    <cellStyle name="Cálculo 2 5 2 3 2" xfId="27979" xr:uid="{00000000-0005-0000-0000-0000A22E0000}"/>
    <cellStyle name="Cálculo 2 5 2 3 2 2" xfId="36835" xr:uid="{5962FCB0-A380-4A17-AD66-C3196BCA1295}"/>
    <cellStyle name="Cálculo 2 5 2 3 3" xfId="33653" xr:uid="{83511C4E-4E11-47D5-B2EC-BF72C929470A}"/>
    <cellStyle name="Cálculo 2 5 2 4" xfId="24338" xr:uid="{00000000-0005-0000-0000-0000A32E0000}"/>
    <cellStyle name="Cálculo 2 5 2 4 2" xfId="33284" xr:uid="{2F5A1BB0-E063-4465-8647-1CA97934F6B3}"/>
    <cellStyle name="Cálculo 2 5 3" xfId="12018" xr:uid="{00000000-0005-0000-0000-0000A42E0000}"/>
    <cellStyle name="Cálculo 2 5 3 2" xfId="12019" xr:uid="{00000000-0005-0000-0000-0000A52E0000}"/>
    <cellStyle name="Cálculo 2 5 3 2 2" xfId="24710" xr:uid="{00000000-0005-0000-0000-0000A62E0000}"/>
    <cellStyle name="Cálculo 2 5 3 2 2 2" xfId="27982" xr:uid="{00000000-0005-0000-0000-0000A72E0000}"/>
    <cellStyle name="Cálculo 2 5 3 2 2 2 2" xfId="36838" xr:uid="{6D67AC4F-01A7-4F44-826F-2E300840064B}"/>
    <cellStyle name="Cálculo 2 5 3 2 2 3" xfId="33656" xr:uid="{ABE22C0E-206F-4DA3-9C93-1849F447176D}"/>
    <cellStyle name="Cálculo 2 5 3 2 3" xfId="24336" xr:uid="{00000000-0005-0000-0000-0000A82E0000}"/>
    <cellStyle name="Cálculo 2 5 3 2 3 2" xfId="33282" xr:uid="{78FF36B3-4D9E-4429-BE40-76E440E1DD85}"/>
    <cellStyle name="Cálculo 2 5 3 3" xfId="24709" xr:uid="{00000000-0005-0000-0000-0000A92E0000}"/>
    <cellStyle name="Cálculo 2 5 3 3 2" xfId="27981" xr:uid="{00000000-0005-0000-0000-0000AA2E0000}"/>
    <cellStyle name="Cálculo 2 5 3 3 2 2" xfId="36837" xr:uid="{4DD5FCB1-F504-4B88-94ED-2C438878A5ED}"/>
    <cellStyle name="Cálculo 2 5 3 3 3" xfId="33655" xr:uid="{11942B56-12F7-4428-A7B4-FDA4B0594F8F}"/>
    <cellStyle name="Cálculo 2 5 3 4" xfId="22263" xr:uid="{00000000-0005-0000-0000-0000AB2E0000}"/>
    <cellStyle name="Cálculo 2 5 3 4 2" xfId="31210" xr:uid="{A10CD34F-B793-48AF-AECE-F17A344CFEFB}"/>
    <cellStyle name="Cálculo 2 5 4" xfId="12020" xr:uid="{00000000-0005-0000-0000-0000AC2E0000}"/>
    <cellStyle name="Cálculo 2 5 4 2" xfId="24711" xr:uid="{00000000-0005-0000-0000-0000AD2E0000}"/>
    <cellStyle name="Cálculo 2 5 4 2 2" xfId="27983" xr:uid="{00000000-0005-0000-0000-0000AE2E0000}"/>
    <cellStyle name="Cálculo 2 5 4 2 2 2" xfId="36839" xr:uid="{75563FCD-C277-4A0B-8071-163BCB66B84E}"/>
    <cellStyle name="Cálculo 2 5 4 2 3" xfId="33657" xr:uid="{4A0BE64E-F6E8-4B65-BCF9-0AF51720DC39}"/>
    <cellStyle name="Cálculo 2 5 4 3" xfId="24335" xr:uid="{00000000-0005-0000-0000-0000AF2E0000}"/>
    <cellStyle name="Cálculo 2 5 4 3 2" xfId="33281" xr:uid="{E076B85F-9436-4610-9813-1E7BAA4BCA4E}"/>
    <cellStyle name="Cálculo 2 5 5" xfId="24706" xr:uid="{00000000-0005-0000-0000-0000B02E0000}"/>
    <cellStyle name="Cálculo 2 5 5 2" xfId="27978" xr:uid="{00000000-0005-0000-0000-0000B12E0000}"/>
    <cellStyle name="Cálculo 2 5 5 2 2" xfId="36834" xr:uid="{D613796C-01AC-46D9-8E41-2C9265B00099}"/>
    <cellStyle name="Cálculo 2 5 5 3" xfId="33652" xr:uid="{E73FC068-F911-4A03-8BF1-9A45DC9E1C43}"/>
    <cellStyle name="Cálculo 2 5 6" xfId="24339" xr:uid="{00000000-0005-0000-0000-0000B22E0000}"/>
    <cellStyle name="Cálculo 2 5 6 2" xfId="33285" xr:uid="{A8301831-2346-4256-8F02-C74B5F1AF112}"/>
    <cellStyle name="Cálculo 2 6" xfId="12021" xr:uid="{00000000-0005-0000-0000-0000B32E0000}"/>
    <cellStyle name="Cálculo 2 6 2" xfId="12022" xr:uid="{00000000-0005-0000-0000-0000B42E0000}"/>
    <cellStyle name="Cálculo 2 6 2 2" xfId="24713" xr:uid="{00000000-0005-0000-0000-0000B52E0000}"/>
    <cellStyle name="Cálculo 2 6 2 2 2" xfId="27985" xr:uid="{00000000-0005-0000-0000-0000B62E0000}"/>
    <cellStyle name="Cálculo 2 6 2 2 2 2" xfId="36841" xr:uid="{129D530A-0D71-4092-B182-880808E19C3A}"/>
    <cellStyle name="Cálculo 2 6 2 2 3" xfId="33659" xr:uid="{B7D05BEE-2C61-4B0A-A2AC-6B66A293BCF4}"/>
    <cellStyle name="Cálculo 2 6 2 3" xfId="24333" xr:uid="{00000000-0005-0000-0000-0000B72E0000}"/>
    <cellStyle name="Cálculo 2 6 2 3 2" xfId="33279" xr:uid="{894795B7-5DB8-481C-89EB-F6E41A498F2E}"/>
    <cellStyle name="Cálculo 2 6 3" xfId="24712" xr:uid="{00000000-0005-0000-0000-0000B82E0000}"/>
    <cellStyle name="Cálculo 2 6 3 2" xfId="27984" xr:uid="{00000000-0005-0000-0000-0000B92E0000}"/>
    <cellStyle name="Cálculo 2 6 3 2 2" xfId="36840" xr:uid="{739D9F41-ED10-4025-AC20-C4349B93C1C8}"/>
    <cellStyle name="Cálculo 2 6 3 3" xfId="33658" xr:uid="{E0B95581-A02E-4038-9FEC-F02567BE38AA}"/>
    <cellStyle name="Cálculo 2 6 4" xfId="24334" xr:uid="{00000000-0005-0000-0000-0000BA2E0000}"/>
    <cellStyle name="Cálculo 2 6 4 2" xfId="33280" xr:uid="{CE059897-8D58-4BEE-8857-46D67E7363FF}"/>
    <cellStyle name="Cálculo 2 7" xfId="12023" xr:uid="{00000000-0005-0000-0000-0000BB2E0000}"/>
    <cellStyle name="Cálculo 2 7 2" xfId="12024" xr:uid="{00000000-0005-0000-0000-0000BC2E0000}"/>
    <cellStyle name="Cálculo 2 7 2 2" xfId="24715" xr:uid="{00000000-0005-0000-0000-0000BD2E0000}"/>
    <cellStyle name="Cálculo 2 7 2 2 2" xfId="27987" xr:uid="{00000000-0005-0000-0000-0000BE2E0000}"/>
    <cellStyle name="Cálculo 2 7 2 2 2 2" xfId="36843" xr:uid="{DD757922-A596-4943-B60C-8AEEB5C94BB4}"/>
    <cellStyle name="Cálculo 2 7 2 2 3" xfId="33661" xr:uid="{78FC087E-75D7-4827-82C5-52822DA3EAA2}"/>
    <cellStyle name="Cálculo 2 7 2 3" xfId="24331" xr:uid="{00000000-0005-0000-0000-0000BF2E0000}"/>
    <cellStyle name="Cálculo 2 7 2 3 2" xfId="33277" xr:uid="{DE644854-DE28-4A59-BB0C-76A7B514277E}"/>
    <cellStyle name="Cálculo 2 7 3" xfId="24714" xr:uid="{00000000-0005-0000-0000-0000C02E0000}"/>
    <cellStyle name="Cálculo 2 7 3 2" xfId="27986" xr:uid="{00000000-0005-0000-0000-0000C12E0000}"/>
    <cellStyle name="Cálculo 2 7 3 2 2" xfId="36842" xr:uid="{923EF2D1-CEF6-41A4-BA6D-789C8B6C3477}"/>
    <cellStyle name="Cálculo 2 7 3 3" xfId="33660" xr:uid="{9064AAE6-5E00-43AA-8075-30039E589C84}"/>
    <cellStyle name="Cálculo 2 7 4" xfId="24332" xr:uid="{00000000-0005-0000-0000-0000C22E0000}"/>
    <cellStyle name="Cálculo 2 7 4 2" xfId="33278" xr:uid="{0241DE9A-B220-4968-B074-D9E347F3EA34}"/>
    <cellStyle name="Cálculo 2 8" xfId="12025" xr:uid="{00000000-0005-0000-0000-0000C32E0000}"/>
    <cellStyle name="Cálculo 2 9" xfId="12026" xr:uid="{00000000-0005-0000-0000-0000C42E0000}"/>
    <cellStyle name="Cálculo 3" xfId="364" xr:uid="{00000000-0005-0000-0000-0000C52E0000}"/>
    <cellStyle name="Cálculo 3 2" xfId="12027" xr:uid="{00000000-0005-0000-0000-0000C62E0000}"/>
    <cellStyle name="Cálculo 3 2 2" xfId="12028" xr:uid="{00000000-0005-0000-0000-0000C72E0000}"/>
    <cellStyle name="Cálculo 3 2 2 2" xfId="12029" xr:uid="{00000000-0005-0000-0000-0000C82E0000}"/>
    <cellStyle name="Cálculo 3 2 2 2 2" xfId="24718" xr:uid="{00000000-0005-0000-0000-0000C92E0000}"/>
    <cellStyle name="Cálculo 3 2 2 2 2 2" xfId="27990" xr:uid="{00000000-0005-0000-0000-0000CA2E0000}"/>
    <cellStyle name="Cálculo 3 2 2 2 2 2 2" xfId="36846" xr:uid="{B1AEBCFF-237A-4311-8C61-3CEB20933495}"/>
    <cellStyle name="Cálculo 3 2 2 2 2 3" xfId="33664" xr:uid="{207F3130-FB70-4F6F-A6AF-D7DD70C304B1}"/>
    <cellStyle name="Cálculo 3 2 2 2 3" xfId="24328" xr:uid="{00000000-0005-0000-0000-0000CB2E0000}"/>
    <cellStyle name="Cálculo 3 2 2 2 3 2" xfId="33274" xr:uid="{E1802D3C-EE40-43FB-BD1B-F70533F32E76}"/>
    <cellStyle name="Cálculo 3 2 2 3" xfId="24717" xr:uid="{00000000-0005-0000-0000-0000CC2E0000}"/>
    <cellStyle name="Cálculo 3 2 2 3 2" xfId="27989" xr:uid="{00000000-0005-0000-0000-0000CD2E0000}"/>
    <cellStyle name="Cálculo 3 2 2 3 2 2" xfId="36845" xr:uid="{0671DADF-D24E-40B8-953A-901C0593C170}"/>
    <cellStyle name="Cálculo 3 2 2 3 3" xfId="33663" xr:uid="{6BA9121A-6479-4CAB-812D-0386F3DE488E}"/>
    <cellStyle name="Cálculo 3 2 2 4" xfId="24329" xr:uid="{00000000-0005-0000-0000-0000CE2E0000}"/>
    <cellStyle name="Cálculo 3 2 2 4 2" xfId="33275" xr:uid="{EE9CEB21-5476-48D3-B21B-766B2991CCEF}"/>
    <cellStyle name="Cálculo 3 2 3" xfId="12030" xr:uid="{00000000-0005-0000-0000-0000CF2E0000}"/>
    <cellStyle name="Cálculo 3 2 3 2" xfId="12031" xr:uid="{00000000-0005-0000-0000-0000D02E0000}"/>
    <cellStyle name="Cálculo 3 2 3 2 2" xfId="24720" xr:uid="{00000000-0005-0000-0000-0000D12E0000}"/>
    <cellStyle name="Cálculo 3 2 3 2 2 2" xfId="27992" xr:uid="{00000000-0005-0000-0000-0000D22E0000}"/>
    <cellStyle name="Cálculo 3 2 3 2 2 2 2" xfId="36848" xr:uid="{DD35FDE6-469C-40BF-9152-530685794F18}"/>
    <cellStyle name="Cálculo 3 2 3 2 2 3" xfId="33666" xr:uid="{0652D923-0C49-40B2-8449-A6CFA23309E2}"/>
    <cellStyle name="Cálculo 3 2 3 2 3" xfId="24326" xr:uid="{00000000-0005-0000-0000-0000D32E0000}"/>
    <cellStyle name="Cálculo 3 2 3 2 3 2" xfId="33272" xr:uid="{D32FBF9C-EE1C-47DC-BBCF-43BA37F2CA9E}"/>
    <cellStyle name="Cálculo 3 2 3 3" xfId="24719" xr:uid="{00000000-0005-0000-0000-0000D42E0000}"/>
    <cellStyle name="Cálculo 3 2 3 3 2" xfId="27991" xr:uid="{00000000-0005-0000-0000-0000D52E0000}"/>
    <cellStyle name="Cálculo 3 2 3 3 2 2" xfId="36847" xr:uid="{85ACFEF3-1CD8-4304-95F9-D494F9D2FCC0}"/>
    <cellStyle name="Cálculo 3 2 3 3 3" xfId="33665" xr:uid="{06FD5C96-6FED-4CC2-918A-9186307CC853}"/>
    <cellStyle name="Cálculo 3 2 3 4" xfId="24327" xr:uid="{00000000-0005-0000-0000-0000D62E0000}"/>
    <cellStyle name="Cálculo 3 2 3 4 2" xfId="33273" xr:uid="{B009A735-B356-4CB1-991E-373FED068E5E}"/>
    <cellStyle name="Cálculo 3 2 4" xfId="12032" xr:uid="{00000000-0005-0000-0000-0000D72E0000}"/>
    <cellStyle name="Cálculo 3 2 4 2" xfId="24721" xr:uid="{00000000-0005-0000-0000-0000D82E0000}"/>
    <cellStyle name="Cálculo 3 2 4 2 2" xfId="27993" xr:uid="{00000000-0005-0000-0000-0000D92E0000}"/>
    <cellStyle name="Cálculo 3 2 4 2 2 2" xfId="36849" xr:uid="{18903D8F-9AA7-424C-911D-DE2DDD261AF1}"/>
    <cellStyle name="Cálculo 3 2 4 2 3" xfId="33667" xr:uid="{F00397A5-7D14-49B5-9788-1C3764166D07}"/>
    <cellStyle name="Cálculo 3 2 4 3" xfId="24325" xr:uid="{00000000-0005-0000-0000-0000DA2E0000}"/>
    <cellStyle name="Cálculo 3 2 4 3 2" xfId="33271" xr:uid="{495E7023-5FAD-44B3-9394-6363382CB1FB}"/>
    <cellStyle name="Cálculo 3 2 5" xfId="12033" xr:uid="{00000000-0005-0000-0000-0000DB2E0000}"/>
    <cellStyle name="Cálculo 3 2 5 2" xfId="24722" xr:uid="{00000000-0005-0000-0000-0000DC2E0000}"/>
    <cellStyle name="Cálculo 3 2 5 2 2" xfId="27994" xr:uid="{00000000-0005-0000-0000-0000DD2E0000}"/>
    <cellStyle name="Cálculo 3 2 5 2 2 2" xfId="36850" xr:uid="{0676CA32-F2DE-4A26-87AF-D4381E4C5638}"/>
    <cellStyle name="Cálculo 3 2 5 2 3" xfId="33668" xr:uid="{C45F0560-B582-4B34-9122-9F9085E905EF}"/>
    <cellStyle name="Cálculo 3 2 5 3" xfId="24324" xr:uid="{00000000-0005-0000-0000-0000DE2E0000}"/>
    <cellStyle name="Cálculo 3 2 5 3 2" xfId="33270" xr:uid="{CB752209-BFFC-49FA-97B9-0B21622E9A46}"/>
    <cellStyle name="Cálculo 3 2 6" xfId="24716" xr:uid="{00000000-0005-0000-0000-0000DF2E0000}"/>
    <cellStyle name="Cálculo 3 2 6 2" xfId="27988" xr:uid="{00000000-0005-0000-0000-0000E02E0000}"/>
    <cellStyle name="Cálculo 3 2 6 2 2" xfId="36844" xr:uid="{79B8EAB6-6E3C-4A1D-AD7E-A3AF88B9BEA6}"/>
    <cellStyle name="Cálculo 3 2 6 3" xfId="33662" xr:uid="{8D9A13F1-D461-43D6-AF89-8E1954917A29}"/>
    <cellStyle name="Cálculo 3 2 7" xfId="24330" xr:uid="{00000000-0005-0000-0000-0000E12E0000}"/>
    <cellStyle name="Cálculo 3 2 7 2" xfId="33276" xr:uid="{1CE689C5-E644-41BD-8B8A-6EBB9A68B38B}"/>
    <cellStyle name="Cálculo 3 3" xfId="12034" xr:uid="{00000000-0005-0000-0000-0000E22E0000}"/>
    <cellStyle name="Cálculo 3 3 2" xfId="12035" xr:uid="{00000000-0005-0000-0000-0000E32E0000}"/>
    <cellStyle name="Cálculo 3 3 2 2" xfId="24724" xr:uid="{00000000-0005-0000-0000-0000E42E0000}"/>
    <cellStyle name="Cálculo 3 3 2 2 2" xfId="27996" xr:uid="{00000000-0005-0000-0000-0000E52E0000}"/>
    <cellStyle name="Cálculo 3 3 2 2 2 2" xfId="36852" xr:uid="{48948B52-8A9E-4B16-95AD-D584A0038B60}"/>
    <cellStyle name="Cálculo 3 3 2 2 3" xfId="33670" xr:uid="{2A83D100-4AD4-486F-B5CB-D271253C78F5}"/>
    <cellStyle name="Cálculo 3 3 2 3" xfId="24322" xr:uid="{00000000-0005-0000-0000-0000E62E0000}"/>
    <cellStyle name="Cálculo 3 3 2 3 2" xfId="33268" xr:uid="{EC407AF9-A8AB-474F-8893-AF486B715935}"/>
    <cellStyle name="Cálculo 3 3 3" xfId="12036" xr:uid="{00000000-0005-0000-0000-0000E72E0000}"/>
    <cellStyle name="Cálculo 3 3 3 2" xfId="24725" xr:uid="{00000000-0005-0000-0000-0000E82E0000}"/>
    <cellStyle name="Cálculo 3 3 3 2 2" xfId="27997" xr:uid="{00000000-0005-0000-0000-0000E92E0000}"/>
    <cellStyle name="Cálculo 3 3 3 2 2 2" xfId="36853" xr:uid="{0804B2A1-9FA5-4439-937B-3B2D355F289B}"/>
    <cellStyle name="Cálculo 3 3 3 2 3" xfId="33671" xr:uid="{6E4E5101-F637-48D9-A6B1-9A4E83E06DBE}"/>
    <cellStyle name="Cálculo 3 3 3 3" xfId="24321" xr:uid="{00000000-0005-0000-0000-0000EA2E0000}"/>
    <cellStyle name="Cálculo 3 3 3 3 2" xfId="33267" xr:uid="{BD843B7D-4305-4CD5-8A68-9763D8B07B09}"/>
    <cellStyle name="Cálculo 3 3 4" xfId="24723" xr:uid="{00000000-0005-0000-0000-0000EB2E0000}"/>
    <cellStyle name="Cálculo 3 3 4 2" xfId="27995" xr:uid="{00000000-0005-0000-0000-0000EC2E0000}"/>
    <cellStyle name="Cálculo 3 3 4 2 2" xfId="36851" xr:uid="{D3C1D189-2FBF-4512-9560-A99896A7AE12}"/>
    <cellStyle name="Cálculo 3 3 4 3" xfId="33669" xr:uid="{C5391221-B14B-4A87-8D31-89A4A60B6931}"/>
    <cellStyle name="Cálculo 3 3 5" xfId="24323" xr:uid="{00000000-0005-0000-0000-0000ED2E0000}"/>
    <cellStyle name="Cálculo 3 3 5 2" xfId="33269" xr:uid="{F6DC3F96-E992-42BC-A4EE-EF269D59CF2E}"/>
    <cellStyle name="Cálculo 3 4" xfId="12037" xr:uid="{00000000-0005-0000-0000-0000EE2E0000}"/>
    <cellStyle name="Cálculo 3 4 2" xfId="12038" xr:uid="{00000000-0005-0000-0000-0000EF2E0000}"/>
    <cellStyle name="Cálculo 3 4 2 2" xfId="24727" xr:uid="{00000000-0005-0000-0000-0000F02E0000}"/>
    <cellStyle name="Cálculo 3 4 2 2 2" xfId="27999" xr:uid="{00000000-0005-0000-0000-0000F12E0000}"/>
    <cellStyle name="Cálculo 3 4 2 2 2 2" xfId="36855" xr:uid="{488492E6-6640-4CBD-91E0-8055C1BCD82C}"/>
    <cellStyle name="Cálculo 3 4 2 2 3" xfId="33673" xr:uid="{0B7F6A09-069A-422F-BBFB-54749DCC5A34}"/>
    <cellStyle name="Cálculo 3 4 2 3" xfId="24319" xr:uid="{00000000-0005-0000-0000-0000F22E0000}"/>
    <cellStyle name="Cálculo 3 4 2 3 2" xfId="33265" xr:uid="{DC73E7EB-D649-41B2-8B25-6FB4CAE0B980}"/>
    <cellStyle name="Cálculo 3 4 3" xfId="24726" xr:uid="{00000000-0005-0000-0000-0000F32E0000}"/>
    <cellStyle name="Cálculo 3 4 3 2" xfId="27998" xr:uid="{00000000-0005-0000-0000-0000F42E0000}"/>
    <cellStyle name="Cálculo 3 4 3 2 2" xfId="36854" xr:uid="{61D7EDDF-923C-4C73-833A-1D42FE91203C}"/>
    <cellStyle name="Cálculo 3 4 3 3" xfId="33672" xr:uid="{5305A3D5-16AF-480F-9DAD-741BD27C1B75}"/>
    <cellStyle name="Cálculo 3 4 4" xfId="24320" xr:uid="{00000000-0005-0000-0000-0000F52E0000}"/>
    <cellStyle name="Cálculo 3 4 4 2" xfId="33266" xr:uid="{1D335E38-4123-4D2C-9413-39DA4B5F7587}"/>
    <cellStyle name="Cálculo 3 5" xfId="12039" xr:uid="{00000000-0005-0000-0000-0000F62E0000}"/>
    <cellStyle name="Cálculo 3 5 2" xfId="24728" xr:uid="{00000000-0005-0000-0000-0000F72E0000}"/>
    <cellStyle name="Cálculo 3 5 2 2" xfId="28000" xr:uid="{00000000-0005-0000-0000-0000F82E0000}"/>
    <cellStyle name="Cálculo 3 5 2 2 2" xfId="36856" xr:uid="{5D0BDBDE-B1B4-4A2B-A99E-CB5964609648}"/>
    <cellStyle name="Cálculo 3 5 2 3" xfId="33674" xr:uid="{E758CC9C-B590-499A-89EC-355A3B7CF136}"/>
    <cellStyle name="Cálculo 3 5 3" xfId="24318" xr:uid="{00000000-0005-0000-0000-0000F92E0000}"/>
    <cellStyle name="Cálculo 3 5 3 2" xfId="33264" xr:uid="{B75D2ECF-A41E-46C1-AD86-6A76623E01F5}"/>
    <cellStyle name="Cálculo 3 6" xfId="12040" xr:uid="{00000000-0005-0000-0000-0000FA2E0000}"/>
    <cellStyle name="Cálculo 3 6 2" xfId="24729" xr:uid="{00000000-0005-0000-0000-0000FB2E0000}"/>
    <cellStyle name="Cálculo 3 6 2 2" xfId="28001" xr:uid="{00000000-0005-0000-0000-0000FC2E0000}"/>
    <cellStyle name="Cálculo 3 6 2 2 2" xfId="36857" xr:uid="{9A78AAF3-346B-4CCC-8A67-89406D15A93A}"/>
    <cellStyle name="Cálculo 3 6 2 3" xfId="33675" xr:uid="{4890A845-FED6-41FD-B7A4-D76D422F68B0}"/>
    <cellStyle name="Cálculo 3 6 3" xfId="24317" xr:uid="{00000000-0005-0000-0000-0000FD2E0000}"/>
    <cellStyle name="Cálculo 3 6 3 2" xfId="33263" xr:uid="{538B4742-7ECE-4B3E-AE32-F7F152D52533}"/>
    <cellStyle name="Cálculo 3 7" xfId="22271" xr:uid="{00000000-0005-0000-0000-0000FE2E0000}"/>
    <cellStyle name="Cálculo 3 7 2" xfId="27706" xr:uid="{00000000-0005-0000-0000-0000FF2E0000}"/>
    <cellStyle name="Cálculo 3 7 2 2" xfId="36562" xr:uid="{9B32CC88-1864-4DBE-8727-6BCC20882694}"/>
    <cellStyle name="Cálculo 3 7 3" xfId="31218" xr:uid="{89D285FB-812F-4F7A-8BD8-DBAA5F717E0D}"/>
    <cellStyle name="Cálculo 3 8" xfId="27166" xr:uid="{00000000-0005-0000-0000-0000002F0000}"/>
    <cellStyle name="Cálculo 3 8 2" xfId="36037" xr:uid="{FB1702F3-6ECB-4F71-BA17-97F78A3E41E8}"/>
    <cellStyle name="Cálculo 4" xfId="365" xr:uid="{00000000-0005-0000-0000-0000012F0000}"/>
    <cellStyle name="Cálculo 4 2" xfId="12041" xr:uid="{00000000-0005-0000-0000-0000022F0000}"/>
    <cellStyle name="Cálculo 4 2 2" xfId="12042" xr:uid="{00000000-0005-0000-0000-0000032F0000}"/>
    <cellStyle name="Cálculo 4 2 2 2" xfId="12043" xr:uid="{00000000-0005-0000-0000-0000042F0000}"/>
    <cellStyle name="Cálculo 4 2 2 2 2" xfId="24732" xr:uid="{00000000-0005-0000-0000-0000052F0000}"/>
    <cellStyle name="Cálculo 4 2 2 2 2 2" xfId="28004" xr:uid="{00000000-0005-0000-0000-0000062F0000}"/>
    <cellStyle name="Cálculo 4 2 2 2 2 2 2" xfId="36860" xr:uid="{D1C8417D-0245-471B-B675-160B30ACBFA5}"/>
    <cellStyle name="Cálculo 4 2 2 2 2 3" xfId="33678" xr:uid="{EA6D9EE6-7DDA-4734-9B82-D97501675391}"/>
    <cellStyle name="Cálculo 4 2 2 2 3" xfId="22262" xr:uid="{00000000-0005-0000-0000-0000072F0000}"/>
    <cellStyle name="Cálculo 4 2 2 2 3 2" xfId="31209" xr:uid="{00CBB5D3-57CB-4211-850F-3075C3C17CEF}"/>
    <cellStyle name="Cálculo 4 2 2 3" xfId="24731" xr:uid="{00000000-0005-0000-0000-0000082F0000}"/>
    <cellStyle name="Cálculo 4 2 2 3 2" xfId="28003" xr:uid="{00000000-0005-0000-0000-0000092F0000}"/>
    <cellStyle name="Cálculo 4 2 2 3 2 2" xfId="36859" xr:uid="{5CFE1252-BA86-48B2-8CB2-93D28A2E1790}"/>
    <cellStyle name="Cálculo 4 2 2 3 3" xfId="33677" xr:uid="{3EE15FCB-7740-4C19-9223-2BE224D878F1}"/>
    <cellStyle name="Cálculo 4 2 2 4" xfId="24315" xr:uid="{00000000-0005-0000-0000-00000A2F0000}"/>
    <cellStyle name="Cálculo 4 2 2 4 2" xfId="33261" xr:uid="{BC76D6C5-1B12-423A-9114-30E5E27E4E4E}"/>
    <cellStyle name="Cálculo 4 2 3" xfId="12044" xr:uid="{00000000-0005-0000-0000-00000B2F0000}"/>
    <cellStyle name="Cálculo 4 2 3 2" xfId="12045" xr:uid="{00000000-0005-0000-0000-00000C2F0000}"/>
    <cellStyle name="Cálculo 4 2 3 2 2" xfId="24734" xr:uid="{00000000-0005-0000-0000-00000D2F0000}"/>
    <cellStyle name="Cálculo 4 2 3 2 2 2" xfId="28006" xr:uid="{00000000-0005-0000-0000-00000E2F0000}"/>
    <cellStyle name="Cálculo 4 2 3 2 2 2 2" xfId="36862" xr:uid="{9A40F467-7755-4F98-8DF7-FB01BCB8E62B}"/>
    <cellStyle name="Cálculo 4 2 3 2 2 3" xfId="33680" xr:uid="{05D784C2-DF94-4F4C-AD1F-59FDB8F7F852}"/>
    <cellStyle name="Cálculo 4 2 3 2 3" xfId="24313" xr:uid="{00000000-0005-0000-0000-00000F2F0000}"/>
    <cellStyle name="Cálculo 4 2 3 2 3 2" xfId="33259" xr:uid="{134D3A62-5FA4-430B-B7BA-8CC8831BA646}"/>
    <cellStyle name="Cálculo 4 2 3 3" xfId="24733" xr:uid="{00000000-0005-0000-0000-0000102F0000}"/>
    <cellStyle name="Cálculo 4 2 3 3 2" xfId="28005" xr:uid="{00000000-0005-0000-0000-0000112F0000}"/>
    <cellStyle name="Cálculo 4 2 3 3 2 2" xfId="36861" xr:uid="{08BA3AC2-6C24-4AF3-A36C-8769F62F1887}"/>
    <cellStyle name="Cálculo 4 2 3 3 3" xfId="33679" xr:uid="{868E679D-C5A3-49AA-BBF5-8CF514C67B95}"/>
    <cellStyle name="Cálculo 4 2 3 4" xfId="24314" xr:uid="{00000000-0005-0000-0000-0000122F0000}"/>
    <cellStyle name="Cálculo 4 2 3 4 2" xfId="33260" xr:uid="{87E8013D-3FFC-4EB9-855C-9AD2DF19AED5}"/>
    <cellStyle name="Cálculo 4 2 4" xfId="12046" xr:uid="{00000000-0005-0000-0000-0000132F0000}"/>
    <cellStyle name="Cálculo 4 2 4 2" xfId="24735" xr:uid="{00000000-0005-0000-0000-0000142F0000}"/>
    <cellStyle name="Cálculo 4 2 4 2 2" xfId="28007" xr:uid="{00000000-0005-0000-0000-0000152F0000}"/>
    <cellStyle name="Cálculo 4 2 4 2 2 2" xfId="36863" xr:uid="{343CFC90-2E58-443F-8967-B569D953EDB2}"/>
    <cellStyle name="Cálculo 4 2 4 2 3" xfId="33681" xr:uid="{A9BB6EE0-6DC6-46EE-B814-D196FBFCA904}"/>
    <cellStyle name="Cálculo 4 2 4 3" xfId="24312" xr:uid="{00000000-0005-0000-0000-0000162F0000}"/>
    <cellStyle name="Cálculo 4 2 4 3 2" xfId="33258" xr:uid="{1FE7ABBB-A2D6-4EFC-AE60-4F31029E842D}"/>
    <cellStyle name="Cálculo 4 2 5" xfId="12047" xr:uid="{00000000-0005-0000-0000-0000172F0000}"/>
    <cellStyle name="Cálculo 4 2 6" xfId="24730" xr:uid="{00000000-0005-0000-0000-0000182F0000}"/>
    <cellStyle name="Cálculo 4 2 6 2" xfId="28002" xr:uid="{00000000-0005-0000-0000-0000192F0000}"/>
    <cellStyle name="Cálculo 4 2 6 2 2" xfId="36858" xr:uid="{AD8D09DC-FA59-4282-9689-8DB9D21AE758}"/>
    <cellStyle name="Cálculo 4 2 6 3" xfId="33676" xr:uid="{CC2ABFD0-901A-48B8-8B22-DEC598A5D771}"/>
    <cellStyle name="Cálculo 4 2 7" xfId="24316" xr:uid="{00000000-0005-0000-0000-00001A2F0000}"/>
    <cellStyle name="Cálculo 4 2 7 2" xfId="33262" xr:uid="{474D83C0-41CC-42B7-8E70-19FCFB0B059B}"/>
    <cellStyle name="Cálculo 4 3" xfId="12048" xr:uid="{00000000-0005-0000-0000-00001B2F0000}"/>
    <cellStyle name="Cálculo 4 3 2" xfId="12049" xr:uid="{00000000-0005-0000-0000-00001C2F0000}"/>
    <cellStyle name="Cálculo 4 3 2 2" xfId="24737" xr:uid="{00000000-0005-0000-0000-00001D2F0000}"/>
    <cellStyle name="Cálculo 4 3 2 2 2" xfId="28009" xr:uid="{00000000-0005-0000-0000-00001E2F0000}"/>
    <cellStyle name="Cálculo 4 3 2 2 2 2" xfId="36865" xr:uid="{37A5B835-7D3F-4246-8F0A-EA49A0ABC8A9}"/>
    <cellStyle name="Cálculo 4 3 2 2 3" xfId="33683" xr:uid="{7C6798AC-CC77-407B-A416-DA678AFE403F}"/>
    <cellStyle name="Cálculo 4 3 2 3" xfId="24310" xr:uid="{00000000-0005-0000-0000-00001F2F0000}"/>
    <cellStyle name="Cálculo 4 3 2 3 2" xfId="33256" xr:uid="{0D932258-7997-4CD8-BB15-090BA2B62FCB}"/>
    <cellStyle name="Cálculo 4 3 3" xfId="24736" xr:uid="{00000000-0005-0000-0000-0000202F0000}"/>
    <cellStyle name="Cálculo 4 3 3 2" xfId="28008" xr:uid="{00000000-0005-0000-0000-0000212F0000}"/>
    <cellStyle name="Cálculo 4 3 3 2 2" xfId="36864" xr:uid="{DBB133EF-1128-4FC4-91FD-C72A5B187452}"/>
    <cellStyle name="Cálculo 4 3 3 3" xfId="33682" xr:uid="{4EB3ECBF-352A-4AC0-9F01-7BC1E4DEBCAD}"/>
    <cellStyle name="Cálculo 4 3 4" xfId="24311" xr:uid="{00000000-0005-0000-0000-0000222F0000}"/>
    <cellStyle name="Cálculo 4 3 4 2" xfId="33257" xr:uid="{4AC81F18-6593-433E-AF04-B70ED400AACB}"/>
    <cellStyle name="Cálculo 4 4" xfId="12050" xr:uid="{00000000-0005-0000-0000-0000232F0000}"/>
    <cellStyle name="Cálculo 4 4 2" xfId="12051" xr:uid="{00000000-0005-0000-0000-0000242F0000}"/>
    <cellStyle name="Cálculo 4 4 2 2" xfId="24739" xr:uid="{00000000-0005-0000-0000-0000252F0000}"/>
    <cellStyle name="Cálculo 4 4 2 2 2" xfId="28011" xr:uid="{00000000-0005-0000-0000-0000262F0000}"/>
    <cellStyle name="Cálculo 4 4 2 2 2 2" xfId="36867" xr:uid="{D7A88A45-2BBA-4909-8F7F-EBC1B3BBA0E0}"/>
    <cellStyle name="Cálculo 4 4 2 2 3" xfId="33685" xr:uid="{286C175E-E219-4D26-B040-690064642F1D}"/>
    <cellStyle name="Cálculo 4 4 2 3" xfId="24308" xr:uid="{00000000-0005-0000-0000-0000272F0000}"/>
    <cellStyle name="Cálculo 4 4 2 3 2" xfId="33254" xr:uid="{13EE0C41-D83D-4E1A-8459-214B7C9CDEBA}"/>
    <cellStyle name="Cálculo 4 4 3" xfId="24738" xr:uid="{00000000-0005-0000-0000-0000282F0000}"/>
    <cellStyle name="Cálculo 4 4 3 2" xfId="28010" xr:uid="{00000000-0005-0000-0000-0000292F0000}"/>
    <cellStyle name="Cálculo 4 4 3 2 2" xfId="36866" xr:uid="{E4C10DA5-D06C-40CB-AAC0-E136B5CE47A6}"/>
    <cellStyle name="Cálculo 4 4 3 3" xfId="33684" xr:uid="{C7B79A60-1E93-4488-B35C-33ADCC393663}"/>
    <cellStyle name="Cálculo 4 4 4" xfId="24309" xr:uid="{00000000-0005-0000-0000-00002A2F0000}"/>
    <cellStyle name="Cálculo 4 4 4 2" xfId="33255" xr:uid="{31083B92-4EAC-4BC6-AEE5-0F50EDAD6544}"/>
    <cellStyle name="Cálculo 4 5" xfId="12052" xr:uid="{00000000-0005-0000-0000-00002B2F0000}"/>
    <cellStyle name="Cálculo 4 5 2" xfId="24740" xr:uid="{00000000-0005-0000-0000-00002C2F0000}"/>
    <cellStyle name="Cálculo 4 5 2 2" xfId="28012" xr:uid="{00000000-0005-0000-0000-00002D2F0000}"/>
    <cellStyle name="Cálculo 4 5 2 2 2" xfId="36868" xr:uid="{62A20055-C2A9-4EB9-8502-B0193BA5716F}"/>
    <cellStyle name="Cálculo 4 5 2 3" xfId="33686" xr:uid="{CE15C318-60D6-4B71-8E70-4F9C26C3676E}"/>
    <cellStyle name="Cálculo 4 5 3" xfId="24307" xr:uid="{00000000-0005-0000-0000-00002E2F0000}"/>
    <cellStyle name="Cálculo 4 5 3 2" xfId="33253" xr:uid="{4215000D-9D61-4651-BEC7-45480A785F54}"/>
    <cellStyle name="Cálculo 4 6" xfId="12053" xr:uid="{00000000-0005-0000-0000-00002F2F0000}"/>
    <cellStyle name="Cálculo 4 6 2" xfId="24741" xr:uid="{00000000-0005-0000-0000-0000302F0000}"/>
    <cellStyle name="Cálculo 4 6 2 2" xfId="28013" xr:uid="{00000000-0005-0000-0000-0000312F0000}"/>
    <cellStyle name="Cálculo 4 6 2 2 2" xfId="36869" xr:uid="{6917255F-540C-4666-908E-69E59CD313B6}"/>
    <cellStyle name="Cálculo 4 6 2 3" xfId="33687" xr:uid="{71AE6AAE-26F3-4A62-BFD7-24C5E351DCB4}"/>
    <cellStyle name="Cálculo 4 6 3" xfId="24306" xr:uid="{00000000-0005-0000-0000-0000322F0000}"/>
    <cellStyle name="Cálculo 4 6 3 2" xfId="33252" xr:uid="{B2B28CBB-F331-4F51-A824-33D026FC4C5F}"/>
    <cellStyle name="Cálculo 5" xfId="366" xr:uid="{00000000-0005-0000-0000-0000332F0000}"/>
    <cellStyle name="Cálculo 5 2" xfId="12054" xr:uid="{00000000-0005-0000-0000-0000342F0000}"/>
    <cellStyle name="Cálculo 5 2 2" xfId="12055" xr:uid="{00000000-0005-0000-0000-0000352F0000}"/>
    <cellStyle name="Cálculo 5 2 2 2" xfId="12056" xr:uid="{00000000-0005-0000-0000-0000362F0000}"/>
    <cellStyle name="Cálculo 5 2 2 2 2" xfId="24744" xr:uid="{00000000-0005-0000-0000-0000372F0000}"/>
    <cellStyle name="Cálculo 5 2 2 2 2 2" xfId="28016" xr:uid="{00000000-0005-0000-0000-0000382F0000}"/>
    <cellStyle name="Cálculo 5 2 2 2 2 2 2" xfId="36872" xr:uid="{D95491C1-5803-45E8-98AF-2DC5A4DD99AE}"/>
    <cellStyle name="Cálculo 5 2 2 2 2 3" xfId="33690" xr:uid="{562E410C-66E2-43C5-A015-9D61C7F6DF24}"/>
    <cellStyle name="Cálculo 5 2 2 2 3" xfId="24303" xr:uid="{00000000-0005-0000-0000-0000392F0000}"/>
    <cellStyle name="Cálculo 5 2 2 2 3 2" xfId="33249" xr:uid="{5F55499B-5221-4CA4-AD20-09AB79C1A3A8}"/>
    <cellStyle name="Cálculo 5 2 2 3" xfId="24743" xr:uid="{00000000-0005-0000-0000-00003A2F0000}"/>
    <cellStyle name="Cálculo 5 2 2 3 2" xfId="28015" xr:uid="{00000000-0005-0000-0000-00003B2F0000}"/>
    <cellStyle name="Cálculo 5 2 2 3 2 2" xfId="36871" xr:uid="{A6992534-439E-42A3-89F8-99B21AD23EB4}"/>
    <cellStyle name="Cálculo 5 2 2 3 3" xfId="33689" xr:uid="{FF8C8AFF-6C80-4CED-90B1-D3467D242ED3}"/>
    <cellStyle name="Cálculo 5 2 2 4" xfId="24304" xr:uid="{00000000-0005-0000-0000-00003C2F0000}"/>
    <cellStyle name="Cálculo 5 2 2 4 2" xfId="33250" xr:uid="{86BAD5F6-C66A-4ED9-8AAF-C422071CE38C}"/>
    <cellStyle name="Cálculo 5 2 3" xfId="12057" xr:uid="{00000000-0005-0000-0000-00003D2F0000}"/>
    <cellStyle name="Cálculo 5 2 3 2" xfId="12058" xr:uid="{00000000-0005-0000-0000-00003E2F0000}"/>
    <cellStyle name="Cálculo 5 2 3 2 2" xfId="24746" xr:uid="{00000000-0005-0000-0000-00003F2F0000}"/>
    <cellStyle name="Cálculo 5 2 3 2 2 2" xfId="28018" xr:uid="{00000000-0005-0000-0000-0000402F0000}"/>
    <cellStyle name="Cálculo 5 2 3 2 2 2 2" xfId="36874" xr:uid="{83582122-5911-4DA9-BEC6-7FAB596B6E07}"/>
    <cellStyle name="Cálculo 5 2 3 2 2 3" xfId="33692" xr:uid="{97FD301B-0CC6-4F09-9AD2-3968C047DE07}"/>
    <cellStyle name="Cálculo 5 2 3 2 3" xfId="24301" xr:uid="{00000000-0005-0000-0000-0000412F0000}"/>
    <cellStyle name="Cálculo 5 2 3 2 3 2" xfId="33247" xr:uid="{3CAB1C9F-92C0-4E70-93E0-EC4CF262B733}"/>
    <cellStyle name="Cálculo 5 2 3 3" xfId="24745" xr:uid="{00000000-0005-0000-0000-0000422F0000}"/>
    <cellStyle name="Cálculo 5 2 3 3 2" xfId="28017" xr:uid="{00000000-0005-0000-0000-0000432F0000}"/>
    <cellStyle name="Cálculo 5 2 3 3 2 2" xfId="36873" xr:uid="{2CB459DB-8CA0-41E2-9870-E581BDE91C97}"/>
    <cellStyle name="Cálculo 5 2 3 3 3" xfId="33691" xr:uid="{93F16690-BAE6-4CB5-8B28-FF21B4FB4C8C}"/>
    <cellStyle name="Cálculo 5 2 3 4" xfId="24302" xr:uid="{00000000-0005-0000-0000-0000442F0000}"/>
    <cellStyle name="Cálculo 5 2 3 4 2" xfId="33248" xr:uid="{2CE84110-E3F8-4568-8231-FED3E6DC2056}"/>
    <cellStyle name="Cálculo 5 2 4" xfId="12059" xr:uid="{00000000-0005-0000-0000-0000452F0000}"/>
    <cellStyle name="Cálculo 5 2 4 2" xfId="24747" xr:uid="{00000000-0005-0000-0000-0000462F0000}"/>
    <cellStyle name="Cálculo 5 2 4 2 2" xfId="28019" xr:uid="{00000000-0005-0000-0000-0000472F0000}"/>
    <cellStyle name="Cálculo 5 2 4 2 2 2" xfId="36875" xr:uid="{97DD7B51-D06F-480B-82C6-CA51162BC39E}"/>
    <cellStyle name="Cálculo 5 2 4 2 3" xfId="33693" xr:uid="{99333479-732F-4C86-98E8-3E8E09C1CB74}"/>
    <cellStyle name="Cálculo 5 2 4 3" xfId="24300" xr:uid="{00000000-0005-0000-0000-0000482F0000}"/>
    <cellStyle name="Cálculo 5 2 4 3 2" xfId="33246" xr:uid="{67BF0D68-220A-41B2-82B6-DA6B9B61F8B9}"/>
    <cellStyle name="Cálculo 5 2 5" xfId="12060" xr:uid="{00000000-0005-0000-0000-0000492F0000}"/>
    <cellStyle name="Cálculo 5 2 6" xfId="24742" xr:uid="{00000000-0005-0000-0000-00004A2F0000}"/>
    <cellStyle name="Cálculo 5 2 6 2" xfId="28014" xr:uid="{00000000-0005-0000-0000-00004B2F0000}"/>
    <cellStyle name="Cálculo 5 2 6 2 2" xfId="36870" xr:uid="{6E63A903-EAC6-47BD-9B38-D986D924C6B2}"/>
    <cellStyle name="Cálculo 5 2 6 3" xfId="33688" xr:uid="{22DD48E4-8951-416C-8907-585C7115F4F3}"/>
    <cellStyle name="Cálculo 5 2 7" xfId="24305" xr:uid="{00000000-0005-0000-0000-00004C2F0000}"/>
    <cellStyle name="Cálculo 5 2 7 2" xfId="33251" xr:uid="{75917B98-3AE4-433E-A255-9D5DF79B5C4C}"/>
    <cellStyle name="Cálculo 5 3" xfId="12061" xr:uid="{00000000-0005-0000-0000-00004D2F0000}"/>
    <cellStyle name="Cálculo 5 4" xfId="12062" xr:uid="{00000000-0005-0000-0000-00004E2F0000}"/>
    <cellStyle name="Cálculo 5 4 2" xfId="12063" xr:uid="{00000000-0005-0000-0000-00004F2F0000}"/>
    <cellStyle name="Cálculo 5 4 2 2" xfId="24749" xr:uid="{00000000-0005-0000-0000-0000502F0000}"/>
    <cellStyle name="Cálculo 5 4 2 2 2" xfId="28021" xr:uid="{00000000-0005-0000-0000-0000512F0000}"/>
    <cellStyle name="Cálculo 5 4 2 2 2 2" xfId="36877" xr:uid="{30D05B1A-A69D-4DE3-90FE-63F8DB261B1D}"/>
    <cellStyle name="Cálculo 5 4 2 2 3" xfId="33695" xr:uid="{73673B7F-B952-4EED-BA3B-A65736FD8EB5}"/>
    <cellStyle name="Cálculo 5 4 2 3" xfId="24298" xr:uid="{00000000-0005-0000-0000-0000522F0000}"/>
    <cellStyle name="Cálculo 5 4 2 3 2" xfId="33244" xr:uid="{D00FEFD4-EDD1-4767-86AB-2FBB5142B198}"/>
    <cellStyle name="Cálculo 5 4 3" xfId="24748" xr:uid="{00000000-0005-0000-0000-0000532F0000}"/>
    <cellStyle name="Cálculo 5 4 3 2" xfId="28020" xr:uid="{00000000-0005-0000-0000-0000542F0000}"/>
    <cellStyle name="Cálculo 5 4 3 2 2" xfId="36876" xr:uid="{C2D7D6CB-896E-4688-B6D4-F45C668A2273}"/>
    <cellStyle name="Cálculo 5 4 3 3" xfId="33694" xr:uid="{479DF0E4-8BBC-4BB2-AD37-656A26C94090}"/>
    <cellStyle name="Cálculo 5 4 4" xfId="24299" xr:uid="{00000000-0005-0000-0000-0000552F0000}"/>
    <cellStyle name="Cálculo 5 4 4 2" xfId="33245" xr:uid="{16F0BFA2-713D-45F1-A415-575033014562}"/>
    <cellStyle name="Cálculo 5 5" xfId="12064" xr:uid="{00000000-0005-0000-0000-0000562F0000}"/>
    <cellStyle name="Cálculo 5 5 2" xfId="24750" xr:uid="{00000000-0005-0000-0000-0000572F0000}"/>
    <cellStyle name="Cálculo 5 5 2 2" xfId="28022" xr:uid="{00000000-0005-0000-0000-0000582F0000}"/>
    <cellStyle name="Cálculo 5 5 2 2 2" xfId="36878" xr:uid="{222B8A33-BE97-4709-B6DC-158D656AA933}"/>
    <cellStyle name="Cálculo 5 5 2 3" xfId="33696" xr:uid="{FD836CB9-1C02-4729-8324-484075033D13}"/>
    <cellStyle name="Cálculo 5 5 3" xfId="24297" xr:uid="{00000000-0005-0000-0000-0000592F0000}"/>
    <cellStyle name="Cálculo 5 5 3 2" xfId="33243" xr:uid="{AA068D88-C11B-4DAF-900C-344C19DC4DB6}"/>
    <cellStyle name="Cálculo 5 6" xfId="12065" xr:uid="{00000000-0005-0000-0000-00005A2F0000}"/>
    <cellStyle name="Cálculo 5 6 2" xfId="24751" xr:uid="{00000000-0005-0000-0000-00005B2F0000}"/>
    <cellStyle name="Cálculo 5 6 2 2" xfId="28023" xr:uid="{00000000-0005-0000-0000-00005C2F0000}"/>
    <cellStyle name="Cálculo 5 6 2 2 2" xfId="36879" xr:uid="{7BABD7CB-F0AB-4432-80E7-B45DD2D26745}"/>
    <cellStyle name="Cálculo 5 6 2 3" xfId="33697" xr:uid="{51359078-1BA5-4F99-864F-608EA728EABC}"/>
    <cellStyle name="Cálculo 5 6 3" xfId="24296" xr:uid="{00000000-0005-0000-0000-00005D2F0000}"/>
    <cellStyle name="Cálculo 5 6 3 2" xfId="33242" xr:uid="{124674CF-6A3C-4EFE-AF8E-1BD037D7D6DD}"/>
    <cellStyle name="Cálculo 6" xfId="367" xr:uid="{00000000-0005-0000-0000-00005E2F0000}"/>
    <cellStyle name="Cálculo 6 2" xfId="12066" xr:uid="{00000000-0005-0000-0000-00005F2F0000}"/>
    <cellStyle name="Cálculo 6 2 2" xfId="12067" xr:uid="{00000000-0005-0000-0000-0000602F0000}"/>
    <cellStyle name="Cálculo 6 2 2 2" xfId="12068" xr:uid="{00000000-0005-0000-0000-0000612F0000}"/>
    <cellStyle name="Cálculo 6 2 2 2 2" xfId="24754" xr:uid="{00000000-0005-0000-0000-0000622F0000}"/>
    <cellStyle name="Cálculo 6 2 2 2 2 2" xfId="28026" xr:uid="{00000000-0005-0000-0000-0000632F0000}"/>
    <cellStyle name="Cálculo 6 2 2 2 2 2 2" xfId="36882" xr:uid="{EE062700-7271-43F5-B582-F994371A77E2}"/>
    <cellStyle name="Cálculo 6 2 2 2 2 3" xfId="33700" xr:uid="{F3EF9ED5-EE9A-4021-9910-C7851C5E9476}"/>
    <cellStyle name="Cálculo 6 2 2 2 3" xfId="22261" xr:uid="{00000000-0005-0000-0000-0000642F0000}"/>
    <cellStyle name="Cálculo 6 2 2 2 3 2" xfId="31208" xr:uid="{833AEA36-6397-4B0B-AA91-E1693140171A}"/>
    <cellStyle name="Cálculo 6 2 2 3" xfId="24753" xr:uid="{00000000-0005-0000-0000-0000652F0000}"/>
    <cellStyle name="Cálculo 6 2 2 3 2" xfId="28025" xr:uid="{00000000-0005-0000-0000-0000662F0000}"/>
    <cellStyle name="Cálculo 6 2 2 3 2 2" xfId="36881" xr:uid="{E8E8C3D3-994E-4E3B-B70E-F0286F82D9AE}"/>
    <cellStyle name="Cálculo 6 2 2 3 3" xfId="33699" xr:uid="{59BBA4D3-EEC0-4C39-991E-E6FE761A7F13}"/>
    <cellStyle name="Cálculo 6 2 2 4" xfId="24294" xr:uid="{00000000-0005-0000-0000-0000672F0000}"/>
    <cellStyle name="Cálculo 6 2 2 4 2" xfId="33240" xr:uid="{2084BE58-DE27-4CB8-BB71-2766C447F090}"/>
    <cellStyle name="Cálculo 6 2 3" xfId="12069" xr:uid="{00000000-0005-0000-0000-0000682F0000}"/>
    <cellStyle name="Cálculo 6 2 3 2" xfId="12070" xr:uid="{00000000-0005-0000-0000-0000692F0000}"/>
    <cellStyle name="Cálculo 6 2 3 2 2" xfId="24756" xr:uid="{00000000-0005-0000-0000-00006A2F0000}"/>
    <cellStyle name="Cálculo 6 2 3 2 2 2" xfId="28028" xr:uid="{00000000-0005-0000-0000-00006B2F0000}"/>
    <cellStyle name="Cálculo 6 2 3 2 2 2 2" xfId="36884" xr:uid="{3CC99417-149D-40FA-952A-8EE6DA57D239}"/>
    <cellStyle name="Cálculo 6 2 3 2 2 3" xfId="33702" xr:uid="{78C70EEB-54C1-41F6-A16E-CA33E99DB136}"/>
    <cellStyle name="Cálculo 6 2 3 2 3" xfId="24292" xr:uid="{00000000-0005-0000-0000-00006C2F0000}"/>
    <cellStyle name="Cálculo 6 2 3 2 3 2" xfId="33238" xr:uid="{7336095C-97BC-43E2-BB5B-082D0AC43E6C}"/>
    <cellStyle name="Cálculo 6 2 3 3" xfId="24755" xr:uid="{00000000-0005-0000-0000-00006D2F0000}"/>
    <cellStyle name="Cálculo 6 2 3 3 2" xfId="28027" xr:uid="{00000000-0005-0000-0000-00006E2F0000}"/>
    <cellStyle name="Cálculo 6 2 3 3 2 2" xfId="36883" xr:uid="{9BB00B88-4AC2-4F88-8D22-D928D4AAFBED}"/>
    <cellStyle name="Cálculo 6 2 3 3 3" xfId="33701" xr:uid="{7BBDCB96-D2A5-4D26-BFB4-4DB5C2E8AB0C}"/>
    <cellStyle name="Cálculo 6 2 3 4" xfId="24293" xr:uid="{00000000-0005-0000-0000-00006F2F0000}"/>
    <cellStyle name="Cálculo 6 2 3 4 2" xfId="33239" xr:uid="{47502DBC-0DCB-4EAF-A325-437E8AB184BD}"/>
    <cellStyle name="Cálculo 6 2 4" xfId="12071" xr:uid="{00000000-0005-0000-0000-0000702F0000}"/>
    <cellStyle name="Cálculo 6 2 4 2" xfId="24757" xr:uid="{00000000-0005-0000-0000-0000712F0000}"/>
    <cellStyle name="Cálculo 6 2 4 2 2" xfId="28029" xr:uid="{00000000-0005-0000-0000-0000722F0000}"/>
    <cellStyle name="Cálculo 6 2 4 2 2 2" xfId="36885" xr:uid="{AB9D7D8C-76AE-4ACD-B130-DD01B79CE185}"/>
    <cellStyle name="Cálculo 6 2 4 2 3" xfId="33703" xr:uid="{40FD99CE-F25E-4677-84D4-A473A5393E22}"/>
    <cellStyle name="Cálculo 6 2 4 3" xfId="24291" xr:uid="{00000000-0005-0000-0000-0000732F0000}"/>
    <cellStyle name="Cálculo 6 2 4 3 2" xfId="33237" xr:uid="{D49B6056-11D7-4744-8DFA-DE237F7ED9A6}"/>
    <cellStyle name="Cálculo 6 2 5" xfId="12072" xr:uid="{00000000-0005-0000-0000-0000742F0000}"/>
    <cellStyle name="Cálculo 6 2 6" xfId="24752" xr:uid="{00000000-0005-0000-0000-0000752F0000}"/>
    <cellStyle name="Cálculo 6 2 6 2" xfId="28024" xr:uid="{00000000-0005-0000-0000-0000762F0000}"/>
    <cellStyle name="Cálculo 6 2 6 2 2" xfId="36880" xr:uid="{7312C930-F398-48E7-AECD-1340040066E6}"/>
    <cellStyle name="Cálculo 6 2 6 3" xfId="33698" xr:uid="{CCBF206E-9F7E-42E6-875D-1FF9146C742A}"/>
    <cellStyle name="Cálculo 6 2 7" xfId="24295" xr:uid="{00000000-0005-0000-0000-0000772F0000}"/>
    <cellStyle name="Cálculo 6 2 7 2" xfId="33241" xr:uid="{81DB1AAB-AFC8-46B6-B19C-E2BCB88FF454}"/>
    <cellStyle name="Cálculo 6 3" xfId="12073" xr:uid="{00000000-0005-0000-0000-0000782F0000}"/>
    <cellStyle name="Cálculo 6 3 2" xfId="12074" xr:uid="{00000000-0005-0000-0000-0000792F0000}"/>
    <cellStyle name="Cálculo 6 3 2 2" xfId="24759" xr:uid="{00000000-0005-0000-0000-00007A2F0000}"/>
    <cellStyle name="Cálculo 6 3 2 2 2" xfId="28031" xr:uid="{00000000-0005-0000-0000-00007B2F0000}"/>
    <cellStyle name="Cálculo 6 3 2 2 2 2" xfId="36887" xr:uid="{5FB02277-B40C-4D19-A278-6785D3959683}"/>
    <cellStyle name="Cálculo 6 3 2 2 3" xfId="33705" xr:uid="{2D38213C-8DF7-4F63-B4EC-30FE29AFFD6C}"/>
    <cellStyle name="Cálculo 6 3 2 3" xfId="24289" xr:uid="{00000000-0005-0000-0000-00007C2F0000}"/>
    <cellStyle name="Cálculo 6 3 2 3 2" xfId="33235" xr:uid="{DF82A1A0-0F03-44D9-9263-2BF396BE6E94}"/>
    <cellStyle name="Cálculo 6 3 3" xfId="24758" xr:uid="{00000000-0005-0000-0000-00007D2F0000}"/>
    <cellStyle name="Cálculo 6 3 3 2" xfId="28030" xr:uid="{00000000-0005-0000-0000-00007E2F0000}"/>
    <cellStyle name="Cálculo 6 3 3 2 2" xfId="36886" xr:uid="{022B35DA-F9B4-4FD3-B92E-11771F22A038}"/>
    <cellStyle name="Cálculo 6 3 3 3" xfId="33704" xr:uid="{29493F18-8C66-4C21-91A9-07F9EEC4B4CA}"/>
    <cellStyle name="Cálculo 6 3 4" xfId="24290" xr:uid="{00000000-0005-0000-0000-00007F2F0000}"/>
    <cellStyle name="Cálculo 6 3 4 2" xfId="33236" xr:uid="{1754157C-9373-48BB-90D2-58D803CCC253}"/>
    <cellStyle name="Cálculo 6 4" xfId="12075" xr:uid="{00000000-0005-0000-0000-0000802F0000}"/>
    <cellStyle name="Cálculo 6 4 2" xfId="12076" xr:uid="{00000000-0005-0000-0000-0000812F0000}"/>
    <cellStyle name="Cálculo 6 4 2 2" xfId="24761" xr:uid="{00000000-0005-0000-0000-0000822F0000}"/>
    <cellStyle name="Cálculo 6 4 2 2 2" xfId="28033" xr:uid="{00000000-0005-0000-0000-0000832F0000}"/>
    <cellStyle name="Cálculo 6 4 2 2 2 2" xfId="36889" xr:uid="{485EA57D-A595-47DF-AE92-5FBE84890F0A}"/>
    <cellStyle name="Cálculo 6 4 2 2 3" xfId="33707" xr:uid="{818D5C0A-31E4-4234-BDB4-D252A61D85CE}"/>
    <cellStyle name="Cálculo 6 4 2 3" xfId="24287" xr:uid="{00000000-0005-0000-0000-0000842F0000}"/>
    <cellStyle name="Cálculo 6 4 2 3 2" xfId="33233" xr:uid="{56F703FB-6E23-445F-BBCB-D0AA5451C993}"/>
    <cellStyle name="Cálculo 6 4 3" xfId="24760" xr:uid="{00000000-0005-0000-0000-0000852F0000}"/>
    <cellStyle name="Cálculo 6 4 3 2" xfId="28032" xr:uid="{00000000-0005-0000-0000-0000862F0000}"/>
    <cellStyle name="Cálculo 6 4 3 2 2" xfId="36888" xr:uid="{02BD7E93-D96B-4053-8B6E-281FF81C3539}"/>
    <cellStyle name="Cálculo 6 4 3 3" xfId="33706" xr:uid="{C0F579F0-C5ED-4480-8164-A82F0E0A362F}"/>
    <cellStyle name="Cálculo 6 4 4" xfId="24288" xr:uid="{00000000-0005-0000-0000-0000872F0000}"/>
    <cellStyle name="Cálculo 6 4 4 2" xfId="33234" xr:uid="{A07E92E1-4C81-4E60-BB6B-528D1F4ECC35}"/>
    <cellStyle name="Cálculo 6 5" xfId="12077" xr:uid="{00000000-0005-0000-0000-0000882F0000}"/>
    <cellStyle name="Cálculo 6 6" xfId="12078" xr:uid="{00000000-0005-0000-0000-0000892F0000}"/>
    <cellStyle name="Cálculo 7" xfId="368" xr:uid="{00000000-0005-0000-0000-00008A2F0000}"/>
    <cellStyle name="Cálculo 7 2" xfId="12079" xr:uid="{00000000-0005-0000-0000-00008B2F0000}"/>
    <cellStyle name="Cálculo 7 2 2" xfId="12080" xr:uid="{00000000-0005-0000-0000-00008C2F0000}"/>
    <cellStyle name="Cálculo 7 2 2 2" xfId="12081" xr:uid="{00000000-0005-0000-0000-00008D2F0000}"/>
    <cellStyle name="Cálculo 7 2 2 2 2" xfId="24764" xr:uid="{00000000-0005-0000-0000-00008E2F0000}"/>
    <cellStyle name="Cálculo 7 2 2 2 2 2" xfId="28036" xr:uid="{00000000-0005-0000-0000-00008F2F0000}"/>
    <cellStyle name="Cálculo 7 2 2 2 2 2 2" xfId="36892" xr:uid="{D0A6D2DF-46BF-45D1-B890-063B519754B1}"/>
    <cellStyle name="Cálculo 7 2 2 2 2 3" xfId="33710" xr:uid="{1EB41E87-964C-4B40-AF75-5EF799C494DE}"/>
    <cellStyle name="Cálculo 7 2 2 2 3" xfId="24284" xr:uid="{00000000-0005-0000-0000-0000902F0000}"/>
    <cellStyle name="Cálculo 7 2 2 2 3 2" xfId="33230" xr:uid="{B1FA2829-3A44-46FB-9950-B61B74971FBE}"/>
    <cellStyle name="Cálculo 7 2 2 3" xfId="24763" xr:uid="{00000000-0005-0000-0000-0000912F0000}"/>
    <cellStyle name="Cálculo 7 2 2 3 2" xfId="28035" xr:uid="{00000000-0005-0000-0000-0000922F0000}"/>
    <cellStyle name="Cálculo 7 2 2 3 2 2" xfId="36891" xr:uid="{D23C0C5E-DED6-439D-B42E-C27E7FCE4C2F}"/>
    <cellStyle name="Cálculo 7 2 2 3 3" xfId="33709" xr:uid="{1A070ED9-EEF6-40DC-A43D-E697EB36AC56}"/>
    <cellStyle name="Cálculo 7 2 2 4" xfId="24285" xr:uid="{00000000-0005-0000-0000-0000932F0000}"/>
    <cellStyle name="Cálculo 7 2 2 4 2" xfId="33231" xr:uid="{F42DBFE4-978C-4FAC-83D2-E749A02FCE58}"/>
    <cellStyle name="Cálculo 7 2 3" xfId="12082" xr:uid="{00000000-0005-0000-0000-0000942F0000}"/>
    <cellStyle name="Cálculo 7 2 3 2" xfId="12083" xr:uid="{00000000-0005-0000-0000-0000952F0000}"/>
    <cellStyle name="Cálculo 7 2 3 2 2" xfId="24766" xr:uid="{00000000-0005-0000-0000-0000962F0000}"/>
    <cellStyle name="Cálculo 7 2 3 2 2 2" xfId="28038" xr:uid="{00000000-0005-0000-0000-0000972F0000}"/>
    <cellStyle name="Cálculo 7 2 3 2 2 2 2" xfId="36894" xr:uid="{3722E484-0BAC-4433-9B59-26EE433A86D7}"/>
    <cellStyle name="Cálculo 7 2 3 2 2 3" xfId="33712" xr:uid="{E50ABA66-7044-4082-AE05-E56AACAA6220}"/>
    <cellStyle name="Cálculo 7 2 3 2 3" xfId="24282" xr:uid="{00000000-0005-0000-0000-0000982F0000}"/>
    <cellStyle name="Cálculo 7 2 3 2 3 2" xfId="33228" xr:uid="{0112B37A-7D51-4BCE-AFF8-9834E2620F75}"/>
    <cellStyle name="Cálculo 7 2 3 3" xfId="24765" xr:uid="{00000000-0005-0000-0000-0000992F0000}"/>
    <cellStyle name="Cálculo 7 2 3 3 2" xfId="28037" xr:uid="{00000000-0005-0000-0000-00009A2F0000}"/>
    <cellStyle name="Cálculo 7 2 3 3 2 2" xfId="36893" xr:uid="{E16090DF-9E9A-4A16-A964-9515D9416016}"/>
    <cellStyle name="Cálculo 7 2 3 3 3" xfId="33711" xr:uid="{8C0430DB-633B-40C5-9D95-7826039945F5}"/>
    <cellStyle name="Cálculo 7 2 3 4" xfId="24283" xr:uid="{00000000-0005-0000-0000-00009B2F0000}"/>
    <cellStyle name="Cálculo 7 2 3 4 2" xfId="33229" xr:uid="{84F95A6C-A183-4121-944D-69240FB917AC}"/>
    <cellStyle name="Cálculo 7 2 4" xfId="12084" xr:uid="{00000000-0005-0000-0000-00009C2F0000}"/>
    <cellStyle name="Cálculo 7 2 4 2" xfId="24767" xr:uid="{00000000-0005-0000-0000-00009D2F0000}"/>
    <cellStyle name="Cálculo 7 2 4 2 2" xfId="28039" xr:uid="{00000000-0005-0000-0000-00009E2F0000}"/>
    <cellStyle name="Cálculo 7 2 4 2 2 2" xfId="36895" xr:uid="{A93F33EB-98E7-469B-B77A-77A5145C73A4}"/>
    <cellStyle name="Cálculo 7 2 4 2 3" xfId="33713" xr:uid="{0E88173E-1D98-4312-BC94-13FEF5EFDCB3}"/>
    <cellStyle name="Cálculo 7 2 4 3" xfId="24281" xr:uid="{00000000-0005-0000-0000-00009F2F0000}"/>
    <cellStyle name="Cálculo 7 2 4 3 2" xfId="33227" xr:uid="{A500605E-96A4-42BD-ADB8-D286D53D5D56}"/>
    <cellStyle name="Cálculo 7 2 5" xfId="24762" xr:uid="{00000000-0005-0000-0000-0000A02F0000}"/>
    <cellStyle name="Cálculo 7 2 5 2" xfId="28034" xr:uid="{00000000-0005-0000-0000-0000A12F0000}"/>
    <cellStyle name="Cálculo 7 2 5 2 2" xfId="36890" xr:uid="{BA104928-0759-4B1C-9E62-E65F9D79B400}"/>
    <cellStyle name="Cálculo 7 2 5 3" xfId="33708" xr:uid="{C5633E97-32DF-4B87-9FA7-64F640A5EC64}"/>
    <cellStyle name="Cálculo 7 2 6" xfId="24286" xr:uid="{00000000-0005-0000-0000-0000A22F0000}"/>
    <cellStyle name="Cálculo 7 2 6 2" xfId="33232" xr:uid="{42F25D56-F515-4394-8730-0301BC9A82D4}"/>
    <cellStyle name="Cálculo 7 3" xfId="12085" xr:uid="{00000000-0005-0000-0000-0000A32F0000}"/>
    <cellStyle name="Cálculo 7 3 2" xfId="12086" xr:uid="{00000000-0005-0000-0000-0000A42F0000}"/>
    <cellStyle name="Cálculo 7 3 2 2" xfId="24769" xr:uid="{00000000-0005-0000-0000-0000A52F0000}"/>
    <cellStyle name="Cálculo 7 3 2 2 2" xfId="28041" xr:uid="{00000000-0005-0000-0000-0000A62F0000}"/>
    <cellStyle name="Cálculo 7 3 2 2 2 2" xfId="36897" xr:uid="{F3618AFE-778B-4973-BAF7-F6810E005FDF}"/>
    <cellStyle name="Cálculo 7 3 2 2 3" xfId="33715" xr:uid="{5F91F6E2-7C20-439D-A2D8-7FE40672D784}"/>
    <cellStyle name="Cálculo 7 3 2 3" xfId="24279" xr:uid="{00000000-0005-0000-0000-0000A72F0000}"/>
    <cellStyle name="Cálculo 7 3 2 3 2" xfId="33225" xr:uid="{6E5FEA13-C525-4EB2-AD76-2CB5DE0FC20B}"/>
    <cellStyle name="Cálculo 7 3 3" xfId="24768" xr:uid="{00000000-0005-0000-0000-0000A82F0000}"/>
    <cellStyle name="Cálculo 7 3 3 2" xfId="28040" xr:uid="{00000000-0005-0000-0000-0000A92F0000}"/>
    <cellStyle name="Cálculo 7 3 3 2 2" xfId="36896" xr:uid="{A309AB0D-227F-419E-A848-C684EB0C1450}"/>
    <cellStyle name="Cálculo 7 3 3 3" xfId="33714" xr:uid="{1546D08E-C23B-4E39-8F1B-4CEA1141492D}"/>
    <cellStyle name="Cálculo 7 3 4" xfId="24280" xr:uid="{00000000-0005-0000-0000-0000AA2F0000}"/>
    <cellStyle name="Cálculo 7 3 4 2" xfId="33226" xr:uid="{7C533B38-A92E-400C-8CD3-98FEF3405FBA}"/>
    <cellStyle name="Cálculo 7 4" xfId="12087" xr:uid="{00000000-0005-0000-0000-0000AB2F0000}"/>
    <cellStyle name="Cálculo 7 4 2" xfId="12088" xr:uid="{00000000-0005-0000-0000-0000AC2F0000}"/>
    <cellStyle name="Cálculo 7 4 2 2" xfId="24771" xr:uid="{00000000-0005-0000-0000-0000AD2F0000}"/>
    <cellStyle name="Cálculo 7 4 2 2 2" xfId="28043" xr:uid="{00000000-0005-0000-0000-0000AE2F0000}"/>
    <cellStyle name="Cálculo 7 4 2 2 2 2" xfId="36899" xr:uid="{BF4CEDCC-40CA-4471-8C39-3D7783DC6C4F}"/>
    <cellStyle name="Cálculo 7 4 2 2 3" xfId="33717" xr:uid="{0A2E077E-7626-42A0-9830-BB886530D709}"/>
    <cellStyle name="Cálculo 7 4 2 3" xfId="24277" xr:uid="{00000000-0005-0000-0000-0000AF2F0000}"/>
    <cellStyle name="Cálculo 7 4 2 3 2" xfId="33223" xr:uid="{4C42438A-9834-495B-A2E1-6761C4FFC077}"/>
    <cellStyle name="Cálculo 7 4 3" xfId="24770" xr:uid="{00000000-0005-0000-0000-0000B02F0000}"/>
    <cellStyle name="Cálculo 7 4 3 2" xfId="28042" xr:uid="{00000000-0005-0000-0000-0000B12F0000}"/>
    <cellStyle name="Cálculo 7 4 3 2 2" xfId="36898" xr:uid="{9967A9B1-69C6-40C8-82FD-23026CFD9441}"/>
    <cellStyle name="Cálculo 7 4 3 3" xfId="33716" xr:uid="{B2B4E291-6428-42F2-ADFF-0244B4A98806}"/>
    <cellStyle name="Cálculo 7 4 4" xfId="24278" xr:uid="{00000000-0005-0000-0000-0000B22F0000}"/>
    <cellStyle name="Cálculo 7 4 4 2" xfId="33224" xr:uid="{981A4775-FC89-430A-9D0F-1492F0FE4DF0}"/>
    <cellStyle name="Cálculo 7 5" xfId="12089" xr:uid="{00000000-0005-0000-0000-0000B32F0000}"/>
    <cellStyle name="Cálculo 7 6" xfId="12090" xr:uid="{00000000-0005-0000-0000-0000B42F0000}"/>
    <cellStyle name="Cálculo 8" xfId="369" xr:uid="{00000000-0005-0000-0000-0000B52F0000}"/>
    <cellStyle name="Cálculo 8 2" xfId="12091" xr:uid="{00000000-0005-0000-0000-0000B62F0000}"/>
    <cellStyle name="Cálculo 8 2 2" xfId="12092" xr:uid="{00000000-0005-0000-0000-0000B72F0000}"/>
    <cellStyle name="Cálculo 8 2 2 2" xfId="12093" xr:uid="{00000000-0005-0000-0000-0000B82F0000}"/>
    <cellStyle name="Cálculo 8 2 2 2 2" xfId="24774" xr:uid="{00000000-0005-0000-0000-0000B92F0000}"/>
    <cellStyle name="Cálculo 8 2 2 2 2 2" xfId="28046" xr:uid="{00000000-0005-0000-0000-0000BA2F0000}"/>
    <cellStyle name="Cálculo 8 2 2 2 2 2 2" xfId="36902" xr:uid="{6C175652-E013-4227-8B28-540289C41DB7}"/>
    <cellStyle name="Cálculo 8 2 2 2 2 3" xfId="33720" xr:uid="{F8E1115D-8774-4134-AE1B-7A8312CE660A}"/>
    <cellStyle name="Cálculo 8 2 2 2 3" xfId="24274" xr:uid="{00000000-0005-0000-0000-0000BB2F0000}"/>
    <cellStyle name="Cálculo 8 2 2 2 3 2" xfId="33220" xr:uid="{A25B6F19-F2FB-4951-A700-CF260D83DB46}"/>
    <cellStyle name="Cálculo 8 2 2 3" xfId="24773" xr:uid="{00000000-0005-0000-0000-0000BC2F0000}"/>
    <cellStyle name="Cálculo 8 2 2 3 2" xfId="28045" xr:uid="{00000000-0005-0000-0000-0000BD2F0000}"/>
    <cellStyle name="Cálculo 8 2 2 3 2 2" xfId="36901" xr:uid="{CFFB47E1-8E19-4C48-8246-66D3ECD76CF1}"/>
    <cellStyle name="Cálculo 8 2 2 3 3" xfId="33719" xr:uid="{C9AAF61C-B801-4A99-8F3D-0D7C620210EA}"/>
    <cellStyle name="Cálculo 8 2 2 4" xfId="24275" xr:uid="{00000000-0005-0000-0000-0000BE2F0000}"/>
    <cellStyle name="Cálculo 8 2 2 4 2" xfId="33221" xr:uid="{1721EE26-6CD8-4476-A44B-DC198080653F}"/>
    <cellStyle name="Cálculo 8 2 3" xfId="12094" xr:uid="{00000000-0005-0000-0000-0000BF2F0000}"/>
    <cellStyle name="Cálculo 8 2 3 2" xfId="12095" xr:uid="{00000000-0005-0000-0000-0000C02F0000}"/>
    <cellStyle name="Cálculo 8 2 3 2 2" xfId="24776" xr:uid="{00000000-0005-0000-0000-0000C12F0000}"/>
    <cellStyle name="Cálculo 8 2 3 2 2 2" xfId="28048" xr:uid="{00000000-0005-0000-0000-0000C22F0000}"/>
    <cellStyle name="Cálculo 8 2 3 2 2 2 2" xfId="36904" xr:uid="{723C643C-13E9-49FA-B83A-AA9C835FEC15}"/>
    <cellStyle name="Cálculo 8 2 3 2 2 3" xfId="33722" xr:uid="{ED253B0F-9423-4562-B66F-F005C12DC2B1}"/>
    <cellStyle name="Cálculo 8 2 3 2 3" xfId="22260" xr:uid="{00000000-0005-0000-0000-0000C32F0000}"/>
    <cellStyle name="Cálculo 8 2 3 2 3 2" xfId="31207" xr:uid="{00458E8F-7AEE-4D96-999D-B127CDA47B98}"/>
    <cellStyle name="Cálculo 8 2 3 3" xfId="24775" xr:uid="{00000000-0005-0000-0000-0000C42F0000}"/>
    <cellStyle name="Cálculo 8 2 3 3 2" xfId="28047" xr:uid="{00000000-0005-0000-0000-0000C52F0000}"/>
    <cellStyle name="Cálculo 8 2 3 3 2 2" xfId="36903" xr:uid="{6EEE6DA3-3283-4B68-99DD-7E97D96BCF52}"/>
    <cellStyle name="Cálculo 8 2 3 3 3" xfId="33721" xr:uid="{7CBE0929-D4F9-4B4D-96F5-38C3203D467C}"/>
    <cellStyle name="Cálculo 8 2 3 4" xfId="24273" xr:uid="{00000000-0005-0000-0000-0000C62F0000}"/>
    <cellStyle name="Cálculo 8 2 3 4 2" xfId="33219" xr:uid="{7DF8B0B6-2614-49C0-9B64-DE5F50A35514}"/>
    <cellStyle name="Cálculo 8 2 4" xfId="12096" xr:uid="{00000000-0005-0000-0000-0000C72F0000}"/>
    <cellStyle name="Cálculo 8 2 4 2" xfId="24777" xr:uid="{00000000-0005-0000-0000-0000C82F0000}"/>
    <cellStyle name="Cálculo 8 2 4 2 2" xfId="28049" xr:uid="{00000000-0005-0000-0000-0000C92F0000}"/>
    <cellStyle name="Cálculo 8 2 4 2 2 2" xfId="36905" xr:uid="{32D34A65-EA32-4B41-99CC-A2318A6EE9F6}"/>
    <cellStyle name="Cálculo 8 2 4 2 3" xfId="33723" xr:uid="{C458BAF1-D0F7-4655-AAFC-39E93305280A}"/>
    <cellStyle name="Cálculo 8 2 4 3" xfId="24272" xr:uid="{00000000-0005-0000-0000-0000CA2F0000}"/>
    <cellStyle name="Cálculo 8 2 4 3 2" xfId="33218" xr:uid="{CAAC9FFE-34EF-4C45-931F-7016EEA9D138}"/>
    <cellStyle name="Cálculo 8 2 5" xfId="24772" xr:uid="{00000000-0005-0000-0000-0000CB2F0000}"/>
    <cellStyle name="Cálculo 8 2 5 2" xfId="28044" xr:uid="{00000000-0005-0000-0000-0000CC2F0000}"/>
    <cellStyle name="Cálculo 8 2 5 2 2" xfId="36900" xr:uid="{324A49A7-1934-49BB-ABFB-307A5D187280}"/>
    <cellStyle name="Cálculo 8 2 5 3" xfId="33718" xr:uid="{DC459C24-A962-4028-A17C-B90AD8B7E63E}"/>
    <cellStyle name="Cálculo 8 2 6" xfId="24276" xr:uid="{00000000-0005-0000-0000-0000CD2F0000}"/>
    <cellStyle name="Cálculo 8 2 6 2" xfId="33222" xr:uid="{19C08E81-DABF-4D00-AB6A-1CCCED2C471D}"/>
    <cellStyle name="Cálculo 8 3" xfId="12097" xr:uid="{00000000-0005-0000-0000-0000CE2F0000}"/>
    <cellStyle name="Cálculo 8 3 2" xfId="12098" xr:uid="{00000000-0005-0000-0000-0000CF2F0000}"/>
    <cellStyle name="Cálculo 8 3 2 2" xfId="24779" xr:uid="{00000000-0005-0000-0000-0000D02F0000}"/>
    <cellStyle name="Cálculo 8 3 2 2 2" xfId="28051" xr:uid="{00000000-0005-0000-0000-0000D12F0000}"/>
    <cellStyle name="Cálculo 8 3 2 2 2 2" xfId="36907" xr:uid="{DCE44139-595F-4EA8-8C76-EBA9B8B20901}"/>
    <cellStyle name="Cálculo 8 3 2 2 3" xfId="33725" xr:uid="{213A3B81-F368-4DA9-986B-B57C71144BEA}"/>
    <cellStyle name="Cálculo 8 3 2 3" xfId="24270" xr:uid="{00000000-0005-0000-0000-0000D22F0000}"/>
    <cellStyle name="Cálculo 8 3 2 3 2" xfId="33216" xr:uid="{90A43A07-6B2F-46AA-92CD-56DD77444769}"/>
    <cellStyle name="Cálculo 8 3 3" xfId="24778" xr:uid="{00000000-0005-0000-0000-0000D32F0000}"/>
    <cellStyle name="Cálculo 8 3 3 2" xfId="28050" xr:uid="{00000000-0005-0000-0000-0000D42F0000}"/>
    <cellStyle name="Cálculo 8 3 3 2 2" xfId="36906" xr:uid="{B5142948-D840-466F-845F-C862D9D55AC5}"/>
    <cellStyle name="Cálculo 8 3 3 3" xfId="33724" xr:uid="{7934C016-84A5-48D5-832D-294AFE3C9185}"/>
    <cellStyle name="Cálculo 8 3 4" xfId="24271" xr:uid="{00000000-0005-0000-0000-0000D52F0000}"/>
    <cellStyle name="Cálculo 8 3 4 2" xfId="33217" xr:uid="{D2EA669F-712D-4F40-BFC9-3AB98003563E}"/>
    <cellStyle name="Cálculo 8 4" xfId="12099" xr:uid="{00000000-0005-0000-0000-0000D62F0000}"/>
    <cellStyle name="Cálculo 8 4 2" xfId="12100" xr:uid="{00000000-0005-0000-0000-0000D72F0000}"/>
    <cellStyle name="Cálculo 8 4 2 2" xfId="24781" xr:uid="{00000000-0005-0000-0000-0000D82F0000}"/>
    <cellStyle name="Cálculo 8 4 2 2 2" xfId="28053" xr:uid="{00000000-0005-0000-0000-0000D92F0000}"/>
    <cellStyle name="Cálculo 8 4 2 2 2 2" xfId="36909" xr:uid="{CEF47D27-70DF-4121-8FCD-75665DDBDEDD}"/>
    <cellStyle name="Cálculo 8 4 2 2 3" xfId="33727" xr:uid="{5FDB64D2-AD18-4E69-BB7A-BD14740AB880}"/>
    <cellStyle name="Cálculo 8 4 2 3" xfId="24268" xr:uid="{00000000-0005-0000-0000-0000DA2F0000}"/>
    <cellStyle name="Cálculo 8 4 2 3 2" xfId="33214" xr:uid="{221C6647-D0AB-4015-A056-4CEF9A60DD4D}"/>
    <cellStyle name="Cálculo 8 4 3" xfId="24780" xr:uid="{00000000-0005-0000-0000-0000DB2F0000}"/>
    <cellStyle name="Cálculo 8 4 3 2" xfId="28052" xr:uid="{00000000-0005-0000-0000-0000DC2F0000}"/>
    <cellStyle name="Cálculo 8 4 3 2 2" xfId="36908" xr:uid="{8568B831-8D56-444D-8BD5-F90013BF84BA}"/>
    <cellStyle name="Cálculo 8 4 3 3" xfId="33726" xr:uid="{55ED0400-D7C8-49F2-8E40-91FEF1F7D02A}"/>
    <cellStyle name="Cálculo 8 4 4" xfId="24269" xr:uid="{00000000-0005-0000-0000-0000DD2F0000}"/>
    <cellStyle name="Cálculo 8 4 4 2" xfId="33215" xr:uid="{70CFF479-C89A-444E-A869-9EECD7C0815B}"/>
    <cellStyle name="Cálculo 8 5" xfId="12101" xr:uid="{00000000-0005-0000-0000-0000DE2F0000}"/>
    <cellStyle name="Cálculo 8 5 2" xfId="24782" xr:uid="{00000000-0005-0000-0000-0000DF2F0000}"/>
    <cellStyle name="Cálculo 8 5 2 2" xfId="28054" xr:uid="{00000000-0005-0000-0000-0000E02F0000}"/>
    <cellStyle name="Cálculo 8 5 2 2 2" xfId="36910" xr:uid="{504F4558-CB5C-4F12-873B-32B82BA872D6}"/>
    <cellStyle name="Cálculo 8 5 2 3" xfId="33728" xr:uid="{06C48C44-2540-4A18-97ED-3F4C8E1CE3F7}"/>
    <cellStyle name="Cálculo 8 5 3" xfId="24267" xr:uid="{00000000-0005-0000-0000-0000E12F0000}"/>
    <cellStyle name="Cálculo 8 5 3 2" xfId="33213" xr:uid="{C4BC5953-C6F9-40C5-A6ED-1EEF20B94835}"/>
    <cellStyle name="Cálculo 8 6" xfId="12102" xr:uid="{00000000-0005-0000-0000-0000E22F0000}"/>
    <cellStyle name="Cálculo 9" xfId="370" xr:uid="{00000000-0005-0000-0000-0000E32F0000}"/>
    <cellStyle name="Cálculo 9 2" xfId="12103" xr:uid="{00000000-0005-0000-0000-0000E42F0000}"/>
    <cellStyle name="Cálculo 9 2 2" xfId="12104" xr:uid="{00000000-0005-0000-0000-0000E52F0000}"/>
    <cellStyle name="Cálculo 9 2 2 2" xfId="12105" xr:uid="{00000000-0005-0000-0000-0000E62F0000}"/>
    <cellStyle name="Cálculo 9 2 2 2 2" xfId="24785" xr:uid="{00000000-0005-0000-0000-0000E72F0000}"/>
    <cellStyle name="Cálculo 9 2 2 2 2 2" xfId="28057" xr:uid="{00000000-0005-0000-0000-0000E82F0000}"/>
    <cellStyle name="Cálculo 9 2 2 2 2 2 2" xfId="36913" xr:uid="{05661A4B-0018-44DF-889D-0CF7CF7B1B98}"/>
    <cellStyle name="Cálculo 9 2 2 2 2 3" xfId="33731" xr:uid="{954AD7D9-4B48-4500-A6B2-68512CB1C63B}"/>
    <cellStyle name="Cálculo 9 2 2 2 3" xfId="24264" xr:uid="{00000000-0005-0000-0000-0000E92F0000}"/>
    <cellStyle name="Cálculo 9 2 2 2 3 2" xfId="33210" xr:uid="{5D9C6708-A8B7-4154-AFAE-6EFF85B926E2}"/>
    <cellStyle name="Cálculo 9 2 2 3" xfId="24784" xr:uid="{00000000-0005-0000-0000-0000EA2F0000}"/>
    <cellStyle name="Cálculo 9 2 2 3 2" xfId="28056" xr:uid="{00000000-0005-0000-0000-0000EB2F0000}"/>
    <cellStyle name="Cálculo 9 2 2 3 2 2" xfId="36912" xr:uid="{52E8EEFE-F147-4795-B7A9-E497D7049FC9}"/>
    <cellStyle name="Cálculo 9 2 2 3 3" xfId="33730" xr:uid="{AC63C697-1BAC-4F52-8CB5-6A7F9282C434}"/>
    <cellStyle name="Cálculo 9 2 2 4" xfId="24265" xr:uid="{00000000-0005-0000-0000-0000EC2F0000}"/>
    <cellStyle name="Cálculo 9 2 2 4 2" xfId="33211" xr:uid="{8E36EE8C-425D-4B10-B487-8B6188E912B8}"/>
    <cellStyle name="Cálculo 9 2 3" xfId="12106" xr:uid="{00000000-0005-0000-0000-0000ED2F0000}"/>
    <cellStyle name="Cálculo 9 2 3 2" xfId="12107" xr:uid="{00000000-0005-0000-0000-0000EE2F0000}"/>
    <cellStyle name="Cálculo 9 2 3 2 2" xfId="24787" xr:uid="{00000000-0005-0000-0000-0000EF2F0000}"/>
    <cellStyle name="Cálculo 9 2 3 2 2 2" xfId="28059" xr:uid="{00000000-0005-0000-0000-0000F02F0000}"/>
    <cellStyle name="Cálculo 9 2 3 2 2 2 2" xfId="36915" xr:uid="{EF781CF5-F490-4A8B-A078-BF0583710841}"/>
    <cellStyle name="Cálculo 9 2 3 2 2 3" xfId="33733" xr:uid="{D8F89D2C-CE1C-4365-A431-0CDC3C5FA45E}"/>
    <cellStyle name="Cálculo 9 2 3 2 3" xfId="24262" xr:uid="{00000000-0005-0000-0000-0000F12F0000}"/>
    <cellStyle name="Cálculo 9 2 3 2 3 2" xfId="33208" xr:uid="{89687679-A8B7-4B01-B0AA-4F30CCE5FBEE}"/>
    <cellStyle name="Cálculo 9 2 3 3" xfId="24786" xr:uid="{00000000-0005-0000-0000-0000F22F0000}"/>
    <cellStyle name="Cálculo 9 2 3 3 2" xfId="28058" xr:uid="{00000000-0005-0000-0000-0000F32F0000}"/>
    <cellStyle name="Cálculo 9 2 3 3 2 2" xfId="36914" xr:uid="{001C06E8-6981-4C76-A972-DF4B9CB59A9E}"/>
    <cellStyle name="Cálculo 9 2 3 3 3" xfId="33732" xr:uid="{ACCB0124-E755-4AC1-919D-4B3F8152915F}"/>
    <cellStyle name="Cálculo 9 2 3 4" xfId="24263" xr:uid="{00000000-0005-0000-0000-0000F42F0000}"/>
    <cellStyle name="Cálculo 9 2 3 4 2" xfId="33209" xr:uid="{AAC742FC-C57A-4536-86EC-BCE3933A3A35}"/>
    <cellStyle name="Cálculo 9 2 4" xfId="12108" xr:uid="{00000000-0005-0000-0000-0000F52F0000}"/>
    <cellStyle name="Cálculo 9 2 4 2" xfId="24788" xr:uid="{00000000-0005-0000-0000-0000F62F0000}"/>
    <cellStyle name="Cálculo 9 2 4 2 2" xfId="28060" xr:uid="{00000000-0005-0000-0000-0000F72F0000}"/>
    <cellStyle name="Cálculo 9 2 4 2 2 2" xfId="36916" xr:uid="{6F5C8C82-8175-42B8-A620-C8D9597875F5}"/>
    <cellStyle name="Cálculo 9 2 4 2 3" xfId="33734" xr:uid="{9CC7793F-EF9E-4E70-9D30-B4F72CD71C73}"/>
    <cellStyle name="Cálculo 9 2 4 3" xfId="24261" xr:uid="{00000000-0005-0000-0000-0000F82F0000}"/>
    <cellStyle name="Cálculo 9 2 4 3 2" xfId="33207" xr:uid="{4EDE5D8D-2AF1-42E6-8FB1-38FF0716CDD4}"/>
    <cellStyle name="Cálculo 9 2 5" xfId="24783" xr:uid="{00000000-0005-0000-0000-0000F92F0000}"/>
    <cellStyle name="Cálculo 9 2 5 2" xfId="28055" xr:uid="{00000000-0005-0000-0000-0000FA2F0000}"/>
    <cellStyle name="Cálculo 9 2 5 2 2" xfId="36911" xr:uid="{2356BB38-DF88-4080-9E55-8FACFDDD1A94}"/>
    <cellStyle name="Cálculo 9 2 5 3" xfId="33729" xr:uid="{EBCFEF44-5862-44BD-89E5-817810AE5E0B}"/>
    <cellStyle name="Cálculo 9 2 6" xfId="24266" xr:uid="{00000000-0005-0000-0000-0000FB2F0000}"/>
    <cellStyle name="Cálculo 9 2 6 2" xfId="33212" xr:uid="{2CEB6C91-FE99-4E3F-839B-CB1A6DB960DB}"/>
    <cellStyle name="Cálculo 9 3" xfId="12109" xr:uid="{00000000-0005-0000-0000-0000FC2F0000}"/>
    <cellStyle name="Cálculo 9 3 2" xfId="12110" xr:uid="{00000000-0005-0000-0000-0000FD2F0000}"/>
    <cellStyle name="Cálculo 9 3 2 2" xfId="24790" xr:uid="{00000000-0005-0000-0000-0000FE2F0000}"/>
    <cellStyle name="Cálculo 9 3 2 2 2" xfId="28062" xr:uid="{00000000-0005-0000-0000-0000FF2F0000}"/>
    <cellStyle name="Cálculo 9 3 2 2 2 2" xfId="36918" xr:uid="{27FA58D1-0A39-406E-987C-F0040E7BD8A7}"/>
    <cellStyle name="Cálculo 9 3 2 2 3" xfId="33736" xr:uid="{43BF7488-69EC-4F1A-8E58-1E65551BC82E}"/>
    <cellStyle name="Cálculo 9 3 2 3" xfId="24259" xr:uid="{00000000-0005-0000-0000-000000300000}"/>
    <cellStyle name="Cálculo 9 3 2 3 2" xfId="33205" xr:uid="{D1F6AFFD-9E09-495D-8DEB-0A0F80D272EF}"/>
    <cellStyle name="Cálculo 9 3 3" xfId="24789" xr:uid="{00000000-0005-0000-0000-000001300000}"/>
    <cellStyle name="Cálculo 9 3 3 2" xfId="28061" xr:uid="{00000000-0005-0000-0000-000002300000}"/>
    <cellStyle name="Cálculo 9 3 3 2 2" xfId="36917" xr:uid="{E40961B8-A0EE-4CE3-AACE-D03560EE30BA}"/>
    <cellStyle name="Cálculo 9 3 3 3" xfId="33735" xr:uid="{E16413E0-786E-45BD-9F91-024CF42CF9EF}"/>
    <cellStyle name="Cálculo 9 3 4" xfId="24260" xr:uid="{00000000-0005-0000-0000-000003300000}"/>
    <cellStyle name="Cálculo 9 3 4 2" xfId="33206" xr:uid="{C1263DAF-83D0-4320-B26A-A7F28986DB4B}"/>
    <cellStyle name="Cálculo 9 4" xfId="12111" xr:uid="{00000000-0005-0000-0000-000004300000}"/>
    <cellStyle name="Cálculo 9 4 2" xfId="12112" xr:uid="{00000000-0005-0000-0000-000005300000}"/>
    <cellStyle name="Cálculo 9 4 2 2" xfId="24792" xr:uid="{00000000-0005-0000-0000-000006300000}"/>
    <cellStyle name="Cálculo 9 4 2 2 2" xfId="28064" xr:uid="{00000000-0005-0000-0000-000007300000}"/>
    <cellStyle name="Cálculo 9 4 2 2 2 2" xfId="36920" xr:uid="{A8608658-8794-4A3A-9389-5FC00400B4BB}"/>
    <cellStyle name="Cálculo 9 4 2 2 3" xfId="33738" xr:uid="{E6574CBB-9B5D-440E-90B9-9448422064B0}"/>
    <cellStyle name="Cálculo 9 4 2 3" xfId="24257" xr:uid="{00000000-0005-0000-0000-000008300000}"/>
    <cellStyle name="Cálculo 9 4 2 3 2" xfId="33203" xr:uid="{B8E02F66-6D48-4888-A1ED-AEFAAC767D57}"/>
    <cellStyle name="Cálculo 9 4 3" xfId="24791" xr:uid="{00000000-0005-0000-0000-000009300000}"/>
    <cellStyle name="Cálculo 9 4 3 2" xfId="28063" xr:uid="{00000000-0005-0000-0000-00000A300000}"/>
    <cellStyle name="Cálculo 9 4 3 2 2" xfId="36919" xr:uid="{A3881325-0196-4A92-8F3C-DB417AB3E2F0}"/>
    <cellStyle name="Cálculo 9 4 3 3" xfId="33737" xr:uid="{E9B4E914-0685-418D-8A1D-C4685488A7B4}"/>
    <cellStyle name="Cálculo 9 4 4" xfId="24258" xr:uid="{00000000-0005-0000-0000-00000B300000}"/>
    <cellStyle name="Cálculo 9 4 4 2" xfId="33204" xr:uid="{982CF585-2933-4E22-A082-53702FA19D55}"/>
    <cellStyle name="Cálculo 9 5" xfId="12113" xr:uid="{00000000-0005-0000-0000-00000C300000}"/>
    <cellStyle name="Cálculo 9 5 2" xfId="24793" xr:uid="{00000000-0005-0000-0000-00000D300000}"/>
    <cellStyle name="Cálculo 9 5 2 2" xfId="28065" xr:uid="{00000000-0005-0000-0000-00000E300000}"/>
    <cellStyle name="Cálculo 9 5 2 2 2" xfId="36921" xr:uid="{AB12FC8B-4205-4CCC-88DA-E087B9F9EF14}"/>
    <cellStyle name="Cálculo 9 5 2 3" xfId="33739" xr:uid="{C3B04C41-BFB0-40F6-B203-FDC87E5B408E}"/>
    <cellStyle name="Cálculo 9 5 3" xfId="24256" xr:uid="{00000000-0005-0000-0000-00000F300000}"/>
    <cellStyle name="Cálculo 9 5 3 2" xfId="33202" xr:uid="{059A1B49-9EE2-4A68-A3DA-878D73E24D30}"/>
    <cellStyle name="Cálculo 9 6" xfId="12114" xr:uid="{00000000-0005-0000-0000-000010300000}"/>
    <cellStyle name="Case" xfId="12115" xr:uid="{00000000-0005-0000-0000-000011300000}"/>
    <cellStyle name="Célula de Verificação 10" xfId="372" xr:uid="{00000000-0005-0000-0000-000012300000}"/>
    <cellStyle name="Célula de Verificação 10 2" xfId="12116" xr:uid="{00000000-0005-0000-0000-000013300000}"/>
    <cellStyle name="Célula de Verificação 10 3" xfId="12117" xr:uid="{00000000-0005-0000-0000-000014300000}"/>
    <cellStyle name="Célula de Verificação 11" xfId="12118" xr:uid="{00000000-0005-0000-0000-000015300000}"/>
    <cellStyle name="Célula de Verificação 11 2" xfId="12119" xr:uid="{00000000-0005-0000-0000-000016300000}"/>
    <cellStyle name="Célula de Verificação 11 3" xfId="12120" xr:uid="{00000000-0005-0000-0000-000017300000}"/>
    <cellStyle name="Célula de Verificação 12" xfId="12121" xr:uid="{00000000-0005-0000-0000-000018300000}"/>
    <cellStyle name="Célula de Verificação 13" xfId="12122" xr:uid="{00000000-0005-0000-0000-000019300000}"/>
    <cellStyle name="Célula de Verificação 14" xfId="12123" xr:uid="{00000000-0005-0000-0000-00001A300000}"/>
    <cellStyle name="Célula de Verificação 15" xfId="12124" xr:uid="{00000000-0005-0000-0000-00001B300000}"/>
    <cellStyle name="Célula de Verificação 16" xfId="12125" xr:uid="{00000000-0005-0000-0000-00001C300000}"/>
    <cellStyle name="Célula de Verificação 17" xfId="12126" xr:uid="{00000000-0005-0000-0000-00001D300000}"/>
    <cellStyle name="Célula de Verificação 18" xfId="12127" xr:uid="{00000000-0005-0000-0000-00001E300000}"/>
    <cellStyle name="Célula de Verificação 19" xfId="371" xr:uid="{00000000-0005-0000-0000-00001F300000}"/>
    <cellStyle name="Célula de Verificação 2" xfId="373" xr:uid="{00000000-0005-0000-0000-000020300000}"/>
    <cellStyle name="Célula de Verificação 2 2" xfId="12128" xr:uid="{00000000-0005-0000-0000-000021300000}"/>
    <cellStyle name="Célula de Verificação 2 2 2" xfId="12129" xr:uid="{00000000-0005-0000-0000-000022300000}"/>
    <cellStyle name="Célula de Verificação 2 2 3" xfId="12130" xr:uid="{00000000-0005-0000-0000-000023300000}"/>
    <cellStyle name="Célula de Verificação 2 3" xfId="12131" xr:uid="{00000000-0005-0000-0000-000024300000}"/>
    <cellStyle name="Célula de Verificação 2 3 2" xfId="12132" xr:uid="{00000000-0005-0000-0000-000025300000}"/>
    <cellStyle name="Célula de Verificação 2 3 3" xfId="12133" xr:uid="{00000000-0005-0000-0000-000026300000}"/>
    <cellStyle name="Célula de Verificação 2 4" xfId="12134" xr:uid="{00000000-0005-0000-0000-000027300000}"/>
    <cellStyle name="Célula de Verificação 2 5" xfId="12135" xr:uid="{00000000-0005-0000-0000-000028300000}"/>
    <cellStyle name="Célula de Verificação 2 6" xfId="12136" xr:uid="{00000000-0005-0000-0000-000029300000}"/>
    <cellStyle name="Célula de Verificação 3" xfId="374" xr:uid="{00000000-0005-0000-0000-00002A300000}"/>
    <cellStyle name="Célula de Verificação 3 2" xfId="375" xr:uid="{00000000-0005-0000-0000-00002B300000}"/>
    <cellStyle name="Célula de Verificação 3 2 2" xfId="12137" xr:uid="{00000000-0005-0000-0000-00002C300000}"/>
    <cellStyle name="Célula de Verificação 3 2 3" xfId="12138" xr:uid="{00000000-0005-0000-0000-00002D300000}"/>
    <cellStyle name="Célula de Verificação 3 2 4" xfId="12139" xr:uid="{00000000-0005-0000-0000-00002E300000}"/>
    <cellStyle name="Célula de Verificação 3 3" xfId="12140" xr:uid="{00000000-0005-0000-0000-00002F300000}"/>
    <cellStyle name="Célula de Verificação 3 3 2" xfId="12141" xr:uid="{00000000-0005-0000-0000-000030300000}"/>
    <cellStyle name="Célula de Verificação 3 3 3" xfId="12142" xr:uid="{00000000-0005-0000-0000-000031300000}"/>
    <cellStyle name="Célula de Verificação 3 4" xfId="12143" xr:uid="{00000000-0005-0000-0000-000032300000}"/>
    <cellStyle name="Célula de Verificação 3 5" xfId="12144" xr:uid="{00000000-0005-0000-0000-000033300000}"/>
    <cellStyle name="Célula de Verificação 3 6" xfId="12145" xr:uid="{00000000-0005-0000-0000-000034300000}"/>
    <cellStyle name="Célula de Verificação 4" xfId="376" xr:uid="{00000000-0005-0000-0000-000035300000}"/>
    <cellStyle name="Célula de Verificação 4 2" xfId="12146" xr:uid="{00000000-0005-0000-0000-000036300000}"/>
    <cellStyle name="Célula de Verificação 4 2 2" xfId="12147" xr:uid="{00000000-0005-0000-0000-000037300000}"/>
    <cellStyle name="Célula de Verificação 4 2 3" xfId="12148" xr:uid="{00000000-0005-0000-0000-000038300000}"/>
    <cellStyle name="Célula de Verificação 4 3" xfId="12149" xr:uid="{00000000-0005-0000-0000-000039300000}"/>
    <cellStyle name="Célula de Verificação 4 4" xfId="12150" xr:uid="{00000000-0005-0000-0000-00003A300000}"/>
    <cellStyle name="Célula de Verificação 4 5" xfId="12151" xr:uid="{00000000-0005-0000-0000-00003B300000}"/>
    <cellStyle name="Célula de Verificação 5" xfId="377" xr:uid="{00000000-0005-0000-0000-00003C300000}"/>
    <cellStyle name="Célula de Verificação 5 2" xfId="12152" xr:uid="{00000000-0005-0000-0000-00003D300000}"/>
    <cellStyle name="Célula de Verificação 5 2 2" xfId="12153" xr:uid="{00000000-0005-0000-0000-00003E300000}"/>
    <cellStyle name="Célula de Verificação 5 2 3" xfId="12154" xr:uid="{00000000-0005-0000-0000-00003F300000}"/>
    <cellStyle name="Célula de Verificação 5 3" xfId="12155" xr:uid="{00000000-0005-0000-0000-000040300000}"/>
    <cellStyle name="Célula de Verificação 5 4" xfId="12156" xr:uid="{00000000-0005-0000-0000-000041300000}"/>
    <cellStyle name="Célula de Verificação 5 5" xfId="12157" xr:uid="{00000000-0005-0000-0000-000042300000}"/>
    <cellStyle name="Célula de Verificação 6" xfId="378" xr:uid="{00000000-0005-0000-0000-000043300000}"/>
    <cellStyle name="Célula de Verificação 6 2" xfId="12158" xr:uid="{00000000-0005-0000-0000-000044300000}"/>
    <cellStyle name="Célula de Verificação 6 3" xfId="12159" xr:uid="{00000000-0005-0000-0000-000045300000}"/>
    <cellStyle name="Célula de Verificação 6 4" xfId="12160" xr:uid="{00000000-0005-0000-0000-000046300000}"/>
    <cellStyle name="Célula de Verificação 7" xfId="379" xr:uid="{00000000-0005-0000-0000-000047300000}"/>
    <cellStyle name="Célula de Verificação 7 2" xfId="12161" xr:uid="{00000000-0005-0000-0000-000048300000}"/>
    <cellStyle name="Célula de Verificação 7 3" xfId="12162" xr:uid="{00000000-0005-0000-0000-000049300000}"/>
    <cellStyle name="Célula de Verificação 8" xfId="380" xr:uid="{00000000-0005-0000-0000-00004A300000}"/>
    <cellStyle name="Célula de Verificação 8 2" xfId="12163" xr:uid="{00000000-0005-0000-0000-00004B300000}"/>
    <cellStyle name="Célula de Verificação 8 3" xfId="12164" xr:uid="{00000000-0005-0000-0000-00004C300000}"/>
    <cellStyle name="Célula de Verificação 9" xfId="381" xr:uid="{00000000-0005-0000-0000-00004D300000}"/>
    <cellStyle name="Célula de Verificação 9 2" xfId="12165" xr:uid="{00000000-0005-0000-0000-00004E300000}"/>
    <cellStyle name="Célula de Verificação 9 3" xfId="12166" xr:uid="{00000000-0005-0000-0000-00004F300000}"/>
    <cellStyle name="Célula Vinculada 10" xfId="383" xr:uid="{00000000-0005-0000-0000-000050300000}"/>
    <cellStyle name="Célula Vinculada 10 2" xfId="12167" xr:uid="{00000000-0005-0000-0000-000051300000}"/>
    <cellStyle name="Célula Vinculada 10 3" xfId="12168" xr:uid="{00000000-0005-0000-0000-000052300000}"/>
    <cellStyle name="Célula Vinculada 11" xfId="12169" xr:uid="{00000000-0005-0000-0000-000053300000}"/>
    <cellStyle name="Célula Vinculada 11 2" xfId="12170" xr:uid="{00000000-0005-0000-0000-000054300000}"/>
    <cellStyle name="Célula Vinculada 11 3" xfId="12171" xr:uid="{00000000-0005-0000-0000-000055300000}"/>
    <cellStyle name="Célula Vinculada 12" xfId="12172" xr:uid="{00000000-0005-0000-0000-000056300000}"/>
    <cellStyle name="Célula Vinculada 13" xfId="12173" xr:uid="{00000000-0005-0000-0000-000057300000}"/>
    <cellStyle name="Célula Vinculada 14" xfId="12174" xr:uid="{00000000-0005-0000-0000-000058300000}"/>
    <cellStyle name="Célula Vinculada 15" xfId="12175" xr:uid="{00000000-0005-0000-0000-000059300000}"/>
    <cellStyle name="Célula Vinculada 16" xfId="12176" xr:uid="{00000000-0005-0000-0000-00005A300000}"/>
    <cellStyle name="Célula Vinculada 17" xfId="12177" xr:uid="{00000000-0005-0000-0000-00005B300000}"/>
    <cellStyle name="Célula Vinculada 18" xfId="12178" xr:uid="{00000000-0005-0000-0000-00005C300000}"/>
    <cellStyle name="Célula Vinculada 19" xfId="382" xr:uid="{00000000-0005-0000-0000-00005D300000}"/>
    <cellStyle name="Célula Vinculada 2" xfId="384" xr:uid="{00000000-0005-0000-0000-00005E300000}"/>
    <cellStyle name="Célula Vinculada 2 2" xfId="12179" xr:uid="{00000000-0005-0000-0000-00005F300000}"/>
    <cellStyle name="Célula Vinculada 2 2 2" xfId="12180" xr:uid="{00000000-0005-0000-0000-000060300000}"/>
    <cellStyle name="Célula Vinculada 2 2 3" xfId="12181" xr:uid="{00000000-0005-0000-0000-000061300000}"/>
    <cellStyle name="Célula Vinculada 2 3" xfId="12182" xr:uid="{00000000-0005-0000-0000-000062300000}"/>
    <cellStyle name="Célula Vinculada 2 3 2" xfId="12183" xr:uid="{00000000-0005-0000-0000-000063300000}"/>
    <cellStyle name="Célula Vinculada 2 3 3" xfId="12184" xr:uid="{00000000-0005-0000-0000-000064300000}"/>
    <cellStyle name="Célula Vinculada 2 4" xfId="12185" xr:uid="{00000000-0005-0000-0000-000065300000}"/>
    <cellStyle name="Célula Vinculada 2 5" xfId="12186" xr:uid="{00000000-0005-0000-0000-000066300000}"/>
    <cellStyle name="Célula Vinculada 2 6" xfId="12187" xr:uid="{00000000-0005-0000-0000-000067300000}"/>
    <cellStyle name="Célula Vinculada 3" xfId="385" xr:uid="{00000000-0005-0000-0000-000068300000}"/>
    <cellStyle name="Célula Vinculada 3 2" xfId="386" xr:uid="{00000000-0005-0000-0000-000069300000}"/>
    <cellStyle name="Célula Vinculada 3 2 2" xfId="12188" xr:uid="{00000000-0005-0000-0000-00006A300000}"/>
    <cellStyle name="Célula Vinculada 3 2 3" xfId="12189" xr:uid="{00000000-0005-0000-0000-00006B300000}"/>
    <cellStyle name="Célula Vinculada 3 2 4" xfId="12190" xr:uid="{00000000-0005-0000-0000-00006C300000}"/>
    <cellStyle name="Célula Vinculada 3 3" xfId="12191" xr:uid="{00000000-0005-0000-0000-00006D300000}"/>
    <cellStyle name="Célula Vinculada 3 3 2" xfId="12192" xr:uid="{00000000-0005-0000-0000-00006E300000}"/>
    <cellStyle name="Célula Vinculada 3 3 3" xfId="12193" xr:uid="{00000000-0005-0000-0000-00006F300000}"/>
    <cellStyle name="Célula Vinculada 3 4" xfId="12194" xr:uid="{00000000-0005-0000-0000-000070300000}"/>
    <cellStyle name="Célula Vinculada 3 5" xfId="12195" xr:uid="{00000000-0005-0000-0000-000071300000}"/>
    <cellStyle name="Célula Vinculada 3 6" xfId="12196" xr:uid="{00000000-0005-0000-0000-000072300000}"/>
    <cellStyle name="Célula Vinculada 4" xfId="387" xr:uid="{00000000-0005-0000-0000-000073300000}"/>
    <cellStyle name="Célula Vinculada 4 2" xfId="12197" xr:uid="{00000000-0005-0000-0000-000074300000}"/>
    <cellStyle name="Célula Vinculada 4 2 2" xfId="12198" xr:uid="{00000000-0005-0000-0000-000075300000}"/>
    <cellStyle name="Célula Vinculada 4 2 3" xfId="12199" xr:uid="{00000000-0005-0000-0000-000076300000}"/>
    <cellStyle name="Célula Vinculada 4 3" xfId="12200" xr:uid="{00000000-0005-0000-0000-000077300000}"/>
    <cellStyle name="Célula Vinculada 4 4" xfId="12201" xr:uid="{00000000-0005-0000-0000-000078300000}"/>
    <cellStyle name="Célula Vinculada 4 5" xfId="12202" xr:uid="{00000000-0005-0000-0000-000079300000}"/>
    <cellStyle name="Célula Vinculada 5" xfId="388" xr:uid="{00000000-0005-0000-0000-00007A300000}"/>
    <cellStyle name="Célula Vinculada 5 2" xfId="12203" xr:uid="{00000000-0005-0000-0000-00007B300000}"/>
    <cellStyle name="Célula Vinculada 5 2 2" xfId="12204" xr:uid="{00000000-0005-0000-0000-00007C300000}"/>
    <cellStyle name="Célula Vinculada 5 2 3" xfId="12205" xr:uid="{00000000-0005-0000-0000-00007D300000}"/>
    <cellStyle name="Célula Vinculada 5 3" xfId="12206" xr:uid="{00000000-0005-0000-0000-00007E300000}"/>
    <cellStyle name="Célula Vinculada 5 4" xfId="12207" xr:uid="{00000000-0005-0000-0000-00007F300000}"/>
    <cellStyle name="Célula Vinculada 5 5" xfId="12208" xr:uid="{00000000-0005-0000-0000-000080300000}"/>
    <cellStyle name="Célula Vinculada 6" xfId="389" xr:uid="{00000000-0005-0000-0000-000081300000}"/>
    <cellStyle name="Célula Vinculada 6 2" xfId="12209" xr:uid="{00000000-0005-0000-0000-000082300000}"/>
    <cellStyle name="Célula Vinculada 6 3" xfId="12210" xr:uid="{00000000-0005-0000-0000-000083300000}"/>
    <cellStyle name="Célula Vinculada 6 4" xfId="12211" xr:uid="{00000000-0005-0000-0000-000084300000}"/>
    <cellStyle name="Célula Vinculada 7" xfId="390" xr:uid="{00000000-0005-0000-0000-000085300000}"/>
    <cellStyle name="Célula Vinculada 7 2" xfId="12212" xr:uid="{00000000-0005-0000-0000-000086300000}"/>
    <cellStyle name="Célula Vinculada 7 3" xfId="12213" xr:uid="{00000000-0005-0000-0000-000087300000}"/>
    <cellStyle name="Célula Vinculada 8" xfId="391" xr:uid="{00000000-0005-0000-0000-000088300000}"/>
    <cellStyle name="Célula Vinculada 8 2" xfId="12214" xr:uid="{00000000-0005-0000-0000-000089300000}"/>
    <cellStyle name="Célula Vinculada 8 3" xfId="12215" xr:uid="{00000000-0005-0000-0000-00008A300000}"/>
    <cellStyle name="Célula Vinculada 9" xfId="392" xr:uid="{00000000-0005-0000-0000-00008B300000}"/>
    <cellStyle name="Célula Vinculada 9 2" xfId="12216" xr:uid="{00000000-0005-0000-0000-00008C300000}"/>
    <cellStyle name="Célula Vinculada 9 3" xfId="12217" xr:uid="{00000000-0005-0000-0000-00008D300000}"/>
    <cellStyle name="Centrado" xfId="393" xr:uid="{00000000-0005-0000-0000-00008E300000}"/>
    <cellStyle name="Centrado 2" xfId="12218" xr:uid="{00000000-0005-0000-0000-00008F300000}"/>
    <cellStyle name="Centrado 2 2" xfId="12219" xr:uid="{00000000-0005-0000-0000-000090300000}"/>
    <cellStyle name="Centrado 2 2 2" xfId="12220" xr:uid="{00000000-0005-0000-0000-000091300000}"/>
    <cellStyle name="Centrado 2 2 3" xfId="12221" xr:uid="{00000000-0005-0000-0000-000092300000}"/>
    <cellStyle name="Centrado 2 3" xfId="12222" xr:uid="{00000000-0005-0000-0000-000093300000}"/>
    <cellStyle name="Centrado 2 4" xfId="12223" xr:uid="{00000000-0005-0000-0000-000094300000}"/>
    <cellStyle name="Centrado 3" xfId="12224" xr:uid="{00000000-0005-0000-0000-000095300000}"/>
    <cellStyle name="Centrado 3 2" xfId="12225" xr:uid="{00000000-0005-0000-0000-000096300000}"/>
    <cellStyle name="Centrado 3 3" xfId="12226" xr:uid="{00000000-0005-0000-0000-000097300000}"/>
    <cellStyle name="Centrado 4" xfId="12227" xr:uid="{00000000-0005-0000-0000-000098300000}"/>
    <cellStyle name="Centrado 5" xfId="12228" xr:uid="{00000000-0005-0000-0000-000099300000}"/>
    <cellStyle name="Cents" xfId="394" xr:uid="{00000000-0005-0000-0000-00009A300000}"/>
    <cellStyle name="Cents 2" xfId="12229" xr:uid="{00000000-0005-0000-0000-00009B300000}"/>
    <cellStyle name="Check Cell 2" xfId="12230" xr:uid="{00000000-0005-0000-0000-00009C300000}"/>
    <cellStyle name="Check Cell 3" xfId="12231" xr:uid="{00000000-0005-0000-0000-00009D300000}"/>
    <cellStyle name="Check Cell 4" xfId="12232" xr:uid="{00000000-0005-0000-0000-00009E300000}"/>
    <cellStyle name="Co. Names" xfId="12233" xr:uid="{00000000-0005-0000-0000-00009F300000}"/>
    <cellStyle name="Co. Names - Bold" xfId="12234" xr:uid="{00000000-0005-0000-0000-0000A0300000}"/>
    <cellStyle name="Co. Names 2" xfId="12235" xr:uid="{00000000-0005-0000-0000-0000A1300000}"/>
    <cellStyle name="Co. Names_Break-Up" xfId="12236" xr:uid="{00000000-0005-0000-0000-0000A2300000}"/>
    <cellStyle name="COL HEADINGS" xfId="12237" xr:uid="{00000000-0005-0000-0000-0000A3300000}"/>
    <cellStyle name="COL HEADINGS 2" xfId="27580" xr:uid="{00000000-0005-0000-0000-0000A4300000}"/>
    <cellStyle name="COL HEADINGS 2 2" xfId="36444" xr:uid="{18973530-3D0C-44CF-AD27-21A449530ECA}"/>
    <cellStyle name="colhead" xfId="12238" xr:uid="{00000000-0005-0000-0000-0000A5300000}"/>
    <cellStyle name="Column Heading" xfId="12239" xr:uid="{00000000-0005-0000-0000-0000A6300000}"/>
    <cellStyle name="Column Heading 2" xfId="12240" xr:uid="{00000000-0005-0000-0000-0000A7300000}"/>
    <cellStyle name="Column Heading 2 2" xfId="12241" xr:uid="{00000000-0005-0000-0000-0000A8300000}"/>
    <cellStyle name="Column Heading 2 2 2" xfId="12242" xr:uid="{00000000-0005-0000-0000-0000A9300000}"/>
    <cellStyle name="Column Heading 2 3" xfId="12243" xr:uid="{00000000-0005-0000-0000-0000AA300000}"/>
    <cellStyle name="Column Heading 2 3 2" xfId="12244" xr:uid="{00000000-0005-0000-0000-0000AB300000}"/>
    <cellStyle name="Column Heading 2 4" xfId="12245" xr:uid="{00000000-0005-0000-0000-0000AC300000}"/>
    <cellStyle name="Column Heading 3" xfId="12246" xr:uid="{00000000-0005-0000-0000-0000AD300000}"/>
    <cellStyle name="Column Heading 3 2" xfId="12247" xr:uid="{00000000-0005-0000-0000-0000AE300000}"/>
    <cellStyle name="Column Heading 4" xfId="12248" xr:uid="{00000000-0005-0000-0000-0000AF300000}"/>
    <cellStyle name="Column Heading 4 2" xfId="12249" xr:uid="{00000000-0005-0000-0000-0000B0300000}"/>
    <cellStyle name="Column Heading 5" xfId="12250" xr:uid="{00000000-0005-0000-0000-0000B1300000}"/>
    <cellStyle name="Column Headings" xfId="12251" xr:uid="{00000000-0005-0000-0000-0000B2300000}"/>
    <cellStyle name="Column_Title" xfId="12252" xr:uid="{00000000-0005-0000-0000-0000B3300000}"/>
    <cellStyle name="coluna total" xfId="395" xr:uid="{00000000-0005-0000-0000-0000B4300000}"/>
    <cellStyle name="coluna total 2" xfId="12253" xr:uid="{00000000-0005-0000-0000-0000B5300000}"/>
    <cellStyle name="coluna total 2 2" xfId="12254" xr:uid="{00000000-0005-0000-0000-0000B6300000}"/>
    <cellStyle name="coluna total 2 2 2" xfId="12255" xr:uid="{00000000-0005-0000-0000-0000B7300000}"/>
    <cellStyle name="coluna total 2 2 3" xfId="12256" xr:uid="{00000000-0005-0000-0000-0000B8300000}"/>
    <cellStyle name="coluna total 2 3" xfId="12257" xr:uid="{00000000-0005-0000-0000-0000B9300000}"/>
    <cellStyle name="coluna total 2 4" xfId="12258" xr:uid="{00000000-0005-0000-0000-0000BA300000}"/>
    <cellStyle name="coluna total 3" xfId="12259" xr:uid="{00000000-0005-0000-0000-0000BB300000}"/>
    <cellStyle name="coluna total 3 2" xfId="12260" xr:uid="{00000000-0005-0000-0000-0000BC300000}"/>
    <cellStyle name="coluna total 3 3" xfId="12261" xr:uid="{00000000-0005-0000-0000-0000BD300000}"/>
    <cellStyle name="coluna total 4" xfId="12262" xr:uid="{00000000-0005-0000-0000-0000BE300000}"/>
    <cellStyle name="coluna total 5" xfId="12263" xr:uid="{00000000-0005-0000-0000-0000BF300000}"/>
    <cellStyle name="Coma1" xfId="12264" xr:uid="{00000000-0005-0000-0000-0000C0300000}"/>
    <cellStyle name="Comma [0] 2" xfId="12265" xr:uid="{00000000-0005-0000-0000-0000C1300000}"/>
    <cellStyle name="Comma [0] 2 2" xfId="30456" xr:uid="{A239E0B6-7B12-4104-A06B-FDD01E1E6BD0}"/>
    <cellStyle name="Comma [0] 3" xfId="12266" xr:uid="{00000000-0005-0000-0000-0000C2300000}"/>
    <cellStyle name="Comma [0] 4" xfId="12267" xr:uid="{00000000-0005-0000-0000-0000C3300000}"/>
    <cellStyle name="Comma [0] 4 2" xfId="30457" xr:uid="{523F0614-30C4-41F6-B8C8-C86CC04FFA05}"/>
    <cellStyle name="Comma [0] 5" xfId="12268" xr:uid="{00000000-0005-0000-0000-0000C4300000}"/>
    <cellStyle name="Comma [0] 5 2" xfId="30458" xr:uid="{B76A598D-FE43-47CC-8A4F-901B47225E61}"/>
    <cellStyle name="Comma [0] 6" xfId="12269" xr:uid="{00000000-0005-0000-0000-0000C5300000}"/>
    <cellStyle name="Comma [0] 6 2" xfId="30459" xr:uid="{B43D64F6-3D39-4F32-8ED1-9237D63D4EB9}"/>
    <cellStyle name="Comma [1]" xfId="12270" xr:uid="{00000000-0005-0000-0000-0000C6300000}"/>
    <cellStyle name="Comma [2]" xfId="12271" xr:uid="{00000000-0005-0000-0000-0000C7300000}"/>
    <cellStyle name="Comma [3]" xfId="12272" xr:uid="{00000000-0005-0000-0000-0000C8300000}"/>
    <cellStyle name="Comma 0" xfId="12273" xr:uid="{00000000-0005-0000-0000-0000C9300000}"/>
    <cellStyle name="Comma 0*" xfId="12274" xr:uid="{00000000-0005-0000-0000-0000CA300000}"/>
    <cellStyle name="Comma 0_Cronograma LDC_02Fev09" xfId="12275" xr:uid="{00000000-0005-0000-0000-0000CB300000}"/>
    <cellStyle name="Comma 10" xfId="12276" xr:uid="{00000000-0005-0000-0000-0000CC300000}"/>
    <cellStyle name="Comma 10 2" xfId="30460" xr:uid="{0D189D03-D646-4A4F-A27B-EE7C39F84576}"/>
    <cellStyle name="Comma 11" xfId="22219" xr:uid="{00000000-0005-0000-0000-0000CD300000}"/>
    <cellStyle name="Comma 11 2" xfId="31171" xr:uid="{206E9353-6EC0-460E-84E1-E7A8690786B0}"/>
    <cellStyle name="Comma 2" xfId="397" xr:uid="{00000000-0005-0000-0000-0000CE300000}"/>
    <cellStyle name="Comma 2 2" xfId="12277" xr:uid="{00000000-0005-0000-0000-0000CF300000}"/>
    <cellStyle name="Comma 2 2 2" xfId="12278" xr:uid="{00000000-0005-0000-0000-0000D0300000}"/>
    <cellStyle name="Comma 2 2 2 2" xfId="30462" xr:uid="{D93815C0-72C6-4C86-879B-D75A0C7C1D33}"/>
    <cellStyle name="Comma 2 2 3" xfId="12279" xr:uid="{00000000-0005-0000-0000-0000D1300000}"/>
    <cellStyle name="Comma 2 2 4" xfId="30461" xr:uid="{854E124D-4284-47B5-B7D9-95524A900AA1}"/>
    <cellStyle name="Comma 2 3" xfId="30366" xr:uid="{CED4C541-6DFC-4546-B393-BF8D136EC294}"/>
    <cellStyle name="Comma 3" xfId="398" xr:uid="{00000000-0005-0000-0000-0000D2300000}"/>
    <cellStyle name="Comma 3 2" xfId="22245" xr:uid="{00000000-0005-0000-0000-0000D3300000}"/>
    <cellStyle name="Comma 3 2 2" xfId="31194" xr:uid="{FF96C427-A4DA-42DF-90AD-C6CC7159A934}"/>
    <cellStyle name="Comma 3 3" xfId="30367" xr:uid="{975686B7-96D2-4A5D-AF03-417327F18E8B}"/>
    <cellStyle name="Comma 4" xfId="396" xr:uid="{00000000-0005-0000-0000-0000D4300000}"/>
    <cellStyle name="Comma 4 2" xfId="12280" xr:uid="{00000000-0005-0000-0000-0000D5300000}"/>
    <cellStyle name="Comma 4 3" xfId="30365" xr:uid="{B501DF1D-45E6-404F-BFB9-2B6FA15E6719}"/>
    <cellStyle name="Comma 5" xfId="1033" xr:uid="{00000000-0005-0000-0000-0000D6300000}"/>
    <cellStyle name="Comma 5 2" xfId="30451" xr:uid="{7E094F9B-186F-4910-8BFA-0EC685795FB8}"/>
    <cellStyle name="Comma 6" xfId="12281" xr:uid="{00000000-0005-0000-0000-0000D7300000}"/>
    <cellStyle name="Comma 6 2" xfId="30463" xr:uid="{7806B6B6-E75F-4E00-ABB0-3129923DC409}"/>
    <cellStyle name="Comma 7" xfId="12282" xr:uid="{00000000-0005-0000-0000-0000D8300000}"/>
    <cellStyle name="Comma 7 2" xfId="30464" xr:uid="{FA580050-0820-490E-ACAC-65087F204A28}"/>
    <cellStyle name="Comma 8" xfId="12283" xr:uid="{00000000-0005-0000-0000-0000D9300000}"/>
    <cellStyle name="Comma 8 2" xfId="12284" xr:uid="{00000000-0005-0000-0000-0000DA300000}"/>
    <cellStyle name="Comma 8 3" xfId="12285" xr:uid="{00000000-0005-0000-0000-0000DB300000}"/>
    <cellStyle name="Comma 8 3 2" xfId="30465" xr:uid="{09B563EE-3D5B-4EB4-A5CF-3931CE85BD3B}"/>
    <cellStyle name="Comma 9" xfId="12286" xr:uid="{00000000-0005-0000-0000-0000DC300000}"/>
    <cellStyle name="Comma 9 2" xfId="12287" xr:uid="{00000000-0005-0000-0000-0000DD300000}"/>
    <cellStyle name="Comma 9 3" xfId="12288" xr:uid="{00000000-0005-0000-0000-0000DE300000}"/>
    <cellStyle name="Comma 9 3 2" xfId="30466" xr:uid="{002DDC9E-743B-48AA-BE8A-16D733327475}"/>
    <cellStyle name="Comma Cents" xfId="399" xr:uid="{00000000-0005-0000-0000-0000DF300000}"/>
    <cellStyle name="Comma Cents 2" xfId="12289" xr:uid="{00000000-0005-0000-0000-0000E0300000}"/>
    <cellStyle name="Comma, 1 dec" xfId="12290" xr:uid="{00000000-0005-0000-0000-0000E1300000}"/>
    <cellStyle name="Comma0" xfId="400" xr:uid="{00000000-0005-0000-0000-0000E2300000}"/>
    <cellStyle name="Comma0 - Estilo2" xfId="12291" xr:uid="{00000000-0005-0000-0000-0000E3300000}"/>
    <cellStyle name="Comma0 - Estilo2 2" xfId="12292" xr:uid="{00000000-0005-0000-0000-0000E4300000}"/>
    <cellStyle name="Comma0 - Estilo2 2 2" xfId="12293" xr:uid="{00000000-0005-0000-0000-0000E5300000}"/>
    <cellStyle name="Comma0 - Estilo2 2 2 2" xfId="12294" xr:uid="{00000000-0005-0000-0000-0000E6300000}"/>
    <cellStyle name="Comma0 - Estilo2 2 2 3" xfId="12295" xr:uid="{00000000-0005-0000-0000-0000E7300000}"/>
    <cellStyle name="Comma0 - Estilo2 2 3" xfId="12296" xr:uid="{00000000-0005-0000-0000-0000E8300000}"/>
    <cellStyle name="Comma0 - Estilo2 2 4" xfId="12297" xr:uid="{00000000-0005-0000-0000-0000E9300000}"/>
    <cellStyle name="Comma0 - Estilo2 3" xfId="12298" xr:uid="{00000000-0005-0000-0000-0000EA300000}"/>
    <cellStyle name="Comma0 - Estilo2 3 2" xfId="12299" xr:uid="{00000000-0005-0000-0000-0000EB300000}"/>
    <cellStyle name="Comma0 - Estilo2 3 3" xfId="12300" xr:uid="{00000000-0005-0000-0000-0000EC300000}"/>
    <cellStyle name="Comma0 - Estilo2 4" xfId="12301" xr:uid="{00000000-0005-0000-0000-0000ED300000}"/>
    <cellStyle name="Comma0 - Estilo2 5" xfId="12302" xr:uid="{00000000-0005-0000-0000-0000EE300000}"/>
    <cellStyle name="Comma0 - Estilo4" xfId="401" xr:uid="{00000000-0005-0000-0000-0000EF300000}"/>
    <cellStyle name="Comma0 - Estilo4 2" xfId="12303" xr:uid="{00000000-0005-0000-0000-0000F0300000}"/>
    <cellStyle name="Comma0 - Estilo4 2 2" xfId="12304" xr:uid="{00000000-0005-0000-0000-0000F1300000}"/>
    <cellStyle name="Comma0 - Estilo4 2 2 2" xfId="12305" xr:uid="{00000000-0005-0000-0000-0000F2300000}"/>
    <cellStyle name="Comma0 - Estilo4 2 2 3" xfId="12306" xr:uid="{00000000-0005-0000-0000-0000F3300000}"/>
    <cellStyle name="Comma0 - Estilo4 2 3" xfId="12307" xr:uid="{00000000-0005-0000-0000-0000F4300000}"/>
    <cellStyle name="Comma0 - Estilo4 2 4" xfId="12308" xr:uid="{00000000-0005-0000-0000-0000F5300000}"/>
    <cellStyle name="Comma0 - Estilo4 3" xfId="12309" xr:uid="{00000000-0005-0000-0000-0000F6300000}"/>
    <cellStyle name="Comma0 - Estilo4 3 2" xfId="12310" xr:uid="{00000000-0005-0000-0000-0000F7300000}"/>
    <cellStyle name="Comma0 - Estilo4 3 3" xfId="12311" xr:uid="{00000000-0005-0000-0000-0000F8300000}"/>
    <cellStyle name="Comma0 - Estilo4 4" xfId="12312" xr:uid="{00000000-0005-0000-0000-0000F9300000}"/>
    <cellStyle name="Comma0 - Estilo4 5" xfId="12313" xr:uid="{00000000-0005-0000-0000-0000FA300000}"/>
    <cellStyle name="Comma0 - Modelo1" xfId="12314" xr:uid="{00000000-0005-0000-0000-0000FB300000}"/>
    <cellStyle name="Comma0 - Style1" xfId="12315" xr:uid="{00000000-0005-0000-0000-0000FC300000}"/>
    <cellStyle name="Comma0 - Style2" xfId="12316" xr:uid="{00000000-0005-0000-0000-0000FD300000}"/>
    <cellStyle name="Comma0 2" xfId="12317" xr:uid="{00000000-0005-0000-0000-0000FE300000}"/>
    <cellStyle name="Comma0 3" xfId="12318" xr:uid="{00000000-0005-0000-0000-0000FF300000}"/>
    <cellStyle name="Comma0_Project Hamlet - Financial model, 04-06 v4" xfId="12319" xr:uid="{00000000-0005-0000-0000-000000310000}"/>
    <cellStyle name="Comma1 - Estilo1" xfId="402" xr:uid="{00000000-0005-0000-0000-000001310000}"/>
    <cellStyle name="Comma1 - Estilo1 2" xfId="12320" xr:uid="{00000000-0005-0000-0000-000002310000}"/>
    <cellStyle name="Comma1 - Estilo1 2 2" xfId="12321" xr:uid="{00000000-0005-0000-0000-000003310000}"/>
    <cellStyle name="Comma1 - Estilo1 2 2 2" xfId="12322" xr:uid="{00000000-0005-0000-0000-000004310000}"/>
    <cellStyle name="Comma1 - Estilo1 2 2 3" xfId="12323" xr:uid="{00000000-0005-0000-0000-000005310000}"/>
    <cellStyle name="Comma1 - Estilo1 2 3" xfId="12324" xr:uid="{00000000-0005-0000-0000-000006310000}"/>
    <cellStyle name="Comma1 - Estilo1 2 4" xfId="12325" xr:uid="{00000000-0005-0000-0000-000007310000}"/>
    <cellStyle name="Comma1 - Estilo1 3" xfId="12326" xr:uid="{00000000-0005-0000-0000-000008310000}"/>
    <cellStyle name="Comma1 - Estilo1 3 2" xfId="12327" xr:uid="{00000000-0005-0000-0000-000009310000}"/>
    <cellStyle name="Comma1 - Estilo1 3 3" xfId="12328" xr:uid="{00000000-0005-0000-0000-00000A310000}"/>
    <cellStyle name="Comma1 - Estilo1 4" xfId="12329" xr:uid="{00000000-0005-0000-0000-00000B310000}"/>
    <cellStyle name="Comma1 - Estilo1 5" xfId="12330" xr:uid="{00000000-0005-0000-0000-00000C310000}"/>
    <cellStyle name="Comma1 - Modelo2" xfId="12331" xr:uid="{00000000-0005-0000-0000-00000D310000}"/>
    <cellStyle name="Comma1 - Style1" xfId="12332" xr:uid="{00000000-0005-0000-0000-00000E310000}"/>
    <cellStyle name="Comma1 - Style2" xfId="12333" xr:uid="{00000000-0005-0000-0000-00000F310000}"/>
    <cellStyle name="Control Check" xfId="12334" xr:uid="{00000000-0005-0000-0000-000010310000}"/>
    <cellStyle name="Control Check 2" xfId="12335" xr:uid="{00000000-0005-0000-0000-000011310000}"/>
    <cellStyle name="Copied" xfId="12336" xr:uid="{00000000-0005-0000-0000-000012310000}"/>
    <cellStyle name="Cost" xfId="12337" xr:uid="{00000000-0005-0000-0000-000013310000}"/>
    <cellStyle name="Cost 2" xfId="12338" xr:uid="{00000000-0005-0000-0000-000014310000}"/>
    <cellStyle name="Cost 2 2" xfId="12339" xr:uid="{00000000-0005-0000-0000-000015310000}"/>
    <cellStyle name="Cost 2 2 2" xfId="12340" xr:uid="{00000000-0005-0000-0000-000016310000}"/>
    <cellStyle name="Cost 2 2 2 2" xfId="24797" xr:uid="{00000000-0005-0000-0000-000017310000}"/>
    <cellStyle name="Cost 2 2 2 2 2" xfId="28069" xr:uid="{00000000-0005-0000-0000-000018310000}"/>
    <cellStyle name="Cost 2 2 2 2 2 2" xfId="36925" xr:uid="{8D1AEC66-A571-452F-97A5-C4C12245542F}"/>
    <cellStyle name="Cost 2 2 2 2 3" xfId="33743" xr:uid="{D9F1A24B-2B31-4052-A789-5CDB361C777A}"/>
    <cellStyle name="Cost 2 2 2 3" xfId="24252" xr:uid="{00000000-0005-0000-0000-000019310000}"/>
    <cellStyle name="Cost 2 2 2 3 2" xfId="33198" xr:uid="{905D14CF-4E44-4A14-BD00-7BC45BAF7AAB}"/>
    <cellStyle name="Cost 2 2 2 4" xfId="30470" xr:uid="{EF900F56-DF37-4A8C-B6EB-2AA506024C3A}"/>
    <cellStyle name="Cost 2 2 3" xfId="24796" xr:uid="{00000000-0005-0000-0000-00001A310000}"/>
    <cellStyle name="Cost 2 2 3 2" xfId="28068" xr:uid="{00000000-0005-0000-0000-00001B310000}"/>
    <cellStyle name="Cost 2 2 3 2 2" xfId="36924" xr:uid="{1C5990FA-4C07-49DF-BA0C-35588C730A49}"/>
    <cellStyle name="Cost 2 2 3 3" xfId="33742" xr:uid="{5D8A5490-B7C2-4DF0-8F9A-39E22E4B001E}"/>
    <cellStyle name="Cost 2 2 4" xfId="24253" xr:uid="{00000000-0005-0000-0000-00001C310000}"/>
    <cellStyle name="Cost 2 2 4 2" xfId="33199" xr:uid="{AE2C5237-838D-49C3-9D29-68D575ED1FF8}"/>
    <cellStyle name="Cost 2 2 5" xfId="30469" xr:uid="{0A7E0D82-836E-4F55-AB41-D91383F2C285}"/>
    <cellStyle name="Cost 2 3" xfId="12341" xr:uid="{00000000-0005-0000-0000-00001D310000}"/>
    <cellStyle name="Cost 2 3 2" xfId="12342" xr:uid="{00000000-0005-0000-0000-00001E310000}"/>
    <cellStyle name="Cost 2 3 2 2" xfId="24799" xr:uid="{00000000-0005-0000-0000-00001F310000}"/>
    <cellStyle name="Cost 2 3 2 2 2" xfId="28071" xr:uid="{00000000-0005-0000-0000-000020310000}"/>
    <cellStyle name="Cost 2 3 2 2 2 2" xfId="36927" xr:uid="{164283FA-EF62-4F4B-8191-572B943927D8}"/>
    <cellStyle name="Cost 2 3 2 2 3" xfId="33745" xr:uid="{A0D2F01A-123D-4558-B0EC-24DFE252A32F}"/>
    <cellStyle name="Cost 2 3 2 3" xfId="24250" xr:uid="{00000000-0005-0000-0000-000021310000}"/>
    <cellStyle name="Cost 2 3 2 3 2" xfId="33196" xr:uid="{85388329-7CA7-4AA0-8F20-A820789F7FA9}"/>
    <cellStyle name="Cost 2 3 2 4" xfId="30472" xr:uid="{BF57CD0D-FDC0-456E-98AA-F8D685188973}"/>
    <cellStyle name="Cost 2 3 3" xfId="24798" xr:uid="{00000000-0005-0000-0000-000022310000}"/>
    <cellStyle name="Cost 2 3 3 2" xfId="28070" xr:uid="{00000000-0005-0000-0000-000023310000}"/>
    <cellStyle name="Cost 2 3 3 2 2" xfId="36926" xr:uid="{6F613C2E-08AF-454E-BDDD-B7AE5E0FAC3A}"/>
    <cellStyle name="Cost 2 3 3 3" xfId="33744" xr:uid="{C1BF1477-FECE-48FC-B005-1BC250631BAF}"/>
    <cellStyle name="Cost 2 3 4" xfId="24251" xr:uid="{00000000-0005-0000-0000-000024310000}"/>
    <cellStyle name="Cost 2 3 4 2" xfId="33197" xr:uid="{247432A6-DCFC-4EEE-93D8-94218BF51D40}"/>
    <cellStyle name="Cost 2 3 5" xfId="30471" xr:uid="{B79947A3-09BD-4932-9573-F50ACE581485}"/>
    <cellStyle name="Cost 2 4" xfId="12343" xr:uid="{00000000-0005-0000-0000-000025310000}"/>
    <cellStyle name="Cost 2 4 2" xfId="24800" xr:uid="{00000000-0005-0000-0000-000026310000}"/>
    <cellStyle name="Cost 2 4 2 2" xfId="28072" xr:uid="{00000000-0005-0000-0000-000027310000}"/>
    <cellStyle name="Cost 2 4 2 2 2" xfId="36928" xr:uid="{BCEA5D4B-1CEE-49D2-BAAA-D86764AB3B44}"/>
    <cellStyle name="Cost 2 4 2 3" xfId="33746" xr:uid="{5088C13B-8164-42BE-A017-4F18AFE1877F}"/>
    <cellStyle name="Cost 2 4 3" xfId="24249" xr:uid="{00000000-0005-0000-0000-000028310000}"/>
    <cellStyle name="Cost 2 4 3 2" xfId="33195" xr:uid="{9C69B4AD-602E-4839-AE5D-E90519EDC95C}"/>
    <cellStyle name="Cost 2 4 4" xfId="30473" xr:uid="{6D14758C-A958-4F9D-8D27-0AF7A24F7998}"/>
    <cellStyle name="Cost 2 5" xfId="24795" xr:uid="{00000000-0005-0000-0000-000029310000}"/>
    <cellStyle name="Cost 2 5 2" xfId="28067" xr:uid="{00000000-0005-0000-0000-00002A310000}"/>
    <cellStyle name="Cost 2 5 2 2" xfId="36923" xr:uid="{2790ED3F-0694-41AA-A65E-1BEA9FB3B757}"/>
    <cellStyle name="Cost 2 5 3" xfId="33741" xr:uid="{CE622A67-F575-4AD7-8E62-D51314FFC928}"/>
    <cellStyle name="Cost 2 6" xfId="24254" xr:uid="{00000000-0005-0000-0000-00002B310000}"/>
    <cellStyle name="Cost 2 6 2" xfId="33200" xr:uid="{6334AE77-1422-44E8-8E53-77C253435B19}"/>
    <cellStyle name="Cost 2 7" xfId="30468" xr:uid="{1DE05767-22D8-4FA2-86A8-0897EBCD0884}"/>
    <cellStyle name="Cost 3" xfId="12344" xr:uid="{00000000-0005-0000-0000-00002C310000}"/>
    <cellStyle name="Cost 3 2" xfId="12345" xr:uid="{00000000-0005-0000-0000-00002D310000}"/>
    <cellStyle name="Cost 3 2 2" xfId="24802" xr:uid="{00000000-0005-0000-0000-00002E310000}"/>
    <cellStyle name="Cost 3 2 2 2" xfId="28074" xr:uid="{00000000-0005-0000-0000-00002F310000}"/>
    <cellStyle name="Cost 3 2 2 2 2" xfId="36930" xr:uid="{4FF29FB6-E449-45D7-874D-08DDEA55742B}"/>
    <cellStyle name="Cost 3 2 2 3" xfId="33748" xr:uid="{08F594D8-E163-4B51-BB65-B6C98CEB8768}"/>
    <cellStyle name="Cost 3 2 3" xfId="24247" xr:uid="{00000000-0005-0000-0000-000030310000}"/>
    <cellStyle name="Cost 3 2 3 2" xfId="33193" xr:uid="{43A361CC-A775-462C-8915-DFC151779CD2}"/>
    <cellStyle name="Cost 3 2 4" xfId="30475" xr:uid="{CFCBDE1A-ED46-4EF9-BE9A-FC900AEF28E4}"/>
    <cellStyle name="Cost 3 3" xfId="24801" xr:uid="{00000000-0005-0000-0000-000031310000}"/>
    <cellStyle name="Cost 3 3 2" xfId="28073" xr:uid="{00000000-0005-0000-0000-000032310000}"/>
    <cellStyle name="Cost 3 3 2 2" xfId="36929" xr:uid="{5D549477-C9D2-4F9B-AA1A-329244F7B006}"/>
    <cellStyle name="Cost 3 3 3" xfId="33747" xr:uid="{BE918908-9F68-41DB-B637-DF2FD9461628}"/>
    <cellStyle name="Cost 3 4" xfId="24248" xr:uid="{00000000-0005-0000-0000-000033310000}"/>
    <cellStyle name="Cost 3 4 2" xfId="33194" xr:uid="{A0823CF5-EE3E-4626-9F4F-CF62FBFFB880}"/>
    <cellStyle name="Cost 3 5" xfId="30474" xr:uid="{9082089C-B508-46CC-8F28-310C4E2F2557}"/>
    <cellStyle name="Cost 4" xfId="12346" xr:uid="{00000000-0005-0000-0000-000034310000}"/>
    <cellStyle name="Cost 4 2" xfId="12347" xr:uid="{00000000-0005-0000-0000-000035310000}"/>
    <cellStyle name="Cost 4 2 2" xfId="24804" xr:uid="{00000000-0005-0000-0000-000036310000}"/>
    <cellStyle name="Cost 4 2 2 2" xfId="28076" xr:uid="{00000000-0005-0000-0000-000037310000}"/>
    <cellStyle name="Cost 4 2 2 2 2" xfId="36932" xr:uid="{24D7A357-0C01-4AF6-A7C5-B72E73CDE15A}"/>
    <cellStyle name="Cost 4 2 2 3" xfId="33750" xr:uid="{E8D46802-67EF-48A1-9828-427522D4ED83}"/>
    <cellStyle name="Cost 4 2 3" xfId="24245" xr:uid="{00000000-0005-0000-0000-000038310000}"/>
    <cellStyle name="Cost 4 2 3 2" xfId="33191" xr:uid="{E73BBEC3-47B8-41DC-845E-87566B331DB4}"/>
    <cellStyle name="Cost 4 2 4" xfId="30477" xr:uid="{544196A1-4C64-47F5-A270-A844E2803DF4}"/>
    <cellStyle name="Cost 4 3" xfId="24803" xr:uid="{00000000-0005-0000-0000-000039310000}"/>
    <cellStyle name="Cost 4 3 2" xfId="28075" xr:uid="{00000000-0005-0000-0000-00003A310000}"/>
    <cellStyle name="Cost 4 3 2 2" xfId="36931" xr:uid="{3F08D4D7-E915-4A27-86BA-808A9A2FFC7D}"/>
    <cellStyle name="Cost 4 3 3" xfId="33749" xr:uid="{BEEEC2D5-AC20-4831-B48A-467DBABDFA37}"/>
    <cellStyle name="Cost 4 4" xfId="24246" xr:uid="{00000000-0005-0000-0000-00003B310000}"/>
    <cellStyle name="Cost 4 4 2" xfId="33192" xr:uid="{D03AF071-1F67-4B61-B157-B6BFE9170326}"/>
    <cellStyle name="Cost 4 5" xfId="30476" xr:uid="{61CBDC37-57B3-40E8-A837-4A97AC520136}"/>
    <cellStyle name="Cost 5" xfId="12348" xr:uid="{00000000-0005-0000-0000-00003C310000}"/>
    <cellStyle name="Cost 5 2" xfId="24805" xr:uid="{00000000-0005-0000-0000-00003D310000}"/>
    <cellStyle name="Cost 5 2 2" xfId="28077" xr:uid="{00000000-0005-0000-0000-00003E310000}"/>
    <cellStyle name="Cost 5 2 2 2" xfId="36933" xr:uid="{82A09CBA-1B8C-4BE2-8AB4-F7F02F454BD3}"/>
    <cellStyle name="Cost 5 2 3" xfId="33751" xr:uid="{F1468B36-CC86-44A2-9854-30EB71F2E245}"/>
    <cellStyle name="Cost 5 3" xfId="24244" xr:uid="{00000000-0005-0000-0000-00003F310000}"/>
    <cellStyle name="Cost 5 3 2" xfId="33190" xr:uid="{3D805BB2-D0E0-485E-9EEF-CB352733DECE}"/>
    <cellStyle name="Cost 5 4" xfId="30478" xr:uid="{F3FEBB9E-4CDB-45A1-BBC6-74A644C9A793}"/>
    <cellStyle name="Cost 6" xfId="24794" xr:uid="{00000000-0005-0000-0000-000040310000}"/>
    <cellStyle name="Cost 6 2" xfId="28066" xr:uid="{00000000-0005-0000-0000-000041310000}"/>
    <cellStyle name="Cost 6 2 2" xfId="36922" xr:uid="{B97983C8-F8AA-4E5B-8560-F463220649EE}"/>
    <cellStyle name="Cost 6 3" xfId="33740" xr:uid="{79472388-E5EB-447F-BAA2-B4B3F2B9B83D}"/>
    <cellStyle name="Cost 7" xfId="24255" xr:uid="{00000000-0005-0000-0000-000042310000}"/>
    <cellStyle name="Cost 7 2" xfId="33201" xr:uid="{DE555BE0-0F51-47AF-A74D-6A5F11FDFEE7}"/>
    <cellStyle name="Cost 8" xfId="30467" xr:uid="{E46D9B38-9241-46CB-8AC7-5918A4C03729}"/>
    <cellStyle name="COST1" xfId="12349" xr:uid="{00000000-0005-0000-0000-000043310000}"/>
    <cellStyle name="Currency--" xfId="12350" xr:uid="{00000000-0005-0000-0000-000044310000}"/>
    <cellStyle name="Currency [0] 2" xfId="12351" xr:uid="{00000000-0005-0000-0000-000045310000}"/>
    <cellStyle name="Currency [0] 3" xfId="12352" xr:uid="{00000000-0005-0000-0000-000046310000}"/>
    <cellStyle name="Currency [0] 3 2" xfId="30479" xr:uid="{88F7B381-EBB9-410C-9AFC-3C12F3C2069A}"/>
    <cellStyle name="Currency [0] 4" xfId="12353" xr:uid="{00000000-0005-0000-0000-000047310000}"/>
    <cellStyle name="Currency [0] 5" xfId="12354" xr:uid="{00000000-0005-0000-0000-000048310000}"/>
    <cellStyle name="Currency [0] 6" xfId="12355" xr:uid="{00000000-0005-0000-0000-000049310000}"/>
    <cellStyle name="Currency [1]" xfId="403" xr:uid="{00000000-0005-0000-0000-00004A310000}"/>
    <cellStyle name="Currency [1] 10" xfId="12356" xr:uid="{00000000-0005-0000-0000-00004B310000}"/>
    <cellStyle name="Currency [1] 11" xfId="12357" xr:uid="{00000000-0005-0000-0000-00004C310000}"/>
    <cellStyle name="Currency [1] 2" xfId="12358" xr:uid="{00000000-0005-0000-0000-00004D310000}"/>
    <cellStyle name="Currency [1] 3" xfId="12359" xr:uid="{00000000-0005-0000-0000-00004E310000}"/>
    <cellStyle name="Currency [1] 4" xfId="12360" xr:uid="{00000000-0005-0000-0000-00004F310000}"/>
    <cellStyle name="Currency [1] 5" xfId="12361" xr:uid="{00000000-0005-0000-0000-000050310000}"/>
    <cellStyle name="Currency [1] 6" xfId="12362" xr:uid="{00000000-0005-0000-0000-000051310000}"/>
    <cellStyle name="Currency [1] 7" xfId="12363" xr:uid="{00000000-0005-0000-0000-000052310000}"/>
    <cellStyle name="Currency [1] 8" xfId="12364" xr:uid="{00000000-0005-0000-0000-000053310000}"/>
    <cellStyle name="Currency [1] 9" xfId="12365" xr:uid="{00000000-0005-0000-0000-000054310000}"/>
    <cellStyle name="Currency [2]" xfId="404" xr:uid="{00000000-0005-0000-0000-000055310000}"/>
    <cellStyle name="Currency [2] 2" xfId="12366" xr:uid="{00000000-0005-0000-0000-000056310000}"/>
    <cellStyle name="Currency [2] 2 2" xfId="12367" xr:uid="{00000000-0005-0000-0000-000057310000}"/>
    <cellStyle name="Currency [2] 2 2 2" xfId="12368" xr:uid="{00000000-0005-0000-0000-000058310000}"/>
    <cellStyle name="Currency [2] 2 2 2 2" xfId="12369" xr:uid="{00000000-0005-0000-0000-000059310000}"/>
    <cellStyle name="Currency [2] 2 2 2 2 2" xfId="24809" xr:uid="{00000000-0005-0000-0000-00005A310000}"/>
    <cellStyle name="Currency [2] 2 2 2 2 2 2" xfId="28081" xr:uid="{00000000-0005-0000-0000-00005B310000}"/>
    <cellStyle name="Currency [2] 2 2 2 2 2 2 2" xfId="36937" xr:uid="{2BB46D50-230B-4AA1-8B88-921B4DE691C4}"/>
    <cellStyle name="Currency [2] 2 2 2 2 2 3" xfId="33755" xr:uid="{113DF12C-CF87-4F9E-9508-C6E91C1D50CD}"/>
    <cellStyle name="Currency [2] 2 2 2 2 3" xfId="24240" xr:uid="{00000000-0005-0000-0000-00005C310000}"/>
    <cellStyle name="Currency [2] 2 2 2 2 3 2" xfId="33186" xr:uid="{DD3D7E29-657E-43F2-88FF-3A25BB6C106E}"/>
    <cellStyle name="Currency [2] 2 2 2 3" xfId="24808" xr:uid="{00000000-0005-0000-0000-00005D310000}"/>
    <cellStyle name="Currency [2] 2 2 2 3 2" xfId="28080" xr:uid="{00000000-0005-0000-0000-00005E310000}"/>
    <cellStyle name="Currency [2] 2 2 2 3 2 2" xfId="36936" xr:uid="{132B9E55-D9C6-4CCA-B793-454C8748C917}"/>
    <cellStyle name="Currency [2] 2 2 2 3 3" xfId="33754" xr:uid="{81D3F37F-7854-46E2-92DE-1871F6572F33}"/>
    <cellStyle name="Currency [2] 2 2 2 4" xfId="24241" xr:uid="{00000000-0005-0000-0000-00005F310000}"/>
    <cellStyle name="Currency [2] 2 2 2 4 2" xfId="33187" xr:uid="{4B73C806-0AC7-4CFC-8488-BB7BA9254E01}"/>
    <cellStyle name="Currency [2] 2 2 3" xfId="12370" xr:uid="{00000000-0005-0000-0000-000060310000}"/>
    <cellStyle name="Currency [2] 2 2 3 2" xfId="12371" xr:uid="{00000000-0005-0000-0000-000061310000}"/>
    <cellStyle name="Currency [2] 2 2 3 2 2" xfId="24811" xr:uid="{00000000-0005-0000-0000-000062310000}"/>
    <cellStyle name="Currency [2] 2 2 3 2 2 2" xfId="28083" xr:uid="{00000000-0005-0000-0000-000063310000}"/>
    <cellStyle name="Currency [2] 2 2 3 2 2 2 2" xfId="36939" xr:uid="{12411428-DE6F-4043-925E-A38B3BCC6198}"/>
    <cellStyle name="Currency [2] 2 2 3 2 2 3" xfId="33757" xr:uid="{08CA46C1-B626-46AE-B4C1-9A6EA1C5D182}"/>
    <cellStyle name="Currency [2] 2 2 3 2 3" xfId="24238" xr:uid="{00000000-0005-0000-0000-000064310000}"/>
    <cellStyle name="Currency [2] 2 2 3 2 3 2" xfId="33184" xr:uid="{012415C9-93F4-4FD0-B883-CAD1F95A25F2}"/>
    <cellStyle name="Currency [2] 2 2 3 3" xfId="24810" xr:uid="{00000000-0005-0000-0000-000065310000}"/>
    <cellStyle name="Currency [2] 2 2 3 3 2" xfId="28082" xr:uid="{00000000-0005-0000-0000-000066310000}"/>
    <cellStyle name="Currency [2] 2 2 3 3 2 2" xfId="36938" xr:uid="{EDCB28B8-1A03-4827-AADE-9791810B11AB}"/>
    <cellStyle name="Currency [2] 2 2 3 3 3" xfId="33756" xr:uid="{496EAA5D-9136-41F8-BC5E-52A6F580CA1A}"/>
    <cellStyle name="Currency [2] 2 2 3 4" xfId="24239" xr:uid="{00000000-0005-0000-0000-000067310000}"/>
    <cellStyle name="Currency [2] 2 2 3 4 2" xfId="33185" xr:uid="{EEC55973-8A7E-4995-920C-26826F81966A}"/>
    <cellStyle name="Currency [2] 2 2 4" xfId="12372" xr:uid="{00000000-0005-0000-0000-000068310000}"/>
    <cellStyle name="Currency [2] 2 2 4 2" xfId="24812" xr:uid="{00000000-0005-0000-0000-000069310000}"/>
    <cellStyle name="Currency [2] 2 2 4 2 2" xfId="28084" xr:uid="{00000000-0005-0000-0000-00006A310000}"/>
    <cellStyle name="Currency [2] 2 2 4 2 2 2" xfId="36940" xr:uid="{27EF5AA5-AEBE-4B42-A12A-FC7B06D9E842}"/>
    <cellStyle name="Currency [2] 2 2 4 2 3" xfId="33758" xr:uid="{A04A84EF-DF7D-40EE-98E8-FD519021EA2E}"/>
    <cellStyle name="Currency [2] 2 2 4 3" xfId="24237" xr:uid="{00000000-0005-0000-0000-00006B310000}"/>
    <cellStyle name="Currency [2] 2 2 4 3 2" xfId="33183" xr:uid="{23F500B5-4706-4103-A68E-78F64AC8050E}"/>
    <cellStyle name="Currency [2] 2 2 5" xfId="24807" xr:uid="{00000000-0005-0000-0000-00006C310000}"/>
    <cellStyle name="Currency [2] 2 2 5 2" xfId="28079" xr:uid="{00000000-0005-0000-0000-00006D310000}"/>
    <cellStyle name="Currency [2] 2 2 5 2 2" xfId="36935" xr:uid="{D9B856DD-853D-42A3-83F9-880FE49DEC30}"/>
    <cellStyle name="Currency [2] 2 2 5 3" xfId="33753" xr:uid="{02491554-5889-45F3-B049-15B47E8264E0}"/>
    <cellStyle name="Currency [2] 2 2 6" xfId="24242" xr:uid="{00000000-0005-0000-0000-00006E310000}"/>
    <cellStyle name="Currency [2] 2 2 6 2" xfId="33188" xr:uid="{D6F1F9AF-C5E5-4FF5-9E45-012126F56912}"/>
    <cellStyle name="Currency [2] 2 3" xfId="12373" xr:uid="{00000000-0005-0000-0000-00006F310000}"/>
    <cellStyle name="Currency [2] 2 3 2" xfId="12374" xr:uid="{00000000-0005-0000-0000-000070310000}"/>
    <cellStyle name="Currency [2] 2 3 2 2" xfId="24814" xr:uid="{00000000-0005-0000-0000-000071310000}"/>
    <cellStyle name="Currency [2] 2 3 2 2 2" xfId="28086" xr:uid="{00000000-0005-0000-0000-000072310000}"/>
    <cellStyle name="Currency [2] 2 3 2 2 2 2" xfId="36942" xr:uid="{C95423A5-3CFA-4DA5-AD23-16A2F75480B4}"/>
    <cellStyle name="Currency [2] 2 3 2 2 3" xfId="33760" xr:uid="{14BD6BA6-0CB3-4E30-AA23-D3546F22C369}"/>
    <cellStyle name="Currency [2] 2 3 2 3" xfId="24235" xr:uid="{00000000-0005-0000-0000-000073310000}"/>
    <cellStyle name="Currency [2] 2 3 2 3 2" xfId="33181" xr:uid="{A917C810-0BE2-4461-9ADD-2F8FA5B6DBFD}"/>
    <cellStyle name="Currency [2] 2 3 3" xfId="24813" xr:uid="{00000000-0005-0000-0000-000074310000}"/>
    <cellStyle name="Currency [2] 2 3 3 2" xfId="28085" xr:uid="{00000000-0005-0000-0000-000075310000}"/>
    <cellStyle name="Currency [2] 2 3 3 2 2" xfId="36941" xr:uid="{6F5900AB-03A6-4E06-9AEF-613EE79C142B}"/>
    <cellStyle name="Currency [2] 2 3 3 3" xfId="33759" xr:uid="{BE29DC61-1D8C-4878-8AE7-FE3659A1531C}"/>
    <cellStyle name="Currency [2] 2 3 4" xfId="24236" xr:uid="{00000000-0005-0000-0000-000076310000}"/>
    <cellStyle name="Currency [2] 2 3 4 2" xfId="33182" xr:uid="{F444E9B0-A59A-4D8F-8D06-49229BF29FB0}"/>
    <cellStyle name="Currency [2] 2 4" xfId="12375" xr:uid="{00000000-0005-0000-0000-000077310000}"/>
    <cellStyle name="Currency [2] 2 4 2" xfId="12376" xr:uid="{00000000-0005-0000-0000-000078310000}"/>
    <cellStyle name="Currency [2] 2 4 2 2" xfId="24816" xr:uid="{00000000-0005-0000-0000-000079310000}"/>
    <cellStyle name="Currency [2] 2 4 2 2 2" xfId="28088" xr:uid="{00000000-0005-0000-0000-00007A310000}"/>
    <cellStyle name="Currency [2] 2 4 2 2 2 2" xfId="36944" xr:uid="{B7F33BD7-7B9C-4A91-B6CF-B703A787F72D}"/>
    <cellStyle name="Currency [2] 2 4 2 2 3" xfId="33762" xr:uid="{206B7704-0E64-40B0-A1C8-CD8DFDB96E18}"/>
    <cellStyle name="Currency [2] 2 4 2 3" xfId="24233" xr:uid="{00000000-0005-0000-0000-00007B310000}"/>
    <cellStyle name="Currency [2] 2 4 2 3 2" xfId="33179" xr:uid="{3C103E78-70E0-417D-A323-E6DC40BEAD6B}"/>
    <cellStyle name="Currency [2] 2 4 3" xfId="24815" xr:uid="{00000000-0005-0000-0000-00007C310000}"/>
    <cellStyle name="Currency [2] 2 4 3 2" xfId="28087" xr:uid="{00000000-0005-0000-0000-00007D310000}"/>
    <cellStyle name="Currency [2] 2 4 3 2 2" xfId="36943" xr:uid="{DE1B5DB9-C580-486F-ADEF-5233AE5FAC0C}"/>
    <cellStyle name="Currency [2] 2 4 3 3" xfId="33761" xr:uid="{BABF4A7F-6870-4F00-B2C6-C20C2F475D59}"/>
    <cellStyle name="Currency [2] 2 4 4" xfId="24234" xr:uid="{00000000-0005-0000-0000-00007E310000}"/>
    <cellStyle name="Currency [2] 2 4 4 2" xfId="33180" xr:uid="{CC3D8B43-5AAF-4FD3-82DC-D4A378DAFF36}"/>
    <cellStyle name="Currency [2] 2 5" xfId="12377" xr:uid="{00000000-0005-0000-0000-00007F310000}"/>
    <cellStyle name="Currency [2] 2 5 2" xfId="24817" xr:uid="{00000000-0005-0000-0000-000080310000}"/>
    <cellStyle name="Currency [2] 2 5 2 2" xfId="28089" xr:uid="{00000000-0005-0000-0000-000081310000}"/>
    <cellStyle name="Currency [2] 2 5 2 2 2" xfId="36945" xr:uid="{27B92E10-A22A-4D17-89BC-C43061B3EF9E}"/>
    <cellStyle name="Currency [2] 2 5 2 3" xfId="33763" xr:uid="{F2EFD723-597F-4A89-9DB2-29E8EFB71675}"/>
    <cellStyle name="Currency [2] 2 5 3" xfId="24232" xr:uid="{00000000-0005-0000-0000-000082310000}"/>
    <cellStyle name="Currency [2] 2 5 3 2" xfId="33178" xr:uid="{5CA72DFC-626A-45B6-A6E1-44D0FE668CEB}"/>
    <cellStyle name="Currency [2] 2 6" xfId="24806" xr:uid="{00000000-0005-0000-0000-000083310000}"/>
    <cellStyle name="Currency [2] 2 6 2" xfId="28078" xr:uid="{00000000-0005-0000-0000-000084310000}"/>
    <cellStyle name="Currency [2] 2 6 2 2" xfId="36934" xr:uid="{6189635A-1D36-402D-B5A0-2F3E381B11F4}"/>
    <cellStyle name="Currency [2] 2 6 3" xfId="33752" xr:uid="{4084D905-1C2D-4E45-8167-D531B263D12C}"/>
    <cellStyle name="Currency [2] 2 7" xfId="24243" xr:uid="{00000000-0005-0000-0000-000085310000}"/>
    <cellStyle name="Currency [2] 2 7 2" xfId="33189" xr:uid="{9F7FAAB3-66DD-4F5A-A986-3E8BD364A764}"/>
    <cellStyle name="Currency [2] 3" xfId="12378" xr:uid="{00000000-0005-0000-0000-000086310000}"/>
    <cellStyle name="Currency [2] 3 2" xfId="12379" xr:uid="{00000000-0005-0000-0000-000087310000}"/>
    <cellStyle name="Currency [2] 3 2 2" xfId="12380" xr:uid="{00000000-0005-0000-0000-000088310000}"/>
    <cellStyle name="Currency [2] 3 2 2 2" xfId="24820" xr:uid="{00000000-0005-0000-0000-000089310000}"/>
    <cellStyle name="Currency [2] 3 2 2 2 2" xfId="28092" xr:uid="{00000000-0005-0000-0000-00008A310000}"/>
    <cellStyle name="Currency [2] 3 2 2 2 2 2" xfId="36948" xr:uid="{47292549-E047-4907-97FE-41CEAA94F5D9}"/>
    <cellStyle name="Currency [2] 3 2 2 2 3" xfId="33766" xr:uid="{28467F3C-1B25-4D5A-929F-615557006981}"/>
    <cellStyle name="Currency [2] 3 2 2 3" xfId="22258" xr:uid="{00000000-0005-0000-0000-00008B310000}"/>
    <cellStyle name="Currency [2] 3 2 2 3 2" xfId="31205" xr:uid="{FF12BB38-DF8F-4A3F-9197-6EE73281A502}"/>
    <cellStyle name="Currency [2] 3 2 3" xfId="24819" xr:uid="{00000000-0005-0000-0000-00008C310000}"/>
    <cellStyle name="Currency [2] 3 2 3 2" xfId="28091" xr:uid="{00000000-0005-0000-0000-00008D310000}"/>
    <cellStyle name="Currency [2] 3 2 3 2 2" xfId="36947" xr:uid="{015AA51C-379D-4CBA-B143-723EAC42F792}"/>
    <cellStyle name="Currency [2] 3 2 3 3" xfId="33765" xr:uid="{EFF21E88-7062-4E89-B9AE-902981D86351}"/>
    <cellStyle name="Currency [2] 3 2 4" xfId="22259" xr:uid="{00000000-0005-0000-0000-00008E310000}"/>
    <cellStyle name="Currency [2] 3 2 4 2" xfId="31206" xr:uid="{D4EEE9F2-DEDC-4066-B9F8-CDABA804C853}"/>
    <cellStyle name="Currency [2] 3 3" xfId="12381" xr:uid="{00000000-0005-0000-0000-00008F310000}"/>
    <cellStyle name="Currency [2] 3 3 2" xfId="12382" xr:uid="{00000000-0005-0000-0000-000090310000}"/>
    <cellStyle name="Currency [2] 3 3 2 2" xfId="24822" xr:uid="{00000000-0005-0000-0000-000091310000}"/>
    <cellStyle name="Currency [2] 3 3 2 2 2" xfId="28094" xr:uid="{00000000-0005-0000-0000-000092310000}"/>
    <cellStyle name="Currency [2] 3 3 2 2 2 2" xfId="36950" xr:uid="{4D2F4F47-814E-4763-84EC-19A723EF5798}"/>
    <cellStyle name="Currency [2] 3 3 2 2 3" xfId="33768" xr:uid="{97E02C7C-CB8F-4B12-8F89-A2AFAE18CE98}"/>
    <cellStyle name="Currency [2] 3 3 2 3" xfId="24229" xr:uid="{00000000-0005-0000-0000-000093310000}"/>
    <cellStyle name="Currency [2] 3 3 2 3 2" xfId="33175" xr:uid="{0431FD61-BD14-4767-A774-E29DD58D5BF9}"/>
    <cellStyle name="Currency [2] 3 3 3" xfId="24821" xr:uid="{00000000-0005-0000-0000-000094310000}"/>
    <cellStyle name="Currency [2] 3 3 3 2" xfId="28093" xr:uid="{00000000-0005-0000-0000-000095310000}"/>
    <cellStyle name="Currency [2] 3 3 3 2 2" xfId="36949" xr:uid="{8CEEEDA1-65F8-4F09-919B-6EE5116CEE9D}"/>
    <cellStyle name="Currency [2] 3 3 3 3" xfId="33767" xr:uid="{6CB98F4F-9DC0-4AB4-BE9B-DC168CB75131}"/>
    <cellStyle name="Currency [2] 3 3 4" xfId="24230" xr:uid="{00000000-0005-0000-0000-000096310000}"/>
    <cellStyle name="Currency [2] 3 3 4 2" xfId="33176" xr:uid="{226D057C-DCAA-470B-AB6E-30674835B73A}"/>
    <cellStyle name="Currency [2] 3 4" xfId="12383" xr:uid="{00000000-0005-0000-0000-000097310000}"/>
    <cellStyle name="Currency [2] 3 4 2" xfId="24823" xr:uid="{00000000-0005-0000-0000-000098310000}"/>
    <cellStyle name="Currency [2] 3 4 2 2" xfId="28095" xr:uid="{00000000-0005-0000-0000-000099310000}"/>
    <cellStyle name="Currency [2] 3 4 2 2 2" xfId="36951" xr:uid="{BE417E31-18D0-4B0E-8467-4A6B5E72EE9D}"/>
    <cellStyle name="Currency [2] 3 4 2 3" xfId="33769" xr:uid="{9A6FCDBA-5D2B-48F0-B47E-7C10D32C6D1D}"/>
    <cellStyle name="Currency [2] 3 4 3" xfId="24228" xr:uid="{00000000-0005-0000-0000-00009A310000}"/>
    <cellStyle name="Currency [2] 3 4 3 2" xfId="33174" xr:uid="{76C42414-5767-4665-9B22-EE79715F19E4}"/>
    <cellStyle name="Currency [2] 3 5" xfId="24818" xr:uid="{00000000-0005-0000-0000-00009B310000}"/>
    <cellStyle name="Currency [2] 3 5 2" xfId="28090" xr:uid="{00000000-0005-0000-0000-00009C310000}"/>
    <cellStyle name="Currency [2] 3 5 2 2" xfId="36946" xr:uid="{3F61354E-CF35-44B1-94E5-7C6D2E95607C}"/>
    <cellStyle name="Currency [2] 3 5 3" xfId="33764" xr:uid="{D95F9D3D-231A-45C7-8404-C508A5998F82}"/>
    <cellStyle name="Currency [2] 3 6" xfId="24231" xr:uid="{00000000-0005-0000-0000-00009D310000}"/>
    <cellStyle name="Currency [2] 3 6 2" xfId="33177" xr:uid="{4CC81A3D-7748-43E0-B170-B5057388639A}"/>
    <cellStyle name="Currency [2] 4" xfId="12384" xr:uid="{00000000-0005-0000-0000-00009E310000}"/>
    <cellStyle name="Currency [2] 4 2" xfId="12385" xr:uid="{00000000-0005-0000-0000-00009F310000}"/>
    <cellStyle name="Currency [2] 4 2 2" xfId="12386" xr:uid="{00000000-0005-0000-0000-0000A0310000}"/>
    <cellStyle name="Currency [2] 4 2 2 2" xfId="24826" xr:uid="{00000000-0005-0000-0000-0000A1310000}"/>
    <cellStyle name="Currency [2] 4 2 2 2 2" xfId="28098" xr:uid="{00000000-0005-0000-0000-0000A2310000}"/>
    <cellStyle name="Currency [2] 4 2 2 2 2 2" xfId="36954" xr:uid="{A29F1277-D0BF-4015-B061-DA4ED6229675}"/>
    <cellStyle name="Currency [2] 4 2 2 2 3" xfId="33772" xr:uid="{A583F20E-8640-431C-ADA9-80B26D0130BB}"/>
    <cellStyle name="Currency [2] 4 2 2 3" xfId="24225" xr:uid="{00000000-0005-0000-0000-0000A3310000}"/>
    <cellStyle name="Currency [2] 4 2 2 3 2" xfId="33171" xr:uid="{E8D68D21-C258-4A7B-BAE1-8C0C8FDD438A}"/>
    <cellStyle name="Currency [2] 4 2 3" xfId="24825" xr:uid="{00000000-0005-0000-0000-0000A4310000}"/>
    <cellStyle name="Currency [2] 4 2 3 2" xfId="28097" xr:uid="{00000000-0005-0000-0000-0000A5310000}"/>
    <cellStyle name="Currency [2] 4 2 3 2 2" xfId="36953" xr:uid="{437187AD-4FF6-4E50-B690-A85F223B33B4}"/>
    <cellStyle name="Currency [2] 4 2 3 3" xfId="33771" xr:uid="{37DE2800-4810-43ED-A511-DF1E9D485B66}"/>
    <cellStyle name="Currency [2] 4 2 4" xfId="24226" xr:uid="{00000000-0005-0000-0000-0000A6310000}"/>
    <cellStyle name="Currency [2] 4 2 4 2" xfId="33172" xr:uid="{4B7698B6-28D5-425C-AB6A-13DCDD75E2E5}"/>
    <cellStyle name="Currency [2] 4 3" xfId="12387" xr:uid="{00000000-0005-0000-0000-0000A7310000}"/>
    <cellStyle name="Currency [2] 4 3 2" xfId="12388" xr:uid="{00000000-0005-0000-0000-0000A8310000}"/>
    <cellStyle name="Currency [2] 4 3 2 2" xfId="24828" xr:uid="{00000000-0005-0000-0000-0000A9310000}"/>
    <cellStyle name="Currency [2] 4 3 2 2 2" xfId="28100" xr:uid="{00000000-0005-0000-0000-0000AA310000}"/>
    <cellStyle name="Currency [2] 4 3 2 2 2 2" xfId="36956" xr:uid="{B5EFD1FD-7675-4778-9F29-AFEC3E77E256}"/>
    <cellStyle name="Currency [2] 4 3 2 2 3" xfId="33774" xr:uid="{B7171B7F-6425-4F63-A066-FC1F616BB7D0}"/>
    <cellStyle name="Currency [2] 4 3 2 3" xfId="24223" xr:uid="{00000000-0005-0000-0000-0000AB310000}"/>
    <cellStyle name="Currency [2] 4 3 2 3 2" xfId="33169" xr:uid="{FD49ECE0-6CD0-4D92-8481-4A477427F706}"/>
    <cellStyle name="Currency [2] 4 3 3" xfId="24827" xr:uid="{00000000-0005-0000-0000-0000AC310000}"/>
    <cellStyle name="Currency [2] 4 3 3 2" xfId="28099" xr:uid="{00000000-0005-0000-0000-0000AD310000}"/>
    <cellStyle name="Currency [2] 4 3 3 2 2" xfId="36955" xr:uid="{FE618EE4-848D-4807-A3C8-F9E1809E0C76}"/>
    <cellStyle name="Currency [2] 4 3 3 3" xfId="33773" xr:uid="{1CDAB474-0CEB-4FD8-96DE-EC964235A28C}"/>
    <cellStyle name="Currency [2] 4 3 4" xfId="24224" xr:uid="{00000000-0005-0000-0000-0000AE310000}"/>
    <cellStyle name="Currency [2] 4 3 4 2" xfId="33170" xr:uid="{F74477B7-B295-42BE-BD89-73AA2E2786D0}"/>
    <cellStyle name="Currency [2] 4 4" xfId="12389" xr:uid="{00000000-0005-0000-0000-0000AF310000}"/>
    <cellStyle name="Currency [2] 4 4 2" xfId="24829" xr:uid="{00000000-0005-0000-0000-0000B0310000}"/>
    <cellStyle name="Currency [2] 4 4 2 2" xfId="28101" xr:uid="{00000000-0005-0000-0000-0000B1310000}"/>
    <cellStyle name="Currency [2] 4 4 2 2 2" xfId="36957" xr:uid="{97AA5CD9-028F-4267-9CA5-B040482A1AFB}"/>
    <cellStyle name="Currency [2] 4 4 2 3" xfId="33775" xr:uid="{D60D63A4-4202-43C4-91C9-6E8F1CD5C7AB}"/>
    <cellStyle name="Currency [2] 4 4 3" xfId="24222" xr:uid="{00000000-0005-0000-0000-0000B2310000}"/>
    <cellStyle name="Currency [2] 4 4 3 2" xfId="33168" xr:uid="{A2FDB59B-3E63-4B8C-969C-52E088869C20}"/>
    <cellStyle name="Currency [2] 4 5" xfId="24824" xr:uid="{00000000-0005-0000-0000-0000B3310000}"/>
    <cellStyle name="Currency [2] 4 5 2" xfId="28096" xr:uid="{00000000-0005-0000-0000-0000B4310000}"/>
    <cellStyle name="Currency [2] 4 5 2 2" xfId="36952" xr:uid="{14E75CC3-140D-4E7A-9808-35F3D3BD3CCD}"/>
    <cellStyle name="Currency [2] 4 5 3" xfId="33770" xr:uid="{F98156CE-8246-44A7-A490-FC502B468142}"/>
    <cellStyle name="Currency [2] 4 6" xfId="24227" xr:uid="{00000000-0005-0000-0000-0000B5310000}"/>
    <cellStyle name="Currency [2] 4 6 2" xfId="33173" xr:uid="{B04DCB81-B869-4083-964D-A80C55ED073A}"/>
    <cellStyle name="Currency [2] 5" xfId="12390" xr:uid="{00000000-0005-0000-0000-0000B6310000}"/>
    <cellStyle name="Currency [2] 5 2" xfId="12391" xr:uid="{00000000-0005-0000-0000-0000B7310000}"/>
    <cellStyle name="Currency [2] 5 2 2" xfId="24831" xr:uid="{00000000-0005-0000-0000-0000B8310000}"/>
    <cellStyle name="Currency [2] 5 2 2 2" xfId="28103" xr:uid="{00000000-0005-0000-0000-0000B9310000}"/>
    <cellStyle name="Currency [2] 5 2 2 2 2" xfId="36959" xr:uid="{D97230CF-23D8-4BE4-BE9D-685E35062854}"/>
    <cellStyle name="Currency [2] 5 2 2 3" xfId="33777" xr:uid="{2D5D39E4-B3BD-4EC8-9A51-3E3D8330D703}"/>
    <cellStyle name="Currency [2] 5 2 3" xfId="24220" xr:uid="{00000000-0005-0000-0000-0000BA310000}"/>
    <cellStyle name="Currency [2] 5 2 3 2" xfId="33166" xr:uid="{1F7F082E-AC76-4594-8B61-272C62CF240D}"/>
    <cellStyle name="Currency [2] 5 3" xfId="24830" xr:uid="{00000000-0005-0000-0000-0000BB310000}"/>
    <cellStyle name="Currency [2] 5 3 2" xfId="28102" xr:uid="{00000000-0005-0000-0000-0000BC310000}"/>
    <cellStyle name="Currency [2] 5 3 2 2" xfId="36958" xr:uid="{8C0A1899-AE56-4518-B277-38DBEF518F79}"/>
    <cellStyle name="Currency [2] 5 3 3" xfId="33776" xr:uid="{4543318B-123B-4DBB-81FA-7AD46826957E}"/>
    <cellStyle name="Currency [2] 5 4" xfId="24221" xr:uid="{00000000-0005-0000-0000-0000BD310000}"/>
    <cellStyle name="Currency [2] 5 4 2" xfId="33167" xr:uid="{8EF9B9DF-C711-42CE-B8AB-0FBADEA58A4B}"/>
    <cellStyle name="Currency [2] 6" xfId="12392" xr:uid="{00000000-0005-0000-0000-0000BE310000}"/>
    <cellStyle name="Currency [2] 6 2" xfId="12393" xr:uid="{00000000-0005-0000-0000-0000BF310000}"/>
    <cellStyle name="Currency [2] 6 2 2" xfId="24833" xr:uid="{00000000-0005-0000-0000-0000C0310000}"/>
    <cellStyle name="Currency [2] 6 2 2 2" xfId="28105" xr:uid="{00000000-0005-0000-0000-0000C1310000}"/>
    <cellStyle name="Currency [2] 6 2 2 2 2" xfId="36961" xr:uid="{322BD449-E9BA-4BEC-857C-4EE43FA23F6E}"/>
    <cellStyle name="Currency [2] 6 2 2 3" xfId="33779" xr:uid="{AC55C12A-D259-428B-911D-2DB3D3C41018}"/>
    <cellStyle name="Currency [2] 6 2 3" xfId="24218" xr:uid="{00000000-0005-0000-0000-0000C2310000}"/>
    <cellStyle name="Currency [2] 6 2 3 2" xfId="33164" xr:uid="{8A3802D4-E01D-49EC-B97F-BF7FD99EF86F}"/>
    <cellStyle name="Currency [2] 6 3" xfId="24832" xr:uid="{00000000-0005-0000-0000-0000C3310000}"/>
    <cellStyle name="Currency [2] 6 3 2" xfId="28104" xr:uid="{00000000-0005-0000-0000-0000C4310000}"/>
    <cellStyle name="Currency [2] 6 3 2 2" xfId="36960" xr:uid="{AB0AC9F8-55A8-4FC7-AA0A-0C367455D4BC}"/>
    <cellStyle name="Currency [2] 6 3 3" xfId="33778" xr:uid="{307635C1-CBDE-4EEF-90BF-7915E40C91EA}"/>
    <cellStyle name="Currency [2] 6 4" xfId="24219" xr:uid="{00000000-0005-0000-0000-0000C5310000}"/>
    <cellStyle name="Currency [2] 6 4 2" xfId="33165" xr:uid="{4BA6AD23-1906-414E-B8A3-8471D62754AD}"/>
    <cellStyle name="Currency [2] 7" xfId="22272" xr:uid="{00000000-0005-0000-0000-0000C6310000}"/>
    <cellStyle name="Currency [2] 7 2" xfId="27707" xr:uid="{00000000-0005-0000-0000-0000C7310000}"/>
    <cellStyle name="Currency [2] 7 2 2" xfId="36563" xr:uid="{64B6B5EA-6F35-410F-B756-5EFD891023FD}"/>
    <cellStyle name="Currency [2] 7 3" xfId="31219" xr:uid="{38846A3A-E92B-4C3B-BB05-71590209B4D6}"/>
    <cellStyle name="Currency [2] 8" xfId="27164" xr:uid="{00000000-0005-0000-0000-0000C8310000}"/>
    <cellStyle name="Currency [2] 8 2" xfId="36035" xr:uid="{9D1E512B-C3C3-40BF-A64E-4EE4000DC6C0}"/>
    <cellStyle name="Currency [3]" xfId="12394" xr:uid="{00000000-0005-0000-0000-0000C9310000}"/>
    <cellStyle name="Currency [3] 2" xfId="12395" xr:uid="{00000000-0005-0000-0000-0000CA310000}"/>
    <cellStyle name="Currency 0" xfId="12396" xr:uid="{00000000-0005-0000-0000-0000CB310000}"/>
    <cellStyle name="Currency 2" xfId="12397" xr:uid="{00000000-0005-0000-0000-0000CC310000}"/>
    <cellStyle name="Currency 2 2" xfId="12398" xr:uid="{00000000-0005-0000-0000-0000CD310000}"/>
    <cellStyle name="Currency 2 3" xfId="12399" xr:uid="{00000000-0005-0000-0000-0000CE310000}"/>
    <cellStyle name="Currency 3" xfId="12400" xr:uid="{00000000-0005-0000-0000-0000CF310000}"/>
    <cellStyle name="Currency 3 2" xfId="12401" xr:uid="{00000000-0005-0000-0000-0000D0310000}"/>
    <cellStyle name="Currency 3 3" xfId="12402" xr:uid="{00000000-0005-0000-0000-0000D1310000}"/>
    <cellStyle name="Currency 3*" xfId="12403" xr:uid="{00000000-0005-0000-0000-0000D2310000}"/>
    <cellStyle name="Currency 4" xfId="12404" xr:uid="{00000000-0005-0000-0000-0000D3310000}"/>
    <cellStyle name="Currency 4 2" xfId="12405" xr:uid="{00000000-0005-0000-0000-0000D4310000}"/>
    <cellStyle name="Currency 4 3" xfId="12406" xr:uid="{00000000-0005-0000-0000-0000D5310000}"/>
    <cellStyle name="Currency 5" xfId="12407" xr:uid="{00000000-0005-0000-0000-0000D6310000}"/>
    <cellStyle name="Currency 6" xfId="12408" xr:uid="{00000000-0005-0000-0000-0000D7310000}"/>
    <cellStyle name="Currency 7" xfId="12409" xr:uid="{00000000-0005-0000-0000-0000D8310000}"/>
    <cellStyle name="Currency0" xfId="405" xr:uid="{00000000-0005-0000-0000-0000D9310000}"/>
    <cellStyle name="Currency0 2" xfId="12410" xr:uid="{00000000-0005-0000-0000-0000DA310000}"/>
    <cellStyle name="Currency2" xfId="12411" xr:uid="{00000000-0005-0000-0000-0000DB310000}"/>
    <cellStyle name="Currsmall" xfId="12412" xr:uid="{00000000-0005-0000-0000-0000DC310000}"/>
    <cellStyle name="d_yield" xfId="12413" xr:uid="{00000000-0005-0000-0000-0000DD310000}"/>
    <cellStyle name="d_yield_AVP" xfId="12414" xr:uid="{00000000-0005-0000-0000-0000DE310000}"/>
    <cellStyle name="d_yield_AVP_Graphic Depiction - NO DEV" xfId="12415" xr:uid="{00000000-0005-0000-0000-0000DF310000}"/>
    <cellStyle name="d_yield_AVP_THEsumPage (2)" xfId="12416" xr:uid="{00000000-0005-0000-0000-0000E0310000}"/>
    <cellStyle name="d_yield_CompSheet" xfId="12417" xr:uid="{00000000-0005-0000-0000-0000E1310000}"/>
    <cellStyle name="d_yield_Disc Analysis" xfId="12418" xr:uid="{00000000-0005-0000-0000-0000E2310000}"/>
    <cellStyle name="d_yield_Disc Analysis_CompSheet" xfId="12419" xr:uid="{00000000-0005-0000-0000-0000E3310000}"/>
    <cellStyle name="d_yield_Disc Analysis_THEsumPage (2)" xfId="12420" xr:uid="{00000000-0005-0000-0000-0000E4310000}"/>
    <cellStyle name="d_yield_Fairness Opinion Valuation 4-23a.xls Chart 1" xfId="12421" xr:uid="{00000000-0005-0000-0000-0000E5310000}"/>
    <cellStyle name="d_yield_LP Chart" xfId="12422" xr:uid="{00000000-0005-0000-0000-0000E6310000}"/>
    <cellStyle name="d_yield_LP Chart_THEsumPage (2)" xfId="12423" xr:uid="{00000000-0005-0000-0000-0000E7310000}"/>
    <cellStyle name="d_yield_Merg Cons" xfId="12424" xr:uid="{00000000-0005-0000-0000-0000E8310000}"/>
    <cellStyle name="d_yield_Merg Cons_CompSheet" xfId="12425" xr:uid="{00000000-0005-0000-0000-0000E9310000}"/>
    <cellStyle name="d_yield_Merg Cons_THEsumPage (2)" xfId="12426" xr:uid="{00000000-0005-0000-0000-0000EA310000}"/>
    <cellStyle name="d_yield_PowerValuation.xls Chart 21" xfId="12427" xr:uid="{00000000-0005-0000-0000-0000EB310000}"/>
    <cellStyle name="d_yield_PowerValuation.xls Chart 28" xfId="12428" xr:uid="{00000000-0005-0000-0000-0000EC310000}"/>
    <cellStyle name="d_yield_Proj10" xfId="12429" xr:uid="{00000000-0005-0000-0000-0000ED310000}"/>
    <cellStyle name="d_yield_Proj10_AVP" xfId="12430" xr:uid="{00000000-0005-0000-0000-0000EE310000}"/>
    <cellStyle name="d_yield_Proj10_AVP_Graphic Depiction - NO DEV" xfId="12431" xr:uid="{00000000-0005-0000-0000-0000EF310000}"/>
    <cellStyle name="d_yield_Proj10_AVP_THEsumPage (2)" xfId="12432" xr:uid="{00000000-0005-0000-0000-0000F0310000}"/>
    <cellStyle name="d_yield_Proj10_CompSheet" xfId="12433" xr:uid="{00000000-0005-0000-0000-0000F1310000}"/>
    <cellStyle name="d_yield_Proj10_Disc Analysis" xfId="12434" xr:uid="{00000000-0005-0000-0000-0000F2310000}"/>
    <cellStyle name="d_yield_Proj10_Disc Analysis_CompSheet" xfId="12435" xr:uid="{00000000-0005-0000-0000-0000F3310000}"/>
    <cellStyle name="d_yield_Proj10_Disc Analysis_THEsumPage (2)" xfId="12436" xr:uid="{00000000-0005-0000-0000-0000F4310000}"/>
    <cellStyle name="d_yield_Proj10_Fairness Opinion Valuation 4-23a.xls Chart 1" xfId="12437" xr:uid="{00000000-0005-0000-0000-0000F5310000}"/>
    <cellStyle name="d_yield_Proj10_LP Chart" xfId="12438" xr:uid="{00000000-0005-0000-0000-0000F6310000}"/>
    <cellStyle name="d_yield_Proj10_LP Chart_THEsumPage (2)" xfId="12439" xr:uid="{00000000-0005-0000-0000-0000F7310000}"/>
    <cellStyle name="d_yield_Proj10_Merg Cons" xfId="12440" xr:uid="{00000000-0005-0000-0000-0000F8310000}"/>
    <cellStyle name="d_yield_Proj10_Merg Cons_CompSheet" xfId="12441" xr:uid="{00000000-0005-0000-0000-0000F9310000}"/>
    <cellStyle name="d_yield_Proj10_Merg Cons_THEsumPage (2)" xfId="12442" xr:uid="{00000000-0005-0000-0000-0000FA310000}"/>
    <cellStyle name="d_yield_Proj10_PowerValuation.xls Chart 21" xfId="12443" xr:uid="{00000000-0005-0000-0000-0000FB310000}"/>
    <cellStyle name="d_yield_Proj10_PowerValuation.xls Chart 28" xfId="12444" xr:uid="{00000000-0005-0000-0000-0000FC310000}"/>
    <cellStyle name="d_yield_Proj10_Sensitivity" xfId="12445" xr:uid="{00000000-0005-0000-0000-0000FD310000}"/>
    <cellStyle name="d_yield_Proj10_Sensitivity_CompSheet" xfId="12446" xr:uid="{00000000-0005-0000-0000-0000FE310000}"/>
    <cellStyle name="d_yield_Proj10_Sensitivity_THEsumPage (2)" xfId="12447" xr:uid="{00000000-0005-0000-0000-0000FF310000}"/>
    <cellStyle name="d_yield_Proj10_show-hold" xfId="12448" xr:uid="{00000000-0005-0000-0000-000000320000}"/>
    <cellStyle name="d_yield_Proj10_show-hold_Graphic Depiction - NO DEV" xfId="12449" xr:uid="{00000000-0005-0000-0000-000001320000}"/>
    <cellStyle name="d_yield_Proj10_show-hold_THEsumPage (2)" xfId="12450" xr:uid="{00000000-0005-0000-0000-000002320000}"/>
    <cellStyle name="d_yield_Proj10_THEsumPage (2)" xfId="12451" xr:uid="{00000000-0005-0000-0000-000003320000}"/>
    <cellStyle name="d_yield_Proj10_Valuation summaries" xfId="12452" xr:uid="{00000000-0005-0000-0000-000004320000}"/>
    <cellStyle name="d_yield_Proj10_WACC-CableCar" xfId="12453" xr:uid="{00000000-0005-0000-0000-000005320000}"/>
    <cellStyle name="d_yield_Proj10_WACC-CableCar_THEsumPage (2)" xfId="12454" xr:uid="{00000000-0005-0000-0000-000006320000}"/>
    <cellStyle name="d_yield_Proj10_WACC-RAD (2)" xfId="12455" xr:uid="{00000000-0005-0000-0000-000007320000}"/>
    <cellStyle name="d_yield_Proj10_WACC-RAD (2)_THEsumPage (2)" xfId="12456" xr:uid="{00000000-0005-0000-0000-000008320000}"/>
    <cellStyle name="d_yield_Sensitivity" xfId="12457" xr:uid="{00000000-0005-0000-0000-000009320000}"/>
    <cellStyle name="d_yield_Sensitivity_CompSheet" xfId="12458" xr:uid="{00000000-0005-0000-0000-00000A320000}"/>
    <cellStyle name="d_yield_Sensitivity_THEsumPage (2)" xfId="12459" xr:uid="{00000000-0005-0000-0000-00000B320000}"/>
    <cellStyle name="d_yield_show-hold" xfId="12460" xr:uid="{00000000-0005-0000-0000-00000C320000}"/>
    <cellStyle name="d_yield_show-hold_CompSheet" xfId="12461" xr:uid="{00000000-0005-0000-0000-00000D320000}"/>
    <cellStyle name="d_yield_show-hold_THEsumPage (2)" xfId="12462" xr:uid="{00000000-0005-0000-0000-00000E320000}"/>
    <cellStyle name="d_yield_THEsumPage (2)" xfId="12463" xr:uid="{00000000-0005-0000-0000-00000F320000}"/>
    <cellStyle name="d_yield_Valuation summaries" xfId="12464" xr:uid="{00000000-0005-0000-0000-000010320000}"/>
    <cellStyle name="d_yield_WACC-CableCar" xfId="12465" xr:uid="{00000000-0005-0000-0000-000011320000}"/>
    <cellStyle name="d_yield_WACC-CableCar_THEsumPage (2)" xfId="12466" xr:uid="{00000000-0005-0000-0000-000012320000}"/>
    <cellStyle name="d_yield_WACC-RAD (2)" xfId="12467" xr:uid="{00000000-0005-0000-0000-000013320000}"/>
    <cellStyle name="d_yield_WACC-RAD (2)_THEsumPage (2)" xfId="12468" xr:uid="{00000000-0005-0000-0000-000014320000}"/>
    <cellStyle name="Dash" xfId="12469" xr:uid="{00000000-0005-0000-0000-000015320000}"/>
    <cellStyle name="Dash 2" xfId="12470" xr:uid="{00000000-0005-0000-0000-000016320000}"/>
    <cellStyle name="data" xfId="12471" xr:uid="{00000000-0005-0000-0000-000017320000}"/>
    <cellStyle name="Data 2" xfId="12472" xr:uid="{00000000-0005-0000-0000-000018320000}"/>
    <cellStyle name="Data Link" xfId="12473" xr:uid="{00000000-0005-0000-0000-000019320000}"/>
    <cellStyle name="data_Break-Up" xfId="12474" xr:uid="{00000000-0005-0000-0000-00001A320000}"/>
    <cellStyle name="Date" xfId="406" xr:uid="{00000000-0005-0000-0000-00001B320000}"/>
    <cellStyle name="Date - Estilo2" xfId="407" xr:uid="{00000000-0005-0000-0000-00001C320000}"/>
    <cellStyle name="Date - Estilo2 2" xfId="12475" xr:uid="{00000000-0005-0000-0000-00001D320000}"/>
    <cellStyle name="Date - Estilo2 2 2" xfId="12476" xr:uid="{00000000-0005-0000-0000-00001E320000}"/>
    <cellStyle name="Date - Estilo2 2 2 2" xfId="12477" xr:uid="{00000000-0005-0000-0000-00001F320000}"/>
    <cellStyle name="Date - Estilo2 2 2 3" xfId="12478" xr:uid="{00000000-0005-0000-0000-000020320000}"/>
    <cellStyle name="Date - Estilo2 2 3" xfId="12479" xr:uid="{00000000-0005-0000-0000-000021320000}"/>
    <cellStyle name="Date - Estilo2 2 4" xfId="12480" xr:uid="{00000000-0005-0000-0000-000022320000}"/>
    <cellStyle name="Date - Estilo2 3" xfId="12481" xr:uid="{00000000-0005-0000-0000-000023320000}"/>
    <cellStyle name="Date - Estilo2 3 2" xfId="12482" xr:uid="{00000000-0005-0000-0000-000024320000}"/>
    <cellStyle name="Date - Estilo2 3 3" xfId="12483" xr:uid="{00000000-0005-0000-0000-000025320000}"/>
    <cellStyle name="Date - Estilo2 4" xfId="12484" xr:uid="{00000000-0005-0000-0000-000026320000}"/>
    <cellStyle name="Date - Estilo2 5" xfId="12485" xr:uid="{00000000-0005-0000-0000-000027320000}"/>
    <cellStyle name="Date - Estilo3" xfId="408" xr:uid="{00000000-0005-0000-0000-000028320000}"/>
    <cellStyle name="Date - Estilo3 2" xfId="12486" xr:uid="{00000000-0005-0000-0000-000029320000}"/>
    <cellStyle name="Date - Estilo3 2 2" xfId="12487" xr:uid="{00000000-0005-0000-0000-00002A320000}"/>
    <cellStyle name="Date - Estilo3 2 2 2" xfId="12488" xr:uid="{00000000-0005-0000-0000-00002B320000}"/>
    <cellStyle name="Date - Estilo3 2 2 3" xfId="12489" xr:uid="{00000000-0005-0000-0000-00002C320000}"/>
    <cellStyle name="Date - Estilo3 2 3" xfId="12490" xr:uid="{00000000-0005-0000-0000-00002D320000}"/>
    <cellStyle name="Date - Estilo3 2 4" xfId="12491" xr:uid="{00000000-0005-0000-0000-00002E320000}"/>
    <cellStyle name="Date - Estilo3 3" xfId="12492" xr:uid="{00000000-0005-0000-0000-00002F320000}"/>
    <cellStyle name="Date - Estilo3 3 2" xfId="12493" xr:uid="{00000000-0005-0000-0000-000030320000}"/>
    <cellStyle name="Date - Estilo3 3 3" xfId="12494" xr:uid="{00000000-0005-0000-0000-000031320000}"/>
    <cellStyle name="Date - Estilo3 4" xfId="12495" xr:uid="{00000000-0005-0000-0000-000032320000}"/>
    <cellStyle name="Date - Estilo3 5" xfId="12496" xr:uid="{00000000-0005-0000-0000-000033320000}"/>
    <cellStyle name="Date &amp; Time" xfId="12497" xr:uid="{00000000-0005-0000-0000-000034320000}"/>
    <cellStyle name="Date [d-mmm-yy]" xfId="409" xr:uid="{00000000-0005-0000-0000-000035320000}"/>
    <cellStyle name="Date [d-mmm-yy] 2" xfId="12498" xr:uid="{00000000-0005-0000-0000-000036320000}"/>
    <cellStyle name="Date [mm-d-yy]" xfId="410" xr:uid="{00000000-0005-0000-0000-000037320000}"/>
    <cellStyle name="Date [mm-d-yy] 2" xfId="12499" xr:uid="{00000000-0005-0000-0000-000038320000}"/>
    <cellStyle name="Date [mm-d-yyyy]" xfId="411" xr:uid="{00000000-0005-0000-0000-000039320000}"/>
    <cellStyle name="Date [mm-d-yyyy] 2" xfId="12500" xr:uid="{00000000-0005-0000-0000-00003A320000}"/>
    <cellStyle name="Date [mm-d-yyyy] 2 2" xfId="12501" xr:uid="{00000000-0005-0000-0000-00003B320000}"/>
    <cellStyle name="Date [mm-d-yyyy] 2 2 2" xfId="24835" xr:uid="{00000000-0005-0000-0000-00003C320000}"/>
    <cellStyle name="Date [mm-d-yyyy] 2 3" xfId="24834" xr:uid="{00000000-0005-0000-0000-00003D320000}"/>
    <cellStyle name="Date [mmm-d-yyyy]" xfId="412" xr:uid="{00000000-0005-0000-0000-00003E320000}"/>
    <cellStyle name="Date [mmm-d-yyyy] 2" xfId="12502" xr:uid="{00000000-0005-0000-0000-00003F320000}"/>
    <cellStyle name="Date [mmm-yy]" xfId="413" xr:uid="{00000000-0005-0000-0000-000040320000}"/>
    <cellStyle name="Date [mmm-yy] 2" xfId="12503" xr:uid="{00000000-0005-0000-0000-000041320000}"/>
    <cellStyle name="Date [mmm-yyyy]" xfId="414" xr:uid="{00000000-0005-0000-0000-000042320000}"/>
    <cellStyle name="Date [mmm-yyyy] 2" xfId="12504" xr:uid="{00000000-0005-0000-0000-000043320000}"/>
    <cellStyle name="Date [mmm-yyyy] 2 2" xfId="12505" xr:uid="{00000000-0005-0000-0000-000044320000}"/>
    <cellStyle name="Date [mmm-yyyy] 2 2 2" xfId="12506" xr:uid="{00000000-0005-0000-0000-000045320000}"/>
    <cellStyle name="Date [mmm-yyyy] 2 2 2 2" xfId="27583" xr:uid="{00000000-0005-0000-0000-000046320000}"/>
    <cellStyle name="Date [mmm-yyyy] 2 2 2 2 2" xfId="36447" xr:uid="{3D980644-113A-43E0-B3C1-730DA75E4C2B}"/>
    <cellStyle name="Date [mmm-yyyy] 2 2 3" xfId="27582" xr:uid="{00000000-0005-0000-0000-000047320000}"/>
    <cellStyle name="Date [mmm-yyyy] 2 2 3 2" xfId="36446" xr:uid="{6BCAB429-F032-4EE6-B5C6-8F07CBCFDEBF}"/>
    <cellStyle name="Date [mmm-yyyy] 2 3" xfId="12507" xr:uid="{00000000-0005-0000-0000-000048320000}"/>
    <cellStyle name="Date [mmm-yyyy] 2 3 2" xfId="27584" xr:uid="{00000000-0005-0000-0000-000049320000}"/>
    <cellStyle name="Date [mmm-yyyy] 2 3 2 2" xfId="36448" xr:uid="{40135CA5-F488-470E-B915-74B7E8F74A10}"/>
    <cellStyle name="Date [mmm-yyyy] 2 4" xfId="27581" xr:uid="{00000000-0005-0000-0000-00004A320000}"/>
    <cellStyle name="Date [mmm-yyyy] 2 4 2" xfId="36445" xr:uid="{C0209307-EBCB-4178-A990-24555C7BE66C}"/>
    <cellStyle name="Date [mmm-yyyy] 3" xfId="12508" xr:uid="{00000000-0005-0000-0000-00004B320000}"/>
    <cellStyle name="Date [mmm-yyyy] 3 2" xfId="12509" xr:uid="{00000000-0005-0000-0000-00004C320000}"/>
    <cellStyle name="Date [mmm-yyyy] 3 2 2" xfId="27586" xr:uid="{00000000-0005-0000-0000-00004D320000}"/>
    <cellStyle name="Date [mmm-yyyy] 3 2 2 2" xfId="36450" xr:uid="{D6979954-A4CF-4575-B653-4C2E0E216F08}"/>
    <cellStyle name="Date [mmm-yyyy] 3 3" xfId="27585" xr:uid="{00000000-0005-0000-0000-00004E320000}"/>
    <cellStyle name="Date [mmm-yyyy] 3 3 2" xfId="36449" xr:uid="{C63E534C-639F-49FF-AEF2-5209FE7DDF70}"/>
    <cellStyle name="Date [mmm-yyyy] 4" xfId="27533" xr:uid="{00000000-0005-0000-0000-00004F320000}"/>
    <cellStyle name="Date [mmm-yyyy] 4 2" xfId="36399" xr:uid="{AF1F5C08-335E-400A-A5CA-2F5D3184AAC9}"/>
    <cellStyle name="Date [mmm-yyyy]_DREP" xfId="12510" xr:uid="{00000000-0005-0000-0000-000050320000}"/>
    <cellStyle name="Date 10" xfId="12511" xr:uid="{00000000-0005-0000-0000-000051320000}"/>
    <cellStyle name="Date 10 2" xfId="12512" xr:uid="{00000000-0005-0000-0000-000052320000}"/>
    <cellStyle name="Date 10 2 2" xfId="12513" xr:uid="{00000000-0005-0000-0000-000053320000}"/>
    <cellStyle name="Date 10 2 3" xfId="12514" xr:uid="{00000000-0005-0000-0000-000054320000}"/>
    <cellStyle name="Date 10 3" xfId="12515" xr:uid="{00000000-0005-0000-0000-000055320000}"/>
    <cellStyle name="Date 10 4" xfId="12516" xr:uid="{00000000-0005-0000-0000-000056320000}"/>
    <cellStyle name="Date 11" xfId="12517" xr:uid="{00000000-0005-0000-0000-000057320000}"/>
    <cellStyle name="Date 11 2" xfId="12518" xr:uid="{00000000-0005-0000-0000-000058320000}"/>
    <cellStyle name="Date 11 2 2" xfId="12519" xr:uid="{00000000-0005-0000-0000-000059320000}"/>
    <cellStyle name="Date 11 2 3" xfId="12520" xr:uid="{00000000-0005-0000-0000-00005A320000}"/>
    <cellStyle name="Date 11 3" xfId="12521" xr:uid="{00000000-0005-0000-0000-00005B320000}"/>
    <cellStyle name="Date 11 4" xfId="12522" xr:uid="{00000000-0005-0000-0000-00005C320000}"/>
    <cellStyle name="Date 12" xfId="12523" xr:uid="{00000000-0005-0000-0000-00005D320000}"/>
    <cellStyle name="Date 12 2" xfId="12524" xr:uid="{00000000-0005-0000-0000-00005E320000}"/>
    <cellStyle name="Date 12 2 2" xfId="12525" xr:uid="{00000000-0005-0000-0000-00005F320000}"/>
    <cellStyle name="Date 12 2 3" xfId="12526" xr:uid="{00000000-0005-0000-0000-000060320000}"/>
    <cellStyle name="Date 12 3" xfId="12527" xr:uid="{00000000-0005-0000-0000-000061320000}"/>
    <cellStyle name="Date 12 4" xfId="12528" xr:uid="{00000000-0005-0000-0000-000062320000}"/>
    <cellStyle name="Date 13" xfId="12529" xr:uid="{00000000-0005-0000-0000-000063320000}"/>
    <cellStyle name="Date 13 2" xfId="12530" xr:uid="{00000000-0005-0000-0000-000064320000}"/>
    <cellStyle name="Date 13 3" xfId="12531" xr:uid="{00000000-0005-0000-0000-000065320000}"/>
    <cellStyle name="Date 14" xfId="12532" xr:uid="{00000000-0005-0000-0000-000066320000}"/>
    <cellStyle name="Date 14 2" xfId="12533" xr:uid="{00000000-0005-0000-0000-000067320000}"/>
    <cellStyle name="Date 14 3" xfId="12534" xr:uid="{00000000-0005-0000-0000-000068320000}"/>
    <cellStyle name="Date 15" xfId="12535" xr:uid="{00000000-0005-0000-0000-000069320000}"/>
    <cellStyle name="Date 15 2" xfId="12536" xr:uid="{00000000-0005-0000-0000-00006A320000}"/>
    <cellStyle name="Date 15 3" xfId="12537" xr:uid="{00000000-0005-0000-0000-00006B320000}"/>
    <cellStyle name="Date 16" xfId="12538" xr:uid="{00000000-0005-0000-0000-00006C320000}"/>
    <cellStyle name="Date 16 2" xfId="12539" xr:uid="{00000000-0005-0000-0000-00006D320000}"/>
    <cellStyle name="Date 16 3" xfId="12540" xr:uid="{00000000-0005-0000-0000-00006E320000}"/>
    <cellStyle name="Date 17" xfId="12541" xr:uid="{00000000-0005-0000-0000-00006F320000}"/>
    <cellStyle name="Date 17 2" xfId="12542" xr:uid="{00000000-0005-0000-0000-000070320000}"/>
    <cellStyle name="Date 17 3" xfId="12543" xr:uid="{00000000-0005-0000-0000-000071320000}"/>
    <cellStyle name="Date 18" xfId="12544" xr:uid="{00000000-0005-0000-0000-000072320000}"/>
    <cellStyle name="Date 18 2" xfId="12545" xr:uid="{00000000-0005-0000-0000-000073320000}"/>
    <cellStyle name="Date 18 3" xfId="12546" xr:uid="{00000000-0005-0000-0000-000074320000}"/>
    <cellStyle name="Date 19" xfId="12547" xr:uid="{00000000-0005-0000-0000-000075320000}"/>
    <cellStyle name="Date 19 2" xfId="12548" xr:uid="{00000000-0005-0000-0000-000076320000}"/>
    <cellStyle name="Date 19 3" xfId="12549" xr:uid="{00000000-0005-0000-0000-000077320000}"/>
    <cellStyle name="Date 2" xfId="415" xr:uid="{00000000-0005-0000-0000-000078320000}"/>
    <cellStyle name="Date 2 2" xfId="12550" xr:uid="{00000000-0005-0000-0000-000079320000}"/>
    <cellStyle name="Date 2 2 2" xfId="12551" xr:uid="{00000000-0005-0000-0000-00007A320000}"/>
    <cellStyle name="Date 2 2 2 2" xfId="12552" xr:uid="{00000000-0005-0000-0000-00007B320000}"/>
    <cellStyle name="Date 2 2 2 2 2" xfId="12553" xr:uid="{00000000-0005-0000-0000-00007C320000}"/>
    <cellStyle name="Date 2 2 2 2 2 2" xfId="24839" xr:uid="{00000000-0005-0000-0000-00007D320000}"/>
    <cellStyle name="Date 2 2 2 2 2 2 2" xfId="33783" xr:uid="{EF1BE4DB-B360-4C32-8D22-EB087FB80EA4}"/>
    <cellStyle name="Date 2 2 2 2 2 3" xfId="30483" xr:uid="{E33BFAC3-5BB8-4B49-8141-BDAED870961D}"/>
    <cellStyle name="Date 2 2 2 2 3" xfId="24838" xr:uid="{00000000-0005-0000-0000-00007E320000}"/>
    <cellStyle name="Date 2 2 2 2 3 2" xfId="33782" xr:uid="{52400ADC-F339-42B4-8779-FFC03DB8F843}"/>
    <cellStyle name="Date 2 2 2 2 4" xfId="30482" xr:uid="{C6596298-5BD3-49B8-BFB8-B8B9C4487DE6}"/>
    <cellStyle name="Date 2 2 2 3" xfId="12554" xr:uid="{00000000-0005-0000-0000-00007F320000}"/>
    <cellStyle name="Date 2 2 2 3 2" xfId="12555" xr:uid="{00000000-0005-0000-0000-000080320000}"/>
    <cellStyle name="Date 2 2 2 3 2 2" xfId="24841" xr:uid="{00000000-0005-0000-0000-000081320000}"/>
    <cellStyle name="Date 2 2 2 3 2 2 2" xfId="33785" xr:uid="{A1ED0C77-390E-4897-99A6-06E4765E8190}"/>
    <cellStyle name="Date 2 2 2 3 2 3" xfId="30485" xr:uid="{74B47083-7BDC-4B55-B0C3-65CFF07F3A09}"/>
    <cellStyle name="Date 2 2 2 3 3" xfId="24840" xr:uid="{00000000-0005-0000-0000-000082320000}"/>
    <cellStyle name="Date 2 2 2 3 3 2" xfId="33784" xr:uid="{5341663D-95D1-4D64-BA43-DAE436D6C3B4}"/>
    <cellStyle name="Date 2 2 2 3 4" xfId="30484" xr:uid="{5F4955E9-A5D2-42BD-90F4-A967D1E663AB}"/>
    <cellStyle name="Date 2 2 2 4" xfId="12556" xr:uid="{00000000-0005-0000-0000-000083320000}"/>
    <cellStyle name="Date 2 2 2 4 2" xfId="24842" xr:uid="{00000000-0005-0000-0000-000084320000}"/>
    <cellStyle name="Date 2 2 2 4 2 2" xfId="33786" xr:uid="{CBBFFD10-311A-4E00-999F-15ECB835A8BC}"/>
    <cellStyle name="Date 2 2 2 4 3" xfId="30486" xr:uid="{633BF5E2-EA5B-43EE-8732-412C35C4AE2A}"/>
    <cellStyle name="Date 2 2 2 5" xfId="24837" xr:uid="{00000000-0005-0000-0000-000085320000}"/>
    <cellStyle name="Date 2 2 2 5 2" xfId="33781" xr:uid="{1B8F882F-EA10-4FAA-8A1D-00E8EAD16E11}"/>
    <cellStyle name="Date 2 2 2 6" xfId="30481" xr:uid="{9633EC16-DD2B-4084-8A44-5180DE62FF8C}"/>
    <cellStyle name="Date 2 2 3" xfId="12557" xr:uid="{00000000-0005-0000-0000-000086320000}"/>
    <cellStyle name="Date 2 2 3 2" xfId="12558" xr:uid="{00000000-0005-0000-0000-000087320000}"/>
    <cellStyle name="Date 2 2 3 2 2" xfId="24844" xr:uid="{00000000-0005-0000-0000-000088320000}"/>
    <cellStyle name="Date 2 2 3 2 2 2" xfId="33788" xr:uid="{E383C5E8-7BF3-47A8-A12E-41A995A9F6E9}"/>
    <cellStyle name="Date 2 2 3 2 3" xfId="30488" xr:uid="{08AADB93-C668-4256-8354-A3DFDEABA2C2}"/>
    <cellStyle name="Date 2 2 3 3" xfId="24843" xr:uid="{00000000-0005-0000-0000-000089320000}"/>
    <cellStyle name="Date 2 2 3 3 2" xfId="33787" xr:uid="{E8A71961-789C-4889-ABFD-882A7311D466}"/>
    <cellStyle name="Date 2 2 3 4" xfId="30487" xr:uid="{3608017A-2AAE-4015-B735-1B39710AEEEB}"/>
    <cellStyle name="Date 2 2 4" xfId="12559" xr:uid="{00000000-0005-0000-0000-00008A320000}"/>
    <cellStyle name="Date 2 2 4 2" xfId="12560" xr:uid="{00000000-0005-0000-0000-00008B320000}"/>
    <cellStyle name="Date 2 2 4 2 2" xfId="24846" xr:uid="{00000000-0005-0000-0000-00008C320000}"/>
    <cellStyle name="Date 2 2 4 2 2 2" xfId="33790" xr:uid="{79DD7F9F-3EE6-41E2-9FD5-1A9E11CD6AF6}"/>
    <cellStyle name="Date 2 2 4 2 3" xfId="30490" xr:uid="{19EA862C-26C6-406C-99B3-8FA6403D3E8C}"/>
    <cellStyle name="Date 2 2 4 3" xfId="24845" xr:uid="{00000000-0005-0000-0000-00008D320000}"/>
    <cellStyle name="Date 2 2 4 3 2" xfId="33789" xr:uid="{073C7CE4-0C76-44EF-AF7E-E6CE8C6B648D}"/>
    <cellStyle name="Date 2 2 4 4" xfId="30489" xr:uid="{E7B7B534-1754-4BD2-BE25-3C920BAC852A}"/>
    <cellStyle name="Date 2 2 5" xfId="12561" xr:uid="{00000000-0005-0000-0000-00008E320000}"/>
    <cellStyle name="Date 2 2 5 2" xfId="24847" xr:uid="{00000000-0005-0000-0000-00008F320000}"/>
    <cellStyle name="Date 2 2 5 2 2" xfId="33791" xr:uid="{0483B4B6-FFD0-4B0D-9664-9CC9EB46FDC7}"/>
    <cellStyle name="Date 2 2 5 3" xfId="30491" xr:uid="{C321D9D5-75F0-4CEA-9CF8-14E39E4194B7}"/>
    <cellStyle name="Date 2 2 6" xfId="24836" xr:uid="{00000000-0005-0000-0000-000090320000}"/>
    <cellStyle name="Date 2 2 6 2" xfId="33780" xr:uid="{ACEFCCA3-5890-4952-9979-8D32AC5FA68D}"/>
    <cellStyle name="Date 2 2 7" xfId="30480" xr:uid="{ADA62C5C-6AD5-4F3A-A75F-608C19F8B36E}"/>
    <cellStyle name="Date 2 3" xfId="12562" xr:uid="{00000000-0005-0000-0000-000091320000}"/>
    <cellStyle name="Date 2 3 2" xfId="12563" xr:uid="{00000000-0005-0000-0000-000092320000}"/>
    <cellStyle name="Date 2 3 2 2" xfId="12564" xr:uid="{00000000-0005-0000-0000-000093320000}"/>
    <cellStyle name="Date 2 3 2 2 2" xfId="24850" xr:uid="{00000000-0005-0000-0000-000094320000}"/>
    <cellStyle name="Date 2 3 2 2 2 2" xfId="33794" xr:uid="{AAAA81DD-6652-4899-9F80-EA34F3ACD3EA}"/>
    <cellStyle name="Date 2 3 2 2 3" xfId="30494" xr:uid="{3BFC56FC-F1B3-416E-85A5-BCBA5968DC52}"/>
    <cellStyle name="Date 2 3 2 3" xfId="24849" xr:uid="{00000000-0005-0000-0000-000095320000}"/>
    <cellStyle name="Date 2 3 2 3 2" xfId="33793" xr:uid="{F10AB3C1-B94A-4A81-A7B8-CD3BF05DC419}"/>
    <cellStyle name="Date 2 3 2 4" xfId="30493" xr:uid="{1D889C9C-2D3F-45D7-9779-8AC80A96A343}"/>
    <cellStyle name="Date 2 3 3" xfId="12565" xr:uid="{00000000-0005-0000-0000-000096320000}"/>
    <cellStyle name="Date 2 3 3 2" xfId="12566" xr:uid="{00000000-0005-0000-0000-000097320000}"/>
    <cellStyle name="Date 2 3 3 2 2" xfId="24852" xr:uid="{00000000-0005-0000-0000-000098320000}"/>
    <cellStyle name="Date 2 3 3 2 2 2" xfId="33796" xr:uid="{B5965B40-9792-4327-8CEB-A9949CB9322A}"/>
    <cellStyle name="Date 2 3 3 2 3" xfId="30496" xr:uid="{72DB4086-EE74-48C9-9327-02850FCD5A9A}"/>
    <cellStyle name="Date 2 3 3 3" xfId="24851" xr:uid="{00000000-0005-0000-0000-000099320000}"/>
    <cellStyle name="Date 2 3 3 3 2" xfId="33795" xr:uid="{7B1B8E8D-52E1-46A2-9BB9-E5DB50EE0EF1}"/>
    <cellStyle name="Date 2 3 3 4" xfId="30495" xr:uid="{8AB55B39-61DF-483E-A73D-9D586A9C4FFF}"/>
    <cellStyle name="Date 2 3 4" xfId="12567" xr:uid="{00000000-0005-0000-0000-00009A320000}"/>
    <cellStyle name="Date 2 3 4 2" xfId="24853" xr:uid="{00000000-0005-0000-0000-00009B320000}"/>
    <cellStyle name="Date 2 3 4 2 2" xfId="33797" xr:uid="{628FFF78-323F-4BE5-A518-B1B51940534E}"/>
    <cellStyle name="Date 2 3 4 3" xfId="30497" xr:uid="{F7E001CA-9BD8-4A34-9AB1-28C3B3378E21}"/>
    <cellStyle name="Date 2 3 5" xfId="24848" xr:uid="{00000000-0005-0000-0000-00009C320000}"/>
    <cellStyle name="Date 2 3 5 2" xfId="33792" xr:uid="{C3CB1AB7-2F52-447C-A38B-AE5DD8DD3B71}"/>
    <cellStyle name="Date 2 3 6" xfId="30492" xr:uid="{82C98F1C-5EC1-45C8-9F61-2D576EFEB2D0}"/>
    <cellStyle name="Date 2 4" xfId="12568" xr:uid="{00000000-0005-0000-0000-00009D320000}"/>
    <cellStyle name="Date 2 4 2" xfId="12569" xr:uid="{00000000-0005-0000-0000-00009E320000}"/>
    <cellStyle name="Date 2 4 2 2" xfId="24855" xr:uid="{00000000-0005-0000-0000-00009F320000}"/>
    <cellStyle name="Date 2 4 3" xfId="24854" xr:uid="{00000000-0005-0000-0000-0000A0320000}"/>
    <cellStyle name="Date 2 5" xfId="12570" xr:uid="{00000000-0005-0000-0000-0000A1320000}"/>
    <cellStyle name="Date 2 5 2" xfId="12571" xr:uid="{00000000-0005-0000-0000-0000A2320000}"/>
    <cellStyle name="Date 2 5 2 2" xfId="24857" xr:uid="{00000000-0005-0000-0000-0000A3320000}"/>
    <cellStyle name="Date 2 5 3" xfId="24856" xr:uid="{00000000-0005-0000-0000-0000A4320000}"/>
    <cellStyle name="Date 20" xfId="12572" xr:uid="{00000000-0005-0000-0000-0000A5320000}"/>
    <cellStyle name="Date 20 2" xfId="12573" xr:uid="{00000000-0005-0000-0000-0000A6320000}"/>
    <cellStyle name="Date 20 3" xfId="12574" xr:uid="{00000000-0005-0000-0000-0000A7320000}"/>
    <cellStyle name="Date 21" xfId="12575" xr:uid="{00000000-0005-0000-0000-0000A8320000}"/>
    <cellStyle name="Date 21 2" xfId="12576" xr:uid="{00000000-0005-0000-0000-0000A9320000}"/>
    <cellStyle name="Date 21 3" xfId="12577" xr:uid="{00000000-0005-0000-0000-0000AA320000}"/>
    <cellStyle name="Date 22" xfId="12578" xr:uid="{00000000-0005-0000-0000-0000AB320000}"/>
    <cellStyle name="Date 22 2" xfId="12579" xr:uid="{00000000-0005-0000-0000-0000AC320000}"/>
    <cellStyle name="Date 22 3" xfId="12580" xr:uid="{00000000-0005-0000-0000-0000AD320000}"/>
    <cellStyle name="Date 23" xfId="12581" xr:uid="{00000000-0005-0000-0000-0000AE320000}"/>
    <cellStyle name="Date 23 2" xfId="12582" xr:uid="{00000000-0005-0000-0000-0000AF320000}"/>
    <cellStyle name="Date 23 3" xfId="12583" xr:uid="{00000000-0005-0000-0000-0000B0320000}"/>
    <cellStyle name="Date 24" xfId="12584" xr:uid="{00000000-0005-0000-0000-0000B1320000}"/>
    <cellStyle name="Date 24 2" xfId="12585" xr:uid="{00000000-0005-0000-0000-0000B2320000}"/>
    <cellStyle name="Date 24 3" xfId="12586" xr:uid="{00000000-0005-0000-0000-0000B3320000}"/>
    <cellStyle name="Date 25" xfId="12587" xr:uid="{00000000-0005-0000-0000-0000B4320000}"/>
    <cellStyle name="Date 25 2" xfId="12588" xr:uid="{00000000-0005-0000-0000-0000B5320000}"/>
    <cellStyle name="Date 25 3" xfId="12589" xr:uid="{00000000-0005-0000-0000-0000B6320000}"/>
    <cellStyle name="Date 26" xfId="12590" xr:uid="{00000000-0005-0000-0000-0000B7320000}"/>
    <cellStyle name="Date 26 2" xfId="12591" xr:uid="{00000000-0005-0000-0000-0000B8320000}"/>
    <cellStyle name="Date 26 3" xfId="12592" xr:uid="{00000000-0005-0000-0000-0000B9320000}"/>
    <cellStyle name="Date 27" xfId="12593" xr:uid="{00000000-0005-0000-0000-0000BA320000}"/>
    <cellStyle name="Date 27 2" xfId="12594" xr:uid="{00000000-0005-0000-0000-0000BB320000}"/>
    <cellStyle name="Date 27 3" xfId="12595" xr:uid="{00000000-0005-0000-0000-0000BC320000}"/>
    <cellStyle name="Date 28" xfId="12596" xr:uid="{00000000-0005-0000-0000-0000BD320000}"/>
    <cellStyle name="Date 28 2" xfId="12597" xr:uid="{00000000-0005-0000-0000-0000BE320000}"/>
    <cellStyle name="Date 28 3" xfId="12598" xr:uid="{00000000-0005-0000-0000-0000BF320000}"/>
    <cellStyle name="Date 29" xfId="12599" xr:uid="{00000000-0005-0000-0000-0000C0320000}"/>
    <cellStyle name="Date 29 2" xfId="12600" xr:uid="{00000000-0005-0000-0000-0000C1320000}"/>
    <cellStyle name="Date 29 3" xfId="12601" xr:uid="{00000000-0005-0000-0000-0000C2320000}"/>
    <cellStyle name="Date 3" xfId="416" xr:uid="{00000000-0005-0000-0000-0000C3320000}"/>
    <cellStyle name="Date 3 2" xfId="12602" xr:uid="{00000000-0005-0000-0000-0000C4320000}"/>
    <cellStyle name="Date 3 2 2" xfId="12603" xr:uid="{00000000-0005-0000-0000-0000C5320000}"/>
    <cellStyle name="Date 3 2 2 2" xfId="12604" xr:uid="{00000000-0005-0000-0000-0000C6320000}"/>
    <cellStyle name="Date 3 2 2 2 2" xfId="24860" xr:uid="{00000000-0005-0000-0000-0000C7320000}"/>
    <cellStyle name="Date 3 2 2 2 2 2" xfId="33800" xr:uid="{C6AC6FDA-DEC5-44E1-AAFC-1E31AA153780}"/>
    <cellStyle name="Date 3 2 2 2 3" xfId="30500" xr:uid="{217DF748-D7D5-412B-8F95-3D99E2B1408B}"/>
    <cellStyle name="Date 3 2 2 3" xfId="24859" xr:uid="{00000000-0005-0000-0000-0000C8320000}"/>
    <cellStyle name="Date 3 2 2 3 2" xfId="33799" xr:uid="{2DB46D48-C909-4FA9-A273-0FA2F883634D}"/>
    <cellStyle name="Date 3 2 2 4" xfId="30499" xr:uid="{7AA7A071-7B48-40D2-ABFE-99DD4122C161}"/>
    <cellStyle name="Date 3 2 3" xfId="12605" xr:uid="{00000000-0005-0000-0000-0000C9320000}"/>
    <cellStyle name="Date 3 2 3 2" xfId="12606" xr:uid="{00000000-0005-0000-0000-0000CA320000}"/>
    <cellStyle name="Date 3 2 3 2 2" xfId="24862" xr:uid="{00000000-0005-0000-0000-0000CB320000}"/>
    <cellStyle name="Date 3 2 3 2 2 2" xfId="33802" xr:uid="{48F43058-327B-4CAF-97F9-E323EFF5599F}"/>
    <cellStyle name="Date 3 2 3 2 3" xfId="30502" xr:uid="{3908D204-39D3-4F29-8DED-81CC66FD7DAF}"/>
    <cellStyle name="Date 3 2 3 3" xfId="24861" xr:uid="{00000000-0005-0000-0000-0000CC320000}"/>
    <cellStyle name="Date 3 2 3 3 2" xfId="33801" xr:uid="{41662E3A-3712-45C2-B176-0FF75A84B5A4}"/>
    <cellStyle name="Date 3 2 3 4" xfId="30501" xr:uid="{28A3A121-7412-47F3-B085-EAC224FAEFD4}"/>
    <cellStyle name="Date 3 2 4" xfId="12607" xr:uid="{00000000-0005-0000-0000-0000CD320000}"/>
    <cellStyle name="Date 3 2 4 2" xfId="24863" xr:uid="{00000000-0005-0000-0000-0000CE320000}"/>
    <cellStyle name="Date 3 2 4 2 2" xfId="33803" xr:uid="{9CABBF64-D967-42A2-B214-68305FC0551C}"/>
    <cellStyle name="Date 3 2 4 3" xfId="30503" xr:uid="{0C857AFE-AA8F-4D44-BAA8-F0E114D2E181}"/>
    <cellStyle name="Date 3 2 5" xfId="24858" xr:uid="{00000000-0005-0000-0000-0000CF320000}"/>
    <cellStyle name="Date 3 2 5 2" xfId="33798" xr:uid="{83565918-55BD-4A26-9A90-BA8C57849C88}"/>
    <cellStyle name="Date 3 2 6" xfId="30498" xr:uid="{D7E36A4D-5232-417E-8D64-31703568F9B1}"/>
    <cellStyle name="Date 3 3" xfId="12608" xr:uid="{00000000-0005-0000-0000-0000D0320000}"/>
    <cellStyle name="Date 3 3 2" xfId="12609" xr:uid="{00000000-0005-0000-0000-0000D1320000}"/>
    <cellStyle name="Date 3 3 2 2" xfId="12610" xr:uid="{00000000-0005-0000-0000-0000D2320000}"/>
    <cellStyle name="Date 3 3 2 2 2" xfId="24866" xr:uid="{00000000-0005-0000-0000-0000D3320000}"/>
    <cellStyle name="Date 3 3 2 2 2 2" xfId="33806" xr:uid="{C16772D4-E10E-4FB9-992B-E616042322A4}"/>
    <cellStyle name="Date 3 3 2 2 3" xfId="30506" xr:uid="{46E1363F-31D4-475C-B647-D2ADE82E60AF}"/>
    <cellStyle name="Date 3 3 2 3" xfId="24865" xr:uid="{00000000-0005-0000-0000-0000D4320000}"/>
    <cellStyle name="Date 3 3 2 3 2" xfId="33805" xr:uid="{8D192D22-EDF7-4F48-AF6B-EA058DE3632B}"/>
    <cellStyle name="Date 3 3 2 4" xfId="30505" xr:uid="{E7CB9BFB-3F99-4E73-8B1C-689F6AE2790D}"/>
    <cellStyle name="Date 3 3 3" xfId="12611" xr:uid="{00000000-0005-0000-0000-0000D5320000}"/>
    <cellStyle name="Date 3 3 3 2" xfId="12612" xr:uid="{00000000-0005-0000-0000-0000D6320000}"/>
    <cellStyle name="Date 3 3 3 2 2" xfId="24868" xr:uid="{00000000-0005-0000-0000-0000D7320000}"/>
    <cellStyle name="Date 3 3 3 2 2 2" xfId="33808" xr:uid="{22093CF2-80F9-456D-96CF-15EEE9F97D36}"/>
    <cellStyle name="Date 3 3 3 2 3" xfId="30508" xr:uid="{8889A0D2-7AEF-4BE9-BAC5-2A84C8B0DAC1}"/>
    <cellStyle name="Date 3 3 3 3" xfId="24867" xr:uid="{00000000-0005-0000-0000-0000D8320000}"/>
    <cellStyle name="Date 3 3 3 3 2" xfId="33807" xr:uid="{C159E35E-C76A-4C1A-A16E-307E8F5CB787}"/>
    <cellStyle name="Date 3 3 3 4" xfId="30507" xr:uid="{FF77EF0F-CFC1-4A17-8133-A2A368B03C86}"/>
    <cellStyle name="Date 3 3 4" xfId="12613" xr:uid="{00000000-0005-0000-0000-0000D9320000}"/>
    <cellStyle name="Date 3 3 4 2" xfId="24869" xr:uid="{00000000-0005-0000-0000-0000DA320000}"/>
    <cellStyle name="Date 3 3 4 2 2" xfId="33809" xr:uid="{F6944A16-A2C2-4988-AE12-A3BD339E8D09}"/>
    <cellStyle name="Date 3 3 4 3" xfId="30509" xr:uid="{F855E72B-0C49-4ACD-BEBB-B8D662A9B468}"/>
    <cellStyle name="Date 3 3 5" xfId="24864" xr:uid="{00000000-0005-0000-0000-0000DB320000}"/>
    <cellStyle name="Date 3 3 5 2" xfId="33804" xr:uid="{3F6ADBC2-359F-4D26-A9BA-CC6E6BCB7DB2}"/>
    <cellStyle name="Date 3 3 6" xfId="30504" xr:uid="{17274AC0-38F4-49DA-800B-5A1CA5F996AD}"/>
    <cellStyle name="Date 3 4" xfId="12614" xr:uid="{00000000-0005-0000-0000-0000DC320000}"/>
    <cellStyle name="Date 3 4 2" xfId="12615" xr:uid="{00000000-0005-0000-0000-0000DD320000}"/>
    <cellStyle name="Date 3 4 2 2" xfId="24871" xr:uid="{00000000-0005-0000-0000-0000DE320000}"/>
    <cellStyle name="Date 3 4 2 2 2" xfId="33811" xr:uid="{1508EB4A-653C-404C-9FF8-D8641A9DC80B}"/>
    <cellStyle name="Date 3 4 2 3" xfId="30511" xr:uid="{756EA556-C1BE-45CE-833A-242787D77172}"/>
    <cellStyle name="Date 3 4 3" xfId="24870" xr:uid="{00000000-0005-0000-0000-0000DF320000}"/>
    <cellStyle name="Date 3 4 3 2" xfId="33810" xr:uid="{66428B81-2AF3-4B24-9B73-6389AB1D5420}"/>
    <cellStyle name="Date 3 4 4" xfId="30510" xr:uid="{55D70596-D5B7-4470-88B6-D37D76C58D75}"/>
    <cellStyle name="Date 3 5" xfId="12616" xr:uid="{00000000-0005-0000-0000-0000E0320000}"/>
    <cellStyle name="Date 3 5 2" xfId="12617" xr:uid="{00000000-0005-0000-0000-0000E1320000}"/>
    <cellStyle name="Date 3 5 2 2" xfId="24873" xr:uid="{00000000-0005-0000-0000-0000E2320000}"/>
    <cellStyle name="Date 3 5 2 2 2" xfId="33813" xr:uid="{948B5092-4B5B-4AF2-8DB9-9304B1742357}"/>
    <cellStyle name="Date 3 5 2 3" xfId="30513" xr:uid="{43F6AFCB-597A-4C3C-9EBB-DBF887BC88F4}"/>
    <cellStyle name="Date 3 5 3" xfId="24872" xr:uid="{00000000-0005-0000-0000-0000E3320000}"/>
    <cellStyle name="Date 3 5 3 2" xfId="33812" xr:uid="{C3FCAA47-4694-4F6A-8BBC-CFA4E74BA311}"/>
    <cellStyle name="Date 3 5 4" xfId="30512" xr:uid="{08AB6EEC-3556-46A5-A0A1-499090910E62}"/>
    <cellStyle name="Date 30" xfId="12618" xr:uid="{00000000-0005-0000-0000-0000E4320000}"/>
    <cellStyle name="Date 30 2" xfId="12619" xr:uid="{00000000-0005-0000-0000-0000E5320000}"/>
    <cellStyle name="Date 30 3" xfId="12620" xr:uid="{00000000-0005-0000-0000-0000E6320000}"/>
    <cellStyle name="Date 31" xfId="12621" xr:uid="{00000000-0005-0000-0000-0000E7320000}"/>
    <cellStyle name="Date 31 2" xfId="12622" xr:uid="{00000000-0005-0000-0000-0000E8320000}"/>
    <cellStyle name="Date 31 3" xfId="12623" xr:uid="{00000000-0005-0000-0000-0000E9320000}"/>
    <cellStyle name="Date 32" xfId="12624" xr:uid="{00000000-0005-0000-0000-0000EA320000}"/>
    <cellStyle name="Date 32 2" xfId="12625" xr:uid="{00000000-0005-0000-0000-0000EB320000}"/>
    <cellStyle name="Date 32 3" xfId="12626" xr:uid="{00000000-0005-0000-0000-0000EC320000}"/>
    <cellStyle name="Date 33" xfId="12627" xr:uid="{00000000-0005-0000-0000-0000ED320000}"/>
    <cellStyle name="Date 33 2" xfId="12628" xr:uid="{00000000-0005-0000-0000-0000EE320000}"/>
    <cellStyle name="Date 33 3" xfId="12629" xr:uid="{00000000-0005-0000-0000-0000EF320000}"/>
    <cellStyle name="Date 34" xfId="12630" xr:uid="{00000000-0005-0000-0000-0000F0320000}"/>
    <cellStyle name="Date 34 2" xfId="12631" xr:uid="{00000000-0005-0000-0000-0000F1320000}"/>
    <cellStyle name="Date 34 3" xfId="12632" xr:uid="{00000000-0005-0000-0000-0000F2320000}"/>
    <cellStyle name="Date 35" xfId="12633" xr:uid="{00000000-0005-0000-0000-0000F3320000}"/>
    <cellStyle name="Date 35 2" xfId="12634" xr:uid="{00000000-0005-0000-0000-0000F4320000}"/>
    <cellStyle name="Date 35 3" xfId="12635" xr:uid="{00000000-0005-0000-0000-0000F5320000}"/>
    <cellStyle name="Date 36" xfId="12636" xr:uid="{00000000-0005-0000-0000-0000F6320000}"/>
    <cellStyle name="Date 37" xfId="12637" xr:uid="{00000000-0005-0000-0000-0000F7320000}"/>
    <cellStyle name="Date 4" xfId="417" xr:uid="{00000000-0005-0000-0000-0000F8320000}"/>
    <cellStyle name="Date 4 2" xfId="12638" xr:uid="{00000000-0005-0000-0000-0000F9320000}"/>
    <cellStyle name="Date 4 2 2" xfId="12639" xr:uid="{00000000-0005-0000-0000-0000FA320000}"/>
    <cellStyle name="Date 4 2 2 2" xfId="12640" xr:uid="{00000000-0005-0000-0000-0000FB320000}"/>
    <cellStyle name="Date 4 2 2 2 2" xfId="24876" xr:uid="{00000000-0005-0000-0000-0000FC320000}"/>
    <cellStyle name="Date 4 2 2 2 2 2" xfId="33816" xr:uid="{599EABC7-1606-4AFD-AA12-20345A1585DF}"/>
    <cellStyle name="Date 4 2 2 2 3" xfId="30516" xr:uid="{ACF183FE-6890-4281-86AD-84D9CD4C3112}"/>
    <cellStyle name="Date 4 2 2 3" xfId="24875" xr:uid="{00000000-0005-0000-0000-0000FD320000}"/>
    <cellStyle name="Date 4 2 2 3 2" xfId="33815" xr:uid="{AD5E3524-7727-4842-AC1C-C2F98EB90542}"/>
    <cellStyle name="Date 4 2 2 4" xfId="30515" xr:uid="{E3F8E362-D988-4C92-B8F6-510A9F4B53F9}"/>
    <cellStyle name="Date 4 2 3" xfId="12641" xr:uid="{00000000-0005-0000-0000-0000FE320000}"/>
    <cellStyle name="Date 4 2 3 2" xfId="12642" xr:uid="{00000000-0005-0000-0000-0000FF320000}"/>
    <cellStyle name="Date 4 2 3 2 2" xfId="24878" xr:uid="{00000000-0005-0000-0000-000000330000}"/>
    <cellStyle name="Date 4 2 3 2 2 2" xfId="33818" xr:uid="{7D814B57-819F-4CBD-921C-385049A367E7}"/>
    <cellStyle name="Date 4 2 3 2 3" xfId="30518" xr:uid="{D9EE4353-D5AA-4DBD-AD8C-6798F1116EA5}"/>
    <cellStyle name="Date 4 2 3 3" xfId="24877" xr:uid="{00000000-0005-0000-0000-000001330000}"/>
    <cellStyle name="Date 4 2 3 3 2" xfId="33817" xr:uid="{969DCA44-45D5-454A-A063-A1EF45548308}"/>
    <cellStyle name="Date 4 2 3 4" xfId="30517" xr:uid="{91DD8FD6-6A3D-4D04-BB35-07DDF8E9A3F6}"/>
    <cellStyle name="Date 4 2 4" xfId="12643" xr:uid="{00000000-0005-0000-0000-000002330000}"/>
    <cellStyle name="Date 4 2 4 2" xfId="24879" xr:uid="{00000000-0005-0000-0000-000003330000}"/>
    <cellStyle name="Date 4 2 4 2 2" xfId="33819" xr:uid="{313BA21B-96D8-4522-B4A2-E2D3E204ACB6}"/>
    <cellStyle name="Date 4 2 4 3" xfId="30519" xr:uid="{C8CA3B48-535A-4DBD-BC39-A4DC024F325D}"/>
    <cellStyle name="Date 4 2 5" xfId="24874" xr:uid="{00000000-0005-0000-0000-000004330000}"/>
    <cellStyle name="Date 4 2 5 2" xfId="33814" xr:uid="{2B5A70EC-3B14-4347-95B2-AC6172473150}"/>
    <cellStyle name="Date 4 2 6" xfId="30514" xr:uid="{15DCE6F6-6673-4490-AA48-748E565C4021}"/>
    <cellStyle name="Date 4 3" xfId="12644" xr:uid="{00000000-0005-0000-0000-000005330000}"/>
    <cellStyle name="Date 4 3 2" xfId="12645" xr:uid="{00000000-0005-0000-0000-000006330000}"/>
    <cellStyle name="Date 4 3 2 2" xfId="12646" xr:uid="{00000000-0005-0000-0000-000007330000}"/>
    <cellStyle name="Date 4 3 2 2 2" xfId="24882" xr:uid="{00000000-0005-0000-0000-000008330000}"/>
    <cellStyle name="Date 4 3 2 2 2 2" xfId="33822" xr:uid="{DCC1A9F6-8935-4D14-A6BB-7A99D1039CCA}"/>
    <cellStyle name="Date 4 3 2 2 3" xfId="30522" xr:uid="{3EEB6D17-4E37-4EA1-80B5-34157428D616}"/>
    <cellStyle name="Date 4 3 2 3" xfId="24881" xr:uid="{00000000-0005-0000-0000-000009330000}"/>
    <cellStyle name="Date 4 3 2 3 2" xfId="33821" xr:uid="{6EFD959C-D554-4776-B425-90AA86549C1F}"/>
    <cellStyle name="Date 4 3 2 4" xfId="30521" xr:uid="{3E4CAB9C-A9DD-48E6-8E21-5EC772215A1A}"/>
    <cellStyle name="Date 4 3 3" xfId="12647" xr:uid="{00000000-0005-0000-0000-00000A330000}"/>
    <cellStyle name="Date 4 3 3 2" xfId="12648" xr:uid="{00000000-0005-0000-0000-00000B330000}"/>
    <cellStyle name="Date 4 3 3 2 2" xfId="24884" xr:uid="{00000000-0005-0000-0000-00000C330000}"/>
    <cellStyle name="Date 4 3 3 2 2 2" xfId="33824" xr:uid="{6477E033-FB0F-467D-BCBF-174D9D4A0B1F}"/>
    <cellStyle name="Date 4 3 3 2 3" xfId="30524" xr:uid="{3CF02993-41D3-4E3C-AD60-A31E3B9EC21E}"/>
    <cellStyle name="Date 4 3 3 3" xfId="24883" xr:uid="{00000000-0005-0000-0000-00000D330000}"/>
    <cellStyle name="Date 4 3 3 3 2" xfId="33823" xr:uid="{CA86A76A-347A-4D6F-A83B-3CD8BE51B322}"/>
    <cellStyle name="Date 4 3 3 4" xfId="30523" xr:uid="{4C60294E-A725-4580-866A-1845E0D0E118}"/>
    <cellStyle name="Date 4 3 4" xfId="12649" xr:uid="{00000000-0005-0000-0000-00000E330000}"/>
    <cellStyle name="Date 4 3 4 2" xfId="24885" xr:uid="{00000000-0005-0000-0000-00000F330000}"/>
    <cellStyle name="Date 4 3 4 2 2" xfId="33825" xr:uid="{7C266D47-B358-4217-8C43-56D4B0DC69B1}"/>
    <cellStyle name="Date 4 3 4 3" xfId="30525" xr:uid="{8C45BD3C-5976-47FD-9DF3-33156B70273C}"/>
    <cellStyle name="Date 4 3 5" xfId="24880" xr:uid="{00000000-0005-0000-0000-000010330000}"/>
    <cellStyle name="Date 4 3 5 2" xfId="33820" xr:uid="{86D1CFB4-5481-4722-93D4-10DB40E8D1B9}"/>
    <cellStyle name="Date 4 3 6" xfId="30520" xr:uid="{0D4810AE-0983-41DC-85EA-DA1E1E2B7814}"/>
    <cellStyle name="Date 4 4" xfId="12650" xr:uid="{00000000-0005-0000-0000-000011330000}"/>
    <cellStyle name="Date 4 4 2" xfId="12651" xr:uid="{00000000-0005-0000-0000-000012330000}"/>
    <cellStyle name="Date 4 4 2 2" xfId="24887" xr:uid="{00000000-0005-0000-0000-000013330000}"/>
    <cellStyle name="Date 4 4 2 2 2" xfId="33827" xr:uid="{2FF63B9D-E3BE-4CCC-AD16-78FCAECA1AD1}"/>
    <cellStyle name="Date 4 4 2 3" xfId="30527" xr:uid="{E969BF31-AE6D-44F9-9CAB-4AAF5EA53B54}"/>
    <cellStyle name="Date 4 4 3" xfId="24886" xr:uid="{00000000-0005-0000-0000-000014330000}"/>
    <cellStyle name="Date 4 4 3 2" xfId="33826" xr:uid="{CB68BD86-C82B-4D1D-A801-30C3F31223BE}"/>
    <cellStyle name="Date 4 4 4" xfId="30526" xr:uid="{233C70AB-5C5E-47E7-93A8-861C54808BD6}"/>
    <cellStyle name="Date 4 5" xfId="12652" xr:uid="{00000000-0005-0000-0000-000015330000}"/>
    <cellStyle name="Date 4 5 2" xfId="12653" xr:uid="{00000000-0005-0000-0000-000016330000}"/>
    <cellStyle name="Date 4 5 2 2" xfId="24889" xr:uid="{00000000-0005-0000-0000-000017330000}"/>
    <cellStyle name="Date 4 5 2 2 2" xfId="33829" xr:uid="{45FF0382-0512-47B6-B84E-A80D4A4DF5F9}"/>
    <cellStyle name="Date 4 5 2 3" xfId="30529" xr:uid="{FEEAA00D-DBE0-41DE-80DD-418B1E5FBBE0}"/>
    <cellStyle name="Date 4 5 3" xfId="24888" xr:uid="{00000000-0005-0000-0000-000018330000}"/>
    <cellStyle name="Date 4 5 3 2" xfId="33828" xr:uid="{A5E06DC9-D678-48CF-A07C-8D24C63AEC28}"/>
    <cellStyle name="Date 4 5 4" xfId="30528" xr:uid="{70D122E2-A3AC-44E6-B6D7-605D36640257}"/>
    <cellStyle name="Date 5" xfId="418" xr:uid="{00000000-0005-0000-0000-000019330000}"/>
    <cellStyle name="Date 5 2" xfId="12654" xr:uid="{00000000-0005-0000-0000-00001A330000}"/>
    <cellStyle name="Date 5 2 2" xfId="12655" xr:uid="{00000000-0005-0000-0000-00001B330000}"/>
    <cellStyle name="Date 5 2 2 2" xfId="24891" xr:uid="{00000000-0005-0000-0000-00001C330000}"/>
    <cellStyle name="Date 5 2 2 2 2" xfId="33831" xr:uid="{FB12F7A3-E329-4D5E-8963-267A5F49980A}"/>
    <cellStyle name="Date 5 2 2 3" xfId="30531" xr:uid="{AC0B6B28-70EB-4ED5-BDF4-8CAA568C86B0}"/>
    <cellStyle name="Date 5 2 3" xfId="24890" xr:uid="{00000000-0005-0000-0000-00001D330000}"/>
    <cellStyle name="Date 5 2 3 2" xfId="33830" xr:uid="{39913D92-6418-49B3-82DA-1CB3E74CCE78}"/>
    <cellStyle name="Date 5 2 4" xfId="30530" xr:uid="{C0C397BF-6564-47DF-A108-B999F6DA7C1A}"/>
    <cellStyle name="Date 5 3" xfId="12656" xr:uid="{00000000-0005-0000-0000-00001E330000}"/>
    <cellStyle name="Date 5 3 2" xfId="12657" xr:uid="{00000000-0005-0000-0000-00001F330000}"/>
    <cellStyle name="Date 5 3 2 2" xfId="24893" xr:uid="{00000000-0005-0000-0000-000020330000}"/>
    <cellStyle name="Date 5 3 2 2 2" xfId="33833" xr:uid="{BF144027-20B0-4BB1-A7B1-90C128C6B314}"/>
    <cellStyle name="Date 5 3 2 3" xfId="30533" xr:uid="{0A6F4F8F-D7C3-4E8D-AA4E-EA2A9277DA3E}"/>
    <cellStyle name="Date 5 3 3" xfId="24892" xr:uid="{00000000-0005-0000-0000-000021330000}"/>
    <cellStyle name="Date 5 3 3 2" xfId="33832" xr:uid="{AE2F9FF4-AEDB-4BCF-8F12-7200A9AEC222}"/>
    <cellStyle name="Date 5 3 4" xfId="30532" xr:uid="{4456E2D1-AAAD-4AB5-9192-3B36C672988A}"/>
    <cellStyle name="Date 6" xfId="419" xr:uid="{00000000-0005-0000-0000-000022330000}"/>
    <cellStyle name="Date 7" xfId="12658" xr:uid="{00000000-0005-0000-0000-000023330000}"/>
    <cellStyle name="Date 7 2" xfId="12659" xr:uid="{00000000-0005-0000-0000-000024330000}"/>
    <cellStyle name="Date 7 2 2" xfId="12660" xr:uid="{00000000-0005-0000-0000-000025330000}"/>
    <cellStyle name="Date 7 2 3" xfId="12661" xr:uid="{00000000-0005-0000-0000-000026330000}"/>
    <cellStyle name="Date 7 3" xfId="12662" xr:uid="{00000000-0005-0000-0000-000027330000}"/>
    <cellStyle name="Date 7 4" xfId="12663" xr:uid="{00000000-0005-0000-0000-000028330000}"/>
    <cellStyle name="Date 8" xfId="12664" xr:uid="{00000000-0005-0000-0000-000029330000}"/>
    <cellStyle name="Date 8 2" xfId="12665" xr:uid="{00000000-0005-0000-0000-00002A330000}"/>
    <cellStyle name="Date 8 2 2" xfId="12666" xr:uid="{00000000-0005-0000-0000-00002B330000}"/>
    <cellStyle name="Date 8 2 3" xfId="12667" xr:uid="{00000000-0005-0000-0000-00002C330000}"/>
    <cellStyle name="Date 8 3" xfId="12668" xr:uid="{00000000-0005-0000-0000-00002D330000}"/>
    <cellStyle name="Date 8 4" xfId="12669" xr:uid="{00000000-0005-0000-0000-00002E330000}"/>
    <cellStyle name="Date 9" xfId="12670" xr:uid="{00000000-0005-0000-0000-00002F330000}"/>
    <cellStyle name="Date 9 2" xfId="12671" xr:uid="{00000000-0005-0000-0000-000030330000}"/>
    <cellStyle name="Date 9 2 2" xfId="12672" xr:uid="{00000000-0005-0000-0000-000031330000}"/>
    <cellStyle name="Date 9 2 3" xfId="12673" xr:uid="{00000000-0005-0000-0000-000032330000}"/>
    <cellStyle name="Date 9 3" xfId="12674" xr:uid="{00000000-0005-0000-0000-000033330000}"/>
    <cellStyle name="Date 9 4" xfId="12675" xr:uid="{00000000-0005-0000-0000-000034330000}"/>
    <cellStyle name="Date Aligned" xfId="12676" xr:uid="{00000000-0005-0000-0000-000035330000}"/>
    <cellStyle name="Date_080826 Operating model plus DCF standalone (incl LBO2)" xfId="12677" xr:uid="{00000000-0005-0000-0000-000036330000}"/>
    <cellStyle name="Date2" xfId="420" xr:uid="{00000000-0005-0000-0000-000037330000}"/>
    <cellStyle name="Date2 2" xfId="12678" xr:uid="{00000000-0005-0000-0000-000038330000}"/>
    <cellStyle name="Date2h" xfId="421" xr:uid="{00000000-0005-0000-0000-000039330000}"/>
    <cellStyle name="Date2h 2" xfId="12679" xr:uid="{00000000-0005-0000-0000-00003A330000}"/>
    <cellStyle name="Datum" xfId="12680" xr:uid="{00000000-0005-0000-0000-00003B330000}"/>
    <cellStyle name="decimal" xfId="12681" xr:uid="{00000000-0005-0000-0000-00003C330000}"/>
    <cellStyle name="Design" xfId="12682" xr:uid="{00000000-0005-0000-0000-00003D330000}"/>
    <cellStyle name="Design 2" xfId="12683" xr:uid="{00000000-0005-0000-0000-00003E330000}"/>
    <cellStyle name="Dezimal [0]_Compiling Utility Macros" xfId="12684" xr:uid="{00000000-0005-0000-0000-00003F330000}"/>
    <cellStyle name="Dezimal_airt-rev" xfId="12685" xr:uid="{00000000-0005-0000-0000-000040330000}"/>
    <cellStyle name="Dia" xfId="12686" xr:uid="{00000000-0005-0000-0000-000041330000}"/>
    <cellStyle name="Dia 2" xfId="12687" xr:uid="{00000000-0005-0000-0000-000042330000}"/>
    <cellStyle name="Dollar" xfId="12688" xr:uid="{00000000-0005-0000-0000-000043330000}"/>
    <cellStyle name="Dollar1" xfId="12689" xr:uid="{00000000-0005-0000-0000-000044330000}"/>
    <cellStyle name="dollars" xfId="422" xr:uid="{00000000-0005-0000-0000-000045330000}"/>
    <cellStyle name="dollars 10" xfId="12690" xr:uid="{00000000-0005-0000-0000-000046330000}"/>
    <cellStyle name="dollars 11" xfId="12691" xr:uid="{00000000-0005-0000-0000-000047330000}"/>
    <cellStyle name="dollars 2" xfId="12692" xr:uid="{00000000-0005-0000-0000-000048330000}"/>
    <cellStyle name="dollars 3" xfId="12693" xr:uid="{00000000-0005-0000-0000-000049330000}"/>
    <cellStyle name="dollars 4" xfId="12694" xr:uid="{00000000-0005-0000-0000-00004A330000}"/>
    <cellStyle name="dollars 5" xfId="12695" xr:uid="{00000000-0005-0000-0000-00004B330000}"/>
    <cellStyle name="dollars 6" xfId="12696" xr:uid="{00000000-0005-0000-0000-00004C330000}"/>
    <cellStyle name="dollars 7" xfId="12697" xr:uid="{00000000-0005-0000-0000-00004D330000}"/>
    <cellStyle name="dollars 8" xfId="12698" xr:uid="{00000000-0005-0000-0000-00004E330000}"/>
    <cellStyle name="dollars 9" xfId="12699" xr:uid="{00000000-0005-0000-0000-00004F330000}"/>
    <cellStyle name="Dotted Line" xfId="12700" xr:uid="{00000000-0005-0000-0000-000050330000}"/>
    <cellStyle name="Double Accounting" xfId="12701" xr:uid="{00000000-0005-0000-0000-000051330000}"/>
    <cellStyle name="Download" xfId="12702" xr:uid="{00000000-0005-0000-0000-000052330000}"/>
    <cellStyle name="Download 2" xfId="12703" xr:uid="{00000000-0005-0000-0000-000053330000}"/>
    <cellStyle name="Download 2 2" xfId="24895" xr:uid="{00000000-0005-0000-0000-000054330000}"/>
    <cellStyle name="Download 2 2 2" xfId="28107" xr:uid="{00000000-0005-0000-0000-000055330000}"/>
    <cellStyle name="Download 2 2 2 2" xfId="36963" xr:uid="{416C84DB-9FDA-461F-B74E-1498D783578C}"/>
    <cellStyle name="Download 2 2 3" xfId="33835" xr:uid="{0FA3AB43-2CE6-4AE7-B793-649B601457BB}"/>
    <cellStyle name="Download 2 3" xfId="24216" xr:uid="{00000000-0005-0000-0000-000056330000}"/>
    <cellStyle name="Download 2 3 2" xfId="27778" xr:uid="{00000000-0005-0000-0000-000057330000}"/>
    <cellStyle name="Download 2 3 2 2" xfId="36634" xr:uid="{0F0F1694-F08B-4039-A672-81B619D4138B}"/>
    <cellStyle name="Download 2 3 3" xfId="33162" xr:uid="{799BFE3F-CE26-4EB7-86D8-ED4818F7285E}"/>
    <cellStyle name="Download 2 4" xfId="27588" xr:uid="{00000000-0005-0000-0000-000058330000}"/>
    <cellStyle name="Download 2 4 2" xfId="36452" xr:uid="{C476EB1A-F661-4F2A-8117-50B90F346B4A}"/>
    <cellStyle name="Download 3" xfId="24894" xr:uid="{00000000-0005-0000-0000-000059330000}"/>
    <cellStyle name="Download 3 2" xfId="28106" xr:uid="{00000000-0005-0000-0000-00005A330000}"/>
    <cellStyle name="Download 3 2 2" xfId="36962" xr:uid="{4FAC5B9F-B4A5-493B-9074-B6B49361F839}"/>
    <cellStyle name="Download 3 3" xfId="33834" xr:uid="{40E3BD1D-5A05-4B24-BB5C-CBD9B2958E83}"/>
    <cellStyle name="Download 4" xfId="24217" xr:uid="{00000000-0005-0000-0000-00005B330000}"/>
    <cellStyle name="Download 4 2" xfId="27779" xr:uid="{00000000-0005-0000-0000-00005C330000}"/>
    <cellStyle name="Download 4 2 2" xfId="36635" xr:uid="{061B4182-4B20-4D9E-8A55-1DD7971D5563}"/>
    <cellStyle name="Download 4 3" xfId="33163" xr:uid="{53E82E1B-920E-4C7B-A804-3D49EFC11DAC}"/>
    <cellStyle name="Download 5" xfId="27587" xr:uid="{00000000-0005-0000-0000-00005D330000}"/>
    <cellStyle name="Download 5 2" xfId="36451" xr:uid="{6980E529-C79F-4DA7-813E-29CA4E2A6463}"/>
    <cellStyle name="e" xfId="12704" xr:uid="{00000000-0005-0000-0000-00005E330000}"/>
    <cellStyle name="e 2" xfId="12705" xr:uid="{00000000-0005-0000-0000-00005F330000}"/>
    <cellStyle name="e 2 2" xfId="12706" xr:uid="{00000000-0005-0000-0000-000060330000}"/>
    <cellStyle name="e 3" xfId="12707" xr:uid="{00000000-0005-0000-0000-000061330000}"/>
    <cellStyle name="Emphasis 1" xfId="423" xr:uid="{00000000-0005-0000-0000-000062330000}"/>
    <cellStyle name="Emphasis 1 2" xfId="12708" xr:uid="{00000000-0005-0000-0000-000063330000}"/>
    <cellStyle name="Emphasis 1 2 2" xfId="12709" xr:uid="{00000000-0005-0000-0000-000064330000}"/>
    <cellStyle name="Emphasis 1 2 2 2" xfId="12710" xr:uid="{00000000-0005-0000-0000-000065330000}"/>
    <cellStyle name="Emphasis 1 2 2 3" xfId="12711" xr:uid="{00000000-0005-0000-0000-000066330000}"/>
    <cellStyle name="Emphasis 1 2 3" xfId="12712" xr:uid="{00000000-0005-0000-0000-000067330000}"/>
    <cellStyle name="Emphasis 1 2 4" xfId="12713" xr:uid="{00000000-0005-0000-0000-000068330000}"/>
    <cellStyle name="Emphasis 1 3" xfId="12714" xr:uid="{00000000-0005-0000-0000-000069330000}"/>
    <cellStyle name="Emphasis 1 3 2" xfId="12715" xr:uid="{00000000-0005-0000-0000-00006A330000}"/>
    <cellStyle name="Emphasis 1 3 3" xfId="12716" xr:uid="{00000000-0005-0000-0000-00006B330000}"/>
    <cellStyle name="Emphasis 1 4" xfId="12717" xr:uid="{00000000-0005-0000-0000-00006C330000}"/>
    <cellStyle name="Emphasis 1 5" xfId="12718" xr:uid="{00000000-0005-0000-0000-00006D330000}"/>
    <cellStyle name="Emphasis 2" xfId="424" xr:uid="{00000000-0005-0000-0000-00006E330000}"/>
    <cellStyle name="Emphasis 2 2" xfId="12719" xr:uid="{00000000-0005-0000-0000-00006F330000}"/>
    <cellStyle name="Emphasis 2 2 2" xfId="12720" xr:uid="{00000000-0005-0000-0000-000070330000}"/>
    <cellStyle name="Emphasis 2 2 2 2" xfId="12721" xr:uid="{00000000-0005-0000-0000-000071330000}"/>
    <cellStyle name="Emphasis 2 2 2 3" xfId="12722" xr:uid="{00000000-0005-0000-0000-000072330000}"/>
    <cellStyle name="Emphasis 2 2 3" xfId="12723" xr:uid="{00000000-0005-0000-0000-000073330000}"/>
    <cellStyle name="Emphasis 2 2 4" xfId="12724" xr:uid="{00000000-0005-0000-0000-000074330000}"/>
    <cellStyle name="Emphasis 2 3" xfId="12725" xr:uid="{00000000-0005-0000-0000-000075330000}"/>
    <cellStyle name="Emphasis 2 3 2" xfId="12726" xr:uid="{00000000-0005-0000-0000-000076330000}"/>
    <cellStyle name="Emphasis 2 3 3" xfId="12727" xr:uid="{00000000-0005-0000-0000-000077330000}"/>
    <cellStyle name="Emphasis 2 4" xfId="12728" xr:uid="{00000000-0005-0000-0000-000078330000}"/>
    <cellStyle name="Emphasis 2 5" xfId="12729" xr:uid="{00000000-0005-0000-0000-000079330000}"/>
    <cellStyle name="Emphasis 3" xfId="425" xr:uid="{00000000-0005-0000-0000-00007A330000}"/>
    <cellStyle name="Emphasis 3 2" xfId="12730" xr:uid="{00000000-0005-0000-0000-00007B330000}"/>
    <cellStyle name="Emphasis 3 2 2" xfId="12731" xr:uid="{00000000-0005-0000-0000-00007C330000}"/>
    <cellStyle name="Emphasis 3 2 2 2" xfId="12732" xr:uid="{00000000-0005-0000-0000-00007D330000}"/>
    <cellStyle name="Emphasis 3 2 2 3" xfId="12733" xr:uid="{00000000-0005-0000-0000-00007E330000}"/>
    <cellStyle name="Emphasis 3 2 3" xfId="12734" xr:uid="{00000000-0005-0000-0000-00007F330000}"/>
    <cellStyle name="Emphasis 3 2 4" xfId="12735" xr:uid="{00000000-0005-0000-0000-000080330000}"/>
    <cellStyle name="Emphasis 3 3" xfId="12736" xr:uid="{00000000-0005-0000-0000-000081330000}"/>
    <cellStyle name="Emphasis 3 3 2" xfId="12737" xr:uid="{00000000-0005-0000-0000-000082330000}"/>
    <cellStyle name="Emphasis 3 3 3" xfId="12738" xr:uid="{00000000-0005-0000-0000-000083330000}"/>
    <cellStyle name="Emphasis 3 4" xfId="12739" xr:uid="{00000000-0005-0000-0000-000084330000}"/>
    <cellStyle name="Emphasis 3 5" xfId="12740" xr:uid="{00000000-0005-0000-0000-000085330000}"/>
    <cellStyle name="Encabez1" xfId="12741" xr:uid="{00000000-0005-0000-0000-000086330000}"/>
    <cellStyle name="Encabez1 2" xfId="12742" xr:uid="{00000000-0005-0000-0000-000087330000}"/>
    <cellStyle name="Encabez2" xfId="12743" xr:uid="{00000000-0005-0000-0000-000088330000}"/>
    <cellStyle name="Encabez2 2" xfId="12744" xr:uid="{00000000-0005-0000-0000-000089330000}"/>
    <cellStyle name="Ênfase1" xfId="12" builtinId="29" customBuiltin="1"/>
    <cellStyle name="Ênfase1 10" xfId="426" xr:uid="{00000000-0005-0000-0000-00008B330000}"/>
    <cellStyle name="Ênfase1 10 2" xfId="12745" xr:uid="{00000000-0005-0000-0000-00008C330000}"/>
    <cellStyle name="Ênfase1 10 3" xfId="12746" xr:uid="{00000000-0005-0000-0000-00008D330000}"/>
    <cellStyle name="Ênfase1 11" xfId="12747" xr:uid="{00000000-0005-0000-0000-00008E330000}"/>
    <cellStyle name="Ênfase1 11 2" xfId="12748" xr:uid="{00000000-0005-0000-0000-00008F330000}"/>
    <cellStyle name="Ênfase1 11 3" xfId="12749" xr:uid="{00000000-0005-0000-0000-000090330000}"/>
    <cellStyle name="Ênfase1 12" xfId="12750" xr:uid="{00000000-0005-0000-0000-000091330000}"/>
    <cellStyle name="Ênfase1 13" xfId="12751" xr:uid="{00000000-0005-0000-0000-000092330000}"/>
    <cellStyle name="Ênfase1 14" xfId="12752" xr:uid="{00000000-0005-0000-0000-000093330000}"/>
    <cellStyle name="Ênfase1 15" xfId="12753" xr:uid="{00000000-0005-0000-0000-000094330000}"/>
    <cellStyle name="Ênfase1 16" xfId="12754" xr:uid="{00000000-0005-0000-0000-000095330000}"/>
    <cellStyle name="Ênfase1 17" xfId="12755" xr:uid="{00000000-0005-0000-0000-000096330000}"/>
    <cellStyle name="Ênfase1 18" xfId="12756" xr:uid="{00000000-0005-0000-0000-000097330000}"/>
    <cellStyle name="Ênfase1 2" xfId="427" xr:uid="{00000000-0005-0000-0000-000098330000}"/>
    <cellStyle name="Ênfase1 2 2" xfId="12757" xr:uid="{00000000-0005-0000-0000-000099330000}"/>
    <cellStyle name="Ênfase1 2 2 2" xfId="12758" xr:uid="{00000000-0005-0000-0000-00009A330000}"/>
    <cellStyle name="Ênfase1 2 2 3" xfId="12759" xr:uid="{00000000-0005-0000-0000-00009B330000}"/>
    <cellStyle name="Ênfase1 2 3" xfId="12760" xr:uid="{00000000-0005-0000-0000-00009C330000}"/>
    <cellStyle name="Ênfase1 2 3 2" xfId="12761" xr:uid="{00000000-0005-0000-0000-00009D330000}"/>
    <cellStyle name="Ênfase1 2 3 3" xfId="12762" xr:uid="{00000000-0005-0000-0000-00009E330000}"/>
    <cellStyle name="Ênfase1 2 4" xfId="12763" xr:uid="{00000000-0005-0000-0000-00009F330000}"/>
    <cellStyle name="Ênfase1 2 5" xfId="12764" xr:uid="{00000000-0005-0000-0000-0000A0330000}"/>
    <cellStyle name="Ênfase1 2 6" xfId="12765" xr:uid="{00000000-0005-0000-0000-0000A1330000}"/>
    <cellStyle name="Ênfase1 3" xfId="428" xr:uid="{00000000-0005-0000-0000-0000A2330000}"/>
    <cellStyle name="Ênfase1 3 2" xfId="12766" xr:uid="{00000000-0005-0000-0000-0000A3330000}"/>
    <cellStyle name="Ênfase1 3 2 2" xfId="12767" xr:uid="{00000000-0005-0000-0000-0000A4330000}"/>
    <cellStyle name="Ênfase1 3 2 3" xfId="12768" xr:uid="{00000000-0005-0000-0000-0000A5330000}"/>
    <cellStyle name="Ênfase1 3 3" xfId="12769" xr:uid="{00000000-0005-0000-0000-0000A6330000}"/>
    <cellStyle name="Ênfase1 3 3 2" xfId="12770" xr:uid="{00000000-0005-0000-0000-0000A7330000}"/>
    <cellStyle name="Ênfase1 3 3 3" xfId="12771" xr:uid="{00000000-0005-0000-0000-0000A8330000}"/>
    <cellStyle name="Ênfase1 3 4" xfId="12772" xr:uid="{00000000-0005-0000-0000-0000A9330000}"/>
    <cellStyle name="Ênfase1 3 5" xfId="12773" xr:uid="{00000000-0005-0000-0000-0000AA330000}"/>
    <cellStyle name="Ênfase1 3 6" xfId="12774" xr:uid="{00000000-0005-0000-0000-0000AB330000}"/>
    <cellStyle name="Ênfase1 4" xfId="429" xr:uid="{00000000-0005-0000-0000-0000AC330000}"/>
    <cellStyle name="Ênfase1 4 2" xfId="12775" xr:uid="{00000000-0005-0000-0000-0000AD330000}"/>
    <cellStyle name="Ênfase1 4 2 2" xfId="12776" xr:uid="{00000000-0005-0000-0000-0000AE330000}"/>
    <cellStyle name="Ênfase1 4 2 3" xfId="12777" xr:uid="{00000000-0005-0000-0000-0000AF330000}"/>
    <cellStyle name="Ênfase1 4 3" xfId="12778" xr:uid="{00000000-0005-0000-0000-0000B0330000}"/>
    <cellStyle name="Ênfase1 4 4" xfId="12779" xr:uid="{00000000-0005-0000-0000-0000B1330000}"/>
    <cellStyle name="Ênfase1 4 5" xfId="12780" xr:uid="{00000000-0005-0000-0000-0000B2330000}"/>
    <cellStyle name="Ênfase1 5" xfId="430" xr:uid="{00000000-0005-0000-0000-0000B3330000}"/>
    <cellStyle name="Ênfase1 5 2" xfId="12781" xr:uid="{00000000-0005-0000-0000-0000B4330000}"/>
    <cellStyle name="Ênfase1 5 2 2" xfId="12782" xr:uid="{00000000-0005-0000-0000-0000B5330000}"/>
    <cellStyle name="Ênfase1 5 2 3" xfId="12783" xr:uid="{00000000-0005-0000-0000-0000B6330000}"/>
    <cellStyle name="Ênfase1 5 3" xfId="12784" xr:uid="{00000000-0005-0000-0000-0000B7330000}"/>
    <cellStyle name="Ênfase1 5 4" xfId="12785" xr:uid="{00000000-0005-0000-0000-0000B8330000}"/>
    <cellStyle name="Ênfase1 5 5" xfId="12786" xr:uid="{00000000-0005-0000-0000-0000B9330000}"/>
    <cellStyle name="Ênfase1 6" xfId="431" xr:uid="{00000000-0005-0000-0000-0000BA330000}"/>
    <cellStyle name="Ênfase1 6 2" xfId="12787" xr:uid="{00000000-0005-0000-0000-0000BB330000}"/>
    <cellStyle name="Ênfase1 6 3" xfId="12788" xr:uid="{00000000-0005-0000-0000-0000BC330000}"/>
    <cellStyle name="Ênfase1 6 4" xfId="12789" xr:uid="{00000000-0005-0000-0000-0000BD330000}"/>
    <cellStyle name="Ênfase1 7" xfId="432" xr:uid="{00000000-0005-0000-0000-0000BE330000}"/>
    <cellStyle name="Ênfase1 7 2" xfId="12790" xr:uid="{00000000-0005-0000-0000-0000BF330000}"/>
    <cellStyle name="Ênfase1 7 3" xfId="12791" xr:uid="{00000000-0005-0000-0000-0000C0330000}"/>
    <cellStyle name="Ênfase1 8" xfId="433" xr:uid="{00000000-0005-0000-0000-0000C1330000}"/>
    <cellStyle name="Ênfase1 8 2" xfId="12792" xr:uid="{00000000-0005-0000-0000-0000C2330000}"/>
    <cellStyle name="Ênfase1 8 3" xfId="12793" xr:uid="{00000000-0005-0000-0000-0000C3330000}"/>
    <cellStyle name="Ênfase1 9" xfId="434" xr:uid="{00000000-0005-0000-0000-0000C4330000}"/>
    <cellStyle name="Ênfase1 9 2" xfId="12794" xr:uid="{00000000-0005-0000-0000-0000C5330000}"/>
    <cellStyle name="Ênfase1 9 3" xfId="12795" xr:uid="{00000000-0005-0000-0000-0000C6330000}"/>
    <cellStyle name="Ênfase2" xfId="16" builtinId="33" customBuiltin="1"/>
    <cellStyle name="Ênfase2 10" xfId="435" xr:uid="{00000000-0005-0000-0000-0000C8330000}"/>
    <cellStyle name="Ênfase2 10 2" xfId="12796" xr:uid="{00000000-0005-0000-0000-0000C9330000}"/>
    <cellStyle name="Ênfase2 10 3" xfId="12797" xr:uid="{00000000-0005-0000-0000-0000CA330000}"/>
    <cellStyle name="Ênfase2 11" xfId="12798" xr:uid="{00000000-0005-0000-0000-0000CB330000}"/>
    <cellStyle name="Ênfase2 11 2" xfId="12799" xr:uid="{00000000-0005-0000-0000-0000CC330000}"/>
    <cellStyle name="Ênfase2 11 3" xfId="12800" xr:uid="{00000000-0005-0000-0000-0000CD330000}"/>
    <cellStyle name="Ênfase2 12" xfId="12801" xr:uid="{00000000-0005-0000-0000-0000CE330000}"/>
    <cellStyle name="Ênfase2 13" xfId="12802" xr:uid="{00000000-0005-0000-0000-0000CF330000}"/>
    <cellStyle name="Ênfase2 14" xfId="12803" xr:uid="{00000000-0005-0000-0000-0000D0330000}"/>
    <cellStyle name="Ênfase2 15" xfId="12804" xr:uid="{00000000-0005-0000-0000-0000D1330000}"/>
    <cellStyle name="Ênfase2 16" xfId="12805" xr:uid="{00000000-0005-0000-0000-0000D2330000}"/>
    <cellStyle name="Ênfase2 17" xfId="12806" xr:uid="{00000000-0005-0000-0000-0000D3330000}"/>
    <cellStyle name="Ênfase2 18" xfId="12807" xr:uid="{00000000-0005-0000-0000-0000D4330000}"/>
    <cellStyle name="Ênfase2 2" xfId="436" xr:uid="{00000000-0005-0000-0000-0000D5330000}"/>
    <cellStyle name="Ênfase2 2 2" xfId="12808" xr:uid="{00000000-0005-0000-0000-0000D6330000}"/>
    <cellStyle name="Ênfase2 2 2 2" xfId="12809" xr:uid="{00000000-0005-0000-0000-0000D7330000}"/>
    <cellStyle name="Ênfase2 2 2 3" xfId="12810" xr:uid="{00000000-0005-0000-0000-0000D8330000}"/>
    <cellStyle name="Ênfase2 2 3" xfId="12811" xr:uid="{00000000-0005-0000-0000-0000D9330000}"/>
    <cellStyle name="Ênfase2 2 3 2" xfId="12812" xr:uid="{00000000-0005-0000-0000-0000DA330000}"/>
    <cellStyle name="Ênfase2 2 3 3" xfId="12813" xr:uid="{00000000-0005-0000-0000-0000DB330000}"/>
    <cellStyle name="Ênfase2 2 4" xfId="12814" xr:uid="{00000000-0005-0000-0000-0000DC330000}"/>
    <cellStyle name="Ênfase2 2 5" xfId="12815" xr:uid="{00000000-0005-0000-0000-0000DD330000}"/>
    <cellStyle name="Ênfase2 2 6" xfId="12816" xr:uid="{00000000-0005-0000-0000-0000DE330000}"/>
    <cellStyle name="Ênfase2 3" xfId="437" xr:uid="{00000000-0005-0000-0000-0000DF330000}"/>
    <cellStyle name="Ênfase2 3 2" xfId="12817" xr:uid="{00000000-0005-0000-0000-0000E0330000}"/>
    <cellStyle name="Ênfase2 3 2 2" xfId="12818" xr:uid="{00000000-0005-0000-0000-0000E1330000}"/>
    <cellStyle name="Ênfase2 3 2 3" xfId="12819" xr:uid="{00000000-0005-0000-0000-0000E2330000}"/>
    <cellStyle name="Ênfase2 3 3" xfId="12820" xr:uid="{00000000-0005-0000-0000-0000E3330000}"/>
    <cellStyle name="Ênfase2 3 3 2" xfId="12821" xr:uid="{00000000-0005-0000-0000-0000E4330000}"/>
    <cellStyle name="Ênfase2 3 3 3" xfId="12822" xr:uid="{00000000-0005-0000-0000-0000E5330000}"/>
    <cellStyle name="Ênfase2 3 4" xfId="12823" xr:uid="{00000000-0005-0000-0000-0000E6330000}"/>
    <cellStyle name="Ênfase2 3 5" xfId="12824" xr:uid="{00000000-0005-0000-0000-0000E7330000}"/>
    <cellStyle name="Ênfase2 3 6" xfId="12825" xr:uid="{00000000-0005-0000-0000-0000E8330000}"/>
    <cellStyle name="Ênfase2 4" xfId="438" xr:uid="{00000000-0005-0000-0000-0000E9330000}"/>
    <cellStyle name="Ênfase2 4 2" xfId="12826" xr:uid="{00000000-0005-0000-0000-0000EA330000}"/>
    <cellStyle name="Ênfase2 4 2 2" xfId="12827" xr:uid="{00000000-0005-0000-0000-0000EB330000}"/>
    <cellStyle name="Ênfase2 4 2 3" xfId="12828" xr:uid="{00000000-0005-0000-0000-0000EC330000}"/>
    <cellStyle name="Ênfase2 4 3" xfId="12829" xr:uid="{00000000-0005-0000-0000-0000ED330000}"/>
    <cellStyle name="Ênfase2 4 4" xfId="12830" xr:uid="{00000000-0005-0000-0000-0000EE330000}"/>
    <cellStyle name="Ênfase2 4 5" xfId="12831" xr:uid="{00000000-0005-0000-0000-0000EF330000}"/>
    <cellStyle name="Ênfase2 5" xfId="439" xr:uid="{00000000-0005-0000-0000-0000F0330000}"/>
    <cellStyle name="Ênfase2 5 2" xfId="12832" xr:uid="{00000000-0005-0000-0000-0000F1330000}"/>
    <cellStyle name="Ênfase2 5 2 2" xfId="12833" xr:uid="{00000000-0005-0000-0000-0000F2330000}"/>
    <cellStyle name="Ênfase2 5 2 3" xfId="12834" xr:uid="{00000000-0005-0000-0000-0000F3330000}"/>
    <cellStyle name="Ênfase2 5 3" xfId="12835" xr:uid="{00000000-0005-0000-0000-0000F4330000}"/>
    <cellStyle name="Ênfase2 5 4" xfId="12836" xr:uid="{00000000-0005-0000-0000-0000F5330000}"/>
    <cellStyle name="Ênfase2 5 5" xfId="12837" xr:uid="{00000000-0005-0000-0000-0000F6330000}"/>
    <cellStyle name="Ênfase2 6" xfId="440" xr:uid="{00000000-0005-0000-0000-0000F7330000}"/>
    <cellStyle name="Ênfase2 6 2" xfId="12838" xr:uid="{00000000-0005-0000-0000-0000F8330000}"/>
    <cellStyle name="Ênfase2 6 3" xfId="12839" xr:uid="{00000000-0005-0000-0000-0000F9330000}"/>
    <cellStyle name="Ênfase2 6 4" xfId="12840" xr:uid="{00000000-0005-0000-0000-0000FA330000}"/>
    <cellStyle name="Ênfase2 7" xfId="441" xr:uid="{00000000-0005-0000-0000-0000FB330000}"/>
    <cellStyle name="Ênfase2 7 2" xfId="12841" xr:uid="{00000000-0005-0000-0000-0000FC330000}"/>
    <cellStyle name="Ênfase2 7 3" xfId="12842" xr:uid="{00000000-0005-0000-0000-0000FD330000}"/>
    <cellStyle name="Ênfase2 8" xfId="442" xr:uid="{00000000-0005-0000-0000-0000FE330000}"/>
    <cellStyle name="Ênfase2 8 2" xfId="12843" xr:uid="{00000000-0005-0000-0000-0000FF330000}"/>
    <cellStyle name="Ênfase2 8 3" xfId="12844" xr:uid="{00000000-0005-0000-0000-000000340000}"/>
    <cellStyle name="Ênfase2 9" xfId="443" xr:uid="{00000000-0005-0000-0000-000001340000}"/>
    <cellStyle name="Ênfase2 9 2" xfId="12845" xr:uid="{00000000-0005-0000-0000-000002340000}"/>
    <cellStyle name="Ênfase2 9 3" xfId="12846" xr:uid="{00000000-0005-0000-0000-000003340000}"/>
    <cellStyle name="Ênfase3" xfId="20" builtinId="37" customBuiltin="1"/>
    <cellStyle name="Ênfase3 10" xfId="444" xr:uid="{00000000-0005-0000-0000-000005340000}"/>
    <cellStyle name="Ênfase3 10 2" xfId="12847" xr:uid="{00000000-0005-0000-0000-000006340000}"/>
    <cellStyle name="Ênfase3 10 3" xfId="12848" xr:uid="{00000000-0005-0000-0000-000007340000}"/>
    <cellStyle name="Ênfase3 11" xfId="12849" xr:uid="{00000000-0005-0000-0000-000008340000}"/>
    <cellStyle name="Ênfase3 11 2" xfId="12850" xr:uid="{00000000-0005-0000-0000-000009340000}"/>
    <cellStyle name="Ênfase3 11 3" xfId="12851" xr:uid="{00000000-0005-0000-0000-00000A340000}"/>
    <cellStyle name="Ênfase3 12" xfId="12852" xr:uid="{00000000-0005-0000-0000-00000B340000}"/>
    <cellStyle name="Ênfase3 13" xfId="12853" xr:uid="{00000000-0005-0000-0000-00000C340000}"/>
    <cellStyle name="Ênfase3 14" xfId="12854" xr:uid="{00000000-0005-0000-0000-00000D340000}"/>
    <cellStyle name="Ênfase3 15" xfId="12855" xr:uid="{00000000-0005-0000-0000-00000E340000}"/>
    <cellStyle name="Ênfase3 16" xfId="12856" xr:uid="{00000000-0005-0000-0000-00000F340000}"/>
    <cellStyle name="Ênfase3 17" xfId="12857" xr:uid="{00000000-0005-0000-0000-000010340000}"/>
    <cellStyle name="Ênfase3 18" xfId="12858" xr:uid="{00000000-0005-0000-0000-000011340000}"/>
    <cellStyle name="Ênfase3 2" xfId="445" xr:uid="{00000000-0005-0000-0000-000012340000}"/>
    <cellStyle name="Ênfase3 2 2" xfId="12859" xr:uid="{00000000-0005-0000-0000-000013340000}"/>
    <cellStyle name="Ênfase3 2 2 2" xfId="12860" xr:uid="{00000000-0005-0000-0000-000014340000}"/>
    <cellStyle name="Ênfase3 2 2 3" xfId="12861" xr:uid="{00000000-0005-0000-0000-000015340000}"/>
    <cellStyle name="Ênfase3 2 3" xfId="12862" xr:uid="{00000000-0005-0000-0000-000016340000}"/>
    <cellStyle name="Ênfase3 2 3 2" xfId="12863" xr:uid="{00000000-0005-0000-0000-000017340000}"/>
    <cellStyle name="Ênfase3 2 3 3" xfId="12864" xr:uid="{00000000-0005-0000-0000-000018340000}"/>
    <cellStyle name="Ênfase3 2 4" xfId="12865" xr:uid="{00000000-0005-0000-0000-000019340000}"/>
    <cellStyle name="Ênfase3 2 5" xfId="12866" xr:uid="{00000000-0005-0000-0000-00001A340000}"/>
    <cellStyle name="Ênfase3 2 6" xfId="12867" xr:uid="{00000000-0005-0000-0000-00001B340000}"/>
    <cellStyle name="Ênfase3 3" xfId="446" xr:uid="{00000000-0005-0000-0000-00001C340000}"/>
    <cellStyle name="Ênfase3 3 2" xfId="12868" xr:uid="{00000000-0005-0000-0000-00001D340000}"/>
    <cellStyle name="Ênfase3 3 2 2" xfId="12869" xr:uid="{00000000-0005-0000-0000-00001E340000}"/>
    <cellStyle name="Ênfase3 3 2 3" xfId="12870" xr:uid="{00000000-0005-0000-0000-00001F340000}"/>
    <cellStyle name="Ênfase3 3 3" xfId="12871" xr:uid="{00000000-0005-0000-0000-000020340000}"/>
    <cellStyle name="Ênfase3 3 3 2" xfId="12872" xr:uid="{00000000-0005-0000-0000-000021340000}"/>
    <cellStyle name="Ênfase3 3 3 3" xfId="12873" xr:uid="{00000000-0005-0000-0000-000022340000}"/>
    <cellStyle name="Ênfase3 3 4" xfId="12874" xr:uid="{00000000-0005-0000-0000-000023340000}"/>
    <cellStyle name="Ênfase3 3 5" xfId="12875" xr:uid="{00000000-0005-0000-0000-000024340000}"/>
    <cellStyle name="Ênfase3 3 6" xfId="12876" xr:uid="{00000000-0005-0000-0000-000025340000}"/>
    <cellStyle name="Ênfase3 4" xfId="447" xr:uid="{00000000-0005-0000-0000-000026340000}"/>
    <cellStyle name="Ênfase3 4 2" xfId="12877" xr:uid="{00000000-0005-0000-0000-000027340000}"/>
    <cellStyle name="Ênfase3 4 2 2" xfId="12878" xr:uid="{00000000-0005-0000-0000-000028340000}"/>
    <cellStyle name="Ênfase3 4 2 3" xfId="12879" xr:uid="{00000000-0005-0000-0000-000029340000}"/>
    <cellStyle name="Ênfase3 4 3" xfId="12880" xr:uid="{00000000-0005-0000-0000-00002A340000}"/>
    <cellStyle name="Ênfase3 4 4" xfId="12881" xr:uid="{00000000-0005-0000-0000-00002B340000}"/>
    <cellStyle name="Ênfase3 4 5" xfId="12882" xr:uid="{00000000-0005-0000-0000-00002C340000}"/>
    <cellStyle name="Ênfase3 5" xfId="448" xr:uid="{00000000-0005-0000-0000-00002D340000}"/>
    <cellStyle name="Ênfase3 5 2" xfId="12883" xr:uid="{00000000-0005-0000-0000-00002E340000}"/>
    <cellStyle name="Ênfase3 5 2 2" xfId="12884" xr:uid="{00000000-0005-0000-0000-00002F340000}"/>
    <cellStyle name="Ênfase3 5 2 3" xfId="12885" xr:uid="{00000000-0005-0000-0000-000030340000}"/>
    <cellStyle name="Ênfase3 5 3" xfId="12886" xr:uid="{00000000-0005-0000-0000-000031340000}"/>
    <cellStyle name="Ênfase3 5 4" xfId="12887" xr:uid="{00000000-0005-0000-0000-000032340000}"/>
    <cellStyle name="Ênfase3 5 5" xfId="12888" xr:uid="{00000000-0005-0000-0000-000033340000}"/>
    <cellStyle name="Ênfase3 6" xfId="449" xr:uid="{00000000-0005-0000-0000-000034340000}"/>
    <cellStyle name="Ênfase3 6 2" xfId="12889" xr:uid="{00000000-0005-0000-0000-000035340000}"/>
    <cellStyle name="Ênfase3 6 3" xfId="12890" xr:uid="{00000000-0005-0000-0000-000036340000}"/>
    <cellStyle name="Ênfase3 6 4" xfId="12891" xr:uid="{00000000-0005-0000-0000-000037340000}"/>
    <cellStyle name="Ênfase3 7" xfId="450" xr:uid="{00000000-0005-0000-0000-000038340000}"/>
    <cellStyle name="Ênfase3 7 2" xfId="12892" xr:uid="{00000000-0005-0000-0000-000039340000}"/>
    <cellStyle name="Ênfase3 7 3" xfId="12893" xr:uid="{00000000-0005-0000-0000-00003A340000}"/>
    <cellStyle name="Ênfase3 8" xfId="451" xr:uid="{00000000-0005-0000-0000-00003B340000}"/>
    <cellStyle name="Ênfase3 8 2" xfId="12894" xr:uid="{00000000-0005-0000-0000-00003C340000}"/>
    <cellStyle name="Ênfase3 8 3" xfId="12895" xr:uid="{00000000-0005-0000-0000-00003D340000}"/>
    <cellStyle name="Ênfase3 9" xfId="452" xr:uid="{00000000-0005-0000-0000-00003E340000}"/>
    <cellStyle name="Ênfase3 9 2" xfId="12896" xr:uid="{00000000-0005-0000-0000-00003F340000}"/>
    <cellStyle name="Ênfase3 9 3" xfId="12897" xr:uid="{00000000-0005-0000-0000-000040340000}"/>
    <cellStyle name="Ênfase4" xfId="24" builtinId="41" customBuiltin="1"/>
    <cellStyle name="Ênfase4 10" xfId="453" xr:uid="{00000000-0005-0000-0000-000042340000}"/>
    <cellStyle name="Ênfase4 10 2" xfId="12898" xr:uid="{00000000-0005-0000-0000-000043340000}"/>
    <cellStyle name="Ênfase4 10 3" xfId="12899" xr:uid="{00000000-0005-0000-0000-000044340000}"/>
    <cellStyle name="Ênfase4 11" xfId="12900" xr:uid="{00000000-0005-0000-0000-000045340000}"/>
    <cellStyle name="Ênfase4 11 2" xfId="12901" xr:uid="{00000000-0005-0000-0000-000046340000}"/>
    <cellStyle name="Ênfase4 11 3" xfId="12902" xr:uid="{00000000-0005-0000-0000-000047340000}"/>
    <cellStyle name="Ênfase4 12" xfId="12903" xr:uid="{00000000-0005-0000-0000-000048340000}"/>
    <cellStyle name="Ênfase4 13" xfId="12904" xr:uid="{00000000-0005-0000-0000-000049340000}"/>
    <cellStyle name="Ênfase4 14" xfId="12905" xr:uid="{00000000-0005-0000-0000-00004A340000}"/>
    <cellStyle name="Ênfase4 15" xfId="12906" xr:uid="{00000000-0005-0000-0000-00004B340000}"/>
    <cellStyle name="Ênfase4 16" xfId="12907" xr:uid="{00000000-0005-0000-0000-00004C340000}"/>
    <cellStyle name="Ênfase4 17" xfId="12908" xr:uid="{00000000-0005-0000-0000-00004D340000}"/>
    <cellStyle name="Ênfase4 18" xfId="12909" xr:uid="{00000000-0005-0000-0000-00004E340000}"/>
    <cellStyle name="Ênfase4 2" xfId="454" xr:uid="{00000000-0005-0000-0000-00004F340000}"/>
    <cellStyle name="Ênfase4 2 2" xfId="12910" xr:uid="{00000000-0005-0000-0000-000050340000}"/>
    <cellStyle name="Ênfase4 2 2 2" xfId="12911" xr:uid="{00000000-0005-0000-0000-000051340000}"/>
    <cellStyle name="Ênfase4 2 2 3" xfId="12912" xr:uid="{00000000-0005-0000-0000-000052340000}"/>
    <cellStyle name="Ênfase4 2 3" xfId="12913" xr:uid="{00000000-0005-0000-0000-000053340000}"/>
    <cellStyle name="Ênfase4 2 3 2" xfId="12914" xr:uid="{00000000-0005-0000-0000-000054340000}"/>
    <cellStyle name="Ênfase4 2 3 3" xfId="12915" xr:uid="{00000000-0005-0000-0000-000055340000}"/>
    <cellStyle name="Ênfase4 2 4" xfId="12916" xr:uid="{00000000-0005-0000-0000-000056340000}"/>
    <cellStyle name="Ênfase4 2 5" xfId="12917" xr:uid="{00000000-0005-0000-0000-000057340000}"/>
    <cellStyle name="Ênfase4 2 6" xfId="12918" xr:uid="{00000000-0005-0000-0000-000058340000}"/>
    <cellStyle name="Ênfase4 3" xfId="455" xr:uid="{00000000-0005-0000-0000-000059340000}"/>
    <cellStyle name="Ênfase4 3 2" xfId="12919" xr:uid="{00000000-0005-0000-0000-00005A340000}"/>
    <cellStyle name="Ênfase4 3 2 2" xfId="12920" xr:uid="{00000000-0005-0000-0000-00005B340000}"/>
    <cellStyle name="Ênfase4 3 2 3" xfId="12921" xr:uid="{00000000-0005-0000-0000-00005C340000}"/>
    <cellStyle name="Ênfase4 3 3" xfId="12922" xr:uid="{00000000-0005-0000-0000-00005D340000}"/>
    <cellStyle name="Ênfase4 3 3 2" xfId="12923" xr:uid="{00000000-0005-0000-0000-00005E340000}"/>
    <cellStyle name="Ênfase4 3 3 3" xfId="12924" xr:uid="{00000000-0005-0000-0000-00005F340000}"/>
    <cellStyle name="Ênfase4 3 4" xfId="12925" xr:uid="{00000000-0005-0000-0000-000060340000}"/>
    <cellStyle name="Ênfase4 3 5" xfId="12926" xr:uid="{00000000-0005-0000-0000-000061340000}"/>
    <cellStyle name="Ênfase4 3 6" xfId="12927" xr:uid="{00000000-0005-0000-0000-000062340000}"/>
    <cellStyle name="Ênfase4 4" xfId="456" xr:uid="{00000000-0005-0000-0000-000063340000}"/>
    <cellStyle name="Ênfase4 4 2" xfId="12928" xr:uid="{00000000-0005-0000-0000-000064340000}"/>
    <cellStyle name="Ênfase4 4 2 2" xfId="12929" xr:uid="{00000000-0005-0000-0000-000065340000}"/>
    <cellStyle name="Ênfase4 4 2 3" xfId="12930" xr:uid="{00000000-0005-0000-0000-000066340000}"/>
    <cellStyle name="Ênfase4 4 3" xfId="12931" xr:uid="{00000000-0005-0000-0000-000067340000}"/>
    <cellStyle name="Ênfase4 4 4" xfId="12932" xr:uid="{00000000-0005-0000-0000-000068340000}"/>
    <cellStyle name="Ênfase4 4 5" xfId="12933" xr:uid="{00000000-0005-0000-0000-000069340000}"/>
    <cellStyle name="Ênfase4 5" xfId="457" xr:uid="{00000000-0005-0000-0000-00006A340000}"/>
    <cellStyle name="Ênfase4 5 2" xfId="12934" xr:uid="{00000000-0005-0000-0000-00006B340000}"/>
    <cellStyle name="Ênfase4 5 2 2" xfId="12935" xr:uid="{00000000-0005-0000-0000-00006C340000}"/>
    <cellStyle name="Ênfase4 5 2 3" xfId="12936" xr:uid="{00000000-0005-0000-0000-00006D340000}"/>
    <cellStyle name="Ênfase4 5 3" xfId="12937" xr:uid="{00000000-0005-0000-0000-00006E340000}"/>
    <cellStyle name="Ênfase4 5 4" xfId="12938" xr:uid="{00000000-0005-0000-0000-00006F340000}"/>
    <cellStyle name="Ênfase4 5 5" xfId="12939" xr:uid="{00000000-0005-0000-0000-000070340000}"/>
    <cellStyle name="Ênfase4 6" xfId="458" xr:uid="{00000000-0005-0000-0000-000071340000}"/>
    <cellStyle name="Ênfase4 6 2" xfId="12940" xr:uid="{00000000-0005-0000-0000-000072340000}"/>
    <cellStyle name="Ênfase4 6 3" xfId="12941" xr:uid="{00000000-0005-0000-0000-000073340000}"/>
    <cellStyle name="Ênfase4 6 4" xfId="12942" xr:uid="{00000000-0005-0000-0000-000074340000}"/>
    <cellStyle name="Ênfase4 7" xfId="459" xr:uid="{00000000-0005-0000-0000-000075340000}"/>
    <cellStyle name="Ênfase4 7 2" xfId="12943" xr:uid="{00000000-0005-0000-0000-000076340000}"/>
    <cellStyle name="Ênfase4 7 3" xfId="12944" xr:uid="{00000000-0005-0000-0000-000077340000}"/>
    <cellStyle name="Ênfase4 8" xfId="460" xr:uid="{00000000-0005-0000-0000-000078340000}"/>
    <cellStyle name="Ênfase4 8 2" xfId="12945" xr:uid="{00000000-0005-0000-0000-000079340000}"/>
    <cellStyle name="Ênfase4 8 3" xfId="12946" xr:uid="{00000000-0005-0000-0000-00007A340000}"/>
    <cellStyle name="Ênfase4 9" xfId="461" xr:uid="{00000000-0005-0000-0000-00007B340000}"/>
    <cellStyle name="Ênfase4 9 2" xfId="12947" xr:uid="{00000000-0005-0000-0000-00007C340000}"/>
    <cellStyle name="Ênfase4 9 3" xfId="12948" xr:uid="{00000000-0005-0000-0000-00007D340000}"/>
    <cellStyle name="Ênfase5" xfId="28" builtinId="45" customBuiltin="1"/>
    <cellStyle name="Ênfase5 10" xfId="462" xr:uid="{00000000-0005-0000-0000-00007F340000}"/>
    <cellStyle name="Ênfase5 10 2" xfId="12949" xr:uid="{00000000-0005-0000-0000-000080340000}"/>
    <cellStyle name="Ênfase5 10 3" xfId="12950" xr:uid="{00000000-0005-0000-0000-000081340000}"/>
    <cellStyle name="Ênfase5 11" xfId="12951" xr:uid="{00000000-0005-0000-0000-000082340000}"/>
    <cellStyle name="Ênfase5 11 2" xfId="12952" xr:uid="{00000000-0005-0000-0000-000083340000}"/>
    <cellStyle name="Ênfase5 11 3" xfId="12953" xr:uid="{00000000-0005-0000-0000-000084340000}"/>
    <cellStyle name="Ênfase5 12" xfId="12954" xr:uid="{00000000-0005-0000-0000-000085340000}"/>
    <cellStyle name="Ênfase5 13" xfId="12955" xr:uid="{00000000-0005-0000-0000-000086340000}"/>
    <cellStyle name="Ênfase5 14" xfId="12956" xr:uid="{00000000-0005-0000-0000-000087340000}"/>
    <cellStyle name="Ênfase5 15" xfId="12957" xr:uid="{00000000-0005-0000-0000-000088340000}"/>
    <cellStyle name="Ênfase5 16" xfId="12958" xr:uid="{00000000-0005-0000-0000-000089340000}"/>
    <cellStyle name="Ênfase5 17" xfId="12959" xr:uid="{00000000-0005-0000-0000-00008A340000}"/>
    <cellStyle name="Ênfase5 18" xfId="12960" xr:uid="{00000000-0005-0000-0000-00008B340000}"/>
    <cellStyle name="Ênfase5 2" xfId="463" xr:uid="{00000000-0005-0000-0000-00008C340000}"/>
    <cellStyle name="Ênfase5 2 2" xfId="12961" xr:uid="{00000000-0005-0000-0000-00008D340000}"/>
    <cellStyle name="Ênfase5 2 2 2" xfId="12962" xr:uid="{00000000-0005-0000-0000-00008E340000}"/>
    <cellStyle name="Ênfase5 2 2 3" xfId="12963" xr:uid="{00000000-0005-0000-0000-00008F340000}"/>
    <cellStyle name="Ênfase5 2 3" xfId="12964" xr:uid="{00000000-0005-0000-0000-000090340000}"/>
    <cellStyle name="Ênfase5 2 3 2" xfId="12965" xr:uid="{00000000-0005-0000-0000-000091340000}"/>
    <cellStyle name="Ênfase5 2 3 3" xfId="12966" xr:uid="{00000000-0005-0000-0000-000092340000}"/>
    <cellStyle name="Ênfase5 2 4" xfId="12967" xr:uid="{00000000-0005-0000-0000-000093340000}"/>
    <cellStyle name="Ênfase5 2 5" xfId="12968" xr:uid="{00000000-0005-0000-0000-000094340000}"/>
    <cellStyle name="Ênfase5 2 6" xfId="12969" xr:uid="{00000000-0005-0000-0000-000095340000}"/>
    <cellStyle name="Ênfase5 3" xfId="464" xr:uid="{00000000-0005-0000-0000-000096340000}"/>
    <cellStyle name="Ênfase5 3 2" xfId="12970" xr:uid="{00000000-0005-0000-0000-000097340000}"/>
    <cellStyle name="Ênfase5 3 2 2" xfId="12971" xr:uid="{00000000-0005-0000-0000-000098340000}"/>
    <cellStyle name="Ênfase5 3 2 3" xfId="12972" xr:uid="{00000000-0005-0000-0000-000099340000}"/>
    <cellStyle name="Ênfase5 3 3" xfId="12973" xr:uid="{00000000-0005-0000-0000-00009A340000}"/>
    <cellStyle name="Ênfase5 3 3 2" xfId="12974" xr:uid="{00000000-0005-0000-0000-00009B340000}"/>
    <cellStyle name="Ênfase5 3 3 3" xfId="12975" xr:uid="{00000000-0005-0000-0000-00009C340000}"/>
    <cellStyle name="Ênfase5 3 4" xfId="12976" xr:uid="{00000000-0005-0000-0000-00009D340000}"/>
    <cellStyle name="Ênfase5 3 5" xfId="12977" xr:uid="{00000000-0005-0000-0000-00009E340000}"/>
    <cellStyle name="Ênfase5 3 6" xfId="12978" xr:uid="{00000000-0005-0000-0000-00009F340000}"/>
    <cellStyle name="Ênfase5 4" xfId="465" xr:uid="{00000000-0005-0000-0000-0000A0340000}"/>
    <cellStyle name="Ênfase5 4 2" xfId="12979" xr:uid="{00000000-0005-0000-0000-0000A1340000}"/>
    <cellStyle name="Ênfase5 4 2 2" xfId="12980" xr:uid="{00000000-0005-0000-0000-0000A2340000}"/>
    <cellStyle name="Ênfase5 4 2 3" xfId="12981" xr:uid="{00000000-0005-0000-0000-0000A3340000}"/>
    <cellStyle name="Ênfase5 4 3" xfId="12982" xr:uid="{00000000-0005-0000-0000-0000A4340000}"/>
    <cellStyle name="Ênfase5 4 4" xfId="12983" xr:uid="{00000000-0005-0000-0000-0000A5340000}"/>
    <cellStyle name="Ênfase5 4 5" xfId="12984" xr:uid="{00000000-0005-0000-0000-0000A6340000}"/>
    <cellStyle name="Ênfase5 5" xfId="466" xr:uid="{00000000-0005-0000-0000-0000A7340000}"/>
    <cellStyle name="Ênfase5 5 2" xfId="12985" xr:uid="{00000000-0005-0000-0000-0000A8340000}"/>
    <cellStyle name="Ênfase5 5 2 2" xfId="12986" xr:uid="{00000000-0005-0000-0000-0000A9340000}"/>
    <cellStyle name="Ênfase5 5 2 3" xfId="12987" xr:uid="{00000000-0005-0000-0000-0000AA340000}"/>
    <cellStyle name="Ênfase5 5 3" xfId="12988" xr:uid="{00000000-0005-0000-0000-0000AB340000}"/>
    <cellStyle name="Ênfase5 5 4" xfId="12989" xr:uid="{00000000-0005-0000-0000-0000AC340000}"/>
    <cellStyle name="Ênfase5 5 5" xfId="12990" xr:uid="{00000000-0005-0000-0000-0000AD340000}"/>
    <cellStyle name="Ênfase5 6" xfId="467" xr:uid="{00000000-0005-0000-0000-0000AE340000}"/>
    <cellStyle name="Ênfase5 6 2" xfId="12991" xr:uid="{00000000-0005-0000-0000-0000AF340000}"/>
    <cellStyle name="Ênfase5 6 3" xfId="12992" xr:uid="{00000000-0005-0000-0000-0000B0340000}"/>
    <cellStyle name="Ênfase5 6 4" xfId="12993" xr:uid="{00000000-0005-0000-0000-0000B1340000}"/>
    <cellStyle name="Ênfase5 7" xfId="468" xr:uid="{00000000-0005-0000-0000-0000B2340000}"/>
    <cellStyle name="Ênfase5 7 2" xfId="12994" xr:uid="{00000000-0005-0000-0000-0000B3340000}"/>
    <cellStyle name="Ênfase5 7 3" xfId="12995" xr:uid="{00000000-0005-0000-0000-0000B4340000}"/>
    <cellStyle name="Ênfase5 8" xfId="469" xr:uid="{00000000-0005-0000-0000-0000B5340000}"/>
    <cellStyle name="Ênfase5 8 2" xfId="12996" xr:uid="{00000000-0005-0000-0000-0000B6340000}"/>
    <cellStyle name="Ênfase5 8 3" xfId="12997" xr:uid="{00000000-0005-0000-0000-0000B7340000}"/>
    <cellStyle name="Ênfase5 9" xfId="470" xr:uid="{00000000-0005-0000-0000-0000B8340000}"/>
    <cellStyle name="Ênfase5 9 2" xfId="12998" xr:uid="{00000000-0005-0000-0000-0000B9340000}"/>
    <cellStyle name="Ênfase5 9 3" xfId="12999" xr:uid="{00000000-0005-0000-0000-0000BA340000}"/>
    <cellStyle name="Ênfase6" xfId="32" builtinId="49" customBuiltin="1"/>
    <cellStyle name="Ênfase6 10" xfId="471" xr:uid="{00000000-0005-0000-0000-0000BC340000}"/>
    <cellStyle name="Ênfase6 10 2" xfId="13000" xr:uid="{00000000-0005-0000-0000-0000BD340000}"/>
    <cellStyle name="Ênfase6 10 3" xfId="13001" xr:uid="{00000000-0005-0000-0000-0000BE340000}"/>
    <cellStyle name="Ênfase6 11" xfId="13002" xr:uid="{00000000-0005-0000-0000-0000BF340000}"/>
    <cellStyle name="Ênfase6 11 2" xfId="13003" xr:uid="{00000000-0005-0000-0000-0000C0340000}"/>
    <cellStyle name="Ênfase6 11 3" xfId="13004" xr:uid="{00000000-0005-0000-0000-0000C1340000}"/>
    <cellStyle name="Ênfase6 12" xfId="13005" xr:uid="{00000000-0005-0000-0000-0000C2340000}"/>
    <cellStyle name="Ênfase6 13" xfId="13006" xr:uid="{00000000-0005-0000-0000-0000C3340000}"/>
    <cellStyle name="Ênfase6 14" xfId="13007" xr:uid="{00000000-0005-0000-0000-0000C4340000}"/>
    <cellStyle name="Ênfase6 15" xfId="13008" xr:uid="{00000000-0005-0000-0000-0000C5340000}"/>
    <cellStyle name="Ênfase6 16" xfId="13009" xr:uid="{00000000-0005-0000-0000-0000C6340000}"/>
    <cellStyle name="Ênfase6 17" xfId="13010" xr:uid="{00000000-0005-0000-0000-0000C7340000}"/>
    <cellStyle name="Ênfase6 18" xfId="13011" xr:uid="{00000000-0005-0000-0000-0000C8340000}"/>
    <cellStyle name="Ênfase6 2" xfId="472" xr:uid="{00000000-0005-0000-0000-0000C9340000}"/>
    <cellStyle name="Ênfase6 2 2" xfId="13012" xr:uid="{00000000-0005-0000-0000-0000CA340000}"/>
    <cellStyle name="Ênfase6 2 2 2" xfId="13013" xr:uid="{00000000-0005-0000-0000-0000CB340000}"/>
    <cellStyle name="Ênfase6 2 2 3" xfId="13014" xr:uid="{00000000-0005-0000-0000-0000CC340000}"/>
    <cellStyle name="Ênfase6 2 3" xfId="13015" xr:uid="{00000000-0005-0000-0000-0000CD340000}"/>
    <cellStyle name="Ênfase6 2 3 2" xfId="13016" xr:uid="{00000000-0005-0000-0000-0000CE340000}"/>
    <cellStyle name="Ênfase6 2 3 3" xfId="13017" xr:uid="{00000000-0005-0000-0000-0000CF340000}"/>
    <cellStyle name="Ênfase6 2 4" xfId="13018" xr:uid="{00000000-0005-0000-0000-0000D0340000}"/>
    <cellStyle name="Ênfase6 2 5" xfId="13019" xr:uid="{00000000-0005-0000-0000-0000D1340000}"/>
    <cellStyle name="Ênfase6 2 6" xfId="13020" xr:uid="{00000000-0005-0000-0000-0000D2340000}"/>
    <cellStyle name="Ênfase6 3" xfId="473" xr:uid="{00000000-0005-0000-0000-0000D3340000}"/>
    <cellStyle name="Ênfase6 3 2" xfId="13021" xr:uid="{00000000-0005-0000-0000-0000D4340000}"/>
    <cellStyle name="Ênfase6 3 2 2" xfId="13022" xr:uid="{00000000-0005-0000-0000-0000D5340000}"/>
    <cellStyle name="Ênfase6 3 2 3" xfId="13023" xr:uid="{00000000-0005-0000-0000-0000D6340000}"/>
    <cellStyle name="Ênfase6 3 3" xfId="13024" xr:uid="{00000000-0005-0000-0000-0000D7340000}"/>
    <cellStyle name="Ênfase6 3 3 2" xfId="13025" xr:uid="{00000000-0005-0000-0000-0000D8340000}"/>
    <cellStyle name="Ênfase6 3 3 3" xfId="13026" xr:uid="{00000000-0005-0000-0000-0000D9340000}"/>
    <cellStyle name="Ênfase6 3 4" xfId="13027" xr:uid="{00000000-0005-0000-0000-0000DA340000}"/>
    <cellStyle name="Ênfase6 3 5" xfId="13028" xr:uid="{00000000-0005-0000-0000-0000DB340000}"/>
    <cellStyle name="Ênfase6 3 6" xfId="13029" xr:uid="{00000000-0005-0000-0000-0000DC340000}"/>
    <cellStyle name="Ênfase6 4" xfId="474" xr:uid="{00000000-0005-0000-0000-0000DD340000}"/>
    <cellStyle name="Ênfase6 4 2" xfId="13030" xr:uid="{00000000-0005-0000-0000-0000DE340000}"/>
    <cellStyle name="Ênfase6 4 2 2" xfId="13031" xr:uid="{00000000-0005-0000-0000-0000DF340000}"/>
    <cellStyle name="Ênfase6 4 2 3" xfId="13032" xr:uid="{00000000-0005-0000-0000-0000E0340000}"/>
    <cellStyle name="Ênfase6 4 3" xfId="13033" xr:uid="{00000000-0005-0000-0000-0000E1340000}"/>
    <cellStyle name="Ênfase6 4 4" xfId="13034" xr:uid="{00000000-0005-0000-0000-0000E2340000}"/>
    <cellStyle name="Ênfase6 4 5" xfId="13035" xr:uid="{00000000-0005-0000-0000-0000E3340000}"/>
    <cellStyle name="Ênfase6 5" xfId="475" xr:uid="{00000000-0005-0000-0000-0000E4340000}"/>
    <cellStyle name="Ênfase6 5 2" xfId="13036" xr:uid="{00000000-0005-0000-0000-0000E5340000}"/>
    <cellStyle name="Ênfase6 5 2 2" xfId="13037" xr:uid="{00000000-0005-0000-0000-0000E6340000}"/>
    <cellStyle name="Ênfase6 5 2 3" xfId="13038" xr:uid="{00000000-0005-0000-0000-0000E7340000}"/>
    <cellStyle name="Ênfase6 5 3" xfId="13039" xr:uid="{00000000-0005-0000-0000-0000E8340000}"/>
    <cellStyle name="Ênfase6 5 4" xfId="13040" xr:uid="{00000000-0005-0000-0000-0000E9340000}"/>
    <cellStyle name="Ênfase6 5 5" xfId="13041" xr:uid="{00000000-0005-0000-0000-0000EA340000}"/>
    <cellStyle name="Ênfase6 6" xfId="476" xr:uid="{00000000-0005-0000-0000-0000EB340000}"/>
    <cellStyle name="Ênfase6 6 2" xfId="13042" xr:uid="{00000000-0005-0000-0000-0000EC340000}"/>
    <cellStyle name="Ênfase6 6 3" xfId="13043" xr:uid="{00000000-0005-0000-0000-0000ED340000}"/>
    <cellStyle name="Ênfase6 6 4" xfId="13044" xr:uid="{00000000-0005-0000-0000-0000EE340000}"/>
    <cellStyle name="Ênfase6 7" xfId="477" xr:uid="{00000000-0005-0000-0000-0000EF340000}"/>
    <cellStyle name="Ênfase6 7 2" xfId="13045" xr:uid="{00000000-0005-0000-0000-0000F0340000}"/>
    <cellStyle name="Ênfase6 7 3" xfId="13046" xr:uid="{00000000-0005-0000-0000-0000F1340000}"/>
    <cellStyle name="Ênfase6 8" xfId="478" xr:uid="{00000000-0005-0000-0000-0000F2340000}"/>
    <cellStyle name="Ênfase6 8 2" xfId="13047" xr:uid="{00000000-0005-0000-0000-0000F3340000}"/>
    <cellStyle name="Ênfase6 8 3" xfId="13048" xr:uid="{00000000-0005-0000-0000-0000F4340000}"/>
    <cellStyle name="Ênfase6 9" xfId="479" xr:uid="{00000000-0005-0000-0000-0000F5340000}"/>
    <cellStyle name="Ênfase6 9 2" xfId="13049" xr:uid="{00000000-0005-0000-0000-0000F6340000}"/>
    <cellStyle name="Ênfase6 9 3" xfId="13050" xr:uid="{00000000-0005-0000-0000-0000F7340000}"/>
    <cellStyle name="Entered" xfId="13051" xr:uid="{00000000-0005-0000-0000-0000F8340000}"/>
    <cellStyle name="En-tête 1" xfId="13052" xr:uid="{00000000-0005-0000-0000-0000F9340000}"/>
    <cellStyle name="En-tête 2" xfId="13053" xr:uid="{00000000-0005-0000-0000-0000FA340000}"/>
    <cellStyle name="Entrada 10" xfId="481" xr:uid="{00000000-0005-0000-0000-0000FB340000}"/>
    <cellStyle name="Entrada 10 2" xfId="13054" xr:uid="{00000000-0005-0000-0000-0000FC340000}"/>
    <cellStyle name="Entrada 10 2 2" xfId="13055" xr:uid="{00000000-0005-0000-0000-0000FD340000}"/>
    <cellStyle name="Entrada 10 2 2 2" xfId="13056" xr:uid="{00000000-0005-0000-0000-0000FE340000}"/>
    <cellStyle name="Entrada 10 2 2 2 2" xfId="24898" xr:uid="{00000000-0005-0000-0000-0000FF340000}"/>
    <cellStyle name="Entrada 10 2 2 2 2 2" xfId="28110" xr:uid="{00000000-0005-0000-0000-000000350000}"/>
    <cellStyle name="Entrada 10 2 2 2 2 2 2" xfId="36966" xr:uid="{A1A7654B-1772-4487-BBB9-DB082F3EB910}"/>
    <cellStyle name="Entrada 10 2 2 2 2 3" xfId="33838" xr:uid="{15B76D04-FEE5-45B3-BD42-2A74CBD3843B}"/>
    <cellStyle name="Entrada 10 2 2 2 3" xfId="24213" xr:uid="{00000000-0005-0000-0000-000001350000}"/>
    <cellStyle name="Entrada 10 2 2 2 3 2" xfId="33159" xr:uid="{9F9409D0-DE2B-4F1C-B4D7-87AD55CC757E}"/>
    <cellStyle name="Entrada 10 2 2 3" xfId="24897" xr:uid="{00000000-0005-0000-0000-000002350000}"/>
    <cellStyle name="Entrada 10 2 2 3 2" xfId="28109" xr:uid="{00000000-0005-0000-0000-000003350000}"/>
    <cellStyle name="Entrada 10 2 2 3 2 2" xfId="36965" xr:uid="{B11A6959-0E77-45C2-A69D-DF2C11D6D212}"/>
    <cellStyle name="Entrada 10 2 2 3 3" xfId="33837" xr:uid="{13879A7C-2291-4F44-A6EF-F471B66A5EB8}"/>
    <cellStyle name="Entrada 10 2 2 4" xfId="24214" xr:uid="{00000000-0005-0000-0000-000004350000}"/>
    <cellStyle name="Entrada 10 2 2 4 2" xfId="33160" xr:uid="{937D9B14-DF53-4C2F-B10F-5C704CD6212E}"/>
    <cellStyle name="Entrada 10 2 3" xfId="13057" xr:uid="{00000000-0005-0000-0000-000005350000}"/>
    <cellStyle name="Entrada 10 2 3 2" xfId="13058" xr:uid="{00000000-0005-0000-0000-000006350000}"/>
    <cellStyle name="Entrada 10 2 3 2 2" xfId="24900" xr:uid="{00000000-0005-0000-0000-000007350000}"/>
    <cellStyle name="Entrada 10 2 3 2 2 2" xfId="28112" xr:uid="{00000000-0005-0000-0000-000008350000}"/>
    <cellStyle name="Entrada 10 2 3 2 2 2 2" xfId="36968" xr:uid="{D181FDE8-9C80-4C8B-AF44-DEF352C10AFE}"/>
    <cellStyle name="Entrada 10 2 3 2 2 3" xfId="33840" xr:uid="{854BBCFC-06DA-449D-B56B-3A68DC6442EA}"/>
    <cellStyle name="Entrada 10 2 3 2 3" xfId="24211" xr:uid="{00000000-0005-0000-0000-000009350000}"/>
    <cellStyle name="Entrada 10 2 3 2 3 2" xfId="33157" xr:uid="{039946A9-1122-4E34-84B4-3F1B922D84DA}"/>
    <cellStyle name="Entrada 10 2 3 3" xfId="24899" xr:uid="{00000000-0005-0000-0000-00000A350000}"/>
    <cellStyle name="Entrada 10 2 3 3 2" xfId="28111" xr:uid="{00000000-0005-0000-0000-00000B350000}"/>
    <cellStyle name="Entrada 10 2 3 3 2 2" xfId="36967" xr:uid="{090183FA-9CDE-4DD7-AFFB-5D0AD001D020}"/>
    <cellStyle name="Entrada 10 2 3 3 3" xfId="33839" xr:uid="{320DC072-4AD2-4E22-8B6D-52881E8B033D}"/>
    <cellStyle name="Entrada 10 2 3 4" xfId="24212" xr:uid="{00000000-0005-0000-0000-00000C350000}"/>
    <cellStyle name="Entrada 10 2 3 4 2" xfId="33158" xr:uid="{200D0CD6-DD5B-4FD2-8169-3A18FD5EDA40}"/>
    <cellStyle name="Entrada 10 2 4" xfId="13059" xr:uid="{00000000-0005-0000-0000-00000D350000}"/>
    <cellStyle name="Entrada 10 2 4 2" xfId="24901" xr:uid="{00000000-0005-0000-0000-00000E350000}"/>
    <cellStyle name="Entrada 10 2 4 2 2" xfId="28113" xr:uid="{00000000-0005-0000-0000-00000F350000}"/>
    <cellStyle name="Entrada 10 2 4 2 2 2" xfId="36969" xr:uid="{D80A324C-B5BD-4215-82AE-5C7298486F02}"/>
    <cellStyle name="Entrada 10 2 4 2 3" xfId="33841" xr:uid="{1B78BBB7-C04C-46A2-818E-2887737B5733}"/>
    <cellStyle name="Entrada 10 2 4 3" xfId="24210" xr:uid="{00000000-0005-0000-0000-000010350000}"/>
    <cellStyle name="Entrada 10 2 4 3 2" xfId="33156" xr:uid="{E73EB7BE-61D6-41B5-925A-30274256988B}"/>
    <cellStyle name="Entrada 10 2 5" xfId="24896" xr:uid="{00000000-0005-0000-0000-000011350000}"/>
    <cellStyle name="Entrada 10 2 5 2" xfId="28108" xr:uid="{00000000-0005-0000-0000-000012350000}"/>
    <cellStyle name="Entrada 10 2 5 2 2" xfId="36964" xr:uid="{A320126F-42D9-4DA4-A506-E03CA3DD1C81}"/>
    <cellStyle name="Entrada 10 2 5 3" xfId="33836" xr:uid="{BD6B764D-CA63-4716-8204-F10B5C3A6331}"/>
    <cellStyle name="Entrada 10 2 6" xfId="24215" xr:uid="{00000000-0005-0000-0000-000013350000}"/>
    <cellStyle name="Entrada 10 2 6 2" xfId="33161" xr:uid="{C0293F2F-7F20-4520-97B4-70D74B471A56}"/>
    <cellStyle name="Entrada 10 3" xfId="13060" xr:uid="{00000000-0005-0000-0000-000014350000}"/>
    <cellStyle name="Entrada 10 3 2" xfId="13061" xr:uid="{00000000-0005-0000-0000-000015350000}"/>
    <cellStyle name="Entrada 10 3 2 2" xfId="24903" xr:uid="{00000000-0005-0000-0000-000016350000}"/>
    <cellStyle name="Entrada 10 3 2 2 2" xfId="28115" xr:uid="{00000000-0005-0000-0000-000017350000}"/>
    <cellStyle name="Entrada 10 3 2 2 2 2" xfId="36971" xr:uid="{52B35E23-5965-4FF1-ADC1-5C688AA7D5E2}"/>
    <cellStyle name="Entrada 10 3 2 2 3" xfId="33843" xr:uid="{D95C9C7E-D507-4F78-8D70-43423EDEBA58}"/>
    <cellStyle name="Entrada 10 3 2 3" xfId="24208" xr:uid="{00000000-0005-0000-0000-000018350000}"/>
    <cellStyle name="Entrada 10 3 2 3 2" xfId="33154" xr:uid="{4D06A4D4-13FC-41F3-BC81-2E4818E3A8D5}"/>
    <cellStyle name="Entrada 10 3 3" xfId="24902" xr:uid="{00000000-0005-0000-0000-000019350000}"/>
    <cellStyle name="Entrada 10 3 3 2" xfId="28114" xr:uid="{00000000-0005-0000-0000-00001A350000}"/>
    <cellStyle name="Entrada 10 3 3 2 2" xfId="36970" xr:uid="{D5F124C1-2ADE-4689-9959-2BBBF3046376}"/>
    <cellStyle name="Entrada 10 3 3 3" xfId="33842" xr:uid="{C25090A1-2693-4054-A1C1-6F1D680B521B}"/>
    <cellStyle name="Entrada 10 3 4" xfId="24209" xr:uid="{00000000-0005-0000-0000-00001B350000}"/>
    <cellStyle name="Entrada 10 3 4 2" xfId="33155" xr:uid="{6FA79199-04BE-424A-A1B2-324E7A91E27A}"/>
    <cellStyle name="Entrada 10 4" xfId="13062" xr:uid="{00000000-0005-0000-0000-00001C350000}"/>
    <cellStyle name="Entrada 10 4 2" xfId="13063" xr:uid="{00000000-0005-0000-0000-00001D350000}"/>
    <cellStyle name="Entrada 10 4 2 2" xfId="24905" xr:uid="{00000000-0005-0000-0000-00001E350000}"/>
    <cellStyle name="Entrada 10 4 2 2 2" xfId="28117" xr:uid="{00000000-0005-0000-0000-00001F350000}"/>
    <cellStyle name="Entrada 10 4 2 2 2 2" xfId="36973" xr:uid="{60B75D7C-7C8E-4149-B10B-F8E4AA44C801}"/>
    <cellStyle name="Entrada 10 4 2 2 3" xfId="33845" xr:uid="{0B93C362-6109-478B-92EF-23575A6A0DD9}"/>
    <cellStyle name="Entrada 10 4 2 3" xfId="24206" xr:uid="{00000000-0005-0000-0000-000020350000}"/>
    <cellStyle name="Entrada 10 4 2 3 2" xfId="33152" xr:uid="{37ECE7CC-4F72-4E20-9B91-9C0689824250}"/>
    <cellStyle name="Entrada 10 4 3" xfId="24904" xr:uid="{00000000-0005-0000-0000-000021350000}"/>
    <cellStyle name="Entrada 10 4 3 2" xfId="28116" xr:uid="{00000000-0005-0000-0000-000022350000}"/>
    <cellStyle name="Entrada 10 4 3 2 2" xfId="36972" xr:uid="{6192D09A-0F60-4087-BE4E-F51C117F25B4}"/>
    <cellStyle name="Entrada 10 4 3 3" xfId="33844" xr:uid="{6E82139E-B153-4E71-98FF-F48CCDB5389E}"/>
    <cellStyle name="Entrada 10 4 4" xfId="24207" xr:uid="{00000000-0005-0000-0000-000023350000}"/>
    <cellStyle name="Entrada 10 4 4 2" xfId="33153" xr:uid="{E05073E8-73A1-42A4-A8BF-3652A6C5F836}"/>
    <cellStyle name="Entrada 10 5" xfId="13064" xr:uid="{00000000-0005-0000-0000-000024350000}"/>
    <cellStyle name="Entrada 10 5 2" xfId="24906" xr:uid="{00000000-0005-0000-0000-000025350000}"/>
    <cellStyle name="Entrada 10 5 2 2" xfId="28118" xr:uid="{00000000-0005-0000-0000-000026350000}"/>
    <cellStyle name="Entrada 10 5 2 2 2" xfId="36974" xr:uid="{CC12D72A-02AE-4BC5-BB60-CD7E86BBB099}"/>
    <cellStyle name="Entrada 10 5 2 3" xfId="33846" xr:uid="{76358A7E-7C3D-4BD4-8628-F27D54E5EE24}"/>
    <cellStyle name="Entrada 10 5 3" xfId="24205" xr:uid="{00000000-0005-0000-0000-000027350000}"/>
    <cellStyle name="Entrada 10 5 3 2" xfId="33151" xr:uid="{07D391E5-FBC9-4CAE-A1D8-E9F18CF721C7}"/>
    <cellStyle name="Entrada 10 6" xfId="13065" xr:uid="{00000000-0005-0000-0000-000028350000}"/>
    <cellStyle name="Entrada 11" xfId="13066" xr:uid="{00000000-0005-0000-0000-000029350000}"/>
    <cellStyle name="Entrada 11 2" xfId="13067" xr:uid="{00000000-0005-0000-0000-00002A350000}"/>
    <cellStyle name="Entrada 11 2 2" xfId="13068" xr:uid="{00000000-0005-0000-0000-00002B350000}"/>
    <cellStyle name="Entrada 11 2 2 2" xfId="13069" xr:uid="{00000000-0005-0000-0000-00002C350000}"/>
    <cellStyle name="Entrada 11 2 2 2 2" xfId="24910" xr:uid="{00000000-0005-0000-0000-00002D350000}"/>
    <cellStyle name="Entrada 11 2 2 2 2 2" xfId="28122" xr:uid="{00000000-0005-0000-0000-00002E350000}"/>
    <cellStyle name="Entrada 11 2 2 2 2 2 2" xfId="36978" xr:uid="{8123AB6F-3FA5-4CEA-AFE9-D29604B401B3}"/>
    <cellStyle name="Entrada 11 2 2 2 2 3" xfId="33850" xr:uid="{083B58C0-DE3C-4792-9331-BED2448C71D6}"/>
    <cellStyle name="Entrada 11 2 2 2 3" xfId="24201" xr:uid="{00000000-0005-0000-0000-00002F350000}"/>
    <cellStyle name="Entrada 11 2 2 2 3 2" xfId="33147" xr:uid="{A4A2F85C-33A3-4C39-B15E-6BC815D1A08D}"/>
    <cellStyle name="Entrada 11 2 2 3" xfId="24909" xr:uid="{00000000-0005-0000-0000-000030350000}"/>
    <cellStyle name="Entrada 11 2 2 3 2" xfId="28121" xr:uid="{00000000-0005-0000-0000-000031350000}"/>
    <cellStyle name="Entrada 11 2 2 3 2 2" xfId="36977" xr:uid="{4195D7A2-A9DE-48C2-8EFA-414972FDAEDD}"/>
    <cellStyle name="Entrada 11 2 2 3 3" xfId="33849" xr:uid="{DDBA3ECD-869B-4490-BFB0-3274A1D3E223}"/>
    <cellStyle name="Entrada 11 2 2 4" xfId="24202" xr:uid="{00000000-0005-0000-0000-000032350000}"/>
    <cellStyle name="Entrada 11 2 2 4 2" xfId="33148" xr:uid="{562BEB62-8453-4CAD-8B0F-49ED5F0C6B6A}"/>
    <cellStyle name="Entrada 11 2 3" xfId="13070" xr:uid="{00000000-0005-0000-0000-000033350000}"/>
    <cellStyle name="Entrada 11 2 3 2" xfId="13071" xr:uid="{00000000-0005-0000-0000-000034350000}"/>
    <cellStyle name="Entrada 11 2 3 2 2" xfId="24912" xr:uid="{00000000-0005-0000-0000-000035350000}"/>
    <cellStyle name="Entrada 11 2 3 2 2 2" xfId="28124" xr:uid="{00000000-0005-0000-0000-000036350000}"/>
    <cellStyle name="Entrada 11 2 3 2 2 2 2" xfId="36980" xr:uid="{02A94EEF-5C61-4EF5-92C2-579504F1E360}"/>
    <cellStyle name="Entrada 11 2 3 2 2 3" xfId="33852" xr:uid="{3AB77A79-3342-411D-9BF6-6CC80B4C54F0}"/>
    <cellStyle name="Entrada 11 2 3 2 3" xfId="24199" xr:uid="{00000000-0005-0000-0000-000037350000}"/>
    <cellStyle name="Entrada 11 2 3 2 3 2" xfId="33145" xr:uid="{626286BF-C624-4CA2-8181-64DE75F4E22A}"/>
    <cellStyle name="Entrada 11 2 3 3" xfId="24911" xr:uid="{00000000-0005-0000-0000-000038350000}"/>
    <cellStyle name="Entrada 11 2 3 3 2" xfId="28123" xr:uid="{00000000-0005-0000-0000-000039350000}"/>
    <cellStyle name="Entrada 11 2 3 3 2 2" xfId="36979" xr:uid="{DE8290B2-3C05-4F50-99FA-56812237FD6A}"/>
    <cellStyle name="Entrada 11 2 3 3 3" xfId="33851" xr:uid="{796B9942-E5C7-4D33-A9E1-BE0FBAD5AE4D}"/>
    <cellStyle name="Entrada 11 2 3 4" xfId="24200" xr:uid="{00000000-0005-0000-0000-00003A350000}"/>
    <cellStyle name="Entrada 11 2 3 4 2" xfId="33146" xr:uid="{D8A2A58F-11E5-4C2E-AF31-F1C0C050D820}"/>
    <cellStyle name="Entrada 11 2 4" xfId="13072" xr:uid="{00000000-0005-0000-0000-00003B350000}"/>
    <cellStyle name="Entrada 11 2 4 2" xfId="24913" xr:uid="{00000000-0005-0000-0000-00003C350000}"/>
    <cellStyle name="Entrada 11 2 4 2 2" xfId="28125" xr:uid="{00000000-0005-0000-0000-00003D350000}"/>
    <cellStyle name="Entrada 11 2 4 2 2 2" xfId="36981" xr:uid="{598D52DF-FBC8-410E-85CB-CD22874FDA40}"/>
    <cellStyle name="Entrada 11 2 4 2 3" xfId="33853" xr:uid="{A3A1B7D3-BF3E-47EF-B301-AAA198E0A8AD}"/>
    <cellStyle name="Entrada 11 2 4 3" xfId="24198" xr:uid="{00000000-0005-0000-0000-00003E350000}"/>
    <cellStyle name="Entrada 11 2 4 3 2" xfId="33144" xr:uid="{333020DF-935A-4CD7-BEDA-1981B2C88C12}"/>
    <cellStyle name="Entrada 11 2 5" xfId="24908" xr:uid="{00000000-0005-0000-0000-00003F350000}"/>
    <cellStyle name="Entrada 11 2 5 2" xfId="28120" xr:uid="{00000000-0005-0000-0000-000040350000}"/>
    <cellStyle name="Entrada 11 2 5 2 2" xfId="36976" xr:uid="{E12E8E91-7B9D-499C-8F6A-893C5B4D0ACD}"/>
    <cellStyle name="Entrada 11 2 5 3" xfId="33848" xr:uid="{40C63D7E-E0D7-4C74-9D65-A5D295A632F2}"/>
    <cellStyle name="Entrada 11 2 6" xfId="24203" xr:uid="{00000000-0005-0000-0000-000041350000}"/>
    <cellStyle name="Entrada 11 2 6 2" xfId="33149" xr:uid="{3B487C09-88DB-4AED-84E1-0FD02FDAD30B}"/>
    <cellStyle name="Entrada 11 3" xfId="13073" xr:uid="{00000000-0005-0000-0000-000042350000}"/>
    <cellStyle name="Entrada 11 3 2" xfId="13074" xr:uid="{00000000-0005-0000-0000-000043350000}"/>
    <cellStyle name="Entrada 11 3 2 2" xfId="24915" xr:uid="{00000000-0005-0000-0000-000044350000}"/>
    <cellStyle name="Entrada 11 3 2 2 2" xfId="28127" xr:uid="{00000000-0005-0000-0000-000045350000}"/>
    <cellStyle name="Entrada 11 3 2 2 2 2" xfId="36983" xr:uid="{F2E5BC27-1ED0-459B-908C-6391793DFD94}"/>
    <cellStyle name="Entrada 11 3 2 2 3" xfId="33855" xr:uid="{B181C9A4-AD04-4781-908C-9599FDACF3AB}"/>
    <cellStyle name="Entrada 11 3 2 3" xfId="24196" xr:uid="{00000000-0005-0000-0000-000046350000}"/>
    <cellStyle name="Entrada 11 3 2 3 2" xfId="33142" xr:uid="{0F82628A-A8F8-4589-AC2E-934989B43F10}"/>
    <cellStyle name="Entrada 11 3 3" xfId="24914" xr:uid="{00000000-0005-0000-0000-000047350000}"/>
    <cellStyle name="Entrada 11 3 3 2" xfId="28126" xr:uid="{00000000-0005-0000-0000-000048350000}"/>
    <cellStyle name="Entrada 11 3 3 2 2" xfId="36982" xr:uid="{E9DD901A-E348-480D-A155-E6289533633A}"/>
    <cellStyle name="Entrada 11 3 3 3" xfId="33854" xr:uid="{5DEE4D07-4EEE-4ACD-A10C-91D857E56883}"/>
    <cellStyle name="Entrada 11 3 4" xfId="24197" xr:uid="{00000000-0005-0000-0000-000049350000}"/>
    <cellStyle name="Entrada 11 3 4 2" xfId="33143" xr:uid="{7B6EBB3F-6329-4CA1-90BF-51B347B4938C}"/>
    <cellStyle name="Entrada 11 4" xfId="13075" xr:uid="{00000000-0005-0000-0000-00004A350000}"/>
    <cellStyle name="Entrada 11 4 2" xfId="13076" xr:uid="{00000000-0005-0000-0000-00004B350000}"/>
    <cellStyle name="Entrada 11 4 2 2" xfId="24917" xr:uid="{00000000-0005-0000-0000-00004C350000}"/>
    <cellStyle name="Entrada 11 4 2 2 2" xfId="28129" xr:uid="{00000000-0005-0000-0000-00004D350000}"/>
    <cellStyle name="Entrada 11 4 2 2 2 2" xfId="36985" xr:uid="{EBD85C5E-12E7-4EB7-AEAB-93820340303A}"/>
    <cellStyle name="Entrada 11 4 2 2 3" xfId="33857" xr:uid="{FAF4AF24-705A-454E-83D1-3FB322C3DDAA}"/>
    <cellStyle name="Entrada 11 4 2 3" xfId="24194" xr:uid="{00000000-0005-0000-0000-00004E350000}"/>
    <cellStyle name="Entrada 11 4 2 3 2" xfId="33140" xr:uid="{9E48CB22-97FB-411F-A7E2-0A0C9E6201EC}"/>
    <cellStyle name="Entrada 11 4 3" xfId="24916" xr:uid="{00000000-0005-0000-0000-00004F350000}"/>
    <cellStyle name="Entrada 11 4 3 2" xfId="28128" xr:uid="{00000000-0005-0000-0000-000050350000}"/>
    <cellStyle name="Entrada 11 4 3 2 2" xfId="36984" xr:uid="{27A72418-DF33-4472-9C52-370A995AA259}"/>
    <cellStyle name="Entrada 11 4 3 3" xfId="33856" xr:uid="{5BBFD9E8-A1BD-4819-8869-823317E71513}"/>
    <cellStyle name="Entrada 11 4 4" xfId="24195" xr:uid="{00000000-0005-0000-0000-000051350000}"/>
    <cellStyle name="Entrada 11 4 4 2" xfId="33141" xr:uid="{91FFC333-6A9D-4B6B-A180-E21695A20156}"/>
    <cellStyle name="Entrada 11 5" xfId="13077" xr:uid="{00000000-0005-0000-0000-000052350000}"/>
    <cellStyle name="Entrada 11 5 2" xfId="24918" xr:uid="{00000000-0005-0000-0000-000053350000}"/>
    <cellStyle name="Entrada 11 5 2 2" xfId="28130" xr:uid="{00000000-0005-0000-0000-000054350000}"/>
    <cellStyle name="Entrada 11 5 2 2 2" xfId="36986" xr:uid="{B41ED616-3D37-42A0-AA9E-964F68062162}"/>
    <cellStyle name="Entrada 11 5 2 3" xfId="33858" xr:uid="{EA111005-8EFC-477A-B2B8-0A68D9FCE184}"/>
    <cellStyle name="Entrada 11 5 3" xfId="24193" xr:uid="{00000000-0005-0000-0000-000055350000}"/>
    <cellStyle name="Entrada 11 5 3 2" xfId="33139" xr:uid="{02A5E0E0-B708-48F2-B23C-EA218425984A}"/>
    <cellStyle name="Entrada 11 6" xfId="13078" xr:uid="{00000000-0005-0000-0000-000056350000}"/>
    <cellStyle name="Entrada 11 6 2" xfId="24919" xr:uid="{00000000-0005-0000-0000-000057350000}"/>
    <cellStyle name="Entrada 11 6 2 2" xfId="28131" xr:uid="{00000000-0005-0000-0000-000058350000}"/>
    <cellStyle name="Entrada 11 6 2 2 2" xfId="36987" xr:uid="{D3BE80A5-619C-4BF3-9A63-53465C125AAB}"/>
    <cellStyle name="Entrada 11 6 2 3" xfId="33859" xr:uid="{FE79E05C-8BF9-46E2-86D0-B817D4378C75}"/>
    <cellStyle name="Entrada 11 6 3" xfId="24192" xr:uid="{00000000-0005-0000-0000-000059350000}"/>
    <cellStyle name="Entrada 11 6 3 2" xfId="33138" xr:uid="{B6B1C27C-437D-487D-BC0A-8425AF958A7C}"/>
    <cellStyle name="Entrada 11 7" xfId="24907" xr:uid="{00000000-0005-0000-0000-00005A350000}"/>
    <cellStyle name="Entrada 11 7 2" xfId="28119" xr:uid="{00000000-0005-0000-0000-00005B350000}"/>
    <cellStyle name="Entrada 11 7 2 2" xfId="36975" xr:uid="{9D730118-7F9A-4F14-B2C3-3E2132D005A7}"/>
    <cellStyle name="Entrada 11 7 3" xfId="33847" xr:uid="{ABFC460C-AB02-4E55-B97C-4B2DA277ED1C}"/>
    <cellStyle name="Entrada 11 8" xfId="24204" xr:uid="{00000000-0005-0000-0000-00005C350000}"/>
    <cellStyle name="Entrada 11 8 2" xfId="33150" xr:uid="{4E2DCE48-98B7-405F-A0D1-32CBB7B8C263}"/>
    <cellStyle name="Entrada 12" xfId="13079" xr:uid="{00000000-0005-0000-0000-00005D350000}"/>
    <cellStyle name="Entrada 12 2" xfId="13080" xr:uid="{00000000-0005-0000-0000-00005E350000}"/>
    <cellStyle name="Entrada 12 2 2" xfId="13081" xr:uid="{00000000-0005-0000-0000-00005F350000}"/>
    <cellStyle name="Entrada 12 2 2 2" xfId="13082" xr:uid="{00000000-0005-0000-0000-000060350000}"/>
    <cellStyle name="Entrada 12 2 2 2 2" xfId="24923" xr:uid="{00000000-0005-0000-0000-000061350000}"/>
    <cellStyle name="Entrada 12 2 2 2 2 2" xfId="28135" xr:uid="{00000000-0005-0000-0000-000062350000}"/>
    <cellStyle name="Entrada 12 2 2 2 2 2 2" xfId="36991" xr:uid="{083C14B7-1DB5-4870-A149-07A8FBA33C64}"/>
    <cellStyle name="Entrada 12 2 2 2 2 3" xfId="33863" xr:uid="{602F8482-BF71-4E01-AA6B-886240ADE25E}"/>
    <cellStyle name="Entrada 12 2 2 2 3" xfId="24188" xr:uid="{00000000-0005-0000-0000-000063350000}"/>
    <cellStyle name="Entrada 12 2 2 2 3 2" xfId="33134" xr:uid="{1F9CCC03-029C-4B34-B86E-91599ECA6EE5}"/>
    <cellStyle name="Entrada 12 2 2 3" xfId="24922" xr:uid="{00000000-0005-0000-0000-000064350000}"/>
    <cellStyle name="Entrada 12 2 2 3 2" xfId="28134" xr:uid="{00000000-0005-0000-0000-000065350000}"/>
    <cellStyle name="Entrada 12 2 2 3 2 2" xfId="36990" xr:uid="{F731F3ED-69F5-4FCF-BA5E-253014D1F33E}"/>
    <cellStyle name="Entrada 12 2 2 3 3" xfId="33862" xr:uid="{5CAD3231-50F4-4B9C-B451-2AA5856C4B54}"/>
    <cellStyle name="Entrada 12 2 2 4" xfId="24189" xr:uid="{00000000-0005-0000-0000-000066350000}"/>
    <cellStyle name="Entrada 12 2 2 4 2" xfId="33135" xr:uid="{6BD1188E-D771-4B57-96AE-136E67BEC3D2}"/>
    <cellStyle name="Entrada 12 2 3" xfId="13083" xr:uid="{00000000-0005-0000-0000-000067350000}"/>
    <cellStyle name="Entrada 12 2 3 2" xfId="13084" xr:uid="{00000000-0005-0000-0000-000068350000}"/>
    <cellStyle name="Entrada 12 2 3 2 2" xfId="24925" xr:uid="{00000000-0005-0000-0000-000069350000}"/>
    <cellStyle name="Entrada 12 2 3 2 2 2" xfId="28137" xr:uid="{00000000-0005-0000-0000-00006A350000}"/>
    <cellStyle name="Entrada 12 2 3 2 2 2 2" xfId="36993" xr:uid="{56863EFC-9475-44BD-913F-1B5BDCFF5C21}"/>
    <cellStyle name="Entrada 12 2 3 2 2 3" xfId="33865" xr:uid="{90BDEAAC-5B9B-4E5F-8F6B-B4613504055A}"/>
    <cellStyle name="Entrada 12 2 3 2 3" xfId="24186" xr:uid="{00000000-0005-0000-0000-00006B350000}"/>
    <cellStyle name="Entrada 12 2 3 2 3 2" xfId="33132" xr:uid="{24F87020-FC9E-4531-8146-D91040FF5859}"/>
    <cellStyle name="Entrada 12 2 3 3" xfId="24924" xr:uid="{00000000-0005-0000-0000-00006C350000}"/>
    <cellStyle name="Entrada 12 2 3 3 2" xfId="28136" xr:uid="{00000000-0005-0000-0000-00006D350000}"/>
    <cellStyle name="Entrada 12 2 3 3 2 2" xfId="36992" xr:uid="{5A9B53E7-A971-4ADE-B20D-70E66C98D867}"/>
    <cellStyle name="Entrada 12 2 3 3 3" xfId="33864" xr:uid="{D0CA23CF-1B88-4B06-BDCD-8E82256DEF2D}"/>
    <cellStyle name="Entrada 12 2 3 4" xfId="24187" xr:uid="{00000000-0005-0000-0000-00006E350000}"/>
    <cellStyle name="Entrada 12 2 3 4 2" xfId="33133" xr:uid="{327FDB10-B02B-4573-B4F5-CE0BF1F5879F}"/>
    <cellStyle name="Entrada 12 2 4" xfId="13085" xr:uid="{00000000-0005-0000-0000-00006F350000}"/>
    <cellStyle name="Entrada 12 2 4 2" xfId="24926" xr:uid="{00000000-0005-0000-0000-000070350000}"/>
    <cellStyle name="Entrada 12 2 4 2 2" xfId="28138" xr:uid="{00000000-0005-0000-0000-000071350000}"/>
    <cellStyle name="Entrada 12 2 4 2 2 2" xfId="36994" xr:uid="{EFCA0F06-5B7A-4696-B9B4-24E17F0F354F}"/>
    <cellStyle name="Entrada 12 2 4 2 3" xfId="33866" xr:uid="{D5B0910C-BFA8-4F32-A674-167E97A313A2}"/>
    <cellStyle name="Entrada 12 2 4 3" xfId="24185" xr:uid="{00000000-0005-0000-0000-000072350000}"/>
    <cellStyle name="Entrada 12 2 4 3 2" xfId="33131" xr:uid="{6129B209-7C56-4A15-9865-11F167D7E0CA}"/>
    <cellStyle name="Entrada 12 2 5" xfId="24921" xr:uid="{00000000-0005-0000-0000-000073350000}"/>
    <cellStyle name="Entrada 12 2 5 2" xfId="28133" xr:uid="{00000000-0005-0000-0000-000074350000}"/>
    <cellStyle name="Entrada 12 2 5 2 2" xfId="36989" xr:uid="{2A7E6842-C292-4B49-8C84-0C2912B6AC28}"/>
    <cellStyle name="Entrada 12 2 5 3" xfId="33861" xr:uid="{D6F30633-712D-40A2-AD84-6126361D3199}"/>
    <cellStyle name="Entrada 12 2 6" xfId="24190" xr:uid="{00000000-0005-0000-0000-000075350000}"/>
    <cellStyle name="Entrada 12 2 6 2" xfId="33136" xr:uid="{7BD3CB35-C1FB-4FF6-8CB2-0BCADBDA3E88}"/>
    <cellStyle name="Entrada 12 3" xfId="13086" xr:uid="{00000000-0005-0000-0000-000076350000}"/>
    <cellStyle name="Entrada 12 3 2" xfId="13087" xr:uid="{00000000-0005-0000-0000-000077350000}"/>
    <cellStyle name="Entrada 12 3 2 2" xfId="24928" xr:uid="{00000000-0005-0000-0000-000078350000}"/>
    <cellStyle name="Entrada 12 3 2 2 2" xfId="28140" xr:uid="{00000000-0005-0000-0000-000079350000}"/>
    <cellStyle name="Entrada 12 3 2 2 2 2" xfId="36996" xr:uid="{B94D4712-4431-4E15-B773-3777DF186B52}"/>
    <cellStyle name="Entrada 12 3 2 2 3" xfId="33868" xr:uid="{DB01E018-D59A-48FE-A427-7E221B22F813}"/>
    <cellStyle name="Entrada 12 3 2 3" xfId="24183" xr:uid="{00000000-0005-0000-0000-00007A350000}"/>
    <cellStyle name="Entrada 12 3 2 3 2" xfId="33129" xr:uid="{8C05DB76-5755-4E21-8485-41216C5CE672}"/>
    <cellStyle name="Entrada 12 3 3" xfId="24927" xr:uid="{00000000-0005-0000-0000-00007B350000}"/>
    <cellStyle name="Entrada 12 3 3 2" xfId="28139" xr:uid="{00000000-0005-0000-0000-00007C350000}"/>
    <cellStyle name="Entrada 12 3 3 2 2" xfId="36995" xr:uid="{3EA9506C-127B-42AA-8830-E043E32A9BA0}"/>
    <cellStyle name="Entrada 12 3 3 3" xfId="33867" xr:uid="{703C5681-22F5-4203-A85B-F2A3B92680F5}"/>
    <cellStyle name="Entrada 12 3 4" xfId="24184" xr:uid="{00000000-0005-0000-0000-00007D350000}"/>
    <cellStyle name="Entrada 12 3 4 2" xfId="33130" xr:uid="{C527FFB6-AAE1-487F-94CD-8D9FEF7F2621}"/>
    <cellStyle name="Entrada 12 4" xfId="13088" xr:uid="{00000000-0005-0000-0000-00007E350000}"/>
    <cellStyle name="Entrada 12 4 2" xfId="13089" xr:uid="{00000000-0005-0000-0000-00007F350000}"/>
    <cellStyle name="Entrada 12 4 2 2" xfId="24930" xr:uid="{00000000-0005-0000-0000-000080350000}"/>
    <cellStyle name="Entrada 12 4 2 2 2" xfId="28142" xr:uid="{00000000-0005-0000-0000-000081350000}"/>
    <cellStyle name="Entrada 12 4 2 2 2 2" xfId="36998" xr:uid="{12A3AEA7-D1EE-40ED-AA7D-56BF10BE89BF}"/>
    <cellStyle name="Entrada 12 4 2 2 3" xfId="33870" xr:uid="{6E7D06ED-9F7E-446D-B79C-C99B0915D5FD}"/>
    <cellStyle name="Entrada 12 4 2 3" xfId="24181" xr:uid="{00000000-0005-0000-0000-000082350000}"/>
    <cellStyle name="Entrada 12 4 2 3 2" xfId="33127" xr:uid="{95282A66-02AA-4473-B648-E36BD5095E3B}"/>
    <cellStyle name="Entrada 12 4 3" xfId="24929" xr:uid="{00000000-0005-0000-0000-000083350000}"/>
    <cellStyle name="Entrada 12 4 3 2" xfId="28141" xr:uid="{00000000-0005-0000-0000-000084350000}"/>
    <cellStyle name="Entrada 12 4 3 2 2" xfId="36997" xr:uid="{F3D32368-6F5B-4E8A-BABE-4D6EC7544428}"/>
    <cellStyle name="Entrada 12 4 3 3" xfId="33869" xr:uid="{DC0E2E24-2FDF-4E78-8808-D4C28FEBE3C2}"/>
    <cellStyle name="Entrada 12 4 4" xfId="24182" xr:uid="{00000000-0005-0000-0000-000085350000}"/>
    <cellStyle name="Entrada 12 4 4 2" xfId="33128" xr:uid="{901F6E0A-D5F9-491B-B473-B981926917E1}"/>
    <cellStyle name="Entrada 12 5" xfId="13090" xr:uid="{00000000-0005-0000-0000-000086350000}"/>
    <cellStyle name="Entrada 12 5 2" xfId="24931" xr:uid="{00000000-0005-0000-0000-000087350000}"/>
    <cellStyle name="Entrada 12 5 2 2" xfId="28143" xr:uid="{00000000-0005-0000-0000-000088350000}"/>
    <cellStyle name="Entrada 12 5 2 2 2" xfId="36999" xr:uid="{7CC127ED-FF57-4C1F-B6B0-FF9D28264A1D}"/>
    <cellStyle name="Entrada 12 5 2 3" xfId="33871" xr:uid="{E44265F8-E47C-4987-A946-5DC16BC09951}"/>
    <cellStyle name="Entrada 12 5 3" xfId="24180" xr:uid="{00000000-0005-0000-0000-000089350000}"/>
    <cellStyle name="Entrada 12 5 3 2" xfId="33126" xr:uid="{278D9EA0-2DD5-4652-B3A6-EBB1D3558CC2}"/>
    <cellStyle name="Entrada 12 6" xfId="24920" xr:uid="{00000000-0005-0000-0000-00008A350000}"/>
    <cellStyle name="Entrada 12 6 2" xfId="28132" xr:uid="{00000000-0005-0000-0000-00008B350000}"/>
    <cellStyle name="Entrada 12 6 2 2" xfId="36988" xr:uid="{B462C3D8-CCDC-49FB-8F32-FAE885442DCE}"/>
    <cellStyle name="Entrada 12 6 3" xfId="33860" xr:uid="{C33B2C0B-62A0-45FF-8663-D609DC6523B1}"/>
    <cellStyle name="Entrada 12 7" xfId="24191" xr:uid="{00000000-0005-0000-0000-00008C350000}"/>
    <cellStyle name="Entrada 12 7 2" xfId="33137" xr:uid="{4D6E60C9-FBAE-49AC-8759-61C1E605F272}"/>
    <cellStyle name="Entrada 13" xfId="13091" xr:uid="{00000000-0005-0000-0000-00008D350000}"/>
    <cellStyle name="Entrada 13 2" xfId="13092" xr:uid="{00000000-0005-0000-0000-00008E350000}"/>
    <cellStyle name="Entrada 13 2 2" xfId="13093" xr:uid="{00000000-0005-0000-0000-00008F350000}"/>
    <cellStyle name="Entrada 13 2 2 2" xfId="13094" xr:uid="{00000000-0005-0000-0000-000090350000}"/>
    <cellStyle name="Entrada 13 2 2 2 2" xfId="24935" xr:uid="{00000000-0005-0000-0000-000091350000}"/>
    <cellStyle name="Entrada 13 2 2 2 2 2" xfId="28147" xr:uid="{00000000-0005-0000-0000-000092350000}"/>
    <cellStyle name="Entrada 13 2 2 2 2 2 2" xfId="37003" xr:uid="{FC57761F-08E9-4245-8C40-45BBA03C8D3E}"/>
    <cellStyle name="Entrada 13 2 2 2 2 3" xfId="33875" xr:uid="{943BD40D-D9F1-4786-AE61-9B377CB84112}"/>
    <cellStyle name="Entrada 13 2 2 2 3" xfId="24176" xr:uid="{00000000-0005-0000-0000-000093350000}"/>
    <cellStyle name="Entrada 13 2 2 2 3 2" xfId="33122" xr:uid="{0B915E3A-6D00-4D71-A81A-EC819922E313}"/>
    <cellStyle name="Entrada 13 2 2 3" xfId="24934" xr:uid="{00000000-0005-0000-0000-000094350000}"/>
    <cellStyle name="Entrada 13 2 2 3 2" xfId="28146" xr:uid="{00000000-0005-0000-0000-000095350000}"/>
    <cellStyle name="Entrada 13 2 2 3 2 2" xfId="37002" xr:uid="{88DD0401-546D-4248-A2A5-24666B22440C}"/>
    <cellStyle name="Entrada 13 2 2 3 3" xfId="33874" xr:uid="{3FA7665F-C6BB-47A7-B37E-55B35EC55948}"/>
    <cellStyle name="Entrada 13 2 2 4" xfId="24177" xr:uid="{00000000-0005-0000-0000-000096350000}"/>
    <cellStyle name="Entrada 13 2 2 4 2" xfId="33123" xr:uid="{7BCFF866-F2F4-41BB-A932-DBC1EDB9F713}"/>
    <cellStyle name="Entrada 13 2 3" xfId="13095" xr:uid="{00000000-0005-0000-0000-000097350000}"/>
    <cellStyle name="Entrada 13 2 3 2" xfId="13096" xr:uid="{00000000-0005-0000-0000-000098350000}"/>
    <cellStyle name="Entrada 13 2 3 2 2" xfId="24937" xr:uid="{00000000-0005-0000-0000-000099350000}"/>
    <cellStyle name="Entrada 13 2 3 2 2 2" xfId="28149" xr:uid="{00000000-0005-0000-0000-00009A350000}"/>
    <cellStyle name="Entrada 13 2 3 2 2 2 2" xfId="37005" xr:uid="{1D598CCE-0CD1-4162-B67A-05C628CDEFCD}"/>
    <cellStyle name="Entrada 13 2 3 2 2 3" xfId="33877" xr:uid="{B873F39B-B710-422F-90A7-5307F6774B30}"/>
    <cellStyle name="Entrada 13 2 3 2 3" xfId="24174" xr:uid="{00000000-0005-0000-0000-00009B350000}"/>
    <cellStyle name="Entrada 13 2 3 2 3 2" xfId="33120" xr:uid="{9EACF132-9F93-443F-B938-C48A2C6F064D}"/>
    <cellStyle name="Entrada 13 2 3 3" xfId="24936" xr:uid="{00000000-0005-0000-0000-00009C350000}"/>
    <cellStyle name="Entrada 13 2 3 3 2" xfId="28148" xr:uid="{00000000-0005-0000-0000-00009D350000}"/>
    <cellStyle name="Entrada 13 2 3 3 2 2" xfId="37004" xr:uid="{38B8481B-CAC5-4A49-8221-27C08BED636B}"/>
    <cellStyle name="Entrada 13 2 3 3 3" xfId="33876" xr:uid="{C83B65CC-6D90-4164-9013-B48C0E5B5CA4}"/>
    <cellStyle name="Entrada 13 2 3 4" xfId="24175" xr:uid="{00000000-0005-0000-0000-00009E350000}"/>
    <cellStyle name="Entrada 13 2 3 4 2" xfId="33121" xr:uid="{0F076514-1AA2-41CC-9AA7-E373E8D69965}"/>
    <cellStyle name="Entrada 13 2 4" xfId="13097" xr:uid="{00000000-0005-0000-0000-00009F350000}"/>
    <cellStyle name="Entrada 13 2 4 2" xfId="24938" xr:uid="{00000000-0005-0000-0000-0000A0350000}"/>
    <cellStyle name="Entrada 13 2 4 2 2" xfId="28150" xr:uid="{00000000-0005-0000-0000-0000A1350000}"/>
    <cellStyle name="Entrada 13 2 4 2 2 2" xfId="37006" xr:uid="{A0A82989-3C3E-4F8D-AAF3-C756B943AC05}"/>
    <cellStyle name="Entrada 13 2 4 2 3" xfId="33878" xr:uid="{DA4F7C73-FDB2-41E9-AB3D-30BF00FEC25D}"/>
    <cellStyle name="Entrada 13 2 4 3" xfId="24173" xr:uid="{00000000-0005-0000-0000-0000A2350000}"/>
    <cellStyle name="Entrada 13 2 4 3 2" xfId="33119" xr:uid="{A4D2EC11-9686-4716-9FE5-0BFE7537B716}"/>
    <cellStyle name="Entrada 13 2 5" xfId="24933" xr:uid="{00000000-0005-0000-0000-0000A3350000}"/>
    <cellStyle name="Entrada 13 2 5 2" xfId="28145" xr:uid="{00000000-0005-0000-0000-0000A4350000}"/>
    <cellStyle name="Entrada 13 2 5 2 2" xfId="37001" xr:uid="{DFE6A378-B521-4F6E-B5BC-5A4F6E094064}"/>
    <cellStyle name="Entrada 13 2 5 3" xfId="33873" xr:uid="{BBF927B4-5E0E-41FE-9D9A-6CB8CD9EB582}"/>
    <cellStyle name="Entrada 13 2 6" xfId="24178" xr:uid="{00000000-0005-0000-0000-0000A5350000}"/>
    <cellStyle name="Entrada 13 2 6 2" xfId="33124" xr:uid="{8C724FA8-A67A-4A81-B50C-C888A4E0B9F3}"/>
    <cellStyle name="Entrada 13 3" xfId="13098" xr:uid="{00000000-0005-0000-0000-0000A6350000}"/>
    <cellStyle name="Entrada 13 3 2" xfId="13099" xr:uid="{00000000-0005-0000-0000-0000A7350000}"/>
    <cellStyle name="Entrada 13 3 2 2" xfId="24940" xr:uid="{00000000-0005-0000-0000-0000A8350000}"/>
    <cellStyle name="Entrada 13 3 2 2 2" xfId="28152" xr:uid="{00000000-0005-0000-0000-0000A9350000}"/>
    <cellStyle name="Entrada 13 3 2 2 2 2" xfId="37008" xr:uid="{D4D56376-0374-4A70-8C47-7A5011168584}"/>
    <cellStyle name="Entrada 13 3 2 2 3" xfId="33880" xr:uid="{F9873FF8-07CF-40F2-8B76-E651A2534DCE}"/>
    <cellStyle name="Entrada 13 3 2 3" xfId="24171" xr:uid="{00000000-0005-0000-0000-0000AA350000}"/>
    <cellStyle name="Entrada 13 3 2 3 2" xfId="33117" xr:uid="{50AA6B19-689B-4FEE-B309-C5805415D180}"/>
    <cellStyle name="Entrada 13 3 3" xfId="24939" xr:uid="{00000000-0005-0000-0000-0000AB350000}"/>
    <cellStyle name="Entrada 13 3 3 2" xfId="28151" xr:uid="{00000000-0005-0000-0000-0000AC350000}"/>
    <cellStyle name="Entrada 13 3 3 2 2" xfId="37007" xr:uid="{11A5F15A-4653-4244-BE98-3819B8FD536A}"/>
    <cellStyle name="Entrada 13 3 3 3" xfId="33879" xr:uid="{46615F89-9407-4233-A6CB-0A4C9EE94594}"/>
    <cellStyle name="Entrada 13 3 4" xfId="24172" xr:uid="{00000000-0005-0000-0000-0000AD350000}"/>
    <cellStyle name="Entrada 13 3 4 2" xfId="33118" xr:uid="{2506BCFA-449B-4F79-993E-465401F1DB19}"/>
    <cellStyle name="Entrada 13 4" xfId="13100" xr:uid="{00000000-0005-0000-0000-0000AE350000}"/>
    <cellStyle name="Entrada 13 4 2" xfId="13101" xr:uid="{00000000-0005-0000-0000-0000AF350000}"/>
    <cellStyle name="Entrada 13 4 2 2" xfId="24942" xr:uid="{00000000-0005-0000-0000-0000B0350000}"/>
    <cellStyle name="Entrada 13 4 2 2 2" xfId="28154" xr:uid="{00000000-0005-0000-0000-0000B1350000}"/>
    <cellStyle name="Entrada 13 4 2 2 2 2" xfId="37010" xr:uid="{16EE8FB8-295D-454B-947C-3BEBC8593A32}"/>
    <cellStyle name="Entrada 13 4 2 2 3" xfId="33882" xr:uid="{D4AA3C33-FF2F-4AEA-9FDE-D1D8D3E89A35}"/>
    <cellStyle name="Entrada 13 4 2 3" xfId="24169" xr:uid="{00000000-0005-0000-0000-0000B2350000}"/>
    <cellStyle name="Entrada 13 4 2 3 2" xfId="33115" xr:uid="{D1F38704-3528-46FA-9F72-96F35EC21472}"/>
    <cellStyle name="Entrada 13 4 3" xfId="24941" xr:uid="{00000000-0005-0000-0000-0000B3350000}"/>
    <cellStyle name="Entrada 13 4 3 2" xfId="28153" xr:uid="{00000000-0005-0000-0000-0000B4350000}"/>
    <cellStyle name="Entrada 13 4 3 2 2" xfId="37009" xr:uid="{7286A41D-7F67-447C-9071-7C9745A7F2DF}"/>
    <cellStyle name="Entrada 13 4 3 3" xfId="33881" xr:uid="{0E737FC5-E2AF-456A-9DB1-A9B35186D2CA}"/>
    <cellStyle name="Entrada 13 4 4" xfId="24170" xr:uid="{00000000-0005-0000-0000-0000B5350000}"/>
    <cellStyle name="Entrada 13 4 4 2" xfId="33116" xr:uid="{15A827F3-C46B-43B6-B545-61FD6B05D5D4}"/>
    <cellStyle name="Entrada 13 5" xfId="13102" xr:uid="{00000000-0005-0000-0000-0000B6350000}"/>
    <cellStyle name="Entrada 13 5 2" xfId="24943" xr:uid="{00000000-0005-0000-0000-0000B7350000}"/>
    <cellStyle name="Entrada 13 5 2 2" xfId="28155" xr:uid="{00000000-0005-0000-0000-0000B8350000}"/>
    <cellStyle name="Entrada 13 5 2 2 2" xfId="37011" xr:uid="{FC721CD2-1877-424D-BAC3-70D0FB487EDB}"/>
    <cellStyle name="Entrada 13 5 2 3" xfId="33883" xr:uid="{1C2659DD-88B3-4401-9B45-60F84D497634}"/>
    <cellStyle name="Entrada 13 5 3" xfId="22257" xr:uid="{00000000-0005-0000-0000-0000B9350000}"/>
    <cellStyle name="Entrada 13 5 3 2" xfId="31204" xr:uid="{34530B2F-625D-40C5-8E8C-770C75512312}"/>
    <cellStyle name="Entrada 13 6" xfId="24932" xr:uid="{00000000-0005-0000-0000-0000BA350000}"/>
    <cellStyle name="Entrada 13 6 2" xfId="28144" xr:uid="{00000000-0005-0000-0000-0000BB350000}"/>
    <cellStyle name="Entrada 13 6 2 2" xfId="37000" xr:uid="{FDD43684-28EF-4A2F-8853-48653405ADB9}"/>
    <cellStyle name="Entrada 13 6 3" xfId="33872" xr:uid="{A0F31F39-C1C7-44A9-A27B-11D492FDD28C}"/>
    <cellStyle name="Entrada 13 7" xfId="24179" xr:uid="{00000000-0005-0000-0000-0000BC350000}"/>
    <cellStyle name="Entrada 13 7 2" xfId="33125" xr:uid="{651F0124-24A1-4733-8B75-77B98D1B41FC}"/>
    <cellStyle name="Entrada 14" xfId="13103" xr:uid="{00000000-0005-0000-0000-0000BD350000}"/>
    <cellStyle name="Entrada 14 2" xfId="13104" xr:uid="{00000000-0005-0000-0000-0000BE350000}"/>
    <cellStyle name="Entrada 14 2 2" xfId="13105" xr:uid="{00000000-0005-0000-0000-0000BF350000}"/>
    <cellStyle name="Entrada 14 2 2 2" xfId="13106" xr:uid="{00000000-0005-0000-0000-0000C0350000}"/>
    <cellStyle name="Entrada 14 2 2 2 2" xfId="24947" xr:uid="{00000000-0005-0000-0000-0000C1350000}"/>
    <cellStyle name="Entrada 14 2 2 2 2 2" xfId="28159" xr:uid="{00000000-0005-0000-0000-0000C2350000}"/>
    <cellStyle name="Entrada 14 2 2 2 2 2 2" xfId="37015" xr:uid="{0D1A09B4-25B6-40CE-9444-C66073ECC80A}"/>
    <cellStyle name="Entrada 14 2 2 2 2 3" xfId="33887" xr:uid="{8275C77A-F36A-4415-A6EC-33D2FA56FE3B}"/>
    <cellStyle name="Entrada 14 2 2 2 3" xfId="24165" xr:uid="{00000000-0005-0000-0000-0000C3350000}"/>
    <cellStyle name="Entrada 14 2 2 2 3 2" xfId="33111" xr:uid="{98ED3D35-A0E1-42BF-B66F-A56C8820B267}"/>
    <cellStyle name="Entrada 14 2 2 3" xfId="24946" xr:uid="{00000000-0005-0000-0000-0000C4350000}"/>
    <cellStyle name="Entrada 14 2 2 3 2" xfId="28158" xr:uid="{00000000-0005-0000-0000-0000C5350000}"/>
    <cellStyle name="Entrada 14 2 2 3 2 2" xfId="37014" xr:uid="{F7F9AB84-98DA-423A-80F8-37EEA5F37B75}"/>
    <cellStyle name="Entrada 14 2 2 3 3" xfId="33886" xr:uid="{B2F31ACA-3E69-411B-B793-3A457A951D3E}"/>
    <cellStyle name="Entrada 14 2 2 4" xfId="24166" xr:uid="{00000000-0005-0000-0000-0000C6350000}"/>
    <cellStyle name="Entrada 14 2 2 4 2" xfId="33112" xr:uid="{7C121E54-0E97-4770-8EDB-2E613771324D}"/>
    <cellStyle name="Entrada 14 2 3" xfId="13107" xr:uid="{00000000-0005-0000-0000-0000C7350000}"/>
    <cellStyle name="Entrada 14 2 3 2" xfId="13108" xr:uid="{00000000-0005-0000-0000-0000C8350000}"/>
    <cellStyle name="Entrada 14 2 3 2 2" xfId="24949" xr:uid="{00000000-0005-0000-0000-0000C9350000}"/>
    <cellStyle name="Entrada 14 2 3 2 2 2" xfId="28161" xr:uid="{00000000-0005-0000-0000-0000CA350000}"/>
    <cellStyle name="Entrada 14 2 3 2 2 2 2" xfId="37017" xr:uid="{F7C2B411-4976-477B-AA58-064DFCF08CB3}"/>
    <cellStyle name="Entrada 14 2 3 2 2 3" xfId="33889" xr:uid="{ED6F5997-765C-48F5-99BD-420374FB615B}"/>
    <cellStyle name="Entrada 14 2 3 2 3" xfId="24163" xr:uid="{00000000-0005-0000-0000-0000CB350000}"/>
    <cellStyle name="Entrada 14 2 3 2 3 2" xfId="33109" xr:uid="{19817783-0AF6-4E86-95B8-B58E82AEAAC8}"/>
    <cellStyle name="Entrada 14 2 3 3" xfId="24948" xr:uid="{00000000-0005-0000-0000-0000CC350000}"/>
    <cellStyle name="Entrada 14 2 3 3 2" xfId="28160" xr:uid="{00000000-0005-0000-0000-0000CD350000}"/>
    <cellStyle name="Entrada 14 2 3 3 2 2" xfId="37016" xr:uid="{493FFCB2-E6BA-473B-8A00-F727730C68F9}"/>
    <cellStyle name="Entrada 14 2 3 3 3" xfId="33888" xr:uid="{B45673F5-B27B-4F05-A0B0-8A6EE0BDC852}"/>
    <cellStyle name="Entrada 14 2 3 4" xfId="24164" xr:uid="{00000000-0005-0000-0000-0000CE350000}"/>
    <cellStyle name="Entrada 14 2 3 4 2" xfId="33110" xr:uid="{1C54683C-7D59-4F68-A7F0-456FFA769FAE}"/>
    <cellStyle name="Entrada 14 2 4" xfId="13109" xr:uid="{00000000-0005-0000-0000-0000CF350000}"/>
    <cellStyle name="Entrada 14 2 4 2" xfId="24950" xr:uid="{00000000-0005-0000-0000-0000D0350000}"/>
    <cellStyle name="Entrada 14 2 4 2 2" xfId="28162" xr:uid="{00000000-0005-0000-0000-0000D1350000}"/>
    <cellStyle name="Entrada 14 2 4 2 2 2" xfId="37018" xr:uid="{23AAE859-A73D-4C7A-85B5-98F0847E8A58}"/>
    <cellStyle name="Entrada 14 2 4 2 3" xfId="33890" xr:uid="{8CE0DDD7-A112-4B55-88BF-9F193902222C}"/>
    <cellStyle name="Entrada 14 2 4 3" xfId="24162" xr:uid="{00000000-0005-0000-0000-0000D2350000}"/>
    <cellStyle name="Entrada 14 2 4 3 2" xfId="33108" xr:uid="{56F5A808-6D40-4E66-89AB-1481CF7BCAA3}"/>
    <cellStyle name="Entrada 14 2 5" xfId="24945" xr:uid="{00000000-0005-0000-0000-0000D3350000}"/>
    <cellStyle name="Entrada 14 2 5 2" xfId="28157" xr:uid="{00000000-0005-0000-0000-0000D4350000}"/>
    <cellStyle name="Entrada 14 2 5 2 2" xfId="37013" xr:uid="{AD0AF70F-0E4A-4308-80E4-5B1559ED99EF}"/>
    <cellStyle name="Entrada 14 2 5 3" xfId="33885" xr:uid="{E12D9621-AD41-4B98-8626-3FCD4FE8DD44}"/>
    <cellStyle name="Entrada 14 2 6" xfId="24167" xr:uid="{00000000-0005-0000-0000-0000D5350000}"/>
    <cellStyle name="Entrada 14 2 6 2" xfId="33113" xr:uid="{E9861999-1120-43D0-B4AF-7C0FA193DFA6}"/>
    <cellStyle name="Entrada 14 3" xfId="13110" xr:uid="{00000000-0005-0000-0000-0000D6350000}"/>
    <cellStyle name="Entrada 14 3 2" xfId="13111" xr:uid="{00000000-0005-0000-0000-0000D7350000}"/>
    <cellStyle name="Entrada 14 3 2 2" xfId="24952" xr:uid="{00000000-0005-0000-0000-0000D8350000}"/>
    <cellStyle name="Entrada 14 3 2 2 2" xfId="28164" xr:uid="{00000000-0005-0000-0000-0000D9350000}"/>
    <cellStyle name="Entrada 14 3 2 2 2 2" xfId="37020" xr:uid="{3F84E0A8-4348-4046-AE8E-622E53E8BF41}"/>
    <cellStyle name="Entrada 14 3 2 2 3" xfId="33892" xr:uid="{DB1C28C5-F324-44FD-90A8-F34ADA8BF276}"/>
    <cellStyle name="Entrada 14 3 2 3" xfId="24160" xr:uid="{00000000-0005-0000-0000-0000DA350000}"/>
    <cellStyle name="Entrada 14 3 2 3 2" xfId="33106" xr:uid="{C6BC0DA8-1EEE-4C25-975C-8B5F2FA96C29}"/>
    <cellStyle name="Entrada 14 3 3" xfId="24951" xr:uid="{00000000-0005-0000-0000-0000DB350000}"/>
    <cellStyle name="Entrada 14 3 3 2" xfId="28163" xr:uid="{00000000-0005-0000-0000-0000DC350000}"/>
    <cellStyle name="Entrada 14 3 3 2 2" xfId="37019" xr:uid="{81F88D7C-6305-4251-B25D-D2FA2C7AEA71}"/>
    <cellStyle name="Entrada 14 3 3 3" xfId="33891" xr:uid="{F59DE859-B77E-4F6D-9CD5-672D3507A1FC}"/>
    <cellStyle name="Entrada 14 3 4" xfId="24161" xr:uid="{00000000-0005-0000-0000-0000DD350000}"/>
    <cellStyle name="Entrada 14 3 4 2" xfId="33107" xr:uid="{7DF4BDBC-6092-44AE-975A-EDE006EFF50A}"/>
    <cellStyle name="Entrada 14 4" xfId="13112" xr:uid="{00000000-0005-0000-0000-0000DE350000}"/>
    <cellStyle name="Entrada 14 4 2" xfId="13113" xr:uid="{00000000-0005-0000-0000-0000DF350000}"/>
    <cellStyle name="Entrada 14 4 2 2" xfId="24954" xr:uid="{00000000-0005-0000-0000-0000E0350000}"/>
    <cellStyle name="Entrada 14 4 2 2 2" xfId="28166" xr:uid="{00000000-0005-0000-0000-0000E1350000}"/>
    <cellStyle name="Entrada 14 4 2 2 2 2" xfId="37022" xr:uid="{D05B9428-26BA-4419-81D7-8E92404489F6}"/>
    <cellStyle name="Entrada 14 4 2 2 3" xfId="33894" xr:uid="{0FADBEA9-2B4A-4FF8-91A9-E576672067D5}"/>
    <cellStyle name="Entrada 14 4 2 3" xfId="24158" xr:uid="{00000000-0005-0000-0000-0000E2350000}"/>
    <cellStyle name="Entrada 14 4 2 3 2" xfId="33104" xr:uid="{6963F4DB-AE29-43B9-ACC2-86C16DD0A8B6}"/>
    <cellStyle name="Entrada 14 4 3" xfId="24953" xr:uid="{00000000-0005-0000-0000-0000E3350000}"/>
    <cellStyle name="Entrada 14 4 3 2" xfId="28165" xr:uid="{00000000-0005-0000-0000-0000E4350000}"/>
    <cellStyle name="Entrada 14 4 3 2 2" xfId="37021" xr:uid="{3E6201D6-EC1A-45F8-B6A3-9EEACBA641D2}"/>
    <cellStyle name="Entrada 14 4 3 3" xfId="33893" xr:uid="{B058B278-F42F-4E55-9761-C10236B25A67}"/>
    <cellStyle name="Entrada 14 4 4" xfId="24159" xr:uid="{00000000-0005-0000-0000-0000E5350000}"/>
    <cellStyle name="Entrada 14 4 4 2" xfId="33105" xr:uid="{4EA0D421-EA90-4C93-8FED-27936C35C74D}"/>
    <cellStyle name="Entrada 14 5" xfId="13114" xr:uid="{00000000-0005-0000-0000-0000E6350000}"/>
    <cellStyle name="Entrada 14 5 2" xfId="24955" xr:uid="{00000000-0005-0000-0000-0000E7350000}"/>
    <cellStyle name="Entrada 14 5 2 2" xfId="28167" xr:uid="{00000000-0005-0000-0000-0000E8350000}"/>
    <cellStyle name="Entrada 14 5 2 2 2" xfId="37023" xr:uid="{98BB8FD0-727D-4C36-81BA-BD5B2638FFF6}"/>
    <cellStyle name="Entrada 14 5 2 3" xfId="33895" xr:uid="{4C3EBA0A-8A9A-4F42-8640-85F0570445F0}"/>
    <cellStyle name="Entrada 14 5 3" xfId="24157" xr:uid="{00000000-0005-0000-0000-0000E9350000}"/>
    <cellStyle name="Entrada 14 5 3 2" xfId="33103" xr:uid="{17F5D6E3-100E-456A-B079-F9E280098E1B}"/>
    <cellStyle name="Entrada 14 6" xfId="24944" xr:uid="{00000000-0005-0000-0000-0000EA350000}"/>
    <cellStyle name="Entrada 14 6 2" xfId="28156" xr:uid="{00000000-0005-0000-0000-0000EB350000}"/>
    <cellStyle name="Entrada 14 6 2 2" xfId="37012" xr:uid="{4F815584-CE97-45E0-9883-FDFA65D8F625}"/>
    <cellStyle name="Entrada 14 6 3" xfId="33884" xr:uid="{0D861931-82CB-4458-83E8-C1E0A5CA92B5}"/>
    <cellStyle name="Entrada 14 7" xfId="24168" xr:uid="{00000000-0005-0000-0000-0000EC350000}"/>
    <cellStyle name="Entrada 14 7 2" xfId="33114" xr:uid="{D91E1D96-D3F2-4685-BBAD-B3F1164C15EC}"/>
    <cellStyle name="Entrada 15" xfId="13115" xr:uid="{00000000-0005-0000-0000-0000ED350000}"/>
    <cellStyle name="Entrada 15 2" xfId="13116" xr:uid="{00000000-0005-0000-0000-0000EE350000}"/>
    <cellStyle name="Entrada 15 2 2" xfId="13117" xr:uid="{00000000-0005-0000-0000-0000EF350000}"/>
    <cellStyle name="Entrada 15 2 2 2" xfId="13118" xr:uid="{00000000-0005-0000-0000-0000F0350000}"/>
    <cellStyle name="Entrada 15 2 2 2 2" xfId="24959" xr:uid="{00000000-0005-0000-0000-0000F1350000}"/>
    <cellStyle name="Entrada 15 2 2 2 2 2" xfId="28171" xr:uid="{00000000-0005-0000-0000-0000F2350000}"/>
    <cellStyle name="Entrada 15 2 2 2 2 2 2" xfId="37027" xr:uid="{23774720-A568-4D87-9029-FC4D708E9EE7}"/>
    <cellStyle name="Entrada 15 2 2 2 2 3" xfId="33899" xr:uid="{462E7D41-03B6-48ED-A4F1-8EFDE3A9C438}"/>
    <cellStyle name="Entrada 15 2 2 2 3" xfId="24153" xr:uid="{00000000-0005-0000-0000-0000F3350000}"/>
    <cellStyle name="Entrada 15 2 2 2 3 2" xfId="33099" xr:uid="{7FE20E08-BD4D-4244-80F4-07E8C66009AA}"/>
    <cellStyle name="Entrada 15 2 2 3" xfId="24958" xr:uid="{00000000-0005-0000-0000-0000F4350000}"/>
    <cellStyle name="Entrada 15 2 2 3 2" xfId="28170" xr:uid="{00000000-0005-0000-0000-0000F5350000}"/>
    <cellStyle name="Entrada 15 2 2 3 2 2" xfId="37026" xr:uid="{D072C492-8BA9-46A8-8781-9DBC62574212}"/>
    <cellStyle name="Entrada 15 2 2 3 3" xfId="33898" xr:uid="{2247F995-6180-4304-B225-511A1592DC4E}"/>
    <cellStyle name="Entrada 15 2 2 4" xfId="24154" xr:uid="{00000000-0005-0000-0000-0000F6350000}"/>
    <cellStyle name="Entrada 15 2 2 4 2" xfId="33100" xr:uid="{E09B950F-E17C-4BD9-8E28-0A81B20A8CFA}"/>
    <cellStyle name="Entrada 15 2 3" xfId="13119" xr:uid="{00000000-0005-0000-0000-0000F7350000}"/>
    <cellStyle name="Entrada 15 2 3 2" xfId="13120" xr:uid="{00000000-0005-0000-0000-0000F8350000}"/>
    <cellStyle name="Entrada 15 2 3 2 2" xfId="24961" xr:uid="{00000000-0005-0000-0000-0000F9350000}"/>
    <cellStyle name="Entrada 15 2 3 2 2 2" xfId="28173" xr:uid="{00000000-0005-0000-0000-0000FA350000}"/>
    <cellStyle name="Entrada 15 2 3 2 2 2 2" xfId="37029" xr:uid="{06752573-5B90-4833-A639-F6B93273DD99}"/>
    <cellStyle name="Entrada 15 2 3 2 2 3" xfId="33901" xr:uid="{41B05097-50A8-46B2-B552-34AF0E4AFCAC}"/>
    <cellStyle name="Entrada 15 2 3 2 3" xfId="24151" xr:uid="{00000000-0005-0000-0000-0000FB350000}"/>
    <cellStyle name="Entrada 15 2 3 2 3 2" xfId="33097" xr:uid="{2B83A3F8-3E04-4642-B707-37834F9CE11B}"/>
    <cellStyle name="Entrada 15 2 3 3" xfId="24960" xr:uid="{00000000-0005-0000-0000-0000FC350000}"/>
    <cellStyle name="Entrada 15 2 3 3 2" xfId="28172" xr:uid="{00000000-0005-0000-0000-0000FD350000}"/>
    <cellStyle name="Entrada 15 2 3 3 2 2" xfId="37028" xr:uid="{78E1EAE4-4E6A-4B69-AE90-9F54C7F35F63}"/>
    <cellStyle name="Entrada 15 2 3 3 3" xfId="33900" xr:uid="{61D481B3-309D-4D35-B0AF-AF83985C0CFC}"/>
    <cellStyle name="Entrada 15 2 3 4" xfId="24152" xr:uid="{00000000-0005-0000-0000-0000FE350000}"/>
    <cellStyle name="Entrada 15 2 3 4 2" xfId="33098" xr:uid="{1613C144-65BD-4D83-9CBA-299C32594C13}"/>
    <cellStyle name="Entrada 15 2 4" xfId="13121" xr:uid="{00000000-0005-0000-0000-0000FF350000}"/>
    <cellStyle name="Entrada 15 2 4 2" xfId="24962" xr:uid="{00000000-0005-0000-0000-000000360000}"/>
    <cellStyle name="Entrada 15 2 4 2 2" xfId="28174" xr:uid="{00000000-0005-0000-0000-000001360000}"/>
    <cellStyle name="Entrada 15 2 4 2 2 2" xfId="37030" xr:uid="{63652C4A-C38A-469C-A8E4-F6C63C4F5373}"/>
    <cellStyle name="Entrada 15 2 4 2 3" xfId="33902" xr:uid="{A869CAC3-B344-4B67-9468-8D14EB987214}"/>
    <cellStyle name="Entrada 15 2 4 3" xfId="24150" xr:uid="{00000000-0005-0000-0000-000002360000}"/>
    <cellStyle name="Entrada 15 2 4 3 2" xfId="33096" xr:uid="{C4F8253E-879E-4010-9837-DB6E7A62FFED}"/>
    <cellStyle name="Entrada 15 2 5" xfId="24957" xr:uid="{00000000-0005-0000-0000-000003360000}"/>
    <cellStyle name="Entrada 15 2 5 2" xfId="28169" xr:uid="{00000000-0005-0000-0000-000004360000}"/>
    <cellStyle name="Entrada 15 2 5 2 2" xfId="37025" xr:uid="{262AF2DC-D3B0-4B8B-81E9-C208624E3442}"/>
    <cellStyle name="Entrada 15 2 5 3" xfId="33897" xr:uid="{4814E156-BC01-402C-B534-2F99051561D9}"/>
    <cellStyle name="Entrada 15 2 6" xfId="24155" xr:uid="{00000000-0005-0000-0000-000005360000}"/>
    <cellStyle name="Entrada 15 2 6 2" xfId="33101" xr:uid="{D1B1C440-4CEF-4B79-8D46-108A34D98A12}"/>
    <cellStyle name="Entrada 15 3" xfId="13122" xr:uid="{00000000-0005-0000-0000-000006360000}"/>
    <cellStyle name="Entrada 15 3 2" xfId="13123" xr:uid="{00000000-0005-0000-0000-000007360000}"/>
    <cellStyle name="Entrada 15 3 2 2" xfId="24964" xr:uid="{00000000-0005-0000-0000-000008360000}"/>
    <cellStyle name="Entrada 15 3 2 2 2" xfId="28176" xr:uid="{00000000-0005-0000-0000-000009360000}"/>
    <cellStyle name="Entrada 15 3 2 2 2 2" xfId="37032" xr:uid="{0144C361-C057-4756-9027-5B5311AF6F91}"/>
    <cellStyle name="Entrada 15 3 2 2 3" xfId="33904" xr:uid="{AF70B3E4-4B34-470B-9F8E-55E0D663C0F6}"/>
    <cellStyle name="Entrada 15 3 2 3" xfId="24148" xr:uid="{00000000-0005-0000-0000-00000A360000}"/>
    <cellStyle name="Entrada 15 3 2 3 2" xfId="33094" xr:uid="{95859421-8EF7-4642-BA69-422E9B825550}"/>
    <cellStyle name="Entrada 15 3 3" xfId="24963" xr:uid="{00000000-0005-0000-0000-00000B360000}"/>
    <cellStyle name="Entrada 15 3 3 2" xfId="28175" xr:uid="{00000000-0005-0000-0000-00000C360000}"/>
    <cellStyle name="Entrada 15 3 3 2 2" xfId="37031" xr:uid="{A5E6CD63-CB47-4E28-8969-534B32938D90}"/>
    <cellStyle name="Entrada 15 3 3 3" xfId="33903" xr:uid="{A1B4FAD2-ED6D-41E8-86C7-54909F1FED56}"/>
    <cellStyle name="Entrada 15 3 4" xfId="24149" xr:uid="{00000000-0005-0000-0000-00000D360000}"/>
    <cellStyle name="Entrada 15 3 4 2" xfId="33095" xr:uid="{F22F03D5-F62F-485F-B283-58B3B786F08D}"/>
    <cellStyle name="Entrada 15 4" xfId="13124" xr:uid="{00000000-0005-0000-0000-00000E360000}"/>
    <cellStyle name="Entrada 15 4 2" xfId="13125" xr:uid="{00000000-0005-0000-0000-00000F360000}"/>
    <cellStyle name="Entrada 15 4 2 2" xfId="24966" xr:uid="{00000000-0005-0000-0000-000010360000}"/>
    <cellStyle name="Entrada 15 4 2 2 2" xfId="28178" xr:uid="{00000000-0005-0000-0000-000011360000}"/>
    <cellStyle name="Entrada 15 4 2 2 2 2" xfId="37034" xr:uid="{B71F919D-1226-4EA6-BFAA-E7FC0B4D0BC7}"/>
    <cellStyle name="Entrada 15 4 2 2 3" xfId="33906" xr:uid="{D022A859-E81A-462B-81EB-730A0B540E31}"/>
    <cellStyle name="Entrada 15 4 2 3" xfId="24146" xr:uid="{00000000-0005-0000-0000-000012360000}"/>
    <cellStyle name="Entrada 15 4 2 3 2" xfId="33092" xr:uid="{A0A77470-0A03-475E-BEEE-940270BFA372}"/>
    <cellStyle name="Entrada 15 4 3" xfId="24965" xr:uid="{00000000-0005-0000-0000-000013360000}"/>
    <cellStyle name="Entrada 15 4 3 2" xfId="28177" xr:uid="{00000000-0005-0000-0000-000014360000}"/>
    <cellStyle name="Entrada 15 4 3 2 2" xfId="37033" xr:uid="{34D212C5-8F74-47D0-8326-F1297BC8FF26}"/>
    <cellStyle name="Entrada 15 4 3 3" xfId="33905" xr:uid="{8A6FBE24-7759-49FC-A9F9-C26E3581F089}"/>
    <cellStyle name="Entrada 15 4 4" xfId="24147" xr:uid="{00000000-0005-0000-0000-000015360000}"/>
    <cellStyle name="Entrada 15 4 4 2" xfId="33093" xr:uid="{54779295-FA43-4BED-B363-ACDEEC075C23}"/>
    <cellStyle name="Entrada 15 5" xfId="13126" xr:uid="{00000000-0005-0000-0000-000016360000}"/>
    <cellStyle name="Entrada 15 5 2" xfId="24967" xr:uid="{00000000-0005-0000-0000-000017360000}"/>
    <cellStyle name="Entrada 15 5 2 2" xfId="28179" xr:uid="{00000000-0005-0000-0000-000018360000}"/>
    <cellStyle name="Entrada 15 5 2 2 2" xfId="37035" xr:uid="{2D82A9AD-A7C1-4013-BAF4-8BA61D4AC250}"/>
    <cellStyle name="Entrada 15 5 2 3" xfId="33907" xr:uid="{C0F90F98-D412-4F66-836A-4CE406518081}"/>
    <cellStyle name="Entrada 15 5 3" xfId="24145" xr:uid="{00000000-0005-0000-0000-000019360000}"/>
    <cellStyle name="Entrada 15 5 3 2" xfId="33091" xr:uid="{569FD867-1671-42C8-9CCA-3EA661F2A4A9}"/>
    <cellStyle name="Entrada 15 6" xfId="24956" xr:uid="{00000000-0005-0000-0000-00001A360000}"/>
    <cellStyle name="Entrada 15 6 2" xfId="28168" xr:uid="{00000000-0005-0000-0000-00001B360000}"/>
    <cellStyle name="Entrada 15 6 2 2" xfId="37024" xr:uid="{E4EBBADB-C9ED-4155-BD5E-E1FA34068333}"/>
    <cellStyle name="Entrada 15 6 3" xfId="33896" xr:uid="{8BFD410F-DF9D-401B-9459-039D6B864D2D}"/>
    <cellStyle name="Entrada 15 7" xfId="24156" xr:uid="{00000000-0005-0000-0000-00001C360000}"/>
    <cellStyle name="Entrada 15 7 2" xfId="33102" xr:uid="{A8C0EFC9-CA8F-470C-9885-326A3502A730}"/>
    <cellStyle name="Entrada 16" xfId="13127" xr:uid="{00000000-0005-0000-0000-00001D360000}"/>
    <cellStyle name="Entrada 16 2" xfId="13128" xr:uid="{00000000-0005-0000-0000-00001E360000}"/>
    <cellStyle name="Entrada 16 2 2" xfId="13129" xr:uid="{00000000-0005-0000-0000-00001F360000}"/>
    <cellStyle name="Entrada 16 2 2 2" xfId="13130" xr:uid="{00000000-0005-0000-0000-000020360000}"/>
    <cellStyle name="Entrada 16 2 2 2 2" xfId="24971" xr:uid="{00000000-0005-0000-0000-000021360000}"/>
    <cellStyle name="Entrada 16 2 2 2 2 2" xfId="28183" xr:uid="{00000000-0005-0000-0000-000022360000}"/>
    <cellStyle name="Entrada 16 2 2 2 2 2 2" xfId="37039" xr:uid="{EF2CB0DA-C0B4-47B8-8BE7-D11053290BE6}"/>
    <cellStyle name="Entrada 16 2 2 2 2 3" xfId="33911" xr:uid="{DC2AC8D9-91EF-44C1-9AEA-7CD5246B7361}"/>
    <cellStyle name="Entrada 16 2 2 2 3" xfId="24142" xr:uid="{00000000-0005-0000-0000-000023360000}"/>
    <cellStyle name="Entrada 16 2 2 2 3 2" xfId="33088" xr:uid="{1B22A96A-E1CA-4D25-853E-9F1EF04A9137}"/>
    <cellStyle name="Entrada 16 2 2 3" xfId="24970" xr:uid="{00000000-0005-0000-0000-000024360000}"/>
    <cellStyle name="Entrada 16 2 2 3 2" xfId="28182" xr:uid="{00000000-0005-0000-0000-000025360000}"/>
    <cellStyle name="Entrada 16 2 2 3 2 2" xfId="37038" xr:uid="{14E13F1E-8A75-4DD1-AA48-0BCD9D6B3EC4}"/>
    <cellStyle name="Entrada 16 2 2 3 3" xfId="33910" xr:uid="{396A797A-B213-4335-890A-F53B8D25568E}"/>
    <cellStyle name="Entrada 16 2 2 4" xfId="24143" xr:uid="{00000000-0005-0000-0000-000026360000}"/>
    <cellStyle name="Entrada 16 2 2 4 2" xfId="33089" xr:uid="{60817F44-45FD-47D5-A8AF-1AC6EF977DB6}"/>
    <cellStyle name="Entrada 16 2 3" xfId="13131" xr:uid="{00000000-0005-0000-0000-000027360000}"/>
    <cellStyle name="Entrada 16 2 3 2" xfId="13132" xr:uid="{00000000-0005-0000-0000-000028360000}"/>
    <cellStyle name="Entrada 16 2 3 2 2" xfId="24973" xr:uid="{00000000-0005-0000-0000-000029360000}"/>
    <cellStyle name="Entrada 16 2 3 2 2 2" xfId="28185" xr:uid="{00000000-0005-0000-0000-00002A360000}"/>
    <cellStyle name="Entrada 16 2 3 2 2 2 2" xfId="37041" xr:uid="{C7E5B659-C5FA-4BE2-9D40-C622B9555D08}"/>
    <cellStyle name="Entrada 16 2 3 2 2 3" xfId="33913" xr:uid="{180BD143-D2BD-45F1-9987-39CD8A491517}"/>
    <cellStyle name="Entrada 16 2 3 2 3" xfId="24140" xr:uid="{00000000-0005-0000-0000-00002B360000}"/>
    <cellStyle name="Entrada 16 2 3 2 3 2" xfId="33086" xr:uid="{0CE6E752-F842-4E2B-9ED0-85BEBE652974}"/>
    <cellStyle name="Entrada 16 2 3 3" xfId="24972" xr:uid="{00000000-0005-0000-0000-00002C360000}"/>
    <cellStyle name="Entrada 16 2 3 3 2" xfId="28184" xr:uid="{00000000-0005-0000-0000-00002D360000}"/>
    <cellStyle name="Entrada 16 2 3 3 2 2" xfId="37040" xr:uid="{B8FF40E7-28F9-4FB8-B8F1-6CE665639532}"/>
    <cellStyle name="Entrada 16 2 3 3 3" xfId="33912" xr:uid="{1C72918A-E17B-45A4-9973-E35BB7D6FC9B}"/>
    <cellStyle name="Entrada 16 2 3 4" xfId="24141" xr:uid="{00000000-0005-0000-0000-00002E360000}"/>
    <cellStyle name="Entrada 16 2 3 4 2" xfId="33087" xr:uid="{D0142C7F-57D4-450B-A77E-3EEA6B5867CD}"/>
    <cellStyle name="Entrada 16 2 4" xfId="13133" xr:uid="{00000000-0005-0000-0000-00002F360000}"/>
    <cellStyle name="Entrada 16 2 4 2" xfId="24974" xr:uid="{00000000-0005-0000-0000-000030360000}"/>
    <cellStyle name="Entrada 16 2 4 2 2" xfId="28186" xr:uid="{00000000-0005-0000-0000-000031360000}"/>
    <cellStyle name="Entrada 16 2 4 2 2 2" xfId="37042" xr:uid="{4FF0D29A-D92D-4542-B206-E0DE791D6524}"/>
    <cellStyle name="Entrada 16 2 4 2 3" xfId="33914" xr:uid="{6AB9D5A3-C1EC-4A5E-87B7-5E64A4A46295}"/>
    <cellStyle name="Entrada 16 2 4 3" xfId="24139" xr:uid="{00000000-0005-0000-0000-000032360000}"/>
    <cellStyle name="Entrada 16 2 4 3 2" xfId="33085" xr:uid="{1CFA9E9B-71B8-4EAA-958A-CC9539E3EB8A}"/>
    <cellStyle name="Entrada 16 2 5" xfId="24969" xr:uid="{00000000-0005-0000-0000-000033360000}"/>
    <cellStyle name="Entrada 16 2 5 2" xfId="28181" xr:uid="{00000000-0005-0000-0000-000034360000}"/>
    <cellStyle name="Entrada 16 2 5 2 2" xfId="37037" xr:uid="{DED08882-B8A4-41CA-ACC3-CF78CBC61415}"/>
    <cellStyle name="Entrada 16 2 5 3" xfId="33909" xr:uid="{51454C4B-7C35-42A4-B718-B23143305297}"/>
    <cellStyle name="Entrada 16 2 6" xfId="22256" xr:uid="{00000000-0005-0000-0000-000035360000}"/>
    <cellStyle name="Entrada 16 2 6 2" xfId="31203" xr:uid="{E75B800B-1DDA-48BF-92EF-22DBE4C262E0}"/>
    <cellStyle name="Entrada 16 3" xfId="13134" xr:uid="{00000000-0005-0000-0000-000036360000}"/>
    <cellStyle name="Entrada 16 3 2" xfId="13135" xr:uid="{00000000-0005-0000-0000-000037360000}"/>
    <cellStyle name="Entrada 16 3 2 2" xfId="24976" xr:uid="{00000000-0005-0000-0000-000038360000}"/>
    <cellStyle name="Entrada 16 3 2 2 2" xfId="28188" xr:uid="{00000000-0005-0000-0000-000039360000}"/>
    <cellStyle name="Entrada 16 3 2 2 2 2" xfId="37044" xr:uid="{6AA8ADD9-6173-4F9D-ADCB-9E280536C550}"/>
    <cellStyle name="Entrada 16 3 2 2 3" xfId="33916" xr:uid="{4BA12003-3CA1-41A7-8895-D26A210BE539}"/>
    <cellStyle name="Entrada 16 3 2 3" xfId="24137" xr:uid="{00000000-0005-0000-0000-00003A360000}"/>
    <cellStyle name="Entrada 16 3 2 3 2" xfId="33083" xr:uid="{A4AD8718-605E-46A8-AA31-C8023AB9517A}"/>
    <cellStyle name="Entrada 16 3 3" xfId="24975" xr:uid="{00000000-0005-0000-0000-00003B360000}"/>
    <cellStyle name="Entrada 16 3 3 2" xfId="28187" xr:uid="{00000000-0005-0000-0000-00003C360000}"/>
    <cellStyle name="Entrada 16 3 3 2 2" xfId="37043" xr:uid="{C203E92B-FAE8-4790-A5F1-1B36E1950555}"/>
    <cellStyle name="Entrada 16 3 3 3" xfId="33915" xr:uid="{C88959FB-7724-47DE-A648-862EB5DEFCE7}"/>
    <cellStyle name="Entrada 16 3 4" xfId="24138" xr:uid="{00000000-0005-0000-0000-00003D360000}"/>
    <cellStyle name="Entrada 16 3 4 2" xfId="33084" xr:uid="{AAC5282C-3BA2-45B9-BE47-D70E1F9C9C1B}"/>
    <cellStyle name="Entrada 16 4" xfId="13136" xr:uid="{00000000-0005-0000-0000-00003E360000}"/>
    <cellStyle name="Entrada 16 4 2" xfId="13137" xr:uid="{00000000-0005-0000-0000-00003F360000}"/>
    <cellStyle name="Entrada 16 4 2 2" xfId="24978" xr:uid="{00000000-0005-0000-0000-000040360000}"/>
    <cellStyle name="Entrada 16 4 2 2 2" xfId="28190" xr:uid="{00000000-0005-0000-0000-000041360000}"/>
    <cellStyle name="Entrada 16 4 2 2 2 2" xfId="37046" xr:uid="{0ABD664F-ADCF-467C-A1A9-03A8590896CC}"/>
    <cellStyle name="Entrada 16 4 2 2 3" xfId="33918" xr:uid="{7F2987C1-3264-4955-AF63-142164FA0273}"/>
    <cellStyle name="Entrada 16 4 2 3" xfId="24135" xr:uid="{00000000-0005-0000-0000-000042360000}"/>
    <cellStyle name="Entrada 16 4 2 3 2" xfId="33081" xr:uid="{835BE799-01E5-4DF8-AAFE-692C1AE01E86}"/>
    <cellStyle name="Entrada 16 4 3" xfId="24977" xr:uid="{00000000-0005-0000-0000-000043360000}"/>
    <cellStyle name="Entrada 16 4 3 2" xfId="28189" xr:uid="{00000000-0005-0000-0000-000044360000}"/>
    <cellStyle name="Entrada 16 4 3 2 2" xfId="37045" xr:uid="{8B8D3FEA-4EC7-4A02-B814-F1D67CE7D1D4}"/>
    <cellStyle name="Entrada 16 4 3 3" xfId="33917" xr:uid="{352CE755-C38D-49F9-939B-11AD075ACFBA}"/>
    <cellStyle name="Entrada 16 4 4" xfId="24136" xr:uid="{00000000-0005-0000-0000-000045360000}"/>
    <cellStyle name="Entrada 16 4 4 2" xfId="33082" xr:uid="{72FA3038-39D4-4852-8A76-C4685452F348}"/>
    <cellStyle name="Entrada 16 5" xfId="13138" xr:uid="{00000000-0005-0000-0000-000046360000}"/>
    <cellStyle name="Entrada 16 5 2" xfId="24979" xr:uid="{00000000-0005-0000-0000-000047360000}"/>
    <cellStyle name="Entrada 16 5 2 2" xfId="28191" xr:uid="{00000000-0005-0000-0000-000048360000}"/>
    <cellStyle name="Entrada 16 5 2 2 2" xfId="37047" xr:uid="{3A19684A-683A-478D-9599-5EE5FDFFC0E3}"/>
    <cellStyle name="Entrada 16 5 2 3" xfId="33919" xr:uid="{F5D26575-5EFD-41B5-AF5F-81A8F3F64081}"/>
    <cellStyle name="Entrada 16 5 3" xfId="24134" xr:uid="{00000000-0005-0000-0000-000049360000}"/>
    <cellStyle name="Entrada 16 5 3 2" xfId="33080" xr:uid="{8772053C-77B6-440C-ABA6-402FE1FA2A4A}"/>
    <cellStyle name="Entrada 16 6" xfId="24968" xr:uid="{00000000-0005-0000-0000-00004A360000}"/>
    <cellStyle name="Entrada 16 6 2" xfId="28180" xr:uid="{00000000-0005-0000-0000-00004B360000}"/>
    <cellStyle name="Entrada 16 6 2 2" xfId="37036" xr:uid="{C6828FEC-6718-4028-93D4-5C1E1C7A4E0D}"/>
    <cellStyle name="Entrada 16 6 3" xfId="33908" xr:uid="{47B31B68-CB33-4A90-BAF8-99F54DA329C4}"/>
    <cellStyle name="Entrada 16 7" xfId="24144" xr:uid="{00000000-0005-0000-0000-00004C360000}"/>
    <cellStyle name="Entrada 16 7 2" xfId="33090" xr:uid="{28EE1B59-898E-4DAC-886A-21BFB21234DE}"/>
    <cellStyle name="Entrada 17" xfId="13139" xr:uid="{00000000-0005-0000-0000-00004D360000}"/>
    <cellStyle name="Entrada 18" xfId="13140" xr:uid="{00000000-0005-0000-0000-00004E360000}"/>
    <cellStyle name="Entrada 19" xfId="480" xr:uid="{00000000-0005-0000-0000-00004F360000}"/>
    <cellStyle name="Entrada 19 2" xfId="27534" xr:uid="{00000000-0005-0000-0000-000050360000}"/>
    <cellStyle name="Entrada 19 2 2" xfId="36400" xr:uid="{3B40F5AF-E5ED-4C0F-BC93-E0E6B99303FF}"/>
    <cellStyle name="Entrada 2" xfId="482" xr:uid="{00000000-0005-0000-0000-000051360000}"/>
    <cellStyle name="Entrada 2 10" xfId="22274" xr:uid="{00000000-0005-0000-0000-000052360000}"/>
    <cellStyle name="Entrada 2 10 2" xfId="27709" xr:uid="{00000000-0005-0000-0000-000053360000}"/>
    <cellStyle name="Entrada 2 10 2 2" xfId="36565" xr:uid="{D51D532E-8BE6-496D-88C7-F335E08671DC}"/>
    <cellStyle name="Entrada 2 10 3" xfId="31221" xr:uid="{C53C39CA-3124-4A58-8776-70D827340D58}"/>
    <cellStyle name="Entrada 2 11" xfId="27161" xr:uid="{00000000-0005-0000-0000-000054360000}"/>
    <cellStyle name="Entrada 2 11 2" xfId="36032" xr:uid="{E2A6D550-2EBD-41F8-8097-22680A96BA22}"/>
    <cellStyle name="Entrada 2 2" xfId="13141" xr:uid="{00000000-0005-0000-0000-000055360000}"/>
    <cellStyle name="Entrada 2 2 2" xfId="13142" xr:uid="{00000000-0005-0000-0000-000056360000}"/>
    <cellStyle name="Entrada 2 2 2 2" xfId="13143" xr:uid="{00000000-0005-0000-0000-000057360000}"/>
    <cellStyle name="Entrada 2 2 2 2 2" xfId="13144" xr:uid="{00000000-0005-0000-0000-000058360000}"/>
    <cellStyle name="Entrada 2 2 2 2 2 2" xfId="13145" xr:uid="{00000000-0005-0000-0000-000059360000}"/>
    <cellStyle name="Entrada 2 2 2 2 2 2 2" xfId="24983" xr:uid="{00000000-0005-0000-0000-00005A360000}"/>
    <cellStyle name="Entrada 2 2 2 2 2 2 2 2" xfId="28195" xr:uid="{00000000-0005-0000-0000-00005B360000}"/>
    <cellStyle name="Entrada 2 2 2 2 2 2 2 2 2" xfId="37051" xr:uid="{3FDFD027-8625-454E-8786-8AEE6233D27B}"/>
    <cellStyle name="Entrada 2 2 2 2 2 2 2 3" xfId="33923" xr:uid="{6B628EFA-F23C-4380-91BA-C25F6CC0D3C7}"/>
    <cellStyle name="Entrada 2 2 2 2 2 2 3" xfId="24130" xr:uid="{00000000-0005-0000-0000-00005C360000}"/>
    <cellStyle name="Entrada 2 2 2 2 2 2 3 2" xfId="33076" xr:uid="{B4D119EE-E7B8-49E8-917F-82C93C778613}"/>
    <cellStyle name="Entrada 2 2 2 2 2 3" xfId="24982" xr:uid="{00000000-0005-0000-0000-00005D360000}"/>
    <cellStyle name="Entrada 2 2 2 2 2 3 2" xfId="28194" xr:uid="{00000000-0005-0000-0000-00005E360000}"/>
    <cellStyle name="Entrada 2 2 2 2 2 3 2 2" xfId="37050" xr:uid="{9F45E8F4-9DE1-4144-AF6D-9DD475AC0E5E}"/>
    <cellStyle name="Entrada 2 2 2 2 2 3 3" xfId="33922" xr:uid="{C712BF91-4406-4430-8F2C-FB03849C4383}"/>
    <cellStyle name="Entrada 2 2 2 2 2 4" xfId="24131" xr:uid="{00000000-0005-0000-0000-00005F360000}"/>
    <cellStyle name="Entrada 2 2 2 2 2 4 2" xfId="33077" xr:uid="{180B3265-6244-4AB9-8262-5A6D5F1CC932}"/>
    <cellStyle name="Entrada 2 2 2 2 3" xfId="13146" xr:uid="{00000000-0005-0000-0000-000060360000}"/>
    <cellStyle name="Entrada 2 2 2 2 3 2" xfId="13147" xr:uid="{00000000-0005-0000-0000-000061360000}"/>
    <cellStyle name="Entrada 2 2 2 2 3 2 2" xfId="24985" xr:uid="{00000000-0005-0000-0000-000062360000}"/>
    <cellStyle name="Entrada 2 2 2 2 3 2 2 2" xfId="28197" xr:uid="{00000000-0005-0000-0000-000063360000}"/>
    <cellStyle name="Entrada 2 2 2 2 3 2 2 2 2" xfId="37053" xr:uid="{AD53589E-4CA7-42CE-94CD-EA74B8230DC5}"/>
    <cellStyle name="Entrada 2 2 2 2 3 2 2 3" xfId="33925" xr:uid="{998E0621-E220-46F6-B318-3CEB530FB4CF}"/>
    <cellStyle name="Entrada 2 2 2 2 3 2 3" xfId="24128" xr:uid="{00000000-0005-0000-0000-000064360000}"/>
    <cellStyle name="Entrada 2 2 2 2 3 2 3 2" xfId="33074" xr:uid="{3A0CD8A7-11A3-4C8F-A541-B19318720E7E}"/>
    <cellStyle name="Entrada 2 2 2 2 3 3" xfId="24984" xr:uid="{00000000-0005-0000-0000-000065360000}"/>
    <cellStyle name="Entrada 2 2 2 2 3 3 2" xfId="28196" xr:uid="{00000000-0005-0000-0000-000066360000}"/>
    <cellStyle name="Entrada 2 2 2 2 3 3 2 2" xfId="37052" xr:uid="{C1AE90A4-12B2-432E-BEE3-A5C77083688B}"/>
    <cellStyle name="Entrada 2 2 2 2 3 3 3" xfId="33924" xr:uid="{E54540C3-D647-4A2A-8D99-CA91221D707A}"/>
    <cellStyle name="Entrada 2 2 2 2 3 4" xfId="24129" xr:uid="{00000000-0005-0000-0000-000067360000}"/>
    <cellStyle name="Entrada 2 2 2 2 3 4 2" xfId="33075" xr:uid="{F3E203F0-7BF5-4C70-AB7F-C45035AF5DD4}"/>
    <cellStyle name="Entrada 2 2 2 2 4" xfId="13148" xr:uid="{00000000-0005-0000-0000-000068360000}"/>
    <cellStyle name="Entrada 2 2 2 2 4 2" xfId="24986" xr:uid="{00000000-0005-0000-0000-000069360000}"/>
    <cellStyle name="Entrada 2 2 2 2 4 2 2" xfId="28198" xr:uid="{00000000-0005-0000-0000-00006A360000}"/>
    <cellStyle name="Entrada 2 2 2 2 4 2 2 2" xfId="37054" xr:uid="{836DCC41-0250-4FA4-B604-1278ECDC183D}"/>
    <cellStyle name="Entrada 2 2 2 2 4 2 3" xfId="33926" xr:uid="{F4440B94-C37E-41DE-AD34-DF6F9C12A3D8}"/>
    <cellStyle name="Entrada 2 2 2 2 4 3" xfId="24127" xr:uid="{00000000-0005-0000-0000-00006B360000}"/>
    <cellStyle name="Entrada 2 2 2 2 4 3 2" xfId="33073" xr:uid="{6FEBA879-CEBA-4FE2-B2BD-074999905BCD}"/>
    <cellStyle name="Entrada 2 2 2 2 5" xfId="24981" xr:uid="{00000000-0005-0000-0000-00006C360000}"/>
    <cellStyle name="Entrada 2 2 2 2 5 2" xfId="28193" xr:uid="{00000000-0005-0000-0000-00006D360000}"/>
    <cellStyle name="Entrada 2 2 2 2 5 2 2" xfId="37049" xr:uid="{B370AC85-12F8-4214-B449-6C5BBC83BF48}"/>
    <cellStyle name="Entrada 2 2 2 2 5 3" xfId="33921" xr:uid="{52A23223-CBE5-435D-8751-16B0D3368AF4}"/>
    <cellStyle name="Entrada 2 2 2 2 6" xfId="24132" xr:uid="{00000000-0005-0000-0000-00006E360000}"/>
    <cellStyle name="Entrada 2 2 2 2 6 2" xfId="33078" xr:uid="{90702F92-6CA2-4824-96B9-FFC883B65417}"/>
    <cellStyle name="Entrada 2 2 2 3" xfId="13149" xr:uid="{00000000-0005-0000-0000-00006F360000}"/>
    <cellStyle name="Entrada 2 2 2 3 2" xfId="13150" xr:uid="{00000000-0005-0000-0000-000070360000}"/>
    <cellStyle name="Entrada 2 2 2 3 2 2" xfId="24988" xr:uid="{00000000-0005-0000-0000-000071360000}"/>
    <cellStyle name="Entrada 2 2 2 3 2 2 2" xfId="28200" xr:uid="{00000000-0005-0000-0000-000072360000}"/>
    <cellStyle name="Entrada 2 2 2 3 2 2 2 2" xfId="37056" xr:uid="{6206DE08-8B9E-46E6-A13B-63E59556C4EF}"/>
    <cellStyle name="Entrada 2 2 2 3 2 2 3" xfId="33928" xr:uid="{E862BF14-898B-4ED4-9C38-9D6F6BD02BBF}"/>
    <cellStyle name="Entrada 2 2 2 3 2 3" xfId="24125" xr:uid="{00000000-0005-0000-0000-000073360000}"/>
    <cellStyle name="Entrada 2 2 2 3 2 3 2" xfId="33071" xr:uid="{133BCA35-9A75-4545-B54A-16ACF1DD4A7B}"/>
    <cellStyle name="Entrada 2 2 2 3 3" xfId="24987" xr:uid="{00000000-0005-0000-0000-000074360000}"/>
    <cellStyle name="Entrada 2 2 2 3 3 2" xfId="28199" xr:uid="{00000000-0005-0000-0000-000075360000}"/>
    <cellStyle name="Entrada 2 2 2 3 3 2 2" xfId="37055" xr:uid="{D1036C12-A3E9-4332-9761-526972F6783E}"/>
    <cellStyle name="Entrada 2 2 2 3 3 3" xfId="33927" xr:uid="{5FD39356-6FD9-48F9-8D2A-10F1E0748ADD}"/>
    <cellStyle name="Entrada 2 2 2 3 4" xfId="24126" xr:uid="{00000000-0005-0000-0000-000076360000}"/>
    <cellStyle name="Entrada 2 2 2 3 4 2" xfId="33072" xr:uid="{AED4F247-257A-4451-BBD9-9E5C5FB79778}"/>
    <cellStyle name="Entrada 2 2 2 4" xfId="13151" xr:uid="{00000000-0005-0000-0000-000077360000}"/>
    <cellStyle name="Entrada 2 2 2 4 2" xfId="13152" xr:uid="{00000000-0005-0000-0000-000078360000}"/>
    <cellStyle name="Entrada 2 2 2 4 2 2" xfId="24990" xr:uid="{00000000-0005-0000-0000-000079360000}"/>
    <cellStyle name="Entrada 2 2 2 4 2 2 2" xfId="28202" xr:uid="{00000000-0005-0000-0000-00007A360000}"/>
    <cellStyle name="Entrada 2 2 2 4 2 2 2 2" xfId="37058" xr:uid="{93746D72-6837-4D8D-97D9-80173037FCF5}"/>
    <cellStyle name="Entrada 2 2 2 4 2 2 3" xfId="33930" xr:uid="{57F0FC96-8509-4898-A734-EF83EE12CA8D}"/>
    <cellStyle name="Entrada 2 2 2 4 2 3" xfId="22255" xr:uid="{00000000-0005-0000-0000-00007B360000}"/>
    <cellStyle name="Entrada 2 2 2 4 2 3 2" xfId="31202" xr:uid="{9CAFF64E-2195-454C-9975-89F7A6411CB7}"/>
    <cellStyle name="Entrada 2 2 2 4 3" xfId="24989" xr:uid="{00000000-0005-0000-0000-00007C360000}"/>
    <cellStyle name="Entrada 2 2 2 4 3 2" xfId="28201" xr:uid="{00000000-0005-0000-0000-00007D360000}"/>
    <cellStyle name="Entrada 2 2 2 4 3 2 2" xfId="37057" xr:uid="{A0B7BFF8-574C-4510-ACE2-822D2B71E76E}"/>
    <cellStyle name="Entrada 2 2 2 4 3 3" xfId="33929" xr:uid="{0B69D2CA-30D7-4611-8943-8B6972750DE7}"/>
    <cellStyle name="Entrada 2 2 2 4 4" xfId="24124" xr:uid="{00000000-0005-0000-0000-00007E360000}"/>
    <cellStyle name="Entrada 2 2 2 4 4 2" xfId="33070" xr:uid="{99B66B65-DF9C-4C3F-9499-530C4043C0A4}"/>
    <cellStyle name="Entrada 2 2 2 5" xfId="13153" xr:uid="{00000000-0005-0000-0000-00007F360000}"/>
    <cellStyle name="Entrada 2 2 2 5 2" xfId="24991" xr:uid="{00000000-0005-0000-0000-000080360000}"/>
    <cellStyle name="Entrada 2 2 2 5 2 2" xfId="28203" xr:uid="{00000000-0005-0000-0000-000081360000}"/>
    <cellStyle name="Entrada 2 2 2 5 2 2 2" xfId="37059" xr:uid="{9C93182F-A2B2-45DB-B03F-0902A4870C2A}"/>
    <cellStyle name="Entrada 2 2 2 5 2 3" xfId="33931" xr:uid="{D215C556-1A4E-4E65-9C19-14E2E3217455}"/>
    <cellStyle name="Entrada 2 2 2 5 3" xfId="24123" xr:uid="{00000000-0005-0000-0000-000082360000}"/>
    <cellStyle name="Entrada 2 2 2 5 3 2" xfId="33069" xr:uid="{18F15258-E2F9-4516-BD80-A51B805E6FA5}"/>
    <cellStyle name="Entrada 2 2 2 6" xfId="24980" xr:uid="{00000000-0005-0000-0000-000083360000}"/>
    <cellStyle name="Entrada 2 2 2 6 2" xfId="28192" xr:uid="{00000000-0005-0000-0000-000084360000}"/>
    <cellStyle name="Entrada 2 2 2 6 2 2" xfId="37048" xr:uid="{7DC94313-07B5-4579-A252-B6E708C2A0FC}"/>
    <cellStyle name="Entrada 2 2 2 6 3" xfId="33920" xr:uid="{EF102F6F-A141-40AC-B5D8-47621161D9CA}"/>
    <cellStyle name="Entrada 2 2 2 7" xfId="24133" xr:uid="{00000000-0005-0000-0000-000085360000}"/>
    <cellStyle name="Entrada 2 2 2 7 2" xfId="33079" xr:uid="{FDF9F650-66E3-442D-8D6D-ABDC69557B3B}"/>
    <cellStyle name="Entrada 2 2 3" xfId="13154" xr:uid="{00000000-0005-0000-0000-000086360000}"/>
    <cellStyle name="Entrada 2 2 3 2" xfId="13155" xr:uid="{00000000-0005-0000-0000-000087360000}"/>
    <cellStyle name="Entrada 2 2 3 2 2" xfId="13156" xr:uid="{00000000-0005-0000-0000-000088360000}"/>
    <cellStyle name="Entrada 2 2 3 2 2 2" xfId="13157" xr:uid="{00000000-0005-0000-0000-000089360000}"/>
    <cellStyle name="Entrada 2 2 3 2 2 2 2" xfId="24995" xr:uid="{00000000-0005-0000-0000-00008A360000}"/>
    <cellStyle name="Entrada 2 2 3 2 2 2 2 2" xfId="28207" xr:uid="{00000000-0005-0000-0000-00008B360000}"/>
    <cellStyle name="Entrada 2 2 3 2 2 2 2 2 2" xfId="37063" xr:uid="{39041D14-1573-4497-9C99-12EE94831392}"/>
    <cellStyle name="Entrada 2 2 3 2 2 2 2 3" xfId="33935" xr:uid="{AFEDAA95-B3A0-4077-8794-D818439EFD6E}"/>
    <cellStyle name="Entrada 2 2 3 2 2 2 3" xfId="24119" xr:uid="{00000000-0005-0000-0000-00008C360000}"/>
    <cellStyle name="Entrada 2 2 3 2 2 2 3 2" xfId="33065" xr:uid="{210ACCF4-15C6-448A-8E7A-A6884D62431A}"/>
    <cellStyle name="Entrada 2 2 3 2 2 3" xfId="24994" xr:uid="{00000000-0005-0000-0000-00008D360000}"/>
    <cellStyle name="Entrada 2 2 3 2 2 3 2" xfId="28206" xr:uid="{00000000-0005-0000-0000-00008E360000}"/>
    <cellStyle name="Entrada 2 2 3 2 2 3 2 2" xfId="37062" xr:uid="{2D91DE69-68B1-4E63-88D9-DAF9606D3BE5}"/>
    <cellStyle name="Entrada 2 2 3 2 2 3 3" xfId="33934" xr:uid="{AA1BF314-AEEA-4E0C-A037-EA5BBE002B45}"/>
    <cellStyle name="Entrada 2 2 3 2 2 4" xfId="24120" xr:uid="{00000000-0005-0000-0000-00008F360000}"/>
    <cellStyle name="Entrada 2 2 3 2 2 4 2" xfId="33066" xr:uid="{8ACFBEB1-BA69-4983-B7B4-A2AD38E2A18A}"/>
    <cellStyle name="Entrada 2 2 3 2 3" xfId="13158" xr:uid="{00000000-0005-0000-0000-000090360000}"/>
    <cellStyle name="Entrada 2 2 3 2 3 2" xfId="13159" xr:uid="{00000000-0005-0000-0000-000091360000}"/>
    <cellStyle name="Entrada 2 2 3 2 3 2 2" xfId="24997" xr:uid="{00000000-0005-0000-0000-000092360000}"/>
    <cellStyle name="Entrada 2 2 3 2 3 2 2 2" xfId="28209" xr:uid="{00000000-0005-0000-0000-000093360000}"/>
    <cellStyle name="Entrada 2 2 3 2 3 2 2 2 2" xfId="37065" xr:uid="{170D0608-9215-4D7D-9030-0D5266B9E501}"/>
    <cellStyle name="Entrada 2 2 3 2 3 2 2 3" xfId="33937" xr:uid="{304315AD-146C-409A-B348-DC7C41A0D609}"/>
    <cellStyle name="Entrada 2 2 3 2 3 2 3" xfId="24117" xr:uid="{00000000-0005-0000-0000-000094360000}"/>
    <cellStyle name="Entrada 2 2 3 2 3 2 3 2" xfId="33063" xr:uid="{E9571055-89A1-41EA-8AE4-1237FCF00A18}"/>
    <cellStyle name="Entrada 2 2 3 2 3 3" xfId="24996" xr:uid="{00000000-0005-0000-0000-000095360000}"/>
    <cellStyle name="Entrada 2 2 3 2 3 3 2" xfId="28208" xr:uid="{00000000-0005-0000-0000-000096360000}"/>
    <cellStyle name="Entrada 2 2 3 2 3 3 2 2" xfId="37064" xr:uid="{20247BD0-04DD-42B9-85D5-184E82E56C07}"/>
    <cellStyle name="Entrada 2 2 3 2 3 3 3" xfId="33936" xr:uid="{863246B9-ABE3-4C00-8984-C7792F333DED}"/>
    <cellStyle name="Entrada 2 2 3 2 3 4" xfId="24118" xr:uid="{00000000-0005-0000-0000-000097360000}"/>
    <cellStyle name="Entrada 2 2 3 2 3 4 2" xfId="33064" xr:uid="{B172F6E2-159D-4E74-B74B-93D891515572}"/>
    <cellStyle name="Entrada 2 2 3 2 4" xfId="13160" xr:uid="{00000000-0005-0000-0000-000098360000}"/>
    <cellStyle name="Entrada 2 2 3 2 4 2" xfId="24998" xr:uid="{00000000-0005-0000-0000-000099360000}"/>
    <cellStyle name="Entrada 2 2 3 2 4 2 2" xfId="28210" xr:uid="{00000000-0005-0000-0000-00009A360000}"/>
    <cellStyle name="Entrada 2 2 3 2 4 2 2 2" xfId="37066" xr:uid="{D9949AAE-4783-4CE4-BE17-35AA20679D26}"/>
    <cellStyle name="Entrada 2 2 3 2 4 2 3" xfId="33938" xr:uid="{CA9171EE-D1CE-47AE-B606-05E459800418}"/>
    <cellStyle name="Entrada 2 2 3 2 4 3" xfId="24116" xr:uid="{00000000-0005-0000-0000-00009B360000}"/>
    <cellStyle name="Entrada 2 2 3 2 4 3 2" xfId="33062" xr:uid="{41FF1D4C-103D-4C52-8407-FB5319829C3B}"/>
    <cellStyle name="Entrada 2 2 3 2 5" xfId="24993" xr:uid="{00000000-0005-0000-0000-00009C360000}"/>
    <cellStyle name="Entrada 2 2 3 2 5 2" xfId="28205" xr:uid="{00000000-0005-0000-0000-00009D360000}"/>
    <cellStyle name="Entrada 2 2 3 2 5 2 2" xfId="37061" xr:uid="{5D7A1C79-9C25-4A8F-AE68-4864A68F9AA9}"/>
    <cellStyle name="Entrada 2 2 3 2 5 3" xfId="33933" xr:uid="{9A1439C6-B03A-4619-A0C3-95B45D9161C9}"/>
    <cellStyle name="Entrada 2 2 3 2 6" xfId="24121" xr:uid="{00000000-0005-0000-0000-00009E360000}"/>
    <cellStyle name="Entrada 2 2 3 2 6 2" xfId="33067" xr:uid="{53691863-6F06-43F9-9732-84270A376F42}"/>
    <cellStyle name="Entrada 2 2 3 3" xfId="13161" xr:uid="{00000000-0005-0000-0000-00009F360000}"/>
    <cellStyle name="Entrada 2 2 3 3 2" xfId="13162" xr:uid="{00000000-0005-0000-0000-0000A0360000}"/>
    <cellStyle name="Entrada 2 2 3 3 2 2" xfId="25000" xr:uid="{00000000-0005-0000-0000-0000A1360000}"/>
    <cellStyle name="Entrada 2 2 3 3 2 2 2" xfId="28212" xr:uid="{00000000-0005-0000-0000-0000A2360000}"/>
    <cellStyle name="Entrada 2 2 3 3 2 2 2 2" xfId="37068" xr:uid="{CDFA7FDC-D7BD-4E87-9136-9E42D3C9700C}"/>
    <cellStyle name="Entrada 2 2 3 3 2 2 3" xfId="33940" xr:uid="{76EB5D57-BF67-4C5A-839E-7568A87569E9}"/>
    <cellStyle name="Entrada 2 2 3 3 2 3" xfId="24114" xr:uid="{00000000-0005-0000-0000-0000A3360000}"/>
    <cellStyle name="Entrada 2 2 3 3 2 3 2" xfId="33060" xr:uid="{FD8BC3B1-1F11-4ABC-95DC-ABF8B4B3D20E}"/>
    <cellStyle name="Entrada 2 2 3 3 3" xfId="24999" xr:uid="{00000000-0005-0000-0000-0000A4360000}"/>
    <cellStyle name="Entrada 2 2 3 3 3 2" xfId="28211" xr:uid="{00000000-0005-0000-0000-0000A5360000}"/>
    <cellStyle name="Entrada 2 2 3 3 3 2 2" xfId="37067" xr:uid="{EF3A7D32-916B-4096-A301-2B0509A93997}"/>
    <cellStyle name="Entrada 2 2 3 3 3 3" xfId="33939" xr:uid="{EE1AE841-6739-40F3-BE07-E39078FF0948}"/>
    <cellStyle name="Entrada 2 2 3 3 4" xfId="24115" xr:uid="{00000000-0005-0000-0000-0000A6360000}"/>
    <cellStyle name="Entrada 2 2 3 3 4 2" xfId="33061" xr:uid="{48AA1D92-B4BE-4376-B5C5-1000AC9FDC95}"/>
    <cellStyle name="Entrada 2 2 3 4" xfId="13163" xr:uid="{00000000-0005-0000-0000-0000A7360000}"/>
    <cellStyle name="Entrada 2 2 3 4 2" xfId="13164" xr:uid="{00000000-0005-0000-0000-0000A8360000}"/>
    <cellStyle name="Entrada 2 2 3 4 2 2" xfId="25002" xr:uid="{00000000-0005-0000-0000-0000A9360000}"/>
    <cellStyle name="Entrada 2 2 3 4 2 2 2" xfId="28214" xr:uid="{00000000-0005-0000-0000-0000AA360000}"/>
    <cellStyle name="Entrada 2 2 3 4 2 2 2 2" xfId="37070" xr:uid="{64F22124-22DA-415A-930A-EBB970B5F801}"/>
    <cellStyle name="Entrada 2 2 3 4 2 2 3" xfId="33942" xr:uid="{E1220130-DECB-4DAB-A8CE-96F163ACAC3D}"/>
    <cellStyle name="Entrada 2 2 3 4 2 3" xfId="24112" xr:uid="{00000000-0005-0000-0000-0000AB360000}"/>
    <cellStyle name="Entrada 2 2 3 4 2 3 2" xfId="33058" xr:uid="{C27ED234-13BD-4450-B66A-C8871A36D78C}"/>
    <cellStyle name="Entrada 2 2 3 4 3" xfId="25001" xr:uid="{00000000-0005-0000-0000-0000AC360000}"/>
    <cellStyle name="Entrada 2 2 3 4 3 2" xfId="28213" xr:uid="{00000000-0005-0000-0000-0000AD360000}"/>
    <cellStyle name="Entrada 2 2 3 4 3 2 2" xfId="37069" xr:uid="{5150F953-1F1C-4653-B94F-E8C85A8A8F18}"/>
    <cellStyle name="Entrada 2 2 3 4 3 3" xfId="33941" xr:uid="{29347B62-6BCF-4663-9D39-E0D873319366}"/>
    <cellStyle name="Entrada 2 2 3 4 4" xfId="24113" xr:uid="{00000000-0005-0000-0000-0000AE360000}"/>
    <cellStyle name="Entrada 2 2 3 4 4 2" xfId="33059" xr:uid="{54197479-890C-44BC-9865-E8DD2BE8220A}"/>
    <cellStyle name="Entrada 2 2 3 5" xfId="13165" xr:uid="{00000000-0005-0000-0000-0000AF360000}"/>
    <cellStyle name="Entrada 2 2 3 5 2" xfId="25003" xr:uid="{00000000-0005-0000-0000-0000B0360000}"/>
    <cellStyle name="Entrada 2 2 3 5 2 2" xfId="28215" xr:uid="{00000000-0005-0000-0000-0000B1360000}"/>
    <cellStyle name="Entrada 2 2 3 5 2 2 2" xfId="37071" xr:uid="{AEE97905-B213-4582-A8C5-1A6BD6173F27}"/>
    <cellStyle name="Entrada 2 2 3 5 2 3" xfId="33943" xr:uid="{14D50483-D2C4-44A6-83AE-C30A591ECE32}"/>
    <cellStyle name="Entrada 2 2 3 5 3" xfId="24111" xr:uid="{00000000-0005-0000-0000-0000B2360000}"/>
    <cellStyle name="Entrada 2 2 3 5 3 2" xfId="33057" xr:uid="{377E2149-0E90-4F3B-B6A6-250E3EA5168D}"/>
    <cellStyle name="Entrada 2 2 3 6" xfId="24992" xr:uid="{00000000-0005-0000-0000-0000B3360000}"/>
    <cellStyle name="Entrada 2 2 3 6 2" xfId="28204" xr:uid="{00000000-0005-0000-0000-0000B4360000}"/>
    <cellStyle name="Entrada 2 2 3 6 2 2" xfId="37060" xr:uid="{6497B416-72C2-4E03-9CC8-FB82B80F3499}"/>
    <cellStyle name="Entrada 2 2 3 6 3" xfId="33932" xr:uid="{CC14C502-02A3-48D4-A931-705E7FCB4931}"/>
    <cellStyle name="Entrada 2 2 3 7" xfId="24122" xr:uid="{00000000-0005-0000-0000-0000B5360000}"/>
    <cellStyle name="Entrada 2 2 3 7 2" xfId="33068" xr:uid="{93634448-40E2-41EF-A2C4-E17C070D34F7}"/>
    <cellStyle name="Entrada 2 2 4" xfId="13166" xr:uid="{00000000-0005-0000-0000-0000B6360000}"/>
    <cellStyle name="Entrada 2 2 4 2" xfId="13167" xr:uid="{00000000-0005-0000-0000-0000B7360000}"/>
    <cellStyle name="Entrada 2 2 4 2 2" xfId="13168" xr:uid="{00000000-0005-0000-0000-0000B8360000}"/>
    <cellStyle name="Entrada 2 2 4 2 2 2" xfId="25006" xr:uid="{00000000-0005-0000-0000-0000B9360000}"/>
    <cellStyle name="Entrada 2 2 4 2 2 2 2" xfId="28218" xr:uid="{00000000-0005-0000-0000-0000BA360000}"/>
    <cellStyle name="Entrada 2 2 4 2 2 2 2 2" xfId="37074" xr:uid="{7768963A-03EE-4470-8CE8-758A8EFEB155}"/>
    <cellStyle name="Entrada 2 2 4 2 2 2 3" xfId="33946" xr:uid="{22C33F05-7DD7-440E-9EED-B34775245776}"/>
    <cellStyle name="Entrada 2 2 4 2 2 3" xfId="24108" xr:uid="{00000000-0005-0000-0000-0000BB360000}"/>
    <cellStyle name="Entrada 2 2 4 2 2 3 2" xfId="33054" xr:uid="{56E2FE9D-557F-4501-9577-1E51C820F538}"/>
    <cellStyle name="Entrada 2 2 4 2 3" xfId="25005" xr:uid="{00000000-0005-0000-0000-0000BC360000}"/>
    <cellStyle name="Entrada 2 2 4 2 3 2" xfId="28217" xr:uid="{00000000-0005-0000-0000-0000BD360000}"/>
    <cellStyle name="Entrada 2 2 4 2 3 2 2" xfId="37073" xr:uid="{C080ADCE-E12D-41E6-AB7E-8792DB62CC78}"/>
    <cellStyle name="Entrada 2 2 4 2 3 3" xfId="33945" xr:uid="{F575AAA6-7843-4EC3-87CC-6594A75A57E1}"/>
    <cellStyle name="Entrada 2 2 4 2 4" xfId="24109" xr:uid="{00000000-0005-0000-0000-0000BE360000}"/>
    <cellStyle name="Entrada 2 2 4 2 4 2" xfId="33055" xr:uid="{20BA9A0A-7711-4BB2-AAD5-8A92F55DFA90}"/>
    <cellStyle name="Entrada 2 2 4 3" xfId="13169" xr:uid="{00000000-0005-0000-0000-0000BF360000}"/>
    <cellStyle name="Entrada 2 2 4 3 2" xfId="13170" xr:uid="{00000000-0005-0000-0000-0000C0360000}"/>
    <cellStyle name="Entrada 2 2 4 3 2 2" xfId="25008" xr:uid="{00000000-0005-0000-0000-0000C1360000}"/>
    <cellStyle name="Entrada 2 2 4 3 2 2 2" xfId="28220" xr:uid="{00000000-0005-0000-0000-0000C2360000}"/>
    <cellStyle name="Entrada 2 2 4 3 2 2 2 2" xfId="37076" xr:uid="{960D8729-A1B2-4820-9998-610791691D4E}"/>
    <cellStyle name="Entrada 2 2 4 3 2 2 3" xfId="33948" xr:uid="{6844C356-03BA-4666-822B-8FB3B11F940C}"/>
    <cellStyle name="Entrada 2 2 4 3 2 3" xfId="24106" xr:uid="{00000000-0005-0000-0000-0000C3360000}"/>
    <cellStyle name="Entrada 2 2 4 3 2 3 2" xfId="33052" xr:uid="{BC6D07E4-0B4A-4846-AFA3-368317C932C3}"/>
    <cellStyle name="Entrada 2 2 4 3 3" xfId="25007" xr:uid="{00000000-0005-0000-0000-0000C4360000}"/>
    <cellStyle name="Entrada 2 2 4 3 3 2" xfId="28219" xr:uid="{00000000-0005-0000-0000-0000C5360000}"/>
    <cellStyle name="Entrada 2 2 4 3 3 2 2" xfId="37075" xr:uid="{F23A0FE3-EDFF-4DA2-BBB2-75FC3D399698}"/>
    <cellStyle name="Entrada 2 2 4 3 3 3" xfId="33947" xr:uid="{413CDB0D-33AD-4108-9AB7-F416D7C5B81A}"/>
    <cellStyle name="Entrada 2 2 4 3 4" xfId="24107" xr:uid="{00000000-0005-0000-0000-0000C6360000}"/>
    <cellStyle name="Entrada 2 2 4 3 4 2" xfId="33053" xr:uid="{FFA9BEEA-D91F-45EF-A810-48947B5078E3}"/>
    <cellStyle name="Entrada 2 2 4 4" xfId="13171" xr:uid="{00000000-0005-0000-0000-0000C7360000}"/>
    <cellStyle name="Entrada 2 2 4 4 2" xfId="25009" xr:uid="{00000000-0005-0000-0000-0000C8360000}"/>
    <cellStyle name="Entrada 2 2 4 4 2 2" xfId="28221" xr:uid="{00000000-0005-0000-0000-0000C9360000}"/>
    <cellStyle name="Entrada 2 2 4 4 2 2 2" xfId="37077" xr:uid="{4A02F954-9DA4-4F6C-B079-BE7CE6431C9A}"/>
    <cellStyle name="Entrada 2 2 4 4 2 3" xfId="33949" xr:uid="{58DCAFEF-3485-431B-A41F-7B224686E618}"/>
    <cellStyle name="Entrada 2 2 4 4 3" xfId="24105" xr:uid="{00000000-0005-0000-0000-0000CA360000}"/>
    <cellStyle name="Entrada 2 2 4 4 3 2" xfId="33051" xr:uid="{64D16DF2-98F1-4FC8-B4B2-1CC0B0235140}"/>
    <cellStyle name="Entrada 2 2 4 5" xfId="25004" xr:uid="{00000000-0005-0000-0000-0000CB360000}"/>
    <cellStyle name="Entrada 2 2 4 5 2" xfId="28216" xr:uid="{00000000-0005-0000-0000-0000CC360000}"/>
    <cellStyle name="Entrada 2 2 4 5 2 2" xfId="37072" xr:uid="{1D20EF37-4D56-40DE-9D9A-E6F36FFD7B68}"/>
    <cellStyle name="Entrada 2 2 4 5 3" xfId="33944" xr:uid="{B7E20779-7ABC-4A1B-B2C6-A9BAF3AC86F1}"/>
    <cellStyle name="Entrada 2 2 4 6" xfId="24110" xr:uid="{00000000-0005-0000-0000-0000CD360000}"/>
    <cellStyle name="Entrada 2 2 4 6 2" xfId="33056" xr:uid="{12C0F3E8-848B-4DCC-8417-33273B106CEA}"/>
    <cellStyle name="Entrada 2 2 5" xfId="13172" xr:uid="{00000000-0005-0000-0000-0000CE360000}"/>
    <cellStyle name="Entrada 2 2 5 2" xfId="13173" xr:uid="{00000000-0005-0000-0000-0000CF360000}"/>
    <cellStyle name="Entrada 2 2 5 2 2" xfId="25011" xr:uid="{00000000-0005-0000-0000-0000D0360000}"/>
    <cellStyle name="Entrada 2 2 5 2 2 2" xfId="28223" xr:uid="{00000000-0005-0000-0000-0000D1360000}"/>
    <cellStyle name="Entrada 2 2 5 2 2 2 2" xfId="37079" xr:uid="{EB24C7E4-E136-4E3D-BDE9-7EBBE6124A83}"/>
    <cellStyle name="Entrada 2 2 5 2 2 3" xfId="33951" xr:uid="{106B36A1-8E89-46E8-BAAE-FE7EC72FA2CB}"/>
    <cellStyle name="Entrada 2 2 5 2 3" xfId="24103" xr:uid="{00000000-0005-0000-0000-0000D2360000}"/>
    <cellStyle name="Entrada 2 2 5 2 3 2" xfId="33049" xr:uid="{180E8BCF-9BBB-43E4-B268-12A64F305D56}"/>
    <cellStyle name="Entrada 2 2 5 3" xfId="25010" xr:uid="{00000000-0005-0000-0000-0000D3360000}"/>
    <cellStyle name="Entrada 2 2 5 3 2" xfId="28222" xr:uid="{00000000-0005-0000-0000-0000D4360000}"/>
    <cellStyle name="Entrada 2 2 5 3 2 2" xfId="37078" xr:uid="{E22E2996-7D24-4082-90B2-F067A338409D}"/>
    <cellStyle name="Entrada 2 2 5 3 3" xfId="33950" xr:uid="{B93C58A4-A8DB-48AD-83E1-8F1D784775AB}"/>
    <cellStyle name="Entrada 2 2 5 4" xfId="24104" xr:uid="{00000000-0005-0000-0000-0000D5360000}"/>
    <cellStyle name="Entrada 2 2 5 4 2" xfId="33050" xr:uid="{36F264DD-5871-4601-996A-469DCA7EDE6F}"/>
    <cellStyle name="Entrada 2 2 6" xfId="13174" xr:uid="{00000000-0005-0000-0000-0000D6360000}"/>
    <cellStyle name="Entrada 2 2 6 2" xfId="13175" xr:uid="{00000000-0005-0000-0000-0000D7360000}"/>
    <cellStyle name="Entrada 2 2 6 2 2" xfId="25013" xr:uid="{00000000-0005-0000-0000-0000D8360000}"/>
    <cellStyle name="Entrada 2 2 6 2 2 2" xfId="28225" xr:uid="{00000000-0005-0000-0000-0000D9360000}"/>
    <cellStyle name="Entrada 2 2 6 2 2 2 2" xfId="37081" xr:uid="{A5530E11-63CC-491B-95B0-0437CDEE3A92}"/>
    <cellStyle name="Entrada 2 2 6 2 2 3" xfId="33953" xr:uid="{A800A24F-E07E-4004-B31F-F53DAD95F83B}"/>
    <cellStyle name="Entrada 2 2 6 2 3" xfId="24101" xr:uid="{00000000-0005-0000-0000-0000DA360000}"/>
    <cellStyle name="Entrada 2 2 6 2 3 2" xfId="33047" xr:uid="{0CE5516F-2360-412E-B741-11980C0E6839}"/>
    <cellStyle name="Entrada 2 2 6 3" xfId="25012" xr:uid="{00000000-0005-0000-0000-0000DB360000}"/>
    <cellStyle name="Entrada 2 2 6 3 2" xfId="28224" xr:uid="{00000000-0005-0000-0000-0000DC360000}"/>
    <cellStyle name="Entrada 2 2 6 3 2 2" xfId="37080" xr:uid="{8204D29C-5883-4857-A1F8-AC91B26FA70F}"/>
    <cellStyle name="Entrada 2 2 6 3 3" xfId="33952" xr:uid="{E5706430-B07C-4693-BC2F-BB6B62FC0246}"/>
    <cellStyle name="Entrada 2 2 6 4" xfId="24102" xr:uid="{00000000-0005-0000-0000-0000DD360000}"/>
    <cellStyle name="Entrada 2 2 6 4 2" xfId="33048" xr:uid="{92E9089C-2242-4AA1-B36F-9ADEDF3AF017}"/>
    <cellStyle name="Entrada 2 2 7" xfId="13176" xr:uid="{00000000-0005-0000-0000-0000DE360000}"/>
    <cellStyle name="Entrada 2 2 8" xfId="13177" xr:uid="{00000000-0005-0000-0000-0000DF360000}"/>
    <cellStyle name="Entrada 2 3" xfId="13178" xr:uid="{00000000-0005-0000-0000-0000E0360000}"/>
    <cellStyle name="Entrada 2 3 2" xfId="13179" xr:uid="{00000000-0005-0000-0000-0000E1360000}"/>
    <cellStyle name="Entrada 2 3 2 2" xfId="13180" xr:uid="{00000000-0005-0000-0000-0000E2360000}"/>
    <cellStyle name="Entrada 2 3 2 2 2" xfId="13181" xr:uid="{00000000-0005-0000-0000-0000E3360000}"/>
    <cellStyle name="Entrada 2 3 2 2 2 2" xfId="25016" xr:uid="{00000000-0005-0000-0000-0000E4360000}"/>
    <cellStyle name="Entrada 2 3 2 2 2 2 2" xfId="28228" xr:uid="{00000000-0005-0000-0000-0000E5360000}"/>
    <cellStyle name="Entrada 2 3 2 2 2 2 2 2" xfId="37084" xr:uid="{7412DCE7-5735-41AE-84FD-950618AB8693}"/>
    <cellStyle name="Entrada 2 3 2 2 2 2 3" xfId="33956" xr:uid="{14A91358-B6A6-4CED-82E1-5A8194DD5217}"/>
    <cellStyle name="Entrada 2 3 2 2 2 3" xfId="24098" xr:uid="{00000000-0005-0000-0000-0000E6360000}"/>
    <cellStyle name="Entrada 2 3 2 2 2 3 2" xfId="33044" xr:uid="{22B1CFAD-4394-4D5C-BCE9-B70167982ADA}"/>
    <cellStyle name="Entrada 2 3 2 2 3" xfId="25015" xr:uid="{00000000-0005-0000-0000-0000E7360000}"/>
    <cellStyle name="Entrada 2 3 2 2 3 2" xfId="28227" xr:uid="{00000000-0005-0000-0000-0000E8360000}"/>
    <cellStyle name="Entrada 2 3 2 2 3 2 2" xfId="37083" xr:uid="{854FE0CB-58D5-49ED-B5B9-CC0FF985B280}"/>
    <cellStyle name="Entrada 2 3 2 2 3 3" xfId="33955" xr:uid="{C1FF1C95-8E20-408A-BB93-033A8888456A}"/>
    <cellStyle name="Entrada 2 3 2 2 4" xfId="24099" xr:uid="{00000000-0005-0000-0000-0000E9360000}"/>
    <cellStyle name="Entrada 2 3 2 2 4 2" xfId="33045" xr:uid="{5644D884-38A6-42C9-B28B-157CF9D93692}"/>
    <cellStyle name="Entrada 2 3 2 3" xfId="13182" xr:uid="{00000000-0005-0000-0000-0000EA360000}"/>
    <cellStyle name="Entrada 2 3 2 3 2" xfId="13183" xr:uid="{00000000-0005-0000-0000-0000EB360000}"/>
    <cellStyle name="Entrada 2 3 2 3 2 2" xfId="25018" xr:uid="{00000000-0005-0000-0000-0000EC360000}"/>
    <cellStyle name="Entrada 2 3 2 3 2 2 2" xfId="28230" xr:uid="{00000000-0005-0000-0000-0000ED360000}"/>
    <cellStyle name="Entrada 2 3 2 3 2 2 2 2" xfId="37086" xr:uid="{81E28E9C-4F03-4D5C-A829-81B216F66C95}"/>
    <cellStyle name="Entrada 2 3 2 3 2 2 3" xfId="33958" xr:uid="{08DF9CB9-4328-4791-8870-B8BCA685A33E}"/>
    <cellStyle name="Entrada 2 3 2 3 2 3" xfId="24096" xr:uid="{00000000-0005-0000-0000-0000EE360000}"/>
    <cellStyle name="Entrada 2 3 2 3 2 3 2" xfId="33042" xr:uid="{8EE99822-E263-48C0-8206-45ABD29AA28E}"/>
    <cellStyle name="Entrada 2 3 2 3 3" xfId="25017" xr:uid="{00000000-0005-0000-0000-0000EF360000}"/>
    <cellStyle name="Entrada 2 3 2 3 3 2" xfId="28229" xr:uid="{00000000-0005-0000-0000-0000F0360000}"/>
    <cellStyle name="Entrada 2 3 2 3 3 2 2" xfId="37085" xr:uid="{8B3B3772-F7D0-4402-BA24-D1473790402D}"/>
    <cellStyle name="Entrada 2 3 2 3 3 3" xfId="33957" xr:uid="{B014F0C3-68E3-4BEC-898C-912BE670A3B2}"/>
    <cellStyle name="Entrada 2 3 2 3 4" xfId="24097" xr:uid="{00000000-0005-0000-0000-0000F1360000}"/>
    <cellStyle name="Entrada 2 3 2 3 4 2" xfId="33043" xr:uid="{C0F3A4F2-789E-44DE-99E2-D535F91FB296}"/>
    <cellStyle name="Entrada 2 3 2 4" xfId="13184" xr:uid="{00000000-0005-0000-0000-0000F2360000}"/>
    <cellStyle name="Entrada 2 3 2 4 2" xfId="25019" xr:uid="{00000000-0005-0000-0000-0000F3360000}"/>
    <cellStyle name="Entrada 2 3 2 4 2 2" xfId="28231" xr:uid="{00000000-0005-0000-0000-0000F4360000}"/>
    <cellStyle name="Entrada 2 3 2 4 2 2 2" xfId="37087" xr:uid="{C8E10827-CCCC-4530-802E-CD2CDAE56EA3}"/>
    <cellStyle name="Entrada 2 3 2 4 2 3" xfId="33959" xr:uid="{A4151E27-D85D-4FDA-8384-A78DFA57C939}"/>
    <cellStyle name="Entrada 2 3 2 4 3" xfId="24095" xr:uid="{00000000-0005-0000-0000-0000F5360000}"/>
    <cellStyle name="Entrada 2 3 2 4 3 2" xfId="33041" xr:uid="{A89E257D-5C7D-4BDC-8A98-714F92078C55}"/>
    <cellStyle name="Entrada 2 3 2 5" xfId="25014" xr:uid="{00000000-0005-0000-0000-0000F6360000}"/>
    <cellStyle name="Entrada 2 3 2 5 2" xfId="28226" xr:uid="{00000000-0005-0000-0000-0000F7360000}"/>
    <cellStyle name="Entrada 2 3 2 5 2 2" xfId="37082" xr:uid="{1CA04553-72CD-44E6-B7CF-BA711EA96C46}"/>
    <cellStyle name="Entrada 2 3 2 5 3" xfId="33954" xr:uid="{6A89491A-3034-4185-86E6-BE544275A5D6}"/>
    <cellStyle name="Entrada 2 3 2 6" xfId="24100" xr:uid="{00000000-0005-0000-0000-0000F8360000}"/>
    <cellStyle name="Entrada 2 3 2 6 2" xfId="33046" xr:uid="{7071D750-EF07-4F69-B54B-BE7BBE192DA1}"/>
    <cellStyle name="Entrada 2 3 3" xfId="13185" xr:uid="{00000000-0005-0000-0000-0000F9360000}"/>
    <cellStyle name="Entrada 2 3 3 2" xfId="13186" xr:uid="{00000000-0005-0000-0000-0000FA360000}"/>
    <cellStyle name="Entrada 2 3 3 2 2" xfId="25021" xr:uid="{00000000-0005-0000-0000-0000FB360000}"/>
    <cellStyle name="Entrada 2 3 3 2 2 2" xfId="28233" xr:uid="{00000000-0005-0000-0000-0000FC360000}"/>
    <cellStyle name="Entrada 2 3 3 2 2 2 2" xfId="37089" xr:uid="{A6D6523A-EFD7-4362-B64D-36EE124EA7DD}"/>
    <cellStyle name="Entrada 2 3 3 2 2 3" xfId="33961" xr:uid="{733CFAB0-AFBD-4B1B-BAB0-20F1CE9E5134}"/>
    <cellStyle name="Entrada 2 3 3 2 3" xfId="24093" xr:uid="{00000000-0005-0000-0000-0000FD360000}"/>
    <cellStyle name="Entrada 2 3 3 2 3 2" xfId="33039" xr:uid="{0A1FC288-F703-4473-958B-981AA38082E6}"/>
    <cellStyle name="Entrada 2 3 3 3" xfId="25020" xr:uid="{00000000-0005-0000-0000-0000FE360000}"/>
    <cellStyle name="Entrada 2 3 3 3 2" xfId="28232" xr:uid="{00000000-0005-0000-0000-0000FF360000}"/>
    <cellStyle name="Entrada 2 3 3 3 2 2" xfId="37088" xr:uid="{4D5E2301-07CF-4506-AB1E-1B8883344F9B}"/>
    <cellStyle name="Entrada 2 3 3 3 3" xfId="33960" xr:uid="{9A9AF239-7804-4606-9CA0-441DC1FD6F37}"/>
    <cellStyle name="Entrada 2 3 3 4" xfId="24094" xr:uid="{00000000-0005-0000-0000-000000370000}"/>
    <cellStyle name="Entrada 2 3 3 4 2" xfId="33040" xr:uid="{F6836501-A441-4738-89BF-9E4827DDCB1F}"/>
    <cellStyle name="Entrada 2 3 4" xfId="13187" xr:uid="{00000000-0005-0000-0000-000001370000}"/>
    <cellStyle name="Entrada 2 3 4 2" xfId="13188" xr:uid="{00000000-0005-0000-0000-000002370000}"/>
    <cellStyle name="Entrada 2 3 4 2 2" xfId="25023" xr:uid="{00000000-0005-0000-0000-000003370000}"/>
    <cellStyle name="Entrada 2 3 4 2 2 2" xfId="28235" xr:uid="{00000000-0005-0000-0000-000004370000}"/>
    <cellStyle name="Entrada 2 3 4 2 2 2 2" xfId="37091" xr:uid="{823A7B00-0A9F-4A36-A9A7-581B7D47C09B}"/>
    <cellStyle name="Entrada 2 3 4 2 2 3" xfId="33963" xr:uid="{54A07D4A-9D40-45BA-A43E-0136948ABB16}"/>
    <cellStyle name="Entrada 2 3 4 2 3" xfId="24091" xr:uid="{00000000-0005-0000-0000-000005370000}"/>
    <cellStyle name="Entrada 2 3 4 2 3 2" xfId="33037" xr:uid="{58E40155-65E7-4F8A-A72F-C1F67B66E9A5}"/>
    <cellStyle name="Entrada 2 3 4 3" xfId="25022" xr:uid="{00000000-0005-0000-0000-000006370000}"/>
    <cellStyle name="Entrada 2 3 4 3 2" xfId="28234" xr:uid="{00000000-0005-0000-0000-000007370000}"/>
    <cellStyle name="Entrada 2 3 4 3 2 2" xfId="37090" xr:uid="{6D871134-9D79-4B1C-BA7F-6D76AD43F595}"/>
    <cellStyle name="Entrada 2 3 4 3 3" xfId="33962" xr:uid="{44DB4EE3-1A55-4DD8-92F2-4A2C9E374FD1}"/>
    <cellStyle name="Entrada 2 3 4 4" xfId="24092" xr:uid="{00000000-0005-0000-0000-000008370000}"/>
    <cellStyle name="Entrada 2 3 4 4 2" xfId="33038" xr:uid="{E0F268ED-858E-4404-886B-B3E143B1FBF0}"/>
    <cellStyle name="Entrada 2 3 5" xfId="13189" xr:uid="{00000000-0005-0000-0000-000009370000}"/>
    <cellStyle name="Entrada 2 3 6" xfId="13190" xr:uid="{00000000-0005-0000-0000-00000A370000}"/>
    <cellStyle name="Entrada 2 3 6 2" xfId="25024" xr:uid="{00000000-0005-0000-0000-00000B370000}"/>
    <cellStyle name="Entrada 2 3 6 2 2" xfId="28236" xr:uid="{00000000-0005-0000-0000-00000C370000}"/>
    <cellStyle name="Entrada 2 3 6 2 2 2" xfId="37092" xr:uid="{7B0BE0C5-E697-4E57-BFF7-1152AEBE8FCE}"/>
    <cellStyle name="Entrada 2 3 6 2 3" xfId="33964" xr:uid="{FC3DD9DA-F4D3-43BF-8793-62FD1A496D34}"/>
    <cellStyle name="Entrada 2 3 6 3" xfId="24090" xr:uid="{00000000-0005-0000-0000-00000D370000}"/>
    <cellStyle name="Entrada 2 3 6 3 2" xfId="33036" xr:uid="{EB832B9E-1596-444C-9221-93C84852DCDE}"/>
    <cellStyle name="Entrada 2 4" xfId="13191" xr:uid="{00000000-0005-0000-0000-00000E370000}"/>
    <cellStyle name="Entrada 2 4 2" xfId="13192" xr:uid="{00000000-0005-0000-0000-00000F370000}"/>
    <cellStyle name="Entrada 2 4 2 2" xfId="13193" xr:uid="{00000000-0005-0000-0000-000010370000}"/>
    <cellStyle name="Entrada 2 4 2 2 2" xfId="13194" xr:uid="{00000000-0005-0000-0000-000011370000}"/>
    <cellStyle name="Entrada 2 4 2 2 2 2" xfId="25028" xr:uid="{00000000-0005-0000-0000-000012370000}"/>
    <cellStyle name="Entrada 2 4 2 2 2 2 2" xfId="28240" xr:uid="{00000000-0005-0000-0000-000013370000}"/>
    <cellStyle name="Entrada 2 4 2 2 2 2 2 2" xfId="37096" xr:uid="{5E9CE5DC-FCEB-409E-A7A2-FA6C6010EA29}"/>
    <cellStyle name="Entrada 2 4 2 2 2 2 3" xfId="33968" xr:uid="{15AD3D4B-C203-4E4E-BB11-2573AC62C4DA}"/>
    <cellStyle name="Entrada 2 4 2 2 2 3" xfId="24086" xr:uid="{00000000-0005-0000-0000-000014370000}"/>
    <cellStyle name="Entrada 2 4 2 2 2 3 2" xfId="33032" xr:uid="{19BA60EF-6519-438B-8CB9-B31DB9ED1733}"/>
    <cellStyle name="Entrada 2 4 2 2 3" xfId="25027" xr:uid="{00000000-0005-0000-0000-000015370000}"/>
    <cellStyle name="Entrada 2 4 2 2 3 2" xfId="28239" xr:uid="{00000000-0005-0000-0000-000016370000}"/>
    <cellStyle name="Entrada 2 4 2 2 3 2 2" xfId="37095" xr:uid="{FF690B60-4293-47FC-8AEC-DBED0BA9667F}"/>
    <cellStyle name="Entrada 2 4 2 2 3 3" xfId="33967" xr:uid="{D351A777-7BC3-418E-A4E4-A3AF41EBA1A3}"/>
    <cellStyle name="Entrada 2 4 2 2 4" xfId="24087" xr:uid="{00000000-0005-0000-0000-000017370000}"/>
    <cellStyle name="Entrada 2 4 2 2 4 2" xfId="33033" xr:uid="{B3650671-0621-4567-9CE1-FC5385918D58}"/>
    <cellStyle name="Entrada 2 4 2 3" xfId="13195" xr:uid="{00000000-0005-0000-0000-000018370000}"/>
    <cellStyle name="Entrada 2 4 2 3 2" xfId="13196" xr:uid="{00000000-0005-0000-0000-000019370000}"/>
    <cellStyle name="Entrada 2 4 2 3 2 2" xfId="25030" xr:uid="{00000000-0005-0000-0000-00001A370000}"/>
    <cellStyle name="Entrada 2 4 2 3 2 2 2" xfId="28242" xr:uid="{00000000-0005-0000-0000-00001B370000}"/>
    <cellStyle name="Entrada 2 4 2 3 2 2 2 2" xfId="37098" xr:uid="{32BBC3AF-7558-408C-91EE-8AF82C50EB4A}"/>
    <cellStyle name="Entrada 2 4 2 3 2 2 3" xfId="33970" xr:uid="{3C9621F1-8874-474D-A3AB-9B19495554AD}"/>
    <cellStyle name="Entrada 2 4 2 3 2 3" xfId="24084" xr:uid="{00000000-0005-0000-0000-00001C370000}"/>
    <cellStyle name="Entrada 2 4 2 3 2 3 2" xfId="33030" xr:uid="{57FAED7F-874E-4A0B-B7BF-C9630E5A73F5}"/>
    <cellStyle name="Entrada 2 4 2 3 3" xfId="25029" xr:uid="{00000000-0005-0000-0000-00001D370000}"/>
    <cellStyle name="Entrada 2 4 2 3 3 2" xfId="28241" xr:uid="{00000000-0005-0000-0000-00001E370000}"/>
    <cellStyle name="Entrada 2 4 2 3 3 2 2" xfId="37097" xr:uid="{F466C2FF-9CFE-4410-9D15-F8807637A509}"/>
    <cellStyle name="Entrada 2 4 2 3 3 3" xfId="33969" xr:uid="{EA5BB7A7-EECF-41C8-B69A-E7CB46D12C61}"/>
    <cellStyle name="Entrada 2 4 2 3 4" xfId="24085" xr:uid="{00000000-0005-0000-0000-00001F370000}"/>
    <cellStyle name="Entrada 2 4 2 3 4 2" xfId="33031" xr:uid="{00F06FB2-D7DF-45A5-B3FA-49BCFE7024D8}"/>
    <cellStyle name="Entrada 2 4 2 4" xfId="13197" xr:uid="{00000000-0005-0000-0000-000020370000}"/>
    <cellStyle name="Entrada 2 4 2 4 2" xfId="25031" xr:uid="{00000000-0005-0000-0000-000021370000}"/>
    <cellStyle name="Entrada 2 4 2 4 2 2" xfId="28243" xr:uid="{00000000-0005-0000-0000-000022370000}"/>
    <cellStyle name="Entrada 2 4 2 4 2 2 2" xfId="37099" xr:uid="{35114AB3-F376-4248-8245-E22A238CFB1F}"/>
    <cellStyle name="Entrada 2 4 2 4 2 3" xfId="33971" xr:uid="{5C0825E8-0FB4-4477-A2F6-74ACEE2FED7A}"/>
    <cellStyle name="Entrada 2 4 2 4 3" xfId="24083" xr:uid="{00000000-0005-0000-0000-000023370000}"/>
    <cellStyle name="Entrada 2 4 2 4 3 2" xfId="33029" xr:uid="{52A675F6-CC9E-4668-879E-22000DAC0071}"/>
    <cellStyle name="Entrada 2 4 2 5" xfId="25026" xr:uid="{00000000-0005-0000-0000-000024370000}"/>
    <cellStyle name="Entrada 2 4 2 5 2" xfId="28238" xr:uid="{00000000-0005-0000-0000-000025370000}"/>
    <cellStyle name="Entrada 2 4 2 5 2 2" xfId="37094" xr:uid="{F3E3CA79-AB42-48DE-AF3C-BA7B6EFD557F}"/>
    <cellStyle name="Entrada 2 4 2 5 3" xfId="33966" xr:uid="{4BA8EB43-12F3-4BE4-B433-8046BFD88F74}"/>
    <cellStyle name="Entrada 2 4 2 6" xfId="24088" xr:uid="{00000000-0005-0000-0000-000026370000}"/>
    <cellStyle name="Entrada 2 4 2 6 2" xfId="33034" xr:uid="{95E12142-9BCE-4466-941E-565480719EA8}"/>
    <cellStyle name="Entrada 2 4 3" xfId="13198" xr:uid="{00000000-0005-0000-0000-000027370000}"/>
    <cellStyle name="Entrada 2 4 3 2" xfId="13199" xr:uid="{00000000-0005-0000-0000-000028370000}"/>
    <cellStyle name="Entrada 2 4 3 2 2" xfId="25033" xr:uid="{00000000-0005-0000-0000-000029370000}"/>
    <cellStyle name="Entrada 2 4 3 2 2 2" xfId="28245" xr:uid="{00000000-0005-0000-0000-00002A370000}"/>
    <cellStyle name="Entrada 2 4 3 2 2 2 2" xfId="37101" xr:uid="{E4792A36-620A-4B5B-89D8-7CC6CFA07445}"/>
    <cellStyle name="Entrada 2 4 3 2 2 3" xfId="33973" xr:uid="{BF28A02D-0FB4-489D-BDEA-B1210DA04F66}"/>
    <cellStyle name="Entrada 2 4 3 2 3" xfId="24081" xr:uid="{00000000-0005-0000-0000-00002B370000}"/>
    <cellStyle name="Entrada 2 4 3 2 3 2" xfId="33027" xr:uid="{D45D65F6-F069-4962-85F4-D6EF2BEABC47}"/>
    <cellStyle name="Entrada 2 4 3 3" xfId="25032" xr:uid="{00000000-0005-0000-0000-00002C370000}"/>
    <cellStyle name="Entrada 2 4 3 3 2" xfId="28244" xr:uid="{00000000-0005-0000-0000-00002D370000}"/>
    <cellStyle name="Entrada 2 4 3 3 2 2" xfId="37100" xr:uid="{63E09370-A980-48C2-9EBB-5D24968F1589}"/>
    <cellStyle name="Entrada 2 4 3 3 3" xfId="33972" xr:uid="{3E39BE98-F5E5-477F-9653-5C03A0AFCCFD}"/>
    <cellStyle name="Entrada 2 4 3 4" xfId="24082" xr:uid="{00000000-0005-0000-0000-00002E370000}"/>
    <cellStyle name="Entrada 2 4 3 4 2" xfId="33028" xr:uid="{D5F28CD6-A346-469E-98DB-7B172CDD56CB}"/>
    <cellStyle name="Entrada 2 4 4" xfId="13200" xr:uid="{00000000-0005-0000-0000-00002F370000}"/>
    <cellStyle name="Entrada 2 4 4 2" xfId="13201" xr:uid="{00000000-0005-0000-0000-000030370000}"/>
    <cellStyle name="Entrada 2 4 4 2 2" xfId="25035" xr:uid="{00000000-0005-0000-0000-000031370000}"/>
    <cellStyle name="Entrada 2 4 4 2 2 2" xfId="28247" xr:uid="{00000000-0005-0000-0000-000032370000}"/>
    <cellStyle name="Entrada 2 4 4 2 2 2 2" xfId="37103" xr:uid="{6A3C882C-17CE-4256-9AB2-E8575011E51B}"/>
    <cellStyle name="Entrada 2 4 4 2 2 3" xfId="33975" xr:uid="{FF28CA74-171E-4408-A2B8-5015216CA1A2}"/>
    <cellStyle name="Entrada 2 4 4 2 3" xfId="24080" xr:uid="{00000000-0005-0000-0000-000033370000}"/>
    <cellStyle name="Entrada 2 4 4 2 3 2" xfId="33026" xr:uid="{4DE13D6D-E9AD-4461-A2E3-849E96936BE8}"/>
    <cellStyle name="Entrada 2 4 4 3" xfId="25034" xr:uid="{00000000-0005-0000-0000-000034370000}"/>
    <cellStyle name="Entrada 2 4 4 3 2" xfId="28246" xr:uid="{00000000-0005-0000-0000-000035370000}"/>
    <cellStyle name="Entrada 2 4 4 3 2 2" xfId="37102" xr:uid="{45B6DAD4-4D48-4CF0-A574-AAA3A89D7104}"/>
    <cellStyle name="Entrada 2 4 4 3 3" xfId="33974" xr:uid="{CB877EC9-D7B4-4D23-A9C7-9F50209BE151}"/>
    <cellStyle name="Entrada 2 4 4 4" xfId="22254" xr:uid="{00000000-0005-0000-0000-000036370000}"/>
    <cellStyle name="Entrada 2 4 4 4 2" xfId="31201" xr:uid="{40CE2310-22DF-4EF3-984E-0286F25BE4FD}"/>
    <cellStyle name="Entrada 2 4 5" xfId="13202" xr:uid="{00000000-0005-0000-0000-000037370000}"/>
    <cellStyle name="Entrada 2 4 5 2" xfId="25036" xr:uid="{00000000-0005-0000-0000-000038370000}"/>
    <cellStyle name="Entrada 2 4 5 2 2" xfId="28248" xr:uid="{00000000-0005-0000-0000-000039370000}"/>
    <cellStyle name="Entrada 2 4 5 2 2 2" xfId="37104" xr:uid="{B35300F7-B8E9-462F-AD30-D28E4D9185E4}"/>
    <cellStyle name="Entrada 2 4 5 2 3" xfId="33976" xr:uid="{17C1DFE3-4654-4C53-8A96-7D9FE91C3AAD}"/>
    <cellStyle name="Entrada 2 4 5 3" xfId="24079" xr:uid="{00000000-0005-0000-0000-00003A370000}"/>
    <cellStyle name="Entrada 2 4 5 3 2" xfId="33025" xr:uid="{644E451C-FADB-4B9F-961A-CAADCE095CFC}"/>
    <cellStyle name="Entrada 2 4 6" xfId="25025" xr:uid="{00000000-0005-0000-0000-00003B370000}"/>
    <cellStyle name="Entrada 2 4 6 2" xfId="28237" xr:uid="{00000000-0005-0000-0000-00003C370000}"/>
    <cellStyle name="Entrada 2 4 6 2 2" xfId="37093" xr:uid="{77A4CA70-E174-4D3B-9C2D-C225D35FB6D4}"/>
    <cellStyle name="Entrada 2 4 6 3" xfId="33965" xr:uid="{A77EABF5-7ADB-4D6C-B01C-DA5279CB4A1F}"/>
    <cellStyle name="Entrada 2 4 7" xfId="24089" xr:uid="{00000000-0005-0000-0000-00003D370000}"/>
    <cellStyle name="Entrada 2 4 7 2" xfId="33035" xr:uid="{D5410572-7D01-4DDA-980D-85DC8230118D}"/>
    <cellStyle name="Entrada 2 5" xfId="13203" xr:uid="{00000000-0005-0000-0000-00003E370000}"/>
    <cellStyle name="Entrada 2 5 2" xfId="13204" xr:uid="{00000000-0005-0000-0000-00003F370000}"/>
    <cellStyle name="Entrada 2 5 2 2" xfId="13205" xr:uid="{00000000-0005-0000-0000-000040370000}"/>
    <cellStyle name="Entrada 2 5 2 2 2" xfId="25039" xr:uid="{00000000-0005-0000-0000-000041370000}"/>
    <cellStyle name="Entrada 2 5 2 2 2 2" xfId="28251" xr:uid="{00000000-0005-0000-0000-000042370000}"/>
    <cellStyle name="Entrada 2 5 2 2 2 2 2" xfId="37107" xr:uid="{55198618-E6C7-4B18-8780-349C171B310E}"/>
    <cellStyle name="Entrada 2 5 2 2 2 3" xfId="33979" xr:uid="{F0D9B0F9-4278-438A-8C06-7C689FE9DFA7}"/>
    <cellStyle name="Entrada 2 5 2 2 3" xfId="24076" xr:uid="{00000000-0005-0000-0000-000043370000}"/>
    <cellStyle name="Entrada 2 5 2 2 3 2" xfId="33022" xr:uid="{ECF8D6A4-DC30-4298-8A5B-BA4B282DDED9}"/>
    <cellStyle name="Entrada 2 5 2 3" xfId="25038" xr:uid="{00000000-0005-0000-0000-000044370000}"/>
    <cellStyle name="Entrada 2 5 2 3 2" xfId="28250" xr:uid="{00000000-0005-0000-0000-000045370000}"/>
    <cellStyle name="Entrada 2 5 2 3 2 2" xfId="37106" xr:uid="{C1BEBB05-0261-47D1-951C-7EBF03FCB1A8}"/>
    <cellStyle name="Entrada 2 5 2 3 3" xfId="33978" xr:uid="{C1A25878-0D59-4B76-8731-5B209347D01A}"/>
    <cellStyle name="Entrada 2 5 2 4" xfId="24077" xr:uid="{00000000-0005-0000-0000-000046370000}"/>
    <cellStyle name="Entrada 2 5 2 4 2" xfId="33023" xr:uid="{89278433-D3D9-4B7B-80C9-7FAB438ED179}"/>
    <cellStyle name="Entrada 2 5 3" xfId="13206" xr:uid="{00000000-0005-0000-0000-000047370000}"/>
    <cellStyle name="Entrada 2 5 3 2" xfId="13207" xr:uid="{00000000-0005-0000-0000-000048370000}"/>
    <cellStyle name="Entrada 2 5 3 2 2" xfId="25041" xr:uid="{00000000-0005-0000-0000-000049370000}"/>
    <cellStyle name="Entrada 2 5 3 2 2 2" xfId="28253" xr:uid="{00000000-0005-0000-0000-00004A370000}"/>
    <cellStyle name="Entrada 2 5 3 2 2 2 2" xfId="37109" xr:uid="{AE9FC2BA-AE44-49F0-8C2A-17DEE41CA786}"/>
    <cellStyle name="Entrada 2 5 3 2 2 3" xfId="33981" xr:uid="{35101489-E55C-43F1-9D85-8B6E2C5B0F0E}"/>
    <cellStyle name="Entrada 2 5 3 2 3" xfId="24074" xr:uid="{00000000-0005-0000-0000-00004B370000}"/>
    <cellStyle name="Entrada 2 5 3 2 3 2" xfId="33020" xr:uid="{CE6EFE13-35F9-480F-926B-53416EDC2BD6}"/>
    <cellStyle name="Entrada 2 5 3 3" xfId="25040" xr:uid="{00000000-0005-0000-0000-00004C370000}"/>
    <cellStyle name="Entrada 2 5 3 3 2" xfId="28252" xr:uid="{00000000-0005-0000-0000-00004D370000}"/>
    <cellStyle name="Entrada 2 5 3 3 2 2" xfId="37108" xr:uid="{3806642E-FD35-4CCA-8098-92E290521FBD}"/>
    <cellStyle name="Entrada 2 5 3 3 3" xfId="33980" xr:uid="{4B26C4D5-FC1C-49E2-A362-6E6897786D9A}"/>
    <cellStyle name="Entrada 2 5 3 4" xfId="24075" xr:uid="{00000000-0005-0000-0000-00004E370000}"/>
    <cellStyle name="Entrada 2 5 3 4 2" xfId="33021" xr:uid="{2FE1B961-955C-438E-BDB7-FB3B164A1415}"/>
    <cellStyle name="Entrada 2 5 4" xfId="13208" xr:uid="{00000000-0005-0000-0000-00004F370000}"/>
    <cellStyle name="Entrada 2 5 4 2" xfId="25042" xr:uid="{00000000-0005-0000-0000-000050370000}"/>
    <cellStyle name="Entrada 2 5 4 2 2" xfId="28254" xr:uid="{00000000-0005-0000-0000-000051370000}"/>
    <cellStyle name="Entrada 2 5 4 2 2 2" xfId="37110" xr:uid="{1D70231D-4117-4AF9-A4BC-AC11F4BBE407}"/>
    <cellStyle name="Entrada 2 5 4 2 3" xfId="33982" xr:uid="{10DEC6ED-40B5-4B3C-93AE-C7A6D71FC74E}"/>
    <cellStyle name="Entrada 2 5 4 3" xfId="24073" xr:uid="{00000000-0005-0000-0000-000052370000}"/>
    <cellStyle name="Entrada 2 5 4 3 2" xfId="33019" xr:uid="{ED713C3D-73F1-4104-98CC-4F9ADF4BDC91}"/>
    <cellStyle name="Entrada 2 5 5" xfId="25037" xr:uid="{00000000-0005-0000-0000-000053370000}"/>
    <cellStyle name="Entrada 2 5 5 2" xfId="28249" xr:uid="{00000000-0005-0000-0000-000054370000}"/>
    <cellStyle name="Entrada 2 5 5 2 2" xfId="37105" xr:uid="{E2CB414B-48E3-48EC-92F9-6A68257E50DE}"/>
    <cellStyle name="Entrada 2 5 5 3" xfId="33977" xr:uid="{5EBB3261-3D15-41A9-84E2-8BBF501DB954}"/>
    <cellStyle name="Entrada 2 5 6" xfId="24078" xr:uid="{00000000-0005-0000-0000-000055370000}"/>
    <cellStyle name="Entrada 2 5 6 2" xfId="33024" xr:uid="{70F3F40D-5970-4AF3-9C9F-D177DFC405A6}"/>
    <cellStyle name="Entrada 2 6" xfId="13209" xr:uid="{00000000-0005-0000-0000-000056370000}"/>
    <cellStyle name="Entrada 2 6 2" xfId="13210" xr:uid="{00000000-0005-0000-0000-000057370000}"/>
    <cellStyle name="Entrada 2 6 2 2" xfId="25044" xr:uid="{00000000-0005-0000-0000-000058370000}"/>
    <cellStyle name="Entrada 2 6 2 2 2" xfId="28256" xr:uid="{00000000-0005-0000-0000-000059370000}"/>
    <cellStyle name="Entrada 2 6 2 2 2 2" xfId="37112" xr:uid="{F180E5EA-E3D6-4628-A748-ACA5D1148A61}"/>
    <cellStyle name="Entrada 2 6 2 2 3" xfId="33984" xr:uid="{9DC3D791-48CC-4088-867B-640B73D3D2BD}"/>
    <cellStyle name="Entrada 2 6 2 3" xfId="24071" xr:uid="{00000000-0005-0000-0000-00005A370000}"/>
    <cellStyle name="Entrada 2 6 2 3 2" xfId="33017" xr:uid="{0C389A3F-2294-4BAF-BECD-9CD7109B1533}"/>
    <cellStyle name="Entrada 2 6 3" xfId="25043" xr:uid="{00000000-0005-0000-0000-00005B370000}"/>
    <cellStyle name="Entrada 2 6 3 2" xfId="28255" xr:uid="{00000000-0005-0000-0000-00005C370000}"/>
    <cellStyle name="Entrada 2 6 3 2 2" xfId="37111" xr:uid="{4A68CF89-8D20-481B-A0BA-DCA20F9A6399}"/>
    <cellStyle name="Entrada 2 6 3 3" xfId="33983" xr:uid="{0886C28F-1906-4418-AEBF-F9781B268F0F}"/>
    <cellStyle name="Entrada 2 6 4" xfId="24072" xr:uid="{00000000-0005-0000-0000-00005D370000}"/>
    <cellStyle name="Entrada 2 6 4 2" xfId="33018" xr:uid="{69A88A02-2027-4441-A9C0-C9E8E311D5A4}"/>
    <cellStyle name="Entrada 2 7" xfId="13211" xr:uid="{00000000-0005-0000-0000-00005E370000}"/>
    <cellStyle name="Entrada 2 7 2" xfId="13212" xr:uid="{00000000-0005-0000-0000-00005F370000}"/>
    <cellStyle name="Entrada 2 7 2 2" xfId="25046" xr:uid="{00000000-0005-0000-0000-000060370000}"/>
    <cellStyle name="Entrada 2 7 2 2 2" xfId="28258" xr:uid="{00000000-0005-0000-0000-000061370000}"/>
    <cellStyle name="Entrada 2 7 2 2 2 2" xfId="37114" xr:uid="{196623C4-9935-4738-AFE5-AA5E5A21B8F6}"/>
    <cellStyle name="Entrada 2 7 2 2 3" xfId="33986" xr:uid="{442D3F9C-D987-4085-B9A7-543CF5BB176B}"/>
    <cellStyle name="Entrada 2 7 2 3" xfId="24069" xr:uid="{00000000-0005-0000-0000-000062370000}"/>
    <cellStyle name="Entrada 2 7 2 3 2" xfId="33015" xr:uid="{16CEACAF-7548-47CD-A377-32F521E50628}"/>
    <cellStyle name="Entrada 2 7 3" xfId="25045" xr:uid="{00000000-0005-0000-0000-000063370000}"/>
    <cellStyle name="Entrada 2 7 3 2" xfId="28257" xr:uid="{00000000-0005-0000-0000-000064370000}"/>
    <cellStyle name="Entrada 2 7 3 2 2" xfId="37113" xr:uid="{EF778FB4-0063-43E7-9060-072F2425C9E5}"/>
    <cellStyle name="Entrada 2 7 3 3" xfId="33985" xr:uid="{64B0626E-548B-4CE5-A569-6BF90E6A9671}"/>
    <cellStyle name="Entrada 2 7 4" xfId="24070" xr:uid="{00000000-0005-0000-0000-000065370000}"/>
    <cellStyle name="Entrada 2 7 4 2" xfId="33016" xr:uid="{9C8FDEB5-1344-47EE-9BA4-D03840F86F3D}"/>
    <cellStyle name="Entrada 2 8" xfId="13213" xr:uid="{00000000-0005-0000-0000-000066370000}"/>
    <cellStyle name="Entrada 2 9" xfId="13214" xr:uid="{00000000-0005-0000-0000-000067370000}"/>
    <cellStyle name="Entrada 20" xfId="22273" xr:uid="{00000000-0005-0000-0000-000068370000}"/>
    <cellStyle name="Entrada 20 2" xfId="27708" xr:uid="{00000000-0005-0000-0000-000069370000}"/>
    <cellStyle name="Entrada 20 2 2" xfId="36564" xr:uid="{4BA14F5F-9FC2-4517-8893-8B7C33F9AB3C}"/>
    <cellStyle name="Entrada 20 3" xfId="31220" xr:uid="{D08E1C3E-7873-4C15-85F1-F1D1CF20C6BE}"/>
    <cellStyle name="Entrada 21" xfId="27162" xr:uid="{00000000-0005-0000-0000-00006A370000}"/>
    <cellStyle name="Entrada 21 2" xfId="36033" xr:uid="{0344EC0B-11A5-4BD5-8545-E074A84E73F1}"/>
    <cellStyle name="Entrada 3" xfId="483" xr:uid="{00000000-0005-0000-0000-00006B370000}"/>
    <cellStyle name="Entrada 3 2" xfId="484" xr:uid="{00000000-0005-0000-0000-00006C370000}"/>
    <cellStyle name="Entrada 3 2 2" xfId="13215" xr:uid="{00000000-0005-0000-0000-00006D370000}"/>
    <cellStyle name="Entrada 3 2 2 2" xfId="13216" xr:uid="{00000000-0005-0000-0000-00006E370000}"/>
    <cellStyle name="Entrada 3 2 2 2 2" xfId="25048" xr:uid="{00000000-0005-0000-0000-00006F370000}"/>
    <cellStyle name="Entrada 3 2 2 2 2 2" xfId="28260" xr:uid="{00000000-0005-0000-0000-000070370000}"/>
    <cellStyle name="Entrada 3 2 2 2 2 2 2" xfId="37116" xr:uid="{63EC9F69-FAE9-4155-B099-BD99DEC2B61E}"/>
    <cellStyle name="Entrada 3 2 2 2 2 3" xfId="33988" xr:uid="{79BEC2C7-76E8-4C52-881F-A6C390278B04}"/>
    <cellStyle name="Entrada 3 2 2 2 3" xfId="24067" xr:uid="{00000000-0005-0000-0000-000071370000}"/>
    <cellStyle name="Entrada 3 2 2 2 3 2" xfId="33013" xr:uid="{1ADC11CA-575D-4F13-B873-0B83D818222A}"/>
    <cellStyle name="Entrada 3 2 2 3" xfId="13217" xr:uid="{00000000-0005-0000-0000-000072370000}"/>
    <cellStyle name="Entrada 3 2 2 3 2" xfId="25049" xr:uid="{00000000-0005-0000-0000-000073370000}"/>
    <cellStyle name="Entrada 3 2 2 3 2 2" xfId="28261" xr:uid="{00000000-0005-0000-0000-000074370000}"/>
    <cellStyle name="Entrada 3 2 2 3 2 2 2" xfId="37117" xr:uid="{0C69AA6E-11F9-469E-A18F-D3DA0A853374}"/>
    <cellStyle name="Entrada 3 2 2 3 2 3" xfId="33989" xr:uid="{3460E6D6-DFD8-49EA-A955-798A5AADDF9E}"/>
    <cellStyle name="Entrada 3 2 2 3 3" xfId="24066" xr:uid="{00000000-0005-0000-0000-000075370000}"/>
    <cellStyle name="Entrada 3 2 2 3 3 2" xfId="33012" xr:uid="{7F47EFA3-1698-4ADC-87EA-933932334EB4}"/>
    <cellStyle name="Entrada 3 2 2 4" xfId="25047" xr:uid="{00000000-0005-0000-0000-000076370000}"/>
    <cellStyle name="Entrada 3 2 2 4 2" xfId="28259" xr:uid="{00000000-0005-0000-0000-000077370000}"/>
    <cellStyle name="Entrada 3 2 2 4 2 2" xfId="37115" xr:uid="{12829BE4-D701-49AB-810A-35C5681DB1F4}"/>
    <cellStyle name="Entrada 3 2 2 4 3" xfId="33987" xr:uid="{60BCE3B6-AF3C-4F09-80AA-C5C8D887704E}"/>
    <cellStyle name="Entrada 3 2 2 5" xfId="24068" xr:uid="{00000000-0005-0000-0000-000078370000}"/>
    <cellStyle name="Entrada 3 2 2 5 2" xfId="33014" xr:uid="{1B0AFEFD-C642-4BA9-85CC-4DA825F456F5}"/>
    <cellStyle name="Entrada 3 2 3" xfId="13218" xr:uid="{00000000-0005-0000-0000-000079370000}"/>
    <cellStyle name="Entrada 3 2 3 2" xfId="13219" xr:uid="{00000000-0005-0000-0000-00007A370000}"/>
    <cellStyle name="Entrada 3 2 3 2 2" xfId="25051" xr:uid="{00000000-0005-0000-0000-00007B370000}"/>
    <cellStyle name="Entrada 3 2 3 2 2 2" xfId="28263" xr:uid="{00000000-0005-0000-0000-00007C370000}"/>
    <cellStyle name="Entrada 3 2 3 2 2 2 2" xfId="37119" xr:uid="{9CBEF659-21A2-42AF-A574-3D35EE16FDD9}"/>
    <cellStyle name="Entrada 3 2 3 2 2 3" xfId="33991" xr:uid="{92B9A199-9645-481A-8470-C2B779FE5EEC}"/>
    <cellStyle name="Entrada 3 2 3 2 3" xfId="24064" xr:uid="{00000000-0005-0000-0000-00007D370000}"/>
    <cellStyle name="Entrada 3 2 3 2 3 2" xfId="33010" xr:uid="{9CDB79ED-009A-4246-9FD4-9F1B014CD078}"/>
    <cellStyle name="Entrada 3 2 3 3" xfId="25050" xr:uid="{00000000-0005-0000-0000-00007E370000}"/>
    <cellStyle name="Entrada 3 2 3 3 2" xfId="28262" xr:uid="{00000000-0005-0000-0000-00007F370000}"/>
    <cellStyle name="Entrada 3 2 3 3 2 2" xfId="37118" xr:uid="{09FC03A7-078B-4EE3-89DC-17D9326AC09F}"/>
    <cellStyle name="Entrada 3 2 3 3 3" xfId="33990" xr:uid="{EEDE5397-4879-42A1-9C88-A7FE73B02115}"/>
    <cellStyle name="Entrada 3 2 3 4" xfId="24065" xr:uid="{00000000-0005-0000-0000-000080370000}"/>
    <cellStyle name="Entrada 3 2 3 4 2" xfId="33011" xr:uid="{0057D68F-575E-4C90-844C-E9E720240CD9}"/>
    <cellStyle name="Entrada 3 2 4" xfId="13220" xr:uid="{00000000-0005-0000-0000-000081370000}"/>
    <cellStyle name="Entrada 3 2 4 2" xfId="25052" xr:uid="{00000000-0005-0000-0000-000082370000}"/>
    <cellStyle name="Entrada 3 2 4 2 2" xfId="28264" xr:uid="{00000000-0005-0000-0000-000083370000}"/>
    <cellStyle name="Entrada 3 2 4 2 2 2" xfId="37120" xr:uid="{D5390C2C-B76B-40A6-B367-465D81E68AB5}"/>
    <cellStyle name="Entrada 3 2 4 2 3" xfId="33992" xr:uid="{4C11E7EA-909B-4A3F-ADDE-C75B5A12B2BA}"/>
    <cellStyle name="Entrada 3 2 4 3" xfId="24063" xr:uid="{00000000-0005-0000-0000-000084370000}"/>
    <cellStyle name="Entrada 3 2 4 3 2" xfId="33009" xr:uid="{F747C19B-A7C6-4ECE-A152-FE018F55A090}"/>
    <cellStyle name="Entrada 3 2 5" xfId="13221" xr:uid="{00000000-0005-0000-0000-000085370000}"/>
    <cellStyle name="Entrada 3 2 5 2" xfId="25053" xr:uid="{00000000-0005-0000-0000-000086370000}"/>
    <cellStyle name="Entrada 3 2 5 2 2" xfId="28265" xr:uid="{00000000-0005-0000-0000-000087370000}"/>
    <cellStyle name="Entrada 3 2 5 2 2 2" xfId="37121" xr:uid="{D7649A11-9C7D-4A2D-A82D-411314B29DFC}"/>
    <cellStyle name="Entrada 3 2 5 2 3" xfId="33993" xr:uid="{6AEFCE80-BE4B-452D-B477-F81E59B14208}"/>
    <cellStyle name="Entrada 3 2 5 3" xfId="24062" xr:uid="{00000000-0005-0000-0000-000088370000}"/>
    <cellStyle name="Entrada 3 2 5 3 2" xfId="33008" xr:uid="{EB2D146D-582A-4647-9D64-BE360787748C}"/>
    <cellStyle name="Entrada 3 2 6" xfId="22276" xr:uid="{00000000-0005-0000-0000-000089370000}"/>
    <cellStyle name="Entrada 3 2 6 2" xfId="27711" xr:uid="{00000000-0005-0000-0000-00008A370000}"/>
    <cellStyle name="Entrada 3 2 6 2 2" xfId="36567" xr:uid="{075A1B53-934C-43D6-B44B-C14921C469B4}"/>
    <cellStyle name="Entrada 3 2 6 3" xfId="31223" xr:uid="{60896F35-29A8-4F41-BFC4-E073E563C2DF}"/>
    <cellStyle name="Entrada 3 2 7" xfId="22296" xr:uid="{00000000-0005-0000-0000-00008B370000}"/>
    <cellStyle name="Entrada 3 2 7 2" xfId="31242" xr:uid="{B0ADD654-A717-41D5-8698-21ADE335633A}"/>
    <cellStyle name="Entrada 3 3" xfId="13222" xr:uid="{00000000-0005-0000-0000-00008C370000}"/>
    <cellStyle name="Entrada 3 3 2" xfId="13223" xr:uid="{00000000-0005-0000-0000-00008D370000}"/>
    <cellStyle name="Entrada 3 3 2 2" xfId="25055" xr:uid="{00000000-0005-0000-0000-00008E370000}"/>
    <cellStyle name="Entrada 3 3 2 2 2" xfId="28267" xr:uid="{00000000-0005-0000-0000-00008F370000}"/>
    <cellStyle name="Entrada 3 3 2 2 2 2" xfId="37123" xr:uid="{6F4A8442-9FF7-4D5E-84E5-5DAC50C06F41}"/>
    <cellStyle name="Entrada 3 3 2 2 3" xfId="33995" xr:uid="{332C581D-DF61-4096-9D76-80B8CBD95C5B}"/>
    <cellStyle name="Entrada 3 3 2 3" xfId="24060" xr:uid="{00000000-0005-0000-0000-000090370000}"/>
    <cellStyle name="Entrada 3 3 2 3 2" xfId="33006" xr:uid="{C101705A-BF16-40B5-AF3E-5B5EAD7187D9}"/>
    <cellStyle name="Entrada 3 3 3" xfId="13224" xr:uid="{00000000-0005-0000-0000-000091370000}"/>
    <cellStyle name="Entrada 3 3 3 2" xfId="25056" xr:uid="{00000000-0005-0000-0000-000092370000}"/>
    <cellStyle name="Entrada 3 3 3 2 2" xfId="28268" xr:uid="{00000000-0005-0000-0000-000093370000}"/>
    <cellStyle name="Entrada 3 3 3 2 2 2" xfId="37124" xr:uid="{662E724C-3CB1-442D-84FE-E9431F46DA0A}"/>
    <cellStyle name="Entrada 3 3 3 2 3" xfId="33996" xr:uid="{ACC9E2F6-C5AE-46C9-B145-273776F7308D}"/>
    <cellStyle name="Entrada 3 3 3 3" xfId="22253" xr:uid="{00000000-0005-0000-0000-000094370000}"/>
    <cellStyle name="Entrada 3 3 3 3 2" xfId="31200" xr:uid="{5830B0BC-0751-46B2-A474-CF9DC1ECADBE}"/>
    <cellStyle name="Entrada 3 3 4" xfId="25054" xr:uid="{00000000-0005-0000-0000-000095370000}"/>
    <cellStyle name="Entrada 3 3 4 2" xfId="28266" xr:uid="{00000000-0005-0000-0000-000096370000}"/>
    <cellStyle name="Entrada 3 3 4 2 2" xfId="37122" xr:uid="{0966AB86-FCBA-4E95-BD62-2CE3600569D2}"/>
    <cellStyle name="Entrada 3 3 4 3" xfId="33994" xr:uid="{D2EB5D50-7262-4E00-8145-1C9E84887BA0}"/>
    <cellStyle name="Entrada 3 3 5" xfId="24061" xr:uid="{00000000-0005-0000-0000-000097370000}"/>
    <cellStyle name="Entrada 3 3 5 2" xfId="33007" xr:uid="{EA505E4A-7FBB-471F-B36C-9386A2CB294B}"/>
    <cellStyle name="Entrada 3 4" xfId="13225" xr:uid="{00000000-0005-0000-0000-000098370000}"/>
    <cellStyle name="Entrada 3 4 2" xfId="13226" xr:uid="{00000000-0005-0000-0000-000099370000}"/>
    <cellStyle name="Entrada 3 4 2 2" xfId="25058" xr:uid="{00000000-0005-0000-0000-00009A370000}"/>
    <cellStyle name="Entrada 3 4 2 2 2" xfId="28270" xr:uid="{00000000-0005-0000-0000-00009B370000}"/>
    <cellStyle name="Entrada 3 4 2 2 2 2" xfId="37126" xr:uid="{0A12B74F-EB8E-46AD-B595-BA637BA7DBB3}"/>
    <cellStyle name="Entrada 3 4 2 2 3" xfId="33998" xr:uid="{D82AE048-4EBA-44FB-A900-89ECDA6D1C7D}"/>
    <cellStyle name="Entrada 3 4 2 3" xfId="24059" xr:uid="{00000000-0005-0000-0000-00009C370000}"/>
    <cellStyle name="Entrada 3 4 2 3 2" xfId="33005" xr:uid="{F11E580C-AD83-44D7-A6DE-C75CEDE265B7}"/>
    <cellStyle name="Entrada 3 4 3" xfId="25057" xr:uid="{00000000-0005-0000-0000-00009D370000}"/>
    <cellStyle name="Entrada 3 4 3 2" xfId="28269" xr:uid="{00000000-0005-0000-0000-00009E370000}"/>
    <cellStyle name="Entrada 3 4 3 2 2" xfId="37125" xr:uid="{DCD8ED0C-B08D-439C-AC43-3709680DC55C}"/>
    <cellStyle name="Entrada 3 4 3 3" xfId="33997" xr:uid="{02540A15-DA45-4E41-AB00-4AA7984A6C1D}"/>
    <cellStyle name="Entrada 3 4 4" xfId="27236" xr:uid="{00000000-0005-0000-0000-00009F370000}"/>
    <cellStyle name="Entrada 3 4 4 2" xfId="36104" xr:uid="{609AAC6A-D101-42FF-B41E-A1C86F854F0E}"/>
    <cellStyle name="Entrada 3 5" xfId="13227" xr:uid="{00000000-0005-0000-0000-0000A0370000}"/>
    <cellStyle name="Entrada 3 5 2" xfId="25059" xr:uid="{00000000-0005-0000-0000-0000A1370000}"/>
    <cellStyle name="Entrada 3 5 2 2" xfId="28271" xr:uid="{00000000-0005-0000-0000-0000A2370000}"/>
    <cellStyle name="Entrada 3 5 2 2 2" xfId="37127" xr:uid="{12C563E4-413E-4B5B-8ACC-14E09DE507F0}"/>
    <cellStyle name="Entrada 3 5 2 3" xfId="33999" xr:uid="{2E238AD2-CD63-4C04-86F9-D693677E39C1}"/>
    <cellStyle name="Entrada 3 5 3" xfId="24058" xr:uid="{00000000-0005-0000-0000-0000A3370000}"/>
    <cellStyle name="Entrada 3 5 3 2" xfId="33004" xr:uid="{28CAB567-B513-4C38-B836-05B9C6E88B10}"/>
    <cellStyle name="Entrada 3 6" xfId="13228" xr:uid="{00000000-0005-0000-0000-0000A4370000}"/>
    <cellStyle name="Entrada 3 6 2" xfId="25060" xr:uid="{00000000-0005-0000-0000-0000A5370000}"/>
    <cellStyle name="Entrada 3 6 2 2" xfId="28272" xr:uid="{00000000-0005-0000-0000-0000A6370000}"/>
    <cellStyle name="Entrada 3 6 2 2 2" xfId="37128" xr:uid="{8376F343-C8B7-4153-B151-150825E16B14}"/>
    <cellStyle name="Entrada 3 6 2 3" xfId="34000" xr:uid="{C9706DE7-1F82-4CCA-B85A-057B02404913}"/>
    <cellStyle name="Entrada 3 6 3" xfId="24057" xr:uid="{00000000-0005-0000-0000-0000A7370000}"/>
    <cellStyle name="Entrada 3 6 3 2" xfId="33003" xr:uid="{EC68249C-FFE9-4A35-A29E-AB467E2BD301}"/>
    <cellStyle name="Entrada 3 7" xfId="22275" xr:uid="{00000000-0005-0000-0000-0000A8370000}"/>
    <cellStyle name="Entrada 3 7 2" xfId="27710" xr:uid="{00000000-0005-0000-0000-0000A9370000}"/>
    <cellStyle name="Entrada 3 7 2 2" xfId="36566" xr:uid="{B60CCD8A-44DF-46BB-B018-F47FD61029D9}"/>
    <cellStyle name="Entrada 3 7 3" xfId="31222" xr:uid="{F9752E5C-CF79-4049-8D34-FCD2DA57C7A6}"/>
    <cellStyle name="Entrada 3 8" xfId="27160" xr:uid="{00000000-0005-0000-0000-0000AA370000}"/>
    <cellStyle name="Entrada 3 8 2" xfId="36031" xr:uid="{3E5CFB8B-9924-49E8-87EE-D91C50A4DDB8}"/>
    <cellStyle name="Entrada 4" xfId="485" xr:uid="{00000000-0005-0000-0000-0000AB370000}"/>
    <cellStyle name="Entrada 4 2" xfId="13229" xr:uid="{00000000-0005-0000-0000-0000AC370000}"/>
    <cellStyle name="Entrada 4 2 2" xfId="13230" xr:uid="{00000000-0005-0000-0000-0000AD370000}"/>
    <cellStyle name="Entrada 4 2 2 2" xfId="13231" xr:uid="{00000000-0005-0000-0000-0000AE370000}"/>
    <cellStyle name="Entrada 4 2 2 2 2" xfId="25063" xr:uid="{00000000-0005-0000-0000-0000AF370000}"/>
    <cellStyle name="Entrada 4 2 2 2 2 2" xfId="28275" xr:uid="{00000000-0005-0000-0000-0000B0370000}"/>
    <cellStyle name="Entrada 4 2 2 2 2 2 2" xfId="37131" xr:uid="{82233F39-0C33-4BCE-A5F3-BB8525D3A4AA}"/>
    <cellStyle name="Entrada 4 2 2 2 2 3" xfId="34003" xr:uid="{16A41A60-CB40-4EEC-818E-B308CFEBF26A}"/>
    <cellStyle name="Entrada 4 2 2 2 3" xfId="24054" xr:uid="{00000000-0005-0000-0000-0000B1370000}"/>
    <cellStyle name="Entrada 4 2 2 2 3 2" xfId="33000" xr:uid="{1B7008DD-BADF-4ACE-A08E-A7DB08FE412C}"/>
    <cellStyle name="Entrada 4 2 2 3" xfId="25062" xr:uid="{00000000-0005-0000-0000-0000B2370000}"/>
    <cellStyle name="Entrada 4 2 2 3 2" xfId="28274" xr:uid="{00000000-0005-0000-0000-0000B3370000}"/>
    <cellStyle name="Entrada 4 2 2 3 2 2" xfId="37130" xr:uid="{B7A530BD-C226-4B80-B7DF-6DA709D92BAA}"/>
    <cellStyle name="Entrada 4 2 2 3 3" xfId="34002" xr:uid="{C1113663-1D2A-475B-91B4-C8257A5FC63A}"/>
    <cellStyle name="Entrada 4 2 2 4" xfId="24055" xr:uid="{00000000-0005-0000-0000-0000B4370000}"/>
    <cellStyle name="Entrada 4 2 2 4 2" xfId="33001" xr:uid="{264EFF80-B359-43BE-9A1A-7EFDBB0A2E46}"/>
    <cellStyle name="Entrada 4 2 3" xfId="13232" xr:uid="{00000000-0005-0000-0000-0000B5370000}"/>
    <cellStyle name="Entrada 4 2 3 2" xfId="13233" xr:uid="{00000000-0005-0000-0000-0000B6370000}"/>
    <cellStyle name="Entrada 4 2 3 2 2" xfId="25065" xr:uid="{00000000-0005-0000-0000-0000B7370000}"/>
    <cellStyle name="Entrada 4 2 3 2 2 2" xfId="28277" xr:uid="{00000000-0005-0000-0000-0000B8370000}"/>
    <cellStyle name="Entrada 4 2 3 2 2 2 2" xfId="37133" xr:uid="{ADE674C0-5E4F-45B2-B09E-382765990EDC}"/>
    <cellStyle name="Entrada 4 2 3 2 2 3" xfId="34005" xr:uid="{72111ACC-69C6-444C-B3DF-AA0E96BABE3C}"/>
    <cellStyle name="Entrada 4 2 3 2 3" xfId="24052" xr:uid="{00000000-0005-0000-0000-0000B9370000}"/>
    <cellStyle name="Entrada 4 2 3 2 3 2" xfId="32998" xr:uid="{E59A75EF-7E10-4DD6-B753-51AE6EC902D6}"/>
    <cellStyle name="Entrada 4 2 3 3" xfId="25064" xr:uid="{00000000-0005-0000-0000-0000BA370000}"/>
    <cellStyle name="Entrada 4 2 3 3 2" xfId="28276" xr:uid="{00000000-0005-0000-0000-0000BB370000}"/>
    <cellStyle name="Entrada 4 2 3 3 2 2" xfId="37132" xr:uid="{DA46B720-52A4-4ED4-9C6B-91C0112766F7}"/>
    <cellStyle name="Entrada 4 2 3 3 3" xfId="34004" xr:uid="{4624C253-58E8-4940-9776-4BA804029643}"/>
    <cellStyle name="Entrada 4 2 3 4" xfId="24053" xr:uid="{00000000-0005-0000-0000-0000BC370000}"/>
    <cellStyle name="Entrada 4 2 3 4 2" xfId="32999" xr:uid="{D0317695-4C6E-4700-B904-D5C486908335}"/>
    <cellStyle name="Entrada 4 2 4" xfId="13234" xr:uid="{00000000-0005-0000-0000-0000BD370000}"/>
    <cellStyle name="Entrada 4 2 4 2" xfId="25066" xr:uid="{00000000-0005-0000-0000-0000BE370000}"/>
    <cellStyle name="Entrada 4 2 4 2 2" xfId="28278" xr:uid="{00000000-0005-0000-0000-0000BF370000}"/>
    <cellStyle name="Entrada 4 2 4 2 2 2" xfId="37134" xr:uid="{64EE7DD2-0DFA-4A6D-A426-BC946EEF3F2D}"/>
    <cellStyle name="Entrada 4 2 4 2 3" xfId="34006" xr:uid="{F5101351-B9D5-42A4-936A-A5996B12A948}"/>
    <cellStyle name="Entrada 4 2 4 3" xfId="24051" xr:uid="{00000000-0005-0000-0000-0000C0370000}"/>
    <cellStyle name="Entrada 4 2 4 3 2" xfId="32997" xr:uid="{ECCE3E69-5AE0-427D-8A22-3DA8CAC80669}"/>
    <cellStyle name="Entrada 4 2 5" xfId="13235" xr:uid="{00000000-0005-0000-0000-0000C1370000}"/>
    <cellStyle name="Entrada 4 2 6" xfId="25061" xr:uid="{00000000-0005-0000-0000-0000C2370000}"/>
    <cellStyle name="Entrada 4 2 6 2" xfId="28273" xr:uid="{00000000-0005-0000-0000-0000C3370000}"/>
    <cellStyle name="Entrada 4 2 6 2 2" xfId="37129" xr:uid="{EBA7A35E-6284-4976-8163-1D2805BD7E0D}"/>
    <cellStyle name="Entrada 4 2 6 3" xfId="34001" xr:uid="{85074D56-91C7-4C6A-BD0C-0A8DF10CBE29}"/>
    <cellStyle name="Entrada 4 2 7" xfId="24056" xr:uid="{00000000-0005-0000-0000-0000C4370000}"/>
    <cellStyle name="Entrada 4 2 7 2" xfId="33002" xr:uid="{EE56FAED-71ED-465F-91E0-D9706BB49E93}"/>
    <cellStyle name="Entrada 4 3" xfId="13236" xr:uid="{00000000-0005-0000-0000-0000C5370000}"/>
    <cellStyle name="Entrada 4 3 2" xfId="13237" xr:uid="{00000000-0005-0000-0000-0000C6370000}"/>
    <cellStyle name="Entrada 4 3 2 2" xfId="25068" xr:uid="{00000000-0005-0000-0000-0000C7370000}"/>
    <cellStyle name="Entrada 4 3 2 2 2" xfId="28280" xr:uid="{00000000-0005-0000-0000-0000C8370000}"/>
    <cellStyle name="Entrada 4 3 2 2 2 2" xfId="37136" xr:uid="{B036DDAF-A56C-4E5C-A5C3-E7750C568EAE}"/>
    <cellStyle name="Entrada 4 3 2 2 3" xfId="34008" xr:uid="{379C8A0A-1CA9-4722-A5A4-477E6E7BFE6E}"/>
    <cellStyle name="Entrada 4 3 2 3" xfId="24049" xr:uid="{00000000-0005-0000-0000-0000C9370000}"/>
    <cellStyle name="Entrada 4 3 2 3 2" xfId="32995" xr:uid="{FAE6CAFC-A273-41B4-9F96-86294ED37CB0}"/>
    <cellStyle name="Entrada 4 3 3" xfId="25067" xr:uid="{00000000-0005-0000-0000-0000CA370000}"/>
    <cellStyle name="Entrada 4 3 3 2" xfId="28279" xr:uid="{00000000-0005-0000-0000-0000CB370000}"/>
    <cellStyle name="Entrada 4 3 3 2 2" xfId="37135" xr:uid="{BB4CAABC-075D-4EEF-B9C1-3F88BC4ED897}"/>
    <cellStyle name="Entrada 4 3 3 3" xfId="34007" xr:uid="{F13115C6-CA42-4F98-BD9C-364BFB95DAB0}"/>
    <cellStyle name="Entrada 4 3 4" xfId="24050" xr:uid="{00000000-0005-0000-0000-0000CC370000}"/>
    <cellStyle name="Entrada 4 3 4 2" xfId="32996" xr:uid="{64650C46-303B-4607-9279-C4F9A123CF70}"/>
    <cellStyle name="Entrada 4 4" xfId="13238" xr:uid="{00000000-0005-0000-0000-0000CD370000}"/>
    <cellStyle name="Entrada 4 4 2" xfId="13239" xr:uid="{00000000-0005-0000-0000-0000CE370000}"/>
    <cellStyle name="Entrada 4 4 2 2" xfId="25070" xr:uid="{00000000-0005-0000-0000-0000CF370000}"/>
    <cellStyle name="Entrada 4 4 2 2 2" xfId="28282" xr:uid="{00000000-0005-0000-0000-0000D0370000}"/>
    <cellStyle name="Entrada 4 4 2 2 2 2" xfId="37138" xr:uid="{56C0C97C-865F-4AFD-8146-EA4634EDC39E}"/>
    <cellStyle name="Entrada 4 4 2 2 3" xfId="34010" xr:uid="{570F7057-31C6-4B1F-93BF-DCBE1DED4BDE}"/>
    <cellStyle name="Entrada 4 4 2 3" xfId="24047" xr:uid="{00000000-0005-0000-0000-0000D1370000}"/>
    <cellStyle name="Entrada 4 4 2 3 2" xfId="32993" xr:uid="{9E5D8446-7D56-44B9-BEB1-78CEDE4EAF32}"/>
    <cellStyle name="Entrada 4 4 3" xfId="25069" xr:uid="{00000000-0005-0000-0000-0000D2370000}"/>
    <cellStyle name="Entrada 4 4 3 2" xfId="28281" xr:uid="{00000000-0005-0000-0000-0000D3370000}"/>
    <cellStyle name="Entrada 4 4 3 2 2" xfId="37137" xr:uid="{01BAE3BD-BC0A-4A4C-87F7-F955828E97AD}"/>
    <cellStyle name="Entrada 4 4 3 3" xfId="34009" xr:uid="{EB2D9DA9-D34D-439B-A47C-77AB2A8F710F}"/>
    <cellStyle name="Entrada 4 4 4" xfId="24048" xr:uid="{00000000-0005-0000-0000-0000D4370000}"/>
    <cellStyle name="Entrada 4 4 4 2" xfId="32994" xr:uid="{DA4B22D2-F973-4156-AD29-EDFBB2EDAFDF}"/>
    <cellStyle name="Entrada 4 5" xfId="13240" xr:uid="{00000000-0005-0000-0000-0000D5370000}"/>
    <cellStyle name="Entrada 4 5 2" xfId="25071" xr:uid="{00000000-0005-0000-0000-0000D6370000}"/>
    <cellStyle name="Entrada 4 5 2 2" xfId="28283" xr:uid="{00000000-0005-0000-0000-0000D7370000}"/>
    <cellStyle name="Entrada 4 5 2 2 2" xfId="37139" xr:uid="{ACC0C2F9-C892-4B6E-8DB0-CEEACE06BFC1}"/>
    <cellStyle name="Entrada 4 5 2 3" xfId="34011" xr:uid="{817E4AF1-DD96-4908-9D05-68604B1486B9}"/>
    <cellStyle name="Entrada 4 5 3" xfId="24046" xr:uid="{00000000-0005-0000-0000-0000D8370000}"/>
    <cellStyle name="Entrada 4 5 3 2" xfId="32992" xr:uid="{0FF645BA-BD94-4EDD-A8FE-950D3BB98745}"/>
    <cellStyle name="Entrada 4 6" xfId="13241" xr:uid="{00000000-0005-0000-0000-0000D9370000}"/>
    <cellStyle name="Entrada 4 6 2" xfId="25072" xr:uid="{00000000-0005-0000-0000-0000DA370000}"/>
    <cellStyle name="Entrada 4 6 2 2" xfId="28284" xr:uid="{00000000-0005-0000-0000-0000DB370000}"/>
    <cellStyle name="Entrada 4 6 2 2 2" xfId="37140" xr:uid="{AAB1A2D3-4808-4DA5-9432-FC823909FEB3}"/>
    <cellStyle name="Entrada 4 6 2 3" xfId="34012" xr:uid="{8343577A-8FAD-4813-A8BF-A733AB1691DA}"/>
    <cellStyle name="Entrada 4 6 3" xfId="24045" xr:uid="{00000000-0005-0000-0000-0000DC370000}"/>
    <cellStyle name="Entrada 4 6 3 2" xfId="32991" xr:uid="{4F111DDB-7A2E-42BC-BF03-3F8FA763CC17}"/>
    <cellStyle name="Entrada 5" xfId="486" xr:uid="{00000000-0005-0000-0000-0000DD370000}"/>
    <cellStyle name="Entrada 5 2" xfId="13242" xr:uid="{00000000-0005-0000-0000-0000DE370000}"/>
    <cellStyle name="Entrada 5 2 2" xfId="13243" xr:uid="{00000000-0005-0000-0000-0000DF370000}"/>
    <cellStyle name="Entrada 5 2 2 2" xfId="13244" xr:uid="{00000000-0005-0000-0000-0000E0370000}"/>
    <cellStyle name="Entrada 5 2 2 2 2" xfId="25075" xr:uid="{00000000-0005-0000-0000-0000E1370000}"/>
    <cellStyle name="Entrada 5 2 2 2 2 2" xfId="28287" xr:uid="{00000000-0005-0000-0000-0000E2370000}"/>
    <cellStyle name="Entrada 5 2 2 2 2 2 2" xfId="37143" xr:uid="{92736AB3-1276-49E5-8898-40966C0452A1}"/>
    <cellStyle name="Entrada 5 2 2 2 2 3" xfId="34015" xr:uid="{A70DCF0B-DB5D-409C-B098-EA25D37E69EF}"/>
    <cellStyle name="Entrada 5 2 2 2 3" xfId="24042" xr:uid="{00000000-0005-0000-0000-0000E3370000}"/>
    <cellStyle name="Entrada 5 2 2 2 3 2" xfId="32988" xr:uid="{5CD87C4F-3D5F-40E4-9120-8B64FCBBD0D4}"/>
    <cellStyle name="Entrada 5 2 2 3" xfId="25074" xr:uid="{00000000-0005-0000-0000-0000E4370000}"/>
    <cellStyle name="Entrada 5 2 2 3 2" xfId="28286" xr:uid="{00000000-0005-0000-0000-0000E5370000}"/>
    <cellStyle name="Entrada 5 2 2 3 2 2" xfId="37142" xr:uid="{8113F59F-8C9A-4737-8FC9-27DB065A2BA3}"/>
    <cellStyle name="Entrada 5 2 2 3 3" xfId="34014" xr:uid="{F8AD1BA1-0706-4DDD-B1CC-F990FD9C8D04}"/>
    <cellStyle name="Entrada 5 2 2 4" xfId="24043" xr:uid="{00000000-0005-0000-0000-0000E6370000}"/>
    <cellStyle name="Entrada 5 2 2 4 2" xfId="32989" xr:uid="{E31252EC-CDF0-4472-B5AB-30CAC373428C}"/>
    <cellStyle name="Entrada 5 2 3" xfId="13245" xr:uid="{00000000-0005-0000-0000-0000E7370000}"/>
    <cellStyle name="Entrada 5 2 3 2" xfId="13246" xr:uid="{00000000-0005-0000-0000-0000E8370000}"/>
    <cellStyle name="Entrada 5 2 3 2 2" xfId="25077" xr:uid="{00000000-0005-0000-0000-0000E9370000}"/>
    <cellStyle name="Entrada 5 2 3 2 2 2" xfId="28289" xr:uid="{00000000-0005-0000-0000-0000EA370000}"/>
    <cellStyle name="Entrada 5 2 3 2 2 2 2" xfId="37145" xr:uid="{4551C002-381B-4B62-BAE1-B1FAAE298BC3}"/>
    <cellStyle name="Entrada 5 2 3 2 2 3" xfId="34017" xr:uid="{67210B02-1F74-42E8-9D5B-90845FE25DB3}"/>
    <cellStyle name="Entrada 5 2 3 2 3" xfId="24040" xr:uid="{00000000-0005-0000-0000-0000EB370000}"/>
    <cellStyle name="Entrada 5 2 3 2 3 2" xfId="32986" xr:uid="{0044589E-407A-40E1-8785-8511E940B325}"/>
    <cellStyle name="Entrada 5 2 3 3" xfId="25076" xr:uid="{00000000-0005-0000-0000-0000EC370000}"/>
    <cellStyle name="Entrada 5 2 3 3 2" xfId="28288" xr:uid="{00000000-0005-0000-0000-0000ED370000}"/>
    <cellStyle name="Entrada 5 2 3 3 2 2" xfId="37144" xr:uid="{9B05344C-3F79-4E55-A5F2-0652FF9A6150}"/>
    <cellStyle name="Entrada 5 2 3 3 3" xfId="34016" xr:uid="{7AFC7D93-6D8B-4DF4-BB65-1F21F59CBBC8}"/>
    <cellStyle name="Entrada 5 2 3 4" xfId="24041" xr:uid="{00000000-0005-0000-0000-0000EE370000}"/>
    <cellStyle name="Entrada 5 2 3 4 2" xfId="32987" xr:uid="{47FBA356-F778-4C56-8B7E-BFAA4DA6CF11}"/>
    <cellStyle name="Entrada 5 2 4" xfId="13247" xr:uid="{00000000-0005-0000-0000-0000EF370000}"/>
    <cellStyle name="Entrada 5 2 4 2" xfId="25078" xr:uid="{00000000-0005-0000-0000-0000F0370000}"/>
    <cellStyle name="Entrada 5 2 4 2 2" xfId="28290" xr:uid="{00000000-0005-0000-0000-0000F1370000}"/>
    <cellStyle name="Entrada 5 2 4 2 2 2" xfId="37146" xr:uid="{6DF6146C-A117-4442-994D-CEFD79EC3629}"/>
    <cellStyle name="Entrada 5 2 4 2 3" xfId="34018" xr:uid="{757EDF50-DDB7-42A4-B223-F0F994BB165F}"/>
    <cellStyle name="Entrada 5 2 4 3" xfId="24039" xr:uid="{00000000-0005-0000-0000-0000F2370000}"/>
    <cellStyle name="Entrada 5 2 4 3 2" xfId="32985" xr:uid="{29B643E9-F684-428A-A94E-82AC2B42C1F8}"/>
    <cellStyle name="Entrada 5 2 5" xfId="13248" xr:uid="{00000000-0005-0000-0000-0000F3370000}"/>
    <cellStyle name="Entrada 5 2 5 2" xfId="25079" xr:uid="{00000000-0005-0000-0000-0000F4370000}"/>
    <cellStyle name="Entrada 5 2 5 2 2" xfId="28291" xr:uid="{00000000-0005-0000-0000-0000F5370000}"/>
    <cellStyle name="Entrada 5 2 5 2 2 2" xfId="37147" xr:uid="{237AC80D-B1DE-4AA1-875B-4BD299B645D6}"/>
    <cellStyle name="Entrada 5 2 5 2 3" xfId="34019" xr:uid="{9C21327D-6C55-490F-8154-0C17382E1027}"/>
    <cellStyle name="Entrada 5 2 5 3" xfId="24038" xr:uid="{00000000-0005-0000-0000-0000F6370000}"/>
    <cellStyle name="Entrada 5 2 5 3 2" xfId="32984" xr:uid="{6B9CCE9F-2A69-4BA1-9099-9811A774A608}"/>
    <cellStyle name="Entrada 5 2 6" xfId="25073" xr:uid="{00000000-0005-0000-0000-0000F7370000}"/>
    <cellStyle name="Entrada 5 2 6 2" xfId="28285" xr:uid="{00000000-0005-0000-0000-0000F8370000}"/>
    <cellStyle name="Entrada 5 2 6 2 2" xfId="37141" xr:uid="{374D9001-C601-41E4-8624-750FE2EDBFD3}"/>
    <cellStyle name="Entrada 5 2 6 3" xfId="34013" xr:uid="{992D2B05-E051-4857-B19B-71130C755C6B}"/>
    <cellStyle name="Entrada 5 2 7" xfId="24044" xr:uid="{00000000-0005-0000-0000-0000F9370000}"/>
    <cellStyle name="Entrada 5 2 7 2" xfId="32990" xr:uid="{D0DDF96B-CFC0-4A49-A84B-E2455BD6E718}"/>
    <cellStyle name="Entrada 5 3" xfId="13249" xr:uid="{00000000-0005-0000-0000-0000FA370000}"/>
    <cellStyle name="Entrada 5 4" xfId="13250" xr:uid="{00000000-0005-0000-0000-0000FB370000}"/>
    <cellStyle name="Entrada 5 4 2" xfId="13251" xr:uid="{00000000-0005-0000-0000-0000FC370000}"/>
    <cellStyle name="Entrada 5 4 2 2" xfId="25081" xr:uid="{00000000-0005-0000-0000-0000FD370000}"/>
    <cellStyle name="Entrada 5 4 2 2 2" xfId="28293" xr:uid="{00000000-0005-0000-0000-0000FE370000}"/>
    <cellStyle name="Entrada 5 4 2 2 2 2" xfId="37149" xr:uid="{1A6E49A5-FBAA-4CC8-88E4-163A68C0482C}"/>
    <cellStyle name="Entrada 5 4 2 2 3" xfId="34021" xr:uid="{665AC360-DB30-4E03-B08B-7BD81E2D009D}"/>
    <cellStyle name="Entrada 5 4 2 3" xfId="24036" xr:uid="{00000000-0005-0000-0000-0000FF370000}"/>
    <cellStyle name="Entrada 5 4 2 3 2" xfId="32982" xr:uid="{1F39AACD-B10B-450B-B81F-C5D8D8446E3A}"/>
    <cellStyle name="Entrada 5 4 3" xfId="25080" xr:uid="{00000000-0005-0000-0000-000000380000}"/>
    <cellStyle name="Entrada 5 4 3 2" xfId="28292" xr:uid="{00000000-0005-0000-0000-000001380000}"/>
    <cellStyle name="Entrada 5 4 3 2 2" xfId="37148" xr:uid="{DE4904F6-4F4B-4081-8B19-BC035DE256C0}"/>
    <cellStyle name="Entrada 5 4 3 3" xfId="34020" xr:uid="{1ED6916A-4598-4423-A09E-CF0F97258284}"/>
    <cellStyle name="Entrada 5 4 4" xfId="24037" xr:uid="{00000000-0005-0000-0000-000002380000}"/>
    <cellStyle name="Entrada 5 4 4 2" xfId="32983" xr:uid="{67547A02-27A1-4C96-BF00-380B254D2FE6}"/>
    <cellStyle name="Entrada 5 5" xfId="13252" xr:uid="{00000000-0005-0000-0000-000003380000}"/>
    <cellStyle name="Entrada 5 5 2" xfId="25082" xr:uid="{00000000-0005-0000-0000-000004380000}"/>
    <cellStyle name="Entrada 5 5 2 2" xfId="28294" xr:uid="{00000000-0005-0000-0000-000005380000}"/>
    <cellStyle name="Entrada 5 5 2 2 2" xfId="37150" xr:uid="{C9008234-377C-402E-B89F-CC72B85B8321}"/>
    <cellStyle name="Entrada 5 5 2 3" xfId="34022" xr:uid="{2DBAFDA6-CAE8-42FF-AF5D-F4FD9509014D}"/>
    <cellStyle name="Entrada 5 5 3" xfId="24035" xr:uid="{00000000-0005-0000-0000-000006380000}"/>
    <cellStyle name="Entrada 5 5 3 2" xfId="32981" xr:uid="{4AD084CF-056B-411C-ACAD-7E4273C6A678}"/>
    <cellStyle name="Entrada 5 6" xfId="13253" xr:uid="{00000000-0005-0000-0000-000007380000}"/>
    <cellStyle name="Entrada 5 6 2" xfId="25083" xr:uid="{00000000-0005-0000-0000-000008380000}"/>
    <cellStyle name="Entrada 5 6 2 2" xfId="28295" xr:uid="{00000000-0005-0000-0000-000009380000}"/>
    <cellStyle name="Entrada 5 6 2 2 2" xfId="37151" xr:uid="{4B11B969-FAF9-4474-856B-8DE08021135E}"/>
    <cellStyle name="Entrada 5 6 2 3" xfId="34023" xr:uid="{900C0C88-D14E-4B22-A6A7-FD3E8CDB552D}"/>
    <cellStyle name="Entrada 5 6 3" xfId="24034" xr:uid="{00000000-0005-0000-0000-00000A380000}"/>
    <cellStyle name="Entrada 5 6 3 2" xfId="32980" xr:uid="{6B09ABFB-7085-475B-92C2-BF0DFAC68336}"/>
    <cellStyle name="Entrada 5 7" xfId="22277" xr:uid="{00000000-0005-0000-0000-00000B380000}"/>
    <cellStyle name="Entrada 5 7 2" xfId="27712" xr:uid="{00000000-0005-0000-0000-00000C380000}"/>
    <cellStyle name="Entrada 5 7 2 2" xfId="36568" xr:uid="{7E25DD74-7720-48F3-9D6C-D56A1234DCCA}"/>
    <cellStyle name="Entrada 5 7 3" xfId="31224" xr:uid="{A8734449-7FEC-4345-B342-10039B2CA139}"/>
    <cellStyle name="Entrada 5 8" xfId="27159" xr:uid="{00000000-0005-0000-0000-00000D380000}"/>
    <cellStyle name="Entrada 5 8 2" xfId="36030" xr:uid="{89E1B1D7-59E6-4FE2-85FD-896774D24BAE}"/>
    <cellStyle name="Entrada 6" xfId="487" xr:uid="{00000000-0005-0000-0000-00000E380000}"/>
    <cellStyle name="Entrada 6 2" xfId="13254" xr:uid="{00000000-0005-0000-0000-00000F380000}"/>
    <cellStyle name="Entrada 6 2 2" xfId="13255" xr:uid="{00000000-0005-0000-0000-000010380000}"/>
    <cellStyle name="Entrada 6 2 2 2" xfId="13256" xr:uid="{00000000-0005-0000-0000-000011380000}"/>
    <cellStyle name="Entrada 6 2 2 2 2" xfId="25086" xr:uid="{00000000-0005-0000-0000-000012380000}"/>
    <cellStyle name="Entrada 6 2 2 2 2 2" xfId="28298" xr:uid="{00000000-0005-0000-0000-000013380000}"/>
    <cellStyle name="Entrada 6 2 2 2 2 2 2" xfId="37154" xr:uid="{B47AE84D-519D-4896-81AE-BDCBDDB22368}"/>
    <cellStyle name="Entrada 6 2 2 2 2 3" xfId="34026" xr:uid="{EEB7BC10-B02F-4BFE-97BA-753270B257B1}"/>
    <cellStyle name="Entrada 6 2 2 2 3" xfId="24031" xr:uid="{00000000-0005-0000-0000-000014380000}"/>
    <cellStyle name="Entrada 6 2 2 2 3 2" xfId="32977" xr:uid="{C08041E9-AD4F-4662-8038-6737AF5EB3CB}"/>
    <cellStyle name="Entrada 6 2 2 3" xfId="25085" xr:uid="{00000000-0005-0000-0000-000015380000}"/>
    <cellStyle name="Entrada 6 2 2 3 2" xfId="28297" xr:uid="{00000000-0005-0000-0000-000016380000}"/>
    <cellStyle name="Entrada 6 2 2 3 2 2" xfId="37153" xr:uid="{BD74BD85-619C-4648-9CD5-B19AF88D443D}"/>
    <cellStyle name="Entrada 6 2 2 3 3" xfId="34025" xr:uid="{9E97F3DF-32BC-4F75-95DC-4B4A8ED26572}"/>
    <cellStyle name="Entrada 6 2 2 4" xfId="24032" xr:uid="{00000000-0005-0000-0000-000017380000}"/>
    <cellStyle name="Entrada 6 2 2 4 2" xfId="32978" xr:uid="{23F5340E-DBEF-4862-8C97-7AA626CC5FF0}"/>
    <cellStyle name="Entrada 6 2 3" xfId="13257" xr:uid="{00000000-0005-0000-0000-000018380000}"/>
    <cellStyle name="Entrada 6 2 3 2" xfId="13258" xr:uid="{00000000-0005-0000-0000-000019380000}"/>
    <cellStyle name="Entrada 6 2 3 2 2" xfId="25088" xr:uid="{00000000-0005-0000-0000-00001A380000}"/>
    <cellStyle name="Entrada 6 2 3 2 2 2" xfId="28300" xr:uid="{00000000-0005-0000-0000-00001B380000}"/>
    <cellStyle name="Entrada 6 2 3 2 2 2 2" xfId="37156" xr:uid="{9F842170-BA2B-49DB-A8BD-EDAACCA9C9DA}"/>
    <cellStyle name="Entrada 6 2 3 2 2 3" xfId="34028" xr:uid="{CD5329EC-8B28-4F37-B1F8-744BF0CF2114}"/>
    <cellStyle name="Entrada 6 2 3 2 3" xfId="24029" xr:uid="{00000000-0005-0000-0000-00001C380000}"/>
    <cellStyle name="Entrada 6 2 3 2 3 2" xfId="32975" xr:uid="{67526B1E-15ED-4491-AE98-815BF2E9B505}"/>
    <cellStyle name="Entrada 6 2 3 3" xfId="25087" xr:uid="{00000000-0005-0000-0000-00001D380000}"/>
    <cellStyle name="Entrada 6 2 3 3 2" xfId="28299" xr:uid="{00000000-0005-0000-0000-00001E380000}"/>
    <cellStyle name="Entrada 6 2 3 3 2 2" xfId="37155" xr:uid="{800FF45A-C432-4B54-AA73-00E40D158350}"/>
    <cellStyle name="Entrada 6 2 3 3 3" xfId="34027" xr:uid="{B731EAAD-7B76-4442-918C-92B3195F8EC2}"/>
    <cellStyle name="Entrada 6 2 3 4" xfId="24030" xr:uid="{00000000-0005-0000-0000-00001F380000}"/>
    <cellStyle name="Entrada 6 2 3 4 2" xfId="32976" xr:uid="{652E3128-5AB8-400F-95C3-81BB5233761E}"/>
    <cellStyle name="Entrada 6 2 4" xfId="13259" xr:uid="{00000000-0005-0000-0000-000020380000}"/>
    <cellStyle name="Entrada 6 2 4 2" xfId="25089" xr:uid="{00000000-0005-0000-0000-000021380000}"/>
    <cellStyle name="Entrada 6 2 4 2 2" xfId="28301" xr:uid="{00000000-0005-0000-0000-000022380000}"/>
    <cellStyle name="Entrada 6 2 4 2 2 2" xfId="37157" xr:uid="{70539C87-4383-48EA-915B-E9BB42F43094}"/>
    <cellStyle name="Entrada 6 2 4 2 3" xfId="34029" xr:uid="{DD2EE596-DA4A-49F1-9884-12E04A0941A2}"/>
    <cellStyle name="Entrada 6 2 4 3" xfId="24028" xr:uid="{00000000-0005-0000-0000-000023380000}"/>
    <cellStyle name="Entrada 6 2 4 3 2" xfId="32974" xr:uid="{99396C64-775D-4797-9474-FF57772B502B}"/>
    <cellStyle name="Entrada 6 2 5" xfId="13260" xr:uid="{00000000-0005-0000-0000-000024380000}"/>
    <cellStyle name="Entrada 6 2 6" xfId="25084" xr:uid="{00000000-0005-0000-0000-000025380000}"/>
    <cellStyle name="Entrada 6 2 6 2" xfId="28296" xr:uid="{00000000-0005-0000-0000-000026380000}"/>
    <cellStyle name="Entrada 6 2 6 2 2" xfId="37152" xr:uid="{8DCCF14C-5C40-409B-94C4-A95266408307}"/>
    <cellStyle name="Entrada 6 2 6 3" xfId="34024" xr:uid="{C980B787-4C15-4B78-B578-D05D7B873D87}"/>
    <cellStyle name="Entrada 6 2 7" xfId="24033" xr:uid="{00000000-0005-0000-0000-000027380000}"/>
    <cellStyle name="Entrada 6 2 7 2" xfId="32979" xr:uid="{58D802AD-C5CF-424C-8068-155425141EE9}"/>
    <cellStyle name="Entrada 6 3" xfId="13261" xr:uid="{00000000-0005-0000-0000-000028380000}"/>
    <cellStyle name="Entrada 6 3 2" xfId="13262" xr:uid="{00000000-0005-0000-0000-000029380000}"/>
    <cellStyle name="Entrada 6 3 2 2" xfId="25091" xr:uid="{00000000-0005-0000-0000-00002A380000}"/>
    <cellStyle name="Entrada 6 3 2 2 2" xfId="28303" xr:uid="{00000000-0005-0000-0000-00002B380000}"/>
    <cellStyle name="Entrada 6 3 2 2 2 2" xfId="37159" xr:uid="{EEB85846-8FAE-4F85-B10C-50A3B06D07C1}"/>
    <cellStyle name="Entrada 6 3 2 2 3" xfId="34031" xr:uid="{2836ED70-D652-4C87-8092-E8152A74DC07}"/>
    <cellStyle name="Entrada 6 3 2 3" xfId="24026" xr:uid="{00000000-0005-0000-0000-00002C380000}"/>
    <cellStyle name="Entrada 6 3 2 3 2" xfId="32972" xr:uid="{66B4E87C-F298-4031-90C3-312082365E36}"/>
    <cellStyle name="Entrada 6 3 3" xfId="25090" xr:uid="{00000000-0005-0000-0000-00002D380000}"/>
    <cellStyle name="Entrada 6 3 3 2" xfId="28302" xr:uid="{00000000-0005-0000-0000-00002E380000}"/>
    <cellStyle name="Entrada 6 3 3 2 2" xfId="37158" xr:uid="{4AA87097-6A63-494E-A0E1-3B5DB5080A72}"/>
    <cellStyle name="Entrada 6 3 3 3" xfId="34030" xr:uid="{EC14DD19-E97F-48BE-89B8-B02BC118F71C}"/>
    <cellStyle name="Entrada 6 3 4" xfId="24027" xr:uid="{00000000-0005-0000-0000-00002F380000}"/>
    <cellStyle name="Entrada 6 3 4 2" xfId="32973" xr:uid="{3868669E-D0F7-4A68-AB22-B9EB47FC5AD3}"/>
    <cellStyle name="Entrada 6 4" xfId="13263" xr:uid="{00000000-0005-0000-0000-000030380000}"/>
    <cellStyle name="Entrada 6 4 2" xfId="13264" xr:uid="{00000000-0005-0000-0000-000031380000}"/>
    <cellStyle name="Entrada 6 4 2 2" xfId="25093" xr:uid="{00000000-0005-0000-0000-000032380000}"/>
    <cellStyle name="Entrada 6 4 2 2 2" xfId="28305" xr:uid="{00000000-0005-0000-0000-000033380000}"/>
    <cellStyle name="Entrada 6 4 2 2 2 2" xfId="37161" xr:uid="{B279A7D3-731B-4E1D-A906-CBB0095C6513}"/>
    <cellStyle name="Entrada 6 4 2 2 3" xfId="34033" xr:uid="{63A35A44-AC12-436A-AB6F-59C0F529EBDB}"/>
    <cellStyle name="Entrada 6 4 2 3" xfId="24024" xr:uid="{00000000-0005-0000-0000-000034380000}"/>
    <cellStyle name="Entrada 6 4 2 3 2" xfId="32970" xr:uid="{D5148749-E512-4AE2-BB70-CDDD9C3E02D8}"/>
    <cellStyle name="Entrada 6 4 3" xfId="25092" xr:uid="{00000000-0005-0000-0000-000035380000}"/>
    <cellStyle name="Entrada 6 4 3 2" xfId="28304" xr:uid="{00000000-0005-0000-0000-000036380000}"/>
    <cellStyle name="Entrada 6 4 3 2 2" xfId="37160" xr:uid="{22DF909A-9C76-4A30-ADEB-073A9BDC389F}"/>
    <cellStyle name="Entrada 6 4 3 3" xfId="34032" xr:uid="{735B1324-9EDB-4B21-950B-C6EA2038A2A9}"/>
    <cellStyle name="Entrada 6 4 4" xfId="24025" xr:uid="{00000000-0005-0000-0000-000037380000}"/>
    <cellStyle name="Entrada 6 4 4 2" xfId="32971" xr:uid="{687E11C1-F1D5-433A-A105-28FEE418933F}"/>
    <cellStyle name="Entrada 6 5" xfId="13265" xr:uid="{00000000-0005-0000-0000-000038380000}"/>
    <cellStyle name="Entrada 6 6" xfId="13266" xr:uid="{00000000-0005-0000-0000-000039380000}"/>
    <cellStyle name="Entrada 7" xfId="488" xr:uid="{00000000-0005-0000-0000-00003A380000}"/>
    <cellStyle name="Entrada 7 2" xfId="13267" xr:uid="{00000000-0005-0000-0000-00003B380000}"/>
    <cellStyle name="Entrada 7 2 2" xfId="13268" xr:uid="{00000000-0005-0000-0000-00003C380000}"/>
    <cellStyle name="Entrada 7 2 2 2" xfId="13269" xr:uid="{00000000-0005-0000-0000-00003D380000}"/>
    <cellStyle name="Entrada 7 2 2 2 2" xfId="25096" xr:uid="{00000000-0005-0000-0000-00003E380000}"/>
    <cellStyle name="Entrada 7 2 2 2 2 2" xfId="28308" xr:uid="{00000000-0005-0000-0000-00003F380000}"/>
    <cellStyle name="Entrada 7 2 2 2 2 2 2" xfId="37164" xr:uid="{C598487B-880E-4E00-A18E-3635FA790E7D}"/>
    <cellStyle name="Entrada 7 2 2 2 2 3" xfId="34036" xr:uid="{15C5D88A-E212-469A-BCC1-4ED294F0F40E}"/>
    <cellStyle name="Entrada 7 2 2 2 3" xfId="24021" xr:uid="{00000000-0005-0000-0000-000040380000}"/>
    <cellStyle name="Entrada 7 2 2 2 3 2" xfId="32967" xr:uid="{F1892A18-5FAB-4CDD-844A-141282F6B071}"/>
    <cellStyle name="Entrada 7 2 2 3" xfId="25095" xr:uid="{00000000-0005-0000-0000-000041380000}"/>
    <cellStyle name="Entrada 7 2 2 3 2" xfId="28307" xr:uid="{00000000-0005-0000-0000-000042380000}"/>
    <cellStyle name="Entrada 7 2 2 3 2 2" xfId="37163" xr:uid="{DE1312A8-9E99-4B08-A291-3DED29184D08}"/>
    <cellStyle name="Entrada 7 2 2 3 3" xfId="34035" xr:uid="{D890FFC7-F580-4F91-BFDD-33CBE793F727}"/>
    <cellStyle name="Entrada 7 2 2 4" xfId="24022" xr:uid="{00000000-0005-0000-0000-000043380000}"/>
    <cellStyle name="Entrada 7 2 2 4 2" xfId="32968" xr:uid="{6973BEF3-410C-45E6-B834-16653B27EF74}"/>
    <cellStyle name="Entrada 7 2 3" xfId="13270" xr:uid="{00000000-0005-0000-0000-000044380000}"/>
    <cellStyle name="Entrada 7 2 3 2" xfId="13271" xr:uid="{00000000-0005-0000-0000-000045380000}"/>
    <cellStyle name="Entrada 7 2 3 2 2" xfId="25098" xr:uid="{00000000-0005-0000-0000-000046380000}"/>
    <cellStyle name="Entrada 7 2 3 2 2 2" xfId="28310" xr:uid="{00000000-0005-0000-0000-000047380000}"/>
    <cellStyle name="Entrada 7 2 3 2 2 2 2" xfId="37166" xr:uid="{CC8462BD-D672-47BA-B805-F843C2436B64}"/>
    <cellStyle name="Entrada 7 2 3 2 2 3" xfId="34038" xr:uid="{1B0845C2-56BE-42B9-A29A-614AB8C8CE85}"/>
    <cellStyle name="Entrada 7 2 3 2 3" xfId="24019" xr:uid="{00000000-0005-0000-0000-000048380000}"/>
    <cellStyle name="Entrada 7 2 3 2 3 2" xfId="32965" xr:uid="{82B48211-6BB1-45A6-A335-E5938260FEE7}"/>
    <cellStyle name="Entrada 7 2 3 3" xfId="25097" xr:uid="{00000000-0005-0000-0000-000049380000}"/>
    <cellStyle name="Entrada 7 2 3 3 2" xfId="28309" xr:uid="{00000000-0005-0000-0000-00004A380000}"/>
    <cellStyle name="Entrada 7 2 3 3 2 2" xfId="37165" xr:uid="{3F8DBA02-6D8D-4FB8-A2F3-9A6F575609A3}"/>
    <cellStyle name="Entrada 7 2 3 3 3" xfId="34037" xr:uid="{1F03369F-D9FE-4876-BCA1-206EA5077E06}"/>
    <cellStyle name="Entrada 7 2 3 4" xfId="24020" xr:uid="{00000000-0005-0000-0000-00004B380000}"/>
    <cellStyle name="Entrada 7 2 3 4 2" xfId="32966" xr:uid="{12A1EE45-4A3C-4A13-ADFF-40FEC56F006B}"/>
    <cellStyle name="Entrada 7 2 4" xfId="13272" xr:uid="{00000000-0005-0000-0000-00004C380000}"/>
    <cellStyle name="Entrada 7 2 4 2" xfId="25099" xr:uid="{00000000-0005-0000-0000-00004D380000}"/>
    <cellStyle name="Entrada 7 2 4 2 2" xfId="28311" xr:uid="{00000000-0005-0000-0000-00004E380000}"/>
    <cellStyle name="Entrada 7 2 4 2 2 2" xfId="37167" xr:uid="{354D858F-EC0A-416F-B8EA-A6C6B6456071}"/>
    <cellStyle name="Entrada 7 2 4 2 3" xfId="34039" xr:uid="{0F6455C1-131A-46A4-9A18-0110D9C90715}"/>
    <cellStyle name="Entrada 7 2 4 3" xfId="24018" xr:uid="{00000000-0005-0000-0000-00004F380000}"/>
    <cellStyle name="Entrada 7 2 4 3 2" xfId="32964" xr:uid="{65625AC8-1490-4F65-B28C-12EBD4D16B61}"/>
    <cellStyle name="Entrada 7 2 5" xfId="25094" xr:uid="{00000000-0005-0000-0000-000050380000}"/>
    <cellStyle name="Entrada 7 2 5 2" xfId="28306" xr:uid="{00000000-0005-0000-0000-000051380000}"/>
    <cellStyle name="Entrada 7 2 5 2 2" xfId="37162" xr:uid="{A06CF909-7265-43C9-B6AD-F98E0F453357}"/>
    <cellStyle name="Entrada 7 2 5 3" xfId="34034" xr:uid="{2CB6B01E-53FF-443B-B2A1-98C3F250DE74}"/>
    <cellStyle name="Entrada 7 2 6" xfId="24023" xr:uid="{00000000-0005-0000-0000-000052380000}"/>
    <cellStyle name="Entrada 7 2 6 2" xfId="32969" xr:uid="{CFF803CE-2EA4-414C-BC4F-367057C58788}"/>
    <cellStyle name="Entrada 7 3" xfId="13273" xr:uid="{00000000-0005-0000-0000-000053380000}"/>
    <cellStyle name="Entrada 7 3 2" xfId="13274" xr:uid="{00000000-0005-0000-0000-000054380000}"/>
    <cellStyle name="Entrada 7 3 2 2" xfId="25101" xr:uid="{00000000-0005-0000-0000-000055380000}"/>
    <cellStyle name="Entrada 7 3 2 2 2" xfId="28313" xr:uid="{00000000-0005-0000-0000-000056380000}"/>
    <cellStyle name="Entrada 7 3 2 2 2 2" xfId="37169" xr:uid="{62671897-6F14-4784-9459-E0BD836558E7}"/>
    <cellStyle name="Entrada 7 3 2 2 3" xfId="34041" xr:uid="{601941CE-7705-4B0D-8753-C0D25DEA2B5A}"/>
    <cellStyle name="Entrada 7 3 2 3" xfId="24017" xr:uid="{00000000-0005-0000-0000-000057380000}"/>
    <cellStyle name="Entrada 7 3 2 3 2" xfId="32963" xr:uid="{8FA66DE3-DD00-4D86-9E74-BC23B5DAD289}"/>
    <cellStyle name="Entrada 7 3 3" xfId="25100" xr:uid="{00000000-0005-0000-0000-000058380000}"/>
    <cellStyle name="Entrada 7 3 3 2" xfId="28312" xr:uid="{00000000-0005-0000-0000-000059380000}"/>
    <cellStyle name="Entrada 7 3 3 2 2" xfId="37168" xr:uid="{32D9A04E-39EA-4F2C-ADD6-7B707449B6F7}"/>
    <cellStyle name="Entrada 7 3 3 3" xfId="34040" xr:uid="{CE54AF06-E4A1-4325-9D1E-AB5325372A07}"/>
    <cellStyle name="Entrada 7 3 4" xfId="22252" xr:uid="{00000000-0005-0000-0000-00005A380000}"/>
    <cellStyle name="Entrada 7 3 4 2" xfId="31199" xr:uid="{FD9DAB73-6C67-438C-8199-3B665AC4BAFF}"/>
    <cellStyle name="Entrada 7 4" xfId="13275" xr:uid="{00000000-0005-0000-0000-00005B380000}"/>
    <cellStyle name="Entrada 7 4 2" xfId="13276" xr:uid="{00000000-0005-0000-0000-00005C380000}"/>
    <cellStyle name="Entrada 7 4 2 2" xfId="25103" xr:uid="{00000000-0005-0000-0000-00005D380000}"/>
    <cellStyle name="Entrada 7 4 2 2 2" xfId="28315" xr:uid="{00000000-0005-0000-0000-00005E380000}"/>
    <cellStyle name="Entrada 7 4 2 2 2 2" xfId="37171" xr:uid="{A095B593-AF3A-4F3B-A728-BE8D4B0783CA}"/>
    <cellStyle name="Entrada 7 4 2 2 3" xfId="34043" xr:uid="{98E7A8E1-4A2B-45EF-A5C7-A497E2CE8CD2}"/>
    <cellStyle name="Entrada 7 4 2 3" xfId="24015" xr:uid="{00000000-0005-0000-0000-00005F380000}"/>
    <cellStyle name="Entrada 7 4 2 3 2" xfId="32961" xr:uid="{58812935-ACF8-4C2A-AE20-A495A56DA887}"/>
    <cellStyle name="Entrada 7 4 3" xfId="25102" xr:uid="{00000000-0005-0000-0000-000060380000}"/>
    <cellStyle name="Entrada 7 4 3 2" xfId="28314" xr:uid="{00000000-0005-0000-0000-000061380000}"/>
    <cellStyle name="Entrada 7 4 3 2 2" xfId="37170" xr:uid="{A73C8700-6C6A-4C55-BC9B-7D002E66A0E6}"/>
    <cellStyle name="Entrada 7 4 3 3" xfId="34042" xr:uid="{B528B80A-5869-40D0-9E66-318AE96F83EC}"/>
    <cellStyle name="Entrada 7 4 4" xfId="24016" xr:uid="{00000000-0005-0000-0000-000062380000}"/>
    <cellStyle name="Entrada 7 4 4 2" xfId="32962" xr:uid="{D2ABBC54-5258-448D-8EE2-479B499BE387}"/>
    <cellStyle name="Entrada 7 5" xfId="13277" xr:uid="{00000000-0005-0000-0000-000063380000}"/>
    <cellStyle name="Entrada 7 6" xfId="13278" xr:uid="{00000000-0005-0000-0000-000064380000}"/>
    <cellStyle name="Entrada 8" xfId="489" xr:uid="{00000000-0005-0000-0000-000065380000}"/>
    <cellStyle name="Entrada 8 2" xfId="13279" xr:uid="{00000000-0005-0000-0000-000066380000}"/>
    <cellStyle name="Entrada 8 2 2" xfId="13280" xr:uid="{00000000-0005-0000-0000-000067380000}"/>
    <cellStyle name="Entrada 8 2 2 2" xfId="13281" xr:uid="{00000000-0005-0000-0000-000068380000}"/>
    <cellStyle name="Entrada 8 2 2 2 2" xfId="25106" xr:uid="{00000000-0005-0000-0000-000069380000}"/>
    <cellStyle name="Entrada 8 2 2 2 2 2" xfId="28318" xr:uid="{00000000-0005-0000-0000-00006A380000}"/>
    <cellStyle name="Entrada 8 2 2 2 2 2 2" xfId="37174" xr:uid="{21F2B047-F228-4228-BAAC-A311CB9EBFA9}"/>
    <cellStyle name="Entrada 8 2 2 2 2 3" xfId="34046" xr:uid="{E420E418-83BB-4BF7-8DCB-40F857798E02}"/>
    <cellStyle name="Entrada 8 2 2 2 3" xfId="24012" xr:uid="{00000000-0005-0000-0000-00006B380000}"/>
    <cellStyle name="Entrada 8 2 2 2 3 2" xfId="32958" xr:uid="{021CF23C-EE19-454B-B92E-4AB573EBB38A}"/>
    <cellStyle name="Entrada 8 2 2 3" xfId="25105" xr:uid="{00000000-0005-0000-0000-00006C380000}"/>
    <cellStyle name="Entrada 8 2 2 3 2" xfId="28317" xr:uid="{00000000-0005-0000-0000-00006D380000}"/>
    <cellStyle name="Entrada 8 2 2 3 2 2" xfId="37173" xr:uid="{0690D269-6261-448F-A6E9-81899727E4A1}"/>
    <cellStyle name="Entrada 8 2 2 3 3" xfId="34045" xr:uid="{B8632A97-7DCD-45CC-A4EE-7ACB43592D41}"/>
    <cellStyle name="Entrada 8 2 2 4" xfId="24013" xr:uid="{00000000-0005-0000-0000-00006E380000}"/>
    <cellStyle name="Entrada 8 2 2 4 2" xfId="32959" xr:uid="{F7866C40-25D0-44AB-AED0-CD18F0F019F3}"/>
    <cellStyle name="Entrada 8 2 3" xfId="13282" xr:uid="{00000000-0005-0000-0000-00006F380000}"/>
    <cellStyle name="Entrada 8 2 3 2" xfId="13283" xr:uid="{00000000-0005-0000-0000-000070380000}"/>
    <cellStyle name="Entrada 8 2 3 2 2" xfId="25108" xr:uid="{00000000-0005-0000-0000-000071380000}"/>
    <cellStyle name="Entrada 8 2 3 2 2 2" xfId="28320" xr:uid="{00000000-0005-0000-0000-000072380000}"/>
    <cellStyle name="Entrada 8 2 3 2 2 2 2" xfId="37176" xr:uid="{1DE283C0-45D9-4D54-870F-FA740C4A963D}"/>
    <cellStyle name="Entrada 8 2 3 2 2 3" xfId="34048" xr:uid="{7D5C1D59-B83C-4538-8106-778F9C04C602}"/>
    <cellStyle name="Entrada 8 2 3 2 3" xfId="24010" xr:uid="{00000000-0005-0000-0000-000073380000}"/>
    <cellStyle name="Entrada 8 2 3 2 3 2" xfId="32956" xr:uid="{4B1E60AC-5EAE-4B12-9E66-637B8363D6D3}"/>
    <cellStyle name="Entrada 8 2 3 3" xfId="25107" xr:uid="{00000000-0005-0000-0000-000074380000}"/>
    <cellStyle name="Entrada 8 2 3 3 2" xfId="28319" xr:uid="{00000000-0005-0000-0000-000075380000}"/>
    <cellStyle name="Entrada 8 2 3 3 2 2" xfId="37175" xr:uid="{10980EE6-7A68-430A-B43C-85FE2969E43F}"/>
    <cellStyle name="Entrada 8 2 3 3 3" xfId="34047" xr:uid="{3F2361E3-BEB9-414C-BFB9-B95933059737}"/>
    <cellStyle name="Entrada 8 2 3 4" xfId="24011" xr:uid="{00000000-0005-0000-0000-000076380000}"/>
    <cellStyle name="Entrada 8 2 3 4 2" xfId="32957" xr:uid="{F128189C-96FD-49D5-B481-A4226A8F19E9}"/>
    <cellStyle name="Entrada 8 2 4" xfId="13284" xr:uid="{00000000-0005-0000-0000-000077380000}"/>
    <cellStyle name="Entrada 8 2 4 2" xfId="25109" xr:uid="{00000000-0005-0000-0000-000078380000}"/>
    <cellStyle name="Entrada 8 2 4 2 2" xfId="28321" xr:uid="{00000000-0005-0000-0000-000079380000}"/>
    <cellStyle name="Entrada 8 2 4 2 2 2" xfId="37177" xr:uid="{82F6EEDC-6AEC-44E1-BF18-B40F91E14BFD}"/>
    <cellStyle name="Entrada 8 2 4 2 3" xfId="34049" xr:uid="{72DA40D4-711C-4942-A7A0-86332AFF4AF5}"/>
    <cellStyle name="Entrada 8 2 4 3" xfId="24009" xr:uid="{00000000-0005-0000-0000-00007A380000}"/>
    <cellStyle name="Entrada 8 2 4 3 2" xfId="32955" xr:uid="{6CE92AD3-87CB-4A8C-8465-42C57B220ED4}"/>
    <cellStyle name="Entrada 8 2 5" xfId="25104" xr:uid="{00000000-0005-0000-0000-00007B380000}"/>
    <cellStyle name="Entrada 8 2 5 2" xfId="28316" xr:uid="{00000000-0005-0000-0000-00007C380000}"/>
    <cellStyle name="Entrada 8 2 5 2 2" xfId="37172" xr:uid="{1E0E1FDA-F4DF-4C9A-BBC6-DDB811E77C3A}"/>
    <cellStyle name="Entrada 8 2 5 3" xfId="34044" xr:uid="{E26E5F10-B80E-4BCB-B63B-FC27257E007B}"/>
    <cellStyle name="Entrada 8 2 6" xfId="24014" xr:uid="{00000000-0005-0000-0000-00007D380000}"/>
    <cellStyle name="Entrada 8 2 6 2" xfId="32960" xr:uid="{F46964E0-42F4-46F8-A75F-FD544720233C}"/>
    <cellStyle name="Entrada 8 3" xfId="13285" xr:uid="{00000000-0005-0000-0000-00007E380000}"/>
    <cellStyle name="Entrada 8 3 2" xfId="13286" xr:uid="{00000000-0005-0000-0000-00007F380000}"/>
    <cellStyle name="Entrada 8 3 2 2" xfId="25111" xr:uid="{00000000-0005-0000-0000-000080380000}"/>
    <cellStyle name="Entrada 8 3 2 2 2" xfId="28323" xr:uid="{00000000-0005-0000-0000-000081380000}"/>
    <cellStyle name="Entrada 8 3 2 2 2 2" xfId="37179" xr:uid="{FB17A8AF-228D-4A09-A51F-A11185883E1D}"/>
    <cellStyle name="Entrada 8 3 2 2 3" xfId="34051" xr:uid="{E1F5803D-CC97-4A67-A550-E8BCFBF6ECD4}"/>
    <cellStyle name="Entrada 8 3 2 3" xfId="24007" xr:uid="{00000000-0005-0000-0000-000082380000}"/>
    <cellStyle name="Entrada 8 3 2 3 2" xfId="32953" xr:uid="{6FF3C044-E6E9-44A2-B8EC-A51AE44FBFAB}"/>
    <cellStyle name="Entrada 8 3 3" xfId="25110" xr:uid="{00000000-0005-0000-0000-000083380000}"/>
    <cellStyle name="Entrada 8 3 3 2" xfId="28322" xr:uid="{00000000-0005-0000-0000-000084380000}"/>
    <cellStyle name="Entrada 8 3 3 2 2" xfId="37178" xr:uid="{7A10D6E0-CA8F-4037-9A85-2BF97A853382}"/>
    <cellStyle name="Entrada 8 3 3 3" xfId="34050" xr:uid="{158DA6EF-2A56-492D-8365-8C993EA48ABC}"/>
    <cellStyle name="Entrada 8 3 4" xfId="24008" xr:uid="{00000000-0005-0000-0000-000085380000}"/>
    <cellStyle name="Entrada 8 3 4 2" xfId="32954" xr:uid="{A9CC8D2B-A388-4F6A-A667-8E79949834B1}"/>
    <cellStyle name="Entrada 8 4" xfId="13287" xr:uid="{00000000-0005-0000-0000-000086380000}"/>
    <cellStyle name="Entrada 8 4 2" xfId="13288" xr:uid="{00000000-0005-0000-0000-000087380000}"/>
    <cellStyle name="Entrada 8 4 2 2" xfId="25113" xr:uid="{00000000-0005-0000-0000-000088380000}"/>
    <cellStyle name="Entrada 8 4 2 2 2" xfId="28325" xr:uid="{00000000-0005-0000-0000-000089380000}"/>
    <cellStyle name="Entrada 8 4 2 2 2 2" xfId="37181" xr:uid="{63F94DFA-C630-439F-8D39-D3267AC2CF74}"/>
    <cellStyle name="Entrada 8 4 2 2 3" xfId="34053" xr:uid="{E6E57837-B1D1-4675-9249-AF01A6DA0313}"/>
    <cellStyle name="Entrada 8 4 2 3" xfId="24005" xr:uid="{00000000-0005-0000-0000-00008A380000}"/>
    <cellStyle name="Entrada 8 4 2 3 2" xfId="32951" xr:uid="{4FBEFE40-43D7-40C0-8B54-234F240BF76E}"/>
    <cellStyle name="Entrada 8 4 3" xfId="25112" xr:uid="{00000000-0005-0000-0000-00008B380000}"/>
    <cellStyle name="Entrada 8 4 3 2" xfId="28324" xr:uid="{00000000-0005-0000-0000-00008C380000}"/>
    <cellStyle name="Entrada 8 4 3 2 2" xfId="37180" xr:uid="{C7BF0C25-2075-4DFB-A95C-8C8DF34BC22A}"/>
    <cellStyle name="Entrada 8 4 3 3" xfId="34052" xr:uid="{E5A88F01-0F40-4D8C-B8EA-E75D628AEA26}"/>
    <cellStyle name="Entrada 8 4 4" xfId="24006" xr:uid="{00000000-0005-0000-0000-00008D380000}"/>
    <cellStyle name="Entrada 8 4 4 2" xfId="32952" xr:uid="{44F37174-0226-419C-9C31-CE09BAB2B8A2}"/>
    <cellStyle name="Entrada 8 5" xfId="13289" xr:uid="{00000000-0005-0000-0000-00008E380000}"/>
    <cellStyle name="Entrada 8 5 2" xfId="25114" xr:uid="{00000000-0005-0000-0000-00008F380000}"/>
    <cellStyle name="Entrada 8 5 2 2" xfId="28326" xr:uid="{00000000-0005-0000-0000-000090380000}"/>
    <cellStyle name="Entrada 8 5 2 2 2" xfId="37182" xr:uid="{32C35DB2-A833-4065-B903-1A27CBBE400E}"/>
    <cellStyle name="Entrada 8 5 2 3" xfId="34054" xr:uid="{32E9691A-BA02-4D91-8B37-EC721D6BA7AD}"/>
    <cellStyle name="Entrada 8 5 3" xfId="24004" xr:uid="{00000000-0005-0000-0000-000091380000}"/>
    <cellStyle name="Entrada 8 5 3 2" xfId="32950" xr:uid="{22460029-5B58-40D5-8A18-91EEFCE0E20F}"/>
    <cellStyle name="Entrada 8 6" xfId="13290" xr:uid="{00000000-0005-0000-0000-000092380000}"/>
    <cellStyle name="Entrada 9" xfId="490" xr:uid="{00000000-0005-0000-0000-000093380000}"/>
    <cellStyle name="Entrada 9 2" xfId="13291" xr:uid="{00000000-0005-0000-0000-000094380000}"/>
    <cellStyle name="Entrada 9 2 2" xfId="13292" xr:uid="{00000000-0005-0000-0000-000095380000}"/>
    <cellStyle name="Entrada 9 2 2 2" xfId="13293" xr:uid="{00000000-0005-0000-0000-000096380000}"/>
    <cellStyle name="Entrada 9 2 2 2 2" xfId="25117" xr:uid="{00000000-0005-0000-0000-000097380000}"/>
    <cellStyle name="Entrada 9 2 2 2 2 2" xfId="28329" xr:uid="{00000000-0005-0000-0000-000098380000}"/>
    <cellStyle name="Entrada 9 2 2 2 2 2 2" xfId="37185" xr:uid="{9C48E1FD-63B4-47DB-92CB-AAF2A71BEBC7}"/>
    <cellStyle name="Entrada 9 2 2 2 2 3" xfId="34057" xr:uid="{58A0F42B-D196-416B-8C2A-7A42DD624882}"/>
    <cellStyle name="Entrada 9 2 2 2 3" xfId="24001" xr:uid="{00000000-0005-0000-0000-000099380000}"/>
    <cellStyle name="Entrada 9 2 2 2 3 2" xfId="32947" xr:uid="{F6DC07A2-58BC-4502-A84D-52CD6535EFB2}"/>
    <cellStyle name="Entrada 9 2 2 3" xfId="25116" xr:uid="{00000000-0005-0000-0000-00009A380000}"/>
    <cellStyle name="Entrada 9 2 2 3 2" xfId="28328" xr:uid="{00000000-0005-0000-0000-00009B380000}"/>
    <cellStyle name="Entrada 9 2 2 3 2 2" xfId="37184" xr:uid="{FFA989CF-AA68-4642-A86B-23B259B4FF9D}"/>
    <cellStyle name="Entrada 9 2 2 3 3" xfId="34056" xr:uid="{9B8D3DF1-4CBE-4E6A-9429-4FBDAA1A3BEE}"/>
    <cellStyle name="Entrada 9 2 2 4" xfId="24002" xr:uid="{00000000-0005-0000-0000-00009C380000}"/>
    <cellStyle name="Entrada 9 2 2 4 2" xfId="32948" xr:uid="{35297514-32DD-4B0E-AEC4-4819FD2BC419}"/>
    <cellStyle name="Entrada 9 2 3" xfId="13294" xr:uid="{00000000-0005-0000-0000-00009D380000}"/>
    <cellStyle name="Entrada 9 2 3 2" xfId="13295" xr:uid="{00000000-0005-0000-0000-00009E380000}"/>
    <cellStyle name="Entrada 9 2 3 2 2" xfId="25119" xr:uid="{00000000-0005-0000-0000-00009F380000}"/>
    <cellStyle name="Entrada 9 2 3 2 2 2" xfId="28331" xr:uid="{00000000-0005-0000-0000-0000A0380000}"/>
    <cellStyle name="Entrada 9 2 3 2 2 2 2" xfId="37187" xr:uid="{D6C945D6-B7F0-4B93-B28C-8A8116F76BDB}"/>
    <cellStyle name="Entrada 9 2 3 2 2 3" xfId="34059" xr:uid="{C6080870-C207-4FD1-A1E9-0A9F102DDE45}"/>
    <cellStyle name="Entrada 9 2 3 2 3" xfId="23999" xr:uid="{00000000-0005-0000-0000-0000A1380000}"/>
    <cellStyle name="Entrada 9 2 3 2 3 2" xfId="32945" xr:uid="{64790F6A-D915-485D-B2D8-E0C5CA34B879}"/>
    <cellStyle name="Entrada 9 2 3 3" xfId="25118" xr:uid="{00000000-0005-0000-0000-0000A2380000}"/>
    <cellStyle name="Entrada 9 2 3 3 2" xfId="28330" xr:uid="{00000000-0005-0000-0000-0000A3380000}"/>
    <cellStyle name="Entrada 9 2 3 3 2 2" xfId="37186" xr:uid="{83438915-3F6B-42B7-BAC2-CB4D8B9F90A7}"/>
    <cellStyle name="Entrada 9 2 3 3 3" xfId="34058" xr:uid="{77F3A766-5B22-4684-A9FB-6597984B429C}"/>
    <cellStyle name="Entrada 9 2 3 4" xfId="24000" xr:uid="{00000000-0005-0000-0000-0000A4380000}"/>
    <cellStyle name="Entrada 9 2 3 4 2" xfId="32946" xr:uid="{FDDE6AE6-3AE0-4D59-A615-9516005599D3}"/>
    <cellStyle name="Entrada 9 2 4" xfId="13296" xr:uid="{00000000-0005-0000-0000-0000A5380000}"/>
    <cellStyle name="Entrada 9 2 4 2" xfId="25120" xr:uid="{00000000-0005-0000-0000-0000A6380000}"/>
    <cellStyle name="Entrada 9 2 4 2 2" xfId="28332" xr:uid="{00000000-0005-0000-0000-0000A7380000}"/>
    <cellStyle name="Entrada 9 2 4 2 2 2" xfId="37188" xr:uid="{1DFC86DC-15B3-4EDA-A339-2713DA5488F2}"/>
    <cellStyle name="Entrada 9 2 4 2 3" xfId="34060" xr:uid="{45279215-DF4B-463F-AD8E-DC0778537FB8}"/>
    <cellStyle name="Entrada 9 2 4 3" xfId="23998" xr:uid="{00000000-0005-0000-0000-0000A8380000}"/>
    <cellStyle name="Entrada 9 2 4 3 2" xfId="32944" xr:uid="{AD9DA416-F77C-4C74-8956-454C6C4C043D}"/>
    <cellStyle name="Entrada 9 2 5" xfId="25115" xr:uid="{00000000-0005-0000-0000-0000A9380000}"/>
    <cellStyle name="Entrada 9 2 5 2" xfId="28327" xr:uid="{00000000-0005-0000-0000-0000AA380000}"/>
    <cellStyle name="Entrada 9 2 5 2 2" xfId="37183" xr:uid="{4EC179F4-A719-40CA-8D34-AD70AE14623E}"/>
    <cellStyle name="Entrada 9 2 5 3" xfId="34055" xr:uid="{D866AAC6-1061-4BB3-9D1A-4CE3A591AE8E}"/>
    <cellStyle name="Entrada 9 2 6" xfId="24003" xr:uid="{00000000-0005-0000-0000-0000AB380000}"/>
    <cellStyle name="Entrada 9 2 6 2" xfId="32949" xr:uid="{D85F1BD2-44A6-4B11-9E37-2275DD125D78}"/>
    <cellStyle name="Entrada 9 3" xfId="13297" xr:uid="{00000000-0005-0000-0000-0000AC380000}"/>
    <cellStyle name="Entrada 9 3 2" xfId="13298" xr:uid="{00000000-0005-0000-0000-0000AD380000}"/>
    <cellStyle name="Entrada 9 3 2 2" xfId="25122" xr:uid="{00000000-0005-0000-0000-0000AE380000}"/>
    <cellStyle name="Entrada 9 3 2 2 2" xfId="28334" xr:uid="{00000000-0005-0000-0000-0000AF380000}"/>
    <cellStyle name="Entrada 9 3 2 2 2 2" xfId="37190" xr:uid="{A7B6653A-2F49-4A5F-A246-07AF3548D17E}"/>
    <cellStyle name="Entrada 9 3 2 2 3" xfId="34062" xr:uid="{10DBC528-15D0-4420-8ABE-69D266DDDF9E}"/>
    <cellStyle name="Entrada 9 3 2 3" xfId="23997" xr:uid="{00000000-0005-0000-0000-0000B0380000}"/>
    <cellStyle name="Entrada 9 3 2 3 2" xfId="32943" xr:uid="{6974AF80-560A-406E-8BAC-F49E4BF9BD32}"/>
    <cellStyle name="Entrada 9 3 3" xfId="25121" xr:uid="{00000000-0005-0000-0000-0000B1380000}"/>
    <cellStyle name="Entrada 9 3 3 2" xfId="28333" xr:uid="{00000000-0005-0000-0000-0000B2380000}"/>
    <cellStyle name="Entrada 9 3 3 2 2" xfId="37189" xr:uid="{EC018DF7-A1B6-49DB-AD51-1F05C1262204}"/>
    <cellStyle name="Entrada 9 3 3 3" xfId="34061" xr:uid="{D7F61E12-522D-4C79-84D9-3523F3AD3C63}"/>
    <cellStyle name="Entrada 9 3 4" xfId="22251" xr:uid="{00000000-0005-0000-0000-0000B3380000}"/>
    <cellStyle name="Entrada 9 3 4 2" xfId="31198" xr:uid="{8D7D4DA9-52D4-4AD9-8E7B-1804B9148E29}"/>
    <cellStyle name="Entrada 9 4" xfId="13299" xr:uid="{00000000-0005-0000-0000-0000B4380000}"/>
    <cellStyle name="Entrada 9 4 2" xfId="13300" xr:uid="{00000000-0005-0000-0000-0000B5380000}"/>
    <cellStyle name="Entrada 9 4 2 2" xfId="25124" xr:uid="{00000000-0005-0000-0000-0000B6380000}"/>
    <cellStyle name="Entrada 9 4 2 2 2" xfId="28336" xr:uid="{00000000-0005-0000-0000-0000B7380000}"/>
    <cellStyle name="Entrada 9 4 2 2 2 2" xfId="37192" xr:uid="{937E502D-06EC-483D-80DA-CD4721BECD85}"/>
    <cellStyle name="Entrada 9 4 2 2 3" xfId="34064" xr:uid="{1193D9BE-9BE5-4677-9391-9CA80876018A}"/>
    <cellStyle name="Entrada 9 4 2 3" xfId="23995" xr:uid="{00000000-0005-0000-0000-0000B8380000}"/>
    <cellStyle name="Entrada 9 4 2 3 2" xfId="32941" xr:uid="{8F14FD5C-4191-4472-AD24-540E507177C6}"/>
    <cellStyle name="Entrada 9 4 3" xfId="25123" xr:uid="{00000000-0005-0000-0000-0000B9380000}"/>
    <cellStyle name="Entrada 9 4 3 2" xfId="28335" xr:uid="{00000000-0005-0000-0000-0000BA380000}"/>
    <cellStyle name="Entrada 9 4 3 2 2" xfId="37191" xr:uid="{B2E68C80-D69E-4215-AB4A-C20CAD2651FE}"/>
    <cellStyle name="Entrada 9 4 3 3" xfId="34063" xr:uid="{D0170613-3B0B-4F80-8630-34939A84235D}"/>
    <cellStyle name="Entrada 9 4 4" xfId="23996" xr:uid="{00000000-0005-0000-0000-0000BB380000}"/>
    <cellStyle name="Entrada 9 4 4 2" xfId="32942" xr:uid="{D1B4C8C7-02B0-4400-8FCA-B3AE1A5ADEDE}"/>
    <cellStyle name="Entrada 9 5" xfId="13301" xr:uid="{00000000-0005-0000-0000-0000BC380000}"/>
    <cellStyle name="Entrada 9 5 2" xfId="25125" xr:uid="{00000000-0005-0000-0000-0000BD380000}"/>
    <cellStyle name="Entrada 9 5 2 2" xfId="28337" xr:uid="{00000000-0005-0000-0000-0000BE380000}"/>
    <cellStyle name="Entrada 9 5 2 2 2" xfId="37193" xr:uid="{BD2072E9-5B58-48EE-8C70-E27D690693AB}"/>
    <cellStyle name="Entrada 9 5 2 3" xfId="34065" xr:uid="{9B42A03D-9D59-49FE-9A9F-62ECE4D2DD17}"/>
    <cellStyle name="Entrada 9 5 3" xfId="23994" xr:uid="{00000000-0005-0000-0000-0000BF380000}"/>
    <cellStyle name="Entrada 9 5 3 2" xfId="32940" xr:uid="{919CDF88-DB62-4DC9-9E02-D4B2040F550E}"/>
    <cellStyle name="Entrada 9 6" xfId="13302" xr:uid="{00000000-0005-0000-0000-0000C0380000}"/>
    <cellStyle name="eps" xfId="13303" xr:uid="{00000000-0005-0000-0000-0000C1380000}"/>
    <cellStyle name="eps$" xfId="13304" xr:uid="{00000000-0005-0000-0000-0000C2380000}"/>
    <cellStyle name="eps$A" xfId="13305" xr:uid="{00000000-0005-0000-0000-0000C3380000}"/>
    <cellStyle name="eps$E" xfId="13306" xr:uid="{00000000-0005-0000-0000-0000C4380000}"/>
    <cellStyle name="eps_AVP" xfId="13307" xr:uid="{00000000-0005-0000-0000-0000C5380000}"/>
    <cellStyle name="epsA" xfId="13308" xr:uid="{00000000-0005-0000-0000-0000C6380000}"/>
    <cellStyle name="epsE" xfId="13309" xr:uid="{00000000-0005-0000-0000-0000C7380000}"/>
    <cellStyle name="Estilo 1" xfId="491" xr:uid="{00000000-0005-0000-0000-0000C8380000}"/>
    <cellStyle name="Estilo 1 2" xfId="13310" xr:uid="{00000000-0005-0000-0000-0000C9380000}"/>
    <cellStyle name="Estilo 1 2 2" xfId="13311" xr:uid="{00000000-0005-0000-0000-0000CA380000}"/>
    <cellStyle name="Estilo 1 2 2 2" xfId="13312" xr:uid="{00000000-0005-0000-0000-0000CB380000}"/>
    <cellStyle name="Estilo 1 2 2 2 2" xfId="25128" xr:uid="{00000000-0005-0000-0000-0000CC380000}"/>
    <cellStyle name="Estilo 1 2 2 2 2 2" xfId="28340" xr:uid="{00000000-0005-0000-0000-0000CD380000}"/>
    <cellStyle name="Estilo 1 2 2 2 2 2 2" xfId="37196" xr:uid="{53EDF805-300B-489D-BF31-D2EEA923A610}"/>
    <cellStyle name="Estilo 1 2 2 2 2 3" xfId="34068" xr:uid="{7C4C467F-6F84-437A-8A3D-2E449D0A068D}"/>
    <cellStyle name="Estilo 1 2 2 2 3" xfId="23991" xr:uid="{00000000-0005-0000-0000-0000CE380000}"/>
    <cellStyle name="Estilo 1 2 2 2 3 2" xfId="27775" xr:uid="{00000000-0005-0000-0000-0000CF380000}"/>
    <cellStyle name="Estilo 1 2 2 2 3 2 2" xfId="36631" xr:uid="{17C10E95-C009-48BD-A8F8-16ECA264F1F2}"/>
    <cellStyle name="Estilo 1 2 2 2 3 3" xfId="32937" xr:uid="{C4C3200F-88E6-482B-815E-5C79778C70BB}"/>
    <cellStyle name="Estilo 1 2 2 2 4" xfId="27591" xr:uid="{00000000-0005-0000-0000-0000D0380000}"/>
    <cellStyle name="Estilo 1 2 2 2 4 2" xfId="36455" xr:uid="{8985284B-D49D-4220-9705-AE3BE2FECAA5}"/>
    <cellStyle name="Estilo 1 2 2 3" xfId="13313" xr:uid="{00000000-0005-0000-0000-0000D1380000}"/>
    <cellStyle name="Estilo 1 2 2 3 2" xfId="25129" xr:uid="{00000000-0005-0000-0000-0000D2380000}"/>
    <cellStyle name="Estilo 1 2 2 3 2 2" xfId="28341" xr:uid="{00000000-0005-0000-0000-0000D3380000}"/>
    <cellStyle name="Estilo 1 2 2 3 2 2 2" xfId="37197" xr:uid="{3B783F5E-0F1E-4E3B-BA0E-129CA3787AF3}"/>
    <cellStyle name="Estilo 1 2 2 3 2 3" xfId="34069" xr:uid="{B6BBC567-DE5F-4297-941B-94210D1C7097}"/>
    <cellStyle name="Estilo 1 2 2 3 3" xfId="23990" xr:uid="{00000000-0005-0000-0000-0000D4380000}"/>
    <cellStyle name="Estilo 1 2 2 3 3 2" xfId="27774" xr:uid="{00000000-0005-0000-0000-0000D5380000}"/>
    <cellStyle name="Estilo 1 2 2 3 3 2 2" xfId="36630" xr:uid="{A02C7BFD-DDC5-4B72-8429-D6777C1A0FEF}"/>
    <cellStyle name="Estilo 1 2 2 3 3 3" xfId="32936" xr:uid="{5B2D98FF-E4F2-4BDC-B02B-D5C592DEB67D}"/>
    <cellStyle name="Estilo 1 2 2 3 4" xfId="27592" xr:uid="{00000000-0005-0000-0000-0000D6380000}"/>
    <cellStyle name="Estilo 1 2 2 3 4 2" xfId="36456" xr:uid="{803E393C-A0F4-4F65-BB90-C7D5F9233BA1}"/>
    <cellStyle name="Estilo 1 2 2 4" xfId="25127" xr:uid="{00000000-0005-0000-0000-0000D7380000}"/>
    <cellStyle name="Estilo 1 2 2 4 2" xfId="28339" xr:uid="{00000000-0005-0000-0000-0000D8380000}"/>
    <cellStyle name="Estilo 1 2 2 4 2 2" xfId="37195" xr:uid="{13FB5D9B-0FA9-421E-8DAE-037C6C9A7ECD}"/>
    <cellStyle name="Estilo 1 2 2 4 3" xfId="34067" xr:uid="{AB2EED07-42EE-4692-A5E9-78520BD57741}"/>
    <cellStyle name="Estilo 1 2 2 5" xfId="23992" xr:uid="{00000000-0005-0000-0000-0000D9380000}"/>
    <cellStyle name="Estilo 1 2 2 5 2" xfId="27776" xr:uid="{00000000-0005-0000-0000-0000DA380000}"/>
    <cellStyle name="Estilo 1 2 2 5 2 2" xfId="36632" xr:uid="{2538B13A-AD6D-4069-A255-A87D05E179E0}"/>
    <cellStyle name="Estilo 1 2 2 5 3" xfId="32938" xr:uid="{B78EAEC2-056E-4B4B-A22C-C887F1F5CACE}"/>
    <cellStyle name="Estilo 1 2 2 6" xfId="27590" xr:uid="{00000000-0005-0000-0000-0000DB380000}"/>
    <cellStyle name="Estilo 1 2 2 6 2" xfId="36454" xr:uid="{0AD2CFB5-E1BA-4BD2-8A1B-88D57DC1FC23}"/>
    <cellStyle name="Estilo 1 2 3" xfId="13314" xr:uid="{00000000-0005-0000-0000-0000DC380000}"/>
    <cellStyle name="Estilo 1 2 3 2" xfId="13315" xr:uid="{00000000-0005-0000-0000-0000DD380000}"/>
    <cellStyle name="Estilo 1 2 3 2 2" xfId="25131" xr:uid="{00000000-0005-0000-0000-0000DE380000}"/>
    <cellStyle name="Estilo 1 2 3 2 2 2" xfId="28343" xr:uid="{00000000-0005-0000-0000-0000DF380000}"/>
    <cellStyle name="Estilo 1 2 3 2 2 2 2" xfId="37199" xr:uid="{15481493-2FD8-4CEC-AD6F-7938E058B134}"/>
    <cellStyle name="Estilo 1 2 3 2 2 3" xfId="34071" xr:uid="{4916F367-A4DC-4DD3-88ED-D9D0A3D3296E}"/>
    <cellStyle name="Estilo 1 2 3 2 3" xfId="23988" xr:uid="{00000000-0005-0000-0000-0000E0380000}"/>
    <cellStyle name="Estilo 1 2 3 2 3 2" xfId="27772" xr:uid="{00000000-0005-0000-0000-0000E1380000}"/>
    <cellStyle name="Estilo 1 2 3 2 3 2 2" xfId="36628" xr:uid="{6A6610C8-0181-4167-84F0-E85ED692479B}"/>
    <cellStyle name="Estilo 1 2 3 2 3 3" xfId="32934" xr:uid="{253C7929-F62F-44D2-A0A8-2476E7FA1E7D}"/>
    <cellStyle name="Estilo 1 2 3 2 4" xfId="27594" xr:uid="{00000000-0005-0000-0000-0000E2380000}"/>
    <cellStyle name="Estilo 1 2 3 2 4 2" xfId="36458" xr:uid="{46E10E4C-692D-4894-A1BF-36565F3E774C}"/>
    <cellStyle name="Estilo 1 2 3 3" xfId="25130" xr:uid="{00000000-0005-0000-0000-0000E3380000}"/>
    <cellStyle name="Estilo 1 2 3 3 2" xfId="28342" xr:uid="{00000000-0005-0000-0000-0000E4380000}"/>
    <cellStyle name="Estilo 1 2 3 3 2 2" xfId="37198" xr:uid="{5828413B-0E83-4840-AEA8-89C070D62708}"/>
    <cellStyle name="Estilo 1 2 3 3 3" xfId="34070" xr:uid="{C02BC29F-A5C1-48D0-AAB0-E94E9FFA53C4}"/>
    <cellStyle name="Estilo 1 2 3 4" xfId="23989" xr:uid="{00000000-0005-0000-0000-0000E5380000}"/>
    <cellStyle name="Estilo 1 2 3 4 2" xfId="27773" xr:uid="{00000000-0005-0000-0000-0000E6380000}"/>
    <cellStyle name="Estilo 1 2 3 4 2 2" xfId="36629" xr:uid="{6FB5BCF1-55E9-475B-BAD5-85FEBB13F41B}"/>
    <cellStyle name="Estilo 1 2 3 4 3" xfId="32935" xr:uid="{6CEA328A-6C22-4926-939A-9F271FB8EF37}"/>
    <cellStyle name="Estilo 1 2 3 5" xfId="27593" xr:uid="{00000000-0005-0000-0000-0000E7380000}"/>
    <cellStyle name="Estilo 1 2 3 5 2" xfId="36457" xr:uid="{5B7A73AE-0135-471E-BE31-E9BD98E71248}"/>
    <cellStyle name="Estilo 1 2 4" xfId="13316" xr:uid="{00000000-0005-0000-0000-0000E8380000}"/>
    <cellStyle name="Estilo 1 2 4 2" xfId="25132" xr:uid="{00000000-0005-0000-0000-0000E9380000}"/>
    <cellStyle name="Estilo 1 2 4 2 2" xfId="28344" xr:uid="{00000000-0005-0000-0000-0000EA380000}"/>
    <cellStyle name="Estilo 1 2 4 2 2 2" xfId="37200" xr:uid="{63F37FC1-3753-4835-ABD1-C27BD5909937}"/>
    <cellStyle name="Estilo 1 2 4 2 3" xfId="34072" xr:uid="{C1F3E005-FAE1-4297-B900-B52FC04761EC}"/>
    <cellStyle name="Estilo 1 2 4 3" xfId="23987" xr:uid="{00000000-0005-0000-0000-0000EB380000}"/>
    <cellStyle name="Estilo 1 2 4 3 2" xfId="27771" xr:uid="{00000000-0005-0000-0000-0000EC380000}"/>
    <cellStyle name="Estilo 1 2 4 3 2 2" xfId="36627" xr:uid="{ACCC87F8-F7EA-4FD0-AA9B-B270F5A84125}"/>
    <cellStyle name="Estilo 1 2 4 3 3" xfId="32933" xr:uid="{148CD2D6-D39C-4A37-96C3-539F8774C8B5}"/>
    <cellStyle name="Estilo 1 2 4 4" xfId="27595" xr:uid="{00000000-0005-0000-0000-0000ED380000}"/>
    <cellStyle name="Estilo 1 2 4 4 2" xfId="36459" xr:uid="{E292DFA1-9C16-43D6-B1CB-018714C6273E}"/>
    <cellStyle name="Estilo 1 2 5" xfId="13317" xr:uid="{00000000-0005-0000-0000-0000EE380000}"/>
    <cellStyle name="Estilo 1 2 5 2" xfId="25133" xr:uid="{00000000-0005-0000-0000-0000EF380000}"/>
    <cellStyle name="Estilo 1 2 5 2 2" xfId="28345" xr:uid="{00000000-0005-0000-0000-0000F0380000}"/>
    <cellStyle name="Estilo 1 2 5 2 2 2" xfId="37201" xr:uid="{73323128-6D0E-49CD-B505-E131C0595A20}"/>
    <cellStyle name="Estilo 1 2 5 2 3" xfId="34073" xr:uid="{E9148BE6-F92B-459E-87CA-F8DED6D26129}"/>
    <cellStyle name="Estilo 1 2 5 3" xfId="23986" xr:uid="{00000000-0005-0000-0000-0000F1380000}"/>
    <cellStyle name="Estilo 1 2 5 3 2" xfId="27770" xr:uid="{00000000-0005-0000-0000-0000F2380000}"/>
    <cellStyle name="Estilo 1 2 5 3 2 2" xfId="36626" xr:uid="{45FAE19A-C267-4A03-9DE1-24B16617E1C7}"/>
    <cellStyle name="Estilo 1 2 5 3 3" xfId="32932" xr:uid="{1F593CAC-469A-40C7-804C-2292FC0F8FCA}"/>
    <cellStyle name="Estilo 1 2 5 4" xfId="27596" xr:uid="{00000000-0005-0000-0000-0000F3380000}"/>
    <cellStyle name="Estilo 1 2 5 4 2" xfId="36460" xr:uid="{0753E455-D91A-49EF-B213-0771D977E890}"/>
    <cellStyle name="Estilo 1 2 6" xfId="25126" xr:uid="{00000000-0005-0000-0000-0000F4380000}"/>
    <cellStyle name="Estilo 1 2 6 2" xfId="28338" xr:uid="{00000000-0005-0000-0000-0000F5380000}"/>
    <cellStyle name="Estilo 1 2 6 2 2" xfId="37194" xr:uid="{8E079A66-7BA7-4154-95B7-4FA66EADBF9F}"/>
    <cellStyle name="Estilo 1 2 6 3" xfId="34066" xr:uid="{B9811418-C961-482E-BD61-C93FA8861DF9}"/>
    <cellStyle name="Estilo 1 2 7" xfId="23993" xr:uid="{00000000-0005-0000-0000-0000F6380000}"/>
    <cellStyle name="Estilo 1 2 7 2" xfId="27777" xr:uid="{00000000-0005-0000-0000-0000F7380000}"/>
    <cellStyle name="Estilo 1 2 7 2 2" xfId="36633" xr:uid="{3DC864FE-1DB2-405F-BF3D-325A57ABB453}"/>
    <cellStyle name="Estilo 1 2 7 3" xfId="32939" xr:uid="{8D61EAE4-0A0C-405F-829F-46789113A678}"/>
    <cellStyle name="Estilo 1 2 8" xfId="27589" xr:uid="{00000000-0005-0000-0000-0000F8380000}"/>
    <cellStyle name="Estilo 1 2 8 2" xfId="36453" xr:uid="{D101E36B-7C06-4F59-96C0-4004BE40EB6B}"/>
    <cellStyle name="Estilo 1 3" xfId="13318" xr:uid="{00000000-0005-0000-0000-0000F9380000}"/>
    <cellStyle name="Estilo 1 3 2" xfId="13319" xr:uid="{00000000-0005-0000-0000-0000FA380000}"/>
    <cellStyle name="Estilo 1 3 2 2" xfId="25135" xr:uid="{00000000-0005-0000-0000-0000FB380000}"/>
    <cellStyle name="Estilo 1 3 2 2 2" xfId="28347" xr:uid="{00000000-0005-0000-0000-0000FC380000}"/>
    <cellStyle name="Estilo 1 3 2 2 2 2" xfId="37203" xr:uid="{EEED8773-6667-4074-ACC2-4AD44F24A7A2}"/>
    <cellStyle name="Estilo 1 3 2 2 3" xfId="34075" xr:uid="{B9A6E810-C118-419E-81AC-7C04BF8C9ABB}"/>
    <cellStyle name="Estilo 1 3 2 3" xfId="23984" xr:uid="{00000000-0005-0000-0000-0000FD380000}"/>
    <cellStyle name="Estilo 1 3 2 3 2" xfId="27768" xr:uid="{00000000-0005-0000-0000-0000FE380000}"/>
    <cellStyle name="Estilo 1 3 2 3 2 2" xfId="36624" xr:uid="{B4DA9B98-EF2D-42E3-A0C7-15A7540E226D}"/>
    <cellStyle name="Estilo 1 3 2 3 3" xfId="32930" xr:uid="{AFFB2601-9DF6-40C1-8C61-42D4201CE2D2}"/>
    <cellStyle name="Estilo 1 3 2 4" xfId="27598" xr:uid="{00000000-0005-0000-0000-0000FF380000}"/>
    <cellStyle name="Estilo 1 3 2 4 2" xfId="36462" xr:uid="{E554F00C-C081-4CEB-A5EA-1F6854696377}"/>
    <cellStyle name="Estilo 1 3 3" xfId="13320" xr:uid="{00000000-0005-0000-0000-000000390000}"/>
    <cellStyle name="Estilo 1 3 3 2" xfId="25136" xr:uid="{00000000-0005-0000-0000-000001390000}"/>
    <cellStyle name="Estilo 1 3 3 2 2" xfId="28348" xr:uid="{00000000-0005-0000-0000-000002390000}"/>
    <cellStyle name="Estilo 1 3 3 2 2 2" xfId="37204" xr:uid="{1F3E00A9-FEC3-4DD5-953E-5785CF0E292E}"/>
    <cellStyle name="Estilo 1 3 3 2 3" xfId="34076" xr:uid="{C5B72F57-2E57-4C85-8045-2888A59242D6}"/>
    <cellStyle name="Estilo 1 3 3 3" xfId="23983" xr:uid="{00000000-0005-0000-0000-000003390000}"/>
    <cellStyle name="Estilo 1 3 3 3 2" xfId="27767" xr:uid="{00000000-0005-0000-0000-000004390000}"/>
    <cellStyle name="Estilo 1 3 3 3 2 2" xfId="36623" xr:uid="{0E1132D1-3F71-4811-B226-A377344BFB7D}"/>
    <cellStyle name="Estilo 1 3 3 3 3" xfId="32929" xr:uid="{58DA10FE-376D-435C-8866-600F4FE9A84F}"/>
    <cellStyle name="Estilo 1 3 3 4" xfId="27599" xr:uid="{00000000-0005-0000-0000-000005390000}"/>
    <cellStyle name="Estilo 1 3 3 4 2" xfId="36463" xr:uid="{990FF7A4-8C78-4865-8DB0-E9AB41F27BA4}"/>
    <cellStyle name="Estilo 1 3 4" xfId="25134" xr:uid="{00000000-0005-0000-0000-000006390000}"/>
    <cellStyle name="Estilo 1 3 4 2" xfId="28346" xr:uid="{00000000-0005-0000-0000-000007390000}"/>
    <cellStyle name="Estilo 1 3 4 2 2" xfId="37202" xr:uid="{F94C5BFD-15ED-4877-B84B-DCBDCB96BF18}"/>
    <cellStyle name="Estilo 1 3 4 3" xfId="34074" xr:uid="{E1C385C1-8CDD-452B-BD37-10BEE7C18ED4}"/>
    <cellStyle name="Estilo 1 3 5" xfId="23985" xr:uid="{00000000-0005-0000-0000-000008390000}"/>
    <cellStyle name="Estilo 1 3 5 2" xfId="27769" xr:uid="{00000000-0005-0000-0000-000009390000}"/>
    <cellStyle name="Estilo 1 3 5 2 2" xfId="36625" xr:uid="{E7BA1161-03C4-41E1-BFF1-8CB777EE2D1D}"/>
    <cellStyle name="Estilo 1 3 5 3" xfId="32931" xr:uid="{801841D9-AE35-42FF-90D7-5E1BFA383B8F}"/>
    <cellStyle name="Estilo 1 3 6" xfId="27597" xr:uid="{00000000-0005-0000-0000-00000A390000}"/>
    <cellStyle name="Estilo 1 3 6 2" xfId="36461" xr:uid="{F83A0A3D-3D1A-422D-AE8A-C25A5CE085FB}"/>
    <cellStyle name="Estilo 1 4" xfId="13321" xr:uid="{00000000-0005-0000-0000-00000B390000}"/>
    <cellStyle name="Estilo 1 4 2" xfId="13322" xr:uid="{00000000-0005-0000-0000-00000C390000}"/>
    <cellStyle name="Estilo 1 4 2 2" xfId="25138" xr:uid="{00000000-0005-0000-0000-00000D390000}"/>
    <cellStyle name="Estilo 1 4 2 2 2" xfId="28350" xr:uid="{00000000-0005-0000-0000-00000E390000}"/>
    <cellStyle name="Estilo 1 4 2 2 2 2" xfId="37206" xr:uid="{02B3705C-80CE-4930-9C54-83292FF85F49}"/>
    <cellStyle name="Estilo 1 4 2 2 3" xfId="34078" xr:uid="{37C6CAC8-D3C6-4A4D-A29B-9847E4576028}"/>
    <cellStyle name="Estilo 1 4 2 3" xfId="23982" xr:uid="{00000000-0005-0000-0000-00000F390000}"/>
    <cellStyle name="Estilo 1 4 2 3 2" xfId="27766" xr:uid="{00000000-0005-0000-0000-000010390000}"/>
    <cellStyle name="Estilo 1 4 2 3 2 2" xfId="36622" xr:uid="{93DB3170-8246-40A3-8CD9-7FC4FD975537}"/>
    <cellStyle name="Estilo 1 4 2 3 3" xfId="32928" xr:uid="{7C0186DF-02EC-41DB-8CF0-328B99E644D1}"/>
    <cellStyle name="Estilo 1 4 2 4" xfId="27601" xr:uid="{00000000-0005-0000-0000-000011390000}"/>
    <cellStyle name="Estilo 1 4 2 4 2" xfId="36465" xr:uid="{BB2B3527-6A61-4787-B6DA-9119AD8AF899}"/>
    <cellStyle name="Estilo 1 4 3" xfId="25137" xr:uid="{00000000-0005-0000-0000-000012390000}"/>
    <cellStyle name="Estilo 1 4 3 2" xfId="28349" xr:uid="{00000000-0005-0000-0000-000013390000}"/>
    <cellStyle name="Estilo 1 4 3 2 2" xfId="37205" xr:uid="{0471F6CA-7DF7-43B5-9E62-939E622A4A57}"/>
    <cellStyle name="Estilo 1 4 3 3" xfId="34077" xr:uid="{0E285C21-751C-4134-BEC8-6D48C51C84FD}"/>
    <cellStyle name="Estilo 1 4 4" xfId="22250" xr:uid="{00000000-0005-0000-0000-000014390000}"/>
    <cellStyle name="Estilo 1 4 4 2" xfId="27704" xr:uid="{00000000-0005-0000-0000-000015390000}"/>
    <cellStyle name="Estilo 1 4 4 2 2" xfId="36560" xr:uid="{42F82F3C-18E4-46A6-B1D1-8241F82E1B69}"/>
    <cellStyle name="Estilo 1 4 4 3" xfId="31197" xr:uid="{92B6A3B0-C515-4D45-BB6D-78240304E717}"/>
    <cellStyle name="Estilo 1 4 5" xfId="27600" xr:uid="{00000000-0005-0000-0000-000016390000}"/>
    <cellStyle name="Estilo 1 4 5 2" xfId="36464" xr:uid="{BACCE68A-7F04-449E-AE8F-0D66DC184E0A}"/>
    <cellStyle name="Estilo 1 5" xfId="13323" xr:uid="{00000000-0005-0000-0000-000017390000}"/>
    <cellStyle name="Estilo 1 5 2" xfId="25139" xr:uid="{00000000-0005-0000-0000-000018390000}"/>
    <cellStyle name="Estilo 1 5 2 2" xfId="28351" xr:uid="{00000000-0005-0000-0000-000019390000}"/>
    <cellStyle name="Estilo 1 5 2 2 2" xfId="37207" xr:uid="{AA855C23-30B5-46D9-8768-81413F9B76C9}"/>
    <cellStyle name="Estilo 1 5 2 3" xfId="34079" xr:uid="{517BDD82-5B68-4003-83F0-CCCD748A5CA4}"/>
    <cellStyle name="Estilo 1 5 3" xfId="23981" xr:uid="{00000000-0005-0000-0000-00001A390000}"/>
    <cellStyle name="Estilo 1 5 3 2" xfId="27765" xr:uid="{00000000-0005-0000-0000-00001B390000}"/>
    <cellStyle name="Estilo 1 5 3 2 2" xfId="36621" xr:uid="{63C5D23E-4E31-4C33-9A16-ECA623FE4AD0}"/>
    <cellStyle name="Estilo 1 5 3 3" xfId="32927" xr:uid="{C76CC7CD-95E1-4215-846A-556D284EC798}"/>
    <cellStyle name="Estilo 1 5 4" xfId="27602" xr:uid="{00000000-0005-0000-0000-00001C390000}"/>
    <cellStyle name="Estilo 1 5 4 2" xfId="36466" xr:uid="{66308BB7-256F-4E8B-A10F-0AB1CB3F5A1E}"/>
    <cellStyle name="Estilo 1 6" xfId="13324" xr:uid="{00000000-0005-0000-0000-00001D390000}"/>
    <cellStyle name="Estilo 1 6 2" xfId="25140" xr:uid="{00000000-0005-0000-0000-00001E390000}"/>
    <cellStyle name="Estilo 1 6 2 2" xfId="28352" xr:uid="{00000000-0005-0000-0000-00001F390000}"/>
    <cellStyle name="Estilo 1 6 2 2 2" xfId="37208" xr:uid="{A4F4D4BF-3FA4-444C-98E9-17A2D928B7FE}"/>
    <cellStyle name="Estilo 1 6 2 3" xfId="34080" xr:uid="{FCCD0FD7-3293-4D62-9101-4702C39E7530}"/>
    <cellStyle name="Estilo 1 6 3" xfId="23980" xr:uid="{00000000-0005-0000-0000-000020390000}"/>
    <cellStyle name="Estilo 1 6 3 2" xfId="27764" xr:uid="{00000000-0005-0000-0000-000021390000}"/>
    <cellStyle name="Estilo 1 6 3 2 2" xfId="36620" xr:uid="{A96843EF-9386-4B7B-AEB6-5BF022BE169B}"/>
    <cellStyle name="Estilo 1 6 3 3" xfId="32926" xr:uid="{32853D3B-A502-486D-BBA6-8C262273DBE5}"/>
    <cellStyle name="Estilo 1 6 4" xfId="27603" xr:uid="{00000000-0005-0000-0000-000022390000}"/>
    <cellStyle name="Estilo 1 6 4 2" xfId="36467" xr:uid="{AD3D6A3F-A7B5-4A01-8D85-4F26BA62AF73}"/>
    <cellStyle name="Estilo 1 7" xfId="22278" xr:uid="{00000000-0005-0000-0000-000023390000}"/>
    <cellStyle name="Estilo 1 7 2" xfId="27713" xr:uid="{00000000-0005-0000-0000-000024390000}"/>
    <cellStyle name="Estilo 1 7 2 2" xfId="36569" xr:uid="{DC018C19-FD63-44C5-B730-3C85C5AFA753}"/>
    <cellStyle name="Estilo 1 7 3" xfId="31225" xr:uid="{5141341A-8A0E-42E6-A802-B921878095E3}"/>
    <cellStyle name="Estilo 1 8" xfId="27158" xr:uid="{00000000-0005-0000-0000-000025390000}"/>
    <cellStyle name="Estilo 1 8 2" xfId="30289" xr:uid="{00000000-0005-0000-0000-000026390000}"/>
    <cellStyle name="Estilo 1 8 2 2" xfId="39145" xr:uid="{A3C338FF-E55E-4B77-9887-6B909BB3EF80}"/>
    <cellStyle name="Estilo 1 8 3" xfId="36029" xr:uid="{945DB6E9-61E6-4FBE-AED0-9BEA4D21FD0B}"/>
    <cellStyle name="Estilo 1 9" xfId="27535" xr:uid="{00000000-0005-0000-0000-000027390000}"/>
    <cellStyle name="Estilo 1 9 2" xfId="36401" xr:uid="{A6A2F2AA-CB21-4144-A5BE-F9132623CF72}"/>
    <cellStyle name="Estilo 2" xfId="492" xr:uid="{00000000-0005-0000-0000-000028390000}"/>
    <cellStyle name="Estilo 2 2" xfId="13325" xr:uid="{00000000-0005-0000-0000-000029390000}"/>
    <cellStyle name="Estilo 2 2 2" xfId="13326" xr:uid="{00000000-0005-0000-0000-00002A390000}"/>
    <cellStyle name="Estilo 2 2 2 2" xfId="13327" xr:uid="{00000000-0005-0000-0000-00002B390000}"/>
    <cellStyle name="Estilo 2 2 2 2 2" xfId="25143" xr:uid="{00000000-0005-0000-0000-00002C390000}"/>
    <cellStyle name="Estilo 2 2 2 2 2 2" xfId="28355" xr:uid="{00000000-0005-0000-0000-00002D390000}"/>
    <cellStyle name="Estilo 2 2 2 2 2 2 2" xfId="37211" xr:uid="{65F994EB-2F3A-43E4-B255-083B6E44DDC6}"/>
    <cellStyle name="Estilo 2 2 2 2 2 3" xfId="34083" xr:uid="{78246D5A-B629-42DF-A5C1-9279230FDA27}"/>
    <cellStyle name="Estilo 2 2 2 2 3" xfId="23977" xr:uid="{00000000-0005-0000-0000-00002E390000}"/>
    <cellStyle name="Estilo 2 2 2 2 3 2" xfId="27761" xr:uid="{00000000-0005-0000-0000-00002F390000}"/>
    <cellStyle name="Estilo 2 2 2 2 3 2 2" xfId="36617" xr:uid="{9F19ECA9-8ABC-4F47-873A-9C3162A0A6AD}"/>
    <cellStyle name="Estilo 2 2 2 2 3 3" xfId="32923" xr:uid="{FD2B17B9-0F2F-4A67-8599-B3B4A4C60EEA}"/>
    <cellStyle name="Estilo 2 2 2 2 4" xfId="27606" xr:uid="{00000000-0005-0000-0000-000030390000}"/>
    <cellStyle name="Estilo 2 2 2 2 4 2" xfId="36470" xr:uid="{38AD4FB3-C08F-4ED2-BA93-84955C169D0D}"/>
    <cellStyle name="Estilo 2 2 2 3" xfId="13328" xr:uid="{00000000-0005-0000-0000-000031390000}"/>
    <cellStyle name="Estilo 2 2 2 3 2" xfId="25144" xr:uid="{00000000-0005-0000-0000-000032390000}"/>
    <cellStyle name="Estilo 2 2 2 3 2 2" xfId="28356" xr:uid="{00000000-0005-0000-0000-000033390000}"/>
    <cellStyle name="Estilo 2 2 2 3 2 2 2" xfId="37212" xr:uid="{736F2703-325D-42E4-BD6C-1D0F1E324041}"/>
    <cellStyle name="Estilo 2 2 2 3 2 3" xfId="34084" xr:uid="{C97C8F8F-955B-44B3-BE74-A49D70E92B33}"/>
    <cellStyle name="Estilo 2 2 2 3 3" xfId="23976" xr:uid="{00000000-0005-0000-0000-000034390000}"/>
    <cellStyle name="Estilo 2 2 2 3 3 2" xfId="27760" xr:uid="{00000000-0005-0000-0000-000035390000}"/>
    <cellStyle name="Estilo 2 2 2 3 3 2 2" xfId="36616" xr:uid="{9DD8A71D-BB08-47D8-A224-AFCEC2E30773}"/>
    <cellStyle name="Estilo 2 2 2 3 3 3" xfId="32922" xr:uid="{122F296B-93EF-4768-BFFF-83407EB6A867}"/>
    <cellStyle name="Estilo 2 2 2 3 4" xfId="27607" xr:uid="{00000000-0005-0000-0000-000036390000}"/>
    <cellStyle name="Estilo 2 2 2 3 4 2" xfId="36471" xr:uid="{246EB3CD-8E40-495F-9674-4F7147CC01D7}"/>
    <cellStyle name="Estilo 2 2 2 4" xfId="25142" xr:uid="{00000000-0005-0000-0000-000037390000}"/>
    <cellStyle name="Estilo 2 2 2 4 2" xfId="28354" xr:uid="{00000000-0005-0000-0000-000038390000}"/>
    <cellStyle name="Estilo 2 2 2 4 2 2" xfId="37210" xr:uid="{79210E2A-316A-4952-B759-909303FE5753}"/>
    <cellStyle name="Estilo 2 2 2 4 3" xfId="34082" xr:uid="{6737054B-34A0-4294-BF43-CF0FB75B79F0}"/>
    <cellStyle name="Estilo 2 2 2 5" xfId="23978" xr:uid="{00000000-0005-0000-0000-000039390000}"/>
    <cellStyle name="Estilo 2 2 2 5 2" xfId="27762" xr:uid="{00000000-0005-0000-0000-00003A390000}"/>
    <cellStyle name="Estilo 2 2 2 5 2 2" xfId="36618" xr:uid="{91F637A5-6303-4853-956C-A5D1B29163BB}"/>
    <cellStyle name="Estilo 2 2 2 5 3" xfId="32924" xr:uid="{ED442F32-F068-4C3D-8B71-7806C093BA7F}"/>
    <cellStyle name="Estilo 2 2 2 6" xfId="27605" xr:uid="{00000000-0005-0000-0000-00003B390000}"/>
    <cellStyle name="Estilo 2 2 2 6 2" xfId="36469" xr:uid="{2BF84CAA-2E75-463E-ADBA-404D96199ED5}"/>
    <cellStyle name="Estilo 2 2 3" xfId="13329" xr:uid="{00000000-0005-0000-0000-00003C390000}"/>
    <cellStyle name="Estilo 2 2 3 2" xfId="25145" xr:uid="{00000000-0005-0000-0000-00003D390000}"/>
    <cellStyle name="Estilo 2 2 3 2 2" xfId="28357" xr:uid="{00000000-0005-0000-0000-00003E390000}"/>
    <cellStyle name="Estilo 2 2 3 2 2 2" xfId="37213" xr:uid="{74085A01-9336-49D0-A1E8-A22F13B46132}"/>
    <cellStyle name="Estilo 2 2 3 2 3" xfId="34085" xr:uid="{FA5AD7D5-D0C8-4061-8088-01F7AD9AA4B4}"/>
    <cellStyle name="Estilo 2 2 3 3" xfId="23975" xr:uid="{00000000-0005-0000-0000-00003F390000}"/>
    <cellStyle name="Estilo 2 2 3 3 2" xfId="27759" xr:uid="{00000000-0005-0000-0000-000040390000}"/>
    <cellStyle name="Estilo 2 2 3 3 2 2" xfId="36615" xr:uid="{1E3D0085-90E1-4379-93A6-E3B9CC98F68E}"/>
    <cellStyle name="Estilo 2 2 3 3 3" xfId="32921" xr:uid="{30507EC2-5D80-448D-B83D-199F69E3BCAB}"/>
    <cellStyle name="Estilo 2 2 3 4" xfId="27608" xr:uid="{00000000-0005-0000-0000-000041390000}"/>
    <cellStyle name="Estilo 2 2 3 4 2" xfId="36472" xr:uid="{0CCAC118-B807-4B37-9554-00227061E329}"/>
    <cellStyle name="Estilo 2 2 4" xfId="13330" xr:uid="{00000000-0005-0000-0000-000042390000}"/>
    <cellStyle name="Estilo 2 2 4 2" xfId="25146" xr:uid="{00000000-0005-0000-0000-000043390000}"/>
    <cellStyle name="Estilo 2 2 4 2 2" xfId="28358" xr:uid="{00000000-0005-0000-0000-000044390000}"/>
    <cellStyle name="Estilo 2 2 4 2 2 2" xfId="37214" xr:uid="{C2B8C8D4-FB1A-4837-89DE-80CE12EF6DC6}"/>
    <cellStyle name="Estilo 2 2 4 2 3" xfId="34086" xr:uid="{1569F339-16CA-41C9-818B-31033F95AE84}"/>
    <cellStyle name="Estilo 2 2 4 3" xfId="23974" xr:uid="{00000000-0005-0000-0000-000045390000}"/>
    <cellStyle name="Estilo 2 2 4 3 2" xfId="27758" xr:uid="{00000000-0005-0000-0000-000046390000}"/>
    <cellStyle name="Estilo 2 2 4 3 2 2" xfId="36614" xr:uid="{5CF1DC9E-058D-45EB-AE02-8F5D126A145C}"/>
    <cellStyle name="Estilo 2 2 4 3 3" xfId="32920" xr:uid="{0D3FCD89-3AE8-4707-8F35-45DCC35228C0}"/>
    <cellStyle name="Estilo 2 2 4 4" xfId="27609" xr:uid="{00000000-0005-0000-0000-000047390000}"/>
    <cellStyle name="Estilo 2 2 4 4 2" xfId="36473" xr:uid="{4B215418-53C6-4492-AFD8-432A673C92AE}"/>
    <cellStyle name="Estilo 2 2 5" xfId="25141" xr:uid="{00000000-0005-0000-0000-000048390000}"/>
    <cellStyle name="Estilo 2 2 5 2" xfId="28353" xr:uid="{00000000-0005-0000-0000-000049390000}"/>
    <cellStyle name="Estilo 2 2 5 2 2" xfId="37209" xr:uid="{8AB3C556-44D3-4B22-B0C8-619F2D77CC61}"/>
    <cellStyle name="Estilo 2 2 5 3" xfId="34081" xr:uid="{313078A7-A11C-4693-8754-3FEF9FDDA965}"/>
    <cellStyle name="Estilo 2 2 6" xfId="23979" xr:uid="{00000000-0005-0000-0000-00004A390000}"/>
    <cellStyle name="Estilo 2 2 6 2" xfId="27763" xr:uid="{00000000-0005-0000-0000-00004B390000}"/>
    <cellStyle name="Estilo 2 2 6 2 2" xfId="36619" xr:uid="{41464077-C9C2-4552-B4E5-21C941A0EF99}"/>
    <cellStyle name="Estilo 2 2 6 3" xfId="32925" xr:uid="{3FA3F75F-1E4C-4D8F-838E-3A7167CC882A}"/>
    <cellStyle name="Estilo 2 2 7" xfId="27604" xr:uid="{00000000-0005-0000-0000-00004C390000}"/>
    <cellStyle name="Estilo 2 2 7 2" xfId="36468" xr:uid="{8CEF779D-87E6-4E50-98FC-1C71784F2EB6}"/>
    <cellStyle name="Estilo 2 3" xfId="13331" xr:uid="{00000000-0005-0000-0000-00004D390000}"/>
    <cellStyle name="Estilo 2 3 2" xfId="13332" xr:uid="{00000000-0005-0000-0000-00004E390000}"/>
    <cellStyle name="Estilo 2 3 2 2" xfId="25148" xr:uid="{00000000-0005-0000-0000-00004F390000}"/>
    <cellStyle name="Estilo 2 3 2 2 2" xfId="28360" xr:uid="{00000000-0005-0000-0000-000050390000}"/>
    <cellStyle name="Estilo 2 3 2 2 2 2" xfId="37216" xr:uid="{33FCB6A0-5ED2-4658-9E81-4EAC8C58E647}"/>
    <cellStyle name="Estilo 2 3 2 2 3" xfId="34088" xr:uid="{5CE20FBA-562A-4E7F-96A1-B4C0813AAE24}"/>
    <cellStyle name="Estilo 2 3 2 3" xfId="23972" xr:uid="{00000000-0005-0000-0000-000051390000}"/>
    <cellStyle name="Estilo 2 3 2 3 2" xfId="27756" xr:uid="{00000000-0005-0000-0000-000052390000}"/>
    <cellStyle name="Estilo 2 3 2 3 2 2" xfId="36612" xr:uid="{45851CDF-FAED-47D3-A311-F3C546F4FCAA}"/>
    <cellStyle name="Estilo 2 3 2 3 3" xfId="32918" xr:uid="{DB6B9249-219C-4DD2-8C93-ED43038F940D}"/>
    <cellStyle name="Estilo 2 3 2 4" xfId="27611" xr:uid="{00000000-0005-0000-0000-000053390000}"/>
    <cellStyle name="Estilo 2 3 2 4 2" xfId="36475" xr:uid="{C1AB4AA7-25AF-416F-9E06-2FEB3E7ED062}"/>
    <cellStyle name="Estilo 2 3 3" xfId="13333" xr:uid="{00000000-0005-0000-0000-000054390000}"/>
    <cellStyle name="Estilo 2 3 3 2" xfId="25149" xr:uid="{00000000-0005-0000-0000-000055390000}"/>
    <cellStyle name="Estilo 2 3 3 2 2" xfId="28361" xr:uid="{00000000-0005-0000-0000-000056390000}"/>
    <cellStyle name="Estilo 2 3 3 2 2 2" xfId="37217" xr:uid="{F79E925E-9012-4147-B7D8-F42D382CCB60}"/>
    <cellStyle name="Estilo 2 3 3 2 3" xfId="34089" xr:uid="{0BE72519-5F5B-44F4-9913-E06919E59019}"/>
    <cellStyle name="Estilo 2 3 3 3" xfId="23971" xr:uid="{00000000-0005-0000-0000-000057390000}"/>
    <cellStyle name="Estilo 2 3 3 3 2" xfId="27755" xr:uid="{00000000-0005-0000-0000-000058390000}"/>
    <cellStyle name="Estilo 2 3 3 3 2 2" xfId="36611" xr:uid="{0A6A95E4-19CB-455E-9BE4-96275E74CEBC}"/>
    <cellStyle name="Estilo 2 3 3 3 3" xfId="32917" xr:uid="{E9CE06FA-66F1-4A13-8CA7-56AE4D8E1DDE}"/>
    <cellStyle name="Estilo 2 3 3 4" xfId="27612" xr:uid="{00000000-0005-0000-0000-000059390000}"/>
    <cellStyle name="Estilo 2 3 3 4 2" xfId="36476" xr:uid="{EB517E15-C91C-47E6-8C7A-E1822BDCAC68}"/>
    <cellStyle name="Estilo 2 3 4" xfId="25147" xr:uid="{00000000-0005-0000-0000-00005A390000}"/>
    <cellStyle name="Estilo 2 3 4 2" xfId="28359" xr:uid="{00000000-0005-0000-0000-00005B390000}"/>
    <cellStyle name="Estilo 2 3 4 2 2" xfId="37215" xr:uid="{BF516BBD-422C-48D1-A5D2-7F541142E341}"/>
    <cellStyle name="Estilo 2 3 4 3" xfId="34087" xr:uid="{2445DCAC-A3A3-4E3B-A080-D4C64E6CFCB4}"/>
    <cellStyle name="Estilo 2 3 5" xfId="23973" xr:uid="{00000000-0005-0000-0000-00005C390000}"/>
    <cellStyle name="Estilo 2 3 5 2" xfId="27757" xr:uid="{00000000-0005-0000-0000-00005D390000}"/>
    <cellStyle name="Estilo 2 3 5 2 2" xfId="36613" xr:uid="{7E58AE5D-E349-4AE9-927F-B2D2C283F881}"/>
    <cellStyle name="Estilo 2 3 5 3" xfId="32919" xr:uid="{BB300BA7-CBD4-4A7A-A0B9-FA37FDA99599}"/>
    <cellStyle name="Estilo 2 3 6" xfId="27610" xr:uid="{00000000-0005-0000-0000-00005E390000}"/>
    <cellStyle name="Estilo 2 3 6 2" xfId="36474" xr:uid="{D92B12DA-AECA-4112-9FA1-AAF031402ABE}"/>
    <cellStyle name="Estilo 2 4" xfId="13334" xr:uid="{00000000-0005-0000-0000-00005F390000}"/>
    <cellStyle name="Estilo 2 4 2" xfId="13335" xr:uid="{00000000-0005-0000-0000-000060390000}"/>
    <cellStyle name="Estilo 2 4 2 2" xfId="25151" xr:uid="{00000000-0005-0000-0000-000061390000}"/>
    <cellStyle name="Estilo 2 4 2 2 2" xfId="28363" xr:uid="{00000000-0005-0000-0000-000062390000}"/>
    <cellStyle name="Estilo 2 4 2 2 2 2" xfId="37219" xr:uid="{ADB000E6-297A-43D4-8FC2-B337CFC58F0C}"/>
    <cellStyle name="Estilo 2 4 2 2 3" xfId="34091" xr:uid="{F55F0195-E6F2-43C1-B6E2-C9F7A74BF253}"/>
    <cellStyle name="Estilo 2 4 2 3" xfId="23969" xr:uid="{00000000-0005-0000-0000-000063390000}"/>
    <cellStyle name="Estilo 2 4 2 3 2" xfId="27753" xr:uid="{00000000-0005-0000-0000-000064390000}"/>
    <cellStyle name="Estilo 2 4 2 3 2 2" xfId="36609" xr:uid="{DA073F14-43C6-407F-B222-3298F439DF93}"/>
    <cellStyle name="Estilo 2 4 2 3 3" xfId="32915" xr:uid="{1520C591-3F81-43B4-A04D-0EF55060FD56}"/>
    <cellStyle name="Estilo 2 4 2 4" xfId="27614" xr:uid="{00000000-0005-0000-0000-000065390000}"/>
    <cellStyle name="Estilo 2 4 2 4 2" xfId="36478" xr:uid="{FC414640-5EE4-480F-8D7C-03EDCDB1C0B4}"/>
    <cellStyle name="Estilo 2 4 3" xfId="25150" xr:uid="{00000000-0005-0000-0000-000066390000}"/>
    <cellStyle name="Estilo 2 4 3 2" xfId="28362" xr:uid="{00000000-0005-0000-0000-000067390000}"/>
    <cellStyle name="Estilo 2 4 3 2 2" xfId="37218" xr:uid="{8BD69C6A-7CD0-4851-83D3-EBCDDA5A56C5}"/>
    <cellStyle name="Estilo 2 4 3 3" xfId="34090" xr:uid="{9AAF9160-B509-492F-BD48-3DC78C86DE4F}"/>
    <cellStyle name="Estilo 2 4 4" xfId="23970" xr:uid="{00000000-0005-0000-0000-000068390000}"/>
    <cellStyle name="Estilo 2 4 4 2" xfId="27754" xr:uid="{00000000-0005-0000-0000-000069390000}"/>
    <cellStyle name="Estilo 2 4 4 2 2" xfId="36610" xr:uid="{3A6248FC-A72F-44BA-8298-CE1E29E968E6}"/>
    <cellStyle name="Estilo 2 4 4 3" xfId="32916" xr:uid="{1A7A6AC4-2CCD-48F2-A9A0-15F499B90C2E}"/>
    <cellStyle name="Estilo 2 4 5" xfId="27613" xr:uid="{00000000-0005-0000-0000-00006A390000}"/>
    <cellStyle name="Estilo 2 4 5 2" xfId="36477" xr:uid="{9C5BA006-AA3E-4418-A773-1CCC977DBA04}"/>
    <cellStyle name="Estilo 2 5" xfId="13336" xr:uid="{00000000-0005-0000-0000-00006B390000}"/>
    <cellStyle name="Estilo 2 5 2" xfId="25152" xr:uid="{00000000-0005-0000-0000-00006C390000}"/>
    <cellStyle name="Estilo 2 5 2 2" xfId="28364" xr:uid="{00000000-0005-0000-0000-00006D390000}"/>
    <cellStyle name="Estilo 2 5 2 2 2" xfId="37220" xr:uid="{D62EFF68-642D-49CB-A7B2-A8BB7BF7BFE1}"/>
    <cellStyle name="Estilo 2 5 2 3" xfId="34092" xr:uid="{3B15FF8D-8E4F-441C-BC67-4874A65FE9B9}"/>
    <cellStyle name="Estilo 2 5 3" xfId="23968" xr:uid="{00000000-0005-0000-0000-00006E390000}"/>
    <cellStyle name="Estilo 2 5 3 2" xfId="27752" xr:uid="{00000000-0005-0000-0000-00006F390000}"/>
    <cellStyle name="Estilo 2 5 3 2 2" xfId="36608" xr:uid="{60BAF20E-EAF1-4885-9358-6DE23B2C26D9}"/>
    <cellStyle name="Estilo 2 5 3 3" xfId="32914" xr:uid="{A1DACE89-85B6-431E-A8BA-E85E55656A33}"/>
    <cellStyle name="Estilo 2 5 4" xfId="27615" xr:uid="{00000000-0005-0000-0000-000070390000}"/>
    <cellStyle name="Estilo 2 5 4 2" xfId="36479" xr:uid="{91FEE2C6-B5B0-4622-B172-2F76B141416C}"/>
    <cellStyle name="Estilo 2 6" xfId="13337" xr:uid="{00000000-0005-0000-0000-000071390000}"/>
    <cellStyle name="Estilo 2 6 2" xfId="25153" xr:uid="{00000000-0005-0000-0000-000072390000}"/>
    <cellStyle name="Estilo 2 6 2 2" xfId="28365" xr:uid="{00000000-0005-0000-0000-000073390000}"/>
    <cellStyle name="Estilo 2 6 2 2 2" xfId="37221" xr:uid="{2BC409DD-5BE4-453E-9041-310EE7F2093D}"/>
    <cellStyle name="Estilo 2 6 2 3" xfId="34093" xr:uid="{EDD3183F-1995-4C3D-914B-B744333ABF9D}"/>
    <cellStyle name="Estilo 2 6 3" xfId="23967" xr:uid="{00000000-0005-0000-0000-000074390000}"/>
    <cellStyle name="Estilo 2 6 3 2" xfId="27751" xr:uid="{00000000-0005-0000-0000-000075390000}"/>
    <cellStyle name="Estilo 2 6 3 2 2" xfId="36607" xr:uid="{3F2CD97C-617D-4ED0-AE33-6479EB044FE4}"/>
    <cellStyle name="Estilo 2 6 3 3" xfId="32913" xr:uid="{C4839225-7CCF-4ED8-8540-C8836172697B}"/>
    <cellStyle name="Estilo 2 6 4" xfId="27616" xr:uid="{00000000-0005-0000-0000-000076390000}"/>
    <cellStyle name="Estilo 2 6 4 2" xfId="36480" xr:uid="{F0621E3B-BD97-4FB1-9D6E-FF3330E87678}"/>
    <cellStyle name="Estilo 2 7" xfId="22279" xr:uid="{00000000-0005-0000-0000-000077390000}"/>
    <cellStyle name="Estilo 2 7 2" xfId="27714" xr:uid="{00000000-0005-0000-0000-000078390000}"/>
    <cellStyle name="Estilo 2 7 2 2" xfId="36570" xr:uid="{77752A4B-E1B0-4397-8F9F-6CEC0813DD9B}"/>
    <cellStyle name="Estilo 2 7 3" xfId="31226" xr:uid="{77FF3BB7-2BAD-46DE-A1E0-053AC13B11B2}"/>
    <cellStyle name="Estilo 2 8" xfId="27157" xr:uid="{00000000-0005-0000-0000-000079390000}"/>
    <cellStyle name="Estilo 2 8 2" xfId="30288" xr:uid="{00000000-0005-0000-0000-00007A390000}"/>
    <cellStyle name="Estilo 2 8 2 2" xfId="39144" xr:uid="{4874D98A-6051-4BAF-AA6D-971B7B48E92B}"/>
    <cellStyle name="Estilo 2 8 3" xfId="36028" xr:uid="{15FD0E89-8021-49D4-AE9A-FC3E1AEBC281}"/>
    <cellStyle name="Estilo 2 9" xfId="27536" xr:uid="{00000000-0005-0000-0000-00007B390000}"/>
    <cellStyle name="Estilo 2 9 2" xfId="36402" xr:uid="{FB928D90-5FFF-4255-949E-6565805DA5D9}"/>
    <cellStyle name="Estilo 3" xfId="13338" xr:uid="{00000000-0005-0000-0000-00007C390000}"/>
    <cellStyle name="Estilo 4" xfId="13339" xr:uid="{00000000-0005-0000-0000-00007D390000}"/>
    <cellStyle name="Estilo 5" xfId="13340" xr:uid="{00000000-0005-0000-0000-00007E390000}"/>
    <cellStyle name="Estilo cinza" xfId="493" xr:uid="{00000000-0005-0000-0000-00007F390000}"/>
    <cellStyle name="Estilo cinza 2" xfId="13341" xr:uid="{00000000-0005-0000-0000-000080390000}"/>
    <cellStyle name="Estilo cinza 2 2" xfId="13342" xr:uid="{00000000-0005-0000-0000-000081390000}"/>
    <cellStyle name="Estilo cinza 2 2 2" xfId="13343" xr:uid="{00000000-0005-0000-0000-000082390000}"/>
    <cellStyle name="Estilo cinza 2 2 2 2" xfId="25156" xr:uid="{00000000-0005-0000-0000-000083390000}"/>
    <cellStyle name="Estilo cinza 2 2 2 2 2" xfId="28368" xr:uid="{00000000-0005-0000-0000-000084390000}"/>
    <cellStyle name="Estilo cinza 2 2 2 2 2 2" xfId="37224" xr:uid="{EDFC8287-02ED-4E8C-8525-43CF5661FE79}"/>
    <cellStyle name="Estilo cinza 2 2 2 2 3" xfId="34096" xr:uid="{BDE77D46-1117-40CC-B7E5-8C4B59679E2D}"/>
    <cellStyle name="Estilo cinza 2 2 2 3" xfId="23964" xr:uid="{00000000-0005-0000-0000-000085390000}"/>
    <cellStyle name="Estilo cinza 2 2 2 3 2" xfId="27748" xr:uid="{00000000-0005-0000-0000-000086390000}"/>
    <cellStyle name="Estilo cinza 2 2 2 3 2 2" xfId="36604" xr:uid="{0F902698-8B4C-4B2F-915D-AB0F902449AF}"/>
    <cellStyle name="Estilo cinza 2 2 2 3 3" xfId="32910" xr:uid="{7075CFD6-77AF-40AB-A216-F31B8EDFBA8A}"/>
    <cellStyle name="Estilo cinza 2 2 2 4" xfId="27619" xr:uid="{00000000-0005-0000-0000-000087390000}"/>
    <cellStyle name="Estilo cinza 2 2 2 4 2" xfId="36483" xr:uid="{4E92F4A8-D2E5-4E86-9E66-ABCC72C6707E}"/>
    <cellStyle name="Estilo cinza 2 2 3" xfId="25155" xr:uid="{00000000-0005-0000-0000-000088390000}"/>
    <cellStyle name="Estilo cinza 2 2 3 2" xfId="28367" xr:uid="{00000000-0005-0000-0000-000089390000}"/>
    <cellStyle name="Estilo cinza 2 2 3 2 2" xfId="37223" xr:uid="{034200AE-0C01-4759-A148-DECB618978B2}"/>
    <cellStyle name="Estilo cinza 2 2 3 3" xfId="34095" xr:uid="{E0AFACEF-2257-4869-8B67-21AAFDACC204}"/>
    <cellStyle name="Estilo cinza 2 2 4" xfId="23965" xr:uid="{00000000-0005-0000-0000-00008A390000}"/>
    <cellStyle name="Estilo cinza 2 2 4 2" xfId="27749" xr:uid="{00000000-0005-0000-0000-00008B390000}"/>
    <cellStyle name="Estilo cinza 2 2 4 2 2" xfId="36605" xr:uid="{8AB771EF-29BD-47D3-A600-78892A6554F0}"/>
    <cellStyle name="Estilo cinza 2 2 4 3" xfId="32911" xr:uid="{FCF6AB76-D057-48E8-A410-30032900CCAC}"/>
    <cellStyle name="Estilo cinza 2 2 5" xfId="27618" xr:uid="{00000000-0005-0000-0000-00008C390000}"/>
    <cellStyle name="Estilo cinza 2 2 5 2" xfId="36482" xr:uid="{8162105A-05CA-4595-8FD9-06D7DA2286AF}"/>
    <cellStyle name="Estilo cinza 2 3" xfId="13344" xr:uid="{00000000-0005-0000-0000-00008D390000}"/>
    <cellStyle name="Estilo cinza 2 3 2" xfId="13345" xr:uid="{00000000-0005-0000-0000-00008E390000}"/>
    <cellStyle name="Estilo cinza 2 3 2 2" xfId="25158" xr:uid="{00000000-0005-0000-0000-00008F390000}"/>
    <cellStyle name="Estilo cinza 2 3 2 2 2" xfId="28370" xr:uid="{00000000-0005-0000-0000-000090390000}"/>
    <cellStyle name="Estilo cinza 2 3 2 2 2 2" xfId="37226" xr:uid="{28629C48-18B5-450A-AA46-001E16DFADFD}"/>
    <cellStyle name="Estilo cinza 2 3 2 2 3" xfId="34098" xr:uid="{77BE8D73-3B4F-4682-AA4E-9E85411C076E}"/>
    <cellStyle name="Estilo cinza 2 3 2 3" xfId="23962" xr:uid="{00000000-0005-0000-0000-000091390000}"/>
    <cellStyle name="Estilo cinza 2 3 2 3 2" xfId="27746" xr:uid="{00000000-0005-0000-0000-000092390000}"/>
    <cellStyle name="Estilo cinza 2 3 2 3 2 2" xfId="36602" xr:uid="{7856FFCD-731D-4B3F-B36D-73A821F17940}"/>
    <cellStyle name="Estilo cinza 2 3 2 3 3" xfId="32908" xr:uid="{30B1060B-AAF1-4EF8-9519-7F3B6A6F9799}"/>
    <cellStyle name="Estilo cinza 2 3 2 4" xfId="27621" xr:uid="{00000000-0005-0000-0000-000093390000}"/>
    <cellStyle name="Estilo cinza 2 3 2 4 2" xfId="36485" xr:uid="{A748D25A-E6EE-49F4-BDC1-1210914E4B03}"/>
    <cellStyle name="Estilo cinza 2 3 3" xfId="25157" xr:uid="{00000000-0005-0000-0000-000094390000}"/>
    <cellStyle name="Estilo cinza 2 3 3 2" xfId="28369" xr:uid="{00000000-0005-0000-0000-000095390000}"/>
    <cellStyle name="Estilo cinza 2 3 3 2 2" xfId="37225" xr:uid="{5002D9D7-0EA2-49BA-A494-651A13B442A3}"/>
    <cellStyle name="Estilo cinza 2 3 3 3" xfId="34097" xr:uid="{B60416EC-E675-44E6-94E5-CE917DD2B1B9}"/>
    <cellStyle name="Estilo cinza 2 3 4" xfId="23963" xr:uid="{00000000-0005-0000-0000-000096390000}"/>
    <cellStyle name="Estilo cinza 2 3 4 2" xfId="27747" xr:uid="{00000000-0005-0000-0000-000097390000}"/>
    <cellStyle name="Estilo cinza 2 3 4 2 2" xfId="36603" xr:uid="{20C97FDD-D28D-45B0-84D4-443B426753E7}"/>
    <cellStyle name="Estilo cinza 2 3 4 3" xfId="32909" xr:uid="{24B7C416-C9EA-4DEE-8B2B-23B864354A48}"/>
    <cellStyle name="Estilo cinza 2 3 5" xfId="27620" xr:uid="{00000000-0005-0000-0000-000098390000}"/>
    <cellStyle name="Estilo cinza 2 3 5 2" xfId="36484" xr:uid="{8EDD79B7-9C55-4C55-8A55-47A7D123533F}"/>
    <cellStyle name="Estilo cinza 2 4" xfId="13346" xr:uid="{00000000-0005-0000-0000-000099390000}"/>
    <cellStyle name="Estilo cinza 2 4 2" xfId="25159" xr:uid="{00000000-0005-0000-0000-00009A390000}"/>
    <cellStyle name="Estilo cinza 2 4 2 2" xfId="28371" xr:uid="{00000000-0005-0000-0000-00009B390000}"/>
    <cellStyle name="Estilo cinza 2 4 2 2 2" xfId="37227" xr:uid="{7519AA56-F288-40BE-B487-5D609BEE6C78}"/>
    <cellStyle name="Estilo cinza 2 4 2 3" xfId="34099" xr:uid="{323298D5-C5D4-43A4-A254-44165943BE63}"/>
    <cellStyle name="Estilo cinza 2 4 3" xfId="23961" xr:uid="{00000000-0005-0000-0000-00009C390000}"/>
    <cellStyle name="Estilo cinza 2 4 3 2" xfId="27745" xr:uid="{00000000-0005-0000-0000-00009D390000}"/>
    <cellStyle name="Estilo cinza 2 4 3 2 2" xfId="36601" xr:uid="{CEB8A241-0BB0-435B-836B-942765286E91}"/>
    <cellStyle name="Estilo cinza 2 4 3 3" xfId="32907" xr:uid="{CDB5BAA5-B285-4BC1-9C48-E94E5960C048}"/>
    <cellStyle name="Estilo cinza 2 4 4" xfId="27622" xr:uid="{00000000-0005-0000-0000-00009E390000}"/>
    <cellStyle name="Estilo cinza 2 4 4 2" xfId="36486" xr:uid="{28E5CF84-5ED5-4DAF-9A11-7985D209BE6B}"/>
    <cellStyle name="Estilo cinza 2 5" xfId="25154" xr:uid="{00000000-0005-0000-0000-00009F390000}"/>
    <cellStyle name="Estilo cinza 2 5 2" xfId="28366" xr:uid="{00000000-0005-0000-0000-0000A0390000}"/>
    <cellStyle name="Estilo cinza 2 5 2 2" xfId="37222" xr:uid="{92414422-4316-4532-9A94-BB4560198425}"/>
    <cellStyle name="Estilo cinza 2 5 3" xfId="34094" xr:uid="{90EC7254-5995-4BA3-86BB-6FADF3D5CB81}"/>
    <cellStyle name="Estilo cinza 2 6" xfId="23966" xr:uid="{00000000-0005-0000-0000-0000A1390000}"/>
    <cellStyle name="Estilo cinza 2 6 2" xfId="27750" xr:uid="{00000000-0005-0000-0000-0000A2390000}"/>
    <cellStyle name="Estilo cinza 2 6 2 2" xfId="36606" xr:uid="{F0413A04-EEA4-4450-9F81-A1A2ECCB13D8}"/>
    <cellStyle name="Estilo cinza 2 6 3" xfId="32912" xr:uid="{9683351D-94E3-48AB-99ED-102E0F23848D}"/>
    <cellStyle name="Estilo cinza 2 7" xfId="27617" xr:uid="{00000000-0005-0000-0000-0000A3390000}"/>
    <cellStyle name="Estilo cinza 2 7 2" xfId="36481" xr:uid="{EDECF73D-067B-43AA-8DE1-EEB466001341}"/>
    <cellStyle name="Estilo cinza 3" xfId="13347" xr:uid="{00000000-0005-0000-0000-0000A4390000}"/>
    <cellStyle name="Estilo cinza 3 2" xfId="13348" xr:uid="{00000000-0005-0000-0000-0000A5390000}"/>
    <cellStyle name="Estilo cinza 3 2 2" xfId="25161" xr:uid="{00000000-0005-0000-0000-0000A6390000}"/>
    <cellStyle name="Estilo cinza 3 2 2 2" xfId="28373" xr:uid="{00000000-0005-0000-0000-0000A7390000}"/>
    <cellStyle name="Estilo cinza 3 2 2 2 2" xfId="37229" xr:uid="{808CC1B8-5063-4D22-81FB-E5F49109ACEC}"/>
    <cellStyle name="Estilo cinza 3 2 2 3" xfId="34101" xr:uid="{683F42D8-7DCE-493C-AE1B-2BF2671E51DB}"/>
    <cellStyle name="Estilo cinza 3 2 3" xfId="23960" xr:uid="{00000000-0005-0000-0000-0000A8390000}"/>
    <cellStyle name="Estilo cinza 3 2 3 2" xfId="27744" xr:uid="{00000000-0005-0000-0000-0000A9390000}"/>
    <cellStyle name="Estilo cinza 3 2 3 2 2" xfId="36600" xr:uid="{1C569087-E9BB-4E30-A70C-315D6D01A1F0}"/>
    <cellStyle name="Estilo cinza 3 2 3 3" xfId="32906" xr:uid="{12127BCC-7DC2-4424-AF5E-DA682B2E027C}"/>
    <cellStyle name="Estilo cinza 3 2 4" xfId="27624" xr:uid="{00000000-0005-0000-0000-0000AA390000}"/>
    <cellStyle name="Estilo cinza 3 2 4 2" xfId="36488" xr:uid="{1FCAF27B-F4C6-4564-95C6-541DE606E644}"/>
    <cellStyle name="Estilo cinza 3 3" xfId="25160" xr:uid="{00000000-0005-0000-0000-0000AB390000}"/>
    <cellStyle name="Estilo cinza 3 3 2" xfId="28372" xr:uid="{00000000-0005-0000-0000-0000AC390000}"/>
    <cellStyle name="Estilo cinza 3 3 2 2" xfId="37228" xr:uid="{258EF441-F63F-4E38-B270-336C81062BF0}"/>
    <cellStyle name="Estilo cinza 3 3 3" xfId="34100" xr:uid="{8F5B3528-82BD-4234-AC22-45A84A8B54B4}"/>
    <cellStyle name="Estilo cinza 3 4" xfId="22249" xr:uid="{00000000-0005-0000-0000-0000AD390000}"/>
    <cellStyle name="Estilo cinza 3 4 2" xfId="27703" xr:uid="{00000000-0005-0000-0000-0000AE390000}"/>
    <cellStyle name="Estilo cinza 3 4 2 2" xfId="36559" xr:uid="{316CE0B2-E5B7-41A3-8F15-FE9CB49915BA}"/>
    <cellStyle name="Estilo cinza 3 4 3" xfId="31196" xr:uid="{5D2B0740-FA3C-4FAC-B589-798BEA0A9B1A}"/>
    <cellStyle name="Estilo cinza 3 5" xfId="27623" xr:uid="{00000000-0005-0000-0000-0000AF390000}"/>
    <cellStyle name="Estilo cinza 3 5 2" xfId="36487" xr:uid="{8528E466-8822-4896-952A-1C50D9863D5F}"/>
    <cellStyle name="Estilo cinza 4" xfId="13349" xr:uid="{00000000-0005-0000-0000-0000B0390000}"/>
    <cellStyle name="Estilo cinza 4 2" xfId="13350" xr:uid="{00000000-0005-0000-0000-0000B1390000}"/>
    <cellStyle name="Estilo cinza 4 2 2" xfId="25163" xr:uid="{00000000-0005-0000-0000-0000B2390000}"/>
    <cellStyle name="Estilo cinza 4 2 2 2" xfId="28375" xr:uid="{00000000-0005-0000-0000-0000B3390000}"/>
    <cellStyle name="Estilo cinza 4 2 2 2 2" xfId="37231" xr:uid="{3FE1E974-AEA9-4BC8-842D-3EC6246CD91D}"/>
    <cellStyle name="Estilo cinza 4 2 2 3" xfId="34103" xr:uid="{4FAE0718-01B5-41B5-AC09-01205E2C45A0}"/>
    <cellStyle name="Estilo cinza 4 2 3" xfId="23958" xr:uid="{00000000-0005-0000-0000-0000B4390000}"/>
    <cellStyle name="Estilo cinza 4 2 3 2" xfId="27742" xr:uid="{00000000-0005-0000-0000-0000B5390000}"/>
    <cellStyle name="Estilo cinza 4 2 3 2 2" xfId="36598" xr:uid="{0D1E9AF4-8FFF-46C6-8AA8-20BC6B57CBF3}"/>
    <cellStyle name="Estilo cinza 4 2 3 3" xfId="32904" xr:uid="{93F9E109-0D12-4526-81C5-C7D95B1F3543}"/>
    <cellStyle name="Estilo cinza 4 2 4" xfId="27626" xr:uid="{00000000-0005-0000-0000-0000B6390000}"/>
    <cellStyle name="Estilo cinza 4 2 4 2" xfId="36490" xr:uid="{8A282DFA-3F1D-474F-86AD-EE567C32A5D0}"/>
    <cellStyle name="Estilo cinza 4 3" xfId="25162" xr:uid="{00000000-0005-0000-0000-0000B7390000}"/>
    <cellStyle name="Estilo cinza 4 3 2" xfId="28374" xr:uid="{00000000-0005-0000-0000-0000B8390000}"/>
    <cellStyle name="Estilo cinza 4 3 2 2" xfId="37230" xr:uid="{ED22DAE7-5B97-4A89-AAC6-43F756A623E9}"/>
    <cellStyle name="Estilo cinza 4 3 3" xfId="34102" xr:uid="{2C19A713-DD87-48A9-9443-BF732AA9963E}"/>
    <cellStyle name="Estilo cinza 4 4" xfId="23959" xr:uid="{00000000-0005-0000-0000-0000B9390000}"/>
    <cellStyle name="Estilo cinza 4 4 2" xfId="27743" xr:uid="{00000000-0005-0000-0000-0000BA390000}"/>
    <cellStyle name="Estilo cinza 4 4 2 2" xfId="36599" xr:uid="{1F54106B-8F1C-4F38-AA33-A7AC90F7C25E}"/>
    <cellStyle name="Estilo cinza 4 4 3" xfId="32905" xr:uid="{6E75695E-30ED-44C8-99A0-DD3ED0F63DD5}"/>
    <cellStyle name="Estilo cinza 4 5" xfId="27625" xr:uid="{00000000-0005-0000-0000-0000BB390000}"/>
    <cellStyle name="Estilo cinza 4 5 2" xfId="36489" xr:uid="{FAF3E08B-8376-4022-BF81-1868D836B6BE}"/>
    <cellStyle name="Estilo cinza 5" xfId="13351" xr:uid="{00000000-0005-0000-0000-0000BC390000}"/>
    <cellStyle name="Estilo cinza 5 2" xfId="25164" xr:uid="{00000000-0005-0000-0000-0000BD390000}"/>
    <cellStyle name="Estilo cinza 5 2 2" xfId="28376" xr:uid="{00000000-0005-0000-0000-0000BE390000}"/>
    <cellStyle name="Estilo cinza 5 2 2 2" xfId="37232" xr:uid="{07851B34-E95A-4582-A726-417BEFECFB96}"/>
    <cellStyle name="Estilo cinza 5 2 3" xfId="34104" xr:uid="{06FB70AE-0539-4242-92E8-9494307826EB}"/>
    <cellStyle name="Estilo cinza 5 3" xfId="23957" xr:uid="{00000000-0005-0000-0000-0000BF390000}"/>
    <cellStyle name="Estilo cinza 5 3 2" xfId="27741" xr:uid="{00000000-0005-0000-0000-0000C0390000}"/>
    <cellStyle name="Estilo cinza 5 3 2 2" xfId="36597" xr:uid="{F86728E4-DBF1-4EE2-8BA1-557BF6B88D6B}"/>
    <cellStyle name="Estilo cinza 5 3 3" xfId="32903" xr:uid="{2FFD7F34-6E1A-4BCF-B051-F4FC7E1E9278}"/>
    <cellStyle name="Estilo cinza 5 4" xfId="27627" xr:uid="{00000000-0005-0000-0000-0000C1390000}"/>
    <cellStyle name="Estilo cinza 5 4 2" xfId="36491" xr:uid="{E10BD957-8823-4500-A3E3-DB59BD5A1946}"/>
    <cellStyle name="Estilo cinza 6" xfId="22280" xr:uid="{00000000-0005-0000-0000-0000C2390000}"/>
    <cellStyle name="Estilo cinza 6 2" xfId="27715" xr:uid="{00000000-0005-0000-0000-0000C3390000}"/>
    <cellStyle name="Estilo cinza 6 2 2" xfId="36571" xr:uid="{6D3F403B-5AE1-45B1-80C4-76453ED0E905}"/>
    <cellStyle name="Estilo cinza 6 3" xfId="31227" xr:uid="{BABDC776-D7DF-4DB2-BC9F-8DC899FB742C}"/>
    <cellStyle name="Estilo cinza 7" xfId="27156" xr:uid="{00000000-0005-0000-0000-0000C4390000}"/>
    <cellStyle name="Estilo cinza 7 2" xfId="30287" xr:uid="{00000000-0005-0000-0000-0000C5390000}"/>
    <cellStyle name="Estilo cinza 7 2 2" xfId="39143" xr:uid="{9CDD28C9-3A05-477A-B960-D3896748360C}"/>
    <cellStyle name="Estilo cinza 7 3" xfId="36027" xr:uid="{C3C2D89B-92B9-4ABE-9F85-FAB84E282D03}"/>
    <cellStyle name="Estilo cinza 8" xfId="27537" xr:uid="{00000000-0005-0000-0000-0000C6390000}"/>
    <cellStyle name="Estilo cinza 8 2" xfId="36403" xr:uid="{79022E63-4462-48AE-B714-F0C5EE5396EA}"/>
    <cellStyle name="Estilo Total" xfId="494" xr:uid="{00000000-0005-0000-0000-0000C7390000}"/>
    <cellStyle name="Estilo Total 2" xfId="13352" xr:uid="{00000000-0005-0000-0000-0000C8390000}"/>
    <cellStyle name="Estilo Total 2 2" xfId="13353" xr:uid="{00000000-0005-0000-0000-0000C9390000}"/>
    <cellStyle name="Estilo Total 2 2 2" xfId="13354" xr:uid="{00000000-0005-0000-0000-0000CA390000}"/>
    <cellStyle name="Estilo Total 2 2 2 2" xfId="25167" xr:uid="{00000000-0005-0000-0000-0000CB390000}"/>
    <cellStyle name="Estilo Total 2 2 2 2 2" xfId="28379" xr:uid="{00000000-0005-0000-0000-0000CC390000}"/>
    <cellStyle name="Estilo Total 2 2 2 2 2 2" xfId="37235" xr:uid="{23395268-97DE-4F03-90AB-3D0F00CD1520}"/>
    <cellStyle name="Estilo Total 2 2 2 2 3" xfId="34107" xr:uid="{9F948D3E-6B52-4BD5-A6BA-0576A94A2A28}"/>
    <cellStyle name="Estilo Total 2 2 2 3" xfId="23954" xr:uid="{00000000-0005-0000-0000-0000CD390000}"/>
    <cellStyle name="Estilo Total 2 2 2 3 2" xfId="27738" xr:uid="{00000000-0005-0000-0000-0000CE390000}"/>
    <cellStyle name="Estilo Total 2 2 2 3 2 2" xfId="36594" xr:uid="{78D4CDF6-7DA0-4E03-9AE3-61F7057E93FD}"/>
    <cellStyle name="Estilo Total 2 2 2 3 3" xfId="32900" xr:uid="{DA6E6413-83DA-44D1-A4D3-85087D826592}"/>
    <cellStyle name="Estilo Total 2 2 2 4" xfId="27630" xr:uid="{00000000-0005-0000-0000-0000CF390000}"/>
    <cellStyle name="Estilo Total 2 2 2 4 2" xfId="36494" xr:uid="{A459346A-1994-4701-91BA-B4C33DA285DF}"/>
    <cellStyle name="Estilo Total 2 2 3" xfId="25166" xr:uid="{00000000-0005-0000-0000-0000D0390000}"/>
    <cellStyle name="Estilo Total 2 2 3 2" xfId="28378" xr:uid="{00000000-0005-0000-0000-0000D1390000}"/>
    <cellStyle name="Estilo Total 2 2 3 2 2" xfId="37234" xr:uid="{F333ED3D-4451-4F76-A124-89BEDD6ED521}"/>
    <cellStyle name="Estilo Total 2 2 3 3" xfId="34106" xr:uid="{2EB6A3E7-F588-4094-8555-57E0A148A2E8}"/>
    <cellStyle name="Estilo Total 2 2 4" xfId="23955" xr:uid="{00000000-0005-0000-0000-0000D2390000}"/>
    <cellStyle name="Estilo Total 2 2 4 2" xfId="27739" xr:uid="{00000000-0005-0000-0000-0000D3390000}"/>
    <cellStyle name="Estilo Total 2 2 4 2 2" xfId="36595" xr:uid="{C4163EE6-9DCD-4BE7-BFD3-E530FC811EB6}"/>
    <cellStyle name="Estilo Total 2 2 4 3" xfId="32901" xr:uid="{264B7DA1-7361-4B8B-B9C0-137381D7BC4A}"/>
    <cellStyle name="Estilo Total 2 2 5" xfId="27629" xr:uid="{00000000-0005-0000-0000-0000D4390000}"/>
    <cellStyle name="Estilo Total 2 2 5 2" xfId="36493" xr:uid="{27DA21BC-823A-42C2-94E9-1D4904A4F2BC}"/>
    <cellStyle name="Estilo Total 2 3" xfId="13355" xr:uid="{00000000-0005-0000-0000-0000D5390000}"/>
    <cellStyle name="Estilo Total 2 3 2" xfId="13356" xr:uid="{00000000-0005-0000-0000-0000D6390000}"/>
    <cellStyle name="Estilo Total 2 3 2 2" xfId="25169" xr:uid="{00000000-0005-0000-0000-0000D7390000}"/>
    <cellStyle name="Estilo Total 2 3 2 2 2" xfId="28381" xr:uid="{00000000-0005-0000-0000-0000D8390000}"/>
    <cellStyle name="Estilo Total 2 3 2 2 2 2" xfId="37237" xr:uid="{BB91A038-1E28-4FF3-AC17-70FF8D052BA8}"/>
    <cellStyle name="Estilo Total 2 3 2 2 3" xfId="34109" xr:uid="{1F9F9928-E5F9-4F3A-9C9A-B64C4C7632DC}"/>
    <cellStyle name="Estilo Total 2 3 2 3" xfId="23952" xr:uid="{00000000-0005-0000-0000-0000D9390000}"/>
    <cellStyle name="Estilo Total 2 3 2 3 2" xfId="27736" xr:uid="{00000000-0005-0000-0000-0000DA390000}"/>
    <cellStyle name="Estilo Total 2 3 2 3 2 2" xfId="36592" xr:uid="{8A2EC7E8-F19B-4CED-A44D-D14FF7100395}"/>
    <cellStyle name="Estilo Total 2 3 2 3 3" xfId="32898" xr:uid="{0C4E2CAD-C634-495C-A20C-52D8C4D912F9}"/>
    <cellStyle name="Estilo Total 2 3 2 4" xfId="27632" xr:uid="{00000000-0005-0000-0000-0000DB390000}"/>
    <cellStyle name="Estilo Total 2 3 2 4 2" xfId="36496" xr:uid="{8FB5E64E-8CDB-4BE8-A73A-DF41A89777A4}"/>
    <cellStyle name="Estilo Total 2 3 3" xfId="25168" xr:uid="{00000000-0005-0000-0000-0000DC390000}"/>
    <cellStyle name="Estilo Total 2 3 3 2" xfId="28380" xr:uid="{00000000-0005-0000-0000-0000DD390000}"/>
    <cellStyle name="Estilo Total 2 3 3 2 2" xfId="37236" xr:uid="{5EB64C79-CB6E-414C-B435-8EEAFE1C96D3}"/>
    <cellStyle name="Estilo Total 2 3 3 3" xfId="34108" xr:uid="{BE3F6668-3800-49A4-BCE8-57D92CF57901}"/>
    <cellStyle name="Estilo Total 2 3 4" xfId="23953" xr:uid="{00000000-0005-0000-0000-0000DE390000}"/>
    <cellStyle name="Estilo Total 2 3 4 2" xfId="27737" xr:uid="{00000000-0005-0000-0000-0000DF390000}"/>
    <cellStyle name="Estilo Total 2 3 4 2 2" xfId="36593" xr:uid="{996E88B1-E204-442D-A7BC-BEFE9E7D8287}"/>
    <cellStyle name="Estilo Total 2 3 4 3" xfId="32899" xr:uid="{C2E55D7F-168C-4655-8E2B-5C4B9D7C32FF}"/>
    <cellStyle name="Estilo Total 2 3 5" xfId="27631" xr:uid="{00000000-0005-0000-0000-0000E0390000}"/>
    <cellStyle name="Estilo Total 2 3 5 2" xfId="36495" xr:uid="{462CD101-48D3-4000-BFE2-BA6CDFBC9F1E}"/>
    <cellStyle name="Estilo Total 2 4" xfId="13357" xr:uid="{00000000-0005-0000-0000-0000E1390000}"/>
    <cellStyle name="Estilo Total 2 4 2" xfId="25170" xr:uid="{00000000-0005-0000-0000-0000E2390000}"/>
    <cellStyle name="Estilo Total 2 4 2 2" xfId="28382" xr:uid="{00000000-0005-0000-0000-0000E3390000}"/>
    <cellStyle name="Estilo Total 2 4 2 2 2" xfId="37238" xr:uid="{E284EAE6-2678-44D0-A2A2-77FFCCE8387B}"/>
    <cellStyle name="Estilo Total 2 4 2 3" xfId="34110" xr:uid="{2A05C8F4-3E30-428E-B561-83E20A1356DB}"/>
    <cellStyle name="Estilo Total 2 4 3" xfId="23951" xr:uid="{00000000-0005-0000-0000-0000E4390000}"/>
    <cellStyle name="Estilo Total 2 4 3 2" xfId="27735" xr:uid="{00000000-0005-0000-0000-0000E5390000}"/>
    <cellStyle name="Estilo Total 2 4 3 2 2" xfId="36591" xr:uid="{C3D24A39-E69B-4D45-9721-FE1296F4EA40}"/>
    <cellStyle name="Estilo Total 2 4 3 3" xfId="32897" xr:uid="{AD7C029D-72B4-4A76-9F71-16A3390AC050}"/>
    <cellStyle name="Estilo Total 2 4 4" xfId="27633" xr:uid="{00000000-0005-0000-0000-0000E6390000}"/>
    <cellStyle name="Estilo Total 2 4 4 2" xfId="36497" xr:uid="{F3673F7F-1705-4606-A164-0FC489EB8AE4}"/>
    <cellStyle name="Estilo Total 2 5" xfId="25165" xr:uid="{00000000-0005-0000-0000-0000E7390000}"/>
    <cellStyle name="Estilo Total 2 5 2" xfId="28377" xr:uid="{00000000-0005-0000-0000-0000E8390000}"/>
    <cellStyle name="Estilo Total 2 5 2 2" xfId="37233" xr:uid="{291F454A-719E-4530-A58F-5C88E0386279}"/>
    <cellStyle name="Estilo Total 2 5 3" xfId="34105" xr:uid="{563111A2-3C0B-486D-A205-04E56BDEF98E}"/>
    <cellStyle name="Estilo Total 2 6" xfId="23956" xr:uid="{00000000-0005-0000-0000-0000E9390000}"/>
    <cellStyle name="Estilo Total 2 6 2" xfId="27740" xr:uid="{00000000-0005-0000-0000-0000EA390000}"/>
    <cellStyle name="Estilo Total 2 6 2 2" xfId="36596" xr:uid="{57C91250-5A05-41FD-A896-84B49AE6068D}"/>
    <cellStyle name="Estilo Total 2 6 3" xfId="32902" xr:uid="{415C3ECA-0ACC-4574-9C78-81991DB27337}"/>
    <cellStyle name="Estilo Total 2 7" xfId="27628" xr:uid="{00000000-0005-0000-0000-0000EB390000}"/>
    <cellStyle name="Estilo Total 2 7 2" xfId="36492" xr:uid="{344AA3D9-D4B9-4639-A08F-7C2C49A994A7}"/>
    <cellStyle name="Estilo Total 3" xfId="13358" xr:uid="{00000000-0005-0000-0000-0000EC390000}"/>
    <cellStyle name="Estilo Total 3 2" xfId="13359" xr:uid="{00000000-0005-0000-0000-0000ED390000}"/>
    <cellStyle name="Estilo Total 3 2 2" xfId="25172" xr:uid="{00000000-0005-0000-0000-0000EE390000}"/>
    <cellStyle name="Estilo Total 3 2 2 2" xfId="28384" xr:uid="{00000000-0005-0000-0000-0000EF390000}"/>
    <cellStyle name="Estilo Total 3 2 2 2 2" xfId="37240" xr:uid="{FDE2E203-15D9-43E1-ACCE-29CEF1D8D3BC}"/>
    <cellStyle name="Estilo Total 3 2 2 3" xfId="34112" xr:uid="{FA154C25-2DE2-4755-ABCC-34C7F36B2840}"/>
    <cellStyle name="Estilo Total 3 2 3" xfId="23949" xr:uid="{00000000-0005-0000-0000-0000F0390000}"/>
    <cellStyle name="Estilo Total 3 2 3 2" xfId="27733" xr:uid="{00000000-0005-0000-0000-0000F1390000}"/>
    <cellStyle name="Estilo Total 3 2 3 2 2" xfId="36589" xr:uid="{19147C83-0EE6-48DA-92F6-45B186494A0C}"/>
    <cellStyle name="Estilo Total 3 2 3 3" xfId="32895" xr:uid="{6B54489D-EC3C-46FB-8B12-87EB414C1772}"/>
    <cellStyle name="Estilo Total 3 2 4" xfId="27635" xr:uid="{00000000-0005-0000-0000-0000F2390000}"/>
    <cellStyle name="Estilo Total 3 2 4 2" xfId="36499" xr:uid="{D65604D6-BA7C-415C-917D-332AB011D3C0}"/>
    <cellStyle name="Estilo Total 3 3" xfId="25171" xr:uid="{00000000-0005-0000-0000-0000F3390000}"/>
    <cellStyle name="Estilo Total 3 3 2" xfId="28383" xr:uid="{00000000-0005-0000-0000-0000F4390000}"/>
    <cellStyle name="Estilo Total 3 3 2 2" xfId="37239" xr:uid="{BE286479-03F4-4C9B-BEFE-B947C929ABB6}"/>
    <cellStyle name="Estilo Total 3 3 3" xfId="34111" xr:uid="{BFF64C36-D184-4DB8-B4EB-4B46ED86D258}"/>
    <cellStyle name="Estilo Total 3 4" xfId="23950" xr:uid="{00000000-0005-0000-0000-0000F5390000}"/>
    <cellStyle name="Estilo Total 3 4 2" xfId="27734" xr:uid="{00000000-0005-0000-0000-0000F6390000}"/>
    <cellStyle name="Estilo Total 3 4 2 2" xfId="36590" xr:uid="{ABD0EB81-FB4B-4FD2-A5B3-0CD095D8B0FD}"/>
    <cellStyle name="Estilo Total 3 4 3" xfId="32896" xr:uid="{614A12D0-D2AB-42DE-9A7B-4AA1296BDAAC}"/>
    <cellStyle name="Estilo Total 3 5" xfId="27634" xr:uid="{00000000-0005-0000-0000-0000F7390000}"/>
    <cellStyle name="Estilo Total 3 5 2" xfId="36498" xr:uid="{7A0BA978-46CE-43DE-B59A-6E99E7D8E79D}"/>
    <cellStyle name="Estilo Total 4" xfId="13360" xr:uid="{00000000-0005-0000-0000-0000F8390000}"/>
    <cellStyle name="Estilo Total 4 2" xfId="13361" xr:uid="{00000000-0005-0000-0000-0000F9390000}"/>
    <cellStyle name="Estilo Total 4 2 2" xfId="25174" xr:uid="{00000000-0005-0000-0000-0000FA390000}"/>
    <cellStyle name="Estilo Total 4 2 2 2" xfId="28386" xr:uid="{00000000-0005-0000-0000-0000FB390000}"/>
    <cellStyle name="Estilo Total 4 2 2 2 2" xfId="37242" xr:uid="{B6C44534-A4FD-4C3E-9BC5-AA422AD060A0}"/>
    <cellStyle name="Estilo Total 4 2 2 3" xfId="34114" xr:uid="{7173F5D3-9BD3-4493-96C8-EB4747ADD8D3}"/>
    <cellStyle name="Estilo Total 4 2 3" xfId="23947" xr:uid="{00000000-0005-0000-0000-0000FC390000}"/>
    <cellStyle name="Estilo Total 4 2 3 2" xfId="27731" xr:uid="{00000000-0005-0000-0000-0000FD390000}"/>
    <cellStyle name="Estilo Total 4 2 3 2 2" xfId="36587" xr:uid="{125FFCAB-4CE5-452B-8280-9A0313806282}"/>
    <cellStyle name="Estilo Total 4 2 3 3" xfId="32893" xr:uid="{83C33AFC-77EE-4AE9-B075-28F40118DFC1}"/>
    <cellStyle name="Estilo Total 4 2 4" xfId="27637" xr:uid="{00000000-0005-0000-0000-0000FE390000}"/>
    <cellStyle name="Estilo Total 4 2 4 2" xfId="36501" xr:uid="{89A54423-1866-462E-8E2D-78A4029A6154}"/>
    <cellStyle name="Estilo Total 4 3" xfId="25173" xr:uid="{00000000-0005-0000-0000-0000FF390000}"/>
    <cellStyle name="Estilo Total 4 3 2" xfId="28385" xr:uid="{00000000-0005-0000-0000-0000003A0000}"/>
    <cellStyle name="Estilo Total 4 3 2 2" xfId="37241" xr:uid="{946A44C1-D8F7-4D9F-A743-7D108466A962}"/>
    <cellStyle name="Estilo Total 4 3 3" xfId="34113" xr:uid="{BFEFEC4A-52BD-4D93-8449-95F22700054F}"/>
    <cellStyle name="Estilo Total 4 4" xfId="23948" xr:uid="{00000000-0005-0000-0000-0000013A0000}"/>
    <cellStyle name="Estilo Total 4 4 2" xfId="27732" xr:uid="{00000000-0005-0000-0000-0000023A0000}"/>
    <cellStyle name="Estilo Total 4 4 2 2" xfId="36588" xr:uid="{1AD536A9-9AEC-4D74-A638-29A7BC3B5F25}"/>
    <cellStyle name="Estilo Total 4 4 3" xfId="32894" xr:uid="{43B10954-24C7-47E3-8EA7-27D47AAC2415}"/>
    <cellStyle name="Estilo Total 4 5" xfId="27636" xr:uid="{00000000-0005-0000-0000-0000033A0000}"/>
    <cellStyle name="Estilo Total 4 5 2" xfId="36500" xr:uid="{DEF23932-4626-4C45-AA5A-49C7ED3DC03F}"/>
    <cellStyle name="Estilo Total 5" xfId="13362" xr:uid="{00000000-0005-0000-0000-0000043A0000}"/>
    <cellStyle name="Estilo Total 5 2" xfId="25175" xr:uid="{00000000-0005-0000-0000-0000053A0000}"/>
    <cellStyle name="Estilo Total 5 2 2" xfId="28387" xr:uid="{00000000-0005-0000-0000-0000063A0000}"/>
    <cellStyle name="Estilo Total 5 2 2 2" xfId="37243" xr:uid="{06F4169F-D515-42D9-85E8-DC564EE10C11}"/>
    <cellStyle name="Estilo Total 5 2 3" xfId="34115" xr:uid="{7DF0C0D6-03E1-4C36-87B7-B540FC26E6D6}"/>
    <cellStyle name="Estilo Total 5 3" xfId="23946" xr:uid="{00000000-0005-0000-0000-0000073A0000}"/>
    <cellStyle name="Estilo Total 5 3 2" xfId="27730" xr:uid="{00000000-0005-0000-0000-0000083A0000}"/>
    <cellStyle name="Estilo Total 5 3 2 2" xfId="36586" xr:uid="{99FC681B-D513-4C9A-9D03-26288C0BEEB9}"/>
    <cellStyle name="Estilo Total 5 3 3" xfId="32892" xr:uid="{68D282FF-E017-4A7F-A059-DB366E2D0C00}"/>
    <cellStyle name="Estilo Total 5 4" xfId="27638" xr:uid="{00000000-0005-0000-0000-0000093A0000}"/>
    <cellStyle name="Estilo Total 5 4 2" xfId="36502" xr:uid="{E19B556E-3357-47BD-8ED8-C86AB28EBEC1}"/>
    <cellStyle name="Estilo Total 6" xfId="22281" xr:uid="{00000000-0005-0000-0000-00000A3A0000}"/>
    <cellStyle name="Estilo Total 6 2" xfId="27716" xr:uid="{00000000-0005-0000-0000-00000B3A0000}"/>
    <cellStyle name="Estilo Total 6 2 2" xfId="36572" xr:uid="{E82EE3D1-691F-4D3E-8D90-C530206C4F5B}"/>
    <cellStyle name="Estilo Total 6 3" xfId="31228" xr:uid="{03C8DDF8-DAF0-4A0D-AE7E-603471BFB5AA}"/>
    <cellStyle name="Estilo Total 7" xfId="22295" xr:uid="{00000000-0005-0000-0000-00000C3A0000}"/>
    <cellStyle name="Estilo Total 7 2" xfId="27729" xr:uid="{00000000-0005-0000-0000-00000D3A0000}"/>
    <cellStyle name="Estilo Total 7 2 2" xfId="36585" xr:uid="{7274F9AE-76EA-4366-92CB-CB60E82037A9}"/>
    <cellStyle name="Estilo Total 7 3" xfId="31241" xr:uid="{91CEE6E2-B4DA-448B-ABC1-3992E092C32F}"/>
    <cellStyle name="Estilo Total 8" xfId="27538" xr:uid="{00000000-0005-0000-0000-00000E3A0000}"/>
    <cellStyle name="Estilo Total 8 2" xfId="36404" xr:uid="{4722F85F-5D56-4BC2-9273-AA9F837E8C04}"/>
    <cellStyle name="Estimate" xfId="13363" xr:uid="{00000000-0005-0000-0000-00000F3A0000}"/>
    <cellStyle name="Euro" xfId="495" xr:uid="{00000000-0005-0000-0000-0000103A0000}"/>
    <cellStyle name="Euro 10" xfId="496" xr:uid="{00000000-0005-0000-0000-0000113A0000}"/>
    <cellStyle name="Euro 10 2" xfId="13364" xr:uid="{00000000-0005-0000-0000-0000123A0000}"/>
    <cellStyle name="Euro 10 2 2" xfId="13365" xr:uid="{00000000-0005-0000-0000-0000133A0000}"/>
    <cellStyle name="Euro 10 2 3" xfId="13366" xr:uid="{00000000-0005-0000-0000-0000143A0000}"/>
    <cellStyle name="Euro 10 3" xfId="13367" xr:uid="{00000000-0005-0000-0000-0000153A0000}"/>
    <cellStyle name="Euro 10 4" xfId="13368" xr:uid="{00000000-0005-0000-0000-0000163A0000}"/>
    <cellStyle name="Euro 11" xfId="13369" xr:uid="{00000000-0005-0000-0000-0000173A0000}"/>
    <cellStyle name="Euro 11 2" xfId="13370" xr:uid="{00000000-0005-0000-0000-0000183A0000}"/>
    <cellStyle name="Euro 11 2 2" xfId="13371" xr:uid="{00000000-0005-0000-0000-0000193A0000}"/>
    <cellStyle name="Euro 11 2 3" xfId="13372" xr:uid="{00000000-0005-0000-0000-00001A3A0000}"/>
    <cellStyle name="Euro 11 3" xfId="13373" xr:uid="{00000000-0005-0000-0000-00001B3A0000}"/>
    <cellStyle name="Euro 11 4" xfId="13374" xr:uid="{00000000-0005-0000-0000-00001C3A0000}"/>
    <cellStyle name="Euro 12" xfId="13375" xr:uid="{00000000-0005-0000-0000-00001D3A0000}"/>
    <cellStyle name="Euro 13" xfId="13376" xr:uid="{00000000-0005-0000-0000-00001E3A0000}"/>
    <cellStyle name="Euro 14" xfId="13377" xr:uid="{00000000-0005-0000-0000-00001F3A0000}"/>
    <cellStyle name="Euro 15" xfId="13378" xr:uid="{00000000-0005-0000-0000-0000203A0000}"/>
    <cellStyle name="Euro 2" xfId="497" xr:uid="{00000000-0005-0000-0000-0000213A0000}"/>
    <cellStyle name="Euro 2 2" xfId="13379" xr:uid="{00000000-0005-0000-0000-0000223A0000}"/>
    <cellStyle name="Euro 2 2 2" xfId="13380" xr:uid="{00000000-0005-0000-0000-0000233A0000}"/>
    <cellStyle name="Euro 2 2 3" xfId="13381" xr:uid="{00000000-0005-0000-0000-0000243A0000}"/>
    <cellStyle name="Euro 2 3" xfId="13382" xr:uid="{00000000-0005-0000-0000-0000253A0000}"/>
    <cellStyle name="Euro 2 4" xfId="13383" xr:uid="{00000000-0005-0000-0000-0000263A0000}"/>
    <cellStyle name="Euro 2 5" xfId="13384" xr:uid="{00000000-0005-0000-0000-0000273A0000}"/>
    <cellStyle name="Euro 2 6" xfId="13385" xr:uid="{00000000-0005-0000-0000-0000283A0000}"/>
    <cellStyle name="Euro 3" xfId="498" xr:uid="{00000000-0005-0000-0000-0000293A0000}"/>
    <cellStyle name="Euro 3 2" xfId="13386" xr:uid="{00000000-0005-0000-0000-00002A3A0000}"/>
    <cellStyle name="Euro 3 2 2" xfId="13387" xr:uid="{00000000-0005-0000-0000-00002B3A0000}"/>
    <cellStyle name="Euro 3 2 3" xfId="13388" xr:uid="{00000000-0005-0000-0000-00002C3A0000}"/>
    <cellStyle name="Euro 3 3" xfId="13389" xr:uid="{00000000-0005-0000-0000-00002D3A0000}"/>
    <cellStyle name="Euro 3 4" xfId="13390" xr:uid="{00000000-0005-0000-0000-00002E3A0000}"/>
    <cellStyle name="Euro 3 5" xfId="13391" xr:uid="{00000000-0005-0000-0000-00002F3A0000}"/>
    <cellStyle name="Euro 3 6" xfId="13392" xr:uid="{00000000-0005-0000-0000-0000303A0000}"/>
    <cellStyle name="Euro 4" xfId="499" xr:uid="{00000000-0005-0000-0000-0000313A0000}"/>
    <cellStyle name="Euro 4 2" xfId="13393" xr:uid="{00000000-0005-0000-0000-0000323A0000}"/>
    <cellStyle name="Euro 4 2 2" xfId="13394" xr:uid="{00000000-0005-0000-0000-0000333A0000}"/>
    <cellStyle name="Euro 4 2 3" xfId="13395" xr:uid="{00000000-0005-0000-0000-0000343A0000}"/>
    <cellStyle name="Euro 4 3" xfId="13396" xr:uid="{00000000-0005-0000-0000-0000353A0000}"/>
    <cellStyle name="Euro 4 4" xfId="13397" xr:uid="{00000000-0005-0000-0000-0000363A0000}"/>
    <cellStyle name="Euro 4 5" xfId="13398" xr:uid="{00000000-0005-0000-0000-0000373A0000}"/>
    <cellStyle name="Euro 4 6" xfId="13399" xr:uid="{00000000-0005-0000-0000-0000383A0000}"/>
    <cellStyle name="Euro 5" xfId="500" xr:uid="{00000000-0005-0000-0000-0000393A0000}"/>
    <cellStyle name="Euro 5 2" xfId="13400" xr:uid="{00000000-0005-0000-0000-00003A3A0000}"/>
    <cellStyle name="Euro 5 2 2" xfId="13401" xr:uid="{00000000-0005-0000-0000-00003B3A0000}"/>
    <cellStyle name="Euro 5 2 3" xfId="13402" xr:uid="{00000000-0005-0000-0000-00003C3A0000}"/>
    <cellStyle name="Euro 5 3" xfId="13403" xr:uid="{00000000-0005-0000-0000-00003D3A0000}"/>
    <cellStyle name="Euro 5 4" xfId="13404" xr:uid="{00000000-0005-0000-0000-00003E3A0000}"/>
    <cellStyle name="Euro 6" xfId="501" xr:uid="{00000000-0005-0000-0000-00003F3A0000}"/>
    <cellStyle name="Euro 6 2" xfId="13405" xr:uid="{00000000-0005-0000-0000-0000403A0000}"/>
    <cellStyle name="Euro 6 2 2" xfId="13406" xr:uid="{00000000-0005-0000-0000-0000413A0000}"/>
    <cellStyle name="Euro 6 2 3" xfId="13407" xr:uid="{00000000-0005-0000-0000-0000423A0000}"/>
    <cellStyle name="Euro 6 3" xfId="13408" xr:uid="{00000000-0005-0000-0000-0000433A0000}"/>
    <cellStyle name="Euro 6 4" xfId="13409" xr:uid="{00000000-0005-0000-0000-0000443A0000}"/>
    <cellStyle name="Euro 7" xfId="502" xr:uid="{00000000-0005-0000-0000-0000453A0000}"/>
    <cellStyle name="Euro 7 2" xfId="13410" xr:uid="{00000000-0005-0000-0000-0000463A0000}"/>
    <cellStyle name="Euro 7 2 2" xfId="13411" xr:uid="{00000000-0005-0000-0000-0000473A0000}"/>
    <cellStyle name="Euro 7 2 3" xfId="13412" xr:uid="{00000000-0005-0000-0000-0000483A0000}"/>
    <cellStyle name="Euro 7 3" xfId="13413" xr:uid="{00000000-0005-0000-0000-0000493A0000}"/>
    <cellStyle name="Euro 7 4" xfId="13414" xr:uid="{00000000-0005-0000-0000-00004A3A0000}"/>
    <cellStyle name="Euro 8" xfId="503" xr:uid="{00000000-0005-0000-0000-00004B3A0000}"/>
    <cellStyle name="Euro 8 2" xfId="13415" xr:uid="{00000000-0005-0000-0000-00004C3A0000}"/>
    <cellStyle name="Euro 8 2 2" xfId="13416" xr:uid="{00000000-0005-0000-0000-00004D3A0000}"/>
    <cellStyle name="Euro 8 2 3" xfId="13417" xr:uid="{00000000-0005-0000-0000-00004E3A0000}"/>
    <cellStyle name="Euro 8 3" xfId="13418" xr:uid="{00000000-0005-0000-0000-00004F3A0000}"/>
    <cellStyle name="Euro 8 4" xfId="13419" xr:uid="{00000000-0005-0000-0000-0000503A0000}"/>
    <cellStyle name="Euro 9" xfId="504" xr:uid="{00000000-0005-0000-0000-0000513A0000}"/>
    <cellStyle name="Euro 9 2" xfId="13420" xr:uid="{00000000-0005-0000-0000-0000523A0000}"/>
    <cellStyle name="Euro 9 2 2" xfId="13421" xr:uid="{00000000-0005-0000-0000-0000533A0000}"/>
    <cellStyle name="Euro 9 2 3" xfId="13422" xr:uid="{00000000-0005-0000-0000-0000543A0000}"/>
    <cellStyle name="Euro 9 3" xfId="13423" xr:uid="{00000000-0005-0000-0000-0000553A0000}"/>
    <cellStyle name="Euro 9 4" xfId="13424" xr:uid="{00000000-0005-0000-0000-0000563A0000}"/>
    <cellStyle name="Euro Millions" xfId="13425" xr:uid="{00000000-0005-0000-0000-0000573A0000}"/>
    <cellStyle name="Euro Millions 2" xfId="13426" xr:uid="{00000000-0005-0000-0000-0000583A0000}"/>
    <cellStyle name="Euro_080826 Operating model plus DCF standalone (incl LBO2)" xfId="13427" xr:uid="{00000000-0005-0000-0000-0000593A0000}"/>
    <cellStyle name="Ex_MISTO" xfId="13428" xr:uid="{00000000-0005-0000-0000-00005A3A0000}"/>
    <cellStyle name="Excel_BuiltIn_Comma 1" xfId="13429" xr:uid="{00000000-0005-0000-0000-00005B3A0000}"/>
    <cellStyle name="Explanatory Text 2" xfId="505" xr:uid="{00000000-0005-0000-0000-00005C3A0000}"/>
    <cellStyle name="Explanatory Text 2 2" xfId="506" xr:uid="{00000000-0005-0000-0000-00005D3A0000}"/>
    <cellStyle name="Explanatory Text 2 2 2" xfId="13430" xr:uid="{00000000-0005-0000-0000-00005E3A0000}"/>
    <cellStyle name="Explanatory Text 2 2 3" xfId="13431" xr:uid="{00000000-0005-0000-0000-00005F3A0000}"/>
    <cellStyle name="Explanatory Text 2 2 4" xfId="13432" xr:uid="{00000000-0005-0000-0000-0000603A0000}"/>
    <cellStyle name="Explanatory Text 2 3" xfId="13433" xr:uid="{00000000-0005-0000-0000-0000613A0000}"/>
    <cellStyle name="Explanatory Text 2 4" xfId="13434" xr:uid="{00000000-0005-0000-0000-0000623A0000}"/>
    <cellStyle name="Explanatory Text 2 5" xfId="13435" xr:uid="{00000000-0005-0000-0000-0000633A0000}"/>
    <cellStyle name="Explanatory Text 3" xfId="13436" xr:uid="{00000000-0005-0000-0000-0000643A0000}"/>
    <cellStyle name="Explanatory Text 3 2" xfId="13437" xr:uid="{00000000-0005-0000-0000-0000653A0000}"/>
    <cellStyle name="Explanatory Text 3 3" xfId="13438" xr:uid="{00000000-0005-0000-0000-0000663A0000}"/>
    <cellStyle name="Explanatory Text 4" xfId="13439" xr:uid="{00000000-0005-0000-0000-0000673A0000}"/>
    <cellStyle name="Explanatory Text 5" xfId="13440" xr:uid="{00000000-0005-0000-0000-0000683A0000}"/>
    <cellStyle name="Explanatory Text 6" xfId="13441" xr:uid="{00000000-0005-0000-0000-0000693A0000}"/>
    <cellStyle name="Explanatory Text 7" xfId="13442" xr:uid="{00000000-0005-0000-0000-00006A3A0000}"/>
    <cellStyle name="EY House" xfId="13443" xr:uid="{00000000-0005-0000-0000-00006B3A0000}"/>
    <cellStyle name="EY House 2" xfId="13444" xr:uid="{00000000-0005-0000-0000-00006C3A0000}"/>
    <cellStyle name="EY1dp" xfId="13445" xr:uid="{00000000-0005-0000-0000-00006D3A0000}"/>
    <cellStyle name="EYnumber" xfId="13446" xr:uid="{00000000-0005-0000-0000-00006E3A0000}"/>
    <cellStyle name="EYnumber 2" xfId="30534" xr:uid="{AD00E08D-9F14-4BC4-BA0A-2B6C33E3D808}"/>
    <cellStyle name="EYtext" xfId="13447" xr:uid="{00000000-0005-0000-0000-00006F3A0000}"/>
    <cellStyle name="F2" xfId="13448" xr:uid="{00000000-0005-0000-0000-0000703A0000}"/>
    <cellStyle name="F2 2" xfId="13449" xr:uid="{00000000-0005-0000-0000-0000713A0000}"/>
    <cellStyle name="F3" xfId="13450" xr:uid="{00000000-0005-0000-0000-0000723A0000}"/>
    <cellStyle name="F3 2" xfId="13451" xr:uid="{00000000-0005-0000-0000-0000733A0000}"/>
    <cellStyle name="F4" xfId="13452" xr:uid="{00000000-0005-0000-0000-0000743A0000}"/>
    <cellStyle name="F4 2" xfId="13453" xr:uid="{00000000-0005-0000-0000-0000753A0000}"/>
    <cellStyle name="F5" xfId="13454" xr:uid="{00000000-0005-0000-0000-0000763A0000}"/>
    <cellStyle name="F5 2" xfId="13455" xr:uid="{00000000-0005-0000-0000-0000773A0000}"/>
    <cellStyle name="F5 3" xfId="13456" xr:uid="{00000000-0005-0000-0000-0000783A0000}"/>
    <cellStyle name="F6" xfId="13457" xr:uid="{00000000-0005-0000-0000-0000793A0000}"/>
    <cellStyle name="F6 2" xfId="13458" xr:uid="{00000000-0005-0000-0000-00007A3A0000}"/>
    <cellStyle name="F6 3" xfId="13459" xr:uid="{00000000-0005-0000-0000-00007B3A0000}"/>
    <cellStyle name="F7" xfId="13460" xr:uid="{00000000-0005-0000-0000-00007C3A0000}"/>
    <cellStyle name="F7 2" xfId="13461" xr:uid="{00000000-0005-0000-0000-00007D3A0000}"/>
    <cellStyle name="F8" xfId="13462" xr:uid="{00000000-0005-0000-0000-00007E3A0000}"/>
    <cellStyle name="F8 2" xfId="13463" xr:uid="{00000000-0005-0000-0000-00007F3A0000}"/>
    <cellStyle name="Falces1" xfId="507" xr:uid="{00000000-0005-0000-0000-0000803A0000}"/>
    <cellStyle name="Fecha" xfId="508" xr:uid="{00000000-0005-0000-0000-0000813A0000}"/>
    <cellStyle name="Fecha 10" xfId="13464" xr:uid="{00000000-0005-0000-0000-0000823A0000}"/>
    <cellStyle name="Fecha 11" xfId="13465" xr:uid="{00000000-0005-0000-0000-0000833A0000}"/>
    <cellStyle name="Fecha 12" xfId="13466" xr:uid="{00000000-0005-0000-0000-0000843A0000}"/>
    <cellStyle name="Fecha 13" xfId="13467" xr:uid="{00000000-0005-0000-0000-0000853A0000}"/>
    <cellStyle name="Fecha 14" xfId="13468" xr:uid="{00000000-0005-0000-0000-0000863A0000}"/>
    <cellStyle name="Fecha 2" xfId="13469" xr:uid="{00000000-0005-0000-0000-0000873A0000}"/>
    <cellStyle name="Fecha 2 2" xfId="13470" xr:uid="{00000000-0005-0000-0000-0000883A0000}"/>
    <cellStyle name="Fecha 2 2 2" xfId="13471" xr:uid="{00000000-0005-0000-0000-0000893A0000}"/>
    <cellStyle name="Fecha 2 2 3" xfId="13472" xr:uid="{00000000-0005-0000-0000-00008A3A0000}"/>
    <cellStyle name="Fecha 2 3" xfId="13473" xr:uid="{00000000-0005-0000-0000-00008B3A0000}"/>
    <cellStyle name="Fecha 2 4" xfId="13474" xr:uid="{00000000-0005-0000-0000-00008C3A0000}"/>
    <cellStyle name="Fecha 3" xfId="13475" xr:uid="{00000000-0005-0000-0000-00008D3A0000}"/>
    <cellStyle name="Fecha 3 2" xfId="13476" xr:uid="{00000000-0005-0000-0000-00008E3A0000}"/>
    <cellStyle name="Fecha 3 3" xfId="13477" xr:uid="{00000000-0005-0000-0000-00008F3A0000}"/>
    <cellStyle name="Fecha 4" xfId="13478" xr:uid="{00000000-0005-0000-0000-0000903A0000}"/>
    <cellStyle name="Fecha 5" xfId="13479" xr:uid="{00000000-0005-0000-0000-0000913A0000}"/>
    <cellStyle name="Fecha 6" xfId="13480" xr:uid="{00000000-0005-0000-0000-0000923A0000}"/>
    <cellStyle name="Fecha 7" xfId="13481" xr:uid="{00000000-0005-0000-0000-0000933A0000}"/>
    <cellStyle name="Fecha 8" xfId="13482" xr:uid="{00000000-0005-0000-0000-0000943A0000}"/>
    <cellStyle name="Fecha 9" xfId="13483" xr:uid="{00000000-0005-0000-0000-0000953A0000}"/>
    <cellStyle name="Fijo" xfId="509" xr:uid="{00000000-0005-0000-0000-0000963A0000}"/>
    <cellStyle name="Fijo 10" xfId="13484" xr:uid="{00000000-0005-0000-0000-0000973A0000}"/>
    <cellStyle name="Fijo 11" xfId="13485" xr:uid="{00000000-0005-0000-0000-0000983A0000}"/>
    <cellStyle name="Fijo 2" xfId="13486" xr:uid="{00000000-0005-0000-0000-0000993A0000}"/>
    <cellStyle name="Fijo 3" xfId="13487" xr:uid="{00000000-0005-0000-0000-00009A3A0000}"/>
    <cellStyle name="Fijo 4" xfId="13488" xr:uid="{00000000-0005-0000-0000-00009B3A0000}"/>
    <cellStyle name="Fijo 5" xfId="13489" xr:uid="{00000000-0005-0000-0000-00009C3A0000}"/>
    <cellStyle name="Fijo 6" xfId="13490" xr:uid="{00000000-0005-0000-0000-00009D3A0000}"/>
    <cellStyle name="Fijo 7" xfId="13491" xr:uid="{00000000-0005-0000-0000-00009E3A0000}"/>
    <cellStyle name="Fijo 8" xfId="13492" xr:uid="{00000000-0005-0000-0000-00009F3A0000}"/>
    <cellStyle name="Fijo 9" xfId="13493" xr:uid="{00000000-0005-0000-0000-0000A03A0000}"/>
    <cellStyle name="Financial" xfId="13494" xr:uid="{00000000-0005-0000-0000-0000A13A0000}"/>
    <cellStyle name="Financial 2" xfId="13495" xr:uid="{00000000-0005-0000-0000-0000A23A0000}"/>
    <cellStyle name="Financier0" xfId="13496" xr:uid="{00000000-0005-0000-0000-0000A33A0000}"/>
    <cellStyle name="Financiero" xfId="13497" xr:uid="{00000000-0005-0000-0000-0000A43A0000}"/>
    <cellStyle name="Fixed" xfId="510" xr:uid="{00000000-0005-0000-0000-0000A53A0000}"/>
    <cellStyle name="Fixed [0]" xfId="511" xr:uid="{00000000-0005-0000-0000-0000A63A0000}"/>
    <cellStyle name="Fixed [0] 2" xfId="13498" xr:uid="{00000000-0005-0000-0000-0000A73A0000}"/>
    <cellStyle name="Fixed 2" xfId="512" xr:uid="{00000000-0005-0000-0000-0000A83A0000}"/>
    <cellStyle name="Fixed 3" xfId="513" xr:uid="{00000000-0005-0000-0000-0000A93A0000}"/>
    <cellStyle name="Fixed 4" xfId="514" xr:uid="{00000000-0005-0000-0000-0000AA3A0000}"/>
    <cellStyle name="Fixed 5" xfId="515" xr:uid="{00000000-0005-0000-0000-0000AB3A0000}"/>
    <cellStyle name="Fixed 6" xfId="516" xr:uid="{00000000-0005-0000-0000-0000AC3A0000}"/>
    <cellStyle name="Fixed 7" xfId="13499" xr:uid="{00000000-0005-0000-0000-0000AD3A0000}"/>
    <cellStyle name="Fixed 8" xfId="13500" xr:uid="{00000000-0005-0000-0000-0000AE3A0000}"/>
    <cellStyle name="Fixed_Cronograma LDC_02Fev09" xfId="13501" xr:uid="{00000000-0005-0000-0000-0000AF3A0000}"/>
    <cellStyle name="Fixlong" xfId="13502" xr:uid="{00000000-0005-0000-0000-0000B03A0000}"/>
    <cellStyle name="Fixo" xfId="13503" xr:uid="{00000000-0005-0000-0000-0000B13A0000}"/>
    <cellStyle name="Footnote" xfId="13504" xr:uid="{00000000-0005-0000-0000-0000B23A0000}"/>
    <cellStyle name="Footnotes" xfId="13505" xr:uid="{00000000-0005-0000-0000-0000B33A0000}"/>
    <cellStyle name="Formula" xfId="13506" xr:uid="{00000000-0005-0000-0000-0000B43A0000}"/>
    <cellStyle name="Formula 2" xfId="13507" xr:uid="{00000000-0005-0000-0000-0000B53A0000}"/>
    <cellStyle name="Formula 3" xfId="13508" xr:uid="{00000000-0005-0000-0000-0000B63A0000}"/>
    <cellStyle name="fraction" xfId="13509" xr:uid="{00000000-0005-0000-0000-0000B73A0000}"/>
    <cellStyle name="from Input Sheet" xfId="13510" xr:uid="{00000000-0005-0000-0000-0000B83A0000}"/>
    <cellStyle name="From Project Models" xfId="13511" xr:uid="{00000000-0005-0000-0000-0000B93A0000}"/>
    <cellStyle name="fundoentrada" xfId="517" xr:uid="{00000000-0005-0000-0000-0000BA3A0000}"/>
    <cellStyle name="fundoentrada 2" xfId="13512" xr:uid="{00000000-0005-0000-0000-0000BB3A0000}"/>
    <cellStyle name="fy_eps$" xfId="13513" xr:uid="{00000000-0005-0000-0000-0000BC3A0000}"/>
    <cellStyle name="g_rate" xfId="13514" xr:uid="{00000000-0005-0000-0000-0000BD3A0000}"/>
    <cellStyle name="g_rate_AVP" xfId="13515" xr:uid="{00000000-0005-0000-0000-0000BE3A0000}"/>
    <cellStyle name="g_rate_AVP_Graphic Depiction - NO DEV" xfId="13516" xr:uid="{00000000-0005-0000-0000-0000BF3A0000}"/>
    <cellStyle name="g_rate_AVP_THEsumPage (2)" xfId="13517" xr:uid="{00000000-0005-0000-0000-0000C03A0000}"/>
    <cellStyle name="g_rate_CompSheet" xfId="13518" xr:uid="{00000000-0005-0000-0000-0000C13A0000}"/>
    <cellStyle name="g_rate_Disc Analysis" xfId="13519" xr:uid="{00000000-0005-0000-0000-0000C23A0000}"/>
    <cellStyle name="g_rate_Disc Analysis_CompSheet" xfId="13520" xr:uid="{00000000-0005-0000-0000-0000C33A0000}"/>
    <cellStyle name="g_rate_Disc Analysis_THEsumPage (2)" xfId="13521" xr:uid="{00000000-0005-0000-0000-0000C43A0000}"/>
    <cellStyle name="g_rate_Fairness Opinion Valuation 4-23a.xls Chart 1" xfId="13522" xr:uid="{00000000-0005-0000-0000-0000C53A0000}"/>
    <cellStyle name="g_rate_LP Chart" xfId="13523" xr:uid="{00000000-0005-0000-0000-0000C63A0000}"/>
    <cellStyle name="g_rate_LP Chart_THEsumPage (2)" xfId="13524" xr:uid="{00000000-0005-0000-0000-0000C73A0000}"/>
    <cellStyle name="g_rate_Merg Cons" xfId="13525" xr:uid="{00000000-0005-0000-0000-0000C83A0000}"/>
    <cellStyle name="g_rate_Merg Cons_CompSheet" xfId="13526" xr:uid="{00000000-0005-0000-0000-0000C93A0000}"/>
    <cellStyle name="g_rate_Merg Cons_THEsumPage (2)" xfId="13527" xr:uid="{00000000-0005-0000-0000-0000CA3A0000}"/>
    <cellStyle name="g_rate_PowerValuation.xls Chart 21" xfId="13528" xr:uid="{00000000-0005-0000-0000-0000CB3A0000}"/>
    <cellStyle name="g_rate_PowerValuation.xls Chart 28" xfId="13529" xr:uid="{00000000-0005-0000-0000-0000CC3A0000}"/>
    <cellStyle name="g_rate_Proj10" xfId="13530" xr:uid="{00000000-0005-0000-0000-0000CD3A0000}"/>
    <cellStyle name="g_rate_Proj10_AVP" xfId="13531" xr:uid="{00000000-0005-0000-0000-0000CE3A0000}"/>
    <cellStyle name="g_rate_Proj10_AVP_Graphic Depiction - NO DEV" xfId="13532" xr:uid="{00000000-0005-0000-0000-0000CF3A0000}"/>
    <cellStyle name="g_rate_Proj10_AVP_THEsumPage (2)" xfId="13533" xr:uid="{00000000-0005-0000-0000-0000D03A0000}"/>
    <cellStyle name="g_rate_Proj10_CompSheet" xfId="13534" xr:uid="{00000000-0005-0000-0000-0000D13A0000}"/>
    <cellStyle name="g_rate_Proj10_Disc Analysis" xfId="13535" xr:uid="{00000000-0005-0000-0000-0000D23A0000}"/>
    <cellStyle name="g_rate_Proj10_Disc Analysis_CompSheet" xfId="13536" xr:uid="{00000000-0005-0000-0000-0000D33A0000}"/>
    <cellStyle name="g_rate_Proj10_Disc Analysis_THEsumPage (2)" xfId="13537" xr:uid="{00000000-0005-0000-0000-0000D43A0000}"/>
    <cellStyle name="g_rate_Proj10_Fairness Opinion Valuation 4-23a.xls Chart 1" xfId="13538" xr:uid="{00000000-0005-0000-0000-0000D53A0000}"/>
    <cellStyle name="g_rate_Proj10_LP Chart" xfId="13539" xr:uid="{00000000-0005-0000-0000-0000D63A0000}"/>
    <cellStyle name="g_rate_Proj10_LP Chart_THEsumPage (2)" xfId="13540" xr:uid="{00000000-0005-0000-0000-0000D73A0000}"/>
    <cellStyle name="g_rate_Proj10_Merg Cons" xfId="13541" xr:uid="{00000000-0005-0000-0000-0000D83A0000}"/>
    <cellStyle name="g_rate_Proj10_Merg Cons_CompSheet" xfId="13542" xr:uid="{00000000-0005-0000-0000-0000D93A0000}"/>
    <cellStyle name="g_rate_Proj10_Merg Cons_THEsumPage (2)" xfId="13543" xr:uid="{00000000-0005-0000-0000-0000DA3A0000}"/>
    <cellStyle name="g_rate_Proj10_PowerValuation.xls Chart 21" xfId="13544" xr:uid="{00000000-0005-0000-0000-0000DB3A0000}"/>
    <cellStyle name="g_rate_Proj10_PowerValuation.xls Chart 28" xfId="13545" xr:uid="{00000000-0005-0000-0000-0000DC3A0000}"/>
    <cellStyle name="g_rate_Proj10_Sensitivity" xfId="13546" xr:uid="{00000000-0005-0000-0000-0000DD3A0000}"/>
    <cellStyle name="g_rate_Proj10_Sensitivity_CompSheet" xfId="13547" xr:uid="{00000000-0005-0000-0000-0000DE3A0000}"/>
    <cellStyle name="g_rate_Proj10_Sensitivity_THEsumPage (2)" xfId="13548" xr:uid="{00000000-0005-0000-0000-0000DF3A0000}"/>
    <cellStyle name="g_rate_Proj10_show-hold" xfId="13549" xr:uid="{00000000-0005-0000-0000-0000E03A0000}"/>
    <cellStyle name="g_rate_Proj10_show-hold_Graphic Depiction - NO DEV" xfId="13550" xr:uid="{00000000-0005-0000-0000-0000E13A0000}"/>
    <cellStyle name="g_rate_Proj10_show-hold_THEsumPage (2)" xfId="13551" xr:uid="{00000000-0005-0000-0000-0000E23A0000}"/>
    <cellStyle name="g_rate_Proj10_THEsumPage (2)" xfId="13552" xr:uid="{00000000-0005-0000-0000-0000E33A0000}"/>
    <cellStyle name="g_rate_Proj10_Valuation summaries" xfId="13553" xr:uid="{00000000-0005-0000-0000-0000E43A0000}"/>
    <cellStyle name="g_rate_Proj10_WACC-CableCar" xfId="13554" xr:uid="{00000000-0005-0000-0000-0000E53A0000}"/>
    <cellStyle name="g_rate_Proj10_WACC-CableCar_THEsumPage (2)" xfId="13555" xr:uid="{00000000-0005-0000-0000-0000E63A0000}"/>
    <cellStyle name="g_rate_Proj10_WACC-RAD (2)" xfId="13556" xr:uid="{00000000-0005-0000-0000-0000E73A0000}"/>
    <cellStyle name="g_rate_Proj10_WACC-RAD (2)_THEsumPage (2)" xfId="13557" xr:uid="{00000000-0005-0000-0000-0000E83A0000}"/>
    <cellStyle name="g_rate_Sensitivity" xfId="13558" xr:uid="{00000000-0005-0000-0000-0000E93A0000}"/>
    <cellStyle name="g_rate_Sensitivity_CompSheet" xfId="13559" xr:uid="{00000000-0005-0000-0000-0000EA3A0000}"/>
    <cellStyle name="g_rate_Sensitivity_THEsumPage (2)" xfId="13560" xr:uid="{00000000-0005-0000-0000-0000EB3A0000}"/>
    <cellStyle name="g_rate_show-hold" xfId="13561" xr:uid="{00000000-0005-0000-0000-0000EC3A0000}"/>
    <cellStyle name="g_rate_show-hold_CompSheet" xfId="13562" xr:uid="{00000000-0005-0000-0000-0000ED3A0000}"/>
    <cellStyle name="g_rate_show-hold_THEsumPage (2)" xfId="13563" xr:uid="{00000000-0005-0000-0000-0000EE3A0000}"/>
    <cellStyle name="g_rate_THEsumPage (2)" xfId="13564" xr:uid="{00000000-0005-0000-0000-0000EF3A0000}"/>
    <cellStyle name="g_rate_Valuation summaries" xfId="13565" xr:uid="{00000000-0005-0000-0000-0000F03A0000}"/>
    <cellStyle name="g_rate_WACC-CableCar" xfId="13566" xr:uid="{00000000-0005-0000-0000-0000F13A0000}"/>
    <cellStyle name="g_rate_WACC-CableCar_THEsumPage (2)" xfId="13567" xr:uid="{00000000-0005-0000-0000-0000F23A0000}"/>
    <cellStyle name="g_rate_WACC-RAD (2)" xfId="13568" xr:uid="{00000000-0005-0000-0000-0000F33A0000}"/>
    <cellStyle name="g_rate_WACC-RAD (2)_THEsumPage (2)" xfId="13569" xr:uid="{00000000-0005-0000-0000-0000F43A0000}"/>
    <cellStyle name="Good 2" xfId="13570" xr:uid="{00000000-0005-0000-0000-0000F53A0000}"/>
    <cellStyle name="Good 3" xfId="13571" xr:uid="{00000000-0005-0000-0000-0000F63A0000}"/>
    <cellStyle name="Good 4" xfId="13572" xr:uid="{00000000-0005-0000-0000-0000F73A0000}"/>
    <cellStyle name="Green" xfId="13573" xr:uid="{00000000-0005-0000-0000-0000F83A0000}"/>
    <cellStyle name="Green 2" xfId="13574" xr:uid="{00000000-0005-0000-0000-0000F93A0000}"/>
    <cellStyle name="Grey" xfId="518" xr:uid="{00000000-0005-0000-0000-0000FA3A0000}"/>
    <cellStyle name="Grey 10" xfId="13575" xr:uid="{00000000-0005-0000-0000-0000FB3A0000}"/>
    <cellStyle name="Grey 11" xfId="13576" xr:uid="{00000000-0005-0000-0000-0000FC3A0000}"/>
    <cellStyle name="Grey 2" xfId="13577" xr:uid="{00000000-0005-0000-0000-0000FD3A0000}"/>
    <cellStyle name="Grey 3" xfId="13578" xr:uid="{00000000-0005-0000-0000-0000FE3A0000}"/>
    <cellStyle name="Grey 4" xfId="13579" xr:uid="{00000000-0005-0000-0000-0000FF3A0000}"/>
    <cellStyle name="Grey 5" xfId="13580" xr:uid="{00000000-0005-0000-0000-0000003B0000}"/>
    <cellStyle name="Grey 6" xfId="13581" xr:uid="{00000000-0005-0000-0000-0000013B0000}"/>
    <cellStyle name="Grey 7" xfId="13582" xr:uid="{00000000-0005-0000-0000-0000023B0000}"/>
    <cellStyle name="Grey 8" xfId="13583" xr:uid="{00000000-0005-0000-0000-0000033B0000}"/>
    <cellStyle name="Grey 9" xfId="13584" xr:uid="{00000000-0005-0000-0000-0000043B0000}"/>
    <cellStyle name="Group Headings" xfId="13585" xr:uid="{00000000-0005-0000-0000-0000053B0000}"/>
    <cellStyle name="Group Headings 2" xfId="13586" xr:uid="{00000000-0005-0000-0000-0000063B0000}"/>
    <cellStyle name="H 2" xfId="13587" xr:uid="{00000000-0005-0000-0000-0000073B0000}"/>
    <cellStyle name="Hard No." xfId="13588" xr:uid="{00000000-0005-0000-0000-0000083B0000}"/>
    <cellStyle name="Hard No. 2" xfId="13589" xr:uid="{00000000-0005-0000-0000-0000093B0000}"/>
    <cellStyle name="Hard No. 3" xfId="13590" xr:uid="{00000000-0005-0000-0000-00000A3B0000}"/>
    <cellStyle name="Hard Percent" xfId="13591" xr:uid="{00000000-0005-0000-0000-00000B3B0000}"/>
    <cellStyle name="heade4r" xfId="13592" xr:uid="{00000000-0005-0000-0000-00000C3B0000}"/>
    <cellStyle name="header" xfId="13593" xr:uid="{00000000-0005-0000-0000-00000D3B0000}"/>
    <cellStyle name="Header1" xfId="519" xr:uid="{00000000-0005-0000-0000-00000E3B0000}"/>
    <cellStyle name="Header1 2" xfId="13594" xr:uid="{00000000-0005-0000-0000-00000F3B0000}"/>
    <cellStyle name="Header1 2 2" xfId="13595" xr:uid="{00000000-0005-0000-0000-0000103B0000}"/>
    <cellStyle name="Header1 2 2 2" xfId="13596" xr:uid="{00000000-0005-0000-0000-0000113B0000}"/>
    <cellStyle name="Header1 2 2 3" xfId="13597" xr:uid="{00000000-0005-0000-0000-0000123B0000}"/>
    <cellStyle name="Header1 2 3" xfId="13598" xr:uid="{00000000-0005-0000-0000-0000133B0000}"/>
    <cellStyle name="Header1 2 4" xfId="13599" xr:uid="{00000000-0005-0000-0000-0000143B0000}"/>
    <cellStyle name="Header1 3" xfId="13600" xr:uid="{00000000-0005-0000-0000-0000153B0000}"/>
    <cellStyle name="Header1 3 2" xfId="13601" xr:uid="{00000000-0005-0000-0000-0000163B0000}"/>
    <cellStyle name="Header1 3 3" xfId="13602" xr:uid="{00000000-0005-0000-0000-0000173B0000}"/>
    <cellStyle name="Header1 4" xfId="13603" xr:uid="{00000000-0005-0000-0000-0000183B0000}"/>
    <cellStyle name="Header1 5" xfId="13604" xr:uid="{00000000-0005-0000-0000-0000193B0000}"/>
    <cellStyle name="Header2" xfId="520" xr:uid="{00000000-0005-0000-0000-00001A3B0000}"/>
    <cellStyle name="Header2 10" xfId="22282" xr:uid="{00000000-0005-0000-0000-00001B3B0000}"/>
    <cellStyle name="Header2 2" xfId="13605" xr:uid="{00000000-0005-0000-0000-00001C3B0000}"/>
    <cellStyle name="Header2 2 2" xfId="13606" xr:uid="{00000000-0005-0000-0000-00001D3B0000}"/>
    <cellStyle name="Header2 2 2 2" xfId="13607" xr:uid="{00000000-0005-0000-0000-00001E3B0000}"/>
    <cellStyle name="Header2 2 2 2 2" xfId="13608" xr:uid="{00000000-0005-0000-0000-00001F3B0000}"/>
    <cellStyle name="Header2 2 2 2 2 2" xfId="13609" xr:uid="{00000000-0005-0000-0000-0000203B0000}"/>
    <cellStyle name="Header2 2 2 2 2 2 2" xfId="25180" xr:uid="{00000000-0005-0000-0000-0000213B0000}"/>
    <cellStyle name="Header2 2 2 2 2 3" xfId="25179" xr:uid="{00000000-0005-0000-0000-0000223B0000}"/>
    <cellStyle name="Header2 2 2 2 3" xfId="13610" xr:uid="{00000000-0005-0000-0000-0000233B0000}"/>
    <cellStyle name="Header2 2 2 2 3 2" xfId="13611" xr:uid="{00000000-0005-0000-0000-0000243B0000}"/>
    <cellStyle name="Header2 2 2 2 3 2 2" xfId="25182" xr:uid="{00000000-0005-0000-0000-0000253B0000}"/>
    <cellStyle name="Header2 2 2 2 3 3" xfId="25181" xr:uid="{00000000-0005-0000-0000-0000263B0000}"/>
    <cellStyle name="Header2 2 2 2 4" xfId="13612" xr:uid="{00000000-0005-0000-0000-0000273B0000}"/>
    <cellStyle name="Header2 2 2 2 4 2" xfId="25183" xr:uid="{00000000-0005-0000-0000-0000283B0000}"/>
    <cellStyle name="Header2 2 2 2 5" xfId="25178" xr:uid="{00000000-0005-0000-0000-0000293B0000}"/>
    <cellStyle name="Header2 2 2 3" xfId="13613" xr:uid="{00000000-0005-0000-0000-00002A3B0000}"/>
    <cellStyle name="Header2 2 2 3 2" xfId="13614" xr:uid="{00000000-0005-0000-0000-00002B3B0000}"/>
    <cellStyle name="Header2 2 2 3 2 2" xfId="25185" xr:uid="{00000000-0005-0000-0000-00002C3B0000}"/>
    <cellStyle name="Header2 2 2 3 3" xfId="25184" xr:uid="{00000000-0005-0000-0000-00002D3B0000}"/>
    <cellStyle name="Header2 2 2 4" xfId="13615" xr:uid="{00000000-0005-0000-0000-00002E3B0000}"/>
    <cellStyle name="Header2 2 2 4 2" xfId="13616" xr:uid="{00000000-0005-0000-0000-00002F3B0000}"/>
    <cellStyle name="Header2 2 2 4 2 2" xfId="25187" xr:uid="{00000000-0005-0000-0000-0000303B0000}"/>
    <cellStyle name="Header2 2 2 4 3" xfId="25186" xr:uid="{00000000-0005-0000-0000-0000313B0000}"/>
    <cellStyle name="Header2 2 2 5" xfId="13617" xr:uid="{00000000-0005-0000-0000-0000323B0000}"/>
    <cellStyle name="Header2 2 2 5 2" xfId="25188" xr:uid="{00000000-0005-0000-0000-0000333B0000}"/>
    <cellStyle name="Header2 2 2 6" xfId="13618" xr:uid="{00000000-0005-0000-0000-0000343B0000}"/>
    <cellStyle name="Header2 2 2 6 2" xfId="25189" xr:uid="{00000000-0005-0000-0000-0000353B0000}"/>
    <cellStyle name="Header2 2 2 7" xfId="25177" xr:uid="{00000000-0005-0000-0000-0000363B0000}"/>
    <cellStyle name="Header2 2 3" xfId="13619" xr:uid="{00000000-0005-0000-0000-0000373B0000}"/>
    <cellStyle name="Header2 2 3 2" xfId="13620" xr:uid="{00000000-0005-0000-0000-0000383B0000}"/>
    <cellStyle name="Header2 2 3 2 2" xfId="13621" xr:uid="{00000000-0005-0000-0000-0000393B0000}"/>
    <cellStyle name="Header2 2 3 2 2 2" xfId="25192" xr:uid="{00000000-0005-0000-0000-00003A3B0000}"/>
    <cellStyle name="Header2 2 3 2 3" xfId="25191" xr:uid="{00000000-0005-0000-0000-00003B3B0000}"/>
    <cellStyle name="Header2 2 3 3" xfId="13622" xr:uid="{00000000-0005-0000-0000-00003C3B0000}"/>
    <cellStyle name="Header2 2 3 3 2" xfId="13623" xr:uid="{00000000-0005-0000-0000-00003D3B0000}"/>
    <cellStyle name="Header2 2 3 3 2 2" xfId="25194" xr:uid="{00000000-0005-0000-0000-00003E3B0000}"/>
    <cellStyle name="Header2 2 3 3 3" xfId="25193" xr:uid="{00000000-0005-0000-0000-00003F3B0000}"/>
    <cellStyle name="Header2 2 3 4" xfId="13624" xr:uid="{00000000-0005-0000-0000-0000403B0000}"/>
    <cellStyle name="Header2 2 3 4 2" xfId="25195" xr:uid="{00000000-0005-0000-0000-0000413B0000}"/>
    <cellStyle name="Header2 2 3 5" xfId="25190" xr:uid="{00000000-0005-0000-0000-0000423B0000}"/>
    <cellStyle name="Header2 2 4" xfId="13625" xr:uid="{00000000-0005-0000-0000-0000433B0000}"/>
    <cellStyle name="Header2 2 4 2" xfId="13626" xr:uid="{00000000-0005-0000-0000-0000443B0000}"/>
    <cellStyle name="Header2 2 4 2 2" xfId="25197" xr:uid="{00000000-0005-0000-0000-0000453B0000}"/>
    <cellStyle name="Header2 2 4 3" xfId="25196" xr:uid="{00000000-0005-0000-0000-0000463B0000}"/>
    <cellStyle name="Header2 2 5" xfId="13627" xr:uid="{00000000-0005-0000-0000-0000473B0000}"/>
    <cellStyle name="Header2 2 5 2" xfId="13628" xr:uid="{00000000-0005-0000-0000-0000483B0000}"/>
    <cellStyle name="Header2 2 5 2 2" xfId="25199" xr:uid="{00000000-0005-0000-0000-0000493B0000}"/>
    <cellStyle name="Header2 2 5 3" xfId="25198" xr:uid="{00000000-0005-0000-0000-00004A3B0000}"/>
    <cellStyle name="Header2 2 6" xfId="13629" xr:uid="{00000000-0005-0000-0000-00004B3B0000}"/>
    <cellStyle name="Header2 2 6 2" xfId="25200" xr:uid="{00000000-0005-0000-0000-00004C3B0000}"/>
    <cellStyle name="Header2 2 7" xfId="13630" xr:uid="{00000000-0005-0000-0000-00004D3B0000}"/>
    <cellStyle name="Header2 2 7 2" xfId="25201" xr:uid="{00000000-0005-0000-0000-00004E3B0000}"/>
    <cellStyle name="Header2 2 8" xfId="25176" xr:uid="{00000000-0005-0000-0000-00004F3B0000}"/>
    <cellStyle name="Header2 3" xfId="13631" xr:uid="{00000000-0005-0000-0000-0000503B0000}"/>
    <cellStyle name="Header2 3 2" xfId="13632" xr:uid="{00000000-0005-0000-0000-0000513B0000}"/>
    <cellStyle name="Header2 3 2 2" xfId="13633" xr:uid="{00000000-0005-0000-0000-0000523B0000}"/>
    <cellStyle name="Header2 3 2 2 2" xfId="13634" xr:uid="{00000000-0005-0000-0000-0000533B0000}"/>
    <cellStyle name="Header2 3 2 2 2 2" xfId="25205" xr:uid="{00000000-0005-0000-0000-0000543B0000}"/>
    <cellStyle name="Header2 3 2 2 3" xfId="25204" xr:uid="{00000000-0005-0000-0000-0000553B0000}"/>
    <cellStyle name="Header2 3 2 3" xfId="13635" xr:uid="{00000000-0005-0000-0000-0000563B0000}"/>
    <cellStyle name="Header2 3 2 3 2" xfId="13636" xr:uid="{00000000-0005-0000-0000-0000573B0000}"/>
    <cellStyle name="Header2 3 2 3 2 2" xfId="25207" xr:uid="{00000000-0005-0000-0000-0000583B0000}"/>
    <cellStyle name="Header2 3 2 3 3" xfId="25206" xr:uid="{00000000-0005-0000-0000-0000593B0000}"/>
    <cellStyle name="Header2 3 2 4" xfId="13637" xr:uid="{00000000-0005-0000-0000-00005A3B0000}"/>
    <cellStyle name="Header2 3 2 4 2" xfId="25208" xr:uid="{00000000-0005-0000-0000-00005B3B0000}"/>
    <cellStyle name="Header2 3 2 5" xfId="25203" xr:uid="{00000000-0005-0000-0000-00005C3B0000}"/>
    <cellStyle name="Header2 3 3" xfId="13638" xr:uid="{00000000-0005-0000-0000-00005D3B0000}"/>
    <cellStyle name="Header2 3 3 2" xfId="13639" xr:uid="{00000000-0005-0000-0000-00005E3B0000}"/>
    <cellStyle name="Header2 3 3 2 2" xfId="25210" xr:uid="{00000000-0005-0000-0000-00005F3B0000}"/>
    <cellStyle name="Header2 3 3 3" xfId="25209" xr:uid="{00000000-0005-0000-0000-0000603B0000}"/>
    <cellStyle name="Header2 3 4" xfId="13640" xr:uid="{00000000-0005-0000-0000-0000613B0000}"/>
    <cellStyle name="Header2 3 4 2" xfId="13641" xr:uid="{00000000-0005-0000-0000-0000623B0000}"/>
    <cellStyle name="Header2 3 4 2 2" xfId="25212" xr:uid="{00000000-0005-0000-0000-0000633B0000}"/>
    <cellStyle name="Header2 3 4 3" xfId="25211" xr:uid="{00000000-0005-0000-0000-0000643B0000}"/>
    <cellStyle name="Header2 3 5" xfId="13642" xr:uid="{00000000-0005-0000-0000-0000653B0000}"/>
    <cellStyle name="Header2 3 5 2" xfId="25213" xr:uid="{00000000-0005-0000-0000-0000663B0000}"/>
    <cellStyle name="Header2 3 6" xfId="13643" xr:uid="{00000000-0005-0000-0000-0000673B0000}"/>
    <cellStyle name="Header2 3 6 2" xfId="25214" xr:uid="{00000000-0005-0000-0000-0000683B0000}"/>
    <cellStyle name="Header2 3 7" xfId="25202" xr:uid="{00000000-0005-0000-0000-0000693B0000}"/>
    <cellStyle name="Header2 4" xfId="13644" xr:uid="{00000000-0005-0000-0000-00006A3B0000}"/>
    <cellStyle name="Header2 4 2" xfId="13645" xr:uid="{00000000-0005-0000-0000-00006B3B0000}"/>
    <cellStyle name="Header2 4 2 2" xfId="13646" xr:uid="{00000000-0005-0000-0000-00006C3B0000}"/>
    <cellStyle name="Header2 4 2 2 2" xfId="13647" xr:uid="{00000000-0005-0000-0000-00006D3B0000}"/>
    <cellStyle name="Header2 4 2 2 2 2" xfId="25218" xr:uid="{00000000-0005-0000-0000-00006E3B0000}"/>
    <cellStyle name="Header2 4 2 2 3" xfId="25217" xr:uid="{00000000-0005-0000-0000-00006F3B0000}"/>
    <cellStyle name="Header2 4 2 3" xfId="13648" xr:uid="{00000000-0005-0000-0000-0000703B0000}"/>
    <cellStyle name="Header2 4 2 3 2" xfId="13649" xr:uid="{00000000-0005-0000-0000-0000713B0000}"/>
    <cellStyle name="Header2 4 2 3 2 2" xfId="25220" xr:uid="{00000000-0005-0000-0000-0000723B0000}"/>
    <cellStyle name="Header2 4 2 3 3" xfId="25219" xr:uid="{00000000-0005-0000-0000-0000733B0000}"/>
    <cellStyle name="Header2 4 2 4" xfId="13650" xr:uid="{00000000-0005-0000-0000-0000743B0000}"/>
    <cellStyle name="Header2 4 2 4 2" xfId="25221" xr:uid="{00000000-0005-0000-0000-0000753B0000}"/>
    <cellStyle name="Header2 4 2 5" xfId="25216" xr:uid="{00000000-0005-0000-0000-0000763B0000}"/>
    <cellStyle name="Header2 4 3" xfId="13651" xr:uid="{00000000-0005-0000-0000-0000773B0000}"/>
    <cellStyle name="Header2 4 3 2" xfId="13652" xr:uid="{00000000-0005-0000-0000-0000783B0000}"/>
    <cellStyle name="Header2 4 3 2 2" xfId="25223" xr:uid="{00000000-0005-0000-0000-0000793B0000}"/>
    <cellStyle name="Header2 4 3 3" xfId="25222" xr:uid="{00000000-0005-0000-0000-00007A3B0000}"/>
    <cellStyle name="Header2 4 4" xfId="13653" xr:uid="{00000000-0005-0000-0000-00007B3B0000}"/>
    <cellStyle name="Header2 4 4 2" xfId="13654" xr:uid="{00000000-0005-0000-0000-00007C3B0000}"/>
    <cellStyle name="Header2 4 4 2 2" xfId="25225" xr:uid="{00000000-0005-0000-0000-00007D3B0000}"/>
    <cellStyle name="Header2 4 4 3" xfId="25224" xr:uid="{00000000-0005-0000-0000-00007E3B0000}"/>
    <cellStyle name="Header2 4 5" xfId="13655" xr:uid="{00000000-0005-0000-0000-00007F3B0000}"/>
    <cellStyle name="Header2 4 5 2" xfId="25226" xr:uid="{00000000-0005-0000-0000-0000803B0000}"/>
    <cellStyle name="Header2 4 6" xfId="25215" xr:uid="{00000000-0005-0000-0000-0000813B0000}"/>
    <cellStyle name="Header2 5" xfId="13656" xr:uid="{00000000-0005-0000-0000-0000823B0000}"/>
    <cellStyle name="Header2 5 2" xfId="13657" xr:uid="{00000000-0005-0000-0000-0000833B0000}"/>
    <cellStyle name="Header2 5 2 2" xfId="13658" xr:uid="{00000000-0005-0000-0000-0000843B0000}"/>
    <cellStyle name="Header2 5 2 2 2" xfId="25229" xr:uid="{00000000-0005-0000-0000-0000853B0000}"/>
    <cellStyle name="Header2 5 2 3" xfId="25228" xr:uid="{00000000-0005-0000-0000-0000863B0000}"/>
    <cellStyle name="Header2 5 3" xfId="13659" xr:uid="{00000000-0005-0000-0000-0000873B0000}"/>
    <cellStyle name="Header2 5 3 2" xfId="13660" xr:uid="{00000000-0005-0000-0000-0000883B0000}"/>
    <cellStyle name="Header2 5 3 2 2" xfId="25231" xr:uid="{00000000-0005-0000-0000-0000893B0000}"/>
    <cellStyle name="Header2 5 3 3" xfId="25230" xr:uid="{00000000-0005-0000-0000-00008A3B0000}"/>
    <cellStyle name="Header2 5 4" xfId="13661" xr:uid="{00000000-0005-0000-0000-00008B3B0000}"/>
    <cellStyle name="Header2 5 4 2" xfId="25232" xr:uid="{00000000-0005-0000-0000-00008C3B0000}"/>
    <cellStyle name="Header2 5 5" xfId="25227" xr:uid="{00000000-0005-0000-0000-00008D3B0000}"/>
    <cellStyle name="Header2 6" xfId="13662" xr:uid="{00000000-0005-0000-0000-00008E3B0000}"/>
    <cellStyle name="Header2 6 2" xfId="13663" xr:uid="{00000000-0005-0000-0000-00008F3B0000}"/>
    <cellStyle name="Header2 6 2 2" xfId="25234" xr:uid="{00000000-0005-0000-0000-0000903B0000}"/>
    <cellStyle name="Header2 6 3" xfId="25233" xr:uid="{00000000-0005-0000-0000-0000913B0000}"/>
    <cellStyle name="Header2 7" xfId="13664" xr:uid="{00000000-0005-0000-0000-0000923B0000}"/>
    <cellStyle name="Header2 7 2" xfId="13665" xr:uid="{00000000-0005-0000-0000-0000933B0000}"/>
    <cellStyle name="Header2 7 2 2" xfId="25236" xr:uid="{00000000-0005-0000-0000-0000943B0000}"/>
    <cellStyle name="Header2 7 3" xfId="25235" xr:uid="{00000000-0005-0000-0000-0000953B0000}"/>
    <cellStyle name="Header2 8" xfId="13666" xr:uid="{00000000-0005-0000-0000-0000963B0000}"/>
    <cellStyle name="Header2 8 2" xfId="25237" xr:uid="{00000000-0005-0000-0000-0000973B0000}"/>
    <cellStyle name="Header2 9" xfId="13667" xr:uid="{00000000-0005-0000-0000-0000983B0000}"/>
    <cellStyle name="Header2 9 2" xfId="25238" xr:uid="{00000000-0005-0000-0000-0000993B0000}"/>
    <cellStyle name="header3" xfId="13668" xr:uid="{00000000-0005-0000-0000-00009A3B0000}"/>
    <cellStyle name="headers" xfId="13669" xr:uid="{00000000-0005-0000-0000-00009B3B0000}"/>
    <cellStyle name="Heading" xfId="521" xr:uid="{00000000-0005-0000-0000-00009C3B0000}"/>
    <cellStyle name="Heading 1 2" xfId="522" xr:uid="{00000000-0005-0000-0000-00009D3B0000}"/>
    <cellStyle name="Heading 1 2 2" xfId="13670" xr:uid="{00000000-0005-0000-0000-00009E3B0000}"/>
    <cellStyle name="Heading 1 2 2 2" xfId="13671" xr:uid="{00000000-0005-0000-0000-00009F3B0000}"/>
    <cellStyle name="Heading 1 2 2 3" xfId="13672" xr:uid="{00000000-0005-0000-0000-0000A03B0000}"/>
    <cellStyle name="Heading 1 2 3" xfId="13673" xr:uid="{00000000-0005-0000-0000-0000A13B0000}"/>
    <cellStyle name="Heading 1 2 3 2" xfId="13674" xr:uid="{00000000-0005-0000-0000-0000A23B0000}"/>
    <cellStyle name="Heading 1 2 3 3" xfId="13675" xr:uid="{00000000-0005-0000-0000-0000A33B0000}"/>
    <cellStyle name="Heading 1 2 4" xfId="13676" xr:uid="{00000000-0005-0000-0000-0000A43B0000}"/>
    <cellStyle name="Heading 1 2 5" xfId="13677" xr:uid="{00000000-0005-0000-0000-0000A53B0000}"/>
    <cellStyle name="Heading 1 2 6" xfId="13678" xr:uid="{00000000-0005-0000-0000-0000A63B0000}"/>
    <cellStyle name="Heading 1 3" xfId="13679" xr:uid="{00000000-0005-0000-0000-0000A73B0000}"/>
    <cellStyle name="Heading 1 3 2" xfId="13680" xr:uid="{00000000-0005-0000-0000-0000A83B0000}"/>
    <cellStyle name="Heading 1 3 3" xfId="13681" xr:uid="{00000000-0005-0000-0000-0000A93B0000}"/>
    <cellStyle name="Heading 1 3 4" xfId="13682" xr:uid="{00000000-0005-0000-0000-0000AA3B0000}"/>
    <cellStyle name="Heading 1 3 5" xfId="13683" xr:uid="{00000000-0005-0000-0000-0000AB3B0000}"/>
    <cellStyle name="Heading 1 4" xfId="13684" xr:uid="{00000000-0005-0000-0000-0000AC3B0000}"/>
    <cellStyle name="Heading 1 5" xfId="13685" xr:uid="{00000000-0005-0000-0000-0000AD3B0000}"/>
    <cellStyle name="Heading 1 6" xfId="13686" xr:uid="{00000000-0005-0000-0000-0000AE3B0000}"/>
    <cellStyle name="Heading 1 7" xfId="13687" xr:uid="{00000000-0005-0000-0000-0000AF3B0000}"/>
    <cellStyle name="Heading 1 8" xfId="13688" xr:uid="{00000000-0005-0000-0000-0000B03B0000}"/>
    <cellStyle name="Heading 2 2" xfId="523" xr:uid="{00000000-0005-0000-0000-0000B13B0000}"/>
    <cellStyle name="Heading 2 2 2" xfId="13689" xr:uid="{00000000-0005-0000-0000-0000B23B0000}"/>
    <cellStyle name="Heading 2 2 2 2" xfId="13690" xr:uid="{00000000-0005-0000-0000-0000B33B0000}"/>
    <cellStyle name="Heading 2 2 2 3" xfId="13691" xr:uid="{00000000-0005-0000-0000-0000B43B0000}"/>
    <cellStyle name="Heading 2 2 3" xfId="13692" xr:uid="{00000000-0005-0000-0000-0000B53B0000}"/>
    <cellStyle name="Heading 2 2 3 2" xfId="13693" xr:uid="{00000000-0005-0000-0000-0000B63B0000}"/>
    <cellStyle name="Heading 2 2 3 3" xfId="13694" xr:uid="{00000000-0005-0000-0000-0000B73B0000}"/>
    <cellStyle name="Heading 2 2 4" xfId="13695" xr:uid="{00000000-0005-0000-0000-0000B83B0000}"/>
    <cellStyle name="Heading 2 2 5" xfId="13696" xr:uid="{00000000-0005-0000-0000-0000B93B0000}"/>
    <cellStyle name="Heading 2 2 6" xfId="13697" xr:uid="{00000000-0005-0000-0000-0000BA3B0000}"/>
    <cellStyle name="Heading 2 3" xfId="13698" xr:uid="{00000000-0005-0000-0000-0000BB3B0000}"/>
    <cellStyle name="Heading 2 3 2" xfId="13699" xr:uid="{00000000-0005-0000-0000-0000BC3B0000}"/>
    <cellStyle name="Heading 2 3 3" xfId="13700" xr:uid="{00000000-0005-0000-0000-0000BD3B0000}"/>
    <cellStyle name="Heading 2 3 4" xfId="13701" xr:uid="{00000000-0005-0000-0000-0000BE3B0000}"/>
    <cellStyle name="Heading 2 3 5" xfId="13702" xr:uid="{00000000-0005-0000-0000-0000BF3B0000}"/>
    <cellStyle name="Heading 2 4" xfId="13703" xr:uid="{00000000-0005-0000-0000-0000C03B0000}"/>
    <cellStyle name="Heading 2 5" xfId="13704" xr:uid="{00000000-0005-0000-0000-0000C13B0000}"/>
    <cellStyle name="Heading 2 6" xfId="13705" xr:uid="{00000000-0005-0000-0000-0000C23B0000}"/>
    <cellStyle name="Heading 2 7" xfId="13706" xr:uid="{00000000-0005-0000-0000-0000C33B0000}"/>
    <cellStyle name="Heading 2 8" xfId="13707" xr:uid="{00000000-0005-0000-0000-0000C43B0000}"/>
    <cellStyle name="Heading 3 2" xfId="524" xr:uid="{00000000-0005-0000-0000-0000C53B0000}"/>
    <cellStyle name="Heading 3 2 2" xfId="13708" xr:uid="{00000000-0005-0000-0000-0000C63B0000}"/>
    <cellStyle name="Heading 3 2 2 2" xfId="13709" xr:uid="{00000000-0005-0000-0000-0000C73B0000}"/>
    <cellStyle name="Heading 3 2 2 3" xfId="13710" xr:uid="{00000000-0005-0000-0000-0000C83B0000}"/>
    <cellStyle name="Heading 3 2 3" xfId="13711" xr:uid="{00000000-0005-0000-0000-0000C93B0000}"/>
    <cellStyle name="Heading 3 2 4" xfId="13712" xr:uid="{00000000-0005-0000-0000-0000CA3B0000}"/>
    <cellStyle name="Heading 3 2 5" xfId="13713" xr:uid="{00000000-0005-0000-0000-0000CB3B0000}"/>
    <cellStyle name="Heading 3 3" xfId="13714" xr:uid="{00000000-0005-0000-0000-0000CC3B0000}"/>
    <cellStyle name="Heading 3 3 2" xfId="13715" xr:uid="{00000000-0005-0000-0000-0000CD3B0000}"/>
    <cellStyle name="Heading 3 3 3" xfId="13716" xr:uid="{00000000-0005-0000-0000-0000CE3B0000}"/>
    <cellStyle name="Heading 3 4" xfId="13717" xr:uid="{00000000-0005-0000-0000-0000CF3B0000}"/>
    <cellStyle name="Heading 3 5" xfId="13718" xr:uid="{00000000-0005-0000-0000-0000D03B0000}"/>
    <cellStyle name="Heading 3 6" xfId="13719" xr:uid="{00000000-0005-0000-0000-0000D13B0000}"/>
    <cellStyle name="Heading 3 7" xfId="13720" xr:uid="{00000000-0005-0000-0000-0000D23B0000}"/>
    <cellStyle name="Heading 4 2" xfId="525" xr:uid="{00000000-0005-0000-0000-0000D33B0000}"/>
    <cellStyle name="Heading 4 2 2" xfId="13721" xr:uid="{00000000-0005-0000-0000-0000D43B0000}"/>
    <cellStyle name="Heading 4 2 2 2" xfId="13722" xr:uid="{00000000-0005-0000-0000-0000D53B0000}"/>
    <cellStyle name="Heading 4 2 2 3" xfId="13723" xr:uid="{00000000-0005-0000-0000-0000D63B0000}"/>
    <cellStyle name="Heading 4 2 3" xfId="13724" xr:uid="{00000000-0005-0000-0000-0000D73B0000}"/>
    <cellStyle name="Heading 4 2 4" xfId="13725" xr:uid="{00000000-0005-0000-0000-0000D83B0000}"/>
    <cellStyle name="Heading 4 2 5" xfId="13726" xr:uid="{00000000-0005-0000-0000-0000D93B0000}"/>
    <cellStyle name="Heading 4 3" xfId="13727" xr:uid="{00000000-0005-0000-0000-0000DA3B0000}"/>
    <cellStyle name="Heading 4 3 2" xfId="13728" xr:uid="{00000000-0005-0000-0000-0000DB3B0000}"/>
    <cellStyle name="Heading 4 3 3" xfId="13729" xr:uid="{00000000-0005-0000-0000-0000DC3B0000}"/>
    <cellStyle name="Heading 4 4" xfId="13730" xr:uid="{00000000-0005-0000-0000-0000DD3B0000}"/>
    <cellStyle name="Heading 4 5" xfId="13731" xr:uid="{00000000-0005-0000-0000-0000DE3B0000}"/>
    <cellStyle name="Heading 4 6" xfId="13732" xr:uid="{00000000-0005-0000-0000-0000DF3B0000}"/>
    <cellStyle name="Heading 4 7" xfId="13733" xr:uid="{00000000-0005-0000-0000-0000E03B0000}"/>
    <cellStyle name="Heading 5" xfId="13734" xr:uid="{00000000-0005-0000-0000-0000E13B0000}"/>
    <cellStyle name="Heading 5 2" xfId="13735" xr:uid="{00000000-0005-0000-0000-0000E23B0000}"/>
    <cellStyle name="Heading 5 2 2" xfId="13736" xr:uid="{00000000-0005-0000-0000-0000E33B0000}"/>
    <cellStyle name="Heading 5 2 3" xfId="13737" xr:uid="{00000000-0005-0000-0000-0000E43B0000}"/>
    <cellStyle name="Heading 5 3" xfId="13738" xr:uid="{00000000-0005-0000-0000-0000E53B0000}"/>
    <cellStyle name="Heading 5 4" xfId="13739" xr:uid="{00000000-0005-0000-0000-0000E63B0000}"/>
    <cellStyle name="Heading 6" xfId="13740" xr:uid="{00000000-0005-0000-0000-0000E73B0000}"/>
    <cellStyle name="Heading 6 2" xfId="13741" xr:uid="{00000000-0005-0000-0000-0000E83B0000}"/>
    <cellStyle name="Heading 6 3" xfId="13742" xr:uid="{00000000-0005-0000-0000-0000E93B0000}"/>
    <cellStyle name="Heading 7" xfId="13743" xr:uid="{00000000-0005-0000-0000-0000EA3B0000}"/>
    <cellStyle name="Heading 8" xfId="13744" xr:uid="{00000000-0005-0000-0000-0000EB3B0000}"/>
    <cellStyle name="HEADING1" xfId="526" xr:uid="{00000000-0005-0000-0000-0000EC3B0000}"/>
    <cellStyle name="HEADING1 10" xfId="13745" xr:uid="{00000000-0005-0000-0000-0000ED3B0000}"/>
    <cellStyle name="HEADING1 10 2" xfId="13746" xr:uid="{00000000-0005-0000-0000-0000EE3B0000}"/>
    <cellStyle name="HEADING1 10 2 2" xfId="13747" xr:uid="{00000000-0005-0000-0000-0000EF3B0000}"/>
    <cellStyle name="HEADING1 10 2 3" xfId="13748" xr:uid="{00000000-0005-0000-0000-0000F03B0000}"/>
    <cellStyle name="HEADING1 10 3" xfId="13749" xr:uid="{00000000-0005-0000-0000-0000F13B0000}"/>
    <cellStyle name="HEADING1 10 4" xfId="13750" xr:uid="{00000000-0005-0000-0000-0000F23B0000}"/>
    <cellStyle name="HEADING1 11" xfId="13751" xr:uid="{00000000-0005-0000-0000-0000F33B0000}"/>
    <cellStyle name="HEADING1 11 2" xfId="13752" xr:uid="{00000000-0005-0000-0000-0000F43B0000}"/>
    <cellStyle name="HEADING1 11 3" xfId="13753" xr:uid="{00000000-0005-0000-0000-0000F53B0000}"/>
    <cellStyle name="HEADING1 12" xfId="13754" xr:uid="{00000000-0005-0000-0000-0000F63B0000}"/>
    <cellStyle name="HEADING1 13" xfId="13755" xr:uid="{00000000-0005-0000-0000-0000F73B0000}"/>
    <cellStyle name="Heading1 2" xfId="527" xr:uid="{00000000-0005-0000-0000-0000F83B0000}"/>
    <cellStyle name="Heading1 3" xfId="528" xr:uid="{00000000-0005-0000-0000-0000F93B0000}"/>
    <cellStyle name="Heading1 4" xfId="529" xr:uid="{00000000-0005-0000-0000-0000FA3B0000}"/>
    <cellStyle name="Heading1 5" xfId="530" xr:uid="{00000000-0005-0000-0000-0000FB3B0000}"/>
    <cellStyle name="Heading1 6" xfId="531" xr:uid="{00000000-0005-0000-0000-0000FC3B0000}"/>
    <cellStyle name="HEADING1 7" xfId="13756" xr:uid="{00000000-0005-0000-0000-0000FD3B0000}"/>
    <cellStyle name="HEADING1 7 2" xfId="13757" xr:uid="{00000000-0005-0000-0000-0000FE3B0000}"/>
    <cellStyle name="HEADING1 7 2 2" xfId="13758" xr:uid="{00000000-0005-0000-0000-0000FF3B0000}"/>
    <cellStyle name="HEADING1 7 2 3" xfId="13759" xr:uid="{00000000-0005-0000-0000-0000003C0000}"/>
    <cellStyle name="HEADING1 7 3" xfId="13760" xr:uid="{00000000-0005-0000-0000-0000013C0000}"/>
    <cellStyle name="HEADING1 7 4" xfId="13761" xr:uid="{00000000-0005-0000-0000-0000023C0000}"/>
    <cellStyle name="HEADING1 8" xfId="13762" xr:uid="{00000000-0005-0000-0000-0000033C0000}"/>
    <cellStyle name="HEADING1 8 2" xfId="13763" xr:uid="{00000000-0005-0000-0000-0000043C0000}"/>
    <cellStyle name="HEADING1 8 2 2" xfId="13764" xr:uid="{00000000-0005-0000-0000-0000053C0000}"/>
    <cellStyle name="HEADING1 8 2 3" xfId="13765" xr:uid="{00000000-0005-0000-0000-0000063C0000}"/>
    <cellStyle name="HEADING1 8 3" xfId="13766" xr:uid="{00000000-0005-0000-0000-0000073C0000}"/>
    <cellStyle name="HEADING1 8 4" xfId="13767" xr:uid="{00000000-0005-0000-0000-0000083C0000}"/>
    <cellStyle name="HEADING1 9" xfId="13768" xr:uid="{00000000-0005-0000-0000-0000093C0000}"/>
    <cellStyle name="HEADING1 9 2" xfId="13769" xr:uid="{00000000-0005-0000-0000-00000A3C0000}"/>
    <cellStyle name="HEADING1 9 2 2" xfId="13770" xr:uid="{00000000-0005-0000-0000-00000B3C0000}"/>
    <cellStyle name="HEADING1 9 2 3" xfId="13771" xr:uid="{00000000-0005-0000-0000-00000C3C0000}"/>
    <cellStyle name="HEADING1 9 3" xfId="13772" xr:uid="{00000000-0005-0000-0000-00000D3C0000}"/>
    <cellStyle name="HEADING1 9 4" xfId="13773" xr:uid="{00000000-0005-0000-0000-00000E3C0000}"/>
    <cellStyle name="HEADING2" xfId="532" xr:uid="{00000000-0005-0000-0000-00000F3C0000}"/>
    <cellStyle name="HEADING2 10" xfId="13774" xr:uid="{00000000-0005-0000-0000-0000103C0000}"/>
    <cellStyle name="HEADING2 10 2" xfId="13775" xr:uid="{00000000-0005-0000-0000-0000113C0000}"/>
    <cellStyle name="HEADING2 10 2 2" xfId="13776" xr:uid="{00000000-0005-0000-0000-0000123C0000}"/>
    <cellStyle name="HEADING2 10 2 3" xfId="13777" xr:uid="{00000000-0005-0000-0000-0000133C0000}"/>
    <cellStyle name="HEADING2 10 3" xfId="13778" xr:uid="{00000000-0005-0000-0000-0000143C0000}"/>
    <cellStyle name="HEADING2 10 4" xfId="13779" xr:uid="{00000000-0005-0000-0000-0000153C0000}"/>
    <cellStyle name="HEADING2 11" xfId="13780" xr:uid="{00000000-0005-0000-0000-0000163C0000}"/>
    <cellStyle name="HEADING2 11 2" xfId="13781" xr:uid="{00000000-0005-0000-0000-0000173C0000}"/>
    <cellStyle name="HEADING2 11 3" xfId="13782" xr:uid="{00000000-0005-0000-0000-0000183C0000}"/>
    <cellStyle name="HEADING2 12" xfId="13783" xr:uid="{00000000-0005-0000-0000-0000193C0000}"/>
    <cellStyle name="HEADING2 13" xfId="13784" xr:uid="{00000000-0005-0000-0000-00001A3C0000}"/>
    <cellStyle name="Heading2 2" xfId="533" xr:uid="{00000000-0005-0000-0000-00001B3C0000}"/>
    <cellStyle name="Heading2 3" xfId="534" xr:uid="{00000000-0005-0000-0000-00001C3C0000}"/>
    <cellStyle name="Heading2 4" xfId="535" xr:uid="{00000000-0005-0000-0000-00001D3C0000}"/>
    <cellStyle name="Heading2 5" xfId="536" xr:uid="{00000000-0005-0000-0000-00001E3C0000}"/>
    <cellStyle name="Heading2 6" xfId="537" xr:uid="{00000000-0005-0000-0000-00001F3C0000}"/>
    <cellStyle name="HEADING2 7" xfId="13785" xr:uid="{00000000-0005-0000-0000-0000203C0000}"/>
    <cellStyle name="HEADING2 7 2" xfId="13786" xr:uid="{00000000-0005-0000-0000-0000213C0000}"/>
    <cellStyle name="HEADING2 7 2 2" xfId="13787" xr:uid="{00000000-0005-0000-0000-0000223C0000}"/>
    <cellStyle name="HEADING2 7 2 3" xfId="13788" xr:uid="{00000000-0005-0000-0000-0000233C0000}"/>
    <cellStyle name="HEADING2 7 3" xfId="13789" xr:uid="{00000000-0005-0000-0000-0000243C0000}"/>
    <cellStyle name="HEADING2 7 4" xfId="13790" xr:uid="{00000000-0005-0000-0000-0000253C0000}"/>
    <cellStyle name="HEADING2 8" xfId="13791" xr:uid="{00000000-0005-0000-0000-0000263C0000}"/>
    <cellStyle name="HEADING2 8 2" xfId="13792" xr:uid="{00000000-0005-0000-0000-0000273C0000}"/>
    <cellStyle name="HEADING2 8 2 2" xfId="13793" xr:uid="{00000000-0005-0000-0000-0000283C0000}"/>
    <cellStyle name="HEADING2 8 2 3" xfId="13794" xr:uid="{00000000-0005-0000-0000-0000293C0000}"/>
    <cellStyle name="HEADING2 8 3" xfId="13795" xr:uid="{00000000-0005-0000-0000-00002A3C0000}"/>
    <cellStyle name="HEADING2 8 4" xfId="13796" xr:uid="{00000000-0005-0000-0000-00002B3C0000}"/>
    <cellStyle name="HEADING2 9" xfId="13797" xr:uid="{00000000-0005-0000-0000-00002C3C0000}"/>
    <cellStyle name="HEADING2 9 2" xfId="13798" xr:uid="{00000000-0005-0000-0000-00002D3C0000}"/>
    <cellStyle name="HEADING2 9 2 2" xfId="13799" xr:uid="{00000000-0005-0000-0000-00002E3C0000}"/>
    <cellStyle name="HEADING2 9 2 3" xfId="13800" xr:uid="{00000000-0005-0000-0000-00002F3C0000}"/>
    <cellStyle name="HEADING2 9 3" xfId="13801" xr:uid="{00000000-0005-0000-0000-0000303C0000}"/>
    <cellStyle name="HEADING2 9 4" xfId="13802" xr:uid="{00000000-0005-0000-0000-0000313C0000}"/>
    <cellStyle name="Headings" xfId="13803" xr:uid="{00000000-0005-0000-0000-0000323C0000}"/>
    <cellStyle name="Headings 2" xfId="13804" xr:uid="{00000000-0005-0000-0000-0000333C0000}"/>
    <cellStyle name="Helv" xfId="13805" xr:uid="{00000000-0005-0000-0000-0000343C0000}"/>
    <cellStyle name="hidden" xfId="13806" xr:uid="{00000000-0005-0000-0000-0000353C0000}"/>
    <cellStyle name="HIGHLIGHT" xfId="13807" xr:uid="{00000000-0005-0000-0000-0000363C0000}"/>
    <cellStyle name="Hipervínculo" xfId="13808" xr:uid="{00000000-0005-0000-0000-0000373C0000}"/>
    <cellStyle name="Hipervínculo visitado_Inversiones Febrero 2000 reports" xfId="13809" xr:uid="{00000000-0005-0000-0000-0000383C0000}"/>
    <cellStyle name="Hipervínculo_ENERGIA SEMPRA feb-2000 (sin cobros indebidos)" xfId="13810" xr:uid="{00000000-0005-0000-0000-0000393C0000}"/>
    <cellStyle name="Historical" xfId="13811" xr:uid="{00000000-0005-0000-0000-00003A3C0000}"/>
    <cellStyle name="Hyperlink 2" xfId="13812" xr:uid="{00000000-0005-0000-0000-00003B3C0000}"/>
    <cellStyle name="Hyperlink 2 2" xfId="13813" xr:uid="{00000000-0005-0000-0000-00003C3C0000}"/>
    <cellStyle name="Inconsistent" xfId="13814" xr:uid="{00000000-0005-0000-0000-00003D3C0000}"/>
    <cellStyle name="Incorreto 10" xfId="538" xr:uid="{00000000-0005-0000-0000-00003F3C0000}"/>
    <cellStyle name="Incorreto 10 2" xfId="13815" xr:uid="{00000000-0005-0000-0000-0000403C0000}"/>
    <cellStyle name="Incorreto 10 3" xfId="13816" xr:uid="{00000000-0005-0000-0000-0000413C0000}"/>
    <cellStyle name="Incorreto 11" xfId="13817" xr:uid="{00000000-0005-0000-0000-0000423C0000}"/>
    <cellStyle name="Incorreto 11 2" xfId="13818" xr:uid="{00000000-0005-0000-0000-0000433C0000}"/>
    <cellStyle name="Incorreto 11 3" xfId="13819" xr:uid="{00000000-0005-0000-0000-0000443C0000}"/>
    <cellStyle name="Incorreto 12" xfId="13820" xr:uid="{00000000-0005-0000-0000-0000453C0000}"/>
    <cellStyle name="Incorreto 13" xfId="13821" xr:uid="{00000000-0005-0000-0000-0000463C0000}"/>
    <cellStyle name="Incorreto 14" xfId="13822" xr:uid="{00000000-0005-0000-0000-0000473C0000}"/>
    <cellStyle name="Incorreto 15" xfId="13823" xr:uid="{00000000-0005-0000-0000-0000483C0000}"/>
    <cellStyle name="Incorreto 16" xfId="13824" xr:uid="{00000000-0005-0000-0000-0000493C0000}"/>
    <cellStyle name="Incorreto 17" xfId="13825" xr:uid="{00000000-0005-0000-0000-00004A3C0000}"/>
    <cellStyle name="Incorreto 18" xfId="13826" xr:uid="{00000000-0005-0000-0000-00004B3C0000}"/>
    <cellStyle name="Incorreto 2" xfId="539" xr:uid="{00000000-0005-0000-0000-00004C3C0000}"/>
    <cellStyle name="Incorreto 2 2" xfId="13827" xr:uid="{00000000-0005-0000-0000-00004D3C0000}"/>
    <cellStyle name="Incorreto 2 2 2" xfId="13828" xr:uid="{00000000-0005-0000-0000-00004E3C0000}"/>
    <cellStyle name="Incorreto 2 2 3" xfId="13829" xr:uid="{00000000-0005-0000-0000-00004F3C0000}"/>
    <cellStyle name="Incorreto 2 3" xfId="13830" xr:uid="{00000000-0005-0000-0000-0000503C0000}"/>
    <cellStyle name="Incorreto 2 3 2" xfId="13831" xr:uid="{00000000-0005-0000-0000-0000513C0000}"/>
    <cellStyle name="Incorreto 2 3 3" xfId="13832" xr:uid="{00000000-0005-0000-0000-0000523C0000}"/>
    <cellStyle name="Incorreto 2 4" xfId="13833" xr:uid="{00000000-0005-0000-0000-0000533C0000}"/>
    <cellStyle name="Incorreto 2 5" xfId="13834" xr:uid="{00000000-0005-0000-0000-0000543C0000}"/>
    <cellStyle name="Incorreto 2 6" xfId="13835" xr:uid="{00000000-0005-0000-0000-0000553C0000}"/>
    <cellStyle name="Incorreto 3" xfId="540" xr:uid="{00000000-0005-0000-0000-0000563C0000}"/>
    <cellStyle name="Incorreto 3 2" xfId="13836" xr:uid="{00000000-0005-0000-0000-0000573C0000}"/>
    <cellStyle name="Incorreto 3 2 2" xfId="13837" xr:uid="{00000000-0005-0000-0000-0000583C0000}"/>
    <cellStyle name="Incorreto 3 2 3" xfId="13838" xr:uid="{00000000-0005-0000-0000-0000593C0000}"/>
    <cellStyle name="Incorreto 3 3" xfId="13839" xr:uid="{00000000-0005-0000-0000-00005A3C0000}"/>
    <cellStyle name="Incorreto 3 3 2" xfId="13840" xr:uid="{00000000-0005-0000-0000-00005B3C0000}"/>
    <cellStyle name="Incorreto 3 3 3" xfId="13841" xr:uid="{00000000-0005-0000-0000-00005C3C0000}"/>
    <cellStyle name="Incorreto 3 4" xfId="13842" xr:uid="{00000000-0005-0000-0000-00005D3C0000}"/>
    <cellStyle name="Incorreto 3 5" xfId="13843" xr:uid="{00000000-0005-0000-0000-00005E3C0000}"/>
    <cellStyle name="Incorreto 3 6" xfId="13844" xr:uid="{00000000-0005-0000-0000-00005F3C0000}"/>
    <cellStyle name="Incorreto 4" xfId="541" xr:uid="{00000000-0005-0000-0000-0000603C0000}"/>
    <cellStyle name="Incorreto 4 2" xfId="13845" xr:uid="{00000000-0005-0000-0000-0000613C0000}"/>
    <cellStyle name="Incorreto 4 2 2" xfId="13846" xr:uid="{00000000-0005-0000-0000-0000623C0000}"/>
    <cellStyle name="Incorreto 4 2 3" xfId="13847" xr:uid="{00000000-0005-0000-0000-0000633C0000}"/>
    <cellStyle name="Incorreto 4 3" xfId="13848" xr:uid="{00000000-0005-0000-0000-0000643C0000}"/>
    <cellStyle name="Incorreto 4 4" xfId="13849" xr:uid="{00000000-0005-0000-0000-0000653C0000}"/>
    <cellStyle name="Incorreto 4 5" xfId="13850" xr:uid="{00000000-0005-0000-0000-0000663C0000}"/>
    <cellStyle name="Incorreto 5" xfId="542" xr:uid="{00000000-0005-0000-0000-0000673C0000}"/>
    <cellStyle name="Incorreto 5 2" xfId="13851" xr:uid="{00000000-0005-0000-0000-0000683C0000}"/>
    <cellStyle name="Incorreto 5 2 2" xfId="13852" xr:uid="{00000000-0005-0000-0000-0000693C0000}"/>
    <cellStyle name="Incorreto 5 2 3" xfId="13853" xr:uid="{00000000-0005-0000-0000-00006A3C0000}"/>
    <cellStyle name="Incorreto 5 3" xfId="13854" xr:uid="{00000000-0005-0000-0000-00006B3C0000}"/>
    <cellStyle name="Incorreto 5 4" xfId="13855" xr:uid="{00000000-0005-0000-0000-00006C3C0000}"/>
    <cellStyle name="Incorreto 5 5" xfId="13856" xr:uid="{00000000-0005-0000-0000-00006D3C0000}"/>
    <cellStyle name="Incorreto 6" xfId="543" xr:uid="{00000000-0005-0000-0000-00006E3C0000}"/>
    <cellStyle name="Incorreto 6 2" xfId="13857" xr:uid="{00000000-0005-0000-0000-00006F3C0000}"/>
    <cellStyle name="Incorreto 6 3" xfId="13858" xr:uid="{00000000-0005-0000-0000-0000703C0000}"/>
    <cellStyle name="Incorreto 6 4" xfId="13859" xr:uid="{00000000-0005-0000-0000-0000713C0000}"/>
    <cellStyle name="Incorreto 7" xfId="544" xr:uid="{00000000-0005-0000-0000-0000723C0000}"/>
    <cellStyle name="Incorreto 7 2" xfId="13860" xr:uid="{00000000-0005-0000-0000-0000733C0000}"/>
    <cellStyle name="Incorreto 7 3" xfId="13861" xr:uid="{00000000-0005-0000-0000-0000743C0000}"/>
    <cellStyle name="Incorreto 8" xfId="545" xr:uid="{00000000-0005-0000-0000-0000753C0000}"/>
    <cellStyle name="Incorreto 8 2" xfId="13862" xr:uid="{00000000-0005-0000-0000-0000763C0000}"/>
    <cellStyle name="Incorreto 8 3" xfId="13863" xr:uid="{00000000-0005-0000-0000-0000773C0000}"/>
    <cellStyle name="Incorreto 9" xfId="546" xr:uid="{00000000-0005-0000-0000-0000783C0000}"/>
    <cellStyle name="Incorreto 9 2" xfId="13864" xr:uid="{00000000-0005-0000-0000-0000793C0000}"/>
    <cellStyle name="Incorreto 9 3" xfId="13865" xr:uid="{00000000-0005-0000-0000-00007A3C0000}"/>
    <cellStyle name="Indefinido" xfId="13866" xr:uid="{00000000-0005-0000-0000-00007B3C0000}"/>
    <cellStyle name="Indirect Reference" xfId="13867" xr:uid="{00000000-0005-0000-0000-00007C3C0000}"/>
    <cellStyle name="Indirect Reference 2" xfId="13868" xr:uid="{00000000-0005-0000-0000-00007D3C0000}"/>
    <cellStyle name="Info Cell" xfId="13869" xr:uid="{00000000-0005-0000-0000-00007E3C0000}"/>
    <cellStyle name="Info Cell 2" xfId="13870" xr:uid="{00000000-0005-0000-0000-00007F3C0000}"/>
    <cellStyle name="Information" xfId="13871" xr:uid="{00000000-0005-0000-0000-0000803C0000}"/>
    <cellStyle name="Information 2" xfId="13872" xr:uid="{00000000-0005-0000-0000-0000813C0000}"/>
    <cellStyle name="Input (£m)" xfId="13873" xr:uid="{00000000-0005-0000-0000-0000823C0000}"/>
    <cellStyle name="Input (estimate)" xfId="13874" xr:uid="{00000000-0005-0000-0000-0000833C0000}"/>
    <cellStyle name="Input [yellow]" xfId="547" xr:uid="{00000000-0005-0000-0000-0000843C0000}"/>
    <cellStyle name="Input [yellow] 10" xfId="13875" xr:uid="{00000000-0005-0000-0000-0000853C0000}"/>
    <cellStyle name="Input [yellow] 10 2" xfId="13876" xr:uid="{00000000-0005-0000-0000-0000863C0000}"/>
    <cellStyle name="Input [yellow] 10 3" xfId="13877" xr:uid="{00000000-0005-0000-0000-0000873C0000}"/>
    <cellStyle name="Input [yellow] 11" xfId="13878" xr:uid="{00000000-0005-0000-0000-0000883C0000}"/>
    <cellStyle name="Input [yellow] 11 2" xfId="13879" xr:uid="{00000000-0005-0000-0000-0000893C0000}"/>
    <cellStyle name="Input [yellow] 11 3" xfId="13880" xr:uid="{00000000-0005-0000-0000-00008A3C0000}"/>
    <cellStyle name="Input [yellow] 12" xfId="13881" xr:uid="{00000000-0005-0000-0000-00008B3C0000}"/>
    <cellStyle name="Input [yellow] 13" xfId="13882" xr:uid="{00000000-0005-0000-0000-00008C3C0000}"/>
    <cellStyle name="Input [yellow] 2" xfId="13883" xr:uid="{00000000-0005-0000-0000-00008D3C0000}"/>
    <cellStyle name="Input [yellow] 2 2" xfId="13884" xr:uid="{00000000-0005-0000-0000-00008E3C0000}"/>
    <cellStyle name="Input [yellow] 2 2 2" xfId="13885" xr:uid="{00000000-0005-0000-0000-00008F3C0000}"/>
    <cellStyle name="Input [yellow] 2 2 3" xfId="13886" xr:uid="{00000000-0005-0000-0000-0000903C0000}"/>
    <cellStyle name="Input [yellow] 2 3" xfId="13887" xr:uid="{00000000-0005-0000-0000-0000913C0000}"/>
    <cellStyle name="Input [yellow] 2 4" xfId="13888" xr:uid="{00000000-0005-0000-0000-0000923C0000}"/>
    <cellStyle name="Input [yellow] 3" xfId="13889" xr:uid="{00000000-0005-0000-0000-0000933C0000}"/>
    <cellStyle name="Input [yellow] 3 2" xfId="13890" xr:uid="{00000000-0005-0000-0000-0000943C0000}"/>
    <cellStyle name="Input [yellow] 3 3" xfId="13891" xr:uid="{00000000-0005-0000-0000-0000953C0000}"/>
    <cellStyle name="Input [yellow] 4" xfId="13892" xr:uid="{00000000-0005-0000-0000-0000963C0000}"/>
    <cellStyle name="Input [yellow] 4 2" xfId="13893" xr:uid="{00000000-0005-0000-0000-0000973C0000}"/>
    <cellStyle name="Input [yellow] 4 3" xfId="13894" xr:uid="{00000000-0005-0000-0000-0000983C0000}"/>
    <cellStyle name="Input [yellow] 5" xfId="13895" xr:uid="{00000000-0005-0000-0000-0000993C0000}"/>
    <cellStyle name="Input [yellow] 5 2" xfId="13896" xr:uid="{00000000-0005-0000-0000-00009A3C0000}"/>
    <cellStyle name="Input [yellow] 5 3" xfId="13897" xr:uid="{00000000-0005-0000-0000-00009B3C0000}"/>
    <cellStyle name="Input [yellow] 6" xfId="13898" xr:uid="{00000000-0005-0000-0000-00009C3C0000}"/>
    <cellStyle name="Input [yellow] 6 2" xfId="13899" xr:uid="{00000000-0005-0000-0000-00009D3C0000}"/>
    <cellStyle name="Input [yellow] 6 3" xfId="13900" xr:uid="{00000000-0005-0000-0000-00009E3C0000}"/>
    <cellStyle name="Input [yellow] 7" xfId="13901" xr:uid="{00000000-0005-0000-0000-00009F3C0000}"/>
    <cellStyle name="Input [yellow] 7 2" xfId="13902" xr:uid="{00000000-0005-0000-0000-0000A03C0000}"/>
    <cellStyle name="Input [yellow] 7 3" xfId="13903" xr:uid="{00000000-0005-0000-0000-0000A13C0000}"/>
    <cellStyle name="Input [yellow] 8" xfId="13904" xr:uid="{00000000-0005-0000-0000-0000A23C0000}"/>
    <cellStyle name="Input [yellow] 8 2" xfId="13905" xr:uid="{00000000-0005-0000-0000-0000A33C0000}"/>
    <cellStyle name="Input [yellow] 8 3" xfId="13906" xr:uid="{00000000-0005-0000-0000-0000A43C0000}"/>
    <cellStyle name="Input [yellow] 9" xfId="13907" xr:uid="{00000000-0005-0000-0000-0000A53C0000}"/>
    <cellStyle name="Input [yellow] 9 2" xfId="13908" xr:uid="{00000000-0005-0000-0000-0000A63C0000}"/>
    <cellStyle name="Input [yellow] 9 3" xfId="13909" xr:uid="{00000000-0005-0000-0000-0000A73C0000}"/>
    <cellStyle name="Input 2" xfId="13910" xr:uid="{00000000-0005-0000-0000-0000A83C0000}"/>
    <cellStyle name="Input 2 2" xfId="13911" xr:uid="{00000000-0005-0000-0000-0000A93C0000}"/>
    <cellStyle name="Input 2 2 2" xfId="13912" xr:uid="{00000000-0005-0000-0000-0000AA3C0000}"/>
    <cellStyle name="Input 2 2 2 2" xfId="25241" xr:uid="{00000000-0005-0000-0000-0000AB3C0000}"/>
    <cellStyle name="Input 2 2 2 2 2" xfId="28390" xr:uid="{00000000-0005-0000-0000-0000AC3C0000}"/>
    <cellStyle name="Input 2 2 2 2 2 2" xfId="37246" xr:uid="{3D9489F0-8B2C-49C1-AF63-1ECBFFC56430}"/>
    <cellStyle name="Input 2 2 2 2 3" xfId="34118" xr:uid="{CD171BAE-AAEC-4316-A239-F1FFB78BB102}"/>
    <cellStyle name="Input 2 2 2 3" xfId="23943" xr:uid="{00000000-0005-0000-0000-0000AD3C0000}"/>
    <cellStyle name="Input 2 2 2 3 2" xfId="32889" xr:uid="{3A38D357-06D3-4683-A1E7-677DC0FC3328}"/>
    <cellStyle name="Input 2 2 3" xfId="25240" xr:uid="{00000000-0005-0000-0000-0000AE3C0000}"/>
    <cellStyle name="Input 2 2 3 2" xfId="28389" xr:uid="{00000000-0005-0000-0000-0000AF3C0000}"/>
    <cellStyle name="Input 2 2 3 2 2" xfId="37245" xr:uid="{8921301C-0444-47E0-9D80-FCEF78F9CBE3}"/>
    <cellStyle name="Input 2 2 3 3" xfId="34117" xr:uid="{2172E3BD-14D0-4709-BF98-F9AA8BEAF844}"/>
    <cellStyle name="Input 2 2 4" xfId="23944" xr:uid="{00000000-0005-0000-0000-0000B03C0000}"/>
    <cellStyle name="Input 2 2 4 2" xfId="32890" xr:uid="{81152634-93E1-45A9-A96D-0E7164F59A8E}"/>
    <cellStyle name="Input 2 3" xfId="13913" xr:uid="{00000000-0005-0000-0000-0000B13C0000}"/>
    <cellStyle name="Input 2 3 2" xfId="13914" xr:uid="{00000000-0005-0000-0000-0000B23C0000}"/>
    <cellStyle name="Input 2 3 2 2" xfId="25243" xr:uid="{00000000-0005-0000-0000-0000B33C0000}"/>
    <cellStyle name="Input 2 3 2 2 2" xfId="28392" xr:uid="{00000000-0005-0000-0000-0000B43C0000}"/>
    <cellStyle name="Input 2 3 2 2 2 2" xfId="37248" xr:uid="{11E16AC7-D4F7-4916-A9B4-B865777D9D0A}"/>
    <cellStyle name="Input 2 3 2 2 3" xfId="34120" xr:uid="{06603A0D-B534-4F2F-961B-5FF9D3AA8CF6}"/>
    <cellStyle name="Input 2 3 2 3" xfId="23941" xr:uid="{00000000-0005-0000-0000-0000B53C0000}"/>
    <cellStyle name="Input 2 3 2 3 2" xfId="32887" xr:uid="{CCCEB558-F89E-4380-BEC7-8A4316CF56FD}"/>
    <cellStyle name="Input 2 3 3" xfId="25242" xr:uid="{00000000-0005-0000-0000-0000B63C0000}"/>
    <cellStyle name="Input 2 3 3 2" xfId="28391" xr:uid="{00000000-0005-0000-0000-0000B73C0000}"/>
    <cellStyle name="Input 2 3 3 2 2" xfId="37247" xr:uid="{23F8C252-F96C-4323-A619-7A24F20EA173}"/>
    <cellStyle name="Input 2 3 3 3" xfId="34119" xr:uid="{BA185580-E0AC-4411-A4EF-691B24AD5D7D}"/>
    <cellStyle name="Input 2 3 4" xfId="23942" xr:uid="{00000000-0005-0000-0000-0000B83C0000}"/>
    <cellStyle name="Input 2 3 4 2" xfId="32888" xr:uid="{7EDF04A4-E3A0-4688-BEB0-8EA5EDEB8AEA}"/>
    <cellStyle name="Input 2 4" xfId="13915" xr:uid="{00000000-0005-0000-0000-0000B93C0000}"/>
    <cellStyle name="Input 2 4 2" xfId="25244" xr:uid="{00000000-0005-0000-0000-0000BA3C0000}"/>
    <cellStyle name="Input 2 4 2 2" xfId="28393" xr:uid="{00000000-0005-0000-0000-0000BB3C0000}"/>
    <cellStyle name="Input 2 4 2 2 2" xfId="37249" xr:uid="{B3E8D517-7038-4A1C-95B4-C1A5B23E98A9}"/>
    <cellStyle name="Input 2 4 2 3" xfId="34121" xr:uid="{7D19A9C4-664C-4402-B306-F0D98992DFF8}"/>
    <cellStyle name="Input 2 4 3" xfId="23940" xr:uid="{00000000-0005-0000-0000-0000BC3C0000}"/>
    <cellStyle name="Input 2 4 3 2" xfId="32886" xr:uid="{A91B10E4-A0B0-4F34-BE7D-7F93ED02F5CC}"/>
    <cellStyle name="Input 2 5" xfId="25239" xr:uid="{00000000-0005-0000-0000-0000BD3C0000}"/>
    <cellStyle name="Input 2 5 2" xfId="28388" xr:uid="{00000000-0005-0000-0000-0000BE3C0000}"/>
    <cellStyle name="Input 2 5 2 2" xfId="37244" xr:uid="{480D4349-3046-4B6F-989C-C31AA60F2C60}"/>
    <cellStyle name="Input 2 5 3" xfId="34116" xr:uid="{8B6C3358-8186-493B-B22A-3F9E388D7B92}"/>
    <cellStyle name="Input 2 6" xfId="23945" xr:uid="{00000000-0005-0000-0000-0000BF3C0000}"/>
    <cellStyle name="Input 2 6 2" xfId="32891" xr:uid="{460B579B-B84D-4488-9437-A5C5F064FCBA}"/>
    <cellStyle name="Input 3" xfId="13916" xr:uid="{00000000-0005-0000-0000-0000C03C0000}"/>
    <cellStyle name="Input 3 2" xfId="13917" xr:uid="{00000000-0005-0000-0000-0000C13C0000}"/>
    <cellStyle name="Input 3 2 2" xfId="25246" xr:uid="{00000000-0005-0000-0000-0000C23C0000}"/>
    <cellStyle name="Input 3 2 2 2" xfId="28395" xr:uid="{00000000-0005-0000-0000-0000C33C0000}"/>
    <cellStyle name="Input 3 2 2 2 2" xfId="37251" xr:uid="{8AFD346B-73F4-4292-A310-B6DBFAFFBA77}"/>
    <cellStyle name="Input 3 2 2 3" xfId="34123" xr:uid="{481E84EB-5473-4519-9E25-6131D1E390B5}"/>
    <cellStyle name="Input 3 2 3" xfId="23938" xr:uid="{00000000-0005-0000-0000-0000C43C0000}"/>
    <cellStyle name="Input 3 2 3 2" xfId="32884" xr:uid="{FC8347A2-BC5A-4643-88A9-2EFCB4D8F05A}"/>
    <cellStyle name="Input 3 3" xfId="25245" xr:uid="{00000000-0005-0000-0000-0000C53C0000}"/>
    <cellStyle name="Input 3 3 2" xfId="28394" xr:uid="{00000000-0005-0000-0000-0000C63C0000}"/>
    <cellStyle name="Input 3 3 2 2" xfId="37250" xr:uid="{0DED6480-A437-4F43-8CCF-6243993A8486}"/>
    <cellStyle name="Input 3 3 3" xfId="34122" xr:uid="{D7B254BD-53B4-42F1-A583-407A4909E0DC}"/>
    <cellStyle name="Input 3 4" xfId="23939" xr:uid="{00000000-0005-0000-0000-0000C73C0000}"/>
    <cellStyle name="Input 3 4 2" xfId="32885" xr:uid="{DA5609B4-E5F4-43CA-97AA-4CD7B23B049A}"/>
    <cellStyle name="input 4" xfId="13918" xr:uid="{00000000-0005-0000-0000-0000C83C0000}"/>
    <cellStyle name="Input 5" xfId="13919" xr:uid="{00000000-0005-0000-0000-0000C93C0000}"/>
    <cellStyle name="Input 5 2" xfId="25247" xr:uid="{00000000-0005-0000-0000-0000CA3C0000}"/>
    <cellStyle name="Input 5 2 2" xfId="28396" xr:uid="{00000000-0005-0000-0000-0000CB3C0000}"/>
    <cellStyle name="Input 5 2 2 2" xfId="37252" xr:uid="{5C6072E8-50AD-46A0-A569-0DF6094A7B4B}"/>
    <cellStyle name="Input 5 2 3" xfId="34124" xr:uid="{E862C4B7-0120-43D5-B19A-72B5F28D55AD}"/>
    <cellStyle name="Input 5 3" xfId="23937" xr:uid="{00000000-0005-0000-0000-0000CC3C0000}"/>
    <cellStyle name="Input 5 3 2" xfId="32883" xr:uid="{E1B0E847-A27C-4375-AC9E-9789C6A2F550}"/>
    <cellStyle name="Input 6" xfId="13920" xr:uid="{00000000-0005-0000-0000-0000CD3C0000}"/>
    <cellStyle name="Input 6 2" xfId="25248" xr:uid="{00000000-0005-0000-0000-0000CE3C0000}"/>
    <cellStyle name="Input 6 2 2" xfId="28397" xr:uid="{00000000-0005-0000-0000-0000CF3C0000}"/>
    <cellStyle name="Input 6 2 2 2" xfId="37253" xr:uid="{740174F3-7960-463E-8356-BF5A289E9C51}"/>
    <cellStyle name="Input 6 2 3" xfId="34125" xr:uid="{0CF25E5E-2E18-48E6-A332-2EC9388680E7}"/>
    <cellStyle name="Input 6 3" xfId="23936" xr:uid="{00000000-0005-0000-0000-0000D03C0000}"/>
    <cellStyle name="Input 6 3 2" xfId="32882" xr:uid="{1E0CB998-1C1B-48E4-A59B-DE1B77A1E6F1}"/>
    <cellStyle name="Input Cells" xfId="13921" xr:uid="{00000000-0005-0000-0000-0000D13C0000}"/>
    <cellStyle name="Input Currency" xfId="548" xr:uid="{00000000-0005-0000-0000-0000D23C0000}"/>
    <cellStyle name="Input Currency 10" xfId="13922" xr:uid="{00000000-0005-0000-0000-0000D33C0000}"/>
    <cellStyle name="Input Currency 11" xfId="13923" xr:uid="{00000000-0005-0000-0000-0000D43C0000}"/>
    <cellStyle name="Input Currency 2" xfId="13924" xr:uid="{00000000-0005-0000-0000-0000D53C0000}"/>
    <cellStyle name="Input Currency 3" xfId="13925" xr:uid="{00000000-0005-0000-0000-0000D63C0000}"/>
    <cellStyle name="Input Currency 4" xfId="13926" xr:uid="{00000000-0005-0000-0000-0000D73C0000}"/>
    <cellStyle name="Input Currency 5" xfId="13927" xr:uid="{00000000-0005-0000-0000-0000D83C0000}"/>
    <cellStyle name="Input Currency 6" xfId="13928" xr:uid="{00000000-0005-0000-0000-0000D93C0000}"/>
    <cellStyle name="Input Currency 7" xfId="13929" xr:uid="{00000000-0005-0000-0000-0000DA3C0000}"/>
    <cellStyle name="Input Currency 8" xfId="13930" xr:uid="{00000000-0005-0000-0000-0000DB3C0000}"/>
    <cellStyle name="Input Currency 9" xfId="13931" xr:uid="{00000000-0005-0000-0000-0000DC3C0000}"/>
    <cellStyle name="Input dados" xfId="549" xr:uid="{00000000-0005-0000-0000-0000DD3C0000}"/>
    <cellStyle name="Input dados 2" xfId="13932" xr:uid="{00000000-0005-0000-0000-0000DE3C0000}"/>
    <cellStyle name="Input dados 3" xfId="13933" xr:uid="{00000000-0005-0000-0000-0000DF3C0000}"/>
    <cellStyle name="Input Date" xfId="550" xr:uid="{00000000-0005-0000-0000-0000E03C0000}"/>
    <cellStyle name="Input Date 2" xfId="13934" xr:uid="{00000000-0005-0000-0000-0000E13C0000}"/>
    <cellStyle name="Input Fixed [0]" xfId="551" xr:uid="{00000000-0005-0000-0000-0000E23C0000}"/>
    <cellStyle name="Input Fixed [0] 2" xfId="13935" xr:uid="{00000000-0005-0000-0000-0000E33C0000}"/>
    <cellStyle name="Input from Analysys" xfId="13936" xr:uid="{00000000-0005-0000-0000-0000E43C0000}"/>
    <cellStyle name="Input from CETI" xfId="13937" xr:uid="{00000000-0005-0000-0000-0000E53C0000}"/>
    <cellStyle name="Input from CETI 2" xfId="13938" xr:uid="{00000000-0005-0000-0000-0000E63C0000}"/>
    <cellStyle name="Input Link" xfId="13939" xr:uid="{00000000-0005-0000-0000-0000E73C0000}"/>
    <cellStyle name="Input Link 2" xfId="13940" xr:uid="{00000000-0005-0000-0000-0000E83C0000}"/>
    <cellStyle name="Input Normal" xfId="552" xr:uid="{00000000-0005-0000-0000-0000E93C0000}"/>
    <cellStyle name="Input Normal 10" xfId="13941" xr:uid="{00000000-0005-0000-0000-0000EA3C0000}"/>
    <cellStyle name="Input Normal 11" xfId="13942" xr:uid="{00000000-0005-0000-0000-0000EB3C0000}"/>
    <cellStyle name="Input Normal 2" xfId="13943" xr:uid="{00000000-0005-0000-0000-0000EC3C0000}"/>
    <cellStyle name="Input Normal 3" xfId="13944" xr:uid="{00000000-0005-0000-0000-0000ED3C0000}"/>
    <cellStyle name="Input Normal 4" xfId="13945" xr:uid="{00000000-0005-0000-0000-0000EE3C0000}"/>
    <cellStyle name="Input Normal 5" xfId="13946" xr:uid="{00000000-0005-0000-0000-0000EF3C0000}"/>
    <cellStyle name="Input Normal 6" xfId="13947" xr:uid="{00000000-0005-0000-0000-0000F03C0000}"/>
    <cellStyle name="Input Normal 7" xfId="13948" xr:uid="{00000000-0005-0000-0000-0000F13C0000}"/>
    <cellStyle name="Input Normal 8" xfId="13949" xr:uid="{00000000-0005-0000-0000-0000F23C0000}"/>
    <cellStyle name="Input Normal 9" xfId="13950" xr:uid="{00000000-0005-0000-0000-0000F33C0000}"/>
    <cellStyle name="input override" xfId="13951" xr:uid="{00000000-0005-0000-0000-0000F43C0000}"/>
    <cellStyle name="Input Percent" xfId="553" xr:uid="{00000000-0005-0000-0000-0000F53C0000}"/>
    <cellStyle name="Input Percent [2]" xfId="554" xr:uid="{00000000-0005-0000-0000-0000F63C0000}"/>
    <cellStyle name="Input Percent [2] 10" xfId="13952" xr:uid="{00000000-0005-0000-0000-0000F73C0000}"/>
    <cellStyle name="Input Percent [2] 11" xfId="13953" xr:uid="{00000000-0005-0000-0000-0000F83C0000}"/>
    <cellStyle name="Input Percent [2] 2" xfId="13954" xr:uid="{00000000-0005-0000-0000-0000F93C0000}"/>
    <cellStyle name="Input Percent [2] 3" xfId="13955" xr:uid="{00000000-0005-0000-0000-0000FA3C0000}"/>
    <cellStyle name="Input Percent [2] 4" xfId="13956" xr:uid="{00000000-0005-0000-0000-0000FB3C0000}"/>
    <cellStyle name="Input Percent [2] 5" xfId="13957" xr:uid="{00000000-0005-0000-0000-0000FC3C0000}"/>
    <cellStyle name="Input Percent [2] 6" xfId="13958" xr:uid="{00000000-0005-0000-0000-0000FD3C0000}"/>
    <cellStyle name="Input Percent [2] 7" xfId="13959" xr:uid="{00000000-0005-0000-0000-0000FE3C0000}"/>
    <cellStyle name="Input Percent [2] 8" xfId="13960" xr:uid="{00000000-0005-0000-0000-0000FF3C0000}"/>
    <cellStyle name="Input Percent [2] 9" xfId="13961" xr:uid="{00000000-0005-0000-0000-0000003D0000}"/>
    <cellStyle name="Input Percent 2" xfId="13962" xr:uid="{00000000-0005-0000-0000-0000013D0000}"/>
    <cellStyle name="Input Percent_~2144771" xfId="555" xr:uid="{00000000-0005-0000-0000-0000023D0000}"/>
    <cellStyle name="Input Titles" xfId="556" xr:uid="{00000000-0005-0000-0000-0000033D0000}"/>
    <cellStyle name="Input Titles 2" xfId="13963" xr:uid="{00000000-0005-0000-0000-0000043D0000}"/>
    <cellStyle name="Input1" xfId="13964" xr:uid="{00000000-0005-0000-0000-0000053D0000}"/>
    <cellStyle name="Input2" xfId="13965" xr:uid="{00000000-0005-0000-0000-0000063D0000}"/>
    <cellStyle name="Input2 2" xfId="13966" xr:uid="{00000000-0005-0000-0000-0000073D0000}"/>
    <cellStyle name="Input2 2 2" xfId="13967" xr:uid="{00000000-0005-0000-0000-0000083D0000}"/>
    <cellStyle name="Input2 2 2 2" xfId="27641" xr:uid="{00000000-0005-0000-0000-0000093D0000}"/>
    <cellStyle name="Input2 2 2 2 2" xfId="36505" xr:uid="{E06C3E8D-6188-4733-B5FF-4782BFBA7B71}"/>
    <cellStyle name="Input2 2 3" xfId="27640" xr:uid="{00000000-0005-0000-0000-00000A3D0000}"/>
    <cellStyle name="Input2 2 3 2" xfId="36504" xr:uid="{430C28B2-B2B6-497A-A857-258C6AD42B48}"/>
    <cellStyle name="Input2 3" xfId="13968" xr:uid="{00000000-0005-0000-0000-00000B3D0000}"/>
    <cellStyle name="Input2 3 2" xfId="27642" xr:uid="{00000000-0005-0000-0000-00000C3D0000}"/>
    <cellStyle name="Input2 3 2 2" xfId="36506" xr:uid="{B64674DE-AE20-4266-A3AD-BBA398C7CDBB}"/>
    <cellStyle name="Input2 4" xfId="27639" xr:uid="{00000000-0005-0000-0000-00000D3D0000}"/>
    <cellStyle name="Input2 4 2" xfId="36503" xr:uid="{33543862-D7A5-4FBE-AEF9-12998B471379}"/>
    <cellStyle name="Input2_DREP" xfId="13969" xr:uid="{00000000-0005-0000-0000-00000E3D0000}"/>
    <cellStyle name="InputCurrency" xfId="13970" xr:uid="{00000000-0005-0000-0000-00000F3D0000}"/>
    <cellStyle name="InputCurrency2" xfId="13971" xr:uid="{00000000-0005-0000-0000-0000103D0000}"/>
    <cellStyle name="InputMultiple1" xfId="13972" xr:uid="{00000000-0005-0000-0000-0000113D0000}"/>
    <cellStyle name="InputPercent1" xfId="13973" xr:uid="{00000000-0005-0000-0000-0000123D0000}"/>
    <cellStyle name="Inputs" xfId="13974" xr:uid="{00000000-0005-0000-0000-0000133D0000}"/>
    <cellStyle name="Inputs2" xfId="13975" xr:uid="{00000000-0005-0000-0000-0000143D0000}"/>
    <cellStyle name="Item" xfId="13976" xr:uid="{00000000-0005-0000-0000-0000153D0000}"/>
    <cellStyle name="Item 2" xfId="13977" xr:uid="{00000000-0005-0000-0000-0000163D0000}"/>
    <cellStyle name="Item Descriptions" xfId="13978" xr:uid="{00000000-0005-0000-0000-0000173D0000}"/>
    <cellStyle name="Item Descriptions - Bold" xfId="13979" xr:uid="{00000000-0005-0000-0000-0000183D0000}"/>
    <cellStyle name="Item Descriptions_6079BX" xfId="13980" xr:uid="{00000000-0005-0000-0000-0000193D0000}"/>
    <cellStyle name="Jason" xfId="13981" xr:uid="{00000000-0005-0000-0000-00001A3D0000}"/>
    <cellStyle name="Javier" xfId="13982" xr:uid="{00000000-0005-0000-0000-00001B3D0000}"/>
    <cellStyle name="Komma [0]_BU_Retail_aug" xfId="13983" xr:uid="{00000000-0005-0000-0000-00001C3D0000}"/>
    <cellStyle name="Komma_BU_Retail_aug" xfId="13984" xr:uid="{00000000-0005-0000-0000-00001D3D0000}"/>
    <cellStyle name="Kyocera" xfId="557" xr:uid="{00000000-0005-0000-0000-00001E3D0000}"/>
    <cellStyle name="Kyocera 2" xfId="13985" xr:uid="{00000000-0005-0000-0000-00001F3D0000}"/>
    <cellStyle name="Kyocera 2 2" xfId="13986" xr:uid="{00000000-0005-0000-0000-0000203D0000}"/>
    <cellStyle name="Kyocera 2 2 2" xfId="13987" xr:uid="{00000000-0005-0000-0000-0000213D0000}"/>
    <cellStyle name="Kyocera 2 2 3" xfId="13988" xr:uid="{00000000-0005-0000-0000-0000223D0000}"/>
    <cellStyle name="Kyocera 2 3" xfId="13989" xr:uid="{00000000-0005-0000-0000-0000233D0000}"/>
    <cellStyle name="Kyocera 2 4" xfId="13990" xr:uid="{00000000-0005-0000-0000-0000243D0000}"/>
    <cellStyle name="Kyocera 3" xfId="13991" xr:uid="{00000000-0005-0000-0000-0000253D0000}"/>
    <cellStyle name="Kyocera 3 2" xfId="13992" xr:uid="{00000000-0005-0000-0000-0000263D0000}"/>
    <cellStyle name="Kyocera 3 3" xfId="13993" xr:uid="{00000000-0005-0000-0000-0000273D0000}"/>
    <cellStyle name="Kyocera 4" xfId="13994" xr:uid="{00000000-0005-0000-0000-0000283D0000}"/>
    <cellStyle name="Kyocera 5" xfId="13995" xr:uid="{00000000-0005-0000-0000-0000293D0000}"/>
    <cellStyle name="L BP" xfId="13996" xr:uid="{00000000-0005-0000-0000-00002A3D0000}"/>
    <cellStyle name="L BP 2" xfId="13997" xr:uid="{00000000-0005-0000-0000-00002B3D0000}"/>
    <cellStyle name="Lable8Left" xfId="13998" xr:uid="{00000000-0005-0000-0000-00002C3D0000}"/>
    <cellStyle name="Lable8Left 2" xfId="13999" xr:uid="{00000000-0005-0000-0000-00002D3D0000}"/>
    <cellStyle name="Lien hypertexte" xfId="14000" xr:uid="{00000000-0005-0000-0000-00002E3D0000}"/>
    <cellStyle name="Lien hypertexte visité" xfId="14001" xr:uid="{00000000-0005-0000-0000-00002F3D0000}"/>
    <cellStyle name="Line" xfId="14002" xr:uid="{00000000-0005-0000-0000-0000303D0000}"/>
    <cellStyle name="Link" xfId="14003" xr:uid="{00000000-0005-0000-0000-0000313D0000}"/>
    <cellStyle name="Linked Cell 2" xfId="14004" xr:uid="{00000000-0005-0000-0000-0000323D0000}"/>
    <cellStyle name="Linked Cell 3" xfId="14005" xr:uid="{00000000-0005-0000-0000-0000333D0000}"/>
    <cellStyle name="Linked Cell 4" xfId="14006" xr:uid="{00000000-0005-0000-0000-0000343D0000}"/>
    <cellStyle name="Linked Cells" xfId="14007" xr:uid="{00000000-0005-0000-0000-0000353D0000}"/>
    <cellStyle name="m" xfId="14008" xr:uid="{00000000-0005-0000-0000-0000363D0000}"/>
    <cellStyle name="m 2" xfId="14009" xr:uid="{00000000-0005-0000-0000-0000373D0000}"/>
    <cellStyle name="m 2 2" xfId="14010" xr:uid="{00000000-0005-0000-0000-0000383D0000}"/>
    <cellStyle name="m 2 2 2" xfId="25250" xr:uid="{00000000-0005-0000-0000-0000393D0000}"/>
    <cellStyle name="m 2 2 3" xfId="23934" xr:uid="{00000000-0005-0000-0000-00003A3D0000}"/>
    <cellStyle name="m 2 2 3 2" xfId="32880" xr:uid="{97261166-51D8-411E-A016-7CCEE8F97DA1}"/>
    <cellStyle name="m 2 2 4" xfId="30536" xr:uid="{058B0E6C-5F07-494B-8504-9FF4632B142F}"/>
    <cellStyle name="m 2 3" xfId="25249" xr:uid="{00000000-0005-0000-0000-00003B3D0000}"/>
    <cellStyle name="m 2 4" xfId="23935" xr:uid="{00000000-0005-0000-0000-00003C3D0000}"/>
    <cellStyle name="m 2 4 2" xfId="32881" xr:uid="{8298A4E8-A434-4B5D-B1DF-289BB328DCCC}"/>
    <cellStyle name="m 2 5" xfId="30535" xr:uid="{96A26AE0-A37B-40E8-81E9-1CCBA637F6D4}"/>
    <cellStyle name="m 3" xfId="14011" xr:uid="{00000000-0005-0000-0000-00003D3D0000}"/>
    <cellStyle name="m 3 2" xfId="14012" xr:uid="{00000000-0005-0000-0000-00003E3D0000}"/>
    <cellStyle name="m 3 2 2" xfId="25252" xr:uid="{00000000-0005-0000-0000-00003F3D0000}"/>
    <cellStyle name="m 3 2 3" xfId="23932" xr:uid="{00000000-0005-0000-0000-0000403D0000}"/>
    <cellStyle name="m 3 2 3 2" xfId="32878" xr:uid="{B9BA7CFE-93F6-4A43-8AF5-8F59F9CF5B0F}"/>
    <cellStyle name="m 3 2 4" xfId="30538" xr:uid="{4032CDCB-1633-4024-B0C3-FED83B466492}"/>
    <cellStyle name="m 3 3" xfId="25251" xr:uid="{00000000-0005-0000-0000-0000413D0000}"/>
    <cellStyle name="m 3 4" xfId="23933" xr:uid="{00000000-0005-0000-0000-0000423D0000}"/>
    <cellStyle name="m 3 4 2" xfId="32879" xr:uid="{51A021F1-24AB-4893-A0C5-77439C93070F}"/>
    <cellStyle name="m 3 5" xfId="30537" xr:uid="{F12D416D-351F-4442-9F00-2B456A7CDAF4}"/>
    <cellStyle name="M S SANS SERIF" xfId="558" xr:uid="{00000000-0005-0000-0000-0000433D0000}"/>
    <cellStyle name="M S SANS SERIF 2" xfId="14013" xr:uid="{00000000-0005-0000-0000-0000443D0000}"/>
    <cellStyle name="M S SANS SERIF 2 2" xfId="14014" xr:uid="{00000000-0005-0000-0000-0000453D0000}"/>
    <cellStyle name="M S SANS SERIF 2 2 2" xfId="14015" xr:uid="{00000000-0005-0000-0000-0000463D0000}"/>
    <cellStyle name="M S SANS SERIF 2 2 3" xfId="14016" xr:uid="{00000000-0005-0000-0000-0000473D0000}"/>
    <cellStyle name="M S SANS SERIF 2 3" xfId="14017" xr:uid="{00000000-0005-0000-0000-0000483D0000}"/>
    <cellStyle name="M S SANS SERIF 2 4" xfId="14018" xr:uid="{00000000-0005-0000-0000-0000493D0000}"/>
    <cellStyle name="M S SANS SERIF 3" xfId="14019" xr:uid="{00000000-0005-0000-0000-00004A3D0000}"/>
    <cellStyle name="M S SANS SERIF 3 2" xfId="14020" xr:uid="{00000000-0005-0000-0000-00004B3D0000}"/>
    <cellStyle name="M S SANS SERIF 3 3" xfId="14021" xr:uid="{00000000-0005-0000-0000-00004C3D0000}"/>
    <cellStyle name="M S SANS SERIF 4" xfId="14022" xr:uid="{00000000-0005-0000-0000-00004D3D0000}"/>
    <cellStyle name="M S SANS SERIF 5" xfId="14023" xr:uid="{00000000-0005-0000-0000-00004E3D0000}"/>
    <cellStyle name="m$" xfId="14024" xr:uid="{00000000-0005-0000-0000-00004F3D0000}"/>
    <cellStyle name="m/d/yy" xfId="14025" xr:uid="{00000000-0005-0000-0000-0000503D0000}"/>
    <cellStyle name="m/d/yy 2" xfId="14026" xr:uid="{00000000-0005-0000-0000-0000513D0000}"/>
    <cellStyle name="m/d/yy 2 2" xfId="14027" xr:uid="{00000000-0005-0000-0000-0000523D0000}"/>
    <cellStyle name="m/d/yy 2 2 2" xfId="27645" xr:uid="{00000000-0005-0000-0000-0000533D0000}"/>
    <cellStyle name="m/d/yy 2 2 2 2" xfId="36509" xr:uid="{90A27DC9-B6A2-496A-B459-504823949873}"/>
    <cellStyle name="m/d/yy 2 3" xfId="27644" xr:uid="{00000000-0005-0000-0000-0000543D0000}"/>
    <cellStyle name="m/d/yy 2 3 2" xfId="36508" xr:uid="{238603F3-761B-4351-928C-7C92910883AC}"/>
    <cellStyle name="m/d/yy 3" xfId="14028" xr:uid="{00000000-0005-0000-0000-0000553D0000}"/>
    <cellStyle name="m/d/yy 3 2" xfId="27646" xr:uid="{00000000-0005-0000-0000-0000563D0000}"/>
    <cellStyle name="m/d/yy 3 2 2" xfId="36510" xr:uid="{DAF1FA5B-F7FE-4941-81F7-C9238E3F431C}"/>
    <cellStyle name="m/d/yy 4" xfId="27643" xr:uid="{00000000-0005-0000-0000-0000573D0000}"/>
    <cellStyle name="m/d/yy 4 2" xfId="36507" xr:uid="{13835D15-5599-4795-821B-AE4A0C72D17F}"/>
    <cellStyle name="m_AVP" xfId="14029" xr:uid="{00000000-0005-0000-0000-0000583D0000}"/>
    <cellStyle name="m_AVP 2" xfId="14030" xr:uid="{00000000-0005-0000-0000-0000593D0000}"/>
    <cellStyle name="m_Disc Analysis" xfId="14031" xr:uid="{00000000-0005-0000-0000-00005A3D0000}"/>
    <cellStyle name="m_Disc Analysis 2" xfId="14032" xr:uid="{00000000-0005-0000-0000-00005B3D0000}"/>
    <cellStyle name="m_LP Chart" xfId="14033" xr:uid="{00000000-0005-0000-0000-00005C3D0000}"/>
    <cellStyle name="m_Merg Cons" xfId="14034" xr:uid="{00000000-0005-0000-0000-00005D3D0000}"/>
    <cellStyle name="m_Merg Cons 2" xfId="14035" xr:uid="{00000000-0005-0000-0000-00005E3D0000}"/>
    <cellStyle name="m_Proj10" xfId="14036" xr:uid="{00000000-0005-0000-0000-00005F3D0000}"/>
    <cellStyle name="m_Proj10_AVP" xfId="14037" xr:uid="{00000000-0005-0000-0000-0000603D0000}"/>
    <cellStyle name="m_Proj10_AVP 2" xfId="14038" xr:uid="{00000000-0005-0000-0000-0000613D0000}"/>
    <cellStyle name="m_Proj10_Disc Analysis" xfId="14039" xr:uid="{00000000-0005-0000-0000-0000623D0000}"/>
    <cellStyle name="m_Proj10_Disc Analysis 2" xfId="14040" xr:uid="{00000000-0005-0000-0000-0000633D0000}"/>
    <cellStyle name="m_Proj10_LP Chart" xfId="14041" xr:uid="{00000000-0005-0000-0000-0000643D0000}"/>
    <cellStyle name="m_Proj10_Merg Cons" xfId="14042" xr:uid="{00000000-0005-0000-0000-0000653D0000}"/>
    <cellStyle name="m_Proj10_Merg Cons 2" xfId="14043" xr:uid="{00000000-0005-0000-0000-0000663D0000}"/>
    <cellStyle name="m_Proj10_Sensitivity" xfId="14044" xr:uid="{00000000-0005-0000-0000-0000673D0000}"/>
    <cellStyle name="m_Proj10_Sensitivity 2" xfId="14045" xr:uid="{00000000-0005-0000-0000-0000683D0000}"/>
    <cellStyle name="m_Proj10_show-hold" xfId="14046" xr:uid="{00000000-0005-0000-0000-0000693D0000}"/>
    <cellStyle name="m_Proj10_show-hold 2" xfId="14047" xr:uid="{00000000-0005-0000-0000-00006A3D0000}"/>
    <cellStyle name="m_Proj10_WACC-CableCar" xfId="14048" xr:uid="{00000000-0005-0000-0000-00006B3D0000}"/>
    <cellStyle name="m_Proj10_WACC-RAD (2)" xfId="14049" xr:uid="{00000000-0005-0000-0000-00006C3D0000}"/>
    <cellStyle name="m_Sensitivity" xfId="14050" xr:uid="{00000000-0005-0000-0000-00006D3D0000}"/>
    <cellStyle name="m_Sensitivity 2" xfId="14051" xr:uid="{00000000-0005-0000-0000-00006E3D0000}"/>
    <cellStyle name="m_show-hold" xfId="14052" xr:uid="{00000000-0005-0000-0000-00006F3D0000}"/>
    <cellStyle name="m_show-hold 2" xfId="14053" xr:uid="{00000000-0005-0000-0000-0000703D0000}"/>
    <cellStyle name="m_WACC-CableCar" xfId="14054" xr:uid="{00000000-0005-0000-0000-0000713D0000}"/>
    <cellStyle name="m_WACC-RAD (2)" xfId="14055" xr:uid="{00000000-0005-0000-0000-0000723D0000}"/>
    <cellStyle name="Main Title" xfId="14056" xr:uid="{00000000-0005-0000-0000-0000733D0000}"/>
    <cellStyle name="Migliaia (0)_1320 NX" xfId="14057" xr:uid="{00000000-0005-0000-0000-0000743D0000}"/>
    <cellStyle name="Migliaia_1320 NX" xfId="14058" xr:uid="{00000000-0005-0000-0000-0000753D0000}"/>
    <cellStyle name="Millares [0]_$aSOLES" xfId="14059" xr:uid="{00000000-0005-0000-0000-0000763D0000}"/>
    <cellStyle name="Millares [00]" xfId="14060" xr:uid="{00000000-0005-0000-0000-0000773D0000}"/>
    <cellStyle name="Millares 2" xfId="559" xr:uid="{00000000-0005-0000-0000-0000783D0000}"/>
    <cellStyle name="Millares 3" xfId="560" xr:uid="{00000000-0005-0000-0000-0000793D0000}"/>
    <cellStyle name="Millares 4" xfId="561" xr:uid="{00000000-0005-0000-0000-00007A3D0000}"/>
    <cellStyle name="Millares 5" xfId="562" xr:uid="{00000000-0005-0000-0000-00007B3D0000}"/>
    <cellStyle name="Millares 5 2" xfId="563" xr:uid="{00000000-0005-0000-0000-00007C3D0000}"/>
    <cellStyle name="Millares 6" xfId="564" xr:uid="{00000000-0005-0000-0000-00007D3D0000}"/>
    <cellStyle name="Millares 7" xfId="565" xr:uid="{00000000-0005-0000-0000-00007E3D0000}"/>
    <cellStyle name="Millares 7 2" xfId="566" xr:uid="{00000000-0005-0000-0000-00007F3D0000}"/>
    <cellStyle name="Millares_$aSOLES" xfId="14061" xr:uid="{00000000-0005-0000-0000-0000803D0000}"/>
    <cellStyle name="Milliers [0]_comparable" xfId="14062" xr:uid="{00000000-0005-0000-0000-0000813D0000}"/>
    <cellStyle name="Milliers_comparable" xfId="14063" xr:uid="{00000000-0005-0000-0000-0000823D0000}"/>
    <cellStyle name="MLComma0" xfId="14064" xr:uid="{00000000-0005-0000-0000-0000833D0000}"/>
    <cellStyle name="MLComma0 2" xfId="14065" xr:uid="{00000000-0005-0000-0000-0000843D0000}"/>
    <cellStyle name="MLDollar0" xfId="14066" xr:uid="{00000000-0005-0000-0000-0000853D0000}"/>
    <cellStyle name="MLDollar0 2" xfId="14067" xr:uid="{00000000-0005-0000-0000-0000863D0000}"/>
    <cellStyle name="MLEuro0" xfId="14068" xr:uid="{00000000-0005-0000-0000-0000873D0000}"/>
    <cellStyle name="MLEuro0 2" xfId="14069" xr:uid="{00000000-0005-0000-0000-0000883D0000}"/>
    <cellStyle name="MLMultiple0" xfId="14070" xr:uid="{00000000-0005-0000-0000-0000893D0000}"/>
    <cellStyle name="MLMultiple0 2" xfId="14071" xr:uid="{00000000-0005-0000-0000-00008A3D0000}"/>
    <cellStyle name="MLPercent0" xfId="14072" xr:uid="{00000000-0005-0000-0000-00008B3D0000}"/>
    <cellStyle name="MLPercent0 2" xfId="14073" xr:uid="{00000000-0005-0000-0000-00008C3D0000}"/>
    <cellStyle name="MLPound0" xfId="14074" xr:uid="{00000000-0005-0000-0000-00008D3D0000}"/>
    <cellStyle name="MLPound0 2" xfId="14075" xr:uid="{00000000-0005-0000-0000-00008E3D0000}"/>
    <cellStyle name="MLYen0" xfId="14076" xr:uid="{00000000-0005-0000-0000-00008F3D0000}"/>
    <cellStyle name="MLYen0 2" xfId="14077" xr:uid="{00000000-0005-0000-0000-0000903D0000}"/>
    <cellStyle name="mm" xfId="14078" xr:uid="{00000000-0005-0000-0000-0000913D0000}"/>
    <cellStyle name="Model_Calculation" xfId="14079" xr:uid="{00000000-0005-0000-0000-0000923D0000}"/>
    <cellStyle name="Moeda [0] 2" xfId="14080" xr:uid="{00000000-0005-0000-0000-0000933D0000}"/>
    <cellStyle name="Moeda [0] 2 2" xfId="30539" xr:uid="{4CDC1C58-A3AA-41BE-BBD7-8AEE3382D509}"/>
    <cellStyle name="Moeda 10" xfId="567" xr:uid="{00000000-0005-0000-0000-0000943D0000}"/>
    <cellStyle name="Moeda 10 2" xfId="14081" xr:uid="{00000000-0005-0000-0000-0000953D0000}"/>
    <cellStyle name="Moeda 11" xfId="14082" xr:uid="{00000000-0005-0000-0000-0000963D0000}"/>
    <cellStyle name="Moeda 12" xfId="14083" xr:uid="{00000000-0005-0000-0000-0000973D0000}"/>
    <cellStyle name="Moeda 13" xfId="14084" xr:uid="{00000000-0005-0000-0000-0000983D0000}"/>
    <cellStyle name="Moeda 13 2" xfId="30540" xr:uid="{F84F8D81-9621-4EA3-898B-E95B6070250D}"/>
    <cellStyle name="Moeda 14" xfId="14085" xr:uid="{00000000-0005-0000-0000-0000993D0000}"/>
    <cellStyle name="Moeda 15" xfId="14086" xr:uid="{00000000-0005-0000-0000-00009A3D0000}"/>
    <cellStyle name="Moeda 16" xfId="14087" xr:uid="{00000000-0005-0000-0000-00009B3D0000}"/>
    <cellStyle name="Moeda 17" xfId="14088" xr:uid="{00000000-0005-0000-0000-00009C3D0000}"/>
    <cellStyle name="Moeda 18" xfId="14089" xr:uid="{00000000-0005-0000-0000-00009D3D0000}"/>
    <cellStyle name="Moeda 19" xfId="14090" xr:uid="{00000000-0005-0000-0000-00009E3D0000}"/>
    <cellStyle name="Moeda 2" xfId="568" xr:uid="{00000000-0005-0000-0000-00009F3D0000}"/>
    <cellStyle name="Moeda 2 10" xfId="14091" xr:uid="{00000000-0005-0000-0000-0000A03D0000}"/>
    <cellStyle name="Moeda 2 11" xfId="14092" xr:uid="{00000000-0005-0000-0000-0000A13D0000}"/>
    <cellStyle name="Moeda 2 12" xfId="14093" xr:uid="{00000000-0005-0000-0000-0000A23D0000}"/>
    <cellStyle name="Moeda 2 13" xfId="30368" xr:uid="{C727AB90-247C-470C-882D-D10136580348}"/>
    <cellStyle name="Moeda 2 2" xfId="569" xr:uid="{00000000-0005-0000-0000-0000A33D0000}"/>
    <cellStyle name="Moeda 2 2 2" xfId="14094" xr:uid="{00000000-0005-0000-0000-0000A43D0000}"/>
    <cellStyle name="Moeda 2 2 3" xfId="14095" xr:uid="{00000000-0005-0000-0000-0000A53D0000}"/>
    <cellStyle name="Moeda 2 3" xfId="14096" xr:uid="{00000000-0005-0000-0000-0000A63D0000}"/>
    <cellStyle name="Moeda 2 3 2" xfId="14097" xr:uid="{00000000-0005-0000-0000-0000A73D0000}"/>
    <cellStyle name="Moeda 2 4" xfId="14098" xr:uid="{00000000-0005-0000-0000-0000A83D0000}"/>
    <cellStyle name="Moeda 2 5" xfId="14099" xr:uid="{00000000-0005-0000-0000-0000A93D0000}"/>
    <cellStyle name="Moeda 2 6" xfId="14100" xr:uid="{00000000-0005-0000-0000-0000AA3D0000}"/>
    <cellStyle name="Moeda 2 7" xfId="14101" xr:uid="{00000000-0005-0000-0000-0000AB3D0000}"/>
    <cellStyle name="Moeda 2 8" xfId="14102" xr:uid="{00000000-0005-0000-0000-0000AC3D0000}"/>
    <cellStyle name="Moeda 2 9" xfId="14103" xr:uid="{00000000-0005-0000-0000-0000AD3D0000}"/>
    <cellStyle name="Moeda 2_DREP" xfId="14104" xr:uid="{00000000-0005-0000-0000-0000AE3D0000}"/>
    <cellStyle name="Moeda 20" xfId="14105" xr:uid="{00000000-0005-0000-0000-0000AF3D0000}"/>
    <cellStyle name="Moeda 3" xfId="570" xr:uid="{00000000-0005-0000-0000-0000B03D0000}"/>
    <cellStyle name="Moeda 3 2" xfId="14106" xr:uid="{00000000-0005-0000-0000-0000B13D0000}"/>
    <cellStyle name="Moeda 3 2 2" xfId="14107" xr:uid="{00000000-0005-0000-0000-0000B23D0000}"/>
    <cellStyle name="Moeda 3 3" xfId="14108" xr:uid="{00000000-0005-0000-0000-0000B33D0000}"/>
    <cellStyle name="Moeda 3 4" xfId="14109" xr:uid="{00000000-0005-0000-0000-0000B43D0000}"/>
    <cellStyle name="Moeda 3 5" xfId="14110" xr:uid="{00000000-0005-0000-0000-0000B53D0000}"/>
    <cellStyle name="Moeda 3 6" xfId="14111" xr:uid="{00000000-0005-0000-0000-0000B63D0000}"/>
    <cellStyle name="Moeda 3 7" xfId="14112" xr:uid="{00000000-0005-0000-0000-0000B73D0000}"/>
    <cellStyle name="Moeda 4" xfId="571" xr:uid="{00000000-0005-0000-0000-0000B83D0000}"/>
    <cellStyle name="Moeda 4 2" xfId="14113" xr:uid="{00000000-0005-0000-0000-0000B93D0000}"/>
    <cellStyle name="Moeda 5" xfId="572" xr:uid="{00000000-0005-0000-0000-0000BA3D0000}"/>
    <cellStyle name="Moeda 5 2" xfId="14114" xr:uid="{00000000-0005-0000-0000-0000BB3D0000}"/>
    <cellStyle name="Moeda 5 3" xfId="14115" xr:uid="{00000000-0005-0000-0000-0000BC3D0000}"/>
    <cellStyle name="Moeda 6" xfId="573" xr:uid="{00000000-0005-0000-0000-0000BD3D0000}"/>
    <cellStyle name="Moeda 6 2" xfId="14116" xr:uid="{00000000-0005-0000-0000-0000BE3D0000}"/>
    <cellStyle name="Moeda 7" xfId="574" xr:uid="{00000000-0005-0000-0000-0000BF3D0000}"/>
    <cellStyle name="Moeda 8" xfId="575" xr:uid="{00000000-0005-0000-0000-0000C03D0000}"/>
    <cellStyle name="Moeda 8 2" xfId="14117" xr:uid="{00000000-0005-0000-0000-0000C13D0000}"/>
    <cellStyle name="Moeda 8 3" xfId="14118" xr:uid="{00000000-0005-0000-0000-0000C23D0000}"/>
    <cellStyle name="Moeda 8 4" xfId="14119" xr:uid="{00000000-0005-0000-0000-0000C33D0000}"/>
    <cellStyle name="Moeda 8 4 2" xfId="14120" xr:uid="{00000000-0005-0000-0000-0000C43D0000}"/>
    <cellStyle name="Moeda 8 4 2 2" xfId="14121" xr:uid="{00000000-0005-0000-0000-0000C53D0000}"/>
    <cellStyle name="Moeda 8 4 3" xfId="14122" xr:uid="{00000000-0005-0000-0000-0000C63D0000}"/>
    <cellStyle name="Moeda 8 4_DREP" xfId="14123" xr:uid="{00000000-0005-0000-0000-0000C73D0000}"/>
    <cellStyle name="Moeda 8 5" xfId="14124" xr:uid="{00000000-0005-0000-0000-0000C83D0000}"/>
    <cellStyle name="Moeda 8_DREP" xfId="14125" xr:uid="{00000000-0005-0000-0000-0000C93D0000}"/>
    <cellStyle name="Moeda 9" xfId="576" xr:uid="{00000000-0005-0000-0000-0000CA3D0000}"/>
    <cellStyle name="Moeda0" xfId="14126" xr:uid="{00000000-0005-0000-0000-0000CB3D0000}"/>
    <cellStyle name="Moneda [0]_$aSOLES" xfId="14127" xr:uid="{00000000-0005-0000-0000-0000CC3D0000}"/>
    <cellStyle name="Moneda_$aSOLES" xfId="14128" xr:uid="{00000000-0005-0000-0000-0000CD3D0000}"/>
    <cellStyle name="Monétaire [0]_comparable" xfId="14129" xr:uid="{00000000-0005-0000-0000-0000CE3D0000}"/>
    <cellStyle name="Monétaire_comparable" xfId="14130" xr:uid="{00000000-0005-0000-0000-0000CF3D0000}"/>
    <cellStyle name="Monétaire0" xfId="14131" xr:uid="{00000000-0005-0000-0000-0000D03D0000}"/>
    <cellStyle name="Monetario" xfId="14132" xr:uid="{00000000-0005-0000-0000-0000D13D0000}"/>
    <cellStyle name="Monetario0" xfId="577" xr:uid="{00000000-0005-0000-0000-0000D23D0000}"/>
    <cellStyle name="Monetario0 2" xfId="14133" xr:uid="{00000000-0005-0000-0000-0000D33D0000}"/>
    <cellStyle name="Morgan" xfId="578" xr:uid="{00000000-0005-0000-0000-0000D43D0000}"/>
    <cellStyle name="Morgan 10" xfId="14134" xr:uid="{00000000-0005-0000-0000-0000D53D0000}"/>
    <cellStyle name="Morgan 11" xfId="14135" xr:uid="{00000000-0005-0000-0000-0000D63D0000}"/>
    <cellStyle name="Morgan 2" xfId="14136" xr:uid="{00000000-0005-0000-0000-0000D73D0000}"/>
    <cellStyle name="Morgan 3" xfId="14137" xr:uid="{00000000-0005-0000-0000-0000D83D0000}"/>
    <cellStyle name="Morgan 4" xfId="14138" xr:uid="{00000000-0005-0000-0000-0000D93D0000}"/>
    <cellStyle name="Morgan 5" xfId="14139" xr:uid="{00000000-0005-0000-0000-0000DA3D0000}"/>
    <cellStyle name="Morgan 6" xfId="14140" xr:uid="{00000000-0005-0000-0000-0000DB3D0000}"/>
    <cellStyle name="Morgan 7" xfId="14141" xr:uid="{00000000-0005-0000-0000-0000DC3D0000}"/>
    <cellStyle name="Morgan 8" xfId="14142" xr:uid="{00000000-0005-0000-0000-0000DD3D0000}"/>
    <cellStyle name="Morgan 9" xfId="14143" xr:uid="{00000000-0005-0000-0000-0000DE3D0000}"/>
    <cellStyle name="Morgan assump" xfId="579" xr:uid="{00000000-0005-0000-0000-0000DF3D0000}"/>
    <cellStyle name="Morgan assump 2" xfId="14144" xr:uid="{00000000-0005-0000-0000-0000E03D0000}"/>
    <cellStyle name="Morgan assump 2 2" xfId="14145" xr:uid="{00000000-0005-0000-0000-0000E13D0000}"/>
    <cellStyle name="Morgan assump 2 2 2" xfId="27648" xr:uid="{00000000-0005-0000-0000-0000E23D0000}"/>
    <cellStyle name="Morgan assump 2 2 2 2" xfId="36512" xr:uid="{B1B56F8B-D4DF-4BEF-B966-9FB739FEE19F}"/>
    <cellStyle name="Morgan assump 2 3" xfId="27647" xr:uid="{00000000-0005-0000-0000-0000E33D0000}"/>
    <cellStyle name="Morgan assump 2 3 2" xfId="36511" xr:uid="{BC9150D3-88A9-4B44-982F-2B2624745D38}"/>
    <cellStyle name="Morgan assump 3" xfId="14146" xr:uid="{00000000-0005-0000-0000-0000E43D0000}"/>
    <cellStyle name="Morgan assump 3 2" xfId="14147" xr:uid="{00000000-0005-0000-0000-0000E53D0000}"/>
    <cellStyle name="Morgan assump 3 2 2" xfId="27650" xr:uid="{00000000-0005-0000-0000-0000E63D0000}"/>
    <cellStyle name="Morgan assump 3 2 2 2" xfId="36514" xr:uid="{F44DCFC0-EAFF-455C-AD78-5E1CAEB91335}"/>
    <cellStyle name="Morgan assump 3 3" xfId="27649" xr:uid="{00000000-0005-0000-0000-0000E73D0000}"/>
    <cellStyle name="Morgan assump 3 3 2" xfId="36513" xr:uid="{26871560-0CBC-4F59-B993-FC28B4B58D22}"/>
    <cellStyle name="Morgan assump 4" xfId="27539" xr:uid="{00000000-0005-0000-0000-0000E83D0000}"/>
    <cellStyle name="Morgan assump 4 2" xfId="36405" xr:uid="{2D0B3423-687E-43F5-AF0C-15DB97A70633}"/>
    <cellStyle name="Morgan pct assump" xfId="580" xr:uid="{00000000-0005-0000-0000-0000E93D0000}"/>
    <cellStyle name="Morgan_09 - Caixa SETEMBRO-08 NAG" xfId="14148" xr:uid="{00000000-0005-0000-0000-0000EA3D0000}"/>
    <cellStyle name="movimentação" xfId="14149" xr:uid="{00000000-0005-0000-0000-0000EB3D0000}"/>
    <cellStyle name="movimentação 2" xfId="14150" xr:uid="{00000000-0005-0000-0000-0000EC3D0000}"/>
    <cellStyle name="movimentação 2 2" xfId="27652" xr:uid="{00000000-0005-0000-0000-0000ED3D0000}"/>
    <cellStyle name="movimentação 2 2 2" xfId="36516" xr:uid="{8C7A6E96-E1EA-4886-84CD-E377125BDA0E}"/>
    <cellStyle name="movimentação 3" xfId="27651" xr:uid="{00000000-0005-0000-0000-0000EE3D0000}"/>
    <cellStyle name="movimentação 3 2" xfId="36515" xr:uid="{5836F6F8-FE47-4255-869F-08C275148E56}"/>
    <cellStyle name="Mudanca formula" xfId="581" xr:uid="{00000000-0005-0000-0000-0000EF3D0000}"/>
    <cellStyle name="Mudanca formula 2" xfId="582" xr:uid="{00000000-0005-0000-0000-0000F03D0000}"/>
    <cellStyle name="Mudanca formula 2 2" xfId="583" xr:uid="{00000000-0005-0000-0000-0000F13D0000}"/>
    <cellStyle name="Mudanca formula 2 3" xfId="584" xr:uid="{00000000-0005-0000-0000-0000F23D0000}"/>
    <cellStyle name="Mudanca formula 2 4" xfId="30369" xr:uid="{1057E9CF-25E5-457E-A6C8-C287AB42CC73}"/>
    <cellStyle name="Mudanca formula 3" xfId="585" xr:uid="{00000000-0005-0000-0000-0000F33D0000}"/>
    <cellStyle name="Mudanca formula 4" xfId="586" xr:uid="{00000000-0005-0000-0000-0000F43D0000}"/>
    <cellStyle name="Mudanca formula 5" xfId="14151" xr:uid="{00000000-0005-0000-0000-0000F53D0000}"/>
    <cellStyle name="Muliple" xfId="14152" xr:uid="{00000000-0005-0000-0000-0000F63D0000}"/>
    <cellStyle name="Muliple 2" xfId="14153" xr:uid="{00000000-0005-0000-0000-0000F73D0000}"/>
    <cellStyle name="multiple" xfId="14154" xr:uid="{00000000-0005-0000-0000-0000F83D0000}"/>
    <cellStyle name="Multiple [0]" xfId="14155" xr:uid="{00000000-0005-0000-0000-0000F93D0000}"/>
    <cellStyle name="Multiple [0] 2" xfId="14156" xr:uid="{00000000-0005-0000-0000-0000FA3D0000}"/>
    <cellStyle name="Multiple [1]" xfId="14157" xr:uid="{00000000-0005-0000-0000-0000FB3D0000}"/>
    <cellStyle name="Multiple [1] 2" xfId="14158" xr:uid="{00000000-0005-0000-0000-0000FC3D0000}"/>
    <cellStyle name="Multiple [1] 2 2" xfId="14159" xr:uid="{00000000-0005-0000-0000-0000FD3D0000}"/>
    <cellStyle name="Multiple [1] 3" xfId="14160" xr:uid="{00000000-0005-0000-0000-0000FE3D0000}"/>
    <cellStyle name="Multiple [2]" xfId="14161" xr:uid="{00000000-0005-0000-0000-0000FF3D0000}"/>
    <cellStyle name="Multiple [2] 2" xfId="14162" xr:uid="{00000000-0005-0000-0000-0000003E0000}"/>
    <cellStyle name="Multiple_AD template_v2" xfId="14163" xr:uid="{00000000-0005-0000-0000-0000013E0000}"/>
    <cellStyle name="Multiple1" xfId="14164" xr:uid="{00000000-0005-0000-0000-0000023E0000}"/>
    <cellStyle name="Multiple-Special" xfId="14165" xr:uid="{00000000-0005-0000-0000-0000033E0000}"/>
    <cellStyle name="Multiple-Special 2" xfId="14166" xr:uid="{00000000-0005-0000-0000-0000043E0000}"/>
    <cellStyle name="n" xfId="14167" xr:uid="{00000000-0005-0000-0000-0000053E0000}"/>
    <cellStyle name="n_Análise Viabilidade N_Fribrurgo CAENF v0" xfId="14168" xr:uid="{00000000-0005-0000-0000-0000063E0000}"/>
    <cellStyle name="n_ENERGIA 2" xfId="14169" xr:uid="{00000000-0005-0000-0000-0000073E0000}"/>
    <cellStyle name="n_Fx Garopa Rev final v3B" xfId="14170" xr:uid="{00000000-0005-0000-0000-0000083E0000}"/>
    <cellStyle name="n_Fx JAU" xfId="14171" xr:uid="{00000000-0005-0000-0000-0000093E0000}"/>
    <cellStyle name="n_Parâmetros de análise Projetos Saneamento" xfId="14172" xr:uid="{00000000-0005-0000-0000-00000A3E0000}"/>
    <cellStyle name="NA is zero" xfId="587" xr:uid="{00000000-0005-0000-0000-00000B3E0000}"/>
    <cellStyle name="NA is zero 2" xfId="14173" xr:uid="{00000000-0005-0000-0000-00000C3E0000}"/>
    <cellStyle name="Name" xfId="14174" xr:uid="{00000000-0005-0000-0000-00000D3E0000}"/>
    <cellStyle name="Neutra 10" xfId="589" xr:uid="{00000000-0005-0000-0000-00000E3E0000}"/>
    <cellStyle name="Neutra 10 2" xfId="14175" xr:uid="{00000000-0005-0000-0000-00000F3E0000}"/>
    <cellStyle name="Neutra 10 3" xfId="14176" xr:uid="{00000000-0005-0000-0000-0000103E0000}"/>
    <cellStyle name="Neutra 11" xfId="14177" xr:uid="{00000000-0005-0000-0000-0000113E0000}"/>
    <cellStyle name="Neutra 11 2" xfId="14178" xr:uid="{00000000-0005-0000-0000-0000123E0000}"/>
    <cellStyle name="Neutra 11 3" xfId="14179" xr:uid="{00000000-0005-0000-0000-0000133E0000}"/>
    <cellStyle name="Neutra 12" xfId="14180" xr:uid="{00000000-0005-0000-0000-0000143E0000}"/>
    <cellStyle name="Neutra 13" xfId="14181" xr:uid="{00000000-0005-0000-0000-0000153E0000}"/>
    <cellStyle name="Neutra 14" xfId="14182" xr:uid="{00000000-0005-0000-0000-0000163E0000}"/>
    <cellStyle name="Neutra 15" xfId="14183" xr:uid="{00000000-0005-0000-0000-0000173E0000}"/>
    <cellStyle name="Neutra 16" xfId="14184" xr:uid="{00000000-0005-0000-0000-0000183E0000}"/>
    <cellStyle name="Neutra 17" xfId="14185" xr:uid="{00000000-0005-0000-0000-0000193E0000}"/>
    <cellStyle name="Neutra 18" xfId="14186" xr:uid="{00000000-0005-0000-0000-00001A3E0000}"/>
    <cellStyle name="Neutra 19" xfId="588" xr:uid="{00000000-0005-0000-0000-00001B3E0000}"/>
    <cellStyle name="Neutra 2" xfId="590" xr:uid="{00000000-0005-0000-0000-00001C3E0000}"/>
    <cellStyle name="Neutra 2 2" xfId="14187" xr:uid="{00000000-0005-0000-0000-00001D3E0000}"/>
    <cellStyle name="Neutra 2 2 2" xfId="14188" xr:uid="{00000000-0005-0000-0000-00001E3E0000}"/>
    <cellStyle name="Neutra 2 2 3" xfId="14189" xr:uid="{00000000-0005-0000-0000-00001F3E0000}"/>
    <cellStyle name="Neutra 2 3" xfId="14190" xr:uid="{00000000-0005-0000-0000-0000203E0000}"/>
    <cellStyle name="Neutra 2 3 2" xfId="14191" xr:uid="{00000000-0005-0000-0000-0000213E0000}"/>
    <cellStyle name="Neutra 2 3 3" xfId="14192" xr:uid="{00000000-0005-0000-0000-0000223E0000}"/>
    <cellStyle name="Neutra 2 4" xfId="14193" xr:uid="{00000000-0005-0000-0000-0000233E0000}"/>
    <cellStyle name="Neutra 2 5" xfId="14194" xr:uid="{00000000-0005-0000-0000-0000243E0000}"/>
    <cellStyle name="Neutra 2 6" xfId="14195" xr:uid="{00000000-0005-0000-0000-0000253E0000}"/>
    <cellStyle name="Neutra 3" xfId="591" xr:uid="{00000000-0005-0000-0000-0000263E0000}"/>
    <cellStyle name="Neutra 3 2" xfId="14196" xr:uid="{00000000-0005-0000-0000-0000273E0000}"/>
    <cellStyle name="Neutra 3 2 2" xfId="14197" xr:uid="{00000000-0005-0000-0000-0000283E0000}"/>
    <cellStyle name="Neutra 3 2 3" xfId="14198" xr:uid="{00000000-0005-0000-0000-0000293E0000}"/>
    <cellStyle name="Neutra 3 3" xfId="14199" xr:uid="{00000000-0005-0000-0000-00002A3E0000}"/>
    <cellStyle name="Neutra 3 3 2" xfId="14200" xr:uid="{00000000-0005-0000-0000-00002B3E0000}"/>
    <cellStyle name="Neutra 3 3 3" xfId="14201" xr:uid="{00000000-0005-0000-0000-00002C3E0000}"/>
    <cellStyle name="Neutra 3 4" xfId="14202" xr:uid="{00000000-0005-0000-0000-00002D3E0000}"/>
    <cellStyle name="Neutra 3 5" xfId="14203" xr:uid="{00000000-0005-0000-0000-00002E3E0000}"/>
    <cellStyle name="Neutra 3 6" xfId="14204" xr:uid="{00000000-0005-0000-0000-00002F3E0000}"/>
    <cellStyle name="Neutra 4" xfId="592" xr:uid="{00000000-0005-0000-0000-0000303E0000}"/>
    <cellStyle name="Neutra 4 2" xfId="14205" xr:uid="{00000000-0005-0000-0000-0000313E0000}"/>
    <cellStyle name="Neutra 4 2 2" xfId="14206" xr:uid="{00000000-0005-0000-0000-0000323E0000}"/>
    <cellStyle name="Neutra 4 2 3" xfId="14207" xr:uid="{00000000-0005-0000-0000-0000333E0000}"/>
    <cellStyle name="Neutra 4 3" xfId="14208" xr:uid="{00000000-0005-0000-0000-0000343E0000}"/>
    <cellStyle name="Neutra 4 4" xfId="14209" xr:uid="{00000000-0005-0000-0000-0000353E0000}"/>
    <cellStyle name="Neutra 4 5" xfId="14210" xr:uid="{00000000-0005-0000-0000-0000363E0000}"/>
    <cellStyle name="Neutra 5" xfId="593" xr:uid="{00000000-0005-0000-0000-0000373E0000}"/>
    <cellStyle name="Neutra 5 2" xfId="14211" xr:uid="{00000000-0005-0000-0000-0000383E0000}"/>
    <cellStyle name="Neutra 5 2 2" xfId="14212" xr:uid="{00000000-0005-0000-0000-0000393E0000}"/>
    <cellStyle name="Neutra 5 2 3" xfId="14213" xr:uid="{00000000-0005-0000-0000-00003A3E0000}"/>
    <cellStyle name="Neutra 5 3" xfId="14214" xr:uid="{00000000-0005-0000-0000-00003B3E0000}"/>
    <cellStyle name="Neutra 5 4" xfId="14215" xr:uid="{00000000-0005-0000-0000-00003C3E0000}"/>
    <cellStyle name="Neutra 5 5" xfId="14216" xr:uid="{00000000-0005-0000-0000-00003D3E0000}"/>
    <cellStyle name="Neutra 6" xfId="594" xr:uid="{00000000-0005-0000-0000-00003E3E0000}"/>
    <cellStyle name="Neutra 6 2" xfId="14217" xr:uid="{00000000-0005-0000-0000-00003F3E0000}"/>
    <cellStyle name="Neutra 6 3" xfId="14218" xr:uid="{00000000-0005-0000-0000-0000403E0000}"/>
    <cellStyle name="Neutra 6 4" xfId="14219" xr:uid="{00000000-0005-0000-0000-0000413E0000}"/>
    <cellStyle name="Neutra 7" xfId="595" xr:uid="{00000000-0005-0000-0000-0000423E0000}"/>
    <cellStyle name="Neutra 7 2" xfId="14220" xr:uid="{00000000-0005-0000-0000-0000433E0000}"/>
    <cellStyle name="Neutra 7 3" xfId="14221" xr:uid="{00000000-0005-0000-0000-0000443E0000}"/>
    <cellStyle name="Neutra 8" xfId="596" xr:uid="{00000000-0005-0000-0000-0000453E0000}"/>
    <cellStyle name="Neutra 8 2" xfId="14222" xr:uid="{00000000-0005-0000-0000-0000463E0000}"/>
    <cellStyle name="Neutra 8 3" xfId="14223" xr:uid="{00000000-0005-0000-0000-0000473E0000}"/>
    <cellStyle name="Neutra 9" xfId="597" xr:uid="{00000000-0005-0000-0000-0000483E0000}"/>
    <cellStyle name="Neutra 9 2" xfId="14224" xr:uid="{00000000-0005-0000-0000-0000493E0000}"/>
    <cellStyle name="Neutra 9 3" xfId="14225" xr:uid="{00000000-0005-0000-0000-00004A3E0000}"/>
    <cellStyle name="Neutral 2" xfId="14226" xr:uid="{00000000-0005-0000-0000-00004B3E0000}"/>
    <cellStyle name="Neutral 3" xfId="14227" xr:uid="{00000000-0005-0000-0000-00004C3E0000}"/>
    <cellStyle name="Neutral 4" xfId="14228" xr:uid="{00000000-0005-0000-0000-00004D3E0000}"/>
    <cellStyle name="Never Changes" xfId="14229" xr:uid="{00000000-0005-0000-0000-00004E3E0000}"/>
    <cellStyle name="Never Changes 2" xfId="14230" xr:uid="{00000000-0005-0000-0000-00004F3E0000}"/>
    <cellStyle name="Never Changes 2 2" xfId="25254" xr:uid="{00000000-0005-0000-0000-0000503E0000}"/>
    <cellStyle name="Never Changes 3" xfId="25253" xr:uid="{00000000-0005-0000-0000-0000513E0000}"/>
    <cellStyle name="No Border" xfId="1036" xr:uid="{00000000-0005-0000-0000-0000523E0000}"/>
    <cellStyle name="no dec" xfId="14231" xr:uid="{00000000-0005-0000-0000-0000533E0000}"/>
    <cellStyle name="No Decimal" xfId="14232" xr:uid="{00000000-0005-0000-0000-0000543E0000}"/>
    <cellStyle name="No-definido" xfId="598" xr:uid="{00000000-0005-0000-0000-0000553E0000}"/>
    <cellStyle name="No-definido 2" xfId="14233" xr:uid="{00000000-0005-0000-0000-0000563E0000}"/>
    <cellStyle name="No-definido 2 2" xfId="14234" xr:uid="{00000000-0005-0000-0000-0000573E0000}"/>
    <cellStyle name="No-definido 2 2 2" xfId="14235" xr:uid="{00000000-0005-0000-0000-0000583E0000}"/>
    <cellStyle name="No-definido 2 2 3" xfId="14236" xr:uid="{00000000-0005-0000-0000-0000593E0000}"/>
    <cellStyle name="No-definido 2 3" xfId="14237" xr:uid="{00000000-0005-0000-0000-00005A3E0000}"/>
    <cellStyle name="No-definido 2 4" xfId="14238" xr:uid="{00000000-0005-0000-0000-00005B3E0000}"/>
    <cellStyle name="No-definido 3" xfId="14239" xr:uid="{00000000-0005-0000-0000-00005C3E0000}"/>
    <cellStyle name="No-definido 3 2" xfId="14240" xr:uid="{00000000-0005-0000-0000-00005D3E0000}"/>
    <cellStyle name="No-definido 3 3" xfId="14241" xr:uid="{00000000-0005-0000-0000-00005E3E0000}"/>
    <cellStyle name="No-definido 4" xfId="14242" xr:uid="{00000000-0005-0000-0000-00005F3E0000}"/>
    <cellStyle name="No-definido 5" xfId="14243" xr:uid="{00000000-0005-0000-0000-0000603E0000}"/>
    <cellStyle name="Normal" xfId="0" builtinId="0"/>
    <cellStyle name="Normal--" xfId="14244" xr:uid="{00000000-0005-0000-0000-0000623E0000}"/>
    <cellStyle name="Normal - Estilo5" xfId="599" xr:uid="{00000000-0005-0000-0000-0000633E0000}"/>
    <cellStyle name="Normal - Estilo5 2" xfId="14245" xr:uid="{00000000-0005-0000-0000-0000643E0000}"/>
    <cellStyle name="Normal - Estilo5 2 2" xfId="14246" xr:uid="{00000000-0005-0000-0000-0000653E0000}"/>
    <cellStyle name="Normal - Estilo5 2 2 2" xfId="14247" xr:uid="{00000000-0005-0000-0000-0000663E0000}"/>
    <cellStyle name="Normal - Estilo5 2 2 3" xfId="14248" xr:uid="{00000000-0005-0000-0000-0000673E0000}"/>
    <cellStyle name="Normal - Estilo5 2 3" xfId="14249" xr:uid="{00000000-0005-0000-0000-0000683E0000}"/>
    <cellStyle name="Normal - Estilo5 2 4" xfId="14250" xr:uid="{00000000-0005-0000-0000-0000693E0000}"/>
    <cellStyle name="Normal - Estilo5 3" xfId="14251" xr:uid="{00000000-0005-0000-0000-00006A3E0000}"/>
    <cellStyle name="Normal - Estilo5 3 2" xfId="14252" xr:uid="{00000000-0005-0000-0000-00006B3E0000}"/>
    <cellStyle name="Normal - Estilo5 3 3" xfId="14253" xr:uid="{00000000-0005-0000-0000-00006C3E0000}"/>
    <cellStyle name="Normal - Estilo5 4" xfId="14254" xr:uid="{00000000-0005-0000-0000-00006D3E0000}"/>
    <cellStyle name="Normal - Estilo5 5" xfId="14255" xr:uid="{00000000-0005-0000-0000-00006E3E0000}"/>
    <cellStyle name="Normal - Estilo6" xfId="600" xr:uid="{00000000-0005-0000-0000-00006F3E0000}"/>
    <cellStyle name="Normal - Estilo6 2" xfId="14256" xr:uid="{00000000-0005-0000-0000-0000703E0000}"/>
    <cellStyle name="Normal - Estilo6 2 2" xfId="14257" xr:uid="{00000000-0005-0000-0000-0000713E0000}"/>
    <cellStyle name="Normal - Estilo6 2 2 2" xfId="14258" xr:uid="{00000000-0005-0000-0000-0000723E0000}"/>
    <cellStyle name="Normal - Estilo6 2 2 3" xfId="14259" xr:uid="{00000000-0005-0000-0000-0000733E0000}"/>
    <cellStyle name="Normal - Estilo6 2 3" xfId="14260" xr:uid="{00000000-0005-0000-0000-0000743E0000}"/>
    <cellStyle name="Normal - Estilo6 2 4" xfId="14261" xr:uid="{00000000-0005-0000-0000-0000753E0000}"/>
    <cellStyle name="Normal - Estilo6 3" xfId="14262" xr:uid="{00000000-0005-0000-0000-0000763E0000}"/>
    <cellStyle name="Normal - Estilo6 3 2" xfId="14263" xr:uid="{00000000-0005-0000-0000-0000773E0000}"/>
    <cellStyle name="Normal - Estilo6 3 3" xfId="14264" xr:uid="{00000000-0005-0000-0000-0000783E0000}"/>
    <cellStyle name="Normal - Estilo6 4" xfId="14265" xr:uid="{00000000-0005-0000-0000-0000793E0000}"/>
    <cellStyle name="Normal - Estilo6 5" xfId="14266" xr:uid="{00000000-0005-0000-0000-00007A3E0000}"/>
    <cellStyle name="Normal - Estilo7" xfId="601" xr:uid="{00000000-0005-0000-0000-00007B3E0000}"/>
    <cellStyle name="Normal - Estilo7 2" xfId="14267" xr:uid="{00000000-0005-0000-0000-00007C3E0000}"/>
    <cellStyle name="Normal - Estilo7 2 2" xfId="14268" xr:uid="{00000000-0005-0000-0000-00007D3E0000}"/>
    <cellStyle name="Normal - Estilo7 2 2 2" xfId="14269" xr:uid="{00000000-0005-0000-0000-00007E3E0000}"/>
    <cellStyle name="Normal - Estilo7 2 2 3" xfId="14270" xr:uid="{00000000-0005-0000-0000-00007F3E0000}"/>
    <cellStyle name="Normal - Estilo7 2 3" xfId="14271" xr:uid="{00000000-0005-0000-0000-0000803E0000}"/>
    <cellStyle name="Normal - Estilo7 2 4" xfId="14272" xr:uid="{00000000-0005-0000-0000-0000813E0000}"/>
    <cellStyle name="Normal - Estilo7 3" xfId="14273" xr:uid="{00000000-0005-0000-0000-0000823E0000}"/>
    <cellStyle name="Normal - Estilo7 3 2" xfId="14274" xr:uid="{00000000-0005-0000-0000-0000833E0000}"/>
    <cellStyle name="Normal - Estilo7 3 3" xfId="14275" xr:uid="{00000000-0005-0000-0000-0000843E0000}"/>
    <cellStyle name="Normal - Estilo7 4" xfId="14276" xr:uid="{00000000-0005-0000-0000-0000853E0000}"/>
    <cellStyle name="Normal - Estilo7 5" xfId="14277" xr:uid="{00000000-0005-0000-0000-0000863E0000}"/>
    <cellStyle name="Normal - Estilo8" xfId="602" xr:uid="{00000000-0005-0000-0000-0000873E0000}"/>
    <cellStyle name="Normal - Estilo8 2" xfId="14278" xr:uid="{00000000-0005-0000-0000-0000883E0000}"/>
    <cellStyle name="Normal - Estilo8 2 2" xfId="14279" xr:uid="{00000000-0005-0000-0000-0000893E0000}"/>
    <cellStyle name="Normal - Estilo8 2 2 2" xfId="14280" xr:uid="{00000000-0005-0000-0000-00008A3E0000}"/>
    <cellStyle name="Normal - Estilo8 2 2 3" xfId="14281" xr:uid="{00000000-0005-0000-0000-00008B3E0000}"/>
    <cellStyle name="Normal - Estilo8 2 3" xfId="14282" xr:uid="{00000000-0005-0000-0000-00008C3E0000}"/>
    <cellStyle name="Normal - Estilo8 2 4" xfId="14283" xr:uid="{00000000-0005-0000-0000-00008D3E0000}"/>
    <cellStyle name="Normal - Estilo8 3" xfId="14284" xr:uid="{00000000-0005-0000-0000-00008E3E0000}"/>
    <cellStyle name="Normal - Estilo8 3 2" xfId="14285" xr:uid="{00000000-0005-0000-0000-00008F3E0000}"/>
    <cellStyle name="Normal - Estilo8 3 3" xfId="14286" xr:uid="{00000000-0005-0000-0000-0000903E0000}"/>
    <cellStyle name="Normal - Estilo8 4" xfId="14287" xr:uid="{00000000-0005-0000-0000-0000913E0000}"/>
    <cellStyle name="Normal - Estilo8 5" xfId="14288" xr:uid="{00000000-0005-0000-0000-0000923E0000}"/>
    <cellStyle name="Normal - Style1" xfId="603" xr:uid="{00000000-0005-0000-0000-0000933E0000}"/>
    <cellStyle name="Normal - Style1 2" xfId="14289" xr:uid="{00000000-0005-0000-0000-0000943E0000}"/>
    <cellStyle name="Normal (£m)" xfId="14290" xr:uid="{00000000-0005-0000-0000-0000953E0000}"/>
    <cellStyle name="Normal [0]" xfId="604" xr:uid="{00000000-0005-0000-0000-0000963E0000}"/>
    <cellStyle name="Normal [0] 10" xfId="14291" xr:uid="{00000000-0005-0000-0000-0000973E0000}"/>
    <cellStyle name="Normal [0] 11" xfId="14292" xr:uid="{00000000-0005-0000-0000-0000983E0000}"/>
    <cellStyle name="Normal [0] 2" xfId="14293" xr:uid="{00000000-0005-0000-0000-0000993E0000}"/>
    <cellStyle name="Normal [0] 3" xfId="14294" xr:uid="{00000000-0005-0000-0000-00009A3E0000}"/>
    <cellStyle name="Normal [0] 4" xfId="14295" xr:uid="{00000000-0005-0000-0000-00009B3E0000}"/>
    <cellStyle name="Normal [0] 5" xfId="14296" xr:uid="{00000000-0005-0000-0000-00009C3E0000}"/>
    <cellStyle name="Normal [0] 6" xfId="14297" xr:uid="{00000000-0005-0000-0000-00009D3E0000}"/>
    <cellStyle name="Normal [0] 7" xfId="14298" xr:uid="{00000000-0005-0000-0000-00009E3E0000}"/>
    <cellStyle name="Normal [0] 8" xfId="14299" xr:uid="{00000000-0005-0000-0000-00009F3E0000}"/>
    <cellStyle name="Normal [0] 9" xfId="14300" xr:uid="{00000000-0005-0000-0000-0000A03E0000}"/>
    <cellStyle name="Normal [1]" xfId="605" xr:uid="{00000000-0005-0000-0000-0000A13E0000}"/>
    <cellStyle name="Normal [1] 2" xfId="14301" xr:uid="{00000000-0005-0000-0000-0000A23E0000}"/>
    <cellStyle name="Normal [2]" xfId="606" xr:uid="{00000000-0005-0000-0000-0000A33E0000}"/>
    <cellStyle name="Normal [2] 10" xfId="14302" xr:uid="{00000000-0005-0000-0000-0000A43E0000}"/>
    <cellStyle name="Normal [2] 11" xfId="14303" xr:uid="{00000000-0005-0000-0000-0000A53E0000}"/>
    <cellStyle name="Normal [2] 2" xfId="14304" xr:uid="{00000000-0005-0000-0000-0000A63E0000}"/>
    <cellStyle name="Normal [2] 3" xfId="14305" xr:uid="{00000000-0005-0000-0000-0000A73E0000}"/>
    <cellStyle name="Normal [2] 4" xfId="14306" xr:uid="{00000000-0005-0000-0000-0000A83E0000}"/>
    <cellStyle name="Normal [2] 5" xfId="14307" xr:uid="{00000000-0005-0000-0000-0000A93E0000}"/>
    <cellStyle name="Normal [2] 6" xfId="14308" xr:uid="{00000000-0005-0000-0000-0000AA3E0000}"/>
    <cellStyle name="Normal [2] 7" xfId="14309" xr:uid="{00000000-0005-0000-0000-0000AB3E0000}"/>
    <cellStyle name="Normal [2] 8" xfId="14310" xr:uid="{00000000-0005-0000-0000-0000AC3E0000}"/>
    <cellStyle name="Normal [2] 9" xfId="14311" xr:uid="{00000000-0005-0000-0000-0000AD3E0000}"/>
    <cellStyle name="Normal [3]" xfId="607" xr:uid="{00000000-0005-0000-0000-0000AE3E0000}"/>
    <cellStyle name="Normal [3] 10" xfId="14312" xr:uid="{00000000-0005-0000-0000-0000AF3E0000}"/>
    <cellStyle name="Normal [3] 11" xfId="14313" xr:uid="{00000000-0005-0000-0000-0000B03E0000}"/>
    <cellStyle name="Normal [3] 2" xfId="14314" xr:uid="{00000000-0005-0000-0000-0000B13E0000}"/>
    <cellStyle name="Normal [3] 3" xfId="14315" xr:uid="{00000000-0005-0000-0000-0000B23E0000}"/>
    <cellStyle name="Normal [3] 4" xfId="14316" xr:uid="{00000000-0005-0000-0000-0000B33E0000}"/>
    <cellStyle name="Normal [3] 5" xfId="14317" xr:uid="{00000000-0005-0000-0000-0000B43E0000}"/>
    <cellStyle name="Normal [3] 6" xfId="14318" xr:uid="{00000000-0005-0000-0000-0000B53E0000}"/>
    <cellStyle name="Normal [3] 7" xfId="14319" xr:uid="{00000000-0005-0000-0000-0000B63E0000}"/>
    <cellStyle name="Normal [3] 8" xfId="14320" xr:uid="{00000000-0005-0000-0000-0000B73E0000}"/>
    <cellStyle name="Normal [3] 9" xfId="14321" xr:uid="{00000000-0005-0000-0000-0000B83E0000}"/>
    <cellStyle name="Normal 10" xfId="608" xr:uid="{00000000-0005-0000-0000-0000B93E0000}"/>
    <cellStyle name="Normal 10 10" xfId="14322" xr:uid="{00000000-0005-0000-0000-0000BA3E0000}"/>
    <cellStyle name="Normal 10 11" xfId="14323" xr:uid="{00000000-0005-0000-0000-0000BB3E0000}"/>
    <cellStyle name="Normal 10 12" xfId="14324" xr:uid="{00000000-0005-0000-0000-0000BC3E0000}"/>
    <cellStyle name="Normal 10 13" xfId="14325" xr:uid="{00000000-0005-0000-0000-0000BD3E0000}"/>
    <cellStyle name="Normal 10 2" xfId="609" xr:uid="{00000000-0005-0000-0000-0000BE3E0000}"/>
    <cellStyle name="Normal 10 2 2" xfId="14326" xr:uid="{00000000-0005-0000-0000-0000BF3E0000}"/>
    <cellStyle name="Normal 10 2 2 2" xfId="14327" xr:uid="{00000000-0005-0000-0000-0000C03E0000}"/>
    <cellStyle name="Normal 10 2 2 2 2" xfId="14328" xr:uid="{00000000-0005-0000-0000-0000C13E0000}"/>
    <cellStyle name="Normal 10 2 2 2 3" xfId="14329" xr:uid="{00000000-0005-0000-0000-0000C23E0000}"/>
    <cellStyle name="Normal 10 2 2 3" xfId="14330" xr:uid="{00000000-0005-0000-0000-0000C33E0000}"/>
    <cellStyle name="Normal 10 2 2 4" xfId="14331" xr:uid="{00000000-0005-0000-0000-0000C43E0000}"/>
    <cellStyle name="Normal 10 2 3" xfId="14332" xr:uid="{00000000-0005-0000-0000-0000C53E0000}"/>
    <cellStyle name="Normal 10 2 3 2" xfId="14333" xr:uid="{00000000-0005-0000-0000-0000C63E0000}"/>
    <cellStyle name="Normal 10 2 3 3" xfId="14334" xr:uid="{00000000-0005-0000-0000-0000C73E0000}"/>
    <cellStyle name="Normal 10 2 3 4" xfId="14335" xr:uid="{00000000-0005-0000-0000-0000C83E0000}"/>
    <cellStyle name="Normal 10 2 4" xfId="14336" xr:uid="{00000000-0005-0000-0000-0000C93E0000}"/>
    <cellStyle name="Normal 10 2 5" xfId="14337" xr:uid="{00000000-0005-0000-0000-0000CA3E0000}"/>
    <cellStyle name="Normal 10 2 6" xfId="14338" xr:uid="{00000000-0005-0000-0000-0000CB3E0000}"/>
    <cellStyle name="Normal 10 2 7" xfId="14339" xr:uid="{00000000-0005-0000-0000-0000CC3E0000}"/>
    <cellStyle name="Normal 10 3" xfId="610" xr:uid="{00000000-0005-0000-0000-0000CD3E0000}"/>
    <cellStyle name="Normal 10 3 2" xfId="14340" xr:uid="{00000000-0005-0000-0000-0000CE3E0000}"/>
    <cellStyle name="Normal 10 3 2 2" xfId="14341" xr:uid="{00000000-0005-0000-0000-0000CF3E0000}"/>
    <cellStyle name="Normal 10 3 2 2 2" xfId="14342" xr:uid="{00000000-0005-0000-0000-0000D03E0000}"/>
    <cellStyle name="Normal 10 3 2 2 3" xfId="14343" xr:uid="{00000000-0005-0000-0000-0000D13E0000}"/>
    <cellStyle name="Normal 10 3 2 3" xfId="14344" xr:uid="{00000000-0005-0000-0000-0000D23E0000}"/>
    <cellStyle name="Normal 10 3 2 4" xfId="14345" xr:uid="{00000000-0005-0000-0000-0000D33E0000}"/>
    <cellStyle name="Normal 10 3 3" xfId="14346" xr:uid="{00000000-0005-0000-0000-0000D43E0000}"/>
    <cellStyle name="Normal 10 3 3 2" xfId="14347" xr:uid="{00000000-0005-0000-0000-0000D53E0000}"/>
    <cellStyle name="Normal 10 3 3 3" xfId="14348" xr:uid="{00000000-0005-0000-0000-0000D63E0000}"/>
    <cellStyle name="Normal 10 3 4" xfId="14349" xr:uid="{00000000-0005-0000-0000-0000D73E0000}"/>
    <cellStyle name="Normal 10 3 5" xfId="14350" xr:uid="{00000000-0005-0000-0000-0000D83E0000}"/>
    <cellStyle name="Normal 10 3 6" xfId="14351" xr:uid="{00000000-0005-0000-0000-0000D93E0000}"/>
    <cellStyle name="Normal 10 3 7" xfId="14352" xr:uid="{00000000-0005-0000-0000-0000DA3E0000}"/>
    <cellStyle name="Normal 10 4" xfId="611" xr:uid="{00000000-0005-0000-0000-0000DB3E0000}"/>
    <cellStyle name="Normal 10 4 2" xfId="14353" xr:uid="{00000000-0005-0000-0000-0000DC3E0000}"/>
    <cellStyle name="Normal 10 4 2 2" xfId="14354" xr:uid="{00000000-0005-0000-0000-0000DD3E0000}"/>
    <cellStyle name="Normal 10 4 2 2 2" xfId="14355" xr:uid="{00000000-0005-0000-0000-0000DE3E0000}"/>
    <cellStyle name="Normal 10 4 2 2 3" xfId="14356" xr:uid="{00000000-0005-0000-0000-0000DF3E0000}"/>
    <cellStyle name="Normal 10 4 2 3" xfId="14357" xr:uid="{00000000-0005-0000-0000-0000E03E0000}"/>
    <cellStyle name="Normal 10 4 2 4" xfId="14358" xr:uid="{00000000-0005-0000-0000-0000E13E0000}"/>
    <cellStyle name="Normal 10 4 3" xfId="14359" xr:uid="{00000000-0005-0000-0000-0000E23E0000}"/>
    <cellStyle name="Normal 10 4 3 2" xfId="14360" xr:uid="{00000000-0005-0000-0000-0000E33E0000}"/>
    <cellStyle name="Normal 10 4 3 3" xfId="14361" xr:uid="{00000000-0005-0000-0000-0000E43E0000}"/>
    <cellStyle name="Normal 10 4 4" xfId="14362" xr:uid="{00000000-0005-0000-0000-0000E53E0000}"/>
    <cellStyle name="Normal 10 4 5" xfId="14363" xr:uid="{00000000-0005-0000-0000-0000E63E0000}"/>
    <cellStyle name="Normal 10 5" xfId="612" xr:uid="{00000000-0005-0000-0000-0000E73E0000}"/>
    <cellStyle name="Normal 10 5 2" xfId="613" xr:uid="{00000000-0005-0000-0000-0000E83E0000}"/>
    <cellStyle name="Normal 10 5 2 2" xfId="14364" xr:uid="{00000000-0005-0000-0000-0000E93E0000}"/>
    <cellStyle name="Normal 10 5 2 2 2" xfId="14365" xr:uid="{00000000-0005-0000-0000-0000EA3E0000}"/>
    <cellStyle name="Normal 10 5 2 2 2 2" xfId="14366" xr:uid="{00000000-0005-0000-0000-0000EB3E0000}"/>
    <cellStyle name="Normal 10 5 2 2 2 3" xfId="14367" xr:uid="{00000000-0005-0000-0000-0000EC3E0000}"/>
    <cellStyle name="Normal 10 5 2 2 3" xfId="14368" xr:uid="{00000000-0005-0000-0000-0000ED3E0000}"/>
    <cellStyle name="Normal 10 5 2 2 4" xfId="14369" xr:uid="{00000000-0005-0000-0000-0000EE3E0000}"/>
    <cellStyle name="Normal 10 5 2 3" xfId="14370" xr:uid="{00000000-0005-0000-0000-0000EF3E0000}"/>
    <cellStyle name="Normal 10 5 2 3 2" xfId="14371" xr:uid="{00000000-0005-0000-0000-0000F03E0000}"/>
    <cellStyle name="Normal 10 5 2 3 3" xfId="14372" xr:uid="{00000000-0005-0000-0000-0000F13E0000}"/>
    <cellStyle name="Normal 10 5 2 4" xfId="14373" xr:uid="{00000000-0005-0000-0000-0000F23E0000}"/>
    <cellStyle name="Normal 10 5 2 5" xfId="14374" xr:uid="{00000000-0005-0000-0000-0000F33E0000}"/>
    <cellStyle name="Normal 10 5 3" xfId="14375" xr:uid="{00000000-0005-0000-0000-0000F43E0000}"/>
    <cellStyle name="Normal 10 5 3 2" xfId="14376" xr:uid="{00000000-0005-0000-0000-0000F53E0000}"/>
    <cellStyle name="Normal 10 5 3 2 2" xfId="14377" xr:uid="{00000000-0005-0000-0000-0000F63E0000}"/>
    <cellStyle name="Normal 10 5 3 2 3" xfId="14378" xr:uid="{00000000-0005-0000-0000-0000F73E0000}"/>
    <cellStyle name="Normal 10 5 3 3" xfId="14379" xr:uid="{00000000-0005-0000-0000-0000F83E0000}"/>
    <cellStyle name="Normal 10 5 3 4" xfId="14380" xr:uid="{00000000-0005-0000-0000-0000F93E0000}"/>
    <cellStyle name="Normal 10 5 4" xfId="14381" xr:uid="{00000000-0005-0000-0000-0000FA3E0000}"/>
    <cellStyle name="Normal 10 5 4 2" xfId="14382" xr:uid="{00000000-0005-0000-0000-0000FB3E0000}"/>
    <cellStyle name="Normal 10 5 4 3" xfId="14383" xr:uid="{00000000-0005-0000-0000-0000FC3E0000}"/>
    <cellStyle name="Normal 10 5 5" xfId="14384" xr:uid="{00000000-0005-0000-0000-0000FD3E0000}"/>
    <cellStyle name="Normal 10 5 6" xfId="14385" xr:uid="{00000000-0005-0000-0000-0000FE3E0000}"/>
    <cellStyle name="Normal 10 6" xfId="614" xr:uid="{00000000-0005-0000-0000-0000FF3E0000}"/>
    <cellStyle name="Normal 10 6 2" xfId="14386" xr:uid="{00000000-0005-0000-0000-0000003F0000}"/>
    <cellStyle name="Normal 10 6 2 2" xfId="14387" xr:uid="{00000000-0005-0000-0000-0000013F0000}"/>
    <cellStyle name="Normal 10 6 2 2 2" xfId="14388" xr:uid="{00000000-0005-0000-0000-0000023F0000}"/>
    <cellStyle name="Normal 10 6 2 2 3" xfId="14389" xr:uid="{00000000-0005-0000-0000-0000033F0000}"/>
    <cellStyle name="Normal 10 6 2 3" xfId="14390" xr:uid="{00000000-0005-0000-0000-0000043F0000}"/>
    <cellStyle name="Normal 10 6 2 4" xfId="14391" xr:uid="{00000000-0005-0000-0000-0000053F0000}"/>
    <cellStyle name="Normal 10 6 3" xfId="14392" xr:uid="{00000000-0005-0000-0000-0000063F0000}"/>
    <cellStyle name="Normal 10 6 3 2" xfId="14393" xr:uid="{00000000-0005-0000-0000-0000073F0000}"/>
    <cellStyle name="Normal 10 6 3 3" xfId="14394" xr:uid="{00000000-0005-0000-0000-0000083F0000}"/>
    <cellStyle name="Normal 10 6 4" xfId="14395" xr:uid="{00000000-0005-0000-0000-0000093F0000}"/>
    <cellStyle name="Normal 10 6 5" xfId="14396" xr:uid="{00000000-0005-0000-0000-00000A3F0000}"/>
    <cellStyle name="Normal 10 7" xfId="615" xr:uid="{00000000-0005-0000-0000-00000B3F0000}"/>
    <cellStyle name="Normal 10 7 2" xfId="14397" xr:uid="{00000000-0005-0000-0000-00000C3F0000}"/>
    <cellStyle name="Normal 10 7 2 2" xfId="14398" xr:uid="{00000000-0005-0000-0000-00000D3F0000}"/>
    <cellStyle name="Normal 10 7 2 2 2" xfId="14399" xr:uid="{00000000-0005-0000-0000-00000E3F0000}"/>
    <cellStyle name="Normal 10 7 2 2 3" xfId="14400" xr:uid="{00000000-0005-0000-0000-00000F3F0000}"/>
    <cellStyle name="Normal 10 7 2 3" xfId="14401" xr:uid="{00000000-0005-0000-0000-0000103F0000}"/>
    <cellStyle name="Normal 10 7 2 4" xfId="14402" xr:uid="{00000000-0005-0000-0000-0000113F0000}"/>
    <cellStyle name="Normal 10 7 3" xfId="14403" xr:uid="{00000000-0005-0000-0000-0000123F0000}"/>
    <cellStyle name="Normal 10 7 3 2" xfId="14404" xr:uid="{00000000-0005-0000-0000-0000133F0000}"/>
    <cellStyle name="Normal 10 7 3 3" xfId="14405" xr:uid="{00000000-0005-0000-0000-0000143F0000}"/>
    <cellStyle name="Normal 10 7 4" xfId="14406" xr:uid="{00000000-0005-0000-0000-0000153F0000}"/>
    <cellStyle name="Normal 10 7 5" xfId="14407" xr:uid="{00000000-0005-0000-0000-0000163F0000}"/>
    <cellStyle name="Normal 10 8" xfId="14408" xr:uid="{00000000-0005-0000-0000-0000173F0000}"/>
    <cellStyle name="Normal 10 8 2" xfId="14409" xr:uid="{00000000-0005-0000-0000-0000183F0000}"/>
    <cellStyle name="Normal 10 8 2 2" xfId="14410" xr:uid="{00000000-0005-0000-0000-0000193F0000}"/>
    <cellStyle name="Normal 10 8 2 3" xfId="14411" xr:uid="{00000000-0005-0000-0000-00001A3F0000}"/>
    <cellStyle name="Normal 10 8 3" xfId="14412" xr:uid="{00000000-0005-0000-0000-00001B3F0000}"/>
    <cellStyle name="Normal 10 8 4" xfId="14413" xr:uid="{00000000-0005-0000-0000-00001C3F0000}"/>
    <cellStyle name="Normal 10 9" xfId="14414" xr:uid="{00000000-0005-0000-0000-00001D3F0000}"/>
    <cellStyle name="Normal 10 9 2" xfId="14415" xr:uid="{00000000-0005-0000-0000-00001E3F0000}"/>
    <cellStyle name="Normal 10 9 3" xfId="14416" xr:uid="{00000000-0005-0000-0000-00001F3F0000}"/>
    <cellStyle name="Normal 10_Medições a Faturar" xfId="14417" xr:uid="{00000000-0005-0000-0000-0000203F0000}"/>
    <cellStyle name="Normal 100" xfId="14418" xr:uid="{00000000-0005-0000-0000-0000213F0000}"/>
    <cellStyle name="Normal 100 2" xfId="14419" xr:uid="{00000000-0005-0000-0000-0000223F0000}"/>
    <cellStyle name="Normal 100 2 2" xfId="14420" xr:uid="{00000000-0005-0000-0000-0000233F0000}"/>
    <cellStyle name="Normal 100 3" xfId="14421" xr:uid="{00000000-0005-0000-0000-0000243F0000}"/>
    <cellStyle name="Normal 100 4" xfId="14422" xr:uid="{00000000-0005-0000-0000-0000253F0000}"/>
    <cellStyle name="Normal 100 5" xfId="14423" xr:uid="{00000000-0005-0000-0000-0000263F0000}"/>
    <cellStyle name="Normal 101" xfId="14424" xr:uid="{00000000-0005-0000-0000-0000273F0000}"/>
    <cellStyle name="Normal 101 2" xfId="14425" xr:uid="{00000000-0005-0000-0000-0000283F0000}"/>
    <cellStyle name="Normal 101 2 2" xfId="14426" xr:uid="{00000000-0005-0000-0000-0000293F0000}"/>
    <cellStyle name="Normal 101 3" xfId="14427" xr:uid="{00000000-0005-0000-0000-00002A3F0000}"/>
    <cellStyle name="Normal 101 4" xfId="14428" xr:uid="{00000000-0005-0000-0000-00002B3F0000}"/>
    <cellStyle name="Normal 101 5" xfId="14429" xr:uid="{00000000-0005-0000-0000-00002C3F0000}"/>
    <cellStyle name="Normal 101 6" xfId="14430" xr:uid="{00000000-0005-0000-0000-00002D3F0000}"/>
    <cellStyle name="Normal 102" xfId="14431" xr:uid="{00000000-0005-0000-0000-00002E3F0000}"/>
    <cellStyle name="Normal 102 2" xfId="14432" xr:uid="{00000000-0005-0000-0000-00002F3F0000}"/>
    <cellStyle name="Normal 102 2 2" xfId="14433" xr:uid="{00000000-0005-0000-0000-0000303F0000}"/>
    <cellStyle name="Normal 102 3" xfId="14434" xr:uid="{00000000-0005-0000-0000-0000313F0000}"/>
    <cellStyle name="Normal 102 4" xfId="14435" xr:uid="{00000000-0005-0000-0000-0000323F0000}"/>
    <cellStyle name="Normal 102 5" xfId="14436" xr:uid="{00000000-0005-0000-0000-0000333F0000}"/>
    <cellStyle name="Normal 102 6" xfId="14437" xr:uid="{00000000-0005-0000-0000-0000343F0000}"/>
    <cellStyle name="Normal 103" xfId="14438" xr:uid="{00000000-0005-0000-0000-0000353F0000}"/>
    <cellStyle name="Normal 103 2" xfId="14439" xr:uid="{00000000-0005-0000-0000-0000363F0000}"/>
    <cellStyle name="Normal 103 2 2" xfId="14440" xr:uid="{00000000-0005-0000-0000-0000373F0000}"/>
    <cellStyle name="Normal 103 3" xfId="14441" xr:uid="{00000000-0005-0000-0000-0000383F0000}"/>
    <cellStyle name="Normal 103 4" xfId="14442" xr:uid="{00000000-0005-0000-0000-0000393F0000}"/>
    <cellStyle name="Normal 103 5" xfId="14443" xr:uid="{00000000-0005-0000-0000-00003A3F0000}"/>
    <cellStyle name="Normal 104" xfId="14444" xr:uid="{00000000-0005-0000-0000-00003B3F0000}"/>
    <cellStyle name="Normal 104 2" xfId="14445" xr:uid="{00000000-0005-0000-0000-00003C3F0000}"/>
    <cellStyle name="Normal 104 2 2" xfId="14446" xr:uid="{00000000-0005-0000-0000-00003D3F0000}"/>
    <cellStyle name="Normal 104 3" xfId="14447" xr:uid="{00000000-0005-0000-0000-00003E3F0000}"/>
    <cellStyle name="Normal 104 4" xfId="14448" xr:uid="{00000000-0005-0000-0000-00003F3F0000}"/>
    <cellStyle name="Normal 104 5" xfId="14449" xr:uid="{00000000-0005-0000-0000-0000403F0000}"/>
    <cellStyle name="Normal 105" xfId="14450" xr:uid="{00000000-0005-0000-0000-0000413F0000}"/>
    <cellStyle name="Normal 105 2" xfId="14451" xr:uid="{00000000-0005-0000-0000-0000423F0000}"/>
    <cellStyle name="Normal 105 2 2" xfId="14452" xr:uid="{00000000-0005-0000-0000-0000433F0000}"/>
    <cellStyle name="Normal 105 3" xfId="14453" xr:uid="{00000000-0005-0000-0000-0000443F0000}"/>
    <cellStyle name="Normal 105 4" xfId="14454" xr:uid="{00000000-0005-0000-0000-0000453F0000}"/>
    <cellStyle name="Normal 105 5" xfId="14455" xr:uid="{00000000-0005-0000-0000-0000463F0000}"/>
    <cellStyle name="Normal 105 6" xfId="14456" xr:uid="{00000000-0005-0000-0000-0000473F0000}"/>
    <cellStyle name="Normal 106" xfId="616" xr:uid="{00000000-0005-0000-0000-0000483F0000}"/>
    <cellStyle name="Normal 106 2" xfId="14457" xr:uid="{00000000-0005-0000-0000-0000493F0000}"/>
    <cellStyle name="Normal 106 2 2" xfId="14458" xr:uid="{00000000-0005-0000-0000-00004A3F0000}"/>
    <cellStyle name="Normal 106 2 2 2" xfId="14459" xr:uid="{00000000-0005-0000-0000-00004B3F0000}"/>
    <cellStyle name="Normal 106 2 2 3" xfId="14460" xr:uid="{00000000-0005-0000-0000-00004C3F0000}"/>
    <cellStyle name="Normal 106 2 3" xfId="14461" xr:uid="{00000000-0005-0000-0000-00004D3F0000}"/>
    <cellStyle name="Normal 106 2 4" xfId="14462" xr:uid="{00000000-0005-0000-0000-00004E3F0000}"/>
    <cellStyle name="Normal 106 3" xfId="14463" xr:uid="{00000000-0005-0000-0000-00004F3F0000}"/>
    <cellStyle name="Normal 106 3 2" xfId="14464" xr:uid="{00000000-0005-0000-0000-0000503F0000}"/>
    <cellStyle name="Normal 106 3 3" xfId="14465" xr:uid="{00000000-0005-0000-0000-0000513F0000}"/>
    <cellStyle name="Normal 106 4" xfId="14466" xr:uid="{00000000-0005-0000-0000-0000523F0000}"/>
    <cellStyle name="Normal 106 5" xfId="14467" xr:uid="{00000000-0005-0000-0000-0000533F0000}"/>
    <cellStyle name="Normal 106 6" xfId="14468" xr:uid="{00000000-0005-0000-0000-0000543F0000}"/>
    <cellStyle name="Normal 106 7" xfId="14469" xr:uid="{00000000-0005-0000-0000-0000553F0000}"/>
    <cellStyle name="Normal 107" xfId="14470" xr:uid="{00000000-0005-0000-0000-0000563F0000}"/>
    <cellStyle name="Normal 107 2" xfId="14471" xr:uid="{00000000-0005-0000-0000-0000573F0000}"/>
    <cellStyle name="Normal 107 2 10" xfId="14472" xr:uid="{00000000-0005-0000-0000-0000583F0000}"/>
    <cellStyle name="Normal 107 2 11" xfId="14473" xr:uid="{00000000-0005-0000-0000-0000593F0000}"/>
    <cellStyle name="Normal 107 2 12" xfId="14474" xr:uid="{00000000-0005-0000-0000-00005A3F0000}"/>
    <cellStyle name="Normal 107 2 2" xfId="14475" xr:uid="{00000000-0005-0000-0000-00005B3F0000}"/>
    <cellStyle name="Normal 107 2 3" xfId="14476" xr:uid="{00000000-0005-0000-0000-00005C3F0000}"/>
    <cellStyle name="Normal 107 2 4" xfId="14477" xr:uid="{00000000-0005-0000-0000-00005D3F0000}"/>
    <cellStyle name="Normal 107 2 5" xfId="14478" xr:uid="{00000000-0005-0000-0000-00005E3F0000}"/>
    <cellStyle name="Normal 107 2 6" xfId="14479" xr:uid="{00000000-0005-0000-0000-00005F3F0000}"/>
    <cellStyle name="Normal 107 2 7" xfId="14480" xr:uid="{00000000-0005-0000-0000-0000603F0000}"/>
    <cellStyle name="Normal 107 2 8" xfId="14481" xr:uid="{00000000-0005-0000-0000-0000613F0000}"/>
    <cellStyle name="Normal 107 2 9" xfId="14482" xr:uid="{00000000-0005-0000-0000-0000623F0000}"/>
    <cellStyle name="Normal 107 2_Fluxo diário Cibe Energia 2008" xfId="14483" xr:uid="{00000000-0005-0000-0000-0000633F0000}"/>
    <cellStyle name="Normal 107 3" xfId="14484" xr:uid="{00000000-0005-0000-0000-0000643F0000}"/>
    <cellStyle name="Normal 107 4" xfId="14485" xr:uid="{00000000-0005-0000-0000-0000653F0000}"/>
    <cellStyle name="Normal 107 5" xfId="14486" xr:uid="{00000000-0005-0000-0000-0000663F0000}"/>
    <cellStyle name="Normal 107 6" xfId="14487" xr:uid="{00000000-0005-0000-0000-0000673F0000}"/>
    <cellStyle name="Normal 108" xfId="14488" xr:uid="{00000000-0005-0000-0000-0000683F0000}"/>
    <cellStyle name="Normal 108 2" xfId="14489" xr:uid="{00000000-0005-0000-0000-0000693F0000}"/>
    <cellStyle name="Normal 108 2 2" xfId="14490" xr:uid="{00000000-0005-0000-0000-00006A3F0000}"/>
    <cellStyle name="Normal 108 3" xfId="14491" xr:uid="{00000000-0005-0000-0000-00006B3F0000}"/>
    <cellStyle name="Normal 108 4" xfId="14492" xr:uid="{00000000-0005-0000-0000-00006C3F0000}"/>
    <cellStyle name="Normal 108 5" xfId="14493" xr:uid="{00000000-0005-0000-0000-00006D3F0000}"/>
    <cellStyle name="Normal 108 6" xfId="14494" xr:uid="{00000000-0005-0000-0000-00006E3F0000}"/>
    <cellStyle name="Normal 108_Medições a Faturar" xfId="14495" xr:uid="{00000000-0005-0000-0000-00006F3F0000}"/>
    <cellStyle name="Normal 109" xfId="14496" xr:uid="{00000000-0005-0000-0000-0000703F0000}"/>
    <cellStyle name="Normal 109 2" xfId="14497" xr:uid="{00000000-0005-0000-0000-0000713F0000}"/>
    <cellStyle name="Normal 109 2 2" xfId="14498" xr:uid="{00000000-0005-0000-0000-0000723F0000}"/>
    <cellStyle name="Normal 109 3" xfId="14499" xr:uid="{00000000-0005-0000-0000-0000733F0000}"/>
    <cellStyle name="Normal 109 4" xfId="14500" xr:uid="{00000000-0005-0000-0000-0000743F0000}"/>
    <cellStyle name="Normal 109 5" xfId="14501" xr:uid="{00000000-0005-0000-0000-0000753F0000}"/>
    <cellStyle name="Normal 109 6" xfId="14502" xr:uid="{00000000-0005-0000-0000-0000763F0000}"/>
    <cellStyle name="Normal 109 7" xfId="14503" xr:uid="{00000000-0005-0000-0000-0000773F0000}"/>
    <cellStyle name="Normal 109_Medições a Faturar" xfId="14504" xr:uid="{00000000-0005-0000-0000-0000783F0000}"/>
    <cellStyle name="Normal 11" xfId="617" xr:uid="{00000000-0005-0000-0000-0000793F0000}"/>
    <cellStyle name="Normal 11 2" xfId="14505" xr:uid="{00000000-0005-0000-0000-00007A3F0000}"/>
    <cellStyle name="Normal 11 2 2" xfId="14506" xr:uid="{00000000-0005-0000-0000-00007B3F0000}"/>
    <cellStyle name="Normal 11 2 2 2" xfId="14507" xr:uid="{00000000-0005-0000-0000-00007C3F0000}"/>
    <cellStyle name="Normal 11 2 2 3" xfId="14508" xr:uid="{00000000-0005-0000-0000-00007D3F0000}"/>
    <cellStyle name="Normal 11 2 3" xfId="14509" xr:uid="{00000000-0005-0000-0000-00007E3F0000}"/>
    <cellStyle name="Normal 11 2 4" xfId="14510" xr:uid="{00000000-0005-0000-0000-00007F3F0000}"/>
    <cellStyle name="Normal 11 3" xfId="618" xr:uid="{00000000-0005-0000-0000-0000803F0000}"/>
    <cellStyle name="Normal 11 3 2" xfId="14511" xr:uid="{00000000-0005-0000-0000-0000813F0000}"/>
    <cellStyle name="Normal 11 3 2 2" xfId="14512" xr:uid="{00000000-0005-0000-0000-0000823F0000}"/>
    <cellStyle name="Normal 11 3 2 3" xfId="14513" xr:uid="{00000000-0005-0000-0000-0000833F0000}"/>
    <cellStyle name="Normal 11 3 3" xfId="14514" xr:uid="{00000000-0005-0000-0000-0000843F0000}"/>
    <cellStyle name="Normal 11 3 4" xfId="14515" xr:uid="{00000000-0005-0000-0000-0000853F0000}"/>
    <cellStyle name="Normal 11 4" xfId="14516" xr:uid="{00000000-0005-0000-0000-0000863F0000}"/>
    <cellStyle name="Normal 11 5" xfId="14517" xr:uid="{00000000-0005-0000-0000-0000873F0000}"/>
    <cellStyle name="Normal 11 6" xfId="14518" xr:uid="{00000000-0005-0000-0000-0000883F0000}"/>
    <cellStyle name="Normal 11 7" xfId="14519" xr:uid="{00000000-0005-0000-0000-0000893F0000}"/>
    <cellStyle name="Normal 11_Medições a Faturar" xfId="14520" xr:uid="{00000000-0005-0000-0000-00008A3F0000}"/>
    <cellStyle name="Normal 110" xfId="14521" xr:uid="{00000000-0005-0000-0000-00008B3F0000}"/>
    <cellStyle name="Normal 110 2" xfId="14522" xr:uid="{00000000-0005-0000-0000-00008C3F0000}"/>
    <cellStyle name="Normal 110 2 2" xfId="14523" xr:uid="{00000000-0005-0000-0000-00008D3F0000}"/>
    <cellStyle name="Normal 110 3" xfId="14524" xr:uid="{00000000-0005-0000-0000-00008E3F0000}"/>
    <cellStyle name="Normal 110 4" xfId="14525" xr:uid="{00000000-0005-0000-0000-00008F3F0000}"/>
    <cellStyle name="Normal 110 5" xfId="14526" xr:uid="{00000000-0005-0000-0000-0000903F0000}"/>
    <cellStyle name="Normal 110 6" xfId="14527" xr:uid="{00000000-0005-0000-0000-0000913F0000}"/>
    <cellStyle name="Normal 111" xfId="14528" xr:uid="{00000000-0005-0000-0000-0000923F0000}"/>
    <cellStyle name="Normal 111 2" xfId="14529" xr:uid="{00000000-0005-0000-0000-0000933F0000}"/>
    <cellStyle name="Normal 111 2 2" xfId="14530" xr:uid="{00000000-0005-0000-0000-0000943F0000}"/>
    <cellStyle name="Normal 111 3" xfId="14531" xr:uid="{00000000-0005-0000-0000-0000953F0000}"/>
    <cellStyle name="Normal 111 4" xfId="14532" xr:uid="{00000000-0005-0000-0000-0000963F0000}"/>
    <cellStyle name="Normal 111 5" xfId="14533" xr:uid="{00000000-0005-0000-0000-0000973F0000}"/>
    <cellStyle name="Normal 112" xfId="14534" xr:uid="{00000000-0005-0000-0000-0000983F0000}"/>
    <cellStyle name="Normal 112 2" xfId="14535" xr:uid="{00000000-0005-0000-0000-0000993F0000}"/>
    <cellStyle name="Normal 112 2 2" xfId="14536" xr:uid="{00000000-0005-0000-0000-00009A3F0000}"/>
    <cellStyle name="Normal 112 3" xfId="14537" xr:uid="{00000000-0005-0000-0000-00009B3F0000}"/>
    <cellStyle name="Normal 112 4" xfId="14538" xr:uid="{00000000-0005-0000-0000-00009C3F0000}"/>
    <cellStyle name="Normal 112 5" xfId="14539" xr:uid="{00000000-0005-0000-0000-00009D3F0000}"/>
    <cellStyle name="Normal 113" xfId="14540" xr:uid="{00000000-0005-0000-0000-00009E3F0000}"/>
    <cellStyle name="Normal 113 2" xfId="14541" xr:uid="{00000000-0005-0000-0000-00009F3F0000}"/>
    <cellStyle name="Normal 113 2 2" xfId="14542" xr:uid="{00000000-0005-0000-0000-0000A03F0000}"/>
    <cellStyle name="Normal 113 3" xfId="14543" xr:uid="{00000000-0005-0000-0000-0000A13F0000}"/>
    <cellStyle name="Normal 113 4" xfId="14544" xr:uid="{00000000-0005-0000-0000-0000A23F0000}"/>
    <cellStyle name="Normal 113 5" xfId="14545" xr:uid="{00000000-0005-0000-0000-0000A33F0000}"/>
    <cellStyle name="Normal 114" xfId="14546" xr:uid="{00000000-0005-0000-0000-0000A43F0000}"/>
    <cellStyle name="Normal 114 2" xfId="14547" xr:uid="{00000000-0005-0000-0000-0000A53F0000}"/>
    <cellStyle name="Normal 114 3" xfId="14548" xr:uid="{00000000-0005-0000-0000-0000A63F0000}"/>
    <cellStyle name="Normal 114 4" xfId="14549" xr:uid="{00000000-0005-0000-0000-0000A73F0000}"/>
    <cellStyle name="Normal 114 5" xfId="14550" xr:uid="{00000000-0005-0000-0000-0000A83F0000}"/>
    <cellStyle name="Normal 115" xfId="14551" xr:uid="{00000000-0005-0000-0000-0000A93F0000}"/>
    <cellStyle name="Normal 115 2" xfId="14552" xr:uid="{00000000-0005-0000-0000-0000AA3F0000}"/>
    <cellStyle name="Normal 115 3" xfId="14553" xr:uid="{00000000-0005-0000-0000-0000AB3F0000}"/>
    <cellStyle name="Normal 115 4" xfId="14554" xr:uid="{00000000-0005-0000-0000-0000AC3F0000}"/>
    <cellStyle name="Normal 115 5" xfId="14555" xr:uid="{00000000-0005-0000-0000-0000AD3F0000}"/>
    <cellStyle name="Normal 116" xfId="14556" xr:uid="{00000000-0005-0000-0000-0000AE3F0000}"/>
    <cellStyle name="Normal 116 2" xfId="14557" xr:uid="{00000000-0005-0000-0000-0000AF3F0000}"/>
    <cellStyle name="Normal 116 3" xfId="14558" xr:uid="{00000000-0005-0000-0000-0000B03F0000}"/>
    <cellStyle name="Normal 116 4" xfId="14559" xr:uid="{00000000-0005-0000-0000-0000B13F0000}"/>
    <cellStyle name="Normal 116 5" xfId="14560" xr:uid="{00000000-0005-0000-0000-0000B23F0000}"/>
    <cellStyle name="Normal 117" xfId="14561" xr:uid="{00000000-0005-0000-0000-0000B33F0000}"/>
    <cellStyle name="Normal 117 2" xfId="14562" xr:uid="{00000000-0005-0000-0000-0000B43F0000}"/>
    <cellStyle name="Normal 117 3" xfId="14563" xr:uid="{00000000-0005-0000-0000-0000B53F0000}"/>
    <cellStyle name="Normal 117 4" xfId="14564" xr:uid="{00000000-0005-0000-0000-0000B63F0000}"/>
    <cellStyle name="Normal 117 5" xfId="14565" xr:uid="{00000000-0005-0000-0000-0000B73F0000}"/>
    <cellStyle name="Normal 118" xfId="14566" xr:uid="{00000000-0005-0000-0000-0000B83F0000}"/>
    <cellStyle name="Normal 118 2" xfId="14567" xr:uid="{00000000-0005-0000-0000-0000B93F0000}"/>
    <cellStyle name="Normal 118 3" xfId="14568" xr:uid="{00000000-0005-0000-0000-0000BA3F0000}"/>
    <cellStyle name="Normal 118 4" xfId="14569" xr:uid="{00000000-0005-0000-0000-0000BB3F0000}"/>
    <cellStyle name="Normal 118 5" xfId="14570" xr:uid="{00000000-0005-0000-0000-0000BC3F0000}"/>
    <cellStyle name="Normal 119" xfId="1037" xr:uid="{00000000-0005-0000-0000-0000BD3F0000}"/>
    <cellStyle name="Normal 119 2" xfId="14571" xr:uid="{00000000-0005-0000-0000-0000BE3F0000}"/>
    <cellStyle name="Normal 119 2 2" xfId="14572" xr:uid="{00000000-0005-0000-0000-0000BF3F0000}"/>
    <cellStyle name="Normal 119 2 3" xfId="14573" xr:uid="{00000000-0005-0000-0000-0000C03F0000}"/>
    <cellStyle name="Normal 119 3" xfId="14574" xr:uid="{00000000-0005-0000-0000-0000C13F0000}"/>
    <cellStyle name="Normal 119 4" xfId="14575" xr:uid="{00000000-0005-0000-0000-0000C23F0000}"/>
    <cellStyle name="Normal 119 5" xfId="14576" xr:uid="{00000000-0005-0000-0000-0000C33F0000}"/>
    <cellStyle name="Normal 12" xfId="619" xr:uid="{00000000-0005-0000-0000-0000C43F0000}"/>
    <cellStyle name="Normal 12 10" xfId="14577" xr:uid="{00000000-0005-0000-0000-0000C53F0000}"/>
    <cellStyle name="Normal 12 11" xfId="14578" xr:uid="{00000000-0005-0000-0000-0000C63F0000}"/>
    <cellStyle name="Normal 12 12" xfId="14579" xr:uid="{00000000-0005-0000-0000-0000C73F0000}"/>
    <cellStyle name="Normal 12 13" xfId="14580" xr:uid="{00000000-0005-0000-0000-0000C83F0000}"/>
    <cellStyle name="Normal 12 14" xfId="14581" xr:uid="{00000000-0005-0000-0000-0000C93F0000}"/>
    <cellStyle name="Normal 12 15" xfId="14582" xr:uid="{00000000-0005-0000-0000-0000CA3F0000}"/>
    <cellStyle name="Normal 12 16" xfId="14583" xr:uid="{00000000-0005-0000-0000-0000CB3F0000}"/>
    <cellStyle name="Normal 12 17" xfId="14584" xr:uid="{00000000-0005-0000-0000-0000CC3F0000}"/>
    <cellStyle name="Normal 12 18" xfId="14585" xr:uid="{00000000-0005-0000-0000-0000CD3F0000}"/>
    <cellStyle name="Normal 12 19" xfId="14586" xr:uid="{00000000-0005-0000-0000-0000CE3F0000}"/>
    <cellStyle name="Normal 12 2" xfId="14587" xr:uid="{00000000-0005-0000-0000-0000CF3F0000}"/>
    <cellStyle name="Normal 12 2 2" xfId="14588" xr:uid="{00000000-0005-0000-0000-0000D03F0000}"/>
    <cellStyle name="Normal 12 2 2 2" xfId="14589" xr:uid="{00000000-0005-0000-0000-0000D13F0000}"/>
    <cellStyle name="Normal 12 2 2 3" xfId="14590" xr:uid="{00000000-0005-0000-0000-0000D23F0000}"/>
    <cellStyle name="Normal 12 2 3" xfId="14591" xr:uid="{00000000-0005-0000-0000-0000D33F0000}"/>
    <cellStyle name="Normal 12 2 4" xfId="14592" xr:uid="{00000000-0005-0000-0000-0000D43F0000}"/>
    <cellStyle name="Normal 12 2 5" xfId="14593" xr:uid="{00000000-0005-0000-0000-0000D53F0000}"/>
    <cellStyle name="Normal 12 20" xfId="14594" xr:uid="{00000000-0005-0000-0000-0000D63F0000}"/>
    <cellStyle name="Normal 12 3" xfId="14595" xr:uid="{00000000-0005-0000-0000-0000D73F0000}"/>
    <cellStyle name="Normal 12 3 2" xfId="14596" xr:uid="{00000000-0005-0000-0000-0000D83F0000}"/>
    <cellStyle name="Normal 12 3 3" xfId="14597" xr:uid="{00000000-0005-0000-0000-0000D93F0000}"/>
    <cellStyle name="Normal 12 3 4" xfId="14598" xr:uid="{00000000-0005-0000-0000-0000DA3F0000}"/>
    <cellStyle name="Normal 12 4" xfId="14599" xr:uid="{00000000-0005-0000-0000-0000DB3F0000}"/>
    <cellStyle name="Normal 12 5" xfId="14600" xr:uid="{00000000-0005-0000-0000-0000DC3F0000}"/>
    <cellStyle name="Normal 12 6" xfId="14601" xr:uid="{00000000-0005-0000-0000-0000DD3F0000}"/>
    <cellStyle name="Normal 12 7" xfId="14602" xr:uid="{00000000-0005-0000-0000-0000DE3F0000}"/>
    <cellStyle name="Normal 12 8" xfId="14603" xr:uid="{00000000-0005-0000-0000-0000DF3F0000}"/>
    <cellStyle name="Normal 12 9" xfId="14604" xr:uid="{00000000-0005-0000-0000-0000E03F0000}"/>
    <cellStyle name="Normal 12_Medições a Faturar" xfId="14605" xr:uid="{00000000-0005-0000-0000-0000E13F0000}"/>
    <cellStyle name="Normal 120" xfId="14606" xr:uid="{00000000-0005-0000-0000-0000E23F0000}"/>
    <cellStyle name="Normal 120 2" xfId="14607" xr:uid="{00000000-0005-0000-0000-0000E33F0000}"/>
    <cellStyle name="Normal 120 2 2" xfId="14608" xr:uid="{00000000-0005-0000-0000-0000E43F0000}"/>
    <cellStyle name="Normal 120 2 3" xfId="14609" xr:uid="{00000000-0005-0000-0000-0000E53F0000}"/>
    <cellStyle name="Normal 120 3" xfId="14610" xr:uid="{00000000-0005-0000-0000-0000E63F0000}"/>
    <cellStyle name="Normal 120 4" xfId="14611" xr:uid="{00000000-0005-0000-0000-0000E73F0000}"/>
    <cellStyle name="Normal 120 5" xfId="14612" xr:uid="{00000000-0005-0000-0000-0000E83F0000}"/>
    <cellStyle name="Normal 121" xfId="14613" xr:uid="{00000000-0005-0000-0000-0000E93F0000}"/>
    <cellStyle name="Normal 121 2" xfId="14614" xr:uid="{00000000-0005-0000-0000-0000EA3F0000}"/>
    <cellStyle name="Normal 121 3" xfId="14615" xr:uid="{00000000-0005-0000-0000-0000EB3F0000}"/>
    <cellStyle name="Normal 121 4" xfId="14616" xr:uid="{00000000-0005-0000-0000-0000EC3F0000}"/>
    <cellStyle name="Normal 121 5" xfId="14617" xr:uid="{00000000-0005-0000-0000-0000ED3F0000}"/>
    <cellStyle name="Normal 122" xfId="14618" xr:uid="{00000000-0005-0000-0000-0000EE3F0000}"/>
    <cellStyle name="Normal 122 2" xfId="14619" xr:uid="{00000000-0005-0000-0000-0000EF3F0000}"/>
    <cellStyle name="Normal 122 3" xfId="14620" xr:uid="{00000000-0005-0000-0000-0000F03F0000}"/>
    <cellStyle name="Normal 122 4" xfId="14621" xr:uid="{00000000-0005-0000-0000-0000F13F0000}"/>
    <cellStyle name="Normal 122 5" xfId="14622" xr:uid="{00000000-0005-0000-0000-0000F23F0000}"/>
    <cellStyle name="Normal 123" xfId="14623" xr:uid="{00000000-0005-0000-0000-0000F33F0000}"/>
    <cellStyle name="Normal 123 2" xfId="14624" xr:uid="{00000000-0005-0000-0000-0000F43F0000}"/>
    <cellStyle name="Normal 123 3" xfId="14625" xr:uid="{00000000-0005-0000-0000-0000F53F0000}"/>
    <cellStyle name="Normal 123 4" xfId="14626" xr:uid="{00000000-0005-0000-0000-0000F63F0000}"/>
    <cellStyle name="Normal 123 5" xfId="14627" xr:uid="{00000000-0005-0000-0000-0000F73F0000}"/>
    <cellStyle name="Normal 124" xfId="14628" xr:uid="{00000000-0005-0000-0000-0000F83F0000}"/>
    <cellStyle name="Normal 124 2" xfId="14629" xr:uid="{00000000-0005-0000-0000-0000F93F0000}"/>
    <cellStyle name="Normal 124 3" xfId="14630" xr:uid="{00000000-0005-0000-0000-0000FA3F0000}"/>
    <cellStyle name="Normal 124 4" xfId="14631" xr:uid="{00000000-0005-0000-0000-0000FB3F0000}"/>
    <cellStyle name="Normal 125" xfId="14632" xr:uid="{00000000-0005-0000-0000-0000FC3F0000}"/>
    <cellStyle name="Normal 125 2" xfId="14633" xr:uid="{00000000-0005-0000-0000-0000FD3F0000}"/>
    <cellStyle name="Normal 125 3" xfId="14634" xr:uid="{00000000-0005-0000-0000-0000FE3F0000}"/>
    <cellStyle name="Normal 125 4" xfId="14635" xr:uid="{00000000-0005-0000-0000-0000FF3F0000}"/>
    <cellStyle name="Normal 125 5" xfId="14636" xr:uid="{00000000-0005-0000-0000-000000400000}"/>
    <cellStyle name="Normal 126" xfId="14637" xr:uid="{00000000-0005-0000-0000-000001400000}"/>
    <cellStyle name="Normal 126 2" xfId="14638" xr:uid="{00000000-0005-0000-0000-000002400000}"/>
    <cellStyle name="Normal 126 3" xfId="14639" xr:uid="{00000000-0005-0000-0000-000003400000}"/>
    <cellStyle name="Normal 126 4" xfId="14640" xr:uid="{00000000-0005-0000-0000-000004400000}"/>
    <cellStyle name="Normal 126 5" xfId="14641" xr:uid="{00000000-0005-0000-0000-000005400000}"/>
    <cellStyle name="Normal 127" xfId="14642" xr:uid="{00000000-0005-0000-0000-000006400000}"/>
    <cellStyle name="Normal 127 2" xfId="14643" xr:uid="{00000000-0005-0000-0000-000007400000}"/>
    <cellStyle name="Normal 127 3" xfId="14644" xr:uid="{00000000-0005-0000-0000-000008400000}"/>
    <cellStyle name="Normal 127 4" xfId="14645" xr:uid="{00000000-0005-0000-0000-000009400000}"/>
    <cellStyle name="Normal 127 5" xfId="14646" xr:uid="{00000000-0005-0000-0000-00000A400000}"/>
    <cellStyle name="Normal 128" xfId="14647" xr:uid="{00000000-0005-0000-0000-00000B400000}"/>
    <cellStyle name="Normal 128 2" xfId="14648" xr:uid="{00000000-0005-0000-0000-00000C400000}"/>
    <cellStyle name="Normal 128 3" xfId="14649" xr:uid="{00000000-0005-0000-0000-00000D400000}"/>
    <cellStyle name="Normal 128 4" xfId="14650" xr:uid="{00000000-0005-0000-0000-00000E400000}"/>
    <cellStyle name="Normal 128 5" xfId="14651" xr:uid="{00000000-0005-0000-0000-00000F400000}"/>
    <cellStyle name="Normal 129" xfId="14652" xr:uid="{00000000-0005-0000-0000-000010400000}"/>
    <cellStyle name="Normal 129 2" xfId="14653" xr:uid="{00000000-0005-0000-0000-000011400000}"/>
    <cellStyle name="Normal 129 3" xfId="14654" xr:uid="{00000000-0005-0000-0000-000012400000}"/>
    <cellStyle name="Normal 129 4" xfId="14655" xr:uid="{00000000-0005-0000-0000-000013400000}"/>
    <cellStyle name="Normal 129 5" xfId="14656" xr:uid="{00000000-0005-0000-0000-000014400000}"/>
    <cellStyle name="Normal 13" xfId="620" xr:uid="{00000000-0005-0000-0000-000015400000}"/>
    <cellStyle name="Normal 13 2" xfId="14657" xr:uid="{00000000-0005-0000-0000-000016400000}"/>
    <cellStyle name="Normal 13 2 2" xfId="14658" xr:uid="{00000000-0005-0000-0000-000017400000}"/>
    <cellStyle name="Normal 13 2 2 2" xfId="14659" xr:uid="{00000000-0005-0000-0000-000018400000}"/>
    <cellStyle name="Normal 13 2 2 3" xfId="14660" xr:uid="{00000000-0005-0000-0000-000019400000}"/>
    <cellStyle name="Normal 13 2 3" xfId="14661" xr:uid="{00000000-0005-0000-0000-00001A400000}"/>
    <cellStyle name="Normal 13 2 4" xfId="14662" xr:uid="{00000000-0005-0000-0000-00001B400000}"/>
    <cellStyle name="Normal 13 2 5" xfId="14663" xr:uid="{00000000-0005-0000-0000-00001C400000}"/>
    <cellStyle name="Normal 13 2 6" xfId="14664" xr:uid="{00000000-0005-0000-0000-00001D400000}"/>
    <cellStyle name="Normal 13 3" xfId="14665" xr:uid="{00000000-0005-0000-0000-00001E400000}"/>
    <cellStyle name="Normal 13 3 2" xfId="14666" xr:uid="{00000000-0005-0000-0000-00001F400000}"/>
    <cellStyle name="Normal 13 3 3" xfId="14667" xr:uid="{00000000-0005-0000-0000-000020400000}"/>
    <cellStyle name="Normal 13 3 4" xfId="14668" xr:uid="{00000000-0005-0000-0000-000021400000}"/>
    <cellStyle name="Normal 13 4" xfId="14669" xr:uid="{00000000-0005-0000-0000-000022400000}"/>
    <cellStyle name="Normal 13 5" xfId="14670" xr:uid="{00000000-0005-0000-0000-000023400000}"/>
    <cellStyle name="Normal 13 6" xfId="14671" xr:uid="{00000000-0005-0000-0000-000024400000}"/>
    <cellStyle name="Normal 13 7" xfId="14672" xr:uid="{00000000-0005-0000-0000-000025400000}"/>
    <cellStyle name="Normal 13_Medições a Faturar" xfId="14673" xr:uid="{00000000-0005-0000-0000-000026400000}"/>
    <cellStyle name="Normal 130" xfId="14674" xr:uid="{00000000-0005-0000-0000-000027400000}"/>
    <cellStyle name="Normal 130 2" xfId="14675" xr:uid="{00000000-0005-0000-0000-000028400000}"/>
    <cellStyle name="Normal 130 3" xfId="14676" xr:uid="{00000000-0005-0000-0000-000029400000}"/>
    <cellStyle name="Normal 130 4" xfId="14677" xr:uid="{00000000-0005-0000-0000-00002A400000}"/>
    <cellStyle name="Normal 130 5" xfId="14678" xr:uid="{00000000-0005-0000-0000-00002B400000}"/>
    <cellStyle name="Normal 131" xfId="14679" xr:uid="{00000000-0005-0000-0000-00002C400000}"/>
    <cellStyle name="Normal 131 2" xfId="14680" xr:uid="{00000000-0005-0000-0000-00002D400000}"/>
    <cellStyle name="Normal 131 3" xfId="14681" xr:uid="{00000000-0005-0000-0000-00002E400000}"/>
    <cellStyle name="Normal 131 4" xfId="14682" xr:uid="{00000000-0005-0000-0000-00002F400000}"/>
    <cellStyle name="Normal 131 5" xfId="14683" xr:uid="{00000000-0005-0000-0000-000030400000}"/>
    <cellStyle name="Normal 132" xfId="14684" xr:uid="{00000000-0005-0000-0000-000031400000}"/>
    <cellStyle name="Normal 132 2" xfId="14685" xr:uid="{00000000-0005-0000-0000-000032400000}"/>
    <cellStyle name="Normal 132 3" xfId="14686" xr:uid="{00000000-0005-0000-0000-000033400000}"/>
    <cellStyle name="Normal 132 4" xfId="14687" xr:uid="{00000000-0005-0000-0000-000034400000}"/>
    <cellStyle name="Normal 132 5" xfId="14688" xr:uid="{00000000-0005-0000-0000-000035400000}"/>
    <cellStyle name="Normal 133" xfId="14689" xr:uid="{00000000-0005-0000-0000-000036400000}"/>
    <cellStyle name="Normal 133 2" xfId="14690" xr:uid="{00000000-0005-0000-0000-000037400000}"/>
    <cellStyle name="Normal 133 3" xfId="14691" xr:uid="{00000000-0005-0000-0000-000038400000}"/>
    <cellStyle name="Normal 133 4" xfId="14692" xr:uid="{00000000-0005-0000-0000-000039400000}"/>
    <cellStyle name="Normal 133 5" xfId="14693" xr:uid="{00000000-0005-0000-0000-00003A400000}"/>
    <cellStyle name="Normal 134" xfId="14694" xr:uid="{00000000-0005-0000-0000-00003B400000}"/>
    <cellStyle name="Normal 134 2" xfId="14695" xr:uid="{00000000-0005-0000-0000-00003C400000}"/>
    <cellStyle name="Normal 134 3" xfId="14696" xr:uid="{00000000-0005-0000-0000-00003D400000}"/>
    <cellStyle name="Normal 134 4" xfId="14697" xr:uid="{00000000-0005-0000-0000-00003E400000}"/>
    <cellStyle name="Normal 134 5" xfId="14698" xr:uid="{00000000-0005-0000-0000-00003F400000}"/>
    <cellStyle name="Normal 135" xfId="14699" xr:uid="{00000000-0005-0000-0000-000040400000}"/>
    <cellStyle name="Normal 135 2" xfId="14700" xr:uid="{00000000-0005-0000-0000-000041400000}"/>
    <cellStyle name="Normal 135 3" xfId="14701" xr:uid="{00000000-0005-0000-0000-000042400000}"/>
    <cellStyle name="Normal 135 4" xfId="14702" xr:uid="{00000000-0005-0000-0000-000043400000}"/>
    <cellStyle name="Normal 135 5" xfId="14703" xr:uid="{00000000-0005-0000-0000-000044400000}"/>
    <cellStyle name="Normal 136" xfId="14704" xr:uid="{00000000-0005-0000-0000-000045400000}"/>
    <cellStyle name="Normal 136 2" xfId="14705" xr:uid="{00000000-0005-0000-0000-000046400000}"/>
    <cellStyle name="Normal 136 3" xfId="14706" xr:uid="{00000000-0005-0000-0000-000047400000}"/>
    <cellStyle name="Normal 136 4" xfId="14707" xr:uid="{00000000-0005-0000-0000-000048400000}"/>
    <cellStyle name="Normal 136 5" xfId="14708" xr:uid="{00000000-0005-0000-0000-000049400000}"/>
    <cellStyle name="Normal 137" xfId="14709" xr:uid="{00000000-0005-0000-0000-00004A400000}"/>
    <cellStyle name="Normal 137 2" xfId="14710" xr:uid="{00000000-0005-0000-0000-00004B400000}"/>
    <cellStyle name="Normal 137 3" xfId="14711" xr:uid="{00000000-0005-0000-0000-00004C400000}"/>
    <cellStyle name="Normal 137 4" xfId="14712" xr:uid="{00000000-0005-0000-0000-00004D400000}"/>
    <cellStyle name="Normal 137 5" xfId="14713" xr:uid="{00000000-0005-0000-0000-00004E400000}"/>
    <cellStyle name="Normal 138" xfId="14714" xr:uid="{00000000-0005-0000-0000-00004F400000}"/>
    <cellStyle name="Normal 138 2" xfId="14715" xr:uid="{00000000-0005-0000-0000-000050400000}"/>
    <cellStyle name="Normal 138 3" xfId="14716" xr:uid="{00000000-0005-0000-0000-000051400000}"/>
    <cellStyle name="Normal 138 4" xfId="14717" xr:uid="{00000000-0005-0000-0000-000052400000}"/>
    <cellStyle name="Normal 139" xfId="14718" xr:uid="{00000000-0005-0000-0000-000053400000}"/>
    <cellStyle name="Normal 139 2" xfId="14719" xr:uid="{00000000-0005-0000-0000-000054400000}"/>
    <cellStyle name="Normal 139 3" xfId="14720" xr:uid="{00000000-0005-0000-0000-000055400000}"/>
    <cellStyle name="Normal 139 4" xfId="14721" xr:uid="{00000000-0005-0000-0000-000056400000}"/>
    <cellStyle name="Normal 139 5" xfId="14722" xr:uid="{00000000-0005-0000-0000-000057400000}"/>
    <cellStyle name="Normal 14" xfId="621" xr:uid="{00000000-0005-0000-0000-000058400000}"/>
    <cellStyle name="Normal 14 2" xfId="14723" xr:uid="{00000000-0005-0000-0000-000059400000}"/>
    <cellStyle name="Normal 14 2 2" xfId="14724" xr:uid="{00000000-0005-0000-0000-00005A400000}"/>
    <cellStyle name="Normal 14 2 2 2" xfId="14725" xr:uid="{00000000-0005-0000-0000-00005B400000}"/>
    <cellStyle name="Normal 14 2 2 3" xfId="14726" xr:uid="{00000000-0005-0000-0000-00005C400000}"/>
    <cellStyle name="Normal 14 2 3" xfId="14727" xr:uid="{00000000-0005-0000-0000-00005D400000}"/>
    <cellStyle name="Normal 14 2 4" xfId="14728" xr:uid="{00000000-0005-0000-0000-00005E400000}"/>
    <cellStyle name="Normal 14 2 5" xfId="14729" xr:uid="{00000000-0005-0000-0000-00005F400000}"/>
    <cellStyle name="Normal 14 3" xfId="14730" xr:uid="{00000000-0005-0000-0000-000060400000}"/>
    <cellStyle name="Normal 14 3 2" xfId="14731" xr:uid="{00000000-0005-0000-0000-000061400000}"/>
    <cellStyle name="Normal 14 3 3" xfId="14732" xr:uid="{00000000-0005-0000-0000-000062400000}"/>
    <cellStyle name="Normal 14 3 4" xfId="14733" xr:uid="{00000000-0005-0000-0000-000063400000}"/>
    <cellStyle name="Normal 14 4" xfId="14734" xr:uid="{00000000-0005-0000-0000-000064400000}"/>
    <cellStyle name="Normal 14 5" xfId="14735" xr:uid="{00000000-0005-0000-0000-000065400000}"/>
    <cellStyle name="Normal 14 6" xfId="14736" xr:uid="{00000000-0005-0000-0000-000066400000}"/>
    <cellStyle name="Normal 14 7" xfId="14737" xr:uid="{00000000-0005-0000-0000-000067400000}"/>
    <cellStyle name="Normal 14_Medições a Faturar" xfId="14738" xr:uid="{00000000-0005-0000-0000-000068400000}"/>
    <cellStyle name="Normal 140" xfId="14739" xr:uid="{00000000-0005-0000-0000-000069400000}"/>
    <cellStyle name="Normal 140 2" xfId="14740" xr:uid="{00000000-0005-0000-0000-00006A400000}"/>
    <cellStyle name="Normal 140 3" xfId="14741" xr:uid="{00000000-0005-0000-0000-00006B400000}"/>
    <cellStyle name="Normal 140 4" xfId="14742" xr:uid="{00000000-0005-0000-0000-00006C400000}"/>
    <cellStyle name="Normal 140 5" xfId="14743" xr:uid="{00000000-0005-0000-0000-00006D400000}"/>
    <cellStyle name="Normal 141" xfId="14744" xr:uid="{00000000-0005-0000-0000-00006E400000}"/>
    <cellStyle name="Normal 141 2" xfId="14745" xr:uid="{00000000-0005-0000-0000-00006F400000}"/>
    <cellStyle name="Normal 141 3" xfId="14746" xr:uid="{00000000-0005-0000-0000-000070400000}"/>
    <cellStyle name="Normal 141 4" xfId="14747" xr:uid="{00000000-0005-0000-0000-000071400000}"/>
    <cellStyle name="Normal 141 5" xfId="14748" xr:uid="{00000000-0005-0000-0000-000072400000}"/>
    <cellStyle name="Normal 142" xfId="14749" xr:uid="{00000000-0005-0000-0000-000073400000}"/>
    <cellStyle name="Normal 142 2" xfId="14750" xr:uid="{00000000-0005-0000-0000-000074400000}"/>
    <cellStyle name="Normal 142 3" xfId="14751" xr:uid="{00000000-0005-0000-0000-000075400000}"/>
    <cellStyle name="Normal 142 4" xfId="14752" xr:uid="{00000000-0005-0000-0000-000076400000}"/>
    <cellStyle name="Normal 142 5" xfId="14753" xr:uid="{00000000-0005-0000-0000-000077400000}"/>
    <cellStyle name="Normal 143" xfId="14754" xr:uid="{00000000-0005-0000-0000-000078400000}"/>
    <cellStyle name="Normal 143 2" xfId="14755" xr:uid="{00000000-0005-0000-0000-000079400000}"/>
    <cellStyle name="Normal 143 3" xfId="14756" xr:uid="{00000000-0005-0000-0000-00007A400000}"/>
    <cellStyle name="Normal 143 4" xfId="14757" xr:uid="{00000000-0005-0000-0000-00007B400000}"/>
    <cellStyle name="Normal 143 5" xfId="14758" xr:uid="{00000000-0005-0000-0000-00007C400000}"/>
    <cellStyle name="Normal 144" xfId="14759" xr:uid="{00000000-0005-0000-0000-00007D400000}"/>
    <cellStyle name="Normal 144 2" xfId="14760" xr:uid="{00000000-0005-0000-0000-00007E400000}"/>
    <cellStyle name="Normal 144 3" xfId="14761" xr:uid="{00000000-0005-0000-0000-00007F400000}"/>
    <cellStyle name="Normal 144 4" xfId="14762" xr:uid="{00000000-0005-0000-0000-000080400000}"/>
    <cellStyle name="Normal 144 5" xfId="14763" xr:uid="{00000000-0005-0000-0000-000081400000}"/>
    <cellStyle name="Normal 145" xfId="14764" xr:uid="{00000000-0005-0000-0000-000082400000}"/>
    <cellStyle name="Normal 145 2" xfId="14765" xr:uid="{00000000-0005-0000-0000-000083400000}"/>
    <cellStyle name="Normal 145 3" xfId="14766" xr:uid="{00000000-0005-0000-0000-000084400000}"/>
    <cellStyle name="Normal 145 4" xfId="14767" xr:uid="{00000000-0005-0000-0000-000085400000}"/>
    <cellStyle name="Normal 145 5" xfId="14768" xr:uid="{00000000-0005-0000-0000-000086400000}"/>
    <cellStyle name="Normal 146" xfId="14769" xr:uid="{00000000-0005-0000-0000-000087400000}"/>
    <cellStyle name="Normal 146 2" xfId="14770" xr:uid="{00000000-0005-0000-0000-000088400000}"/>
    <cellStyle name="Normal 146 3" xfId="14771" xr:uid="{00000000-0005-0000-0000-000089400000}"/>
    <cellStyle name="Normal 146 4" xfId="14772" xr:uid="{00000000-0005-0000-0000-00008A400000}"/>
    <cellStyle name="Normal 146 5" xfId="14773" xr:uid="{00000000-0005-0000-0000-00008B400000}"/>
    <cellStyle name="Normal 147" xfId="14774" xr:uid="{00000000-0005-0000-0000-00008C400000}"/>
    <cellStyle name="Normal 147 2" xfId="14775" xr:uid="{00000000-0005-0000-0000-00008D400000}"/>
    <cellStyle name="Normal 147 3" xfId="14776" xr:uid="{00000000-0005-0000-0000-00008E400000}"/>
    <cellStyle name="Normal 147 4" xfId="14777" xr:uid="{00000000-0005-0000-0000-00008F400000}"/>
    <cellStyle name="Normal 147 5" xfId="14778" xr:uid="{00000000-0005-0000-0000-000090400000}"/>
    <cellStyle name="Normal 148" xfId="14779" xr:uid="{00000000-0005-0000-0000-000091400000}"/>
    <cellStyle name="Normal 148 2" xfId="14780" xr:uid="{00000000-0005-0000-0000-000092400000}"/>
    <cellStyle name="Normal 148 3" xfId="14781" xr:uid="{00000000-0005-0000-0000-000093400000}"/>
    <cellStyle name="Normal 148 4" xfId="14782" xr:uid="{00000000-0005-0000-0000-000094400000}"/>
    <cellStyle name="Normal 148 5" xfId="14783" xr:uid="{00000000-0005-0000-0000-000095400000}"/>
    <cellStyle name="Normal 149" xfId="14784" xr:uid="{00000000-0005-0000-0000-000096400000}"/>
    <cellStyle name="Normal 149 2" xfId="14785" xr:uid="{00000000-0005-0000-0000-000097400000}"/>
    <cellStyle name="Normal 149 3" xfId="14786" xr:uid="{00000000-0005-0000-0000-000098400000}"/>
    <cellStyle name="Normal 149 4" xfId="14787" xr:uid="{00000000-0005-0000-0000-000099400000}"/>
    <cellStyle name="Normal 149 5" xfId="14788" xr:uid="{00000000-0005-0000-0000-00009A400000}"/>
    <cellStyle name="Normal 15" xfId="622" xr:uid="{00000000-0005-0000-0000-00009B400000}"/>
    <cellStyle name="Normal 15 2" xfId="14789" xr:uid="{00000000-0005-0000-0000-00009C400000}"/>
    <cellStyle name="Normal 15 2 2" xfId="14790" xr:uid="{00000000-0005-0000-0000-00009D400000}"/>
    <cellStyle name="Normal 15 2 2 2" xfId="14791" xr:uid="{00000000-0005-0000-0000-00009E400000}"/>
    <cellStyle name="Normal 15 2 2 3" xfId="14792" xr:uid="{00000000-0005-0000-0000-00009F400000}"/>
    <cellStyle name="Normal 15 2 3" xfId="14793" xr:uid="{00000000-0005-0000-0000-0000A0400000}"/>
    <cellStyle name="Normal 15 2 4" xfId="14794" xr:uid="{00000000-0005-0000-0000-0000A1400000}"/>
    <cellStyle name="Normal 15 3" xfId="14795" xr:uid="{00000000-0005-0000-0000-0000A2400000}"/>
    <cellStyle name="Normal 15 3 2" xfId="14796" xr:uid="{00000000-0005-0000-0000-0000A3400000}"/>
    <cellStyle name="Normal 15 3 3" xfId="14797" xr:uid="{00000000-0005-0000-0000-0000A4400000}"/>
    <cellStyle name="Normal 15 3 4" xfId="14798" xr:uid="{00000000-0005-0000-0000-0000A5400000}"/>
    <cellStyle name="Normal 15 4" xfId="14799" xr:uid="{00000000-0005-0000-0000-0000A6400000}"/>
    <cellStyle name="Normal 15 5" xfId="14800" xr:uid="{00000000-0005-0000-0000-0000A7400000}"/>
    <cellStyle name="Normal 15 6" xfId="14801" xr:uid="{00000000-0005-0000-0000-0000A8400000}"/>
    <cellStyle name="Normal 15 7" xfId="14802" xr:uid="{00000000-0005-0000-0000-0000A9400000}"/>
    <cellStyle name="Normal 15_Medições a Faturar" xfId="14803" xr:uid="{00000000-0005-0000-0000-0000AA400000}"/>
    <cellStyle name="Normal 150" xfId="14804" xr:uid="{00000000-0005-0000-0000-0000AB400000}"/>
    <cellStyle name="Normal 150 2" xfId="14805" xr:uid="{00000000-0005-0000-0000-0000AC400000}"/>
    <cellStyle name="Normal 150 3" xfId="14806" xr:uid="{00000000-0005-0000-0000-0000AD400000}"/>
    <cellStyle name="Normal 150 4" xfId="14807" xr:uid="{00000000-0005-0000-0000-0000AE400000}"/>
    <cellStyle name="Normal 150 5" xfId="14808" xr:uid="{00000000-0005-0000-0000-0000AF400000}"/>
    <cellStyle name="Normal 151" xfId="14809" xr:uid="{00000000-0005-0000-0000-0000B0400000}"/>
    <cellStyle name="Normal 151 2" xfId="14810" xr:uid="{00000000-0005-0000-0000-0000B1400000}"/>
    <cellStyle name="Normal 151 3" xfId="14811" xr:uid="{00000000-0005-0000-0000-0000B2400000}"/>
    <cellStyle name="Normal 151 4" xfId="14812" xr:uid="{00000000-0005-0000-0000-0000B3400000}"/>
    <cellStyle name="Normal 151 5" xfId="14813" xr:uid="{00000000-0005-0000-0000-0000B4400000}"/>
    <cellStyle name="Normal 152" xfId="14814" xr:uid="{00000000-0005-0000-0000-0000B5400000}"/>
    <cellStyle name="Normal 152 2" xfId="14815" xr:uid="{00000000-0005-0000-0000-0000B6400000}"/>
    <cellStyle name="Normal 152 3" xfId="14816" xr:uid="{00000000-0005-0000-0000-0000B7400000}"/>
    <cellStyle name="Normal 152 4" xfId="14817" xr:uid="{00000000-0005-0000-0000-0000B8400000}"/>
    <cellStyle name="Normal 152 5" xfId="14818" xr:uid="{00000000-0005-0000-0000-0000B9400000}"/>
    <cellStyle name="Normal 153" xfId="14819" xr:uid="{00000000-0005-0000-0000-0000BA400000}"/>
    <cellStyle name="Normal 153 2" xfId="14820" xr:uid="{00000000-0005-0000-0000-0000BB400000}"/>
    <cellStyle name="Normal 153 3" xfId="14821" xr:uid="{00000000-0005-0000-0000-0000BC400000}"/>
    <cellStyle name="Normal 153 4" xfId="14822" xr:uid="{00000000-0005-0000-0000-0000BD400000}"/>
    <cellStyle name="Normal 153 5" xfId="14823" xr:uid="{00000000-0005-0000-0000-0000BE400000}"/>
    <cellStyle name="Normal 154" xfId="14824" xr:uid="{00000000-0005-0000-0000-0000BF400000}"/>
    <cellStyle name="Normal 154 2" xfId="14825" xr:uid="{00000000-0005-0000-0000-0000C0400000}"/>
    <cellStyle name="Normal 154 3" xfId="14826" xr:uid="{00000000-0005-0000-0000-0000C1400000}"/>
    <cellStyle name="Normal 154 4" xfId="14827" xr:uid="{00000000-0005-0000-0000-0000C2400000}"/>
    <cellStyle name="Normal 154 5" xfId="14828" xr:uid="{00000000-0005-0000-0000-0000C3400000}"/>
    <cellStyle name="Normal 155" xfId="14829" xr:uid="{00000000-0005-0000-0000-0000C4400000}"/>
    <cellStyle name="Normal 155 2" xfId="14830" xr:uid="{00000000-0005-0000-0000-0000C5400000}"/>
    <cellStyle name="Normal 155 3" xfId="14831" xr:uid="{00000000-0005-0000-0000-0000C6400000}"/>
    <cellStyle name="Normal 155 4" xfId="14832" xr:uid="{00000000-0005-0000-0000-0000C7400000}"/>
    <cellStyle name="Normal 155 5" xfId="14833" xr:uid="{00000000-0005-0000-0000-0000C8400000}"/>
    <cellStyle name="Normal 156" xfId="14834" xr:uid="{00000000-0005-0000-0000-0000C9400000}"/>
    <cellStyle name="Normal 156 2" xfId="14835" xr:uid="{00000000-0005-0000-0000-0000CA400000}"/>
    <cellStyle name="Normal 156 3" xfId="14836" xr:uid="{00000000-0005-0000-0000-0000CB400000}"/>
    <cellStyle name="Normal 156 4" xfId="14837" xr:uid="{00000000-0005-0000-0000-0000CC400000}"/>
    <cellStyle name="Normal 156 5" xfId="14838" xr:uid="{00000000-0005-0000-0000-0000CD400000}"/>
    <cellStyle name="Normal 157" xfId="14839" xr:uid="{00000000-0005-0000-0000-0000CE400000}"/>
    <cellStyle name="Normal 157 2" xfId="14840" xr:uid="{00000000-0005-0000-0000-0000CF400000}"/>
    <cellStyle name="Normal 157 3" xfId="14841" xr:uid="{00000000-0005-0000-0000-0000D0400000}"/>
    <cellStyle name="Normal 157 4" xfId="14842" xr:uid="{00000000-0005-0000-0000-0000D1400000}"/>
    <cellStyle name="Normal 157 5" xfId="14843" xr:uid="{00000000-0005-0000-0000-0000D2400000}"/>
    <cellStyle name="Normal 158" xfId="14844" xr:uid="{00000000-0005-0000-0000-0000D3400000}"/>
    <cellStyle name="Normal 158 2" xfId="14845" xr:uid="{00000000-0005-0000-0000-0000D4400000}"/>
    <cellStyle name="Normal 158 3" xfId="14846" xr:uid="{00000000-0005-0000-0000-0000D5400000}"/>
    <cellStyle name="Normal 158 4" xfId="14847" xr:uid="{00000000-0005-0000-0000-0000D6400000}"/>
    <cellStyle name="Normal 158 5" xfId="14848" xr:uid="{00000000-0005-0000-0000-0000D7400000}"/>
    <cellStyle name="Normal 159" xfId="14849" xr:uid="{00000000-0005-0000-0000-0000D8400000}"/>
    <cellStyle name="Normal 159 2" xfId="14850" xr:uid="{00000000-0005-0000-0000-0000D9400000}"/>
    <cellStyle name="Normal 159 3" xfId="14851" xr:uid="{00000000-0005-0000-0000-0000DA400000}"/>
    <cellStyle name="Normal 159 4" xfId="14852" xr:uid="{00000000-0005-0000-0000-0000DB400000}"/>
    <cellStyle name="Normal 159 5" xfId="14853" xr:uid="{00000000-0005-0000-0000-0000DC400000}"/>
    <cellStyle name="Normal 16" xfId="623" xr:uid="{00000000-0005-0000-0000-0000DD400000}"/>
    <cellStyle name="Normal 16 2" xfId="14854" xr:uid="{00000000-0005-0000-0000-0000DE400000}"/>
    <cellStyle name="Normal 16 2 2" xfId="14855" xr:uid="{00000000-0005-0000-0000-0000DF400000}"/>
    <cellStyle name="Normal 16 2 2 2" xfId="14856" xr:uid="{00000000-0005-0000-0000-0000E0400000}"/>
    <cellStyle name="Normal 16 2 2 3" xfId="14857" xr:uid="{00000000-0005-0000-0000-0000E1400000}"/>
    <cellStyle name="Normal 16 2 3" xfId="14858" xr:uid="{00000000-0005-0000-0000-0000E2400000}"/>
    <cellStyle name="Normal 16 2 4" xfId="14859" xr:uid="{00000000-0005-0000-0000-0000E3400000}"/>
    <cellStyle name="Normal 16 3" xfId="14860" xr:uid="{00000000-0005-0000-0000-0000E4400000}"/>
    <cellStyle name="Normal 16 3 2" xfId="14861" xr:uid="{00000000-0005-0000-0000-0000E5400000}"/>
    <cellStyle name="Normal 16 3 3" xfId="14862" xr:uid="{00000000-0005-0000-0000-0000E6400000}"/>
    <cellStyle name="Normal 16 3 4" xfId="14863" xr:uid="{00000000-0005-0000-0000-0000E7400000}"/>
    <cellStyle name="Normal 16 4" xfId="14864" xr:uid="{00000000-0005-0000-0000-0000E8400000}"/>
    <cellStyle name="Normal 16 5" xfId="14865" xr:uid="{00000000-0005-0000-0000-0000E9400000}"/>
    <cellStyle name="Normal 16 6" xfId="14866" xr:uid="{00000000-0005-0000-0000-0000EA400000}"/>
    <cellStyle name="Normal 16 7" xfId="14867" xr:uid="{00000000-0005-0000-0000-0000EB400000}"/>
    <cellStyle name="Normal 16_Medições a Faturar" xfId="14868" xr:uid="{00000000-0005-0000-0000-0000EC400000}"/>
    <cellStyle name="Normal 160" xfId="14869" xr:uid="{00000000-0005-0000-0000-0000ED400000}"/>
    <cellStyle name="Normal 160 2" xfId="14870" xr:uid="{00000000-0005-0000-0000-0000EE400000}"/>
    <cellStyle name="Normal 160 3" xfId="14871" xr:uid="{00000000-0005-0000-0000-0000EF400000}"/>
    <cellStyle name="Normal 160 4" xfId="14872" xr:uid="{00000000-0005-0000-0000-0000F0400000}"/>
    <cellStyle name="Normal 160 5" xfId="14873" xr:uid="{00000000-0005-0000-0000-0000F1400000}"/>
    <cellStyle name="Normal 161" xfId="14874" xr:uid="{00000000-0005-0000-0000-0000F2400000}"/>
    <cellStyle name="Normal 161 2" xfId="14875" xr:uid="{00000000-0005-0000-0000-0000F3400000}"/>
    <cellStyle name="Normal 161 3" xfId="14876" xr:uid="{00000000-0005-0000-0000-0000F4400000}"/>
    <cellStyle name="Normal 161 4" xfId="14877" xr:uid="{00000000-0005-0000-0000-0000F5400000}"/>
    <cellStyle name="Normal 161 5" xfId="14878" xr:uid="{00000000-0005-0000-0000-0000F6400000}"/>
    <cellStyle name="Normal 162" xfId="14879" xr:uid="{00000000-0005-0000-0000-0000F7400000}"/>
    <cellStyle name="Normal 162 2" xfId="14880" xr:uid="{00000000-0005-0000-0000-0000F8400000}"/>
    <cellStyle name="Normal 162 3" xfId="14881" xr:uid="{00000000-0005-0000-0000-0000F9400000}"/>
    <cellStyle name="Normal 162 4" xfId="14882" xr:uid="{00000000-0005-0000-0000-0000FA400000}"/>
    <cellStyle name="Normal 162 5" xfId="14883" xr:uid="{00000000-0005-0000-0000-0000FB400000}"/>
    <cellStyle name="Normal 163" xfId="14884" xr:uid="{00000000-0005-0000-0000-0000FC400000}"/>
    <cellStyle name="Normal 163 2" xfId="14885" xr:uid="{00000000-0005-0000-0000-0000FD400000}"/>
    <cellStyle name="Normal 163 3" xfId="14886" xr:uid="{00000000-0005-0000-0000-0000FE400000}"/>
    <cellStyle name="Normal 163 4" xfId="14887" xr:uid="{00000000-0005-0000-0000-0000FF400000}"/>
    <cellStyle name="Normal 163 5" xfId="14888" xr:uid="{00000000-0005-0000-0000-000000410000}"/>
    <cellStyle name="Normal 164" xfId="14889" xr:uid="{00000000-0005-0000-0000-000001410000}"/>
    <cellStyle name="Normal 164 2" xfId="14890" xr:uid="{00000000-0005-0000-0000-000002410000}"/>
    <cellStyle name="Normal 164 3" xfId="14891" xr:uid="{00000000-0005-0000-0000-000003410000}"/>
    <cellStyle name="Normal 164 4" xfId="14892" xr:uid="{00000000-0005-0000-0000-000004410000}"/>
    <cellStyle name="Normal 164 5" xfId="14893" xr:uid="{00000000-0005-0000-0000-000005410000}"/>
    <cellStyle name="Normal 165" xfId="14894" xr:uid="{00000000-0005-0000-0000-000006410000}"/>
    <cellStyle name="Normal 165 2" xfId="14895" xr:uid="{00000000-0005-0000-0000-000007410000}"/>
    <cellStyle name="Normal 165 3" xfId="14896" xr:uid="{00000000-0005-0000-0000-000008410000}"/>
    <cellStyle name="Normal 165 4" xfId="14897" xr:uid="{00000000-0005-0000-0000-000009410000}"/>
    <cellStyle name="Normal 165 5" xfId="14898" xr:uid="{00000000-0005-0000-0000-00000A410000}"/>
    <cellStyle name="Normal 166" xfId="14899" xr:uid="{00000000-0005-0000-0000-00000B410000}"/>
    <cellStyle name="Normal 166 2" xfId="14900" xr:uid="{00000000-0005-0000-0000-00000C410000}"/>
    <cellStyle name="Normal 166 3" xfId="14901" xr:uid="{00000000-0005-0000-0000-00000D410000}"/>
    <cellStyle name="Normal 166 4" xfId="14902" xr:uid="{00000000-0005-0000-0000-00000E410000}"/>
    <cellStyle name="Normal 166 5" xfId="14903" xr:uid="{00000000-0005-0000-0000-00000F410000}"/>
    <cellStyle name="Normal 167" xfId="14904" xr:uid="{00000000-0005-0000-0000-000010410000}"/>
    <cellStyle name="Normal 167 2" xfId="14905" xr:uid="{00000000-0005-0000-0000-000011410000}"/>
    <cellStyle name="Normal 167 3" xfId="14906" xr:uid="{00000000-0005-0000-0000-000012410000}"/>
    <cellStyle name="Normal 167 4" xfId="14907" xr:uid="{00000000-0005-0000-0000-000013410000}"/>
    <cellStyle name="Normal 167 5" xfId="14908" xr:uid="{00000000-0005-0000-0000-000014410000}"/>
    <cellStyle name="Normal 168" xfId="14909" xr:uid="{00000000-0005-0000-0000-000015410000}"/>
    <cellStyle name="Normal 168 2" xfId="14910" xr:uid="{00000000-0005-0000-0000-000016410000}"/>
    <cellStyle name="Normal 168 3" xfId="14911" xr:uid="{00000000-0005-0000-0000-000017410000}"/>
    <cellStyle name="Normal 168 4" xfId="14912" xr:uid="{00000000-0005-0000-0000-000018410000}"/>
    <cellStyle name="Normal 168 5" xfId="14913" xr:uid="{00000000-0005-0000-0000-000019410000}"/>
    <cellStyle name="Normal 169" xfId="14914" xr:uid="{00000000-0005-0000-0000-00001A410000}"/>
    <cellStyle name="Normal 169 2" xfId="14915" xr:uid="{00000000-0005-0000-0000-00001B410000}"/>
    <cellStyle name="Normal 169 3" xfId="14916" xr:uid="{00000000-0005-0000-0000-00001C410000}"/>
    <cellStyle name="Normal 169 4" xfId="14917" xr:uid="{00000000-0005-0000-0000-00001D410000}"/>
    <cellStyle name="Normal 17" xfId="624" xr:uid="{00000000-0005-0000-0000-00001E410000}"/>
    <cellStyle name="Normal 17 2" xfId="625" xr:uid="{00000000-0005-0000-0000-00001F410000}"/>
    <cellStyle name="Normal 17 2 2" xfId="14918" xr:uid="{00000000-0005-0000-0000-000020410000}"/>
    <cellStyle name="Normal 17 2 2 2" xfId="14919" xr:uid="{00000000-0005-0000-0000-000021410000}"/>
    <cellStyle name="Normal 17 2 2 2 2" xfId="14920" xr:uid="{00000000-0005-0000-0000-000022410000}"/>
    <cellStyle name="Normal 17 2 2 2 3" xfId="14921" xr:uid="{00000000-0005-0000-0000-000023410000}"/>
    <cellStyle name="Normal 17 2 2 3" xfId="14922" xr:uid="{00000000-0005-0000-0000-000024410000}"/>
    <cellStyle name="Normal 17 2 2 4" xfId="14923" xr:uid="{00000000-0005-0000-0000-000025410000}"/>
    <cellStyle name="Normal 17 2 3" xfId="14924" xr:uid="{00000000-0005-0000-0000-000026410000}"/>
    <cellStyle name="Normal 17 2 3 2" xfId="14925" xr:uid="{00000000-0005-0000-0000-000027410000}"/>
    <cellStyle name="Normal 17 2 3 3" xfId="14926" xr:uid="{00000000-0005-0000-0000-000028410000}"/>
    <cellStyle name="Normal 17 2 4" xfId="14927" xr:uid="{00000000-0005-0000-0000-000029410000}"/>
    <cellStyle name="Normal 17 2 5" xfId="14928" xr:uid="{00000000-0005-0000-0000-00002A410000}"/>
    <cellStyle name="Normal 17 2 6" xfId="14929" xr:uid="{00000000-0005-0000-0000-00002B410000}"/>
    <cellStyle name="Normal 17 3" xfId="14930" xr:uid="{00000000-0005-0000-0000-00002C410000}"/>
    <cellStyle name="Normal 17 3 2" xfId="14931" xr:uid="{00000000-0005-0000-0000-00002D410000}"/>
    <cellStyle name="Normal 17 3 2 2" xfId="14932" xr:uid="{00000000-0005-0000-0000-00002E410000}"/>
    <cellStyle name="Normal 17 3 2 3" xfId="14933" xr:uid="{00000000-0005-0000-0000-00002F410000}"/>
    <cellStyle name="Normal 17 3 3" xfId="14934" xr:uid="{00000000-0005-0000-0000-000030410000}"/>
    <cellStyle name="Normal 17 3 4" xfId="14935" xr:uid="{00000000-0005-0000-0000-000031410000}"/>
    <cellStyle name="Normal 17 4" xfId="14936" xr:uid="{00000000-0005-0000-0000-000032410000}"/>
    <cellStyle name="Normal 17 4 2" xfId="14937" xr:uid="{00000000-0005-0000-0000-000033410000}"/>
    <cellStyle name="Normal 17 4 3" xfId="14938" xr:uid="{00000000-0005-0000-0000-000034410000}"/>
    <cellStyle name="Normal 17 5" xfId="14939" xr:uid="{00000000-0005-0000-0000-000035410000}"/>
    <cellStyle name="Normal 17 6" xfId="14940" xr:uid="{00000000-0005-0000-0000-000036410000}"/>
    <cellStyle name="Normal 17 7" xfId="14941" xr:uid="{00000000-0005-0000-0000-000037410000}"/>
    <cellStyle name="Normal 17 8" xfId="14942" xr:uid="{00000000-0005-0000-0000-000038410000}"/>
    <cellStyle name="Normal 17_Medições a Faturar" xfId="14943" xr:uid="{00000000-0005-0000-0000-000039410000}"/>
    <cellStyle name="Normal 170" xfId="14944" xr:uid="{00000000-0005-0000-0000-00003A410000}"/>
    <cellStyle name="Normal 170 2" xfId="14945" xr:uid="{00000000-0005-0000-0000-00003B410000}"/>
    <cellStyle name="Normal 170 3" xfId="14946" xr:uid="{00000000-0005-0000-0000-00003C410000}"/>
    <cellStyle name="Normal 170 4" xfId="14947" xr:uid="{00000000-0005-0000-0000-00003D410000}"/>
    <cellStyle name="Normal 171" xfId="14948" xr:uid="{00000000-0005-0000-0000-00003E410000}"/>
    <cellStyle name="Normal 171 2" xfId="14949" xr:uid="{00000000-0005-0000-0000-00003F410000}"/>
    <cellStyle name="Normal 171 3" xfId="14950" xr:uid="{00000000-0005-0000-0000-000040410000}"/>
    <cellStyle name="Normal 171 4" xfId="14951" xr:uid="{00000000-0005-0000-0000-000041410000}"/>
    <cellStyle name="Normal 172" xfId="14952" xr:uid="{00000000-0005-0000-0000-000042410000}"/>
    <cellStyle name="Normal 172 2" xfId="14953" xr:uid="{00000000-0005-0000-0000-000043410000}"/>
    <cellStyle name="Normal 172 3" xfId="14954" xr:uid="{00000000-0005-0000-0000-000044410000}"/>
    <cellStyle name="Normal 172 4" xfId="14955" xr:uid="{00000000-0005-0000-0000-000045410000}"/>
    <cellStyle name="Normal 173" xfId="14956" xr:uid="{00000000-0005-0000-0000-000046410000}"/>
    <cellStyle name="Normal 173 2" xfId="14957" xr:uid="{00000000-0005-0000-0000-000047410000}"/>
    <cellStyle name="Normal 173 3" xfId="14958" xr:uid="{00000000-0005-0000-0000-000048410000}"/>
    <cellStyle name="Normal 173 4" xfId="14959" xr:uid="{00000000-0005-0000-0000-000049410000}"/>
    <cellStyle name="Normal 174" xfId="14960" xr:uid="{00000000-0005-0000-0000-00004A410000}"/>
    <cellStyle name="Normal 174 2" xfId="14961" xr:uid="{00000000-0005-0000-0000-00004B410000}"/>
    <cellStyle name="Normal 174 3" xfId="14962" xr:uid="{00000000-0005-0000-0000-00004C410000}"/>
    <cellStyle name="Normal 174 4" xfId="14963" xr:uid="{00000000-0005-0000-0000-00004D410000}"/>
    <cellStyle name="Normal 175" xfId="14964" xr:uid="{00000000-0005-0000-0000-00004E410000}"/>
    <cellStyle name="Normal 175 2" xfId="14965" xr:uid="{00000000-0005-0000-0000-00004F410000}"/>
    <cellStyle name="Normal 175 3" xfId="14966" xr:uid="{00000000-0005-0000-0000-000050410000}"/>
    <cellStyle name="Normal 175 4" xfId="14967" xr:uid="{00000000-0005-0000-0000-000051410000}"/>
    <cellStyle name="Normal 176" xfId="14968" xr:uid="{00000000-0005-0000-0000-000052410000}"/>
    <cellStyle name="Normal 176 2" xfId="14969" xr:uid="{00000000-0005-0000-0000-000053410000}"/>
    <cellStyle name="Normal 176 3" xfId="14970" xr:uid="{00000000-0005-0000-0000-000054410000}"/>
    <cellStyle name="Normal 176 4" xfId="14971" xr:uid="{00000000-0005-0000-0000-000055410000}"/>
    <cellStyle name="Normal 177" xfId="14972" xr:uid="{00000000-0005-0000-0000-000056410000}"/>
    <cellStyle name="Normal 177 2" xfId="14973" xr:uid="{00000000-0005-0000-0000-000057410000}"/>
    <cellStyle name="Normal 177 3" xfId="14974" xr:uid="{00000000-0005-0000-0000-000058410000}"/>
    <cellStyle name="Normal 177 4" xfId="14975" xr:uid="{00000000-0005-0000-0000-000059410000}"/>
    <cellStyle name="Normal 178" xfId="14976" xr:uid="{00000000-0005-0000-0000-00005A410000}"/>
    <cellStyle name="Normal 178 2" xfId="14977" xr:uid="{00000000-0005-0000-0000-00005B410000}"/>
    <cellStyle name="Normal 178 3" xfId="14978" xr:uid="{00000000-0005-0000-0000-00005C410000}"/>
    <cellStyle name="Normal 178 4" xfId="14979" xr:uid="{00000000-0005-0000-0000-00005D410000}"/>
    <cellStyle name="Normal 179" xfId="14980" xr:uid="{00000000-0005-0000-0000-00005E410000}"/>
    <cellStyle name="Normal 179 2" xfId="14981" xr:uid="{00000000-0005-0000-0000-00005F410000}"/>
    <cellStyle name="Normal 179 3" xfId="14982" xr:uid="{00000000-0005-0000-0000-000060410000}"/>
    <cellStyle name="Normal 179 4" xfId="14983" xr:uid="{00000000-0005-0000-0000-000061410000}"/>
    <cellStyle name="Normal 18" xfId="626" xr:uid="{00000000-0005-0000-0000-000062410000}"/>
    <cellStyle name="Normal 18 2" xfId="14984" xr:uid="{00000000-0005-0000-0000-000063410000}"/>
    <cellStyle name="Normal 18 2 2" xfId="14985" xr:uid="{00000000-0005-0000-0000-000064410000}"/>
    <cellStyle name="Normal 18 2 2 2" xfId="14986" xr:uid="{00000000-0005-0000-0000-000065410000}"/>
    <cellStyle name="Normal 18 2 2 3" xfId="14987" xr:uid="{00000000-0005-0000-0000-000066410000}"/>
    <cellStyle name="Normal 18 2 3" xfId="14988" xr:uid="{00000000-0005-0000-0000-000067410000}"/>
    <cellStyle name="Normal 18 2 4" xfId="14989" xr:uid="{00000000-0005-0000-0000-000068410000}"/>
    <cellStyle name="Normal 18 3" xfId="14990" xr:uid="{00000000-0005-0000-0000-000069410000}"/>
    <cellStyle name="Normal 18 3 2" xfId="14991" xr:uid="{00000000-0005-0000-0000-00006A410000}"/>
    <cellStyle name="Normal 18 3 3" xfId="14992" xr:uid="{00000000-0005-0000-0000-00006B410000}"/>
    <cellStyle name="Normal 18 4" xfId="14993" xr:uid="{00000000-0005-0000-0000-00006C410000}"/>
    <cellStyle name="Normal 18 5" xfId="14994" xr:uid="{00000000-0005-0000-0000-00006D410000}"/>
    <cellStyle name="Normal 18 6" xfId="14995" xr:uid="{00000000-0005-0000-0000-00006E410000}"/>
    <cellStyle name="Normal 18 7" xfId="14996" xr:uid="{00000000-0005-0000-0000-00006F410000}"/>
    <cellStyle name="Normal 180" xfId="14997" xr:uid="{00000000-0005-0000-0000-000070410000}"/>
    <cellStyle name="Normal 180 2" xfId="14998" xr:uid="{00000000-0005-0000-0000-000071410000}"/>
    <cellStyle name="Normal 180 3" xfId="14999" xr:uid="{00000000-0005-0000-0000-000072410000}"/>
    <cellStyle name="Normal 180 4" xfId="15000" xr:uid="{00000000-0005-0000-0000-000073410000}"/>
    <cellStyle name="Normal 181" xfId="15001" xr:uid="{00000000-0005-0000-0000-000074410000}"/>
    <cellStyle name="Normal 181 2" xfId="15002" xr:uid="{00000000-0005-0000-0000-000075410000}"/>
    <cellStyle name="Normal 181 3" xfId="15003" xr:uid="{00000000-0005-0000-0000-000076410000}"/>
    <cellStyle name="Normal 181 4" xfId="15004" xr:uid="{00000000-0005-0000-0000-000077410000}"/>
    <cellStyle name="Normal 182" xfId="15005" xr:uid="{00000000-0005-0000-0000-000078410000}"/>
    <cellStyle name="Normal 182 2" xfId="15006" xr:uid="{00000000-0005-0000-0000-000079410000}"/>
    <cellStyle name="Normal 182 3" xfId="15007" xr:uid="{00000000-0005-0000-0000-00007A410000}"/>
    <cellStyle name="Normal 182 4" xfId="15008" xr:uid="{00000000-0005-0000-0000-00007B410000}"/>
    <cellStyle name="Normal 182 5" xfId="15009" xr:uid="{00000000-0005-0000-0000-00007C410000}"/>
    <cellStyle name="Normal 183" xfId="15010" xr:uid="{00000000-0005-0000-0000-00007D410000}"/>
    <cellStyle name="Normal 183 2" xfId="15011" xr:uid="{00000000-0005-0000-0000-00007E410000}"/>
    <cellStyle name="Normal 183 3" xfId="15012" xr:uid="{00000000-0005-0000-0000-00007F410000}"/>
    <cellStyle name="Normal 183 4" xfId="15013" xr:uid="{00000000-0005-0000-0000-000080410000}"/>
    <cellStyle name="Normal 183 5" xfId="15014" xr:uid="{00000000-0005-0000-0000-000081410000}"/>
    <cellStyle name="Normal 184" xfId="15015" xr:uid="{00000000-0005-0000-0000-000082410000}"/>
    <cellStyle name="Normal 184 2" xfId="15016" xr:uid="{00000000-0005-0000-0000-000083410000}"/>
    <cellStyle name="Normal 184 3" xfId="15017" xr:uid="{00000000-0005-0000-0000-000084410000}"/>
    <cellStyle name="Normal 184 4" xfId="15018" xr:uid="{00000000-0005-0000-0000-000085410000}"/>
    <cellStyle name="Normal 185" xfId="15019" xr:uid="{00000000-0005-0000-0000-000086410000}"/>
    <cellStyle name="Normal 185 2" xfId="15020" xr:uid="{00000000-0005-0000-0000-000087410000}"/>
    <cellStyle name="Normal 185 3" xfId="15021" xr:uid="{00000000-0005-0000-0000-000088410000}"/>
    <cellStyle name="Normal 185 4" xfId="15022" xr:uid="{00000000-0005-0000-0000-000089410000}"/>
    <cellStyle name="Normal 185 5" xfId="15023" xr:uid="{00000000-0005-0000-0000-00008A410000}"/>
    <cellStyle name="Normal 186" xfId="15024" xr:uid="{00000000-0005-0000-0000-00008B410000}"/>
    <cellStyle name="Normal 186 2" xfId="15025" xr:uid="{00000000-0005-0000-0000-00008C410000}"/>
    <cellStyle name="Normal 186 3" xfId="15026" xr:uid="{00000000-0005-0000-0000-00008D410000}"/>
    <cellStyle name="Normal 186 4" xfId="15027" xr:uid="{00000000-0005-0000-0000-00008E410000}"/>
    <cellStyle name="Normal 186 5" xfId="15028" xr:uid="{00000000-0005-0000-0000-00008F410000}"/>
    <cellStyle name="Normal 187" xfId="15029" xr:uid="{00000000-0005-0000-0000-000090410000}"/>
    <cellStyle name="Normal 187 2" xfId="15030" xr:uid="{00000000-0005-0000-0000-000091410000}"/>
    <cellStyle name="Normal 187 3" xfId="15031" xr:uid="{00000000-0005-0000-0000-000092410000}"/>
    <cellStyle name="Normal 187 4" xfId="15032" xr:uid="{00000000-0005-0000-0000-000093410000}"/>
    <cellStyle name="Normal 188" xfId="15033" xr:uid="{00000000-0005-0000-0000-000094410000}"/>
    <cellStyle name="Normal 188 2" xfId="15034" xr:uid="{00000000-0005-0000-0000-000095410000}"/>
    <cellStyle name="Normal 188 3" xfId="15035" xr:uid="{00000000-0005-0000-0000-000096410000}"/>
    <cellStyle name="Normal 188 4" xfId="15036" xr:uid="{00000000-0005-0000-0000-000097410000}"/>
    <cellStyle name="Normal 188 5" xfId="15037" xr:uid="{00000000-0005-0000-0000-000098410000}"/>
    <cellStyle name="Normal 189" xfId="15038" xr:uid="{00000000-0005-0000-0000-000099410000}"/>
    <cellStyle name="Normal 189 2" xfId="15039" xr:uid="{00000000-0005-0000-0000-00009A410000}"/>
    <cellStyle name="Normal 19" xfId="627" xr:uid="{00000000-0005-0000-0000-00009B410000}"/>
    <cellStyle name="Normal 19 2" xfId="15040" xr:uid="{00000000-0005-0000-0000-00009C410000}"/>
    <cellStyle name="Normal 19 2 2" xfId="15041" xr:uid="{00000000-0005-0000-0000-00009D410000}"/>
    <cellStyle name="Normal 19 2 2 2" xfId="15042" xr:uid="{00000000-0005-0000-0000-00009E410000}"/>
    <cellStyle name="Normal 19 2 2 3" xfId="15043" xr:uid="{00000000-0005-0000-0000-00009F410000}"/>
    <cellStyle name="Normal 19 2 2 4" xfId="15044" xr:uid="{00000000-0005-0000-0000-0000A0410000}"/>
    <cellStyle name="Normal 19 2 3" xfId="15045" xr:uid="{00000000-0005-0000-0000-0000A1410000}"/>
    <cellStyle name="Normal 19 2 4" xfId="15046" xr:uid="{00000000-0005-0000-0000-0000A2410000}"/>
    <cellStyle name="Normal 19 2 5" xfId="15047" xr:uid="{00000000-0005-0000-0000-0000A3410000}"/>
    <cellStyle name="Normal 19 3" xfId="15048" xr:uid="{00000000-0005-0000-0000-0000A4410000}"/>
    <cellStyle name="Normal 19 3 2" xfId="15049" xr:uid="{00000000-0005-0000-0000-0000A5410000}"/>
    <cellStyle name="Normal 19 3 3" xfId="15050" xr:uid="{00000000-0005-0000-0000-0000A6410000}"/>
    <cellStyle name="Normal 19 3 4" xfId="15051" xr:uid="{00000000-0005-0000-0000-0000A7410000}"/>
    <cellStyle name="Normal 19 4" xfId="15052" xr:uid="{00000000-0005-0000-0000-0000A8410000}"/>
    <cellStyle name="Normal 19 5" xfId="15053" xr:uid="{00000000-0005-0000-0000-0000A9410000}"/>
    <cellStyle name="Normal 19 6" xfId="15054" xr:uid="{00000000-0005-0000-0000-0000AA410000}"/>
    <cellStyle name="Normal 190" xfId="15055" xr:uid="{00000000-0005-0000-0000-0000AB410000}"/>
    <cellStyle name="Normal 190 2" xfId="15056" xr:uid="{00000000-0005-0000-0000-0000AC410000}"/>
    <cellStyle name="Normal 191" xfId="15057" xr:uid="{00000000-0005-0000-0000-0000AD410000}"/>
    <cellStyle name="Normal 191 2" xfId="15058" xr:uid="{00000000-0005-0000-0000-0000AE410000}"/>
    <cellStyle name="Normal 191 3" xfId="15059" xr:uid="{00000000-0005-0000-0000-0000AF410000}"/>
    <cellStyle name="Normal 192" xfId="15060" xr:uid="{00000000-0005-0000-0000-0000B0410000}"/>
    <cellStyle name="Normal 192 2" xfId="15061" xr:uid="{00000000-0005-0000-0000-0000B1410000}"/>
    <cellStyle name="Normal 193" xfId="15062" xr:uid="{00000000-0005-0000-0000-0000B2410000}"/>
    <cellStyle name="Normal 193 2" xfId="15063" xr:uid="{00000000-0005-0000-0000-0000B3410000}"/>
    <cellStyle name="Normal 194" xfId="15064" xr:uid="{00000000-0005-0000-0000-0000B4410000}"/>
    <cellStyle name="Normal 194 2" xfId="15065" xr:uid="{00000000-0005-0000-0000-0000B5410000}"/>
    <cellStyle name="Normal 195" xfId="15066" xr:uid="{00000000-0005-0000-0000-0000B6410000}"/>
    <cellStyle name="Normal 195 2" xfId="15067" xr:uid="{00000000-0005-0000-0000-0000B7410000}"/>
    <cellStyle name="Normal 196" xfId="15068" xr:uid="{00000000-0005-0000-0000-0000B8410000}"/>
    <cellStyle name="Normal 196 2" xfId="15069" xr:uid="{00000000-0005-0000-0000-0000B9410000}"/>
    <cellStyle name="Normal 197" xfId="15070" xr:uid="{00000000-0005-0000-0000-0000BA410000}"/>
    <cellStyle name="Normal 197 2" xfId="15071" xr:uid="{00000000-0005-0000-0000-0000BB410000}"/>
    <cellStyle name="Normal 198" xfId="15072" xr:uid="{00000000-0005-0000-0000-0000BC410000}"/>
    <cellStyle name="Normal 198 2" xfId="15073" xr:uid="{00000000-0005-0000-0000-0000BD410000}"/>
    <cellStyle name="Normal 199" xfId="15074" xr:uid="{00000000-0005-0000-0000-0000BE410000}"/>
    <cellStyle name="Normal 199 2" xfId="15075" xr:uid="{00000000-0005-0000-0000-0000BF410000}"/>
    <cellStyle name="Normal 2" xfId="628" xr:uid="{00000000-0005-0000-0000-0000C0410000}"/>
    <cellStyle name="Normal-- 2" xfId="15076" xr:uid="{00000000-0005-0000-0000-0000C1410000}"/>
    <cellStyle name="Normal 2 10" xfId="629" xr:uid="{00000000-0005-0000-0000-0000C2410000}"/>
    <cellStyle name="Normal 2 10 2" xfId="15077" xr:uid="{00000000-0005-0000-0000-0000C3410000}"/>
    <cellStyle name="Normal 2 10 2 2" xfId="15078" xr:uid="{00000000-0005-0000-0000-0000C4410000}"/>
    <cellStyle name="Normal 2 10 2 2 2" xfId="15079" xr:uid="{00000000-0005-0000-0000-0000C5410000}"/>
    <cellStyle name="Normal 2 10 2 2 3" xfId="15080" xr:uid="{00000000-0005-0000-0000-0000C6410000}"/>
    <cellStyle name="Normal 2 10 2 3" xfId="15081" xr:uid="{00000000-0005-0000-0000-0000C7410000}"/>
    <cellStyle name="Normal 2 10 2 4" xfId="15082" xr:uid="{00000000-0005-0000-0000-0000C8410000}"/>
    <cellStyle name="Normal 2 10 3" xfId="15083" xr:uid="{00000000-0005-0000-0000-0000C9410000}"/>
    <cellStyle name="Normal 2 10 3 2" xfId="15084" xr:uid="{00000000-0005-0000-0000-0000CA410000}"/>
    <cellStyle name="Normal 2 10 3 3" xfId="15085" xr:uid="{00000000-0005-0000-0000-0000CB410000}"/>
    <cellStyle name="Normal 2 10 4" xfId="15086" xr:uid="{00000000-0005-0000-0000-0000CC410000}"/>
    <cellStyle name="Normal 2 10 5" xfId="15087" xr:uid="{00000000-0005-0000-0000-0000CD410000}"/>
    <cellStyle name="Normal 2 11" xfId="630" xr:uid="{00000000-0005-0000-0000-0000CE410000}"/>
    <cellStyle name="Normal 2 11 2" xfId="15088" xr:uid="{00000000-0005-0000-0000-0000CF410000}"/>
    <cellStyle name="Normal 2 11 2 2" xfId="15089" xr:uid="{00000000-0005-0000-0000-0000D0410000}"/>
    <cellStyle name="Normal 2 11 2 2 2" xfId="15090" xr:uid="{00000000-0005-0000-0000-0000D1410000}"/>
    <cellStyle name="Normal 2 11 2 2 3" xfId="15091" xr:uid="{00000000-0005-0000-0000-0000D2410000}"/>
    <cellStyle name="Normal 2 11 2 3" xfId="15092" xr:uid="{00000000-0005-0000-0000-0000D3410000}"/>
    <cellStyle name="Normal 2 11 2 4" xfId="15093" xr:uid="{00000000-0005-0000-0000-0000D4410000}"/>
    <cellStyle name="Normal 2 11 3" xfId="15094" xr:uid="{00000000-0005-0000-0000-0000D5410000}"/>
    <cellStyle name="Normal 2 11 3 2" xfId="15095" xr:uid="{00000000-0005-0000-0000-0000D6410000}"/>
    <cellStyle name="Normal 2 11 3 3" xfId="15096" xr:uid="{00000000-0005-0000-0000-0000D7410000}"/>
    <cellStyle name="Normal 2 11 4" xfId="15097" xr:uid="{00000000-0005-0000-0000-0000D8410000}"/>
    <cellStyle name="Normal 2 11 5" xfId="15098" xr:uid="{00000000-0005-0000-0000-0000D9410000}"/>
    <cellStyle name="Normal 2 12" xfId="631" xr:uid="{00000000-0005-0000-0000-0000DA410000}"/>
    <cellStyle name="Normal 2 12 2" xfId="15099" xr:uid="{00000000-0005-0000-0000-0000DB410000}"/>
    <cellStyle name="Normal 2 12 2 2" xfId="15100" xr:uid="{00000000-0005-0000-0000-0000DC410000}"/>
    <cellStyle name="Normal 2 12 2 2 2" xfId="15101" xr:uid="{00000000-0005-0000-0000-0000DD410000}"/>
    <cellStyle name="Normal 2 12 2 2 3" xfId="15102" xr:uid="{00000000-0005-0000-0000-0000DE410000}"/>
    <cellStyle name="Normal 2 12 2 3" xfId="15103" xr:uid="{00000000-0005-0000-0000-0000DF410000}"/>
    <cellStyle name="Normal 2 12 2 4" xfId="15104" xr:uid="{00000000-0005-0000-0000-0000E0410000}"/>
    <cellStyle name="Normal 2 12 3" xfId="15105" xr:uid="{00000000-0005-0000-0000-0000E1410000}"/>
    <cellStyle name="Normal 2 12 3 2" xfId="15106" xr:uid="{00000000-0005-0000-0000-0000E2410000}"/>
    <cellStyle name="Normal 2 12 3 3" xfId="15107" xr:uid="{00000000-0005-0000-0000-0000E3410000}"/>
    <cellStyle name="Normal 2 12 4" xfId="15108" xr:uid="{00000000-0005-0000-0000-0000E4410000}"/>
    <cellStyle name="Normal 2 12 5" xfId="15109" xr:uid="{00000000-0005-0000-0000-0000E5410000}"/>
    <cellStyle name="Normal 2 13" xfId="632" xr:uid="{00000000-0005-0000-0000-0000E6410000}"/>
    <cellStyle name="Normal 2 13 2" xfId="15110" xr:uid="{00000000-0005-0000-0000-0000E7410000}"/>
    <cellStyle name="Normal 2 13 2 2" xfId="15111" xr:uid="{00000000-0005-0000-0000-0000E8410000}"/>
    <cellStyle name="Normal 2 13 2 2 2" xfId="15112" xr:uid="{00000000-0005-0000-0000-0000E9410000}"/>
    <cellStyle name="Normal 2 13 2 2 3" xfId="15113" xr:uid="{00000000-0005-0000-0000-0000EA410000}"/>
    <cellStyle name="Normal 2 13 2 3" xfId="15114" xr:uid="{00000000-0005-0000-0000-0000EB410000}"/>
    <cellStyle name="Normal 2 13 2 4" xfId="15115" xr:uid="{00000000-0005-0000-0000-0000EC410000}"/>
    <cellStyle name="Normal 2 13 3" xfId="15116" xr:uid="{00000000-0005-0000-0000-0000ED410000}"/>
    <cellStyle name="Normal 2 13 3 2" xfId="15117" xr:uid="{00000000-0005-0000-0000-0000EE410000}"/>
    <cellStyle name="Normal 2 13 3 3" xfId="15118" xr:uid="{00000000-0005-0000-0000-0000EF410000}"/>
    <cellStyle name="Normal 2 13 4" xfId="15119" xr:uid="{00000000-0005-0000-0000-0000F0410000}"/>
    <cellStyle name="Normal 2 13 5" xfId="15120" xr:uid="{00000000-0005-0000-0000-0000F1410000}"/>
    <cellStyle name="Normal 2 14" xfId="633" xr:uid="{00000000-0005-0000-0000-0000F2410000}"/>
    <cellStyle name="Normal 2 14 2" xfId="15121" xr:uid="{00000000-0005-0000-0000-0000F3410000}"/>
    <cellStyle name="Normal 2 14 2 2" xfId="15122" xr:uid="{00000000-0005-0000-0000-0000F4410000}"/>
    <cellStyle name="Normal 2 14 2 3" xfId="15123" xr:uid="{00000000-0005-0000-0000-0000F5410000}"/>
    <cellStyle name="Normal 2 14 2 4" xfId="15124" xr:uid="{00000000-0005-0000-0000-0000F6410000}"/>
    <cellStyle name="Normal 2 14 3" xfId="15125" xr:uid="{00000000-0005-0000-0000-0000F7410000}"/>
    <cellStyle name="Normal 2 14 4" xfId="15126" xr:uid="{00000000-0005-0000-0000-0000F8410000}"/>
    <cellStyle name="Normal 2 14 5" xfId="15127" xr:uid="{00000000-0005-0000-0000-0000F9410000}"/>
    <cellStyle name="Normal 2 15" xfId="634" xr:uid="{00000000-0005-0000-0000-0000FA410000}"/>
    <cellStyle name="Normal 2 15 2" xfId="15128" xr:uid="{00000000-0005-0000-0000-0000FB410000}"/>
    <cellStyle name="Normal 2 15 3" xfId="15129" xr:uid="{00000000-0005-0000-0000-0000FC410000}"/>
    <cellStyle name="Normal 2 15 4" xfId="15130" xr:uid="{00000000-0005-0000-0000-0000FD410000}"/>
    <cellStyle name="Normal 2 16" xfId="1040" xr:uid="{00000000-0005-0000-0000-0000FE410000}"/>
    <cellStyle name="Normal 2 17" xfId="15131" xr:uid="{00000000-0005-0000-0000-0000FF410000}"/>
    <cellStyle name="Normal 2 18" xfId="15132" xr:uid="{00000000-0005-0000-0000-000000420000}"/>
    <cellStyle name="Normal 2 19" xfId="15133" xr:uid="{00000000-0005-0000-0000-000001420000}"/>
    <cellStyle name="Normal 2 2" xfId="635" xr:uid="{00000000-0005-0000-0000-000002420000}"/>
    <cellStyle name="Normal 2 2 2" xfId="636" xr:uid="{00000000-0005-0000-0000-000003420000}"/>
    <cellStyle name="Normal 2 2 2 2" xfId="15134" xr:uid="{00000000-0005-0000-0000-000004420000}"/>
    <cellStyle name="Normal 2 2 2 2 2" xfId="15135" xr:uid="{00000000-0005-0000-0000-000005420000}"/>
    <cellStyle name="Normal 2 2 2 2 2 2" xfId="15136" xr:uid="{00000000-0005-0000-0000-000006420000}"/>
    <cellStyle name="Normal 2 2 2 2 2 3" xfId="15137" xr:uid="{00000000-0005-0000-0000-000007420000}"/>
    <cellStyle name="Normal 2 2 2 2 3" xfId="15138" xr:uid="{00000000-0005-0000-0000-000008420000}"/>
    <cellStyle name="Normal 2 2 2 2 4" xfId="15139" xr:uid="{00000000-0005-0000-0000-000009420000}"/>
    <cellStyle name="Normal 2 2 2 2 5" xfId="15140" xr:uid="{00000000-0005-0000-0000-00000A420000}"/>
    <cellStyle name="Normal 2 2 2 2 6" xfId="15141" xr:uid="{00000000-0005-0000-0000-00000B420000}"/>
    <cellStyle name="Normal 2 2 2 2 7" xfId="15142" xr:uid="{00000000-0005-0000-0000-00000C420000}"/>
    <cellStyle name="Normal 2 2 2 3" xfId="15143" xr:uid="{00000000-0005-0000-0000-00000D420000}"/>
    <cellStyle name="Normal 2 2 2 3 2" xfId="15144" xr:uid="{00000000-0005-0000-0000-00000E420000}"/>
    <cellStyle name="Normal 2 2 2 3 3" xfId="15145" xr:uid="{00000000-0005-0000-0000-00000F420000}"/>
    <cellStyle name="Normal 2 2 2 4" xfId="15146" xr:uid="{00000000-0005-0000-0000-000010420000}"/>
    <cellStyle name="Normal 2 2 2 5" xfId="15147" xr:uid="{00000000-0005-0000-0000-000011420000}"/>
    <cellStyle name="Normal 2 2 2 6" xfId="15148" xr:uid="{00000000-0005-0000-0000-000012420000}"/>
    <cellStyle name="Normal 2 2 3" xfId="15149" xr:uid="{00000000-0005-0000-0000-000013420000}"/>
    <cellStyle name="Normal 2 2 3 2" xfId="15150" xr:uid="{00000000-0005-0000-0000-000014420000}"/>
    <cellStyle name="Normal 2 2 3 2 2" xfId="15151" xr:uid="{00000000-0005-0000-0000-000015420000}"/>
    <cellStyle name="Normal 2 2 3 2 3" xfId="15152" xr:uid="{00000000-0005-0000-0000-000016420000}"/>
    <cellStyle name="Normal 2 2 3 3" xfId="15153" xr:uid="{00000000-0005-0000-0000-000017420000}"/>
    <cellStyle name="Normal 2 2 3 4" xfId="15154" xr:uid="{00000000-0005-0000-0000-000018420000}"/>
    <cellStyle name="Normal 2 2 3 5" xfId="15155" xr:uid="{00000000-0005-0000-0000-000019420000}"/>
    <cellStyle name="Normal 2 2 3 6" xfId="15156" xr:uid="{00000000-0005-0000-0000-00001A420000}"/>
    <cellStyle name="Normal 2 2 4" xfId="15157" xr:uid="{00000000-0005-0000-0000-00001B420000}"/>
    <cellStyle name="Normal 2 2 4 2" xfId="15158" xr:uid="{00000000-0005-0000-0000-00001C420000}"/>
    <cellStyle name="Normal 2 2 4 3" xfId="15159" xr:uid="{00000000-0005-0000-0000-00001D420000}"/>
    <cellStyle name="Normal 2 2 4 4" xfId="15160" xr:uid="{00000000-0005-0000-0000-00001E420000}"/>
    <cellStyle name="Normal 2 2 4 5" xfId="15161" xr:uid="{00000000-0005-0000-0000-00001F420000}"/>
    <cellStyle name="Normal 2 2 5" xfId="15162" xr:uid="{00000000-0005-0000-0000-000020420000}"/>
    <cellStyle name="Normal 2 2 6" xfId="15163" xr:uid="{00000000-0005-0000-0000-000021420000}"/>
    <cellStyle name="Normal 2 2 7" xfId="15164" xr:uid="{00000000-0005-0000-0000-000022420000}"/>
    <cellStyle name="Normal 2 2 8" xfId="15165" xr:uid="{00000000-0005-0000-0000-000023420000}"/>
    <cellStyle name="Normal 2 2 9" xfId="15166" xr:uid="{00000000-0005-0000-0000-000024420000}"/>
    <cellStyle name="Normal 2 20" xfId="15167" xr:uid="{00000000-0005-0000-0000-000025420000}"/>
    <cellStyle name="Normal 2 21" xfId="15168" xr:uid="{00000000-0005-0000-0000-000026420000}"/>
    <cellStyle name="Normal 2 22" xfId="15169" xr:uid="{00000000-0005-0000-0000-000027420000}"/>
    <cellStyle name="Normal 2 3" xfId="637" xr:uid="{00000000-0005-0000-0000-000028420000}"/>
    <cellStyle name="Normal 2 3 2" xfId="638" xr:uid="{00000000-0005-0000-0000-000029420000}"/>
    <cellStyle name="Normal 2 3 2 2" xfId="15170" xr:uid="{00000000-0005-0000-0000-00002A420000}"/>
    <cellStyle name="Normal 2 3 2 2 2" xfId="15171" xr:uid="{00000000-0005-0000-0000-00002B420000}"/>
    <cellStyle name="Normal 2 3 2 2 3" xfId="15172" xr:uid="{00000000-0005-0000-0000-00002C420000}"/>
    <cellStyle name="Normal 2 3 2 3" xfId="15173" xr:uid="{00000000-0005-0000-0000-00002D420000}"/>
    <cellStyle name="Normal 2 3 2 3 2" xfId="15174" xr:uid="{00000000-0005-0000-0000-00002E420000}"/>
    <cellStyle name="Normal 2 3 2 3 3" xfId="15175" xr:uid="{00000000-0005-0000-0000-00002F420000}"/>
    <cellStyle name="Normal 2 3 2 4" xfId="15176" xr:uid="{00000000-0005-0000-0000-000030420000}"/>
    <cellStyle name="Normal 2 3 2 5" xfId="15177" xr:uid="{00000000-0005-0000-0000-000031420000}"/>
    <cellStyle name="Normal 2 3 2 6" xfId="15178" xr:uid="{00000000-0005-0000-0000-000032420000}"/>
    <cellStyle name="Normal 2 3 3" xfId="15179" xr:uid="{00000000-0005-0000-0000-000033420000}"/>
    <cellStyle name="Normal 2 3 3 2" xfId="15180" xr:uid="{00000000-0005-0000-0000-000034420000}"/>
    <cellStyle name="Normal 2 3 3 3" xfId="15181" xr:uid="{00000000-0005-0000-0000-000035420000}"/>
    <cellStyle name="Normal 2 3 3 4" xfId="15182" xr:uid="{00000000-0005-0000-0000-000036420000}"/>
    <cellStyle name="Normal 2 3 3 5" xfId="15183" xr:uid="{00000000-0005-0000-0000-000037420000}"/>
    <cellStyle name="Normal 2 3 4" xfId="15184" xr:uid="{00000000-0005-0000-0000-000038420000}"/>
    <cellStyle name="Normal 2 3 5" xfId="15185" xr:uid="{00000000-0005-0000-0000-000039420000}"/>
    <cellStyle name="Normal 2 3 6" xfId="15186" xr:uid="{00000000-0005-0000-0000-00003A420000}"/>
    <cellStyle name="Normal 2 3 7" xfId="15187" xr:uid="{00000000-0005-0000-0000-00003B420000}"/>
    <cellStyle name="Normal 2 3 8" xfId="15188" xr:uid="{00000000-0005-0000-0000-00003C420000}"/>
    <cellStyle name="Normal 2 4" xfId="639" xr:uid="{00000000-0005-0000-0000-00003D420000}"/>
    <cellStyle name="Normal 2 4 2" xfId="640" xr:uid="{00000000-0005-0000-0000-00003E420000}"/>
    <cellStyle name="Normal 2 4 2 2" xfId="15189" xr:uid="{00000000-0005-0000-0000-00003F420000}"/>
    <cellStyle name="Normal 2 4 2 2 2" xfId="15190" xr:uid="{00000000-0005-0000-0000-000040420000}"/>
    <cellStyle name="Normal 2 4 2 2 3" xfId="15191" xr:uid="{00000000-0005-0000-0000-000041420000}"/>
    <cellStyle name="Normal 2 4 2 3" xfId="15192" xr:uid="{00000000-0005-0000-0000-000042420000}"/>
    <cellStyle name="Normal 2 4 2 3 2" xfId="15193" xr:uid="{00000000-0005-0000-0000-000043420000}"/>
    <cellStyle name="Normal 2 4 2 3 3" xfId="15194" xr:uid="{00000000-0005-0000-0000-000044420000}"/>
    <cellStyle name="Normal 2 4 2 4" xfId="15195" xr:uid="{00000000-0005-0000-0000-000045420000}"/>
    <cellStyle name="Normal 2 4 2 5" xfId="15196" xr:uid="{00000000-0005-0000-0000-000046420000}"/>
    <cellStyle name="Normal 2 4 2 6" xfId="15197" xr:uid="{00000000-0005-0000-0000-000047420000}"/>
    <cellStyle name="Normal 2 4 3" xfId="15198" xr:uid="{00000000-0005-0000-0000-000048420000}"/>
    <cellStyle name="Normal 2 4 3 2" xfId="15199" xr:uid="{00000000-0005-0000-0000-000049420000}"/>
    <cellStyle name="Normal 2 4 3 3" xfId="15200" xr:uid="{00000000-0005-0000-0000-00004A420000}"/>
    <cellStyle name="Normal 2 4 3 4" xfId="15201" xr:uid="{00000000-0005-0000-0000-00004B420000}"/>
    <cellStyle name="Normal 2 4 3 5" xfId="15202" xr:uid="{00000000-0005-0000-0000-00004C420000}"/>
    <cellStyle name="Normal 2 4 4" xfId="15203" xr:uid="{00000000-0005-0000-0000-00004D420000}"/>
    <cellStyle name="Normal 2 4 5" xfId="15204" xr:uid="{00000000-0005-0000-0000-00004E420000}"/>
    <cellStyle name="Normal 2 4 6" xfId="15205" xr:uid="{00000000-0005-0000-0000-00004F420000}"/>
    <cellStyle name="Normal 2 4 7" xfId="15206" xr:uid="{00000000-0005-0000-0000-000050420000}"/>
    <cellStyle name="Normal 2 5" xfId="641" xr:uid="{00000000-0005-0000-0000-000051420000}"/>
    <cellStyle name="Normal 2 5 2" xfId="15207" xr:uid="{00000000-0005-0000-0000-000052420000}"/>
    <cellStyle name="Normal 2 5 2 2" xfId="15208" xr:uid="{00000000-0005-0000-0000-000053420000}"/>
    <cellStyle name="Normal 2 5 2 2 2" xfId="15209" xr:uid="{00000000-0005-0000-0000-000054420000}"/>
    <cellStyle name="Normal 2 5 2 2 3" xfId="15210" xr:uid="{00000000-0005-0000-0000-000055420000}"/>
    <cellStyle name="Normal 2 5 2 3" xfId="15211" xr:uid="{00000000-0005-0000-0000-000056420000}"/>
    <cellStyle name="Normal 2 5 2 4" xfId="15212" xr:uid="{00000000-0005-0000-0000-000057420000}"/>
    <cellStyle name="Normal 2 5 3" xfId="15213" xr:uid="{00000000-0005-0000-0000-000058420000}"/>
    <cellStyle name="Normal 2 5 3 2" xfId="15214" xr:uid="{00000000-0005-0000-0000-000059420000}"/>
    <cellStyle name="Normal 2 5 3 3" xfId="15215" xr:uid="{00000000-0005-0000-0000-00005A420000}"/>
    <cellStyle name="Normal 2 5 4" xfId="15216" xr:uid="{00000000-0005-0000-0000-00005B420000}"/>
    <cellStyle name="Normal 2 5 5" xfId="15217" xr:uid="{00000000-0005-0000-0000-00005C420000}"/>
    <cellStyle name="Normal 2 6" xfId="642" xr:uid="{00000000-0005-0000-0000-00005D420000}"/>
    <cellStyle name="Normal 2 6 2" xfId="643" xr:uid="{00000000-0005-0000-0000-00005E420000}"/>
    <cellStyle name="Normal 2 6 2 2" xfId="15218" xr:uid="{00000000-0005-0000-0000-00005F420000}"/>
    <cellStyle name="Normal 2 6 2 2 2" xfId="15219" xr:uid="{00000000-0005-0000-0000-000060420000}"/>
    <cellStyle name="Normal 2 6 2 2 3" xfId="15220" xr:uid="{00000000-0005-0000-0000-000061420000}"/>
    <cellStyle name="Normal 2 6 2 2 4" xfId="15221" xr:uid="{00000000-0005-0000-0000-000062420000}"/>
    <cellStyle name="Normal 2 6 3" xfId="15222" xr:uid="{00000000-0005-0000-0000-000063420000}"/>
    <cellStyle name="Normal 2 6 3 2" xfId="15223" xr:uid="{00000000-0005-0000-0000-000064420000}"/>
    <cellStyle name="Normal 2 6 3 3" xfId="15224" xr:uid="{00000000-0005-0000-0000-000065420000}"/>
    <cellStyle name="Normal 2 6 3 4" xfId="15225" xr:uid="{00000000-0005-0000-0000-000066420000}"/>
    <cellStyle name="Normal 2 6 4" xfId="15226" xr:uid="{00000000-0005-0000-0000-000067420000}"/>
    <cellStyle name="Normal 2 6 5" xfId="15227" xr:uid="{00000000-0005-0000-0000-000068420000}"/>
    <cellStyle name="Normal 2 6 6" xfId="15228" xr:uid="{00000000-0005-0000-0000-000069420000}"/>
    <cellStyle name="Normal 2 6 7" xfId="15229" xr:uid="{00000000-0005-0000-0000-00006A420000}"/>
    <cellStyle name="Normal 2 7" xfId="644" xr:uid="{00000000-0005-0000-0000-00006B420000}"/>
    <cellStyle name="Normal 2 7 2" xfId="645" xr:uid="{00000000-0005-0000-0000-00006C420000}"/>
    <cellStyle name="Normal 2 7 2 2" xfId="15230" xr:uid="{00000000-0005-0000-0000-00006D420000}"/>
    <cellStyle name="Normal 2 7 2 2 2" xfId="15231" xr:uid="{00000000-0005-0000-0000-00006E420000}"/>
    <cellStyle name="Normal 2 7 2 2 3" xfId="15232" xr:uid="{00000000-0005-0000-0000-00006F420000}"/>
    <cellStyle name="Normal 2 7 2 3" xfId="15233" xr:uid="{00000000-0005-0000-0000-000070420000}"/>
    <cellStyle name="Normal 2 7 2 4" xfId="15234" xr:uid="{00000000-0005-0000-0000-000071420000}"/>
    <cellStyle name="Normal 2 7 2 5" xfId="15235" xr:uid="{00000000-0005-0000-0000-000072420000}"/>
    <cellStyle name="Normal 2 7 3" xfId="15236" xr:uid="{00000000-0005-0000-0000-000073420000}"/>
    <cellStyle name="Normal 2 7 3 2" xfId="15237" xr:uid="{00000000-0005-0000-0000-000074420000}"/>
    <cellStyle name="Normal 2 7 3 3" xfId="15238" xr:uid="{00000000-0005-0000-0000-000075420000}"/>
    <cellStyle name="Normal 2 7 4" xfId="15239" xr:uid="{00000000-0005-0000-0000-000076420000}"/>
    <cellStyle name="Normal 2 7 5" xfId="15240" xr:uid="{00000000-0005-0000-0000-000077420000}"/>
    <cellStyle name="Normal 2 8" xfId="646" xr:uid="{00000000-0005-0000-0000-000078420000}"/>
    <cellStyle name="Normal 2 8 2" xfId="15241" xr:uid="{00000000-0005-0000-0000-000079420000}"/>
    <cellStyle name="Normal 2 8 2 2" xfId="15242" xr:uid="{00000000-0005-0000-0000-00007A420000}"/>
    <cellStyle name="Normal 2 8 2 2 2" xfId="15243" xr:uid="{00000000-0005-0000-0000-00007B420000}"/>
    <cellStyle name="Normal 2 8 2 2 3" xfId="15244" xr:uid="{00000000-0005-0000-0000-00007C420000}"/>
    <cellStyle name="Normal 2 8 2 3" xfId="15245" xr:uid="{00000000-0005-0000-0000-00007D420000}"/>
    <cellStyle name="Normal 2 8 2 4" xfId="15246" xr:uid="{00000000-0005-0000-0000-00007E420000}"/>
    <cellStyle name="Normal 2 8 3" xfId="15247" xr:uid="{00000000-0005-0000-0000-00007F420000}"/>
    <cellStyle name="Normal 2 8 3 2" xfId="15248" xr:uid="{00000000-0005-0000-0000-000080420000}"/>
    <cellStyle name="Normal 2 8 3 3" xfId="15249" xr:uid="{00000000-0005-0000-0000-000081420000}"/>
    <cellStyle name="Normal 2 8 4" xfId="15250" xr:uid="{00000000-0005-0000-0000-000082420000}"/>
    <cellStyle name="Normal 2 8 5" xfId="15251" xr:uid="{00000000-0005-0000-0000-000083420000}"/>
    <cellStyle name="Normal 2 8 6" xfId="15252" xr:uid="{00000000-0005-0000-0000-000084420000}"/>
    <cellStyle name="Normal 2 8 7" xfId="15253" xr:uid="{00000000-0005-0000-0000-000085420000}"/>
    <cellStyle name="Normal 2 9" xfId="647" xr:uid="{00000000-0005-0000-0000-000086420000}"/>
    <cellStyle name="Normal 2 9 2" xfId="15254" xr:uid="{00000000-0005-0000-0000-000087420000}"/>
    <cellStyle name="Normal 2 9 2 2" xfId="15255" xr:uid="{00000000-0005-0000-0000-000088420000}"/>
    <cellStyle name="Normal 2 9 2 2 2" xfId="15256" xr:uid="{00000000-0005-0000-0000-000089420000}"/>
    <cellStyle name="Normal 2 9 2 2 3" xfId="15257" xr:uid="{00000000-0005-0000-0000-00008A420000}"/>
    <cellStyle name="Normal 2 9 2 3" xfId="15258" xr:uid="{00000000-0005-0000-0000-00008B420000}"/>
    <cellStyle name="Normal 2 9 2 4" xfId="15259" xr:uid="{00000000-0005-0000-0000-00008C420000}"/>
    <cellStyle name="Normal 2 9 3" xfId="15260" xr:uid="{00000000-0005-0000-0000-00008D420000}"/>
    <cellStyle name="Normal 2 9 3 2" xfId="15261" xr:uid="{00000000-0005-0000-0000-00008E420000}"/>
    <cellStyle name="Normal 2 9 3 3" xfId="15262" xr:uid="{00000000-0005-0000-0000-00008F420000}"/>
    <cellStyle name="Normal 2 9 4" xfId="15263" xr:uid="{00000000-0005-0000-0000-000090420000}"/>
    <cellStyle name="Normal 2 9 5" xfId="15264" xr:uid="{00000000-0005-0000-0000-000091420000}"/>
    <cellStyle name="Normal 2_$GRMaggiConsol_IFRS 30-09-2010_US$" xfId="15265" xr:uid="{00000000-0005-0000-0000-000092420000}"/>
    <cellStyle name="Normal 2_QUADROS - A GUARIROBA 062008 v2JM 10-10" xfId="648" xr:uid="{00000000-0005-0000-0000-000093420000}"/>
    <cellStyle name="Normal 20" xfId="649" xr:uid="{00000000-0005-0000-0000-000094420000}"/>
    <cellStyle name="Normal 20 2" xfId="650" xr:uid="{00000000-0005-0000-0000-000095420000}"/>
    <cellStyle name="Normal 20 2 2" xfId="15266" xr:uid="{00000000-0005-0000-0000-000096420000}"/>
    <cellStyle name="Normal 20 2 2 2" xfId="15267" xr:uid="{00000000-0005-0000-0000-000097420000}"/>
    <cellStyle name="Normal 20 2 2 3" xfId="15268" xr:uid="{00000000-0005-0000-0000-000098420000}"/>
    <cellStyle name="Normal 20 2 2 4" xfId="15269" xr:uid="{00000000-0005-0000-0000-000099420000}"/>
    <cellStyle name="Normal 20 2 3" xfId="15270" xr:uid="{00000000-0005-0000-0000-00009A420000}"/>
    <cellStyle name="Normal 20 2 3 2" xfId="15271" xr:uid="{00000000-0005-0000-0000-00009B420000}"/>
    <cellStyle name="Normal 20 2 3 3" xfId="15272" xr:uid="{00000000-0005-0000-0000-00009C420000}"/>
    <cellStyle name="Normal 20 2 4" xfId="15273" xr:uid="{00000000-0005-0000-0000-00009D420000}"/>
    <cellStyle name="Normal 20 2 5" xfId="15274" xr:uid="{00000000-0005-0000-0000-00009E420000}"/>
    <cellStyle name="Normal 20 3" xfId="15275" xr:uid="{00000000-0005-0000-0000-00009F420000}"/>
    <cellStyle name="Normal 20 3 2" xfId="15276" xr:uid="{00000000-0005-0000-0000-0000A0420000}"/>
    <cellStyle name="Normal 20 3 3" xfId="15277" xr:uid="{00000000-0005-0000-0000-0000A1420000}"/>
    <cellStyle name="Normal 20 3 4" xfId="15278" xr:uid="{00000000-0005-0000-0000-0000A2420000}"/>
    <cellStyle name="Normal 20 4" xfId="15279" xr:uid="{00000000-0005-0000-0000-0000A3420000}"/>
    <cellStyle name="Normal 20 5" xfId="15280" xr:uid="{00000000-0005-0000-0000-0000A4420000}"/>
    <cellStyle name="Normal 20 6" xfId="15281" xr:uid="{00000000-0005-0000-0000-0000A5420000}"/>
    <cellStyle name="Normal 200" xfId="15282" xr:uid="{00000000-0005-0000-0000-0000A6420000}"/>
    <cellStyle name="Normal 200 2" xfId="15283" xr:uid="{00000000-0005-0000-0000-0000A7420000}"/>
    <cellStyle name="Normal 201" xfId="15284" xr:uid="{00000000-0005-0000-0000-0000A8420000}"/>
    <cellStyle name="Normal 201 2" xfId="15285" xr:uid="{00000000-0005-0000-0000-0000A9420000}"/>
    <cellStyle name="Normal 202" xfId="15286" xr:uid="{00000000-0005-0000-0000-0000AA420000}"/>
    <cellStyle name="Normal 202 2" xfId="15287" xr:uid="{00000000-0005-0000-0000-0000AB420000}"/>
    <cellStyle name="Normal 203" xfId="15288" xr:uid="{00000000-0005-0000-0000-0000AC420000}"/>
    <cellStyle name="Normal 203 2" xfId="15289" xr:uid="{00000000-0005-0000-0000-0000AD420000}"/>
    <cellStyle name="Normal 204" xfId="15290" xr:uid="{00000000-0005-0000-0000-0000AE420000}"/>
    <cellStyle name="Normal 204 2" xfId="15291" xr:uid="{00000000-0005-0000-0000-0000AF420000}"/>
    <cellStyle name="Normal 205" xfId="15292" xr:uid="{00000000-0005-0000-0000-0000B0420000}"/>
    <cellStyle name="Normal 205 2" xfId="15293" xr:uid="{00000000-0005-0000-0000-0000B1420000}"/>
    <cellStyle name="Normal 206" xfId="15294" xr:uid="{00000000-0005-0000-0000-0000B2420000}"/>
    <cellStyle name="Normal 206 2" xfId="15295" xr:uid="{00000000-0005-0000-0000-0000B3420000}"/>
    <cellStyle name="Normal 207" xfId="15296" xr:uid="{00000000-0005-0000-0000-0000B4420000}"/>
    <cellStyle name="Normal 207 2" xfId="15297" xr:uid="{00000000-0005-0000-0000-0000B5420000}"/>
    <cellStyle name="Normal 208" xfId="15298" xr:uid="{00000000-0005-0000-0000-0000B6420000}"/>
    <cellStyle name="Normal 208 2" xfId="15299" xr:uid="{00000000-0005-0000-0000-0000B7420000}"/>
    <cellStyle name="Normal 209" xfId="15300" xr:uid="{00000000-0005-0000-0000-0000B8420000}"/>
    <cellStyle name="Normal 209 2" xfId="15301" xr:uid="{00000000-0005-0000-0000-0000B9420000}"/>
    <cellStyle name="Normal 21" xfId="651" xr:uid="{00000000-0005-0000-0000-0000BA420000}"/>
    <cellStyle name="Normal 21 2" xfId="15302" xr:uid="{00000000-0005-0000-0000-0000BB420000}"/>
    <cellStyle name="Normal 21 2 2" xfId="15303" xr:uid="{00000000-0005-0000-0000-0000BC420000}"/>
    <cellStyle name="Normal 21 2 2 2" xfId="15304" xr:uid="{00000000-0005-0000-0000-0000BD420000}"/>
    <cellStyle name="Normal 21 2 2 3" xfId="15305" xr:uid="{00000000-0005-0000-0000-0000BE420000}"/>
    <cellStyle name="Normal 21 2 2 4" xfId="15306" xr:uid="{00000000-0005-0000-0000-0000BF420000}"/>
    <cellStyle name="Normal 21 2 3" xfId="15307" xr:uid="{00000000-0005-0000-0000-0000C0420000}"/>
    <cellStyle name="Normal 21 2 4" xfId="15308" xr:uid="{00000000-0005-0000-0000-0000C1420000}"/>
    <cellStyle name="Normal 21 2 5" xfId="15309" xr:uid="{00000000-0005-0000-0000-0000C2420000}"/>
    <cellStyle name="Normal 21 3" xfId="15310" xr:uid="{00000000-0005-0000-0000-0000C3420000}"/>
    <cellStyle name="Normal 21 3 2" xfId="15311" xr:uid="{00000000-0005-0000-0000-0000C4420000}"/>
    <cellStyle name="Normal 21 3 3" xfId="15312" xr:uid="{00000000-0005-0000-0000-0000C5420000}"/>
    <cellStyle name="Normal 21 3 4" xfId="15313" xr:uid="{00000000-0005-0000-0000-0000C6420000}"/>
    <cellStyle name="Normal 21 4" xfId="15314" xr:uid="{00000000-0005-0000-0000-0000C7420000}"/>
    <cellStyle name="Normal 21 5" xfId="15315" xr:uid="{00000000-0005-0000-0000-0000C8420000}"/>
    <cellStyle name="Normal 21 6" xfId="15316" xr:uid="{00000000-0005-0000-0000-0000C9420000}"/>
    <cellStyle name="Normal 210" xfId="15317" xr:uid="{00000000-0005-0000-0000-0000CA420000}"/>
    <cellStyle name="Normal 210 2" xfId="15318" xr:uid="{00000000-0005-0000-0000-0000CB420000}"/>
    <cellStyle name="Normal 211" xfId="15319" xr:uid="{00000000-0005-0000-0000-0000CC420000}"/>
    <cellStyle name="Normal 211 2" xfId="15320" xr:uid="{00000000-0005-0000-0000-0000CD420000}"/>
    <cellStyle name="Normal 211 3" xfId="15321" xr:uid="{00000000-0005-0000-0000-0000CE420000}"/>
    <cellStyle name="Normal 212" xfId="15322" xr:uid="{00000000-0005-0000-0000-0000CF420000}"/>
    <cellStyle name="Normal 212 2" xfId="15323" xr:uid="{00000000-0005-0000-0000-0000D0420000}"/>
    <cellStyle name="Normal 213" xfId="15324" xr:uid="{00000000-0005-0000-0000-0000D1420000}"/>
    <cellStyle name="Normal 213 2" xfId="15325" xr:uid="{00000000-0005-0000-0000-0000D2420000}"/>
    <cellStyle name="Normal 214" xfId="15326" xr:uid="{00000000-0005-0000-0000-0000D3420000}"/>
    <cellStyle name="Normal 214 2" xfId="15327" xr:uid="{00000000-0005-0000-0000-0000D4420000}"/>
    <cellStyle name="Normal 215" xfId="1041" xr:uid="{00000000-0005-0000-0000-0000D5420000}"/>
    <cellStyle name="Normal 215 2" xfId="15328" xr:uid="{00000000-0005-0000-0000-0000D6420000}"/>
    <cellStyle name="Normal 216" xfId="15329" xr:uid="{00000000-0005-0000-0000-0000D7420000}"/>
    <cellStyle name="Normal 216 2" xfId="15330" xr:uid="{00000000-0005-0000-0000-0000D8420000}"/>
    <cellStyle name="Normal 217" xfId="15331" xr:uid="{00000000-0005-0000-0000-0000D9420000}"/>
    <cellStyle name="Normal 217 2" xfId="15332" xr:uid="{00000000-0005-0000-0000-0000DA420000}"/>
    <cellStyle name="Normal 218" xfId="15333" xr:uid="{00000000-0005-0000-0000-0000DB420000}"/>
    <cellStyle name="Normal 218 2" xfId="15334" xr:uid="{00000000-0005-0000-0000-0000DC420000}"/>
    <cellStyle name="Normal 219" xfId="15335" xr:uid="{00000000-0005-0000-0000-0000DD420000}"/>
    <cellStyle name="Normal 219 2" xfId="15336" xr:uid="{00000000-0005-0000-0000-0000DE420000}"/>
    <cellStyle name="Normal 22" xfId="652" xr:uid="{00000000-0005-0000-0000-0000DF420000}"/>
    <cellStyle name="Normal 22 2" xfId="15337" xr:uid="{00000000-0005-0000-0000-0000E0420000}"/>
    <cellStyle name="Normal 22 2 2" xfId="15338" xr:uid="{00000000-0005-0000-0000-0000E1420000}"/>
    <cellStyle name="Normal 22 2 2 2" xfId="15339" xr:uid="{00000000-0005-0000-0000-0000E2420000}"/>
    <cellStyle name="Normal 22 2 2 3" xfId="15340" xr:uid="{00000000-0005-0000-0000-0000E3420000}"/>
    <cellStyle name="Normal 22 2 2 4" xfId="15341" xr:uid="{00000000-0005-0000-0000-0000E4420000}"/>
    <cellStyle name="Normal 22 2 3" xfId="15342" xr:uid="{00000000-0005-0000-0000-0000E5420000}"/>
    <cellStyle name="Normal 22 2 4" xfId="15343" xr:uid="{00000000-0005-0000-0000-0000E6420000}"/>
    <cellStyle name="Normal 22 2 5" xfId="15344" xr:uid="{00000000-0005-0000-0000-0000E7420000}"/>
    <cellStyle name="Normal 22 3" xfId="15345" xr:uid="{00000000-0005-0000-0000-0000E8420000}"/>
    <cellStyle name="Normal 22 3 2" xfId="15346" xr:uid="{00000000-0005-0000-0000-0000E9420000}"/>
    <cellStyle name="Normal 22 3 3" xfId="15347" xr:uid="{00000000-0005-0000-0000-0000EA420000}"/>
    <cellStyle name="Normal 22 3 4" xfId="15348" xr:uid="{00000000-0005-0000-0000-0000EB420000}"/>
    <cellStyle name="Normal 22 4" xfId="15349" xr:uid="{00000000-0005-0000-0000-0000EC420000}"/>
    <cellStyle name="Normal 22 5" xfId="15350" xr:uid="{00000000-0005-0000-0000-0000ED420000}"/>
    <cellStyle name="Normal 22 6" xfId="15351" xr:uid="{00000000-0005-0000-0000-0000EE420000}"/>
    <cellStyle name="Normal 220" xfId="15352" xr:uid="{00000000-0005-0000-0000-0000EF420000}"/>
    <cellStyle name="Normal 220 2" xfId="15353" xr:uid="{00000000-0005-0000-0000-0000F0420000}"/>
    <cellStyle name="Normal 221" xfId="15354" xr:uid="{00000000-0005-0000-0000-0000F1420000}"/>
    <cellStyle name="Normal 221 2" xfId="15355" xr:uid="{00000000-0005-0000-0000-0000F2420000}"/>
    <cellStyle name="Normal 222" xfId="15356" xr:uid="{00000000-0005-0000-0000-0000F3420000}"/>
    <cellStyle name="Normal 222 2" xfId="15357" xr:uid="{00000000-0005-0000-0000-0000F4420000}"/>
    <cellStyle name="Normal 222 2 2" xfId="15358" xr:uid="{00000000-0005-0000-0000-0000F5420000}"/>
    <cellStyle name="Normal 222 3" xfId="15359" xr:uid="{00000000-0005-0000-0000-0000F6420000}"/>
    <cellStyle name="Normal 223" xfId="15360" xr:uid="{00000000-0005-0000-0000-0000F7420000}"/>
    <cellStyle name="Normal 223 2" xfId="15361" xr:uid="{00000000-0005-0000-0000-0000F8420000}"/>
    <cellStyle name="Normal 223 3" xfId="15362" xr:uid="{00000000-0005-0000-0000-0000F9420000}"/>
    <cellStyle name="Normal 223 3 2" xfId="15363" xr:uid="{00000000-0005-0000-0000-0000FA420000}"/>
    <cellStyle name="Normal 223 4" xfId="15364" xr:uid="{00000000-0005-0000-0000-0000FB420000}"/>
    <cellStyle name="Normal 223 5" xfId="15365" xr:uid="{00000000-0005-0000-0000-0000FC420000}"/>
    <cellStyle name="Normal 224" xfId="15366" xr:uid="{00000000-0005-0000-0000-0000FD420000}"/>
    <cellStyle name="Normal 224 2" xfId="15367" xr:uid="{00000000-0005-0000-0000-0000FE420000}"/>
    <cellStyle name="Normal 224 3" xfId="15368" xr:uid="{00000000-0005-0000-0000-0000FF420000}"/>
    <cellStyle name="Normal 224 3 2" xfId="15369" xr:uid="{00000000-0005-0000-0000-000000430000}"/>
    <cellStyle name="Normal 224 4" xfId="15370" xr:uid="{00000000-0005-0000-0000-000001430000}"/>
    <cellStyle name="Normal 224 5" xfId="15371" xr:uid="{00000000-0005-0000-0000-000002430000}"/>
    <cellStyle name="Normal 225" xfId="15372" xr:uid="{00000000-0005-0000-0000-000003430000}"/>
    <cellStyle name="Normal 225 2" xfId="15373" xr:uid="{00000000-0005-0000-0000-000004430000}"/>
    <cellStyle name="Normal 225 2 2" xfId="15374" xr:uid="{00000000-0005-0000-0000-000005430000}"/>
    <cellStyle name="Normal 225 3" xfId="15375" xr:uid="{00000000-0005-0000-0000-000006430000}"/>
    <cellStyle name="Normal 226" xfId="15376" xr:uid="{00000000-0005-0000-0000-000007430000}"/>
    <cellStyle name="Normal 226 2" xfId="15377" xr:uid="{00000000-0005-0000-0000-000008430000}"/>
    <cellStyle name="Normal 226 2 2" xfId="15378" xr:uid="{00000000-0005-0000-0000-000009430000}"/>
    <cellStyle name="Normal 226 3" xfId="15379" xr:uid="{00000000-0005-0000-0000-00000A430000}"/>
    <cellStyle name="Normal 227" xfId="15380" xr:uid="{00000000-0005-0000-0000-00000B430000}"/>
    <cellStyle name="Normal 227 2" xfId="15381" xr:uid="{00000000-0005-0000-0000-00000C430000}"/>
    <cellStyle name="Normal 227 2 2" xfId="15382" xr:uid="{00000000-0005-0000-0000-00000D430000}"/>
    <cellStyle name="Normal 227 3" xfId="15383" xr:uid="{00000000-0005-0000-0000-00000E430000}"/>
    <cellStyle name="Normal 228" xfId="15384" xr:uid="{00000000-0005-0000-0000-00000F430000}"/>
    <cellStyle name="Normal 228 2" xfId="15385" xr:uid="{00000000-0005-0000-0000-000010430000}"/>
    <cellStyle name="Normal 229" xfId="15386" xr:uid="{00000000-0005-0000-0000-000011430000}"/>
    <cellStyle name="Normal 229 2" xfId="15387" xr:uid="{00000000-0005-0000-0000-000012430000}"/>
    <cellStyle name="Normal 23" xfId="653" xr:uid="{00000000-0005-0000-0000-000013430000}"/>
    <cellStyle name="Normal 23 2" xfId="15388" xr:uid="{00000000-0005-0000-0000-000014430000}"/>
    <cellStyle name="Normal 23 2 2" xfId="15389" xr:uid="{00000000-0005-0000-0000-000015430000}"/>
    <cellStyle name="Normal 23 2 2 2" xfId="15390" xr:uid="{00000000-0005-0000-0000-000016430000}"/>
    <cellStyle name="Normal 23 2 2 3" xfId="15391" xr:uid="{00000000-0005-0000-0000-000017430000}"/>
    <cellStyle name="Normal 23 2 3" xfId="15392" xr:uid="{00000000-0005-0000-0000-000018430000}"/>
    <cellStyle name="Normal 23 2 4" xfId="15393" xr:uid="{00000000-0005-0000-0000-000019430000}"/>
    <cellStyle name="Normal 23 3" xfId="15394" xr:uid="{00000000-0005-0000-0000-00001A430000}"/>
    <cellStyle name="Normal 23 3 2" xfId="15395" xr:uid="{00000000-0005-0000-0000-00001B430000}"/>
    <cellStyle name="Normal 23 3 3" xfId="15396" xr:uid="{00000000-0005-0000-0000-00001C430000}"/>
    <cellStyle name="Normal 23 4" xfId="15397" xr:uid="{00000000-0005-0000-0000-00001D430000}"/>
    <cellStyle name="Normal 23 5" xfId="15398" xr:uid="{00000000-0005-0000-0000-00001E430000}"/>
    <cellStyle name="Normal 23 6" xfId="15399" xr:uid="{00000000-0005-0000-0000-00001F430000}"/>
    <cellStyle name="Normal 23 7" xfId="15400" xr:uid="{00000000-0005-0000-0000-000020430000}"/>
    <cellStyle name="Normal 230" xfId="15401" xr:uid="{00000000-0005-0000-0000-000021430000}"/>
    <cellStyle name="Normal 230 2" xfId="15402" xr:uid="{00000000-0005-0000-0000-000022430000}"/>
    <cellStyle name="Normal 231" xfId="15403" xr:uid="{00000000-0005-0000-0000-000023430000}"/>
    <cellStyle name="Normal 231 2" xfId="15404" xr:uid="{00000000-0005-0000-0000-000024430000}"/>
    <cellStyle name="Normal 232" xfId="15405" xr:uid="{00000000-0005-0000-0000-000025430000}"/>
    <cellStyle name="Normal 232 2" xfId="15406" xr:uid="{00000000-0005-0000-0000-000026430000}"/>
    <cellStyle name="Normal 233" xfId="15407" xr:uid="{00000000-0005-0000-0000-000027430000}"/>
    <cellStyle name="Normal 233 2" xfId="15408" xr:uid="{00000000-0005-0000-0000-000028430000}"/>
    <cellStyle name="Normal 234" xfId="15409" xr:uid="{00000000-0005-0000-0000-000029430000}"/>
    <cellStyle name="Normal 234 2" xfId="15410" xr:uid="{00000000-0005-0000-0000-00002A430000}"/>
    <cellStyle name="Normal 235" xfId="15411" xr:uid="{00000000-0005-0000-0000-00002B430000}"/>
    <cellStyle name="Normal 235 2" xfId="15412" xr:uid="{00000000-0005-0000-0000-00002C430000}"/>
    <cellStyle name="Normal 236" xfId="15413" xr:uid="{00000000-0005-0000-0000-00002D430000}"/>
    <cellStyle name="Normal 236 2" xfId="15414" xr:uid="{00000000-0005-0000-0000-00002E430000}"/>
    <cellStyle name="Normal 237" xfId="15415" xr:uid="{00000000-0005-0000-0000-00002F430000}"/>
    <cellStyle name="Normal 237 2" xfId="15416" xr:uid="{00000000-0005-0000-0000-000030430000}"/>
    <cellStyle name="Normal 237 2 2" xfId="15417" xr:uid="{00000000-0005-0000-0000-000031430000}"/>
    <cellStyle name="Normal 237 3" xfId="15418" xr:uid="{00000000-0005-0000-0000-000032430000}"/>
    <cellStyle name="Normal 238" xfId="15419" xr:uid="{00000000-0005-0000-0000-000033430000}"/>
    <cellStyle name="Normal 238 2" xfId="15420" xr:uid="{00000000-0005-0000-0000-000034430000}"/>
    <cellStyle name="Normal 239" xfId="15421" xr:uid="{00000000-0005-0000-0000-000035430000}"/>
    <cellStyle name="Normal 239 2" xfId="15422" xr:uid="{00000000-0005-0000-0000-000036430000}"/>
    <cellStyle name="Normal 24" xfId="654" xr:uid="{00000000-0005-0000-0000-000037430000}"/>
    <cellStyle name="Normal 24 2" xfId="15423" xr:uid="{00000000-0005-0000-0000-000038430000}"/>
    <cellStyle name="Normal 24 2 2" xfId="15424" xr:uid="{00000000-0005-0000-0000-000039430000}"/>
    <cellStyle name="Normal 24 2 2 2" xfId="15425" xr:uid="{00000000-0005-0000-0000-00003A430000}"/>
    <cellStyle name="Normal 24 2 2 3" xfId="15426" xr:uid="{00000000-0005-0000-0000-00003B430000}"/>
    <cellStyle name="Normal 24 2 2 4" xfId="15427" xr:uid="{00000000-0005-0000-0000-00003C430000}"/>
    <cellStyle name="Normal 24 2 3" xfId="15428" xr:uid="{00000000-0005-0000-0000-00003D430000}"/>
    <cellStyle name="Normal 24 2 4" xfId="15429" xr:uid="{00000000-0005-0000-0000-00003E430000}"/>
    <cellStyle name="Normal 24 2 5" xfId="15430" xr:uid="{00000000-0005-0000-0000-00003F430000}"/>
    <cellStyle name="Normal 24 3" xfId="15431" xr:uid="{00000000-0005-0000-0000-000040430000}"/>
    <cellStyle name="Normal 24 3 2" xfId="15432" xr:uid="{00000000-0005-0000-0000-000041430000}"/>
    <cellStyle name="Normal 24 3 3" xfId="15433" xr:uid="{00000000-0005-0000-0000-000042430000}"/>
    <cellStyle name="Normal 24 3 4" xfId="15434" xr:uid="{00000000-0005-0000-0000-000043430000}"/>
    <cellStyle name="Normal 24 4" xfId="15435" xr:uid="{00000000-0005-0000-0000-000044430000}"/>
    <cellStyle name="Normal 24 5" xfId="15436" xr:uid="{00000000-0005-0000-0000-000045430000}"/>
    <cellStyle name="Normal 24 6" xfId="15437" xr:uid="{00000000-0005-0000-0000-000046430000}"/>
    <cellStyle name="Normal 24_Medições a Faturar" xfId="15438" xr:uid="{00000000-0005-0000-0000-000047430000}"/>
    <cellStyle name="Normal 240" xfId="15439" xr:uid="{00000000-0005-0000-0000-000048430000}"/>
    <cellStyle name="Normal 240 2" xfId="15440" xr:uid="{00000000-0005-0000-0000-000049430000}"/>
    <cellStyle name="Normal 241" xfId="15441" xr:uid="{00000000-0005-0000-0000-00004A430000}"/>
    <cellStyle name="Normal 241 2" xfId="15442" xr:uid="{00000000-0005-0000-0000-00004B430000}"/>
    <cellStyle name="Normal 242" xfId="15443" xr:uid="{00000000-0005-0000-0000-00004C430000}"/>
    <cellStyle name="Normal 242 2" xfId="15444" xr:uid="{00000000-0005-0000-0000-00004D430000}"/>
    <cellStyle name="Normal 243" xfId="15445" xr:uid="{00000000-0005-0000-0000-00004E430000}"/>
    <cellStyle name="Normal 243 2" xfId="15446" xr:uid="{00000000-0005-0000-0000-00004F430000}"/>
    <cellStyle name="Normal 244" xfId="15447" xr:uid="{00000000-0005-0000-0000-000050430000}"/>
    <cellStyle name="Normal 244 2" xfId="15448" xr:uid="{00000000-0005-0000-0000-000051430000}"/>
    <cellStyle name="Normal 245" xfId="15449" xr:uid="{00000000-0005-0000-0000-000052430000}"/>
    <cellStyle name="Normal 245 2" xfId="15450" xr:uid="{00000000-0005-0000-0000-000053430000}"/>
    <cellStyle name="Normal 246" xfId="15451" xr:uid="{00000000-0005-0000-0000-000054430000}"/>
    <cellStyle name="Normal 246 2" xfId="15452" xr:uid="{00000000-0005-0000-0000-000055430000}"/>
    <cellStyle name="Normal 247" xfId="15453" xr:uid="{00000000-0005-0000-0000-000056430000}"/>
    <cellStyle name="Normal 247 2" xfId="15454" xr:uid="{00000000-0005-0000-0000-000057430000}"/>
    <cellStyle name="Normal 248" xfId="15455" xr:uid="{00000000-0005-0000-0000-000058430000}"/>
    <cellStyle name="Normal 248 2" xfId="15456" xr:uid="{00000000-0005-0000-0000-000059430000}"/>
    <cellStyle name="Normal 249" xfId="15457" xr:uid="{00000000-0005-0000-0000-00005A430000}"/>
    <cellStyle name="Normal 249 2" xfId="15458" xr:uid="{00000000-0005-0000-0000-00005B430000}"/>
    <cellStyle name="Normal 25" xfId="655" xr:uid="{00000000-0005-0000-0000-00005C430000}"/>
    <cellStyle name="Normal 25 2" xfId="15459" xr:uid="{00000000-0005-0000-0000-00005D430000}"/>
    <cellStyle name="Normal 25 2 2" xfId="15460" xr:uid="{00000000-0005-0000-0000-00005E430000}"/>
    <cellStyle name="Normal 25 2 2 2" xfId="15461" xr:uid="{00000000-0005-0000-0000-00005F430000}"/>
    <cellStyle name="Normal 25 2 2 3" xfId="15462" xr:uid="{00000000-0005-0000-0000-000060430000}"/>
    <cellStyle name="Normal 25 2 2 4" xfId="15463" xr:uid="{00000000-0005-0000-0000-000061430000}"/>
    <cellStyle name="Normal 25 2 3" xfId="15464" xr:uid="{00000000-0005-0000-0000-000062430000}"/>
    <cellStyle name="Normal 25 2 4" xfId="15465" xr:uid="{00000000-0005-0000-0000-000063430000}"/>
    <cellStyle name="Normal 25 2 5" xfId="15466" xr:uid="{00000000-0005-0000-0000-000064430000}"/>
    <cellStyle name="Normal 25 3" xfId="15467" xr:uid="{00000000-0005-0000-0000-000065430000}"/>
    <cellStyle name="Normal 25 3 2" xfId="15468" xr:uid="{00000000-0005-0000-0000-000066430000}"/>
    <cellStyle name="Normal 25 3 3" xfId="15469" xr:uid="{00000000-0005-0000-0000-000067430000}"/>
    <cellStyle name="Normal 25 3 4" xfId="15470" xr:uid="{00000000-0005-0000-0000-000068430000}"/>
    <cellStyle name="Normal 25 4" xfId="15471" xr:uid="{00000000-0005-0000-0000-000069430000}"/>
    <cellStyle name="Normal 25 5" xfId="15472" xr:uid="{00000000-0005-0000-0000-00006A430000}"/>
    <cellStyle name="Normal 25 6" xfId="15473" xr:uid="{00000000-0005-0000-0000-00006B430000}"/>
    <cellStyle name="Normal 25_Medições a Faturar" xfId="15474" xr:uid="{00000000-0005-0000-0000-00006C430000}"/>
    <cellStyle name="Normal 250" xfId="15475" xr:uid="{00000000-0005-0000-0000-00006D430000}"/>
    <cellStyle name="Normal 250 2" xfId="15476" xr:uid="{00000000-0005-0000-0000-00006E430000}"/>
    <cellStyle name="Normal 251" xfId="15477" xr:uid="{00000000-0005-0000-0000-00006F430000}"/>
    <cellStyle name="Normal 251 2" xfId="15478" xr:uid="{00000000-0005-0000-0000-000070430000}"/>
    <cellStyle name="Normal 252" xfId="15479" xr:uid="{00000000-0005-0000-0000-000071430000}"/>
    <cellStyle name="Normal 252 2" xfId="15480" xr:uid="{00000000-0005-0000-0000-000072430000}"/>
    <cellStyle name="Normal 253" xfId="15481" xr:uid="{00000000-0005-0000-0000-000073430000}"/>
    <cellStyle name="Normal 253 2" xfId="15482" xr:uid="{00000000-0005-0000-0000-000074430000}"/>
    <cellStyle name="Normal 253 3" xfId="15483" xr:uid="{00000000-0005-0000-0000-000075430000}"/>
    <cellStyle name="Normal 254" xfId="15484" xr:uid="{00000000-0005-0000-0000-000076430000}"/>
    <cellStyle name="Normal 254 2" xfId="15485" xr:uid="{00000000-0005-0000-0000-000077430000}"/>
    <cellStyle name="Normal 255" xfId="15486" xr:uid="{00000000-0005-0000-0000-000078430000}"/>
    <cellStyle name="Normal 256" xfId="15487" xr:uid="{00000000-0005-0000-0000-000079430000}"/>
    <cellStyle name="Normal 257" xfId="15488" xr:uid="{00000000-0005-0000-0000-00007A430000}"/>
    <cellStyle name="Normal 258" xfId="15489" xr:uid="{00000000-0005-0000-0000-00007B430000}"/>
    <cellStyle name="Normal 259" xfId="15490" xr:uid="{00000000-0005-0000-0000-00007C430000}"/>
    <cellStyle name="Normal 26" xfId="656" xr:uid="{00000000-0005-0000-0000-00007D430000}"/>
    <cellStyle name="Normal 26 2" xfId="15491" xr:uid="{00000000-0005-0000-0000-00007E430000}"/>
    <cellStyle name="Normal 26 2 2" xfId="15492" xr:uid="{00000000-0005-0000-0000-00007F430000}"/>
    <cellStyle name="Normal 26 2 2 2" xfId="15493" xr:uid="{00000000-0005-0000-0000-000080430000}"/>
    <cellStyle name="Normal 26 2 2 3" xfId="15494" xr:uid="{00000000-0005-0000-0000-000081430000}"/>
    <cellStyle name="Normal 26 2 2 4" xfId="15495" xr:uid="{00000000-0005-0000-0000-000082430000}"/>
    <cellStyle name="Normal 26 2 3" xfId="15496" xr:uid="{00000000-0005-0000-0000-000083430000}"/>
    <cellStyle name="Normal 26 2 4" xfId="15497" xr:uid="{00000000-0005-0000-0000-000084430000}"/>
    <cellStyle name="Normal 26 2 5" xfId="15498" xr:uid="{00000000-0005-0000-0000-000085430000}"/>
    <cellStyle name="Normal 26 3" xfId="15499" xr:uid="{00000000-0005-0000-0000-000086430000}"/>
    <cellStyle name="Normal 26 3 2" xfId="15500" xr:uid="{00000000-0005-0000-0000-000087430000}"/>
    <cellStyle name="Normal 26 3 3" xfId="15501" xr:uid="{00000000-0005-0000-0000-000088430000}"/>
    <cellStyle name="Normal 26 3 4" xfId="15502" xr:uid="{00000000-0005-0000-0000-000089430000}"/>
    <cellStyle name="Normal 26 4" xfId="15503" xr:uid="{00000000-0005-0000-0000-00008A430000}"/>
    <cellStyle name="Normal 26 5" xfId="15504" xr:uid="{00000000-0005-0000-0000-00008B430000}"/>
    <cellStyle name="Normal 26 6" xfId="15505" xr:uid="{00000000-0005-0000-0000-00008C430000}"/>
    <cellStyle name="Normal 260" xfId="15506" xr:uid="{00000000-0005-0000-0000-00008D430000}"/>
    <cellStyle name="Normal 261" xfId="15507" xr:uid="{00000000-0005-0000-0000-00008E430000}"/>
    <cellStyle name="Normal 262" xfId="15508" xr:uid="{00000000-0005-0000-0000-00008F430000}"/>
    <cellStyle name="Normal 263" xfId="15509" xr:uid="{00000000-0005-0000-0000-000090430000}"/>
    <cellStyle name="Normal 264" xfId="15510" xr:uid="{00000000-0005-0000-0000-000091430000}"/>
    <cellStyle name="Normal 265" xfId="15511" xr:uid="{00000000-0005-0000-0000-000092430000}"/>
    <cellStyle name="Normal 266" xfId="15512" xr:uid="{00000000-0005-0000-0000-000093430000}"/>
    <cellStyle name="Normal 267" xfId="15513" xr:uid="{00000000-0005-0000-0000-000094430000}"/>
    <cellStyle name="Normal 268" xfId="15514" xr:uid="{00000000-0005-0000-0000-000095430000}"/>
    <cellStyle name="Normal 269" xfId="15515" xr:uid="{00000000-0005-0000-0000-000096430000}"/>
    <cellStyle name="Normal 27" xfId="657" xr:uid="{00000000-0005-0000-0000-000097430000}"/>
    <cellStyle name="Normal 27 2" xfId="658" xr:uid="{00000000-0005-0000-0000-000098430000}"/>
    <cellStyle name="Normal 27 2 2" xfId="15516" xr:uid="{00000000-0005-0000-0000-000099430000}"/>
    <cellStyle name="Normal 27 2 2 2" xfId="15517" xr:uid="{00000000-0005-0000-0000-00009A430000}"/>
    <cellStyle name="Normal 27 2 2 3" xfId="15518" xr:uid="{00000000-0005-0000-0000-00009B430000}"/>
    <cellStyle name="Normal 27 2 2 4" xfId="15519" xr:uid="{00000000-0005-0000-0000-00009C430000}"/>
    <cellStyle name="Normal 27 2 3" xfId="15520" xr:uid="{00000000-0005-0000-0000-00009D430000}"/>
    <cellStyle name="Normal 27 2 3 2" xfId="15521" xr:uid="{00000000-0005-0000-0000-00009E430000}"/>
    <cellStyle name="Normal 27 2 3 3" xfId="15522" xr:uid="{00000000-0005-0000-0000-00009F430000}"/>
    <cellStyle name="Normal 27 2 4" xfId="15523" xr:uid="{00000000-0005-0000-0000-0000A0430000}"/>
    <cellStyle name="Normal 27 2 5" xfId="15524" xr:uid="{00000000-0005-0000-0000-0000A1430000}"/>
    <cellStyle name="Normal 27 3" xfId="659" xr:uid="{00000000-0005-0000-0000-0000A2430000}"/>
    <cellStyle name="Normal 27 3 2" xfId="15525" xr:uid="{00000000-0005-0000-0000-0000A3430000}"/>
    <cellStyle name="Normal 27 3 2 2" xfId="15526" xr:uid="{00000000-0005-0000-0000-0000A4430000}"/>
    <cellStyle name="Normal 27 3 2 3" xfId="15527" xr:uid="{00000000-0005-0000-0000-0000A5430000}"/>
    <cellStyle name="Normal 27 3 3" xfId="15528" xr:uid="{00000000-0005-0000-0000-0000A6430000}"/>
    <cellStyle name="Normal 27 3 4" xfId="15529" xr:uid="{00000000-0005-0000-0000-0000A7430000}"/>
    <cellStyle name="Normal 27 4" xfId="15530" xr:uid="{00000000-0005-0000-0000-0000A8430000}"/>
    <cellStyle name="Normal 27 5" xfId="15531" xr:uid="{00000000-0005-0000-0000-0000A9430000}"/>
    <cellStyle name="Normal 27 6" xfId="15532" xr:uid="{00000000-0005-0000-0000-0000AA430000}"/>
    <cellStyle name="Normal 270" xfId="15533" xr:uid="{00000000-0005-0000-0000-0000AB430000}"/>
    <cellStyle name="Normal 271" xfId="15534" xr:uid="{00000000-0005-0000-0000-0000AC430000}"/>
    <cellStyle name="Normal 272" xfId="15535" xr:uid="{00000000-0005-0000-0000-0000AD430000}"/>
    <cellStyle name="Normal 273" xfId="15536" xr:uid="{00000000-0005-0000-0000-0000AE430000}"/>
    <cellStyle name="Normal 274" xfId="15537" xr:uid="{00000000-0005-0000-0000-0000AF430000}"/>
    <cellStyle name="Normal 275" xfId="15538" xr:uid="{00000000-0005-0000-0000-0000B0430000}"/>
    <cellStyle name="Normal 276" xfId="15539" xr:uid="{00000000-0005-0000-0000-0000B1430000}"/>
    <cellStyle name="Normal 277" xfId="15540" xr:uid="{00000000-0005-0000-0000-0000B2430000}"/>
    <cellStyle name="Normal 278" xfId="15541" xr:uid="{00000000-0005-0000-0000-0000B3430000}"/>
    <cellStyle name="Normal 279" xfId="15542" xr:uid="{00000000-0005-0000-0000-0000B4430000}"/>
    <cellStyle name="Normal 28" xfId="660" xr:uid="{00000000-0005-0000-0000-0000B5430000}"/>
    <cellStyle name="Normal 28 2" xfId="15543" xr:uid="{00000000-0005-0000-0000-0000B6430000}"/>
    <cellStyle name="Normal 28 2 2" xfId="15544" xr:uid="{00000000-0005-0000-0000-0000B7430000}"/>
    <cellStyle name="Normal 28 2 2 2" xfId="15545" xr:uid="{00000000-0005-0000-0000-0000B8430000}"/>
    <cellStyle name="Normal 28 2 2 3" xfId="15546" xr:uid="{00000000-0005-0000-0000-0000B9430000}"/>
    <cellStyle name="Normal 28 2 2 4" xfId="15547" xr:uid="{00000000-0005-0000-0000-0000BA430000}"/>
    <cellStyle name="Normal 28 2 3" xfId="15548" xr:uid="{00000000-0005-0000-0000-0000BB430000}"/>
    <cellStyle name="Normal 28 2 4" xfId="15549" xr:uid="{00000000-0005-0000-0000-0000BC430000}"/>
    <cellStyle name="Normal 28 2 5" xfId="15550" xr:uid="{00000000-0005-0000-0000-0000BD430000}"/>
    <cellStyle name="Normal 28 3" xfId="15551" xr:uid="{00000000-0005-0000-0000-0000BE430000}"/>
    <cellStyle name="Normal 28 3 2" xfId="15552" xr:uid="{00000000-0005-0000-0000-0000BF430000}"/>
    <cellStyle name="Normal 28 3 3" xfId="15553" xr:uid="{00000000-0005-0000-0000-0000C0430000}"/>
    <cellStyle name="Normal 28 3 4" xfId="15554" xr:uid="{00000000-0005-0000-0000-0000C1430000}"/>
    <cellStyle name="Normal 28 4" xfId="15555" xr:uid="{00000000-0005-0000-0000-0000C2430000}"/>
    <cellStyle name="Normal 28 5" xfId="15556" xr:uid="{00000000-0005-0000-0000-0000C3430000}"/>
    <cellStyle name="Normal 28 6" xfId="15557" xr:uid="{00000000-0005-0000-0000-0000C4430000}"/>
    <cellStyle name="Normal 28 7" xfId="15558" xr:uid="{00000000-0005-0000-0000-0000C5430000}"/>
    <cellStyle name="Normal 280" xfId="15559" xr:uid="{00000000-0005-0000-0000-0000C6430000}"/>
    <cellStyle name="Normal 281" xfId="15560" xr:uid="{00000000-0005-0000-0000-0000C7430000}"/>
    <cellStyle name="Normal 282" xfId="15561" xr:uid="{00000000-0005-0000-0000-0000C8430000}"/>
    <cellStyle name="Normal 283" xfId="15562" xr:uid="{00000000-0005-0000-0000-0000C9430000}"/>
    <cellStyle name="Normal 284" xfId="15563" xr:uid="{00000000-0005-0000-0000-0000CA430000}"/>
    <cellStyle name="Normal 285" xfId="15564" xr:uid="{00000000-0005-0000-0000-0000CB430000}"/>
    <cellStyle name="Normal 286" xfId="15565" xr:uid="{00000000-0005-0000-0000-0000CC430000}"/>
    <cellStyle name="Normal 287" xfId="15566" xr:uid="{00000000-0005-0000-0000-0000CD430000}"/>
    <cellStyle name="Normal 287 2" xfId="15567" xr:uid="{00000000-0005-0000-0000-0000CE430000}"/>
    <cellStyle name="Normal 288" xfId="15568" xr:uid="{00000000-0005-0000-0000-0000CF430000}"/>
    <cellStyle name="Normal 288 2" xfId="15569" xr:uid="{00000000-0005-0000-0000-0000D0430000}"/>
    <cellStyle name="Normal 289" xfId="15570" xr:uid="{00000000-0005-0000-0000-0000D1430000}"/>
    <cellStyle name="Normal 29" xfId="661" xr:uid="{00000000-0005-0000-0000-0000D2430000}"/>
    <cellStyle name="Normal 29 2" xfId="15571" xr:uid="{00000000-0005-0000-0000-0000D3430000}"/>
    <cellStyle name="Normal 29 2 2" xfId="15572" xr:uid="{00000000-0005-0000-0000-0000D4430000}"/>
    <cellStyle name="Normal 29 2 2 2" xfId="15573" xr:uid="{00000000-0005-0000-0000-0000D5430000}"/>
    <cellStyle name="Normal 29 2 2 3" xfId="15574" xr:uid="{00000000-0005-0000-0000-0000D6430000}"/>
    <cellStyle name="Normal 29 2 2 4" xfId="15575" xr:uid="{00000000-0005-0000-0000-0000D7430000}"/>
    <cellStyle name="Normal 29 2 3" xfId="15576" xr:uid="{00000000-0005-0000-0000-0000D8430000}"/>
    <cellStyle name="Normal 29 2 4" xfId="15577" xr:uid="{00000000-0005-0000-0000-0000D9430000}"/>
    <cellStyle name="Normal 29 2 5" xfId="15578" xr:uid="{00000000-0005-0000-0000-0000DA430000}"/>
    <cellStyle name="Normal 29 3" xfId="15579" xr:uid="{00000000-0005-0000-0000-0000DB430000}"/>
    <cellStyle name="Normal 29 3 2" xfId="15580" xr:uid="{00000000-0005-0000-0000-0000DC430000}"/>
    <cellStyle name="Normal 29 3 3" xfId="15581" xr:uid="{00000000-0005-0000-0000-0000DD430000}"/>
    <cellStyle name="Normal 29 3 4" xfId="15582" xr:uid="{00000000-0005-0000-0000-0000DE430000}"/>
    <cellStyle name="Normal 29 4" xfId="15583" xr:uid="{00000000-0005-0000-0000-0000DF430000}"/>
    <cellStyle name="Normal 29 5" xfId="15584" xr:uid="{00000000-0005-0000-0000-0000E0430000}"/>
    <cellStyle name="Normal 29 6" xfId="15585" xr:uid="{00000000-0005-0000-0000-0000E1430000}"/>
    <cellStyle name="Normal 290" xfId="15586" xr:uid="{00000000-0005-0000-0000-0000E2430000}"/>
    <cellStyle name="Normal 291" xfId="15587" xr:uid="{00000000-0005-0000-0000-0000E3430000}"/>
    <cellStyle name="Normal 291 2" xfId="15588" xr:uid="{00000000-0005-0000-0000-0000E4430000}"/>
    <cellStyle name="Normal 292" xfId="15589" xr:uid="{00000000-0005-0000-0000-0000E5430000}"/>
    <cellStyle name="Normal 292 2" xfId="15590" xr:uid="{00000000-0005-0000-0000-0000E6430000}"/>
    <cellStyle name="Normal 293" xfId="15591" xr:uid="{00000000-0005-0000-0000-0000E7430000}"/>
    <cellStyle name="Normal 294" xfId="15592" xr:uid="{00000000-0005-0000-0000-0000E8430000}"/>
    <cellStyle name="Normal 295" xfId="15593" xr:uid="{00000000-0005-0000-0000-0000E9430000}"/>
    <cellStyle name="Normal 296" xfId="15594" xr:uid="{00000000-0005-0000-0000-0000EA430000}"/>
    <cellStyle name="Normal 297" xfId="15595" xr:uid="{00000000-0005-0000-0000-0000EB430000}"/>
    <cellStyle name="Normal 298" xfId="15596" xr:uid="{00000000-0005-0000-0000-0000EC430000}"/>
    <cellStyle name="Normal 299" xfId="15597" xr:uid="{00000000-0005-0000-0000-0000ED430000}"/>
    <cellStyle name="Normal 3" xfId="662" xr:uid="{00000000-0005-0000-0000-0000EE430000}"/>
    <cellStyle name="Normal 3 10" xfId="663" xr:uid="{00000000-0005-0000-0000-0000EF430000}"/>
    <cellStyle name="Normal 3 10 2" xfId="15598" xr:uid="{00000000-0005-0000-0000-0000F0430000}"/>
    <cellStyle name="Normal 3 10 2 2" xfId="15599" xr:uid="{00000000-0005-0000-0000-0000F1430000}"/>
    <cellStyle name="Normal 3 10 2 2 2" xfId="15600" xr:uid="{00000000-0005-0000-0000-0000F2430000}"/>
    <cellStyle name="Normal 3 10 2 2 3" xfId="15601" xr:uid="{00000000-0005-0000-0000-0000F3430000}"/>
    <cellStyle name="Normal 3 10 2 2 4" xfId="15602" xr:uid="{00000000-0005-0000-0000-0000F4430000}"/>
    <cellStyle name="Normal 3 10 2 3" xfId="15603" xr:uid="{00000000-0005-0000-0000-0000F5430000}"/>
    <cellStyle name="Normal 3 10 2 4" xfId="15604" xr:uid="{00000000-0005-0000-0000-0000F6430000}"/>
    <cellStyle name="Normal 3 10 2 5" xfId="15605" xr:uid="{00000000-0005-0000-0000-0000F7430000}"/>
    <cellStyle name="Normal 3 10 3" xfId="15606" xr:uid="{00000000-0005-0000-0000-0000F8430000}"/>
    <cellStyle name="Normal 3 10 3 2" xfId="15607" xr:uid="{00000000-0005-0000-0000-0000F9430000}"/>
    <cellStyle name="Normal 3 10 3 3" xfId="15608" xr:uid="{00000000-0005-0000-0000-0000FA430000}"/>
    <cellStyle name="Normal 3 10 3 4" xfId="15609" xr:uid="{00000000-0005-0000-0000-0000FB430000}"/>
    <cellStyle name="Normal 3 10 4" xfId="15610" xr:uid="{00000000-0005-0000-0000-0000FC430000}"/>
    <cellStyle name="Normal 3 10 5" xfId="15611" xr:uid="{00000000-0005-0000-0000-0000FD430000}"/>
    <cellStyle name="Normal 3 10 6" xfId="15612" xr:uid="{00000000-0005-0000-0000-0000FE430000}"/>
    <cellStyle name="Normal 3 11" xfId="15613" xr:uid="{00000000-0005-0000-0000-0000FF430000}"/>
    <cellStyle name="Normal 3 11 2" xfId="15614" xr:uid="{00000000-0005-0000-0000-000000440000}"/>
    <cellStyle name="Normal 3 11 2 2" xfId="15615" xr:uid="{00000000-0005-0000-0000-000001440000}"/>
    <cellStyle name="Normal 3 11 2 3" xfId="15616" xr:uid="{00000000-0005-0000-0000-000002440000}"/>
    <cellStyle name="Normal 3 11 2 4" xfId="15617" xr:uid="{00000000-0005-0000-0000-000003440000}"/>
    <cellStyle name="Normal 3 11 3" xfId="15618" xr:uid="{00000000-0005-0000-0000-000004440000}"/>
    <cellStyle name="Normal 3 11 4" xfId="15619" xr:uid="{00000000-0005-0000-0000-000005440000}"/>
    <cellStyle name="Normal 3 12" xfId="15620" xr:uid="{00000000-0005-0000-0000-000006440000}"/>
    <cellStyle name="Normal 3 12 2" xfId="15621" xr:uid="{00000000-0005-0000-0000-000007440000}"/>
    <cellStyle name="Normal 3 12 3" xfId="15622" xr:uid="{00000000-0005-0000-0000-000008440000}"/>
    <cellStyle name="Normal 3 12 4" xfId="15623" xr:uid="{00000000-0005-0000-0000-000009440000}"/>
    <cellStyle name="Normal 3 13" xfId="15624" xr:uid="{00000000-0005-0000-0000-00000A440000}"/>
    <cellStyle name="Normal 3 13 2" xfId="15625" xr:uid="{00000000-0005-0000-0000-00000B440000}"/>
    <cellStyle name="Normal 3 13 3" xfId="15626" xr:uid="{00000000-0005-0000-0000-00000C440000}"/>
    <cellStyle name="Normal 3 14" xfId="15627" xr:uid="{00000000-0005-0000-0000-00000D440000}"/>
    <cellStyle name="Normal 3 15" xfId="15628" xr:uid="{00000000-0005-0000-0000-00000E440000}"/>
    <cellStyle name="Normal 3 16" xfId="15629" xr:uid="{00000000-0005-0000-0000-00000F440000}"/>
    <cellStyle name="Normal 3 17" xfId="15630" xr:uid="{00000000-0005-0000-0000-000010440000}"/>
    <cellStyle name="Normal 3 18" xfId="15631" xr:uid="{00000000-0005-0000-0000-000011440000}"/>
    <cellStyle name="Normal 3 19" xfId="15632" xr:uid="{00000000-0005-0000-0000-000012440000}"/>
    <cellStyle name="Normal 3 2" xfId="664" xr:uid="{00000000-0005-0000-0000-000013440000}"/>
    <cellStyle name="Normal 3 2 2" xfId="665" xr:uid="{00000000-0005-0000-0000-000014440000}"/>
    <cellStyle name="Normal 3 2 2 2" xfId="15633" xr:uid="{00000000-0005-0000-0000-000015440000}"/>
    <cellStyle name="Normal 3 2 2 2 2" xfId="15634" xr:uid="{00000000-0005-0000-0000-000016440000}"/>
    <cellStyle name="Normal 3 2 2 2 3" xfId="15635" xr:uid="{00000000-0005-0000-0000-000017440000}"/>
    <cellStyle name="Normal 3 2 2 3" xfId="15636" xr:uid="{00000000-0005-0000-0000-000018440000}"/>
    <cellStyle name="Normal 3 2 2 4" xfId="15637" xr:uid="{00000000-0005-0000-0000-000019440000}"/>
    <cellStyle name="Normal 3 2 2 5" xfId="15638" xr:uid="{00000000-0005-0000-0000-00001A440000}"/>
    <cellStyle name="Normal 3 2 3" xfId="15639" xr:uid="{00000000-0005-0000-0000-00001B440000}"/>
    <cellStyle name="Normal 3 2 3 2" xfId="15640" xr:uid="{00000000-0005-0000-0000-00001C440000}"/>
    <cellStyle name="Normal 3 2 3 3" xfId="15641" xr:uid="{00000000-0005-0000-0000-00001D440000}"/>
    <cellStyle name="Normal 3 2 4" xfId="15642" xr:uid="{00000000-0005-0000-0000-00001E440000}"/>
    <cellStyle name="Normal 3 2 5" xfId="15643" xr:uid="{00000000-0005-0000-0000-00001F440000}"/>
    <cellStyle name="Normal 3 2 6" xfId="15644" xr:uid="{00000000-0005-0000-0000-000020440000}"/>
    <cellStyle name="Normal 3 2 7" xfId="15645" xr:uid="{00000000-0005-0000-0000-000021440000}"/>
    <cellStyle name="Normal 3 2 8" xfId="15646" xr:uid="{00000000-0005-0000-0000-000022440000}"/>
    <cellStyle name="Normal 3 2 9" xfId="15647" xr:uid="{00000000-0005-0000-0000-000023440000}"/>
    <cellStyle name="Normal 3 20" xfId="15648" xr:uid="{00000000-0005-0000-0000-000024440000}"/>
    <cellStyle name="Normal 3 3" xfId="666" xr:uid="{00000000-0005-0000-0000-000025440000}"/>
    <cellStyle name="Normal 3 3 2" xfId="667" xr:uid="{00000000-0005-0000-0000-000026440000}"/>
    <cellStyle name="Normal 3 3 2 2" xfId="15649" xr:uid="{00000000-0005-0000-0000-000027440000}"/>
    <cellStyle name="Normal 3 3 2 2 2" xfId="15650" xr:uid="{00000000-0005-0000-0000-000028440000}"/>
    <cellStyle name="Normal 3 3 2 2 3" xfId="15651" xr:uid="{00000000-0005-0000-0000-000029440000}"/>
    <cellStyle name="Normal 3 3 2 3" xfId="15652" xr:uid="{00000000-0005-0000-0000-00002A440000}"/>
    <cellStyle name="Normal 3 3 2 4" xfId="15653" xr:uid="{00000000-0005-0000-0000-00002B440000}"/>
    <cellStyle name="Normal 3 3 2 5" xfId="15654" xr:uid="{00000000-0005-0000-0000-00002C440000}"/>
    <cellStyle name="Normal 3 3 3" xfId="15655" xr:uid="{00000000-0005-0000-0000-00002D440000}"/>
    <cellStyle name="Normal 3 3 3 2" xfId="15656" xr:uid="{00000000-0005-0000-0000-00002E440000}"/>
    <cellStyle name="Normal 3 3 3 3" xfId="15657" xr:uid="{00000000-0005-0000-0000-00002F440000}"/>
    <cellStyle name="Normal 3 3 4" xfId="15658" xr:uid="{00000000-0005-0000-0000-000030440000}"/>
    <cellStyle name="Normal 3 3 5" xfId="15659" xr:uid="{00000000-0005-0000-0000-000031440000}"/>
    <cellStyle name="Normal 3 3 6" xfId="15660" xr:uid="{00000000-0005-0000-0000-000032440000}"/>
    <cellStyle name="Normal 3 4" xfId="668" xr:uid="{00000000-0005-0000-0000-000033440000}"/>
    <cellStyle name="Normal 3 4 2" xfId="15661" xr:uid="{00000000-0005-0000-0000-000034440000}"/>
    <cellStyle name="Normal 3 4 2 2" xfId="15662" xr:uid="{00000000-0005-0000-0000-000035440000}"/>
    <cellStyle name="Normal 3 4 2 2 2" xfId="15663" xr:uid="{00000000-0005-0000-0000-000036440000}"/>
    <cellStyle name="Normal 3 4 2 2 3" xfId="15664" xr:uid="{00000000-0005-0000-0000-000037440000}"/>
    <cellStyle name="Normal 3 4 2 2 4" xfId="15665" xr:uid="{00000000-0005-0000-0000-000038440000}"/>
    <cellStyle name="Normal 3 4 2 3" xfId="15666" xr:uid="{00000000-0005-0000-0000-000039440000}"/>
    <cellStyle name="Normal 3 4 2 4" xfId="15667" xr:uid="{00000000-0005-0000-0000-00003A440000}"/>
    <cellStyle name="Normal 3 4 2 5" xfId="15668" xr:uid="{00000000-0005-0000-0000-00003B440000}"/>
    <cellStyle name="Normal 3 4 3" xfId="15669" xr:uid="{00000000-0005-0000-0000-00003C440000}"/>
    <cellStyle name="Normal 3 4 3 2" xfId="15670" xr:uid="{00000000-0005-0000-0000-00003D440000}"/>
    <cellStyle name="Normal 3 4 3 3" xfId="15671" xr:uid="{00000000-0005-0000-0000-00003E440000}"/>
    <cellStyle name="Normal 3 4 3 4" xfId="15672" xr:uid="{00000000-0005-0000-0000-00003F440000}"/>
    <cellStyle name="Normal 3 4 4" xfId="15673" xr:uid="{00000000-0005-0000-0000-000040440000}"/>
    <cellStyle name="Normal 3 4 5" xfId="15674" xr:uid="{00000000-0005-0000-0000-000041440000}"/>
    <cellStyle name="Normal 3 4 6" xfId="15675" xr:uid="{00000000-0005-0000-0000-000042440000}"/>
    <cellStyle name="Normal 3 5" xfId="669" xr:uid="{00000000-0005-0000-0000-000043440000}"/>
    <cellStyle name="Normal 3 5 2" xfId="15676" xr:uid="{00000000-0005-0000-0000-000044440000}"/>
    <cellStyle name="Normal 3 5 2 2" xfId="15677" xr:uid="{00000000-0005-0000-0000-000045440000}"/>
    <cellStyle name="Normal 3 5 2 2 2" xfId="15678" xr:uid="{00000000-0005-0000-0000-000046440000}"/>
    <cellStyle name="Normal 3 5 2 2 3" xfId="15679" xr:uid="{00000000-0005-0000-0000-000047440000}"/>
    <cellStyle name="Normal 3 5 2 2 4" xfId="15680" xr:uid="{00000000-0005-0000-0000-000048440000}"/>
    <cellStyle name="Normal 3 5 2 3" xfId="15681" xr:uid="{00000000-0005-0000-0000-000049440000}"/>
    <cellStyle name="Normal 3 5 2 4" xfId="15682" xr:uid="{00000000-0005-0000-0000-00004A440000}"/>
    <cellStyle name="Normal 3 5 2 5" xfId="15683" xr:uid="{00000000-0005-0000-0000-00004B440000}"/>
    <cellStyle name="Normal 3 5 3" xfId="15684" xr:uid="{00000000-0005-0000-0000-00004C440000}"/>
    <cellStyle name="Normal 3 5 3 2" xfId="15685" xr:uid="{00000000-0005-0000-0000-00004D440000}"/>
    <cellStyle name="Normal 3 5 3 3" xfId="15686" xr:uid="{00000000-0005-0000-0000-00004E440000}"/>
    <cellStyle name="Normal 3 5 3 4" xfId="15687" xr:uid="{00000000-0005-0000-0000-00004F440000}"/>
    <cellStyle name="Normal 3 5 4" xfId="15688" xr:uid="{00000000-0005-0000-0000-000050440000}"/>
    <cellStyle name="Normal 3 5 5" xfId="15689" xr:uid="{00000000-0005-0000-0000-000051440000}"/>
    <cellStyle name="Normal 3 5 6" xfId="15690" xr:uid="{00000000-0005-0000-0000-000052440000}"/>
    <cellStyle name="Normal 3 6" xfId="670" xr:uid="{00000000-0005-0000-0000-000053440000}"/>
    <cellStyle name="Normal 3 6 2" xfId="15691" xr:uid="{00000000-0005-0000-0000-000054440000}"/>
    <cellStyle name="Normal 3 6 2 2" xfId="15692" xr:uid="{00000000-0005-0000-0000-000055440000}"/>
    <cellStyle name="Normal 3 6 2 2 2" xfId="15693" xr:uid="{00000000-0005-0000-0000-000056440000}"/>
    <cellStyle name="Normal 3 6 2 2 3" xfId="15694" xr:uid="{00000000-0005-0000-0000-000057440000}"/>
    <cellStyle name="Normal 3 6 2 2 4" xfId="15695" xr:uid="{00000000-0005-0000-0000-000058440000}"/>
    <cellStyle name="Normal 3 6 2 3" xfId="15696" xr:uid="{00000000-0005-0000-0000-000059440000}"/>
    <cellStyle name="Normal 3 6 2 4" xfId="15697" xr:uid="{00000000-0005-0000-0000-00005A440000}"/>
    <cellStyle name="Normal 3 6 2 5" xfId="15698" xr:uid="{00000000-0005-0000-0000-00005B440000}"/>
    <cellStyle name="Normal 3 6 3" xfId="15699" xr:uid="{00000000-0005-0000-0000-00005C440000}"/>
    <cellStyle name="Normal 3 6 3 2" xfId="15700" xr:uid="{00000000-0005-0000-0000-00005D440000}"/>
    <cellStyle name="Normal 3 6 3 3" xfId="15701" xr:uid="{00000000-0005-0000-0000-00005E440000}"/>
    <cellStyle name="Normal 3 6 3 4" xfId="15702" xr:uid="{00000000-0005-0000-0000-00005F440000}"/>
    <cellStyle name="Normal 3 6 4" xfId="15703" xr:uid="{00000000-0005-0000-0000-000060440000}"/>
    <cellStyle name="Normal 3 6 5" xfId="15704" xr:uid="{00000000-0005-0000-0000-000061440000}"/>
    <cellStyle name="Normal 3 6 6" xfId="15705" xr:uid="{00000000-0005-0000-0000-000062440000}"/>
    <cellStyle name="Normal 3 7" xfId="671" xr:uid="{00000000-0005-0000-0000-000063440000}"/>
    <cellStyle name="Normal 3 7 2" xfId="15706" xr:uid="{00000000-0005-0000-0000-000064440000}"/>
    <cellStyle name="Normal 3 7 2 2" xfId="15707" xr:uid="{00000000-0005-0000-0000-000065440000}"/>
    <cellStyle name="Normal 3 7 2 2 2" xfId="15708" xr:uid="{00000000-0005-0000-0000-000066440000}"/>
    <cellStyle name="Normal 3 7 2 2 3" xfId="15709" xr:uid="{00000000-0005-0000-0000-000067440000}"/>
    <cellStyle name="Normal 3 7 2 2 4" xfId="15710" xr:uid="{00000000-0005-0000-0000-000068440000}"/>
    <cellStyle name="Normal 3 7 2 3" xfId="15711" xr:uid="{00000000-0005-0000-0000-000069440000}"/>
    <cellStyle name="Normal 3 7 2 4" xfId="15712" xr:uid="{00000000-0005-0000-0000-00006A440000}"/>
    <cellStyle name="Normal 3 7 2 5" xfId="15713" xr:uid="{00000000-0005-0000-0000-00006B440000}"/>
    <cellStyle name="Normal 3 7 3" xfId="15714" xr:uid="{00000000-0005-0000-0000-00006C440000}"/>
    <cellStyle name="Normal 3 7 3 2" xfId="15715" xr:uid="{00000000-0005-0000-0000-00006D440000}"/>
    <cellStyle name="Normal 3 7 3 3" xfId="15716" xr:uid="{00000000-0005-0000-0000-00006E440000}"/>
    <cellStyle name="Normal 3 7 3 4" xfId="15717" xr:uid="{00000000-0005-0000-0000-00006F440000}"/>
    <cellStyle name="Normal 3 7 4" xfId="15718" xr:uid="{00000000-0005-0000-0000-000070440000}"/>
    <cellStyle name="Normal 3 7 5" xfId="15719" xr:uid="{00000000-0005-0000-0000-000071440000}"/>
    <cellStyle name="Normal 3 7 6" xfId="15720" xr:uid="{00000000-0005-0000-0000-000072440000}"/>
    <cellStyle name="Normal 3 8" xfId="672" xr:uid="{00000000-0005-0000-0000-000073440000}"/>
    <cellStyle name="Normal 3 8 2" xfId="15721" xr:uid="{00000000-0005-0000-0000-000074440000}"/>
    <cellStyle name="Normal 3 8 2 2" xfId="15722" xr:uid="{00000000-0005-0000-0000-000075440000}"/>
    <cellStyle name="Normal 3 8 2 2 2" xfId="15723" xr:uid="{00000000-0005-0000-0000-000076440000}"/>
    <cellStyle name="Normal 3 8 2 2 3" xfId="15724" xr:uid="{00000000-0005-0000-0000-000077440000}"/>
    <cellStyle name="Normal 3 8 2 2 4" xfId="15725" xr:uid="{00000000-0005-0000-0000-000078440000}"/>
    <cellStyle name="Normal 3 8 2 3" xfId="15726" xr:uid="{00000000-0005-0000-0000-000079440000}"/>
    <cellStyle name="Normal 3 8 2 4" xfId="15727" xr:uid="{00000000-0005-0000-0000-00007A440000}"/>
    <cellStyle name="Normal 3 8 2 5" xfId="15728" xr:uid="{00000000-0005-0000-0000-00007B440000}"/>
    <cellStyle name="Normal 3 8 3" xfId="15729" xr:uid="{00000000-0005-0000-0000-00007C440000}"/>
    <cellStyle name="Normal 3 8 3 2" xfId="15730" xr:uid="{00000000-0005-0000-0000-00007D440000}"/>
    <cellStyle name="Normal 3 8 3 3" xfId="15731" xr:uid="{00000000-0005-0000-0000-00007E440000}"/>
    <cellStyle name="Normal 3 8 3 4" xfId="15732" xr:uid="{00000000-0005-0000-0000-00007F440000}"/>
    <cellStyle name="Normal 3 8 4" xfId="15733" xr:uid="{00000000-0005-0000-0000-000080440000}"/>
    <cellStyle name="Normal 3 8 5" xfId="15734" xr:uid="{00000000-0005-0000-0000-000081440000}"/>
    <cellStyle name="Normal 3 8 6" xfId="15735" xr:uid="{00000000-0005-0000-0000-000082440000}"/>
    <cellStyle name="Normal 3 9" xfId="673" xr:uid="{00000000-0005-0000-0000-000083440000}"/>
    <cellStyle name="Normal 3 9 2" xfId="15736" xr:uid="{00000000-0005-0000-0000-000084440000}"/>
    <cellStyle name="Normal 3 9 2 2" xfId="15737" xr:uid="{00000000-0005-0000-0000-000085440000}"/>
    <cellStyle name="Normal 3 9 2 2 2" xfId="15738" xr:uid="{00000000-0005-0000-0000-000086440000}"/>
    <cellStyle name="Normal 3 9 2 2 3" xfId="15739" xr:uid="{00000000-0005-0000-0000-000087440000}"/>
    <cellStyle name="Normal 3 9 2 2 4" xfId="15740" xr:uid="{00000000-0005-0000-0000-000088440000}"/>
    <cellStyle name="Normal 3 9 2 3" xfId="15741" xr:uid="{00000000-0005-0000-0000-000089440000}"/>
    <cellStyle name="Normal 3 9 2 4" xfId="15742" xr:uid="{00000000-0005-0000-0000-00008A440000}"/>
    <cellStyle name="Normal 3 9 2 5" xfId="15743" xr:uid="{00000000-0005-0000-0000-00008B440000}"/>
    <cellStyle name="Normal 3 9 3" xfId="15744" xr:uid="{00000000-0005-0000-0000-00008C440000}"/>
    <cellStyle name="Normal 3 9 3 2" xfId="15745" xr:uid="{00000000-0005-0000-0000-00008D440000}"/>
    <cellStyle name="Normal 3 9 3 3" xfId="15746" xr:uid="{00000000-0005-0000-0000-00008E440000}"/>
    <cellStyle name="Normal 3 9 3 4" xfId="15747" xr:uid="{00000000-0005-0000-0000-00008F440000}"/>
    <cellStyle name="Normal 3 9 4" xfId="15748" xr:uid="{00000000-0005-0000-0000-000090440000}"/>
    <cellStyle name="Normal 3 9 5" xfId="15749" xr:uid="{00000000-0005-0000-0000-000091440000}"/>
    <cellStyle name="Normal 3 9 6" xfId="15750" xr:uid="{00000000-0005-0000-0000-000092440000}"/>
    <cellStyle name="Normal 3_09 - Caixa SETEMBRO-08 NAG" xfId="15751" xr:uid="{00000000-0005-0000-0000-000093440000}"/>
    <cellStyle name="Normal 30" xfId="674" xr:uid="{00000000-0005-0000-0000-000094440000}"/>
    <cellStyle name="Normal 30 2" xfId="675" xr:uid="{00000000-0005-0000-0000-000095440000}"/>
    <cellStyle name="Normal 30 2 2" xfId="15752" xr:uid="{00000000-0005-0000-0000-000096440000}"/>
    <cellStyle name="Normal 30 2 2 2" xfId="15753" xr:uid="{00000000-0005-0000-0000-000097440000}"/>
    <cellStyle name="Normal 30 2 2 3" xfId="15754" xr:uid="{00000000-0005-0000-0000-000098440000}"/>
    <cellStyle name="Normal 30 2 2 4" xfId="15755" xr:uid="{00000000-0005-0000-0000-000099440000}"/>
    <cellStyle name="Normal 30 2 3" xfId="15756" xr:uid="{00000000-0005-0000-0000-00009A440000}"/>
    <cellStyle name="Normal 30 2 3 2" xfId="15757" xr:uid="{00000000-0005-0000-0000-00009B440000}"/>
    <cellStyle name="Normal 30 2 3 3" xfId="15758" xr:uid="{00000000-0005-0000-0000-00009C440000}"/>
    <cellStyle name="Normal 30 2 4" xfId="15759" xr:uid="{00000000-0005-0000-0000-00009D440000}"/>
    <cellStyle name="Normal 30 2 5" xfId="15760" xr:uid="{00000000-0005-0000-0000-00009E440000}"/>
    <cellStyle name="Normal 30 3" xfId="15761" xr:uid="{00000000-0005-0000-0000-00009F440000}"/>
    <cellStyle name="Normal 30 3 2" xfId="15762" xr:uid="{00000000-0005-0000-0000-0000A0440000}"/>
    <cellStyle name="Normal 30 3 3" xfId="15763" xr:uid="{00000000-0005-0000-0000-0000A1440000}"/>
    <cellStyle name="Normal 30 3 4" xfId="15764" xr:uid="{00000000-0005-0000-0000-0000A2440000}"/>
    <cellStyle name="Normal 30 4" xfId="15765" xr:uid="{00000000-0005-0000-0000-0000A3440000}"/>
    <cellStyle name="Normal 30 5" xfId="15766" xr:uid="{00000000-0005-0000-0000-0000A4440000}"/>
    <cellStyle name="Normal 30 6" xfId="15767" xr:uid="{00000000-0005-0000-0000-0000A5440000}"/>
    <cellStyle name="Normal 30 7" xfId="15768" xr:uid="{00000000-0005-0000-0000-0000A6440000}"/>
    <cellStyle name="Normal 300" xfId="15769" xr:uid="{00000000-0005-0000-0000-0000A7440000}"/>
    <cellStyle name="Normal 301" xfId="15770" xr:uid="{00000000-0005-0000-0000-0000A8440000}"/>
    <cellStyle name="Normal 302" xfId="15771" xr:uid="{00000000-0005-0000-0000-0000A9440000}"/>
    <cellStyle name="Normal 303" xfId="15772" xr:uid="{00000000-0005-0000-0000-0000AA440000}"/>
    <cellStyle name="Normal 304" xfId="15773" xr:uid="{00000000-0005-0000-0000-0000AB440000}"/>
    <cellStyle name="Normal 305" xfId="15774" xr:uid="{00000000-0005-0000-0000-0000AC440000}"/>
    <cellStyle name="Normal 306" xfId="15775" xr:uid="{00000000-0005-0000-0000-0000AD440000}"/>
    <cellStyle name="Normal 307" xfId="15776" xr:uid="{00000000-0005-0000-0000-0000AE440000}"/>
    <cellStyle name="Normal 308" xfId="15777" xr:uid="{00000000-0005-0000-0000-0000AF440000}"/>
    <cellStyle name="Normal 309" xfId="15778" xr:uid="{00000000-0005-0000-0000-0000B0440000}"/>
    <cellStyle name="Normal 31" xfId="676" xr:uid="{00000000-0005-0000-0000-0000B1440000}"/>
    <cellStyle name="Normal 31 2" xfId="15779" xr:uid="{00000000-0005-0000-0000-0000B2440000}"/>
    <cellStyle name="Normal 31 2 2" xfId="15780" xr:uid="{00000000-0005-0000-0000-0000B3440000}"/>
    <cellStyle name="Normal 31 2 2 2" xfId="15781" xr:uid="{00000000-0005-0000-0000-0000B4440000}"/>
    <cellStyle name="Normal 31 2 2 3" xfId="15782" xr:uid="{00000000-0005-0000-0000-0000B5440000}"/>
    <cellStyle name="Normal 31 2 2 4" xfId="15783" xr:uid="{00000000-0005-0000-0000-0000B6440000}"/>
    <cellStyle name="Normal 31 2 3" xfId="15784" xr:uid="{00000000-0005-0000-0000-0000B7440000}"/>
    <cellStyle name="Normal 31 2 4" xfId="15785" xr:uid="{00000000-0005-0000-0000-0000B8440000}"/>
    <cellStyle name="Normal 31 2 5" xfId="15786" xr:uid="{00000000-0005-0000-0000-0000B9440000}"/>
    <cellStyle name="Normal 31 3" xfId="15787" xr:uid="{00000000-0005-0000-0000-0000BA440000}"/>
    <cellStyle name="Normal 31 3 2" xfId="15788" xr:uid="{00000000-0005-0000-0000-0000BB440000}"/>
    <cellStyle name="Normal 31 3 3" xfId="15789" xr:uid="{00000000-0005-0000-0000-0000BC440000}"/>
    <cellStyle name="Normal 31 3 4" xfId="15790" xr:uid="{00000000-0005-0000-0000-0000BD440000}"/>
    <cellStyle name="Normal 31 4" xfId="15791" xr:uid="{00000000-0005-0000-0000-0000BE440000}"/>
    <cellStyle name="Normal 31 5" xfId="15792" xr:uid="{00000000-0005-0000-0000-0000BF440000}"/>
    <cellStyle name="Normal 31 6" xfId="15793" xr:uid="{00000000-0005-0000-0000-0000C0440000}"/>
    <cellStyle name="Normal 31_Medições a Faturar" xfId="15794" xr:uid="{00000000-0005-0000-0000-0000C1440000}"/>
    <cellStyle name="Normal 310" xfId="15795" xr:uid="{00000000-0005-0000-0000-0000C2440000}"/>
    <cellStyle name="Normal 311" xfId="15796" xr:uid="{00000000-0005-0000-0000-0000C3440000}"/>
    <cellStyle name="Normal 312" xfId="15797" xr:uid="{00000000-0005-0000-0000-0000C4440000}"/>
    <cellStyle name="Normal 313" xfId="15798" xr:uid="{00000000-0005-0000-0000-0000C5440000}"/>
    <cellStyle name="Normal 314" xfId="15799" xr:uid="{00000000-0005-0000-0000-0000C6440000}"/>
    <cellStyle name="Normal 315" xfId="15800" xr:uid="{00000000-0005-0000-0000-0000C7440000}"/>
    <cellStyle name="Normal 316" xfId="15801" xr:uid="{00000000-0005-0000-0000-0000C8440000}"/>
    <cellStyle name="Normal 317" xfId="15802" xr:uid="{00000000-0005-0000-0000-0000C9440000}"/>
    <cellStyle name="Normal 318" xfId="15803" xr:uid="{00000000-0005-0000-0000-0000CA440000}"/>
    <cellStyle name="Normal 319" xfId="15804" xr:uid="{00000000-0005-0000-0000-0000CB440000}"/>
    <cellStyle name="Normal 32" xfId="677" xr:uid="{00000000-0005-0000-0000-0000CC440000}"/>
    <cellStyle name="Normal 32 2" xfId="15805" xr:uid="{00000000-0005-0000-0000-0000CD440000}"/>
    <cellStyle name="Normal 32 2 2" xfId="15806" xr:uid="{00000000-0005-0000-0000-0000CE440000}"/>
    <cellStyle name="Normal 32 2 2 2" xfId="15807" xr:uid="{00000000-0005-0000-0000-0000CF440000}"/>
    <cellStyle name="Normal 32 2 2 3" xfId="15808" xr:uid="{00000000-0005-0000-0000-0000D0440000}"/>
    <cellStyle name="Normal 32 2 2 4" xfId="15809" xr:uid="{00000000-0005-0000-0000-0000D1440000}"/>
    <cellStyle name="Normal 32 2 3" xfId="15810" xr:uid="{00000000-0005-0000-0000-0000D2440000}"/>
    <cellStyle name="Normal 32 2 4" xfId="15811" xr:uid="{00000000-0005-0000-0000-0000D3440000}"/>
    <cellStyle name="Normal 32 2 5" xfId="15812" xr:uid="{00000000-0005-0000-0000-0000D4440000}"/>
    <cellStyle name="Normal 32 3" xfId="15813" xr:uid="{00000000-0005-0000-0000-0000D5440000}"/>
    <cellStyle name="Normal 32 3 2" xfId="15814" xr:uid="{00000000-0005-0000-0000-0000D6440000}"/>
    <cellStyle name="Normal 32 3 3" xfId="15815" xr:uid="{00000000-0005-0000-0000-0000D7440000}"/>
    <cellStyle name="Normal 32 3 4" xfId="15816" xr:uid="{00000000-0005-0000-0000-0000D8440000}"/>
    <cellStyle name="Normal 32 4" xfId="15817" xr:uid="{00000000-0005-0000-0000-0000D9440000}"/>
    <cellStyle name="Normal 32 5" xfId="15818" xr:uid="{00000000-0005-0000-0000-0000DA440000}"/>
    <cellStyle name="Normal 32 6" xfId="15819" xr:uid="{00000000-0005-0000-0000-0000DB440000}"/>
    <cellStyle name="Normal 32_Medições a Faturar" xfId="15820" xr:uid="{00000000-0005-0000-0000-0000DC440000}"/>
    <cellStyle name="Normal 320" xfId="15821" xr:uid="{00000000-0005-0000-0000-0000DD440000}"/>
    <cellStyle name="Normal 321" xfId="22218" xr:uid="{00000000-0005-0000-0000-0000DE440000}"/>
    <cellStyle name="Normal 322" xfId="22243" xr:uid="{00000000-0005-0000-0000-0000DF440000}"/>
    <cellStyle name="Normal 323" xfId="22244" xr:uid="{00000000-0005-0000-0000-0000E0440000}"/>
    <cellStyle name="Normal 324" xfId="22246" xr:uid="{00000000-0005-0000-0000-0000E1440000}"/>
    <cellStyle name="Normal 33" xfId="678" xr:uid="{00000000-0005-0000-0000-0000E2440000}"/>
    <cellStyle name="Normal 33 2" xfId="15822" xr:uid="{00000000-0005-0000-0000-0000E3440000}"/>
    <cellStyle name="Normal 33 2 2" xfId="15823" xr:uid="{00000000-0005-0000-0000-0000E4440000}"/>
    <cellStyle name="Normal 33 2 2 2" xfId="15824" xr:uid="{00000000-0005-0000-0000-0000E5440000}"/>
    <cellStyle name="Normal 33 2 2 3" xfId="15825" xr:uid="{00000000-0005-0000-0000-0000E6440000}"/>
    <cellStyle name="Normal 33 2 2 4" xfId="15826" xr:uid="{00000000-0005-0000-0000-0000E7440000}"/>
    <cellStyle name="Normal 33 2 3" xfId="15827" xr:uid="{00000000-0005-0000-0000-0000E8440000}"/>
    <cellStyle name="Normal 33 2 4" xfId="15828" xr:uid="{00000000-0005-0000-0000-0000E9440000}"/>
    <cellStyle name="Normal 33 2 5" xfId="15829" xr:uid="{00000000-0005-0000-0000-0000EA440000}"/>
    <cellStyle name="Normal 33 3" xfId="15830" xr:uid="{00000000-0005-0000-0000-0000EB440000}"/>
    <cellStyle name="Normal 33 3 2" xfId="15831" xr:uid="{00000000-0005-0000-0000-0000EC440000}"/>
    <cellStyle name="Normal 33 3 3" xfId="15832" xr:uid="{00000000-0005-0000-0000-0000ED440000}"/>
    <cellStyle name="Normal 33 3 4" xfId="15833" xr:uid="{00000000-0005-0000-0000-0000EE440000}"/>
    <cellStyle name="Normal 33 4" xfId="15834" xr:uid="{00000000-0005-0000-0000-0000EF440000}"/>
    <cellStyle name="Normal 33 5" xfId="15835" xr:uid="{00000000-0005-0000-0000-0000F0440000}"/>
    <cellStyle name="Normal 33 6" xfId="15836" xr:uid="{00000000-0005-0000-0000-0000F1440000}"/>
    <cellStyle name="Normal 33_Medições a Faturar" xfId="15837" xr:uid="{00000000-0005-0000-0000-0000F2440000}"/>
    <cellStyle name="Normal 34" xfId="679" xr:uid="{00000000-0005-0000-0000-0000F3440000}"/>
    <cellStyle name="Normal 34 2" xfId="15838" xr:uid="{00000000-0005-0000-0000-0000F4440000}"/>
    <cellStyle name="Normal 34 2 2" xfId="15839" xr:uid="{00000000-0005-0000-0000-0000F5440000}"/>
    <cellStyle name="Normal 34 2 2 2" xfId="15840" xr:uid="{00000000-0005-0000-0000-0000F6440000}"/>
    <cellStyle name="Normal 34 2 2 3" xfId="15841" xr:uid="{00000000-0005-0000-0000-0000F7440000}"/>
    <cellStyle name="Normal 34 2 2 4" xfId="15842" xr:uid="{00000000-0005-0000-0000-0000F8440000}"/>
    <cellStyle name="Normal 34 2 3" xfId="15843" xr:uid="{00000000-0005-0000-0000-0000F9440000}"/>
    <cellStyle name="Normal 34 2 4" xfId="15844" xr:uid="{00000000-0005-0000-0000-0000FA440000}"/>
    <cellStyle name="Normal 34 2 5" xfId="15845" xr:uid="{00000000-0005-0000-0000-0000FB440000}"/>
    <cellStyle name="Normal 34 3" xfId="15846" xr:uid="{00000000-0005-0000-0000-0000FC440000}"/>
    <cellStyle name="Normal 34 3 2" xfId="15847" xr:uid="{00000000-0005-0000-0000-0000FD440000}"/>
    <cellStyle name="Normal 34 3 3" xfId="15848" xr:uid="{00000000-0005-0000-0000-0000FE440000}"/>
    <cellStyle name="Normal 34 3 4" xfId="15849" xr:uid="{00000000-0005-0000-0000-0000FF440000}"/>
    <cellStyle name="Normal 34 4" xfId="15850" xr:uid="{00000000-0005-0000-0000-000000450000}"/>
    <cellStyle name="Normal 34 5" xfId="15851" xr:uid="{00000000-0005-0000-0000-000001450000}"/>
    <cellStyle name="Normal 34 6" xfId="15852" xr:uid="{00000000-0005-0000-0000-000002450000}"/>
    <cellStyle name="Normal 34_Medições a Faturar" xfId="15853" xr:uid="{00000000-0005-0000-0000-000003450000}"/>
    <cellStyle name="Normal 35" xfId="680" xr:uid="{00000000-0005-0000-0000-000004450000}"/>
    <cellStyle name="Normal 35 2" xfId="15854" xr:uid="{00000000-0005-0000-0000-000005450000}"/>
    <cellStyle name="Normal 35 2 2" xfId="15855" xr:uid="{00000000-0005-0000-0000-000006450000}"/>
    <cellStyle name="Normal 35 2 2 2" xfId="15856" xr:uid="{00000000-0005-0000-0000-000007450000}"/>
    <cellStyle name="Normal 35 2 2 3" xfId="15857" xr:uid="{00000000-0005-0000-0000-000008450000}"/>
    <cellStyle name="Normal 35 2 2 4" xfId="15858" xr:uid="{00000000-0005-0000-0000-000009450000}"/>
    <cellStyle name="Normal 35 2 3" xfId="15859" xr:uid="{00000000-0005-0000-0000-00000A450000}"/>
    <cellStyle name="Normal 35 2 4" xfId="15860" xr:uid="{00000000-0005-0000-0000-00000B450000}"/>
    <cellStyle name="Normal 35 2 5" xfId="15861" xr:uid="{00000000-0005-0000-0000-00000C450000}"/>
    <cellStyle name="Normal 35 3" xfId="15862" xr:uid="{00000000-0005-0000-0000-00000D450000}"/>
    <cellStyle name="Normal 35 3 2" xfId="15863" xr:uid="{00000000-0005-0000-0000-00000E450000}"/>
    <cellStyle name="Normal 35 3 3" xfId="15864" xr:uid="{00000000-0005-0000-0000-00000F450000}"/>
    <cellStyle name="Normal 35 3 4" xfId="15865" xr:uid="{00000000-0005-0000-0000-000010450000}"/>
    <cellStyle name="Normal 35 4" xfId="15866" xr:uid="{00000000-0005-0000-0000-000011450000}"/>
    <cellStyle name="Normal 35 5" xfId="15867" xr:uid="{00000000-0005-0000-0000-000012450000}"/>
    <cellStyle name="Normal 35 6" xfId="15868" xr:uid="{00000000-0005-0000-0000-000013450000}"/>
    <cellStyle name="Normal 35_Medições a Faturar" xfId="15869" xr:uid="{00000000-0005-0000-0000-000014450000}"/>
    <cellStyle name="Normal 36" xfId="681" xr:uid="{00000000-0005-0000-0000-000015450000}"/>
    <cellStyle name="Normal 36 2" xfId="15870" xr:uid="{00000000-0005-0000-0000-000016450000}"/>
    <cellStyle name="Normal 36 2 2" xfId="15871" xr:uid="{00000000-0005-0000-0000-000017450000}"/>
    <cellStyle name="Normal 36 2 2 2" xfId="15872" xr:uid="{00000000-0005-0000-0000-000018450000}"/>
    <cellStyle name="Normal 36 2 2 3" xfId="15873" xr:uid="{00000000-0005-0000-0000-000019450000}"/>
    <cellStyle name="Normal 36 2 2 4" xfId="15874" xr:uid="{00000000-0005-0000-0000-00001A450000}"/>
    <cellStyle name="Normal 36 2 3" xfId="15875" xr:uid="{00000000-0005-0000-0000-00001B450000}"/>
    <cellStyle name="Normal 36 2 4" xfId="15876" xr:uid="{00000000-0005-0000-0000-00001C450000}"/>
    <cellStyle name="Normal 36 2 5" xfId="15877" xr:uid="{00000000-0005-0000-0000-00001D450000}"/>
    <cellStyle name="Normal 36 3" xfId="15878" xr:uid="{00000000-0005-0000-0000-00001E450000}"/>
    <cellStyle name="Normal 36 3 2" xfId="15879" xr:uid="{00000000-0005-0000-0000-00001F450000}"/>
    <cellStyle name="Normal 36 3 3" xfId="15880" xr:uid="{00000000-0005-0000-0000-000020450000}"/>
    <cellStyle name="Normal 36 3 4" xfId="15881" xr:uid="{00000000-0005-0000-0000-000021450000}"/>
    <cellStyle name="Normal 36 4" xfId="15882" xr:uid="{00000000-0005-0000-0000-000022450000}"/>
    <cellStyle name="Normal 36 5" xfId="15883" xr:uid="{00000000-0005-0000-0000-000023450000}"/>
    <cellStyle name="Normal 36 6" xfId="15884" xr:uid="{00000000-0005-0000-0000-000024450000}"/>
    <cellStyle name="Normal 36_Medições a Faturar" xfId="15885" xr:uid="{00000000-0005-0000-0000-000025450000}"/>
    <cellStyle name="Normal 37" xfId="682" xr:uid="{00000000-0005-0000-0000-000026450000}"/>
    <cellStyle name="Normal 37 2" xfId="15886" xr:uid="{00000000-0005-0000-0000-000027450000}"/>
    <cellStyle name="Normal 37 2 2" xfId="15887" xr:uid="{00000000-0005-0000-0000-000028450000}"/>
    <cellStyle name="Normal 37 2 2 2" xfId="15888" xr:uid="{00000000-0005-0000-0000-000029450000}"/>
    <cellStyle name="Normal 37 2 2 3" xfId="15889" xr:uid="{00000000-0005-0000-0000-00002A450000}"/>
    <cellStyle name="Normal 37 2 2 4" xfId="15890" xr:uid="{00000000-0005-0000-0000-00002B450000}"/>
    <cellStyle name="Normal 37 2 3" xfId="15891" xr:uid="{00000000-0005-0000-0000-00002C450000}"/>
    <cellStyle name="Normal 37 2 4" xfId="15892" xr:uid="{00000000-0005-0000-0000-00002D450000}"/>
    <cellStyle name="Normal 37 2 5" xfId="15893" xr:uid="{00000000-0005-0000-0000-00002E450000}"/>
    <cellStyle name="Normal 37 3" xfId="15894" xr:uid="{00000000-0005-0000-0000-00002F450000}"/>
    <cellStyle name="Normal 37 3 2" xfId="15895" xr:uid="{00000000-0005-0000-0000-000030450000}"/>
    <cellStyle name="Normal 37 3 3" xfId="15896" xr:uid="{00000000-0005-0000-0000-000031450000}"/>
    <cellStyle name="Normal 37 3 4" xfId="15897" xr:uid="{00000000-0005-0000-0000-000032450000}"/>
    <cellStyle name="Normal 37 4" xfId="15898" xr:uid="{00000000-0005-0000-0000-000033450000}"/>
    <cellStyle name="Normal 37 5" xfId="15899" xr:uid="{00000000-0005-0000-0000-000034450000}"/>
    <cellStyle name="Normal 37 6" xfId="15900" xr:uid="{00000000-0005-0000-0000-000035450000}"/>
    <cellStyle name="Normal 37_Medições a Faturar" xfId="15901" xr:uid="{00000000-0005-0000-0000-000036450000}"/>
    <cellStyle name="Normal 38" xfId="683" xr:uid="{00000000-0005-0000-0000-000037450000}"/>
    <cellStyle name="Normal 38 2" xfId="15902" xr:uid="{00000000-0005-0000-0000-000038450000}"/>
    <cellStyle name="Normal 38 2 2" xfId="15903" xr:uid="{00000000-0005-0000-0000-000039450000}"/>
    <cellStyle name="Normal 38 2 2 2" xfId="15904" xr:uid="{00000000-0005-0000-0000-00003A450000}"/>
    <cellStyle name="Normal 38 2 2 3" xfId="15905" xr:uid="{00000000-0005-0000-0000-00003B450000}"/>
    <cellStyle name="Normal 38 2 2 4" xfId="15906" xr:uid="{00000000-0005-0000-0000-00003C450000}"/>
    <cellStyle name="Normal 38 2 3" xfId="15907" xr:uid="{00000000-0005-0000-0000-00003D450000}"/>
    <cellStyle name="Normal 38 2 4" xfId="15908" xr:uid="{00000000-0005-0000-0000-00003E450000}"/>
    <cellStyle name="Normal 38 2 5" xfId="15909" xr:uid="{00000000-0005-0000-0000-00003F450000}"/>
    <cellStyle name="Normal 38 3" xfId="15910" xr:uid="{00000000-0005-0000-0000-000040450000}"/>
    <cellStyle name="Normal 38 3 2" xfId="15911" xr:uid="{00000000-0005-0000-0000-000041450000}"/>
    <cellStyle name="Normal 38 3 3" xfId="15912" xr:uid="{00000000-0005-0000-0000-000042450000}"/>
    <cellStyle name="Normal 38 3 4" xfId="15913" xr:uid="{00000000-0005-0000-0000-000043450000}"/>
    <cellStyle name="Normal 38 4" xfId="15914" xr:uid="{00000000-0005-0000-0000-000044450000}"/>
    <cellStyle name="Normal 38 5" xfId="15915" xr:uid="{00000000-0005-0000-0000-000045450000}"/>
    <cellStyle name="Normal 38 6" xfId="15916" xr:uid="{00000000-0005-0000-0000-000046450000}"/>
    <cellStyle name="Normal 38_Medições a Faturar" xfId="15917" xr:uid="{00000000-0005-0000-0000-000047450000}"/>
    <cellStyle name="Normal 39" xfId="684" xr:uid="{00000000-0005-0000-0000-000048450000}"/>
    <cellStyle name="Normal 39 2" xfId="15918" xr:uid="{00000000-0005-0000-0000-000049450000}"/>
    <cellStyle name="Normal 39 2 2" xfId="15919" xr:uid="{00000000-0005-0000-0000-00004A450000}"/>
    <cellStyle name="Normal 39 2 2 2" xfId="15920" xr:uid="{00000000-0005-0000-0000-00004B450000}"/>
    <cellStyle name="Normal 39 2 2 3" xfId="15921" xr:uid="{00000000-0005-0000-0000-00004C450000}"/>
    <cellStyle name="Normal 39 2 2 4" xfId="15922" xr:uid="{00000000-0005-0000-0000-00004D450000}"/>
    <cellStyle name="Normal 39 2 3" xfId="15923" xr:uid="{00000000-0005-0000-0000-00004E450000}"/>
    <cellStyle name="Normal 39 2 4" xfId="15924" xr:uid="{00000000-0005-0000-0000-00004F450000}"/>
    <cellStyle name="Normal 39 2 5" xfId="15925" xr:uid="{00000000-0005-0000-0000-000050450000}"/>
    <cellStyle name="Normal 39 3" xfId="15926" xr:uid="{00000000-0005-0000-0000-000051450000}"/>
    <cellStyle name="Normal 39 3 2" xfId="15927" xr:uid="{00000000-0005-0000-0000-000052450000}"/>
    <cellStyle name="Normal 39 3 3" xfId="15928" xr:uid="{00000000-0005-0000-0000-000053450000}"/>
    <cellStyle name="Normal 39 3 4" xfId="15929" xr:uid="{00000000-0005-0000-0000-000054450000}"/>
    <cellStyle name="Normal 39 4" xfId="15930" xr:uid="{00000000-0005-0000-0000-000055450000}"/>
    <cellStyle name="Normal 39 5" xfId="15931" xr:uid="{00000000-0005-0000-0000-000056450000}"/>
    <cellStyle name="Normal 39 6" xfId="15932" xr:uid="{00000000-0005-0000-0000-000057450000}"/>
    <cellStyle name="Normal 39_Medições a Faturar" xfId="15933" xr:uid="{00000000-0005-0000-0000-000058450000}"/>
    <cellStyle name="Normal 4" xfId="685" xr:uid="{00000000-0005-0000-0000-000059450000}"/>
    <cellStyle name="Normal 4 10" xfId="686" xr:uid="{00000000-0005-0000-0000-00005A450000}"/>
    <cellStyle name="Normal 4 10 2" xfId="15934" xr:uid="{00000000-0005-0000-0000-00005B450000}"/>
    <cellStyle name="Normal 4 10 2 2" xfId="15935" xr:uid="{00000000-0005-0000-0000-00005C450000}"/>
    <cellStyle name="Normal 4 10 2 2 2" xfId="15936" xr:uid="{00000000-0005-0000-0000-00005D450000}"/>
    <cellStyle name="Normal 4 10 2 2 3" xfId="15937" xr:uid="{00000000-0005-0000-0000-00005E450000}"/>
    <cellStyle name="Normal 4 10 2 2 4" xfId="15938" xr:uid="{00000000-0005-0000-0000-00005F450000}"/>
    <cellStyle name="Normal 4 10 2 3" xfId="15939" xr:uid="{00000000-0005-0000-0000-000060450000}"/>
    <cellStyle name="Normal 4 10 2 4" xfId="15940" xr:uid="{00000000-0005-0000-0000-000061450000}"/>
    <cellStyle name="Normal 4 10 2 5" xfId="15941" xr:uid="{00000000-0005-0000-0000-000062450000}"/>
    <cellStyle name="Normal 4 10 3" xfId="15942" xr:uid="{00000000-0005-0000-0000-000063450000}"/>
    <cellStyle name="Normal 4 10 3 2" xfId="15943" xr:uid="{00000000-0005-0000-0000-000064450000}"/>
    <cellStyle name="Normal 4 10 3 3" xfId="15944" xr:uid="{00000000-0005-0000-0000-000065450000}"/>
    <cellStyle name="Normal 4 10 3 4" xfId="15945" xr:uid="{00000000-0005-0000-0000-000066450000}"/>
    <cellStyle name="Normal 4 10 4" xfId="15946" xr:uid="{00000000-0005-0000-0000-000067450000}"/>
    <cellStyle name="Normal 4 10 5" xfId="15947" xr:uid="{00000000-0005-0000-0000-000068450000}"/>
    <cellStyle name="Normal 4 10 6" xfId="15948" xr:uid="{00000000-0005-0000-0000-000069450000}"/>
    <cellStyle name="Normal 4 11" xfId="687" xr:uid="{00000000-0005-0000-0000-00006A450000}"/>
    <cellStyle name="Normal 4 11 2" xfId="15949" xr:uid="{00000000-0005-0000-0000-00006B450000}"/>
    <cellStyle name="Normal 4 11 2 2" xfId="15950" xr:uid="{00000000-0005-0000-0000-00006C450000}"/>
    <cellStyle name="Normal 4 11 2 2 2" xfId="15951" xr:uid="{00000000-0005-0000-0000-00006D450000}"/>
    <cellStyle name="Normal 4 11 2 2 3" xfId="15952" xr:uid="{00000000-0005-0000-0000-00006E450000}"/>
    <cellStyle name="Normal 4 11 2 2 4" xfId="15953" xr:uid="{00000000-0005-0000-0000-00006F450000}"/>
    <cellStyle name="Normal 4 11 2 3" xfId="15954" xr:uid="{00000000-0005-0000-0000-000070450000}"/>
    <cellStyle name="Normal 4 11 2 4" xfId="15955" xr:uid="{00000000-0005-0000-0000-000071450000}"/>
    <cellStyle name="Normal 4 11 2 5" xfId="15956" xr:uid="{00000000-0005-0000-0000-000072450000}"/>
    <cellStyle name="Normal 4 11 3" xfId="15957" xr:uid="{00000000-0005-0000-0000-000073450000}"/>
    <cellStyle name="Normal 4 11 3 2" xfId="15958" xr:uid="{00000000-0005-0000-0000-000074450000}"/>
    <cellStyle name="Normal 4 11 3 3" xfId="15959" xr:uid="{00000000-0005-0000-0000-000075450000}"/>
    <cellStyle name="Normal 4 11 3 4" xfId="15960" xr:uid="{00000000-0005-0000-0000-000076450000}"/>
    <cellStyle name="Normal 4 11 4" xfId="15961" xr:uid="{00000000-0005-0000-0000-000077450000}"/>
    <cellStyle name="Normal 4 11 5" xfId="15962" xr:uid="{00000000-0005-0000-0000-000078450000}"/>
    <cellStyle name="Normal 4 11 6" xfId="15963" xr:uid="{00000000-0005-0000-0000-000079450000}"/>
    <cellStyle name="Normal 4 12" xfId="688" xr:uid="{00000000-0005-0000-0000-00007A450000}"/>
    <cellStyle name="Normal 4 12 2" xfId="15964" xr:uid="{00000000-0005-0000-0000-00007B450000}"/>
    <cellStyle name="Normal 4 12 2 2" xfId="15965" xr:uid="{00000000-0005-0000-0000-00007C450000}"/>
    <cellStyle name="Normal 4 12 2 2 2" xfId="15966" xr:uid="{00000000-0005-0000-0000-00007D450000}"/>
    <cellStyle name="Normal 4 12 2 2 3" xfId="15967" xr:uid="{00000000-0005-0000-0000-00007E450000}"/>
    <cellStyle name="Normal 4 12 2 2 4" xfId="15968" xr:uid="{00000000-0005-0000-0000-00007F450000}"/>
    <cellStyle name="Normal 4 12 2 3" xfId="15969" xr:uid="{00000000-0005-0000-0000-000080450000}"/>
    <cellStyle name="Normal 4 12 2 4" xfId="15970" xr:uid="{00000000-0005-0000-0000-000081450000}"/>
    <cellStyle name="Normal 4 12 2 5" xfId="15971" xr:uid="{00000000-0005-0000-0000-000082450000}"/>
    <cellStyle name="Normal 4 12 3" xfId="15972" xr:uid="{00000000-0005-0000-0000-000083450000}"/>
    <cellStyle name="Normal 4 12 3 2" xfId="15973" xr:uid="{00000000-0005-0000-0000-000084450000}"/>
    <cellStyle name="Normal 4 12 3 3" xfId="15974" xr:uid="{00000000-0005-0000-0000-000085450000}"/>
    <cellStyle name="Normal 4 12 3 4" xfId="15975" xr:uid="{00000000-0005-0000-0000-000086450000}"/>
    <cellStyle name="Normal 4 12 4" xfId="15976" xr:uid="{00000000-0005-0000-0000-000087450000}"/>
    <cellStyle name="Normal 4 12 5" xfId="15977" xr:uid="{00000000-0005-0000-0000-000088450000}"/>
    <cellStyle name="Normal 4 12 6" xfId="15978" xr:uid="{00000000-0005-0000-0000-000089450000}"/>
    <cellStyle name="Normal 4 13" xfId="15979" xr:uid="{00000000-0005-0000-0000-00008A450000}"/>
    <cellStyle name="Normal 4 13 2" xfId="15980" xr:uid="{00000000-0005-0000-0000-00008B450000}"/>
    <cellStyle name="Normal 4 13 2 2" xfId="15981" xr:uid="{00000000-0005-0000-0000-00008C450000}"/>
    <cellStyle name="Normal 4 13 2 3" xfId="15982" xr:uid="{00000000-0005-0000-0000-00008D450000}"/>
    <cellStyle name="Normal 4 13 3" xfId="15983" xr:uid="{00000000-0005-0000-0000-00008E450000}"/>
    <cellStyle name="Normal 4 13 4" xfId="15984" xr:uid="{00000000-0005-0000-0000-00008F450000}"/>
    <cellStyle name="Normal 4 14" xfId="15985" xr:uid="{00000000-0005-0000-0000-000090450000}"/>
    <cellStyle name="Normal 4 14 2" xfId="15986" xr:uid="{00000000-0005-0000-0000-000091450000}"/>
    <cellStyle name="Normal 4 14 3" xfId="15987" xr:uid="{00000000-0005-0000-0000-000092450000}"/>
    <cellStyle name="Normal 4 15" xfId="15988" xr:uid="{00000000-0005-0000-0000-000093450000}"/>
    <cellStyle name="Normal 4 16" xfId="15989" xr:uid="{00000000-0005-0000-0000-000094450000}"/>
    <cellStyle name="Normal 4 17" xfId="15990" xr:uid="{00000000-0005-0000-0000-000095450000}"/>
    <cellStyle name="Normal 4 18" xfId="15991" xr:uid="{00000000-0005-0000-0000-000096450000}"/>
    <cellStyle name="Normal 4 19" xfId="15992" xr:uid="{00000000-0005-0000-0000-000097450000}"/>
    <cellStyle name="Normal 4 2" xfId="689" xr:uid="{00000000-0005-0000-0000-000098450000}"/>
    <cellStyle name="Normal 4 2 2" xfId="15993" xr:uid="{00000000-0005-0000-0000-000099450000}"/>
    <cellStyle name="Normal 4 2 2 2" xfId="15994" xr:uid="{00000000-0005-0000-0000-00009A450000}"/>
    <cellStyle name="Normal 4 2 2 2 2" xfId="15995" xr:uid="{00000000-0005-0000-0000-00009B450000}"/>
    <cellStyle name="Normal 4 2 2 2 3" xfId="15996" xr:uid="{00000000-0005-0000-0000-00009C450000}"/>
    <cellStyle name="Normal 4 2 2 3" xfId="15997" xr:uid="{00000000-0005-0000-0000-00009D450000}"/>
    <cellStyle name="Normal 4 2 2 4" xfId="15998" xr:uid="{00000000-0005-0000-0000-00009E450000}"/>
    <cellStyle name="Normal 4 2 3" xfId="15999" xr:uid="{00000000-0005-0000-0000-00009F450000}"/>
    <cellStyle name="Normal 4 2 3 2" xfId="16000" xr:uid="{00000000-0005-0000-0000-0000A0450000}"/>
    <cellStyle name="Normal 4 2 3 3" xfId="16001" xr:uid="{00000000-0005-0000-0000-0000A1450000}"/>
    <cellStyle name="Normal 4 2 3 4" xfId="16002" xr:uid="{00000000-0005-0000-0000-0000A2450000}"/>
    <cellStyle name="Normal 4 2 4" xfId="16003" xr:uid="{00000000-0005-0000-0000-0000A3450000}"/>
    <cellStyle name="Normal 4 2 5" xfId="16004" xr:uid="{00000000-0005-0000-0000-0000A4450000}"/>
    <cellStyle name="Normal 4 2 6" xfId="16005" xr:uid="{00000000-0005-0000-0000-0000A5450000}"/>
    <cellStyle name="Normal 4 2_Medições a Faturar" xfId="16006" xr:uid="{00000000-0005-0000-0000-0000A6450000}"/>
    <cellStyle name="Normal 4 3" xfId="690" xr:uid="{00000000-0005-0000-0000-0000A7450000}"/>
    <cellStyle name="Normal 4 3 2" xfId="16007" xr:uid="{00000000-0005-0000-0000-0000A8450000}"/>
    <cellStyle name="Normal 4 3 2 2" xfId="16008" xr:uid="{00000000-0005-0000-0000-0000A9450000}"/>
    <cellStyle name="Normal 4 3 2 2 2" xfId="16009" xr:uid="{00000000-0005-0000-0000-0000AA450000}"/>
    <cellStyle name="Normal 4 3 2 2 3" xfId="16010" xr:uid="{00000000-0005-0000-0000-0000AB450000}"/>
    <cellStyle name="Normal 4 3 2 3" xfId="16011" xr:uid="{00000000-0005-0000-0000-0000AC450000}"/>
    <cellStyle name="Normal 4 3 2 4" xfId="16012" xr:uid="{00000000-0005-0000-0000-0000AD450000}"/>
    <cellStyle name="Normal 4 3 3" xfId="16013" xr:uid="{00000000-0005-0000-0000-0000AE450000}"/>
    <cellStyle name="Normal 4 3 3 2" xfId="16014" xr:uid="{00000000-0005-0000-0000-0000AF450000}"/>
    <cellStyle name="Normal 4 3 3 3" xfId="16015" xr:uid="{00000000-0005-0000-0000-0000B0450000}"/>
    <cellStyle name="Normal 4 3 4" xfId="16016" xr:uid="{00000000-0005-0000-0000-0000B1450000}"/>
    <cellStyle name="Normal 4 3 5" xfId="16017" xr:uid="{00000000-0005-0000-0000-0000B2450000}"/>
    <cellStyle name="Normal 4 3 6" xfId="16018" xr:uid="{00000000-0005-0000-0000-0000B3450000}"/>
    <cellStyle name="Normal 4 3 7" xfId="16019" xr:uid="{00000000-0005-0000-0000-0000B4450000}"/>
    <cellStyle name="Normal 4 4" xfId="691" xr:uid="{00000000-0005-0000-0000-0000B5450000}"/>
    <cellStyle name="Normal 4 4 2" xfId="16020" xr:uid="{00000000-0005-0000-0000-0000B6450000}"/>
    <cellStyle name="Normal 4 4 2 2" xfId="16021" xr:uid="{00000000-0005-0000-0000-0000B7450000}"/>
    <cellStyle name="Normal 4 4 2 2 2" xfId="16022" xr:uid="{00000000-0005-0000-0000-0000B8450000}"/>
    <cellStyle name="Normal 4 4 2 2 3" xfId="16023" xr:uid="{00000000-0005-0000-0000-0000B9450000}"/>
    <cellStyle name="Normal 4 4 2 3" xfId="16024" xr:uid="{00000000-0005-0000-0000-0000BA450000}"/>
    <cellStyle name="Normal 4 4 2 4" xfId="16025" xr:uid="{00000000-0005-0000-0000-0000BB450000}"/>
    <cellStyle name="Normal 4 4 3" xfId="16026" xr:uid="{00000000-0005-0000-0000-0000BC450000}"/>
    <cellStyle name="Normal 4 4 3 2" xfId="16027" xr:uid="{00000000-0005-0000-0000-0000BD450000}"/>
    <cellStyle name="Normal 4 4 3 3" xfId="16028" xr:uid="{00000000-0005-0000-0000-0000BE450000}"/>
    <cellStyle name="Normal 4 4 4" xfId="16029" xr:uid="{00000000-0005-0000-0000-0000BF450000}"/>
    <cellStyle name="Normal 4 4 5" xfId="16030" xr:uid="{00000000-0005-0000-0000-0000C0450000}"/>
    <cellStyle name="Normal 4 5" xfId="692" xr:uid="{00000000-0005-0000-0000-0000C1450000}"/>
    <cellStyle name="Normal 4 5 2" xfId="16031" xr:uid="{00000000-0005-0000-0000-0000C2450000}"/>
    <cellStyle name="Normal 4 5 2 2" xfId="16032" xr:uid="{00000000-0005-0000-0000-0000C3450000}"/>
    <cellStyle name="Normal 4 5 2 2 2" xfId="16033" xr:uid="{00000000-0005-0000-0000-0000C4450000}"/>
    <cellStyle name="Normal 4 5 2 2 3" xfId="16034" xr:uid="{00000000-0005-0000-0000-0000C5450000}"/>
    <cellStyle name="Normal 4 5 2 3" xfId="16035" xr:uid="{00000000-0005-0000-0000-0000C6450000}"/>
    <cellStyle name="Normal 4 5 2 4" xfId="16036" xr:uid="{00000000-0005-0000-0000-0000C7450000}"/>
    <cellStyle name="Normal 4 5 3" xfId="16037" xr:uid="{00000000-0005-0000-0000-0000C8450000}"/>
    <cellStyle name="Normal 4 5 3 2" xfId="16038" xr:uid="{00000000-0005-0000-0000-0000C9450000}"/>
    <cellStyle name="Normal 4 5 3 3" xfId="16039" xr:uid="{00000000-0005-0000-0000-0000CA450000}"/>
    <cellStyle name="Normal 4 5 4" xfId="16040" xr:uid="{00000000-0005-0000-0000-0000CB450000}"/>
    <cellStyle name="Normal 4 5 5" xfId="16041" xr:uid="{00000000-0005-0000-0000-0000CC450000}"/>
    <cellStyle name="Normal 4 6" xfId="693" xr:uid="{00000000-0005-0000-0000-0000CD450000}"/>
    <cellStyle name="Normal 4 6 2" xfId="16042" xr:uid="{00000000-0005-0000-0000-0000CE450000}"/>
    <cellStyle name="Normal 4 6 2 2" xfId="16043" xr:uid="{00000000-0005-0000-0000-0000CF450000}"/>
    <cellStyle name="Normal 4 6 2 2 2" xfId="16044" xr:uid="{00000000-0005-0000-0000-0000D0450000}"/>
    <cellStyle name="Normal 4 6 2 2 3" xfId="16045" xr:uid="{00000000-0005-0000-0000-0000D1450000}"/>
    <cellStyle name="Normal 4 6 2 2 4" xfId="16046" xr:uid="{00000000-0005-0000-0000-0000D2450000}"/>
    <cellStyle name="Normal 4 6 2 3" xfId="16047" xr:uid="{00000000-0005-0000-0000-0000D3450000}"/>
    <cellStyle name="Normal 4 6 2 4" xfId="16048" xr:uid="{00000000-0005-0000-0000-0000D4450000}"/>
    <cellStyle name="Normal 4 6 2 5" xfId="16049" xr:uid="{00000000-0005-0000-0000-0000D5450000}"/>
    <cellStyle name="Normal 4 6 3" xfId="16050" xr:uid="{00000000-0005-0000-0000-0000D6450000}"/>
    <cellStyle name="Normal 4 6 3 2" xfId="16051" xr:uid="{00000000-0005-0000-0000-0000D7450000}"/>
    <cellStyle name="Normal 4 6 3 3" xfId="16052" xr:uid="{00000000-0005-0000-0000-0000D8450000}"/>
    <cellStyle name="Normal 4 6 3 4" xfId="16053" xr:uid="{00000000-0005-0000-0000-0000D9450000}"/>
    <cellStyle name="Normal 4 6 4" xfId="16054" xr:uid="{00000000-0005-0000-0000-0000DA450000}"/>
    <cellStyle name="Normal 4 6 5" xfId="16055" xr:uid="{00000000-0005-0000-0000-0000DB450000}"/>
    <cellStyle name="Normal 4 6 6" xfId="16056" xr:uid="{00000000-0005-0000-0000-0000DC450000}"/>
    <cellStyle name="Normal 4 7" xfId="694" xr:uid="{00000000-0005-0000-0000-0000DD450000}"/>
    <cellStyle name="Normal 4 7 2" xfId="16057" xr:uid="{00000000-0005-0000-0000-0000DE450000}"/>
    <cellStyle name="Normal 4 7 2 2" xfId="16058" xr:uid="{00000000-0005-0000-0000-0000DF450000}"/>
    <cellStyle name="Normal 4 7 2 2 2" xfId="16059" xr:uid="{00000000-0005-0000-0000-0000E0450000}"/>
    <cellStyle name="Normal 4 7 2 2 3" xfId="16060" xr:uid="{00000000-0005-0000-0000-0000E1450000}"/>
    <cellStyle name="Normal 4 7 2 2 4" xfId="16061" xr:uid="{00000000-0005-0000-0000-0000E2450000}"/>
    <cellStyle name="Normal 4 7 2 3" xfId="16062" xr:uid="{00000000-0005-0000-0000-0000E3450000}"/>
    <cellStyle name="Normal 4 7 2 4" xfId="16063" xr:uid="{00000000-0005-0000-0000-0000E4450000}"/>
    <cellStyle name="Normal 4 7 2 5" xfId="16064" xr:uid="{00000000-0005-0000-0000-0000E5450000}"/>
    <cellStyle name="Normal 4 7 3" xfId="16065" xr:uid="{00000000-0005-0000-0000-0000E6450000}"/>
    <cellStyle name="Normal 4 7 3 2" xfId="16066" xr:uid="{00000000-0005-0000-0000-0000E7450000}"/>
    <cellStyle name="Normal 4 7 3 3" xfId="16067" xr:uid="{00000000-0005-0000-0000-0000E8450000}"/>
    <cellStyle name="Normal 4 7 3 4" xfId="16068" xr:uid="{00000000-0005-0000-0000-0000E9450000}"/>
    <cellStyle name="Normal 4 7 4" xfId="16069" xr:uid="{00000000-0005-0000-0000-0000EA450000}"/>
    <cellStyle name="Normal 4 7 5" xfId="16070" xr:uid="{00000000-0005-0000-0000-0000EB450000}"/>
    <cellStyle name="Normal 4 7 6" xfId="16071" xr:uid="{00000000-0005-0000-0000-0000EC450000}"/>
    <cellStyle name="Normal 4 8" xfId="695" xr:uid="{00000000-0005-0000-0000-0000ED450000}"/>
    <cellStyle name="Normal 4 8 2" xfId="16072" xr:uid="{00000000-0005-0000-0000-0000EE450000}"/>
    <cellStyle name="Normal 4 8 2 2" xfId="16073" xr:uid="{00000000-0005-0000-0000-0000EF450000}"/>
    <cellStyle name="Normal 4 8 2 2 2" xfId="16074" xr:uid="{00000000-0005-0000-0000-0000F0450000}"/>
    <cellStyle name="Normal 4 8 2 2 3" xfId="16075" xr:uid="{00000000-0005-0000-0000-0000F1450000}"/>
    <cellStyle name="Normal 4 8 2 2 4" xfId="16076" xr:uid="{00000000-0005-0000-0000-0000F2450000}"/>
    <cellStyle name="Normal 4 8 2 3" xfId="16077" xr:uid="{00000000-0005-0000-0000-0000F3450000}"/>
    <cellStyle name="Normal 4 8 2 4" xfId="16078" xr:uid="{00000000-0005-0000-0000-0000F4450000}"/>
    <cellStyle name="Normal 4 8 2 5" xfId="16079" xr:uid="{00000000-0005-0000-0000-0000F5450000}"/>
    <cellStyle name="Normal 4 8 3" xfId="16080" xr:uid="{00000000-0005-0000-0000-0000F6450000}"/>
    <cellStyle name="Normal 4 8 3 2" xfId="16081" xr:uid="{00000000-0005-0000-0000-0000F7450000}"/>
    <cellStyle name="Normal 4 8 3 3" xfId="16082" xr:uid="{00000000-0005-0000-0000-0000F8450000}"/>
    <cellStyle name="Normal 4 8 3 4" xfId="16083" xr:uid="{00000000-0005-0000-0000-0000F9450000}"/>
    <cellStyle name="Normal 4 8 4" xfId="16084" xr:uid="{00000000-0005-0000-0000-0000FA450000}"/>
    <cellStyle name="Normal 4 8 5" xfId="16085" xr:uid="{00000000-0005-0000-0000-0000FB450000}"/>
    <cellStyle name="Normal 4 8 6" xfId="16086" xr:uid="{00000000-0005-0000-0000-0000FC450000}"/>
    <cellStyle name="Normal 4 9" xfId="696" xr:uid="{00000000-0005-0000-0000-0000FD450000}"/>
    <cellStyle name="Normal 4 9 2" xfId="16087" xr:uid="{00000000-0005-0000-0000-0000FE450000}"/>
    <cellStyle name="Normal 4 9 2 2" xfId="16088" xr:uid="{00000000-0005-0000-0000-0000FF450000}"/>
    <cellStyle name="Normal 4 9 2 2 2" xfId="16089" xr:uid="{00000000-0005-0000-0000-000000460000}"/>
    <cellStyle name="Normal 4 9 2 2 3" xfId="16090" xr:uid="{00000000-0005-0000-0000-000001460000}"/>
    <cellStyle name="Normal 4 9 2 2 4" xfId="16091" xr:uid="{00000000-0005-0000-0000-000002460000}"/>
    <cellStyle name="Normal 4 9 2 3" xfId="16092" xr:uid="{00000000-0005-0000-0000-000003460000}"/>
    <cellStyle name="Normal 4 9 2 4" xfId="16093" xr:uid="{00000000-0005-0000-0000-000004460000}"/>
    <cellStyle name="Normal 4 9 2 5" xfId="16094" xr:uid="{00000000-0005-0000-0000-000005460000}"/>
    <cellStyle name="Normal 4 9 3" xfId="16095" xr:uid="{00000000-0005-0000-0000-000006460000}"/>
    <cellStyle name="Normal 4 9 3 2" xfId="16096" xr:uid="{00000000-0005-0000-0000-000007460000}"/>
    <cellStyle name="Normal 4 9 3 3" xfId="16097" xr:uid="{00000000-0005-0000-0000-000008460000}"/>
    <cellStyle name="Normal 4 9 3 4" xfId="16098" xr:uid="{00000000-0005-0000-0000-000009460000}"/>
    <cellStyle name="Normal 4 9 4" xfId="16099" xr:uid="{00000000-0005-0000-0000-00000A460000}"/>
    <cellStyle name="Normal 4 9 5" xfId="16100" xr:uid="{00000000-0005-0000-0000-00000B460000}"/>
    <cellStyle name="Normal 4 9 6" xfId="16101" xr:uid="{00000000-0005-0000-0000-00000C460000}"/>
    <cellStyle name="Normal 40" xfId="697" xr:uid="{00000000-0005-0000-0000-00000D460000}"/>
    <cellStyle name="Normal 40 2" xfId="16102" xr:uid="{00000000-0005-0000-0000-00000E460000}"/>
    <cellStyle name="Normal 40 2 2" xfId="16103" xr:uid="{00000000-0005-0000-0000-00000F460000}"/>
    <cellStyle name="Normal 40 2 2 2" xfId="16104" xr:uid="{00000000-0005-0000-0000-000010460000}"/>
    <cellStyle name="Normal 40 2 2 3" xfId="16105" xr:uid="{00000000-0005-0000-0000-000011460000}"/>
    <cellStyle name="Normal 40 2 2 4" xfId="16106" xr:uid="{00000000-0005-0000-0000-000012460000}"/>
    <cellStyle name="Normal 40 2 3" xfId="16107" xr:uid="{00000000-0005-0000-0000-000013460000}"/>
    <cellStyle name="Normal 40 2 4" xfId="16108" xr:uid="{00000000-0005-0000-0000-000014460000}"/>
    <cellStyle name="Normal 40 2 5" xfId="16109" xr:uid="{00000000-0005-0000-0000-000015460000}"/>
    <cellStyle name="Normal 40 3" xfId="16110" xr:uid="{00000000-0005-0000-0000-000016460000}"/>
    <cellStyle name="Normal 40 3 2" xfId="16111" xr:uid="{00000000-0005-0000-0000-000017460000}"/>
    <cellStyle name="Normal 40 3 3" xfId="16112" xr:uid="{00000000-0005-0000-0000-000018460000}"/>
    <cellStyle name="Normal 40 3 4" xfId="16113" xr:uid="{00000000-0005-0000-0000-000019460000}"/>
    <cellStyle name="Normal 40 4" xfId="16114" xr:uid="{00000000-0005-0000-0000-00001A460000}"/>
    <cellStyle name="Normal 40 5" xfId="16115" xr:uid="{00000000-0005-0000-0000-00001B460000}"/>
    <cellStyle name="Normal 40 6" xfId="16116" xr:uid="{00000000-0005-0000-0000-00001C460000}"/>
    <cellStyle name="Normal 40_Medições a Faturar" xfId="16117" xr:uid="{00000000-0005-0000-0000-00001D460000}"/>
    <cellStyle name="Normal 41" xfId="698" xr:uid="{00000000-0005-0000-0000-00001E460000}"/>
    <cellStyle name="Normal 41 2" xfId="16118" xr:uid="{00000000-0005-0000-0000-00001F460000}"/>
    <cellStyle name="Normal 41 2 2" xfId="16119" xr:uid="{00000000-0005-0000-0000-000020460000}"/>
    <cellStyle name="Normal 41 2 2 2" xfId="16120" xr:uid="{00000000-0005-0000-0000-000021460000}"/>
    <cellStyle name="Normal 41 2 2 3" xfId="16121" xr:uid="{00000000-0005-0000-0000-000022460000}"/>
    <cellStyle name="Normal 41 2 2 4" xfId="16122" xr:uid="{00000000-0005-0000-0000-000023460000}"/>
    <cellStyle name="Normal 41 2 3" xfId="16123" xr:uid="{00000000-0005-0000-0000-000024460000}"/>
    <cellStyle name="Normal 41 2 4" xfId="16124" xr:uid="{00000000-0005-0000-0000-000025460000}"/>
    <cellStyle name="Normal 41 2 5" xfId="16125" xr:uid="{00000000-0005-0000-0000-000026460000}"/>
    <cellStyle name="Normal 41 3" xfId="16126" xr:uid="{00000000-0005-0000-0000-000027460000}"/>
    <cellStyle name="Normal 41 3 2" xfId="16127" xr:uid="{00000000-0005-0000-0000-000028460000}"/>
    <cellStyle name="Normal 41 3 3" xfId="16128" xr:uid="{00000000-0005-0000-0000-000029460000}"/>
    <cellStyle name="Normal 41 3 4" xfId="16129" xr:uid="{00000000-0005-0000-0000-00002A460000}"/>
    <cellStyle name="Normal 41 4" xfId="16130" xr:uid="{00000000-0005-0000-0000-00002B460000}"/>
    <cellStyle name="Normal 41 5" xfId="16131" xr:uid="{00000000-0005-0000-0000-00002C460000}"/>
    <cellStyle name="Normal 41 6" xfId="16132" xr:uid="{00000000-0005-0000-0000-00002D460000}"/>
    <cellStyle name="Normal 41_Medições a Faturar" xfId="16133" xr:uid="{00000000-0005-0000-0000-00002E460000}"/>
    <cellStyle name="Normal 42" xfId="699" xr:uid="{00000000-0005-0000-0000-00002F460000}"/>
    <cellStyle name="Normal 42 2" xfId="16134" xr:uid="{00000000-0005-0000-0000-000030460000}"/>
    <cellStyle name="Normal 42 2 2" xfId="16135" xr:uid="{00000000-0005-0000-0000-000031460000}"/>
    <cellStyle name="Normal 42 2 2 2" xfId="16136" xr:uid="{00000000-0005-0000-0000-000032460000}"/>
    <cellStyle name="Normal 42 2 2 3" xfId="16137" xr:uid="{00000000-0005-0000-0000-000033460000}"/>
    <cellStyle name="Normal 42 2 2 4" xfId="16138" xr:uid="{00000000-0005-0000-0000-000034460000}"/>
    <cellStyle name="Normal 42 2 3" xfId="16139" xr:uid="{00000000-0005-0000-0000-000035460000}"/>
    <cellStyle name="Normal 42 2 4" xfId="16140" xr:uid="{00000000-0005-0000-0000-000036460000}"/>
    <cellStyle name="Normal 42 2 5" xfId="16141" xr:uid="{00000000-0005-0000-0000-000037460000}"/>
    <cellStyle name="Normal 42 3" xfId="16142" xr:uid="{00000000-0005-0000-0000-000038460000}"/>
    <cellStyle name="Normal 42 3 2" xfId="16143" xr:uid="{00000000-0005-0000-0000-000039460000}"/>
    <cellStyle name="Normal 42 3 3" xfId="16144" xr:uid="{00000000-0005-0000-0000-00003A460000}"/>
    <cellStyle name="Normal 42 3 4" xfId="16145" xr:uid="{00000000-0005-0000-0000-00003B460000}"/>
    <cellStyle name="Normal 42 4" xfId="16146" xr:uid="{00000000-0005-0000-0000-00003C460000}"/>
    <cellStyle name="Normal 42 5" xfId="16147" xr:uid="{00000000-0005-0000-0000-00003D460000}"/>
    <cellStyle name="Normal 42 6" xfId="16148" xr:uid="{00000000-0005-0000-0000-00003E460000}"/>
    <cellStyle name="Normal 43" xfId="700" xr:uid="{00000000-0005-0000-0000-00003F460000}"/>
    <cellStyle name="Normal 43 2" xfId="16149" xr:uid="{00000000-0005-0000-0000-000040460000}"/>
    <cellStyle name="Normal 43 2 2" xfId="16150" xr:uid="{00000000-0005-0000-0000-000041460000}"/>
    <cellStyle name="Normal 43 2 2 2" xfId="16151" xr:uid="{00000000-0005-0000-0000-000042460000}"/>
    <cellStyle name="Normal 43 2 2 3" xfId="16152" xr:uid="{00000000-0005-0000-0000-000043460000}"/>
    <cellStyle name="Normal 43 2 2 4" xfId="16153" xr:uid="{00000000-0005-0000-0000-000044460000}"/>
    <cellStyle name="Normal 43 2 3" xfId="16154" xr:uid="{00000000-0005-0000-0000-000045460000}"/>
    <cellStyle name="Normal 43 2 4" xfId="16155" xr:uid="{00000000-0005-0000-0000-000046460000}"/>
    <cellStyle name="Normal 43 2 5" xfId="16156" xr:uid="{00000000-0005-0000-0000-000047460000}"/>
    <cellStyle name="Normal 43 3" xfId="16157" xr:uid="{00000000-0005-0000-0000-000048460000}"/>
    <cellStyle name="Normal 43 3 2" xfId="16158" xr:uid="{00000000-0005-0000-0000-000049460000}"/>
    <cellStyle name="Normal 43 3 3" xfId="16159" xr:uid="{00000000-0005-0000-0000-00004A460000}"/>
    <cellStyle name="Normal 43 3 4" xfId="16160" xr:uid="{00000000-0005-0000-0000-00004B460000}"/>
    <cellStyle name="Normal 43 4" xfId="16161" xr:uid="{00000000-0005-0000-0000-00004C460000}"/>
    <cellStyle name="Normal 43 5" xfId="16162" xr:uid="{00000000-0005-0000-0000-00004D460000}"/>
    <cellStyle name="Normal 43 6" xfId="16163" xr:uid="{00000000-0005-0000-0000-00004E460000}"/>
    <cellStyle name="Normal 44" xfId="701" xr:uid="{00000000-0005-0000-0000-00004F460000}"/>
    <cellStyle name="Normal 44 2" xfId="16164" xr:uid="{00000000-0005-0000-0000-000050460000}"/>
    <cellStyle name="Normal 44 2 2" xfId="16165" xr:uid="{00000000-0005-0000-0000-000051460000}"/>
    <cellStyle name="Normal 44 2 2 2" xfId="16166" xr:uid="{00000000-0005-0000-0000-000052460000}"/>
    <cellStyle name="Normal 44 2 2 3" xfId="16167" xr:uid="{00000000-0005-0000-0000-000053460000}"/>
    <cellStyle name="Normal 44 2 2 4" xfId="16168" xr:uid="{00000000-0005-0000-0000-000054460000}"/>
    <cellStyle name="Normal 44 2 3" xfId="16169" xr:uid="{00000000-0005-0000-0000-000055460000}"/>
    <cellStyle name="Normal 44 2 4" xfId="16170" xr:uid="{00000000-0005-0000-0000-000056460000}"/>
    <cellStyle name="Normal 44 2 5" xfId="16171" xr:uid="{00000000-0005-0000-0000-000057460000}"/>
    <cellStyle name="Normal 44 3" xfId="16172" xr:uid="{00000000-0005-0000-0000-000058460000}"/>
    <cellStyle name="Normal 44 3 2" xfId="16173" xr:uid="{00000000-0005-0000-0000-000059460000}"/>
    <cellStyle name="Normal 44 3 3" xfId="16174" xr:uid="{00000000-0005-0000-0000-00005A460000}"/>
    <cellStyle name="Normal 44 3 4" xfId="16175" xr:uid="{00000000-0005-0000-0000-00005B460000}"/>
    <cellStyle name="Normal 44 4" xfId="16176" xr:uid="{00000000-0005-0000-0000-00005C460000}"/>
    <cellStyle name="Normal 44 5" xfId="16177" xr:uid="{00000000-0005-0000-0000-00005D460000}"/>
    <cellStyle name="Normal 44 6" xfId="16178" xr:uid="{00000000-0005-0000-0000-00005E460000}"/>
    <cellStyle name="Normal 45" xfId="702" xr:uid="{00000000-0005-0000-0000-00005F460000}"/>
    <cellStyle name="Normal 45 2" xfId="16179" xr:uid="{00000000-0005-0000-0000-000060460000}"/>
    <cellStyle name="Normal 45 2 2" xfId="16180" xr:uid="{00000000-0005-0000-0000-000061460000}"/>
    <cellStyle name="Normal 45 2 2 2" xfId="16181" xr:uid="{00000000-0005-0000-0000-000062460000}"/>
    <cellStyle name="Normal 45 2 2 3" xfId="16182" xr:uid="{00000000-0005-0000-0000-000063460000}"/>
    <cellStyle name="Normal 45 2 2 4" xfId="16183" xr:uid="{00000000-0005-0000-0000-000064460000}"/>
    <cellStyle name="Normal 45 2 3" xfId="16184" xr:uid="{00000000-0005-0000-0000-000065460000}"/>
    <cellStyle name="Normal 45 2 4" xfId="16185" xr:uid="{00000000-0005-0000-0000-000066460000}"/>
    <cellStyle name="Normal 45 2 5" xfId="16186" xr:uid="{00000000-0005-0000-0000-000067460000}"/>
    <cellStyle name="Normal 45 3" xfId="16187" xr:uid="{00000000-0005-0000-0000-000068460000}"/>
    <cellStyle name="Normal 45 3 2" xfId="16188" xr:uid="{00000000-0005-0000-0000-000069460000}"/>
    <cellStyle name="Normal 45 3 3" xfId="16189" xr:uid="{00000000-0005-0000-0000-00006A460000}"/>
    <cellStyle name="Normal 45 3 4" xfId="16190" xr:uid="{00000000-0005-0000-0000-00006B460000}"/>
    <cellStyle name="Normal 45 4" xfId="16191" xr:uid="{00000000-0005-0000-0000-00006C460000}"/>
    <cellStyle name="Normal 45 5" xfId="16192" xr:uid="{00000000-0005-0000-0000-00006D460000}"/>
    <cellStyle name="Normal 45 6" xfId="16193" xr:uid="{00000000-0005-0000-0000-00006E460000}"/>
    <cellStyle name="Normal 46" xfId="703" xr:uid="{00000000-0005-0000-0000-00006F460000}"/>
    <cellStyle name="Normal 46 2" xfId="16194" xr:uid="{00000000-0005-0000-0000-000070460000}"/>
    <cellStyle name="Normal 46 2 2" xfId="16195" xr:uid="{00000000-0005-0000-0000-000071460000}"/>
    <cellStyle name="Normal 46 2 2 2" xfId="16196" xr:uid="{00000000-0005-0000-0000-000072460000}"/>
    <cellStyle name="Normal 46 2 2 3" xfId="16197" xr:uid="{00000000-0005-0000-0000-000073460000}"/>
    <cellStyle name="Normal 46 2 2 4" xfId="16198" xr:uid="{00000000-0005-0000-0000-000074460000}"/>
    <cellStyle name="Normal 46 2 3" xfId="16199" xr:uid="{00000000-0005-0000-0000-000075460000}"/>
    <cellStyle name="Normal 46 2 4" xfId="16200" xr:uid="{00000000-0005-0000-0000-000076460000}"/>
    <cellStyle name="Normal 46 2 5" xfId="16201" xr:uid="{00000000-0005-0000-0000-000077460000}"/>
    <cellStyle name="Normal 46 3" xfId="16202" xr:uid="{00000000-0005-0000-0000-000078460000}"/>
    <cellStyle name="Normal 46 3 2" xfId="16203" xr:uid="{00000000-0005-0000-0000-000079460000}"/>
    <cellStyle name="Normal 46 3 3" xfId="16204" xr:uid="{00000000-0005-0000-0000-00007A460000}"/>
    <cellStyle name="Normal 46 3 4" xfId="16205" xr:uid="{00000000-0005-0000-0000-00007B460000}"/>
    <cellStyle name="Normal 46 4" xfId="16206" xr:uid="{00000000-0005-0000-0000-00007C460000}"/>
    <cellStyle name="Normal 46 5" xfId="16207" xr:uid="{00000000-0005-0000-0000-00007D460000}"/>
    <cellStyle name="Normal 46 6" xfId="16208" xr:uid="{00000000-0005-0000-0000-00007E460000}"/>
    <cellStyle name="Normal 47" xfId="704" xr:uid="{00000000-0005-0000-0000-00007F460000}"/>
    <cellStyle name="Normal 47 2" xfId="16209" xr:uid="{00000000-0005-0000-0000-000080460000}"/>
    <cellStyle name="Normal 47 2 2" xfId="16210" xr:uid="{00000000-0005-0000-0000-000081460000}"/>
    <cellStyle name="Normal 47 2 2 2" xfId="16211" xr:uid="{00000000-0005-0000-0000-000082460000}"/>
    <cellStyle name="Normal 47 2 2 3" xfId="16212" xr:uid="{00000000-0005-0000-0000-000083460000}"/>
    <cellStyle name="Normal 47 2 2 4" xfId="16213" xr:uid="{00000000-0005-0000-0000-000084460000}"/>
    <cellStyle name="Normal 47 2 3" xfId="16214" xr:uid="{00000000-0005-0000-0000-000085460000}"/>
    <cellStyle name="Normal 47 2 4" xfId="16215" xr:uid="{00000000-0005-0000-0000-000086460000}"/>
    <cellStyle name="Normal 47 2 5" xfId="16216" xr:uid="{00000000-0005-0000-0000-000087460000}"/>
    <cellStyle name="Normal 47 3" xfId="16217" xr:uid="{00000000-0005-0000-0000-000088460000}"/>
    <cellStyle name="Normal 47 3 2" xfId="16218" xr:uid="{00000000-0005-0000-0000-000089460000}"/>
    <cellStyle name="Normal 47 3 3" xfId="16219" xr:uid="{00000000-0005-0000-0000-00008A460000}"/>
    <cellStyle name="Normal 47 3 4" xfId="16220" xr:uid="{00000000-0005-0000-0000-00008B460000}"/>
    <cellStyle name="Normal 47 4" xfId="16221" xr:uid="{00000000-0005-0000-0000-00008C460000}"/>
    <cellStyle name="Normal 47 5" xfId="16222" xr:uid="{00000000-0005-0000-0000-00008D460000}"/>
    <cellStyle name="Normal 47 6" xfId="16223" xr:uid="{00000000-0005-0000-0000-00008E460000}"/>
    <cellStyle name="Normal 48" xfId="705" xr:uid="{00000000-0005-0000-0000-00008F460000}"/>
    <cellStyle name="Normal 48 2" xfId="16224" xr:uid="{00000000-0005-0000-0000-000090460000}"/>
    <cellStyle name="Normal 48 2 2" xfId="16225" xr:uid="{00000000-0005-0000-0000-000091460000}"/>
    <cellStyle name="Normal 48 2 2 2" xfId="16226" xr:uid="{00000000-0005-0000-0000-000092460000}"/>
    <cellStyle name="Normal 48 2 2 3" xfId="16227" xr:uid="{00000000-0005-0000-0000-000093460000}"/>
    <cellStyle name="Normal 48 2 2 4" xfId="16228" xr:uid="{00000000-0005-0000-0000-000094460000}"/>
    <cellStyle name="Normal 48 2 3" xfId="16229" xr:uid="{00000000-0005-0000-0000-000095460000}"/>
    <cellStyle name="Normal 48 2 4" xfId="16230" xr:uid="{00000000-0005-0000-0000-000096460000}"/>
    <cellStyle name="Normal 48 2 5" xfId="16231" xr:uid="{00000000-0005-0000-0000-000097460000}"/>
    <cellStyle name="Normal 48 3" xfId="16232" xr:uid="{00000000-0005-0000-0000-000098460000}"/>
    <cellStyle name="Normal 48 3 2" xfId="16233" xr:uid="{00000000-0005-0000-0000-000099460000}"/>
    <cellStyle name="Normal 48 3 3" xfId="16234" xr:uid="{00000000-0005-0000-0000-00009A460000}"/>
    <cellStyle name="Normal 48 3 4" xfId="16235" xr:uid="{00000000-0005-0000-0000-00009B460000}"/>
    <cellStyle name="Normal 48 4" xfId="16236" xr:uid="{00000000-0005-0000-0000-00009C460000}"/>
    <cellStyle name="Normal 48 5" xfId="16237" xr:uid="{00000000-0005-0000-0000-00009D460000}"/>
    <cellStyle name="Normal 48 6" xfId="16238" xr:uid="{00000000-0005-0000-0000-00009E460000}"/>
    <cellStyle name="Normal 49" xfId="706" xr:uid="{00000000-0005-0000-0000-00009F460000}"/>
    <cellStyle name="Normal 49 2" xfId="16239" xr:uid="{00000000-0005-0000-0000-0000A0460000}"/>
    <cellStyle name="Normal 49 2 2" xfId="16240" xr:uid="{00000000-0005-0000-0000-0000A1460000}"/>
    <cellStyle name="Normal 49 2 2 2" xfId="16241" xr:uid="{00000000-0005-0000-0000-0000A2460000}"/>
    <cellStyle name="Normal 49 2 2 3" xfId="16242" xr:uid="{00000000-0005-0000-0000-0000A3460000}"/>
    <cellStyle name="Normal 49 2 2 4" xfId="16243" xr:uid="{00000000-0005-0000-0000-0000A4460000}"/>
    <cellStyle name="Normal 49 2 3" xfId="16244" xr:uid="{00000000-0005-0000-0000-0000A5460000}"/>
    <cellStyle name="Normal 49 2 4" xfId="16245" xr:uid="{00000000-0005-0000-0000-0000A6460000}"/>
    <cellStyle name="Normal 49 2 5" xfId="16246" xr:uid="{00000000-0005-0000-0000-0000A7460000}"/>
    <cellStyle name="Normal 49 3" xfId="16247" xr:uid="{00000000-0005-0000-0000-0000A8460000}"/>
    <cellStyle name="Normal 49 3 2" xfId="16248" xr:uid="{00000000-0005-0000-0000-0000A9460000}"/>
    <cellStyle name="Normal 49 3 3" xfId="16249" xr:uid="{00000000-0005-0000-0000-0000AA460000}"/>
    <cellStyle name="Normal 49 3 4" xfId="16250" xr:uid="{00000000-0005-0000-0000-0000AB460000}"/>
    <cellStyle name="Normal 49 4" xfId="16251" xr:uid="{00000000-0005-0000-0000-0000AC460000}"/>
    <cellStyle name="Normal 49 5" xfId="16252" xr:uid="{00000000-0005-0000-0000-0000AD460000}"/>
    <cellStyle name="Normal 49 6" xfId="16253" xr:uid="{00000000-0005-0000-0000-0000AE460000}"/>
    <cellStyle name="Normal 5" xfId="707" xr:uid="{00000000-0005-0000-0000-0000AF460000}"/>
    <cellStyle name="Normal 5 10" xfId="16254" xr:uid="{00000000-0005-0000-0000-0000B0460000}"/>
    <cellStyle name="Normal 5 11" xfId="16255" xr:uid="{00000000-0005-0000-0000-0000B1460000}"/>
    <cellStyle name="Normal 5 12" xfId="16256" xr:uid="{00000000-0005-0000-0000-0000B2460000}"/>
    <cellStyle name="Normal 5 13" xfId="16257" xr:uid="{00000000-0005-0000-0000-0000B3460000}"/>
    <cellStyle name="Normal 5 14" xfId="16258" xr:uid="{00000000-0005-0000-0000-0000B4460000}"/>
    <cellStyle name="Normal 5 15" xfId="16259" xr:uid="{00000000-0005-0000-0000-0000B5460000}"/>
    <cellStyle name="Normal 5 16" xfId="16260" xr:uid="{00000000-0005-0000-0000-0000B6460000}"/>
    <cellStyle name="Normal 5 17" xfId="16261" xr:uid="{00000000-0005-0000-0000-0000B7460000}"/>
    <cellStyle name="Normal 5 18" xfId="16262" xr:uid="{00000000-0005-0000-0000-0000B8460000}"/>
    <cellStyle name="Normal 5 19" xfId="16263" xr:uid="{00000000-0005-0000-0000-0000B9460000}"/>
    <cellStyle name="Normal 5 2" xfId="16264" xr:uid="{00000000-0005-0000-0000-0000BA460000}"/>
    <cellStyle name="Normal 5 2 2" xfId="16265" xr:uid="{00000000-0005-0000-0000-0000BB460000}"/>
    <cellStyle name="Normal 5 2 2 2" xfId="16266" xr:uid="{00000000-0005-0000-0000-0000BC460000}"/>
    <cellStyle name="Normal 5 2 2 3" xfId="16267" xr:uid="{00000000-0005-0000-0000-0000BD460000}"/>
    <cellStyle name="Normal 5 2 2 4" xfId="16268" xr:uid="{00000000-0005-0000-0000-0000BE460000}"/>
    <cellStyle name="Normal 5 2 3" xfId="16269" xr:uid="{00000000-0005-0000-0000-0000BF460000}"/>
    <cellStyle name="Normal 5 2 3 2" xfId="16270" xr:uid="{00000000-0005-0000-0000-0000C0460000}"/>
    <cellStyle name="Normal 5 2 4" xfId="16271" xr:uid="{00000000-0005-0000-0000-0000C1460000}"/>
    <cellStyle name="Normal 5 2 5" xfId="16272" xr:uid="{00000000-0005-0000-0000-0000C2460000}"/>
    <cellStyle name="Normal 5 2 6" xfId="16273" xr:uid="{00000000-0005-0000-0000-0000C3460000}"/>
    <cellStyle name="Normal 5 20" xfId="16274" xr:uid="{00000000-0005-0000-0000-0000C4460000}"/>
    <cellStyle name="Normal 5 3" xfId="16275" xr:uid="{00000000-0005-0000-0000-0000C5460000}"/>
    <cellStyle name="Normal 5 3 2" xfId="16276" xr:uid="{00000000-0005-0000-0000-0000C6460000}"/>
    <cellStyle name="Normal 5 3 3" xfId="16277" xr:uid="{00000000-0005-0000-0000-0000C7460000}"/>
    <cellStyle name="Normal 5 3 4" xfId="16278" xr:uid="{00000000-0005-0000-0000-0000C8460000}"/>
    <cellStyle name="Normal 5 3 5" xfId="16279" xr:uid="{00000000-0005-0000-0000-0000C9460000}"/>
    <cellStyle name="Normal 5 4" xfId="16280" xr:uid="{00000000-0005-0000-0000-0000CA460000}"/>
    <cellStyle name="Normal 5 5" xfId="16281" xr:uid="{00000000-0005-0000-0000-0000CB460000}"/>
    <cellStyle name="Normal 5 6" xfId="16282" xr:uid="{00000000-0005-0000-0000-0000CC460000}"/>
    <cellStyle name="Normal 5 7" xfId="16283" xr:uid="{00000000-0005-0000-0000-0000CD460000}"/>
    <cellStyle name="Normal 5 8" xfId="16284" xr:uid="{00000000-0005-0000-0000-0000CE460000}"/>
    <cellStyle name="Normal 5 9" xfId="16285" xr:uid="{00000000-0005-0000-0000-0000CF460000}"/>
    <cellStyle name="Normal 5_Medições a Faturar" xfId="16286" xr:uid="{00000000-0005-0000-0000-0000D0460000}"/>
    <cellStyle name="Normal 50" xfId="708" xr:uid="{00000000-0005-0000-0000-0000D1460000}"/>
    <cellStyle name="Normal 50 2" xfId="16287" xr:uid="{00000000-0005-0000-0000-0000D2460000}"/>
    <cellStyle name="Normal 50 2 2" xfId="16288" xr:uid="{00000000-0005-0000-0000-0000D3460000}"/>
    <cellStyle name="Normal 50 2 2 2" xfId="16289" xr:uid="{00000000-0005-0000-0000-0000D4460000}"/>
    <cellStyle name="Normal 50 2 2 3" xfId="16290" xr:uid="{00000000-0005-0000-0000-0000D5460000}"/>
    <cellStyle name="Normal 50 2 2 4" xfId="16291" xr:uid="{00000000-0005-0000-0000-0000D6460000}"/>
    <cellStyle name="Normal 50 2 3" xfId="16292" xr:uid="{00000000-0005-0000-0000-0000D7460000}"/>
    <cellStyle name="Normal 50 2 4" xfId="16293" xr:uid="{00000000-0005-0000-0000-0000D8460000}"/>
    <cellStyle name="Normal 50 2 5" xfId="16294" xr:uid="{00000000-0005-0000-0000-0000D9460000}"/>
    <cellStyle name="Normal 50 3" xfId="16295" xr:uid="{00000000-0005-0000-0000-0000DA460000}"/>
    <cellStyle name="Normal 50 3 2" xfId="16296" xr:uid="{00000000-0005-0000-0000-0000DB460000}"/>
    <cellStyle name="Normal 50 3 3" xfId="16297" xr:uid="{00000000-0005-0000-0000-0000DC460000}"/>
    <cellStyle name="Normal 50 3 4" xfId="16298" xr:uid="{00000000-0005-0000-0000-0000DD460000}"/>
    <cellStyle name="Normal 50 4" xfId="16299" xr:uid="{00000000-0005-0000-0000-0000DE460000}"/>
    <cellStyle name="Normal 50 5" xfId="16300" xr:uid="{00000000-0005-0000-0000-0000DF460000}"/>
    <cellStyle name="Normal 50 6" xfId="16301" xr:uid="{00000000-0005-0000-0000-0000E0460000}"/>
    <cellStyle name="Normal 51" xfId="709" xr:uid="{00000000-0005-0000-0000-0000E1460000}"/>
    <cellStyle name="Normal 51 2" xfId="16302" xr:uid="{00000000-0005-0000-0000-0000E2460000}"/>
    <cellStyle name="Normal 51 2 2" xfId="16303" xr:uid="{00000000-0005-0000-0000-0000E3460000}"/>
    <cellStyle name="Normal 51 2 2 2" xfId="16304" xr:uid="{00000000-0005-0000-0000-0000E4460000}"/>
    <cellStyle name="Normal 51 2 2 3" xfId="16305" xr:uid="{00000000-0005-0000-0000-0000E5460000}"/>
    <cellStyle name="Normal 51 2 2 4" xfId="16306" xr:uid="{00000000-0005-0000-0000-0000E6460000}"/>
    <cellStyle name="Normal 51 2 3" xfId="16307" xr:uid="{00000000-0005-0000-0000-0000E7460000}"/>
    <cellStyle name="Normal 51 2 4" xfId="16308" xr:uid="{00000000-0005-0000-0000-0000E8460000}"/>
    <cellStyle name="Normal 51 2 5" xfId="16309" xr:uid="{00000000-0005-0000-0000-0000E9460000}"/>
    <cellStyle name="Normal 51 3" xfId="16310" xr:uid="{00000000-0005-0000-0000-0000EA460000}"/>
    <cellStyle name="Normal 51 3 2" xfId="16311" xr:uid="{00000000-0005-0000-0000-0000EB460000}"/>
    <cellStyle name="Normal 51 3 3" xfId="16312" xr:uid="{00000000-0005-0000-0000-0000EC460000}"/>
    <cellStyle name="Normal 51 3 4" xfId="16313" xr:uid="{00000000-0005-0000-0000-0000ED460000}"/>
    <cellStyle name="Normal 51 4" xfId="16314" xr:uid="{00000000-0005-0000-0000-0000EE460000}"/>
    <cellStyle name="Normal 51 5" xfId="16315" xr:uid="{00000000-0005-0000-0000-0000EF460000}"/>
    <cellStyle name="Normal 51 6" xfId="16316" xr:uid="{00000000-0005-0000-0000-0000F0460000}"/>
    <cellStyle name="Normal 52" xfId="710" xr:uid="{00000000-0005-0000-0000-0000F1460000}"/>
    <cellStyle name="Normal 52 2" xfId="16317" xr:uid="{00000000-0005-0000-0000-0000F2460000}"/>
    <cellStyle name="Normal 52 2 2" xfId="16318" xr:uid="{00000000-0005-0000-0000-0000F3460000}"/>
    <cellStyle name="Normal 52 2 2 2" xfId="16319" xr:uid="{00000000-0005-0000-0000-0000F4460000}"/>
    <cellStyle name="Normal 52 2 2 3" xfId="16320" xr:uid="{00000000-0005-0000-0000-0000F5460000}"/>
    <cellStyle name="Normal 52 2 2 4" xfId="16321" xr:uid="{00000000-0005-0000-0000-0000F6460000}"/>
    <cellStyle name="Normal 52 2 3" xfId="16322" xr:uid="{00000000-0005-0000-0000-0000F7460000}"/>
    <cellStyle name="Normal 52 2 4" xfId="16323" xr:uid="{00000000-0005-0000-0000-0000F8460000}"/>
    <cellStyle name="Normal 52 2 5" xfId="16324" xr:uid="{00000000-0005-0000-0000-0000F9460000}"/>
    <cellStyle name="Normal 52 3" xfId="16325" xr:uid="{00000000-0005-0000-0000-0000FA460000}"/>
    <cellStyle name="Normal 52 3 2" xfId="16326" xr:uid="{00000000-0005-0000-0000-0000FB460000}"/>
    <cellStyle name="Normal 52 3 3" xfId="16327" xr:uid="{00000000-0005-0000-0000-0000FC460000}"/>
    <cellStyle name="Normal 52 3 4" xfId="16328" xr:uid="{00000000-0005-0000-0000-0000FD460000}"/>
    <cellStyle name="Normal 52 4" xfId="16329" xr:uid="{00000000-0005-0000-0000-0000FE460000}"/>
    <cellStyle name="Normal 52 5" xfId="16330" xr:uid="{00000000-0005-0000-0000-0000FF460000}"/>
    <cellStyle name="Normal 52 6" xfId="16331" xr:uid="{00000000-0005-0000-0000-000000470000}"/>
    <cellStyle name="Normal 53" xfId="711" xr:uid="{00000000-0005-0000-0000-000001470000}"/>
    <cellStyle name="Normal 53 2" xfId="16332" xr:uid="{00000000-0005-0000-0000-000002470000}"/>
    <cellStyle name="Normal 53 2 2" xfId="16333" xr:uid="{00000000-0005-0000-0000-000003470000}"/>
    <cellStyle name="Normal 53 2 2 2" xfId="16334" xr:uid="{00000000-0005-0000-0000-000004470000}"/>
    <cellStyle name="Normal 53 2 2 3" xfId="16335" xr:uid="{00000000-0005-0000-0000-000005470000}"/>
    <cellStyle name="Normal 53 2 2 4" xfId="16336" xr:uid="{00000000-0005-0000-0000-000006470000}"/>
    <cellStyle name="Normal 53 2 3" xfId="16337" xr:uid="{00000000-0005-0000-0000-000007470000}"/>
    <cellStyle name="Normal 53 2 4" xfId="16338" xr:uid="{00000000-0005-0000-0000-000008470000}"/>
    <cellStyle name="Normal 53 2 5" xfId="16339" xr:uid="{00000000-0005-0000-0000-000009470000}"/>
    <cellStyle name="Normal 53 3" xfId="16340" xr:uid="{00000000-0005-0000-0000-00000A470000}"/>
    <cellStyle name="Normal 53 3 2" xfId="16341" xr:uid="{00000000-0005-0000-0000-00000B470000}"/>
    <cellStyle name="Normal 53 3 3" xfId="16342" xr:uid="{00000000-0005-0000-0000-00000C470000}"/>
    <cellStyle name="Normal 53 3 4" xfId="16343" xr:uid="{00000000-0005-0000-0000-00000D470000}"/>
    <cellStyle name="Normal 53 4" xfId="16344" xr:uid="{00000000-0005-0000-0000-00000E470000}"/>
    <cellStyle name="Normal 53 4 2" xfId="16345" xr:uid="{00000000-0005-0000-0000-00000F470000}"/>
    <cellStyle name="Normal 53 4 3" xfId="16346" xr:uid="{00000000-0005-0000-0000-000010470000}"/>
    <cellStyle name="Normal 53 4 4" xfId="16347" xr:uid="{00000000-0005-0000-0000-000011470000}"/>
    <cellStyle name="Normal 53 5" xfId="16348" xr:uid="{00000000-0005-0000-0000-000012470000}"/>
    <cellStyle name="Normal 53 6" xfId="16349" xr:uid="{00000000-0005-0000-0000-000013470000}"/>
    <cellStyle name="Normal 53 7" xfId="16350" xr:uid="{00000000-0005-0000-0000-000014470000}"/>
    <cellStyle name="Normal 54" xfId="712" xr:uid="{00000000-0005-0000-0000-000015470000}"/>
    <cellStyle name="Normal 54 2" xfId="16351" xr:uid="{00000000-0005-0000-0000-000016470000}"/>
    <cellStyle name="Normal 54 2 2" xfId="16352" xr:uid="{00000000-0005-0000-0000-000017470000}"/>
    <cellStyle name="Normal 54 2 2 2" xfId="16353" xr:uid="{00000000-0005-0000-0000-000018470000}"/>
    <cellStyle name="Normal 54 2 2 3" xfId="16354" xr:uid="{00000000-0005-0000-0000-000019470000}"/>
    <cellStyle name="Normal 54 2 3" xfId="16355" xr:uid="{00000000-0005-0000-0000-00001A470000}"/>
    <cellStyle name="Normal 54 2 4" xfId="16356" xr:uid="{00000000-0005-0000-0000-00001B470000}"/>
    <cellStyle name="Normal 54 3" xfId="16357" xr:uid="{00000000-0005-0000-0000-00001C470000}"/>
    <cellStyle name="Normal 54 3 2" xfId="16358" xr:uid="{00000000-0005-0000-0000-00001D470000}"/>
    <cellStyle name="Normal 54 3 3" xfId="16359" xr:uid="{00000000-0005-0000-0000-00001E470000}"/>
    <cellStyle name="Normal 54 4" xfId="16360" xr:uid="{00000000-0005-0000-0000-00001F470000}"/>
    <cellStyle name="Normal 54 4 2" xfId="16361" xr:uid="{00000000-0005-0000-0000-000020470000}"/>
    <cellStyle name="Normal 54 4 3" xfId="16362" xr:uid="{00000000-0005-0000-0000-000021470000}"/>
    <cellStyle name="Normal 54 5" xfId="16363" xr:uid="{00000000-0005-0000-0000-000022470000}"/>
    <cellStyle name="Normal 54 6" xfId="16364" xr:uid="{00000000-0005-0000-0000-000023470000}"/>
    <cellStyle name="Normal 54 7" xfId="16365" xr:uid="{00000000-0005-0000-0000-000024470000}"/>
    <cellStyle name="Normal 54 8" xfId="16366" xr:uid="{00000000-0005-0000-0000-000025470000}"/>
    <cellStyle name="Normal 55" xfId="713" xr:uid="{00000000-0005-0000-0000-000026470000}"/>
    <cellStyle name="Normal 55 2" xfId="16367" xr:uid="{00000000-0005-0000-0000-000027470000}"/>
    <cellStyle name="Normal 55 2 2" xfId="16368" xr:uid="{00000000-0005-0000-0000-000028470000}"/>
    <cellStyle name="Normal 55 2 2 2" xfId="16369" xr:uid="{00000000-0005-0000-0000-000029470000}"/>
    <cellStyle name="Normal 55 2 2 3" xfId="16370" xr:uid="{00000000-0005-0000-0000-00002A470000}"/>
    <cellStyle name="Normal 55 2 2 4" xfId="16371" xr:uid="{00000000-0005-0000-0000-00002B470000}"/>
    <cellStyle name="Normal 55 2 3" xfId="16372" xr:uid="{00000000-0005-0000-0000-00002C470000}"/>
    <cellStyle name="Normal 55 2 4" xfId="16373" xr:uid="{00000000-0005-0000-0000-00002D470000}"/>
    <cellStyle name="Normal 55 2 5" xfId="16374" xr:uid="{00000000-0005-0000-0000-00002E470000}"/>
    <cellStyle name="Normal 55 3" xfId="16375" xr:uid="{00000000-0005-0000-0000-00002F470000}"/>
    <cellStyle name="Normal 55 3 2" xfId="16376" xr:uid="{00000000-0005-0000-0000-000030470000}"/>
    <cellStyle name="Normal 55 3 3" xfId="16377" xr:uid="{00000000-0005-0000-0000-000031470000}"/>
    <cellStyle name="Normal 55 3 4" xfId="16378" xr:uid="{00000000-0005-0000-0000-000032470000}"/>
    <cellStyle name="Normal 55 4" xfId="16379" xr:uid="{00000000-0005-0000-0000-000033470000}"/>
    <cellStyle name="Normal 55 4 2" xfId="16380" xr:uid="{00000000-0005-0000-0000-000034470000}"/>
    <cellStyle name="Normal 55 4 3" xfId="16381" xr:uid="{00000000-0005-0000-0000-000035470000}"/>
    <cellStyle name="Normal 55 4 4" xfId="16382" xr:uid="{00000000-0005-0000-0000-000036470000}"/>
    <cellStyle name="Normal 55 5" xfId="16383" xr:uid="{00000000-0005-0000-0000-000037470000}"/>
    <cellStyle name="Normal 55 6" xfId="16384" xr:uid="{00000000-0005-0000-0000-000038470000}"/>
    <cellStyle name="Normal 55 7" xfId="16385" xr:uid="{00000000-0005-0000-0000-000039470000}"/>
    <cellStyle name="Normal 56" xfId="714" xr:uid="{00000000-0005-0000-0000-00003A470000}"/>
    <cellStyle name="Normal 56 2" xfId="16386" xr:uid="{00000000-0005-0000-0000-00003B470000}"/>
    <cellStyle name="Normal 56 2 2" xfId="16387" xr:uid="{00000000-0005-0000-0000-00003C470000}"/>
    <cellStyle name="Normal 56 2 3" xfId="16388" xr:uid="{00000000-0005-0000-0000-00003D470000}"/>
    <cellStyle name="Normal 56 2 4" xfId="16389" xr:uid="{00000000-0005-0000-0000-00003E470000}"/>
    <cellStyle name="Normal 56 3" xfId="16390" xr:uid="{00000000-0005-0000-0000-00003F470000}"/>
    <cellStyle name="Normal 56 3 2" xfId="16391" xr:uid="{00000000-0005-0000-0000-000040470000}"/>
    <cellStyle name="Normal 56 3 3" xfId="16392" xr:uid="{00000000-0005-0000-0000-000041470000}"/>
    <cellStyle name="Normal 56 4" xfId="16393" xr:uid="{00000000-0005-0000-0000-000042470000}"/>
    <cellStyle name="Normal 56 5" xfId="16394" xr:uid="{00000000-0005-0000-0000-000043470000}"/>
    <cellStyle name="Normal 57" xfId="715" xr:uid="{00000000-0005-0000-0000-000044470000}"/>
    <cellStyle name="Normal 57 2" xfId="16395" xr:uid="{00000000-0005-0000-0000-000045470000}"/>
    <cellStyle name="Normal 57 2 2" xfId="16396" xr:uid="{00000000-0005-0000-0000-000046470000}"/>
    <cellStyle name="Normal 57 2 2 2" xfId="16397" xr:uid="{00000000-0005-0000-0000-000047470000}"/>
    <cellStyle name="Normal 57 2 2 3" xfId="16398" xr:uid="{00000000-0005-0000-0000-000048470000}"/>
    <cellStyle name="Normal 57 2 3" xfId="16399" xr:uid="{00000000-0005-0000-0000-000049470000}"/>
    <cellStyle name="Normal 57 2 4" xfId="16400" xr:uid="{00000000-0005-0000-0000-00004A470000}"/>
    <cellStyle name="Normal 57 3" xfId="16401" xr:uid="{00000000-0005-0000-0000-00004B470000}"/>
    <cellStyle name="Normal 57 3 2" xfId="16402" xr:uid="{00000000-0005-0000-0000-00004C470000}"/>
    <cellStyle name="Normal 57 3 3" xfId="16403" xr:uid="{00000000-0005-0000-0000-00004D470000}"/>
    <cellStyle name="Normal 57 4" xfId="16404" xr:uid="{00000000-0005-0000-0000-00004E470000}"/>
    <cellStyle name="Normal 57 4 2" xfId="16405" xr:uid="{00000000-0005-0000-0000-00004F470000}"/>
    <cellStyle name="Normal 57 4 3" xfId="16406" xr:uid="{00000000-0005-0000-0000-000050470000}"/>
    <cellStyle name="Normal 57 5" xfId="16407" xr:uid="{00000000-0005-0000-0000-000051470000}"/>
    <cellStyle name="Normal 58" xfId="716" xr:uid="{00000000-0005-0000-0000-000052470000}"/>
    <cellStyle name="Normal 58 2" xfId="16408" xr:uid="{00000000-0005-0000-0000-000053470000}"/>
    <cellStyle name="Normal 58 2 2" xfId="16409" xr:uid="{00000000-0005-0000-0000-000054470000}"/>
    <cellStyle name="Normal 58 2 3" xfId="16410" xr:uid="{00000000-0005-0000-0000-000055470000}"/>
    <cellStyle name="Normal 58 2 4" xfId="16411" xr:uid="{00000000-0005-0000-0000-000056470000}"/>
    <cellStyle name="Normal 58 3" xfId="16412" xr:uid="{00000000-0005-0000-0000-000057470000}"/>
    <cellStyle name="Normal 58 3 2" xfId="16413" xr:uid="{00000000-0005-0000-0000-000058470000}"/>
    <cellStyle name="Normal 58 3 3" xfId="16414" xr:uid="{00000000-0005-0000-0000-000059470000}"/>
    <cellStyle name="Normal 58 3 4" xfId="16415" xr:uid="{00000000-0005-0000-0000-00005A470000}"/>
    <cellStyle name="Normal 58 4" xfId="16416" xr:uid="{00000000-0005-0000-0000-00005B470000}"/>
    <cellStyle name="Normal 58 5" xfId="16417" xr:uid="{00000000-0005-0000-0000-00005C470000}"/>
    <cellStyle name="Normal 58 6" xfId="16418" xr:uid="{00000000-0005-0000-0000-00005D470000}"/>
    <cellStyle name="Normal 59" xfId="717" xr:uid="{00000000-0005-0000-0000-00005E470000}"/>
    <cellStyle name="Normal 59 2" xfId="16419" xr:uid="{00000000-0005-0000-0000-00005F470000}"/>
    <cellStyle name="Normal 59 2 2" xfId="16420" xr:uid="{00000000-0005-0000-0000-000060470000}"/>
    <cellStyle name="Normal 59 2 3" xfId="16421" xr:uid="{00000000-0005-0000-0000-000061470000}"/>
    <cellStyle name="Normal 59 2 4" xfId="16422" xr:uid="{00000000-0005-0000-0000-000062470000}"/>
    <cellStyle name="Normal 59 3" xfId="16423" xr:uid="{00000000-0005-0000-0000-000063470000}"/>
    <cellStyle name="Normal 59 3 2" xfId="16424" xr:uid="{00000000-0005-0000-0000-000064470000}"/>
    <cellStyle name="Normal 59 3 3" xfId="16425" xr:uid="{00000000-0005-0000-0000-000065470000}"/>
    <cellStyle name="Normal 59 3 4" xfId="16426" xr:uid="{00000000-0005-0000-0000-000066470000}"/>
    <cellStyle name="Normal 59 4" xfId="16427" xr:uid="{00000000-0005-0000-0000-000067470000}"/>
    <cellStyle name="Normal 59 5" xfId="16428" xr:uid="{00000000-0005-0000-0000-000068470000}"/>
    <cellStyle name="Normal 59 6" xfId="16429" xr:uid="{00000000-0005-0000-0000-000069470000}"/>
    <cellStyle name="Normal 59_Medições a Faturar" xfId="16430" xr:uid="{00000000-0005-0000-0000-00006A470000}"/>
    <cellStyle name="Normal 6" xfId="718" xr:uid="{00000000-0005-0000-0000-00006B470000}"/>
    <cellStyle name="Normal 6 10" xfId="16431" xr:uid="{00000000-0005-0000-0000-00006C470000}"/>
    <cellStyle name="Normal 6 2" xfId="719" xr:uid="{00000000-0005-0000-0000-00006D470000}"/>
    <cellStyle name="Normal 6 2 2" xfId="16432" xr:uid="{00000000-0005-0000-0000-00006E470000}"/>
    <cellStyle name="Normal 6 2 2 2" xfId="16433" xr:uid="{00000000-0005-0000-0000-00006F470000}"/>
    <cellStyle name="Normal 6 2 2 2 2" xfId="16434" xr:uid="{00000000-0005-0000-0000-000070470000}"/>
    <cellStyle name="Normal 6 2 2 2 3" xfId="16435" xr:uid="{00000000-0005-0000-0000-000071470000}"/>
    <cellStyle name="Normal 6 2 2 3" xfId="16436" xr:uid="{00000000-0005-0000-0000-000072470000}"/>
    <cellStyle name="Normal 6 2 2 4" xfId="16437" xr:uid="{00000000-0005-0000-0000-000073470000}"/>
    <cellStyle name="Normal 6 2 3" xfId="16438" xr:uid="{00000000-0005-0000-0000-000074470000}"/>
    <cellStyle name="Normal 6 2 3 2" xfId="16439" xr:uid="{00000000-0005-0000-0000-000075470000}"/>
    <cellStyle name="Normal 6 2 3 3" xfId="16440" xr:uid="{00000000-0005-0000-0000-000076470000}"/>
    <cellStyle name="Normal 6 2 4" xfId="16441" xr:uid="{00000000-0005-0000-0000-000077470000}"/>
    <cellStyle name="Normal 6 2 5" xfId="16442" xr:uid="{00000000-0005-0000-0000-000078470000}"/>
    <cellStyle name="Normal 6 2 6" xfId="16443" xr:uid="{00000000-0005-0000-0000-000079470000}"/>
    <cellStyle name="Normal 6 2 7" xfId="16444" xr:uid="{00000000-0005-0000-0000-00007A470000}"/>
    <cellStyle name="Normal 6 3" xfId="720" xr:uid="{00000000-0005-0000-0000-00007B470000}"/>
    <cellStyle name="Normal 6 3 2" xfId="16445" xr:uid="{00000000-0005-0000-0000-00007C470000}"/>
    <cellStyle name="Normal 6 3 2 2" xfId="16446" xr:uid="{00000000-0005-0000-0000-00007D470000}"/>
    <cellStyle name="Normal 6 3 2 2 2" xfId="16447" xr:uid="{00000000-0005-0000-0000-00007E470000}"/>
    <cellStyle name="Normal 6 3 2 2 3" xfId="16448" xr:uid="{00000000-0005-0000-0000-00007F470000}"/>
    <cellStyle name="Normal 6 3 2 3" xfId="16449" xr:uid="{00000000-0005-0000-0000-000080470000}"/>
    <cellStyle name="Normal 6 3 2 4" xfId="16450" xr:uid="{00000000-0005-0000-0000-000081470000}"/>
    <cellStyle name="Normal 6 3 3" xfId="16451" xr:uid="{00000000-0005-0000-0000-000082470000}"/>
    <cellStyle name="Normal 6 3 3 2" xfId="16452" xr:uid="{00000000-0005-0000-0000-000083470000}"/>
    <cellStyle name="Normal 6 3 3 3" xfId="16453" xr:uid="{00000000-0005-0000-0000-000084470000}"/>
    <cellStyle name="Normal 6 3 4" xfId="16454" xr:uid="{00000000-0005-0000-0000-000085470000}"/>
    <cellStyle name="Normal 6 3 5" xfId="16455" xr:uid="{00000000-0005-0000-0000-000086470000}"/>
    <cellStyle name="Normal 6 3 6" xfId="16456" xr:uid="{00000000-0005-0000-0000-000087470000}"/>
    <cellStyle name="Normal 6 3 7" xfId="16457" xr:uid="{00000000-0005-0000-0000-000088470000}"/>
    <cellStyle name="Normal 6 4" xfId="721" xr:uid="{00000000-0005-0000-0000-000089470000}"/>
    <cellStyle name="Normal 6 4 2" xfId="16458" xr:uid="{00000000-0005-0000-0000-00008A470000}"/>
    <cellStyle name="Normal 6 4 2 2" xfId="16459" xr:uid="{00000000-0005-0000-0000-00008B470000}"/>
    <cellStyle name="Normal 6 4 2 2 2" xfId="16460" xr:uid="{00000000-0005-0000-0000-00008C470000}"/>
    <cellStyle name="Normal 6 4 2 2 3" xfId="16461" xr:uid="{00000000-0005-0000-0000-00008D470000}"/>
    <cellStyle name="Normal 6 4 2 3" xfId="16462" xr:uid="{00000000-0005-0000-0000-00008E470000}"/>
    <cellStyle name="Normal 6 4 2 4" xfId="16463" xr:uid="{00000000-0005-0000-0000-00008F470000}"/>
    <cellStyle name="Normal 6 4 3" xfId="16464" xr:uid="{00000000-0005-0000-0000-000090470000}"/>
    <cellStyle name="Normal 6 4 3 2" xfId="16465" xr:uid="{00000000-0005-0000-0000-000091470000}"/>
    <cellStyle name="Normal 6 4 3 3" xfId="16466" xr:uid="{00000000-0005-0000-0000-000092470000}"/>
    <cellStyle name="Normal 6 4 4" xfId="16467" xr:uid="{00000000-0005-0000-0000-000093470000}"/>
    <cellStyle name="Normal 6 4 5" xfId="16468" xr:uid="{00000000-0005-0000-0000-000094470000}"/>
    <cellStyle name="Normal 6 4 6" xfId="16469" xr:uid="{00000000-0005-0000-0000-000095470000}"/>
    <cellStyle name="Normal 6 4 7" xfId="16470" xr:uid="{00000000-0005-0000-0000-000096470000}"/>
    <cellStyle name="Normal 6 5" xfId="722" xr:uid="{00000000-0005-0000-0000-000097470000}"/>
    <cellStyle name="Normal 6 5 2" xfId="16471" xr:uid="{00000000-0005-0000-0000-000098470000}"/>
    <cellStyle name="Normal 6 5 2 2" xfId="16472" xr:uid="{00000000-0005-0000-0000-000099470000}"/>
    <cellStyle name="Normal 6 5 2 2 2" xfId="16473" xr:uid="{00000000-0005-0000-0000-00009A470000}"/>
    <cellStyle name="Normal 6 5 2 2 3" xfId="16474" xr:uid="{00000000-0005-0000-0000-00009B470000}"/>
    <cellStyle name="Normal 6 5 2 3" xfId="16475" xr:uid="{00000000-0005-0000-0000-00009C470000}"/>
    <cellStyle name="Normal 6 5 2 4" xfId="16476" xr:uid="{00000000-0005-0000-0000-00009D470000}"/>
    <cellStyle name="Normal 6 5 3" xfId="16477" xr:uid="{00000000-0005-0000-0000-00009E470000}"/>
    <cellStyle name="Normal 6 5 3 2" xfId="16478" xr:uid="{00000000-0005-0000-0000-00009F470000}"/>
    <cellStyle name="Normal 6 5 3 3" xfId="16479" xr:uid="{00000000-0005-0000-0000-0000A0470000}"/>
    <cellStyle name="Normal 6 5 4" xfId="16480" xr:uid="{00000000-0005-0000-0000-0000A1470000}"/>
    <cellStyle name="Normal 6 5 5" xfId="16481" xr:uid="{00000000-0005-0000-0000-0000A2470000}"/>
    <cellStyle name="Normal 6 6" xfId="16482" xr:uid="{00000000-0005-0000-0000-0000A3470000}"/>
    <cellStyle name="Normal 6 6 2" xfId="16483" xr:uid="{00000000-0005-0000-0000-0000A4470000}"/>
    <cellStyle name="Normal 6 6 2 2" xfId="16484" xr:uid="{00000000-0005-0000-0000-0000A5470000}"/>
    <cellStyle name="Normal 6 6 2 3" xfId="16485" xr:uid="{00000000-0005-0000-0000-0000A6470000}"/>
    <cellStyle name="Normal 6 6 3" xfId="16486" xr:uid="{00000000-0005-0000-0000-0000A7470000}"/>
    <cellStyle name="Normal 6 6 4" xfId="16487" xr:uid="{00000000-0005-0000-0000-0000A8470000}"/>
    <cellStyle name="Normal 6 7" xfId="16488" xr:uid="{00000000-0005-0000-0000-0000A9470000}"/>
    <cellStyle name="Normal 6 7 2" xfId="16489" xr:uid="{00000000-0005-0000-0000-0000AA470000}"/>
    <cellStyle name="Normal 6 7 3" xfId="16490" xr:uid="{00000000-0005-0000-0000-0000AB470000}"/>
    <cellStyle name="Normal 6 8" xfId="16491" xr:uid="{00000000-0005-0000-0000-0000AC470000}"/>
    <cellStyle name="Normal 6 9" xfId="16492" xr:uid="{00000000-0005-0000-0000-0000AD470000}"/>
    <cellStyle name="Normal 60" xfId="723" xr:uid="{00000000-0005-0000-0000-0000AE470000}"/>
    <cellStyle name="Normal 60 2" xfId="16493" xr:uid="{00000000-0005-0000-0000-0000AF470000}"/>
    <cellStyle name="Normal 60 2 2" xfId="16494" xr:uid="{00000000-0005-0000-0000-0000B0470000}"/>
    <cellStyle name="Normal 60 2 3" xfId="16495" xr:uid="{00000000-0005-0000-0000-0000B1470000}"/>
    <cellStyle name="Normal 60 2 4" xfId="16496" xr:uid="{00000000-0005-0000-0000-0000B2470000}"/>
    <cellStyle name="Normal 60 3" xfId="16497" xr:uid="{00000000-0005-0000-0000-0000B3470000}"/>
    <cellStyle name="Normal 60 3 2" xfId="16498" xr:uid="{00000000-0005-0000-0000-0000B4470000}"/>
    <cellStyle name="Normal 60 3 3" xfId="16499" xr:uid="{00000000-0005-0000-0000-0000B5470000}"/>
    <cellStyle name="Normal 60 3 4" xfId="16500" xr:uid="{00000000-0005-0000-0000-0000B6470000}"/>
    <cellStyle name="Normal 60 4" xfId="16501" xr:uid="{00000000-0005-0000-0000-0000B7470000}"/>
    <cellStyle name="Normal 60 5" xfId="16502" xr:uid="{00000000-0005-0000-0000-0000B8470000}"/>
    <cellStyle name="Normal 60 6" xfId="16503" xr:uid="{00000000-0005-0000-0000-0000B9470000}"/>
    <cellStyle name="Normal 60_Medições a Faturar" xfId="16504" xr:uid="{00000000-0005-0000-0000-0000BA470000}"/>
    <cellStyle name="Normal 61" xfId="724" xr:uid="{00000000-0005-0000-0000-0000BB470000}"/>
    <cellStyle name="Normal 61 2" xfId="16505" xr:uid="{00000000-0005-0000-0000-0000BC470000}"/>
    <cellStyle name="Normal 61 2 2" xfId="16506" xr:uid="{00000000-0005-0000-0000-0000BD470000}"/>
    <cellStyle name="Normal 61 2 3" xfId="16507" xr:uid="{00000000-0005-0000-0000-0000BE470000}"/>
    <cellStyle name="Normal 61 2 4" xfId="16508" xr:uid="{00000000-0005-0000-0000-0000BF470000}"/>
    <cellStyle name="Normal 61 3" xfId="16509" xr:uid="{00000000-0005-0000-0000-0000C0470000}"/>
    <cellStyle name="Normal 61 4" xfId="16510" xr:uid="{00000000-0005-0000-0000-0000C1470000}"/>
    <cellStyle name="Normal 61 5" xfId="16511" xr:uid="{00000000-0005-0000-0000-0000C2470000}"/>
    <cellStyle name="Normal 61 6" xfId="16512" xr:uid="{00000000-0005-0000-0000-0000C3470000}"/>
    <cellStyle name="Normal 61_Medições a Faturar" xfId="16513" xr:uid="{00000000-0005-0000-0000-0000C4470000}"/>
    <cellStyle name="Normal 62" xfId="725" xr:uid="{00000000-0005-0000-0000-0000C5470000}"/>
    <cellStyle name="Normal 62 2" xfId="16514" xr:uid="{00000000-0005-0000-0000-0000C6470000}"/>
    <cellStyle name="Normal 62 2 2" xfId="16515" xr:uid="{00000000-0005-0000-0000-0000C7470000}"/>
    <cellStyle name="Normal 62 2 3" xfId="16516" xr:uid="{00000000-0005-0000-0000-0000C8470000}"/>
    <cellStyle name="Normal 62 2 4" xfId="16517" xr:uid="{00000000-0005-0000-0000-0000C9470000}"/>
    <cellStyle name="Normal 62 3" xfId="16518" xr:uid="{00000000-0005-0000-0000-0000CA470000}"/>
    <cellStyle name="Normal 62 4" xfId="16519" xr:uid="{00000000-0005-0000-0000-0000CB470000}"/>
    <cellStyle name="Normal 62 5" xfId="16520" xr:uid="{00000000-0005-0000-0000-0000CC470000}"/>
    <cellStyle name="Normal 62 6" xfId="16521" xr:uid="{00000000-0005-0000-0000-0000CD470000}"/>
    <cellStyle name="Normal 62_Medições a Faturar" xfId="16522" xr:uid="{00000000-0005-0000-0000-0000CE470000}"/>
    <cellStyle name="Normal 63" xfId="726" xr:uid="{00000000-0005-0000-0000-0000CF470000}"/>
    <cellStyle name="Normal 63 2" xfId="16523" xr:uid="{00000000-0005-0000-0000-0000D0470000}"/>
    <cellStyle name="Normal 63 2 2" xfId="16524" xr:uid="{00000000-0005-0000-0000-0000D1470000}"/>
    <cellStyle name="Normal 63 2 3" xfId="16525" xr:uid="{00000000-0005-0000-0000-0000D2470000}"/>
    <cellStyle name="Normal 63 2 4" xfId="16526" xr:uid="{00000000-0005-0000-0000-0000D3470000}"/>
    <cellStyle name="Normal 63 3" xfId="16527" xr:uid="{00000000-0005-0000-0000-0000D4470000}"/>
    <cellStyle name="Normal 63 4" xfId="16528" xr:uid="{00000000-0005-0000-0000-0000D5470000}"/>
    <cellStyle name="Normal 63 5" xfId="16529" xr:uid="{00000000-0005-0000-0000-0000D6470000}"/>
    <cellStyle name="Normal 63 6" xfId="16530" xr:uid="{00000000-0005-0000-0000-0000D7470000}"/>
    <cellStyle name="Normal 63_Medições a Faturar" xfId="16531" xr:uid="{00000000-0005-0000-0000-0000D8470000}"/>
    <cellStyle name="Normal 64" xfId="727" xr:uid="{00000000-0005-0000-0000-0000D9470000}"/>
    <cellStyle name="Normal 64 2" xfId="16532" xr:uid="{00000000-0005-0000-0000-0000DA470000}"/>
    <cellStyle name="Normal 64 2 2" xfId="16533" xr:uid="{00000000-0005-0000-0000-0000DB470000}"/>
    <cellStyle name="Normal 64 2 3" xfId="16534" xr:uid="{00000000-0005-0000-0000-0000DC470000}"/>
    <cellStyle name="Normal 64 2 4" xfId="16535" xr:uid="{00000000-0005-0000-0000-0000DD470000}"/>
    <cellStyle name="Normal 64 3" xfId="16536" xr:uid="{00000000-0005-0000-0000-0000DE470000}"/>
    <cellStyle name="Normal 64 4" xfId="16537" xr:uid="{00000000-0005-0000-0000-0000DF470000}"/>
    <cellStyle name="Normal 64 5" xfId="16538" xr:uid="{00000000-0005-0000-0000-0000E0470000}"/>
    <cellStyle name="Normal 64 6" xfId="16539" xr:uid="{00000000-0005-0000-0000-0000E1470000}"/>
    <cellStyle name="Normal 64_Medições a Faturar" xfId="16540" xr:uid="{00000000-0005-0000-0000-0000E2470000}"/>
    <cellStyle name="Normal 65" xfId="728" xr:uid="{00000000-0005-0000-0000-0000E3470000}"/>
    <cellStyle name="Normal 65 2" xfId="16541" xr:uid="{00000000-0005-0000-0000-0000E4470000}"/>
    <cellStyle name="Normal 65 2 2" xfId="16542" xr:uid="{00000000-0005-0000-0000-0000E5470000}"/>
    <cellStyle name="Normal 65 2 3" xfId="16543" xr:uid="{00000000-0005-0000-0000-0000E6470000}"/>
    <cellStyle name="Normal 65 2 4" xfId="16544" xr:uid="{00000000-0005-0000-0000-0000E7470000}"/>
    <cellStyle name="Normal 65 3" xfId="16545" xr:uid="{00000000-0005-0000-0000-0000E8470000}"/>
    <cellStyle name="Normal 65 4" xfId="16546" xr:uid="{00000000-0005-0000-0000-0000E9470000}"/>
    <cellStyle name="Normal 65 5" xfId="16547" xr:uid="{00000000-0005-0000-0000-0000EA470000}"/>
    <cellStyle name="Normal 65 6" xfId="16548" xr:uid="{00000000-0005-0000-0000-0000EB470000}"/>
    <cellStyle name="Normal 65_Medições a Faturar" xfId="16549" xr:uid="{00000000-0005-0000-0000-0000EC470000}"/>
    <cellStyle name="Normal 66" xfId="729" xr:uid="{00000000-0005-0000-0000-0000ED470000}"/>
    <cellStyle name="Normal 66 2" xfId="16550" xr:uid="{00000000-0005-0000-0000-0000EE470000}"/>
    <cellStyle name="Normal 66 2 2" xfId="16551" xr:uid="{00000000-0005-0000-0000-0000EF470000}"/>
    <cellStyle name="Normal 66 2 3" xfId="16552" xr:uid="{00000000-0005-0000-0000-0000F0470000}"/>
    <cellStyle name="Normal 66 2 4" xfId="16553" xr:uid="{00000000-0005-0000-0000-0000F1470000}"/>
    <cellStyle name="Normal 66 2 5" xfId="16554" xr:uid="{00000000-0005-0000-0000-0000F2470000}"/>
    <cellStyle name="Normal 66 25" xfId="16555" xr:uid="{00000000-0005-0000-0000-0000F3470000}"/>
    <cellStyle name="Normal 66 25 2" xfId="16556" xr:uid="{00000000-0005-0000-0000-0000F4470000}"/>
    <cellStyle name="Normal 66 25 4" xfId="16557" xr:uid="{00000000-0005-0000-0000-0000F5470000}"/>
    <cellStyle name="Normal 66 3" xfId="16558" xr:uid="{00000000-0005-0000-0000-0000F6470000}"/>
    <cellStyle name="Normal 66 3 2" xfId="16559" xr:uid="{00000000-0005-0000-0000-0000F7470000}"/>
    <cellStyle name="Normal 66 3 3" xfId="16560" xr:uid="{00000000-0005-0000-0000-0000F8470000}"/>
    <cellStyle name="Normal 66 4" xfId="16561" xr:uid="{00000000-0005-0000-0000-0000F9470000}"/>
    <cellStyle name="Normal 66 5" xfId="16562" xr:uid="{00000000-0005-0000-0000-0000FA470000}"/>
    <cellStyle name="Normal 66 5 2" xfId="16563" xr:uid="{00000000-0005-0000-0000-0000FB470000}"/>
    <cellStyle name="Normal 66 5 2 2" xfId="16564" xr:uid="{00000000-0005-0000-0000-0000FC470000}"/>
    <cellStyle name="Normal 66 6" xfId="16565" xr:uid="{00000000-0005-0000-0000-0000FD470000}"/>
    <cellStyle name="Normal 66 7" xfId="16566" xr:uid="{00000000-0005-0000-0000-0000FE470000}"/>
    <cellStyle name="Normal 66 8" xfId="16567" xr:uid="{00000000-0005-0000-0000-0000FF470000}"/>
    <cellStyle name="Normal 66 9" xfId="16568" xr:uid="{00000000-0005-0000-0000-000000480000}"/>
    <cellStyle name="Normal 66 9 2" xfId="16569" xr:uid="{00000000-0005-0000-0000-000001480000}"/>
    <cellStyle name="Normal 66_Medições a Faturar" xfId="16570" xr:uid="{00000000-0005-0000-0000-000002480000}"/>
    <cellStyle name="Normal 67" xfId="730" xr:uid="{00000000-0005-0000-0000-000003480000}"/>
    <cellStyle name="Normal 67 2" xfId="16571" xr:uid="{00000000-0005-0000-0000-000004480000}"/>
    <cellStyle name="Normal 67 2 2" xfId="16572" xr:uid="{00000000-0005-0000-0000-000005480000}"/>
    <cellStyle name="Normal 67 3" xfId="16573" xr:uid="{00000000-0005-0000-0000-000006480000}"/>
    <cellStyle name="Normal 67 4" xfId="16574" xr:uid="{00000000-0005-0000-0000-000007480000}"/>
    <cellStyle name="Normal 67 5" xfId="16575" xr:uid="{00000000-0005-0000-0000-000008480000}"/>
    <cellStyle name="Normal 67_Medições a Faturar" xfId="16576" xr:uid="{00000000-0005-0000-0000-000009480000}"/>
    <cellStyle name="Normal 68" xfId="731" xr:uid="{00000000-0005-0000-0000-00000A480000}"/>
    <cellStyle name="Normal 68 2" xfId="16577" xr:uid="{00000000-0005-0000-0000-00000B480000}"/>
    <cellStyle name="Normal 68 2 2" xfId="16578" xr:uid="{00000000-0005-0000-0000-00000C480000}"/>
    <cellStyle name="Normal 68 3" xfId="16579" xr:uid="{00000000-0005-0000-0000-00000D480000}"/>
    <cellStyle name="Normal 68 4" xfId="16580" xr:uid="{00000000-0005-0000-0000-00000E480000}"/>
    <cellStyle name="Normal 68 5" xfId="16581" xr:uid="{00000000-0005-0000-0000-00000F480000}"/>
    <cellStyle name="Normal 68_Medições a Faturar" xfId="16582" xr:uid="{00000000-0005-0000-0000-000010480000}"/>
    <cellStyle name="Normal 69" xfId="732" xr:uid="{00000000-0005-0000-0000-000011480000}"/>
    <cellStyle name="Normal 69 2" xfId="16583" xr:uid="{00000000-0005-0000-0000-000012480000}"/>
    <cellStyle name="Normal 69 2 2" xfId="16584" xr:uid="{00000000-0005-0000-0000-000013480000}"/>
    <cellStyle name="Normal 69 3" xfId="16585" xr:uid="{00000000-0005-0000-0000-000014480000}"/>
    <cellStyle name="Normal 69 4" xfId="16586" xr:uid="{00000000-0005-0000-0000-000015480000}"/>
    <cellStyle name="Normal 69 5" xfId="16587" xr:uid="{00000000-0005-0000-0000-000016480000}"/>
    <cellStyle name="Normal 69_Medições a Faturar" xfId="16588" xr:uid="{00000000-0005-0000-0000-000017480000}"/>
    <cellStyle name="Normal 7" xfId="733" xr:uid="{00000000-0005-0000-0000-000018480000}"/>
    <cellStyle name="Normal 7 2" xfId="16589" xr:uid="{00000000-0005-0000-0000-000019480000}"/>
    <cellStyle name="Normal 7 2 2" xfId="16590" xr:uid="{00000000-0005-0000-0000-00001A480000}"/>
    <cellStyle name="Normal 7 2 2 2" xfId="16591" xr:uid="{00000000-0005-0000-0000-00001B480000}"/>
    <cellStyle name="Normal 7 2 2 3" xfId="16592" xr:uid="{00000000-0005-0000-0000-00001C480000}"/>
    <cellStyle name="Normal 7 2 2 4" xfId="16593" xr:uid="{00000000-0005-0000-0000-00001D480000}"/>
    <cellStyle name="Normal 7 2 3" xfId="16594" xr:uid="{00000000-0005-0000-0000-00001E480000}"/>
    <cellStyle name="Normal 7 2 4" xfId="16595" xr:uid="{00000000-0005-0000-0000-00001F480000}"/>
    <cellStyle name="Normal 7 2 5" xfId="16596" xr:uid="{00000000-0005-0000-0000-000020480000}"/>
    <cellStyle name="Normal 7 2 6" xfId="16597" xr:uid="{00000000-0005-0000-0000-000021480000}"/>
    <cellStyle name="Normal 7 3" xfId="16598" xr:uid="{00000000-0005-0000-0000-000022480000}"/>
    <cellStyle name="Normal 7 3 2" xfId="16599" xr:uid="{00000000-0005-0000-0000-000023480000}"/>
    <cellStyle name="Normal 7 3 3" xfId="16600" xr:uid="{00000000-0005-0000-0000-000024480000}"/>
    <cellStyle name="Normal 7 3 4" xfId="16601" xr:uid="{00000000-0005-0000-0000-000025480000}"/>
    <cellStyle name="Normal 7 3 5" xfId="16602" xr:uid="{00000000-0005-0000-0000-000026480000}"/>
    <cellStyle name="Normal 7 4" xfId="16603" xr:uid="{00000000-0005-0000-0000-000027480000}"/>
    <cellStyle name="Normal 7 5" xfId="16604" xr:uid="{00000000-0005-0000-0000-000028480000}"/>
    <cellStyle name="Normal 7 6" xfId="16605" xr:uid="{00000000-0005-0000-0000-000029480000}"/>
    <cellStyle name="Normal 7 7" xfId="16606" xr:uid="{00000000-0005-0000-0000-00002A480000}"/>
    <cellStyle name="Normal 7 8" xfId="16607" xr:uid="{00000000-0005-0000-0000-00002B480000}"/>
    <cellStyle name="Normal 7_Medições a Faturar" xfId="16608" xr:uid="{00000000-0005-0000-0000-00002C480000}"/>
    <cellStyle name="Normal 70" xfId="734" xr:uid="{00000000-0005-0000-0000-00002D480000}"/>
    <cellStyle name="Normal 70 2" xfId="16609" xr:uid="{00000000-0005-0000-0000-00002E480000}"/>
    <cellStyle name="Normal 70 2 2" xfId="16610" xr:uid="{00000000-0005-0000-0000-00002F480000}"/>
    <cellStyle name="Normal 70 3" xfId="16611" xr:uid="{00000000-0005-0000-0000-000030480000}"/>
    <cellStyle name="Normal 70 4" xfId="16612" xr:uid="{00000000-0005-0000-0000-000031480000}"/>
    <cellStyle name="Normal 70 5" xfId="16613" xr:uid="{00000000-0005-0000-0000-000032480000}"/>
    <cellStyle name="Normal 70 6" xfId="16614" xr:uid="{00000000-0005-0000-0000-000033480000}"/>
    <cellStyle name="Normal 70_Medições a Faturar" xfId="16615" xr:uid="{00000000-0005-0000-0000-000034480000}"/>
    <cellStyle name="Normal 71" xfId="735" xr:uid="{00000000-0005-0000-0000-000035480000}"/>
    <cellStyle name="Normal 71 2" xfId="16616" xr:uid="{00000000-0005-0000-0000-000036480000}"/>
    <cellStyle name="Normal 71 2 2" xfId="16617" xr:uid="{00000000-0005-0000-0000-000037480000}"/>
    <cellStyle name="Normal 71 3" xfId="16618" xr:uid="{00000000-0005-0000-0000-000038480000}"/>
    <cellStyle name="Normal 71 4" xfId="16619" xr:uid="{00000000-0005-0000-0000-000039480000}"/>
    <cellStyle name="Normal 71 5" xfId="16620" xr:uid="{00000000-0005-0000-0000-00003A480000}"/>
    <cellStyle name="Normal 71 6" xfId="16621" xr:uid="{00000000-0005-0000-0000-00003B480000}"/>
    <cellStyle name="Normal 71_Medições a Faturar" xfId="16622" xr:uid="{00000000-0005-0000-0000-00003C480000}"/>
    <cellStyle name="Normal 72" xfId="736" xr:uid="{00000000-0005-0000-0000-00003D480000}"/>
    <cellStyle name="Normal 72 2" xfId="16623" xr:uid="{00000000-0005-0000-0000-00003E480000}"/>
    <cellStyle name="Normal 72 2 2" xfId="16624" xr:uid="{00000000-0005-0000-0000-00003F480000}"/>
    <cellStyle name="Normal 72 3" xfId="16625" xr:uid="{00000000-0005-0000-0000-000040480000}"/>
    <cellStyle name="Normal 72 4" xfId="16626" xr:uid="{00000000-0005-0000-0000-000041480000}"/>
    <cellStyle name="Normal 72 5" xfId="16627" xr:uid="{00000000-0005-0000-0000-000042480000}"/>
    <cellStyle name="Normal 72_Medições a Faturar" xfId="16628" xr:uid="{00000000-0005-0000-0000-000043480000}"/>
    <cellStyle name="Normal 73" xfId="737" xr:uid="{00000000-0005-0000-0000-000044480000}"/>
    <cellStyle name="Normal 73 2" xfId="16629" xr:uid="{00000000-0005-0000-0000-000045480000}"/>
    <cellStyle name="Normal 73 2 2" xfId="16630" xr:uid="{00000000-0005-0000-0000-000046480000}"/>
    <cellStyle name="Normal 73 3" xfId="16631" xr:uid="{00000000-0005-0000-0000-000047480000}"/>
    <cellStyle name="Normal 73 4" xfId="16632" xr:uid="{00000000-0005-0000-0000-000048480000}"/>
    <cellStyle name="Normal 73 5" xfId="16633" xr:uid="{00000000-0005-0000-0000-000049480000}"/>
    <cellStyle name="Normal 73_Medições a Faturar" xfId="16634" xr:uid="{00000000-0005-0000-0000-00004A480000}"/>
    <cellStyle name="Normal 74" xfId="738" xr:uid="{00000000-0005-0000-0000-00004B480000}"/>
    <cellStyle name="Normal 74 2" xfId="16635" xr:uid="{00000000-0005-0000-0000-00004C480000}"/>
    <cellStyle name="Normal 74 2 2" xfId="16636" xr:uid="{00000000-0005-0000-0000-00004D480000}"/>
    <cellStyle name="Normal 74 3" xfId="16637" xr:uid="{00000000-0005-0000-0000-00004E480000}"/>
    <cellStyle name="Normal 74 4" xfId="16638" xr:uid="{00000000-0005-0000-0000-00004F480000}"/>
    <cellStyle name="Normal 74 5" xfId="16639" xr:uid="{00000000-0005-0000-0000-000050480000}"/>
    <cellStyle name="Normal 74_Medições a Faturar" xfId="16640" xr:uid="{00000000-0005-0000-0000-000051480000}"/>
    <cellStyle name="Normal 75" xfId="739" xr:uid="{00000000-0005-0000-0000-000052480000}"/>
    <cellStyle name="Normal 75 2" xfId="16641" xr:uid="{00000000-0005-0000-0000-000053480000}"/>
    <cellStyle name="Normal 75 2 2" xfId="16642" xr:uid="{00000000-0005-0000-0000-000054480000}"/>
    <cellStyle name="Normal 75 2 3" xfId="16643" xr:uid="{00000000-0005-0000-0000-000055480000}"/>
    <cellStyle name="Normal 75 2 4" xfId="16644" xr:uid="{00000000-0005-0000-0000-000056480000}"/>
    <cellStyle name="Normal 75 3" xfId="16645" xr:uid="{00000000-0005-0000-0000-000057480000}"/>
    <cellStyle name="Normal 75 4" xfId="16646" xr:uid="{00000000-0005-0000-0000-000058480000}"/>
    <cellStyle name="Normal 75 5" xfId="16647" xr:uid="{00000000-0005-0000-0000-000059480000}"/>
    <cellStyle name="Normal 75_Medições a Faturar" xfId="16648" xr:uid="{00000000-0005-0000-0000-00005A480000}"/>
    <cellStyle name="Normal 76" xfId="740" xr:uid="{00000000-0005-0000-0000-00005B480000}"/>
    <cellStyle name="Normal 76 2" xfId="741" xr:uid="{00000000-0005-0000-0000-00005C480000}"/>
    <cellStyle name="Normal 76 2 2" xfId="16649" xr:uid="{00000000-0005-0000-0000-00005D480000}"/>
    <cellStyle name="Normal 76 2 3" xfId="16650" xr:uid="{00000000-0005-0000-0000-00005E480000}"/>
    <cellStyle name="Normal 76 2 4" xfId="16651" xr:uid="{00000000-0005-0000-0000-00005F480000}"/>
    <cellStyle name="Normal 76 3" xfId="16652" xr:uid="{00000000-0005-0000-0000-000060480000}"/>
    <cellStyle name="Normal 76 4" xfId="16653" xr:uid="{00000000-0005-0000-0000-000061480000}"/>
    <cellStyle name="Normal 76 5" xfId="16654" xr:uid="{00000000-0005-0000-0000-000062480000}"/>
    <cellStyle name="Normal 76_Medições a Faturar" xfId="16655" xr:uid="{00000000-0005-0000-0000-000063480000}"/>
    <cellStyle name="Normal 77" xfId="742" xr:uid="{00000000-0005-0000-0000-000064480000}"/>
    <cellStyle name="Normal 77 2" xfId="16656" xr:uid="{00000000-0005-0000-0000-000065480000}"/>
    <cellStyle name="Normal 77 2 2" xfId="16657" xr:uid="{00000000-0005-0000-0000-000066480000}"/>
    <cellStyle name="Normal 77 3" xfId="16658" xr:uid="{00000000-0005-0000-0000-000067480000}"/>
    <cellStyle name="Normal 77 4" xfId="16659" xr:uid="{00000000-0005-0000-0000-000068480000}"/>
    <cellStyle name="Normal 77 5" xfId="16660" xr:uid="{00000000-0005-0000-0000-000069480000}"/>
    <cellStyle name="Normal 77_Medições a Faturar" xfId="16661" xr:uid="{00000000-0005-0000-0000-00006A480000}"/>
    <cellStyle name="Normal 78" xfId="743" xr:uid="{00000000-0005-0000-0000-00006B480000}"/>
    <cellStyle name="Normal 78 2" xfId="16662" xr:uid="{00000000-0005-0000-0000-00006C480000}"/>
    <cellStyle name="Normal 78 2 2" xfId="16663" xr:uid="{00000000-0005-0000-0000-00006D480000}"/>
    <cellStyle name="Normal 78 3" xfId="16664" xr:uid="{00000000-0005-0000-0000-00006E480000}"/>
    <cellStyle name="Normal 78 4" xfId="16665" xr:uid="{00000000-0005-0000-0000-00006F480000}"/>
    <cellStyle name="Normal 78 5" xfId="16666" xr:uid="{00000000-0005-0000-0000-000070480000}"/>
    <cellStyle name="Normal 78_Medições a Faturar" xfId="16667" xr:uid="{00000000-0005-0000-0000-000071480000}"/>
    <cellStyle name="Normal 79" xfId="744" xr:uid="{00000000-0005-0000-0000-000072480000}"/>
    <cellStyle name="Normal 79 2" xfId="16668" xr:uid="{00000000-0005-0000-0000-000073480000}"/>
    <cellStyle name="Normal 79 2 2" xfId="16669" xr:uid="{00000000-0005-0000-0000-000074480000}"/>
    <cellStyle name="Normal 79 2 3" xfId="16670" xr:uid="{00000000-0005-0000-0000-000075480000}"/>
    <cellStyle name="Normal 79 2 4" xfId="16671" xr:uid="{00000000-0005-0000-0000-000076480000}"/>
    <cellStyle name="Normal 79 3" xfId="16672" xr:uid="{00000000-0005-0000-0000-000077480000}"/>
    <cellStyle name="Normal 79 4" xfId="16673" xr:uid="{00000000-0005-0000-0000-000078480000}"/>
    <cellStyle name="Normal 79 5" xfId="16674" xr:uid="{00000000-0005-0000-0000-000079480000}"/>
    <cellStyle name="Normal 79_Medições a Faturar" xfId="16675" xr:uid="{00000000-0005-0000-0000-00007A480000}"/>
    <cellStyle name="Normal 8" xfId="745" xr:uid="{00000000-0005-0000-0000-00007B480000}"/>
    <cellStyle name="Normal 8 2" xfId="746" xr:uid="{00000000-0005-0000-0000-00007C480000}"/>
    <cellStyle name="Normal 8 2 2" xfId="16676" xr:uid="{00000000-0005-0000-0000-00007D480000}"/>
    <cellStyle name="Normal 8 2 2 2" xfId="16677" xr:uid="{00000000-0005-0000-0000-00007E480000}"/>
    <cellStyle name="Normal 8 2 2 2 2" xfId="16678" xr:uid="{00000000-0005-0000-0000-00007F480000}"/>
    <cellStyle name="Normal 8 2 2 2 3" xfId="16679" xr:uid="{00000000-0005-0000-0000-000080480000}"/>
    <cellStyle name="Normal 8 2 2 3" xfId="16680" xr:uid="{00000000-0005-0000-0000-000081480000}"/>
    <cellStyle name="Normal 8 2 2 4" xfId="16681" xr:uid="{00000000-0005-0000-0000-000082480000}"/>
    <cellStyle name="Normal 8 2 3" xfId="16682" xr:uid="{00000000-0005-0000-0000-000083480000}"/>
    <cellStyle name="Normal 8 2 3 2" xfId="16683" xr:uid="{00000000-0005-0000-0000-000084480000}"/>
    <cellStyle name="Normal 8 2 3 3" xfId="16684" xr:uid="{00000000-0005-0000-0000-000085480000}"/>
    <cellStyle name="Normal 8 2 4" xfId="16685" xr:uid="{00000000-0005-0000-0000-000086480000}"/>
    <cellStyle name="Normal 8 2 5" xfId="16686" xr:uid="{00000000-0005-0000-0000-000087480000}"/>
    <cellStyle name="Normal 8 2 6" xfId="16687" xr:uid="{00000000-0005-0000-0000-000088480000}"/>
    <cellStyle name="Normal 8 2 7" xfId="16688" xr:uid="{00000000-0005-0000-0000-000089480000}"/>
    <cellStyle name="Normal 8 3" xfId="747" xr:uid="{00000000-0005-0000-0000-00008A480000}"/>
    <cellStyle name="Normal 8 3 2" xfId="16689" xr:uid="{00000000-0005-0000-0000-00008B480000}"/>
    <cellStyle name="Normal 8 3 2 2" xfId="16690" xr:uid="{00000000-0005-0000-0000-00008C480000}"/>
    <cellStyle name="Normal 8 3 2 2 2" xfId="16691" xr:uid="{00000000-0005-0000-0000-00008D480000}"/>
    <cellStyle name="Normal 8 3 2 2 3" xfId="16692" xr:uid="{00000000-0005-0000-0000-00008E480000}"/>
    <cellStyle name="Normal 8 3 2 3" xfId="16693" xr:uid="{00000000-0005-0000-0000-00008F480000}"/>
    <cellStyle name="Normal 8 3 2 4" xfId="16694" xr:uid="{00000000-0005-0000-0000-000090480000}"/>
    <cellStyle name="Normal 8 3 3" xfId="16695" xr:uid="{00000000-0005-0000-0000-000091480000}"/>
    <cellStyle name="Normal 8 3 3 2" xfId="16696" xr:uid="{00000000-0005-0000-0000-000092480000}"/>
    <cellStyle name="Normal 8 3 3 3" xfId="16697" xr:uid="{00000000-0005-0000-0000-000093480000}"/>
    <cellStyle name="Normal 8 3 4" xfId="16698" xr:uid="{00000000-0005-0000-0000-000094480000}"/>
    <cellStyle name="Normal 8 3 5" xfId="16699" xr:uid="{00000000-0005-0000-0000-000095480000}"/>
    <cellStyle name="Normal 8 3 6" xfId="16700" xr:uid="{00000000-0005-0000-0000-000096480000}"/>
    <cellStyle name="Normal 8 3 7" xfId="16701" xr:uid="{00000000-0005-0000-0000-000097480000}"/>
    <cellStyle name="Normal 8 4" xfId="748" xr:uid="{00000000-0005-0000-0000-000098480000}"/>
    <cellStyle name="Normal 8 4 2" xfId="16702" xr:uid="{00000000-0005-0000-0000-000099480000}"/>
    <cellStyle name="Normal 8 4 2 2" xfId="16703" xr:uid="{00000000-0005-0000-0000-00009A480000}"/>
    <cellStyle name="Normal 8 4 2 2 2" xfId="16704" xr:uid="{00000000-0005-0000-0000-00009B480000}"/>
    <cellStyle name="Normal 8 4 2 2 3" xfId="16705" xr:uid="{00000000-0005-0000-0000-00009C480000}"/>
    <cellStyle name="Normal 8 4 2 3" xfId="16706" xr:uid="{00000000-0005-0000-0000-00009D480000}"/>
    <cellStyle name="Normal 8 4 2 4" xfId="16707" xr:uid="{00000000-0005-0000-0000-00009E480000}"/>
    <cellStyle name="Normal 8 4 3" xfId="16708" xr:uid="{00000000-0005-0000-0000-00009F480000}"/>
    <cellStyle name="Normal 8 4 3 2" xfId="16709" xr:uid="{00000000-0005-0000-0000-0000A0480000}"/>
    <cellStyle name="Normal 8 4 3 3" xfId="16710" xr:uid="{00000000-0005-0000-0000-0000A1480000}"/>
    <cellStyle name="Normal 8 4 4" xfId="16711" xr:uid="{00000000-0005-0000-0000-0000A2480000}"/>
    <cellStyle name="Normal 8 4 5" xfId="16712" xr:uid="{00000000-0005-0000-0000-0000A3480000}"/>
    <cellStyle name="Normal 8 4 6" xfId="16713" xr:uid="{00000000-0005-0000-0000-0000A4480000}"/>
    <cellStyle name="Normal 8 4 7" xfId="16714" xr:uid="{00000000-0005-0000-0000-0000A5480000}"/>
    <cellStyle name="Normal 8 5" xfId="749" xr:uid="{00000000-0005-0000-0000-0000A6480000}"/>
    <cellStyle name="Normal 8 5 2" xfId="16715" xr:uid="{00000000-0005-0000-0000-0000A7480000}"/>
    <cellStyle name="Normal 8 5 2 2" xfId="16716" xr:uid="{00000000-0005-0000-0000-0000A8480000}"/>
    <cellStyle name="Normal 8 5 2 2 2" xfId="16717" xr:uid="{00000000-0005-0000-0000-0000A9480000}"/>
    <cellStyle name="Normal 8 5 2 2 3" xfId="16718" xr:uid="{00000000-0005-0000-0000-0000AA480000}"/>
    <cellStyle name="Normal 8 5 2 3" xfId="16719" xr:uid="{00000000-0005-0000-0000-0000AB480000}"/>
    <cellStyle name="Normal 8 5 2 4" xfId="16720" xr:uid="{00000000-0005-0000-0000-0000AC480000}"/>
    <cellStyle name="Normal 8 5 3" xfId="16721" xr:uid="{00000000-0005-0000-0000-0000AD480000}"/>
    <cellStyle name="Normal 8 5 3 2" xfId="16722" xr:uid="{00000000-0005-0000-0000-0000AE480000}"/>
    <cellStyle name="Normal 8 5 3 3" xfId="16723" xr:uid="{00000000-0005-0000-0000-0000AF480000}"/>
    <cellStyle name="Normal 8 5 4" xfId="16724" xr:uid="{00000000-0005-0000-0000-0000B0480000}"/>
    <cellStyle name="Normal 8 5 5" xfId="16725" xr:uid="{00000000-0005-0000-0000-0000B1480000}"/>
    <cellStyle name="Normal 8 6" xfId="16726" xr:uid="{00000000-0005-0000-0000-0000B2480000}"/>
    <cellStyle name="Normal 8 6 2" xfId="16727" xr:uid="{00000000-0005-0000-0000-0000B3480000}"/>
    <cellStyle name="Normal 8 6 2 2" xfId="16728" xr:uid="{00000000-0005-0000-0000-0000B4480000}"/>
    <cellStyle name="Normal 8 6 2 3" xfId="16729" xr:uid="{00000000-0005-0000-0000-0000B5480000}"/>
    <cellStyle name="Normal 8 6 3" xfId="16730" xr:uid="{00000000-0005-0000-0000-0000B6480000}"/>
    <cellStyle name="Normal 8 6 4" xfId="16731" xr:uid="{00000000-0005-0000-0000-0000B7480000}"/>
    <cellStyle name="Normal 8 7" xfId="16732" xr:uid="{00000000-0005-0000-0000-0000B8480000}"/>
    <cellStyle name="Normal 8 7 2" xfId="16733" xr:uid="{00000000-0005-0000-0000-0000B9480000}"/>
    <cellStyle name="Normal 8 7 3" xfId="16734" xr:uid="{00000000-0005-0000-0000-0000BA480000}"/>
    <cellStyle name="Normal 8 8" xfId="16735" xr:uid="{00000000-0005-0000-0000-0000BB480000}"/>
    <cellStyle name="Normal 8 9" xfId="16736" xr:uid="{00000000-0005-0000-0000-0000BC480000}"/>
    <cellStyle name="Normal 80" xfId="750" xr:uid="{00000000-0005-0000-0000-0000BD480000}"/>
    <cellStyle name="Normal 80 2" xfId="16737" xr:uid="{00000000-0005-0000-0000-0000BE480000}"/>
    <cellStyle name="Normal 80 2 2" xfId="16738" xr:uid="{00000000-0005-0000-0000-0000BF480000}"/>
    <cellStyle name="Normal 80 3" xfId="16739" xr:uid="{00000000-0005-0000-0000-0000C0480000}"/>
    <cellStyle name="Normal 80 4" xfId="16740" xr:uid="{00000000-0005-0000-0000-0000C1480000}"/>
    <cellStyle name="Normal 80 5" xfId="16741" xr:uid="{00000000-0005-0000-0000-0000C2480000}"/>
    <cellStyle name="Normal 80_Medições a Faturar" xfId="16742" xr:uid="{00000000-0005-0000-0000-0000C3480000}"/>
    <cellStyle name="Normal 81" xfId="37" xr:uid="{00000000-0005-0000-0000-0000C4480000}"/>
    <cellStyle name="Normal 81 2" xfId="16743" xr:uid="{00000000-0005-0000-0000-0000C5480000}"/>
    <cellStyle name="Normal 81 2 2" xfId="16744" xr:uid="{00000000-0005-0000-0000-0000C6480000}"/>
    <cellStyle name="Normal 81 2 3" xfId="16745" xr:uid="{00000000-0005-0000-0000-0000C7480000}"/>
    <cellStyle name="Normal 81 2 4" xfId="16746" xr:uid="{00000000-0005-0000-0000-0000C8480000}"/>
    <cellStyle name="Normal 81 3" xfId="16747" xr:uid="{00000000-0005-0000-0000-0000C9480000}"/>
    <cellStyle name="Normal 81 4" xfId="16748" xr:uid="{00000000-0005-0000-0000-0000CA480000}"/>
    <cellStyle name="Normal 81 5" xfId="16749" xr:uid="{00000000-0005-0000-0000-0000CB480000}"/>
    <cellStyle name="Normal 81_Medições a Faturar" xfId="16750" xr:uid="{00000000-0005-0000-0000-0000CC480000}"/>
    <cellStyle name="Normal 82" xfId="1026" xr:uid="{00000000-0005-0000-0000-0000CD480000}"/>
    <cellStyle name="Normal 82 2" xfId="16751" xr:uid="{00000000-0005-0000-0000-0000CE480000}"/>
    <cellStyle name="Normal 82 2 2" xfId="16752" xr:uid="{00000000-0005-0000-0000-0000CF480000}"/>
    <cellStyle name="Normal 82 2 3" xfId="16753" xr:uid="{00000000-0005-0000-0000-0000D0480000}"/>
    <cellStyle name="Normal 82 2 4" xfId="16754" xr:uid="{00000000-0005-0000-0000-0000D1480000}"/>
    <cellStyle name="Normal 82 3" xfId="16755" xr:uid="{00000000-0005-0000-0000-0000D2480000}"/>
    <cellStyle name="Normal 82 4" xfId="16756" xr:uid="{00000000-0005-0000-0000-0000D3480000}"/>
    <cellStyle name="Normal 82 5" xfId="16757" xr:uid="{00000000-0005-0000-0000-0000D4480000}"/>
    <cellStyle name="Normal 82_Medições a Faturar" xfId="16758" xr:uid="{00000000-0005-0000-0000-0000D5480000}"/>
    <cellStyle name="Normal 83" xfId="1030" xr:uid="{00000000-0005-0000-0000-0000D6480000}"/>
    <cellStyle name="Normal 83 2" xfId="16759" xr:uid="{00000000-0005-0000-0000-0000D7480000}"/>
    <cellStyle name="Normal 83 2 2" xfId="16760" xr:uid="{00000000-0005-0000-0000-0000D8480000}"/>
    <cellStyle name="Normal 83 2 3" xfId="16761" xr:uid="{00000000-0005-0000-0000-0000D9480000}"/>
    <cellStyle name="Normal 83 2 4" xfId="16762" xr:uid="{00000000-0005-0000-0000-0000DA480000}"/>
    <cellStyle name="Normal 83 3" xfId="16763" xr:uid="{00000000-0005-0000-0000-0000DB480000}"/>
    <cellStyle name="Normal 83 4" xfId="16764" xr:uid="{00000000-0005-0000-0000-0000DC480000}"/>
    <cellStyle name="Normal 83 5" xfId="16765" xr:uid="{00000000-0005-0000-0000-0000DD480000}"/>
    <cellStyle name="Normal 83_Medições a Faturar" xfId="16766" xr:uid="{00000000-0005-0000-0000-0000DE480000}"/>
    <cellStyle name="Normal 84" xfId="1031" xr:uid="{00000000-0005-0000-0000-0000DF480000}"/>
    <cellStyle name="Normal 84 2" xfId="16767" xr:uid="{00000000-0005-0000-0000-0000E0480000}"/>
    <cellStyle name="Normal 84 2 2" xfId="16768" xr:uid="{00000000-0005-0000-0000-0000E1480000}"/>
    <cellStyle name="Normal 84 2 3" xfId="16769" xr:uid="{00000000-0005-0000-0000-0000E2480000}"/>
    <cellStyle name="Normal 84 2 4" xfId="16770" xr:uid="{00000000-0005-0000-0000-0000E3480000}"/>
    <cellStyle name="Normal 84 3" xfId="16771" xr:uid="{00000000-0005-0000-0000-0000E4480000}"/>
    <cellStyle name="Normal 84 4" xfId="16772" xr:uid="{00000000-0005-0000-0000-0000E5480000}"/>
    <cellStyle name="Normal 84 5" xfId="16773" xr:uid="{00000000-0005-0000-0000-0000E6480000}"/>
    <cellStyle name="Normal 84_Medições a Faturar" xfId="16774" xr:uid="{00000000-0005-0000-0000-0000E7480000}"/>
    <cellStyle name="Normal 85" xfId="1042" xr:uid="{00000000-0005-0000-0000-0000E8480000}"/>
    <cellStyle name="Normal 85 2" xfId="16775" xr:uid="{00000000-0005-0000-0000-0000E9480000}"/>
    <cellStyle name="Normal 85 2 2" xfId="16776" xr:uid="{00000000-0005-0000-0000-0000EA480000}"/>
    <cellStyle name="Normal 85 3" xfId="16777" xr:uid="{00000000-0005-0000-0000-0000EB480000}"/>
    <cellStyle name="Normal 85 4" xfId="16778" xr:uid="{00000000-0005-0000-0000-0000EC480000}"/>
    <cellStyle name="Normal 85 5" xfId="16779" xr:uid="{00000000-0005-0000-0000-0000ED480000}"/>
    <cellStyle name="Normal 85 6" xfId="16780" xr:uid="{00000000-0005-0000-0000-0000EE480000}"/>
    <cellStyle name="Normal 85_Medições a Faturar" xfId="16781" xr:uid="{00000000-0005-0000-0000-0000EF480000}"/>
    <cellStyle name="Normal 86" xfId="16782" xr:uid="{00000000-0005-0000-0000-0000F0480000}"/>
    <cellStyle name="Normal 86 2" xfId="16783" xr:uid="{00000000-0005-0000-0000-0000F1480000}"/>
    <cellStyle name="Normal 86 2 2" xfId="16784" xr:uid="{00000000-0005-0000-0000-0000F2480000}"/>
    <cellStyle name="Normal 86 3" xfId="16785" xr:uid="{00000000-0005-0000-0000-0000F3480000}"/>
    <cellStyle name="Normal 86 4" xfId="16786" xr:uid="{00000000-0005-0000-0000-0000F4480000}"/>
    <cellStyle name="Normal 86 5" xfId="16787" xr:uid="{00000000-0005-0000-0000-0000F5480000}"/>
    <cellStyle name="Normal 86 6" xfId="16788" xr:uid="{00000000-0005-0000-0000-0000F6480000}"/>
    <cellStyle name="Normal 86_Medições a Faturar" xfId="16789" xr:uid="{00000000-0005-0000-0000-0000F7480000}"/>
    <cellStyle name="Normal 87" xfId="16790" xr:uid="{00000000-0005-0000-0000-0000F8480000}"/>
    <cellStyle name="Normal 87 2" xfId="16791" xr:uid="{00000000-0005-0000-0000-0000F9480000}"/>
    <cellStyle name="Normal 87 2 2" xfId="16792" xr:uid="{00000000-0005-0000-0000-0000FA480000}"/>
    <cellStyle name="Normal 87 3" xfId="16793" xr:uid="{00000000-0005-0000-0000-0000FB480000}"/>
    <cellStyle name="Normal 87 4" xfId="16794" xr:uid="{00000000-0005-0000-0000-0000FC480000}"/>
    <cellStyle name="Normal 87 5" xfId="16795" xr:uid="{00000000-0005-0000-0000-0000FD480000}"/>
    <cellStyle name="Normal 87 6" xfId="16796" xr:uid="{00000000-0005-0000-0000-0000FE480000}"/>
    <cellStyle name="Normal 87_Medições a Faturar" xfId="16797" xr:uid="{00000000-0005-0000-0000-0000FF480000}"/>
    <cellStyle name="Normal 88" xfId="16798" xr:uid="{00000000-0005-0000-0000-000000490000}"/>
    <cellStyle name="Normal 88 2" xfId="16799" xr:uid="{00000000-0005-0000-0000-000001490000}"/>
    <cellStyle name="Normal 88 2 2" xfId="16800" xr:uid="{00000000-0005-0000-0000-000002490000}"/>
    <cellStyle name="Normal 88 3" xfId="16801" xr:uid="{00000000-0005-0000-0000-000003490000}"/>
    <cellStyle name="Normal 88 4" xfId="16802" xr:uid="{00000000-0005-0000-0000-000004490000}"/>
    <cellStyle name="Normal 88 5" xfId="16803" xr:uid="{00000000-0005-0000-0000-000005490000}"/>
    <cellStyle name="Normal 88 6" xfId="16804" xr:uid="{00000000-0005-0000-0000-000006490000}"/>
    <cellStyle name="Normal 88_Medições a Faturar" xfId="16805" xr:uid="{00000000-0005-0000-0000-000007490000}"/>
    <cellStyle name="Normal 89" xfId="16806" xr:uid="{00000000-0005-0000-0000-000008490000}"/>
    <cellStyle name="Normal 89 2" xfId="16807" xr:uid="{00000000-0005-0000-0000-000009490000}"/>
    <cellStyle name="Normal 89 3" xfId="16808" xr:uid="{00000000-0005-0000-0000-00000A490000}"/>
    <cellStyle name="Normal 89 4" xfId="16809" xr:uid="{00000000-0005-0000-0000-00000B490000}"/>
    <cellStyle name="Normal 89 5" xfId="16810" xr:uid="{00000000-0005-0000-0000-00000C490000}"/>
    <cellStyle name="Normal 9" xfId="751" xr:uid="{00000000-0005-0000-0000-00000D490000}"/>
    <cellStyle name="Normal 9 2" xfId="16811" xr:uid="{00000000-0005-0000-0000-00000E490000}"/>
    <cellStyle name="Normal 9 2 2" xfId="16812" xr:uid="{00000000-0005-0000-0000-00000F490000}"/>
    <cellStyle name="Normal 9 2 2 2" xfId="16813" xr:uid="{00000000-0005-0000-0000-000010490000}"/>
    <cellStyle name="Normal 9 2 2 3" xfId="16814" xr:uid="{00000000-0005-0000-0000-000011490000}"/>
    <cellStyle name="Normal 9 2 3" xfId="16815" xr:uid="{00000000-0005-0000-0000-000012490000}"/>
    <cellStyle name="Normal 9 2 4" xfId="16816" xr:uid="{00000000-0005-0000-0000-000013490000}"/>
    <cellStyle name="Normal 9 2 5" xfId="16817" xr:uid="{00000000-0005-0000-0000-000014490000}"/>
    <cellStyle name="Normal 9 3" xfId="16818" xr:uid="{00000000-0005-0000-0000-000015490000}"/>
    <cellStyle name="Normal 9 3 2" xfId="16819" xr:uid="{00000000-0005-0000-0000-000016490000}"/>
    <cellStyle name="Normal 9 3 3" xfId="16820" xr:uid="{00000000-0005-0000-0000-000017490000}"/>
    <cellStyle name="Normal 9 3 4" xfId="16821" xr:uid="{00000000-0005-0000-0000-000018490000}"/>
    <cellStyle name="Normal 9 4" xfId="16822" xr:uid="{00000000-0005-0000-0000-000019490000}"/>
    <cellStyle name="Normal 9 5" xfId="16823" xr:uid="{00000000-0005-0000-0000-00001A490000}"/>
    <cellStyle name="Normal 9 6" xfId="16824" xr:uid="{00000000-0005-0000-0000-00001B490000}"/>
    <cellStyle name="Normal 9_Medições a Faturar" xfId="16825" xr:uid="{00000000-0005-0000-0000-00001C490000}"/>
    <cellStyle name="Normal 90" xfId="16826" xr:uid="{00000000-0005-0000-0000-00001D490000}"/>
    <cellStyle name="Normal 90 2" xfId="16827" xr:uid="{00000000-0005-0000-0000-00001E490000}"/>
    <cellStyle name="Normal 90 3" xfId="16828" xr:uid="{00000000-0005-0000-0000-00001F490000}"/>
    <cellStyle name="Normal 90 4" xfId="16829" xr:uid="{00000000-0005-0000-0000-000020490000}"/>
    <cellStyle name="Normal 90 5" xfId="16830" xr:uid="{00000000-0005-0000-0000-000021490000}"/>
    <cellStyle name="Normal 91" xfId="16831" xr:uid="{00000000-0005-0000-0000-000022490000}"/>
    <cellStyle name="Normal 91 2" xfId="16832" xr:uid="{00000000-0005-0000-0000-000023490000}"/>
    <cellStyle name="Normal 91 2 2" xfId="16833" xr:uid="{00000000-0005-0000-0000-000024490000}"/>
    <cellStyle name="Normal 91 3" xfId="16834" xr:uid="{00000000-0005-0000-0000-000025490000}"/>
    <cellStyle name="Normal 91 4" xfId="16835" xr:uid="{00000000-0005-0000-0000-000026490000}"/>
    <cellStyle name="Normal 91 5" xfId="16836" xr:uid="{00000000-0005-0000-0000-000027490000}"/>
    <cellStyle name="Normal 92" xfId="16837" xr:uid="{00000000-0005-0000-0000-000028490000}"/>
    <cellStyle name="Normal 92 2" xfId="16838" xr:uid="{00000000-0005-0000-0000-000029490000}"/>
    <cellStyle name="Normal 92 2 2" xfId="16839" xr:uid="{00000000-0005-0000-0000-00002A490000}"/>
    <cellStyle name="Normal 92 3" xfId="16840" xr:uid="{00000000-0005-0000-0000-00002B490000}"/>
    <cellStyle name="Normal 92 4" xfId="16841" xr:uid="{00000000-0005-0000-0000-00002C490000}"/>
    <cellStyle name="Normal 92 5" xfId="16842" xr:uid="{00000000-0005-0000-0000-00002D490000}"/>
    <cellStyle name="Normal 93" xfId="16843" xr:uid="{00000000-0005-0000-0000-00002E490000}"/>
    <cellStyle name="Normal 93 2" xfId="16844" xr:uid="{00000000-0005-0000-0000-00002F490000}"/>
    <cellStyle name="Normal 93 2 2" xfId="16845" xr:uid="{00000000-0005-0000-0000-000030490000}"/>
    <cellStyle name="Normal 93 3" xfId="16846" xr:uid="{00000000-0005-0000-0000-000031490000}"/>
    <cellStyle name="Normal 93 4" xfId="16847" xr:uid="{00000000-0005-0000-0000-000032490000}"/>
    <cellStyle name="Normal 93 5" xfId="16848" xr:uid="{00000000-0005-0000-0000-000033490000}"/>
    <cellStyle name="Normal 94" xfId="16849" xr:uid="{00000000-0005-0000-0000-000034490000}"/>
    <cellStyle name="Normal 94 2" xfId="16850" xr:uid="{00000000-0005-0000-0000-000035490000}"/>
    <cellStyle name="Normal 94 2 2" xfId="16851" xr:uid="{00000000-0005-0000-0000-000036490000}"/>
    <cellStyle name="Normal 94 3" xfId="16852" xr:uid="{00000000-0005-0000-0000-000037490000}"/>
    <cellStyle name="Normal 94 4" xfId="16853" xr:uid="{00000000-0005-0000-0000-000038490000}"/>
    <cellStyle name="Normal 94 5" xfId="16854" xr:uid="{00000000-0005-0000-0000-000039490000}"/>
    <cellStyle name="Normal 95" xfId="16855" xr:uid="{00000000-0005-0000-0000-00003A490000}"/>
    <cellStyle name="Normal 95 2" xfId="16856" xr:uid="{00000000-0005-0000-0000-00003B490000}"/>
    <cellStyle name="Normal 95 2 2" xfId="16857" xr:uid="{00000000-0005-0000-0000-00003C490000}"/>
    <cellStyle name="Normal 95 3" xfId="16858" xr:uid="{00000000-0005-0000-0000-00003D490000}"/>
    <cellStyle name="Normal 95 4" xfId="16859" xr:uid="{00000000-0005-0000-0000-00003E490000}"/>
    <cellStyle name="Normal 95 5" xfId="16860" xr:uid="{00000000-0005-0000-0000-00003F490000}"/>
    <cellStyle name="Normal 96" xfId="16861" xr:uid="{00000000-0005-0000-0000-000040490000}"/>
    <cellStyle name="Normal 96 2" xfId="16862" xr:uid="{00000000-0005-0000-0000-000041490000}"/>
    <cellStyle name="Normal 96 2 2" xfId="16863" xr:uid="{00000000-0005-0000-0000-000042490000}"/>
    <cellStyle name="Normal 96 3" xfId="16864" xr:uid="{00000000-0005-0000-0000-000043490000}"/>
    <cellStyle name="Normal 96 4" xfId="16865" xr:uid="{00000000-0005-0000-0000-000044490000}"/>
    <cellStyle name="Normal 96 5" xfId="16866" xr:uid="{00000000-0005-0000-0000-000045490000}"/>
    <cellStyle name="Normal 97" xfId="16867" xr:uid="{00000000-0005-0000-0000-000046490000}"/>
    <cellStyle name="Normal 97 2" xfId="16868" xr:uid="{00000000-0005-0000-0000-000047490000}"/>
    <cellStyle name="Normal 97 2 2" xfId="16869" xr:uid="{00000000-0005-0000-0000-000048490000}"/>
    <cellStyle name="Normal 97 3" xfId="16870" xr:uid="{00000000-0005-0000-0000-000049490000}"/>
    <cellStyle name="Normal 97 4" xfId="16871" xr:uid="{00000000-0005-0000-0000-00004A490000}"/>
    <cellStyle name="Normal 97 5" xfId="16872" xr:uid="{00000000-0005-0000-0000-00004B490000}"/>
    <cellStyle name="Normal 98" xfId="16873" xr:uid="{00000000-0005-0000-0000-00004C490000}"/>
    <cellStyle name="Normal 98 2" xfId="16874" xr:uid="{00000000-0005-0000-0000-00004D490000}"/>
    <cellStyle name="Normal 98 2 2" xfId="16875" xr:uid="{00000000-0005-0000-0000-00004E490000}"/>
    <cellStyle name="Normal 98 3" xfId="16876" xr:uid="{00000000-0005-0000-0000-00004F490000}"/>
    <cellStyle name="Normal 98 4" xfId="16877" xr:uid="{00000000-0005-0000-0000-000050490000}"/>
    <cellStyle name="Normal 98 5" xfId="16878" xr:uid="{00000000-0005-0000-0000-000051490000}"/>
    <cellStyle name="Normal 99" xfId="16879" xr:uid="{00000000-0005-0000-0000-000052490000}"/>
    <cellStyle name="Normal 99 2" xfId="16880" xr:uid="{00000000-0005-0000-0000-000053490000}"/>
    <cellStyle name="Normal 99 2 2" xfId="16881" xr:uid="{00000000-0005-0000-0000-000054490000}"/>
    <cellStyle name="Normal 99 3" xfId="16882" xr:uid="{00000000-0005-0000-0000-000055490000}"/>
    <cellStyle name="Normal 99 4" xfId="16883" xr:uid="{00000000-0005-0000-0000-000056490000}"/>
    <cellStyle name="Normal 99 5" xfId="16884" xr:uid="{00000000-0005-0000-0000-000057490000}"/>
    <cellStyle name="Normal Bold" xfId="752" xr:uid="{00000000-0005-0000-0000-000058490000}"/>
    <cellStyle name="Normal Bold 2" xfId="16885" xr:uid="{00000000-0005-0000-0000-000059490000}"/>
    <cellStyle name="Normal I" xfId="16886" xr:uid="{00000000-0005-0000-0000-00005A490000}"/>
    <cellStyle name="Normal II" xfId="16887" xr:uid="{00000000-0005-0000-0000-00005B490000}"/>
    <cellStyle name="Normal II a" xfId="16888" xr:uid="{00000000-0005-0000-0000-00005C490000}"/>
    <cellStyle name="Normal Pct" xfId="753" xr:uid="{00000000-0005-0000-0000-00005D490000}"/>
    <cellStyle name="Normal Pct 2" xfId="16889" xr:uid="{00000000-0005-0000-0000-00005E490000}"/>
    <cellStyle name="Normal_Jacto31-12-08" xfId="754" xr:uid="{00000000-0005-0000-0000-00005F490000}"/>
    <cellStyle name="NORMAL1" xfId="16890" xr:uid="{00000000-0005-0000-0000-000060490000}"/>
    <cellStyle name="NORMAL1 2" xfId="16891" xr:uid="{00000000-0005-0000-0000-000061490000}"/>
    <cellStyle name="Normal2" xfId="16892" xr:uid="{00000000-0005-0000-0000-000062490000}"/>
    <cellStyle name="NormalBold" xfId="755" xr:uid="{00000000-0005-0000-0000-000063490000}"/>
    <cellStyle name="NormalBold 2" xfId="16893" xr:uid="{00000000-0005-0000-0000-000064490000}"/>
    <cellStyle name="Normale_1320 NX" xfId="16894" xr:uid="{00000000-0005-0000-0000-000065490000}"/>
    <cellStyle name="NormalGB" xfId="16895" xr:uid="{00000000-0005-0000-0000-000066490000}"/>
    <cellStyle name="NormalHelv" xfId="16896" xr:uid="{00000000-0005-0000-0000-000067490000}"/>
    <cellStyle name="NormalMultiple" xfId="16897" xr:uid="{00000000-0005-0000-0000-000068490000}"/>
    <cellStyle name="NormalMultiple 2" xfId="16898" xr:uid="{00000000-0005-0000-0000-000069490000}"/>
    <cellStyle name="Normalny_Ferrum . Valuation . CA IB . 8 " xfId="16899" xr:uid="{00000000-0005-0000-0000-00006A490000}"/>
    <cellStyle name="NormalX" xfId="16900" xr:uid="{00000000-0005-0000-0000-00006B490000}"/>
    <cellStyle name="NormalxShadow" xfId="16901" xr:uid="{00000000-0005-0000-0000-00006C490000}"/>
    <cellStyle name="Nota 10" xfId="757" xr:uid="{00000000-0005-0000-0000-00006D490000}"/>
    <cellStyle name="Nota 10 2" xfId="16902" xr:uid="{00000000-0005-0000-0000-00006E490000}"/>
    <cellStyle name="Nota 10 2 2" xfId="16903" xr:uid="{00000000-0005-0000-0000-00006F490000}"/>
    <cellStyle name="Nota 10 2 2 2" xfId="16904" xr:uid="{00000000-0005-0000-0000-000070490000}"/>
    <cellStyle name="Nota 10 2 2 2 2" xfId="16905" xr:uid="{00000000-0005-0000-0000-000071490000}"/>
    <cellStyle name="Nota 10 2 2 2 2 2" xfId="25257" xr:uid="{00000000-0005-0000-0000-000072490000}"/>
    <cellStyle name="Nota 10 2 2 2 2 2 2" xfId="28400" xr:uid="{00000000-0005-0000-0000-000073490000}"/>
    <cellStyle name="Nota 10 2 2 2 2 2 2 2" xfId="37256" xr:uid="{B717E9BD-9451-4FB9-B33F-C5D72EF7F1EA}"/>
    <cellStyle name="Nota 10 2 2 2 2 2 3" xfId="34128" xr:uid="{AD064EDC-5C84-4F14-A94D-2E4AFE2DC2D4}"/>
    <cellStyle name="Nota 10 2 2 2 2 3" xfId="23929" xr:uid="{00000000-0005-0000-0000-000074490000}"/>
    <cellStyle name="Nota 10 2 2 2 2 3 2" xfId="32875" xr:uid="{35754AC6-47E7-4EE8-817E-6C1BF6AFE498}"/>
    <cellStyle name="Nota 10 2 2 2 3" xfId="25256" xr:uid="{00000000-0005-0000-0000-000075490000}"/>
    <cellStyle name="Nota 10 2 2 2 3 2" xfId="28399" xr:uid="{00000000-0005-0000-0000-000076490000}"/>
    <cellStyle name="Nota 10 2 2 2 3 2 2" xfId="37255" xr:uid="{9C091D64-59A4-4D91-A651-885452796E99}"/>
    <cellStyle name="Nota 10 2 2 2 3 3" xfId="34127" xr:uid="{5848D7A8-9146-4709-B8FE-C9F4C0FE057C}"/>
    <cellStyle name="Nota 10 2 2 2 4" xfId="23930" xr:uid="{00000000-0005-0000-0000-000077490000}"/>
    <cellStyle name="Nota 10 2 2 2 4 2" xfId="32876" xr:uid="{667CD3C4-61DA-49A7-8062-AA79C24F01A0}"/>
    <cellStyle name="Nota 10 2 2 3" xfId="16906" xr:uid="{00000000-0005-0000-0000-000078490000}"/>
    <cellStyle name="Nota 10 2 2 3 2" xfId="16907" xr:uid="{00000000-0005-0000-0000-000079490000}"/>
    <cellStyle name="Nota 10 2 2 3 2 2" xfId="25259" xr:uid="{00000000-0005-0000-0000-00007A490000}"/>
    <cellStyle name="Nota 10 2 2 3 2 2 2" xfId="28402" xr:uid="{00000000-0005-0000-0000-00007B490000}"/>
    <cellStyle name="Nota 10 2 2 3 2 2 2 2" xfId="37258" xr:uid="{B2F515FA-483A-4BC4-BC91-8430389994A3}"/>
    <cellStyle name="Nota 10 2 2 3 2 2 3" xfId="34130" xr:uid="{EFE50339-1ABD-41FF-AB1F-512D6B3BC53A}"/>
    <cellStyle name="Nota 10 2 2 3 2 3" xfId="23927" xr:uid="{00000000-0005-0000-0000-00007C490000}"/>
    <cellStyle name="Nota 10 2 2 3 2 3 2" xfId="32873" xr:uid="{1473492C-452E-4879-A766-D2193CEBDEC2}"/>
    <cellStyle name="Nota 10 2 2 3 3" xfId="25258" xr:uid="{00000000-0005-0000-0000-00007D490000}"/>
    <cellStyle name="Nota 10 2 2 3 3 2" xfId="28401" xr:uid="{00000000-0005-0000-0000-00007E490000}"/>
    <cellStyle name="Nota 10 2 2 3 3 2 2" xfId="37257" xr:uid="{AF5BDBCF-11CB-499C-8051-AB200BF50988}"/>
    <cellStyle name="Nota 10 2 2 3 3 3" xfId="34129" xr:uid="{C45B69A2-A060-41E8-9173-5C575CA389C3}"/>
    <cellStyle name="Nota 10 2 2 3 4" xfId="23928" xr:uid="{00000000-0005-0000-0000-00007F490000}"/>
    <cellStyle name="Nota 10 2 2 3 4 2" xfId="32874" xr:uid="{9209B79E-B6A7-45EC-8FEC-586185E0758B}"/>
    <cellStyle name="Nota 10 2 2 4" xfId="16908" xr:uid="{00000000-0005-0000-0000-000080490000}"/>
    <cellStyle name="Nota 10 2 2 4 2" xfId="25260" xr:uid="{00000000-0005-0000-0000-000081490000}"/>
    <cellStyle name="Nota 10 2 2 4 2 2" xfId="28403" xr:uid="{00000000-0005-0000-0000-000082490000}"/>
    <cellStyle name="Nota 10 2 2 4 2 2 2" xfId="37259" xr:uid="{AFD51827-42ED-44B3-8FAB-170969B455C1}"/>
    <cellStyle name="Nota 10 2 2 4 2 3" xfId="34131" xr:uid="{57080DD6-63B6-4EEC-913E-34D92F079360}"/>
    <cellStyle name="Nota 10 2 2 4 3" xfId="23926" xr:uid="{00000000-0005-0000-0000-000083490000}"/>
    <cellStyle name="Nota 10 2 2 4 3 2" xfId="32872" xr:uid="{BD56EA71-6ACC-46B9-BE0F-664B84146392}"/>
    <cellStyle name="Nota 10 2 2 5" xfId="25255" xr:uid="{00000000-0005-0000-0000-000084490000}"/>
    <cellStyle name="Nota 10 2 2 5 2" xfId="28398" xr:uid="{00000000-0005-0000-0000-000085490000}"/>
    <cellStyle name="Nota 10 2 2 5 2 2" xfId="37254" xr:uid="{1E2F2D72-4E86-4C92-A1C5-5BE6B9C95473}"/>
    <cellStyle name="Nota 10 2 2 5 3" xfId="34126" xr:uid="{33E2D5F3-A8FB-48A9-960C-C1A6DE3EB0EE}"/>
    <cellStyle name="Nota 10 2 2 6" xfId="23931" xr:uid="{00000000-0005-0000-0000-000086490000}"/>
    <cellStyle name="Nota 10 2 2 6 2" xfId="32877" xr:uid="{F3459335-16E9-4885-A797-398338664320}"/>
    <cellStyle name="Nota 10 2 3" xfId="16909" xr:uid="{00000000-0005-0000-0000-000087490000}"/>
    <cellStyle name="Nota 10 2 3 2" xfId="16910" xr:uid="{00000000-0005-0000-0000-000088490000}"/>
    <cellStyle name="Nota 10 2 3 2 2" xfId="25262" xr:uid="{00000000-0005-0000-0000-000089490000}"/>
    <cellStyle name="Nota 10 2 3 2 2 2" xfId="28405" xr:uid="{00000000-0005-0000-0000-00008A490000}"/>
    <cellStyle name="Nota 10 2 3 2 2 2 2" xfId="37261" xr:uid="{D05F33BA-6A79-4248-AA09-04CB6D1D56FC}"/>
    <cellStyle name="Nota 10 2 3 2 2 3" xfId="34133" xr:uid="{F2CC8F42-D64E-4CAE-B2FA-9CECE3D26450}"/>
    <cellStyle name="Nota 10 2 3 2 3" xfId="23924" xr:uid="{00000000-0005-0000-0000-00008B490000}"/>
    <cellStyle name="Nota 10 2 3 2 3 2" xfId="32870" xr:uid="{4B8C26E4-FF26-40FC-97E3-C7B231071D43}"/>
    <cellStyle name="Nota 10 2 3 3" xfId="25261" xr:uid="{00000000-0005-0000-0000-00008C490000}"/>
    <cellStyle name="Nota 10 2 3 3 2" xfId="28404" xr:uid="{00000000-0005-0000-0000-00008D490000}"/>
    <cellStyle name="Nota 10 2 3 3 2 2" xfId="37260" xr:uid="{379CE9EB-F2DA-46E3-AD59-1D6E71C09E1D}"/>
    <cellStyle name="Nota 10 2 3 3 3" xfId="34132" xr:uid="{8036B611-473A-41AB-8860-C3B7E94B9EEA}"/>
    <cellStyle name="Nota 10 2 3 4" xfId="23925" xr:uid="{00000000-0005-0000-0000-00008E490000}"/>
    <cellStyle name="Nota 10 2 3 4 2" xfId="32871" xr:uid="{CC9EC0B4-EBD1-48F4-A73B-EF0863DD2CF7}"/>
    <cellStyle name="Nota 10 2 4" xfId="16911" xr:uid="{00000000-0005-0000-0000-00008F490000}"/>
    <cellStyle name="Nota 10 2 4 2" xfId="16912" xr:uid="{00000000-0005-0000-0000-000090490000}"/>
    <cellStyle name="Nota 10 2 4 2 2" xfId="25264" xr:uid="{00000000-0005-0000-0000-000091490000}"/>
    <cellStyle name="Nota 10 2 4 2 2 2" xfId="28407" xr:uid="{00000000-0005-0000-0000-000092490000}"/>
    <cellStyle name="Nota 10 2 4 2 2 2 2" xfId="37263" xr:uid="{E46E049A-904A-4688-979C-97701406F7F7}"/>
    <cellStyle name="Nota 10 2 4 2 2 3" xfId="34135" xr:uid="{E142F81B-029C-4CFF-85E9-AD0E8015C13E}"/>
    <cellStyle name="Nota 10 2 4 2 3" xfId="23922" xr:uid="{00000000-0005-0000-0000-000093490000}"/>
    <cellStyle name="Nota 10 2 4 2 3 2" xfId="32868" xr:uid="{A62E8E54-BB74-4EEF-8642-30E2DFDAA338}"/>
    <cellStyle name="Nota 10 2 4 3" xfId="25263" xr:uid="{00000000-0005-0000-0000-000094490000}"/>
    <cellStyle name="Nota 10 2 4 3 2" xfId="28406" xr:uid="{00000000-0005-0000-0000-000095490000}"/>
    <cellStyle name="Nota 10 2 4 3 2 2" xfId="37262" xr:uid="{F2FF4EDD-786C-4CB9-9563-6B1FA5B72397}"/>
    <cellStyle name="Nota 10 2 4 3 3" xfId="34134" xr:uid="{9C566098-88DF-4E2C-86ED-0E29CBD382B1}"/>
    <cellStyle name="Nota 10 2 4 4" xfId="23923" xr:uid="{00000000-0005-0000-0000-000096490000}"/>
    <cellStyle name="Nota 10 2 4 4 2" xfId="32869" xr:uid="{38FF6737-7862-4CDB-BCA1-1F37C94E8B63}"/>
    <cellStyle name="Nota 10 2 5" xfId="16913" xr:uid="{00000000-0005-0000-0000-000097490000}"/>
    <cellStyle name="Nota 10 2 5 2" xfId="16914" xr:uid="{00000000-0005-0000-0000-000098490000}"/>
    <cellStyle name="Nota 10 2 5 2 2" xfId="25266" xr:uid="{00000000-0005-0000-0000-000099490000}"/>
    <cellStyle name="Nota 10 2 5 2 2 2" xfId="28409" xr:uid="{00000000-0005-0000-0000-00009A490000}"/>
    <cellStyle name="Nota 10 2 5 2 2 2 2" xfId="37265" xr:uid="{2AED0C46-1E6D-4898-B3A6-973644B6B9EC}"/>
    <cellStyle name="Nota 10 2 5 2 2 3" xfId="34137" xr:uid="{C7D6BD13-4726-4431-87F3-7F5EFC35D62C}"/>
    <cellStyle name="Nota 10 2 5 2 3" xfId="23921" xr:uid="{00000000-0005-0000-0000-00009B490000}"/>
    <cellStyle name="Nota 10 2 5 2 3 2" xfId="32867" xr:uid="{672CA8C5-B48C-4EBB-A05B-25A9D5FCCCE0}"/>
    <cellStyle name="Nota 10 2 5 3" xfId="25265" xr:uid="{00000000-0005-0000-0000-00009C490000}"/>
    <cellStyle name="Nota 10 2 5 3 2" xfId="28408" xr:uid="{00000000-0005-0000-0000-00009D490000}"/>
    <cellStyle name="Nota 10 2 5 3 2 2" xfId="37264" xr:uid="{383ED252-7CF5-4A56-8767-160F816BECA3}"/>
    <cellStyle name="Nota 10 2 5 3 3" xfId="34136" xr:uid="{86EF4335-A385-4373-8C06-F926A33B1C5A}"/>
    <cellStyle name="Nota 10 2 5 4" xfId="22248" xr:uid="{00000000-0005-0000-0000-00009E490000}"/>
    <cellStyle name="Nota 10 2 5 4 2" xfId="31195" xr:uid="{D1608E88-23FD-4C19-96B8-A74686BBB4A4}"/>
    <cellStyle name="Nota 10 3" xfId="16915" xr:uid="{00000000-0005-0000-0000-00009F490000}"/>
    <cellStyle name="Nota 10 3 2" xfId="16916" xr:uid="{00000000-0005-0000-0000-0000A0490000}"/>
    <cellStyle name="Nota 10 3 2 2" xfId="16917" xr:uid="{00000000-0005-0000-0000-0000A1490000}"/>
    <cellStyle name="Nota 10 3 2 2 2" xfId="16918" xr:uid="{00000000-0005-0000-0000-0000A2490000}"/>
    <cellStyle name="Nota 10 3 2 2 2 2" xfId="25270" xr:uid="{00000000-0005-0000-0000-0000A3490000}"/>
    <cellStyle name="Nota 10 3 2 2 2 2 2" xfId="28413" xr:uid="{00000000-0005-0000-0000-0000A4490000}"/>
    <cellStyle name="Nota 10 3 2 2 2 2 2 2" xfId="37269" xr:uid="{20A45837-89BB-4C18-906B-36FF7EA37BD6}"/>
    <cellStyle name="Nota 10 3 2 2 2 2 3" xfId="34141" xr:uid="{FE9DFF18-6A9F-4E4A-9534-28C6944A2C44}"/>
    <cellStyle name="Nota 10 3 2 2 2 3" xfId="23917" xr:uid="{00000000-0005-0000-0000-0000A5490000}"/>
    <cellStyle name="Nota 10 3 2 2 2 3 2" xfId="32863" xr:uid="{182C2670-2150-4BC7-AEBE-0D41357A398E}"/>
    <cellStyle name="Nota 10 3 2 2 3" xfId="25269" xr:uid="{00000000-0005-0000-0000-0000A6490000}"/>
    <cellStyle name="Nota 10 3 2 2 3 2" xfId="28412" xr:uid="{00000000-0005-0000-0000-0000A7490000}"/>
    <cellStyle name="Nota 10 3 2 2 3 2 2" xfId="37268" xr:uid="{375F37C9-0FCD-437D-8928-3E723BFD4B78}"/>
    <cellStyle name="Nota 10 3 2 2 3 3" xfId="34140" xr:uid="{C69DEE31-BC2C-4084-926D-553B6BCE5795}"/>
    <cellStyle name="Nota 10 3 2 2 4" xfId="23918" xr:uid="{00000000-0005-0000-0000-0000A8490000}"/>
    <cellStyle name="Nota 10 3 2 2 4 2" xfId="32864" xr:uid="{B7EF56DB-1C73-4DFF-A5E4-9D49FB91F4DB}"/>
    <cellStyle name="Nota 10 3 2 3" xfId="16919" xr:uid="{00000000-0005-0000-0000-0000A9490000}"/>
    <cellStyle name="Nota 10 3 2 3 2" xfId="16920" xr:uid="{00000000-0005-0000-0000-0000AA490000}"/>
    <cellStyle name="Nota 10 3 2 3 2 2" xfId="25272" xr:uid="{00000000-0005-0000-0000-0000AB490000}"/>
    <cellStyle name="Nota 10 3 2 3 2 2 2" xfId="28415" xr:uid="{00000000-0005-0000-0000-0000AC490000}"/>
    <cellStyle name="Nota 10 3 2 3 2 2 2 2" xfId="37271" xr:uid="{851B3242-4842-4CBE-ABCE-66C65A5CF86C}"/>
    <cellStyle name="Nota 10 3 2 3 2 2 3" xfId="34143" xr:uid="{C0493FA2-498E-42F2-BDAB-462CE3967E4C}"/>
    <cellStyle name="Nota 10 3 2 3 2 3" xfId="23915" xr:uid="{00000000-0005-0000-0000-0000AD490000}"/>
    <cellStyle name="Nota 10 3 2 3 2 3 2" xfId="32861" xr:uid="{98933646-3FFE-47A4-88F9-60CC099DDA0C}"/>
    <cellStyle name="Nota 10 3 2 3 3" xfId="25271" xr:uid="{00000000-0005-0000-0000-0000AE490000}"/>
    <cellStyle name="Nota 10 3 2 3 3 2" xfId="28414" xr:uid="{00000000-0005-0000-0000-0000AF490000}"/>
    <cellStyle name="Nota 10 3 2 3 3 2 2" xfId="37270" xr:uid="{14F8CE3B-9AEC-40F3-ABC1-61250330BFBB}"/>
    <cellStyle name="Nota 10 3 2 3 3 3" xfId="34142" xr:uid="{A4BA9FBC-D78E-40CA-96B7-7C1259E86E73}"/>
    <cellStyle name="Nota 10 3 2 3 4" xfId="23916" xr:uid="{00000000-0005-0000-0000-0000B0490000}"/>
    <cellStyle name="Nota 10 3 2 3 4 2" xfId="32862" xr:uid="{1F89A866-C901-4843-BACA-52E314D82AE7}"/>
    <cellStyle name="Nota 10 3 2 4" xfId="16921" xr:uid="{00000000-0005-0000-0000-0000B1490000}"/>
    <cellStyle name="Nota 10 3 2 4 2" xfId="25273" xr:uid="{00000000-0005-0000-0000-0000B2490000}"/>
    <cellStyle name="Nota 10 3 2 4 2 2" xfId="28416" xr:uid="{00000000-0005-0000-0000-0000B3490000}"/>
    <cellStyle name="Nota 10 3 2 4 2 2 2" xfId="37272" xr:uid="{77E23E8D-7E25-43C5-B21F-0DB2F86C1350}"/>
    <cellStyle name="Nota 10 3 2 4 2 3" xfId="34144" xr:uid="{59A2AC3F-B189-4D83-B15B-B2B793803EA8}"/>
    <cellStyle name="Nota 10 3 2 4 3" xfId="23914" xr:uid="{00000000-0005-0000-0000-0000B4490000}"/>
    <cellStyle name="Nota 10 3 2 4 3 2" xfId="32860" xr:uid="{DC8A4C89-0D42-49F1-9C36-0405BFE7F0CA}"/>
    <cellStyle name="Nota 10 3 2 5" xfId="25268" xr:uid="{00000000-0005-0000-0000-0000B5490000}"/>
    <cellStyle name="Nota 10 3 2 5 2" xfId="28411" xr:uid="{00000000-0005-0000-0000-0000B6490000}"/>
    <cellStyle name="Nota 10 3 2 5 2 2" xfId="37267" xr:uid="{E3E407FE-6C7A-4239-9A72-E81B9F58EBA2}"/>
    <cellStyle name="Nota 10 3 2 5 3" xfId="34139" xr:uid="{05D83FEB-3447-4746-A916-E4964612B9DE}"/>
    <cellStyle name="Nota 10 3 2 6" xfId="23919" xr:uid="{00000000-0005-0000-0000-0000B7490000}"/>
    <cellStyle name="Nota 10 3 2 6 2" xfId="32865" xr:uid="{3FF2FE25-0100-412F-8F75-3EC15D3ECBA1}"/>
    <cellStyle name="Nota 10 3 3" xfId="16922" xr:uid="{00000000-0005-0000-0000-0000B8490000}"/>
    <cellStyle name="Nota 10 3 3 2" xfId="16923" xr:uid="{00000000-0005-0000-0000-0000B9490000}"/>
    <cellStyle name="Nota 10 3 3 2 2" xfId="25275" xr:uid="{00000000-0005-0000-0000-0000BA490000}"/>
    <cellStyle name="Nota 10 3 3 2 2 2" xfId="28418" xr:uid="{00000000-0005-0000-0000-0000BB490000}"/>
    <cellStyle name="Nota 10 3 3 2 2 2 2" xfId="37274" xr:uid="{4522F984-99A5-4395-B7E4-F5653A305C2A}"/>
    <cellStyle name="Nota 10 3 3 2 2 3" xfId="34146" xr:uid="{A68DAFD7-BCA5-488A-9EFE-230891F907A7}"/>
    <cellStyle name="Nota 10 3 3 2 3" xfId="23912" xr:uid="{00000000-0005-0000-0000-0000BC490000}"/>
    <cellStyle name="Nota 10 3 3 2 3 2" xfId="32858" xr:uid="{D98358C6-FF32-4875-A0F7-23456DA8C001}"/>
    <cellStyle name="Nota 10 3 3 3" xfId="25274" xr:uid="{00000000-0005-0000-0000-0000BD490000}"/>
    <cellStyle name="Nota 10 3 3 3 2" xfId="28417" xr:uid="{00000000-0005-0000-0000-0000BE490000}"/>
    <cellStyle name="Nota 10 3 3 3 2 2" xfId="37273" xr:uid="{A6693E5A-3728-46E7-83AB-B067969E07C9}"/>
    <cellStyle name="Nota 10 3 3 3 3" xfId="34145" xr:uid="{8D51F1F2-FAAC-4E89-BE0C-0C0A6D69FE2D}"/>
    <cellStyle name="Nota 10 3 3 4" xfId="23913" xr:uid="{00000000-0005-0000-0000-0000BF490000}"/>
    <cellStyle name="Nota 10 3 3 4 2" xfId="32859" xr:uid="{BD0FE914-317A-47B6-B03B-CAAE365DD5CD}"/>
    <cellStyle name="Nota 10 3 4" xfId="16924" xr:uid="{00000000-0005-0000-0000-0000C0490000}"/>
    <cellStyle name="Nota 10 3 4 2" xfId="16925" xr:uid="{00000000-0005-0000-0000-0000C1490000}"/>
    <cellStyle name="Nota 10 3 4 2 2" xfId="25277" xr:uid="{00000000-0005-0000-0000-0000C2490000}"/>
    <cellStyle name="Nota 10 3 4 2 2 2" xfId="28420" xr:uid="{00000000-0005-0000-0000-0000C3490000}"/>
    <cellStyle name="Nota 10 3 4 2 2 2 2" xfId="37276" xr:uid="{FEC8D755-C4E5-4531-9908-50B866DD1AF7}"/>
    <cellStyle name="Nota 10 3 4 2 2 3" xfId="34148" xr:uid="{E5EE6AE0-368C-439F-AB3F-E80A385017CB}"/>
    <cellStyle name="Nota 10 3 4 2 3" xfId="23910" xr:uid="{00000000-0005-0000-0000-0000C4490000}"/>
    <cellStyle name="Nota 10 3 4 2 3 2" xfId="32856" xr:uid="{03714042-8549-482D-91F1-2ABDDD3AAF74}"/>
    <cellStyle name="Nota 10 3 4 3" xfId="25276" xr:uid="{00000000-0005-0000-0000-0000C5490000}"/>
    <cellStyle name="Nota 10 3 4 3 2" xfId="28419" xr:uid="{00000000-0005-0000-0000-0000C6490000}"/>
    <cellStyle name="Nota 10 3 4 3 2 2" xfId="37275" xr:uid="{1826EFEB-1241-455F-AD23-7C849641A2FB}"/>
    <cellStyle name="Nota 10 3 4 3 3" xfId="34147" xr:uid="{E961AC52-C92C-4CD6-BF82-A2E7B41C669D}"/>
    <cellStyle name="Nota 10 3 4 4" xfId="23911" xr:uid="{00000000-0005-0000-0000-0000C7490000}"/>
    <cellStyle name="Nota 10 3 4 4 2" xfId="32857" xr:uid="{67EF2F3E-C177-4295-9940-C610F89132EE}"/>
    <cellStyle name="Nota 10 3 5" xfId="16926" xr:uid="{00000000-0005-0000-0000-0000C8490000}"/>
    <cellStyle name="Nota 10 3 5 2" xfId="25278" xr:uid="{00000000-0005-0000-0000-0000C9490000}"/>
    <cellStyle name="Nota 10 3 5 2 2" xfId="28421" xr:uid="{00000000-0005-0000-0000-0000CA490000}"/>
    <cellStyle name="Nota 10 3 5 2 2 2" xfId="37277" xr:uid="{44CA9F80-A427-49AF-940A-B321EAFE5D5A}"/>
    <cellStyle name="Nota 10 3 5 2 3" xfId="34149" xr:uid="{2C2A7B60-A4C7-4BFB-B6C0-E52297A5C128}"/>
    <cellStyle name="Nota 10 3 5 3" xfId="23909" xr:uid="{00000000-0005-0000-0000-0000CB490000}"/>
    <cellStyle name="Nota 10 3 5 3 2" xfId="32855" xr:uid="{CDE9D20B-99BC-46EC-A340-0CED8C6AF349}"/>
    <cellStyle name="Nota 10 3 6" xfId="25267" xr:uid="{00000000-0005-0000-0000-0000CC490000}"/>
    <cellStyle name="Nota 10 3 6 2" xfId="28410" xr:uid="{00000000-0005-0000-0000-0000CD490000}"/>
    <cellStyle name="Nota 10 3 6 2 2" xfId="37266" xr:uid="{4ECC0825-4017-4416-B5D9-D9BD076D0971}"/>
    <cellStyle name="Nota 10 3 6 3" xfId="34138" xr:uid="{CF6DF291-A393-4C5B-A443-66027CB58152}"/>
    <cellStyle name="Nota 10 3 7" xfId="23920" xr:uid="{00000000-0005-0000-0000-0000CE490000}"/>
    <cellStyle name="Nota 10 3 7 2" xfId="32866" xr:uid="{45A8CBEE-7CCD-4477-B92E-141B9E76F505}"/>
    <cellStyle name="Nota 10 4" xfId="16927" xr:uid="{00000000-0005-0000-0000-0000CF490000}"/>
    <cellStyle name="Nota 10 4 2" xfId="16928" xr:uid="{00000000-0005-0000-0000-0000D0490000}"/>
    <cellStyle name="Nota 10 4 2 2" xfId="16929" xr:uid="{00000000-0005-0000-0000-0000D1490000}"/>
    <cellStyle name="Nota 10 4 2 2 2" xfId="25281" xr:uid="{00000000-0005-0000-0000-0000D2490000}"/>
    <cellStyle name="Nota 10 4 2 2 2 2" xfId="28424" xr:uid="{00000000-0005-0000-0000-0000D3490000}"/>
    <cellStyle name="Nota 10 4 2 2 2 2 2" xfId="37280" xr:uid="{F04BE4F7-66FF-4F7B-9035-E8F75E17D102}"/>
    <cellStyle name="Nota 10 4 2 2 2 3" xfId="34152" xr:uid="{92B7FBA5-BFD0-46C5-91C2-FA4EDC312B73}"/>
    <cellStyle name="Nota 10 4 2 2 3" xfId="23906" xr:uid="{00000000-0005-0000-0000-0000D4490000}"/>
    <cellStyle name="Nota 10 4 2 2 3 2" xfId="32852" xr:uid="{6695DBC3-08F6-421F-9C86-6CBF7468F5D1}"/>
    <cellStyle name="Nota 10 4 2 3" xfId="25280" xr:uid="{00000000-0005-0000-0000-0000D5490000}"/>
    <cellStyle name="Nota 10 4 2 3 2" xfId="28423" xr:uid="{00000000-0005-0000-0000-0000D6490000}"/>
    <cellStyle name="Nota 10 4 2 3 2 2" xfId="37279" xr:uid="{848FDD03-E205-418C-ADB2-4F855C5D7195}"/>
    <cellStyle name="Nota 10 4 2 3 3" xfId="34151" xr:uid="{1FA1B051-C4AC-42FF-9E3B-3E306DFCEB5A}"/>
    <cellStyle name="Nota 10 4 2 4" xfId="23907" xr:uid="{00000000-0005-0000-0000-0000D7490000}"/>
    <cellStyle name="Nota 10 4 2 4 2" xfId="32853" xr:uid="{866CBD2D-502F-43F9-8DD7-FBD707D40355}"/>
    <cellStyle name="Nota 10 4 3" xfId="16930" xr:uid="{00000000-0005-0000-0000-0000D8490000}"/>
    <cellStyle name="Nota 10 4 3 2" xfId="16931" xr:uid="{00000000-0005-0000-0000-0000D9490000}"/>
    <cellStyle name="Nota 10 4 3 2 2" xfId="25283" xr:uid="{00000000-0005-0000-0000-0000DA490000}"/>
    <cellStyle name="Nota 10 4 3 2 2 2" xfId="28426" xr:uid="{00000000-0005-0000-0000-0000DB490000}"/>
    <cellStyle name="Nota 10 4 3 2 2 2 2" xfId="37282" xr:uid="{A3FDC232-9FE3-4B8F-A188-C23013935DDF}"/>
    <cellStyle name="Nota 10 4 3 2 2 3" xfId="34154" xr:uid="{4E2F1A9E-19C1-49A1-BA10-49653CC2497A}"/>
    <cellStyle name="Nota 10 4 3 2 3" xfId="23904" xr:uid="{00000000-0005-0000-0000-0000DC490000}"/>
    <cellStyle name="Nota 10 4 3 2 3 2" xfId="32850" xr:uid="{17FF9D6F-339B-4E63-868A-07CE893BC2D5}"/>
    <cellStyle name="Nota 10 4 3 3" xfId="25282" xr:uid="{00000000-0005-0000-0000-0000DD490000}"/>
    <cellStyle name="Nota 10 4 3 3 2" xfId="28425" xr:uid="{00000000-0005-0000-0000-0000DE490000}"/>
    <cellStyle name="Nota 10 4 3 3 2 2" xfId="37281" xr:uid="{82829BEC-9D30-4C0E-B911-4AF487566DBB}"/>
    <cellStyle name="Nota 10 4 3 3 3" xfId="34153" xr:uid="{972AD733-009F-4682-9FE6-9106A915642E}"/>
    <cellStyle name="Nota 10 4 3 4" xfId="23905" xr:uid="{00000000-0005-0000-0000-0000DF490000}"/>
    <cellStyle name="Nota 10 4 3 4 2" xfId="32851" xr:uid="{0C0FAAE7-C713-44CE-BB11-FDB7247DBC5D}"/>
    <cellStyle name="Nota 10 4 4" xfId="16932" xr:uid="{00000000-0005-0000-0000-0000E0490000}"/>
    <cellStyle name="Nota 10 4 4 2" xfId="25284" xr:uid="{00000000-0005-0000-0000-0000E1490000}"/>
    <cellStyle name="Nota 10 4 4 2 2" xfId="28427" xr:uid="{00000000-0005-0000-0000-0000E2490000}"/>
    <cellStyle name="Nota 10 4 4 2 2 2" xfId="37283" xr:uid="{1B547A86-DA44-49BC-ACB0-4F7FE4E8B7C4}"/>
    <cellStyle name="Nota 10 4 4 2 3" xfId="34155" xr:uid="{695E4C9A-3E18-4001-BD49-45C62DF3DE31}"/>
    <cellStyle name="Nota 10 4 4 3" xfId="23903" xr:uid="{00000000-0005-0000-0000-0000E3490000}"/>
    <cellStyle name="Nota 10 4 4 3 2" xfId="32849" xr:uid="{11086F5C-59E4-406C-B7DE-B19402387821}"/>
    <cellStyle name="Nota 10 4 5" xfId="25279" xr:uid="{00000000-0005-0000-0000-0000E4490000}"/>
    <cellStyle name="Nota 10 4 5 2" xfId="28422" xr:uid="{00000000-0005-0000-0000-0000E5490000}"/>
    <cellStyle name="Nota 10 4 5 2 2" xfId="37278" xr:uid="{17613CBC-B6C1-4632-9818-455129B6E8AB}"/>
    <cellStyle name="Nota 10 4 5 3" xfId="34150" xr:uid="{2AFA0AC3-81A5-494E-91D9-E1B32A685D9F}"/>
    <cellStyle name="Nota 10 4 6" xfId="23908" xr:uid="{00000000-0005-0000-0000-0000E6490000}"/>
    <cellStyle name="Nota 10 4 6 2" xfId="32854" xr:uid="{70CCB0D1-486B-48D6-BB8B-DF3D6DEAA82D}"/>
    <cellStyle name="Nota 10 5" xfId="16933" xr:uid="{00000000-0005-0000-0000-0000E7490000}"/>
    <cellStyle name="Nota 10 5 2" xfId="16934" xr:uid="{00000000-0005-0000-0000-0000E8490000}"/>
    <cellStyle name="Nota 10 5 2 2" xfId="25286" xr:uid="{00000000-0005-0000-0000-0000E9490000}"/>
    <cellStyle name="Nota 10 5 2 2 2" xfId="28429" xr:uid="{00000000-0005-0000-0000-0000EA490000}"/>
    <cellStyle name="Nota 10 5 2 2 2 2" xfId="37285" xr:uid="{314E5D49-AC75-445F-9A24-7DE31800CBB5}"/>
    <cellStyle name="Nota 10 5 2 2 3" xfId="34157" xr:uid="{5B35F459-B539-4C29-B8D9-307CCCD11E02}"/>
    <cellStyle name="Nota 10 5 2 3" xfId="23901" xr:uid="{00000000-0005-0000-0000-0000EB490000}"/>
    <cellStyle name="Nota 10 5 2 3 2" xfId="32847" xr:uid="{245DD228-6E7B-45C3-AC4C-F675F9E8ADC6}"/>
    <cellStyle name="Nota 10 5 3" xfId="25285" xr:uid="{00000000-0005-0000-0000-0000EC490000}"/>
    <cellStyle name="Nota 10 5 3 2" xfId="28428" xr:uid="{00000000-0005-0000-0000-0000ED490000}"/>
    <cellStyle name="Nota 10 5 3 2 2" xfId="37284" xr:uid="{769511AE-FDD6-491C-BE8F-46D781C162FB}"/>
    <cellStyle name="Nota 10 5 3 3" xfId="34156" xr:uid="{C01C338C-5EB1-49C0-98E8-419217C7E9BF}"/>
    <cellStyle name="Nota 10 5 4" xfId="23902" xr:uid="{00000000-0005-0000-0000-0000EE490000}"/>
    <cellStyle name="Nota 10 5 4 2" xfId="32848" xr:uid="{E351DFDF-B567-4412-A5D7-FA37FB824096}"/>
    <cellStyle name="Nota 10 6" xfId="16935" xr:uid="{00000000-0005-0000-0000-0000EF490000}"/>
    <cellStyle name="Nota 10 6 2" xfId="16936" xr:uid="{00000000-0005-0000-0000-0000F0490000}"/>
    <cellStyle name="Nota 10 6 2 2" xfId="25288" xr:uid="{00000000-0005-0000-0000-0000F1490000}"/>
    <cellStyle name="Nota 10 6 2 2 2" xfId="28431" xr:uid="{00000000-0005-0000-0000-0000F2490000}"/>
    <cellStyle name="Nota 10 6 2 2 2 2" xfId="37287" xr:uid="{3183C004-DEB9-4F5B-9833-6634CF8EDF5C}"/>
    <cellStyle name="Nota 10 6 2 2 3" xfId="34159" xr:uid="{B647F4E3-CFEF-4B9E-B5FF-2E628E609A6C}"/>
    <cellStyle name="Nota 10 6 2 3" xfId="23899" xr:uid="{00000000-0005-0000-0000-0000F3490000}"/>
    <cellStyle name="Nota 10 6 2 3 2" xfId="32845" xr:uid="{30F5FC9C-5374-4469-B1B0-DAF515C77A8A}"/>
    <cellStyle name="Nota 10 6 3" xfId="25287" xr:uid="{00000000-0005-0000-0000-0000F4490000}"/>
    <cellStyle name="Nota 10 6 3 2" xfId="28430" xr:uid="{00000000-0005-0000-0000-0000F5490000}"/>
    <cellStyle name="Nota 10 6 3 2 2" xfId="37286" xr:uid="{D86D2165-6624-4DDF-9170-89407E160765}"/>
    <cellStyle name="Nota 10 6 3 3" xfId="34158" xr:uid="{EC3C8899-7388-4FE4-90ED-DDD19862FE37}"/>
    <cellStyle name="Nota 10 6 4" xfId="23900" xr:uid="{00000000-0005-0000-0000-0000F6490000}"/>
    <cellStyle name="Nota 10 6 4 2" xfId="32846" xr:uid="{177E20B2-AEB6-4CDA-AE3B-40B0D17AECA3}"/>
    <cellStyle name="Nota 10 7" xfId="16937" xr:uid="{00000000-0005-0000-0000-0000F7490000}"/>
    <cellStyle name="Nota 10 7 2" xfId="16938" xr:uid="{00000000-0005-0000-0000-0000F8490000}"/>
    <cellStyle name="Nota 10 7 2 2" xfId="25290" xr:uid="{00000000-0005-0000-0000-0000F9490000}"/>
    <cellStyle name="Nota 10 7 2 2 2" xfId="28433" xr:uid="{00000000-0005-0000-0000-0000FA490000}"/>
    <cellStyle name="Nota 10 7 2 2 2 2" xfId="37289" xr:uid="{0EF8A1C7-A626-49AC-95B5-82A239F024D4}"/>
    <cellStyle name="Nota 10 7 2 2 3" xfId="34161" xr:uid="{617A5B90-730F-4DA1-94E0-A40420D0218A}"/>
    <cellStyle name="Nota 10 7 2 3" xfId="22227" xr:uid="{00000000-0005-0000-0000-0000FB490000}"/>
    <cellStyle name="Nota 10 7 2 3 2" xfId="31178" xr:uid="{D346C8D1-BE36-406B-BF9D-E018BED3F7DF}"/>
    <cellStyle name="Nota 10 7 3" xfId="25289" xr:uid="{00000000-0005-0000-0000-0000FC490000}"/>
    <cellStyle name="Nota 10 7 3 2" xfId="28432" xr:uid="{00000000-0005-0000-0000-0000FD490000}"/>
    <cellStyle name="Nota 10 7 3 2 2" xfId="37288" xr:uid="{A0C78526-59B7-4AB8-A046-443107DC9882}"/>
    <cellStyle name="Nota 10 7 3 3" xfId="34160" xr:uid="{A68ABD33-CB06-46D4-A84E-48CA3654714A}"/>
    <cellStyle name="Nota 10 7 4" xfId="23898" xr:uid="{00000000-0005-0000-0000-0000FE490000}"/>
    <cellStyle name="Nota 10 7 4 2" xfId="32844" xr:uid="{26B01CB0-6503-46E7-8C39-14F02485EAB3}"/>
    <cellStyle name="Nota 10 8" xfId="16939" xr:uid="{00000000-0005-0000-0000-0000FF490000}"/>
    <cellStyle name="Nota 100" xfId="16940" xr:uid="{00000000-0005-0000-0000-0000004A0000}"/>
    <cellStyle name="Nota 100 2" xfId="16941" xr:uid="{00000000-0005-0000-0000-0000014A0000}"/>
    <cellStyle name="Nota 101" xfId="16942" xr:uid="{00000000-0005-0000-0000-0000024A0000}"/>
    <cellStyle name="Nota 101 2" xfId="16943" xr:uid="{00000000-0005-0000-0000-0000034A0000}"/>
    <cellStyle name="Nota 102" xfId="16944" xr:uid="{00000000-0005-0000-0000-0000044A0000}"/>
    <cellStyle name="Nota 102 2" xfId="16945" xr:uid="{00000000-0005-0000-0000-0000054A0000}"/>
    <cellStyle name="Nota 103" xfId="16946" xr:uid="{00000000-0005-0000-0000-0000064A0000}"/>
    <cellStyle name="Nota 103 2" xfId="16947" xr:uid="{00000000-0005-0000-0000-0000074A0000}"/>
    <cellStyle name="Nota 104" xfId="16948" xr:uid="{00000000-0005-0000-0000-0000084A0000}"/>
    <cellStyle name="Nota 104 2" xfId="16949" xr:uid="{00000000-0005-0000-0000-0000094A0000}"/>
    <cellStyle name="Nota 105" xfId="16950" xr:uid="{00000000-0005-0000-0000-00000A4A0000}"/>
    <cellStyle name="Nota 105 2" xfId="16951" xr:uid="{00000000-0005-0000-0000-00000B4A0000}"/>
    <cellStyle name="Nota 106" xfId="16952" xr:uid="{00000000-0005-0000-0000-00000C4A0000}"/>
    <cellStyle name="Nota 106 2" xfId="16953" xr:uid="{00000000-0005-0000-0000-00000D4A0000}"/>
    <cellStyle name="Nota 107" xfId="16954" xr:uid="{00000000-0005-0000-0000-00000E4A0000}"/>
    <cellStyle name="Nota 107 2" xfId="16955" xr:uid="{00000000-0005-0000-0000-00000F4A0000}"/>
    <cellStyle name="Nota 108" xfId="16956" xr:uid="{00000000-0005-0000-0000-0000104A0000}"/>
    <cellStyle name="Nota 108 2" xfId="16957" xr:uid="{00000000-0005-0000-0000-0000114A0000}"/>
    <cellStyle name="Nota 109" xfId="16958" xr:uid="{00000000-0005-0000-0000-0000124A0000}"/>
    <cellStyle name="Nota 109 2" xfId="16959" xr:uid="{00000000-0005-0000-0000-0000134A0000}"/>
    <cellStyle name="Nota 11" xfId="758" xr:uid="{00000000-0005-0000-0000-0000144A0000}"/>
    <cellStyle name="Nota 11 2" xfId="16960" xr:uid="{00000000-0005-0000-0000-0000154A0000}"/>
    <cellStyle name="Nota 11 2 2" xfId="16961" xr:uid="{00000000-0005-0000-0000-0000164A0000}"/>
    <cellStyle name="Nota 11 2 2 2" xfId="16962" xr:uid="{00000000-0005-0000-0000-0000174A0000}"/>
    <cellStyle name="Nota 11 2 2 2 2" xfId="16963" xr:uid="{00000000-0005-0000-0000-0000184A0000}"/>
    <cellStyle name="Nota 11 2 2 2 2 2" xfId="25293" xr:uid="{00000000-0005-0000-0000-0000194A0000}"/>
    <cellStyle name="Nota 11 2 2 2 2 2 2" xfId="28436" xr:uid="{00000000-0005-0000-0000-00001A4A0000}"/>
    <cellStyle name="Nota 11 2 2 2 2 2 2 2" xfId="37292" xr:uid="{A0E0CB4E-F4F7-4237-96E1-1F203FDFB953}"/>
    <cellStyle name="Nota 11 2 2 2 2 2 3" xfId="34164" xr:uid="{6A12F0A5-EA64-4AA0-BC11-9950A15BA477}"/>
    <cellStyle name="Nota 11 2 2 2 2 3" xfId="22230" xr:uid="{00000000-0005-0000-0000-00001B4A0000}"/>
    <cellStyle name="Nota 11 2 2 2 2 3 2" xfId="31181" xr:uid="{D4C44632-3DC8-4F53-BD80-DC3889D07759}"/>
    <cellStyle name="Nota 11 2 2 2 3" xfId="25292" xr:uid="{00000000-0005-0000-0000-00001C4A0000}"/>
    <cellStyle name="Nota 11 2 2 2 3 2" xfId="28435" xr:uid="{00000000-0005-0000-0000-00001D4A0000}"/>
    <cellStyle name="Nota 11 2 2 2 3 2 2" xfId="37291" xr:uid="{8F12898E-85F0-4EF4-AB11-272E776FFC09}"/>
    <cellStyle name="Nota 11 2 2 2 3 3" xfId="34163" xr:uid="{0C0B7E9D-D8CD-4578-921A-5A9AA0E52C1D}"/>
    <cellStyle name="Nota 11 2 2 2 4" xfId="23896" xr:uid="{00000000-0005-0000-0000-00001E4A0000}"/>
    <cellStyle name="Nota 11 2 2 2 4 2" xfId="32842" xr:uid="{948361FA-7FA9-4DE9-84B0-177FAE864AB8}"/>
    <cellStyle name="Nota 11 2 2 3" xfId="16964" xr:uid="{00000000-0005-0000-0000-00001F4A0000}"/>
    <cellStyle name="Nota 11 2 2 3 2" xfId="16965" xr:uid="{00000000-0005-0000-0000-0000204A0000}"/>
    <cellStyle name="Nota 11 2 2 3 2 2" xfId="25295" xr:uid="{00000000-0005-0000-0000-0000214A0000}"/>
    <cellStyle name="Nota 11 2 2 3 2 2 2" xfId="28438" xr:uid="{00000000-0005-0000-0000-0000224A0000}"/>
    <cellStyle name="Nota 11 2 2 3 2 2 2 2" xfId="37294" xr:uid="{E80717EF-99A8-4A7E-BD1E-5024624B6C63}"/>
    <cellStyle name="Nota 11 2 2 3 2 2 3" xfId="34166" xr:uid="{AC853C3B-AEF4-45CD-BD68-5E0A51F608BD}"/>
    <cellStyle name="Nota 11 2 2 3 2 3" xfId="23894" xr:uid="{00000000-0005-0000-0000-0000234A0000}"/>
    <cellStyle name="Nota 11 2 2 3 2 3 2" xfId="32840" xr:uid="{4087CE83-9C84-4378-8A36-7C4A3FF1AE5E}"/>
    <cellStyle name="Nota 11 2 2 3 3" xfId="25294" xr:uid="{00000000-0005-0000-0000-0000244A0000}"/>
    <cellStyle name="Nota 11 2 2 3 3 2" xfId="28437" xr:uid="{00000000-0005-0000-0000-0000254A0000}"/>
    <cellStyle name="Nota 11 2 2 3 3 2 2" xfId="37293" xr:uid="{AF48D6D3-8E83-422C-A877-48ED938263EC}"/>
    <cellStyle name="Nota 11 2 2 3 3 3" xfId="34165" xr:uid="{1476554E-B041-4BB9-BB9B-E8EA50B78A87}"/>
    <cellStyle name="Nota 11 2 2 3 4" xfId="23895" xr:uid="{00000000-0005-0000-0000-0000264A0000}"/>
    <cellStyle name="Nota 11 2 2 3 4 2" xfId="32841" xr:uid="{C73B5BF5-E9DF-4B88-8121-BA15210F72E9}"/>
    <cellStyle name="Nota 11 2 2 4" xfId="16966" xr:uid="{00000000-0005-0000-0000-0000274A0000}"/>
    <cellStyle name="Nota 11 2 2 4 2" xfId="25296" xr:uid="{00000000-0005-0000-0000-0000284A0000}"/>
    <cellStyle name="Nota 11 2 2 4 2 2" xfId="28439" xr:uid="{00000000-0005-0000-0000-0000294A0000}"/>
    <cellStyle name="Nota 11 2 2 4 2 2 2" xfId="37295" xr:uid="{D8FFD5F5-24EC-43EC-8F6C-ACD8048A204C}"/>
    <cellStyle name="Nota 11 2 2 4 2 3" xfId="34167" xr:uid="{CBFC299F-9582-45A8-B605-D636E8ADC312}"/>
    <cellStyle name="Nota 11 2 2 4 3" xfId="23893" xr:uid="{00000000-0005-0000-0000-00002A4A0000}"/>
    <cellStyle name="Nota 11 2 2 4 3 2" xfId="32839" xr:uid="{AC82068E-FBF4-447F-875F-81A0E2613A4A}"/>
    <cellStyle name="Nota 11 2 2 5" xfId="25291" xr:uid="{00000000-0005-0000-0000-00002B4A0000}"/>
    <cellStyle name="Nota 11 2 2 5 2" xfId="28434" xr:uid="{00000000-0005-0000-0000-00002C4A0000}"/>
    <cellStyle name="Nota 11 2 2 5 2 2" xfId="37290" xr:uid="{AD03DCBF-2F60-430E-BC90-99390F02187B}"/>
    <cellStyle name="Nota 11 2 2 5 3" xfId="34162" xr:uid="{AC24AEA9-E12E-4288-9218-13F5C0DD8174}"/>
    <cellStyle name="Nota 11 2 2 6" xfId="23897" xr:uid="{00000000-0005-0000-0000-00002D4A0000}"/>
    <cellStyle name="Nota 11 2 2 6 2" xfId="32843" xr:uid="{3322CC40-7337-4F24-9ED2-860C9C343766}"/>
    <cellStyle name="Nota 11 2 3" xfId="16967" xr:uid="{00000000-0005-0000-0000-00002E4A0000}"/>
    <cellStyle name="Nota 11 2 3 2" xfId="16968" xr:uid="{00000000-0005-0000-0000-00002F4A0000}"/>
    <cellStyle name="Nota 11 2 3 2 2" xfId="25298" xr:uid="{00000000-0005-0000-0000-0000304A0000}"/>
    <cellStyle name="Nota 11 2 3 2 2 2" xfId="28441" xr:uid="{00000000-0005-0000-0000-0000314A0000}"/>
    <cellStyle name="Nota 11 2 3 2 2 2 2" xfId="37297" xr:uid="{7C831703-77A4-4A59-93A4-6A473BEEC8F1}"/>
    <cellStyle name="Nota 11 2 3 2 2 3" xfId="34169" xr:uid="{9BB4CC79-4E8B-4D6D-83EF-30906515D7EA}"/>
    <cellStyle name="Nota 11 2 3 2 3" xfId="23891" xr:uid="{00000000-0005-0000-0000-0000324A0000}"/>
    <cellStyle name="Nota 11 2 3 2 3 2" xfId="32837" xr:uid="{90194FF2-740F-444D-9DA0-8922EDA59AF8}"/>
    <cellStyle name="Nota 11 2 3 3" xfId="25297" xr:uid="{00000000-0005-0000-0000-0000334A0000}"/>
    <cellStyle name="Nota 11 2 3 3 2" xfId="28440" xr:uid="{00000000-0005-0000-0000-0000344A0000}"/>
    <cellStyle name="Nota 11 2 3 3 2 2" xfId="37296" xr:uid="{69458F3A-CEE3-492A-8F8C-977535F04626}"/>
    <cellStyle name="Nota 11 2 3 3 3" xfId="34168" xr:uid="{A11FDF2A-2CAE-42D1-AED3-17F416A881CA}"/>
    <cellStyle name="Nota 11 2 3 4" xfId="23892" xr:uid="{00000000-0005-0000-0000-0000354A0000}"/>
    <cellStyle name="Nota 11 2 3 4 2" xfId="32838" xr:uid="{9E4DF69D-7BC8-4BDA-A93E-FF1989A597CC}"/>
    <cellStyle name="Nota 11 2 4" xfId="16969" xr:uid="{00000000-0005-0000-0000-0000364A0000}"/>
    <cellStyle name="Nota 11 2 4 2" xfId="16970" xr:uid="{00000000-0005-0000-0000-0000374A0000}"/>
    <cellStyle name="Nota 11 2 4 2 2" xfId="25300" xr:uid="{00000000-0005-0000-0000-0000384A0000}"/>
    <cellStyle name="Nota 11 2 4 2 2 2" xfId="28443" xr:uid="{00000000-0005-0000-0000-0000394A0000}"/>
    <cellStyle name="Nota 11 2 4 2 2 2 2" xfId="37299" xr:uid="{594CA00A-BF68-4ABA-A6D2-528F47079F76}"/>
    <cellStyle name="Nota 11 2 4 2 2 3" xfId="34171" xr:uid="{C0D0FE34-68C9-4097-AAA5-E6B8EAAE4F57}"/>
    <cellStyle name="Nota 11 2 4 2 3" xfId="23889" xr:uid="{00000000-0005-0000-0000-00003A4A0000}"/>
    <cellStyle name="Nota 11 2 4 2 3 2" xfId="32835" xr:uid="{6A076AC2-BC8E-4D1A-835F-75441AE2DB2D}"/>
    <cellStyle name="Nota 11 2 4 3" xfId="25299" xr:uid="{00000000-0005-0000-0000-00003B4A0000}"/>
    <cellStyle name="Nota 11 2 4 3 2" xfId="28442" xr:uid="{00000000-0005-0000-0000-00003C4A0000}"/>
    <cellStyle name="Nota 11 2 4 3 2 2" xfId="37298" xr:uid="{9D8D395C-16E2-46DD-8B43-7200FE63B8EC}"/>
    <cellStyle name="Nota 11 2 4 3 3" xfId="34170" xr:uid="{B441B748-5EE1-430E-99D1-DE1D8C91778A}"/>
    <cellStyle name="Nota 11 2 4 4" xfId="23890" xr:uid="{00000000-0005-0000-0000-00003D4A0000}"/>
    <cellStyle name="Nota 11 2 4 4 2" xfId="32836" xr:uid="{EF5360EF-82B6-47CB-B2B5-404257E27A1A}"/>
    <cellStyle name="Nota 11 2 5" xfId="16971" xr:uid="{00000000-0005-0000-0000-00003E4A0000}"/>
    <cellStyle name="Nota 11 2 5 2" xfId="16972" xr:uid="{00000000-0005-0000-0000-00003F4A0000}"/>
    <cellStyle name="Nota 11 2 5 2 2" xfId="25302" xr:uid="{00000000-0005-0000-0000-0000404A0000}"/>
    <cellStyle name="Nota 11 2 5 2 2 2" xfId="28445" xr:uid="{00000000-0005-0000-0000-0000414A0000}"/>
    <cellStyle name="Nota 11 2 5 2 2 2 2" xfId="37301" xr:uid="{C84C0BA6-1F32-404D-9245-74DCD30B621F}"/>
    <cellStyle name="Nota 11 2 5 2 2 3" xfId="34173" xr:uid="{000DF5CB-C8B3-47EB-BF96-DFA990E520A3}"/>
    <cellStyle name="Nota 11 2 5 2 3" xfId="23887" xr:uid="{00000000-0005-0000-0000-0000424A0000}"/>
    <cellStyle name="Nota 11 2 5 2 3 2" xfId="32833" xr:uid="{FEC78736-AAE4-4553-B24B-E189B9BBDD9F}"/>
    <cellStyle name="Nota 11 2 5 3" xfId="25301" xr:uid="{00000000-0005-0000-0000-0000434A0000}"/>
    <cellStyle name="Nota 11 2 5 3 2" xfId="28444" xr:uid="{00000000-0005-0000-0000-0000444A0000}"/>
    <cellStyle name="Nota 11 2 5 3 2 2" xfId="37300" xr:uid="{68B76323-69BE-4207-A6BE-A8FE2EA76EC1}"/>
    <cellStyle name="Nota 11 2 5 3 3" xfId="34172" xr:uid="{00E45840-F764-4A7B-A89D-B39B6230344B}"/>
    <cellStyle name="Nota 11 2 5 4" xfId="23888" xr:uid="{00000000-0005-0000-0000-0000454A0000}"/>
    <cellStyle name="Nota 11 2 5 4 2" xfId="32834" xr:uid="{91438273-33A7-4E02-8A38-1C1EF8F5420D}"/>
    <cellStyle name="Nota 11 3" xfId="16973" xr:uid="{00000000-0005-0000-0000-0000464A0000}"/>
    <cellStyle name="Nota 11 3 2" xfId="16974" xr:uid="{00000000-0005-0000-0000-0000474A0000}"/>
    <cellStyle name="Nota 11 3 2 2" xfId="16975" xr:uid="{00000000-0005-0000-0000-0000484A0000}"/>
    <cellStyle name="Nota 11 3 2 2 2" xfId="16976" xr:uid="{00000000-0005-0000-0000-0000494A0000}"/>
    <cellStyle name="Nota 11 3 2 2 2 2" xfId="25306" xr:uid="{00000000-0005-0000-0000-00004A4A0000}"/>
    <cellStyle name="Nota 11 3 2 2 2 2 2" xfId="28449" xr:uid="{00000000-0005-0000-0000-00004B4A0000}"/>
    <cellStyle name="Nota 11 3 2 2 2 2 2 2" xfId="37305" xr:uid="{73EF543F-AF00-4E50-B681-6B6BC3E5A42E}"/>
    <cellStyle name="Nota 11 3 2 2 2 2 3" xfId="34177" xr:uid="{3BEDC849-5119-47F9-83A3-14ED6B0F8C0A}"/>
    <cellStyle name="Nota 11 3 2 2 2 3" xfId="23883" xr:uid="{00000000-0005-0000-0000-00004C4A0000}"/>
    <cellStyle name="Nota 11 3 2 2 2 3 2" xfId="32829" xr:uid="{A1438D90-A61B-4E18-8680-88C788854C62}"/>
    <cellStyle name="Nota 11 3 2 2 3" xfId="25305" xr:uid="{00000000-0005-0000-0000-00004D4A0000}"/>
    <cellStyle name="Nota 11 3 2 2 3 2" xfId="28448" xr:uid="{00000000-0005-0000-0000-00004E4A0000}"/>
    <cellStyle name="Nota 11 3 2 2 3 2 2" xfId="37304" xr:uid="{FF944536-55B7-443E-AD3F-D017F5E7389B}"/>
    <cellStyle name="Nota 11 3 2 2 3 3" xfId="34176" xr:uid="{1D14E377-0FEC-476E-827C-15A88988E655}"/>
    <cellStyle name="Nota 11 3 2 2 4" xfId="23884" xr:uid="{00000000-0005-0000-0000-00004F4A0000}"/>
    <cellStyle name="Nota 11 3 2 2 4 2" xfId="32830" xr:uid="{50030494-F432-48BF-84B6-E275DE7C1CCC}"/>
    <cellStyle name="Nota 11 3 2 3" xfId="16977" xr:uid="{00000000-0005-0000-0000-0000504A0000}"/>
    <cellStyle name="Nota 11 3 2 3 2" xfId="16978" xr:uid="{00000000-0005-0000-0000-0000514A0000}"/>
    <cellStyle name="Nota 11 3 2 3 2 2" xfId="25308" xr:uid="{00000000-0005-0000-0000-0000524A0000}"/>
    <cellStyle name="Nota 11 3 2 3 2 2 2" xfId="28451" xr:uid="{00000000-0005-0000-0000-0000534A0000}"/>
    <cellStyle name="Nota 11 3 2 3 2 2 2 2" xfId="37307" xr:uid="{A9DCDE47-D380-4B0F-A703-43BFDE97F439}"/>
    <cellStyle name="Nota 11 3 2 3 2 2 3" xfId="34179" xr:uid="{0CA0A495-17DD-4909-AAC4-A13FEE417A8A}"/>
    <cellStyle name="Nota 11 3 2 3 2 3" xfId="23881" xr:uid="{00000000-0005-0000-0000-0000544A0000}"/>
    <cellStyle name="Nota 11 3 2 3 2 3 2" xfId="32827" xr:uid="{79E59E13-D0AF-4A41-9FEB-4342146B6855}"/>
    <cellStyle name="Nota 11 3 2 3 3" xfId="25307" xr:uid="{00000000-0005-0000-0000-0000554A0000}"/>
    <cellStyle name="Nota 11 3 2 3 3 2" xfId="28450" xr:uid="{00000000-0005-0000-0000-0000564A0000}"/>
    <cellStyle name="Nota 11 3 2 3 3 2 2" xfId="37306" xr:uid="{FAA94C21-C58B-4A11-9D03-F4F00C27A7C0}"/>
    <cellStyle name="Nota 11 3 2 3 3 3" xfId="34178" xr:uid="{3466D1CD-72B5-453B-BF31-E6767F3AA35C}"/>
    <cellStyle name="Nota 11 3 2 3 4" xfId="23882" xr:uid="{00000000-0005-0000-0000-0000574A0000}"/>
    <cellStyle name="Nota 11 3 2 3 4 2" xfId="32828" xr:uid="{E786C751-B978-4519-8F42-281AB23A2481}"/>
    <cellStyle name="Nota 11 3 2 4" xfId="16979" xr:uid="{00000000-0005-0000-0000-0000584A0000}"/>
    <cellStyle name="Nota 11 3 2 4 2" xfId="25309" xr:uid="{00000000-0005-0000-0000-0000594A0000}"/>
    <cellStyle name="Nota 11 3 2 4 2 2" xfId="28452" xr:uid="{00000000-0005-0000-0000-00005A4A0000}"/>
    <cellStyle name="Nota 11 3 2 4 2 2 2" xfId="37308" xr:uid="{40AD8AD5-7758-40C3-95D3-97BB941AFB9B}"/>
    <cellStyle name="Nota 11 3 2 4 2 3" xfId="34180" xr:uid="{A129AE96-16B6-4E8E-B0E1-FB501907B05C}"/>
    <cellStyle name="Nota 11 3 2 4 3" xfId="23880" xr:uid="{00000000-0005-0000-0000-00005B4A0000}"/>
    <cellStyle name="Nota 11 3 2 4 3 2" xfId="32826" xr:uid="{4B80C534-3771-480D-AF37-CDA91AC8AC62}"/>
    <cellStyle name="Nota 11 3 2 5" xfId="25304" xr:uid="{00000000-0005-0000-0000-00005C4A0000}"/>
    <cellStyle name="Nota 11 3 2 5 2" xfId="28447" xr:uid="{00000000-0005-0000-0000-00005D4A0000}"/>
    <cellStyle name="Nota 11 3 2 5 2 2" xfId="37303" xr:uid="{1E902CEA-6883-404C-85A0-31155FBC5CCE}"/>
    <cellStyle name="Nota 11 3 2 5 3" xfId="34175" xr:uid="{3D6B2677-4568-41EF-B09C-901BA3A395B6}"/>
    <cellStyle name="Nota 11 3 2 6" xfId="23885" xr:uid="{00000000-0005-0000-0000-00005E4A0000}"/>
    <cellStyle name="Nota 11 3 2 6 2" xfId="32831" xr:uid="{3FECB8D3-3993-4C06-855D-36B352414D82}"/>
    <cellStyle name="Nota 11 3 3" xfId="16980" xr:uid="{00000000-0005-0000-0000-00005F4A0000}"/>
    <cellStyle name="Nota 11 3 3 2" xfId="16981" xr:uid="{00000000-0005-0000-0000-0000604A0000}"/>
    <cellStyle name="Nota 11 3 3 2 2" xfId="25311" xr:uid="{00000000-0005-0000-0000-0000614A0000}"/>
    <cellStyle name="Nota 11 3 3 2 2 2" xfId="28454" xr:uid="{00000000-0005-0000-0000-0000624A0000}"/>
    <cellStyle name="Nota 11 3 3 2 2 2 2" xfId="37310" xr:uid="{FCBD01E1-0022-4204-8DB5-7EBDACE606BE}"/>
    <cellStyle name="Nota 11 3 3 2 2 3" xfId="34182" xr:uid="{41574A11-C3A1-4CB1-9CDF-69195FED6DD9}"/>
    <cellStyle name="Nota 11 3 3 2 3" xfId="23878" xr:uid="{00000000-0005-0000-0000-0000634A0000}"/>
    <cellStyle name="Nota 11 3 3 2 3 2" xfId="32824" xr:uid="{A4B34604-F596-491D-A310-0AD1CB6E7A58}"/>
    <cellStyle name="Nota 11 3 3 3" xfId="25310" xr:uid="{00000000-0005-0000-0000-0000644A0000}"/>
    <cellStyle name="Nota 11 3 3 3 2" xfId="28453" xr:uid="{00000000-0005-0000-0000-0000654A0000}"/>
    <cellStyle name="Nota 11 3 3 3 2 2" xfId="37309" xr:uid="{F4497861-6B02-4BDE-8E5A-11F5286A1813}"/>
    <cellStyle name="Nota 11 3 3 3 3" xfId="34181" xr:uid="{CF420569-603D-45FC-A9E5-CBD5E36472D6}"/>
    <cellStyle name="Nota 11 3 3 4" xfId="23879" xr:uid="{00000000-0005-0000-0000-0000664A0000}"/>
    <cellStyle name="Nota 11 3 3 4 2" xfId="32825" xr:uid="{9CFB2F56-1FA0-4198-81ED-602459D8D293}"/>
    <cellStyle name="Nota 11 3 4" xfId="16982" xr:uid="{00000000-0005-0000-0000-0000674A0000}"/>
    <cellStyle name="Nota 11 3 4 2" xfId="16983" xr:uid="{00000000-0005-0000-0000-0000684A0000}"/>
    <cellStyle name="Nota 11 3 4 2 2" xfId="25313" xr:uid="{00000000-0005-0000-0000-0000694A0000}"/>
    <cellStyle name="Nota 11 3 4 2 2 2" xfId="28456" xr:uid="{00000000-0005-0000-0000-00006A4A0000}"/>
    <cellStyle name="Nota 11 3 4 2 2 2 2" xfId="37312" xr:uid="{DE3CAE87-4369-4482-8E58-77C9D868AA8E}"/>
    <cellStyle name="Nota 11 3 4 2 2 3" xfId="34184" xr:uid="{FA2F03C9-7308-4E35-B82A-DE2292BB3B95}"/>
    <cellStyle name="Nota 11 3 4 2 3" xfId="23876" xr:uid="{00000000-0005-0000-0000-00006B4A0000}"/>
    <cellStyle name="Nota 11 3 4 2 3 2" xfId="32822" xr:uid="{6FC1D310-7913-4627-9B6E-4D23813B6AF3}"/>
    <cellStyle name="Nota 11 3 4 3" xfId="25312" xr:uid="{00000000-0005-0000-0000-00006C4A0000}"/>
    <cellStyle name="Nota 11 3 4 3 2" xfId="28455" xr:uid="{00000000-0005-0000-0000-00006D4A0000}"/>
    <cellStyle name="Nota 11 3 4 3 2 2" xfId="37311" xr:uid="{B9D75801-1554-4F74-A6A9-319E9EE5F0BB}"/>
    <cellStyle name="Nota 11 3 4 3 3" xfId="34183" xr:uid="{071AB40E-CF03-43D2-AEBF-070541F2E537}"/>
    <cellStyle name="Nota 11 3 4 4" xfId="23877" xr:uid="{00000000-0005-0000-0000-00006E4A0000}"/>
    <cellStyle name="Nota 11 3 4 4 2" xfId="32823" xr:uid="{AD726057-ADDB-487A-B040-4822F5B5A09C}"/>
    <cellStyle name="Nota 11 3 5" xfId="16984" xr:uid="{00000000-0005-0000-0000-00006F4A0000}"/>
    <cellStyle name="Nota 11 3 5 2" xfId="25314" xr:uid="{00000000-0005-0000-0000-0000704A0000}"/>
    <cellStyle name="Nota 11 3 5 2 2" xfId="28457" xr:uid="{00000000-0005-0000-0000-0000714A0000}"/>
    <cellStyle name="Nota 11 3 5 2 2 2" xfId="37313" xr:uid="{7679B829-0FDF-4804-9E51-4CF2B1FCB02B}"/>
    <cellStyle name="Nota 11 3 5 2 3" xfId="34185" xr:uid="{D9EC7EB3-F753-45EA-9691-F0913CC0A20D}"/>
    <cellStyle name="Nota 11 3 5 3" xfId="23875" xr:uid="{00000000-0005-0000-0000-0000724A0000}"/>
    <cellStyle name="Nota 11 3 5 3 2" xfId="32821" xr:uid="{DF766F36-55E5-44A9-AFA6-BC5113E6D9A1}"/>
    <cellStyle name="Nota 11 3 6" xfId="25303" xr:uid="{00000000-0005-0000-0000-0000734A0000}"/>
    <cellStyle name="Nota 11 3 6 2" xfId="28446" xr:uid="{00000000-0005-0000-0000-0000744A0000}"/>
    <cellStyle name="Nota 11 3 6 2 2" xfId="37302" xr:uid="{A3C421D9-6600-43ED-B488-69F28ABBA49C}"/>
    <cellStyle name="Nota 11 3 6 3" xfId="34174" xr:uid="{3D06838B-1932-431B-B778-AEAFA6B26632}"/>
    <cellStyle name="Nota 11 3 7" xfId="23886" xr:uid="{00000000-0005-0000-0000-0000754A0000}"/>
    <cellStyle name="Nota 11 3 7 2" xfId="32832" xr:uid="{88F98CAA-40CE-404D-BBA0-E13AC7176B47}"/>
    <cellStyle name="Nota 11 4" xfId="16985" xr:uid="{00000000-0005-0000-0000-0000764A0000}"/>
    <cellStyle name="Nota 11 4 2" xfId="16986" xr:uid="{00000000-0005-0000-0000-0000774A0000}"/>
    <cellStyle name="Nota 11 4 2 2" xfId="16987" xr:uid="{00000000-0005-0000-0000-0000784A0000}"/>
    <cellStyle name="Nota 11 4 2 2 2" xfId="25317" xr:uid="{00000000-0005-0000-0000-0000794A0000}"/>
    <cellStyle name="Nota 11 4 2 2 2 2" xfId="28460" xr:uid="{00000000-0005-0000-0000-00007A4A0000}"/>
    <cellStyle name="Nota 11 4 2 2 2 2 2" xfId="37316" xr:uid="{FB6DAE91-6C7E-4BB0-9B34-0A3CCF5D34FD}"/>
    <cellStyle name="Nota 11 4 2 2 2 3" xfId="34188" xr:uid="{2FB45C5C-A38B-43D8-81C1-690A707E94C2}"/>
    <cellStyle name="Nota 11 4 2 2 3" xfId="23872" xr:uid="{00000000-0005-0000-0000-00007B4A0000}"/>
    <cellStyle name="Nota 11 4 2 2 3 2" xfId="32818" xr:uid="{2ED4B87E-040B-4441-ADB4-1164BAA9F865}"/>
    <cellStyle name="Nota 11 4 2 3" xfId="25316" xr:uid="{00000000-0005-0000-0000-00007C4A0000}"/>
    <cellStyle name="Nota 11 4 2 3 2" xfId="28459" xr:uid="{00000000-0005-0000-0000-00007D4A0000}"/>
    <cellStyle name="Nota 11 4 2 3 2 2" xfId="37315" xr:uid="{68C418FE-EC20-4D22-8779-5864C928380E}"/>
    <cellStyle name="Nota 11 4 2 3 3" xfId="34187" xr:uid="{5AAF0D34-2D5D-4EB9-8655-7CC49514CE8C}"/>
    <cellStyle name="Nota 11 4 2 4" xfId="23873" xr:uid="{00000000-0005-0000-0000-00007E4A0000}"/>
    <cellStyle name="Nota 11 4 2 4 2" xfId="32819" xr:uid="{D39ECEED-FB8E-49D0-9643-585483479732}"/>
    <cellStyle name="Nota 11 4 3" xfId="16988" xr:uid="{00000000-0005-0000-0000-00007F4A0000}"/>
    <cellStyle name="Nota 11 4 3 2" xfId="16989" xr:uid="{00000000-0005-0000-0000-0000804A0000}"/>
    <cellStyle name="Nota 11 4 3 2 2" xfId="25319" xr:uid="{00000000-0005-0000-0000-0000814A0000}"/>
    <cellStyle name="Nota 11 4 3 2 2 2" xfId="28462" xr:uid="{00000000-0005-0000-0000-0000824A0000}"/>
    <cellStyle name="Nota 11 4 3 2 2 2 2" xfId="37318" xr:uid="{E0D84EBC-E355-4907-9731-F32A166A9380}"/>
    <cellStyle name="Nota 11 4 3 2 2 3" xfId="34190" xr:uid="{81F4DFA0-D3A6-4066-B866-F8E9B7837D20}"/>
    <cellStyle name="Nota 11 4 3 2 3" xfId="23871" xr:uid="{00000000-0005-0000-0000-0000834A0000}"/>
    <cellStyle name="Nota 11 4 3 2 3 2" xfId="32817" xr:uid="{CA2E9202-61C6-4875-B0CB-F9ABF4A858DA}"/>
    <cellStyle name="Nota 11 4 3 3" xfId="25318" xr:uid="{00000000-0005-0000-0000-0000844A0000}"/>
    <cellStyle name="Nota 11 4 3 3 2" xfId="28461" xr:uid="{00000000-0005-0000-0000-0000854A0000}"/>
    <cellStyle name="Nota 11 4 3 3 2 2" xfId="37317" xr:uid="{C91C1190-60A4-45AC-B39A-FCC48234C08D}"/>
    <cellStyle name="Nota 11 4 3 3 3" xfId="34189" xr:uid="{75ED8B03-2238-4546-BB09-EBF934A300F5}"/>
    <cellStyle name="Nota 11 4 3 4" xfId="22232" xr:uid="{00000000-0005-0000-0000-0000864A0000}"/>
    <cellStyle name="Nota 11 4 3 4 2" xfId="31183" xr:uid="{D7524771-48D0-49C8-9675-5E26F2118CDD}"/>
    <cellStyle name="Nota 11 4 4" xfId="16990" xr:uid="{00000000-0005-0000-0000-0000874A0000}"/>
    <cellStyle name="Nota 11 4 4 2" xfId="25320" xr:uid="{00000000-0005-0000-0000-0000884A0000}"/>
    <cellStyle name="Nota 11 4 4 2 2" xfId="28463" xr:uid="{00000000-0005-0000-0000-0000894A0000}"/>
    <cellStyle name="Nota 11 4 4 2 2 2" xfId="37319" xr:uid="{2AAD09D9-1316-497E-A037-E10C5CB45DC3}"/>
    <cellStyle name="Nota 11 4 4 2 3" xfId="34191" xr:uid="{70E0ED22-FBC7-4552-A5DB-ED4DD5A6418A}"/>
    <cellStyle name="Nota 11 4 4 3" xfId="23870" xr:uid="{00000000-0005-0000-0000-00008A4A0000}"/>
    <cellStyle name="Nota 11 4 4 3 2" xfId="32816" xr:uid="{039E2C72-4201-4D36-813C-412E5D72CC74}"/>
    <cellStyle name="Nota 11 4 5" xfId="25315" xr:uid="{00000000-0005-0000-0000-00008B4A0000}"/>
    <cellStyle name="Nota 11 4 5 2" xfId="28458" xr:uid="{00000000-0005-0000-0000-00008C4A0000}"/>
    <cellStyle name="Nota 11 4 5 2 2" xfId="37314" xr:uid="{0B25D886-8BE9-4B95-8A1E-261CED765583}"/>
    <cellStyle name="Nota 11 4 5 3" xfId="34186" xr:uid="{0F2E4E58-4D9C-46E0-A3B6-9AD4641538AD}"/>
    <cellStyle name="Nota 11 4 6" xfId="23874" xr:uid="{00000000-0005-0000-0000-00008D4A0000}"/>
    <cellStyle name="Nota 11 4 6 2" xfId="32820" xr:uid="{95244EEE-36CA-4D59-B3E1-62119F3BE2D5}"/>
    <cellStyle name="Nota 11 5" xfId="16991" xr:uid="{00000000-0005-0000-0000-00008E4A0000}"/>
    <cellStyle name="Nota 11 5 2" xfId="16992" xr:uid="{00000000-0005-0000-0000-00008F4A0000}"/>
    <cellStyle name="Nota 11 5 2 2" xfId="25322" xr:uid="{00000000-0005-0000-0000-0000904A0000}"/>
    <cellStyle name="Nota 11 5 2 2 2" xfId="28465" xr:uid="{00000000-0005-0000-0000-0000914A0000}"/>
    <cellStyle name="Nota 11 5 2 2 2 2" xfId="37321" xr:uid="{EC14BBFC-04AB-4000-AFA9-264878B9EB11}"/>
    <cellStyle name="Nota 11 5 2 2 3" xfId="34193" xr:uid="{F86A3934-495A-4C32-BAD5-1E5AEE7B9C9C}"/>
    <cellStyle name="Nota 11 5 2 3" xfId="23868" xr:uid="{00000000-0005-0000-0000-0000924A0000}"/>
    <cellStyle name="Nota 11 5 2 3 2" xfId="32814" xr:uid="{B209AEEB-6E71-4FF3-93D6-0FC2BD01BE94}"/>
    <cellStyle name="Nota 11 5 3" xfId="25321" xr:uid="{00000000-0005-0000-0000-0000934A0000}"/>
    <cellStyle name="Nota 11 5 3 2" xfId="28464" xr:uid="{00000000-0005-0000-0000-0000944A0000}"/>
    <cellStyle name="Nota 11 5 3 2 2" xfId="37320" xr:uid="{75883025-88A4-4A07-8196-BD47312F9797}"/>
    <cellStyle name="Nota 11 5 3 3" xfId="34192" xr:uid="{8DB92310-7A12-447C-8548-B5AA755C8630}"/>
    <cellStyle name="Nota 11 5 4" xfId="23869" xr:uid="{00000000-0005-0000-0000-0000954A0000}"/>
    <cellStyle name="Nota 11 5 4 2" xfId="32815" xr:uid="{D124C203-20F0-4943-B3E8-BDC5159768AC}"/>
    <cellStyle name="Nota 11 6" xfId="16993" xr:uid="{00000000-0005-0000-0000-0000964A0000}"/>
    <cellStyle name="Nota 11 6 2" xfId="16994" xr:uid="{00000000-0005-0000-0000-0000974A0000}"/>
    <cellStyle name="Nota 11 6 2 2" xfId="25324" xr:uid="{00000000-0005-0000-0000-0000984A0000}"/>
    <cellStyle name="Nota 11 6 2 2 2" xfId="28467" xr:uid="{00000000-0005-0000-0000-0000994A0000}"/>
    <cellStyle name="Nota 11 6 2 2 2 2" xfId="37323" xr:uid="{04D78BAC-528C-49DB-8C30-89A209275C65}"/>
    <cellStyle name="Nota 11 6 2 2 3" xfId="34195" xr:uid="{A89396EC-AAD2-458D-BFA1-B6C92096EEB9}"/>
    <cellStyle name="Nota 11 6 2 3" xfId="23866" xr:uid="{00000000-0005-0000-0000-00009A4A0000}"/>
    <cellStyle name="Nota 11 6 2 3 2" xfId="32812" xr:uid="{396CF609-D3ED-4645-81C6-12B8F594D138}"/>
    <cellStyle name="Nota 11 6 3" xfId="25323" xr:uid="{00000000-0005-0000-0000-00009B4A0000}"/>
    <cellStyle name="Nota 11 6 3 2" xfId="28466" xr:uid="{00000000-0005-0000-0000-00009C4A0000}"/>
    <cellStyle name="Nota 11 6 3 2 2" xfId="37322" xr:uid="{9E71D1D6-0042-45CC-B49D-336FE5893586}"/>
    <cellStyle name="Nota 11 6 3 3" xfId="34194" xr:uid="{9CE9E62A-E121-4225-87A6-338C9C1DED01}"/>
    <cellStyle name="Nota 11 6 4" xfId="23867" xr:uid="{00000000-0005-0000-0000-00009D4A0000}"/>
    <cellStyle name="Nota 11 6 4 2" xfId="32813" xr:uid="{E739A63D-865B-4FF5-9587-01854CD7F41E}"/>
    <cellStyle name="Nota 11 7" xfId="16995" xr:uid="{00000000-0005-0000-0000-00009E4A0000}"/>
    <cellStyle name="Nota 11 7 2" xfId="16996" xr:uid="{00000000-0005-0000-0000-00009F4A0000}"/>
    <cellStyle name="Nota 11 7 2 2" xfId="25326" xr:uid="{00000000-0005-0000-0000-0000A04A0000}"/>
    <cellStyle name="Nota 11 7 2 2 2" xfId="28469" xr:uid="{00000000-0005-0000-0000-0000A14A0000}"/>
    <cellStyle name="Nota 11 7 2 2 2 2" xfId="37325" xr:uid="{04B9C520-D557-472F-8125-57797F3ECF7C}"/>
    <cellStyle name="Nota 11 7 2 2 3" xfId="34197" xr:uid="{475D3C29-57D2-4F1D-95EB-D1582577F92E}"/>
    <cellStyle name="Nota 11 7 2 3" xfId="23864" xr:uid="{00000000-0005-0000-0000-0000A24A0000}"/>
    <cellStyle name="Nota 11 7 2 3 2" xfId="32810" xr:uid="{AE2FAB62-BA45-4C9A-A956-E735B9EEDA34}"/>
    <cellStyle name="Nota 11 7 3" xfId="25325" xr:uid="{00000000-0005-0000-0000-0000A34A0000}"/>
    <cellStyle name="Nota 11 7 3 2" xfId="28468" xr:uid="{00000000-0005-0000-0000-0000A44A0000}"/>
    <cellStyle name="Nota 11 7 3 2 2" xfId="37324" xr:uid="{EA5CE31B-1829-4246-8649-C11322A5849C}"/>
    <cellStyle name="Nota 11 7 3 3" xfId="34196" xr:uid="{0A10EF17-6C85-4C79-93B3-D40BD91E63B0}"/>
    <cellStyle name="Nota 11 7 4" xfId="23865" xr:uid="{00000000-0005-0000-0000-0000A54A0000}"/>
    <cellStyle name="Nota 11 7 4 2" xfId="32811" xr:uid="{716E9084-6005-4543-942B-313C5FED381A}"/>
    <cellStyle name="Nota 11 8" xfId="16997" xr:uid="{00000000-0005-0000-0000-0000A64A0000}"/>
    <cellStyle name="Nota 110" xfId="16998" xr:uid="{00000000-0005-0000-0000-0000A74A0000}"/>
    <cellStyle name="Nota 110 2" xfId="16999" xr:uid="{00000000-0005-0000-0000-0000A84A0000}"/>
    <cellStyle name="Nota 111" xfId="17000" xr:uid="{00000000-0005-0000-0000-0000A94A0000}"/>
    <cellStyle name="Nota 111 2" xfId="17001" xr:uid="{00000000-0005-0000-0000-0000AA4A0000}"/>
    <cellStyle name="Nota 112" xfId="17002" xr:uid="{00000000-0005-0000-0000-0000AB4A0000}"/>
    <cellStyle name="Nota 112 2" xfId="17003" xr:uid="{00000000-0005-0000-0000-0000AC4A0000}"/>
    <cellStyle name="Nota 113" xfId="17004" xr:uid="{00000000-0005-0000-0000-0000AD4A0000}"/>
    <cellStyle name="Nota 113 2" xfId="17005" xr:uid="{00000000-0005-0000-0000-0000AE4A0000}"/>
    <cellStyle name="Nota 114" xfId="17006" xr:uid="{00000000-0005-0000-0000-0000AF4A0000}"/>
    <cellStyle name="Nota 114 2" xfId="17007" xr:uid="{00000000-0005-0000-0000-0000B04A0000}"/>
    <cellStyle name="Nota 115" xfId="17008" xr:uid="{00000000-0005-0000-0000-0000B14A0000}"/>
    <cellStyle name="Nota 115 2" xfId="17009" xr:uid="{00000000-0005-0000-0000-0000B24A0000}"/>
    <cellStyle name="Nota 116" xfId="17010" xr:uid="{00000000-0005-0000-0000-0000B34A0000}"/>
    <cellStyle name="Nota 116 2" xfId="17011" xr:uid="{00000000-0005-0000-0000-0000B44A0000}"/>
    <cellStyle name="Nota 117" xfId="17012" xr:uid="{00000000-0005-0000-0000-0000B54A0000}"/>
    <cellStyle name="Nota 117 2" xfId="17013" xr:uid="{00000000-0005-0000-0000-0000B64A0000}"/>
    <cellStyle name="Nota 118" xfId="17014" xr:uid="{00000000-0005-0000-0000-0000B74A0000}"/>
    <cellStyle name="Nota 118 2" xfId="17015" xr:uid="{00000000-0005-0000-0000-0000B84A0000}"/>
    <cellStyle name="Nota 119" xfId="17016" xr:uid="{00000000-0005-0000-0000-0000B94A0000}"/>
    <cellStyle name="Nota 119 2" xfId="17017" xr:uid="{00000000-0005-0000-0000-0000BA4A0000}"/>
    <cellStyle name="Nota 12" xfId="759" xr:uid="{00000000-0005-0000-0000-0000BB4A0000}"/>
    <cellStyle name="Nota 12 2" xfId="17018" xr:uid="{00000000-0005-0000-0000-0000BC4A0000}"/>
    <cellStyle name="Nota 12 2 2" xfId="17019" xr:uid="{00000000-0005-0000-0000-0000BD4A0000}"/>
    <cellStyle name="Nota 12 2 2 2" xfId="17020" xr:uid="{00000000-0005-0000-0000-0000BE4A0000}"/>
    <cellStyle name="Nota 12 2 2 2 2" xfId="17021" xr:uid="{00000000-0005-0000-0000-0000BF4A0000}"/>
    <cellStyle name="Nota 12 2 2 2 2 2" xfId="25329" xr:uid="{00000000-0005-0000-0000-0000C04A0000}"/>
    <cellStyle name="Nota 12 2 2 2 2 2 2" xfId="28472" xr:uid="{00000000-0005-0000-0000-0000C14A0000}"/>
    <cellStyle name="Nota 12 2 2 2 2 2 2 2" xfId="37328" xr:uid="{8316439A-BCC6-43FD-9FBD-9085468A6571}"/>
    <cellStyle name="Nota 12 2 2 2 2 2 3" xfId="34200" xr:uid="{D0C55627-6D31-43B8-A033-5F8F08280698}"/>
    <cellStyle name="Nota 12 2 2 2 2 3" xfId="23861" xr:uid="{00000000-0005-0000-0000-0000C24A0000}"/>
    <cellStyle name="Nota 12 2 2 2 2 3 2" xfId="32807" xr:uid="{317E6D75-679C-4738-8E83-3B8B2DEDE772}"/>
    <cellStyle name="Nota 12 2 2 2 3" xfId="25328" xr:uid="{00000000-0005-0000-0000-0000C34A0000}"/>
    <cellStyle name="Nota 12 2 2 2 3 2" xfId="28471" xr:uid="{00000000-0005-0000-0000-0000C44A0000}"/>
    <cellStyle name="Nota 12 2 2 2 3 2 2" xfId="37327" xr:uid="{A7A6A2E8-0A4E-4CE6-8A39-0EDADD98ABDA}"/>
    <cellStyle name="Nota 12 2 2 2 3 3" xfId="34199" xr:uid="{2E17D578-AEA0-4D74-A1CE-D6E0267078D8}"/>
    <cellStyle name="Nota 12 2 2 2 4" xfId="23862" xr:uid="{00000000-0005-0000-0000-0000C54A0000}"/>
    <cellStyle name="Nota 12 2 2 2 4 2" xfId="32808" xr:uid="{173C93BC-1270-4E17-B3AE-8BFD8E5F155E}"/>
    <cellStyle name="Nota 12 2 2 3" xfId="17022" xr:uid="{00000000-0005-0000-0000-0000C64A0000}"/>
    <cellStyle name="Nota 12 2 2 3 2" xfId="17023" xr:uid="{00000000-0005-0000-0000-0000C74A0000}"/>
    <cellStyle name="Nota 12 2 2 3 2 2" xfId="25331" xr:uid="{00000000-0005-0000-0000-0000C84A0000}"/>
    <cellStyle name="Nota 12 2 2 3 2 2 2" xfId="28474" xr:uid="{00000000-0005-0000-0000-0000C94A0000}"/>
    <cellStyle name="Nota 12 2 2 3 2 2 2 2" xfId="37330" xr:uid="{831E5262-BA0D-4609-980E-1C4350AA1AFE}"/>
    <cellStyle name="Nota 12 2 2 3 2 2 3" xfId="34202" xr:uid="{54075AB2-0C43-42A3-BA10-16BAB7E08AE5}"/>
    <cellStyle name="Nota 12 2 2 3 2 3" xfId="23859" xr:uid="{00000000-0005-0000-0000-0000CA4A0000}"/>
    <cellStyle name="Nota 12 2 2 3 2 3 2" xfId="32805" xr:uid="{85DC0CDB-7093-44FC-829A-C2548BB84524}"/>
    <cellStyle name="Nota 12 2 2 3 3" xfId="25330" xr:uid="{00000000-0005-0000-0000-0000CB4A0000}"/>
    <cellStyle name="Nota 12 2 2 3 3 2" xfId="28473" xr:uid="{00000000-0005-0000-0000-0000CC4A0000}"/>
    <cellStyle name="Nota 12 2 2 3 3 2 2" xfId="37329" xr:uid="{DC910A86-4181-4778-AB2F-8A741DDD3ADD}"/>
    <cellStyle name="Nota 12 2 2 3 3 3" xfId="34201" xr:uid="{462C8285-7173-4608-BB07-074E12EB5CF0}"/>
    <cellStyle name="Nota 12 2 2 3 4" xfId="23860" xr:uid="{00000000-0005-0000-0000-0000CD4A0000}"/>
    <cellStyle name="Nota 12 2 2 3 4 2" xfId="32806" xr:uid="{C046B187-4F71-4D6A-A2DE-C39E50DB81C5}"/>
    <cellStyle name="Nota 12 2 2 4" xfId="17024" xr:uid="{00000000-0005-0000-0000-0000CE4A0000}"/>
    <cellStyle name="Nota 12 2 2 4 2" xfId="25332" xr:uid="{00000000-0005-0000-0000-0000CF4A0000}"/>
    <cellStyle name="Nota 12 2 2 4 2 2" xfId="28475" xr:uid="{00000000-0005-0000-0000-0000D04A0000}"/>
    <cellStyle name="Nota 12 2 2 4 2 2 2" xfId="37331" xr:uid="{D71481C5-83D0-471D-8691-83BD20EE8D9D}"/>
    <cellStyle name="Nota 12 2 2 4 2 3" xfId="34203" xr:uid="{7470D312-A09C-4125-ABF0-93C5E99CDA84}"/>
    <cellStyle name="Nota 12 2 2 4 3" xfId="23858" xr:uid="{00000000-0005-0000-0000-0000D14A0000}"/>
    <cellStyle name="Nota 12 2 2 4 3 2" xfId="32804" xr:uid="{B4871AE8-521D-49E8-BD1C-BF38C2186B68}"/>
    <cellStyle name="Nota 12 2 2 5" xfId="25327" xr:uid="{00000000-0005-0000-0000-0000D24A0000}"/>
    <cellStyle name="Nota 12 2 2 5 2" xfId="28470" xr:uid="{00000000-0005-0000-0000-0000D34A0000}"/>
    <cellStyle name="Nota 12 2 2 5 2 2" xfId="37326" xr:uid="{DC94F578-07EC-4304-B069-62AC4732085E}"/>
    <cellStyle name="Nota 12 2 2 5 3" xfId="34198" xr:uid="{F3037E24-1AEA-43B6-A75B-9DF54F6D7C20}"/>
    <cellStyle name="Nota 12 2 2 6" xfId="23863" xr:uid="{00000000-0005-0000-0000-0000D44A0000}"/>
    <cellStyle name="Nota 12 2 2 6 2" xfId="32809" xr:uid="{9A549769-86B8-4E27-8954-3EF928D7C7CB}"/>
    <cellStyle name="Nota 12 2 3" xfId="17025" xr:uid="{00000000-0005-0000-0000-0000D54A0000}"/>
    <cellStyle name="Nota 12 2 3 2" xfId="17026" xr:uid="{00000000-0005-0000-0000-0000D64A0000}"/>
    <cellStyle name="Nota 12 2 3 2 2" xfId="25334" xr:uid="{00000000-0005-0000-0000-0000D74A0000}"/>
    <cellStyle name="Nota 12 2 3 2 2 2" xfId="28477" xr:uid="{00000000-0005-0000-0000-0000D84A0000}"/>
    <cellStyle name="Nota 12 2 3 2 2 2 2" xfId="37333" xr:uid="{4D1E8634-7861-4B63-B6C7-FAFA32B3B82F}"/>
    <cellStyle name="Nota 12 2 3 2 2 3" xfId="34205" xr:uid="{13A58E5F-3B92-49B3-8DE8-F831505801F8}"/>
    <cellStyle name="Nota 12 2 3 2 3" xfId="23856" xr:uid="{00000000-0005-0000-0000-0000D94A0000}"/>
    <cellStyle name="Nota 12 2 3 2 3 2" xfId="32802" xr:uid="{2D3E8613-8530-4A04-B55D-36A6254A4061}"/>
    <cellStyle name="Nota 12 2 3 3" xfId="25333" xr:uid="{00000000-0005-0000-0000-0000DA4A0000}"/>
    <cellStyle name="Nota 12 2 3 3 2" xfId="28476" xr:uid="{00000000-0005-0000-0000-0000DB4A0000}"/>
    <cellStyle name="Nota 12 2 3 3 2 2" xfId="37332" xr:uid="{6A15A880-0CAB-4C64-9D74-BA51D2D86F98}"/>
    <cellStyle name="Nota 12 2 3 3 3" xfId="34204" xr:uid="{26D0506B-7493-4B3F-A034-948331D97CC1}"/>
    <cellStyle name="Nota 12 2 3 4" xfId="23857" xr:uid="{00000000-0005-0000-0000-0000DC4A0000}"/>
    <cellStyle name="Nota 12 2 3 4 2" xfId="32803" xr:uid="{DB883008-B401-4493-ABA5-AF37202DDFE4}"/>
    <cellStyle name="Nota 12 2 4" xfId="17027" xr:uid="{00000000-0005-0000-0000-0000DD4A0000}"/>
    <cellStyle name="Nota 12 2 4 2" xfId="17028" xr:uid="{00000000-0005-0000-0000-0000DE4A0000}"/>
    <cellStyle name="Nota 12 2 4 2 2" xfId="25336" xr:uid="{00000000-0005-0000-0000-0000DF4A0000}"/>
    <cellStyle name="Nota 12 2 4 2 2 2" xfId="28479" xr:uid="{00000000-0005-0000-0000-0000E04A0000}"/>
    <cellStyle name="Nota 12 2 4 2 2 2 2" xfId="37335" xr:uid="{6E4DBFDC-ED94-4711-8E7C-23F7D53C6B05}"/>
    <cellStyle name="Nota 12 2 4 2 2 3" xfId="34207" xr:uid="{F1B859AE-0B5D-48C6-9A34-FB3D33E5CD30}"/>
    <cellStyle name="Nota 12 2 4 2 3" xfId="23854" xr:uid="{00000000-0005-0000-0000-0000E14A0000}"/>
    <cellStyle name="Nota 12 2 4 2 3 2" xfId="32800" xr:uid="{F801CEAE-C716-42CD-86D2-F0457E3B88E5}"/>
    <cellStyle name="Nota 12 2 4 3" xfId="25335" xr:uid="{00000000-0005-0000-0000-0000E24A0000}"/>
    <cellStyle name="Nota 12 2 4 3 2" xfId="28478" xr:uid="{00000000-0005-0000-0000-0000E34A0000}"/>
    <cellStyle name="Nota 12 2 4 3 2 2" xfId="37334" xr:uid="{D80527EC-E593-44A1-9BD1-C3B561ECCB3E}"/>
    <cellStyle name="Nota 12 2 4 3 3" xfId="34206" xr:uid="{7384BBAA-8891-402A-8EFD-9FCB3584A1AE}"/>
    <cellStyle name="Nota 12 2 4 4" xfId="23855" xr:uid="{00000000-0005-0000-0000-0000E44A0000}"/>
    <cellStyle name="Nota 12 2 4 4 2" xfId="32801" xr:uid="{FD150907-9C9B-4EB0-A385-E785C5F5ACB2}"/>
    <cellStyle name="Nota 12 2 5" xfId="17029" xr:uid="{00000000-0005-0000-0000-0000E54A0000}"/>
    <cellStyle name="Nota 12 2 5 2" xfId="17030" xr:uid="{00000000-0005-0000-0000-0000E64A0000}"/>
    <cellStyle name="Nota 12 2 5 2 2" xfId="25338" xr:uid="{00000000-0005-0000-0000-0000E74A0000}"/>
    <cellStyle name="Nota 12 2 5 2 2 2" xfId="28481" xr:uid="{00000000-0005-0000-0000-0000E84A0000}"/>
    <cellStyle name="Nota 12 2 5 2 2 2 2" xfId="37337" xr:uid="{595F75AB-D521-4A59-AFCB-083CE3CD8815}"/>
    <cellStyle name="Nota 12 2 5 2 2 3" xfId="34209" xr:uid="{E4A1444E-1F8A-4017-A9ED-03D2E1C11590}"/>
    <cellStyle name="Nota 12 2 5 2 3" xfId="23852" xr:uid="{00000000-0005-0000-0000-0000E94A0000}"/>
    <cellStyle name="Nota 12 2 5 2 3 2" xfId="32798" xr:uid="{04D48C42-054D-44F8-B374-21CBBCF5094A}"/>
    <cellStyle name="Nota 12 2 5 3" xfId="25337" xr:uid="{00000000-0005-0000-0000-0000EA4A0000}"/>
    <cellStyle name="Nota 12 2 5 3 2" xfId="28480" xr:uid="{00000000-0005-0000-0000-0000EB4A0000}"/>
    <cellStyle name="Nota 12 2 5 3 2 2" xfId="37336" xr:uid="{E46A0356-07D1-460E-9B97-F2C155DE9B62}"/>
    <cellStyle name="Nota 12 2 5 3 3" xfId="34208" xr:uid="{C4489A3E-B675-4E75-AE6A-EE9CE43FA058}"/>
    <cellStyle name="Nota 12 2 5 4" xfId="23853" xr:uid="{00000000-0005-0000-0000-0000EC4A0000}"/>
    <cellStyle name="Nota 12 2 5 4 2" xfId="32799" xr:uid="{5BE00D5B-BA46-45D3-8DB8-C2C878C08224}"/>
    <cellStyle name="Nota 12 3" xfId="17031" xr:uid="{00000000-0005-0000-0000-0000ED4A0000}"/>
    <cellStyle name="Nota 12 3 2" xfId="17032" xr:uid="{00000000-0005-0000-0000-0000EE4A0000}"/>
    <cellStyle name="Nota 12 3 2 2" xfId="17033" xr:uid="{00000000-0005-0000-0000-0000EF4A0000}"/>
    <cellStyle name="Nota 12 3 2 2 2" xfId="17034" xr:uid="{00000000-0005-0000-0000-0000F04A0000}"/>
    <cellStyle name="Nota 12 3 2 2 2 2" xfId="25342" xr:uid="{00000000-0005-0000-0000-0000F14A0000}"/>
    <cellStyle name="Nota 12 3 2 2 2 2 2" xfId="28485" xr:uid="{00000000-0005-0000-0000-0000F24A0000}"/>
    <cellStyle name="Nota 12 3 2 2 2 2 2 2" xfId="37341" xr:uid="{4CD84B83-E3F2-4AE5-AD91-7949B08E745E}"/>
    <cellStyle name="Nota 12 3 2 2 2 2 3" xfId="34213" xr:uid="{B07AE3E4-46C7-4FBB-AA26-9CFC09FD42B7}"/>
    <cellStyle name="Nota 12 3 2 2 2 3" xfId="23848" xr:uid="{00000000-0005-0000-0000-0000F34A0000}"/>
    <cellStyle name="Nota 12 3 2 2 2 3 2" xfId="32794" xr:uid="{F9244752-CD99-46D6-9E08-2C4623B244B2}"/>
    <cellStyle name="Nota 12 3 2 2 3" xfId="25341" xr:uid="{00000000-0005-0000-0000-0000F44A0000}"/>
    <cellStyle name="Nota 12 3 2 2 3 2" xfId="28484" xr:uid="{00000000-0005-0000-0000-0000F54A0000}"/>
    <cellStyle name="Nota 12 3 2 2 3 2 2" xfId="37340" xr:uid="{365F2415-47D9-42F6-B848-20E9E61078D6}"/>
    <cellStyle name="Nota 12 3 2 2 3 3" xfId="34212" xr:uid="{9780EB74-989C-4293-A892-D36A9C224DD4}"/>
    <cellStyle name="Nota 12 3 2 2 4" xfId="23849" xr:uid="{00000000-0005-0000-0000-0000F64A0000}"/>
    <cellStyle name="Nota 12 3 2 2 4 2" xfId="32795" xr:uid="{A805F360-C614-41F1-9D9D-511CC198B890}"/>
    <cellStyle name="Nota 12 3 2 3" xfId="17035" xr:uid="{00000000-0005-0000-0000-0000F74A0000}"/>
    <cellStyle name="Nota 12 3 2 3 2" xfId="17036" xr:uid="{00000000-0005-0000-0000-0000F84A0000}"/>
    <cellStyle name="Nota 12 3 2 3 2 2" xfId="25344" xr:uid="{00000000-0005-0000-0000-0000F94A0000}"/>
    <cellStyle name="Nota 12 3 2 3 2 2 2" xfId="28487" xr:uid="{00000000-0005-0000-0000-0000FA4A0000}"/>
    <cellStyle name="Nota 12 3 2 3 2 2 2 2" xfId="37343" xr:uid="{9893E2D6-052F-42C0-8B23-A0553306AB81}"/>
    <cellStyle name="Nota 12 3 2 3 2 2 3" xfId="34215" xr:uid="{BAE3A201-7051-4805-815A-4BADF6019FA1}"/>
    <cellStyle name="Nota 12 3 2 3 2 3" xfId="23846" xr:uid="{00000000-0005-0000-0000-0000FB4A0000}"/>
    <cellStyle name="Nota 12 3 2 3 2 3 2" xfId="32792" xr:uid="{AF21F33B-0776-47D5-8C97-1551D8B22DAE}"/>
    <cellStyle name="Nota 12 3 2 3 3" xfId="25343" xr:uid="{00000000-0005-0000-0000-0000FC4A0000}"/>
    <cellStyle name="Nota 12 3 2 3 3 2" xfId="28486" xr:uid="{00000000-0005-0000-0000-0000FD4A0000}"/>
    <cellStyle name="Nota 12 3 2 3 3 2 2" xfId="37342" xr:uid="{F9D64F33-F61B-4B66-9175-857449C314FC}"/>
    <cellStyle name="Nota 12 3 2 3 3 3" xfId="34214" xr:uid="{D7917F61-1462-4A0F-97DD-5815D45316FF}"/>
    <cellStyle name="Nota 12 3 2 3 4" xfId="23847" xr:uid="{00000000-0005-0000-0000-0000FE4A0000}"/>
    <cellStyle name="Nota 12 3 2 3 4 2" xfId="32793" xr:uid="{2DF90A17-FA33-46FD-A9CD-4914EAC9FDD6}"/>
    <cellStyle name="Nota 12 3 2 4" xfId="17037" xr:uid="{00000000-0005-0000-0000-0000FF4A0000}"/>
    <cellStyle name="Nota 12 3 2 4 2" xfId="25345" xr:uid="{00000000-0005-0000-0000-0000004B0000}"/>
    <cellStyle name="Nota 12 3 2 4 2 2" xfId="28488" xr:uid="{00000000-0005-0000-0000-0000014B0000}"/>
    <cellStyle name="Nota 12 3 2 4 2 2 2" xfId="37344" xr:uid="{D3123AEC-6EE4-4434-B77F-1E7A3A85356C}"/>
    <cellStyle name="Nota 12 3 2 4 2 3" xfId="34216" xr:uid="{53C41D20-8F28-4007-88AC-776138414BDF}"/>
    <cellStyle name="Nota 12 3 2 4 3" xfId="23845" xr:uid="{00000000-0005-0000-0000-0000024B0000}"/>
    <cellStyle name="Nota 12 3 2 4 3 2" xfId="32791" xr:uid="{4D837EA9-A40F-43F9-959F-69AE7EF644AF}"/>
    <cellStyle name="Nota 12 3 2 5" xfId="25340" xr:uid="{00000000-0005-0000-0000-0000034B0000}"/>
    <cellStyle name="Nota 12 3 2 5 2" xfId="28483" xr:uid="{00000000-0005-0000-0000-0000044B0000}"/>
    <cellStyle name="Nota 12 3 2 5 2 2" xfId="37339" xr:uid="{1A2AC5F4-4C92-4EEE-980B-BB6AD63C1F41}"/>
    <cellStyle name="Nota 12 3 2 5 3" xfId="34211" xr:uid="{4C107121-1D17-4105-B690-EC5AEB944F7F}"/>
    <cellStyle name="Nota 12 3 2 6" xfId="23850" xr:uid="{00000000-0005-0000-0000-0000054B0000}"/>
    <cellStyle name="Nota 12 3 2 6 2" xfId="32796" xr:uid="{DFEB5743-6757-4611-AE8A-4A80DAC0DCF2}"/>
    <cellStyle name="Nota 12 3 3" xfId="17038" xr:uid="{00000000-0005-0000-0000-0000064B0000}"/>
    <cellStyle name="Nota 12 3 3 2" xfId="17039" xr:uid="{00000000-0005-0000-0000-0000074B0000}"/>
    <cellStyle name="Nota 12 3 3 2 2" xfId="25347" xr:uid="{00000000-0005-0000-0000-0000084B0000}"/>
    <cellStyle name="Nota 12 3 3 2 2 2" xfId="28490" xr:uid="{00000000-0005-0000-0000-0000094B0000}"/>
    <cellStyle name="Nota 12 3 3 2 2 2 2" xfId="37346" xr:uid="{707EB1C6-5700-4C34-A194-5D43A9A78114}"/>
    <cellStyle name="Nota 12 3 3 2 2 3" xfId="34218" xr:uid="{8C124B33-DE2E-433F-9687-DC2B18FB50C8}"/>
    <cellStyle name="Nota 12 3 3 2 3" xfId="22238" xr:uid="{00000000-0005-0000-0000-00000A4B0000}"/>
    <cellStyle name="Nota 12 3 3 2 3 2" xfId="31189" xr:uid="{2063EC7B-E402-4669-982E-C9EE1EB6327A}"/>
    <cellStyle name="Nota 12 3 3 3" xfId="25346" xr:uid="{00000000-0005-0000-0000-00000B4B0000}"/>
    <cellStyle name="Nota 12 3 3 3 2" xfId="28489" xr:uid="{00000000-0005-0000-0000-00000C4B0000}"/>
    <cellStyle name="Nota 12 3 3 3 2 2" xfId="37345" xr:uid="{67D23F0D-CE3A-4365-88D4-9AA567F45015}"/>
    <cellStyle name="Nota 12 3 3 3 3" xfId="34217" xr:uid="{8E6B1F46-9A97-4C1A-A73A-6F9187F1CCD0}"/>
    <cellStyle name="Nota 12 3 3 4" xfId="23844" xr:uid="{00000000-0005-0000-0000-00000D4B0000}"/>
    <cellStyle name="Nota 12 3 3 4 2" xfId="32790" xr:uid="{78D13228-5EFB-46B8-868B-7005494A87EC}"/>
    <cellStyle name="Nota 12 3 4" xfId="17040" xr:uid="{00000000-0005-0000-0000-00000E4B0000}"/>
    <cellStyle name="Nota 12 3 4 2" xfId="17041" xr:uid="{00000000-0005-0000-0000-00000F4B0000}"/>
    <cellStyle name="Nota 12 3 4 2 2" xfId="25349" xr:uid="{00000000-0005-0000-0000-0000104B0000}"/>
    <cellStyle name="Nota 12 3 4 2 2 2" xfId="28492" xr:uid="{00000000-0005-0000-0000-0000114B0000}"/>
    <cellStyle name="Nota 12 3 4 2 2 2 2" xfId="37348" xr:uid="{13DA3AD8-D63B-48A3-81CC-B599A5C1D982}"/>
    <cellStyle name="Nota 12 3 4 2 2 3" xfId="34220" xr:uid="{321EC68A-4E35-4794-A4A1-F9749BA5F498}"/>
    <cellStyle name="Nota 12 3 4 2 3" xfId="23842" xr:uid="{00000000-0005-0000-0000-0000124B0000}"/>
    <cellStyle name="Nota 12 3 4 2 3 2" xfId="32788" xr:uid="{0BA789FD-4D1C-4EAB-A38A-75F655D7BACB}"/>
    <cellStyle name="Nota 12 3 4 3" xfId="25348" xr:uid="{00000000-0005-0000-0000-0000134B0000}"/>
    <cellStyle name="Nota 12 3 4 3 2" xfId="28491" xr:uid="{00000000-0005-0000-0000-0000144B0000}"/>
    <cellStyle name="Nota 12 3 4 3 2 2" xfId="37347" xr:uid="{1387B197-0A2D-4D5F-9B7B-B7BD77318E48}"/>
    <cellStyle name="Nota 12 3 4 3 3" xfId="34219" xr:uid="{A5D8E78D-E53F-4498-B94B-AD96B8B704E8}"/>
    <cellStyle name="Nota 12 3 4 4" xfId="23843" xr:uid="{00000000-0005-0000-0000-0000154B0000}"/>
    <cellStyle name="Nota 12 3 4 4 2" xfId="32789" xr:uid="{EABE99D6-3056-483D-B8EC-93E24473D6E8}"/>
    <cellStyle name="Nota 12 3 5" xfId="17042" xr:uid="{00000000-0005-0000-0000-0000164B0000}"/>
    <cellStyle name="Nota 12 3 5 2" xfId="25350" xr:uid="{00000000-0005-0000-0000-0000174B0000}"/>
    <cellStyle name="Nota 12 3 5 2 2" xfId="28493" xr:uid="{00000000-0005-0000-0000-0000184B0000}"/>
    <cellStyle name="Nota 12 3 5 2 2 2" xfId="37349" xr:uid="{B51A3DC3-5A91-4B7A-8D26-96BA95F68C4C}"/>
    <cellStyle name="Nota 12 3 5 2 3" xfId="34221" xr:uid="{BC0B9FD5-E467-4796-A426-511A64C8FB76}"/>
    <cellStyle name="Nota 12 3 5 3" xfId="23841" xr:uid="{00000000-0005-0000-0000-0000194B0000}"/>
    <cellStyle name="Nota 12 3 5 3 2" xfId="32787" xr:uid="{733A8B97-C693-461B-84CC-59A43B65A26D}"/>
    <cellStyle name="Nota 12 3 6" xfId="25339" xr:uid="{00000000-0005-0000-0000-00001A4B0000}"/>
    <cellStyle name="Nota 12 3 6 2" xfId="28482" xr:uid="{00000000-0005-0000-0000-00001B4B0000}"/>
    <cellStyle name="Nota 12 3 6 2 2" xfId="37338" xr:uid="{F88275C5-293C-417E-9AB7-23FEA1C10EEA}"/>
    <cellStyle name="Nota 12 3 6 3" xfId="34210" xr:uid="{F5EC9C41-8ACE-493B-B2F6-83E5BBCD022E}"/>
    <cellStyle name="Nota 12 3 7" xfId="23851" xr:uid="{00000000-0005-0000-0000-00001C4B0000}"/>
    <cellStyle name="Nota 12 3 7 2" xfId="32797" xr:uid="{F81D7E9B-3BA0-4327-980D-2F4A30F37481}"/>
    <cellStyle name="Nota 12 4" xfId="17043" xr:uid="{00000000-0005-0000-0000-00001D4B0000}"/>
    <cellStyle name="Nota 12 4 2" xfId="17044" xr:uid="{00000000-0005-0000-0000-00001E4B0000}"/>
    <cellStyle name="Nota 12 4 2 2" xfId="17045" xr:uid="{00000000-0005-0000-0000-00001F4B0000}"/>
    <cellStyle name="Nota 12 4 2 2 2" xfId="25353" xr:uid="{00000000-0005-0000-0000-0000204B0000}"/>
    <cellStyle name="Nota 12 4 2 2 2 2" xfId="28496" xr:uid="{00000000-0005-0000-0000-0000214B0000}"/>
    <cellStyle name="Nota 12 4 2 2 2 2 2" xfId="37352" xr:uid="{DE4F59F3-D168-4252-A248-D53C5D4827E0}"/>
    <cellStyle name="Nota 12 4 2 2 2 3" xfId="34224" xr:uid="{30F42649-BDE9-40D1-9171-960ED0A5BDA8}"/>
    <cellStyle name="Nota 12 4 2 2 3" xfId="23838" xr:uid="{00000000-0005-0000-0000-0000224B0000}"/>
    <cellStyle name="Nota 12 4 2 2 3 2" xfId="32784" xr:uid="{294D7A42-F7A4-40ED-9567-265C44BAB207}"/>
    <cellStyle name="Nota 12 4 2 3" xfId="25352" xr:uid="{00000000-0005-0000-0000-0000234B0000}"/>
    <cellStyle name="Nota 12 4 2 3 2" xfId="28495" xr:uid="{00000000-0005-0000-0000-0000244B0000}"/>
    <cellStyle name="Nota 12 4 2 3 2 2" xfId="37351" xr:uid="{AE646C8B-E47A-436D-9E15-C04965F9CD24}"/>
    <cellStyle name="Nota 12 4 2 3 3" xfId="34223" xr:uid="{622ED01D-3FB9-4027-BED5-3C1F99DC468B}"/>
    <cellStyle name="Nota 12 4 2 4" xfId="23839" xr:uid="{00000000-0005-0000-0000-0000254B0000}"/>
    <cellStyle name="Nota 12 4 2 4 2" xfId="32785" xr:uid="{30DD9D96-4E50-4FF5-8F33-EF6DC9C92903}"/>
    <cellStyle name="Nota 12 4 3" xfId="17046" xr:uid="{00000000-0005-0000-0000-0000264B0000}"/>
    <cellStyle name="Nota 12 4 3 2" xfId="17047" xr:uid="{00000000-0005-0000-0000-0000274B0000}"/>
    <cellStyle name="Nota 12 4 3 2 2" xfId="25355" xr:uid="{00000000-0005-0000-0000-0000284B0000}"/>
    <cellStyle name="Nota 12 4 3 2 2 2" xfId="28498" xr:uid="{00000000-0005-0000-0000-0000294B0000}"/>
    <cellStyle name="Nota 12 4 3 2 2 2 2" xfId="37354" xr:uid="{3BB3C7D4-82DA-43A5-BF18-ED547B1A73D0}"/>
    <cellStyle name="Nota 12 4 3 2 2 3" xfId="34226" xr:uid="{35795108-6EA1-4451-9A0C-59D4A1735510}"/>
    <cellStyle name="Nota 12 4 3 2 3" xfId="23836" xr:uid="{00000000-0005-0000-0000-00002A4B0000}"/>
    <cellStyle name="Nota 12 4 3 2 3 2" xfId="32782" xr:uid="{A4DB6B1E-30D5-449D-985C-4E8B02E2654E}"/>
    <cellStyle name="Nota 12 4 3 3" xfId="25354" xr:uid="{00000000-0005-0000-0000-00002B4B0000}"/>
    <cellStyle name="Nota 12 4 3 3 2" xfId="28497" xr:uid="{00000000-0005-0000-0000-00002C4B0000}"/>
    <cellStyle name="Nota 12 4 3 3 2 2" xfId="37353" xr:uid="{8D06CE0D-CF28-4271-82E4-35DFCC9D13E6}"/>
    <cellStyle name="Nota 12 4 3 3 3" xfId="34225" xr:uid="{E1EA78F4-C633-4A93-A6F3-E6BBA9A48874}"/>
    <cellStyle name="Nota 12 4 3 4" xfId="23837" xr:uid="{00000000-0005-0000-0000-00002D4B0000}"/>
    <cellStyle name="Nota 12 4 3 4 2" xfId="32783" xr:uid="{0E2F0E4C-9283-451B-86DA-A0F14C584517}"/>
    <cellStyle name="Nota 12 4 4" xfId="17048" xr:uid="{00000000-0005-0000-0000-00002E4B0000}"/>
    <cellStyle name="Nota 12 4 4 2" xfId="25356" xr:uid="{00000000-0005-0000-0000-00002F4B0000}"/>
    <cellStyle name="Nota 12 4 4 2 2" xfId="28499" xr:uid="{00000000-0005-0000-0000-0000304B0000}"/>
    <cellStyle name="Nota 12 4 4 2 2 2" xfId="37355" xr:uid="{D10F8607-9242-448A-9E43-54C5F4D0A348}"/>
    <cellStyle name="Nota 12 4 4 2 3" xfId="34227" xr:uid="{5D1E28D5-5580-4F68-B226-289DB2EB7647}"/>
    <cellStyle name="Nota 12 4 4 3" xfId="23835" xr:uid="{00000000-0005-0000-0000-0000314B0000}"/>
    <cellStyle name="Nota 12 4 4 3 2" xfId="32781" xr:uid="{F8065227-4A8D-427D-BBF4-FF31407DD8E6}"/>
    <cellStyle name="Nota 12 4 5" xfId="25351" xr:uid="{00000000-0005-0000-0000-0000324B0000}"/>
    <cellStyle name="Nota 12 4 5 2" xfId="28494" xr:uid="{00000000-0005-0000-0000-0000334B0000}"/>
    <cellStyle name="Nota 12 4 5 2 2" xfId="37350" xr:uid="{C28AE95F-248A-4044-9A9F-579AEE53D788}"/>
    <cellStyle name="Nota 12 4 5 3" xfId="34222" xr:uid="{10637C9A-0493-41DE-8E0D-3C7197675C03}"/>
    <cellStyle name="Nota 12 4 6" xfId="23840" xr:uid="{00000000-0005-0000-0000-0000344B0000}"/>
    <cellStyle name="Nota 12 4 6 2" xfId="32786" xr:uid="{5363CF09-93EA-4BB7-BF7A-95B214F22834}"/>
    <cellStyle name="Nota 12 5" xfId="17049" xr:uid="{00000000-0005-0000-0000-0000354B0000}"/>
    <cellStyle name="Nota 12 5 2" xfId="17050" xr:uid="{00000000-0005-0000-0000-0000364B0000}"/>
    <cellStyle name="Nota 12 5 2 2" xfId="25358" xr:uid="{00000000-0005-0000-0000-0000374B0000}"/>
    <cellStyle name="Nota 12 5 2 2 2" xfId="28501" xr:uid="{00000000-0005-0000-0000-0000384B0000}"/>
    <cellStyle name="Nota 12 5 2 2 2 2" xfId="37357" xr:uid="{A5EC5D2A-E439-4B38-9EEB-B6CB0148D6C8}"/>
    <cellStyle name="Nota 12 5 2 2 3" xfId="34229" xr:uid="{3602840A-B5FC-4D53-ABE0-4409B20EEB5E}"/>
    <cellStyle name="Nota 12 5 2 3" xfId="23833" xr:uid="{00000000-0005-0000-0000-0000394B0000}"/>
    <cellStyle name="Nota 12 5 2 3 2" xfId="32779" xr:uid="{47B4D8FD-708C-40AB-A2A1-A000718C6CC5}"/>
    <cellStyle name="Nota 12 5 3" xfId="25357" xr:uid="{00000000-0005-0000-0000-00003A4B0000}"/>
    <cellStyle name="Nota 12 5 3 2" xfId="28500" xr:uid="{00000000-0005-0000-0000-00003B4B0000}"/>
    <cellStyle name="Nota 12 5 3 2 2" xfId="37356" xr:uid="{C1150924-50C7-4ACF-9822-0C12DF693EE2}"/>
    <cellStyle name="Nota 12 5 3 3" xfId="34228" xr:uid="{8B4727BE-1628-4DB7-9848-87036D84808E}"/>
    <cellStyle name="Nota 12 5 4" xfId="23834" xr:uid="{00000000-0005-0000-0000-00003C4B0000}"/>
    <cellStyle name="Nota 12 5 4 2" xfId="32780" xr:uid="{E9352598-4ED9-4B14-87B8-66D82B16606C}"/>
    <cellStyle name="Nota 12 6" xfId="17051" xr:uid="{00000000-0005-0000-0000-00003D4B0000}"/>
    <cellStyle name="Nota 12 6 2" xfId="17052" xr:uid="{00000000-0005-0000-0000-00003E4B0000}"/>
    <cellStyle name="Nota 12 6 2 2" xfId="25360" xr:uid="{00000000-0005-0000-0000-00003F4B0000}"/>
    <cellStyle name="Nota 12 6 2 2 2" xfId="28503" xr:uid="{00000000-0005-0000-0000-0000404B0000}"/>
    <cellStyle name="Nota 12 6 2 2 2 2" xfId="37359" xr:uid="{5ED4D740-E712-43C5-A568-EF00DADA5F7C}"/>
    <cellStyle name="Nota 12 6 2 2 3" xfId="34231" xr:uid="{7DDAA6E0-206C-4153-84A4-1FDFCD7D430B}"/>
    <cellStyle name="Nota 12 6 2 3" xfId="23831" xr:uid="{00000000-0005-0000-0000-0000414B0000}"/>
    <cellStyle name="Nota 12 6 2 3 2" xfId="32777" xr:uid="{CB7E5616-E3FD-45BD-92F1-6FF8DF3DF084}"/>
    <cellStyle name="Nota 12 6 3" xfId="25359" xr:uid="{00000000-0005-0000-0000-0000424B0000}"/>
    <cellStyle name="Nota 12 6 3 2" xfId="28502" xr:uid="{00000000-0005-0000-0000-0000434B0000}"/>
    <cellStyle name="Nota 12 6 3 2 2" xfId="37358" xr:uid="{8CFBA17D-67F1-4A7E-965F-2008E1C07FFF}"/>
    <cellStyle name="Nota 12 6 3 3" xfId="34230" xr:uid="{89E6576A-AB19-42B3-80CB-C407881ECA24}"/>
    <cellStyle name="Nota 12 6 4" xfId="23832" xr:uid="{00000000-0005-0000-0000-0000444B0000}"/>
    <cellStyle name="Nota 12 6 4 2" xfId="32778" xr:uid="{08A7FE96-4A70-4F21-923B-277DF97CCA84}"/>
    <cellStyle name="Nota 12 7" xfId="17053" xr:uid="{00000000-0005-0000-0000-0000454B0000}"/>
    <cellStyle name="Nota 12 7 2" xfId="17054" xr:uid="{00000000-0005-0000-0000-0000464B0000}"/>
    <cellStyle name="Nota 12 7 2 2" xfId="25362" xr:uid="{00000000-0005-0000-0000-0000474B0000}"/>
    <cellStyle name="Nota 12 7 2 2 2" xfId="28505" xr:uid="{00000000-0005-0000-0000-0000484B0000}"/>
    <cellStyle name="Nota 12 7 2 2 2 2" xfId="37361" xr:uid="{10814FCC-698F-450D-99BE-5B40CFF91D24}"/>
    <cellStyle name="Nota 12 7 2 2 3" xfId="34233" xr:uid="{16A29621-36BA-4195-8F75-A44EA4F07C52}"/>
    <cellStyle name="Nota 12 7 2 3" xfId="23829" xr:uid="{00000000-0005-0000-0000-0000494B0000}"/>
    <cellStyle name="Nota 12 7 2 3 2" xfId="32775" xr:uid="{4CFB5051-57B9-4017-9931-14A150C24EB5}"/>
    <cellStyle name="Nota 12 7 3" xfId="25361" xr:uid="{00000000-0005-0000-0000-00004A4B0000}"/>
    <cellStyle name="Nota 12 7 3 2" xfId="28504" xr:uid="{00000000-0005-0000-0000-00004B4B0000}"/>
    <cellStyle name="Nota 12 7 3 2 2" xfId="37360" xr:uid="{4F4B7C2C-DD0D-408C-B6F6-74EF122FF08E}"/>
    <cellStyle name="Nota 12 7 3 3" xfId="34232" xr:uid="{82A672B8-29B1-4FC5-BCD4-A1E0AB2FD55F}"/>
    <cellStyle name="Nota 12 7 4" xfId="23830" xr:uid="{00000000-0005-0000-0000-00004C4B0000}"/>
    <cellStyle name="Nota 12 7 4 2" xfId="32776" xr:uid="{DF902AA6-0928-4B7B-BBEF-2A4B06E08F7B}"/>
    <cellStyle name="Nota 12 8" xfId="17055" xr:uid="{00000000-0005-0000-0000-00004D4B0000}"/>
    <cellStyle name="Nota 120" xfId="17056" xr:uid="{00000000-0005-0000-0000-00004E4B0000}"/>
    <cellStyle name="Nota 120 2" xfId="17057" xr:uid="{00000000-0005-0000-0000-00004F4B0000}"/>
    <cellStyle name="Nota 121" xfId="17058" xr:uid="{00000000-0005-0000-0000-0000504B0000}"/>
    <cellStyle name="Nota 121 2" xfId="17059" xr:uid="{00000000-0005-0000-0000-0000514B0000}"/>
    <cellStyle name="Nota 122" xfId="17060" xr:uid="{00000000-0005-0000-0000-0000524B0000}"/>
    <cellStyle name="Nota 122 2" xfId="17061" xr:uid="{00000000-0005-0000-0000-0000534B0000}"/>
    <cellStyle name="Nota 123" xfId="17062" xr:uid="{00000000-0005-0000-0000-0000544B0000}"/>
    <cellStyle name="Nota 123 2" xfId="17063" xr:uid="{00000000-0005-0000-0000-0000554B0000}"/>
    <cellStyle name="Nota 124" xfId="17064" xr:uid="{00000000-0005-0000-0000-0000564B0000}"/>
    <cellStyle name="Nota 124 2" xfId="17065" xr:uid="{00000000-0005-0000-0000-0000574B0000}"/>
    <cellStyle name="Nota 125" xfId="17066" xr:uid="{00000000-0005-0000-0000-0000584B0000}"/>
    <cellStyle name="Nota 125 2" xfId="17067" xr:uid="{00000000-0005-0000-0000-0000594B0000}"/>
    <cellStyle name="Nota 126" xfId="17068" xr:uid="{00000000-0005-0000-0000-00005A4B0000}"/>
    <cellStyle name="Nota 126 2" xfId="17069" xr:uid="{00000000-0005-0000-0000-00005B4B0000}"/>
    <cellStyle name="Nota 127" xfId="17070" xr:uid="{00000000-0005-0000-0000-00005C4B0000}"/>
    <cellStyle name="Nota 127 2" xfId="17071" xr:uid="{00000000-0005-0000-0000-00005D4B0000}"/>
    <cellStyle name="Nota 128" xfId="17072" xr:uid="{00000000-0005-0000-0000-00005E4B0000}"/>
    <cellStyle name="Nota 128 2" xfId="17073" xr:uid="{00000000-0005-0000-0000-00005F4B0000}"/>
    <cellStyle name="Nota 129" xfId="17074" xr:uid="{00000000-0005-0000-0000-0000604B0000}"/>
    <cellStyle name="Nota 129 2" xfId="17075" xr:uid="{00000000-0005-0000-0000-0000614B0000}"/>
    <cellStyle name="Nota 13" xfId="760" xr:uid="{00000000-0005-0000-0000-0000624B0000}"/>
    <cellStyle name="Nota 13 2" xfId="17076" xr:uid="{00000000-0005-0000-0000-0000634B0000}"/>
    <cellStyle name="Nota 13 2 2" xfId="17077" xr:uid="{00000000-0005-0000-0000-0000644B0000}"/>
    <cellStyle name="Nota 13 2 2 2" xfId="17078" xr:uid="{00000000-0005-0000-0000-0000654B0000}"/>
    <cellStyle name="Nota 13 2 2 2 2" xfId="17079" xr:uid="{00000000-0005-0000-0000-0000664B0000}"/>
    <cellStyle name="Nota 13 2 2 2 2 2" xfId="25365" xr:uid="{00000000-0005-0000-0000-0000674B0000}"/>
    <cellStyle name="Nota 13 2 2 2 2 2 2" xfId="28508" xr:uid="{00000000-0005-0000-0000-0000684B0000}"/>
    <cellStyle name="Nota 13 2 2 2 2 2 2 2" xfId="37364" xr:uid="{58D4FB5E-C0A5-4A9D-91DC-68CEE1C4233B}"/>
    <cellStyle name="Nota 13 2 2 2 2 2 3" xfId="34236" xr:uid="{95EBC75F-434B-4033-9583-A86780691F7C}"/>
    <cellStyle name="Nota 13 2 2 2 2 3" xfId="23826" xr:uid="{00000000-0005-0000-0000-0000694B0000}"/>
    <cellStyle name="Nota 13 2 2 2 2 3 2" xfId="32772" xr:uid="{FA129C9B-97BD-42C7-9519-74DD5CA23475}"/>
    <cellStyle name="Nota 13 2 2 2 3" xfId="25364" xr:uid="{00000000-0005-0000-0000-00006A4B0000}"/>
    <cellStyle name="Nota 13 2 2 2 3 2" xfId="28507" xr:uid="{00000000-0005-0000-0000-00006B4B0000}"/>
    <cellStyle name="Nota 13 2 2 2 3 2 2" xfId="37363" xr:uid="{44DB34B7-1CBE-4379-8862-FFA478400519}"/>
    <cellStyle name="Nota 13 2 2 2 3 3" xfId="34235" xr:uid="{3DFCBE20-E9DA-4745-9416-411C4E0BE8AD}"/>
    <cellStyle name="Nota 13 2 2 2 4" xfId="23827" xr:uid="{00000000-0005-0000-0000-00006C4B0000}"/>
    <cellStyle name="Nota 13 2 2 2 4 2" xfId="32773" xr:uid="{1F6D97FF-277A-49E2-98D2-E4013FA94C89}"/>
    <cellStyle name="Nota 13 2 2 3" xfId="17080" xr:uid="{00000000-0005-0000-0000-00006D4B0000}"/>
    <cellStyle name="Nota 13 2 2 3 2" xfId="17081" xr:uid="{00000000-0005-0000-0000-00006E4B0000}"/>
    <cellStyle name="Nota 13 2 2 3 2 2" xfId="25367" xr:uid="{00000000-0005-0000-0000-00006F4B0000}"/>
    <cellStyle name="Nota 13 2 2 3 2 2 2" xfId="28510" xr:uid="{00000000-0005-0000-0000-0000704B0000}"/>
    <cellStyle name="Nota 13 2 2 3 2 2 2 2" xfId="37366" xr:uid="{417A8EA6-5531-4E87-B2BC-CBD1E6066D6F}"/>
    <cellStyle name="Nota 13 2 2 3 2 2 3" xfId="34238" xr:uid="{935DA1FA-2522-4233-9F07-142FF782FC55}"/>
    <cellStyle name="Nota 13 2 2 3 2 3" xfId="23824" xr:uid="{00000000-0005-0000-0000-0000714B0000}"/>
    <cellStyle name="Nota 13 2 2 3 2 3 2" xfId="32770" xr:uid="{447E1735-7CC4-4612-8160-D26CF2C02206}"/>
    <cellStyle name="Nota 13 2 2 3 3" xfId="25366" xr:uid="{00000000-0005-0000-0000-0000724B0000}"/>
    <cellStyle name="Nota 13 2 2 3 3 2" xfId="28509" xr:uid="{00000000-0005-0000-0000-0000734B0000}"/>
    <cellStyle name="Nota 13 2 2 3 3 2 2" xfId="37365" xr:uid="{DA4A630E-AA20-4B5E-87B7-10F02711A268}"/>
    <cellStyle name="Nota 13 2 2 3 3 3" xfId="34237" xr:uid="{AE7EAC85-F14C-4F93-99FC-CA877A98A20C}"/>
    <cellStyle name="Nota 13 2 2 3 4" xfId="23825" xr:uid="{00000000-0005-0000-0000-0000744B0000}"/>
    <cellStyle name="Nota 13 2 2 3 4 2" xfId="32771" xr:uid="{190E2C48-49DE-4B59-A2A4-4E57CC353B53}"/>
    <cellStyle name="Nota 13 2 2 4" xfId="17082" xr:uid="{00000000-0005-0000-0000-0000754B0000}"/>
    <cellStyle name="Nota 13 2 2 4 2" xfId="25368" xr:uid="{00000000-0005-0000-0000-0000764B0000}"/>
    <cellStyle name="Nota 13 2 2 4 2 2" xfId="28511" xr:uid="{00000000-0005-0000-0000-0000774B0000}"/>
    <cellStyle name="Nota 13 2 2 4 2 2 2" xfId="37367" xr:uid="{02909740-1660-4AB3-B4F4-F4F735F33154}"/>
    <cellStyle name="Nota 13 2 2 4 2 3" xfId="34239" xr:uid="{A8E46714-9C37-4182-A383-686466584AC6}"/>
    <cellStyle name="Nota 13 2 2 4 3" xfId="23823" xr:uid="{00000000-0005-0000-0000-0000784B0000}"/>
    <cellStyle name="Nota 13 2 2 4 3 2" xfId="32769" xr:uid="{F717BF6B-ABA4-43EE-8895-7137CD1FB284}"/>
    <cellStyle name="Nota 13 2 2 5" xfId="25363" xr:uid="{00000000-0005-0000-0000-0000794B0000}"/>
    <cellStyle name="Nota 13 2 2 5 2" xfId="28506" xr:uid="{00000000-0005-0000-0000-00007A4B0000}"/>
    <cellStyle name="Nota 13 2 2 5 2 2" xfId="37362" xr:uid="{11AF5814-1EDE-4F4E-8C22-1BF0E792CAB9}"/>
    <cellStyle name="Nota 13 2 2 5 3" xfId="34234" xr:uid="{F4ACF847-29A9-49DA-A851-7CC3C58C1B40}"/>
    <cellStyle name="Nota 13 2 2 6" xfId="23828" xr:uid="{00000000-0005-0000-0000-00007B4B0000}"/>
    <cellStyle name="Nota 13 2 2 6 2" xfId="32774" xr:uid="{ADC6C960-BB19-4D7E-B0BF-F6D01B164426}"/>
    <cellStyle name="Nota 13 2 3" xfId="17083" xr:uid="{00000000-0005-0000-0000-00007C4B0000}"/>
    <cellStyle name="Nota 13 2 3 2" xfId="17084" xr:uid="{00000000-0005-0000-0000-00007D4B0000}"/>
    <cellStyle name="Nota 13 2 3 2 2" xfId="25370" xr:uid="{00000000-0005-0000-0000-00007E4B0000}"/>
    <cellStyle name="Nota 13 2 3 2 2 2" xfId="28513" xr:uid="{00000000-0005-0000-0000-00007F4B0000}"/>
    <cellStyle name="Nota 13 2 3 2 2 2 2" xfId="37369" xr:uid="{D4A1507D-95C2-41BD-A5C4-ABA32B693144}"/>
    <cellStyle name="Nota 13 2 3 2 2 3" xfId="34241" xr:uid="{ABA5639E-BED7-4501-9B24-4F5CB4C87020}"/>
    <cellStyle name="Nota 13 2 3 2 3" xfId="23821" xr:uid="{00000000-0005-0000-0000-0000804B0000}"/>
    <cellStyle name="Nota 13 2 3 2 3 2" xfId="32767" xr:uid="{50844041-1B8E-42F0-94AB-0632CB2A9FE2}"/>
    <cellStyle name="Nota 13 2 3 3" xfId="25369" xr:uid="{00000000-0005-0000-0000-0000814B0000}"/>
    <cellStyle name="Nota 13 2 3 3 2" xfId="28512" xr:uid="{00000000-0005-0000-0000-0000824B0000}"/>
    <cellStyle name="Nota 13 2 3 3 2 2" xfId="37368" xr:uid="{EE325A41-CE7A-466E-B710-EAF5D381B91B}"/>
    <cellStyle name="Nota 13 2 3 3 3" xfId="34240" xr:uid="{9CC670F7-EF4F-4032-A601-DC5B2AD1CA5C}"/>
    <cellStyle name="Nota 13 2 3 4" xfId="23822" xr:uid="{00000000-0005-0000-0000-0000834B0000}"/>
    <cellStyle name="Nota 13 2 3 4 2" xfId="32768" xr:uid="{547EF160-0DCC-4F4E-9FB9-B223FBEDE644}"/>
    <cellStyle name="Nota 13 2 4" xfId="17085" xr:uid="{00000000-0005-0000-0000-0000844B0000}"/>
    <cellStyle name="Nota 13 2 4 2" xfId="17086" xr:uid="{00000000-0005-0000-0000-0000854B0000}"/>
    <cellStyle name="Nota 13 2 4 2 2" xfId="25372" xr:uid="{00000000-0005-0000-0000-0000864B0000}"/>
    <cellStyle name="Nota 13 2 4 2 2 2" xfId="28515" xr:uid="{00000000-0005-0000-0000-0000874B0000}"/>
    <cellStyle name="Nota 13 2 4 2 2 2 2" xfId="37371" xr:uid="{716E29B3-B17B-4879-B2BB-E5FC114641FC}"/>
    <cellStyle name="Nota 13 2 4 2 2 3" xfId="34243" xr:uid="{DC5DBC3C-58D5-4EF7-9F47-878DD92FACB3}"/>
    <cellStyle name="Nota 13 2 4 2 3" xfId="23819" xr:uid="{00000000-0005-0000-0000-0000884B0000}"/>
    <cellStyle name="Nota 13 2 4 2 3 2" xfId="32765" xr:uid="{750F5CE7-74D5-4288-A730-EB2216B90277}"/>
    <cellStyle name="Nota 13 2 4 3" xfId="25371" xr:uid="{00000000-0005-0000-0000-0000894B0000}"/>
    <cellStyle name="Nota 13 2 4 3 2" xfId="28514" xr:uid="{00000000-0005-0000-0000-00008A4B0000}"/>
    <cellStyle name="Nota 13 2 4 3 2 2" xfId="37370" xr:uid="{7B24E9ED-BC4F-4EF6-91C8-4210116A4EED}"/>
    <cellStyle name="Nota 13 2 4 3 3" xfId="34242" xr:uid="{080F225B-D072-449C-89D6-1DBF6786902E}"/>
    <cellStyle name="Nota 13 2 4 4" xfId="23820" xr:uid="{00000000-0005-0000-0000-00008B4B0000}"/>
    <cellStyle name="Nota 13 2 4 4 2" xfId="32766" xr:uid="{D03BCBC8-E3EE-4216-9111-A584FA2E3729}"/>
    <cellStyle name="Nota 13 2 5" xfId="17087" xr:uid="{00000000-0005-0000-0000-00008C4B0000}"/>
    <cellStyle name="Nota 13 2 5 2" xfId="17088" xr:uid="{00000000-0005-0000-0000-00008D4B0000}"/>
    <cellStyle name="Nota 13 2 5 2 2" xfId="25374" xr:uid="{00000000-0005-0000-0000-00008E4B0000}"/>
    <cellStyle name="Nota 13 2 5 2 2 2" xfId="28517" xr:uid="{00000000-0005-0000-0000-00008F4B0000}"/>
    <cellStyle name="Nota 13 2 5 2 2 2 2" xfId="37373" xr:uid="{9203FCE8-A3B1-4D83-B387-25E807D0FFB9}"/>
    <cellStyle name="Nota 13 2 5 2 2 3" xfId="34245" xr:uid="{2C758CEC-6C6D-4829-9D76-C1CE4E5BB630}"/>
    <cellStyle name="Nota 13 2 5 2 3" xfId="23817" xr:uid="{00000000-0005-0000-0000-0000904B0000}"/>
    <cellStyle name="Nota 13 2 5 2 3 2" xfId="32763" xr:uid="{EC30FD02-F8F5-402B-A5A6-DB5857B24D9C}"/>
    <cellStyle name="Nota 13 2 5 3" xfId="25373" xr:uid="{00000000-0005-0000-0000-0000914B0000}"/>
    <cellStyle name="Nota 13 2 5 3 2" xfId="28516" xr:uid="{00000000-0005-0000-0000-0000924B0000}"/>
    <cellStyle name="Nota 13 2 5 3 2 2" xfId="37372" xr:uid="{3DFE9C07-BEFB-4BC9-84F6-087D3E1899B7}"/>
    <cellStyle name="Nota 13 2 5 3 3" xfId="34244" xr:uid="{13364767-62FA-49DA-A8BF-2281092CAB42}"/>
    <cellStyle name="Nota 13 2 5 4" xfId="23818" xr:uid="{00000000-0005-0000-0000-0000934B0000}"/>
    <cellStyle name="Nota 13 2 5 4 2" xfId="32764" xr:uid="{48D06125-1704-4CE9-A021-B9A17AE19DE8}"/>
    <cellStyle name="Nota 13 3" xfId="17089" xr:uid="{00000000-0005-0000-0000-0000944B0000}"/>
    <cellStyle name="Nota 13 3 2" xfId="17090" xr:uid="{00000000-0005-0000-0000-0000954B0000}"/>
    <cellStyle name="Nota 13 3 2 2" xfId="17091" xr:uid="{00000000-0005-0000-0000-0000964B0000}"/>
    <cellStyle name="Nota 13 3 2 2 2" xfId="17092" xr:uid="{00000000-0005-0000-0000-0000974B0000}"/>
    <cellStyle name="Nota 13 3 2 2 2 2" xfId="25378" xr:uid="{00000000-0005-0000-0000-0000984B0000}"/>
    <cellStyle name="Nota 13 3 2 2 2 2 2" xfId="28521" xr:uid="{00000000-0005-0000-0000-0000994B0000}"/>
    <cellStyle name="Nota 13 3 2 2 2 2 2 2" xfId="37377" xr:uid="{7649B38A-1BB8-4487-A0D5-B04CB5941C99}"/>
    <cellStyle name="Nota 13 3 2 2 2 2 3" xfId="34249" xr:uid="{37826C9F-CA57-459D-B101-DC7B0C0A0907}"/>
    <cellStyle name="Nota 13 3 2 2 2 3" xfId="23814" xr:uid="{00000000-0005-0000-0000-00009A4B0000}"/>
    <cellStyle name="Nota 13 3 2 2 2 3 2" xfId="32760" xr:uid="{09A4303A-ECEC-4599-A277-66F65AFAD645}"/>
    <cellStyle name="Nota 13 3 2 2 3" xfId="25377" xr:uid="{00000000-0005-0000-0000-00009B4B0000}"/>
    <cellStyle name="Nota 13 3 2 2 3 2" xfId="28520" xr:uid="{00000000-0005-0000-0000-00009C4B0000}"/>
    <cellStyle name="Nota 13 3 2 2 3 2 2" xfId="37376" xr:uid="{65815C51-C3CA-4231-8484-03D8574BC0FE}"/>
    <cellStyle name="Nota 13 3 2 2 3 3" xfId="34248" xr:uid="{4D636153-00B3-4302-BFB3-9317477D57D0}"/>
    <cellStyle name="Nota 13 3 2 2 4" xfId="23815" xr:uid="{00000000-0005-0000-0000-00009D4B0000}"/>
    <cellStyle name="Nota 13 3 2 2 4 2" xfId="32761" xr:uid="{C600D899-979D-413E-BD21-F91319931295}"/>
    <cellStyle name="Nota 13 3 2 3" xfId="17093" xr:uid="{00000000-0005-0000-0000-00009E4B0000}"/>
    <cellStyle name="Nota 13 3 2 3 2" xfId="17094" xr:uid="{00000000-0005-0000-0000-00009F4B0000}"/>
    <cellStyle name="Nota 13 3 2 3 2 2" xfId="25380" xr:uid="{00000000-0005-0000-0000-0000A04B0000}"/>
    <cellStyle name="Nota 13 3 2 3 2 2 2" xfId="28523" xr:uid="{00000000-0005-0000-0000-0000A14B0000}"/>
    <cellStyle name="Nota 13 3 2 3 2 2 2 2" xfId="37379" xr:uid="{39A5BFBF-4645-4A51-92C6-307CC1715D55}"/>
    <cellStyle name="Nota 13 3 2 3 2 2 3" xfId="34251" xr:uid="{EDD12413-8744-4892-A9D4-76C4B10F21F2}"/>
    <cellStyle name="Nota 13 3 2 3 2 3" xfId="23812" xr:uid="{00000000-0005-0000-0000-0000A24B0000}"/>
    <cellStyle name="Nota 13 3 2 3 2 3 2" xfId="32758" xr:uid="{F6C95FF2-E7EA-4EB1-B54A-A18E39A9D8BD}"/>
    <cellStyle name="Nota 13 3 2 3 3" xfId="25379" xr:uid="{00000000-0005-0000-0000-0000A34B0000}"/>
    <cellStyle name="Nota 13 3 2 3 3 2" xfId="28522" xr:uid="{00000000-0005-0000-0000-0000A44B0000}"/>
    <cellStyle name="Nota 13 3 2 3 3 2 2" xfId="37378" xr:uid="{75DDF77A-760F-4AA1-A860-4EE32EF3B30F}"/>
    <cellStyle name="Nota 13 3 2 3 3 3" xfId="34250" xr:uid="{FB0DD979-1024-4FE8-9779-D071726F8E77}"/>
    <cellStyle name="Nota 13 3 2 3 4" xfId="23813" xr:uid="{00000000-0005-0000-0000-0000A54B0000}"/>
    <cellStyle name="Nota 13 3 2 3 4 2" xfId="32759" xr:uid="{FB9FE457-95D9-4D5A-8BAC-6CF9552D1E42}"/>
    <cellStyle name="Nota 13 3 2 4" xfId="17095" xr:uid="{00000000-0005-0000-0000-0000A64B0000}"/>
    <cellStyle name="Nota 13 3 2 4 2" xfId="25381" xr:uid="{00000000-0005-0000-0000-0000A74B0000}"/>
    <cellStyle name="Nota 13 3 2 4 2 2" xfId="28524" xr:uid="{00000000-0005-0000-0000-0000A84B0000}"/>
    <cellStyle name="Nota 13 3 2 4 2 2 2" xfId="37380" xr:uid="{E5CA4FA8-C27D-41F5-82C6-031D602907ED}"/>
    <cellStyle name="Nota 13 3 2 4 2 3" xfId="34252" xr:uid="{DF21D8B4-E074-43B4-8210-75A9BB12DCA2}"/>
    <cellStyle name="Nota 13 3 2 4 3" xfId="23811" xr:uid="{00000000-0005-0000-0000-0000A94B0000}"/>
    <cellStyle name="Nota 13 3 2 4 3 2" xfId="32757" xr:uid="{D167CF7E-D196-4AC6-A148-4C5E8208C151}"/>
    <cellStyle name="Nota 13 3 2 5" xfId="25376" xr:uid="{00000000-0005-0000-0000-0000AA4B0000}"/>
    <cellStyle name="Nota 13 3 2 5 2" xfId="28519" xr:uid="{00000000-0005-0000-0000-0000AB4B0000}"/>
    <cellStyle name="Nota 13 3 2 5 2 2" xfId="37375" xr:uid="{7B57A80F-8B58-41E9-A384-D29C0CCC9A3F}"/>
    <cellStyle name="Nota 13 3 2 5 3" xfId="34247" xr:uid="{296C8B05-0210-4BDF-8AB6-F8D0574583AD}"/>
    <cellStyle name="Nota 13 3 2 6" xfId="23816" xr:uid="{00000000-0005-0000-0000-0000AC4B0000}"/>
    <cellStyle name="Nota 13 3 2 6 2" xfId="32762" xr:uid="{D0E12633-4E9A-42D1-95A7-FAD5BD421B62}"/>
    <cellStyle name="Nota 13 3 3" xfId="17096" xr:uid="{00000000-0005-0000-0000-0000AD4B0000}"/>
    <cellStyle name="Nota 13 3 3 2" xfId="17097" xr:uid="{00000000-0005-0000-0000-0000AE4B0000}"/>
    <cellStyle name="Nota 13 3 3 2 2" xfId="25383" xr:uid="{00000000-0005-0000-0000-0000AF4B0000}"/>
    <cellStyle name="Nota 13 3 3 2 2 2" xfId="28526" xr:uid="{00000000-0005-0000-0000-0000B04B0000}"/>
    <cellStyle name="Nota 13 3 3 2 2 2 2" xfId="37382" xr:uid="{AB809B98-5238-4500-B7F9-3D8DA0EDFF59}"/>
    <cellStyle name="Nota 13 3 3 2 2 3" xfId="34254" xr:uid="{C2330AE9-571C-4B39-A9DF-36C5A4867371}"/>
    <cellStyle name="Nota 13 3 3 2 3" xfId="23809" xr:uid="{00000000-0005-0000-0000-0000B14B0000}"/>
    <cellStyle name="Nota 13 3 3 2 3 2" xfId="32755" xr:uid="{9CFBD23C-560E-44F3-8577-0893678D9145}"/>
    <cellStyle name="Nota 13 3 3 3" xfId="25382" xr:uid="{00000000-0005-0000-0000-0000B24B0000}"/>
    <cellStyle name="Nota 13 3 3 3 2" xfId="28525" xr:uid="{00000000-0005-0000-0000-0000B34B0000}"/>
    <cellStyle name="Nota 13 3 3 3 2 2" xfId="37381" xr:uid="{FA7BFD9C-446E-4FB5-B66B-7D6672E78EB7}"/>
    <cellStyle name="Nota 13 3 3 3 3" xfId="34253" xr:uid="{08AE7D91-0DDC-4FCE-B594-60A18AF94E19}"/>
    <cellStyle name="Nota 13 3 3 4" xfId="23810" xr:uid="{00000000-0005-0000-0000-0000B44B0000}"/>
    <cellStyle name="Nota 13 3 3 4 2" xfId="32756" xr:uid="{ABE62451-F315-4C33-A75F-F6A364AA12BB}"/>
    <cellStyle name="Nota 13 3 4" xfId="17098" xr:uid="{00000000-0005-0000-0000-0000B54B0000}"/>
    <cellStyle name="Nota 13 3 4 2" xfId="17099" xr:uid="{00000000-0005-0000-0000-0000B64B0000}"/>
    <cellStyle name="Nota 13 3 4 2 2" xfId="25385" xr:uid="{00000000-0005-0000-0000-0000B74B0000}"/>
    <cellStyle name="Nota 13 3 4 2 2 2" xfId="28528" xr:uid="{00000000-0005-0000-0000-0000B84B0000}"/>
    <cellStyle name="Nota 13 3 4 2 2 2 2" xfId="37384" xr:uid="{7BB371E8-1320-468F-B49E-4B52C572D297}"/>
    <cellStyle name="Nota 13 3 4 2 2 3" xfId="34256" xr:uid="{8DF73D72-4233-425B-9C5D-12B1C1E14CDA}"/>
    <cellStyle name="Nota 13 3 4 2 3" xfId="23807" xr:uid="{00000000-0005-0000-0000-0000B94B0000}"/>
    <cellStyle name="Nota 13 3 4 2 3 2" xfId="32753" xr:uid="{5C651A15-9CBE-4D58-9B9E-D15C626EDB43}"/>
    <cellStyle name="Nota 13 3 4 3" xfId="25384" xr:uid="{00000000-0005-0000-0000-0000BA4B0000}"/>
    <cellStyle name="Nota 13 3 4 3 2" xfId="28527" xr:uid="{00000000-0005-0000-0000-0000BB4B0000}"/>
    <cellStyle name="Nota 13 3 4 3 2 2" xfId="37383" xr:uid="{82A63F3C-885C-4A38-81C7-97EBD46820CF}"/>
    <cellStyle name="Nota 13 3 4 3 3" xfId="34255" xr:uid="{BCB1123B-780B-41F8-AD53-E56DBC038EB7}"/>
    <cellStyle name="Nota 13 3 4 4" xfId="23808" xr:uid="{00000000-0005-0000-0000-0000BC4B0000}"/>
    <cellStyle name="Nota 13 3 4 4 2" xfId="32754" xr:uid="{63B6F00C-BF6A-40C9-A35A-5CA7A7B09415}"/>
    <cellStyle name="Nota 13 3 5" xfId="17100" xr:uid="{00000000-0005-0000-0000-0000BD4B0000}"/>
    <cellStyle name="Nota 13 3 5 2" xfId="25386" xr:uid="{00000000-0005-0000-0000-0000BE4B0000}"/>
    <cellStyle name="Nota 13 3 5 2 2" xfId="28529" xr:uid="{00000000-0005-0000-0000-0000BF4B0000}"/>
    <cellStyle name="Nota 13 3 5 2 2 2" xfId="37385" xr:uid="{7FD305EF-3DA0-4C88-829F-11052B6D5C98}"/>
    <cellStyle name="Nota 13 3 5 2 3" xfId="34257" xr:uid="{76998F19-D540-45BA-990B-A01FD02A8984}"/>
    <cellStyle name="Nota 13 3 5 3" xfId="23806" xr:uid="{00000000-0005-0000-0000-0000C04B0000}"/>
    <cellStyle name="Nota 13 3 5 3 2" xfId="32752" xr:uid="{66CF8C5A-AA7F-484C-9A29-72F8E6D8AC87}"/>
    <cellStyle name="Nota 13 3 6" xfId="25375" xr:uid="{00000000-0005-0000-0000-0000C14B0000}"/>
    <cellStyle name="Nota 13 3 6 2" xfId="28518" xr:uid="{00000000-0005-0000-0000-0000C24B0000}"/>
    <cellStyle name="Nota 13 3 6 2 2" xfId="37374" xr:uid="{0339B56E-2A72-497B-A7CD-2C7066314F40}"/>
    <cellStyle name="Nota 13 3 6 3" xfId="34246" xr:uid="{582622B6-F1F1-4DB7-909E-1AE0BD526714}"/>
    <cellStyle name="Nota 13 3 7" xfId="22228" xr:uid="{00000000-0005-0000-0000-0000C34B0000}"/>
    <cellStyle name="Nota 13 3 7 2" xfId="31179" xr:uid="{F5CBB03A-F0E7-4FA5-A774-4E98E71157C6}"/>
    <cellStyle name="Nota 13 4" xfId="17101" xr:uid="{00000000-0005-0000-0000-0000C44B0000}"/>
    <cellStyle name="Nota 13 4 2" xfId="17102" xr:uid="{00000000-0005-0000-0000-0000C54B0000}"/>
    <cellStyle name="Nota 13 4 2 2" xfId="17103" xr:uid="{00000000-0005-0000-0000-0000C64B0000}"/>
    <cellStyle name="Nota 13 4 2 2 2" xfId="25389" xr:uid="{00000000-0005-0000-0000-0000C74B0000}"/>
    <cellStyle name="Nota 13 4 2 2 2 2" xfId="28532" xr:uid="{00000000-0005-0000-0000-0000C84B0000}"/>
    <cellStyle name="Nota 13 4 2 2 2 2 2" xfId="37388" xr:uid="{BF697505-B0C8-4262-9439-8B8436E1044E}"/>
    <cellStyle name="Nota 13 4 2 2 2 3" xfId="34260" xr:uid="{DBD824EA-EDE3-46FF-8DCF-B7369370A9BE}"/>
    <cellStyle name="Nota 13 4 2 2 3" xfId="23803" xr:uid="{00000000-0005-0000-0000-0000C94B0000}"/>
    <cellStyle name="Nota 13 4 2 2 3 2" xfId="32749" xr:uid="{64DBC636-3865-4321-B340-52CF0A62DEA7}"/>
    <cellStyle name="Nota 13 4 2 3" xfId="25388" xr:uid="{00000000-0005-0000-0000-0000CA4B0000}"/>
    <cellStyle name="Nota 13 4 2 3 2" xfId="28531" xr:uid="{00000000-0005-0000-0000-0000CB4B0000}"/>
    <cellStyle name="Nota 13 4 2 3 2 2" xfId="37387" xr:uid="{9706880F-BF84-4318-BEB4-CCFFFED9741F}"/>
    <cellStyle name="Nota 13 4 2 3 3" xfId="34259" xr:uid="{80B6F3CF-2578-4759-955C-C2B8B23F3AAE}"/>
    <cellStyle name="Nota 13 4 2 4" xfId="23804" xr:uid="{00000000-0005-0000-0000-0000CC4B0000}"/>
    <cellStyle name="Nota 13 4 2 4 2" xfId="32750" xr:uid="{B6497DB6-6ACE-45E8-B46E-C9E899180883}"/>
    <cellStyle name="Nota 13 4 3" xfId="17104" xr:uid="{00000000-0005-0000-0000-0000CD4B0000}"/>
    <cellStyle name="Nota 13 4 3 2" xfId="17105" xr:uid="{00000000-0005-0000-0000-0000CE4B0000}"/>
    <cellStyle name="Nota 13 4 3 2 2" xfId="25391" xr:uid="{00000000-0005-0000-0000-0000CF4B0000}"/>
    <cellStyle name="Nota 13 4 3 2 2 2" xfId="28534" xr:uid="{00000000-0005-0000-0000-0000D04B0000}"/>
    <cellStyle name="Nota 13 4 3 2 2 2 2" xfId="37390" xr:uid="{8F50CE45-E4C3-487A-AE61-491722D1B62C}"/>
    <cellStyle name="Nota 13 4 3 2 2 3" xfId="34262" xr:uid="{158825A0-208A-437F-94DC-387C28A45305}"/>
    <cellStyle name="Nota 13 4 3 2 3" xfId="23801" xr:uid="{00000000-0005-0000-0000-0000D14B0000}"/>
    <cellStyle name="Nota 13 4 3 2 3 2" xfId="32747" xr:uid="{2BC847F4-9E4A-422B-8DE6-02192CA92533}"/>
    <cellStyle name="Nota 13 4 3 3" xfId="25390" xr:uid="{00000000-0005-0000-0000-0000D24B0000}"/>
    <cellStyle name="Nota 13 4 3 3 2" xfId="28533" xr:uid="{00000000-0005-0000-0000-0000D34B0000}"/>
    <cellStyle name="Nota 13 4 3 3 2 2" xfId="37389" xr:uid="{2B4BF076-17B4-479C-BB28-61D6AE2C60F5}"/>
    <cellStyle name="Nota 13 4 3 3 3" xfId="34261" xr:uid="{52F1719A-4664-4F54-9AEC-118C215BD08A}"/>
    <cellStyle name="Nota 13 4 3 4" xfId="23802" xr:uid="{00000000-0005-0000-0000-0000D44B0000}"/>
    <cellStyle name="Nota 13 4 3 4 2" xfId="32748" xr:uid="{5BCC1058-EEAB-4AE6-AE18-543BAC7CE466}"/>
    <cellStyle name="Nota 13 4 4" xfId="17106" xr:uid="{00000000-0005-0000-0000-0000D54B0000}"/>
    <cellStyle name="Nota 13 4 4 2" xfId="25392" xr:uid="{00000000-0005-0000-0000-0000D64B0000}"/>
    <cellStyle name="Nota 13 4 4 2 2" xfId="28535" xr:uid="{00000000-0005-0000-0000-0000D74B0000}"/>
    <cellStyle name="Nota 13 4 4 2 2 2" xfId="37391" xr:uid="{E84A32ED-63F6-4585-89AF-E92B9A7808D8}"/>
    <cellStyle name="Nota 13 4 4 2 3" xfId="34263" xr:uid="{25A5FE92-DC78-4A5F-8AB1-438D6F04E4AC}"/>
    <cellStyle name="Nota 13 4 4 3" xfId="23800" xr:uid="{00000000-0005-0000-0000-0000D84B0000}"/>
    <cellStyle name="Nota 13 4 4 3 2" xfId="32746" xr:uid="{D3B9397F-DCC8-4122-AA7B-E4EE9FC7B96A}"/>
    <cellStyle name="Nota 13 4 5" xfId="25387" xr:uid="{00000000-0005-0000-0000-0000D94B0000}"/>
    <cellStyle name="Nota 13 4 5 2" xfId="28530" xr:uid="{00000000-0005-0000-0000-0000DA4B0000}"/>
    <cellStyle name="Nota 13 4 5 2 2" xfId="37386" xr:uid="{F2F5FF5C-35F3-415E-BC0D-5A50AD3D1B1B}"/>
    <cellStyle name="Nota 13 4 5 3" xfId="34258" xr:uid="{674105B0-1F67-4200-A1A6-DEA8813B0A75}"/>
    <cellStyle name="Nota 13 4 6" xfId="23805" xr:uid="{00000000-0005-0000-0000-0000DB4B0000}"/>
    <cellStyle name="Nota 13 4 6 2" xfId="32751" xr:uid="{6C03D883-3DF1-47CE-8E7E-76EB970D11D9}"/>
    <cellStyle name="Nota 13 5" xfId="17107" xr:uid="{00000000-0005-0000-0000-0000DC4B0000}"/>
    <cellStyle name="Nota 13 5 2" xfId="17108" xr:uid="{00000000-0005-0000-0000-0000DD4B0000}"/>
    <cellStyle name="Nota 13 5 2 2" xfId="25394" xr:uid="{00000000-0005-0000-0000-0000DE4B0000}"/>
    <cellStyle name="Nota 13 5 2 2 2" xfId="28537" xr:uid="{00000000-0005-0000-0000-0000DF4B0000}"/>
    <cellStyle name="Nota 13 5 2 2 2 2" xfId="37393" xr:uid="{2E186A4E-EEC8-4B4E-AB15-CC12FA638E58}"/>
    <cellStyle name="Nota 13 5 2 2 3" xfId="34265" xr:uid="{349926BE-C8CD-4005-8B18-48988C061CD3}"/>
    <cellStyle name="Nota 13 5 2 3" xfId="23798" xr:uid="{00000000-0005-0000-0000-0000E04B0000}"/>
    <cellStyle name="Nota 13 5 2 3 2" xfId="32744" xr:uid="{E77D1D41-8FB4-4C10-9A41-C39098682B36}"/>
    <cellStyle name="Nota 13 5 3" xfId="25393" xr:uid="{00000000-0005-0000-0000-0000E14B0000}"/>
    <cellStyle name="Nota 13 5 3 2" xfId="28536" xr:uid="{00000000-0005-0000-0000-0000E24B0000}"/>
    <cellStyle name="Nota 13 5 3 2 2" xfId="37392" xr:uid="{8690A7E1-1021-4021-AA54-1C33659B0ACC}"/>
    <cellStyle name="Nota 13 5 3 3" xfId="34264" xr:uid="{92D110A1-A63B-4D03-BF03-51E7CA59B0D0}"/>
    <cellStyle name="Nota 13 5 4" xfId="23799" xr:uid="{00000000-0005-0000-0000-0000E34B0000}"/>
    <cellStyle name="Nota 13 5 4 2" xfId="32745" xr:uid="{640E9CED-A1A5-4415-8AF9-A2F2E77A8758}"/>
    <cellStyle name="Nota 13 6" xfId="17109" xr:uid="{00000000-0005-0000-0000-0000E44B0000}"/>
    <cellStyle name="Nota 13 6 2" xfId="17110" xr:uid="{00000000-0005-0000-0000-0000E54B0000}"/>
    <cellStyle name="Nota 13 6 2 2" xfId="25396" xr:uid="{00000000-0005-0000-0000-0000E64B0000}"/>
    <cellStyle name="Nota 13 6 2 2 2" xfId="28539" xr:uid="{00000000-0005-0000-0000-0000E74B0000}"/>
    <cellStyle name="Nota 13 6 2 2 2 2" xfId="37395" xr:uid="{FFD9C888-A8EA-4B1D-9192-D70EA319598D}"/>
    <cellStyle name="Nota 13 6 2 2 3" xfId="34267" xr:uid="{2CDFB878-2D59-4F89-BCD6-D7D88C51364E}"/>
    <cellStyle name="Nota 13 6 2 3" xfId="23796" xr:uid="{00000000-0005-0000-0000-0000E84B0000}"/>
    <cellStyle name="Nota 13 6 2 3 2" xfId="32742" xr:uid="{3B51B449-05F6-4BEB-9DD5-D40756E17047}"/>
    <cellStyle name="Nota 13 6 3" xfId="25395" xr:uid="{00000000-0005-0000-0000-0000E94B0000}"/>
    <cellStyle name="Nota 13 6 3 2" xfId="28538" xr:uid="{00000000-0005-0000-0000-0000EA4B0000}"/>
    <cellStyle name="Nota 13 6 3 2 2" xfId="37394" xr:uid="{AFAE87E6-11F2-4C32-A2A3-0EF842581E53}"/>
    <cellStyle name="Nota 13 6 3 3" xfId="34266" xr:uid="{700F293D-833C-447D-892F-88E5FAE864AA}"/>
    <cellStyle name="Nota 13 6 4" xfId="23797" xr:uid="{00000000-0005-0000-0000-0000EB4B0000}"/>
    <cellStyle name="Nota 13 6 4 2" xfId="32743" xr:uid="{4839EE5C-131F-4B39-BE94-6CFF930E821C}"/>
    <cellStyle name="Nota 13 7" xfId="17111" xr:uid="{00000000-0005-0000-0000-0000EC4B0000}"/>
    <cellStyle name="Nota 13 7 2" xfId="17112" xr:uid="{00000000-0005-0000-0000-0000ED4B0000}"/>
    <cellStyle name="Nota 13 7 2 2" xfId="25398" xr:uid="{00000000-0005-0000-0000-0000EE4B0000}"/>
    <cellStyle name="Nota 13 7 2 2 2" xfId="28541" xr:uid="{00000000-0005-0000-0000-0000EF4B0000}"/>
    <cellStyle name="Nota 13 7 2 2 2 2" xfId="37397" xr:uid="{03BAF2DD-07CB-448C-A6FA-51F64FFE47A5}"/>
    <cellStyle name="Nota 13 7 2 2 3" xfId="34269" xr:uid="{F3EEAB86-CFB1-4941-BDA4-60EFD8C6298A}"/>
    <cellStyle name="Nota 13 7 2 3" xfId="23794" xr:uid="{00000000-0005-0000-0000-0000F04B0000}"/>
    <cellStyle name="Nota 13 7 2 3 2" xfId="32740" xr:uid="{589B94F1-A186-46E7-8097-467E54223620}"/>
    <cellStyle name="Nota 13 7 3" xfId="25397" xr:uid="{00000000-0005-0000-0000-0000F14B0000}"/>
    <cellStyle name="Nota 13 7 3 2" xfId="28540" xr:uid="{00000000-0005-0000-0000-0000F24B0000}"/>
    <cellStyle name="Nota 13 7 3 2 2" xfId="37396" xr:uid="{C6F6C0F7-E7FC-44C4-9EB9-9DBB18BECEAC}"/>
    <cellStyle name="Nota 13 7 3 3" xfId="34268" xr:uid="{DC92E45C-289F-48BC-BA6F-BDEF3E29D02A}"/>
    <cellStyle name="Nota 13 7 4" xfId="23795" xr:uid="{00000000-0005-0000-0000-0000F34B0000}"/>
    <cellStyle name="Nota 13 7 4 2" xfId="32741" xr:uid="{ABEE8931-F7DF-47BB-A654-D2675E5F385E}"/>
    <cellStyle name="Nota 13 8" xfId="17113" xr:uid="{00000000-0005-0000-0000-0000F44B0000}"/>
    <cellStyle name="Nota 130" xfId="17114" xr:uid="{00000000-0005-0000-0000-0000F54B0000}"/>
    <cellStyle name="Nota 130 2" xfId="17115" xr:uid="{00000000-0005-0000-0000-0000F64B0000}"/>
    <cellStyle name="Nota 131" xfId="17116" xr:uid="{00000000-0005-0000-0000-0000F74B0000}"/>
    <cellStyle name="Nota 131 2" xfId="17117" xr:uid="{00000000-0005-0000-0000-0000F84B0000}"/>
    <cellStyle name="Nota 132" xfId="17118" xr:uid="{00000000-0005-0000-0000-0000F94B0000}"/>
    <cellStyle name="Nota 132 2" xfId="17119" xr:uid="{00000000-0005-0000-0000-0000FA4B0000}"/>
    <cellStyle name="Nota 133" xfId="17120" xr:uid="{00000000-0005-0000-0000-0000FB4B0000}"/>
    <cellStyle name="Nota 133 2" xfId="17121" xr:uid="{00000000-0005-0000-0000-0000FC4B0000}"/>
    <cellStyle name="Nota 134" xfId="17122" xr:uid="{00000000-0005-0000-0000-0000FD4B0000}"/>
    <cellStyle name="Nota 134 2" xfId="17123" xr:uid="{00000000-0005-0000-0000-0000FE4B0000}"/>
    <cellStyle name="Nota 135" xfId="17124" xr:uid="{00000000-0005-0000-0000-0000FF4B0000}"/>
    <cellStyle name="Nota 135 2" xfId="17125" xr:uid="{00000000-0005-0000-0000-0000004C0000}"/>
    <cellStyle name="Nota 136" xfId="17126" xr:uid="{00000000-0005-0000-0000-0000014C0000}"/>
    <cellStyle name="Nota 136 2" xfId="17127" xr:uid="{00000000-0005-0000-0000-0000024C0000}"/>
    <cellStyle name="Nota 137" xfId="17128" xr:uid="{00000000-0005-0000-0000-0000034C0000}"/>
    <cellStyle name="Nota 137 2" xfId="17129" xr:uid="{00000000-0005-0000-0000-0000044C0000}"/>
    <cellStyle name="Nota 138" xfId="17130" xr:uid="{00000000-0005-0000-0000-0000054C0000}"/>
    <cellStyle name="Nota 138 2" xfId="17131" xr:uid="{00000000-0005-0000-0000-0000064C0000}"/>
    <cellStyle name="Nota 139" xfId="17132" xr:uid="{00000000-0005-0000-0000-0000074C0000}"/>
    <cellStyle name="Nota 139 2" xfId="17133" xr:uid="{00000000-0005-0000-0000-0000084C0000}"/>
    <cellStyle name="Nota 14" xfId="761" xr:uid="{00000000-0005-0000-0000-0000094C0000}"/>
    <cellStyle name="Nota 14 10" xfId="27154" xr:uid="{00000000-0005-0000-0000-00000A4C0000}"/>
    <cellStyle name="Nota 14 10 2" xfId="36025" xr:uid="{EAF99E62-8CDF-4287-AEB6-5D533A2C6DA9}"/>
    <cellStyle name="Nota 14 2" xfId="17134" xr:uid="{00000000-0005-0000-0000-00000B4C0000}"/>
    <cellStyle name="Nota 14 2 2" xfId="17135" xr:uid="{00000000-0005-0000-0000-00000C4C0000}"/>
    <cellStyle name="Nota 14 2 2 2" xfId="17136" xr:uid="{00000000-0005-0000-0000-00000D4C0000}"/>
    <cellStyle name="Nota 14 2 2 2 2" xfId="17137" xr:uid="{00000000-0005-0000-0000-00000E4C0000}"/>
    <cellStyle name="Nota 14 2 2 2 2 2" xfId="25401" xr:uid="{00000000-0005-0000-0000-00000F4C0000}"/>
    <cellStyle name="Nota 14 2 2 2 2 2 2" xfId="28544" xr:uid="{00000000-0005-0000-0000-0000104C0000}"/>
    <cellStyle name="Nota 14 2 2 2 2 2 2 2" xfId="37400" xr:uid="{D5463B03-2553-49F5-96C5-969F5DFC662B}"/>
    <cellStyle name="Nota 14 2 2 2 2 2 3" xfId="34272" xr:uid="{67AF31C5-596A-4D2C-9421-3CFB3C7B88F8}"/>
    <cellStyle name="Nota 14 2 2 2 2 3" xfId="23791" xr:uid="{00000000-0005-0000-0000-0000114C0000}"/>
    <cellStyle name="Nota 14 2 2 2 2 3 2" xfId="32737" xr:uid="{73E5E49B-2C57-4E9F-84E3-26F8124E869C}"/>
    <cellStyle name="Nota 14 2 2 2 3" xfId="25400" xr:uid="{00000000-0005-0000-0000-0000124C0000}"/>
    <cellStyle name="Nota 14 2 2 2 3 2" xfId="28543" xr:uid="{00000000-0005-0000-0000-0000134C0000}"/>
    <cellStyle name="Nota 14 2 2 2 3 2 2" xfId="37399" xr:uid="{D079DA22-2CCF-4789-835A-7F321C71C78D}"/>
    <cellStyle name="Nota 14 2 2 2 3 3" xfId="34271" xr:uid="{46EDD73C-56E0-4E9B-940A-7D91D296FD1B}"/>
    <cellStyle name="Nota 14 2 2 2 4" xfId="23792" xr:uid="{00000000-0005-0000-0000-0000144C0000}"/>
    <cellStyle name="Nota 14 2 2 2 4 2" xfId="32738" xr:uid="{E6D54256-7355-4920-91F4-5E39B9BA259E}"/>
    <cellStyle name="Nota 14 2 2 3" xfId="17138" xr:uid="{00000000-0005-0000-0000-0000154C0000}"/>
    <cellStyle name="Nota 14 2 2 3 2" xfId="17139" xr:uid="{00000000-0005-0000-0000-0000164C0000}"/>
    <cellStyle name="Nota 14 2 2 3 2 2" xfId="25403" xr:uid="{00000000-0005-0000-0000-0000174C0000}"/>
    <cellStyle name="Nota 14 2 2 3 2 2 2" xfId="28546" xr:uid="{00000000-0005-0000-0000-0000184C0000}"/>
    <cellStyle name="Nota 14 2 2 3 2 2 2 2" xfId="37402" xr:uid="{B931413C-7DAC-4236-9431-6204028E31F4}"/>
    <cellStyle name="Nota 14 2 2 3 2 2 3" xfId="34274" xr:uid="{16BD7E66-C970-496E-A19B-13A6DA82D497}"/>
    <cellStyle name="Nota 14 2 2 3 2 3" xfId="23789" xr:uid="{00000000-0005-0000-0000-0000194C0000}"/>
    <cellStyle name="Nota 14 2 2 3 2 3 2" xfId="32735" xr:uid="{5A2B246B-D938-4A23-B07E-18CC7278169B}"/>
    <cellStyle name="Nota 14 2 2 3 3" xfId="25402" xr:uid="{00000000-0005-0000-0000-00001A4C0000}"/>
    <cellStyle name="Nota 14 2 2 3 3 2" xfId="28545" xr:uid="{00000000-0005-0000-0000-00001B4C0000}"/>
    <cellStyle name="Nota 14 2 2 3 3 2 2" xfId="37401" xr:uid="{F80A90A3-6C98-4054-A772-9C62CC3706C7}"/>
    <cellStyle name="Nota 14 2 2 3 3 3" xfId="34273" xr:uid="{9B2B5C00-90B0-4111-9460-533A07104A6F}"/>
    <cellStyle name="Nota 14 2 2 3 4" xfId="23790" xr:uid="{00000000-0005-0000-0000-00001C4C0000}"/>
    <cellStyle name="Nota 14 2 2 3 4 2" xfId="32736" xr:uid="{968D25ED-658A-4685-B357-03590A85DBD2}"/>
    <cellStyle name="Nota 14 2 2 4" xfId="17140" xr:uid="{00000000-0005-0000-0000-00001D4C0000}"/>
    <cellStyle name="Nota 14 2 2 4 2" xfId="25404" xr:uid="{00000000-0005-0000-0000-00001E4C0000}"/>
    <cellStyle name="Nota 14 2 2 4 2 2" xfId="28547" xr:uid="{00000000-0005-0000-0000-00001F4C0000}"/>
    <cellStyle name="Nota 14 2 2 4 2 2 2" xfId="37403" xr:uid="{AF3163BE-6E1A-4E30-BE69-8399EEFE3183}"/>
    <cellStyle name="Nota 14 2 2 4 2 3" xfId="34275" xr:uid="{DF90FDA7-20AC-4E71-A144-AF48A517926A}"/>
    <cellStyle name="Nota 14 2 2 4 3" xfId="23788" xr:uid="{00000000-0005-0000-0000-0000204C0000}"/>
    <cellStyle name="Nota 14 2 2 4 3 2" xfId="32734" xr:uid="{20668747-B698-441D-9845-157A866D5C7C}"/>
    <cellStyle name="Nota 14 2 2 5" xfId="25399" xr:uid="{00000000-0005-0000-0000-0000214C0000}"/>
    <cellStyle name="Nota 14 2 2 5 2" xfId="28542" xr:uid="{00000000-0005-0000-0000-0000224C0000}"/>
    <cellStyle name="Nota 14 2 2 5 2 2" xfId="37398" xr:uid="{911A0DFF-C367-426A-88AB-EFC88EACB60D}"/>
    <cellStyle name="Nota 14 2 2 5 3" xfId="34270" xr:uid="{AD3B26E7-A8C2-4EB3-85B5-9EAF1E33BE1D}"/>
    <cellStyle name="Nota 14 2 2 6" xfId="23793" xr:uid="{00000000-0005-0000-0000-0000234C0000}"/>
    <cellStyle name="Nota 14 2 2 6 2" xfId="32739" xr:uid="{E9FD3841-ED28-48DB-A85B-893E64835C74}"/>
    <cellStyle name="Nota 14 2 3" xfId="17141" xr:uid="{00000000-0005-0000-0000-0000244C0000}"/>
    <cellStyle name="Nota 14 2 3 2" xfId="17142" xr:uid="{00000000-0005-0000-0000-0000254C0000}"/>
    <cellStyle name="Nota 14 2 3 2 2" xfId="25406" xr:uid="{00000000-0005-0000-0000-0000264C0000}"/>
    <cellStyle name="Nota 14 2 3 2 2 2" xfId="28549" xr:uid="{00000000-0005-0000-0000-0000274C0000}"/>
    <cellStyle name="Nota 14 2 3 2 2 2 2" xfId="37405" xr:uid="{84098D51-D2F6-41B3-8C4D-B8D81306F7B4}"/>
    <cellStyle name="Nota 14 2 3 2 2 3" xfId="34277" xr:uid="{81F24E23-6E8C-4AA8-9912-AC6E2DD9663B}"/>
    <cellStyle name="Nota 14 2 3 2 3" xfId="23786" xr:uid="{00000000-0005-0000-0000-0000284C0000}"/>
    <cellStyle name="Nota 14 2 3 2 3 2" xfId="32732" xr:uid="{252BE366-440F-44D0-B2D5-8A392BF6FE80}"/>
    <cellStyle name="Nota 14 2 3 3" xfId="25405" xr:uid="{00000000-0005-0000-0000-0000294C0000}"/>
    <cellStyle name="Nota 14 2 3 3 2" xfId="28548" xr:uid="{00000000-0005-0000-0000-00002A4C0000}"/>
    <cellStyle name="Nota 14 2 3 3 2 2" xfId="37404" xr:uid="{80830EA0-BAB9-4174-BC06-7314989906F4}"/>
    <cellStyle name="Nota 14 2 3 3 3" xfId="34276" xr:uid="{E33FD7DB-EB65-4AA7-9E1D-02EB51B549E2}"/>
    <cellStyle name="Nota 14 2 3 4" xfId="23787" xr:uid="{00000000-0005-0000-0000-00002B4C0000}"/>
    <cellStyle name="Nota 14 2 3 4 2" xfId="32733" xr:uid="{E156B490-7750-4FE3-967C-A6403D47CCED}"/>
    <cellStyle name="Nota 14 2 4" xfId="17143" xr:uid="{00000000-0005-0000-0000-00002C4C0000}"/>
    <cellStyle name="Nota 14 2 4 2" xfId="17144" xr:uid="{00000000-0005-0000-0000-00002D4C0000}"/>
    <cellStyle name="Nota 14 2 4 2 2" xfId="25408" xr:uid="{00000000-0005-0000-0000-00002E4C0000}"/>
    <cellStyle name="Nota 14 2 4 2 2 2" xfId="28551" xr:uid="{00000000-0005-0000-0000-00002F4C0000}"/>
    <cellStyle name="Nota 14 2 4 2 2 2 2" xfId="37407" xr:uid="{01289E41-4001-4DEF-B3C2-AA55711DD304}"/>
    <cellStyle name="Nota 14 2 4 2 2 3" xfId="34279" xr:uid="{52B21903-ECA8-4EF8-B190-B3146B410CC1}"/>
    <cellStyle name="Nota 14 2 4 2 3" xfId="23784" xr:uid="{00000000-0005-0000-0000-0000304C0000}"/>
    <cellStyle name="Nota 14 2 4 2 3 2" xfId="32730" xr:uid="{BC699DC2-8A6B-4356-972A-B576035C2B91}"/>
    <cellStyle name="Nota 14 2 4 3" xfId="25407" xr:uid="{00000000-0005-0000-0000-0000314C0000}"/>
    <cellStyle name="Nota 14 2 4 3 2" xfId="28550" xr:uid="{00000000-0005-0000-0000-0000324C0000}"/>
    <cellStyle name="Nota 14 2 4 3 2 2" xfId="37406" xr:uid="{32F7968E-59A7-4D89-8FB3-BE661811B2DA}"/>
    <cellStyle name="Nota 14 2 4 3 3" xfId="34278" xr:uid="{37BED8F4-B302-4090-AD94-32FFAA039CD6}"/>
    <cellStyle name="Nota 14 2 4 4" xfId="23785" xr:uid="{00000000-0005-0000-0000-0000334C0000}"/>
    <cellStyle name="Nota 14 2 4 4 2" xfId="32731" xr:uid="{A3880CE3-206B-4F92-B994-66B7AD731FA9}"/>
    <cellStyle name="Nota 14 2 5" xfId="17145" xr:uid="{00000000-0005-0000-0000-0000344C0000}"/>
    <cellStyle name="Nota 14 2 5 2" xfId="17146" xr:uid="{00000000-0005-0000-0000-0000354C0000}"/>
    <cellStyle name="Nota 14 2 5 2 2" xfId="25410" xr:uid="{00000000-0005-0000-0000-0000364C0000}"/>
    <cellStyle name="Nota 14 2 5 2 2 2" xfId="28553" xr:uid="{00000000-0005-0000-0000-0000374C0000}"/>
    <cellStyle name="Nota 14 2 5 2 2 2 2" xfId="37409" xr:uid="{09B65783-553B-4CD8-8FAC-E50A4583F63B}"/>
    <cellStyle name="Nota 14 2 5 2 2 3" xfId="34281" xr:uid="{95F89A0C-7071-4DD4-AA8F-7AAE4C5BB9E4}"/>
    <cellStyle name="Nota 14 2 5 2 3" xfId="23782" xr:uid="{00000000-0005-0000-0000-0000384C0000}"/>
    <cellStyle name="Nota 14 2 5 2 3 2" xfId="32728" xr:uid="{87CCD3DA-B85C-4129-B21C-CDEF1F32C76F}"/>
    <cellStyle name="Nota 14 2 5 3" xfId="25409" xr:uid="{00000000-0005-0000-0000-0000394C0000}"/>
    <cellStyle name="Nota 14 2 5 3 2" xfId="28552" xr:uid="{00000000-0005-0000-0000-00003A4C0000}"/>
    <cellStyle name="Nota 14 2 5 3 2 2" xfId="37408" xr:uid="{1D9A4B70-C7C8-42BE-902B-FBE200F5B4B4}"/>
    <cellStyle name="Nota 14 2 5 3 3" xfId="34280" xr:uid="{B92F7E29-D982-4DC9-8294-C2AEA20A4B8A}"/>
    <cellStyle name="Nota 14 2 5 4" xfId="23783" xr:uid="{00000000-0005-0000-0000-00003B4C0000}"/>
    <cellStyle name="Nota 14 2 5 4 2" xfId="32729" xr:uid="{C083D80B-F219-4400-9C37-8BC603122C0F}"/>
    <cellStyle name="Nota 14 2 6" xfId="17147" xr:uid="{00000000-0005-0000-0000-00003C4C0000}"/>
    <cellStyle name="Nota 14 2 7" xfId="17148" xr:uid="{00000000-0005-0000-0000-00003D4C0000}"/>
    <cellStyle name="Nota 14 2 7 2" xfId="25411" xr:uid="{00000000-0005-0000-0000-00003E4C0000}"/>
    <cellStyle name="Nota 14 2 7 2 2" xfId="28554" xr:uid="{00000000-0005-0000-0000-00003F4C0000}"/>
    <cellStyle name="Nota 14 2 7 2 2 2" xfId="37410" xr:uid="{8ACCAB5C-CD7D-45E7-A3F8-ADD74C79DAFD}"/>
    <cellStyle name="Nota 14 2 7 2 3" xfId="34282" xr:uid="{6EA85007-A9C2-4E49-ABD5-A2F06AD7E44A}"/>
    <cellStyle name="Nota 14 2 7 3" xfId="23781" xr:uid="{00000000-0005-0000-0000-0000404C0000}"/>
    <cellStyle name="Nota 14 2 7 3 2" xfId="32727" xr:uid="{3631E8BD-78B2-46E6-A503-FE25C3D59661}"/>
    <cellStyle name="Nota 14 3" xfId="17149" xr:uid="{00000000-0005-0000-0000-0000414C0000}"/>
    <cellStyle name="Nota 14 3 2" xfId="17150" xr:uid="{00000000-0005-0000-0000-0000424C0000}"/>
    <cellStyle name="Nota 14 3 2 2" xfId="17151" xr:uid="{00000000-0005-0000-0000-0000434C0000}"/>
    <cellStyle name="Nota 14 3 2 2 2" xfId="17152" xr:uid="{00000000-0005-0000-0000-0000444C0000}"/>
    <cellStyle name="Nota 14 3 2 2 2 2" xfId="25415" xr:uid="{00000000-0005-0000-0000-0000454C0000}"/>
    <cellStyle name="Nota 14 3 2 2 2 2 2" xfId="28558" xr:uid="{00000000-0005-0000-0000-0000464C0000}"/>
    <cellStyle name="Nota 14 3 2 2 2 2 2 2" xfId="37414" xr:uid="{C65A062A-5C46-4007-A084-E7351C45C945}"/>
    <cellStyle name="Nota 14 3 2 2 2 2 3" xfId="34286" xr:uid="{CE58F421-FEB7-49F2-921E-815B4E74E5E8}"/>
    <cellStyle name="Nota 14 3 2 2 2 3" xfId="23777" xr:uid="{00000000-0005-0000-0000-0000474C0000}"/>
    <cellStyle name="Nota 14 3 2 2 2 3 2" xfId="32723" xr:uid="{A6A0C756-74F1-41F9-8467-31FD4AF9429E}"/>
    <cellStyle name="Nota 14 3 2 2 3" xfId="25414" xr:uid="{00000000-0005-0000-0000-0000484C0000}"/>
    <cellStyle name="Nota 14 3 2 2 3 2" xfId="28557" xr:uid="{00000000-0005-0000-0000-0000494C0000}"/>
    <cellStyle name="Nota 14 3 2 2 3 2 2" xfId="37413" xr:uid="{E8479980-B585-48A5-A5CF-3A248CA88F2E}"/>
    <cellStyle name="Nota 14 3 2 2 3 3" xfId="34285" xr:uid="{6835B5A4-520E-4E5D-B3F4-B0F03C25BA5B}"/>
    <cellStyle name="Nota 14 3 2 2 4" xfId="23778" xr:uid="{00000000-0005-0000-0000-00004A4C0000}"/>
    <cellStyle name="Nota 14 3 2 2 4 2" xfId="32724" xr:uid="{9C38CA25-09A4-4A17-9AA0-986F16298584}"/>
    <cellStyle name="Nota 14 3 2 3" xfId="17153" xr:uid="{00000000-0005-0000-0000-00004B4C0000}"/>
    <cellStyle name="Nota 14 3 2 3 2" xfId="17154" xr:uid="{00000000-0005-0000-0000-00004C4C0000}"/>
    <cellStyle name="Nota 14 3 2 3 2 2" xfId="25417" xr:uid="{00000000-0005-0000-0000-00004D4C0000}"/>
    <cellStyle name="Nota 14 3 2 3 2 2 2" xfId="28560" xr:uid="{00000000-0005-0000-0000-00004E4C0000}"/>
    <cellStyle name="Nota 14 3 2 3 2 2 2 2" xfId="37416" xr:uid="{1986449A-91D8-4EB2-B8BB-3924FA0E8D0F}"/>
    <cellStyle name="Nota 14 3 2 3 2 2 3" xfId="34288" xr:uid="{2C3D6306-627B-4565-877D-83F49CFB44EE}"/>
    <cellStyle name="Nota 14 3 2 3 2 3" xfId="22233" xr:uid="{00000000-0005-0000-0000-00004F4C0000}"/>
    <cellStyle name="Nota 14 3 2 3 2 3 2" xfId="31184" xr:uid="{9214E1FF-52E6-4DDC-87DF-A9F13D7EAD77}"/>
    <cellStyle name="Nota 14 3 2 3 3" xfId="25416" xr:uid="{00000000-0005-0000-0000-0000504C0000}"/>
    <cellStyle name="Nota 14 3 2 3 3 2" xfId="28559" xr:uid="{00000000-0005-0000-0000-0000514C0000}"/>
    <cellStyle name="Nota 14 3 2 3 3 2 2" xfId="37415" xr:uid="{E6FBDB92-0212-410A-B556-6A56F1C20582}"/>
    <cellStyle name="Nota 14 3 2 3 3 3" xfId="34287" xr:uid="{04EFC97F-6F78-4ACD-9D6B-36D54AC4AFDD}"/>
    <cellStyle name="Nota 14 3 2 3 4" xfId="23776" xr:uid="{00000000-0005-0000-0000-0000524C0000}"/>
    <cellStyle name="Nota 14 3 2 3 4 2" xfId="32722" xr:uid="{4E3D9030-FC12-4AEE-8B3A-C12518E50DFE}"/>
    <cellStyle name="Nota 14 3 2 4" xfId="17155" xr:uid="{00000000-0005-0000-0000-0000534C0000}"/>
    <cellStyle name="Nota 14 3 2 4 2" xfId="25418" xr:uid="{00000000-0005-0000-0000-0000544C0000}"/>
    <cellStyle name="Nota 14 3 2 4 2 2" xfId="28561" xr:uid="{00000000-0005-0000-0000-0000554C0000}"/>
    <cellStyle name="Nota 14 3 2 4 2 2 2" xfId="37417" xr:uid="{0D9DC23F-2E05-4B63-9D40-163D7D359605}"/>
    <cellStyle name="Nota 14 3 2 4 2 3" xfId="34289" xr:uid="{849537C8-4447-4B66-B80B-AFF3ADEFD5D3}"/>
    <cellStyle name="Nota 14 3 2 4 3" xfId="23775" xr:uid="{00000000-0005-0000-0000-0000564C0000}"/>
    <cellStyle name="Nota 14 3 2 4 3 2" xfId="32721" xr:uid="{F1B0D828-21AD-4C6A-A788-C9229717C94B}"/>
    <cellStyle name="Nota 14 3 2 5" xfId="25413" xr:uid="{00000000-0005-0000-0000-0000574C0000}"/>
    <cellStyle name="Nota 14 3 2 5 2" xfId="28556" xr:uid="{00000000-0005-0000-0000-0000584C0000}"/>
    <cellStyle name="Nota 14 3 2 5 2 2" xfId="37412" xr:uid="{71D478DB-96A3-4B50-B28B-12AC948F8742}"/>
    <cellStyle name="Nota 14 3 2 5 3" xfId="34284" xr:uid="{6E0911BE-E8DF-4802-B12F-C0EB45238BEB}"/>
    <cellStyle name="Nota 14 3 2 6" xfId="23779" xr:uid="{00000000-0005-0000-0000-0000594C0000}"/>
    <cellStyle name="Nota 14 3 2 6 2" xfId="32725" xr:uid="{1CC2138D-FC59-4109-B82B-A6B6008F33B3}"/>
    <cellStyle name="Nota 14 3 3" xfId="17156" xr:uid="{00000000-0005-0000-0000-00005A4C0000}"/>
    <cellStyle name="Nota 14 3 3 2" xfId="17157" xr:uid="{00000000-0005-0000-0000-00005B4C0000}"/>
    <cellStyle name="Nota 14 3 3 2 2" xfId="25420" xr:uid="{00000000-0005-0000-0000-00005C4C0000}"/>
    <cellStyle name="Nota 14 3 3 2 2 2" xfId="28563" xr:uid="{00000000-0005-0000-0000-00005D4C0000}"/>
    <cellStyle name="Nota 14 3 3 2 2 2 2" xfId="37419" xr:uid="{6BA4149E-927F-480F-AED3-D301C389863B}"/>
    <cellStyle name="Nota 14 3 3 2 2 3" xfId="34291" xr:uid="{2096EFD5-FCBF-478B-A8A7-6A62576C8E04}"/>
    <cellStyle name="Nota 14 3 3 2 3" xfId="23773" xr:uid="{00000000-0005-0000-0000-00005E4C0000}"/>
    <cellStyle name="Nota 14 3 3 2 3 2" xfId="32719" xr:uid="{7A6132C7-2293-49B0-80BD-3BB7CC13E3E2}"/>
    <cellStyle name="Nota 14 3 3 3" xfId="25419" xr:uid="{00000000-0005-0000-0000-00005F4C0000}"/>
    <cellStyle name="Nota 14 3 3 3 2" xfId="28562" xr:uid="{00000000-0005-0000-0000-0000604C0000}"/>
    <cellStyle name="Nota 14 3 3 3 2 2" xfId="37418" xr:uid="{2D999E14-B809-47BF-98B1-DF978E17DAFE}"/>
    <cellStyle name="Nota 14 3 3 3 3" xfId="34290" xr:uid="{18B7C3E1-564D-4CE3-8435-1ABD5EB0A486}"/>
    <cellStyle name="Nota 14 3 3 4" xfId="23774" xr:uid="{00000000-0005-0000-0000-0000614C0000}"/>
    <cellStyle name="Nota 14 3 3 4 2" xfId="32720" xr:uid="{6B4BB13D-CD00-4588-8CA5-EBF345605871}"/>
    <cellStyle name="Nota 14 3 4" xfId="17158" xr:uid="{00000000-0005-0000-0000-0000624C0000}"/>
    <cellStyle name="Nota 14 3 4 2" xfId="17159" xr:uid="{00000000-0005-0000-0000-0000634C0000}"/>
    <cellStyle name="Nota 14 3 4 2 2" xfId="25422" xr:uid="{00000000-0005-0000-0000-0000644C0000}"/>
    <cellStyle name="Nota 14 3 4 2 2 2" xfId="28565" xr:uid="{00000000-0005-0000-0000-0000654C0000}"/>
    <cellStyle name="Nota 14 3 4 2 2 2 2" xfId="37421" xr:uid="{CB6AECE6-9D00-4F3C-A491-348B7B758B02}"/>
    <cellStyle name="Nota 14 3 4 2 2 3" xfId="34293" xr:uid="{10CAC49A-D188-44AB-A5E9-47DC2DBCF970}"/>
    <cellStyle name="Nota 14 3 4 2 3" xfId="23771" xr:uid="{00000000-0005-0000-0000-0000664C0000}"/>
    <cellStyle name="Nota 14 3 4 2 3 2" xfId="32717" xr:uid="{888A3F7F-EDCA-4E17-A4D1-9F2DF615F26C}"/>
    <cellStyle name="Nota 14 3 4 3" xfId="25421" xr:uid="{00000000-0005-0000-0000-0000674C0000}"/>
    <cellStyle name="Nota 14 3 4 3 2" xfId="28564" xr:uid="{00000000-0005-0000-0000-0000684C0000}"/>
    <cellStyle name="Nota 14 3 4 3 2 2" xfId="37420" xr:uid="{63532BAA-4260-470A-AE32-E69574FF6E57}"/>
    <cellStyle name="Nota 14 3 4 3 3" xfId="34292" xr:uid="{F8B85058-8BA3-426E-88A7-6B50472751B7}"/>
    <cellStyle name="Nota 14 3 4 4" xfId="23772" xr:uid="{00000000-0005-0000-0000-0000694C0000}"/>
    <cellStyle name="Nota 14 3 4 4 2" xfId="32718" xr:uid="{6C745399-A144-492B-AEF9-28F5EE01ED08}"/>
    <cellStyle name="Nota 14 3 5" xfId="17160" xr:uid="{00000000-0005-0000-0000-00006A4C0000}"/>
    <cellStyle name="Nota 14 3 5 2" xfId="25423" xr:uid="{00000000-0005-0000-0000-00006B4C0000}"/>
    <cellStyle name="Nota 14 3 5 2 2" xfId="28566" xr:uid="{00000000-0005-0000-0000-00006C4C0000}"/>
    <cellStyle name="Nota 14 3 5 2 2 2" xfId="37422" xr:uid="{75F84375-C055-4536-B087-52514341E137}"/>
    <cellStyle name="Nota 14 3 5 2 3" xfId="34294" xr:uid="{713E7E1E-6A4C-4F53-9768-56888B181620}"/>
    <cellStyle name="Nota 14 3 5 3" xfId="23770" xr:uid="{00000000-0005-0000-0000-00006D4C0000}"/>
    <cellStyle name="Nota 14 3 5 3 2" xfId="32716" xr:uid="{B661D901-8F3C-4671-A518-EF336D0E815D}"/>
    <cellStyle name="Nota 14 3 6" xfId="25412" xr:uid="{00000000-0005-0000-0000-00006E4C0000}"/>
    <cellStyle name="Nota 14 3 6 2" xfId="28555" xr:uid="{00000000-0005-0000-0000-00006F4C0000}"/>
    <cellStyle name="Nota 14 3 6 2 2" xfId="37411" xr:uid="{B76E438F-452B-4F5B-A3DF-22E021507B7E}"/>
    <cellStyle name="Nota 14 3 6 3" xfId="34283" xr:uid="{278A0294-A9C9-4F5D-9457-4F1CC2C129B2}"/>
    <cellStyle name="Nota 14 3 7" xfId="23780" xr:uid="{00000000-0005-0000-0000-0000704C0000}"/>
    <cellStyle name="Nota 14 3 7 2" xfId="32726" xr:uid="{FDBD417A-D505-4858-9B8B-DC6A74CAFD32}"/>
    <cellStyle name="Nota 14 4" xfId="17161" xr:uid="{00000000-0005-0000-0000-0000714C0000}"/>
    <cellStyle name="Nota 14 4 2" xfId="17162" xr:uid="{00000000-0005-0000-0000-0000724C0000}"/>
    <cellStyle name="Nota 14 4 2 2" xfId="17163" xr:uid="{00000000-0005-0000-0000-0000734C0000}"/>
    <cellStyle name="Nota 14 4 2 2 2" xfId="25426" xr:uid="{00000000-0005-0000-0000-0000744C0000}"/>
    <cellStyle name="Nota 14 4 2 2 2 2" xfId="28569" xr:uid="{00000000-0005-0000-0000-0000754C0000}"/>
    <cellStyle name="Nota 14 4 2 2 2 2 2" xfId="37425" xr:uid="{B150E3C2-E957-4D08-A255-EC0E72F511E4}"/>
    <cellStyle name="Nota 14 4 2 2 2 3" xfId="34297" xr:uid="{B607BB91-9710-489E-8F55-221A0D08CCB4}"/>
    <cellStyle name="Nota 14 4 2 2 3" xfId="23767" xr:uid="{00000000-0005-0000-0000-0000764C0000}"/>
    <cellStyle name="Nota 14 4 2 2 3 2" xfId="32713" xr:uid="{9BA728A5-B1ED-4902-A3BF-E56A55C49237}"/>
    <cellStyle name="Nota 14 4 2 3" xfId="25425" xr:uid="{00000000-0005-0000-0000-0000774C0000}"/>
    <cellStyle name="Nota 14 4 2 3 2" xfId="28568" xr:uid="{00000000-0005-0000-0000-0000784C0000}"/>
    <cellStyle name="Nota 14 4 2 3 2 2" xfId="37424" xr:uid="{813B153B-0FE0-4739-B7CF-111351C296A0}"/>
    <cellStyle name="Nota 14 4 2 3 3" xfId="34296" xr:uid="{0973CEA0-0B55-47EB-BE66-5D09E0F838A1}"/>
    <cellStyle name="Nota 14 4 2 4" xfId="23768" xr:uid="{00000000-0005-0000-0000-0000794C0000}"/>
    <cellStyle name="Nota 14 4 2 4 2" xfId="32714" xr:uid="{A3DCABB4-949F-42B6-A27B-10556B23F4F9}"/>
    <cellStyle name="Nota 14 4 3" xfId="17164" xr:uid="{00000000-0005-0000-0000-00007A4C0000}"/>
    <cellStyle name="Nota 14 4 3 2" xfId="17165" xr:uid="{00000000-0005-0000-0000-00007B4C0000}"/>
    <cellStyle name="Nota 14 4 3 2 2" xfId="25428" xr:uid="{00000000-0005-0000-0000-00007C4C0000}"/>
    <cellStyle name="Nota 14 4 3 2 2 2" xfId="28571" xr:uid="{00000000-0005-0000-0000-00007D4C0000}"/>
    <cellStyle name="Nota 14 4 3 2 2 2 2" xfId="37427" xr:uid="{25724CBD-F5BF-484F-8971-5209F422625C}"/>
    <cellStyle name="Nota 14 4 3 2 2 3" xfId="34299" xr:uid="{E7A973A9-26EA-4E59-BABB-2F9921F29B61}"/>
    <cellStyle name="Nota 14 4 3 2 3" xfId="23765" xr:uid="{00000000-0005-0000-0000-00007E4C0000}"/>
    <cellStyle name="Nota 14 4 3 2 3 2" xfId="32711" xr:uid="{1444E83E-A859-44A6-9AC8-E636E2D0FDC3}"/>
    <cellStyle name="Nota 14 4 3 3" xfId="25427" xr:uid="{00000000-0005-0000-0000-00007F4C0000}"/>
    <cellStyle name="Nota 14 4 3 3 2" xfId="28570" xr:uid="{00000000-0005-0000-0000-0000804C0000}"/>
    <cellStyle name="Nota 14 4 3 3 2 2" xfId="37426" xr:uid="{762CB46A-DAF9-4547-8490-4F6CBE41FC0F}"/>
    <cellStyle name="Nota 14 4 3 3 3" xfId="34298" xr:uid="{45CEB0DF-9723-4518-8E84-4A5843DE6CE5}"/>
    <cellStyle name="Nota 14 4 3 4" xfId="23766" xr:uid="{00000000-0005-0000-0000-0000814C0000}"/>
    <cellStyle name="Nota 14 4 3 4 2" xfId="32712" xr:uid="{D8D1B4D9-F671-4C4D-AA62-C916CA4EF8FA}"/>
    <cellStyle name="Nota 14 4 4" xfId="17166" xr:uid="{00000000-0005-0000-0000-0000824C0000}"/>
    <cellStyle name="Nota 14 4 4 2" xfId="25429" xr:uid="{00000000-0005-0000-0000-0000834C0000}"/>
    <cellStyle name="Nota 14 4 4 2 2" xfId="28572" xr:uid="{00000000-0005-0000-0000-0000844C0000}"/>
    <cellStyle name="Nota 14 4 4 2 2 2" xfId="37428" xr:uid="{7B41B148-3E0A-4B9D-B338-746A67A3DDAF}"/>
    <cellStyle name="Nota 14 4 4 2 3" xfId="34300" xr:uid="{8E24A765-EB81-43A0-8961-E3BEFABED1BB}"/>
    <cellStyle name="Nota 14 4 4 3" xfId="23764" xr:uid="{00000000-0005-0000-0000-0000854C0000}"/>
    <cellStyle name="Nota 14 4 4 3 2" xfId="32710" xr:uid="{02EC1983-B293-4F8C-84E4-4ADAF1D01037}"/>
    <cellStyle name="Nota 14 4 5" xfId="25424" xr:uid="{00000000-0005-0000-0000-0000864C0000}"/>
    <cellStyle name="Nota 14 4 5 2" xfId="28567" xr:uid="{00000000-0005-0000-0000-0000874C0000}"/>
    <cellStyle name="Nota 14 4 5 2 2" xfId="37423" xr:uid="{EDEB96FB-08FD-444A-B35B-498F21F1BDB0}"/>
    <cellStyle name="Nota 14 4 5 3" xfId="34295" xr:uid="{47DAA467-3FA2-4415-A3D5-9C8F4B8CBCFB}"/>
    <cellStyle name="Nota 14 4 6" xfId="23769" xr:uid="{00000000-0005-0000-0000-0000884C0000}"/>
    <cellStyle name="Nota 14 4 6 2" xfId="32715" xr:uid="{07115CAA-EF53-4078-A27D-D1D1B557BA6C}"/>
    <cellStyle name="Nota 14 5" xfId="17167" xr:uid="{00000000-0005-0000-0000-0000894C0000}"/>
    <cellStyle name="Nota 14 5 2" xfId="17168" xr:uid="{00000000-0005-0000-0000-00008A4C0000}"/>
    <cellStyle name="Nota 14 5 2 2" xfId="25431" xr:uid="{00000000-0005-0000-0000-00008B4C0000}"/>
    <cellStyle name="Nota 14 5 2 2 2" xfId="28574" xr:uid="{00000000-0005-0000-0000-00008C4C0000}"/>
    <cellStyle name="Nota 14 5 2 2 2 2" xfId="37430" xr:uid="{B8A7069C-43D6-4CA8-926C-C78E065CC607}"/>
    <cellStyle name="Nota 14 5 2 2 3" xfId="34302" xr:uid="{25C8760A-9818-4A5A-B847-415CEF5BB957}"/>
    <cellStyle name="Nota 14 5 2 3" xfId="23762" xr:uid="{00000000-0005-0000-0000-00008D4C0000}"/>
    <cellStyle name="Nota 14 5 2 3 2" xfId="32708" xr:uid="{53740301-8579-44E8-8F06-2E28C088E9C8}"/>
    <cellStyle name="Nota 14 5 3" xfId="25430" xr:uid="{00000000-0005-0000-0000-00008E4C0000}"/>
    <cellStyle name="Nota 14 5 3 2" xfId="28573" xr:uid="{00000000-0005-0000-0000-00008F4C0000}"/>
    <cellStyle name="Nota 14 5 3 2 2" xfId="37429" xr:uid="{398A0668-D69D-44F4-96B6-CB6517726B7D}"/>
    <cellStyle name="Nota 14 5 3 3" xfId="34301" xr:uid="{CB2D115E-48D0-48B7-8A79-6C853A53B400}"/>
    <cellStyle name="Nota 14 5 4" xfId="23763" xr:uid="{00000000-0005-0000-0000-0000904C0000}"/>
    <cellStyle name="Nota 14 5 4 2" xfId="32709" xr:uid="{B65DDE2B-3B62-468F-8A68-B4B31E25FDE8}"/>
    <cellStyle name="Nota 14 6" xfId="17169" xr:uid="{00000000-0005-0000-0000-0000914C0000}"/>
    <cellStyle name="Nota 14 6 2" xfId="17170" xr:uid="{00000000-0005-0000-0000-0000924C0000}"/>
    <cellStyle name="Nota 14 6 2 2" xfId="25433" xr:uid="{00000000-0005-0000-0000-0000934C0000}"/>
    <cellStyle name="Nota 14 6 2 2 2" xfId="28576" xr:uid="{00000000-0005-0000-0000-0000944C0000}"/>
    <cellStyle name="Nota 14 6 2 2 2 2" xfId="37432" xr:uid="{FF5CB289-4C85-4BE4-BB6D-011240B885F0}"/>
    <cellStyle name="Nota 14 6 2 2 3" xfId="34304" xr:uid="{84860AB3-E9F5-42F5-91EE-8CCE20231E97}"/>
    <cellStyle name="Nota 14 6 2 3" xfId="23760" xr:uid="{00000000-0005-0000-0000-0000954C0000}"/>
    <cellStyle name="Nota 14 6 2 3 2" xfId="32706" xr:uid="{150AE7D1-4B8D-431F-9421-D2D8533FE207}"/>
    <cellStyle name="Nota 14 6 3" xfId="25432" xr:uid="{00000000-0005-0000-0000-0000964C0000}"/>
    <cellStyle name="Nota 14 6 3 2" xfId="28575" xr:uid="{00000000-0005-0000-0000-0000974C0000}"/>
    <cellStyle name="Nota 14 6 3 2 2" xfId="37431" xr:uid="{13A4B9CA-D9CE-4C27-9F8E-B9290FF9E1DD}"/>
    <cellStyle name="Nota 14 6 3 3" xfId="34303" xr:uid="{8D9DA58A-24C4-4E8F-9438-6BD4CC89A526}"/>
    <cellStyle name="Nota 14 6 4" xfId="23761" xr:uid="{00000000-0005-0000-0000-0000984C0000}"/>
    <cellStyle name="Nota 14 6 4 2" xfId="32707" xr:uid="{DFA55762-14F3-44F1-989D-86D45E59D67E}"/>
    <cellStyle name="Nota 14 7" xfId="17171" xr:uid="{00000000-0005-0000-0000-0000994C0000}"/>
    <cellStyle name="Nota 14 7 2" xfId="17172" xr:uid="{00000000-0005-0000-0000-00009A4C0000}"/>
    <cellStyle name="Nota 14 7 2 2" xfId="25435" xr:uid="{00000000-0005-0000-0000-00009B4C0000}"/>
    <cellStyle name="Nota 14 7 2 2 2" xfId="28578" xr:uid="{00000000-0005-0000-0000-00009C4C0000}"/>
    <cellStyle name="Nota 14 7 2 2 2 2" xfId="37434" xr:uid="{9DEEBC1D-DEE2-4BF4-BF56-A790E4069316}"/>
    <cellStyle name="Nota 14 7 2 2 3" xfId="34306" xr:uid="{7712761A-63A5-43DF-AF62-4B041238F6DB}"/>
    <cellStyle name="Nota 14 7 2 3" xfId="23758" xr:uid="{00000000-0005-0000-0000-00009D4C0000}"/>
    <cellStyle name="Nota 14 7 2 3 2" xfId="32704" xr:uid="{48852DF8-C89E-454C-9BFF-677401F93641}"/>
    <cellStyle name="Nota 14 7 3" xfId="25434" xr:uid="{00000000-0005-0000-0000-00009E4C0000}"/>
    <cellStyle name="Nota 14 7 3 2" xfId="28577" xr:uid="{00000000-0005-0000-0000-00009F4C0000}"/>
    <cellStyle name="Nota 14 7 3 2 2" xfId="37433" xr:uid="{C7FCF766-EF0A-4CF2-BD65-70DB3C2B9A78}"/>
    <cellStyle name="Nota 14 7 3 3" xfId="34305" xr:uid="{0C4384B2-4522-4C4A-AE39-A41274548AEC}"/>
    <cellStyle name="Nota 14 7 4" xfId="23759" xr:uid="{00000000-0005-0000-0000-0000A04C0000}"/>
    <cellStyle name="Nota 14 7 4 2" xfId="32705" xr:uid="{A27266F2-9C34-468E-A914-A1E5B935038C}"/>
    <cellStyle name="Nota 14 8" xfId="17173" xr:uid="{00000000-0005-0000-0000-0000A14C0000}"/>
    <cellStyle name="Nota 14 9" xfId="22284" xr:uid="{00000000-0005-0000-0000-0000A24C0000}"/>
    <cellStyle name="Nota 14 9 2" xfId="27718" xr:uid="{00000000-0005-0000-0000-0000A34C0000}"/>
    <cellStyle name="Nota 14 9 2 2" xfId="36574" xr:uid="{BEE8DF5D-D6B9-4ABA-A65C-CC981BB4DEC8}"/>
    <cellStyle name="Nota 14 9 3" xfId="31230" xr:uid="{39E3DCBB-AB60-45BA-B290-4AEEBC292564}"/>
    <cellStyle name="Nota 140" xfId="17174" xr:uid="{00000000-0005-0000-0000-0000A44C0000}"/>
    <cellStyle name="Nota 140 2" xfId="17175" xr:uid="{00000000-0005-0000-0000-0000A54C0000}"/>
    <cellStyle name="Nota 141" xfId="17176" xr:uid="{00000000-0005-0000-0000-0000A64C0000}"/>
    <cellStyle name="Nota 141 2" xfId="17177" xr:uid="{00000000-0005-0000-0000-0000A74C0000}"/>
    <cellStyle name="Nota 142" xfId="17178" xr:uid="{00000000-0005-0000-0000-0000A84C0000}"/>
    <cellStyle name="Nota 142 2" xfId="17179" xr:uid="{00000000-0005-0000-0000-0000A94C0000}"/>
    <cellStyle name="Nota 143" xfId="17180" xr:uid="{00000000-0005-0000-0000-0000AA4C0000}"/>
    <cellStyle name="Nota 143 2" xfId="17181" xr:uid="{00000000-0005-0000-0000-0000AB4C0000}"/>
    <cellStyle name="Nota 144" xfId="17182" xr:uid="{00000000-0005-0000-0000-0000AC4C0000}"/>
    <cellStyle name="Nota 144 2" xfId="17183" xr:uid="{00000000-0005-0000-0000-0000AD4C0000}"/>
    <cellStyle name="Nota 145" xfId="17184" xr:uid="{00000000-0005-0000-0000-0000AE4C0000}"/>
    <cellStyle name="Nota 145 2" xfId="17185" xr:uid="{00000000-0005-0000-0000-0000AF4C0000}"/>
    <cellStyle name="Nota 146" xfId="17186" xr:uid="{00000000-0005-0000-0000-0000B04C0000}"/>
    <cellStyle name="Nota 146 2" xfId="17187" xr:uid="{00000000-0005-0000-0000-0000B14C0000}"/>
    <cellStyle name="Nota 147" xfId="17188" xr:uid="{00000000-0005-0000-0000-0000B24C0000}"/>
    <cellStyle name="Nota 147 2" xfId="17189" xr:uid="{00000000-0005-0000-0000-0000B34C0000}"/>
    <cellStyle name="Nota 148" xfId="17190" xr:uid="{00000000-0005-0000-0000-0000B44C0000}"/>
    <cellStyle name="Nota 148 2" xfId="17191" xr:uid="{00000000-0005-0000-0000-0000B54C0000}"/>
    <cellStyle name="Nota 149" xfId="17192" xr:uid="{00000000-0005-0000-0000-0000B64C0000}"/>
    <cellStyle name="Nota 149 2" xfId="17193" xr:uid="{00000000-0005-0000-0000-0000B74C0000}"/>
    <cellStyle name="Nota 15" xfId="762" xr:uid="{00000000-0005-0000-0000-0000B84C0000}"/>
    <cellStyle name="Nota 15 10" xfId="27153" xr:uid="{00000000-0005-0000-0000-0000B94C0000}"/>
    <cellStyle name="Nota 15 10 2" xfId="36024" xr:uid="{CE5F982D-8B5B-4268-A159-4C58C1B29B7E}"/>
    <cellStyle name="Nota 15 2" xfId="17194" xr:uid="{00000000-0005-0000-0000-0000BA4C0000}"/>
    <cellStyle name="Nota 15 2 2" xfId="17195" xr:uid="{00000000-0005-0000-0000-0000BB4C0000}"/>
    <cellStyle name="Nota 15 2 2 2" xfId="17196" xr:uid="{00000000-0005-0000-0000-0000BC4C0000}"/>
    <cellStyle name="Nota 15 2 2 2 2" xfId="17197" xr:uid="{00000000-0005-0000-0000-0000BD4C0000}"/>
    <cellStyle name="Nota 15 2 2 2 2 2" xfId="25438" xr:uid="{00000000-0005-0000-0000-0000BE4C0000}"/>
    <cellStyle name="Nota 15 2 2 2 2 2 2" xfId="28581" xr:uid="{00000000-0005-0000-0000-0000BF4C0000}"/>
    <cellStyle name="Nota 15 2 2 2 2 2 2 2" xfId="37437" xr:uid="{55F15D45-96A1-44E6-8C4D-0301BB0A3522}"/>
    <cellStyle name="Nota 15 2 2 2 2 2 3" xfId="34309" xr:uid="{EB7143D5-11D2-4F3D-A355-3DF32BD69235}"/>
    <cellStyle name="Nota 15 2 2 2 2 3" xfId="23755" xr:uid="{00000000-0005-0000-0000-0000C04C0000}"/>
    <cellStyle name="Nota 15 2 2 2 2 3 2" xfId="32701" xr:uid="{A0F9C856-0988-4BBF-8656-B9AF14A820B2}"/>
    <cellStyle name="Nota 15 2 2 2 3" xfId="25437" xr:uid="{00000000-0005-0000-0000-0000C14C0000}"/>
    <cellStyle name="Nota 15 2 2 2 3 2" xfId="28580" xr:uid="{00000000-0005-0000-0000-0000C24C0000}"/>
    <cellStyle name="Nota 15 2 2 2 3 2 2" xfId="37436" xr:uid="{95D4601C-586B-426D-9A6E-E1FA90CD9968}"/>
    <cellStyle name="Nota 15 2 2 2 3 3" xfId="34308" xr:uid="{DE0B0678-6477-47CF-A56C-FB5922051209}"/>
    <cellStyle name="Nota 15 2 2 2 4" xfId="23756" xr:uid="{00000000-0005-0000-0000-0000C34C0000}"/>
    <cellStyle name="Nota 15 2 2 2 4 2" xfId="32702" xr:uid="{83BFBA7D-A524-41BB-9815-64FA9AC43A8C}"/>
    <cellStyle name="Nota 15 2 2 3" xfId="17198" xr:uid="{00000000-0005-0000-0000-0000C44C0000}"/>
    <cellStyle name="Nota 15 2 2 3 2" xfId="17199" xr:uid="{00000000-0005-0000-0000-0000C54C0000}"/>
    <cellStyle name="Nota 15 2 2 3 2 2" xfId="25440" xr:uid="{00000000-0005-0000-0000-0000C64C0000}"/>
    <cellStyle name="Nota 15 2 2 3 2 2 2" xfId="28583" xr:uid="{00000000-0005-0000-0000-0000C74C0000}"/>
    <cellStyle name="Nota 15 2 2 3 2 2 2 2" xfId="37439" xr:uid="{E2A2CFE0-387D-4426-A501-73C0E25FD9A9}"/>
    <cellStyle name="Nota 15 2 2 3 2 2 3" xfId="34311" xr:uid="{1F6E2083-60B1-4D75-AF89-342A0BD684E7}"/>
    <cellStyle name="Nota 15 2 2 3 2 3" xfId="23753" xr:uid="{00000000-0005-0000-0000-0000C84C0000}"/>
    <cellStyle name="Nota 15 2 2 3 2 3 2" xfId="32699" xr:uid="{139A3CCE-730E-4482-953A-ED3F9AD58472}"/>
    <cellStyle name="Nota 15 2 2 3 3" xfId="25439" xr:uid="{00000000-0005-0000-0000-0000C94C0000}"/>
    <cellStyle name="Nota 15 2 2 3 3 2" xfId="28582" xr:uid="{00000000-0005-0000-0000-0000CA4C0000}"/>
    <cellStyle name="Nota 15 2 2 3 3 2 2" xfId="37438" xr:uid="{EFC91AFE-34C1-46B2-8640-4BE2159B27C3}"/>
    <cellStyle name="Nota 15 2 2 3 3 3" xfId="34310" xr:uid="{6FD9047A-036C-4AE0-B092-9330C28CF779}"/>
    <cellStyle name="Nota 15 2 2 3 4" xfId="23754" xr:uid="{00000000-0005-0000-0000-0000CB4C0000}"/>
    <cellStyle name="Nota 15 2 2 3 4 2" xfId="32700" xr:uid="{8A5519CA-870B-471D-8A29-A165BED5CD9D}"/>
    <cellStyle name="Nota 15 2 2 4" xfId="17200" xr:uid="{00000000-0005-0000-0000-0000CC4C0000}"/>
    <cellStyle name="Nota 15 2 2 4 2" xfId="25441" xr:uid="{00000000-0005-0000-0000-0000CD4C0000}"/>
    <cellStyle name="Nota 15 2 2 4 2 2" xfId="28584" xr:uid="{00000000-0005-0000-0000-0000CE4C0000}"/>
    <cellStyle name="Nota 15 2 2 4 2 2 2" xfId="37440" xr:uid="{9BEA1854-9FA2-48AE-8FAF-03530114B4D9}"/>
    <cellStyle name="Nota 15 2 2 4 2 3" xfId="34312" xr:uid="{607B6FB1-1E85-4AB0-9694-B17390425088}"/>
    <cellStyle name="Nota 15 2 2 4 3" xfId="23752" xr:uid="{00000000-0005-0000-0000-0000CF4C0000}"/>
    <cellStyle name="Nota 15 2 2 4 3 2" xfId="32698" xr:uid="{6977EC28-B4D6-4327-ADA1-9EE45B15D822}"/>
    <cellStyle name="Nota 15 2 2 5" xfId="25436" xr:uid="{00000000-0005-0000-0000-0000D04C0000}"/>
    <cellStyle name="Nota 15 2 2 5 2" xfId="28579" xr:uid="{00000000-0005-0000-0000-0000D14C0000}"/>
    <cellStyle name="Nota 15 2 2 5 2 2" xfId="37435" xr:uid="{88F731F6-3246-4857-B49E-A3505DBD793C}"/>
    <cellStyle name="Nota 15 2 2 5 3" xfId="34307" xr:uid="{FADA9667-7819-43EA-A1A6-D5600E1FC7CA}"/>
    <cellStyle name="Nota 15 2 2 6" xfId="23757" xr:uid="{00000000-0005-0000-0000-0000D24C0000}"/>
    <cellStyle name="Nota 15 2 2 6 2" xfId="32703" xr:uid="{A3F084DD-29CF-4B2B-8C63-94A644B98A9D}"/>
    <cellStyle name="Nota 15 2 3" xfId="17201" xr:uid="{00000000-0005-0000-0000-0000D34C0000}"/>
    <cellStyle name="Nota 15 2 3 2" xfId="17202" xr:uid="{00000000-0005-0000-0000-0000D44C0000}"/>
    <cellStyle name="Nota 15 2 3 2 2" xfId="25443" xr:uid="{00000000-0005-0000-0000-0000D54C0000}"/>
    <cellStyle name="Nota 15 2 3 2 2 2" xfId="28586" xr:uid="{00000000-0005-0000-0000-0000D64C0000}"/>
    <cellStyle name="Nota 15 2 3 2 2 2 2" xfId="37442" xr:uid="{984D41DF-DE51-419D-BAC5-53BB745D0431}"/>
    <cellStyle name="Nota 15 2 3 2 2 3" xfId="34314" xr:uid="{A1EFF61D-4434-45A3-916D-8524EE7C6F59}"/>
    <cellStyle name="Nota 15 2 3 2 3" xfId="23750" xr:uid="{00000000-0005-0000-0000-0000D74C0000}"/>
    <cellStyle name="Nota 15 2 3 2 3 2" xfId="32696" xr:uid="{31C5202C-4FB2-4278-B38C-5F339C0A840C}"/>
    <cellStyle name="Nota 15 2 3 3" xfId="25442" xr:uid="{00000000-0005-0000-0000-0000D84C0000}"/>
    <cellStyle name="Nota 15 2 3 3 2" xfId="28585" xr:uid="{00000000-0005-0000-0000-0000D94C0000}"/>
    <cellStyle name="Nota 15 2 3 3 2 2" xfId="37441" xr:uid="{82C1FAA7-1308-462D-A3C7-8217C883AAE5}"/>
    <cellStyle name="Nota 15 2 3 3 3" xfId="34313" xr:uid="{DC1337FA-14C4-4949-9758-AEB21E626DF8}"/>
    <cellStyle name="Nota 15 2 3 4" xfId="23751" xr:uid="{00000000-0005-0000-0000-0000DA4C0000}"/>
    <cellStyle name="Nota 15 2 3 4 2" xfId="32697" xr:uid="{0947CC5B-E2F5-40B9-A6DD-5FF69E63338A}"/>
    <cellStyle name="Nota 15 2 4" xfId="17203" xr:uid="{00000000-0005-0000-0000-0000DB4C0000}"/>
    <cellStyle name="Nota 15 2 4 2" xfId="17204" xr:uid="{00000000-0005-0000-0000-0000DC4C0000}"/>
    <cellStyle name="Nota 15 2 4 2 2" xfId="25445" xr:uid="{00000000-0005-0000-0000-0000DD4C0000}"/>
    <cellStyle name="Nota 15 2 4 2 2 2" xfId="28588" xr:uid="{00000000-0005-0000-0000-0000DE4C0000}"/>
    <cellStyle name="Nota 15 2 4 2 2 2 2" xfId="37444" xr:uid="{D0071822-0594-458B-8875-91D74F147604}"/>
    <cellStyle name="Nota 15 2 4 2 2 3" xfId="34316" xr:uid="{7A59CF95-2AFE-4987-B287-49317D96441B}"/>
    <cellStyle name="Nota 15 2 4 2 3" xfId="23748" xr:uid="{00000000-0005-0000-0000-0000DF4C0000}"/>
    <cellStyle name="Nota 15 2 4 2 3 2" xfId="32694" xr:uid="{1967F3FB-F9C0-483D-A2C1-AA86BCD7BCD1}"/>
    <cellStyle name="Nota 15 2 4 3" xfId="25444" xr:uid="{00000000-0005-0000-0000-0000E04C0000}"/>
    <cellStyle name="Nota 15 2 4 3 2" xfId="28587" xr:uid="{00000000-0005-0000-0000-0000E14C0000}"/>
    <cellStyle name="Nota 15 2 4 3 2 2" xfId="37443" xr:uid="{2C9C3149-8B2D-4DC8-8140-E51F4FD998EC}"/>
    <cellStyle name="Nota 15 2 4 3 3" xfId="34315" xr:uid="{397C7523-7F37-4EA0-A157-F00A1802CE5B}"/>
    <cellStyle name="Nota 15 2 4 4" xfId="23749" xr:uid="{00000000-0005-0000-0000-0000E24C0000}"/>
    <cellStyle name="Nota 15 2 4 4 2" xfId="32695" xr:uid="{DE18583F-74D5-4BB2-A61F-1A1B7BA4B8A8}"/>
    <cellStyle name="Nota 15 2 5" xfId="17205" xr:uid="{00000000-0005-0000-0000-0000E34C0000}"/>
    <cellStyle name="Nota 15 2 5 2" xfId="17206" xr:uid="{00000000-0005-0000-0000-0000E44C0000}"/>
    <cellStyle name="Nota 15 2 5 2 2" xfId="25447" xr:uid="{00000000-0005-0000-0000-0000E54C0000}"/>
    <cellStyle name="Nota 15 2 5 2 2 2" xfId="28590" xr:uid="{00000000-0005-0000-0000-0000E64C0000}"/>
    <cellStyle name="Nota 15 2 5 2 2 2 2" xfId="37446" xr:uid="{E04EF666-CECC-4A7E-B645-4813A9047489}"/>
    <cellStyle name="Nota 15 2 5 2 2 3" xfId="34318" xr:uid="{1CA01C4A-3C85-4B0F-A8AF-BAD6EDD3A887}"/>
    <cellStyle name="Nota 15 2 5 2 3" xfId="23746" xr:uid="{00000000-0005-0000-0000-0000E74C0000}"/>
    <cellStyle name="Nota 15 2 5 2 3 2" xfId="32692" xr:uid="{D32F3776-57BA-4640-955A-3CC67F2034BF}"/>
    <cellStyle name="Nota 15 2 5 3" xfId="25446" xr:uid="{00000000-0005-0000-0000-0000E84C0000}"/>
    <cellStyle name="Nota 15 2 5 3 2" xfId="28589" xr:uid="{00000000-0005-0000-0000-0000E94C0000}"/>
    <cellStyle name="Nota 15 2 5 3 2 2" xfId="37445" xr:uid="{F8D53A02-D3C8-42B2-ABD4-343F704B432E}"/>
    <cellStyle name="Nota 15 2 5 3 3" xfId="34317" xr:uid="{A5DA1AFC-A6BD-4F43-A454-60C728908E93}"/>
    <cellStyle name="Nota 15 2 5 4" xfId="23747" xr:uid="{00000000-0005-0000-0000-0000EA4C0000}"/>
    <cellStyle name="Nota 15 2 5 4 2" xfId="32693" xr:uid="{28F8F778-656C-49BB-8675-27CDF05A1940}"/>
    <cellStyle name="Nota 15 2 6" xfId="17207" xr:uid="{00000000-0005-0000-0000-0000EB4C0000}"/>
    <cellStyle name="Nota 15 2 7" xfId="17208" xr:uid="{00000000-0005-0000-0000-0000EC4C0000}"/>
    <cellStyle name="Nota 15 2 7 2" xfId="25448" xr:uid="{00000000-0005-0000-0000-0000ED4C0000}"/>
    <cellStyle name="Nota 15 2 7 2 2" xfId="28591" xr:uid="{00000000-0005-0000-0000-0000EE4C0000}"/>
    <cellStyle name="Nota 15 2 7 2 2 2" xfId="37447" xr:uid="{375070A7-2F02-4983-9E34-EC5A76EBAFED}"/>
    <cellStyle name="Nota 15 2 7 2 3" xfId="34319" xr:uid="{A5060CBF-84E7-41A3-851D-5B3138FFD604}"/>
    <cellStyle name="Nota 15 2 7 3" xfId="23745" xr:uid="{00000000-0005-0000-0000-0000EF4C0000}"/>
    <cellStyle name="Nota 15 2 7 3 2" xfId="32691" xr:uid="{DDA7EF14-3788-4428-B935-ED01C4393056}"/>
    <cellStyle name="Nota 15 3" xfId="17209" xr:uid="{00000000-0005-0000-0000-0000F04C0000}"/>
    <cellStyle name="Nota 15 3 2" xfId="17210" xr:uid="{00000000-0005-0000-0000-0000F14C0000}"/>
    <cellStyle name="Nota 15 3 2 2" xfId="17211" xr:uid="{00000000-0005-0000-0000-0000F24C0000}"/>
    <cellStyle name="Nota 15 3 2 2 2" xfId="17212" xr:uid="{00000000-0005-0000-0000-0000F34C0000}"/>
    <cellStyle name="Nota 15 3 2 2 2 2" xfId="25452" xr:uid="{00000000-0005-0000-0000-0000F44C0000}"/>
    <cellStyle name="Nota 15 3 2 2 2 2 2" xfId="28595" xr:uid="{00000000-0005-0000-0000-0000F54C0000}"/>
    <cellStyle name="Nota 15 3 2 2 2 2 2 2" xfId="37451" xr:uid="{CEFC26C2-7F0F-4D60-9A09-5B01E39D5E4F}"/>
    <cellStyle name="Nota 15 3 2 2 2 2 3" xfId="34323" xr:uid="{F09CF44C-6716-468F-98EF-9E5A710929FB}"/>
    <cellStyle name="Nota 15 3 2 2 2 3" xfId="23741" xr:uid="{00000000-0005-0000-0000-0000F64C0000}"/>
    <cellStyle name="Nota 15 3 2 2 2 3 2" xfId="32687" xr:uid="{8794FBFB-1BEF-4899-856B-BF484B2E1CD5}"/>
    <cellStyle name="Nota 15 3 2 2 3" xfId="25451" xr:uid="{00000000-0005-0000-0000-0000F74C0000}"/>
    <cellStyle name="Nota 15 3 2 2 3 2" xfId="28594" xr:uid="{00000000-0005-0000-0000-0000F84C0000}"/>
    <cellStyle name="Nota 15 3 2 2 3 2 2" xfId="37450" xr:uid="{CFA2D6C0-028A-4AF2-A056-BF49F8563A46}"/>
    <cellStyle name="Nota 15 3 2 2 3 3" xfId="34322" xr:uid="{9D618C11-4B3E-4EFC-85A3-4BE10AECBEF8}"/>
    <cellStyle name="Nota 15 3 2 2 4" xfId="23742" xr:uid="{00000000-0005-0000-0000-0000F94C0000}"/>
    <cellStyle name="Nota 15 3 2 2 4 2" xfId="32688" xr:uid="{2F3F3B3C-11C9-43DB-8A25-D2EF7C6FE338}"/>
    <cellStyle name="Nota 15 3 2 3" xfId="17213" xr:uid="{00000000-0005-0000-0000-0000FA4C0000}"/>
    <cellStyle name="Nota 15 3 2 3 2" xfId="17214" xr:uid="{00000000-0005-0000-0000-0000FB4C0000}"/>
    <cellStyle name="Nota 15 3 2 3 2 2" xfId="25454" xr:uid="{00000000-0005-0000-0000-0000FC4C0000}"/>
    <cellStyle name="Nota 15 3 2 3 2 2 2" xfId="28597" xr:uid="{00000000-0005-0000-0000-0000FD4C0000}"/>
    <cellStyle name="Nota 15 3 2 3 2 2 2 2" xfId="37453" xr:uid="{A1109852-66CA-4ECC-B62A-7110D1F43D36}"/>
    <cellStyle name="Nota 15 3 2 3 2 2 3" xfId="34325" xr:uid="{73B30822-0084-47A6-B777-04EC5064286F}"/>
    <cellStyle name="Nota 15 3 2 3 2 3" xfId="23739" xr:uid="{00000000-0005-0000-0000-0000FE4C0000}"/>
    <cellStyle name="Nota 15 3 2 3 2 3 2" xfId="32685" xr:uid="{DBF5AC05-84EE-4EBD-8872-A7E03D0EE23A}"/>
    <cellStyle name="Nota 15 3 2 3 3" xfId="25453" xr:uid="{00000000-0005-0000-0000-0000FF4C0000}"/>
    <cellStyle name="Nota 15 3 2 3 3 2" xfId="28596" xr:uid="{00000000-0005-0000-0000-0000004D0000}"/>
    <cellStyle name="Nota 15 3 2 3 3 2 2" xfId="37452" xr:uid="{A72A186F-76F5-4BBE-82F4-4B665ACAF951}"/>
    <cellStyle name="Nota 15 3 2 3 3 3" xfId="34324" xr:uid="{D50AE318-F026-4AC3-A0A3-D211AC89F67C}"/>
    <cellStyle name="Nota 15 3 2 3 4" xfId="23740" xr:uid="{00000000-0005-0000-0000-0000014D0000}"/>
    <cellStyle name="Nota 15 3 2 3 4 2" xfId="32686" xr:uid="{E55ACC8C-8107-4DF5-BB70-ADD99140CC59}"/>
    <cellStyle name="Nota 15 3 2 4" xfId="17215" xr:uid="{00000000-0005-0000-0000-0000024D0000}"/>
    <cellStyle name="Nota 15 3 2 4 2" xfId="25455" xr:uid="{00000000-0005-0000-0000-0000034D0000}"/>
    <cellStyle name="Nota 15 3 2 4 2 2" xfId="28598" xr:uid="{00000000-0005-0000-0000-0000044D0000}"/>
    <cellStyle name="Nota 15 3 2 4 2 2 2" xfId="37454" xr:uid="{55D06246-2473-4FC6-9788-949BA94033D7}"/>
    <cellStyle name="Nota 15 3 2 4 2 3" xfId="34326" xr:uid="{F6F2638C-B5DE-40CE-AC28-FFEF906D2CA2}"/>
    <cellStyle name="Nota 15 3 2 4 3" xfId="23738" xr:uid="{00000000-0005-0000-0000-0000054D0000}"/>
    <cellStyle name="Nota 15 3 2 4 3 2" xfId="32684" xr:uid="{0CB3E9DA-67C2-421D-8A1E-15994066747A}"/>
    <cellStyle name="Nota 15 3 2 5" xfId="25450" xr:uid="{00000000-0005-0000-0000-0000064D0000}"/>
    <cellStyle name="Nota 15 3 2 5 2" xfId="28593" xr:uid="{00000000-0005-0000-0000-0000074D0000}"/>
    <cellStyle name="Nota 15 3 2 5 2 2" xfId="37449" xr:uid="{11709547-3ED0-4CD2-89E3-CFCAABDCF0D4}"/>
    <cellStyle name="Nota 15 3 2 5 3" xfId="34321" xr:uid="{E6C8406B-5923-458C-94A6-B67F9AA3A203}"/>
    <cellStyle name="Nota 15 3 2 6" xfId="23743" xr:uid="{00000000-0005-0000-0000-0000084D0000}"/>
    <cellStyle name="Nota 15 3 2 6 2" xfId="32689" xr:uid="{E4FD1628-8DB0-4655-88DF-23A53C115E23}"/>
    <cellStyle name="Nota 15 3 3" xfId="17216" xr:uid="{00000000-0005-0000-0000-0000094D0000}"/>
    <cellStyle name="Nota 15 3 3 2" xfId="17217" xr:uid="{00000000-0005-0000-0000-00000A4D0000}"/>
    <cellStyle name="Nota 15 3 3 2 2" xfId="25457" xr:uid="{00000000-0005-0000-0000-00000B4D0000}"/>
    <cellStyle name="Nota 15 3 3 2 2 2" xfId="28600" xr:uid="{00000000-0005-0000-0000-00000C4D0000}"/>
    <cellStyle name="Nota 15 3 3 2 2 2 2" xfId="37456" xr:uid="{2A39925C-863D-41AF-A179-922E9DF7F93C}"/>
    <cellStyle name="Nota 15 3 3 2 2 3" xfId="34328" xr:uid="{91296C31-5796-4CE3-AA5C-B97C0032E0E4}"/>
    <cellStyle name="Nota 15 3 3 2 3" xfId="23736" xr:uid="{00000000-0005-0000-0000-00000D4D0000}"/>
    <cellStyle name="Nota 15 3 3 2 3 2" xfId="32682" xr:uid="{755AA41A-0E48-4773-A2E3-43FD64094C06}"/>
    <cellStyle name="Nota 15 3 3 3" xfId="25456" xr:uid="{00000000-0005-0000-0000-00000E4D0000}"/>
    <cellStyle name="Nota 15 3 3 3 2" xfId="28599" xr:uid="{00000000-0005-0000-0000-00000F4D0000}"/>
    <cellStyle name="Nota 15 3 3 3 2 2" xfId="37455" xr:uid="{C7F8F68A-4AF0-4B92-9662-F45FA5F171EA}"/>
    <cellStyle name="Nota 15 3 3 3 3" xfId="34327" xr:uid="{72E2AB98-9242-4E4C-8814-0A04CD136714}"/>
    <cellStyle name="Nota 15 3 3 4" xfId="23737" xr:uid="{00000000-0005-0000-0000-0000104D0000}"/>
    <cellStyle name="Nota 15 3 3 4 2" xfId="32683" xr:uid="{FF3A0DDA-5A3A-4B1C-89C2-F942A5FE2914}"/>
    <cellStyle name="Nota 15 3 4" xfId="17218" xr:uid="{00000000-0005-0000-0000-0000114D0000}"/>
    <cellStyle name="Nota 15 3 4 2" xfId="17219" xr:uid="{00000000-0005-0000-0000-0000124D0000}"/>
    <cellStyle name="Nota 15 3 4 2 2" xfId="25459" xr:uid="{00000000-0005-0000-0000-0000134D0000}"/>
    <cellStyle name="Nota 15 3 4 2 2 2" xfId="28602" xr:uid="{00000000-0005-0000-0000-0000144D0000}"/>
    <cellStyle name="Nota 15 3 4 2 2 2 2" xfId="37458" xr:uid="{B2548D76-1B55-462A-80A6-8AE99CABD51E}"/>
    <cellStyle name="Nota 15 3 4 2 2 3" xfId="34330" xr:uid="{5CC2CDF7-D42F-46FB-A82D-F6474C6B3879}"/>
    <cellStyle name="Nota 15 3 4 2 3" xfId="23734" xr:uid="{00000000-0005-0000-0000-0000154D0000}"/>
    <cellStyle name="Nota 15 3 4 2 3 2" xfId="32680" xr:uid="{F469C974-EAAE-4700-8E20-A4354C2B4490}"/>
    <cellStyle name="Nota 15 3 4 3" xfId="25458" xr:uid="{00000000-0005-0000-0000-0000164D0000}"/>
    <cellStyle name="Nota 15 3 4 3 2" xfId="28601" xr:uid="{00000000-0005-0000-0000-0000174D0000}"/>
    <cellStyle name="Nota 15 3 4 3 2 2" xfId="37457" xr:uid="{59850FB0-F887-4030-8639-F9740E9E6881}"/>
    <cellStyle name="Nota 15 3 4 3 3" xfId="34329" xr:uid="{CC1D9BA7-1983-43B6-9151-DFF8275EF7CF}"/>
    <cellStyle name="Nota 15 3 4 4" xfId="23735" xr:uid="{00000000-0005-0000-0000-0000184D0000}"/>
    <cellStyle name="Nota 15 3 4 4 2" xfId="32681" xr:uid="{73522B84-9CF2-4F2A-B19E-A4A54E8041AF}"/>
    <cellStyle name="Nota 15 3 5" xfId="17220" xr:uid="{00000000-0005-0000-0000-0000194D0000}"/>
    <cellStyle name="Nota 15 3 5 2" xfId="25460" xr:uid="{00000000-0005-0000-0000-00001A4D0000}"/>
    <cellStyle name="Nota 15 3 5 2 2" xfId="28603" xr:uid="{00000000-0005-0000-0000-00001B4D0000}"/>
    <cellStyle name="Nota 15 3 5 2 2 2" xfId="37459" xr:uid="{A9C7B342-BA84-4CA9-A3A9-990AAA579903}"/>
    <cellStyle name="Nota 15 3 5 2 3" xfId="34331" xr:uid="{07DA45C0-6B7F-441E-832F-CCED297139F7}"/>
    <cellStyle name="Nota 15 3 5 3" xfId="23733" xr:uid="{00000000-0005-0000-0000-00001C4D0000}"/>
    <cellStyle name="Nota 15 3 5 3 2" xfId="32679" xr:uid="{65A2F45B-CF0B-43B0-9E11-5DAE9256D20A}"/>
    <cellStyle name="Nota 15 3 6" xfId="25449" xr:uid="{00000000-0005-0000-0000-00001D4D0000}"/>
    <cellStyle name="Nota 15 3 6 2" xfId="28592" xr:uid="{00000000-0005-0000-0000-00001E4D0000}"/>
    <cellStyle name="Nota 15 3 6 2 2" xfId="37448" xr:uid="{B949560E-B3FE-4461-9759-79F00A8DB355}"/>
    <cellStyle name="Nota 15 3 6 3" xfId="34320" xr:uid="{DAF4C94A-A4D6-4D4F-AFE5-0CD2E6808D4B}"/>
    <cellStyle name="Nota 15 3 7" xfId="23744" xr:uid="{00000000-0005-0000-0000-00001F4D0000}"/>
    <cellStyle name="Nota 15 3 7 2" xfId="32690" xr:uid="{1E10F589-950A-4F31-ABB9-88AF0035A4C5}"/>
    <cellStyle name="Nota 15 4" xfId="17221" xr:uid="{00000000-0005-0000-0000-0000204D0000}"/>
    <cellStyle name="Nota 15 4 2" xfId="17222" xr:uid="{00000000-0005-0000-0000-0000214D0000}"/>
    <cellStyle name="Nota 15 4 2 2" xfId="17223" xr:uid="{00000000-0005-0000-0000-0000224D0000}"/>
    <cellStyle name="Nota 15 4 2 2 2" xfId="25463" xr:uid="{00000000-0005-0000-0000-0000234D0000}"/>
    <cellStyle name="Nota 15 4 2 2 2 2" xfId="28606" xr:uid="{00000000-0005-0000-0000-0000244D0000}"/>
    <cellStyle name="Nota 15 4 2 2 2 2 2" xfId="37462" xr:uid="{9E2A7451-0E2F-48E5-A900-9C058E30009E}"/>
    <cellStyle name="Nota 15 4 2 2 2 3" xfId="34334" xr:uid="{3C39EF68-19DB-4217-ACC1-D718A778B2AC}"/>
    <cellStyle name="Nota 15 4 2 2 3" xfId="23730" xr:uid="{00000000-0005-0000-0000-0000254D0000}"/>
    <cellStyle name="Nota 15 4 2 2 3 2" xfId="32676" xr:uid="{F8E998ED-3263-4C09-9A50-3DF84CFCE834}"/>
    <cellStyle name="Nota 15 4 2 3" xfId="25462" xr:uid="{00000000-0005-0000-0000-0000264D0000}"/>
    <cellStyle name="Nota 15 4 2 3 2" xfId="28605" xr:uid="{00000000-0005-0000-0000-0000274D0000}"/>
    <cellStyle name="Nota 15 4 2 3 2 2" xfId="37461" xr:uid="{90BD3B9C-5ADC-46D4-BED1-D676096FC7D6}"/>
    <cellStyle name="Nota 15 4 2 3 3" xfId="34333" xr:uid="{98588A84-CD61-48D7-B0DF-53AF336C38CD}"/>
    <cellStyle name="Nota 15 4 2 4" xfId="23731" xr:uid="{00000000-0005-0000-0000-0000284D0000}"/>
    <cellStyle name="Nota 15 4 2 4 2" xfId="32677" xr:uid="{3DA11B88-1FFB-400F-AA5A-29AE0A6FEDA0}"/>
    <cellStyle name="Nota 15 4 3" xfId="17224" xr:uid="{00000000-0005-0000-0000-0000294D0000}"/>
    <cellStyle name="Nota 15 4 3 2" xfId="17225" xr:uid="{00000000-0005-0000-0000-00002A4D0000}"/>
    <cellStyle name="Nota 15 4 3 2 2" xfId="25465" xr:uid="{00000000-0005-0000-0000-00002B4D0000}"/>
    <cellStyle name="Nota 15 4 3 2 2 2" xfId="28608" xr:uid="{00000000-0005-0000-0000-00002C4D0000}"/>
    <cellStyle name="Nota 15 4 3 2 2 2 2" xfId="37464" xr:uid="{28EE303D-1BAB-4671-B4C8-D177E4CF3F09}"/>
    <cellStyle name="Nota 15 4 3 2 2 3" xfId="34336" xr:uid="{FE81B6F2-FE25-4183-99B3-25EE4734A31D}"/>
    <cellStyle name="Nota 15 4 3 2 3" xfId="23728" xr:uid="{00000000-0005-0000-0000-00002D4D0000}"/>
    <cellStyle name="Nota 15 4 3 2 3 2" xfId="32674" xr:uid="{6F2427A6-F0D1-4110-915E-5539A7C6763C}"/>
    <cellStyle name="Nota 15 4 3 3" xfId="25464" xr:uid="{00000000-0005-0000-0000-00002E4D0000}"/>
    <cellStyle name="Nota 15 4 3 3 2" xfId="28607" xr:uid="{00000000-0005-0000-0000-00002F4D0000}"/>
    <cellStyle name="Nota 15 4 3 3 2 2" xfId="37463" xr:uid="{410502E1-4817-428A-94BF-BC7A0FE796F2}"/>
    <cellStyle name="Nota 15 4 3 3 3" xfId="34335" xr:uid="{2968E227-234E-4AC1-86FC-0161F343AE5B}"/>
    <cellStyle name="Nota 15 4 3 4" xfId="23729" xr:uid="{00000000-0005-0000-0000-0000304D0000}"/>
    <cellStyle name="Nota 15 4 3 4 2" xfId="32675" xr:uid="{47C30E7C-E117-4343-BFDA-AAED1CCF4F20}"/>
    <cellStyle name="Nota 15 4 4" xfId="17226" xr:uid="{00000000-0005-0000-0000-0000314D0000}"/>
    <cellStyle name="Nota 15 4 4 2" xfId="25466" xr:uid="{00000000-0005-0000-0000-0000324D0000}"/>
    <cellStyle name="Nota 15 4 4 2 2" xfId="28609" xr:uid="{00000000-0005-0000-0000-0000334D0000}"/>
    <cellStyle name="Nota 15 4 4 2 2 2" xfId="37465" xr:uid="{4C191143-05A9-4CAD-BA0F-93C693107327}"/>
    <cellStyle name="Nota 15 4 4 2 3" xfId="34337" xr:uid="{FBEECEF4-5B5D-4B64-A5A2-D36A3D0629F8}"/>
    <cellStyle name="Nota 15 4 4 3" xfId="23727" xr:uid="{00000000-0005-0000-0000-0000344D0000}"/>
    <cellStyle name="Nota 15 4 4 3 2" xfId="32673" xr:uid="{68C0DEA8-D92E-4B36-823F-C0427B95DD42}"/>
    <cellStyle name="Nota 15 4 5" xfId="25461" xr:uid="{00000000-0005-0000-0000-0000354D0000}"/>
    <cellStyle name="Nota 15 4 5 2" xfId="28604" xr:uid="{00000000-0005-0000-0000-0000364D0000}"/>
    <cellStyle name="Nota 15 4 5 2 2" xfId="37460" xr:uid="{235E8E27-21BF-43AC-B937-D84AF45FBD33}"/>
    <cellStyle name="Nota 15 4 5 3" xfId="34332" xr:uid="{5F155B2D-CF4E-49FC-9C03-D2AF055CFA89}"/>
    <cellStyle name="Nota 15 4 6" xfId="23732" xr:uid="{00000000-0005-0000-0000-0000374D0000}"/>
    <cellStyle name="Nota 15 4 6 2" xfId="32678" xr:uid="{9C0DA540-084B-401B-8AE8-7B700E70B792}"/>
    <cellStyle name="Nota 15 5" xfId="17227" xr:uid="{00000000-0005-0000-0000-0000384D0000}"/>
    <cellStyle name="Nota 15 5 2" xfId="17228" xr:uid="{00000000-0005-0000-0000-0000394D0000}"/>
    <cellStyle name="Nota 15 5 2 2" xfId="25468" xr:uid="{00000000-0005-0000-0000-00003A4D0000}"/>
    <cellStyle name="Nota 15 5 2 2 2" xfId="28611" xr:uid="{00000000-0005-0000-0000-00003B4D0000}"/>
    <cellStyle name="Nota 15 5 2 2 2 2" xfId="37467" xr:uid="{4BB7399B-CDCD-48DF-AB3A-BA3D9101E4AF}"/>
    <cellStyle name="Nota 15 5 2 2 3" xfId="34339" xr:uid="{558DCC91-3349-4889-BEA0-9F95ABF7DADF}"/>
    <cellStyle name="Nota 15 5 2 3" xfId="23725" xr:uid="{00000000-0005-0000-0000-00003C4D0000}"/>
    <cellStyle name="Nota 15 5 2 3 2" xfId="32671" xr:uid="{686780B3-6A60-4A33-BC5B-C78067F6C7CB}"/>
    <cellStyle name="Nota 15 5 3" xfId="25467" xr:uid="{00000000-0005-0000-0000-00003D4D0000}"/>
    <cellStyle name="Nota 15 5 3 2" xfId="28610" xr:uid="{00000000-0005-0000-0000-00003E4D0000}"/>
    <cellStyle name="Nota 15 5 3 2 2" xfId="37466" xr:uid="{CD108E7A-DE68-4F8D-BE7B-ECCEE83E678D}"/>
    <cellStyle name="Nota 15 5 3 3" xfId="34338" xr:uid="{066768E8-8928-4C17-8224-1AC1F8814662}"/>
    <cellStyle name="Nota 15 5 4" xfId="23726" xr:uid="{00000000-0005-0000-0000-00003F4D0000}"/>
    <cellStyle name="Nota 15 5 4 2" xfId="32672" xr:uid="{FAC9829B-0E82-482C-B3EA-5D191318C8F2}"/>
    <cellStyle name="Nota 15 6" xfId="17229" xr:uid="{00000000-0005-0000-0000-0000404D0000}"/>
    <cellStyle name="Nota 15 6 2" xfId="17230" xr:uid="{00000000-0005-0000-0000-0000414D0000}"/>
    <cellStyle name="Nota 15 6 2 2" xfId="25470" xr:uid="{00000000-0005-0000-0000-0000424D0000}"/>
    <cellStyle name="Nota 15 6 2 2 2" xfId="28613" xr:uid="{00000000-0005-0000-0000-0000434D0000}"/>
    <cellStyle name="Nota 15 6 2 2 2 2" xfId="37469" xr:uid="{C5BBEAE8-614B-4B50-A3F1-7D077C79E37C}"/>
    <cellStyle name="Nota 15 6 2 2 3" xfId="34341" xr:uid="{9B66DE63-81EA-45EB-95AC-548E73C063D5}"/>
    <cellStyle name="Nota 15 6 2 3" xfId="23723" xr:uid="{00000000-0005-0000-0000-0000444D0000}"/>
    <cellStyle name="Nota 15 6 2 3 2" xfId="32669" xr:uid="{C76BF45C-31A2-4407-845E-B7C9199095CF}"/>
    <cellStyle name="Nota 15 6 3" xfId="25469" xr:uid="{00000000-0005-0000-0000-0000454D0000}"/>
    <cellStyle name="Nota 15 6 3 2" xfId="28612" xr:uid="{00000000-0005-0000-0000-0000464D0000}"/>
    <cellStyle name="Nota 15 6 3 2 2" xfId="37468" xr:uid="{D2B86E3C-4D77-4FD2-A465-611578D47403}"/>
    <cellStyle name="Nota 15 6 3 3" xfId="34340" xr:uid="{03168478-2E5E-4FBA-993A-5A529662B969}"/>
    <cellStyle name="Nota 15 6 4" xfId="23724" xr:uid="{00000000-0005-0000-0000-0000474D0000}"/>
    <cellStyle name="Nota 15 6 4 2" xfId="32670" xr:uid="{3275C2E7-DD4F-4B9D-B685-7F2748DF271D}"/>
    <cellStyle name="Nota 15 7" xfId="17231" xr:uid="{00000000-0005-0000-0000-0000484D0000}"/>
    <cellStyle name="Nota 15 7 2" xfId="17232" xr:uid="{00000000-0005-0000-0000-0000494D0000}"/>
    <cellStyle name="Nota 15 7 2 2" xfId="25472" xr:uid="{00000000-0005-0000-0000-00004A4D0000}"/>
    <cellStyle name="Nota 15 7 2 2 2" xfId="28615" xr:uid="{00000000-0005-0000-0000-00004B4D0000}"/>
    <cellStyle name="Nota 15 7 2 2 2 2" xfId="37471" xr:uid="{2C6B94AF-43EC-4827-B583-100903805F8C}"/>
    <cellStyle name="Nota 15 7 2 2 3" xfId="34343" xr:uid="{04F0C290-EAB3-498C-AFB9-A6DB6234282E}"/>
    <cellStyle name="Nota 15 7 2 3" xfId="23721" xr:uid="{00000000-0005-0000-0000-00004C4D0000}"/>
    <cellStyle name="Nota 15 7 2 3 2" xfId="32667" xr:uid="{4ED0B62F-C894-4B3C-8EA2-925C064D6663}"/>
    <cellStyle name="Nota 15 7 3" xfId="25471" xr:uid="{00000000-0005-0000-0000-00004D4D0000}"/>
    <cellStyle name="Nota 15 7 3 2" xfId="28614" xr:uid="{00000000-0005-0000-0000-00004E4D0000}"/>
    <cellStyle name="Nota 15 7 3 2 2" xfId="37470" xr:uid="{1B10A302-F6C6-4985-A71C-DA27BA20A1BD}"/>
    <cellStyle name="Nota 15 7 3 3" xfId="34342" xr:uid="{810A0936-1F69-4C18-99B2-9BA114CD3D60}"/>
    <cellStyle name="Nota 15 7 4" xfId="23722" xr:uid="{00000000-0005-0000-0000-00004F4D0000}"/>
    <cellStyle name="Nota 15 7 4 2" xfId="32668" xr:uid="{BA9373B7-94C9-4E75-86E1-35EFAE4DDD85}"/>
    <cellStyle name="Nota 15 8" xfId="17233" xr:uid="{00000000-0005-0000-0000-0000504D0000}"/>
    <cellStyle name="Nota 15 9" xfId="22285" xr:uid="{00000000-0005-0000-0000-0000514D0000}"/>
    <cellStyle name="Nota 15 9 2" xfId="27719" xr:uid="{00000000-0005-0000-0000-0000524D0000}"/>
    <cellStyle name="Nota 15 9 2 2" xfId="36575" xr:uid="{97335A67-46E3-4C41-8559-617ED42DA7BB}"/>
    <cellStyle name="Nota 15 9 3" xfId="31231" xr:uid="{A401D81B-ECC4-4ECE-864D-D1829EE17A3D}"/>
    <cellStyle name="Nota 150" xfId="17234" xr:uid="{00000000-0005-0000-0000-0000534D0000}"/>
    <cellStyle name="Nota 150 2" xfId="17235" xr:uid="{00000000-0005-0000-0000-0000544D0000}"/>
    <cellStyle name="Nota 151" xfId="17236" xr:uid="{00000000-0005-0000-0000-0000554D0000}"/>
    <cellStyle name="Nota 151 2" xfId="17237" xr:uid="{00000000-0005-0000-0000-0000564D0000}"/>
    <cellStyle name="Nota 152" xfId="17238" xr:uid="{00000000-0005-0000-0000-0000574D0000}"/>
    <cellStyle name="Nota 152 2" xfId="17239" xr:uid="{00000000-0005-0000-0000-0000584D0000}"/>
    <cellStyle name="Nota 153" xfId="17240" xr:uid="{00000000-0005-0000-0000-0000594D0000}"/>
    <cellStyle name="Nota 153 2" xfId="17241" xr:uid="{00000000-0005-0000-0000-00005A4D0000}"/>
    <cellStyle name="Nota 154" xfId="17242" xr:uid="{00000000-0005-0000-0000-00005B4D0000}"/>
    <cellStyle name="Nota 154 2" xfId="17243" xr:uid="{00000000-0005-0000-0000-00005C4D0000}"/>
    <cellStyle name="Nota 155" xfId="17244" xr:uid="{00000000-0005-0000-0000-00005D4D0000}"/>
    <cellStyle name="Nota 155 2" xfId="17245" xr:uid="{00000000-0005-0000-0000-00005E4D0000}"/>
    <cellStyle name="Nota 156" xfId="17246" xr:uid="{00000000-0005-0000-0000-00005F4D0000}"/>
    <cellStyle name="Nota 156 2" xfId="17247" xr:uid="{00000000-0005-0000-0000-0000604D0000}"/>
    <cellStyle name="Nota 157" xfId="17248" xr:uid="{00000000-0005-0000-0000-0000614D0000}"/>
    <cellStyle name="Nota 157 2" xfId="17249" xr:uid="{00000000-0005-0000-0000-0000624D0000}"/>
    <cellStyle name="Nota 158" xfId="17250" xr:uid="{00000000-0005-0000-0000-0000634D0000}"/>
    <cellStyle name="Nota 158 2" xfId="17251" xr:uid="{00000000-0005-0000-0000-0000644D0000}"/>
    <cellStyle name="Nota 159" xfId="17252" xr:uid="{00000000-0005-0000-0000-0000654D0000}"/>
    <cellStyle name="Nota 159 2" xfId="17253" xr:uid="{00000000-0005-0000-0000-0000664D0000}"/>
    <cellStyle name="Nota 16" xfId="17254" xr:uid="{00000000-0005-0000-0000-0000674D0000}"/>
    <cellStyle name="Nota 16 2" xfId="17255" xr:uid="{00000000-0005-0000-0000-0000684D0000}"/>
    <cellStyle name="Nota 16 2 2" xfId="17256" xr:uid="{00000000-0005-0000-0000-0000694D0000}"/>
    <cellStyle name="Nota 16 2 2 2" xfId="17257" xr:uid="{00000000-0005-0000-0000-00006A4D0000}"/>
    <cellStyle name="Nota 16 2 2 2 2" xfId="17258" xr:uid="{00000000-0005-0000-0000-00006B4D0000}"/>
    <cellStyle name="Nota 16 2 2 2 2 2" xfId="25475" xr:uid="{00000000-0005-0000-0000-00006C4D0000}"/>
    <cellStyle name="Nota 16 2 2 2 2 2 2" xfId="28618" xr:uid="{00000000-0005-0000-0000-00006D4D0000}"/>
    <cellStyle name="Nota 16 2 2 2 2 2 2 2" xfId="37474" xr:uid="{C1AEEEFA-2255-4437-9DE3-793728C33C73}"/>
    <cellStyle name="Nota 16 2 2 2 2 2 3" xfId="34346" xr:uid="{2AF3C290-DDEC-4328-8722-F3A76CEAEA71}"/>
    <cellStyle name="Nota 16 2 2 2 2 3" xfId="23718" xr:uid="{00000000-0005-0000-0000-00006E4D0000}"/>
    <cellStyle name="Nota 16 2 2 2 2 3 2" xfId="32664" xr:uid="{D35200DA-D36A-4683-8719-D64C8900D730}"/>
    <cellStyle name="Nota 16 2 2 2 3" xfId="25474" xr:uid="{00000000-0005-0000-0000-00006F4D0000}"/>
    <cellStyle name="Nota 16 2 2 2 3 2" xfId="28617" xr:uid="{00000000-0005-0000-0000-0000704D0000}"/>
    <cellStyle name="Nota 16 2 2 2 3 2 2" xfId="37473" xr:uid="{32FE698F-A02F-447F-9472-3AAF53AD22E6}"/>
    <cellStyle name="Nota 16 2 2 2 3 3" xfId="34345" xr:uid="{D1929A2A-A3EB-463B-AC50-1696EF11E920}"/>
    <cellStyle name="Nota 16 2 2 2 4" xfId="23719" xr:uid="{00000000-0005-0000-0000-0000714D0000}"/>
    <cellStyle name="Nota 16 2 2 2 4 2" xfId="32665" xr:uid="{2A7B2A95-5DF5-40E5-B58D-8ECD35DC4310}"/>
    <cellStyle name="Nota 16 2 2 3" xfId="17259" xr:uid="{00000000-0005-0000-0000-0000724D0000}"/>
    <cellStyle name="Nota 16 2 2 3 2" xfId="17260" xr:uid="{00000000-0005-0000-0000-0000734D0000}"/>
    <cellStyle name="Nota 16 2 2 3 2 2" xfId="25477" xr:uid="{00000000-0005-0000-0000-0000744D0000}"/>
    <cellStyle name="Nota 16 2 2 3 2 2 2" xfId="28620" xr:uid="{00000000-0005-0000-0000-0000754D0000}"/>
    <cellStyle name="Nota 16 2 2 3 2 2 2 2" xfId="37476" xr:uid="{F5CEDE0A-0C3E-4F09-A7F6-B32DB4C289AB}"/>
    <cellStyle name="Nota 16 2 2 3 2 2 3" xfId="34348" xr:uid="{E7E16A70-AD89-4061-8EBF-37210BE2E5C7}"/>
    <cellStyle name="Nota 16 2 2 3 2 3" xfId="23716" xr:uid="{00000000-0005-0000-0000-0000764D0000}"/>
    <cellStyle name="Nota 16 2 2 3 2 3 2" xfId="32662" xr:uid="{87716D20-8B51-4F4A-8155-3AAA408BE2A5}"/>
    <cellStyle name="Nota 16 2 2 3 3" xfId="25476" xr:uid="{00000000-0005-0000-0000-0000774D0000}"/>
    <cellStyle name="Nota 16 2 2 3 3 2" xfId="28619" xr:uid="{00000000-0005-0000-0000-0000784D0000}"/>
    <cellStyle name="Nota 16 2 2 3 3 2 2" xfId="37475" xr:uid="{10253DEB-E84D-4B48-B4A0-314F6D7AAB9D}"/>
    <cellStyle name="Nota 16 2 2 3 3 3" xfId="34347" xr:uid="{E1E2D9CC-CA4B-4FF0-9986-6A3EB16864A1}"/>
    <cellStyle name="Nota 16 2 2 3 4" xfId="23717" xr:uid="{00000000-0005-0000-0000-0000794D0000}"/>
    <cellStyle name="Nota 16 2 2 3 4 2" xfId="32663" xr:uid="{04C26513-1CBF-4BCE-8A95-794466407BA3}"/>
    <cellStyle name="Nota 16 2 2 4" xfId="17261" xr:uid="{00000000-0005-0000-0000-00007A4D0000}"/>
    <cellStyle name="Nota 16 2 2 4 2" xfId="25478" xr:uid="{00000000-0005-0000-0000-00007B4D0000}"/>
    <cellStyle name="Nota 16 2 2 4 2 2" xfId="28621" xr:uid="{00000000-0005-0000-0000-00007C4D0000}"/>
    <cellStyle name="Nota 16 2 2 4 2 2 2" xfId="37477" xr:uid="{DE0ED8F4-B60D-4043-825B-E6FC854DB91B}"/>
    <cellStyle name="Nota 16 2 2 4 2 3" xfId="34349" xr:uid="{60429D06-3AA6-4D7A-AA1F-41195F1D4EA9}"/>
    <cellStyle name="Nota 16 2 2 4 3" xfId="23715" xr:uid="{00000000-0005-0000-0000-00007D4D0000}"/>
    <cellStyle name="Nota 16 2 2 4 3 2" xfId="32661" xr:uid="{25622230-9B36-4C54-8A5D-EDCF60C547BC}"/>
    <cellStyle name="Nota 16 2 2 5" xfId="25473" xr:uid="{00000000-0005-0000-0000-00007E4D0000}"/>
    <cellStyle name="Nota 16 2 2 5 2" xfId="28616" xr:uid="{00000000-0005-0000-0000-00007F4D0000}"/>
    <cellStyle name="Nota 16 2 2 5 2 2" xfId="37472" xr:uid="{B232D6A2-30B1-477C-8D76-FB284E8F9E2C}"/>
    <cellStyle name="Nota 16 2 2 5 3" xfId="34344" xr:uid="{3559DF7E-2B45-4CA0-801A-7BAB00BAB6CF}"/>
    <cellStyle name="Nota 16 2 2 6" xfId="23720" xr:uid="{00000000-0005-0000-0000-0000804D0000}"/>
    <cellStyle name="Nota 16 2 2 6 2" xfId="32666" xr:uid="{612C4D8C-7CDC-4FFA-941E-09E045517FB8}"/>
    <cellStyle name="Nota 16 2 3" xfId="17262" xr:uid="{00000000-0005-0000-0000-0000814D0000}"/>
    <cellStyle name="Nota 16 2 3 2" xfId="17263" xr:uid="{00000000-0005-0000-0000-0000824D0000}"/>
    <cellStyle name="Nota 16 2 3 2 2" xfId="25480" xr:uid="{00000000-0005-0000-0000-0000834D0000}"/>
    <cellStyle name="Nota 16 2 3 2 2 2" xfId="28623" xr:uid="{00000000-0005-0000-0000-0000844D0000}"/>
    <cellStyle name="Nota 16 2 3 2 2 2 2" xfId="37479" xr:uid="{A8C26663-A99C-4013-9AE5-26D4649095EE}"/>
    <cellStyle name="Nota 16 2 3 2 2 3" xfId="34351" xr:uid="{6B5902F8-DD1E-498D-90CC-6033530DD970}"/>
    <cellStyle name="Nota 16 2 3 2 3" xfId="23713" xr:uid="{00000000-0005-0000-0000-0000854D0000}"/>
    <cellStyle name="Nota 16 2 3 2 3 2" xfId="32659" xr:uid="{FD5D70AD-3FBB-4520-B050-7690D058BA56}"/>
    <cellStyle name="Nota 16 2 3 3" xfId="25479" xr:uid="{00000000-0005-0000-0000-0000864D0000}"/>
    <cellStyle name="Nota 16 2 3 3 2" xfId="28622" xr:uid="{00000000-0005-0000-0000-0000874D0000}"/>
    <cellStyle name="Nota 16 2 3 3 2 2" xfId="37478" xr:uid="{C13F0A6A-B3A6-4F9C-8BFC-CA7648247DB2}"/>
    <cellStyle name="Nota 16 2 3 3 3" xfId="34350" xr:uid="{CD170EFC-B850-4B79-BEAE-2DCA28DCED40}"/>
    <cellStyle name="Nota 16 2 3 4" xfId="23714" xr:uid="{00000000-0005-0000-0000-0000884D0000}"/>
    <cellStyle name="Nota 16 2 3 4 2" xfId="32660" xr:uid="{7964B98A-9529-40D6-BD37-AF6B321702A5}"/>
    <cellStyle name="Nota 16 2 4" xfId="17264" xr:uid="{00000000-0005-0000-0000-0000894D0000}"/>
    <cellStyle name="Nota 16 2 4 2" xfId="17265" xr:uid="{00000000-0005-0000-0000-00008A4D0000}"/>
    <cellStyle name="Nota 16 2 4 2 2" xfId="25482" xr:uid="{00000000-0005-0000-0000-00008B4D0000}"/>
    <cellStyle name="Nota 16 2 4 2 2 2" xfId="28625" xr:uid="{00000000-0005-0000-0000-00008C4D0000}"/>
    <cellStyle name="Nota 16 2 4 2 2 2 2" xfId="37481" xr:uid="{4901A78B-2D20-42FB-9900-C608FBCF38CA}"/>
    <cellStyle name="Nota 16 2 4 2 2 3" xfId="34353" xr:uid="{3FDFC5CD-5520-4A59-A743-F976FC4774B4}"/>
    <cellStyle name="Nota 16 2 4 2 3" xfId="23711" xr:uid="{00000000-0005-0000-0000-00008D4D0000}"/>
    <cellStyle name="Nota 16 2 4 2 3 2" xfId="32657" xr:uid="{64CF6482-9C14-4F24-9B97-E4680072C43B}"/>
    <cellStyle name="Nota 16 2 4 3" xfId="25481" xr:uid="{00000000-0005-0000-0000-00008E4D0000}"/>
    <cellStyle name="Nota 16 2 4 3 2" xfId="28624" xr:uid="{00000000-0005-0000-0000-00008F4D0000}"/>
    <cellStyle name="Nota 16 2 4 3 2 2" xfId="37480" xr:uid="{D8B3F322-0F28-46FE-ADA6-8F0F1996EE83}"/>
    <cellStyle name="Nota 16 2 4 3 3" xfId="34352" xr:uid="{29091F18-873E-46E8-B85E-694BECCA3961}"/>
    <cellStyle name="Nota 16 2 4 4" xfId="23712" xr:uid="{00000000-0005-0000-0000-0000904D0000}"/>
    <cellStyle name="Nota 16 2 4 4 2" xfId="32658" xr:uid="{63448C57-7498-4F73-9125-595D8D8099D4}"/>
    <cellStyle name="Nota 16 2 5" xfId="17266" xr:uid="{00000000-0005-0000-0000-0000914D0000}"/>
    <cellStyle name="Nota 16 2 5 2" xfId="17267" xr:uid="{00000000-0005-0000-0000-0000924D0000}"/>
    <cellStyle name="Nota 16 2 5 2 2" xfId="25484" xr:uid="{00000000-0005-0000-0000-0000934D0000}"/>
    <cellStyle name="Nota 16 2 5 2 2 2" xfId="28627" xr:uid="{00000000-0005-0000-0000-0000944D0000}"/>
    <cellStyle name="Nota 16 2 5 2 2 2 2" xfId="37483" xr:uid="{E99E8930-1B85-4018-AE90-803D292C05F2}"/>
    <cellStyle name="Nota 16 2 5 2 2 3" xfId="34355" xr:uid="{9F67D943-C619-41A3-A7D0-0D47B6EE4E51}"/>
    <cellStyle name="Nota 16 2 5 2 3" xfId="23709" xr:uid="{00000000-0005-0000-0000-0000954D0000}"/>
    <cellStyle name="Nota 16 2 5 2 3 2" xfId="32655" xr:uid="{180460EB-8768-4660-BE92-DC5019A00456}"/>
    <cellStyle name="Nota 16 2 5 3" xfId="25483" xr:uid="{00000000-0005-0000-0000-0000964D0000}"/>
    <cellStyle name="Nota 16 2 5 3 2" xfId="28626" xr:uid="{00000000-0005-0000-0000-0000974D0000}"/>
    <cellStyle name="Nota 16 2 5 3 2 2" xfId="37482" xr:uid="{E0409E7B-7E45-4D1B-8BC3-88901CFA2F48}"/>
    <cellStyle name="Nota 16 2 5 3 3" xfId="34354" xr:uid="{CA1EE2C3-4529-4A5C-8806-0F9289274EBE}"/>
    <cellStyle name="Nota 16 2 5 4" xfId="23710" xr:uid="{00000000-0005-0000-0000-0000984D0000}"/>
    <cellStyle name="Nota 16 2 5 4 2" xfId="32656" xr:uid="{472F1E20-C819-470C-B7EF-699DB20D9881}"/>
    <cellStyle name="Nota 16 2 6" xfId="17268" xr:uid="{00000000-0005-0000-0000-0000994D0000}"/>
    <cellStyle name="Nota 16 3" xfId="17269" xr:uid="{00000000-0005-0000-0000-00009A4D0000}"/>
    <cellStyle name="Nota 16 3 2" xfId="17270" xr:uid="{00000000-0005-0000-0000-00009B4D0000}"/>
    <cellStyle name="Nota 16 3 2 2" xfId="17271" xr:uid="{00000000-0005-0000-0000-00009C4D0000}"/>
    <cellStyle name="Nota 16 3 2 2 2" xfId="17272" xr:uid="{00000000-0005-0000-0000-00009D4D0000}"/>
    <cellStyle name="Nota 16 3 2 2 2 2" xfId="25488" xr:uid="{00000000-0005-0000-0000-00009E4D0000}"/>
    <cellStyle name="Nota 16 3 2 2 2 2 2" xfId="28631" xr:uid="{00000000-0005-0000-0000-00009F4D0000}"/>
    <cellStyle name="Nota 16 3 2 2 2 2 2 2" xfId="37487" xr:uid="{591F3E4B-E0B1-4D6C-880F-816E017DC236}"/>
    <cellStyle name="Nota 16 3 2 2 2 2 3" xfId="34359" xr:uid="{17B638D9-CED9-464B-8923-451F5CD836DF}"/>
    <cellStyle name="Nota 16 3 2 2 2 3" xfId="23705" xr:uid="{00000000-0005-0000-0000-0000A04D0000}"/>
    <cellStyle name="Nota 16 3 2 2 2 3 2" xfId="32651" xr:uid="{7887C1D1-3685-4E2B-AECA-E9FA91CCD187}"/>
    <cellStyle name="Nota 16 3 2 2 3" xfId="25487" xr:uid="{00000000-0005-0000-0000-0000A14D0000}"/>
    <cellStyle name="Nota 16 3 2 2 3 2" xfId="28630" xr:uid="{00000000-0005-0000-0000-0000A24D0000}"/>
    <cellStyle name="Nota 16 3 2 2 3 2 2" xfId="37486" xr:uid="{CE481D94-8E7F-453D-8C37-3B7719B7A771}"/>
    <cellStyle name="Nota 16 3 2 2 3 3" xfId="34358" xr:uid="{62A2BADC-7DFF-47C1-9631-E15860380FC4}"/>
    <cellStyle name="Nota 16 3 2 2 4" xfId="23706" xr:uid="{00000000-0005-0000-0000-0000A34D0000}"/>
    <cellStyle name="Nota 16 3 2 2 4 2" xfId="32652" xr:uid="{9871BE8C-C328-4317-9DE6-32343C914D4A}"/>
    <cellStyle name="Nota 16 3 2 3" xfId="17273" xr:uid="{00000000-0005-0000-0000-0000A44D0000}"/>
    <cellStyle name="Nota 16 3 2 3 2" xfId="17274" xr:uid="{00000000-0005-0000-0000-0000A54D0000}"/>
    <cellStyle name="Nota 16 3 2 3 2 2" xfId="25490" xr:uid="{00000000-0005-0000-0000-0000A64D0000}"/>
    <cellStyle name="Nota 16 3 2 3 2 2 2" xfId="28633" xr:uid="{00000000-0005-0000-0000-0000A74D0000}"/>
    <cellStyle name="Nota 16 3 2 3 2 2 2 2" xfId="37489" xr:uid="{C8B775F4-A01B-441F-8B81-319DE44A6920}"/>
    <cellStyle name="Nota 16 3 2 3 2 2 3" xfId="34361" xr:uid="{11951C53-3DDA-440F-A794-0A349D075469}"/>
    <cellStyle name="Nota 16 3 2 3 2 3" xfId="23703" xr:uid="{00000000-0005-0000-0000-0000A84D0000}"/>
    <cellStyle name="Nota 16 3 2 3 2 3 2" xfId="32649" xr:uid="{88903711-B525-4FE5-A0EB-7EBC8FC60B8A}"/>
    <cellStyle name="Nota 16 3 2 3 3" xfId="25489" xr:uid="{00000000-0005-0000-0000-0000A94D0000}"/>
    <cellStyle name="Nota 16 3 2 3 3 2" xfId="28632" xr:uid="{00000000-0005-0000-0000-0000AA4D0000}"/>
    <cellStyle name="Nota 16 3 2 3 3 2 2" xfId="37488" xr:uid="{2650DAF3-6CDB-483D-BDA7-2D4481BE1457}"/>
    <cellStyle name="Nota 16 3 2 3 3 3" xfId="34360" xr:uid="{356DCD44-D78D-4B4E-8C27-1EDFBFA72934}"/>
    <cellStyle name="Nota 16 3 2 3 4" xfId="23704" xr:uid="{00000000-0005-0000-0000-0000AB4D0000}"/>
    <cellStyle name="Nota 16 3 2 3 4 2" xfId="32650" xr:uid="{6C2D04F2-71B7-48B1-B013-1907887F25FC}"/>
    <cellStyle name="Nota 16 3 2 4" xfId="17275" xr:uid="{00000000-0005-0000-0000-0000AC4D0000}"/>
    <cellStyle name="Nota 16 3 2 4 2" xfId="25491" xr:uid="{00000000-0005-0000-0000-0000AD4D0000}"/>
    <cellStyle name="Nota 16 3 2 4 2 2" xfId="28634" xr:uid="{00000000-0005-0000-0000-0000AE4D0000}"/>
    <cellStyle name="Nota 16 3 2 4 2 2 2" xfId="37490" xr:uid="{E99C7C9F-39B4-4B6F-8394-6B897B5A0762}"/>
    <cellStyle name="Nota 16 3 2 4 2 3" xfId="34362" xr:uid="{9F939CC3-8FCF-4E66-BD5C-E6868DE5370D}"/>
    <cellStyle name="Nota 16 3 2 4 3" xfId="23702" xr:uid="{00000000-0005-0000-0000-0000AF4D0000}"/>
    <cellStyle name="Nota 16 3 2 4 3 2" xfId="32648" xr:uid="{41C1FDF7-0323-4D84-9324-E41DDB5229B4}"/>
    <cellStyle name="Nota 16 3 2 5" xfId="25486" xr:uid="{00000000-0005-0000-0000-0000B04D0000}"/>
    <cellStyle name="Nota 16 3 2 5 2" xfId="28629" xr:uid="{00000000-0005-0000-0000-0000B14D0000}"/>
    <cellStyle name="Nota 16 3 2 5 2 2" xfId="37485" xr:uid="{E33A6FF8-3722-4ACD-ABD9-3ED5F4AFB556}"/>
    <cellStyle name="Nota 16 3 2 5 3" xfId="34357" xr:uid="{9E46F9C8-5011-4EDE-B10E-30DE109A8C4F}"/>
    <cellStyle name="Nota 16 3 2 6" xfId="23707" xr:uid="{00000000-0005-0000-0000-0000B24D0000}"/>
    <cellStyle name="Nota 16 3 2 6 2" xfId="32653" xr:uid="{2E2FBCDF-9057-49B4-B555-1BF19D925ACA}"/>
    <cellStyle name="Nota 16 3 3" xfId="17276" xr:uid="{00000000-0005-0000-0000-0000B34D0000}"/>
    <cellStyle name="Nota 16 3 3 2" xfId="17277" xr:uid="{00000000-0005-0000-0000-0000B44D0000}"/>
    <cellStyle name="Nota 16 3 3 2 2" xfId="25493" xr:uid="{00000000-0005-0000-0000-0000B54D0000}"/>
    <cellStyle name="Nota 16 3 3 2 2 2" xfId="28636" xr:uid="{00000000-0005-0000-0000-0000B64D0000}"/>
    <cellStyle name="Nota 16 3 3 2 2 2 2" xfId="37492" xr:uid="{0F6FB98A-0225-48BB-9E38-7677F22D4265}"/>
    <cellStyle name="Nota 16 3 3 2 2 3" xfId="34364" xr:uid="{0A320F13-98D0-46F9-8150-7B19A1C1B3C4}"/>
    <cellStyle name="Nota 16 3 3 2 3" xfId="23700" xr:uid="{00000000-0005-0000-0000-0000B74D0000}"/>
    <cellStyle name="Nota 16 3 3 2 3 2" xfId="32646" xr:uid="{896EBA25-486D-4396-AD6C-978C46AB9F21}"/>
    <cellStyle name="Nota 16 3 3 3" xfId="25492" xr:uid="{00000000-0005-0000-0000-0000B84D0000}"/>
    <cellStyle name="Nota 16 3 3 3 2" xfId="28635" xr:uid="{00000000-0005-0000-0000-0000B94D0000}"/>
    <cellStyle name="Nota 16 3 3 3 2 2" xfId="37491" xr:uid="{CA7469AB-E2DD-4A89-820B-4DD342CE561A}"/>
    <cellStyle name="Nota 16 3 3 3 3" xfId="34363" xr:uid="{335EE4E0-28D0-48EA-838B-D3BC07D606CA}"/>
    <cellStyle name="Nota 16 3 3 4" xfId="23701" xr:uid="{00000000-0005-0000-0000-0000BA4D0000}"/>
    <cellStyle name="Nota 16 3 3 4 2" xfId="32647" xr:uid="{2B28EE89-9CA2-4EE3-BB32-34C96BCAF4B8}"/>
    <cellStyle name="Nota 16 3 4" xfId="17278" xr:uid="{00000000-0005-0000-0000-0000BB4D0000}"/>
    <cellStyle name="Nota 16 3 4 2" xfId="17279" xr:uid="{00000000-0005-0000-0000-0000BC4D0000}"/>
    <cellStyle name="Nota 16 3 4 2 2" xfId="25495" xr:uid="{00000000-0005-0000-0000-0000BD4D0000}"/>
    <cellStyle name="Nota 16 3 4 2 2 2" xfId="28638" xr:uid="{00000000-0005-0000-0000-0000BE4D0000}"/>
    <cellStyle name="Nota 16 3 4 2 2 2 2" xfId="37494" xr:uid="{A0AC9BD3-1DA2-4E4B-A047-EE993FEDA8B3}"/>
    <cellStyle name="Nota 16 3 4 2 2 3" xfId="34366" xr:uid="{B46D1D88-010B-4442-84FA-EFB8EDA7CE57}"/>
    <cellStyle name="Nota 16 3 4 2 3" xfId="23698" xr:uid="{00000000-0005-0000-0000-0000BF4D0000}"/>
    <cellStyle name="Nota 16 3 4 2 3 2" xfId="32644" xr:uid="{BF4D84DF-2202-4C3E-8482-8B4354C89073}"/>
    <cellStyle name="Nota 16 3 4 3" xfId="25494" xr:uid="{00000000-0005-0000-0000-0000C04D0000}"/>
    <cellStyle name="Nota 16 3 4 3 2" xfId="28637" xr:uid="{00000000-0005-0000-0000-0000C14D0000}"/>
    <cellStyle name="Nota 16 3 4 3 2 2" xfId="37493" xr:uid="{6F050E26-0B56-4DA0-AE0C-3F21557651F5}"/>
    <cellStyle name="Nota 16 3 4 3 3" xfId="34365" xr:uid="{25919543-F308-4474-97E2-B769CDFFF357}"/>
    <cellStyle name="Nota 16 3 4 4" xfId="23699" xr:uid="{00000000-0005-0000-0000-0000C24D0000}"/>
    <cellStyle name="Nota 16 3 4 4 2" xfId="32645" xr:uid="{778A4300-77DA-417E-8F3E-56376EE9CAA1}"/>
    <cellStyle name="Nota 16 3 5" xfId="17280" xr:uid="{00000000-0005-0000-0000-0000C34D0000}"/>
    <cellStyle name="Nota 16 3 5 2" xfId="25496" xr:uid="{00000000-0005-0000-0000-0000C44D0000}"/>
    <cellStyle name="Nota 16 3 5 2 2" xfId="28639" xr:uid="{00000000-0005-0000-0000-0000C54D0000}"/>
    <cellStyle name="Nota 16 3 5 2 2 2" xfId="37495" xr:uid="{C18DBF57-451A-42BC-A456-004DD7D2FA53}"/>
    <cellStyle name="Nota 16 3 5 2 3" xfId="34367" xr:uid="{A4705500-1575-4008-AE6E-734F21DBF5CA}"/>
    <cellStyle name="Nota 16 3 5 3" xfId="23697" xr:uid="{00000000-0005-0000-0000-0000C64D0000}"/>
    <cellStyle name="Nota 16 3 5 3 2" xfId="32643" xr:uid="{B8CBC74F-6F56-41F6-9351-24307934F2A9}"/>
    <cellStyle name="Nota 16 3 6" xfId="25485" xr:uid="{00000000-0005-0000-0000-0000C74D0000}"/>
    <cellStyle name="Nota 16 3 6 2" xfId="28628" xr:uid="{00000000-0005-0000-0000-0000C84D0000}"/>
    <cellStyle name="Nota 16 3 6 2 2" xfId="37484" xr:uid="{4A39DCBF-0D4E-4794-B9B8-55B2A20CA73A}"/>
    <cellStyle name="Nota 16 3 6 3" xfId="34356" xr:uid="{33875AD8-620C-4345-9388-86AAB0527DE7}"/>
    <cellStyle name="Nota 16 3 7" xfId="23708" xr:uid="{00000000-0005-0000-0000-0000C94D0000}"/>
    <cellStyle name="Nota 16 3 7 2" xfId="32654" xr:uid="{A176F7E4-5A3B-4BD7-8974-1A23B360C077}"/>
    <cellStyle name="Nota 16 4" xfId="17281" xr:uid="{00000000-0005-0000-0000-0000CA4D0000}"/>
    <cellStyle name="Nota 16 4 2" xfId="17282" xr:uid="{00000000-0005-0000-0000-0000CB4D0000}"/>
    <cellStyle name="Nota 16 4 2 2" xfId="17283" xr:uid="{00000000-0005-0000-0000-0000CC4D0000}"/>
    <cellStyle name="Nota 16 4 2 2 2" xfId="25499" xr:uid="{00000000-0005-0000-0000-0000CD4D0000}"/>
    <cellStyle name="Nota 16 4 2 2 2 2" xfId="28642" xr:uid="{00000000-0005-0000-0000-0000CE4D0000}"/>
    <cellStyle name="Nota 16 4 2 2 2 2 2" xfId="37498" xr:uid="{74232339-938D-4380-930B-653AF33D4671}"/>
    <cellStyle name="Nota 16 4 2 2 2 3" xfId="34370" xr:uid="{23AE373E-7BEC-42EB-9DE0-72D7BBD45602}"/>
    <cellStyle name="Nota 16 4 2 2 3" xfId="23694" xr:uid="{00000000-0005-0000-0000-0000CF4D0000}"/>
    <cellStyle name="Nota 16 4 2 2 3 2" xfId="32640" xr:uid="{4E752C25-1BED-4697-A8E2-8E5AA298EAA4}"/>
    <cellStyle name="Nota 16 4 2 3" xfId="25498" xr:uid="{00000000-0005-0000-0000-0000D04D0000}"/>
    <cellStyle name="Nota 16 4 2 3 2" xfId="28641" xr:uid="{00000000-0005-0000-0000-0000D14D0000}"/>
    <cellStyle name="Nota 16 4 2 3 2 2" xfId="37497" xr:uid="{F84555EF-D86A-4AF0-BA6C-4218497119D7}"/>
    <cellStyle name="Nota 16 4 2 3 3" xfId="34369" xr:uid="{7B3078CB-CD55-4234-B62A-086025907748}"/>
    <cellStyle name="Nota 16 4 2 4" xfId="23695" xr:uid="{00000000-0005-0000-0000-0000D24D0000}"/>
    <cellStyle name="Nota 16 4 2 4 2" xfId="32641" xr:uid="{C2E6738E-114A-4F13-B06B-CFE4FF7B7135}"/>
    <cellStyle name="Nota 16 4 3" xfId="17284" xr:uid="{00000000-0005-0000-0000-0000D34D0000}"/>
    <cellStyle name="Nota 16 4 3 2" xfId="17285" xr:uid="{00000000-0005-0000-0000-0000D44D0000}"/>
    <cellStyle name="Nota 16 4 3 2 2" xfId="25501" xr:uid="{00000000-0005-0000-0000-0000D54D0000}"/>
    <cellStyle name="Nota 16 4 3 2 2 2" xfId="28644" xr:uid="{00000000-0005-0000-0000-0000D64D0000}"/>
    <cellStyle name="Nota 16 4 3 2 2 2 2" xfId="37500" xr:uid="{3377A503-00A0-45A3-887E-AA5AE76A0DFD}"/>
    <cellStyle name="Nota 16 4 3 2 2 3" xfId="34372" xr:uid="{85293FBA-5190-448E-B342-8B94C49FB34A}"/>
    <cellStyle name="Nota 16 4 3 2 3" xfId="23692" xr:uid="{00000000-0005-0000-0000-0000D74D0000}"/>
    <cellStyle name="Nota 16 4 3 2 3 2" xfId="32638" xr:uid="{E8FBC657-6D8C-48E6-9749-617C5A0AEF3F}"/>
    <cellStyle name="Nota 16 4 3 3" xfId="25500" xr:uid="{00000000-0005-0000-0000-0000D84D0000}"/>
    <cellStyle name="Nota 16 4 3 3 2" xfId="28643" xr:uid="{00000000-0005-0000-0000-0000D94D0000}"/>
    <cellStyle name="Nota 16 4 3 3 2 2" xfId="37499" xr:uid="{AC86E544-2818-49BC-91B9-BE48C123308C}"/>
    <cellStyle name="Nota 16 4 3 3 3" xfId="34371" xr:uid="{CF512319-0668-4555-B946-7763D8610596}"/>
    <cellStyle name="Nota 16 4 3 4" xfId="23693" xr:uid="{00000000-0005-0000-0000-0000DA4D0000}"/>
    <cellStyle name="Nota 16 4 3 4 2" xfId="32639" xr:uid="{07414DFF-0A6A-4236-BF57-2C6B152AB606}"/>
    <cellStyle name="Nota 16 4 4" xfId="17286" xr:uid="{00000000-0005-0000-0000-0000DB4D0000}"/>
    <cellStyle name="Nota 16 4 4 2" xfId="25502" xr:uid="{00000000-0005-0000-0000-0000DC4D0000}"/>
    <cellStyle name="Nota 16 4 4 2 2" xfId="28645" xr:uid="{00000000-0005-0000-0000-0000DD4D0000}"/>
    <cellStyle name="Nota 16 4 4 2 2 2" xfId="37501" xr:uid="{DCBEDB9D-B5CF-4F3B-804A-DEB0B0C10EC7}"/>
    <cellStyle name="Nota 16 4 4 2 3" xfId="34373" xr:uid="{D7FABF9B-3BEB-41E9-B6FC-09B04A53ACCD}"/>
    <cellStyle name="Nota 16 4 4 3" xfId="23691" xr:uid="{00000000-0005-0000-0000-0000DE4D0000}"/>
    <cellStyle name="Nota 16 4 4 3 2" xfId="32637" xr:uid="{7A9BCA8F-05F8-4637-97F3-08FC13A3A942}"/>
    <cellStyle name="Nota 16 4 5" xfId="25497" xr:uid="{00000000-0005-0000-0000-0000DF4D0000}"/>
    <cellStyle name="Nota 16 4 5 2" xfId="28640" xr:uid="{00000000-0005-0000-0000-0000E04D0000}"/>
    <cellStyle name="Nota 16 4 5 2 2" xfId="37496" xr:uid="{5B0CE189-930B-4F93-B481-845D0E79A7A4}"/>
    <cellStyle name="Nota 16 4 5 3" xfId="34368" xr:uid="{D2C1150D-668C-4FEB-963F-9B75097CF9FE}"/>
    <cellStyle name="Nota 16 4 6" xfId="23696" xr:uid="{00000000-0005-0000-0000-0000E14D0000}"/>
    <cellStyle name="Nota 16 4 6 2" xfId="32642" xr:uid="{D260F6AD-11A5-4E25-B36D-3BBEE1B0C57E}"/>
    <cellStyle name="Nota 16 5" xfId="17287" xr:uid="{00000000-0005-0000-0000-0000E24D0000}"/>
    <cellStyle name="Nota 16 5 2" xfId="17288" xr:uid="{00000000-0005-0000-0000-0000E34D0000}"/>
    <cellStyle name="Nota 16 5 2 2" xfId="25504" xr:uid="{00000000-0005-0000-0000-0000E44D0000}"/>
    <cellStyle name="Nota 16 5 2 2 2" xfId="28647" xr:uid="{00000000-0005-0000-0000-0000E54D0000}"/>
    <cellStyle name="Nota 16 5 2 2 2 2" xfId="37503" xr:uid="{7742BECC-41F7-4F88-8BB5-5020DF0170B7}"/>
    <cellStyle name="Nota 16 5 2 2 3" xfId="34375" xr:uid="{D131E2C6-3110-422D-8D1B-1182CE5A8DA6}"/>
    <cellStyle name="Nota 16 5 2 3" xfId="23689" xr:uid="{00000000-0005-0000-0000-0000E64D0000}"/>
    <cellStyle name="Nota 16 5 2 3 2" xfId="32635" xr:uid="{F5B4BAFC-8F02-4D42-ABCE-904B443AC7EE}"/>
    <cellStyle name="Nota 16 5 3" xfId="25503" xr:uid="{00000000-0005-0000-0000-0000E74D0000}"/>
    <cellStyle name="Nota 16 5 3 2" xfId="28646" xr:uid="{00000000-0005-0000-0000-0000E84D0000}"/>
    <cellStyle name="Nota 16 5 3 2 2" xfId="37502" xr:uid="{47E4E166-9616-4568-B8D1-1C2618DC7A42}"/>
    <cellStyle name="Nota 16 5 3 3" xfId="34374" xr:uid="{A2B76576-C407-4195-9944-3B49545A58E1}"/>
    <cellStyle name="Nota 16 5 4" xfId="23690" xr:uid="{00000000-0005-0000-0000-0000E94D0000}"/>
    <cellStyle name="Nota 16 5 4 2" xfId="32636" xr:uid="{A885B338-B312-42C8-A2E0-3DD20BD8DB70}"/>
    <cellStyle name="Nota 16 6" xfId="17289" xr:uid="{00000000-0005-0000-0000-0000EA4D0000}"/>
    <cellStyle name="Nota 16 6 2" xfId="17290" xr:uid="{00000000-0005-0000-0000-0000EB4D0000}"/>
    <cellStyle name="Nota 16 6 2 2" xfId="25506" xr:uid="{00000000-0005-0000-0000-0000EC4D0000}"/>
    <cellStyle name="Nota 16 6 2 2 2" xfId="28649" xr:uid="{00000000-0005-0000-0000-0000ED4D0000}"/>
    <cellStyle name="Nota 16 6 2 2 2 2" xfId="37505" xr:uid="{D70A11AF-A14C-4D52-91BF-0384AA9465CE}"/>
    <cellStyle name="Nota 16 6 2 2 3" xfId="34377" xr:uid="{BADBC060-ADF9-4229-8AE0-247424D911BB}"/>
    <cellStyle name="Nota 16 6 2 3" xfId="23687" xr:uid="{00000000-0005-0000-0000-0000EE4D0000}"/>
    <cellStyle name="Nota 16 6 2 3 2" xfId="32633" xr:uid="{6EFC9852-B0F0-4EA2-9E25-5E6D6BE795CF}"/>
    <cellStyle name="Nota 16 6 3" xfId="25505" xr:uid="{00000000-0005-0000-0000-0000EF4D0000}"/>
    <cellStyle name="Nota 16 6 3 2" xfId="28648" xr:uid="{00000000-0005-0000-0000-0000F04D0000}"/>
    <cellStyle name="Nota 16 6 3 2 2" xfId="37504" xr:uid="{5C35A55A-A864-41E2-968D-3030A842C04E}"/>
    <cellStyle name="Nota 16 6 3 3" xfId="34376" xr:uid="{18479B16-9530-4E8F-A824-3096379E3613}"/>
    <cellStyle name="Nota 16 6 4" xfId="23688" xr:uid="{00000000-0005-0000-0000-0000F14D0000}"/>
    <cellStyle name="Nota 16 6 4 2" xfId="32634" xr:uid="{22BDD3DA-D156-4A04-8C38-8DC5CD9CE2C3}"/>
    <cellStyle name="Nota 16 7" xfId="17291" xr:uid="{00000000-0005-0000-0000-0000F24D0000}"/>
    <cellStyle name="Nota 16 7 2" xfId="17292" xr:uid="{00000000-0005-0000-0000-0000F34D0000}"/>
    <cellStyle name="Nota 16 7 2 2" xfId="25508" xr:uid="{00000000-0005-0000-0000-0000F44D0000}"/>
    <cellStyle name="Nota 16 7 2 2 2" xfId="28651" xr:uid="{00000000-0005-0000-0000-0000F54D0000}"/>
    <cellStyle name="Nota 16 7 2 2 2 2" xfId="37507" xr:uid="{F5CF9DBC-2752-4AFD-9DCF-DE3B1B0844A4}"/>
    <cellStyle name="Nota 16 7 2 2 3" xfId="34379" xr:uid="{9C62186B-BA8B-4C81-929B-89B0C4F2706E}"/>
    <cellStyle name="Nota 16 7 2 3" xfId="23685" xr:uid="{00000000-0005-0000-0000-0000F64D0000}"/>
    <cellStyle name="Nota 16 7 2 3 2" xfId="32631" xr:uid="{DCEF3C0C-F413-4E9C-8220-9D447B1FC33A}"/>
    <cellStyle name="Nota 16 7 3" xfId="25507" xr:uid="{00000000-0005-0000-0000-0000F74D0000}"/>
    <cellStyle name="Nota 16 7 3 2" xfId="28650" xr:uid="{00000000-0005-0000-0000-0000F84D0000}"/>
    <cellStyle name="Nota 16 7 3 2 2" xfId="37506" xr:uid="{21C8F5B5-F46C-4FC6-AD0A-1E58070653F6}"/>
    <cellStyle name="Nota 16 7 3 3" xfId="34378" xr:uid="{9BB57E94-5933-41E2-8A7C-7249E966B1E0}"/>
    <cellStyle name="Nota 16 7 4" xfId="23686" xr:uid="{00000000-0005-0000-0000-0000F94D0000}"/>
    <cellStyle name="Nota 16 7 4 2" xfId="32632" xr:uid="{015E99DD-9763-43CF-AFAB-60955EDBF669}"/>
    <cellStyle name="Nota 16 8" xfId="17293" xr:uid="{00000000-0005-0000-0000-0000FA4D0000}"/>
    <cellStyle name="Nota 16 9" xfId="17294" xr:uid="{00000000-0005-0000-0000-0000FB4D0000}"/>
    <cellStyle name="Nota 160" xfId="17295" xr:uid="{00000000-0005-0000-0000-0000FC4D0000}"/>
    <cellStyle name="Nota 160 2" xfId="17296" xr:uid="{00000000-0005-0000-0000-0000FD4D0000}"/>
    <cellStyle name="Nota 161" xfId="17297" xr:uid="{00000000-0005-0000-0000-0000FE4D0000}"/>
    <cellStyle name="Nota 161 2" xfId="17298" xr:uid="{00000000-0005-0000-0000-0000FF4D0000}"/>
    <cellStyle name="Nota 162" xfId="17299" xr:uid="{00000000-0005-0000-0000-0000004E0000}"/>
    <cellStyle name="Nota 162 2" xfId="17300" xr:uid="{00000000-0005-0000-0000-0000014E0000}"/>
    <cellStyle name="Nota 163" xfId="17301" xr:uid="{00000000-0005-0000-0000-0000024E0000}"/>
    <cellStyle name="Nota 163 2" xfId="17302" xr:uid="{00000000-0005-0000-0000-0000034E0000}"/>
    <cellStyle name="Nota 164" xfId="17303" xr:uid="{00000000-0005-0000-0000-0000044E0000}"/>
    <cellStyle name="Nota 164 2" xfId="17304" xr:uid="{00000000-0005-0000-0000-0000054E0000}"/>
    <cellStyle name="Nota 165" xfId="17305" xr:uid="{00000000-0005-0000-0000-0000064E0000}"/>
    <cellStyle name="Nota 165 2" xfId="17306" xr:uid="{00000000-0005-0000-0000-0000074E0000}"/>
    <cellStyle name="Nota 166" xfId="17307" xr:uid="{00000000-0005-0000-0000-0000084E0000}"/>
    <cellStyle name="Nota 166 2" xfId="17308" xr:uid="{00000000-0005-0000-0000-0000094E0000}"/>
    <cellStyle name="Nota 167" xfId="17309" xr:uid="{00000000-0005-0000-0000-00000A4E0000}"/>
    <cellStyle name="Nota 167 2" xfId="17310" xr:uid="{00000000-0005-0000-0000-00000B4E0000}"/>
    <cellStyle name="Nota 168" xfId="17311" xr:uid="{00000000-0005-0000-0000-00000C4E0000}"/>
    <cellStyle name="Nota 168 2" xfId="17312" xr:uid="{00000000-0005-0000-0000-00000D4E0000}"/>
    <cellStyle name="Nota 169" xfId="17313" xr:uid="{00000000-0005-0000-0000-00000E4E0000}"/>
    <cellStyle name="Nota 169 2" xfId="17314" xr:uid="{00000000-0005-0000-0000-00000F4E0000}"/>
    <cellStyle name="Nota 17" xfId="17315" xr:uid="{00000000-0005-0000-0000-0000104E0000}"/>
    <cellStyle name="Nota 17 2" xfId="17316" xr:uid="{00000000-0005-0000-0000-0000114E0000}"/>
    <cellStyle name="Nota 17 2 2" xfId="17317" xr:uid="{00000000-0005-0000-0000-0000124E0000}"/>
    <cellStyle name="Nota 17 2 2 2" xfId="17318" xr:uid="{00000000-0005-0000-0000-0000134E0000}"/>
    <cellStyle name="Nota 17 2 2 2 2" xfId="17319" xr:uid="{00000000-0005-0000-0000-0000144E0000}"/>
    <cellStyle name="Nota 17 2 2 2 2 2" xfId="25511" xr:uid="{00000000-0005-0000-0000-0000154E0000}"/>
    <cellStyle name="Nota 17 2 2 2 2 2 2" xfId="28654" xr:uid="{00000000-0005-0000-0000-0000164E0000}"/>
    <cellStyle name="Nota 17 2 2 2 2 2 2 2" xfId="37510" xr:uid="{ED7BFA54-2EA5-4DF9-8667-D6F9732E418F}"/>
    <cellStyle name="Nota 17 2 2 2 2 2 3" xfId="34382" xr:uid="{F6A4215A-60CE-463F-8F35-F0C965310A77}"/>
    <cellStyle name="Nota 17 2 2 2 2 3" xfId="23682" xr:uid="{00000000-0005-0000-0000-0000174E0000}"/>
    <cellStyle name="Nota 17 2 2 2 2 3 2" xfId="32628" xr:uid="{1FFBC1D8-ECB9-4989-B477-3B010E1E01D8}"/>
    <cellStyle name="Nota 17 2 2 2 3" xfId="25510" xr:uid="{00000000-0005-0000-0000-0000184E0000}"/>
    <cellStyle name="Nota 17 2 2 2 3 2" xfId="28653" xr:uid="{00000000-0005-0000-0000-0000194E0000}"/>
    <cellStyle name="Nota 17 2 2 2 3 2 2" xfId="37509" xr:uid="{8481E353-7AE4-4272-B828-79A8E7B0CF5A}"/>
    <cellStyle name="Nota 17 2 2 2 3 3" xfId="34381" xr:uid="{3182467C-2BA1-4C7C-B8C0-3F9A4778AF7C}"/>
    <cellStyle name="Nota 17 2 2 2 4" xfId="23683" xr:uid="{00000000-0005-0000-0000-00001A4E0000}"/>
    <cellStyle name="Nota 17 2 2 2 4 2" xfId="32629" xr:uid="{05FAD409-2A9E-46DD-8AAD-212581938FD8}"/>
    <cellStyle name="Nota 17 2 2 3" xfId="17320" xr:uid="{00000000-0005-0000-0000-00001B4E0000}"/>
    <cellStyle name="Nota 17 2 2 3 2" xfId="17321" xr:uid="{00000000-0005-0000-0000-00001C4E0000}"/>
    <cellStyle name="Nota 17 2 2 3 2 2" xfId="25513" xr:uid="{00000000-0005-0000-0000-00001D4E0000}"/>
    <cellStyle name="Nota 17 2 2 3 2 2 2" xfId="28656" xr:uid="{00000000-0005-0000-0000-00001E4E0000}"/>
    <cellStyle name="Nota 17 2 2 3 2 2 2 2" xfId="37512" xr:uid="{F491985D-A29F-401F-ACE3-F30ABF101173}"/>
    <cellStyle name="Nota 17 2 2 3 2 2 3" xfId="34384" xr:uid="{838FBFA1-5743-476A-BB3B-BC5C55E11901}"/>
    <cellStyle name="Nota 17 2 2 3 2 3" xfId="23680" xr:uid="{00000000-0005-0000-0000-00001F4E0000}"/>
    <cellStyle name="Nota 17 2 2 3 2 3 2" xfId="32626" xr:uid="{0B0A92D7-B506-4679-A63F-01476A400509}"/>
    <cellStyle name="Nota 17 2 2 3 3" xfId="25512" xr:uid="{00000000-0005-0000-0000-0000204E0000}"/>
    <cellStyle name="Nota 17 2 2 3 3 2" xfId="28655" xr:uid="{00000000-0005-0000-0000-0000214E0000}"/>
    <cellStyle name="Nota 17 2 2 3 3 2 2" xfId="37511" xr:uid="{6B135888-6DF2-4F83-87AE-C73FC19214B2}"/>
    <cellStyle name="Nota 17 2 2 3 3 3" xfId="34383" xr:uid="{CB7AEEB8-F7BB-48E9-894E-BEC2D2D0E2D7}"/>
    <cellStyle name="Nota 17 2 2 3 4" xfId="23681" xr:uid="{00000000-0005-0000-0000-0000224E0000}"/>
    <cellStyle name="Nota 17 2 2 3 4 2" xfId="32627" xr:uid="{E527E26D-927B-4551-8677-A2B521A3A8D2}"/>
    <cellStyle name="Nota 17 2 2 4" xfId="17322" xr:uid="{00000000-0005-0000-0000-0000234E0000}"/>
    <cellStyle name="Nota 17 2 2 4 2" xfId="25514" xr:uid="{00000000-0005-0000-0000-0000244E0000}"/>
    <cellStyle name="Nota 17 2 2 4 2 2" xfId="28657" xr:uid="{00000000-0005-0000-0000-0000254E0000}"/>
    <cellStyle name="Nota 17 2 2 4 2 2 2" xfId="37513" xr:uid="{16D0DD43-C016-4967-AF9E-0B70450C3FBC}"/>
    <cellStyle name="Nota 17 2 2 4 2 3" xfId="34385" xr:uid="{9DA5FA4C-E6EA-4FC4-89B5-FBF26ACB0605}"/>
    <cellStyle name="Nota 17 2 2 4 3" xfId="23679" xr:uid="{00000000-0005-0000-0000-0000264E0000}"/>
    <cellStyle name="Nota 17 2 2 4 3 2" xfId="32625" xr:uid="{6F775E96-5D40-4A21-A0F4-A9C85AAC4A51}"/>
    <cellStyle name="Nota 17 2 2 5" xfId="25509" xr:uid="{00000000-0005-0000-0000-0000274E0000}"/>
    <cellStyle name="Nota 17 2 2 5 2" xfId="28652" xr:uid="{00000000-0005-0000-0000-0000284E0000}"/>
    <cellStyle name="Nota 17 2 2 5 2 2" xfId="37508" xr:uid="{5DCF6780-414E-40F1-A9EF-3E726D782F75}"/>
    <cellStyle name="Nota 17 2 2 5 3" xfId="34380" xr:uid="{2826D34F-55D5-4180-B8C5-DAB2EF813ED0}"/>
    <cellStyle name="Nota 17 2 2 6" xfId="23684" xr:uid="{00000000-0005-0000-0000-0000294E0000}"/>
    <cellStyle name="Nota 17 2 2 6 2" xfId="32630" xr:uid="{9D72A5BF-A510-4C44-BA76-2D01D0450B64}"/>
    <cellStyle name="Nota 17 2 3" xfId="17323" xr:uid="{00000000-0005-0000-0000-00002A4E0000}"/>
    <cellStyle name="Nota 17 2 3 2" xfId="17324" xr:uid="{00000000-0005-0000-0000-00002B4E0000}"/>
    <cellStyle name="Nota 17 2 3 2 2" xfId="25516" xr:uid="{00000000-0005-0000-0000-00002C4E0000}"/>
    <cellStyle name="Nota 17 2 3 2 2 2" xfId="28659" xr:uid="{00000000-0005-0000-0000-00002D4E0000}"/>
    <cellStyle name="Nota 17 2 3 2 2 2 2" xfId="37515" xr:uid="{81983BD8-3193-4397-900B-A98C5A4286DE}"/>
    <cellStyle name="Nota 17 2 3 2 2 3" xfId="34387" xr:uid="{7341E39A-F528-4EA0-BD63-7B207204BF51}"/>
    <cellStyle name="Nota 17 2 3 2 3" xfId="23677" xr:uid="{00000000-0005-0000-0000-00002E4E0000}"/>
    <cellStyle name="Nota 17 2 3 2 3 2" xfId="32623" xr:uid="{4B55C5DE-12C5-4029-92B2-97939C83B07A}"/>
    <cellStyle name="Nota 17 2 3 3" xfId="25515" xr:uid="{00000000-0005-0000-0000-00002F4E0000}"/>
    <cellStyle name="Nota 17 2 3 3 2" xfId="28658" xr:uid="{00000000-0005-0000-0000-0000304E0000}"/>
    <cellStyle name="Nota 17 2 3 3 2 2" xfId="37514" xr:uid="{F84DE533-912B-409A-ACFD-F3F2502E3217}"/>
    <cellStyle name="Nota 17 2 3 3 3" xfId="34386" xr:uid="{E08B3F21-0C1A-4C2C-A4DD-B867239442BD}"/>
    <cellStyle name="Nota 17 2 3 4" xfId="23678" xr:uid="{00000000-0005-0000-0000-0000314E0000}"/>
    <cellStyle name="Nota 17 2 3 4 2" xfId="32624" xr:uid="{DE3B3015-276A-4E13-9912-A7D83623E4E6}"/>
    <cellStyle name="Nota 17 2 4" xfId="17325" xr:uid="{00000000-0005-0000-0000-0000324E0000}"/>
    <cellStyle name="Nota 17 2 4 2" xfId="17326" xr:uid="{00000000-0005-0000-0000-0000334E0000}"/>
    <cellStyle name="Nota 17 2 4 2 2" xfId="25518" xr:uid="{00000000-0005-0000-0000-0000344E0000}"/>
    <cellStyle name="Nota 17 2 4 2 2 2" xfId="28661" xr:uid="{00000000-0005-0000-0000-0000354E0000}"/>
    <cellStyle name="Nota 17 2 4 2 2 2 2" xfId="37517" xr:uid="{C674AFEB-2ADF-47E0-8120-FEA6EA0416C0}"/>
    <cellStyle name="Nota 17 2 4 2 2 3" xfId="34389" xr:uid="{66B19A5B-DAC7-4D05-90FE-882225C379B0}"/>
    <cellStyle name="Nota 17 2 4 2 3" xfId="23675" xr:uid="{00000000-0005-0000-0000-0000364E0000}"/>
    <cellStyle name="Nota 17 2 4 2 3 2" xfId="32621" xr:uid="{0D52F54F-E20C-411B-A1FD-D977EE498BDC}"/>
    <cellStyle name="Nota 17 2 4 3" xfId="25517" xr:uid="{00000000-0005-0000-0000-0000374E0000}"/>
    <cellStyle name="Nota 17 2 4 3 2" xfId="28660" xr:uid="{00000000-0005-0000-0000-0000384E0000}"/>
    <cellStyle name="Nota 17 2 4 3 2 2" xfId="37516" xr:uid="{36BBBE27-3DC8-4D17-9014-4A5D9E636895}"/>
    <cellStyle name="Nota 17 2 4 3 3" xfId="34388" xr:uid="{728FF732-BCB0-4DBB-ADFF-8FC978862063}"/>
    <cellStyle name="Nota 17 2 4 4" xfId="23676" xr:uid="{00000000-0005-0000-0000-0000394E0000}"/>
    <cellStyle name="Nota 17 2 4 4 2" xfId="32622" xr:uid="{9C5BF76B-8940-4E63-AC80-F05811240ADB}"/>
    <cellStyle name="Nota 17 2 5" xfId="17327" xr:uid="{00000000-0005-0000-0000-00003A4E0000}"/>
    <cellStyle name="Nota 17 2 5 2" xfId="17328" xr:uid="{00000000-0005-0000-0000-00003B4E0000}"/>
    <cellStyle name="Nota 17 2 5 2 2" xfId="25520" xr:uid="{00000000-0005-0000-0000-00003C4E0000}"/>
    <cellStyle name="Nota 17 2 5 2 2 2" xfId="28663" xr:uid="{00000000-0005-0000-0000-00003D4E0000}"/>
    <cellStyle name="Nota 17 2 5 2 2 2 2" xfId="37519" xr:uid="{9D7B9B38-D84C-4F6F-93AA-ABD77BC71619}"/>
    <cellStyle name="Nota 17 2 5 2 2 3" xfId="34391" xr:uid="{FE6A984C-52E2-4973-9151-4FB8257E70B2}"/>
    <cellStyle name="Nota 17 2 5 2 3" xfId="23673" xr:uid="{00000000-0005-0000-0000-00003E4E0000}"/>
    <cellStyle name="Nota 17 2 5 2 3 2" xfId="32619" xr:uid="{1F4DD868-423C-401C-AC0D-C8F172C18073}"/>
    <cellStyle name="Nota 17 2 5 3" xfId="25519" xr:uid="{00000000-0005-0000-0000-00003F4E0000}"/>
    <cellStyle name="Nota 17 2 5 3 2" xfId="28662" xr:uid="{00000000-0005-0000-0000-0000404E0000}"/>
    <cellStyle name="Nota 17 2 5 3 2 2" xfId="37518" xr:uid="{D82B4DB2-27CC-4694-8C17-4F7D24BE4A19}"/>
    <cellStyle name="Nota 17 2 5 3 3" xfId="34390" xr:uid="{1A37D23F-119F-4C72-87AE-6783E6C4385D}"/>
    <cellStyle name="Nota 17 2 5 4" xfId="23674" xr:uid="{00000000-0005-0000-0000-0000414E0000}"/>
    <cellStyle name="Nota 17 2 5 4 2" xfId="32620" xr:uid="{39D6C205-BC47-4E68-AA53-B43D8CE44F64}"/>
    <cellStyle name="Nota 17 2 6" xfId="17329" xr:uid="{00000000-0005-0000-0000-0000424E0000}"/>
    <cellStyle name="Nota 17 3" xfId="17330" xr:uid="{00000000-0005-0000-0000-0000434E0000}"/>
    <cellStyle name="Nota 17 3 2" xfId="17331" xr:uid="{00000000-0005-0000-0000-0000444E0000}"/>
    <cellStyle name="Nota 17 3 2 2" xfId="17332" xr:uid="{00000000-0005-0000-0000-0000454E0000}"/>
    <cellStyle name="Nota 17 3 2 2 2" xfId="17333" xr:uid="{00000000-0005-0000-0000-0000464E0000}"/>
    <cellStyle name="Nota 17 3 2 2 2 2" xfId="25524" xr:uid="{00000000-0005-0000-0000-0000474E0000}"/>
    <cellStyle name="Nota 17 3 2 2 2 2 2" xfId="28667" xr:uid="{00000000-0005-0000-0000-0000484E0000}"/>
    <cellStyle name="Nota 17 3 2 2 2 2 2 2" xfId="37523" xr:uid="{E6C8E03C-222B-4ED8-BED4-D41D16EA6E0F}"/>
    <cellStyle name="Nota 17 3 2 2 2 2 3" xfId="34395" xr:uid="{2CDB5C6D-6A0A-4837-B79B-998CE0921F46}"/>
    <cellStyle name="Nota 17 3 2 2 2 3" xfId="23669" xr:uid="{00000000-0005-0000-0000-0000494E0000}"/>
    <cellStyle name="Nota 17 3 2 2 2 3 2" xfId="32615" xr:uid="{4680B328-0682-4A7B-A896-B5B1B41F10CC}"/>
    <cellStyle name="Nota 17 3 2 2 3" xfId="25523" xr:uid="{00000000-0005-0000-0000-00004A4E0000}"/>
    <cellStyle name="Nota 17 3 2 2 3 2" xfId="28666" xr:uid="{00000000-0005-0000-0000-00004B4E0000}"/>
    <cellStyle name="Nota 17 3 2 2 3 2 2" xfId="37522" xr:uid="{19BF2F63-03FF-4BFD-8703-12D216BC570A}"/>
    <cellStyle name="Nota 17 3 2 2 3 3" xfId="34394" xr:uid="{87303D0E-5EAB-4CB3-9DB7-D12194231C6F}"/>
    <cellStyle name="Nota 17 3 2 2 4" xfId="23670" xr:uid="{00000000-0005-0000-0000-00004C4E0000}"/>
    <cellStyle name="Nota 17 3 2 2 4 2" xfId="32616" xr:uid="{5586CBD0-4F59-4B90-A9AF-9E2D144C48D7}"/>
    <cellStyle name="Nota 17 3 2 3" xfId="17334" xr:uid="{00000000-0005-0000-0000-00004D4E0000}"/>
    <cellStyle name="Nota 17 3 2 3 2" xfId="17335" xr:uid="{00000000-0005-0000-0000-00004E4E0000}"/>
    <cellStyle name="Nota 17 3 2 3 2 2" xfId="25526" xr:uid="{00000000-0005-0000-0000-00004F4E0000}"/>
    <cellStyle name="Nota 17 3 2 3 2 2 2" xfId="28669" xr:uid="{00000000-0005-0000-0000-0000504E0000}"/>
    <cellStyle name="Nota 17 3 2 3 2 2 2 2" xfId="37525" xr:uid="{3E63AC1C-ABCE-4A3C-9B64-10636F0CA641}"/>
    <cellStyle name="Nota 17 3 2 3 2 2 3" xfId="34397" xr:uid="{74FB8FBA-F42F-424C-BD3D-F6366E672AD2}"/>
    <cellStyle name="Nota 17 3 2 3 2 3" xfId="23667" xr:uid="{00000000-0005-0000-0000-0000514E0000}"/>
    <cellStyle name="Nota 17 3 2 3 2 3 2" xfId="32613" xr:uid="{0F9508FD-8481-4EB6-9DFF-2EC902EE6ABC}"/>
    <cellStyle name="Nota 17 3 2 3 3" xfId="25525" xr:uid="{00000000-0005-0000-0000-0000524E0000}"/>
    <cellStyle name="Nota 17 3 2 3 3 2" xfId="28668" xr:uid="{00000000-0005-0000-0000-0000534E0000}"/>
    <cellStyle name="Nota 17 3 2 3 3 2 2" xfId="37524" xr:uid="{42C34115-80C6-4C39-829C-68599B0C18B1}"/>
    <cellStyle name="Nota 17 3 2 3 3 3" xfId="34396" xr:uid="{656BE67D-9E7F-46E5-AE72-A473EF1E7DC3}"/>
    <cellStyle name="Nota 17 3 2 3 4" xfId="23668" xr:uid="{00000000-0005-0000-0000-0000544E0000}"/>
    <cellStyle name="Nota 17 3 2 3 4 2" xfId="32614" xr:uid="{90B0B589-3E1D-415C-A472-6057D464155E}"/>
    <cellStyle name="Nota 17 3 2 4" xfId="17336" xr:uid="{00000000-0005-0000-0000-0000554E0000}"/>
    <cellStyle name="Nota 17 3 2 4 2" xfId="25527" xr:uid="{00000000-0005-0000-0000-0000564E0000}"/>
    <cellStyle name="Nota 17 3 2 4 2 2" xfId="28670" xr:uid="{00000000-0005-0000-0000-0000574E0000}"/>
    <cellStyle name="Nota 17 3 2 4 2 2 2" xfId="37526" xr:uid="{D41D9CF0-BE34-4F78-B910-4BB1A69C8CAA}"/>
    <cellStyle name="Nota 17 3 2 4 2 3" xfId="34398" xr:uid="{2E55819D-EE56-407E-95CE-AE7F6610A49D}"/>
    <cellStyle name="Nota 17 3 2 4 3" xfId="23666" xr:uid="{00000000-0005-0000-0000-0000584E0000}"/>
    <cellStyle name="Nota 17 3 2 4 3 2" xfId="32612" xr:uid="{D9AD52AF-A07D-4DD4-BA2D-DFA069FFF961}"/>
    <cellStyle name="Nota 17 3 2 5" xfId="25522" xr:uid="{00000000-0005-0000-0000-0000594E0000}"/>
    <cellStyle name="Nota 17 3 2 5 2" xfId="28665" xr:uid="{00000000-0005-0000-0000-00005A4E0000}"/>
    <cellStyle name="Nota 17 3 2 5 2 2" xfId="37521" xr:uid="{DB61DD73-5183-4501-AA4E-1FBF8EC21E3D}"/>
    <cellStyle name="Nota 17 3 2 5 3" xfId="34393" xr:uid="{EB51A13B-5488-412B-A7C4-88A7F80B2FDC}"/>
    <cellStyle name="Nota 17 3 2 6" xfId="23671" xr:uid="{00000000-0005-0000-0000-00005B4E0000}"/>
    <cellStyle name="Nota 17 3 2 6 2" xfId="32617" xr:uid="{1EE0EF88-936E-4066-8D7D-B23D9D241886}"/>
    <cellStyle name="Nota 17 3 3" xfId="17337" xr:uid="{00000000-0005-0000-0000-00005C4E0000}"/>
    <cellStyle name="Nota 17 3 3 2" xfId="17338" xr:uid="{00000000-0005-0000-0000-00005D4E0000}"/>
    <cellStyle name="Nota 17 3 3 2 2" xfId="25529" xr:uid="{00000000-0005-0000-0000-00005E4E0000}"/>
    <cellStyle name="Nota 17 3 3 2 2 2" xfId="28672" xr:uid="{00000000-0005-0000-0000-00005F4E0000}"/>
    <cellStyle name="Nota 17 3 3 2 2 2 2" xfId="37528" xr:uid="{B9C9EE68-31F1-4D95-8532-9A56B5B75C64}"/>
    <cellStyle name="Nota 17 3 3 2 2 3" xfId="34400" xr:uid="{68038467-4CCA-4B2F-9706-732C1A0806D3}"/>
    <cellStyle name="Nota 17 3 3 2 3" xfId="23664" xr:uid="{00000000-0005-0000-0000-0000604E0000}"/>
    <cellStyle name="Nota 17 3 3 2 3 2" xfId="32610" xr:uid="{1DCBD496-4E65-4BDE-BBE0-F856D04B6B22}"/>
    <cellStyle name="Nota 17 3 3 3" xfId="25528" xr:uid="{00000000-0005-0000-0000-0000614E0000}"/>
    <cellStyle name="Nota 17 3 3 3 2" xfId="28671" xr:uid="{00000000-0005-0000-0000-0000624E0000}"/>
    <cellStyle name="Nota 17 3 3 3 2 2" xfId="37527" xr:uid="{BF5ECFAF-9E01-4C52-8092-40F7FFE42F14}"/>
    <cellStyle name="Nota 17 3 3 3 3" xfId="34399" xr:uid="{616F8E64-7F1C-46F8-8269-D6657FAC3AE1}"/>
    <cellStyle name="Nota 17 3 3 4" xfId="23665" xr:uid="{00000000-0005-0000-0000-0000634E0000}"/>
    <cellStyle name="Nota 17 3 3 4 2" xfId="32611" xr:uid="{3F8A7FBD-8BF4-47CE-9E8F-25D88624BE02}"/>
    <cellStyle name="Nota 17 3 4" xfId="17339" xr:uid="{00000000-0005-0000-0000-0000644E0000}"/>
    <cellStyle name="Nota 17 3 4 2" xfId="17340" xr:uid="{00000000-0005-0000-0000-0000654E0000}"/>
    <cellStyle name="Nota 17 3 4 2 2" xfId="25531" xr:uid="{00000000-0005-0000-0000-0000664E0000}"/>
    <cellStyle name="Nota 17 3 4 2 2 2" xfId="28674" xr:uid="{00000000-0005-0000-0000-0000674E0000}"/>
    <cellStyle name="Nota 17 3 4 2 2 2 2" xfId="37530" xr:uid="{79703AA4-C39C-48A9-BF75-FA42170FF337}"/>
    <cellStyle name="Nota 17 3 4 2 2 3" xfId="34402" xr:uid="{E62E6EA8-D9A4-4AFD-937C-41B40475451B}"/>
    <cellStyle name="Nota 17 3 4 2 3" xfId="23662" xr:uid="{00000000-0005-0000-0000-0000684E0000}"/>
    <cellStyle name="Nota 17 3 4 2 3 2" xfId="32608" xr:uid="{B0C33144-C3E8-4627-8F6B-1A6CF78C299B}"/>
    <cellStyle name="Nota 17 3 4 3" xfId="25530" xr:uid="{00000000-0005-0000-0000-0000694E0000}"/>
    <cellStyle name="Nota 17 3 4 3 2" xfId="28673" xr:uid="{00000000-0005-0000-0000-00006A4E0000}"/>
    <cellStyle name="Nota 17 3 4 3 2 2" xfId="37529" xr:uid="{BAB566DB-1B28-4F0F-87E6-06C7C6037364}"/>
    <cellStyle name="Nota 17 3 4 3 3" xfId="34401" xr:uid="{DD7DACE5-DDBC-4185-86C9-7FB1C816FAF9}"/>
    <cellStyle name="Nota 17 3 4 4" xfId="23663" xr:uid="{00000000-0005-0000-0000-00006B4E0000}"/>
    <cellStyle name="Nota 17 3 4 4 2" xfId="32609" xr:uid="{2394E268-040B-4C78-B24A-F7A5388C0753}"/>
    <cellStyle name="Nota 17 3 5" xfId="17341" xr:uid="{00000000-0005-0000-0000-00006C4E0000}"/>
    <cellStyle name="Nota 17 3 5 2" xfId="25532" xr:uid="{00000000-0005-0000-0000-00006D4E0000}"/>
    <cellStyle name="Nota 17 3 5 2 2" xfId="28675" xr:uid="{00000000-0005-0000-0000-00006E4E0000}"/>
    <cellStyle name="Nota 17 3 5 2 2 2" xfId="37531" xr:uid="{D5E3E1AB-6F28-4BA3-B605-49C5D2A33F2D}"/>
    <cellStyle name="Nota 17 3 5 2 3" xfId="34403" xr:uid="{B9B04321-B02B-4B77-BFB8-409C5E7DE0C4}"/>
    <cellStyle name="Nota 17 3 5 3" xfId="23661" xr:uid="{00000000-0005-0000-0000-00006F4E0000}"/>
    <cellStyle name="Nota 17 3 5 3 2" xfId="32607" xr:uid="{6629E49A-B96A-4A86-838F-2ABA3982177F}"/>
    <cellStyle name="Nota 17 3 6" xfId="25521" xr:uid="{00000000-0005-0000-0000-0000704E0000}"/>
    <cellStyle name="Nota 17 3 6 2" xfId="28664" xr:uid="{00000000-0005-0000-0000-0000714E0000}"/>
    <cellStyle name="Nota 17 3 6 2 2" xfId="37520" xr:uid="{DC0E99E3-3B5B-47F7-9F0C-0E1104D9D03A}"/>
    <cellStyle name="Nota 17 3 6 3" xfId="34392" xr:uid="{8F2BF749-A9DD-495F-A96A-1F2A6558D0F0}"/>
    <cellStyle name="Nota 17 3 7" xfId="23672" xr:uid="{00000000-0005-0000-0000-0000724E0000}"/>
    <cellStyle name="Nota 17 3 7 2" xfId="32618" xr:uid="{6D5E4493-2F12-4A70-B674-37C74623FFD4}"/>
    <cellStyle name="Nota 17 4" xfId="17342" xr:uid="{00000000-0005-0000-0000-0000734E0000}"/>
    <cellStyle name="Nota 17 4 2" xfId="17343" xr:uid="{00000000-0005-0000-0000-0000744E0000}"/>
    <cellStyle name="Nota 17 4 2 2" xfId="17344" xr:uid="{00000000-0005-0000-0000-0000754E0000}"/>
    <cellStyle name="Nota 17 4 2 2 2" xfId="25535" xr:uid="{00000000-0005-0000-0000-0000764E0000}"/>
    <cellStyle name="Nota 17 4 2 2 2 2" xfId="28678" xr:uid="{00000000-0005-0000-0000-0000774E0000}"/>
    <cellStyle name="Nota 17 4 2 2 2 2 2" xfId="37534" xr:uid="{6C0A5F09-2681-4D38-9A24-5EA8D9F3E6AD}"/>
    <cellStyle name="Nota 17 4 2 2 2 3" xfId="34406" xr:uid="{90F34456-B42D-45A8-9F16-89F4043F024E}"/>
    <cellStyle name="Nota 17 4 2 2 3" xfId="23658" xr:uid="{00000000-0005-0000-0000-0000784E0000}"/>
    <cellStyle name="Nota 17 4 2 2 3 2" xfId="32604" xr:uid="{0BABE38A-40FD-495D-86E2-C052990FE598}"/>
    <cellStyle name="Nota 17 4 2 3" xfId="25534" xr:uid="{00000000-0005-0000-0000-0000794E0000}"/>
    <cellStyle name="Nota 17 4 2 3 2" xfId="28677" xr:uid="{00000000-0005-0000-0000-00007A4E0000}"/>
    <cellStyle name="Nota 17 4 2 3 2 2" xfId="37533" xr:uid="{52208C1C-AEBF-430E-A5EB-39B7729D71B8}"/>
    <cellStyle name="Nota 17 4 2 3 3" xfId="34405" xr:uid="{C73BC999-3DC8-4464-8757-5364A9E25AB4}"/>
    <cellStyle name="Nota 17 4 2 4" xfId="23659" xr:uid="{00000000-0005-0000-0000-00007B4E0000}"/>
    <cellStyle name="Nota 17 4 2 4 2" xfId="32605" xr:uid="{40388C44-CB8F-4B56-8AD0-9D1A66DC6A56}"/>
    <cellStyle name="Nota 17 4 3" xfId="17345" xr:uid="{00000000-0005-0000-0000-00007C4E0000}"/>
    <cellStyle name="Nota 17 4 3 2" xfId="17346" xr:uid="{00000000-0005-0000-0000-00007D4E0000}"/>
    <cellStyle name="Nota 17 4 3 2 2" xfId="25537" xr:uid="{00000000-0005-0000-0000-00007E4E0000}"/>
    <cellStyle name="Nota 17 4 3 2 2 2" xfId="28680" xr:uid="{00000000-0005-0000-0000-00007F4E0000}"/>
    <cellStyle name="Nota 17 4 3 2 2 2 2" xfId="37536" xr:uid="{1D4BBF50-9D39-4409-BEB7-91B9AE92622C}"/>
    <cellStyle name="Nota 17 4 3 2 2 3" xfId="34408" xr:uid="{A67E3519-000A-45B4-948E-A7E597B39A58}"/>
    <cellStyle name="Nota 17 4 3 2 3" xfId="23656" xr:uid="{00000000-0005-0000-0000-0000804E0000}"/>
    <cellStyle name="Nota 17 4 3 2 3 2" xfId="32602" xr:uid="{9496D6A9-A64B-47A1-9FE8-CDF93666A4C4}"/>
    <cellStyle name="Nota 17 4 3 3" xfId="25536" xr:uid="{00000000-0005-0000-0000-0000814E0000}"/>
    <cellStyle name="Nota 17 4 3 3 2" xfId="28679" xr:uid="{00000000-0005-0000-0000-0000824E0000}"/>
    <cellStyle name="Nota 17 4 3 3 2 2" xfId="37535" xr:uid="{BF014B87-9267-499A-B412-DA6BD7C5E25E}"/>
    <cellStyle name="Nota 17 4 3 3 3" xfId="34407" xr:uid="{4729788C-F078-4569-9562-9F65F064E86F}"/>
    <cellStyle name="Nota 17 4 3 4" xfId="23657" xr:uid="{00000000-0005-0000-0000-0000834E0000}"/>
    <cellStyle name="Nota 17 4 3 4 2" xfId="32603" xr:uid="{219B4F36-616A-4824-8A64-34CEDADF11CA}"/>
    <cellStyle name="Nota 17 4 4" xfId="17347" xr:uid="{00000000-0005-0000-0000-0000844E0000}"/>
    <cellStyle name="Nota 17 4 4 2" xfId="25538" xr:uid="{00000000-0005-0000-0000-0000854E0000}"/>
    <cellStyle name="Nota 17 4 4 2 2" xfId="28681" xr:uid="{00000000-0005-0000-0000-0000864E0000}"/>
    <cellStyle name="Nota 17 4 4 2 2 2" xfId="37537" xr:uid="{63E6D2DD-014E-4B7F-B03C-E1C25BC86893}"/>
    <cellStyle name="Nota 17 4 4 2 3" xfId="34409" xr:uid="{B76E62E3-F17B-4B69-A751-062B53B11EB3}"/>
    <cellStyle name="Nota 17 4 4 3" xfId="23655" xr:uid="{00000000-0005-0000-0000-0000874E0000}"/>
    <cellStyle name="Nota 17 4 4 3 2" xfId="32601" xr:uid="{0C517915-25A9-4131-87E9-709B89B56924}"/>
    <cellStyle name="Nota 17 4 5" xfId="25533" xr:uid="{00000000-0005-0000-0000-0000884E0000}"/>
    <cellStyle name="Nota 17 4 5 2" xfId="28676" xr:uid="{00000000-0005-0000-0000-0000894E0000}"/>
    <cellStyle name="Nota 17 4 5 2 2" xfId="37532" xr:uid="{E4AEC0A0-FF25-48FA-821B-C3B0AA1479A4}"/>
    <cellStyle name="Nota 17 4 5 3" xfId="34404" xr:uid="{EA89E913-81FA-408A-99D9-814777D8933D}"/>
    <cellStyle name="Nota 17 4 6" xfId="23660" xr:uid="{00000000-0005-0000-0000-00008A4E0000}"/>
    <cellStyle name="Nota 17 4 6 2" xfId="32606" xr:uid="{5E79001E-0824-4A26-BF11-BF250A0C28D5}"/>
    <cellStyle name="Nota 17 5" xfId="17348" xr:uid="{00000000-0005-0000-0000-00008B4E0000}"/>
    <cellStyle name="Nota 17 5 2" xfId="17349" xr:uid="{00000000-0005-0000-0000-00008C4E0000}"/>
    <cellStyle name="Nota 17 5 2 2" xfId="25540" xr:uid="{00000000-0005-0000-0000-00008D4E0000}"/>
    <cellStyle name="Nota 17 5 2 2 2" xfId="28683" xr:uid="{00000000-0005-0000-0000-00008E4E0000}"/>
    <cellStyle name="Nota 17 5 2 2 2 2" xfId="37539" xr:uid="{4C730823-E141-465A-B457-AA004810B8F3}"/>
    <cellStyle name="Nota 17 5 2 2 3" xfId="34411" xr:uid="{F44125A1-7BA7-475A-89CC-6D8C60D5F399}"/>
    <cellStyle name="Nota 17 5 2 3" xfId="23653" xr:uid="{00000000-0005-0000-0000-00008F4E0000}"/>
    <cellStyle name="Nota 17 5 2 3 2" xfId="32599" xr:uid="{2C0893B4-63F2-4015-BE52-F55E8F529575}"/>
    <cellStyle name="Nota 17 5 3" xfId="25539" xr:uid="{00000000-0005-0000-0000-0000904E0000}"/>
    <cellStyle name="Nota 17 5 3 2" xfId="28682" xr:uid="{00000000-0005-0000-0000-0000914E0000}"/>
    <cellStyle name="Nota 17 5 3 2 2" xfId="37538" xr:uid="{9C863774-0558-46A8-8EFF-9CEEB4A056F8}"/>
    <cellStyle name="Nota 17 5 3 3" xfId="34410" xr:uid="{6FF17C9D-0840-481A-9473-8D6E2FC603E0}"/>
    <cellStyle name="Nota 17 5 4" xfId="23654" xr:uid="{00000000-0005-0000-0000-0000924E0000}"/>
    <cellStyle name="Nota 17 5 4 2" xfId="32600" xr:uid="{5A804839-C5D8-402B-B980-DE334CB1F648}"/>
    <cellStyle name="Nota 17 6" xfId="17350" xr:uid="{00000000-0005-0000-0000-0000934E0000}"/>
    <cellStyle name="Nota 17 6 2" xfId="17351" xr:uid="{00000000-0005-0000-0000-0000944E0000}"/>
    <cellStyle name="Nota 17 6 2 2" xfId="25542" xr:uid="{00000000-0005-0000-0000-0000954E0000}"/>
    <cellStyle name="Nota 17 6 2 2 2" xfId="28685" xr:uid="{00000000-0005-0000-0000-0000964E0000}"/>
    <cellStyle name="Nota 17 6 2 2 2 2" xfId="37541" xr:uid="{A382C9B7-4210-4036-B511-408C2320ED7E}"/>
    <cellStyle name="Nota 17 6 2 2 3" xfId="34413" xr:uid="{6E9429E7-F961-4B09-A2B1-AA828CF78F4C}"/>
    <cellStyle name="Nota 17 6 2 3" xfId="23651" xr:uid="{00000000-0005-0000-0000-0000974E0000}"/>
    <cellStyle name="Nota 17 6 2 3 2" xfId="32597" xr:uid="{1E652FF8-2520-4BEC-B25E-19C38D267F30}"/>
    <cellStyle name="Nota 17 6 3" xfId="25541" xr:uid="{00000000-0005-0000-0000-0000984E0000}"/>
    <cellStyle name="Nota 17 6 3 2" xfId="28684" xr:uid="{00000000-0005-0000-0000-0000994E0000}"/>
    <cellStyle name="Nota 17 6 3 2 2" xfId="37540" xr:uid="{1AD16223-5EF5-41C1-A9BD-FF22B4FBA426}"/>
    <cellStyle name="Nota 17 6 3 3" xfId="34412" xr:uid="{5110369A-DBC5-4B91-B720-AFC031C16179}"/>
    <cellStyle name="Nota 17 6 4" xfId="23652" xr:uid="{00000000-0005-0000-0000-00009A4E0000}"/>
    <cellStyle name="Nota 17 6 4 2" xfId="32598" xr:uid="{BBEC5D35-4C8B-4B73-A616-86584FCDAD68}"/>
    <cellStyle name="Nota 17 7" xfId="17352" xr:uid="{00000000-0005-0000-0000-00009B4E0000}"/>
    <cellStyle name="Nota 17 7 2" xfId="17353" xr:uid="{00000000-0005-0000-0000-00009C4E0000}"/>
    <cellStyle name="Nota 17 7 2 2" xfId="25544" xr:uid="{00000000-0005-0000-0000-00009D4E0000}"/>
    <cellStyle name="Nota 17 7 2 2 2" xfId="28687" xr:uid="{00000000-0005-0000-0000-00009E4E0000}"/>
    <cellStyle name="Nota 17 7 2 2 2 2" xfId="37543" xr:uid="{B6711FD8-9149-4914-B782-648BAC771462}"/>
    <cellStyle name="Nota 17 7 2 2 3" xfId="34415" xr:uid="{4CD0B907-9F6A-4E6C-9399-FD86AC89DF6B}"/>
    <cellStyle name="Nota 17 7 2 3" xfId="23649" xr:uid="{00000000-0005-0000-0000-00009F4E0000}"/>
    <cellStyle name="Nota 17 7 2 3 2" xfId="32595" xr:uid="{426D91CA-8D39-451F-8141-90B5572058B2}"/>
    <cellStyle name="Nota 17 7 3" xfId="25543" xr:uid="{00000000-0005-0000-0000-0000A04E0000}"/>
    <cellStyle name="Nota 17 7 3 2" xfId="28686" xr:uid="{00000000-0005-0000-0000-0000A14E0000}"/>
    <cellStyle name="Nota 17 7 3 2 2" xfId="37542" xr:uid="{0CCC77C4-2B6E-45C7-B1BA-5FED9331CBED}"/>
    <cellStyle name="Nota 17 7 3 3" xfId="34414" xr:uid="{62B115C9-1D0F-4EDB-B4F9-4F51654E66EE}"/>
    <cellStyle name="Nota 17 7 4" xfId="23650" xr:uid="{00000000-0005-0000-0000-0000A24E0000}"/>
    <cellStyle name="Nota 17 7 4 2" xfId="32596" xr:uid="{C52823DB-D3C2-4591-A3F1-874E912887C4}"/>
    <cellStyle name="Nota 17 8" xfId="17354" xr:uid="{00000000-0005-0000-0000-0000A34E0000}"/>
    <cellStyle name="Nota 17 9" xfId="17355" xr:uid="{00000000-0005-0000-0000-0000A44E0000}"/>
    <cellStyle name="Nota 17 9 2" xfId="25545" xr:uid="{00000000-0005-0000-0000-0000A54E0000}"/>
    <cellStyle name="Nota 17 9 2 2" xfId="28688" xr:uid="{00000000-0005-0000-0000-0000A64E0000}"/>
    <cellStyle name="Nota 17 9 2 2 2" xfId="37544" xr:uid="{9C136B11-6AD5-42FA-BDF6-F3270008805A}"/>
    <cellStyle name="Nota 17 9 2 3" xfId="34416" xr:uid="{1B6B5C40-382C-456C-AA4D-2AB4C11D80FE}"/>
    <cellStyle name="Nota 17 9 3" xfId="23648" xr:uid="{00000000-0005-0000-0000-0000A74E0000}"/>
    <cellStyle name="Nota 17 9 3 2" xfId="32594" xr:uid="{91D55C10-5C70-4FFF-B003-6131D532B3BF}"/>
    <cellStyle name="Nota 170" xfId="17356" xr:uid="{00000000-0005-0000-0000-0000A84E0000}"/>
    <cellStyle name="Nota 170 2" xfId="17357" xr:uid="{00000000-0005-0000-0000-0000A94E0000}"/>
    <cellStyle name="Nota 171" xfId="17358" xr:uid="{00000000-0005-0000-0000-0000AA4E0000}"/>
    <cellStyle name="Nota 171 2" xfId="17359" xr:uid="{00000000-0005-0000-0000-0000AB4E0000}"/>
    <cellStyle name="Nota 172" xfId="17360" xr:uid="{00000000-0005-0000-0000-0000AC4E0000}"/>
    <cellStyle name="Nota 172 2" xfId="17361" xr:uid="{00000000-0005-0000-0000-0000AD4E0000}"/>
    <cellStyle name="Nota 173" xfId="17362" xr:uid="{00000000-0005-0000-0000-0000AE4E0000}"/>
    <cellStyle name="Nota 173 2" xfId="17363" xr:uid="{00000000-0005-0000-0000-0000AF4E0000}"/>
    <cellStyle name="Nota 174" xfId="17364" xr:uid="{00000000-0005-0000-0000-0000B04E0000}"/>
    <cellStyle name="Nota 174 2" xfId="17365" xr:uid="{00000000-0005-0000-0000-0000B14E0000}"/>
    <cellStyle name="Nota 175" xfId="17366" xr:uid="{00000000-0005-0000-0000-0000B24E0000}"/>
    <cellStyle name="Nota 175 2" xfId="17367" xr:uid="{00000000-0005-0000-0000-0000B34E0000}"/>
    <cellStyle name="Nota 176" xfId="17368" xr:uid="{00000000-0005-0000-0000-0000B44E0000}"/>
    <cellStyle name="Nota 176 2" xfId="17369" xr:uid="{00000000-0005-0000-0000-0000B54E0000}"/>
    <cellStyle name="Nota 177" xfId="17370" xr:uid="{00000000-0005-0000-0000-0000B64E0000}"/>
    <cellStyle name="Nota 177 2" xfId="17371" xr:uid="{00000000-0005-0000-0000-0000B74E0000}"/>
    <cellStyle name="Nota 178" xfId="17372" xr:uid="{00000000-0005-0000-0000-0000B84E0000}"/>
    <cellStyle name="Nota 178 2" xfId="17373" xr:uid="{00000000-0005-0000-0000-0000B94E0000}"/>
    <cellStyle name="Nota 179" xfId="17374" xr:uid="{00000000-0005-0000-0000-0000BA4E0000}"/>
    <cellStyle name="Nota 179 2" xfId="17375" xr:uid="{00000000-0005-0000-0000-0000BB4E0000}"/>
    <cellStyle name="Nota 18" xfId="17376" xr:uid="{00000000-0005-0000-0000-0000BC4E0000}"/>
    <cellStyle name="Nota 18 2" xfId="17377" xr:uid="{00000000-0005-0000-0000-0000BD4E0000}"/>
    <cellStyle name="Nota 18 2 2" xfId="17378" xr:uid="{00000000-0005-0000-0000-0000BE4E0000}"/>
    <cellStyle name="Nota 18 2 2 2" xfId="17379" xr:uid="{00000000-0005-0000-0000-0000BF4E0000}"/>
    <cellStyle name="Nota 18 2 2 2 2" xfId="17380" xr:uid="{00000000-0005-0000-0000-0000C04E0000}"/>
    <cellStyle name="Nota 18 2 2 2 2 2" xfId="25548" xr:uid="{00000000-0005-0000-0000-0000C14E0000}"/>
    <cellStyle name="Nota 18 2 2 2 2 2 2" xfId="28691" xr:uid="{00000000-0005-0000-0000-0000C24E0000}"/>
    <cellStyle name="Nota 18 2 2 2 2 2 2 2" xfId="37547" xr:uid="{00836B69-6128-4E36-9DED-869E4CB6DF6F}"/>
    <cellStyle name="Nota 18 2 2 2 2 2 3" xfId="34419" xr:uid="{18F46066-6662-4CC9-ACD6-F192DA02D600}"/>
    <cellStyle name="Nota 18 2 2 2 2 3" xfId="23645" xr:uid="{00000000-0005-0000-0000-0000C34E0000}"/>
    <cellStyle name="Nota 18 2 2 2 2 3 2" xfId="32591" xr:uid="{EF5FC35C-04AF-4172-9FA4-AF9DC67D4C49}"/>
    <cellStyle name="Nota 18 2 2 2 3" xfId="25547" xr:uid="{00000000-0005-0000-0000-0000C44E0000}"/>
    <cellStyle name="Nota 18 2 2 2 3 2" xfId="28690" xr:uid="{00000000-0005-0000-0000-0000C54E0000}"/>
    <cellStyle name="Nota 18 2 2 2 3 2 2" xfId="37546" xr:uid="{F6616A1E-3038-4FA5-9724-BCD90C37553A}"/>
    <cellStyle name="Nota 18 2 2 2 3 3" xfId="34418" xr:uid="{DF3997AB-81E9-4B8E-86E5-B666398CB51A}"/>
    <cellStyle name="Nota 18 2 2 2 4" xfId="23646" xr:uid="{00000000-0005-0000-0000-0000C64E0000}"/>
    <cellStyle name="Nota 18 2 2 2 4 2" xfId="32592" xr:uid="{9EEEF29B-300F-42A5-9DD4-8FEEA8C4FB4F}"/>
    <cellStyle name="Nota 18 2 2 3" xfId="17381" xr:uid="{00000000-0005-0000-0000-0000C74E0000}"/>
    <cellStyle name="Nota 18 2 2 3 2" xfId="17382" xr:uid="{00000000-0005-0000-0000-0000C84E0000}"/>
    <cellStyle name="Nota 18 2 2 3 2 2" xfId="25550" xr:uid="{00000000-0005-0000-0000-0000C94E0000}"/>
    <cellStyle name="Nota 18 2 2 3 2 2 2" xfId="28693" xr:uid="{00000000-0005-0000-0000-0000CA4E0000}"/>
    <cellStyle name="Nota 18 2 2 3 2 2 2 2" xfId="37549" xr:uid="{E9C4A74C-2E60-4CAF-A423-4F9428714DB2}"/>
    <cellStyle name="Nota 18 2 2 3 2 2 3" xfId="34421" xr:uid="{C7D9CB2F-B041-47B9-9709-1FB11CBE8AE5}"/>
    <cellStyle name="Nota 18 2 2 3 2 3" xfId="23643" xr:uid="{00000000-0005-0000-0000-0000CB4E0000}"/>
    <cellStyle name="Nota 18 2 2 3 2 3 2" xfId="32589" xr:uid="{BA0D007C-2CCB-4C1D-B5DE-7D8BD2B0316D}"/>
    <cellStyle name="Nota 18 2 2 3 3" xfId="25549" xr:uid="{00000000-0005-0000-0000-0000CC4E0000}"/>
    <cellStyle name="Nota 18 2 2 3 3 2" xfId="28692" xr:uid="{00000000-0005-0000-0000-0000CD4E0000}"/>
    <cellStyle name="Nota 18 2 2 3 3 2 2" xfId="37548" xr:uid="{24A0903D-062A-45E0-A0FA-17FFF3C721A3}"/>
    <cellStyle name="Nota 18 2 2 3 3 3" xfId="34420" xr:uid="{7B7D7498-A9DA-4F73-B741-8CE50D9E97D2}"/>
    <cellStyle name="Nota 18 2 2 3 4" xfId="23644" xr:uid="{00000000-0005-0000-0000-0000CE4E0000}"/>
    <cellStyle name="Nota 18 2 2 3 4 2" xfId="32590" xr:uid="{C6BD6DF8-2411-4CE3-97EB-11398EB8DA07}"/>
    <cellStyle name="Nota 18 2 2 4" xfId="17383" xr:uid="{00000000-0005-0000-0000-0000CF4E0000}"/>
    <cellStyle name="Nota 18 2 2 4 2" xfId="25551" xr:uid="{00000000-0005-0000-0000-0000D04E0000}"/>
    <cellStyle name="Nota 18 2 2 4 2 2" xfId="28694" xr:uid="{00000000-0005-0000-0000-0000D14E0000}"/>
    <cellStyle name="Nota 18 2 2 4 2 2 2" xfId="37550" xr:uid="{BE54828A-4D96-4587-9770-A7B9A587376A}"/>
    <cellStyle name="Nota 18 2 2 4 2 3" xfId="34422" xr:uid="{CF28AEF6-ED49-4666-87A9-E3CE9A52E67A}"/>
    <cellStyle name="Nota 18 2 2 4 3" xfId="23642" xr:uid="{00000000-0005-0000-0000-0000D24E0000}"/>
    <cellStyle name="Nota 18 2 2 4 3 2" xfId="32588" xr:uid="{3BED4B91-260D-46A0-B64C-E5AD3D7E48CF}"/>
    <cellStyle name="Nota 18 2 2 5" xfId="25546" xr:uid="{00000000-0005-0000-0000-0000D34E0000}"/>
    <cellStyle name="Nota 18 2 2 5 2" xfId="28689" xr:uid="{00000000-0005-0000-0000-0000D44E0000}"/>
    <cellStyle name="Nota 18 2 2 5 2 2" xfId="37545" xr:uid="{5BE58E69-4482-4180-9C02-D22037CBE455}"/>
    <cellStyle name="Nota 18 2 2 5 3" xfId="34417" xr:uid="{A37C69A2-069F-4BBB-9CE0-287AF713AC0F}"/>
    <cellStyle name="Nota 18 2 2 6" xfId="23647" xr:uid="{00000000-0005-0000-0000-0000D54E0000}"/>
    <cellStyle name="Nota 18 2 2 6 2" xfId="32593" xr:uid="{11580242-4BF6-4049-B157-7BE470843719}"/>
    <cellStyle name="Nota 18 2 3" xfId="17384" xr:uid="{00000000-0005-0000-0000-0000D64E0000}"/>
    <cellStyle name="Nota 18 2 3 2" xfId="17385" xr:uid="{00000000-0005-0000-0000-0000D74E0000}"/>
    <cellStyle name="Nota 18 2 3 2 2" xfId="25553" xr:uid="{00000000-0005-0000-0000-0000D84E0000}"/>
    <cellStyle name="Nota 18 2 3 2 2 2" xfId="28696" xr:uid="{00000000-0005-0000-0000-0000D94E0000}"/>
    <cellStyle name="Nota 18 2 3 2 2 2 2" xfId="37552" xr:uid="{85AB7DE7-CA21-442D-A564-56CEB686A74B}"/>
    <cellStyle name="Nota 18 2 3 2 2 3" xfId="34424" xr:uid="{7E4ECF4E-ECA2-4922-B8C5-7C0AFF8CCA2C}"/>
    <cellStyle name="Nota 18 2 3 2 3" xfId="23640" xr:uid="{00000000-0005-0000-0000-0000DA4E0000}"/>
    <cellStyle name="Nota 18 2 3 2 3 2" xfId="32586" xr:uid="{D949DA41-A044-4C7C-A243-1759744C314E}"/>
    <cellStyle name="Nota 18 2 3 3" xfId="25552" xr:uid="{00000000-0005-0000-0000-0000DB4E0000}"/>
    <cellStyle name="Nota 18 2 3 3 2" xfId="28695" xr:uid="{00000000-0005-0000-0000-0000DC4E0000}"/>
    <cellStyle name="Nota 18 2 3 3 2 2" xfId="37551" xr:uid="{2000F81E-F068-49AC-AE17-44C2A397EFF8}"/>
    <cellStyle name="Nota 18 2 3 3 3" xfId="34423" xr:uid="{0D7B5CE0-828D-485B-8704-EB71C9A608EA}"/>
    <cellStyle name="Nota 18 2 3 4" xfId="23641" xr:uid="{00000000-0005-0000-0000-0000DD4E0000}"/>
    <cellStyle name="Nota 18 2 3 4 2" xfId="32587" xr:uid="{B84D26E8-85D5-47FF-906F-48C902FE6696}"/>
    <cellStyle name="Nota 18 2 4" xfId="17386" xr:uid="{00000000-0005-0000-0000-0000DE4E0000}"/>
    <cellStyle name="Nota 18 2 4 2" xfId="17387" xr:uid="{00000000-0005-0000-0000-0000DF4E0000}"/>
    <cellStyle name="Nota 18 2 4 2 2" xfId="25555" xr:uid="{00000000-0005-0000-0000-0000E04E0000}"/>
    <cellStyle name="Nota 18 2 4 2 2 2" xfId="28698" xr:uid="{00000000-0005-0000-0000-0000E14E0000}"/>
    <cellStyle name="Nota 18 2 4 2 2 2 2" xfId="37554" xr:uid="{56C07590-A1EC-41C1-9F3D-8931078A2B44}"/>
    <cellStyle name="Nota 18 2 4 2 2 3" xfId="34426" xr:uid="{CD90A46B-2AC6-4B3C-B2DB-DA2AA8C26D70}"/>
    <cellStyle name="Nota 18 2 4 2 3" xfId="23638" xr:uid="{00000000-0005-0000-0000-0000E24E0000}"/>
    <cellStyle name="Nota 18 2 4 2 3 2" xfId="32584" xr:uid="{9C788972-A82B-4B7D-9AF6-4AF8DCE0CE2F}"/>
    <cellStyle name="Nota 18 2 4 3" xfId="25554" xr:uid="{00000000-0005-0000-0000-0000E34E0000}"/>
    <cellStyle name="Nota 18 2 4 3 2" xfId="28697" xr:uid="{00000000-0005-0000-0000-0000E44E0000}"/>
    <cellStyle name="Nota 18 2 4 3 2 2" xfId="37553" xr:uid="{676585C1-389B-4714-8F74-3C2DC2775AD2}"/>
    <cellStyle name="Nota 18 2 4 3 3" xfId="34425" xr:uid="{5BC093AE-7126-4454-92CD-0352428B53C5}"/>
    <cellStyle name="Nota 18 2 4 4" xfId="23639" xr:uid="{00000000-0005-0000-0000-0000E54E0000}"/>
    <cellStyle name="Nota 18 2 4 4 2" xfId="32585" xr:uid="{A6ACD9A0-B20C-47E7-A74D-828765560C53}"/>
    <cellStyle name="Nota 18 2 5" xfId="17388" xr:uid="{00000000-0005-0000-0000-0000E64E0000}"/>
    <cellStyle name="Nota 18 2 5 2" xfId="17389" xr:uid="{00000000-0005-0000-0000-0000E74E0000}"/>
    <cellStyle name="Nota 18 2 5 2 2" xfId="25557" xr:uid="{00000000-0005-0000-0000-0000E84E0000}"/>
    <cellStyle name="Nota 18 2 5 2 2 2" xfId="28700" xr:uid="{00000000-0005-0000-0000-0000E94E0000}"/>
    <cellStyle name="Nota 18 2 5 2 2 2 2" xfId="37556" xr:uid="{DB8049C8-FEE4-435F-99B0-C3EE0FF3F47F}"/>
    <cellStyle name="Nota 18 2 5 2 2 3" xfId="34428" xr:uid="{821D726F-7BFA-4E59-A31F-134F81B2EE24}"/>
    <cellStyle name="Nota 18 2 5 2 3" xfId="23636" xr:uid="{00000000-0005-0000-0000-0000EA4E0000}"/>
    <cellStyle name="Nota 18 2 5 2 3 2" xfId="32582" xr:uid="{A27C14B0-5F62-4E8C-85CD-B652FC6D9717}"/>
    <cellStyle name="Nota 18 2 5 3" xfId="25556" xr:uid="{00000000-0005-0000-0000-0000EB4E0000}"/>
    <cellStyle name="Nota 18 2 5 3 2" xfId="28699" xr:uid="{00000000-0005-0000-0000-0000EC4E0000}"/>
    <cellStyle name="Nota 18 2 5 3 2 2" xfId="37555" xr:uid="{3C214D01-5366-4D5B-BC94-36A191F5FBFB}"/>
    <cellStyle name="Nota 18 2 5 3 3" xfId="34427" xr:uid="{7BDE2A0F-BFF6-41DF-824F-0622E525A3AA}"/>
    <cellStyle name="Nota 18 2 5 4" xfId="23637" xr:uid="{00000000-0005-0000-0000-0000ED4E0000}"/>
    <cellStyle name="Nota 18 2 5 4 2" xfId="32583" xr:uid="{61F732B4-9731-4831-9086-92D9F00AF903}"/>
    <cellStyle name="Nota 18 2 6" xfId="17390" xr:uid="{00000000-0005-0000-0000-0000EE4E0000}"/>
    <cellStyle name="Nota 18 3" xfId="17391" xr:uid="{00000000-0005-0000-0000-0000EF4E0000}"/>
    <cellStyle name="Nota 18 3 2" xfId="17392" xr:uid="{00000000-0005-0000-0000-0000F04E0000}"/>
    <cellStyle name="Nota 18 3 2 2" xfId="17393" xr:uid="{00000000-0005-0000-0000-0000F14E0000}"/>
    <cellStyle name="Nota 18 3 2 2 2" xfId="17394" xr:uid="{00000000-0005-0000-0000-0000F24E0000}"/>
    <cellStyle name="Nota 18 3 2 2 2 2" xfId="25561" xr:uid="{00000000-0005-0000-0000-0000F34E0000}"/>
    <cellStyle name="Nota 18 3 2 2 2 2 2" xfId="28704" xr:uid="{00000000-0005-0000-0000-0000F44E0000}"/>
    <cellStyle name="Nota 18 3 2 2 2 2 2 2" xfId="37560" xr:uid="{58D651FC-8D0A-43C6-9540-DE334409DC45}"/>
    <cellStyle name="Nota 18 3 2 2 2 2 3" xfId="34432" xr:uid="{86127CCD-1F06-43FC-8D94-FE913A95B47D}"/>
    <cellStyle name="Nota 18 3 2 2 2 3" xfId="23632" xr:uid="{00000000-0005-0000-0000-0000F54E0000}"/>
    <cellStyle name="Nota 18 3 2 2 2 3 2" xfId="32578" xr:uid="{A9C38AA3-97A3-4EDF-AFE3-F0C9326EE7B2}"/>
    <cellStyle name="Nota 18 3 2 2 3" xfId="25560" xr:uid="{00000000-0005-0000-0000-0000F64E0000}"/>
    <cellStyle name="Nota 18 3 2 2 3 2" xfId="28703" xr:uid="{00000000-0005-0000-0000-0000F74E0000}"/>
    <cellStyle name="Nota 18 3 2 2 3 2 2" xfId="37559" xr:uid="{9C6663EB-0DCC-4ACE-A40E-CDFAAD6595F3}"/>
    <cellStyle name="Nota 18 3 2 2 3 3" xfId="34431" xr:uid="{C9F712B4-2840-492B-A3D5-CF65B0377727}"/>
    <cellStyle name="Nota 18 3 2 2 4" xfId="23633" xr:uid="{00000000-0005-0000-0000-0000F84E0000}"/>
    <cellStyle name="Nota 18 3 2 2 4 2" xfId="32579" xr:uid="{016B3107-B219-4B0D-8F8E-3132EBE92CBE}"/>
    <cellStyle name="Nota 18 3 2 3" xfId="17395" xr:uid="{00000000-0005-0000-0000-0000F94E0000}"/>
    <cellStyle name="Nota 18 3 2 3 2" xfId="17396" xr:uid="{00000000-0005-0000-0000-0000FA4E0000}"/>
    <cellStyle name="Nota 18 3 2 3 2 2" xfId="25563" xr:uid="{00000000-0005-0000-0000-0000FB4E0000}"/>
    <cellStyle name="Nota 18 3 2 3 2 2 2" xfId="28706" xr:uid="{00000000-0005-0000-0000-0000FC4E0000}"/>
    <cellStyle name="Nota 18 3 2 3 2 2 2 2" xfId="37562" xr:uid="{C6ABE23C-01B6-4D2A-947D-281AB12F9336}"/>
    <cellStyle name="Nota 18 3 2 3 2 2 3" xfId="34434" xr:uid="{272D574D-EB6C-466D-9BB4-D644618530F8}"/>
    <cellStyle name="Nota 18 3 2 3 2 3" xfId="23630" xr:uid="{00000000-0005-0000-0000-0000FD4E0000}"/>
    <cellStyle name="Nota 18 3 2 3 2 3 2" xfId="32576" xr:uid="{2257038E-523D-447F-87F2-16B476E49FB8}"/>
    <cellStyle name="Nota 18 3 2 3 3" xfId="25562" xr:uid="{00000000-0005-0000-0000-0000FE4E0000}"/>
    <cellStyle name="Nota 18 3 2 3 3 2" xfId="28705" xr:uid="{00000000-0005-0000-0000-0000FF4E0000}"/>
    <cellStyle name="Nota 18 3 2 3 3 2 2" xfId="37561" xr:uid="{219B7B58-D68B-4EA1-A7B1-92EB636DA0F9}"/>
    <cellStyle name="Nota 18 3 2 3 3 3" xfId="34433" xr:uid="{7B842090-484A-4821-A9C1-5A9BB790F230}"/>
    <cellStyle name="Nota 18 3 2 3 4" xfId="23631" xr:uid="{00000000-0005-0000-0000-0000004F0000}"/>
    <cellStyle name="Nota 18 3 2 3 4 2" xfId="32577" xr:uid="{EBD719F9-E721-4289-8567-F79A534A83AB}"/>
    <cellStyle name="Nota 18 3 2 4" xfId="17397" xr:uid="{00000000-0005-0000-0000-0000014F0000}"/>
    <cellStyle name="Nota 18 3 2 4 2" xfId="25564" xr:uid="{00000000-0005-0000-0000-0000024F0000}"/>
    <cellStyle name="Nota 18 3 2 4 2 2" xfId="28707" xr:uid="{00000000-0005-0000-0000-0000034F0000}"/>
    <cellStyle name="Nota 18 3 2 4 2 2 2" xfId="37563" xr:uid="{BC1AB6B0-881F-45F0-B729-5199C862F488}"/>
    <cellStyle name="Nota 18 3 2 4 2 3" xfId="34435" xr:uid="{FB877677-DFB0-47C7-B58A-7B35CA80FFCE}"/>
    <cellStyle name="Nota 18 3 2 4 3" xfId="23629" xr:uid="{00000000-0005-0000-0000-0000044F0000}"/>
    <cellStyle name="Nota 18 3 2 4 3 2" xfId="32575" xr:uid="{8894458A-E28F-46C4-AD0C-A314FD849432}"/>
    <cellStyle name="Nota 18 3 2 5" xfId="25559" xr:uid="{00000000-0005-0000-0000-0000054F0000}"/>
    <cellStyle name="Nota 18 3 2 5 2" xfId="28702" xr:uid="{00000000-0005-0000-0000-0000064F0000}"/>
    <cellStyle name="Nota 18 3 2 5 2 2" xfId="37558" xr:uid="{A0FB3F0B-BF3D-4563-B948-49D39D493301}"/>
    <cellStyle name="Nota 18 3 2 5 3" xfId="34430" xr:uid="{C39B3096-6B19-4F1F-AEA9-A555A22D71B2}"/>
    <cellStyle name="Nota 18 3 2 6" xfId="23634" xr:uid="{00000000-0005-0000-0000-0000074F0000}"/>
    <cellStyle name="Nota 18 3 2 6 2" xfId="32580" xr:uid="{8F1A0A62-D597-4E39-88C7-466F4E1652A1}"/>
    <cellStyle name="Nota 18 3 3" xfId="17398" xr:uid="{00000000-0005-0000-0000-0000084F0000}"/>
    <cellStyle name="Nota 18 3 3 2" xfId="17399" xr:uid="{00000000-0005-0000-0000-0000094F0000}"/>
    <cellStyle name="Nota 18 3 3 2 2" xfId="25566" xr:uid="{00000000-0005-0000-0000-00000A4F0000}"/>
    <cellStyle name="Nota 18 3 3 2 2 2" xfId="28709" xr:uid="{00000000-0005-0000-0000-00000B4F0000}"/>
    <cellStyle name="Nota 18 3 3 2 2 2 2" xfId="37565" xr:uid="{AC8F2F5B-9515-4D13-A626-934B67B64986}"/>
    <cellStyle name="Nota 18 3 3 2 2 3" xfId="34437" xr:uid="{590C5E8D-562F-47E1-A974-B0BEB46733F4}"/>
    <cellStyle name="Nota 18 3 3 2 3" xfId="23627" xr:uid="{00000000-0005-0000-0000-00000C4F0000}"/>
    <cellStyle name="Nota 18 3 3 2 3 2" xfId="32573" xr:uid="{1FE05545-0FF0-4164-B07F-8E836F86A226}"/>
    <cellStyle name="Nota 18 3 3 3" xfId="25565" xr:uid="{00000000-0005-0000-0000-00000D4F0000}"/>
    <cellStyle name="Nota 18 3 3 3 2" xfId="28708" xr:uid="{00000000-0005-0000-0000-00000E4F0000}"/>
    <cellStyle name="Nota 18 3 3 3 2 2" xfId="37564" xr:uid="{C949CCEC-9FF7-45E2-B7FE-5087B3E4DDF6}"/>
    <cellStyle name="Nota 18 3 3 3 3" xfId="34436" xr:uid="{E95615A8-BCE4-4B39-B5BF-240B04914625}"/>
    <cellStyle name="Nota 18 3 3 4" xfId="23628" xr:uid="{00000000-0005-0000-0000-00000F4F0000}"/>
    <cellStyle name="Nota 18 3 3 4 2" xfId="32574" xr:uid="{D2358B04-DF3E-4A1B-AEEA-964DC9E599F8}"/>
    <cellStyle name="Nota 18 3 4" xfId="17400" xr:uid="{00000000-0005-0000-0000-0000104F0000}"/>
    <cellStyle name="Nota 18 3 4 2" xfId="17401" xr:uid="{00000000-0005-0000-0000-0000114F0000}"/>
    <cellStyle name="Nota 18 3 4 2 2" xfId="25568" xr:uid="{00000000-0005-0000-0000-0000124F0000}"/>
    <cellStyle name="Nota 18 3 4 2 2 2" xfId="28711" xr:uid="{00000000-0005-0000-0000-0000134F0000}"/>
    <cellStyle name="Nota 18 3 4 2 2 2 2" xfId="37567" xr:uid="{E7DEC6BE-45B9-4D0B-A36B-6446F5D0CE2E}"/>
    <cellStyle name="Nota 18 3 4 2 2 3" xfId="34439" xr:uid="{225A0B9A-DEEF-43E7-8E98-DD4942EEFDC7}"/>
    <cellStyle name="Nota 18 3 4 2 3" xfId="23625" xr:uid="{00000000-0005-0000-0000-0000144F0000}"/>
    <cellStyle name="Nota 18 3 4 2 3 2" xfId="32571" xr:uid="{457D0CDE-6E60-44E1-907C-5DBA9B37B0B1}"/>
    <cellStyle name="Nota 18 3 4 3" xfId="25567" xr:uid="{00000000-0005-0000-0000-0000154F0000}"/>
    <cellStyle name="Nota 18 3 4 3 2" xfId="28710" xr:uid="{00000000-0005-0000-0000-0000164F0000}"/>
    <cellStyle name="Nota 18 3 4 3 2 2" xfId="37566" xr:uid="{4626C3A1-9BC2-448E-A0D8-F09B11D9E3FE}"/>
    <cellStyle name="Nota 18 3 4 3 3" xfId="34438" xr:uid="{A69D95F9-EC0F-4F58-8FFB-99594896F49D}"/>
    <cellStyle name="Nota 18 3 4 4" xfId="23626" xr:uid="{00000000-0005-0000-0000-0000174F0000}"/>
    <cellStyle name="Nota 18 3 4 4 2" xfId="32572" xr:uid="{3F688C14-B43C-43A7-AF8A-632369387460}"/>
    <cellStyle name="Nota 18 3 5" xfId="17402" xr:uid="{00000000-0005-0000-0000-0000184F0000}"/>
    <cellStyle name="Nota 18 3 5 2" xfId="25569" xr:uid="{00000000-0005-0000-0000-0000194F0000}"/>
    <cellStyle name="Nota 18 3 5 2 2" xfId="28712" xr:uid="{00000000-0005-0000-0000-00001A4F0000}"/>
    <cellStyle name="Nota 18 3 5 2 2 2" xfId="37568" xr:uid="{994A9412-0095-42A4-A165-8F05359E66C3}"/>
    <cellStyle name="Nota 18 3 5 2 3" xfId="34440" xr:uid="{4CE17FEB-6ED3-486F-A625-06926D9008C8}"/>
    <cellStyle name="Nota 18 3 5 3" xfId="22241" xr:uid="{00000000-0005-0000-0000-00001B4F0000}"/>
    <cellStyle name="Nota 18 3 5 3 2" xfId="31192" xr:uid="{7291D59D-C5D1-4A25-BF54-A2D2549283A4}"/>
    <cellStyle name="Nota 18 3 6" xfId="25558" xr:uid="{00000000-0005-0000-0000-00001C4F0000}"/>
    <cellStyle name="Nota 18 3 6 2" xfId="28701" xr:uid="{00000000-0005-0000-0000-00001D4F0000}"/>
    <cellStyle name="Nota 18 3 6 2 2" xfId="37557" xr:uid="{0E4E9E28-7E83-4347-A2A3-646E0DF737DB}"/>
    <cellStyle name="Nota 18 3 6 3" xfId="34429" xr:uid="{0979B16F-4FC9-4B9A-8874-8B2066C65F53}"/>
    <cellStyle name="Nota 18 3 7" xfId="23635" xr:uid="{00000000-0005-0000-0000-00001E4F0000}"/>
    <cellStyle name="Nota 18 3 7 2" xfId="32581" xr:uid="{D71B48B6-4213-4D99-B597-7647F6FEBD30}"/>
    <cellStyle name="Nota 18 4" xfId="17403" xr:uid="{00000000-0005-0000-0000-00001F4F0000}"/>
    <cellStyle name="Nota 18 4 2" xfId="17404" xr:uid="{00000000-0005-0000-0000-0000204F0000}"/>
    <cellStyle name="Nota 18 4 2 2" xfId="17405" xr:uid="{00000000-0005-0000-0000-0000214F0000}"/>
    <cellStyle name="Nota 18 4 2 2 2" xfId="25572" xr:uid="{00000000-0005-0000-0000-0000224F0000}"/>
    <cellStyle name="Nota 18 4 2 2 2 2" xfId="28715" xr:uid="{00000000-0005-0000-0000-0000234F0000}"/>
    <cellStyle name="Nota 18 4 2 2 2 2 2" xfId="37571" xr:uid="{D6E91014-71BF-454B-88DB-5956DD4348CF}"/>
    <cellStyle name="Nota 18 4 2 2 2 3" xfId="34443" xr:uid="{64FDA11E-E30B-468B-BCE8-CB3CB76BD45C}"/>
    <cellStyle name="Nota 18 4 2 2 3" xfId="23622" xr:uid="{00000000-0005-0000-0000-0000244F0000}"/>
    <cellStyle name="Nota 18 4 2 2 3 2" xfId="32568" xr:uid="{04759C10-0AE4-4106-9F67-70CAC79A1AC5}"/>
    <cellStyle name="Nota 18 4 2 3" xfId="25571" xr:uid="{00000000-0005-0000-0000-0000254F0000}"/>
    <cellStyle name="Nota 18 4 2 3 2" xfId="28714" xr:uid="{00000000-0005-0000-0000-0000264F0000}"/>
    <cellStyle name="Nota 18 4 2 3 2 2" xfId="37570" xr:uid="{9BA52B17-82CA-4154-AFBA-C587047185C4}"/>
    <cellStyle name="Nota 18 4 2 3 3" xfId="34442" xr:uid="{CD1B829E-AC56-4362-A757-F70A717F6422}"/>
    <cellStyle name="Nota 18 4 2 4" xfId="23623" xr:uid="{00000000-0005-0000-0000-0000274F0000}"/>
    <cellStyle name="Nota 18 4 2 4 2" xfId="32569" xr:uid="{C5D6BC99-C567-4671-82F5-3A2E2849FB5C}"/>
    <cellStyle name="Nota 18 4 3" xfId="17406" xr:uid="{00000000-0005-0000-0000-0000284F0000}"/>
    <cellStyle name="Nota 18 4 3 2" xfId="17407" xr:uid="{00000000-0005-0000-0000-0000294F0000}"/>
    <cellStyle name="Nota 18 4 3 2 2" xfId="25574" xr:uid="{00000000-0005-0000-0000-00002A4F0000}"/>
    <cellStyle name="Nota 18 4 3 2 2 2" xfId="28717" xr:uid="{00000000-0005-0000-0000-00002B4F0000}"/>
    <cellStyle name="Nota 18 4 3 2 2 2 2" xfId="37573" xr:uid="{80A2E4A5-DC16-4B07-8953-7E3783780246}"/>
    <cellStyle name="Nota 18 4 3 2 2 3" xfId="34445" xr:uid="{57D2ECE1-1168-49A1-A2B7-31607548B447}"/>
    <cellStyle name="Nota 18 4 3 2 3" xfId="23620" xr:uid="{00000000-0005-0000-0000-00002C4F0000}"/>
    <cellStyle name="Nota 18 4 3 2 3 2" xfId="32566" xr:uid="{D12C8A50-8189-41DF-A209-50AC6AAA181C}"/>
    <cellStyle name="Nota 18 4 3 3" xfId="25573" xr:uid="{00000000-0005-0000-0000-00002D4F0000}"/>
    <cellStyle name="Nota 18 4 3 3 2" xfId="28716" xr:uid="{00000000-0005-0000-0000-00002E4F0000}"/>
    <cellStyle name="Nota 18 4 3 3 2 2" xfId="37572" xr:uid="{D367BA1D-94A1-43EF-9828-B67B5DF71624}"/>
    <cellStyle name="Nota 18 4 3 3 3" xfId="34444" xr:uid="{BE7A49E7-BBAF-42E2-8809-7DE47C7FD3D2}"/>
    <cellStyle name="Nota 18 4 3 4" xfId="23621" xr:uid="{00000000-0005-0000-0000-00002F4F0000}"/>
    <cellStyle name="Nota 18 4 3 4 2" xfId="32567" xr:uid="{77B29928-7B94-47A6-978A-BFBF76184F2C}"/>
    <cellStyle name="Nota 18 4 4" xfId="17408" xr:uid="{00000000-0005-0000-0000-0000304F0000}"/>
    <cellStyle name="Nota 18 4 4 2" xfId="25575" xr:uid="{00000000-0005-0000-0000-0000314F0000}"/>
    <cellStyle name="Nota 18 4 4 2 2" xfId="28718" xr:uid="{00000000-0005-0000-0000-0000324F0000}"/>
    <cellStyle name="Nota 18 4 4 2 2 2" xfId="37574" xr:uid="{6ED60E28-DE68-48B0-A0DA-1DB3C081EC3D}"/>
    <cellStyle name="Nota 18 4 4 2 3" xfId="34446" xr:uid="{F54E3FE1-65C4-4970-90C3-CF2F0EF2DA5D}"/>
    <cellStyle name="Nota 18 4 4 3" xfId="23619" xr:uid="{00000000-0005-0000-0000-0000334F0000}"/>
    <cellStyle name="Nota 18 4 4 3 2" xfId="32565" xr:uid="{0075EF24-3EAF-4606-8629-BF88D6ACC216}"/>
    <cellStyle name="Nota 18 4 5" xfId="25570" xr:uid="{00000000-0005-0000-0000-0000344F0000}"/>
    <cellStyle name="Nota 18 4 5 2" xfId="28713" xr:uid="{00000000-0005-0000-0000-0000354F0000}"/>
    <cellStyle name="Nota 18 4 5 2 2" xfId="37569" xr:uid="{A81E7A08-2381-4E07-A0D5-EE3F4654376D}"/>
    <cellStyle name="Nota 18 4 5 3" xfId="34441" xr:uid="{30F2EBFD-EBB5-4883-BCE0-8363B46AED40}"/>
    <cellStyle name="Nota 18 4 6" xfId="23624" xr:uid="{00000000-0005-0000-0000-0000364F0000}"/>
    <cellStyle name="Nota 18 4 6 2" xfId="32570" xr:uid="{7A48369D-2E55-430B-93EA-BA50CF9A8F82}"/>
    <cellStyle name="Nota 18 5" xfId="17409" xr:uid="{00000000-0005-0000-0000-0000374F0000}"/>
    <cellStyle name="Nota 18 5 2" xfId="17410" xr:uid="{00000000-0005-0000-0000-0000384F0000}"/>
    <cellStyle name="Nota 18 5 2 2" xfId="25577" xr:uid="{00000000-0005-0000-0000-0000394F0000}"/>
    <cellStyle name="Nota 18 5 2 2 2" xfId="28720" xr:uid="{00000000-0005-0000-0000-00003A4F0000}"/>
    <cellStyle name="Nota 18 5 2 2 2 2" xfId="37576" xr:uid="{B24B9652-A1AD-4C08-8620-7A59FAB504BA}"/>
    <cellStyle name="Nota 18 5 2 2 3" xfId="34448" xr:uid="{5F27899A-33B8-4526-80A0-523BCA7F27B7}"/>
    <cellStyle name="Nota 18 5 2 3" xfId="23617" xr:uid="{00000000-0005-0000-0000-00003B4F0000}"/>
    <cellStyle name="Nota 18 5 2 3 2" xfId="32563" xr:uid="{4C14425B-BC0B-4A9E-966B-795F2025BB46}"/>
    <cellStyle name="Nota 18 5 3" xfId="25576" xr:uid="{00000000-0005-0000-0000-00003C4F0000}"/>
    <cellStyle name="Nota 18 5 3 2" xfId="28719" xr:uid="{00000000-0005-0000-0000-00003D4F0000}"/>
    <cellStyle name="Nota 18 5 3 2 2" xfId="37575" xr:uid="{7DB51306-6A53-4D16-83F0-E129438169CB}"/>
    <cellStyle name="Nota 18 5 3 3" xfId="34447" xr:uid="{5C2FAC96-0652-4471-B942-B074514C83C0}"/>
    <cellStyle name="Nota 18 5 4" xfId="23618" xr:uid="{00000000-0005-0000-0000-00003E4F0000}"/>
    <cellStyle name="Nota 18 5 4 2" xfId="32564" xr:uid="{3EF65A7F-146A-47E1-83E0-B9716BF1E6F9}"/>
    <cellStyle name="Nota 18 6" xfId="17411" xr:uid="{00000000-0005-0000-0000-00003F4F0000}"/>
    <cellStyle name="Nota 18 6 2" xfId="17412" xr:uid="{00000000-0005-0000-0000-0000404F0000}"/>
    <cellStyle name="Nota 18 6 2 2" xfId="25579" xr:uid="{00000000-0005-0000-0000-0000414F0000}"/>
    <cellStyle name="Nota 18 6 2 2 2" xfId="28722" xr:uid="{00000000-0005-0000-0000-0000424F0000}"/>
    <cellStyle name="Nota 18 6 2 2 2 2" xfId="37578" xr:uid="{EAB99F91-F724-4467-A311-2441F5BEBDD0}"/>
    <cellStyle name="Nota 18 6 2 2 3" xfId="34450" xr:uid="{CF28BEE1-1015-49A6-869A-168AD38A4498}"/>
    <cellStyle name="Nota 18 6 2 3" xfId="23615" xr:uid="{00000000-0005-0000-0000-0000434F0000}"/>
    <cellStyle name="Nota 18 6 2 3 2" xfId="32561" xr:uid="{A253C719-2943-42F5-AA42-420EC94F959B}"/>
    <cellStyle name="Nota 18 6 3" xfId="25578" xr:uid="{00000000-0005-0000-0000-0000444F0000}"/>
    <cellStyle name="Nota 18 6 3 2" xfId="28721" xr:uid="{00000000-0005-0000-0000-0000454F0000}"/>
    <cellStyle name="Nota 18 6 3 2 2" xfId="37577" xr:uid="{2D758305-34C9-4F3F-81CB-120189BDF39B}"/>
    <cellStyle name="Nota 18 6 3 3" xfId="34449" xr:uid="{6D6B5FC1-0E6F-44B9-BF14-7C6F90148304}"/>
    <cellStyle name="Nota 18 6 4" xfId="23616" xr:uid="{00000000-0005-0000-0000-0000464F0000}"/>
    <cellStyle name="Nota 18 6 4 2" xfId="32562" xr:uid="{1E3A991F-C988-4284-A237-2427F0E11F8D}"/>
    <cellStyle name="Nota 18 7" xfId="17413" xr:uid="{00000000-0005-0000-0000-0000474F0000}"/>
    <cellStyle name="Nota 18 7 2" xfId="17414" xr:uid="{00000000-0005-0000-0000-0000484F0000}"/>
    <cellStyle name="Nota 18 7 2 2" xfId="25581" xr:uid="{00000000-0005-0000-0000-0000494F0000}"/>
    <cellStyle name="Nota 18 7 2 2 2" xfId="28724" xr:uid="{00000000-0005-0000-0000-00004A4F0000}"/>
    <cellStyle name="Nota 18 7 2 2 2 2" xfId="37580" xr:uid="{192B972A-3114-4E0B-8C8A-B092B1907689}"/>
    <cellStyle name="Nota 18 7 2 2 3" xfId="34452" xr:uid="{D5626200-264F-4848-B5A1-397AB619DE29}"/>
    <cellStyle name="Nota 18 7 2 3" xfId="23613" xr:uid="{00000000-0005-0000-0000-00004B4F0000}"/>
    <cellStyle name="Nota 18 7 2 3 2" xfId="32559" xr:uid="{F6D51ADD-FC97-4B7D-9A60-C27EC510432C}"/>
    <cellStyle name="Nota 18 7 3" xfId="25580" xr:uid="{00000000-0005-0000-0000-00004C4F0000}"/>
    <cellStyle name="Nota 18 7 3 2" xfId="28723" xr:uid="{00000000-0005-0000-0000-00004D4F0000}"/>
    <cellStyle name="Nota 18 7 3 2 2" xfId="37579" xr:uid="{B095125B-B128-40EC-ABF5-3DD5E32CC1E8}"/>
    <cellStyle name="Nota 18 7 3 3" xfId="34451" xr:uid="{B94DECB8-E56B-4E1E-8A20-0188AACD9918}"/>
    <cellStyle name="Nota 18 7 4" xfId="23614" xr:uid="{00000000-0005-0000-0000-00004E4F0000}"/>
    <cellStyle name="Nota 18 7 4 2" xfId="32560" xr:uid="{F3BD336D-208A-472B-A990-F74CB4EF8B8A}"/>
    <cellStyle name="Nota 18 8" xfId="17415" xr:uid="{00000000-0005-0000-0000-00004F4F0000}"/>
    <cellStyle name="Nota 180" xfId="17416" xr:uid="{00000000-0005-0000-0000-0000504F0000}"/>
    <cellStyle name="Nota 180 2" xfId="17417" xr:uid="{00000000-0005-0000-0000-0000514F0000}"/>
    <cellStyle name="Nota 181" xfId="17418" xr:uid="{00000000-0005-0000-0000-0000524F0000}"/>
    <cellStyle name="Nota 181 2" xfId="17419" xr:uid="{00000000-0005-0000-0000-0000534F0000}"/>
    <cellStyle name="Nota 182" xfId="17420" xr:uid="{00000000-0005-0000-0000-0000544F0000}"/>
    <cellStyle name="Nota 182 2" xfId="17421" xr:uid="{00000000-0005-0000-0000-0000554F0000}"/>
    <cellStyle name="Nota 183" xfId="17422" xr:uid="{00000000-0005-0000-0000-0000564F0000}"/>
    <cellStyle name="Nota 183 2" xfId="17423" xr:uid="{00000000-0005-0000-0000-0000574F0000}"/>
    <cellStyle name="Nota 184" xfId="17424" xr:uid="{00000000-0005-0000-0000-0000584F0000}"/>
    <cellStyle name="Nota 184 2" xfId="17425" xr:uid="{00000000-0005-0000-0000-0000594F0000}"/>
    <cellStyle name="Nota 185" xfId="17426" xr:uid="{00000000-0005-0000-0000-00005A4F0000}"/>
    <cellStyle name="Nota 185 2" xfId="17427" xr:uid="{00000000-0005-0000-0000-00005B4F0000}"/>
    <cellStyle name="Nota 186" xfId="17428" xr:uid="{00000000-0005-0000-0000-00005C4F0000}"/>
    <cellStyle name="Nota 186 2" xfId="17429" xr:uid="{00000000-0005-0000-0000-00005D4F0000}"/>
    <cellStyle name="Nota 187" xfId="17430" xr:uid="{00000000-0005-0000-0000-00005E4F0000}"/>
    <cellStyle name="Nota 187 2" xfId="17431" xr:uid="{00000000-0005-0000-0000-00005F4F0000}"/>
    <cellStyle name="Nota 188" xfId="17432" xr:uid="{00000000-0005-0000-0000-0000604F0000}"/>
    <cellStyle name="Nota 188 2" xfId="17433" xr:uid="{00000000-0005-0000-0000-0000614F0000}"/>
    <cellStyle name="Nota 189" xfId="17434" xr:uid="{00000000-0005-0000-0000-0000624F0000}"/>
    <cellStyle name="Nota 189 2" xfId="17435" xr:uid="{00000000-0005-0000-0000-0000634F0000}"/>
    <cellStyle name="Nota 19" xfId="17436" xr:uid="{00000000-0005-0000-0000-0000644F0000}"/>
    <cellStyle name="Nota 19 2" xfId="17437" xr:uid="{00000000-0005-0000-0000-0000654F0000}"/>
    <cellStyle name="Nota 19 2 2" xfId="17438" xr:uid="{00000000-0005-0000-0000-0000664F0000}"/>
    <cellStyle name="Nota 19 2 2 2" xfId="17439" xr:uid="{00000000-0005-0000-0000-0000674F0000}"/>
    <cellStyle name="Nota 19 2 2 2 2" xfId="17440" xr:uid="{00000000-0005-0000-0000-0000684F0000}"/>
    <cellStyle name="Nota 19 2 2 2 2 2" xfId="25584" xr:uid="{00000000-0005-0000-0000-0000694F0000}"/>
    <cellStyle name="Nota 19 2 2 2 2 2 2" xfId="28727" xr:uid="{00000000-0005-0000-0000-00006A4F0000}"/>
    <cellStyle name="Nota 19 2 2 2 2 2 2 2" xfId="37583" xr:uid="{DCE76547-BE53-479F-8ADB-67BE4490EEBA}"/>
    <cellStyle name="Nota 19 2 2 2 2 2 3" xfId="34455" xr:uid="{F53CF68E-85C5-4D67-9893-5FCAD3DCC8F9}"/>
    <cellStyle name="Nota 19 2 2 2 2 3" xfId="23610" xr:uid="{00000000-0005-0000-0000-00006B4F0000}"/>
    <cellStyle name="Nota 19 2 2 2 2 3 2" xfId="32556" xr:uid="{BED66247-3D09-4E13-AAC7-9466B696AE90}"/>
    <cellStyle name="Nota 19 2 2 2 3" xfId="25583" xr:uid="{00000000-0005-0000-0000-00006C4F0000}"/>
    <cellStyle name="Nota 19 2 2 2 3 2" xfId="28726" xr:uid="{00000000-0005-0000-0000-00006D4F0000}"/>
    <cellStyle name="Nota 19 2 2 2 3 2 2" xfId="37582" xr:uid="{E9C529BF-4B0D-45B3-A79A-4CFB7D2BD789}"/>
    <cellStyle name="Nota 19 2 2 2 3 3" xfId="34454" xr:uid="{9047B347-BFA5-445D-B8D7-F5FCB537F833}"/>
    <cellStyle name="Nota 19 2 2 2 4" xfId="23611" xr:uid="{00000000-0005-0000-0000-00006E4F0000}"/>
    <cellStyle name="Nota 19 2 2 2 4 2" xfId="32557" xr:uid="{C44DB7CD-4747-42CE-8730-B2EBC2620F79}"/>
    <cellStyle name="Nota 19 2 2 3" xfId="17441" xr:uid="{00000000-0005-0000-0000-00006F4F0000}"/>
    <cellStyle name="Nota 19 2 2 3 2" xfId="17442" xr:uid="{00000000-0005-0000-0000-0000704F0000}"/>
    <cellStyle name="Nota 19 2 2 3 2 2" xfId="25586" xr:uid="{00000000-0005-0000-0000-0000714F0000}"/>
    <cellStyle name="Nota 19 2 2 3 2 2 2" xfId="28729" xr:uid="{00000000-0005-0000-0000-0000724F0000}"/>
    <cellStyle name="Nota 19 2 2 3 2 2 2 2" xfId="37585" xr:uid="{DC95D08F-0725-4579-B0B7-EA15ACC9009F}"/>
    <cellStyle name="Nota 19 2 2 3 2 2 3" xfId="34457" xr:uid="{DB2BA61F-6436-49B3-A661-1FEB63D69B0D}"/>
    <cellStyle name="Nota 19 2 2 3 2 3" xfId="23608" xr:uid="{00000000-0005-0000-0000-0000734F0000}"/>
    <cellStyle name="Nota 19 2 2 3 2 3 2" xfId="32554" xr:uid="{6098B807-1CE4-455C-A894-10EB36C265D6}"/>
    <cellStyle name="Nota 19 2 2 3 3" xfId="25585" xr:uid="{00000000-0005-0000-0000-0000744F0000}"/>
    <cellStyle name="Nota 19 2 2 3 3 2" xfId="28728" xr:uid="{00000000-0005-0000-0000-0000754F0000}"/>
    <cellStyle name="Nota 19 2 2 3 3 2 2" xfId="37584" xr:uid="{F94DB617-A1AC-4A08-8913-79E813F1B921}"/>
    <cellStyle name="Nota 19 2 2 3 3 3" xfId="34456" xr:uid="{51B9A3F4-C0DE-4FA8-AFED-C00A5555AFFA}"/>
    <cellStyle name="Nota 19 2 2 3 4" xfId="23609" xr:uid="{00000000-0005-0000-0000-0000764F0000}"/>
    <cellStyle name="Nota 19 2 2 3 4 2" xfId="32555" xr:uid="{D9DB486C-E39A-4036-878C-8C5E01178D3E}"/>
    <cellStyle name="Nota 19 2 2 4" xfId="17443" xr:uid="{00000000-0005-0000-0000-0000774F0000}"/>
    <cellStyle name="Nota 19 2 2 4 2" xfId="25587" xr:uid="{00000000-0005-0000-0000-0000784F0000}"/>
    <cellStyle name="Nota 19 2 2 4 2 2" xfId="28730" xr:uid="{00000000-0005-0000-0000-0000794F0000}"/>
    <cellStyle name="Nota 19 2 2 4 2 2 2" xfId="37586" xr:uid="{ACC40D87-9D11-4EDF-9C39-1752572D9FBD}"/>
    <cellStyle name="Nota 19 2 2 4 2 3" xfId="34458" xr:uid="{0867AC76-0654-47BF-9B77-D4E2BFE42D8B}"/>
    <cellStyle name="Nota 19 2 2 4 3" xfId="23607" xr:uid="{00000000-0005-0000-0000-00007A4F0000}"/>
    <cellStyle name="Nota 19 2 2 4 3 2" xfId="32553" xr:uid="{F37C4073-569E-4014-B75C-29BE639800D0}"/>
    <cellStyle name="Nota 19 2 2 5" xfId="25582" xr:uid="{00000000-0005-0000-0000-00007B4F0000}"/>
    <cellStyle name="Nota 19 2 2 5 2" xfId="28725" xr:uid="{00000000-0005-0000-0000-00007C4F0000}"/>
    <cellStyle name="Nota 19 2 2 5 2 2" xfId="37581" xr:uid="{35D90318-AE63-4DBA-85AD-64E8D7E4CA81}"/>
    <cellStyle name="Nota 19 2 2 5 3" xfId="34453" xr:uid="{711D48CA-2661-4ACF-BFB4-16E74D5D2944}"/>
    <cellStyle name="Nota 19 2 2 6" xfId="23612" xr:uid="{00000000-0005-0000-0000-00007D4F0000}"/>
    <cellStyle name="Nota 19 2 2 6 2" xfId="32558" xr:uid="{FAC86EA8-9E52-48D5-8CBE-6125BE13D00F}"/>
    <cellStyle name="Nota 19 2 3" xfId="17444" xr:uid="{00000000-0005-0000-0000-00007E4F0000}"/>
    <cellStyle name="Nota 19 2 3 2" xfId="17445" xr:uid="{00000000-0005-0000-0000-00007F4F0000}"/>
    <cellStyle name="Nota 19 2 3 2 2" xfId="25589" xr:uid="{00000000-0005-0000-0000-0000804F0000}"/>
    <cellStyle name="Nota 19 2 3 2 2 2" xfId="28732" xr:uid="{00000000-0005-0000-0000-0000814F0000}"/>
    <cellStyle name="Nota 19 2 3 2 2 2 2" xfId="37588" xr:uid="{EC57C4ED-0692-4E20-A9A6-2405AC6F27F7}"/>
    <cellStyle name="Nota 19 2 3 2 2 3" xfId="34460" xr:uid="{DFFBB1E6-9AE6-4AF1-B4E5-B924AAB01157}"/>
    <cellStyle name="Nota 19 2 3 2 3" xfId="23605" xr:uid="{00000000-0005-0000-0000-0000824F0000}"/>
    <cellStyle name="Nota 19 2 3 2 3 2" xfId="32551" xr:uid="{354DDF79-4EBA-4708-8E6C-E2D1850FA8BD}"/>
    <cellStyle name="Nota 19 2 3 3" xfId="25588" xr:uid="{00000000-0005-0000-0000-0000834F0000}"/>
    <cellStyle name="Nota 19 2 3 3 2" xfId="28731" xr:uid="{00000000-0005-0000-0000-0000844F0000}"/>
    <cellStyle name="Nota 19 2 3 3 2 2" xfId="37587" xr:uid="{65845CC3-87D8-4783-8BEF-450F5DB872A9}"/>
    <cellStyle name="Nota 19 2 3 3 3" xfId="34459" xr:uid="{925011FA-5090-48E7-9C5A-F045144C78CD}"/>
    <cellStyle name="Nota 19 2 3 4" xfId="23606" xr:uid="{00000000-0005-0000-0000-0000854F0000}"/>
    <cellStyle name="Nota 19 2 3 4 2" xfId="32552" xr:uid="{03C7E325-795F-431D-A0A9-FEB00A8C4E81}"/>
    <cellStyle name="Nota 19 2 4" xfId="17446" xr:uid="{00000000-0005-0000-0000-0000864F0000}"/>
    <cellStyle name="Nota 19 2 4 2" xfId="17447" xr:uid="{00000000-0005-0000-0000-0000874F0000}"/>
    <cellStyle name="Nota 19 2 4 2 2" xfId="25591" xr:uid="{00000000-0005-0000-0000-0000884F0000}"/>
    <cellStyle name="Nota 19 2 4 2 2 2" xfId="28734" xr:uid="{00000000-0005-0000-0000-0000894F0000}"/>
    <cellStyle name="Nota 19 2 4 2 2 2 2" xfId="37590" xr:uid="{444D9DA8-7516-472E-8852-21C38CAD6D2F}"/>
    <cellStyle name="Nota 19 2 4 2 2 3" xfId="34462" xr:uid="{5CBA1159-D271-4C49-8340-5A3A894D949D}"/>
    <cellStyle name="Nota 19 2 4 2 3" xfId="23603" xr:uid="{00000000-0005-0000-0000-00008A4F0000}"/>
    <cellStyle name="Nota 19 2 4 2 3 2" xfId="32549" xr:uid="{D9497759-0B93-44F5-8E5C-253A95486082}"/>
    <cellStyle name="Nota 19 2 4 3" xfId="25590" xr:uid="{00000000-0005-0000-0000-00008B4F0000}"/>
    <cellStyle name="Nota 19 2 4 3 2" xfId="28733" xr:uid="{00000000-0005-0000-0000-00008C4F0000}"/>
    <cellStyle name="Nota 19 2 4 3 2 2" xfId="37589" xr:uid="{195B3947-50F2-4780-AEBD-93AD7C809D09}"/>
    <cellStyle name="Nota 19 2 4 3 3" xfId="34461" xr:uid="{D74F4FB9-0CB8-4EC3-9FF1-EA5ADF97A79B}"/>
    <cellStyle name="Nota 19 2 4 4" xfId="23604" xr:uid="{00000000-0005-0000-0000-00008D4F0000}"/>
    <cellStyle name="Nota 19 2 4 4 2" xfId="32550" xr:uid="{6564AA53-CC30-490F-9861-230EFD8CC918}"/>
    <cellStyle name="Nota 19 2 5" xfId="17448" xr:uid="{00000000-0005-0000-0000-00008E4F0000}"/>
    <cellStyle name="Nota 19 2 5 2" xfId="17449" xr:uid="{00000000-0005-0000-0000-00008F4F0000}"/>
    <cellStyle name="Nota 19 2 5 2 2" xfId="25593" xr:uid="{00000000-0005-0000-0000-0000904F0000}"/>
    <cellStyle name="Nota 19 2 5 2 2 2" xfId="28736" xr:uid="{00000000-0005-0000-0000-0000914F0000}"/>
    <cellStyle name="Nota 19 2 5 2 2 2 2" xfId="37592" xr:uid="{B737AB46-7091-4EC1-9B51-5F683A608BC3}"/>
    <cellStyle name="Nota 19 2 5 2 2 3" xfId="34464" xr:uid="{6255ACE8-0E5A-4AA7-8BD5-A84050BB0DD1}"/>
    <cellStyle name="Nota 19 2 5 2 3" xfId="23601" xr:uid="{00000000-0005-0000-0000-0000924F0000}"/>
    <cellStyle name="Nota 19 2 5 2 3 2" xfId="32547" xr:uid="{3E4C2F1D-AE23-4499-9A68-B12A4CE4A87A}"/>
    <cellStyle name="Nota 19 2 5 3" xfId="25592" xr:uid="{00000000-0005-0000-0000-0000934F0000}"/>
    <cellStyle name="Nota 19 2 5 3 2" xfId="28735" xr:uid="{00000000-0005-0000-0000-0000944F0000}"/>
    <cellStyle name="Nota 19 2 5 3 2 2" xfId="37591" xr:uid="{4BA0B44B-2E4E-477E-B7A1-FAC95BA25496}"/>
    <cellStyle name="Nota 19 2 5 3 3" xfId="34463" xr:uid="{333D780B-0F84-4FD1-B194-ED4D42D72972}"/>
    <cellStyle name="Nota 19 2 5 4" xfId="23602" xr:uid="{00000000-0005-0000-0000-0000954F0000}"/>
    <cellStyle name="Nota 19 2 5 4 2" xfId="32548" xr:uid="{157B58FA-3BC8-42B4-8AA2-88C375F0426A}"/>
    <cellStyle name="Nota 19 2 6" xfId="17450" xr:uid="{00000000-0005-0000-0000-0000964F0000}"/>
    <cellStyle name="Nota 19 3" xfId="17451" xr:uid="{00000000-0005-0000-0000-0000974F0000}"/>
    <cellStyle name="Nota 19 3 2" xfId="17452" xr:uid="{00000000-0005-0000-0000-0000984F0000}"/>
    <cellStyle name="Nota 19 3 2 2" xfId="17453" xr:uid="{00000000-0005-0000-0000-0000994F0000}"/>
    <cellStyle name="Nota 19 3 2 2 2" xfId="17454" xr:uid="{00000000-0005-0000-0000-00009A4F0000}"/>
    <cellStyle name="Nota 19 3 2 2 2 2" xfId="25597" xr:uid="{00000000-0005-0000-0000-00009B4F0000}"/>
    <cellStyle name="Nota 19 3 2 2 2 2 2" xfId="28740" xr:uid="{00000000-0005-0000-0000-00009C4F0000}"/>
    <cellStyle name="Nota 19 3 2 2 2 2 2 2" xfId="37596" xr:uid="{FC970873-988F-4CD9-9660-B8222044ABDD}"/>
    <cellStyle name="Nota 19 3 2 2 2 2 3" xfId="34468" xr:uid="{D80E5C98-A37D-4914-9119-58CF648229B1}"/>
    <cellStyle name="Nota 19 3 2 2 2 3" xfId="23597" xr:uid="{00000000-0005-0000-0000-00009D4F0000}"/>
    <cellStyle name="Nota 19 3 2 2 2 3 2" xfId="32543" xr:uid="{F9C75D2A-FC6D-49F9-AF71-858688453193}"/>
    <cellStyle name="Nota 19 3 2 2 3" xfId="25596" xr:uid="{00000000-0005-0000-0000-00009E4F0000}"/>
    <cellStyle name="Nota 19 3 2 2 3 2" xfId="28739" xr:uid="{00000000-0005-0000-0000-00009F4F0000}"/>
    <cellStyle name="Nota 19 3 2 2 3 2 2" xfId="37595" xr:uid="{A13EC07F-9C66-40D6-A05F-2835F749A9AB}"/>
    <cellStyle name="Nota 19 3 2 2 3 3" xfId="34467" xr:uid="{19E951A8-E213-4E15-964F-3853A420C4C4}"/>
    <cellStyle name="Nota 19 3 2 2 4" xfId="23598" xr:uid="{00000000-0005-0000-0000-0000A04F0000}"/>
    <cellStyle name="Nota 19 3 2 2 4 2" xfId="32544" xr:uid="{E7658B55-31EE-4AB9-B016-3A20A1557A7D}"/>
    <cellStyle name="Nota 19 3 2 3" xfId="17455" xr:uid="{00000000-0005-0000-0000-0000A14F0000}"/>
    <cellStyle name="Nota 19 3 2 3 2" xfId="17456" xr:uid="{00000000-0005-0000-0000-0000A24F0000}"/>
    <cellStyle name="Nota 19 3 2 3 2 2" xfId="25599" xr:uid="{00000000-0005-0000-0000-0000A34F0000}"/>
    <cellStyle name="Nota 19 3 2 3 2 2 2" xfId="28742" xr:uid="{00000000-0005-0000-0000-0000A44F0000}"/>
    <cellStyle name="Nota 19 3 2 3 2 2 2 2" xfId="37598" xr:uid="{5BFB8170-2829-4110-AA34-480D46FC2BB8}"/>
    <cellStyle name="Nota 19 3 2 3 2 2 3" xfId="34470" xr:uid="{132FC5AB-89EB-4CF7-99A6-804EA793AC9D}"/>
    <cellStyle name="Nota 19 3 2 3 2 3" xfId="23595" xr:uid="{00000000-0005-0000-0000-0000A54F0000}"/>
    <cellStyle name="Nota 19 3 2 3 2 3 2" xfId="32541" xr:uid="{4656C6ED-937D-4A7D-86AA-EEDD3823F535}"/>
    <cellStyle name="Nota 19 3 2 3 3" xfId="25598" xr:uid="{00000000-0005-0000-0000-0000A64F0000}"/>
    <cellStyle name="Nota 19 3 2 3 3 2" xfId="28741" xr:uid="{00000000-0005-0000-0000-0000A74F0000}"/>
    <cellStyle name="Nota 19 3 2 3 3 2 2" xfId="37597" xr:uid="{5A3200B6-B522-46FC-BC24-F0E9E58E9598}"/>
    <cellStyle name="Nota 19 3 2 3 3 3" xfId="34469" xr:uid="{89AA0396-9046-43EB-8522-CE8812E4623C}"/>
    <cellStyle name="Nota 19 3 2 3 4" xfId="23596" xr:uid="{00000000-0005-0000-0000-0000A84F0000}"/>
    <cellStyle name="Nota 19 3 2 3 4 2" xfId="32542" xr:uid="{877B6303-6775-48BE-BE30-4B92307AB90B}"/>
    <cellStyle name="Nota 19 3 2 4" xfId="17457" xr:uid="{00000000-0005-0000-0000-0000A94F0000}"/>
    <cellStyle name="Nota 19 3 2 4 2" xfId="25600" xr:uid="{00000000-0005-0000-0000-0000AA4F0000}"/>
    <cellStyle name="Nota 19 3 2 4 2 2" xfId="28743" xr:uid="{00000000-0005-0000-0000-0000AB4F0000}"/>
    <cellStyle name="Nota 19 3 2 4 2 2 2" xfId="37599" xr:uid="{9AF60B81-6224-447B-A580-086793263D87}"/>
    <cellStyle name="Nota 19 3 2 4 2 3" xfId="34471" xr:uid="{60EF4184-F0C8-40D3-9C80-5722DC8D2E2F}"/>
    <cellStyle name="Nota 19 3 2 4 3" xfId="23594" xr:uid="{00000000-0005-0000-0000-0000AC4F0000}"/>
    <cellStyle name="Nota 19 3 2 4 3 2" xfId="32540" xr:uid="{D8A0329C-1F00-4443-AD2E-92F9FCE2D514}"/>
    <cellStyle name="Nota 19 3 2 5" xfId="25595" xr:uid="{00000000-0005-0000-0000-0000AD4F0000}"/>
    <cellStyle name="Nota 19 3 2 5 2" xfId="28738" xr:uid="{00000000-0005-0000-0000-0000AE4F0000}"/>
    <cellStyle name="Nota 19 3 2 5 2 2" xfId="37594" xr:uid="{AC978C3A-7192-4F02-A0A7-A725DD931689}"/>
    <cellStyle name="Nota 19 3 2 5 3" xfId="34466" xr:uid="{6E9B70AE-C492-4D27-93D3-BDD723174CEA}"/>
    <cellStyle name="Nota 19 3 2 6" xfId="23599" xr:uid="{00000000-0005-0000-0000-0000AF4F0000}"/>
    <cellStyle name="Nota 19 3 2 6 2" xfId="32545" xr:uid="{4B70BD03-A8BF-4D7E-9A4D-DD8BCD193033}"/>
    <cellStyle name="Nota 19 3 3" xfId="17458" xr:uid="{00000000-0005-0000-0000-0000B04F0000}"/>
    <cellStyle name="Nota 19 3 3 2" xfId="17459" xr:uid="{00000000-0005-0000-0000-0000B14F0000}"/>
    <cellStyle name="Nota 19 3 3 2 2" xfId="25602" xr:uid="{00000000-0005-0000-0000-0000B24F0000}"/>
    <cellStyle name="Nota 19 3 3 2 2 2" xfId="28745" xr:uid="{00000000-0005-0000-0000-0000B34F0000}"/>
    <cellStyle name="Nota 19 3 3 2 2 2 2" xfId="37601" xr:uid="{054D4A83-0D2C-4860-B187-E1F42863CDD5}"/>
    <cellStyle name="Nota 19 3 3 2 2 3" xfId="34473" xr:uid="{DDC9A963-10C3-4DA3-9FC0-842B7832D38A}"/>
    <cellStyle name="Nota 19 3 3 2 3" xfId="23592" xr:uid="{00000000-0005-0000-0000-0000B44F0000}"/>
    <cellStyle name="Nota 19 3 3 2 3 2" xfId="32538" xr:uid="{2EBEF607-32A9-4BD8-8362-341CABEA4990}"/>
    <cellStyle name="Nota 19 3 3 3" xfId="25601" xr:uid="{00000000-0005-0000-0000-0000B54F0000}"/>
    <cellStyle name="Nota 19 3 3 3 2" xfId="28744" xr:uid="{00000000-0005-0000-0000-0000B64F0000}"/>
    <cellStyle name="Nota 19 3 3 3 2 2" xfId="37600" xr:uid="{AB9E0036-6580-4701-A338-BD4066A3A436}"/>
    <cellStyle name="Nota 19 3 3 3 3" xfId="34472" xr:uid="{1F542956-2954-4091-A6E1-AAFF63192F3B}"/>
    <cellStyle name="Nota 19 3 3 4" xfId="23593" xr:uid="{00000000-0005-0000-0000-0000B74F0000}"/>
    <cellStyle name="Nota 19 3 3 4 2" xfId="32539" xr:uid="{95FC27E6-BB61-463C-9ECD-FB210D7806B6}"/>
    <cellStyle name="Nota 19 3 4" xfId="17460" xr:uid="{00000000-0005-0000-0000-0000B84F0000}"/>
    <cellStyle name="Nota 19 3 4 2" xfId="17461" xr:uid="{00000000-0005-0000-0000-0000B94F0000}"/>
    <cellStyle name="Nota 19 3 4 2 2" xfId="25604" xr:uid="{00000000-0005-0000-0000-0000BA4F0000}"/>
    <cellStyle name="Nota 19 3 4 2 2 2" xfId="28747" xr:uid="{00000000-0005-0000-0000-0000BB4F0000}"/>
    <cellStyle name="Nota 19 3 4 2 2 2 2" xfId="37603" xr:uid="{BB666719-BF03-4569-9487-391299FA8217}"/>
    <cellStyle name="Nota 19 3 4 2 2 3" xfId="34475" xr:uid="{0061B9F2-6B2C-42C1-84C2-3F2EA33C0C74}"/>
    <cellStyle name="Nota 19 3 4 2 3" xfId="23590" xr:uid="{00000000-0005-0000-0000-0000BC4F0000}"/>
    <cellStyle name="Nota 19 3 4 2 3 2" xfId="32536" xr:uid="{75D512F3-BF92-44BC-A4CF-500637C30803}"/>
    <cellStyle name="Nota 19 3 4 3" xfId="25603" xr:uid="{00000000-0005-0000-0000-0000BD4F0000}"/>
    <cellStyle name="Nota 19 3 4 3 2" xfId="28746" xr:uid="{00000000-0005-0000-0000-0000BE4F0000}"/>
    <cellStyle name="Nota 19 3 4 3 2 2" xfId="37602" xr:uid="{61956A1A-5DBE-4AAC-BC0C-78A1B6BAC6C7}"/>
    <cellStyle name="Nota 19 3 4 3 3" xfId="34474" xr:uid="{5B2A9E45-B5EE-4FC2-AA38-A9B3CD16EF2B}"/>
    <cellStyle name="Nota 19 3 4 4" xfId="23591" xr:uid="{00000000-0005-0000-0000-0000BF4F0000}"/>
    <cellStyle name="Nota 19 3 4 4 2" xfId="32537" xr:uid="{9708F841-0A4F-414D-B4DC-96F1276F1DE7}"/>
    <cellStyle name="Nota 19 3 5" xfId="17462" xr:uid="{00000000-0005-0000-0000-0000C04F0000}"/>
    <cellStyle name="Nota 19 3 5 2" xfId="25605" xr:uid="{00000000-0005-0000-0000-0000C14F0000}"/>
    <cellStyle name="Nota 19 3 5 2 2" xfId="28748" xr:uid="{00000000-0005-0000-0000-0000C24F0000}"/>
    <cellStyle name="Nota 19 3 5 2 2 2" xfId="37604" xr:uid="{FE936FEE-A740-4B08-976E-7AFDE4CD19B8}"/>
    <cellStyle name="Nota 19 3 5 2 3" xfId="34476" xr:uid="{A4D3476D-C428-4535-9141-8B38CBEC9D17}"/>
    <cellStyle name="Nota 19 3 5 3" xfId="23589" xr:uid="{00000000-0005-0000-0000-0000C34F0000}"/>
    <cellStyle name="Nota 19 3 5 3 2" xfId="32535" xr:uid="{DC1B96E0-E999-489C-AD8D-7BB80A43C438}"/>
    <cellStyle name="Nota 19 3 6" xfId="25594" xr:uid="{00000000-0005-0000-0000-0000C44F0000}"/>
    <cellStyle name="Nota 19 3 6 2" xfId="28737" xr:uid="{00000000-0005-0000-0000-0000C54F0000}"/>
    <cellStyle name="Nota 19 3 6 2 2" xfId="37593" xr:uid="{6FB6D8A0-FB44-4E08-9FFC-61015E6D1468}"/>
    <cellStyle name="Nota 19 3 6 3" xfId="34465" xr:uid="{D21BC6F5-905E-491A-9553-A541959B3293}"/>
    <cellStyle name="Nota 19 3 7" xfId="23600" xr:uid="{00000000-0005-0000-0000-0000C64F0000}"/>
    <cellStyle name="Nota 19 3 7 2" xfId="32546" xr:uid="{BDBF709B-73C2-4E66-8CE1-087BF10B5309}"/>
    <cellStyle name="Nota 19 4" xfId="17463" xr:uid="{00000000-0005-0000-0000-0000C74F0000}"/>
    <cellStyle name="Nota 19 4 2" xfId="17464" xr:uid="{00000000-0005-0000-0000-0000C84F0000}"/>
    <cellStyle name="Nota 19 4 2 2" xfId="17465" xr:uid="{00000000-0005-0000-0000-0000C94F0000}"/>
    <cellStyle name="Nota 19 4 2 2 2" xfId="25608" xr:uid="{00000000-0005-0000-0000-0000CA4F0000}"/>
    <cellStyle name="Nota 19 4 2 2 2 2" xfId="28751" xr:uid="{00000000-0005-0000-0000-0000CB4F0000}"/>
    <cellStyle name="Nota 19 4 2 2 2 2 2" xfId="37607" xr:uid="{DD60472D-11FB-466C-AA34-83C1F033B569}"/>
    <cellStyle name="Nota 19 4 2 2 2 3" xfId="34479" xr:uid="{10350C34-7A9A-4028-85D2-2F99DA80F4B8}"/>
    <cellStyle name="Nota 19 4 2 2 3" xfId="23586" xr:uid="{00000000-0005-0000-0000-0000CC4F0000}"/>
    <cellStyle name="Nota 19 4 2 2 3 2" xfId="32532" xr:uid="{AA6AA611-435C-4622-B970-CC501D0307CC}"/>
    <cellStyle name="Nota 19 4 2 3" xfId="25607" xr:uid="{00000000-0005-0000-0000-0000CD4F0000}"/>
    <cellStyle name="Nota 19 4 2 3 2" xfId="28750" xr:uid="{00000000-0005-0000-0000-0000CE4F0000}"/>
    <cellStyle name="Nota 19 4 2 3 2 2" xfId="37606" xr:uid="{0C932179-DABC-4A45-B477-A0777A6F40D8}"/>
    <cellStyle name="Nota 19 4 2 3 3" xfId="34478" xr:uid="{A24774C6-67C4-4931-B7D0-29901919F13D}"/>
    <cellStyle name="Nota 19 4 2 4" xfId="23587" xr:uid="{00000000-0005-0000-0000-0000CF4F0000}"/>
    <cellStyle name="Nota 19 4 2 4 2" xfId="32533" xr:uid="{964FEE9C-51BB-4A31-9D2D-0BFD79E0A528}"/>
    <cellStyle name="Nota 19 4 3" xfId="17466" xr:uid="{00000000-0005-0000-0000-0000D04F0000}"/>
    <cellStyle name="Nota 19 4 3 2" xfId="17467" xr:uid="{00000000-0005-0000-0000-0000D14F0000}"/>
    <cellStyle name="Nota 19 4 3 2 2" xfId="25610" xr:uid="{00000000-0005-0000-0000-0000D24F0000}"/>
    <cellStyle name="Nota 19 4 3 2 2 2" xfId="28753" xr:uid="{00000000-0005-0000-0000-0000D34F0000}"/>
    <cellStyle name="Nota 19 4 3 2 2 2 2" xfId="37609" xr:uid="{44F66684-86D6-492C-955C-250EF94729A0}"/>
    <cellStyle name="Nota 19 4 3 2 2 3" xfId="34481" xr:uid="{F9FE16EE-E03E-4606-9BED-B9FC265D944A}"/>
    <cellStyle name="Nota 19 4 3 2 3" xfId="23584" xr:uid="{00000000-0005-0000-0000-0000D44F0000}"/>
    <cellStyle name="Nota 19 4 3 2 3 2" xfId="32530" xr:uid="{3C7FE47A-D712-4DB7-81A5-7876ACBF0506}"/>
    <cellStyle name="Nota 19 4 3 3" xfId="25609" xr:uid="{00000000-0005-0000-0000-0000D54F0000}"/>
    <cellStyle name="Nota 19 4 3 3 2" xfId="28752" xr:uid="{00000000-0005-0000-0000-0000D64F0000}"/>
    <cellStyle name="Nota 19 4 3 3 2 2" xfId="37608" xr:uid="{A5056A29-EF04-4A2D-B352-03CC43AC9D4B}"/>
    <cellStyle name="Nota 19 4 3 3 3" xfId="34480" xr:uid="{5408E04D-049E-4AD7-B14F-399D4AE93DC0}"/>
    <cellStyle name="Nota 19 4 3 4" xfId="23585" xr:uid="{00000000-0005-0000-0000-0000D74F0000}"/>
    <cellStyle name="Nota 19 4 3 4 2" xfId="32531" xr:uid="{CA3F4956-9B0C-49F6-9EB8-C6C890BC3394}"/>
    <cellStyle name="Nota 19 4 4" xfId="17468" xr:uid="{00000000-0005-0000-0000-0000D84F0000}"/>
    <cellStyle name="Nota 19 4 4 2" xfId="25611" xr:uid="{00000000-0005-0000-0000-0000D94F0000}"/>
    <cellStyle name="Nota 19 4 4 2 2" xfId="28754" xr:uid="{00000000-0005-0000-0000-0000DA4F0000}"/>
    <cellStyle name="Nota 19 4 4 2 2 2" xfId="37610" xr:uid="{B9F9B7EE-D03E-4281-BF1F-A6B46E454A5B}"/>
    <cellStyle name="Nota 19 4 4 2 3" xfId="34482" xr:uid="{3891EE96-43A7-41BC-9F82-EDFD42A090E2}"/>
    <cellStyle name="Nota 19 4 4 3" xfId="23583" xr:uid="{00000000-0005-0000-0000-0000DB4F0000}"/>
    <cellStyle name="Nota 19 4 4 3 2" xfId="32529" xr:uid="{DF0B8197-10B5-41F9-B22C-31A600CD9A86}"/>
    <cellStyle name="Nota 19 4 5" xfId="25606" xr:uid="{00000000-0005-0000-0000-0000DC4F0000}"/>
    <cellStyle name="Nota 19 4 5 2" xfId="28749" xr:uid="{00000000-0005-0000-0000-0000DD4F0000}"/>
    <cellStyle name="Nota 19 4 5 2 2" xfId="37605" xr:uid="{BA1D23A5-658E-468E-AA35-298FC46921B1}"/>
    <cellStyle name="Nota 19 4 5 3" xfId="34477" xr:uid="{D5EFAD33-9DE5-460C-8D2B-0A94912E2851}"/>
    <cellStyle name="Nota 19 4 6" xfId="23588" xr:uid="{00000000-0005-0000-0000-0000DE4F0000}"/>
    <cellStyle name="Nota 19 4 6 2" xfId="32534" xr:uid="{9C012DA2-CBD8-4802-A112-65BD41423AD3}"/>
    <cellStyle name="Nota 19 5" xfId="17469" xr:uid="{00000000-0005-0000-0000-0000DF4F0000}"/>
    <cellStyle name="Nota 19 5 2" xfId="17470" xr:uid="{00000000-0005-0000-0000-0000E04F0000}"/>
    <cellStyle name="Nota 19 5 2 2" xfId="25613" xr:uid="{00000000-0005-0000-0000-0000E14F0000}"/>
    <cellStyle name="Nota 19 5 2 2 2" xfId="28756" xr:uid="{00000000-0005-0000-0000-0000E24F0000}"/>
    <cellStyle name="Nota 19 5 2 2 2 2" xfId="37612" xr:uid="{43EBDC95-56AA-4A88-B744-3E331EF88D7E}"/>
    <cellStyle name="Nota 19 5 2 2 3" xfId="34484" xr:uid="{F3C268F9-47DA-4CC3-A091-EE6D1CA4570A}"/>
    <cellStyle name="Nota 19 5 2 3" xfId="23581" xr:uid="{00000000-0005-0000-0000-0000E34F0000}"/>
    <cellStyle name="Nota 19 5 2 3 2" xfId="32527" xr:uid="{B8E36D13-B69D-43BF-A491-D6EB2910DE03}"/>
    <cellStyle name="Nota 19 5 3" xfId="25612" xr:uid="{00000000-0005-0000-0000-0000E44F0000}"/>
    <cellStyle name="Nota 19 5 3 2" xfId="28755" xr:uid="{00000000-0005-0000-0000-0000E54F0000}"/>
    <cellStyle name="Nota 19 5 3 2 2" xfId="37611" xr:uid="{5BED7264-D1A6-47A1-BE19-A89ED9089896}"/>
    <cellStyle name="Nota 19 5 3 3" xfId="34483" xr:uid="{61F6093B-1D9C-4DFA-A628-790EE0EF3991}"/>
    <cellStyle name="Nota 19 5 4" xfId="23582" xr:uid="{00000000-0005-0000-0000-0000E64F0000}"/>
    <cellStyle name="Nota 19 5 4 2" xfId="32528" xr:uid="{59A60343-7628-4649-8C26-E91514F3FE1A}"/>
    <cellStyle name="Nota 19 6" xfId="17471" xr:uid="{00000000-0005-0000-0000-0000E74F0000}"/>
    <cellStyle name="Nota 19 6 2" xfId="17472" xr:uid="{00000000-0005-0000-0000-0000E84F0000}"/>
    <cellStyle name="Nota 19 6 2 2" xfId="25615" xr:uid="{00000000-0005-0000-0000-0000E94F0000}"/>
    <cellStyle name="Nota 19 6 2 2 2" xfId="28758" xr:uid="{00000000-0005-0000-0000-0000EA4F0000}"/>
    <cellStyle name="Nota 19 6 2 2 2 2" xfId="37614" xr:uid="{363B7F78-E228-4DD4-8456-3E908088FBA0}"/>
    <cellStyle name="Nota 19 6 2 2 3" xfId="34486" xr:uid="{63B9BD71-E830-4064-94E3-CEB46C2AACF6}"/>
    <cellStyle name="Nota 19 6 2 3" xfId="23579" xr:uid="{00000000-0005-0000-0000-0000EB4F0000}"/>
    <cellStyle name="Nota 19 6 2 3 2" xfId="32525" xr:uid="{0918E069-8136-47D4-8159-5C58537CD0FB}"/>
    <cellStyle name="Nota 19 6 3" xfId="25614" xr:uid="{00000000-0005-0000-0000-0000EC4F0000}"/>
    <cellStyle name="Nota 19 6 3 2" xfId="28757" xr:uid="{00000000-0005-0000-0000-0000ED4F0000}"/>
    <cellStyle name="Nota 19 6 3 2 2" xfId="37613" xr:uid="{4DE40C4A-247F-4B4E-AD89-EC418BBD7C9E}"/>
    <cellStyle name="Nota 19 6 3 3" xfId="34485" xr:uid="{F4571396-C413-4C63-91F6-AE67F19BF308}"/>
    <cellStyle name="Nota 19 6 4" xfId="23580" xr:uid="{00000000-0005-0000-0000-0000EE4F0000}"/>
    <cellStyle name="Nota 19 6 4 2" xfId="32526" xr:uid="{BEF19869-F583-4BEB-84BD-C741592CD940}"/>
    <cellStyle name="Nota 19 7" xfId="17473" xr:uid="{00000000-0005-0000-0000-0000EF4F0000}"/>
    <cellStyle name="Nota 19 7 2" xfId="17474" xr:uid="{00000000-0005-0000-0000-0000F04F0000}"/>
    <cellStyle name="Nota 19 7 2 2" xfId="25617" xr:uid="{00000000-0005-0000-0000-0000F14F0000}"/>
    <cellStyle name="Nota 19 7 2 2 2" xfId="28760" xr:uid="{00000000-0005-0000-0000-0000F24F0000}"/>
    <cellStyle name="Nota 19 7 2 2 2 2" xfId="37616" xr:uid="{80FF2B18-547E-4CF6-9923-F9C79B15C356}"/>
    <cellStyle name="Nota 19 7 2 2 3" xfId="34488" xr:uid="{27724E7A-3BEB-460A-8042-C9398AE6AA67}"/>
    <cellStyle name="Nota 19 7 2 3" xfId="23577" xr:uid="{00000000-0005-0000-0000-0000F34F0000}"/>
    <cellStyle name="Nota 19 7 2 3 2" xfId="32523" xr:uid="{41A76BAF-886A-495F-A3DB-53FC5B03969F}"/>
    <cellStyle name="Nota 19 7 3" xfId="25616" xr:uid="{00000000-0005-0000-0000-0000F44F0000}"/>
    <cellStyle name="Nota 19 7 3 2" xfId="28759" xr:uid="{00000000-0005-0000-0000-0000F54F0000}"/>
    <cellStyle name="Nota 19 7 3 2 2" xfId="37615" xr:uid="{BDC4649D-AEB1-42CE-ABDB-DB08F01C6660}"/>
    <cellStyle name="Nota 19 7 3 3" xfId="34487" xr:uid="{60E1EA4A-BAD1-4B8B-8792-6C6DE28FE3F9}"/>
    <cellStyle name="Nota 19 7 4" xfId="23578" xr:uid="{00000000-0005-0000-0000-0000F64F0000}"/>
    <cellStyle name="Nota 19 7 4 2" xfId="32524" xr:uid="{1A3C95B4-8559-4942-8137-B87C9F90FED3}"/>
    <cellStyle name="Nota 19 8" xfId="17475" xr:uid="{00000000-0005-0000-0000-0000F74F0000}"/>
    <cellStyle name="Nota 190" xfId="17476" xr:uid="{00000000-0005-0000-0000-0000F84F0000}"/>
    <cellStyle name="Nota 190 2" xfId="17477" xr:uid="{00000000-0005-0000-0000-0000F94F0000}"/>
    <cellStyle name="Nota 191" xfId="17478" xr:uid="{00000000-0005-0000-0000-0000FA4F0000}"/>
    <cellStyle name="Nota 191 2" xfId="17479" xr:uid="{00000000-0005-0000-0000-0000FB4F0000}"/>
    <cellStyle name="Nota 192" xfId="17480" xr:uid="{00000000-0005-0000-0000-0000FC4F0000}"/>
    <cellStyle name="Nota 192 2" xfId="17481" xr:uid="{00000000-0005-0000-0000-0000FD4F0000}"/>
    <cellStyle name="Nota 193" xfId="17482" xr:uid="{00000000-0005-0000-0000-0000FE4F0000}"/>
    <cellStyle name="Nota 193 2" xfId="17483" xr:uid="{00000000-0005-0000-0000-0000FF4F0000}"/>
    <cellStyle name="Nota 194" xfId="17484" xr:uid="{00000000-0005-0000-0000-000000500000}"/>
    <cellStyle name="Nota 194 2" xfId="17485" xr:uid="{00000000-0005-0000-0000-000001500000}"/>
    <cellStyle name="Nota 195" xfId="17486" xr:uid="{00000000-0005-0000-0000-000002500000}"/>
    <cellStyle name="Nota 195 2" xfId="17487" xr:uid="{00000000-0005-0000-0000-000003500000}"/>
    <cellStyle name="Nota 196" xfId="17488" xr:uid="{00000000-0005-0000-0000-000004500000}"/>
    <cellStyle name="Nota 196 2" xfId="17489" xr:uid="{00000000-0005-0000-0000-000005500000}"/>
    <cellStyle name="Nota 197" xfId="17490" xr:uid="{00000000-0005-0000-0000-000006500000}"/>
    <cellStyle name="Nota 197 2" xfId="17491" xr:uid="{00000000-0005-0000-0000-000007500000}"/>
    <cellStyle name="Nota 198" xfId="17492" xr:uid="{00000000-0005-0000-0000-000008500000}"/>
    <cellStyle name="Nota 198 2" xfId="17493" xr:uid="{00000000-0005-0000-0000-000009500000}"/>
    <cellStyle name="Nota 199" xfId="17494" xr:uid="{00000000-0005-0000-0000-00000A500000}"/>
    <cellStyle name="Nota 199 2" xfId="17495" xr:uid="{00000000-0005-0000-0000-00000B500000}"/>
    <cellStyle name="Nota 2" xfId="763" xr:uid="{00000000-0005-0000-0000-00000C500000}"/>
    <cellStyle name="Nota 2 10" xfId="17496" xr:uid="{00000000-0005-0000-0000-00000D500000}"/>
    <cellStyle name="Nota 2 10 2" xfId="17497" xr:uid="{00000000-0005-0000-0000-00000E500000}"/>
    <cellStyle name="Nota 2 10 2 2" xfId="17498" xr:uid="{00000000-0005-0000-0000-00000F500000}"/>
    <cellStyle name="Nota 2 10 2 2 2" xfId="17499" xr:uid="{00000000-0005-0000-0000-000010500000}"/>
    <cellStyle name="Nota 2 10 2 2 2 2" xfId="25621" xr:uid="{00000000-0005-0000-0000-000011500000}"/>
    <cellStyle name="Nota 2 10 2 2 2 2 2" xfId="28764" xr:uid="{00000000-0005-0000-0000-000012500000}"/>
    <cellStyle name="Nota 2 10 2 2 2 2 2 2" xfId="37620" xr:uid="{A0F4DEC8-9985-4931-9C0D-B5887B0B43B7}"/>
    <cellStyle name="Nota 2 10 2 2 2 2 3" xfId="34492" xr:uid="{8E271AF9-31F6-48CC-80D9-F50661D81D18}"/>
    <cellStyle name="Nota 2 10 2 2 2 3" xfId="23573" xr:uid="{00000000-0005-0000-0000-000013500000}"/>
    <cellStyle name="Nota 2 10 2 2 2 3 2" xfId="32519" xr:uid="{EDFC8A60-B1BC-475A-906D-0F3D2C76A835}"/>
    <cellStyle name="Nota 2 10 2 2 3" xfId="25620" xr:uid="{00000000-0005-0000-0000-000014500000}"/>
    <cellStyle name="Nota 2 10 2 2 3 2" xfId="28763" xr:uid="{00000000-0005-0000-0000-000015500000}"/>
    <cellStyle name="Nota 2 10 2 2 3 2 2" xfId="37619" xr:uid="{83DC50CD-308A-4009-8B91-4CE4B8F99F75}"/>
    <cellStyle name="Nota 2 10 2 2 3 3" xfId="34491" xr:uid="{F3A7B0CC-F419-45D0-ACAB-8491842E5864}"/>
    <cellStyle name="Nota 2 10 2 2 4" xfId="23574" xr:uid="{00000000-0005-0000-0000-000016500000}"/>
    <cellStyle name="Nota 2 10 2 2 4 2" xfId="32520" xr:uid="{C382C707-26CC-4891-9910-1B1BE3B5160E}"/>
    <cellStyle name="Nota 2 10 2 3" xfId="17500" xr:uid="{00000000-0005-0000-0000-000017500000}"/>
    <cellStyle name="Nota 2 10 2 3 2" xfId="17501" xr:uid="{00000000-0005-0000-0000-000018500000}"/>
    <cellStyle name="Nota 2 10 2 3 2 2" xfId="25623" xr:uid="{00000000-0005-0000-0000-000019500000}"/>
    <cellStyle name="Nota 2 10 2 3 2 2 2" xfId="28766" xr:uid="{00000000-0005-0000-0000-00001A500000}"/>
    <cellStyle name="Nota 2 10 2 3 2 2 2 2" xfId="37622" xr:uid="{254B878A-088A-4A86-BBC7-7373F3031E86}"/>
    <cellStyle name="Nota 2 10 2 3 2 2 3" xfId="34494" xr:uid="{B1E0D41F-C216-4741-9E41-80DE4B592130}"/>
    <cellStyle name="Nota 2 10 2 3 2 3" xfId="23571" xr:uid="{00000000-0005-0000-0000-00001B500000}"/>
    <cellStyle name="Nota 2 10 2 3 2 3 2" xfId="32517" xr:uid="{E16B0E47-8632-4108-A8AE-63684E2B2076}"/>
    <cellStyle name="Nota 2 10 2 3 3" xfId="25622" xr:uid="{00000000-0005-0000-0000-00001C500000}"/>
    <cellStyle name="Nota 2 10 2 3 3 2" xfId="28765" xr:uid="{00000000-0005-0000-0000-00001D500000}"/>
    <cellStyle name="Nota 2 10 2 3 3 2 2" xfId="37621" xr:uid="{5408F571-8F16-4435-BC63-E04D0A866136}"/>
    <cellStyle name="Nota 2 10 2 3 3 3" xfId="34493" xr:uid="{0B86DFD5-CACB-48BE-B1D3-D27A5085C662}"/>
    <cellStyle name="Nota 2 10 2 3 4" xfId="23572" xr:uid="{00000000-0005-0000-0000-00001E500000}"/>
    <cellStyle name="Nota 2 10 2 3 4 2" xfId="32518" xr:uid="{B86895F8-DCB8-4E2B-A2C4-51DEAAFDC101}"/>
    <cellStyle name="Nota 2 10 2 4" xfId="17502" xr:uid="{00000000-0005-0000-0000-00001F500000}"/>
    <cellStyle name="Nota 2 10 2 4 2" xfId="25624" xr:uid="{00000000-0005-0000-0000-000020500000}"/>
    <cellStyle name="Nota 2 10 2 4 2 2" xfId="28767" xr:uid="{00000000-0005-0000-0000-000021500000}"/>
    <cellStyle name="Nota 2 10 2 4 2 2 2" xfId="37623" xr:uid="{6BEF8A5C-E78A-4EB1-BA39-16BEBB1EDA8A}"/>
    <cellStyle name="Nota 2 10 2 4 2 3" xfId="34495" xr:uid="{0B8F5748-E79C-4157-A38B-531F7827B433}"/>
    <cellStyle name="Nota 2 10 2 4 3" xfId="23570" xr:uid="{00000000-0005-0000-0000-000022500000}"/>
    <cellStyle name="Nota 2 10 2 4 3 2" xfId="32516" xr:uid="{638DEA4B-B1BD-415B-BA9E-0C7F9A94EDD9}"/>
    <cellStyle name="Nota 2 10 2 5" xfId="25619" xr:uid="{00000000-0005-0000-0000-000023500000}"/>
    <cellStyle name="Nota 2 10 2 5 2" xfId="28762" xr:uid="{00000000-0005-0000-0000-000024500000}"/>
    <cellStyle name="Nota 2 10 2 5 2 2" xfId="37618" xr:uid="{95DC3507-55B6-4E7E-A6CC-62326AA1A456}"/>
    <cellStyle name="Nota 2 10 2 5 3" xfId="34490" xr:uid="{E5627A0D-690B-49F9-8A25-AADAE1DB3A52}"/>
    <cellStyle name="Nota 2 10 2 6" xfId="23575" xr:uid="{00000000-0005-0000-0000-000025500000}"/>
    <cellStyle name="Nota 2 10 2 6 2" xfId="32521" xr:uid="{7DC9C425-545E-4EFA-B919-A6D7C6895DD4}"/>
    <cellStyle name="Nota 2 10 3" xfId="17503" xr:uid="{00000000-0005-0000-0000-000026500000}"/>
    <cellStyle name="Nota 2 10 3 2" xfId="17504" xr:uid="{00000000-0005-0000-0000-000027500000}"/>
    <cellStyle name="Nota 2 10 3 2 2" xfId="25626" xr:uid="{00000000-0005-0000-0000-000028500000}"/>
    <cellStyle name="Nota 2 10 3 2 2 2" xfId="28769" xr:uid="{00000000-0005-0000-0000-000029500000}"/>
    <cellStyle name="Nota 2 10 3 2 2 2 2" xfId="37625" xr:uid="{FF67699B-CC47-46B1-ACA7-BE2A1765F3A0}"/>
    <cellStyle name="Nota 2 10 3 2 2 3" xfId="34497" xr:uid="{06693A81-A422-4D42-9536-FCA721D97A7F}"/>
    <cellStyle name="Nota 2 10 3 2 3" xfId="23568" xr:uid="{00000000-0005-0000-0000-00002A500000}"/>
    <cellStyle name="Nota 2 10 3 2 3 2" xfId="32514" xr:uid="{1E6E6E64-CB1C-47E0-ABEF-930465389FDC}"/>
    <cellStyle name="Nota 2 10 3 3" xfId="25625" xr:uid="{00000000-0005-0000-0000-00002B500000}"/>
    <cellStyle name="Nota 2 10 3 3 2" xfId="28768" xr:uid="{00000000-0005-0000-0000-00002C500000}"/>
    <cellStyle name="Nota 2 10 3 3 2 2" xfId="37624" xr:uid="{98F6B863-8A99-48D5-9669-4CDD2B2C4209}"/>
    <cellStyle name="Nota 2 10 3 3 3" xfId="34496" xr:uid="{E9E8DA20-EE03-4157-ACCA-C7ACCEBCCA9F}"/>
    <cellStyle name="Nota 2 10 3 4" xfId="23569" xr:uid="{00000000-0005-0000-0000-00002D500000}"/>
    <cellStyle name="Nota 2 10 3 4 2" xfId="32515" xr:uid="{50ACFCF0-112F-45D3-83DA-599282FBE0D0}"/>
    <cellStyle name="Nota 2 10 4" xfId="17505" xr:uid="{00000000-0005-0000-0000-00002E500000}"/>
    <cellStyle name="Nota 2 10 4 2" xfId="17506" xr:uid="{00000000-0005-0000-0000-00002F500000}"/>
    <cellStyle name="Nota 2 10 4 2 2" xfId="25628" xr:uid="{00000000-0005-0000-0000-000030500000}"/>
    <cellStyle name="Nota 2 10 4 2 2 2" xfId="28771" xr:uid="{00000000-0005-0000-0000-000031500000}"/>
    <cellStyle name="Nota 2 10 4 2 2 2 2" xfId="37627" xr:uid="{9075D60E-1AE4-41D2-B740-9FB29CD6D52A}"/>
    <cellStyle name="Nota 2 10 4 2 2 3" xfId="34499" xr:uid="{7FC47A6C-7A1D-4427-A76A-95A4129287F9}"/>
    <cellStyle name="Nota 2 10 4 2 3" xfId="23566" xr:uid="{00000000-0005-0000-0000-000032500000}"/>
    <cellStyle name="Nota 2 10 4 2 3 2" xfId="32512" xr:uid="{8B5357ED-228A-4ABC-BB7C-98CDCB4AE1DB}"/>
    <cellStyle name="Nota 2 10 4 3" xfId="25627" xr:uid="{00000000-0005-0000-0000-000033500000}"/>
    <cellStyle name="Nota 2 10 4 3 2" xfId="28770" xr:uid="{00000000-0005-0000-0000-000034500000}"/>
    <cellStyle name="Nota 2 10 4 3 2 2" xfId="37626" xr:uid="{F3F1C6C2-9E71-4897-9305-635EC876957C}"/>
    <cellStyle name="Nota 2 10 4 3 3" xfId="34498" xr:uid="{E1572A87-805D-40DA-B51A-8A7C39816B0E}"/>
    <cellStyle name="Nota 2 10 4 4" xfId="23567" xr:uid="{00000000-0005-0000-0000-000035500000}"/>
    <cellStyle name="Nota 2 10 4 4 2" xfId="32513" xr:uid="{BDB9BAE6-D3F6-4939-8FAD-C1204449CE9E}"/>
    <cellStyle name="Nota 2 10 5" xfId="17507" xr:uid="{00000000-0005-0000-0000-000036500000}"/>
    <cellStyle name="Nota 2 10 5 2" xfId="25629" xr:uid="{00000000-0005-0000-0000-000037500000}"/>
    <cellStyle name="Nota 2 10 5 2 2" xfId="28772" xr:uid="{00000000-0005-0000-0000-000038500000}"/>
    <cellStyle name="Nota 2 10 5 2 2 2" xfId="37628" xr:uid="{58DD0C4C-6753-4113-B4F5-1126CC57072C}"/>
    <cellStyle name="Nota 2 10 5 2 3" xfId="34500" xr:uid="{81A50051-3812-423E-97B0-AF9C3433159C}"/>
    <cellStyle name="Nota 2 10 5 3" xfId="23565" xr:uid="{00000000-0005-0000-0000-000039500000}"/>
    <cellStyle name="Nota 2 10 5 3 2" xfId="32511" xr:uid="{56144CE5-C487-445D-9CE8-D9ED94EB9ACF}"/>
    <cellStyle name="Nota 2 10 6" xfId="25618" xr:uid="{00000000-0005-0000-0000-00003A500000}"/>
    <cellStyle name="Nota 2 10 6 2" xfId="28761" xr:uid="{00000000-0005-0000-0000-00003B500000}"/>
    <cellStyle name="Nota 2 10 6 2 2" xfId="37617" xr:uid="{766E83BD-F791-4AFB-95F1-92118188659F}"/>
    <cellStyle name="Nota 2 10 6 3" xfId="34489" xr:uid="{3333CFD0-0174-443B-ADC3-2B4577E2E924}"/>
    <cellStyle name="Nota 2 10 7" xfId="23576" xr:uid="{00000000-0005-0000-0000-00003C500000}"/>
    <cellStyle name="Nota 2 10 7 2" xfId="32522" xr:uid="{6E20FF98-6ECF-4B91-94C8-B8D617CC511F}"/>
    <cellStyle name="Nota 2 11" xfId="17508" xr:uid="{00000000-0005-0000-0000-00003D500000}"/>
    <cellStyle name="Nota 2 11 2" xfId="17509" xr:uid="{00000000-0005-0000-0000-00003E500000}"/>
    <cellStyle name="Nota 2 11 2 2" xfId="17510" xr:uid="{00000000-0005-0000-0000-00003F500000}"/>
    <cellStyle name="Nota 2 11 2 2 2" xfId="17511" xr:uid="{00000000-0005-0000-0000-000040500000}"/>
    <cellStyle name="Nota 2 11 2 2 2 2" xfId="25633" xr:uid="{00000000-0005-0000-0000-000041500000}"/>
    <cellStyle name="Nota 2 11 2 2 2 2 2" xfId="28776" xr:uid="{00000000-0005-0000-0000-000042500000}"/>
    <cellStyle name="Nota 2 11 2 2 2 2 2 2" xfId="37632" xr:uid="{75415905-F718-464E-A032-051CB5D7E1F4}"/>
    <cellStyle name="Nota 2 11 2 2 2 2 3" xfId="34504" xr:uid="{CDDA097D-52F2-4BFD-BF94-A5C3DB9C5A1E}"/>
    <cellStyle name="Nota 2 11 2 2 2 3" xfId="23561" xr:uid="{00000000-0005-0000-0000-000043500000}"/>
    <cellStyle name="Nota 2 11 2 2 2 3 2" xfId="32507" xr:uid="{8F3F3CC5-A36F-4D11-8879-A1BF64EF4A6B}"/>
    <cellStyle name="Nota 2 11 2 2 3" xfId="25632" xr:uid="{00000000-0005-0000-0000-000044500000}"/>
    <cellStyle name="Nota 2 11 2 2 3 2" xfId="28775" xr:uid="{00000000-0005-0000-0000-000045500000}"/>
    <cellStyle name="Nota 2 11 2 2 3 2 2" xfId="37631" xr:uid="{1E6961E6-D737-48B8-A34C-F0BAA408B305}"/>
    <cellStyle name="Nota 2 11 2 2 3 3" xfId="34503" xr:uid="{9DDEE180-A888-4F09-A55C-8B636EEAF780}"/>
    <cellStyle name="Nota 2 11 2 2 4" xfId="23562" xr:uid="{00000000-0005-0000-0000-000046500000}"/>
    <cellStyle name="Nota 2 11 2 2 4 2" xfId="32508" xr:uid="{A2C10C00-F051-46C7-9053-8F50A659F733}"/>
    <cellStyle name="Nota 2 11 2 3" xfId="17512" xr:uid="{00000000-0005-0000-0000-000047500000}"/>
    <cellStyle name="Nota 2 11 2 3 2" xfId="17513" xr:uid="{00000000-0005-0000-0000-000048500000}"/>
    <cellStyle name="Nota 2 11 2 3 2 2" xfId="25635" xr:uid="{00000000-0005-0000-0000-000049500000}"/>
    <cellStyle name="Nota 2 11 2 3 2 2 2" xfId="28778" xr:uid="{00000000-0005-0000-0000-00004A500000}"/>
    <cellStyle name="Nota 2 11 2 3 2 2 2 2" xfId="37634" xr:uid="{EEBDAE0C-BBD5-4A78-9227-2A8B7B13D794}"/>
    <cellStyle name="Nota 2 11 2 3 2 2 3" xfId="34506" xr:uid="{EB92E7BA-24E1-43CD-8276-C31B99B1013E}"/>
    <cellStyle name="Nota 2 11 2 3 2 3" xfId="23559" xr:uid="{00000000-0005-0000-0000-00004B500000}"/>
    <cellStyle name="Nota 2 11 2 3 2 3 2" xfId="32505" xr:uid="{DFA19641-E8C2-4FD5-B658-7D62A1C18819}"/>
    <cellStyle name="Nota 2 11 2 3 3" xfId="25634" xr:uid="{00000000-0005-0000-0000-00004C500000}"/>
    <cellStyle name="Nota 2 11 2 3 3 2" xfId="28777" xr:uid="{00000000-0005-0000-0000-00004D500000}"/>
    <cellStyle name="Nota 2 11 2 3 3 2 2" xfId="37633" xr:uid="{6D5AFD68-4274-4E1A-BA1B-BF2B752DFBC5}"/>
    <cellStyle name="Nota 2 11 2 3 3 3" xfId="34505" xr:uid="{B5B57046-F77E-4060-B7A0-B1B25CC052A6}"/>
    <cellStyle name="Nota 2 11 2 3 4" xfId="23560" xr:uid="{00000000-0005-0000-0000-00004E500000}"/>
    <cellStyle name="Nota 2 11 2 3 4 2" xfId="32506" xr:uid="{EF6D3D7E-95F1-4E4B-B851-DB5687C54E8B}"/>
    <cellStyle name="Nota 2 11 2 4" xfId="17514" xr:uid="{00000000-0005-0000-0000-00004F500000}"/>
    <cellStyle name="Nota 2 11 2 4 2" xfId="25636" xr:uid="{00000000-0005-0000-0000-000050500000}"/>
    <cellStyle name="Nota 2 11 2 4 2 2" xfId="28779" xr:uid="{00000000-0005-0000-0000-000051500000}"/>
    <cellStyle name="Nota 2 11 2 4 2 2 2" xfId="37635" xr:uid="{D846F2D0-801D-482C-8F63-B38A66379978}"/>
    <cellStyle name="Nota 2 11 2 4 2 3" xfId="34507" xr:uid="{38A21F88-C5F1-45EC-B971-40310124F1CF}"/>
    <cellStyle name="Nota 2 11 2 4 3" xfId="23558" xr:uid="{00000000-0005-0000-0000-000052500000}"/>
    <cellStyle name="Nota 2 11 2 4 3 2" xfId="32504" xr:uid="{E9A64D88-7AA0-425A-A644-BA2F8C3E07FA}"/>
    <cellStyle name="Nota 2 11 2 5" xfId="25631" xr:uid="{00000000-0005-0000-0000-000053500000}"/>
    <cellStyle name="Nota 2 11 2 5 2" xfId="28774" xr:uid="{00000000-0005-0000-0000-000054500000}"/>
    <cellStyle name="Nota 2 11 2 5 2 2" xfId="37630" xr:uid="{53DE44CC-B31E-4379-A19E-B5F4D3AECE3C}"/>
    <cellStyle name="Nota 2 11 2 5 3" xfId="34502" xr:uid="{DF92FC1C-616B-4947-8F84-E6ED4C19A77C}"/>
    <cellStyle name="Nota 2 11 2 6" xfId="23563" xr:uid="{00000000-0005-0000-0000-000055500000}"/>
    <cellStyle name="Nota 2 11 2 6 2" xfId="32509" xr:uid="{7F68F8AC-10B0-416E-8F76-731D797B8F5C}"/>
    <cellStyle name="Nota 2 11 3" xfId="17515" xr:uid="{00000000-0005-0000-0000-000056500000}"/>
    <cellStyle name="Nota 2 11 3 2" xfId="17516" xr:uid="{00000000-0005-0000-0000-000057500000}"/>
    <cellStyle name="Nota 2 11 3 2 2" xfId="25638" xr:uid="{00000000-0005-0000-0000-000058500000}"/>
    <cellStyle name="Nota 2 11 3 2 2 2" xfId="28781" xr:uid="{00000000-0005-0000-0000-000059500000}"/>
    <cellStyle name="Nota 2 11 3 2 2 2 2" xfId="37637" xr:uid="{210B8F1C-8E96-4D12-A792-71A7F72E43F0}"/>
    <cellStyle name="Nota 2 11 3 2 2 3" xfId="34509" xr:uid="{A6B545B3-C8DA-465C-9C65-809E3A42A548}"/>
    <cellStyle name="Nota 2 11 3 2 3" xfId="23556" xr:uid="{00000000-0005-0000-0000-00005A500000}"/>
    <cellStyle name="Nota 2 11 3 2 3 2" xfId="32502" xr:uid="{86BCFB6A-994B-4816-9F1E-5E8039F7D5BA}"/>
    <cellStyle name="Nota 2 11 3 3" xfId="25637" xr:uid="{00000000-0005-0000-0000-00005B500000}"/>
    <cellStyle name="Nota 2 11 3 3 2" xfId="28780" xr:uid="{00000000-0005-0000-0000-00005C500000}"/>
    <cellStyle name="Nota 2 11 3 3 2 2" xfId="37636" xr:uid="{9DFF0F36-593D-4506-B566-620D5E5A2C2F}"/>
    <cellStyle name="Nota 2 11 3 3 3" xfId="34508" xr:uid="{12552AA3-B57B-47BF-B1AF-007B5257B3BB}"/>
    <cellStyle name="Nota 2 11 3 4" xfId="23557" xr:uid="{00000000-0005-0000-0000-00005D500000}"/>
    <cellStyle name="Nota 2 11 3 4 2" xfId="32503" xr:uid="{B457F7E0-FD71-457F-8D00-2F13DDF0AAB6}"/>
    <cellStyle name="Nota 2 11 4" xfId="17517" xr:uid="{00000000-0005-0000-0000-00005E500000}"/>
    <cellStyle name="Nota 2 11 4 2" xfId="17518" xr:uid="{00000000-0005-0000-0000-00005F500000}"/>
    <cellStyle name="Nota 2 11 4 2 2" xfId="25640" xr:uid="{00000000-0005-0000-0000-000060500000}"/>
    <cellStyle name="Nota 2 11 4 2 2 2" xfId="28783" xr:uid="{00000000-0005-0000-0000-000061500000}"/>
    <cellStyle name="Nota 2 11 4 2 2 2 2" xfId="37639" xr:uid="{546B6D1E-6976-4A14-B102-44BDEFB97582}"/>
    <cellStyle name="Nota 2 11 4 2 2 3" xfId="34511" xr:uid="{0F4139CE-310B-44E5-B994-3CFE895D48B4}"/>
    <cellStyle name="Nota 2 11 4 2 3" xfId="23554" xr:uid="{00000000-0005-0000-0000-000062500000}"/>
    <cellStyle name="Nota 2 11 4 2 3 2" xfId="32500" xr:uid="{00EF0FA2-560B-4BE5-9EA3-DA0ACA531D71}"/>
    <cellStyle name="Nota 2 11 4 3" xfId="25639" xr:uid="{00000000-0005-0000-0000-000063500000}"/>
    <cellStyle name="Nota 2 11 4 3 2" xfId="28782" xr:uid="{00000000-0005-0000-0000-000064500000}"/>
    <cellStyle name="Nota 2 11 4 3 2 2" xfId="37638" xr:uid="{DD41DCD9-A442-4657-831D-6ACD8B942B27}"/>
    <cellStyle name="Nota 2 11 4 3 3" xfId="34510" xr:uid="{AF88128B-AC19-4A95-86DF-AABD521445BE}"/>
    <cellStyle name="Nota 2 11 4 4" xfId="23555" xr:uid="{00000000-0005-0000-0000-000065500000}"/>
    <cellStyle name="Nota 2 11 4 4 2" xfId="32501" xr:uid="{7D05EBE4-5785-442B-81AE-60FA1089C41C}"/>
    <cellStyle name="Nota 2 11 5" xfId="17519" xr:uid="{00000000-0005-0000-0000-000066500000}"/>
    <cellStyle name="Nota 2 11 5 2" xfId="25641" xr:uid="{00000000-0005-0000-0000-000067500000}"/>
    <cellStyle name="Nota 2 11 5 2 2" xfId="28784" xr:uid="{00000000-0005-0000-0000-000068500000}"/>
    <cellStyle name="Nota 2 11 5 2 2 2" xfId="37640" xr:uid="{39A289F3-4BB3-4BA4-B9EB-CD437C7E6AAB}"/>
    <cellStyle name="Nota 2 11 5 2 3" xfId="34512" xr:uid="{F67B6831-9F68-4D36-90F4-8945D80FAD5C}"/>
    <cellStyle name="Nota 2 11 5 3" xfId="23553" xr:uid="{00000000-0005-0000-0000-000069500000}"/>
    <cellStyle name="Nota 2 11 5 3 2" xfId="32499" xr:uid="{4EBEDF4C-4159-4FCE-A5E2-070BE0A8935C}"/>
    <cellStyle name="Nota 2 11 6" xfId="25630" xr:uid="{00000000-0005-0000-0000-00006A500000}"/>
    <cellStyle name="Nota 2 11 6 2" xfId="28773" xr:uid="{00000000-0005-0000-0000-00006B500000}"/>
    <cellStyle name="Nota 2 11 6 2 2" xfId="37629" xr:uid="{4183B596-BC0F-423D-A1AE-E2E075039A73}"/>
    <cellStyle name="Nota 2 11 6 3" xfId="34501" xr:uid="{BF1E2A4A-7384-4AB4-B66F-DADD25E9879D}"/>
    <cellStyle name="Nota 2 11 7" xfId="23564" xr:uid="{00000000-0005-0000-0000-00006C500000}"/>
    <cellStyle name="Nota 2 11 7 2" xfId="32510" xr:uid="{EF2C952F-5249-4D2B-95DF-ABA64B7618C3}"/>
    <cellStyle name="Nota 2 12" xfId="17520" xr:uid="{00000000-0005-0000-0000-00006D500000}"/>
    <cellStyle name="Nota 2 12 2" xfId="17521" xr:uid="{00000000-0005-0000-0000-00006E500000}"/>
    <cellStyle name="Nota 2 12 2 2" xfId="17522" xr:uid="{00000000-0005-0000-0000-00006F500000}"/>
    <cellStyle name="Nota 2 12 2 2 2" xfId="17523" xr:uid="{00000000-0005-0000-0000-000070500000}"/>
    <cellStyle name="Nota 2 12 2 2 2 2" xfId="25645" xr:uid="{00000000-0005-0000-0000-000071500000}"/>
    <cellStyle name="Nota 2 12 2 2 2 2 2" xfId="28788" xr:uid="{00000000-0005-0000-0000-000072500000}"/>
    <cellStyle name="Nota 2 12 2 2 2 2 2 2" xfId="37644" xr:uid="{C91FCD1F-701C-41A4-8B4A-35892B11BC13}"/>
    <cellStyle name="Nota 2 12 2 2 2 2 3" xfId="34516" xr:uid="{753E503E-7FBC-4517-BB7E-92B7AA81FEB0}"/>
    <cellStyle name="Nota 2 12 2 2 2 3" xfId="23549" xr:uid="{00000000-0005-0000-0000-000073500000}"/>
    <cellStyle name="Nota 2 12 2 2 2 3 2" xfId="32495" xr:uid="{ED1A3969-E23B-420F-85EE-DCA74DB04BA2}"/>
    <cellStyle name="Nota 2 12 2 2 3" xfId="25644" xr:uid="{00000000-0005-0000-0000-000074500000}"/>
    <cellStyle name="Nota 2 12 2 2 3 2" xfId="28787" xr:uid="{00000000-0005-0000-0000-000075500000}"/>
    <cellStyle name="Nota 2 12 2 2 3 2 2" xfId="37643" xr:uid="{E0F52FC8-75BB-48AB-9BAA-9BE3286C36F4}"/>
    <cellStyle name="Nota 2 12 2 2 3 3" xfId="34515" xr:uid="{C0583268-5EC2-4C63-8FCB-4B20BD0A7F58}"/>
    <cellStyle name="Nota 2 12 2 2 4" xfId="23550" xr:uid="{00000000-0005-0000-0000-000076500000}"/>
    <cellStyle name="Nota 2 12 2 2 4 2" xfId="32496" xr:uid="{5CCDAD51-91D3-43ED-8A33-D80B836A883A}"/>
    <cellStyle name="Nota 2 12 2 3" xfId="17524" xr:uid="{00000000-0005-0000-0000-000077500000}"/>
    <cellStyle name="Nota 2 12 2 3 2" xfId="17525" xr:uid="{00000000-0005-0000-0000-000078500000}"/>
    <cellStyle name="Nota 2 12 2 3 2 2" xfId="25647" xr:uid="{00000000-0005-0000-0000-000079500000}"/>
    <cellStyle name="Nota 2 12 2 3 2 2 2" xfId="28790" xr:uid="{00000000-0005-0000-0000-00007A500000}"/>
    <cellStyle name="Nota 2 12 2 3 2 2 2 2" xfId="37646" xr:uid="{D3A332D9-8022-4D74-9E51-4CB8A468EBCF}"/>
    <cellStyle name="Nota 2 12 2 3 2 2 3" xfId="34518" xr:uid="{2C1F70F7-2CE1-4F75-A404-D46F2328AB43}"/>
    <cellStyle name="Nota 2 12 2 3 2 3" xfId="23547" xr:uid="{00000000-0005-0000-0000-00007B500000}"/>
    <cellStyle name="Nota 2 12 2 3 2 3 2" xfId="32493" xr:uid="{896EAB8A-C3E1-43DD-9451-077161E2C078}"/>
    <cellStyle name="Nota 2 12 2 3 3" xfId="25646" xr:uid="{00000000-0005-0000-0000-00007C500000}"/>
    <cellStyle name="Nota 2 12 2 3 3 2" xfId="28789" xr:uid="{00000000-0005-0000-0000-00007D500000}"/>
    <cellStyle name="Nota 2 12 2 3 3 2 2" xfId="37645" xr:uid="{94B355D7-82E2-43BF-917F-D0AF3232F4F5}"/>
    <cellStyle name="Nota 2 12 2 3 3 3" xfId="34517" xr:uid="{C19C71D7-4481-49D8-BB39-2D992446C058}"/>
    <cellStyle name="Nota 2 12 2 3 4" xfId="23548" xr:uid="{00000000-0005-0000-0000-00007E500000}"/>
    <cellStyle name="Nota 2 12 2 3 4 2" xfId="32494" xr:uid="{8F814006-EB3E-4420-A9C9-E90D701DCA10}"/>
    <cellStyle name="Nota 2 12 2 4" xfId="17526" xr:uid="{00000000-0005-0000-0000-00007F500000}"/>
    <cellStyle name="Nota 2 12 2 4 2" xfId="25648" xr:uid="{00000000-0005-0000-0000-000080500000}"/>
    <cellStyle name="Nota 2 12 2 4 2 2" xfId="28791" xr:uid="{00000000-0005-0000-0000-000081500000}"/>
    <cellStyle name="Nota 2 12 2 4 2 2 2" xfId="37647" xr:uid="{F93DFFCC-54EE-4E51-AF93-7B5FC43CA5FE}"/>
    <cellStyle name="Nota 2 12 2 4 2 3" xfId="34519" xr:uid="{5D9C5ADD-9DF4-4E5A-8D37-E85AE8D29077}"/>
    <cellStyle name="Nota 2 12 2 4 3" xfId="23546" xr:uid="{00000000-0005-0000-0000-000082500000}"/>
    <cellStyle name="Nota 2 12 2 4 3 2" xfId="32492" xr:uid="{7EE438D5-0E83-433F-B1DE-FE55646DF4A6}"/>
    <cellStyle name="Nota 2 12 2 5" xfId="25643" xr:uid="{00000000-0005-0000-0000-000083500000}"/>
    <cellStyle name="Nota 2 12 2 5 2" xfId="28786" xr:uid="{00000000-0005-0000-0000-000084500000}"/>
    <cellStyle name="Nota 2 12 2 5 2 2" xfId="37642" xr:uid="{506CC112-14D8-4D2B-9FF8-808A031E826B}"/>
    <cellStyle name="Nota 2 12 2 5 3" xfId="34514" xr:uid="{D1EE8062-CAF2-4045-8D69-45CCB2819B67}"/>
    <cellStyle name="Nota 2 12 2 6" xfId="23551" xr:uid="{00000000-0005-0000-0000-000085500000}"/>
    <cellStyle name="Nota 2 12 2 6 2" xfId="32497" xr:uid="{A699A75C-873B-4B1E-96FB-AFD7407ADDB7}"/>
    <cellStyle name="Nota 2 12 3" xfId="17527" xr:uid="{00000000-0005-0000-0000-000086500000}"/>
    <cellStyle name="Nota 2 12 3 2" xfId="17528" xr:uid="{00000000-0005-0000-0000-000087500000}"/>
    <cellStyle name="Nota 2 12 3 2 2" xfId="25650" xr:uid="{00000000-0005-0000-0000-000088500000}"/>
    <cellStyle name="Nota 2 12 3 2 2 2" xfId="28793" xr:uid="{00000000-0005-0000-0000-000089500000}"/>
    <cellStyle name="Nota 2 12 3 2 2 2 2" xfId="37649" xr:uid="{74B5C65D-74C4-4F86-996D-00021E80E9FE}"/>
    <cellStyle name="Nota 2 12 3 2 2 3" xfId="34521" xr:uid="{4C56F8D5-9CF2-4F33-9913-3D4ACEE4A3D3}"/>
    <cellStyle name="Nota 2 12 3 2 3" xfId="23544" xr:uid="{00000000-0005-0000-0000-00008A500000}"/>
    <cellStyle name="Nota 2 12 3 2 3 2" xfId="32490" xr:uid="{A28F9ABA-0DB0-4843-AD1F-C591EAA3CC4B}"/>
    <cellStyle name="Nota 2 12 3 3" xfId="25649" xr:uid="{00000000-0005-0000-0000-00008B500000}"/>
    <cellStyle name="Nota 2 12 3 3 2" xfId="28792" xr:uid="{00000000-0005-0000-0000-00008C500000}"/>
    <cellStyle name="Nota 2 12 3 3 2 2" xfId="37648" xr:uid="{AC25AB54-4D74-44E1-9FE4-568F0DD9332A}"/>
    <cellStyle name="Nota 2 12 3 3 3" xfId="34520" xr:uid="{7A2E69DD-5916-4AAA-80B1-3AADCD671D39}"/>
    <cellStyle name="Nota 2 12 3 4" xfId="23545" xr:uid="{00000000-0005-0000-0000-00008D500000}"/>
    <cellStyle name="Nota 2 12 3 4 2" xfId="32491" xr:uid="{BADEBC41-22CA-470D-BED2-2B9EB92DD025}"/>
    <cellStyle name="Nota 2 12 4" xfId="17529" xr:uid="{00000000-0005-0000-0000-00008E500000}"/>
    <cellStyle name="Nota 2 12 4 2" xfId="17530" xr:uid="{00000000-0005-0000-0000-00008F500000}"/>
    <cellStyle name="Nota 2 12 4 2 2" xfId="25652" xr:uid="{00000000-0005-0000-0000-000090500000}"/>
    <cellStyle name="Nota 2 12 4 2 2 2" xfId="28795" xr:uid="{00000000-0005-0000-0000-000091500000}"/>
    <cellStyle name="Nota 2 12 4 2 2 2 2" xfId="37651" xr:uid="{33B4A9B8-AAC5-4080-B8B3-5A7E900EF9F3}"/>
    <cellStyle name="Nota 2 12 4 2 2 3" xfId="34523" xr:uid="{4F1CD48B-A7AE-40F6-8225-B9B613F0004F}"/>
    <cellStyle name="Nota 2 12 4 2 3" xfId="23542" xr:uid="{00000000-0005-0000-0000-000092500000}"/>
    <cellStyle name="Nota 2 12 4 2 3 2" xfId="32488" xr:uid="{3F54D7D9-9184-4006-B5CF-5DD78863FE86}"/>
    <cellStyle name="Nota 2 12 4 3" xfId="25651" xr:uid="{00000000-0005-0000-0000-000093500000}"/>
    <cellStyle name="Nota 2 12 4 3 2" xfId="28794" xr:uid="{00000000-0005-0000-0000-000094500000}"/>
    <cellStyle name="Nota 2 12 4 3 2 2" xfId="37650" xr:uid="{88E7A0A6-DC8F-4B6B-AE20-D615057D7C56}"/>
    <cellStyle name="Nota 2 12 4 3 3" xfId="34522" xr:uid="{974AD7C9-AC99-4751-805E-5A18B8548578}"/>
    <cellStyle name="Nota 2 12 4 4" xfId="23543" xr:uid="{00000000-0005-0000-0000-000095500000}"/>
    <cellStyle name="Nota 2 12 4 4 2" xfId="32489" xr:uid="{C0B4674A-DEEC-4591-AABE-BA70F0736852}"/>
    <cellStyle name="Nota 2 12 5" xfId="17531" xr:uid="{00000000-0005-0000-0000-000096500000}"/>
    <cellStyle name="Nota 2 12 5 2" xfId="25653" xr:uid="{00000000-0005-0000-0000-000097500000}"/>
    <cellStyle name="Nota 2 12 5 2 2" xfId="28796" xr:uid="{00000000-0005-0000-0000-000098500000}"/>
    <cellStyle name="Nota 2 12 5 2 2 2" xfId="37652" xr:uid="{9F9C878C-C799-49A8-B224-5889670AE644}"/>
    <cellStyle name="Nota 2 12 5 2 3" xfId="34524" xr:uid="{20025BA0-7B56-4B6B-9E9F-2898A9313090}"/>
    <cellStyle name="Nota 2 12 5 3" xfId="23541" xr:uid="{00000000-0005-0000-0000-000099500000}"/>
    <cellStyle name="Nota 2 12 5 3 2" xfId="32487" xr:uid="{081DF35E-DDF0-4C5A-B5E5-B64DFC82D393}"/>
    <cellStyle name="Nota 2 12 6" xfId="25642" xr:uid="{00000000-0005-0000-0000-00009A500000}"/>
    <cellStyle name="Nota 2 12 6 2" xfId="28785" xr:uid="{00000000-0005-0000-0000-00009B500000}"/>
    <cellStyle name="Nota 2 12 6 2 2" xfId="37641" xr:uid="{42E123E7-112E-432C-9F64-2B822F60B2D3}"/>
    <cellStyle name="Nota 2 12 6 3" xfId="34513" xr:uid="{92AC2DFE-46AB-44AE-AB5A-998B814B43E9}"/>
    <cellStyle name="Nota 2 12 7" xfId="23552" xr:uid="{00000000-0005-0000-0000-00009C500000}"/>
    <cellStyle name="Nota 2 12 7 2" xfId="32498" xr:uid="{01551372-8DA6-4A7D-BC81-33A3F63275D9}"/>
    <cellStyle name="Nota 2 13" xfId="17532" xr:uid="{00000000-0005-0000-0000-00009D500000}"/>
    <cellStyle name="Nota 2 13 2" xfId="17533" xr:uid="{00000000-0005-0000-0000-00009E500000}"/>
    <cellStyle name="Nota 2 13 2 2" xfId="17534" xr:uid="{00000000-0005-0000-0000-00009F500000}"/>
    <cellStyle name="Nota 2 13 2 2 2" xfId="17535" xr:uid="{00000000-0005-0000-0000-0000A0500000}"/>
    <cellStyle name="Nota 2 13 2 2 2 2" xfId="25657" xr:uid="{00000000-0005-0000-0000-0000A1500000}"/>
    <cellStyle name="Nota 2 13 2 2 2 2 2" xfId="28800" xr:uid="{00000000-0005-0000-0000-0000A2500000}"/>
    <cellStyle name="Nota 2 13 2 2 2 2 2 2" xfId="37656" xr:uid="{51CC7FA0-9AEA-4115-9D2B-1F0B349A1FBF}"/>
    <cellStyle name="Nota 2 13 2 2 2 2 3" xfId="34528" xr:uid="{D207BB87-295C-4E14-821A-5A4D81F1DADA}"/>
    <cellStyle name="Nota 2 13 2 2 2 3" xfId="23537" xr:uid="{00000000-0005-0000-0000-0000A3500000}"/>
    <cellStyle name="Nota 2 13 2 2 2 3 2" xfId="32483" xr:uid="{4E010D62-C4DF-4F74-B849-4E460A7578D1}"/>
    <cellStyle name="Nota 2 13 2 2 3" xfId="25656" xr:uid="{00000000-0005-0000-0000-0000A4500000}"/>
    <cellStyle name="Nota 2 13 2 2 3 2" xfId="28799" xr:uid="{00000000-0005-0000-0000-0000A5500000}"/>
    <cellStyle name="Nota 2 13 2 2 3 2 2" xfId="37655" xr:uid="{862C9CE3-6DB6-4005-A737-D42CDC6D18DB}"/>
    <cellStyle name="Nota 2 13 2 2 3 3" xfId="34527" xr:uid="{BB120655-DBEB-403C-B0EC-AE989A6B3CFC}"/>
    <cellStyle name="Nota 2 13 2 2 4" xfId="23538" xr:uid="{00000000-0005-0000-0000-0000A6500000}"/>
    <cellStyle name="Nota 2 13 2 2 4 2" xfId="32484" xr:uid="{7B6676BA-E0C4-43F0-B452-6F65076C4957}"/>
    <cellStyle name="Nota 2 13 2 3" xfId="17536" xr:uid="{00000000-0005-0000-0000-0000A7500000}"/>
    <cellStyle name="Nota 2 13 2 3 2" xfId="17537" xr:uid="{00000000-0005-0000-0000-0000A8500000}"/>
    <cellStyle name="Nota 2 13 2 3 2 2" xfId="25659" xr:uid="{00000000-0005-0000-0000-0000A9500000}"/>
    <cellStyle name="Nota 2 13 2 3 2 2 2" xfId="28802" xr:uid="{00000000-0005-0000-0000-0000AA500000}"/>
    <cellStyle name="Nota 2 13 2 3 2 2 2 2" xfId="37658" xr:uid="{F97441DA-F7A0-4764-9459-FD34D2F01517}"/>
    <cellStyle name="Nota 2 13 2 3 2 2 3" xfId="34530" xr:uid="{5B2C0D0F-E476-4A6F-8751-FB8BFC279E16}"/>
    <cellStyle name="Nota 2 13 2 3 2 3" xfId="23535" xr:uid="{00000000-0005-0000-0000-0000AB500000}"/>
    <cellStyle name="Nota 2 13 2 3 2 3 2" xfId="32481" xr:uid="{AF9C0E0C-873F-4342-8D79-7722B554F93E}"/>
    <cellStyle name="Nota 2 13 2 3 3" xfId="25658" xr:uid="{00000000-0005-0000-0000-0000AC500000}"/>
    <cellStyle name="Nota 2 13 2 3 3 2" xfId="28801" xr:uid="{00000000-0005-0000-0000-0000AD500000}"/>
    <cellStyle name="Nota 2 13 2 3 3 2 2" xfId="37657" xr:uid="{1DCE8DA2-4A42-4BE3-A82C-A013475CAFAC}"/>
    <cellStyle name="Nota 2 13 2 3 3 3" xfId="34529" xr:uid="{B5DF20B3-61E4-4AD0-8809-BF2F6B5D988B}"/>
    <cellStyle name="Nota 2 13 2 3 4" xfId="23536" xr:uid="{00000000-0005-0000-0000-0000AE500000}"/>
    <cellStyle name="Nota 2 13 2 3 4 2" xfId="32482" xr:uid="{99442AA1-8F89-4CF1-B424-2BFB41C8F2DF}"/>
    <cellStyle name="Nota 2 13 2 4" xfId="17538" xr:uid="{00000000-0005-0000-0000-0000AF500000}"/>
    <cellStyle name="Nota 2 13 2 4 2" xfId="25660" xr:uid="{00000000-0005-0000-0000-0000B0500000}"/>
    <cellStyle name="Nota 2 13 2 4 2 2" xfId="28803" xr:uid="{00000000-0005-0000-0000-0000B1500000}"/>
    <cellStyle name="Nota 2 13 2 4 2 2 2" xfId="37659" xr:uid="{EB92E729-BED7-4491-8491-A5FDA61E7C9D}"/>
    <cellStyle name="Nota 2 13 2 4 2 3" xfId="34531" xr:uid="{A0E14A4C-2C07-4307-B51A-5C6985283F2C}"/>
    <cellStyle name="Nota 2 13 2 4 3" xfId="23534" xr:uid="{00000000-0005-0000-0000-0000B2500000}"/>
    <cellStyle name="Nota 2 13 2 4 3 2" xfId="32480" xr:uid="{35D941FD-8618-4918-9E96-2AD7C306DEDD}"/>
    <cellStyle name="Nota 2 13 2 5" xfId="25655" xr:uid="{00000000-0005-0000-0000-0000B3500000}"/>
    <cellStyle name="Nota 2 13 2 5 2" xfId="28798" xr:uid="{00000000-0005-0000-0000-0000B4500000}"/>
    <cellStyle name="Nota 2 13 2 5 2 2" xfId="37654" xr:uid="{7AC27988-945A-4969-848B-6730054FB22E}"/>
    <cellStyle name="Nota 2 13 2 5 3" xfId="34526" xr:uid="{B95F21EF-70D8-4DEF-8A21-CBCE08D316C2}"/>
    <cellStyle name="Nota 2 13 2 6" xfId="23539" xr:uid="{00000000-0005-0000-0000-0000B5500000}"/>
    <cellStyle name="Nota 2 13 2 6 2" xfId="32485" xr:uid="{2578E81C-C698-4B18-9117-2A3441845407}"/>
    <cellStyle name="Nota 2 13 3" xfId="17539" xr:uid="{00000000-0005-0000-0000-0000B6500000}"/>
    <cellStyle name="Nota 2 13 3 2" xfId="17540" xr:uid="{00000000-0005-0000-0000-0000B7500000}"/>
    <cellStyle name="Nota 2 13 3 2 2" xfId="25662" xr:uid="{00000000-0005-0000-0000-0000B8500000}"/>
    <cellStyle name="Nota 2 13 3 2 2 2" xfId="28805" xr:uid="{00000000-0005-0000-0000-0000B9500000}"/>
    <cellStyle name="Nota 2 13 3 2 2 2 2" xfId="37661" xr:uid="{7EC9589A-CB76-4A3C-A22F-0355F4A0F1AC}"/>
    <cellStyle name="Nota 2 13 3 2 2 3" xfId="34533" xr:uid="{B200E3E2-FBF2-4C58-9024-E431C57D5CF6}"/>
    <cellStyle name="Nota 2 13 3 2 3" xfId="23532" xr:uid="{00000000-0005-0000-0000-0000BA500000}"/>
    <cellStyle name="Nota 2 13 3 2 3 2" xfId="32478" xr:uid="{6390E1AB-F0CC-4946-B4D6-FC990E5B6EF7}"/>
    <cellStyle name="Nota 2 13 3 3" xfId="25661" xr:uid="{00000000-0005-0000-0000-0000BB500000}"/>
    <cellStyle name="Nota 2 13 3 3 2" xfId="28804" xr:uid="{00000000-0005-0000-0000-0000BC500000}"/>
    <cellStyle name="Nota 2 13 3 3 2 2" xfId="37660" xr:uid="{144F5A8F-ED7B-4EF9-8F24-432E77ACAA67}"/>
    <cellStyle name="Nota 2 13 3 3 3" xfId="34532" xr:uid="{1E2D6A97-12B0-48A0-822D-C4329BE5008F}"/>
    <cellStyle name="Nota 2 13 3 4" xfId="23533" xr:uid="{00000000-0005-0000-0000-0000BD500000}"/>
    <cellStyle name="Nota 2 13 3 4 2" xfId="32479" xr:uid="{170F24F0-2D2C-46CC-862C-0602E898C971}"/>
    <cellStyle name="Nota 2 13 4" xfId="17541" xr:uid="{00000000-0005-0000-0000-0000BE500000}"/>
    <cellStyle name="Nota 2 13 4 2" xfId="17542" xr:uid="{00000000-0005-0000-0000-0000BF500000}"/>
    <cellStyle name="Nota 2 13 4 2 2" xfId="25664" xr:uid="{00000000-0005-0000-0000-0000C0500000}"/>
    <cellStyle name="Nota 2 13 4 2 2 2" xfId="28807" xr:uid="{00000000-0005-0000-0000-0000C1500000}"/>
    <cellStyle name="Nota 2 13 4 2 2 2 2" xfId="37663" xr:uid="{0843256C-D612-4836-833C-E2C6B2F544EC}"/>
    <cellStyle name="Nota 2 13 4 2 2 3" xfId="34535" xr:uid="{033FF385-9F3D-406C-A131-89CEFCB6E2FA}"/>
    <cellStyle name="Nota 2 13 4 2 3" xfId="23530" xr:uid="{00000000-0005-0000-0000-0000C2500000}"/>
    <cellStyle name="Nota 2 13 4 2 3 2" xfId="32476" xr:uid="{D2B7921D-8CD4-4323-9C52-A100876FC591}"/>
    <cellStyle name="Nota 2 13 4 3" xfId="25663" xr:uid="{00000000-0005-0000-0000-0000C3500000}"/>
    <cellStyle name="Nota 2 13 4 3 2" xfId="28806" xr:uid="{00000000-0005-0000-0000-0000C4500000}"/>
    <cellStyle name="Nota 2 13 4 3 2 2" xfId="37662" xr:uid="{7E07C99A-5171-4A48-8D9F-65E326D6A1A1}"/>
    <cellStyle name="Nota 2 13 4 3 3" xfId="34534" xr:uid="{F252FA2A-5A9B-4F50-B774-BE35C47198CE}"/>
    <cellStyle name="Nota 2 13 4 4" xfId="23531" xr:uid="{00000000-0005-0000-0000-0000C5500000}"/>
    <cellStyle name="Nota 2 13 4 4 2" xfId="32477" xr:uid="{B6344846-4CE8-4C5E-86AF-5BA8AF245E41}"/>
    <cellStyle name="Nota 2 13 5" xfId="17543" xr:uid="{00000000-0005-0000-0000-0000C6500000}"/>
    <cellStyle name="Nota 2 13 5 2" xfId="25665" xr:uid="{00000000-0005-0000-0000-0000C7500000}"/>
    <cellStyle name="Nota 2 13 5 2 2" xfId="28808" xr:uid="{00000000-0005-0000-0000-0000C8500000}"/>
    <cellStyle name="Nota 2 13 5 2 2 2" xfId="37664" xr:uid="{7AC4952A-D5BC-4FBA-84E0-E7EE5CCB3E6D}"/>
    <cellStyle name="Nota 2 13 5 2 3" xfId="34536" xr:uid="{4FCE0CFD-C1C5-4585-87E6-7B8511EF480C}"/>
    <cellStyle name="Nota 2 13 5 3" xfId="23529" xr:uid="{00000000-0005-0000-0000-0000C9500000}"/>
    <cellStyle name="Nota 2 13 5 3 2" xfId="32475" xr:uid="{6D0C239F-9FAC-4968-8EE0-3E3D10671882}"/>
    <cellStyle name="Nota 2 13 6" xfId="25654" xr:uid="{00000000-0005-0000-0000-0000CA500000}"/>
    <cellStyle name="Nota 2 13 6 2" xfId="28797" xr:uid="{00000000-0005-0000-0000-0000CB500000}"/>
    <cellStyle name="Nota 2 13 6 2 2" xfId="37653" xr:uid="{2F3A04A7-DF59-4374-980F-40CE2679F19C}"/>
    <cellStyle name="Nota 2 13 6 3" xfId="34525" xr:uid="{441EB4C2-679E-4748-9CA1-696BCD882E8B}"/>
    <cellStyle name="Nota 2 13 7" xfId="23540" xr:uid="{00000000-0005-0000-0000-0000CC500000}"/>
    <cellStyle name="Nota 2 13 7 2" xfId="32486" xr:uid="{C504B339-58EF-4E39-BBD3-7A96A1740788}"/>
    <cellStyle name="Nota 2 14" xfId="17544" xr:uid="{00000000-0005-0000-0000-0000CD500000}"/>
    <cellStyle name="Nota 2 14 2" xfId="17545" xr:uid="{00000000-0005-0000-0000-0000CE500000}"/>
    <cellStyle name="Nota 2 14 2 2" xfId="17546" xr:uid="{00000000-0005-0000-0000-0000CF500000}"/>
    <cellStyle name="Nota 2 14 2 2 2" xfId="17547" xr:uid="{00000000-0005-0000-0000-0000D0500000}"/>
    <cellStyle name="Nota 2 14 2 2 2 2" xfId="25669" xr:uid="{00000000-0005-0000-0000-0000D1500000}"/>
    <cellStyle name="Nota 2 14 2 2 2 2 2" xfId="28812" xr:uid="{00000000-0005-0000-0000-0000D2500000}"/>
    <cellStyle name="Nota 2 14 2 2 2 2 2 2" xfId="37668" xr:uid="{E91DDB46-4B94-4E2B-9BCF-E347BD385C3E}"/>
    <cellStyle name="Nota 2 14 2 2 2 2 3" xfId="34540" xr:uid="{86F745E9-15DF-449E-93ED-42E8351A09EE}"/>
    <cellStyle name="Nota 2 14 2 2 2 3" xfId="23525" xr:uid="{00000000-0005-0000-0000-0000D3500000}"/>
    <cellStyle name="Nota 2 14 2 2 2 3 2" xfId="32471" xr:uid="{40D21B7F-D7FB-4B31-A309-5C83C9704B03}"/>
    <cellStyle name="Nota 2 14 2 2 3" xfId="25668" xr:uid="{00000000-0005-0000-0000-0000D4500000}"/>
    <cellStyle name="Nota 2 14 2 2 3 2" xfId="28811" xr:uid="{00000000-0005-0000-0000-0000D5500000}"/>
    <cellStyle name="Nota 2 14 2 2 3 2 2" xfId="37667" xr:uid="{55C4F368-1962-4E49-BFBF-F2BEA129A00F}"/>
    <cellStyle name="Nota 2 14 2 2 3 3" xfId="34539" xr:uid="{01187528-80C9-4F57-A589-9A508CB528E8}"/>
    <cellStyle name="Nota 2 14 2 2 4" xfId="23526" xr:uid="{00000000-0005-0000-0000-0000D6500000}"/>
    <cellStyle name="Nota 2 14 2 2 4 2" xfId="32472" xr:uid="{C2A72B4E-2F51-486C-8B37-C497AA5ED578}"/>
    <cellStyle name="Nota 2 14 2 3" xfId="17548" xr:uid="{00000000-0005-0000-0000-0000D7500000}"/>
    <cellStyle name="Nota 2 14 2 3 2" xfId="17549" xr:uid="{00000000-0005-0000-0000-0000D8500000}"/>
    <cellStyle name="Nota 2 14 2 3 2 2" xfId="25671" xr:uid="{00000000-0005-0000-0000-0000D9500000}"/>
    <cellStyle name="Nota 2 14 2 3 2 2 2" xfId="28814" xr:uid="{00000000-0005-0000-0000-0000DA500000}"/>
    <cellStyle name="Nota 2 14 2 3 2 2 2 2" xfId="37670" xr:uid="{1551CE00-C571-4870-8601-74CC5C37DC82}"/>
    <cellStyle name="Nota 2 14 2 3 2 2 3" xfId="34542" xr:uid="{C86CFF2F-55FC-41CA-9035-B189C21A91CD}"/>
    <cellStyle name="Nota 2 14 2 3 2 3" xfId="22234" xr:uid="{00000000-0005-0000-0000-0000DB500000}"/>
    <cellStyle name="Nota 2 14 2 3 2 3 2" xfId="31185" xr:uid="{94907FC0-2363-4FFC-89C6-A955AD7FC73A}"/>
    <cellStyle name="Nota 2 14 2 3 3" xfId="25670" xr:uid="{00000000-0005-0000-0000-0000DC500000}"/>
    <cellStyle name="Nota 2 14 2 3 3 2" xfId="28813" xr:uid="{00000000-0005-0000-0000-0000DD500000}"/>
    <cellStyle name="Nota 2 14 2 3 3 2 2" xfId="37669" xr:uid="{D9B7B6E3-EB46-4EC9-945E-877F9FE89B9E}"/>
    <cellStyle name="Nota 2 14 2 3 3 3" xfId="34541" xr:uid="{749EF980-9444-4041-BB6E-DD9CBF966818}"/>
    <cellStyle name="Nota 2 14 2 3 4" xfId="23524" xr:uid="{00000000-0005-0000-0000-0000DE500000}"/>
    <cellStyle name="Nota 2 14 2 3 4 2" xfId="32470" xr:uid="{0E1638EA-1132-45AE-8C29-F4E7BEA46829}"/>
    <cellStyle name="Nota 2 14 2 4" xfId="17550" xr:uid="{00000000-0005-0000-0000-0000DF500000}"/>
    <cellStyle name="Nota 2 14 2 4 2" xfId="25672" xr:uid="{00000000-0005-0000-0000-0000E0500000}"/>
    <cellStyle name="Nota 2 14 2 4 2 2" xfId="28815" xr:uid="{00000000-0005-0000-0000-0000E1500000}"/>
    <cellStyle name="Nota 2 14 2 4 2 2 2" xfId="37671" xr:uid="{1480C209-3BEA-4607-A1B5-9C361BDD3B6B}"/>
    <cellStyle name="Nota 2 14 2 4 2 3" xfId="34543" xr:uid="{C77F76E5-E9F0-4C0C-A7DA-1411FC4BE98A}"/>
    <cellStyle name="Nota 2 14 2 4 3" xfId="23523" xr:uid="{00000000-0005-0000-0000-0000E2500000}"/>
    <cellStyle name="Nota 2 14 2 4 3 2" xfId="32469" xr:uid="{76DC8F3C-0DE5-4EC7-A178-B4098F56180B}"/>
    <cellStyle name="Nota 2 14 2 5" xfId="25667" xr:uid="{00000000-0005-0000-0000-0000E3500000}"/>
    <cellStyle name="Nota 2 14 2 5 2" xfId="28810" xr:uid="{00000000-0005-0000-0000-0000E4500000}"/>
    <cellStyle name="Nota 2 14 2 5 2 2" xfId="37666" xr:uid="{C6421778-CA1B-432D-B707-B7A8F05F906B}"/>
    <cellStyle name="Nota 2 14 2 5 3" xfId="34538" xr:uid="{BDB5EC20-9C9B-4269-B763-46A2DE6587AA}"/>
    <cellStyle name="Nota 2 14 2 6" xfId="23527" xr:uid="{00000000-0005-0000-0000-0000E5500000}"/>
    <cellStyle name="Nota 2 14 2 6 2" xfId="32473" xr:uid="{B284933A-A9B4-4734-BDF7-A1947082DD62}"/>
    <cellStyle name="Nota 2 14 3" xfId="17551" xr:uid="{00000000-0005-0000-0000-0000E6500000}"/>
    <cellStyle name="Nota 2 14 3 2" xfId="17552" xr:uid="{00000000-0005-0000-0000-0000E7500000}"/>
    <cellStyle name="Nota 2 14 3 2 2" xfId="25674" xr:uid="{00000000-0005-0000-0000-0000E8500000}"/>
    <cellStyle name="Nota 2 14 3 2 2 2" xfId="28817" xr:uid="{00000000-0005-0000-0000-0000E9500000}"/>
    <cellStyle name="Nota 2 14 3 2 2 2 2" xfId="37673" xr:uid="{1A84AE8A-45DB-4322-8FEE-280A113129E7}"/>
    <cellStyle name="Nota 2 14 3 2 2 3" xfId="34545" xr:uid="{BD648EAB-E3E1-4DB6-AD8E-715A6D63BC81}"/>
    <cellStyle name="Nota 2 14 3 2 3" xfId="23521" xr:uid="{00000000-0005-0000-0000-0000EA500000}"/>
    <cellStyle name="Nota 2 14 3 2 3 2" xfId="32467" xr:uid="{2524DB60-E875-470A-8D79-0956C6990C9E}"/>
    <cellStyle name="Nota 2 14 3 3" xfId="25673" xr:uid="{00000000-0005-0000-0000-0000EB500000}"/>
    <cellStyle name="Nota 2 14 3 3 2" xfId="28816" xr:uid="{00000000-0005-0000-0000-0000EC500000}"/>
    <cellStyle name="Nota 2 14 3 3 2 2" xfId="37672" xr:uid="{F0DA76D0-9C41-4063-B063-B41C7F361F3E}"/>
    <cellStyle name="Nota 2 14 3 3 3" xfId="34544" xr:uid="{0EB9F101-9A96-4562-8E75-93B2A720D433}"/>
    <cellStyle name="Nota 2 14 3 4" xfId="23522" xr:uid="{00000000-0005-0000-0000-0000ED500000}"/>
    <cellStyle name="Nota 2 14 3 4 2" xfId="32468" xr:uid="{6B107C6E-D1DE-458F-92D5-B259823C3125}"/>
    <cellStyle name="Nota 2 14 4" xfId="17553" xr:uid="{00000000-0005-0000-0000-0000EE500000}"/>
    <cellStyle name="Nota 2 14 4 2" xfId="17554" xr:uid="{00000000-0005-0000-0000-0000EF500000}"/>
    <cellStyle name="Nota 2 14 4 2 2" xfId="25676" xr:uid="{00000000-0005-0000-0000-0000F0500000}"/>
    <cellStyle name="Nota 2 14 4 2 2 2" xfId="28819" xr:uid="{00000000-0005-0000-0000-0000F1500000}"/>
    <cellStyle name="Nota 2 14 4 2 2 2 2" xfId="37675" xr:uid="{139F536F-5864-4499-B819-329489495A0E}"/>
    <cellStyle name="Nota 2 14 4 2 2 3" xfId="34547" xr:uid="{29FB2D56-F8A5-4384-A7DF-5D8F7560D7BA}"/>
    <cellStyle name="Nota 2 14 4 2 3" xfId="23519" xr:uid="{00000000-0005-0000-0000-0000F2500000}"/>
    <cellStyle name="Nota 2 14 4 2 3 2" xfId="32465" xr:uid="{62050352-B8C9-4C08-BC1E-FB7536402CBA}"/>
    <cellStyle name="Nota 2 14 4 3" xfId="25675" xr:uid="{00000000-0005-0000-0000-0000F3500000}"/>
    <cellStyle name="Nota 2 14 4 3 2" xfId="28818" xr:uid="{00000000-0005-0000-0000-0000F4500000}"/>
    <cellStyle name="Nota 2 14 4 3 2 2" xfId="37674" xr:uid="{C67A7ACB-622E-4623-B82D-AB3B1C4694BE}"/>
    <cellStyle name="Nota 2 14 4 3 3" xfId="34546" xr:uid="{C8801D42-7AA0-48FC-982C-84119CE82CF6}"/>
    <cellStyle name="Nota 2 14 4 4" xfId="23520" xr:uid="{00000000-0005-0000-0000-0000F5500000}"/>
    <cellStyle name="Nota 2 14 4 4 2" xfId="32466" xr:uid="{E29076FA-A4E6-4885-BA8B-F9FA54870D54}"/>
    <cellStyle name="Nota 2 14 5" xfId="17555" xr:uid="{00000000-0005-0000-0000-0000F6500000}"/>
    <cellStyle name="Nota 2 14 5 2" xfId="25677" xr:uid="{00000000-0005-0000-0000-0000F7500000}"/>
    <cellStyle name="Nota 2 14 5 2 2" xfId="28820" xr:uid="{00000000-0005-0000-0000-0000F8500000}"/>
    <cellStyle name="Nota 2 14 5 2 2 2" xfId="37676" xr:uid="{BCB94C41-D722-4137-B9A6-BEA428B29F2D}"/>
    <cellStyle name="Nota 2 14 5 2 3" xfId="34548" xr:uid="{258426ED-4AC3-4487-ABCD-90486BA87A93}"/>
    <cellStyle name="Nota 2 14 5 3" xfId="23518" xr:uid="{00000000-0005-0000-0000-0000F9500000}"/>
    <cellStyle name="Nota 2 14 5 3 2" xfId="32464" xr:uid="{6CA207C4-2BB2-4A3B-B562-AE5F1611D13A}"/>
    <cellStyle name="Nota 2 14 6" xfId="25666" xr:uid="{00000000-0005-0000-0000-0000FA500000}"/>
    <cellStyle name="Nota 2 14 6 2" xfId="28809" xr:uid="{00000000-0005-0000-0000-0000FB500000}"/>
    <cellStyle name="Nota 2 14 6 2 2" xfId="37665" xr:uid="{FE335DD0-3395-47ED-8C7E-67E461465ED8}"/>
    <cellStyle name="Nota 2 14 6 3" xfId="34537" xr:uid="{F9F3ED87-9A12-415B-9078-04A53CC109F8}"/>
    <cellStyle name="Nota 2 14 7" xfId="23528" xr:uid="{00000000-0005-0000-0000-0000FC500000}"/>
    <cellStyle name="Nota 2 14 7 2" xfId="32474" xr:uid="{18337DF7-243A-4048-B29E-98D395D36D7E}"/>
    <cellStyle name="Nota 2 15" xfId="17556" xr:uid="{00000000-0005-0000-0000-0000FD500000}"/>
    <cellStyle name="Nota 2 15 2" xfId="17557" xr:uid="{00000000-0005-0000-0000-0000FE500000}"/>
    <cellStyle name="Nota 2 15 2 2" xfId="17558" xr:uid="{00000000-0005-0000-0000-0000FF500000}"/>
    <cellStyle name="Nota 2 15 2 2 2" xfId="17559" xr:uid="{00000000-0005-0000-0000-000000510000}"/>
    <cellStyle name="Nota 2 15 2 2 2 2" xfId="25681" xr:uid="{00000000-0005-0000-0000-000001510000}"/>
    <cellStyle name="Nota 2 15 2 2 2 2 2" xfId="28824" xr:uid="{00000000-0005-0000-0000-000002510000}"/>
    <cellStyle name="Nota 2 15 2 2 2 2 2 2" xfId="37680" xr:uid="{3EC25251-4022-4F9A-9686-7CB9C06AF462}"/>
    <cellStyle name="Nota 2 15 2 2 2 2 3" xfId="34552" xr:uid="{B3FAE14F-8397-4D0D-839E-9D3BFAC98A77}"/>
    <cellStyle name="Nota 2 15 2 2 2 3" xfId="23514" xr:uid="{00000000-0005-0000-0000-000003510000}"/>
    <cellStyle name="Nota 2 15 2 2 2 3 2" xfId="32460" xr:uid="{C773870E-ABE1-4160-9995-AB1B24073E39}"/>
    <cellStyle name="Nota 2 15 2 2 3" xfId="25680" xr:uid="{00000000-0005-0000-0000-000004510000}"/>
    <cellStyle name="Nota 2 15 2 2 3 2" xfId="28823" xr:uid="{00000000-0005-0000-0000-000005510000}"/>
    <cellStyle name="Nota 2 15 2 2 3 2 2" xfId="37679" xr:uid="{EDA9FBFD-6C12-4F55-86A7-6BBEE0C091DB}"/>
    <cellStyle name="Nota 2 15 2 2 3 3" xfId="34551" xr:uid="{0F671CBC-162A-4864-A496-3078FA81AD44}"/>
    <cellStyle name="Nota 2 15 2 2 4" xfId="23515" xr:uid="{00000000-0005-0000-0000-000006510000}"/>
    <cellStyle name="Nota 2 15 2 2 4 2" xfId="32461" xr:uid="{479F5779-3CE4-45AD-97FF-F91CA52117CD}"/>
    <cellStyle name="Nota 2 15 2 3" xfId="17560" xr:uid="{00000000-0005-0000-0000-000007510000}"/>
    <cellStyle name="Nota 2 15 2 3 2" xfId="17561" xr:uid="{00000000-0005-0000-0000-000008510000}"/>
    <cellStyle name="Nota 2 15 2 3 2 2" xfId="25683" xr:uid="{00000000-0005-0000-0000-000009510000}"/>
    <cellStyle name="Nota 2 15 2 3 2 2 2" xfId="28826" xr:uid="{00000000-0005-0000-0000-00000A510000}"/>
    <cellStyle name="Nota 2 15 2 3 2 2 2 2" xfId="37682" xr:uid="{2EAC1707-85C7-4E13-8DC2-62FE726CAB5B}"/>
    <cellStyle name="Nota 2 15 2 3 2 2 3" xfId="34554" xr:uid="{6224BF0C-DD7E-4353-9323-1325B5B9D811}"/>
    <cellStyle name="Nota 2 15 2 3 2 3" xfId="23512" xr:uid="{00000000-0005-0000-0000-00000B510000}"/>
    <cellStyle name="Nota 2 15 2 3 2 3 2" xfId="32458" xr:uid="{540AC9F3-B7C0-4866-B05B-F6AB7E2F2305}"/>
    <cellStyle name="Nota 2 15 2 3 3" xfId="25682" xr:uid="{00000000-0005-0000-0000-00000C510000}"/>
    <cellStyle name="Nota 2 15 2 3 3 2" xfId="28825" xr:uid="{00000000-0005-0000-0000-00000D510000}"/>
    <cellStyle name="Nota 2 15 2 3 3 2 2" xfId="37681" xr:uid="{1712AD96-552E-438D-97E6-2B38454915C5}"/>
    <cellStyle name="Nota 2 15 2 3 3 3" xfId="34553" xr:uid="{E2CC7BAA-91DC-4756-BBC9-12A220A898D8}"/>
    <cellStyle name="Nota 2 15 2 3 4" xfId="23513" xr:uid="{00000000-0005-0000-0000-00000E510000}"/>
    <cellStyle name="Nota 2 15 2 3 4 2" xfId="32459" xr:uid="{6A3F3B5F-C9AA-4408-871C-2455A1FAFC62}"/>
    <cellStyle name="Nota 2 15 2 4" xfId="17562" xr:uid="{00000000-0005-0000-0000-00000F510000}"/>
    <cellStyle name="Nota 2 15 2 4 2" xfId="25684" xr:uid="{00000000-0005-0000-0000-000010510000}"/>
    <cellStyle name="Nota 2 15 2 4 2 2" xfId="28827" xr:uid="{00000000-0005-0000-0000-000011510000}"/>
    <cellStyle name="Nota 2 15 2 4 2 2 2" xfId="37683" xr:uid="{EABAC54A-B2A3-499E-82EE-D0F5580FD594}"/>
    <cellStyle name="Nota 2 15 2 4 2 3" xfId="34555" xr:uid="{3477EF02-C414-475B-AE7A-2BC2A51335EF}"/>
    <cellStyle name="Nota 2 15 2 4 3" xfId="23511" xr:uid="{00000000-0005-0000-0000-000012510000}"/>
    <cellStyle name="Nota 2 15 2 4 3 2" xfId="32457" xr:uid="{8EB84D68-8987-42F3-982B-53EF87067574}"/>
    <cellStyle name="Nota 2 15 2 5" xfId="25679" xr:uid="{00000000-0005-0000-0000-000013510000}"/>
    <cellStyle name="Nota 2 15 2 5 2" xfId="28822" xr:uid="{00000000-0005-0000-0000-000014510000}"/>
    <cellStyle name="Nota 2 15 2 5 2 2" xfId="37678" xr:uid="{2897C857-DB6A-4B15-A3A7-F83F28C78EA8}"/>
    <cellStyle name="Nota 2 15 2 5 3" xfId="34550" xr:uid="{56870872-A762-47A8-8FE4-12C30DCC6C7A}"/>
    <cellStyle name="Nota 2 15 2 6" xfId="23516" xr:uid="{00000000-0005-0000-0000-000015510000}"/>
    <cellStyle name="Nota 2 15 2 6 2" xfId="32462" xr:uid="{18DCB835-876B-4D4C-956A-F514A021F75A}"/>
    <cellStyle name="Nota 2 15 3" xfId="17563" xr:uid="{00000000-0005-0000-0000-000016510000}"/>
    <cellStyle name="Nota 2 15 3 2" xfId="17564" xr:uid="{00000000-0005-0000-0000-000017510000}"/>
    <cellStyle name="Nota 2 15 3 2 2" xfId="25686" xr:uid="{00000000-0005-0000-0000-000018510000}"/>
    <cellStyle name="Nota 2 15 3 2 2 2" xfId="28829" xr:uid="{00000000-0005-0000-0000-000019510000}"/>
    <cellStyle name="Nota 2 15 3 2 2 2 2" xfId="37685" xr:uid="{A6A8A352-19FB-4AEA-97AB-B763C01AE38E}"/>
    <cellStyle name="Nota 2 15 3 2 2 3" xfId="34557" xr:uid="{245EC63A-3A79-4FB4-9277-10EBF5605EDA}"/>
    <cellStyle name="Nota 2 15 3 2 3" xfId="23509" xr:uid="{00000000-0005-0000-0000-00001A510000}"/>
    <cellStyle name="Nota 2 15 3 2 3 2" xfId="32455" xr:uid="{54528B50-56BD-4241-BA09-27504082F22C}"/>
    <cellStyle name="Nota 2 15 3 3" xfId="25685" xr:uid="{00000000-0005-0000-0000-00001B510000}"/>
    <cellStyle name="Nota 2 15 3 3 2" xfId="28828" xr:uid="{00000000-0005-0000-0000-00001C510000}"/>
    <cellStyle name="Nota 2 15 3 3 2 2" xfId="37684" xr:uid="{3040406A-D5C4-4DF6-9FB5-EEA18ABC2BE8}"/>
    <cellStyle name="Nota 2 15 3 3 3" xfId="34556" xr:uid="{FE55EAA8-009B-4D8D-91EA-8CE999B03E9B}"/>
    <cellStyle name="Nota 2 15 3 4" xfId="23510" xr:uid="{00000000-0005-0000-0000-00001D510000}"/>
    <cellStyle name="Nota 2 15 3 4 2" xfId="32456" xr:uid="{7A82E324-A94D-4C8C-AC45-3BB0891EFA8D}"/>
    <cellStyle name="Nota 2 15 4" xfId="17565" xr:uid="{00000000-0005-0000-0000-00001E510000}"/>
    <cellStyle name="Nota 2 15 4 2" xfId="17566" xr:uid="{00000000-0005-0000-0000-00001F510000}"/>
    <cellStyle name="Nota 2 15 4 2 2" xfId="25688" xr:uid="{00000000-0005-0000-0000-000020510000}"/>
    <cellStyle name="Nota 2 15 4 2 2 2" xfId="28831" xr:uid="{00000000-0005-0000-0000-000021510000}"/>
    <cellStyle name="Nota 2 15 4 2 2 2 2" xfId="37687" xr:uid="{8356010C-0551-470F-AD7E-C7783211A71C}"/>
    <cellStyle name="Nota 2 15 4 2 2 3" xfId="34559" xr:uid="{3D1BC887-39DC-44D7-8E8B-59C053BC0664}"/>
    <cellStyle name="Nota 2 15 4 2 3" xfId="23507" xr:uid="{00000000-0005-0000-0000-000022510000}"/>
    <cellStyle name="Nota 2 15 4 2 3 2" xfId="32453" xr:uid="{CA32039A-90A8-43EB-B911-2385477C046C}"/>
    <cellStyle name="Nota 2 15 4 3" xfId="25687" xr:uid="{00000000-0005-0000-0000-000023510000}"/>
    <cellStyle name="Nota 2 15 4 3 2" xfId="28830" xr:uid="{00000000-0005-0000-0000-000024510000}"/>
    <cellStyle name="Nota 2 15 4 3 2 2" xfId="37686" xr:uid="{EEEE31C3-D14D-405F-B518-7E67F923B0BA}"/>
    <cellStyle name="Nota 2 15 4 3 3" xfId="34558" xr:uid="{C6FA6716-2FEC-4D8D-8AD5-1AD531435ACA}"/>
    <cellStyle name="Nota 2 15 4 4" xfId="23508" xr:uid="{00000000-0005-0000-0000-000025510000}"/>
    <cellStyle name="Nota 2 15 4 4 2" xfId="32454" xr:uid="{2529C286-1B94-44B3-9C3B-9C23007CBEE4}"/>
    <cellStyle name="Nota 2 15 5" xfId="17567" xr:uid="{00000000-0005-0000-0000-000026510000}"/>
    <cellStyle name="Nota 2 15 5 2" xfId="25689" xr:uid="{00000000-0005-0000-0000-000027510000}"/>
    <cellStyle name="Nota 2 15 5 2 2" xfId="28832" xr:uid="{00000000-0005-0000-0000-000028510000}"/>
    <cellStyle name="Nota 2 15 5 2 2 2" xfId="37688" xr:uid="{8D794AB6-341C-46EB-97E7-163B264E52FC}"/>
    <cellStyle name="Nota 2 15 5 2 3" xfId="34560" xr:uid="{EE06B705-C3E8-48F3-B6B6-0D6CDC539DBD}"/>
    <cellStyle name="Nota 2 15 5 3" xfId="23506" xr:uid="{00000000-0005-0000-0000-000029510000}"/>
    <cellStyle name="Nota 2 15 5 3 2" xfId="32452" xr:uid="{CF079407-9B19-4E23-A542-C9213C997C46}"/>
    <cellStyle name="Nota 2 15 6" xfId="25678" xr:uid="{00000000-0005-0000-0000-00002A510000}"/>
    <cellStyle name="Nota 2 15 6 2" xfId="28821" xr:uid="{00000000-0005-0000-0000-00002B510000}"/>
    <cellStyle name="Nota 2 15 6 2 2" xfId="37677" xr:uid="{75D1B8F1-243E-4C8C-BA7A-4699059E5047}"/>
    <cellStyle name="Nota 2 15 6 3" xfId="34549" xr:uid="{DCF12F88-3F64-4BF6-AB08-0684F86448C5}"/>
    <cellStyle name="Nota 2 15 7" xfId="23517" xr:uid="{00000000-0005-0000-0000-00002C510000}"/>
    <cellStyle name="Nota 2 15 7 2" xfId="32463" xr:uid="{7296C4A0-3444-428D-886A-908072B98EAA}"/>
    <cellStyle name="Nota 2 16" xfId="17568" xr:uid="{00000000-0005-0000-0000-00002D510000}"/>
    <cellStyle name="Nota 2 16 2" xfId="17569" xr:uid="{00000000-0005-0000-0000-00002E510000}"/>
    <cellStyle name="Nota 2 16 2 2" xfId="17570" xr:uid="{00000000-0005-0000-0000-00002F510000}"/>
    <cellStyle name="Nota 2 16 2 2 2" xfId="17571" xr:uid="{00000000-0005-0000-0000-000030510000}"/>
    <cellStyle name="Nota 2 16 2 2 2 2" xfId="25693" xr:uid="{00000000-0005-0000-0000-000031510000}"/>
    <cellStyle name="Nota 2 16 2 2 2 2 2" xfId="28836" xr:uid="{00000000-0005-0000-0000-000032510000}"/>
    <cellStyle name="Nota 2 16 2 2 2 2 2 2" xfId="37692" xr:uid="{677D2BEF-F9A4-4CC8-B03B-AF82D7B66279}"/>
    <cellStyle name="Nota 2 16 2 2 2 2 3" xfId="34564" xr:uid="{2298177C-4029-4364-8852-214EAE64D481}"/>
    <cellStyle name="Nota 2 16 2 2 2 3" xfId="23502" xr:uid="{00000000-0005-0000-0000-000033510000}"/>
    <cellStyle name="Nota 2 16 2 2 2 3 2" xfId="32448" xr:uid="{334E57EC-5FCE-4B27-9A91-32ACD7BCCB97}"/>
    <cellStyle name="Nota 2 16 2 2 3" xfId="25692" xr:uid="{00000000-0005-0000-0000-000034510000}"/>
    <cellStyle name="Nota 2 16 2 2 3 2" xfId="28835" xr:uid="{00000000-0005-0000-0000-000035510000}"/>
    <cellStyle name="Nota 2 16 2 2 3 2 2" xfId="37691" xr:uid="{186424B1-01D5-4A91-8424-6AC88DF0BB17}"/>
    <cellStyle name="Nota 2 16 2 2 3 3" xfId="34563" xr:uid="{90ED7E2C-41E1-4F18-9B0E-EAF3C18129AA}"/>
    <cellStyle name="Nota 2 16 2 2 4" xfId="23503" xr:uid="{00000000-0005-0000-0000-000036510000}"/>
    <cellStyle name="Nota 2 16 2 2 4 2" xfId="32449" xr:uid="{E16DBC35-7A1B-4632-A3C8-C5458494828D}"/>
    <cellStyle name="Nota 2 16 2 3" xfId="17572" xr:uid="{00000000-0005-0000-0000-000037510000}"/>
    <cellStyle name="Nota 2 16 2 3 2" xfId="17573" xr:uid="{00000000-0005-0000-0000-000038510000}"/>
    <cellStyle name="Nota 2 16 2 3 2 2" xfId="25695" xr:uid="{00000000-0005-0000-0000-000039510000}"/>
    <cellStyle name="Nota 2 16 2 3 2 2 2" xfId="28838" xr:uid="{00000000-0005-0000-0000-00003A510000}"/>
    <cellStyle name="Nota 2 16 2 3 2 2 2 2" xfId="37694" xr:uid="{E3B159C2-CA30-40D9-8415-D4B7D35F5D20}"/>
    <cellStyle name="Nota 2 16 2 3 2 2 3" xfId="34566" xr:uid="{F619DD5B-1A0B-4BC9-9622-388019A176ED}"/>
    <cellStyle name="Nota 2 16 2 3 2 3" xfId="23500" xr:uid="{00000000-0005-0000-0000-00003B510000}"/>
    <cellStyle name="Nota 2 16 2 3 2 3 2" xfId="32446" xr:uid="{5A3156B1-472F-44B8-8B30-280CD1302109}"/>
    <cellStyle name="Nota 2 16 2 3 3" xfId="25694" xr:uid="{00000000-0005-0000-0000-00003C510000}"/>
    <cellStyle name="Nota 2 16 2 3 3 2" xfId="28837" xr:uid="{00000000-0005-0000-0000-00003D510000}"/>
    <cellStyle name="Nota 2 16 2 3 3 2 2" xfId="37693" xr:uid="{AEF7D193-99CF-4999-8F15-6AB2B1FEC5A3}"/>
    <cellStyle name="Nota 2 16 2 3 3 3" xfId="34565" xr:uid="{F9741986-CCCB-4BA6-B2A0-F2AF602CBA3A}"/>
    <cellStyle name="Nota 2 16 2 3 4" xfId="23501" xr:uid="{00000000-0005-0000-0000-00003E510000}"/>
    <cellStyle name="Nota 2 16 2 3 4 2" xfId="32447" xr:uid="{734CDC55-0DD9-4622-AA8A-2DF325A7897A}"/>
    <cellStyle name="Nota 2 16 2 4" xfId="17574" xr:uid="{00000000-0005-0000-0000-00003F510000}"/>
    <cellStyle name="Nota 2 16 2 4 2" xfId="25696" xr:uid="{00000000-0005-0000-0000-000040510000}"/>
    <cellStyle name="Nota 2 16 2 4 2 2" xfId="28839" xr:uid="{00000000-0005-0000-0000-000041510000}"/>
    <cellStyle name="Nota 2 16 2 4 2 2 2" xfId="37695" xr:uid="{0F5C2D34-943E-4EB7-9506-FF060444B36A}"/>
    <cellStyle name="Nota 2 16 2 4 2 3" xfId="34567" xr:uid="{3A900257-7CDD-4785-AC00-B01CE10D99B7}"/>
    <cellStyle name="Nota 2 16 2 4 3" xfId="23499" xr:uid="{00000000-0005-0000-0000-000042510000}"/>
    <cellStyle name="Nota 2 16 2 4 3 2" xfId="32445" xr:uid="{57C8B5AC-36BA-435B-90AB-F1DCA0137C53}"/>
    <cellStyle name="Nota 2 16 2 5" xfId="25691" xr:uid="{00000000-0005-0000-0000-000043510000}"/>
    <cellStyle name="Nota 2 16 2 5 2" xfId="28834" xr:uid="{00000000-0005-0000-0000-000044510000}"/>
    <cellStyle name="Nota 2 16 2 5 2 2" xfId="37690" xr:uid="{A12EA1AF-E957-4EFA-8E81-6BC15EAD135A}"/>
    <cellStyle name="Nota 2 16 2 5 3" xfId="34562" xr:uid="{395AB275-F319-47A8-B941-5F5A4EC5B26F}"/>
    <cellStyle name="Nota 2 16 2 6" xfId="23504" xr:uid="{00000000-0005-0000-0000-000045510000}"/>
    <cellStyle name="Nota 2 16 2 6 2" xfId="32450" xr:uid="{54B03662-BD33-46AE-848A-C103BCA96730}"/>
    <cellStyle name="Nota 2 16 3" xfId="17575" xr:uid="{00000000-0005-0000-0000-000046510000}"/>
    <cellStyle name="Nota 2 16 3 2" xfId="17576" xr:uid="{00000000-0005-0000-0000-000047510000}"/>
    <cellStyle name="Nota 2 16 3 2 2" xfId="25698" xr:uid="{00000000-0005-0000-0000-000048510000}"/>
    <cellStyle name="Nota 2 16 3 2 2 2" xfId="28841" xr:uid="{00000000-0005-0000-0000-000049510000}"/>
    <cellStyle name="Nota 2 16 3 2 2 2 2" xfId="37697" xr:uid="{B36D2678-F196-4A93-B8EB-DBEDBD29225C}"/>
    <cellStyle name="Nota 2 16 3 2 2 3" xfId="34569" xr:uid="{E2E3F568-4246-408C-822A-1BA8AFAD127C}"/>
    <cellStyle name="Nota 2 16 3 2 3" xfId="22236" xr:uid="{00000000-0005-0000-0000-00004A510000}"/>
    <cellStyle name="Nota 2 16 3 2 3 2" xfId="31187" xr:uid="{6A468388-36BD-41B1-B2FF-6AFB550BF0D3}"/>
    <cellStyle name="Nota 2 16 3 3" xfId="25697" xr:uid="{00000000-0005-0000-0000-00004B510000}"/>
    <cellStyle name="Nota 2 16 3 3 2" xfId="28840" xr:uid="{00000000-0005-0000-0000-00004C510000}"/>
    <cellStyle name="Nota 2 16 3 3 2 2" xfId="37696" xr:uid="{0C08444C-C53F-4A14-90D1-20B4A40EB561}"/>
    <cellStyle name="Nota 2 16 3 3 3" xfId="34568" xr:uid="{5BA8A151-AB82-4FAB-8754-8CFFED676B5B}"/>
    <cellStyle name="Nota 2 16 3 4" xfId="23498" xr:uid="{00000000-0005-0000-0000-00004D510000}"/>
    <cellStyle name="Nota 2 16 3 4 2" xfId="32444" xr:uid="{083FC440-AF4C-46E8-99ED-0087F4EF9E69}"/>
    <cellStyle name="Nota 2 16 4" xfId="17577" xr:uid="{00000000-0005-0000-0000-00004E510000}"/>
    <cellStyle name="Nota 2 16 4 2" xfId="17578" xr:uid="{00000000-0005-0000-0000-00004F510000}"/>
    <cellStyle name="Nota 2 16 4 2 2" xfId="25700" xr:uid="{00000000-0005-0000-0000-000050510000}"/>
    <cellStyle name="Nota 2 16 4 2 2 2" xfId="28843" xr:uid="{00000000-0005-0000-0000-000051510000}"/>
    <cellStyle name="Nota 2 16 4 2 2 2 2" xfId="37699" xr:uid="{5FB8D57B-1680-432F-AA49-9742CF61F39B}"/>
    <cellStyle name="Nota 2 16 4 2 2 3" xfId="34571" xr:uid="{D918B5FE-F836-4EEF-918A-3BF4719AFF34}"/>
    <cellStyle name="Nota 2 16 4 2 3" xfId="23496" xr:uid="{00000000-0005-0000-0000-000052510000}"/>
    <cellStyle name="Nota 2 16 4 2 3 2" xfId="32442" xr:uid="{43BD2F8D-27C7-4B9D-BC20-19082AC3DA2D}"/>
    <cellStyle name="Nota 2 16 4 3" xfId="25699" xr:uid="{00000000-0005-0000-0000-000053510000}"/>
    <cellStyle name="Nota 2 16 4 3 2" xfId="28842" xr:uid="{00000000-0005-0000-0000-000054510000}"/>
    <cellStyle name="Nota 2 16 4 3 2 2" xfId="37698" xr:uid="{CCE03355-1542-4297-AB51-3A28B9783AD8}"/>
    <cellStyle name="Nota 2 16 4 3 3" xfId="34570" xr:uid="{905C056F-08FB-4254-802A-0FA2365A809B}"/>
    <cellStyle name="Nota 2 16 4 4" xfId="23497" xr:uid="{00000000-0005-0000-0000-000055510000}"/>
    <cellStyle name="Nota 2 16 4 4 2" xfId="32443" xr:uid="{CC9CA9C0-48B7-47D3-9E65-5D7E0FB53A86}"/>
    <cellStyle name="Nota 2 16 5" xfId="17579" xr:uid="{00000000-0005-0000-0000-000056510000}"/>
    <cellStyle name="Nota 2 16 5 2" xfId="25701" xr:uid="{00000000-0005-0000-0000-000057510000}"/>
    <cellStyle name="Nota 2 16 5 2 2" xfId="28844" xr:uid="{00000000-0005-0000-0000-000058510000}"/>
    <cellStyle name="Nota 2 16 5 2 2 2" xfId="37700" xr:uid="{77698E68-1094-41F3-965A-AE4090BC43F7}"/>
    <cellStyle name="Nota 2 16 5 2 3" xfId="34572" xr:uid="{84D9726C-2352-4668-8AFF-32301C8B83B5}"/>
    <cellStyle name="Nota 2 16 5 3" xfId="23495" xr:uid="{00000000-0005-0000-0000-000059510000}"/>
    <cellStyle name="Nota 2 16 5 3 2" xfId="32441" xr:uid="{BBFBB427-E4C9-4640-A577-4C0B6D886366}"/>
    <cellStyle name="Nota 2 16 6" xfId="25690" xr:uid="{00000000-0005-0000-0000-00005A510000}"/>
    <cellStyle name="Nota 2 16 6 2" xfId="28833" xr:uid="{00000000-0005-0000-0000-00005B510000}"/>
    <cellStyle name="Nota 2 16 6 2 2" xfId="37689" xr:uid="{38857DF7-16EF-4635-B2F3-8B9D9773D971}"/>
    <cellStyle name="Nota 2 16 6 3" xfId="34561" xr:uid="{BB31ACBC-27E4-488D-8CC0-37693B790BBF}"/>
    <cellStyle name="Nota 2 16 7" xfId="23505" xr:uid="{00000000-0005-0000-0000-00005C510000}"/>
    <cellStyle name="Nota 2 16 7 2" xfId="32451" xr:uid="{C7EAB145-50C9-4883-A63A-99C94C37132C}"/>
    <cellStyle name="Nota 2 17" xfId="17580" xr:uid="{00000000-0005-0000-0000-00005D510000}"/>
    <cellStyle name="Nota 2 17 2" xfId="17581" xr:uid="{00000000-0005-0000-0000-00005E510000}"/>
    <cellStyle name="Nota 2 17 2 2" xfId="17582" xr:uid="{00000000-0005-0000-0000-00005F510000}"/>
    <cellStyle name="Nota 2 17 2 2 2" xfId="17583" xr:uid="{00000000-0005-0000-0000-000060510000}"/>
    <cellStyle name="Nota 2 17 2 2 2 2" xfId="25705" xr:uid="{00000000-0005-0000-0000-000061510000}"/>
    <cellStyle name="Nota 2 17 2 2 2 2 2" xfId="28848" xr:uid="{00000000-0005-0000-0000-000062510000}"/>
    <cellStyle name="Nota 2 17 2 2 2 2 2 2" xfId="37704" xr:uid="{526C56D7-FE66-48B1-8BDE-5ECA23894AF2}"/>
    <cellStyle name="Nota 2 17 2 2 2 2 3" xfId="34576" xr:uid="{54F6B881-1281-46E5-84DB-1E92321734E7}"/>
    <cellStyle name="Nota 2 17 2 2 2 3" xfId="23491" xr:uid="{00000000-0005-0000-0000-000063510000}"/>
    <cellStyle name="Nota 2 17 2 2 2 3 2" xfId="32437" xr:uid="{D83DBA30-8CA3-4F52-A0F3-FCDAE5C16100}"/>
    <cellStyle name="Nota 2 17 2 2 3" xfId="25704" xr:uid="{00000000-0005-0000-0000-000064510000}"/>
    <cellStyle name="Nota 2 17 2 2 3 2" xfId="28847" xr:uid="{00000000-0005-0000-0000-000065510000}"/>
    <cellStyle name="Nota 2 17 2 2 3 2 2" xfId="37703" xr:uid="{160E73AB-D324-47F5-BA11-417779C5CAD1}"/>
    <cellStyle name="Nota 2 17 2 2 3 3" xfId="34575" xr:uid="{F8200132-2B8A-4DA1-9DA4-9442DDE5CCFC}"/>
    <cellStyle name="Nota 2 17 2 2 4" xfId="23492" xr:uid="{00000000-0005-0000-0000-000066510000}"/>
    <cellStyle name="Nota 2 17 2 2 4 2" xfId="32438" xr:uid="{91074371-4729-4106-8FAB-A797FCB45C82}"/>
    <cellStyle name="Nota 2 17 2 3" xfId="17584" xr:uid="{00000000-0005-0000-0000-000067510000}"/>
    <cellStyle name="Nota 2 17 2 3 2" xfId="17585" xr:uid="{00000000-0005-0000-0000-000068510000}"/>
    <cellStyle name="Nota 2 17 2 3 2 2" xfId="25707" xr:uid="{00000000-0005-0000-0000-000069510000}"/>
    <cellStyle name="Nota 2 17 2 3 2 2 2" xfId="28850" xr:uid="{00000000-0005-0000-0000-00006A510000}"/>
    <cellStyle name="Nota 2 17 2 3 2 2 2 2" xfId="37706" xr:uid="{F3546D23-A8C7-4C58-B859-3123E87BF95E}"/>
    <cellStyle name="Nota 2 17 2 3 2 2 3" xfId="34578" xr:uid="{B2ED8C55-477D-42EF-AD43-E804EE8E191B}"/>
    <cellStyle name="Nota 2 17 2 3 2 3" xfId="23489" xr:uid="{00000000-0005-0000-0000-00006B510000}"/>
    <cellStyle name="Nota 2 17 2 3 2 3 2" xfId="32435" xr:uid="{7CD7319E-43BD-49B6-AC0F-E45F73E3D994}"/>
    <cellStyle name="Nota 2 17 2 3 3" xfId="25706" xr:uid="{00000000-0005-0000-0000-00006C510000}"/>
    <cellStyle name="Nota 2 17 2 3 3 2" xfId="28849" xr:uid="{00000000-0005-0000-0000-00006D510000}"/>
    <cellStyle name="Nota 2 17 2 3 3 2 2" xfId="37705" xr:uid="{31863E91-4762-4D08-9590-3CA63B20ABB9}"/>
    <cellStyle name="Nota 2 17 2 3 3 3" xfId="34577" xr:uid="{0F8B0482-0435-4945-9D86-AE8C7EFCD02E}"/>
    <cellStyle name="Nota 2 17 2 3 4" xfId="23490" xr:uid="{00000000-0005-0000-0000-00006E510000}"/>
    <cellStyle name="Nota 2 17 2 3 4 2" xfId="32436" xr:uid="{4A87F04D-92F2-490C-A799-E91D9B8697BB}"/>
    <cellStyle name="Nota 2 17 2 4" xfId="17586" xr:uid="{00000000-0005-0000-0000-00006F510000}"/>
    <cellStyle name="Nota 2 17 2 4 2" xfId="25708" xr:uid="{00000000-0005-0000-0000-000070510000}"/>
    <cellStyle name="Nota 2 17 2 4 2 2" xfId="28851" xr:uid="{00000000-0005-0000-0000-000071510000}"/>
    <cellStyle name="Nota 2 17 2 4 2 2 2" xfId="37707" xr:uid="{54EAFF31-92D0-45A6-8961-26E5D2FB2E35}"/>
    <cellStyle name="Nota 2 17 2 4 2 3" xfId="34579" xr:uid="{9BDEAF00-2FD5-4D0F-B64F-046B6E4BDFF3}"/>
    <cellStyle name="Nota 2 17 2 4 3" xfId="23488" xr:uid="{00000000-0005-0000-0000-000072510000}"/>
    <cellStyle name="Nota 2 17 2 4 3 2" xfId="32434" xr:uid="{86141DC2-421B-47FC-BDEA-622BA3DBA861}"/>
    <cellStyle name="Nota 2 17 2 5" xfId="25703" xr:uid="{00000000-0005-0000-0000-000073510000}"/>
    <cellStyle name="Nota 2 17 2 5 2" xfId="28846" xr:uid="{00000000-0005-0000-0000-000074510000}"/>
    <cellStyle name="Nota 2 17 2 5 2 2" xfId="37702" xr:uid="{D7958DB4-5C0F-4CA8-9531-F0E3C1087D80}"/>
    <cellStyle name="Nota 2 17 2 5 3" xfId="34574" xr:uid="{384674A1-1AA2-424F-95A7-9A8A6F444921}"/>
    <cellStyle name="Nota 2 17 2 6" xfId="23493" xr:uid="{00000000-0005-0000-0000-000075510000}"/>
    <cellStyle name="Nota 2 17 2 6 2" xfId="32439" xr:uid="{7E18E155-0156-40A8-A932-A283FBAADD28}"/>
    <cellStyle name="Nota 2 17 3" xfId="17587" xr:uid="{00000000-0005-0000-0000-000076510000}"/>
    <cellStyle name="Nota 2 17 3 2" xfId="17588" xr:uid="{00000000-0005-0000-0000-000077510000}"/>
    <cellStyle name="Nota 2 17 3 2 2" xfId="25710" xr:uid="{00000000-0005-0000-0000-000078510000}"/>
    <cellStyle name="Nota 2 17 3 2 2 2" xfId="28853" xr:uid="{00000000-0005-0000-0000-000079510000}"/>
    <cellStyle name="Nota 2 17 3 2 2 2 2" xfId="37709" xr:uid="{93250C5B-7CBD-49DD-896E-8AEC0F0BFC75}"/>
    <cellStyle name="Nota 2 17 3 2 2 3" xfId="34581" xr:uid="{3334F0A7-6ADA-4B06-AD10-6332B5022BB8}"/>
    <cellStyle name="Nota 2 17 3 2 3" xfId="23486" xr:uid="{00000000-0005-0000-0000-00007A510000}"/>
    <cellStyle name="Nota 2 17 3 2 3 2" xfId="32432" xr:uid="{24FD68F9-0B9F-4014-8692-0263EAF9E95C}"/>
    <cellStyle name="Nota 2 17 3 3" xfId="25709" xr:uid="{00000000-0005-0000-0000-00007B510000}"/>
    <cellStyle name="Nota 2 17 3 3 2" xfId="28852" xr:uid="{00000000-0005-0000-0000-00007C510000}"/>
    <cellStyle name="Nota 2 17 3 3 2 2" xfId="37708" xr:uid="{C1B76B68-486F-471E-B1FB-12F4493AFE96}"/>
    <cellStyle name="Nota 2 17 3 3 3" xfId="34580" xr:uid="{68BFD377-87AC-40C1-A187-39748D663854}"/>
    <cellStyle name="Nota 2 17 3 4" xfId="23487" xr:uid="{00000000-0005-0000-0000-00007D510000}"/>
    <cellStyle name="Nota 2 17 3 4 2" xfId="32433" xr:uid="{406D1A89-D3BA-4D40-8D97-E4F3FD6953A3}"/>
    <cellStyle name="Nota 2 17 4" xfId="17589" xr:uid="{00000000-0005-0000-0000-00007E510000}"/>
    <cellStyle name="Nota 2 17 4 2" xfId="17590" xr:uid="{00000000-0005-0000-0000-00007F510000}"/>
    <cellStyle name="Nota 2 17 4 2 2" xfId="25712" xr:uid="{00000000-0005-0000-0000-000080510000}"/>
    <cellStyle name="Nota 2 17 4 2 2 2" xfId="28855" xr:uid="{00000000-0005-0000-0000-000081510000}"/>
    <cellStyle name="Nota 2 17 4 2 2 2 2" xfId="37711" xr:uid="{CF4DD480-14E1-4AA1-82FB-C0A1FF855DEE}"/>
    <cellStyle name="Nota 2 17 4 2 2 3" xfId="34583" xr:uid="{BACBEBDC-272C-4EF8-8B37-C71E4F25E941}"/>
    <cellStyle name="Nota 2 17 4 2 3" xfId="23484" xr:uid="{00000000-0005-0000-0000-000082510000}"/>
    <cellStyle name="Nota 2 17 4 2 3 2" xfId="32430" xr:uid="{ECE92B6A-52DA-477E-9EC6-FE0942BD6A4A}"/>
    <cellStyle name="Nota 2 17 4 3" xfId="25711" xr:uid="{00000000-0005-0000-0000-000083510000}"/>
    <cellStyle name="Nota 2 17 4 3 2" xfId="28854" xr:uid="{00000000-0005-0000-0000-000084510000}"/>
    <cellStyle name="Nota 2 17 4 3 2 2" xfId="37710" xr:uid="{F7F090D6-13E0-4D23-AF21-43F46B982A19}"/>
    <cellStyle name="Nota 2 17 4 3 3" xfId="34582" xr:uid="{8880309D-1EDE-4551-A1CB-081395B97591}"/>
    <cellStyle name="Nota 2 17 4 4" xfId="23485" xr:uid="{00000000-0005-0000-0000-000085510000}"/>
    <cellStyle name="Nota 2 17 4 4 2" xfId="32431" xr:uid="{9C486C5D-FD3D-452D-97EB-C120500C4DC8}"/>
    <cellStyle name="Nota 2 17 5" xfId="17591" xr:uid="{00000000-0005-0000-0000-000086510000}"/>
    <cellStyle name="Nota 2 17 5 2" xfId="25713" xr:uid="{00000000-0005-0000-0000-000087510000}"/>
    <cellStyle name="Nota 2 17 5 2 2" xfId="28856" xr:uid="{00000000-0005-0000-0000-000088510000}"/>
    <cellStyle name="Nota 2 17 5 2 2 2" xfId="37712" xr:uid="{41BE335E-0F56-46C0-B3E9-7D4AEC7BA8A6}"/>
    <cellStyle name="Nota 2 17 5 2 3" xfId="34584" xr:uid="{7C79651D-445E-42D7-88E5-9C74DE32A0A6}"/>
    <cellStyle name="Nota 2 17 5 3" xfId="23483" xr:uid="{00000000-0005-0000-0000-000089510000}"/>
    <cellStyle name="Nota 2 17 5 3 2" xfId="32429" xr:uid="{EDDB1613-3AF4-4EE0-A127-CAF7D2F5F3F3}"/>
    <cellStyle name="Nota 2 17 6" xfId="25702" xr:uid="{00000000-0005-0000-0000-00008A510000}"/>
    <cellStyle name="Nota 2 17 6 2" xfId="28845" xr:uid="{00000000-0005-0000-0000-00008B510000}"/>
    <cellStyle name="Nota 2 17 6 2 2" xfId="37701" xr:uid="{E037B666-A158-41CE-BB6E-AB29410F61B5}"/>
    <cellStyle name="Nota 2 17 6 3" xfId="34573" xr:uid="{B6DA4A0D-919C-4B16-BFD3-6F7E441FD2E8}"/>
    <cellStyle name="Nota 2 17 7" xfId="23494" xr:uid="{00000000-0005-0000-0000-00008C510000}"/>
    <cellStyle name="Nota 2 17 7 2" xfId="32440" xr:uid="{00275758-9C40-44D7-AE2E-06B2385794FB}"/>
    <cellStyle name="Nota 2 18" xfId="17592" xr:uid="{00000000-0005-0000-0000-00008D510000}"/>
    <cellStyle name="Nota 2 18 2" xfId="17593" xr:uid="{00000000-0005-0000-0000-00008E510000}"/>
    <cellStyle name="Nota 2 18 2 2" xfId="25715" xr:uid="{00000000-0005-0000-0000-00008F510000}"/>
    <cellStyle name="Nota 2 18 2 2 2" xfId="28858" xr:uid="{00000000-0005-0000-0000-000090510000}"/>
    <cellStyle name="Nota 2 18 2 2 2 2" xfId="37714" xr:uid="{94A1622F-4FB9-4E3F-83F9-DCD9EEA7FF56}"/>
    <cellStyle name="Nota 2 18 2 2 3" xfId="34586" xr:uid="{D0395855-EEFD-4157-B946-7DB0911CA5C2}"/>
    <cellStyle name="Nota 2 18 2 3" xfId="23481" xr:uid="{00000000-0005-0000-0000-000091510000}"/>
    <cellStyle name="Nota 2 18 2 3 2" xfId="32427" xr:uid="{051AD912-6D5D-4B18-8C7A-60275D234106}"/>
    <cellStyle name="Nota 2 18 3" xfId="25714" xr:uid="{00000000-0005-0000-0000-000092510000}"/>
    <cellStyle name="Nota 2 18 3 2" xfId="28857" xr:uid="{00000000-0005-0000-0000-000093510000}"/>
    <cellStyle name="Nota 2 18 3 2 2" xfId="37713" xr:uid="{24241247-9114-42BC-82B1-E2288241DAF8}"/>
    <cellStyle name="Nota 2 18 3 3" xfId="34585" xr:uid="{E3AFB074-5B2C-46F5-86A6-B0F41C835EB3}"/>
    <cellStyle name="Nota 2 18 4" xfId="23482" xr:uid="{00000000-0005-0000-0000-000094510000}"/>
    <cellStyle name="Nota 2 18 4 2" xfId="32428" xr:uid="{129690EE-2456-47BB-A0E1-841E75583F06}"/>
    <cellStyle name="Nota 2 19" xfId="17594" xr:uid="{00000000-0005-0000-0000-000095510000}"/>
    <cellStyle name="Nota 2 19 2" xfId="17595" xr:uid="{00000000-0005-0000-0000-000096510000}"/>
    <cellStyle name="Nota 2 19 2 2" xfId="25717" xr:uid="{00000000-0005-0000-0000-000097510000}"/>
    <cellStyle name="Nota 2 19 2 2 2" xfId="28860" xr:uid="{00000000-0005-0000-0000-000098510000}"/>
    <cellStyle name="Nota 2 19 2 2 2 2" xfId="37716" xr:uid="{E4E567EF-CBED-490F-BBC5-1F9F0A821153}"/>
    <cellStyle name="Nota 2 19 2 2 3" xfId="34588" xr:uid="{E4A03EC9-778B-42E6-8D96-C224EEB01AD8}"/>
    <cellStyle name="Nota 2 19 2 3" xfId="23479" xr:uid="{00000000-0005-0000-0000-000099510000}"/>
    <cellStyle name="Nota 2 19 2 3 2" xfId="32425" xr:uid="{275C41D7-92A3-41F0-A120-3AAF03C041FD}"/>
    <cellStyle name="Nota 2 19 3" xfId="25716" xr:uid="{00000000-0005-0000-0000-00009A510000}"/>
    <cellStyle name="Nota 2 19 3 2" xfId="28859" xr:uid="{00000000-0005-0000-0000-00009B510000}"/>
    <cellStyle name="Nota 2 19 3 2 2" xfId="37715" xr:uid="{6B0723C4-4F01-46CA-A0FE-EFC72F1345E0}"/>
    <cellStyle name="Nota 2 19 3 3" xfId="34587" xr:uid="{33AFC690-52DE-48C1-B290-F9008BE4B0FF}"/>
    <cellStyle name="Nota 2 19 4" xfId="23480" xr:uid="{00000000-0005-0000-0000-00009C510000}"/>
    <cellStyle name="Nota 2 19 4 2" xfId="32426" xr:uid="{23BFA7C2-6875-4F1E-A563-56E1E691745F}"/>
    <cellStyle name="Nota 2 2" xfId="764" xr:uid="{00000000-0005-0000-0000-00009D510000}"/>
    <cellStyle name="Nota 2 2 2" xfId="17596" xr:uid="{00000000-0005-0000-0000-00009E510000}"/>
    <cellStyle name="Nota 2 2 2 2" xfId="17597" xr:uid="{00000000-0005-0000-0000-00009F510000}"/>
    <cellStyle name="Nota 2 2 2 2 2" xfId="17598" xr:uid="{00000000-0005-0000-0000-0000A0510000}"/>
    <cellStyle name="Nota 2 2 2 2 2 2" xfId="25720" xr:uid="{00000000-0005-0000-0000-0000A1510000}"/>
    <cellStyle name="Nota 2 2 2 2 2 2 2" xfId="28863" xr:uid="{00000000-0005-0000-0000-0000A2510000}"/>
    <cellStyle name="Nota 2 2 2 2 2 2 2 2" xfId="37719" xr:uid="{E0F886F7-FAAD-42F9-94B0-9694629EF1FD}"/>
    <cellStyle name="Nota 2 2 2 2 2 2 3" xfId="34591" xr:uid="{EF8951D1-AE4C-4C95-8EB6-5DB599DF157A}"/>
    <cellStyle name="Nota 2 2 2 2 2 3" xfId="23476" xr:uid="{00000000-0005-0000-0000-0000A3510000}"/>
    <cellStyle name="Nota 2 2 2 2 2 3 2" xfId="32422" xr:uid="{DC2F3A10-0EB5-420B-BC73-3F093E473AA2}"/>
    <cellStyle name="Nota 2 2 2 2 3" xfId="17599" xr:uid="{00000000-0005-0000-0000-0000A4510000}"/>
    <cellStyle name="Nota 2 2 2 2 3 2" xfId="25721" xr:uid="{00000000-0005-0000-0000-0000A5510000}"/>
    <cellStyle name="Nota 2 2 2 2 3 2 2" xfId="28864" xr:uid="{00000000-0005-0000-0000-0000A6510000}"/>
    <cellStyle name="Nota 2 2 2 2 3 2 2 2" xfId="37720" xr:uid="{FAB59408-1D98-4F49-8E81-1AAFB3269EB8}"/>
    <cellStyle name="Nota 2 2 2 2 3 2 3" xfId="34592" xr:uid="{69A0E229-6BB6-4C26-BCF5-9507DA8CE4DF}"/>
    <cellStyle name="Nota 2 2 2 2 3 3" xfId="23475" xr:uid="{00000000-0005-0000-0000-0000A7510000}"/>
    <cellStyle name="Nota 2 2 2 2 3 3 2" xfId="32421" xr:uid="{A2BA95F2-7289-4AA7-8E95-191C0A127F30}"/>
    <cellStyle name="Nota 2 2 2 2 4" xfId="25719" xr:uid="{00000000-0005-0000-0000-0000A8510000}"/>
    <cellStyle name="Nota 2 2 2 2 4 2" xfId="28862" xr:uid="{00000000-0005-0000-0000-0000A9510000}"/>
    <cellStyle name="Nota 2 2 2 2 4 2 2" xfId="37718" xr:uid="{FF527220-0749-4620-B4A9-0EAB20CA72BE}"/>
    <cellStyle name="Nota 2 2 2 2 4 3" xfId="34590" xr:uid="{2DD41A5B-A4D0-4C81-9A64-DEB4D314952C}"/>
    <cellStyle name="Nota 2 2 2 2 5" xfId="23477" xr:uid="{00000000-0005-0000-0000-0000AA510000}"/>
    <cellStyle name="Nota 2 2 2 2 5 2" xfId="32423" xr:uid="{734D58B0-DAA6-4977-9899-B1ED67E87EDB}"/>
    <cellStyle name="Nota 2 2 2 3" xfId="17600" xr:uid="{00000000-0005-0000-0000-0000AB510000}"/>
    <cellStyle name="Nota 2 2 2 3 2" xfId="17601" xr:uid="{00000000-0005-0000-0000-0000AC510000}"/>
    <cellStyle name="Nota 2 2 2 3 2 2" xfId="25723" xr:uid="{00000000-0005-0000-0000-0000AD510000}"/>
    <cellStyle name="Nota 2 2 2 3 2 2 2" xfId="28866" xr:uid="{00000000-0005-0000-0000-0000AE510000}"/>
    <cellStyle name="Nota 2 2 2 3 2 2 2 2" xfId="37722" xr:uid="{C2956913-AD59-402C-9BC9-BED8FD206454}"/>
    <cellStyle name="Nota 2 2 2 3 2 2 3" xfId="34594" xr:uid="{E5671F2F-410C-4211-9672-2693F938605C}"/>
    <cellStyle name="Nota 2 2 2 3 2 3" xfId="22239" xr:uid="{00000000-0005-0000-0000-0000AF510000}"/>
    <cellStyle name="Nota 2 2 2 3 2 3 2" xfId="31190" xr:uid="{68BEB577-7549-4C08-B355-513C78E23C2B}"/>
    <cellStyle name="Nota 2 2 2 3 3" xfId="25722" xr:uid="{00000000-0005-0000-0000-0000B0510000}"/>
    <cellStyle name="Nota 2 2 2 3 3 2" xfId="28865" xr:uid="{00000000-0005-0000-0000-0000B1510000}"/>
    <cellStyle name="Nota 2 2 2 3 3 2 2" xfId="37721" xr:uid="{FEF314E9-A74C-4851-8398-A3F211AB1BEF}"/>
    <cellStyle name="Nota 2 2 2 3 3 3" xfId="34593" xr:uid="{2072FDB1-9FC3-45A2-B28C-1D538009C81A}"/>
    <cellStyle name="Nota 2 2 2 3 4" xfId="23474" xr:uid="{00000000-0005-0000-0000-0000B2510000}"/>
    <cellStyle name="Nota 2 2 2 3 4 2" xfId="32420" xr:uid="{038F223F-D441-4DC2-8BB6-D9E0DA4C1FA5}"/>
    <cellStyle name="Nota 2 2 2 4" xfId="17602" xr:uid="{00000000-0005-0000-0000-0000B3510000}"/>
    <cellStyle name="Nota 2 2 2 4 2" xfId="25724" xr:uid="{00000000-0005-0000-0000-0000B4510000}"/>
    <cellStyle name="Nota 2 2 2 4 2 2" xfId="28867" xr:uid="{00000000-0005-0000-0000-0000B5510000}"/>
    <cellStyle name="Nota 2 2 2 4 2 2 2" xfId="37723" xr:uid="{14EFF33F-6CEC-4FD6-959D-E427D5253709}"/>
    <cellStyle name="Nota 2 2 2 4 2 3" xfId="34595" xr:uid="{57E1E1D6-213B-4F30-84FB-7469DFCCB514}"/>
    <cellStyle name="Nota 2 2 2 4 3" xfId="23473" xr:uid="{00000000-0005-0000-0000-0000B6510000}"/>
    <cellStyle name="Nota 2 2 2 4 3 2" xfId="32419" xr:uid="{657ED009-46D2-4B2B-A5C7-3F68EC0B20B2}"/>
    <cellStyle name="Nota 2 2 2 5" xfId="17603" xr:uid="{00000000-0005-0000-0000-0000B7510000}"/>
    <cellStyle name="Nota 2 2 2 5 2" xfId="25725" xr:uid="{00000000-0005-0000-0000-0000B8510000}"/>
    <cellStyle name="Nota 2 2 2 5 2 2" xfId="28868" xr:uid="{00000000-0005-0000-0000-0000B9510000}"/>
    <cellStyle name="Nota 2 2 2 5 2 2 2" xfId="37724" xr:uid="{35281C33-9091-405F-89E5-547CF2F71DE0}"/>
    <cellStyle name="Nota 2 2 2 5 2 3" xfId="34596" xr:uid="{5836FAC0-CBD8-4394-8A4B-269141DE8F0C}"/>
    <cellStyle name="Nota 2 2 2 5 3" xfId="23472" xr:uid="{00000000-0005-0000-0000-0000BA510000}"/>
    <cellStyle name="Nota 2 2 2 5 3 2" xfId="32418" xr:uid="{322324DC-F784-425C-AA64-6B8702D1A846}"/>
    <cellStyle name="Nota 2 2 2 6" xfId="25718" xr:uid="{00000000-0005-0000-0000-0000BB510000}"/>
    <cellStyle name="Nota 2 2 2 6 2" xfId="28861" xr:uid="{00000000-0005-0000-0000-0000BC510000}"/>
    <cellStyle name="Nota 2 2 2 6 2 2" xfId="37717" xr:uid="{79CAC040-F71F-4CF5-A45B-3070E8D162B5}"/>
    <cellStyle name="Nota 2 2 2 6 3" xfId="34589" xr:uid="{E81EA882-77A7-42A7-A921-0B1FA69E4DF0}"/>
    <cellStyle name="Nota 2 2 2 7" xfId="23478" xr:uid="{00000000-0005-0000-0000-0000BD510000}"/>
    <cellStyle name="Nota 2 2 2 7 2" xfId="32424" xr:uid="{5E36E002-F760-4731-B662-CDB5B0E185D9}"/>
    <cellStyle name="Nota 2 2 3" xfId="17604" xr:uid="{00000000-0005-0000-0000-0000BE510000}"/>
    <cellStyle name="Nota 2 2 3 2" xfId="17605" xr:uid="{00000000-0005-0000-0000-0000BF510000}"/>
    <cellStyle name="Nota 2 2 3 2 2" xfId="17606" xr:uid="{00000000-0005-0000-0000-0000C0510000}"/>
    <cellStyle name="Nota 2 2 3 2 2 2" xfId="25728" xr:uid="{00000000-0005-0000-0000-0000C1510000}"/>
    <cellStyle name="Nota 2 2 3 2 2 2 2" xfId="28871" xr:uid="{00000000-0005-0000-0000-0000C2510000}"/>
    <cellStyle name="Nota 2 2 3 2 2 2 2 2" xfId="37727" xr:uid="{65421B55-0859-481F-B4A7-FFE873C39DC8}"/>
    <cellStyle name="Nota 2 2 3 2 2 2 3" xfId="34599" xr:uid="{80D7D5D3-E9D9-4181-86C8-CA703FB3CA44}"/>
    <cellStyle name="Nota 2 2 3 2 2 3" xfId="23469" xr:uid="{00000000-0005-0000-0000-0000C3510000}"/>
    <cellStyle name="Nota 2 2 3 2 2 3 2" xfId="32415" xr:uid="{900AC18C-CF5D-4753-AE0E-CC57F7DA15D6}"/>
    <cellStyle name="Nota 2 2 3 2 3" xfId="25727" xr:uid="{00000000-0005-0000-0000-0000C4510000}"/>
    <cellStyle name="Nota 2 2 3 2 3 2" xfId="28870" xr:uid="{00000000-0005-0000-0000-0000C5510000}"/>
    <cellStyle name="Nota 2 2 3 2 3 2 2" xfId="37726" xr:uid="{DE9A5ABB-E493-4454-A58B-D5A1EBFC7653}"/>
    <cellStyle name="Nota 2 2 3 2 3 3" xfId="34598" xr:uid="{1103270D-6D23-4288-8DAA-3C85739E599C}"/>
    <cellStyle name="Nota 2 2 3 2 4" xfId="23470" xr:uid="{00000000-0005-0000-0000-0000C6510000}"/>
    <cellStyle name="Nota 2 2 3 2 4 2" xfId="32416" xr:uid="{2B9EDF71-02A8-41FC-BF71-805BF01B5C46}"/>
    <cellStyle name="Nota 2 2 3 3" xfId="17607" xr:uid="{00000000-0005-0000-0000-0000C7510000}"/>
    <cellStyle name="Nota 2 2 3 3 2" xfId="17608" xr:uid="{00000000-0005-0000-0000-0000C8510000}"/>
    <cellStyle name="Nota 2 2 3 3 2 2" xfId="25730" xr:uid="{00000000-0005-0000-0000-0000C9510000}"/>
    <cellStyle name="Nota 2 2 3 3 2 2 2" xfId="28873" xr:uid="{00000000-0005-0000-0000-0000CA510000}"/>
    <cellStyle name="Nota 2 2 3 3 2 2 2 2" xfId="37729" xr:uid="{78F54665-F759-43AF-83E6-3E6583414A6B}"/>
    <cellStyle name="Nota 2 2 3 3 2 2 3" xfId="34601" xr:uid="{836CE51F-CC1A-4F87-91CA-6BEE5AC1B050}"/>
    <cellStyle name="Nota 2 2 3 3 2 3" xfId="23467" xr:uid="{00000000-0005-0000-0000-0000CB510000}"/>
    <cellStyle name="Nota 2 2 3 3 2 3 2" xfId="32413" xr:uid="{68891515-74EF-422A-8E5D-33BF1D6C214F}"/>
    <cellStyle name="Nota 2 2 3 3 3" xfId="25729" xr:uid="{00000000-0005-0000-0000-0000CC510000}"/>
    <cellStyle name="Nota 2 2 3 3 3 2" xfId="28872" xr:uid="{00000000-0005-0000-0000-0000CD510000}"/>
    <cellStyle name="Nota 2 2 3 3 3 2 2" xfId="37728" xr:uid="{B376DB0A-3A56-437D-B309-8A2B3ABD0459}"/>
    <cellStyle name="Nota 2 2 3 3 3 3" xfId="34600" xr:uid="{C952502C-8851-45E0-9FA6-F80DE36EB68D}"/>
    <cellStyle name="Nota 2 2 3 3 4" xfId="23468" xr:uid="{00000000-0005-0000-0000-0000CE510000}"/>
    <cellStyle name="Nota 2 2 3 3 4 2" xfId="32414" xr:uid="{E94A2C57-2339-4E35-95F4-2FF94A4D22CD}"/>
    <cellStyle name="Nota 2 2 3 4" xfId="17609" xr:uid="{00000000-0005-0000-0000-0000CF510000}"/>
    <cellStyle name="Nota 2 2 3 4 2" xfId="25731" xr:uid="{00000000-0005-0000-0000-0000D0510000}"/>
    <cellStyle name="Nota 2 2 3 4 2 2" xfId="28874" xr:uid="{00000000-0005-0000-0000-0000D1510000}"/>
    <cellStyle name="Nota 2 2 3 4 2 2 2" xfId="37730" xr:uid="{0696C4B3-D842-4321-BB9B-508466EAEC09}"/>
    <cellStyle name="Nota 2 2 3 4 2 3" xfId="34602" xr:uid="{3A8D9521-DF5E-4A0B-90DE-CE45180FFACD}"/>
    <cellStyle name="Nota 2 2 3 4 3" xfId="23466" xr:uid="{00000000-0005-0000-0000-0000D2510000}"/>
    <cellStyle name="Nota 2 2 3 4 3 2" xfId="32412" xr:uid="{DE7FA165-9671-4EF4-9E50-E6F7651C0179}"/>
    <cellStyle name="Nota 2 2 3 5" xfId="17610" xr:uid="{00000000-0005-0000-0000-0000D3510000}"/>
    <cellStyle name="Nota 2 2 3 5 2" xfId="25732" xr:uid="{00000000-0005-0000-0000-0000D4510000}"/>
    <cellStyle name="Nota 2 2 3 5 2 2" xfId="28875" xr:uid="{00000000-0005-0000-0000-0000D5510000}"/>
    <cellStyle name="Nota 2 2 3 5 2 2 2" xfId="37731" xr:uid="{F0CB7CA0-92F4-4BE4-A121-764953DCC83F}"/>
    <cellStyle name="Nota 2 2 3 5 2 3" xfId="34603" xr:uid="{98D3BA18-3DFD-4212-AA38-747F7ABD54FA}"/>
    <cellStyle name="Nota 2 2 3 5 3" xfId="23465" xr:uid="{00000000-0005-0000-0000-0000D6510000}"/>
    <cellStyle name="Nota 2 2 3 5 3 2" xfId="32411" xr:uid="{4F547192-E58A-49F3-8269-08F961C0BD31}"/>
    <cellStyle name="Nota 2 2 3 6" xfId="25726" xr:uid="{00000000-0005-0000-0000-0000D7510000}"/>
    <cellStyle name="Nota 2 2 3 6 2" xfId="28869" xr:uid="{00000000-0005-0000-0000-0000D8510000}"/>
    <cellStyle name="Nota 2 2 3 6 2 2" xfId="37725" xr:uid="{7149091E-9903-4866-9534-9C7D5C4C2201}"/>
    <cellStyle name="Nota 2 2 3 6 3" xfId="34597" xr:uid="{2C5EB440-B758-4C12-B8FD-ACDE90A42790}"/>
    <cellStyle name="Nota 2 2 3 7" xfId="23471" xr:uid="{00000000-0005-0000-0000-0000D9510000}"/>
    <cellStyle name="Nota 2 2 3 7 2" xfId="32417" xr:uid="{F7DB166B-B583-4631-8D49-4DF42694E59B}"/>
    <cellStyle name="Nota 2 2 4" xfId="17611" xr:uid="{00000000-0005-0000-0000-0000DA510000}"/>
    <cellStyle name="Nota 2 2 4 2" xfId="17612" xr:uid="{00000000-0005-0000-0000-0000DB510000}"/>
    <cellStyle name="Nota 2 2 4 2 2" xfId="25734" xr:uid="{00000000-0005-0000-0000-0000DC510000}"/>
    <cellStyle name="Nota 2 2 4 2 2 2" xfId="28877" xr:uid="{00000000-0005-0000-0000-0000DD510000}"/>
    <cellStyle name="Nota 2 2 4 2 2 2 2" xfId="37733" xr:uid="{24BCED35-8CCF-4727-84CD-6F3AE69F5833}"/>
    <cellStyle name="Nota 2 2 4 2 2 3" xfId="34605" xr:uid="{A7F724B5-A7FA-40C2-A4AC-5CB09473502C}"/>
    <cellStyle name="Nota 2 2 4 2 3" xfId="23463" xr:uid="{00000000-0005-0000-0000-0000DE510000}"/>
    <cellStyle name="Nota 2 2 4 2 3 2" xfId="32409" xr:uid="{7A468F31-C798-41D9-A55E-16EA92B4EA57}"/>
    <cellStyle name="Nota 2 2 4 3" xfId="25733" xr:uid="{00000000-0005-0000-0000-0000DF510000}"/>
    <cellStyle name="Nota 2 2 4 3 2" xfId="28876" xr:uid="{00000000-0005-0000-0000-0000E0510000}"/>
    <cellStyle name="Nota 2 2 4 3 2 2" xfId="37732" xr:uid="{BE3EB2D4-C77C-4D86-AB24-D75506879654}"/>
    <cellStyle name="Nota 2 2 4 3 3" xfId="34604" xr:uid="{78107B82-205C-4D54-910B-75518FE2417C}"/>
    <cellStyle name="Nota 2 2 4 4" xfId="23464" xr:uid="{00000000-0005-0000-0000-0000E1510000}"/>
    <cellStyle name="Nota 2 2 4 4 2" xfId="32410" xr:uid="{57613A23-EB94-4D8A-A8B0-6BD3812463C4}"/>
    <cellStyle name="Nota 2 2 5" xfId="17613" xr:uid="{00000000-0005-0000-0000-0000E2510000}"/>
    <cellStyle name="Nota 2 2 6" xfId="17614" xr:uid="{00000000-0005-0000-0000-0000E3510000}"/>
    <cellStyle name="Nota 2 2 6 2" xfId="25735" xr:uid="{00000000-0005-0000-0000-0000E4510000}"/>
    <cellStyle name="Nota 2 2 6 2 2" xfId="28878" xr:uid="{00000000-0005-0000-0000-0000E5510000}"/>
    <cellStyle name="Nota 2 2 6 2 2 2" xfId="37734" xr:uid="{326EEFD7-D116-41A9-BD65-FA586E537585}"/>
    <cellStyle name="Nota 2 2 6 2 3" xfId="34606" xr:uid="{AABDE974-9433-4235-BACD-0F0CD1E28B30}"/>
    <cellStyle name="Nota 2 2 6 3" xfId="23462" xr:uid="{00000000-0005-0000-0000-0000E6510000}"/>
    <cellStyle name="Nota 2 2 6 3 2" xfId="32408" xr:uid="{5519573C-0427-43A0-A77F-1D2D50FFBCB4}"/>
    <cellStyle name="Nota 2 2 7" xfId="17615" xr:uid="{00000000-0005-0000-0000-0000E7510000}"/>
    <cellStyle name="Nota 2 2 7 2" xfId="25736" xr:uid="{00000000-0005-0000-0000-0000E8510000}"/>
    <cellStyle name="Nota 2 2 7 2 2" xfId="28879" xr:uid="{00000000-0005-0000-0000-0000E9510000}"/>
    <cellStyle name="Nota 2 2 7 2 2 2" xfId="37735" xr:uid="{4C5F44E3-C580-475D-B7CB-A3D4E39C856C}"/>
    <cellStyle name="Nota 2 2 7 2 3" xfId="34607" xr:uid="{1CE0C08E-7D1B-48D0-B27F-ED042DE59602}"/>
    <cellStyle name="Nota 2 2 7 3" xfId="23461" xr:uid="{00000000-0005-0000-0000-0000EA510000}"/>
    <cellStyle name="Nota 2 2 7 3 2" xfId="32407" xr:uid="{971930A1-4DE4-4E33-8734-4412E5269620}"/>
    <cellStyle name="Nota 2 2 8" xfId="22287" xr:uid="{00000000-0005-0000-0000-0000EB510000}"/>
    <cellStyle name="Nota 2 2 8 2" xfId="27721" xr:uid="{00000000-0005-0000-0000-0000EC510000}"/>
    <cellStyle name="Nota 2 2 8 2 2" xfId="36577" xr:uid="{0AD71F88-ABDC-40EF-B1C6-0B0984E8113B}"/>
    <cellStyle name="Nota 2 2 8 3" xfId="31233" xr:uid="{5F3394F0-F207-4BEB-96EA-9621A1D80AFD}"/>
    <cellStyle name="Nota 2 2 9" xfId="27151" xr:uid="{00000000-0005-0000-0000-0000ED510000}"/>
    <cellStyle name="Nota 2 2 9 2" xfId="36022" xr:uid="{608A3F24-0BCD-43E9-B3BA-7DB93235E024}"/>
    <cellStyle name="Nota 2 20" xfId="17616" xr:uid="{00000000-0005-0000-0000-0000EE510000}"/>
    <cellStyle name="Nota 2 20 2" xfId="17617" xr:uid="{00000000-0005-0000-0000-0000EF510000}"/>
    <cellStyle name="Nota 2 20 2 2" xfId="25738" xr:uid="{00000000-0005-0000-0000-0000F0510000}"/>
    <cellStyle name="Nota 2 20 2 2 2" xfId="28881" xr:uid="{00000000-0005-0000-0000-0000F1510000}"/>
    <cellStyle name="Nota 2 20 2 2 2 2" xfId="37737" xr:uid="{EB14AC9C-4D66-4A97-8722-9AF5FFC823D4}"/>
    <cellStyle name="Nota 2 20 2 2 3" xfId="34609" xr:uid="{E53F5F59-F3D8-43F6-9DF4-D1E6FEABED94}"/>
    <cellStyle name="Nota 2 20 2 3" xfId="23459" xr:uid="{00000000-0005-0000-0000-0000F2510000}"/>
    <cellStyle name="Nota 2 20 2 3 2" xfId="32405" xr:uid="{5325AB69-6639-4B9D-9FAA-E062DD5B7B59}"/>
    <cellStyle name="Nota 2 20 3" xfId="25737" xr:uid="{00000000-0005-0000-0000-0000F3510000}"/>
    <cellStyle name="Nota 2 20 3 2" xfId="28880" xr:uid="{00000000-0005-0000-0000-0000F4510000}"/>
    <cellStyle name="Nota 2 20 3 2 2" xfId="37736" xr:uid="{78563352-E2F4-4EDC-AB88-7A7EE6E4BE96}"/>
    <cellStyle name="Nota 2 20 3 3" xfId="34608" xr:uid="{2DF07CD7-15E7-49BC-B051-C9940124ED2B}"/>
    <cellStyle name="Nota 2 20 4" xfId="23460" xr:uid="{00000000-0005-0000-0000-0000F5510000}"/>
    <cellStyle name="Nota 2 20 4 2" xfId="32406" xr:uid="{321A01A6-8A3A-40A9-80F3-E7F1804FD671}"/>
    <cellStyle name="Nota 2 21" xfId="17618" xr:uid="{00000000-0005-0000-0000-0000F6510000}"/>
    <cellStyle name="Nota 2 21 2" xfId="17619" xr:uid="{00000000-0005-0000-0000-0000F7510000}"/>
    <cellStyle name="Nota 2 22" xfId="17620" xr:uid="{00000000-0005-0000-0000-0000F8510000}"/>
    <cellStyle name="Nota 2 23" xfId="17621" xr:uid="{00000000-0005-0000-0000-0000F9510000}"/>
    <cellStyle name="Nota 2 24" xfId="22286" xr:uid="{00000000-0005-0000-0000-0000FA510000}"/>
    <cellStyle name="Nota 2 24 2" xfId="27720" xr:uid="{00000000-0005-0000-0000-0000FB510000}"/>
    <cellStyle name="Nota 2 24 2 2" xfId="36576" xr:uid="{7000A2AB-7F58-44E8-8FD0-8E569997D6FF}"/>
    <cellStyle name="Nota 2 24 3" xfId="31232" xr:uid="{DA7AFA81-E6B4-4B12-966A-64A62174508D}"/>
    <cellStyle name="Nota 2 25" xfId="27152" xr:uid="{00000000-0005-0000-0000-0000FC510000}"/>
    <cellStyle name="Nota 2 25 2" xfId="36023" xr:uid="{A595EFA6-92F5-44E5-89FB-4F9AC2AD3686}"/>
    <cellStyle name="Nota 2 3" xfId="765" xr:uid="{00000000-0005-0000-0000-0000FD510000}"/>
    <cellStyle name="Nota 2 3 2" xfId="17622" xr:uid="{00000000-0005-0000-0000-0000FE510000}"/>
    <cellStyle name="Nota 2 3 2 2" xfId="17623" xr:uid="{00000000-0005-0000-0000-0000FF510000}"/>
    <cellStyle name="Nota 2 3 2 2 2" xfId="17624" xr:uid="{00000000-0005-0000-0000-000000520000}"/>
    <cellStyle name="Nota 2 3 2 2 2 2" xfId="25740" xr:uid="{00000000-0005-0000-0000-000001520000}"/>
    <cellStyle name="Nota 2 3 2 2 2 2 2" xfId="28883" xr:uid="{00000000-0005-0000-0000-000002520000}"/>
    <cellStyle name="Nota 2 3 2 2 2 2 2 2" xfId="37739" xr:uid="{63931D4E-B10F-4EC3-BB5A-5F0BE968C308}"/>
    <cellStyle name="Nota 2 3 2 2 2 2 3" xfId="34611" xr:uid="{E96B0B40-CD0F-41C6-BDB8-C06859C7C562}"/>
    <cellStyle name="Nota 2 3 2 2 2 3" xfId="23457" xr:uid="{00000000-0005-0000-0000-000003520000}"/>
    <cellStyle name="Nota 2 3 2 2 2 3 2" xfId="32403" xr:uid="{C9D9450A-CECB-46CE-B007-3402B26E8738}"/>
    <cellStyle name="Nota 2 3 2 2 3" xfId="25739" xr:uid="{00000000-0005-0000-0000-000004520000}"/>
    <cellStyle name="Nota 2 3 2 2 3 2" xfId="28882" xr:uid="{00000000-0005-0000-0000-000005520000}"/>
    <cellStyle name="Nota 2 3 2 2 3 2 2" xfId="37738" xr:uid="{4D0D02A1-92EF-4B04-807C-2A65D494C501}"/>
    <cellStyle name="Nota 2 3 2 2 3 3" xfId="34610" xr:uid="{34C37815-C3E3-43F3-8BE3-C3ECD6227ACF}"/>
    <cellStyle name="Nota 2 3 2 2 4" xfId="23458" xr:uid="{00000000-0005-0000-0000-000006520000}"/>
    <cellStyle name="Nota 2 3 2 2 4 2" xfId="32404" xr:uid="{9B5301CB-D3CE-4E76-821E-36105C657BA8}"/>
    <cellStyle name="Nota 2 3 2 3" xfId="17625" xr:uid="{00000000-0005-0000-0000-000007520000}"/>
    <cellStyle name="Nota 2 3 2 3 2" xfId="17626" xr:uid="{00000000-0005-0000-0000-000008520000}"/>
    <cellStyle name="Nota 2 3 2 3 2 2" xfId="25742" xr:uid="{00000000-0005-0000-0000-000009520000}"/>
    <cellStyle name="Nota 2 3 2 3 2 2 2" xfId="28885" xr:uid="{00000000-0005-0000-0000-00000A520000}"/>
    <cellStyle name="Nota 2 3 2 3 2 2 2 2" xfId="37741" xr:uid="{920C9790-6FE9-4F61-9424-CC3CA135D829}"/>
    <cellStyle name="Nota 2 3 2 3 2 2 3" xfId="34613" xr:uid="{A82E1284-8A50-4219-80AD-D5A0AB769E3D}"/>
    <cellStyle name="Nota 2 3 2 3 2 3" xfId="22242" xr:uid="{00000000-0005-0000-0000-00000B520000}"/>
    <cellStyle name="Nota 2 3 2 3 2 3 2" xfId="31193" xr:uid="{B6AF6C05-4F32-484A-9B14-B2592AA7474E}"/>
    <cellStyle name="Nota 2 3 2 3 3" xfId="25741" xr:uid="{00000000-0005-0000-0000-00000C520000}"/>
    <cellStyle name="Nota 2 3 2 3 3 2" xfId="28884" xr:uid="{00000000-0005-0000-0000-00000D520000}"/>
    <cellStyle name="Nota 2 3 2 3 3 2 2" xfId="37740" xr:uid="{366C6EA3-526E-44CC-BA9D-0D8D47934DF9}"/>
    <cellStyle name="Nota 2 3 2 3 3 3" xfId="34612" xr:uid="{EEB6EEE8-A35B-4786-9792-87F2ABFCB36C}"/>
    <cellStyle name="Nota 2 3 2 3 4" xfId="23456" xr:uid="{00000000-0005-0000-0000-00000E520000}"/>
    <cellStyle name="Nota 2 3 2 3 4 2" xfId="32402" xr:uid="{2E381330-61CA-4B85-A5C0-7DD470907FD7}"/>
    <cellStyle name="Nota 2 3 2 4" xfId="17627" xr:uid="{00000000-0005-0000-0000-00000F520000}"/>
    <cellStyle name="Nota 2 3 2 5" xfId="17628" xr:uid="{00000000-0005-0000-0000-000010520000}"/>
    <cellStyle name="Nota 2 3 3" xfId="17629" xr:uid="{00000000-0005-0000-0000-000011520000}"/>
    <cellStyle name="Nota 2 3 3 2" xfId="17630" xr:uid="{00000000-0005-0000-0000-000012520000}"/>
    <cellStyle name="Nota 2 3 3 3" xfId="17631" xr:uid="{00000000-0005-0000-0000-000013520000}"/>
    <cellStyle name="Nota 2 3 3 3 2" xfId="25743" xr:uid="{00000000-0005-0000-0000-000014520000}"/>
    <cellStyle name="Nota 2 3 3 3 2 2" xfId="28886" xr:uid="{00000000-0005-0000-0000-000015520000}"/>
    <cellStyle name="Nota 2 3 3 3 2 2 2" xfId="37742" xr:uid="{8A4F3301-B8E3-4525-8D11-69BA4C7EB1A9}"/>
    <cellStyle name="Nota 2 3 3 3 2 3" xfId="34614" xr:uid="{9C84BF39-7B36-4271-A2E7-C056547DDA32}"/>
    <cellStyle name="Nota 2 3 3 3 3" xfId="23455" xr:uid="{00000000-0005-0000-0000-000016520000}"/>
    <cellStyle name="Nota 2 3 3 3 3 2" xfId="32401" xr:uid="{C9F059D3-4362-499A-8BFC-8B396F16CA34}"/>
    <cellStyle name="Nota 2 3 4" xfId="17632" xr:uid="{00000000-0005-0000-0000-000017520000}"/>
    <cellStyle name="Nota 2 3 5" xfId="17633" xr:uid="{00000000-0005-0000-0000-000018520000}"/>
    <cellStyle name="Nota 2 3 6" xfId="17634" xr:uid="{00000000-0005-0000-0000-000019520000}"/>
    <cellStyle name="Nota 2 3 7" xfId="22288" xr:uid="{00000000-0005-0000-0000-00001A520000}"/>
    <cellStyle name="Nota 2 3 7 2" xfId="27722" xr:uid="{00000000-0005-0000-0000-00001B520000}"/>
    <cellStyle name="Nota 2 3 7 2 2" xfId="36578" xr:uid="{88AC2D89-C558-48A2-BEE9-449824797330}"/>
    <cellStyle name="Nota 2 3 7 3" xfId="31234" xr:uid="{CE43E3A1-47FD-4960-9410-A1ED2CE5160F}"/>
    <cellStyle name="Nota 2 3 8" xfId="27150" xr:uid="{00000000-0005-0000-0000-00001C520000}"/>
    <cellStyle name="Nota 2 3 8 2" xfId="36021" xr:uid="{4E4356AD-D6D3-4792-9D9E-244F88073E12}"/>
    <cellStyle name="Nota 2 4" xfId="17635" xr:uid="{00000000-0005-0000-0000-00001D520000}"/>
    <cellStyle name="Nota 2 4 2" xfId="17636" xr:uid="{00000000-0005-0000-0000-00001E520000}"/>
    <cellStyle name="Nota 2 4 2 2" xfId="17637" xr:uid="{00000000-0005-0000-0000-00001F520000}"/>
    <cellStyle name="Nota 2 4 2 2 2" xfId="17638" xr:uid="{00000000-0005-0000-0000-000020520000}"/>
    <cellStyle name="Nota 2 4 2 2 2 2" xfId="25745" xr:uid="{00000000-0005-0000-0000-000021520000}"/>
    <cellStyle name="Nota 2 4 2 2 2 2 2" xfId="28888" xr:uid="{00000000-0005-0000-0000-000022520000}"/>
    <cellStyle name="Nota 2 4 2 2 2 2 2 2" xfId="37744" xr:uid="{99A7C746-1945-4093-9146-7826AA88179D}"/>
    <cellStyle name="Nota 2 4 2 2 2 2 3" xfId="34616" xr:uid="{46CD6416-69DB-4212-A483-90E2B1470B9D}"/>
    <cellStyle name="Nota 2 4 2 2 2 3" xfId="23453" xr:uid="{00000000-0005-0000-0000-000023520000}"/>
    <cellStyle name="Nota 2 4 2 2 2 3 2" xfId="32399" xr:uid="{AB3FF502-F87E-4513-ACAB-7C9CD56EF39F}"/>
    <cellStyle name="Nota 2 4 2 2 3" xfId="25744" xr:uid="{00000000-0005-0000-0000-000024520000}"/>
    <cellStyle name="Nota 2 4 2 2 3 2" xfId="28887" xr:uid="{00000000-0005-0000-0000-000025520000}"/>
    <cellStyle name="Nota 2 4 2 2 3 2 2" xfId="37743" xr:uid="{B2AF80B7-9B52-41D1-A9B9-6774B9BDCCC0}"/>
    <cellStyle name="Nota 2 4 2 2 3 3" xfId="34615" xr:uid="{5D7935D4-F1FF-4CED-9BE2-B6B9217D45F6}"/>
    <cellStyle name="Nota 2 4 2 2 4" xfId="23454" xr:uid="{00000000-0005-0000-0000-000026520000}"/>
    <cellStyle name="Nota 2 4 2 2 4 2" xfId="32400" xr:uid="{6DF9DC73-DFA2-4408-8690-6C6716E9D2E5}"/>
    <cellStyle name="Nota 2 4 2 3" xfId="17639" xr:uid="{00000000-0005-0000-0000-000027520000}"/>
    <cellStyle name="Nota 2 4 2 3 2" xfId="17640" xr:uid="{00000000-0005-0000-0000-000028520000}"/>
    <cellStyle name="Nota 2 4 2 3 2 2" xfId="25747" xr:uid="{00000000-0005-0000-0000-000029520000}"/>
    <cellStyle name="Nota 2 4 2 3 2 2 2" xfId="28890" xr:uid="{00000000-0005-0000-0000-00002A520000}"/>
    <cellStyle name="Nota 2 4 2 3 2 2 2 2" xfId="37746" xr:uid="{F2E245BF-E713-4F68-82C4-60CF38D19ECF}"/>
    <cellStyle name="Nota 2 4 2 3 2 2 3" xfId="34618" xr:uid="{CAB6F831-52C8-4766-BB7B-5BE2D836B331}"/>
    <cellStyle name="Nota 2 4 2 3 2 3" xfId="23451" xr:uid="{00000000-0005-0000-0000-00002B520000}"/>
    <cellStyle name="Nota 2 4 2 3 2 3 2" xfId="32397" xr:uid="{CB285BA4-CCCE-4D66-89FB-DDD027BA26B8}"/>
    <cellStyle name="Nota 2 4 2 3 3" xfId="25746" xr:uid="{00000000-0005-0000-0000-00002C520000}"/>
    <cellStyle name="Nota 2 4 2 3 3 2" xfId="28889" xr:uid="{00000000-0005-0000-0000-00002D520000}"/>
    <cellStyle name="Nota 2 4 2 3 3 2 2" xfId="37745" xr:uid="{6E8B60D7-6A4F-4887-8CA7-AF1720185610}"/>
    <cellStyle name="Nota 2 4 2 3 3 3" xfId="34617" xr:uid="{D213DE20-1311-4A61-AFC4-0F988AB60301}"/>
    <cellStyle name="Nota 2 4 2 3 4" xfId="23452" xr:uid="{00000000-0005-0000-0000-00002E520000}"/>
    <cellStyle name="Nota 2 4 2 3 4 2" xfId="32398" xr:uid="{345F346B-00C2-4A61-9F0B-4DB78A726366}"/>
    <cellStyle name="Nota 2 4 3" xfId="17641" xr:uid="{00000000-0005-0000-0000-00002F520000}"/>
    <cellStyle name="Nota 2 4 4" xfId="17642" xr:uid="{00000000-0005-0000-0000-000030520000}"/>
    <cellStyle name="Nota 2 4 4 2" xfId="17643" xr:uid="{00000000-0005-0000-0000-000031520000}"/>
    <cellStyle name="Nota 2 4 4 2 2" xfId="25749" xr:uid="{00000000-0005-0000-0000-000032520000}"/>
    <cellStyle name="Nota 2 4 4 2 2 2" xfId="28892" xr:uid="{00000000-0005-0000-0000-000033520000}"/>
    <cellStyle name="Nota 2 4 4 2 2 2 2" xfId="37748" xr:uid="{0D7B81D7-D49B-4D22-8CDC-81EB6A5E0F38}"/>
    <cellStyle name="Nota 2 4 4 2 2 3" xfId="34620" xr:uid="{791BD1F2-2AD9-45DE-9060-F887B1F2F071}"/>
    <cellStyle name="Nota 2 4 4 2 3" xfId="23449" xr:uid="{00000000-0005-0000-0000-000034520000}"/>
    <cellStyle name="Nota 2 4 4 2 3 2" xfId="32395" xr:uid="{E3790ECD-D164-473C-A023-5A05E576D228}"/>
    <cellStyle name="Nota 2 4 4 3" xfId="25748" xr:uid="{00000000-0005-0000-0000-000035520000}"/>
    <cellStyle name="Nota 2 4 4 3 2" xfId="28891" xr:uid="{00000000-0005-0000-0000-000036520000}"/>
    <cellStyle name="Nota 2 4 4 3 2 2" xfId="37747" xr:uid="{96A84A90-704A-4CBE-93C6-2090ABEB778F}"/>
    <cellStyle name="Nota 2 4 4 3 3" xfId="34619" xr:uid="{C306AC21-E6C6-4C05-92AD-2D31280BDF46}"/>
    <cellStyle name="Nota 2 4 4 4" xfId="23450" xr:uid="{00000000-0005-0000-0000-000037520000}"/>
    <cellStyle name="Nota 2 4 4 4 2" xfId="32396" xr:uid="{7B978C20-233D-4FA0-995C-BEA904019936}"/>
    <cellStyle name="Nota 2 4 5" xfId="17644" xr:uid="{00000000-0005-0000-0000-000038520000}"/>
    <cellStyle name="Nota 2 4 6" xfId="17645" xr:uid="{00000000-0005-0000-0000-000039520000}"/>
    <cellStyle name="Nota 2 5" xfId="17646" xr:uid="{00000000-0005-0000-0000-00003A520000}"/>
    <cellStyle name="Nota 2 5 2" xfId="17647" xr:uid="{00000000-0005-0000-0000-00003B520000}"/>
    <cellStyle name="Nota 2 5 2 2" xfId="17648" xr:uid="{00000000-0005-0000-0000-00003C520000}"/>
    <cellStyle name="Nota 2 5 2 2 2" xfId="17649" xr:uid="{00000000-0005-0000-0000-00003D520000}"/>
    <cellStyle name="Nota 2 5 2 2 2 2" xfId="25752" xr:uid="{00000000-0005-0000-0000-00003E520000}"/>
    <cellStyle name="Nota 2 5 2 2 2 2 2" xfId="28895" xr:uid="{00000000-0005-0000-0000-00003F520000}"/>
    <cellStyle name="Nota 2 5 2 2 2 2 2 2" xfId="37751" xr:uid="{9436F2EE-264D-41CA-B063-B64B0131CAFF}"/>
    <cellStyle name="Nota 2 5 2 2 2 2 3" xfId="34623" xr:uid="{51DF86B3-4292-4B11-9604-6C5267319475}"/>
    <cellStyle name="Nota 2 5 2 2 2 3" xfId="23446" xr:uid="{00000000-0005-0000-0000-000040520000}"/>
    <cellStyle name="Nota 2 5 2 2 2 3 2" xfId="32392" xr:uid="{84893078-404B-48DE-A5E0-BD36938A8084}"/>
    <cellStyle name="Nota 2 5 2 2 3" xfId="25751" xr:uid="{00000000-0005-0000-0000-000041520000}"/>
    <cellStyle name="Nota 2 5 2 2 3 2" xfId="28894" xr:uid="{00000000-0005-0000-0000-000042520000}"/>
    <cellStyle name="Nota 2 5 2 2 3 2 2" xfId="37750" xr:uid="{073054FD-AA1A-4FE5-8B19-6134BEFDC88D}"/>
    <cellStyle name="Nota 2 5 2 2 3 3" xfId="34622" xr:uid="{CFA8B326-3DA5-4C90-BD74-9A7D915FD6ED}"/>
    <cellStyle name="Nota 2 5 2 2 4" xfId="23447" xr:uid="{00000000-0005-0000-0000-000043520000}"/>
    <cellStyle name="Nota 2 5 2 2 4 2" xfId="32393" xr:uid="{1C77ABE4-7641-4B33-9F90-C6C00CD84ABA}"/>
    <cellStyle name="Nota 2 5 2 3" xfId="17650" xr:uid="{00000000-0005-0000-0000-000044520000}"/>
    <cellStyle name="Nota 2 5 2 3 2" xfId="17651" xr:uid="{00000000-0005-0000-0000-000045520000}"/>
    <cellStyle name="Nota 2 5 2 3 2 2" xfId="25754" xr:uid="{00000000-0005-0000-0000-000046520000}"/>
    <cellStyle name="Nota 2 5 2 3 2 2 2" xfId="28897" xr:uid="{00000000-0005-0000-0000-000047520000}"/>
    <cellStyle name="Nota 2 5 2 3 2 2 2 2" xfId="37753" xr:uid="{8C89914C-C596-4BC6-8206-DBB9CA2D3582}"/>
    <cellStyle name="Nota 2 5 2 3 2 2 3" xfId="34625" xr:uid="{2557C1D0-3284-4D4A-A238-CABB7D65E7B3}"/>
    <cellStyle name="Nota 2 5 2 3 2 3" xfId="22225" xr:uid="{00000000-0005-0000-0000-000048520000}"/>
    <cellStyle name="Nota 2 5 2 3 2 3 2" xfId="31176" xr:uid="{2114D953-1DC9-4800-A469-61593AAD772F}"/>
    <cellStyle name="Nota 2 5 2 3 3" xfId="25753" xr:uid="{00000000-0005-0000-0000-000049520000}"/>
    <cellStyle name="Nota 2 5 2 3 3 2" xfId="28896" xr:uid="{00000000-0005-0000-0000-00004A520000}"/>
    <cellStyle name="Nota 2 5 2 3 3 2 2" xfId="37752" xr:uid="{DE4FA443-177D-492B-9E9D-0B0F6136DE41}"/>
    <cellStyle name="Nota 2 5 2 3 3 3" xfId="34624" xr:uid="{683C9BF9-E437-45FB-9974-845E2655339F}"/>
    <cellStyle name="Nota 2 5 2 3 4" xfId="23445" xr:uid="{00000000-0005-0000-0000-00004B520000}"/>
    <cellStyle name="Nota 2 5 2 3 4 2" xfId="32391" xr:uid="{6FCDF92C-E289-4E9D-89B8-100E1EC48501}"/>
    <cellStyle name="Nota 2 5 2 4" xfId="17652" xr:uid="{00000000-0005-0000-0000-00004C520000}"/>
    <cellStyle name="Nota 2 5 2 4 2" xfId="25755" xr:uid="{00000000-0005-0000-0000-00004D520000}"/>
    <cellStyle name="Nota 2 5 2 4 2 2" xfId="28898" xr:uid="{00000000-0005-0000-0000-00004E520000}"/>
    <cellStyle name="Nota 2 5 2 4 2 2 2" xfId="37754" xr:uid="{EF851BD5-BE07-42C2-AC6C-E5F80804E06B}"/>
    <cellStyle name="Nota 2 5 2 4 2 3" xfId="34626" xr:uid="{477578DA-8F31-4D69-94B4-1F5722707099}"/>
    <cellStyle name="Nota 2 5 2 4 3" xfId="23444" xr:uid="{00000000-0005-0000-0000-00004F520000}"/>
    <cellStyle name="Nota 2 5 2 4 3 2" xfId="32390" xr:uid="{3A558F60-F2BE-417D-AFF7-73F0EC936C94}"/>
    <cellStyle name="Nota 2 5 2 5" xfId="25750" xr:uid="{00000000-0005-0000-0000-000050520000}"/>
    <cellStyle name="Nota 2 5 2 5 2" xfId="28893" xr:uid="{00000000-0005-0000-0000-000051520000}"/>
    <cellStyle name="Nota 2 5 2 5 2 2" xfId="37749" xr:uid="{0B2E7380-5DB4-440B-A4C9-D3415238D9C8}"/>
    <cellStyle name="Nota 2 5 2 5 3" xfId="34621" xr:uid="{B49812DF-1C69-4457-A354-FAF054D7F090}"/>
    <cellStyle name="Nota 2 5 2 6" xfId="23448" xr:uid="{00000000-0005-0000-0000-000052520000}"/>
    <cellStyle name="Nota 2 5 2 6 2" xfId="32394" xr:uid="{1B120331-82B2-44C7-BD6D-E93019BE9024}"/>
    <cellStyle name="Nota 2 5 3" xfId="17653" xr:uid="{00000000-0005-0000-0000-000053520000}"/>
    <cellStyle name="Nota 2 5 3 2" xfId="17654" xr:uid="{00000000-0005-0000-0000-000054520000}"/>
    <cellStyle name="Nota 2 5 3 2 2" xfId="25757" xr:uid="{00000000-0005-0000-0000-000055520000}"/>
    <cellStyle name="Nota 2 5 3 2 2 2" xfId="28900" xr:uid="{00000000-0005-0000-0000-000056520000}"/>
    <cellStyle name="Nota 2 5 3 2 2 2 2" xfId="37756" xr:uid="{CA7C1E6A-7E18-4D2B-8A84-29FAC7022C39}"/>
    <cellStyle name="Nota 2 5 3 2 2 3" xfId="34628" xr:uid="{40994E4B-E48B-48F0-899C-1C997257EE66}"/>
    <cellStyle name="Nota 2 5 3 2 3" xfId="23442" xr:uid="{00000000-0005-0000-0000-000057520000}"/>
    <cellStyle name="Nota 2 5 3 2 3 2" xfId="32388" xr:uid="{3C915802-6D8E-43D9-8773-D38B425D1768}"/>
    <cellStyle name="Nota 2 5 3 3" xfId="25756" xr:uid="{00000000-0005-0000-0000-000058520000}"/>
    <cellStyle name="Nota 2 5 3 3 2" xfId="28899" xr:uid="{00000000-0005-0000-0000-000059520000}"/>
    <cellStyle name="Nota 2 5 3 3 2 2" xfId="37755" xr:uid="{2A1531DD-2594-4683-B36F-2B962581E0DB}"/>
    <cellStyle name="Nota 2 5 3 3 3" xfId="34627" xr:uid="{5857D595-247D-4B0A-B83C-5D74ECDD492B}"/>
    <cellStyle name="Nota 2 5 3 4" xfId="23443" xr:uid="{00000000-0005-0000-0000-00005A520000}"/>
    <cellStyle name="Nota 2 5 3 4 2" xfId="32389" xr:uid="{5BD148B2-100D-45F9-8038-E6046DC2799A}"/>
    <cellStyle name="Nota 2 5 4" xfId="17655" xr:uid="{00000000-0005-0000-0000-00005B520000}"/>
    <cellStyle name="Nota 2 5 4 2" xfId="17656" xr:uid="{00000000-0005-0000-0000-00005C520000}"/>
    <cellStyle name="Nota 2 5 4 2 2" xfId="25759" xr:uid="{00000000-0005-0000-0000-00005D520000}"/>
    <cellStyle name="Nota 2 5 4 2 2 2" xfId="28902" xr:uid="{00000000-0005-0000-0000-00005E520000}"/>
    <cellStyle name="Nota 2 5 4 2 2 2 2" xfId="37758" xr:uid="{49642138-99C0-463C-AFF1-8C2B5B59FEF8}"/>
    <cellStyle name="Nota 2 5 4 2 2 3" xfId="34630" xr:uid="{5420534D-F684-4776-832A-75DA9FE3343B}"/>
    <cellStyle name="Nota 2 5 4 2 3" xfId="23440" xr:uid="{00000000-0005-0000-0000-00005F520000}"/>
    <cellStyle name="Nota 2 5 4 2 3 2" xfId="32386" xr:uid="{19C73F4B-BFCD-43D4-8329-F73A6D7E79BB}"/>
    <cellStyle name="Nota 2 5 4 3" xfId="25758" xr:uid="{00000000-0005-0000-0000-000060520000}"/>
    <cellStyle name="Nota 2 5 4 3 2" xfId="28901" xr:uid="{00000000-0005-0000-0000-000061520000}"/>
    <cellStyle name="Nota 2 5 4 3 2 2" xfId="37757" xr:uid="{23E39C31-CDE8-4054-8045-452606BC933E}"/>
    <cellStyle name="Nota 2 5 4 3 3" xfId="34629" xr:uid="{B38F35E3-630A-4D2D-8063-393A0E479D33}"/>
    <cellStyle name="Nota 2 5 4 4" xfId="23441" xr:uid="{00000000-0005-0000-0000-000062520000}"/>
    <cellStyle name="Nota 2 5 4 4 2" xfId="32387" xr:uid="{6E3C50A4-2F42-4319-883A-6D3E2E1D4738}"/>
    <cellStyle name="Nota 2 6" xfId="17657" xr:uid="{00000000-0005-0000-0000-000063520000}"/>
    <cellStyle name="Nota 2 6 2" xfId="17658" xr:uid="{00000000-0005-0000-0000-000064520000}"/>
    <cellStyle name="Nota 2 6 2 2" xfId="17659" xr:uid="{00000000-0005-0000-0000-000065520000}"/>
    <cellStyle name="Nota 2 6 2 2 2" xfId="17660" xr:uid="{00000000-0005-0000-0000-000066520000}"/>
    <cellStyle name="Nota 2 6 2 2 2 2" xfId="25763" xr:uid="{00000000-0005-0000-0000-000067520000}"/>
    <cellStyle name="Nota 2 6 2 2 2 2 2" xfId="28906" xr:uid="{00000000-0005-0000-0000-000068520000}"/>
    <cellStyle name="Nota 2 6 2 2 2 2 2 2" xfId="37762" xr:uid="{2EB8EAD1-31C7-4C27-81A9-EDC3F02C0407}"/>
    <cellStyle name="Nota 2 6 2 2 2 2 3" xfId="34634" xr:uid="{7E052CA6-B78F-400C-8499-A4E31FB58D96}"/>
    <cellStyle name="Nota 2 6 2 2 2 3" xfId="23436" xr:uid="{00000000-0005-0000-0000-000069520000}"/>
    <cellStyle name="Nota 2 6 2 2 2 3 2" xfId="32382" xr:uid="{1FA7156F-7B46-4599-8801-9E297AC9C51F}"/>
    <cellStyle name="Nota 2 6 2 2 3" xfId="25762" xr:uid="{00000000-0005-0000-0000-00006A520000}"/>
    <cellStyle name="Nota 2 6 2 2 3 2" xfId="28905" xr:uid="{00000000-0005-0000-0000-00006B520000}"/>
    <cellStyle name="Nota 2 6 2 2 3 2 2" xfId="37761" xr:uid="{33A03429-3491-48C7-9A46-33D48001EF37}"/>
    <cellStyle name="Nota 2 6 2 2 3 3" xfId="34633" xr:uid="{2CD0570B-597B-45F2-BB13-9F2C9EF61F1E}"/>
    <cellStyle name="Nota 2 6 2 2 4" xfId="23437" xr:uid="{00000000-0005-0000-0000-00006C520000}"/>
    <cellStyle name="Nota 2 6 2 2 4 2" xfId="32383" xr:uid="{76E7BEB3-9E63-4504-9E05-BDB87D556A32}"/>
    <cellStyle name="Nota 2 6 2 3" xfId="17661" xr:uid="{00000000-0005-0000-0000-00006D520000}"/>
    <cellStyle name="Nota 2 6 2 3 2" xfId="17662" xr:uid="{00000000-0005-0000-0000-00006E520000}"/>
    <cellStyle name="Nota 2 6 2 3 2 2" xfId="25765" xr:uid="{00000000-0005-0000-0000-00006F520000}"/>
    <cellStyle name="Nota 2 6 2 3 2 2 2" xfId="28908" xr:uid="{00000000-0005-0000-0000-000070520000}"/>
    <cellStyle name="Nota 2 6 2 3 2 2 2 2" xfId="37764" xr:uid="{8876E8E0-C632-41F4-A402-35BBE922EE4B}"/>
    <cellStyle name="Nota 2 6 2 3 2 2 3" xfId="34636" xr:uid="{1CDD1044-D18A-4F78-AE0A-61A8941706EA}"/>
    <cellStyle name="Nota 2 6 2 3 2 3" xfId="23434" xr:uid="{00000000-0005-0000-0000-000071520000}"/>
    <cellStyle name="Nota 2 6 2 3 2 3 2" xfId="32380" xr:uid="{4E70B287-AA43-42AE-9593-56ECA1FBC29F}"/>
    <cellStyle name="Nota 2 6 2 3 3" xfId="25764" xr:uid="{00000000-0005-0000-0000-000072520000}"/>
    <cellStyle name="Nota 2 6 2 3 3 2" xfId="28907" xr:uid="{00000000-0005-0000-0000-000073520000}"/>
    <cellStyle name="Nota 2 6 2 3 3 2 2" xfId="37763" xr:uid="{B0DA171F-B322-4038-A952-14A4E7571842}"/>
    <cellStyle name="Nota 2 6 2 3 3 3" xfId="34635" xr:uid="{978B3D00-5556-42C9-8F4A-2E00C40C90F3}"/>
    <cellStyle name="Nota 2 6 2 3 4" xfId="23435" xr:uid="{00000000-0005-0000-0000-000074520000}"/>
    <cellStyle name="Nota 2 6 2 3 4 2" xfId="32381" xr:uid="{B495E060-BC4D-442E-95AA-CDE398AD1073}"/>
    <cellStyle name="Nota 2 6 2 4" xfId="17663" xr:uid="{00000000-0005-0000-0000-000075520000}"/>
    <cellStyle name="Nota 2 6 2 4 2" xfId="25766" xr:uid="{00000000-0005-0000-0000-000076520000}"/>
    <cellStyle name="Nota 2 6 2 4 2 2" xfId="28909" xr:uid="{00000000-0005-0000-0000-000077520000}"/>
    <cellStyle name="Nota 2 6 2 4 2 2 2" xfId="37765" xr:uid="{CFC9F43C-EF39-481C-AEA3-D6CA2FDD57A7}"/>
    <cellStyle name="Nota 2 6 2 4 2 3" xfId="34637" xr:uid="{59EFC9E3-D390-41CF-BA05-077A3DAFBE2C}"/>
    <cellStyle name="Nota 2 6 2 4 3" xfId="23433" xr:uid="{00000000-0005-0000-0000-000078520000}"/>
    <cellStyle name="Nota 2 6 2 4 3 2" xfId="32379" xr:uid="{0B695E2C-2A7E-4031-B0D1-6E9E9764081D}"/>
    <cellStyle name="Nota 2 6 2 5" xfId="25761" xr:uid="{00000000-0005-0000-0000-000079520000}"/>
    <cellStyle name="Nota 2 6 2 5 2" xfId="28904" xr:uid="{00000000-0005-0000-0000-00007A520000}"/>
    <cellStyle name="Nota 2 6 2 5 2 2" xfId="37760" xr:uid="{F5E0E0A1-E6DC-4853-865F-0BBA1D8641BA}"/>
    <cellStyle name="Nota 2 6 2 5 3" xfId="34632" xr:uid="{374C81AB-D341-432A-9F0A-B49979540E7C}"/>
    <cellStyle name="Nota 2 6 2 6" xfId="23438" xr:uid="{00000000-0005-0000-0000-00007B520000}"/>
    <cellStyle name="Nota 2 6 2 6 2" xfId="32384" xr:uid="{A01A0773-5572-4B6A-9635-5F4487D59711}"/>
    <cellStyle name="Nota 2 6 3" xfId="17664" xr:uid="{00000000-0005-0000-0000-00007C520000}"/>
    <cellStyle name="Nota 2 6 3 2" xfId="17665" xr:uid="{00000000-0005-0000-0000-00007D520000}"/>
    <cellStyle name="Nota 2 6 3 2 2" xfId="25768" xr:uid="{00000000-0005-0000-0000-00007E520000}"/>
    <cellStyle name="Nota 2 6 3 2 2 2" xfId="28911" xr:uid="{00000000-0005-0000-0000-00007F520000}"/>
    <cellStyle name="Nota 2 6 3 2 2 2 2" xfId="37767" xr:uid="{C0E7E40B-4055-4C2B-94AB-F8596C4F0618}"/>
    <cellStyle name="Nota 2 6 3 2 2 3" xfId="34639" xr:uid="{2D65F111-5893-46E5-9318-EE62EDDEBB72}"/>
    <cellStyle name="Nota 2 6 3 2 3" xfId="23431" xr:uid="{00000000-0005-0000-0000-000080520000}"/>
    <cellStyle name="Nota 2 6 3 2 3 2" xfId="32377" xr:uid="{C6318532-2F4D-4D1E-92FA-E9E2ED2FEB78}"/>
    <cellStyle name="Nota 2 6 3 3" xfId="25767" xr:uid="{00000000-0005-0000-0000-000081520000}"/>
    <cellStyle name="Nota 2 6 3 3 2" xfId="28910" xr:uid="{00000000-0005-0000-0000-000082520000}"/>
    <cellStyle name="Nota 2 6 3 3 2 2" xfId="37766" xr:uid="{6912A58D-F393-4F0A-96FC-5B74271B889F}"/>
    <cellStyle name="Nota 2 6 3 3 3" xfId="34638" xr:uid="{DBED65C7-0C31-4531-9DC2-D09F45B0582A}"/>
    <cellStyle name="Nota 2 6 3 4" xfId="23432" xr:uid="{00000000-0005-0000-0000-000083520000}"/>
    <cellStyle name="Nota 2 6 3 4 2" xfId="32378" xr:uid="{650ABB91-A34C-47D1-AD60-43CDF7A5118D}"/>
    <cellStyle name="Nota 2 6 4" xfId="17666" xr:uid="{00000000-0005-0000-0000-000084520000}"/>
    <cellStyle name="Nota 2 6 4 2" xfId="17667" xr:uid="{00000000-0005-0000-0000-000085520000}"/>
    <cellStyle name="Nota 2 6 4 2 2" xfId="25770" xr:uid="{00000000-0005-0000-0000-000086520000}"/>
    <cellStyle name="Nota 2 6 4 2 2 2" xfId="28913" xr:uid="{00000000-0005-0000-0000-000087520000}"/>
    <cellStyle name="Nota 2 6 4 2 2 2 2" xfId="37769" xr:uid="{5BB1BF75-9236-4A75-8513-837166734DBC}"/>
    <cellStyle name="Nota 2 6 4 2 2 3" xfId="34641" xr:uid="{C84BE7FF-7E2F-483F-9F6C-D3D2DFF711E0}"/>
    <cellStyle name="Nota 2 6 4 2 3" xfId="23429" xr:uid="{00000000-0005-0000-0000-000088520000}"/>
    <cellStyle name="Nota 2 6 4 2 3 2" xfId="32375" xr:uid="{2DD73ADD-CD88-4653-B3D7-4E534E50FACB}"/>
    <cellStyle name="Nota 2 6 4 3" xfId="25769" xr:uid="{00000000-0005-0000-0000-000089520000}"/>
    <cellStyle name="Nota 2 6 4 3 2" xfId="28912" xr:uid="{00000000-0005-0000-0000-00008A520000}"/>
    <cellStyle name="Nota 2 6 4 3 2 2" xfId="37768" xr:uid="{0948C93D-6837-482D-9B20-E1C6F4217E55}"/>
    <cellStyle name="Nota 2 6 4 3 3" xfId="34640" xr:uid="{43EE5B9B-4111-455E-AE79-96F659D2037F}"/>
    <cellStyle name="Nota 2 6 4 4" xfId="23430" xr:uid="{00000000-0005-0000-0000-00008B520000}"/>
    <cellStyle name="Nota 2 6 4 4 2" xfId="32376" xr:uid="{2C418BCB-6679-4C5B-8762-5608558536E8}"/>
    <cellStyle name="Nota 2 6 5" xfId="17668" xr:uid="{00000000-0005-0000-0000-00008C520000}"/>
    <cellStyle name="Nota 2 6 5 2" xfId="25771" xr:uid="{00000000-0005-0000-0000-00008D520000}"/>
    <cellStyle name="Nota 2 6 5 2 2" xfId="28914" xr:uid="{00000000-0005-0000-0000-00008E520000}"/>
    <cellStyle name="Nota 2 6 5 2 2 2" xfId="37770" xr:uid="{5EDF2E52-4E69-4769-ACC1-DB7EF7BD5186}"/>
    <cellStyle name="Nota 2 6 5 2 3" xfId="34642" xr:uid="{E9F59FDA-5625-44B9-A577-66257B4422A1}"/>
    <cellStyle name="Nota 2 6 5 3" xfId="23428" xr:uid="{00000000-0005-0000-0000-00008F520000}"/>
    <cellStyle name="Nota 2 6 5 3 2" xfId="32374" xr:uid="{8B96740F-451D-4157-B73E-EA2CD60DA65C}"/>
    <cellStyle name="Nota 2 6 6" xfId="25760" xr:uid="{00000000-0005-0000-0000-000090520000}"/>
    <cellStyle name="Nota 2 6 6 2" xfId="28903" xr:uid="{00000000-0005-0000-0000-000091520000}"/>
    <cellStyle name="Nota 2 6 6 2 2" xfId="37759" xr:uid="{885338ED-7B8F-4DF0-80E2-3E79661898C5}"/>
    <cellStyle name="Nota 2 6 6 3" xfId="34631" xr:uid="{6C47773B-55D9-40AD-9B34-35E227EEB5A2}"/>
    <cellStyle name="Nota 2 6 7" xfId="23439" xr:uid="{00000000-0005-0000-0000-000092520000}"/>
    <cellStyle name="Nota 2 6 7 2" xfId="32385" xr:uid="{F1A1C893-2705-4C14-B8B2-9D967429CFBF}"/>
    <cellStyle name="Nota 2 7" xfId="17669" xr:uid="{00000000-0005-0000-0000-000093520000}"/>
    <cellStyle name="Nota 2 7 2" xfId="17670" xr:uid="{00000000-0005-0000-0000-000094520000}"/>
    <cellStyle name="Nota 2 7 2 2" xfId="17671" xr:uid="{00000000-0005-0000-0000-000095520000}"/>
    <cellStyle name="Nota 2 7 2 2 2" xfId="17672" xr:uid="{00000000-0005-0000-0000-000096520000}"/>
    <cellStyle name="Nota 2 7 2 2 2 2" xfId="25775" xr:uid="{00000000-0005-0000-0000-000097520000}"/>
    <cellStyle name="Nota 2 7 2 2 2 2 2" xfId="28918" xr:uid="{00000000-0005-0000-0000-000098520000}"/>
    <cellStyle name="Nota 2 7 2 2 2 2 2 2" xfId="37774" xr:uid="{9ED563B2-04DE-46EB-9240-3C9A99B7F8BF}"/>
    <cellStyle name="Nota 2 7 2 2 2 2 3" xfId="34646" xr:uid="{8ACAD78D-0352-4724-8955-130B65CC95EC}"/>
    <cellStyle name="Nota 2 7 2 2 2 3" xfId="23424" xr:uid="{00000000-0005-0000-0000-000099520000}"/>
    <cellStyle name="Nota 2 7 2 2 2 3 2" xfId="32370" xr:uid="{29CC1CEE-6CEE-4E2A-9AFC-A78ECC937C7B}"/>
    <cellStyle name="Nota 2 7 2 2 3" xfId="25774" xr:uid="{00000000-0005-0000-0000-00009A520000}"/>
    <cellStyle name="Nota 2 7 2 2 3 2" xfId="28917" xr:uid="{00000000-0005-0000-0000-00009B520000}"/>
    <cellStyle name="Nota 2 7 2 2 3 2 2" xfId="37773" xr:uid="{D8122BC7-0904-461D-B4D2-656479F8C364}"/>
    <cellStyle name="Nota 2 7 2 2 3 3" xfId="34645" xr:uid="{25D6DFD4-B9BF-471B-9403-BC15E34C9455}"/>
    <cellStyle name="Nota 2 7 2 2 4" xfId="23425" xr:uid="{00000000-0005-0000-0000-00009C520000}"/>
    <cellStyle name="Nota 2 7 2 2 4 2" xfId="32371" xr:uid="{800F49BF-4FEE-4AFB-B3A2-A2EC15373775}"/>
    <cellStyle name="Nota 2 7 2 3" xfId="17673" xr:uid="{00000000-0005-0000-0000-00009D520000}"/>
    <cellStyle name="Nota 2 7 2 3 2" xfId="17674" xr:uid="{00000000-0005-0000-0000-00009E520000}"/>
    <cellStyle name="Nota 2 7 2 3 2 2" xfId="25777" xr:uid="{00000000-0005-0000-0000-00009F520000}"/>
    <cellStyle name="Nota 2 7 2 3 2 2 2" xfId="28920" xr:uid="{00000000-0005-0000-0000-0000A0520000}"/>
    <cellStyle name="Nota 2 7 2 3 2 2 2 2" xfId="37776" xr:uid="{CACB3662-4391-4385-99BF-417DACF71EB6}"/>
    <cellStyle name="Nota 2 7 2 3 2 2 3" xfId="34648" xr:uid="{D8C47B60-98C3-49CB-9A72-C1BF6119251F}"/>
    <cellStyle name="Nota 2 7 2 3 2 3" xfId="23422" xr:uid="{00000000-0005-0000-0000-0000A1520000}"/>
    <cellStyle name="Nota 2 7 2 3 2 3 2" xfId="32368" xr:uid="{5E009053-E5C8-4160-8C26-B87D1677B5DF}"/>
    <cellStyle name="Nota 2 7 2 3 3" xfId="25776" xr:uid="{00000000-0005-0000-0000-0000A2520000}"/>
    <cellStyle name="Nota 2 7 2 3 3 2" xfId="28919" xr:uid="{00000000-0005-0000-0000-0000A3520000}"/>
    <cellStyle name="Nota 2 7 2 3 3 2 2" xfId="37775" xr:uid="{DF42D3B9-CE99-4E5A-801B-D5043782C275}"/>
    <cellStyle name="Nota 2 7 2 3 3 3" xfId="34647" xr:uid="{5627FDE1-EC40-4DEB-A7D6-B052091EB6CE}"/>
    <cellStyle name="Nota 2 7 2 3 4" xfId="23423" xr:uid="{00000000-0005-0000-0000-0000A4520000}"/>
    <cellStyle name="Nota 2 7 2 3 4 2" xfId="32369" xr:uid="{C244DB02-062B-492C-939F-4FD17FBEA903}"/>
    <cellStyle name="Nota 2 7 2 4" xfId="17675" xr:uid="{00000000-0005-0000-0000-0000A5520000}"/>
    <cellStyle name="Nota 2 7 2 4 2" xfId="25778" xr:uid="{00000000-0005-0000-0000-0000A6520000}"/>
    <cellStyle name="Nota 2 7 2 4 2 2" xfId="28921" xr:uid="{00000000-0005-0000-0000-0000A7520000}"/>
    <cellStyle name="Nota 2 7 2 4 2 2 2" xfId="37777" xr:uid="{712FEEC8-0DDA-4C8B-863F-5E0E63B0A237}"/>
    <cellStyle name="Nota 2 7 2 4 2 3" xfId="34649" xr:uid="{6044B1C8-D6FC-4BBD-BCEB-A4A0591360B1}"/>
    <cellStyle name="Nota 2 7 2 4 3" xfId="23421" xr:uid="{00000000-0005-0000-0000-0000A8520000}"/>
    <cellStyle name="Nota 2 7 2 4 3 2" xfId="32367" xr:uid="{7F18A864-7819-422D-BC78-2AE38C518128}"/>
    <cellStyle name="Nota 2 7 2 5" xfId="25773" xr:uid="{00000000-0005-0000-0000-0000A9520000}"/>
    <cellStyle name="Nota 2 7 2 5 2" xfId="28916" xr:uid="{00000000-0005-0000-0000-0000AA520000}"/>
    <cellStyle name="Nota 2 7 2 5 2 2" xfId="37772" xr:uid="{F76AA82F-7830-4EDD-AFFB-AF3DB1F90EFD}"/>
    <cellStyle name="Nota 2 7 2 5 3" xfId="34644" xr:uid="{74AFDA6F-965D-433E-94F4-E658970C62B6}"/>
    <cellStyle name="Nota 2 7 2 6" xfId="23426" xr:uid="{00000000-0005-0000-0000-0000AB520000}"/>
    <cellStyle name="Nota 2 7 2 6 2" xfId="32372" xr:uid="{F70122C5-9620-4DA7-8F25-620D322D3855}"/>
    <cellStyle name="Nota 2 7 3" xfId="17676" xr:uid="{00000000-0005-0000-0000-0000AC520000}"/>
    <cellStyle name="Nota 2 7 3 2" xfId="17677" xr:uid="{00000000-0005-0000-0000-0000AD520000}"/>
    <cellStyle name="Nota 2 7 3 2 2" xfId="25780" xr:uid="{00000000-0005-0000-0000-0000AE520000}"/>
    <cellStyle name="Nota 2 7 3 2 2 2" xfId="28923" xr:uid="{00000000-0005-0000-0000-0000AF520000}"/>
    <cellStyle name="Nota 2 7 3 2 2 2 2" xfId="37779" xr:uid="{B3BC8B46-C652-4747-A07D-FCFB14CDBEC3}"/>
    <cellStyle name="Nota 2 7 3 2 2 3" xfId="34651" xr:uid="{F7EED3BA-C55F-4F04-AE32-DFCBAC711E3B}"/>
    <cellStyle name="Nota 2 7 3 2 3" xfId="27235" xr:uid="{00000000-0005-0000-0000-0000B0520000}"/>
    <cellStyle name="Nota 2 7 3 2 3 2" xfId="36103" xr:uid="{0F619BC6-49C6-4B4D-B5A7-9BA5A54DD6CB}"/>
    <cellStyle name="Nota 2 7 3 3" xfId="25779" xr:uid="{00000000-0005-0000-0000-0000B1520000}"/>
    <cellStyle name="Nota 2 7 3 3 2" xfId="28922" xr:uid="{00000000-0005-0000-0000-0000B2520000}"/>
    <cellStyle name="Nota 2 7 3 3 2 2" xfId="37778" xr:uid="{2B8943D1-2816-493A-8EAF-D1EAAB1E6057}"/>
    <cellStyle name="Nota 2 7 3 3 3" xfId="34650" xr:uid="{D3EB429F-2413-441E-BC93-8488ADB991DB}"/>
    <cellStyle name="Nota 2 7 3 4" xfId="22226" xr:uid="{00000000-0005-0000-0000-0000B3520000}"/>
    <cellStyle name="Nota 2 7 3 4 2" xfId="31177" xr:uid="{0199D3C5-5AC0-4E04-B427-A14187A1EC12}"/>
    <cellStyle name="Nota 2 7 4" xfId="17678" xr:uid="{00000000-0005-0000-0000-0000B4520000}"/>
    <cellStyle name="Nota 2 7 4 2" xfId="17679" xr:uid="{00000000-0005-0000-0000-0000B5520000}"/>
    <cellStyle name="Nota 2 7 4 2 2" xfId="25782" xr:uid="{00000000-0005-0000-0000-0000B6520000}"/>
    <cellStyle name="Nota 2 7 4 2 2 2" xfId="28925" xr:uid="{00000000-0005-0000-0000-0000B7520000}"/>
    <cellStyle name="Nota 2 7 4 2 2 2 2" xfId="37781" xr:uid="{4E14AF56-4AE6-4A18-ADFC-7931B5A9683F}"/>
    <cellStyle name="Nota 2 7 4 2 2 3" xfId="34653" xr:uid="{B43F6CB9-4BB6-46B2-AB50-13BB604E8C8D}"/>
    <cellStyle name="Nota 2 7 4 2 3" xfId="23419" xr:uid="{00000000-0005-0000-0000-0000B8520000}"/>
    <cellStyle name="Nota 2 7 4 2 3 2" xfId="32365" xr:uid="{54201BB6-F3B4-4C89-A0BA-F0AFBC8C04DB}"/>
    <cellStyle name="Nota 2 7 4 3" xfId="25781" xr:uid="{00000000-0005-0000-0000-0000B9520000}"/>
    <cellStyle name="Nota 2 7 4 3 2" xfId="28924" xr:uid="{00000000-0005-0000-0000-0000BA520000}"/>
    <cellStyle name="Nota 2 7 4 3 2 2" xfId="37780" xr:uid="{7EA33514-5AB2-48E2-A869-31A001EF84B9}"/>
    <cellStyle name="Nota 2 7 4 3 3" xfId="34652" xr:uid="{230119CE-7FE0-437C-B159-0E754FA5CE76}"/>
    <cellStyle name="Nota 2 7 4 4" xfId="23420" xr:uid="{00000000-0005-0000-0000-0000BB520000}"/>
    <cellStyle name="Nota 2 7 4 4 2" xfId="32366" xr:uid="{04EABDCB-0EDA-46C0-8521-D31E9A14FEA7}"/>
    <cellStyle name="Nota 2 7 5" xfId="17680" xr:uid="{00000000-0005-0000-0000-0000BC520000}"/>
    <cellStyle name="Nota 2 7 5 2" xfId="25783" xr:uid="{00000000-0005-0000-0000-0000BD520000}"/>
    <cellStyle name="Nota 2 7 5 2 2" xfId="28926" xr:uid="{00000000-0005-0000-0000-0000BE520000}"/>
    <cellStyle name="Nota 2 7 5 2 2 2" xfId="37782" xr:uid="{9D862953-574B-4AAA-97CE-861EADBAAC17}"/>
    <cellStyle name="Nota 2 7 5 2 3" xfId="34654" xr:uid="{9D3EA13D-71D0-475B-A18E-76D068A6E0EA}"/>
    <cellStyle name="Nota 2 7 5 3" xfId="23418" xr:uid="{00000000-0005-0000-0000-0000BF520000}"/>
    <cellStyle name="Nota 2 7 5 3 2" xfId="32364" xr:uid="{C804767B-EED8-4D5D-B46C-6F85A40D79B5}"/>
    <cellStyle name="Nota 2 7 6" xfId="25772" xr:uid="{00000000-0005-0000-0000-0000C0520000}"/>
    <cellStyle name="Nota 2 7 6 2" xfId="28915" xr:uid="{00000000-0005-0000-0000-0000C1520000}"/>
    <cellStyle name="Nota 2 7 6 2 2" xfId="37771" xr:uid="{7312E653-7394-4072-BFDF-1789E6E14282}"/>
    <cellStyle name="Nota 2 7 6 3" xfId="34643" xr:uid="{BE1D93ED-DE52-4BE3-AD0B-3AA622D621B8}"/>
    <cellStyle name="Nota 2 7 7" xfId="23427" xr:uid="{00000000-0005-0000-0000-0000C2520000}"/>
    <cellStyle name="Nota 2 7 7 2" xfId="32373" xr:uid="{164FEDC9-290D-444B-92C7-56C810175552}"/>
    <cellStyle name="Nota 2 8" xfId="17681" xr:uid="{00000000-0005-0000-0000-0000C3520000}"/>
    <cellStyle name="Nota 2 8 2" xfId="17682" xr:uid="{00000000-0005-0000-0000-0000C4520000}"/>
    <cellStyle name="Nota 2 8 2 2" xfId="17683" xr:uid="{00000000-0005-0000-0000-0000C5520000}"/>
    <cellStyle name="Nota 2 8 2 2 2" xfId="17684" xr:uid="{00000000-0005-0000-0000-0000C6520000}"/>
    <cellStyle name="Nota 2 8 2 2 2 2" xfId="25787" xr:uid="{00000000-0005-0000-0000-0000C7520000}"/>
    <cellStyle name="Nota 2 8 2 2 2 2 2" xfId="28930" xr:uid="{00000000-0005-0000-0000-0000C8520000}"/>
    <cellStyle name="Nota 2 8 2 2 2 2 2 2" xfId="37786" xr:uid="{13764778-69C9-4789-BC60-085B7D725B3F}"/>
    <cellStyle name="Nota 2 8 2 2 2 2 3" xfId="34658" xr:uid="{9F779D07-B983-4632-BB6D-C898D6A4150A}"/>
    <cellStyle name="Nota 2 8 2 2 2 3" xfId="23414" xr:uid="{00000000-0005-0000-0000-0000C9520000}"/>
    <cellStyle name="Nota 2 8 2 2 2 3 2" xfId="32360" xr:uid="{67C44E14-E13D-4210-9FB0-5B7259508F51}"/>
    <cellStyle name="Nota 2 8 2 2 3" xfId="25786" xr:uid="{00000000-0005-0000-0000-0000CA520000}"/>
    <cellStyle name="Nota 2 8 2 2 3 2" xfId="28929" xr:uid="{00000000-0005-0000-0000-0000CB520000}"/>
    <cellStyle name="Nota 2 8 2 2 3 2 2" xfId="37785" xr:uid="{2E7C6DD2-D1E1-48E4-8133-C0C0DB030D27}"/>
    <cellStyle name="Nota 2 8 2 2 3 3" xfId="34657" xr:uid="{463D5E4B-F265-4912-A7FE-BCC8A50366D0}"/>
    <cellStyle name="Nota 2 8 2 2 4" xfId="23415" xr:uid="{00000000-0005-0000-0000-0000CC520000}"/>
    <cellStyle name="Nota 2 8 2 2 4 2" xfId="32361" xr:uid="{CDE1DFDC-CBFB-4DDD-8C9B-97CEA6CB5BD3}"/>
    <cellStyle name="Nota 2 8 2 3" xfId="17685" xr:uid="{00000000-0005-0000-0000-0000CD520000}"/>
    <cellStyle name="Nota 2 8 2 3 2" xfId="17686" xr:uid="{00000000-0005-0000-0000-0000CE520000}"/>
    <cellStyle name="Nota 2 8 2 3 2 2" xfId="25789" xr:uid="{00000000-0005-0000-0000-0000CF520000}"/>
    <cellStyle name="Nota 2 8 2 3 2 2 2" xfId="28932" xr:uid="{00000000-0005-0000-0000-0000D0520000}"/>
    <cellStyle name="Nota 2 8 2 3 2 2 2 2" xfId="37788" xr:uid="{958E45D3-2EC5-4CE8-A410-CFEBDBB3DDD0}"/>
    <cellStyle name="Nota 2 8 2 3 2 2 3" xfId="34660" xr:uid="{A68DB045-034F-48EF-8306-A76C7F431911}"/>
    <cellStyle name="Nota 2 8 2 3 2 3" xfId="23412" xr:uid="{00000000-0005-0000-0000-0000D1520000}"/>
    <cellStyle name="Nota 2 8 2 3 2 3 2" xfId="32358" xr:uid="{87C4A973-912B-44EC-AA87-99368BEF4FA2}"/>
    <cellStyle name="Nota 2 8 2 3 3" xfId="25788" xr:uid="{00000000-0005-0000-0000-0000D2520000}"/>
    <cellStyle name="Nota 2 8 2 3 3 2" xfId="28931" xr:uid="{00000000-0005-0000-0000-0000D3520000}"/>
    <cellStyle name="Nota 2 8 2 3 3 2 2" xfId="37787" xr:uid="{38BBC702-B662-4F72-B153-9090F59D1EF6}"/>
    <cellStyle name="Nota 2 8 2 3 3 3" xfId="34659" xr:uid="{631FF63B-4678-4AB5-A5EE-C9602186428C}"/>
    <cellStyle name="Nota 2 8 2 3 4" xfId="23413" xr:uid="{00000000-0005-0000-0000-0000D4520000}"/>
    <cellStyle name="Nota 2 8 2 3 4 2" xfId="32359" xr:uid="{F1B1D209-DD0A-494D-AC97-D2150DCA2852}"/>
    <cellStyle name="Nota 2 8 2 4" xfId="17687" xr:uid="{00000000-0005-0000-0000-0000D5520000}"/>
    <cellStyle name="Nota 2 8 2 4 2" xfId="25790" xr:uid="{00000000-0005-0000-0000-0000D6520000}"/>
    <cellStyle name="Nota 2 8 2 4 2 2" xfId="28933" xr:uid="{00000000-0005-0000-0000-0000D7520000}"/>
    <cellStyle name="Nota 2 8 2 4 2 2 2" xfId="37789" xr:uid="{3BAA5CA8-1257-4976-97F6-FE7072F8C920}"/>
    <cellStyle name="Nota 2 8 2 4 2 3" xfId="34661" xr:uid="{BE2B3D4A-F1CB-488B-B1D3-563FA0A2FE68}"/>
    <cellStyle name="Nota 2 8 2 4 3" xfId="23411" xr:uid="{00000000-0005-0000-0000-0000D8520000}"/>
    <cellStyle name="Nota 2 8 2 4 3 2" xfId="32357" xr:uid="{58959329-A664-4952-A3B1-4350DAF44E23}"/>
    <cellStyle name="Nota 2 8 2 5" xfId="25785" xr:uid="{00000000-0005-0000-0000-0000D9520000}"/>
    <cellStyle name="Nota 2 8 2 5 2" xfId="28928" xr:uid="{00000000-0005-0000-0000-0000DA520000}"/>
    <cellStyle name="Nota 2 8 2 5 2 2" xfId="37784" xr:uid="{067D112C-C457-4A4E-B892-055B2350DA55}"/>
    <cellStyle name="Nota 2 8 2 5 3" xfId="34656" xr:uid="{B008C050-AA47-4D13-BB5C-6D596D27E0B2}"/>
    <cellStyle name="Nota 2 8 2 6" xfId="23416" xr:uid="{00000000-0005-0000-0000-0000DB520000}"/>
    <cellStyle name="Nota 2 8 2 6 2" xfId="32362" xr:uid="{9A90014F-5752-4883-B478-918A042AD67A}"/>
    <cellStyle name="Nota 2 8 3" xfId="17688" xr:uid="{00000000-0005-0000-0000-0000DC520000}"/>
    <cellStyle name="Nota 2 8 3 2" xfId="17689" xr:uid="{00000000-0005-0000-0000-0000DD520000}"/>
    <cellStyle name="Nota 2 8 3 2 2" xfId="25792" xr:uid="{00000000-0005-0000-0000-0000DE520000}"/>
    <cellStyle name="Nota 2 8 3 2 2 2" xfId="28935" xr:uid="{00000000-0005-0000-0000-0000DF520000}"/>
    <cellStyle name="Nota 2 8 3 2 2 2 2" xfId="37791" xr:uid="{4C838C72-D0B5-4F26-996E-00034753512F}"/>
    <cellStyle name="Nota 2 8 3 2 2 3" xfId="34663" xr:uid="{5761CC20-C6D2-4E5F-8508-D639D15B6077}"/>
    <cellStyle name="Nota 2 8 3 2 3" xfId="23409" xr:uid="{00000000-0005-0000-0000-0000E0520000}"/>
    <cellStyle name="Nota 2 8 3 2 3 2" xfId="32355" xr:uid="{82410C29-E9ED-41F5-96B9-DF52D5DF654E}"/>
    <cellStyle name="Nota 2 8 3 3" xfId="25791" xr:uid="{00000000-0005-0000-0000-0000E1520000}"/>
    <cellStyle name="Nota 2 8 3 3 2" xfId="28934" xr:uid="{00000000-0005-0000-0000-0000E2520000}"/>
    <cellStyle name="Nota 2 8 3 3 2 2" xfId="37790" xr:uid="{B68A7714-E413-455A-9455-B0A641675EFD}"/>
    <cellStyle name="Nota 2 8 3 3 3" xfId="34662" xr:uid="{F5F3BAFD-FAF9-4E79-A560-74346A358579}"/>
    <cellStyle name="Nota 2 8 3 4" xfId="23410" xr:uid="{00000000-0005-0000-0000-0000E3520000}"/>
    <cellStyle name="Nota 2 8 3 4 2" xfId="32356" xr:uid="{211BCBB1-8C0B-48F7-835A-2DBF257C35CE}"/>
    <cellStyle name="Nota 2 8 4" xfId="17690" xr:uid="{00000000-0005-0000-0000-0000E4520000}"/>
    <cellStyle name="Nota 2 8 4 2" xfId="17691" xr:uid="{00000000-0005-0000-0000-0000E5520000}"/>
    <cellStyle name="Nota 2 8 4 2 2" xfId="25794" xr:uid="{00000000-0005-0000-0000-0000E6520000}"/>
    <cellStyle name="Nota 2 8 4 2 2 2" xfId="28937" xr:uid="{00000000-0005-0000-0000-0000E7520000}"/>
    <cellStyle name="Nota 2 8 4 2 2 2 2" xfId="37793" xr:uid="{B5479A48-2557-4400-BB43-3DE09B43DAE5}"/>
    <cellStyle name="Nota 2 8 4 2 2 3" xfId="34665" xr:uid="{795C00A6-96A6-4DFD-85AD-E2BE29965484}"/>
    <cellStyle name="Nota 2 8 4 2 3" xfId="22229" xr:uid="{00000000-0005-0000-0000-0000E8520000}"/>
    <cellStyle name="Nota 2 8 4 2 3 2" xfId="31180" xr:uid="{582945A8-0954-446F-A6AB-2CAE09F1C5C3}"/>
    <cellStyle name="Nota 2 8 4 3" xfId="25793" xr:uid="{00000000-0005-0000-0000-0000E9520000}"/>
    <cellStyle name="Nota 2 8 4 3 2" xfId="28936" xr:uid="{00000000-0005-0000-0000-0000EA520000}"/>
    <cellStyle name="Nota 2 8 4 3 2 2" xfId="37792" xr:uid="{CD040B2A-E42C-4CFF-8CF6-1E0BA27FAB6C}"/>
    <cellStyle name="Nota 2 8 4 3 3" xfId="34664" xr:uid="{1BD6BEC7-AA0E-4351-961A-76553A7A8C02}"/>
    <cellStyle name="Nota 2 8 4 4" xfId="23408" xr:uid="{00000000-0005-0000-0000-0000EB520000}"/>
    <cellStyle name="Nota 2 8 4 4 2" xfId="32354" xr:uid="{B391B6B7-5B8E-4FDA-9FE3-D5A454A2E078}"/>
    <cellStyle name="Nota 2 8 5" xfId="17692" xr:uid="{00000000-0005-0000-0000-0000EC520000}"/>
    <cellStyle name="Nota 2 8 5 2" xfId="25795" xr:uid="{00000000-0005-0000-0000-0000ED520000}"/>
    <cellStyle name="Nota 2 8 5 2 2" xfId="28938" xr:uid="{00000000-0005-0000-0000-0000EE520000}"/>
    <cellStyle name="Nota 2 8 5 2 2 2" xfId="37794" xr:uid="{C5C376FF-1B71-46F1-8DA6-A9125307D456}"/>
    <cellStyle name="Nota 2 8 5 2 3" xfId="34666" xr:uid="{C9186C9F-18D2-4515-ADD8-34BD27D53A74}"/>
    <cellStyle name="Nota 2 8 5 3" xfId="22231" xr:uid="{00000000-0005-0000-0000-0000EF520000}"/>
    <cellStyle name="Nota 2 8 5 3 2" xfId="31182" xr:uid="{AC4495B9-66CD-4B82-8C2F-9434A08C3F49}"/>
    <cellStyle name="Nota 2 8 6" xfId="25784" xr:uid="{00000000-0005-0000-0000-0000F0520000}"/>
    <cellStyle name="Nota 2 8 6 2" xfId="28927" xr:uid="{00000000-0005-0000-0000-0000F1520000}"/>
    <cellStyle name="Nota 2 8 6 2 2" xfId="37783" xr:uid="{3022AEEE-1559-49AD-94FB-E8B80BB4D20A}"/>
    <cellStyle name="Nota 2 8 6 3" xfId="34655" xr:uid="{2AE6132A-70D5-4981-8DE4-30A1CF7ADAF6}"/>
    <cellStyle name="Nota 2 8 7" xfId="23417" xr:uid="{00000000-0005-0000-0000-0000F2520000}"/>
    <cellStyle name="Nota 2 8 7 2" xfId="32363" xr:uid="{3F24B1F4-DFFB-4126-80B4-04AF028A548C}"/>
    <cellStyle name="Nota 2 9" xfId="17693" xr:uid="{00000000-0005-0000-0000-0000F3520000}"/>
    <cellStyle name="Nota 2 9 2" xfId="17694" xr:uid="{00000000-0005-0000-0000-0000F4520000}"/>
    <cellStyle name="Nota 2 9 2 2" xfId="17695" xr:uid="{00000000-0005-0000-0000-0000F5520000}"/>
    <cellStyle name="Nota 2 9 2 2 2" xfId="17696" xr:uid="{00000000-0005-0000-0000-0000F6520000}"/>
    <cellStyle name="Nota 2 9 2 2 2 2" xfId="25799" xr:uid="{00000000-0005-0000-0000-0000F7520000}"/>
    <cellStyle name="Nota 2 9 2 2 2 2 2" xfId="28942" xr:uid="{00000000-0005-0000-0000-0000F8520000}"/>
    <cellStyle name="Nota 2 9 2 2 2 2 2 2" xfId="37798" xr:uid="{35D422DA-1236-432A-A0F4-A9D41BD3E19F}"/>
    <cellStyle name="Nota 2 9 2 2 2 2 3" xfId="34670" xr:uid="{9936C07F-CD6E-4ED8-9B14-CCD9F4A4EF47}"/>
    <cellStyle name="Nota 2 9 2 2 2 3" xfId="23404" xr:uid="{00000000-0005-0000-0000-0000F9520000}"/>
    <cellStyle name="Nota 2 9 2 2 2 3 2" xfId="32350" xr:uid="{64B5F3B2-A504-41AF-92A1-08231C1E12C7}"/>
    <cellStyle name="Nota 2 9 2 2 3" xfId="25798" xr:uid="{00000000-0005-0000-0000-0000FA520000}"/>
    <cellStyle name="Nota 2 9 2 2 3 2" xfId="28941" xr:uid="{00000000-0005-0000-0000-0000FB520000}"/>
    <cellStyle name="Nota 2 9 2 2 3 2 2" xfId="37797" xr:uid="{7B8008BE-DDF7-492F-A4B8-3BAC626DE006}"/>
    <cellStyle name="Nota 2 9 2 2 3 3" xfId="34669" xr:uid="{715939CC-D615-43AC-8BA6-8D9BB42A1E07}"/>
    <cellStyle name="Nota 2 9 2 2 4" xfId="23405" xr:uid="{00000000-0005-0000-0000-0000FC520000}"/>
    <cellStyle name="Nota 2 9 2 2 4 2" xfId="32351" xr:uid="{A662A6C5-8BAB-4BAD-87BE-D4B98118911F}"/>
    <cellStyle name="Nota 2 9 2 3" xfId="17697" xr:uid="{00000000-0005-0000-0000-0000FD520000}"/>
    <cellStyle name="Nota 2 9 2 3 2" xfId="17698" xr:uid="{00000000-0005-0000-0000-0000FE520000}"/>
    <cellStyle name="Nota 2 9 2 3 2 2" xfId="25801" xr:uid="{00000000-0005-0000-0000-0000FF520000}"/>
    <cellStyle name="Nota 2 9 2 3 2 2 2" xfId="28944" xr:uid="{00000000-0005-0000-0000-000000530000}"/>
    <cellStyle name="Nota 2 9 2 3 2 2 2 2" xfId="37800" xr:uid="{93D27C9A-9543-48AA-B797-ED29103F6C6E}"/>
    <cellStyle name="Nota 2 9 2 3 2 2 3" xfId="34672" xr:uid="{33B2181C-BC34-4DB6-8A10-83936AC6BAB0}"/>
    <cellStyle name="Nota 2 9 2 3 2 3" xfId="23402" xr:uid="{00000000-0005-0000-0000-000001530000}"/>
    <cellStyle name="Nota 2 9 2 3 2 3 2" xfId="32348" xr:uid="{AA8A0567-2307-4F17-996F-514426E3B19E}"/>
    <cellStyle name="Nota 2 9 2 3 3" xfId="25800" xr:uid="{00000000-0005-0000-0000-000002530000}"/>
    <cellStyle name="Nota 2 9 2 3 3 2" xfId="28943" xr:uid="{00000000-0005-0000-0000-000003530000}"/>
    <cellStyle name="Nota 2 9 2 3 3 2 2" xfId="37799" xr:uid="{F860BE8F-406F-4459-8D9D-30F7B2EA2419}"/>
    <cellStyle name="Nota 2 9 2 3 3 3" xfId="34671" xr:uid="{6DF6CD54-BDBF-4333-8C9E-281D240D19DD}"/>
    <cellStyle name="Nota 2 9 2 3 4" xfId="23403" xr:uid="{00000000-0005-0000-0000-000004530000}"/>
    <cellStyle name="Nota 2 9 2 3 4 2" xfId="32349" xr:uid="{D007FE0E-4CED-4289-B849-A69E72AE8315}"/>
    <cellStyle name="Nota 2 9 2 4" xfId="17699" xr:uid="{00000000-0005-0000-0000-000005530000}"/>
    <cellStyle name="Nota 2 9 2 4 2" xfId="25802" xr:uid="{00000000-0005-0000-0000-000006530000}"/>
    <cellStyle name="Nota 2 9 2 4 2 2" xfId="28945" xr:uid="{00000000-0005-0000-0000-000007530000}"/>
    <cellStyle name="Nota 2 9 2 4 2 2 2" xfId="37801" xr:uid="{F63B3725-CBC2-41E5-860A-0076783088F9}"/>
    <cellStyle name="Nota 2 9 2 4 2 3" xfId="34673" xr:uid="{D96AA4CC-9904-4DFE-B23C-3A0BE6EB3AC5}"/>
    <cellStyle name="Nota 2 9 2 4 3" xfId="23401" xr:uid="{00000000-0005-0000-0000-000008530000}"/>
    <cellStyle name="Nota 2 9 2 4 3 2" xfId="32347" xr:uid="{1DCD218D-9D6C-428E-BC2B-0B46384F377A}"/>
    <cellStyle name="Nota 2 9 2 5" xfId="25797" xr:uid="{00000000-0005-0000-0000-000009530000}"/>
    <cellStyle name="Nota 2 9 2 5 2" xfId="28940" xr:uid="{00000000-0005-0000-0000-00000A530000}"/>
    <cellStyle name="Nota 2 9 2 5 2 2" xfId="37796" xr:uid="{DFD1DA75-A7B3-4A83-B691-77A0B0D26682}"/>
    <cellStyle name="Nota 2 9 2 5 3" xfId="34668" xr:uid="{27908DE4-115D-43DB-BC9D-3FF590F85909}"/>
    <cellStyle name="Nota 2 9 2 6" xfId="23406" xr:uid="{00000000-0005-0000-0000-00000B530000}"/>
    <cellStyle name="Nota 2 9 2 6 2" xfId="32352" xr:uid="{05F84BA5-078C-404E-AD8E-66CECB3A664E}"/>
    <cellStyle name="Nota 2 9 3" xfId="17700" xr:uid="{00000000-0005-0000-0000-00000C530000}"/>
    <cellStyle name="Nota 2 9 3 2" xfId="17701" xr:uid="{00000000-0005-0000-0000-00000D530000}"/>
    <cellStyle name="Nota 2 9 3 2 2" xfId="25804" xr:uid="{00000000-0005-0000-0000-00000E530000}"/>
    <cellStyle name="Nota 2 9 3 2 2 2" xfId="28947" xr:uid="{00000000-0005-0000-0000-00000F530000}"/>
    <cellStyle name="Nota 2 9 3 2 2 2 2" xfId="37803" xr:uid="{5333718D-20BB-4424-B22F-00221FCDBE46}"/>
    <cellStyle name="Nota 2 9 3 2 2 3" xfId="34675" xr:uid="{2B9DCF54-87F8-42F1-A8C3-3B0A852F63AC}"/>
    <cellStyle name="Nota 2 9 3 2 3" xfId="23399" xr:uid="{00000000-0005-0000-0000-000010530000}"/>
    <cellStyle name="Nota 2 9 3 2 3 2" xfId="32345" xr:uid="{628E2EDC-C13E-4868-81AD-A943B08B0369}"/>
    <cellStyle name="Nota 2 9 3 3" xfId="25803" xr:uid="{00000000-0005-0000-0000-000011530000}"/>
    <cellStyle name="Nota 2 9 3 3 2" xfId="28946" xr:uid="{00000000-0005-0000-0000-000012530000}"/>
    <cellStyle name="Nota 2 9 3 3 2 2" xfId="37802" xr:uid="{6528C4C4-DFD1-443A-815B-00CD5A192C0A}"/>
    <cellStyle name="Nota 2 9 3 3 3" xfId="34674" xr:uid="{0F330EA1-4642-43AB-9A3C-73482FAE9FA2}"/>
    <cellStyle name="Nota 2 9 3 4" xfId="23400" xr:uid="{00000000-0005-0000-0000-000013530000}"/>
    <cellStyle name="Nota 2 9 3 4 2" xfId="32346" xr:uid="{9D152A42-7940-444D-8A7D-5D05FE1819AA}"/>
    <cellStyle name="Nota 2 9 4" xfId="17702" xr:uid="{00000000-0005-0000-0000-000014530000}"/>
    <cellStyle name="Nota 2 9 4 2" xfId="17703" xr:uid="{00000000-0005-0000-0000-000015530000}"/>
    <cellStyle name="Nota 2 9 4 2 2" xfId="25806" xr:uid="{00000000-0005-0000-0000-000016530000}"/>
    <cellStyle name="Nota 2 9 4 2 2 2" xfId="28949" xr:uid="{00000000-0005-0000-0000-000017530000}"/>
    <cellStyle name="Nota 2 9 4 2 2 2 2" xfId="37805" xr:uid="{19DBC015-B10C-4D2D-99E5-36877E22E6DB}"/>
    <cellStyle name="Nota 2 9 4 2 2 3" xfId="34677" xr:uid="{07D0932D-9841-41D7-82F4-5F41C3340036}"/>
    <cellStyle name="Nota 2 9 4 2 3" xfId="23397" xr:uid="{00000000-0005-0000-0000-000018530000}"/>
    <cellStyle name="Nota 2 9 4 2 3 2" xfId="32343" xr:uid="{53A70EA6-FC15-4C96-9DB2-55A9103FBD1A}"/>
    <cellStyle name="Nota 2 9 4 3" xfId="25805" xr:uid="{00000000-0005-0000-0000-000019530000}"/>
    <cellStyle name="Nota 2 9 4 3 2" xfId="28948" xr:uid="{00000000-0005-0000-0000-00001A530000}"/>
    <cellStyle name="Nota 2 9 4 3 2 2" xfId="37804" xr:uid="{4C91BCA4-86D2-446C-BAD3-E7627E2F2447}"/>
    <cellStyle name="Nota 2 9 4 3 3" xfId="34676" xr:uid="{D44F1977-6597-409B-B840-CD474A51B62A}"/>
    <cellStyle name="Nota 2 9 4 4" xfId="23398" xr:uid="{00000000-0005-0000-0000-00001B530000}"/>
    <cellStyle name="Nota 2 9 4 4 2" xfId="32344" xr:uid="{EAB376F1-2B22-477D-A5B7-60F0B28C6A49}"/>
    <cellStyle name="Nota 2 9 5" xfId="17704" xr:uid="{00000000-0005-0000-0000-00001C530000}"/>
    <cellStyle name="Nota 2 9 5 2" xfId="25807" xr:uid="{00000000-0005-0000-0000-00001D530000}"/>
    <cellStyle name="Nota 2 9 5 2 2" xfId="28950" xr:uid="{00000000-0005-0000-0000-00001E530000}"/>
    <cellStyle name="Nota 2 9 5 2 2 2" xfId="37806" xr:uid="{FE41FF31-E52F-4849-9709-B9BE4004DE87}"/>
    <cellStyle name="Nota 2 9 5 2 3" xfId="34678" xr:uid="{502F7DEC-9CD3-4398-A1EC-6013604D342B}"/>
    <cellStyle name="Nota 2 9 5 3" xfId="23396" xr:uid="{00000000-0005-0000-0000-00001F530000}"/>
    <cellStyle name="Nota 2 9 5 3 2" xfId="32342" xr:uid="{0DE016DB-4831-40D5-95C4-ACA37FB6E2EC}"/>
    <cellStyle name="Nota 2 9 6" xfId="25796" xr:uid="{00000000-0005-0000-0000-000020530000}"/>
    <cellStyle name="Nota 2 9 6 2" xfId="28939" xr:uid="{00000000-0005-0000-0000-000021530000}"/>
    <cellStyle name="Nota 2 9 6 2 2" xfId="37795" xr:uid="{E3220D7C-46AD-4FCF-BF6D-BCAD45404AAC}"/>
    <cellStyle name="Nota 2 9 6 3" xfId="34667" xr:uid="{1262C84A-B872-441A-A978-79D1E1372B62}"/>
    <cellStyle name="Nota 2 9 7" xfId="23407" xr:uid="{00000000-0005-0000-0000-000022530000}"/>
    <cellStyle name="Nota 2 9 7 2" xfId="32353" xr:uid="{BE84E9F1-EA7F-4B64-BE74-499B4119C4E5}"/>
    <cellStyle name="Nota 20" xfId="17705" xr:uid="{00000000-0005-0000-0000-000023530000}"/>
    <cellStyle name="Nota 20 2" xfId="17706" xr:uid="{00000000-0005-0000-0000-000024530000}"/>
    <cellStyle name="Nota 20 2 2" xfId="17707" xr:uid="{00000000-0005-0000-0000-000025530000}"/>
    <cellStyle name="Nota 20 2 2 2" xfId="17708" xr:uid="{00000000-0005-0000-0000-000026530000}"/>
    <cellStyle name="Nota 20 2 2 2 2" xfId="17709" xr:uid="{00000000-0005-0000-0000-000027530000}"/>
    <cellStyle name="Nota 20 2 2 2 2 2" xfId="25811" xr:uid="{00000000-0005-0000-0000-000028530000}"/>
    <cellStyle name="Nota 20 2 2 2 2 2 2" xfId="28954" xr:uid="{00000000-0005-0000-0000-000029530000}"/>
    <cellStyle name="Nota 20 2 2 2 2 2 2 2" xfId="37810" xr:uid="{571E9044-2B3D-412E-B440-96F5BFDDC35F}"/>
    <cellStyle name="Nota 20 2 2 2 2 2 3" xfId="34682" xr:uid="{4581415F-9207-44F8-8479-F4B223DC24EC}"/>
    <cellStyle name="Nota 20 2 2 2 2 3" xfId="23394" xr:uid="{00000000-0005-0000-0000-00002A530000}"/>
    <cellStyle name="Nota 20 2 2 2 2 3 2" xfId="32340" xr:uid="{86C9D2BE-BEE4-449E-A1E4-BD6F721F7D7E}"/>
    <cellStyle name="Nota 20 2 2 2 3" xfId="25810" xr:uid="{00000000-0005-0000-0000-00002B530000}"/>
    <cellStyle name="Nota 20 2 2 2 3 2" xfId="28953" xr:uid="{00000000-0005-0000-0000-00002C530000}"/>
    <cellStyle name="Nota 20 2 2 2 3 2 2" xfId="37809" xr:uid="{81C6ACDD-00CD-4827-BC9B-F032B94B7C8B}"/>
    <cellStyle name="Nota 20 2 2 2 3 3" xfId="34681" xr:uid="{2E41DC13-E81F-490E-8D21-4BB16E09077F}"/>
    <cellStyle name="Nota 20 2 2 2 4" xfId="23395" xr:uid="{00000000-0005-0000-0000-00002D530000}"/>
    <cellStyle name="Nota 20 2 2 2 4 2" xfId="32341" xr:uid="{AFF70FAE-A3FA-46C9-942C-B70BA3C04444}"/>
    <cellStyle name="Nota 20 2 2 3" xfId="17710" xr:uid="{00000000-0005-0000-0000-00002E530000}"/>
    <cellStyle name="Nota 20 2 2 3 2" xfId="17711" xr:uid="{00000000-0005-0000-0000-00002F530000}"/>
    <cellStyle name="Nota 20 2 2 3 2 2" xfId="25813" xr:uid="{00000000-0005-0000-0000-000030530000}"/>
    <cellStyle name="Nota 20 2 2 3 2 2 2" xfId="28956" xr:uid="{00000000-0005-0000-0000-000031530000}"/>
    <cellStyle name="Nota 20 2 2 3 2 2 2 2" xfId="37812" xr:uid="{1CE5789B-29D1-4C31-8DCE-0056CF107AC3}"/>
    <cellStyle name="Nota 20 2 2 3 2 2 3" xfId="34684" xr:uid="{57832BE4-4989-4022-9476-EC55F9A208CB}"/>
    <cellStyle name="Nota 20 2 2 3 2 3" xfId="23392" xr:uid="{00000000-0005-0000-0000-000032530000}"/>
    <cellStyle name="Nota 20 2 2 3 2 3 2" xfId="32338" xr:uid="{33DE2A61-4BF3-411C-B0F1-325B1133B008}"/>
    <cellStyle name="Nota 20 2 2 3 3" xfId="25812" xr:uid="{00000000-0005-0000-0000-000033530000}"/>
    <cellStyle name="Nota 20 2 2 3 3 2" xfId="28955" xr:uid="{00000000-0005-0000-0000-000034530000}"/>
    <cellStyle name="Nota 20 2 2 3 3 2 2" xfId="37811" xr:uid="{FD6318AE-74AF-4C6C-9B48-9F5EB471CE0F}"/>
    <cellStyle name="Nota 20 2 2 3 3 3" xfId="34683" xr:uid="{D6D23DFB-8DEB-4DC3-AC20-24CE14C92519}"/>
    <cellStyle name="Nota 20 2 2 3 4" xfId="23393" xr:uid="{00000000-0005-0000-0000-000035530000}"/>
    <cellStyle name="Nota 20 2 2 3 4 2" xfId="32339" xr:uid="{6AADEC0A-A913-4C6A-9B7A-4D1454230170}"/>
    <cellStyle name="Nota 20 2 2 4" xfId="17712" xr:uid="{00000000-0005-0000-0000-000036530000}"/>
    <cellStyle name="Nota 20 2 2 4 2" xfId="25814" xr:uid="{00000000-0005-0000-0000-000037530000}"/>
    <cellStyle name="Nota 20 2 2 4 2 2" xfId="28957" xr:uid="{00000000-0005-0000-0000-000038530000}"/>
    <cellStyle name="Nota 20 2 2 4 2 2 2" xfId="37813" xr:uid="{E34F2983-ED7F-4F27-B229-C67625BF66DA}"/>
    <cellStyle name="Nota 20 2 2 4 2 3" xfId="34685" xr:uid="{DFA4BC64-A99E-448B-A5D1-D3B362700C6C}"/>
    <cellStyle name="Nota 20 2 2 4 3" xfId="23391" xr:uid="{00000000-0005-0000-0000-000039530000}"/>
    <cellStyle name="Nota 20 2 2 4 3 2" xfId="32337" xr:uid="{9790F25F-92C9-47D3-9310-603AF9ABDDCD}"/>
    <cellStyle name="Nota 20 2 2 5" xfId="25809" xr:uid="{00000000-0005-0000-0000-00003A530000}"/>
    <cellStyle name="Nota 20 2 2 5 2" xfId="28952" xr:uid="{00000000-0005-0000-0000-00003B530000}"/>
    <cellStyle name="Nota 20 2 2 5 2 2" xfId="37808" xr:uid="{28CC5A41-8393-4BC0-BA59-D0BB6EE09A6E}"/>
    <cellStyle name="Nota 20 2 2 5 3" xfId="34680" xr:uid="{02398920-369A-41CD-A4C4-099F0271CAD0}"/>
    <cellStyle name="Nota 20 2 2 6" xfId="22237" xr:uid="{00000000-0005-0000-0000-00003C530000}"/>
    <cellStyle name="Nota 20 2 2 6 2" xfId="31188" xr:uid="{6D263E13-9DEA-46DA-AAAF-D991AD995A82}"/>
    <cellStyle name="Nota 20 2 3" xfId="17713" xr:uid="{00000000-0005-0000-0000-00003D530000}"/>
    <cellStyle name="Nota 20 2 3 2" xfId="17714" xr:uid="{00000000-0005-0000-0000-00003E530000}"/>
    <cellStyle name="Nota 20 2 3 2 2" xfId="25816" xr:uid="{00000000-0005-0000-0000-00003F530000}"/>
    <cellStyle name="Nota 20 2 3 2 2 2" xfId="28959" xr:uid="{00000000-0005-0000-0000-000040530000}"/>
    <cellStyle name="Nota 20 2 3 2 2 2 2" xfId="37815" xr:uid="{A206A5C8-D3E5-4D70-B3C9-111C3ED4FBC3}"/>
    <cellStyle name="Nota 20 2 3 2 2 3" xfId="34687" xr:uid="{9C773929-29F9-4382-A255-4BDC724A8ACD}"/>
    <cellStyle name="Nota 20 2 3 2 3" xfId="23389" xr:uid="{00000000-0005-0000-0000-000041530000}"/>
    <cellStyle name="Nota 20 2 3 2 3 2" xfId="32335" xr:uid="{D0004D77-F256-45C8-9F24-F41A3EBD2737}"/>
    <cellStyle name="Nota 20 2 3 3" xfId="25815" xr:uid="{00000000-0005-0000-0000-000042530000}"/>
    <cellStyle name="Nota 20 2 3 3 2" xfId="28958" xr:uid="{00000000-0005-0000-0000-000043530000}"/>
    <cellStyle name="Nota 20 2 3 3 2 2" xfId="37814" xr:uid="{9D218A5B-56E5-4ACD-8975-1D319FDA8E37}"/>
    <cellStyle name="Nota 20 2 3 3 3" xfId="34686" xr:uid="{10801B59-C2B4-4F03-917C-1E7C62E24EE5}"/>
    <cellStyle name="Nota 20 2 3 4" xfId="23390" xr:uid="{00000000-0005-0000-0000-000044530000}"/>
    <cellStyle name="Nota 20 2 3 4 2" xfId="32336" xr:uid="{FB9E6822-4CE1-42B3-913F-A783C65B939D}"/>
    <cellStyle name="Nota 20 2 4" xfId="17715" xr:uid="{00000000-0005-0000-0000-000045530000}"/>
    <cellStyle name="Nota 20 2 4 2" xfId="17716" xr:uid="{00000000-0005-0000-0000-000046530000}"/>
    <cellStyle name="Nota 20 2 4 2 2" xfId="25818" xr:uid="{00000000-0005-0000-0000-000047530000}"/>
    <cellStyle name="Nota 20 2 4 2 2 2" xfId="28961" xr:uid="{00000000-0005-0000-0000-000048530000}"/>
    <cellStyle name="Nota 20 2 4 2 2 2 2" xfId="37817" xr:uid="{EA4380FB-6634-4DFD-89AC-C6DF30BC27CD}"/>
    <cellStyle name="Nota 20 2 4 2 2 3" xfId="34689" xr:uid="{E932B7CD-22F0-4433-8FEB-B81DD081C8DA}"/>
    <cellStyle name="Nota 20 2 4 2 3" xfId="23387" xr:uid="{00000000-0005-0000-0000-000049530000}"/>
    <cellStyle name="Nota 20 2 4 2 3 2" xfId="32333" xr:uid="{AE6EB34F-29B0-4FAD-B173-49995415BBD9}"/>
    <cellStyle name="Nota 20 2 4 3" xfId="25817" xr:uid="{00000000-0005-0000-0000-00004A530000}"/>
    <cellStyle name="Nota 20 2 4 3 2" xfId="28960" xr:uid="{00000000-0005-0000-0000-00004B530000}"/>
    <cellStyle name="Nota 20 2 4 3 2 2" xfId="37816" xr:uid="{E983B86B-356E-42B1-9765-D62E79D2D45D}"/>
    <cellStyle name="Nota 20 2 4 3 3" xfId="34688" xr:uid="{3546034A-E00A-4D9A-BD1A-27AD50436B3F}"/>
    <cellStyle name="Nota 20 2 4 4" xfId="23388" xr:uid="{00000000-0005-0000-0000-00004C530000}"/>
    <cellStyle name="Nota 20 2 4 4 2" xfId="32334" xr:uid="{D1033522-7634-46DB-ACD0-99863CBC5AD7}"/>
    <cellStyle name="Nota 20 2 5" xfId="17717" xr:uid="{00000000-0005-0000-0000-00004D530000}"/>
    <cellStyle name="Nota 20 2 5 2" xfId="25819" xr:uid="{00000000-0005-0000-0000-00004E530000}"/>
    <cellStyle name="Nota 20 2 5 2 2" xfId="28962" xr:uid="{00000000-0005-0000-0000-00004F530000}"/>
    <cellStyle name="Nota 20 2 5 2 2 2" xfId="37818" xr:uid="{1ECF7A3F-6C40-4D55-8ABB-9DD8DBC47A73}"/>
    <cellStyle name="Nota 20 2 5 2 3" xfId="34690" xr:uid="{C686C6AE-9F13-46EC-B934-3BB7E6E334A3}"/>
    <cellStyle name="Nota 20 2 5 3" xfId="23386" xr:uid="{00000000-0005-0000-0000-000050530000}"/>
    <cellStyle name="Nota 20 2 5 3 2" xfId="32332" xr:uid="{FA1E5ED5-93BD-4245-9D88-8043A72E01BA}"/>
    <cellStyle name="Nota 20 2 6" xfId="25808" xr:uid="{00000000-0005-0000-0000-000051530000}"/>
    <cellStyle name="Nota 20 2 6 2" xfId="28951" xr:uid="{00000000-0005-0000-0000-000052530000}"/>
    <cellStyle name="Nota 20 2 6 2 2" xfId="37807" xr:uid="{633363CD-B7A7-4C9D-ADD1-15A279FCC5DD}"/>
    <cellStyle name="Nota 20 2 6 3" xfId="34679" xr:uid="{48E330E3-9DEB-4892-B1FA-B8AD21E37C7E}"/>
    <cellStyle name="Nota 20 2 7" xfId="22235" xr:uid="{00000000-0005-0000-0000-000053530000}"/>
    <cellStyle name="Nota 20 2 7 2" xfId="31186" xr:uid="{DA3604B3-A5D1-4EB0-A9D7-B0677BA317F9}"/>
    <cellStyle name="Nota 20 3" xfId="17718" xr:uid="{00000000-0005-0000-0000-000054530000}"/>
    <cellStyle name="Nota 20 3 2" xfId="17719" xr:uid="{00000000-0005-0000-0000-000055530000}"/>
    <cellStyle name="Nota 20 3 2 2" xfId="17720" xr:uid="{00000000-0005-0000-0000-000056530000}"/>
    <cellStyle name="Nota 20 3 2 2 2" xfId="17721" xr:uid="{00000000-0005-0000-0000-000057530000}"/>
    <cellStyle name="Nota 20 3 2 2 2 2" xfId="25823" xr:uid="{00000000-0005-0000-0000-000058530000}"/>
    <cellStyle name="Nota 20 3 2 2 2 2 2" xfId="28966" xr:uid="{00000000-0005-0000-0000-000059530000}"/>
    <cellStyle name="Nota 20 3 2 2 2 2 2 2" xfId="37822" xr:uid="{33CE2D78-80C7-45B7-A050-F21BACF7C299}"/>
    <cellStyle name="Nota 20 3 2 2 2 2 3" xfId="34694" xr:uid="{CC287627-129D-4AAC-86EE-B0751F19371B}"/>
    <cellStyle name="Nota 20 3 2 2 2 3" xfId="22240" xr:uid="{00000000-0005-0000-0000-00005A530000}"/>
    <cellStyle name="Nota 20 3 2 2 2 3 2" xfId="31191" xr:uid="{4EC01CEF-F3F0-4B36-B208-2EA0D9BFA795}"/>
    <cellStyle name="Nota 20 3 2 2 3" xfId="25822" xr:uid="{00000000-0005-0000-0000-00005B530000}"/>
    <cellStyle name="Nota 20 3 2 2 3 2" xfId="28965" xr:uid="{00000000-0005-0000-0000-00005C530000}"/>
    <cellStyle name="Nota 20 3 2 2 3 2 2" xfId="37821" xr:uid="{3AF2CB55-4958-4A9E-A92C-0D28DA97F636}"/>
    <cellStyle name="Nota 20 3 2 2 3 3" xfId="34693" xr:uid="{724A0CBD-FFB5-42F6-92BF-AFC334ACC24B}"/>
    <cellStyle name="Nota 20 3 2 2 4" xfId="23383" xr:uid="{00000000-0005-0000-0000-00005D530000}"/>
    <cellStyle name="Nota 20 3 2 2 4 2" xfId="32329" xr:uid="{384C43FA-B05A-4A77-90CA-B4388FC1002A}"/>
    <cellStyle name="Nota 20 3 2 3" xfId="17722" xr:uid="{00000000-0005-0000-0000-00005E530000}"/>
    <cellStyle name="Nota 20 3 2 3 2" xfId="17723" xr:uid="{00000000-0005-0000-0000-00005F530000}"/>
    <cellStyle name="Nota 20 3 2 3 2 2" xfId="25825" xr:uid="{00000000-0005-0000-0000-000060530000}"/>
    <cellStyle name="Nota 20 3 2 3 2 2 2" xfId="28968" xr:uid="{00000000-0005-0000-0000-000061530000}"/>
    <cellStyle name="Nota 20 3 2 3 2 2 2 2" xfId="37824" xr:uid="{D9FBD51C-0EB7-41E2-9B93-B64960D8BAAF}"/>
    <cellStyle name="Nota 20 3 2 3 2 2 3" xfId="34696" xr:uid="{EB3EE909-4785-49C7-B8E1-466EDA85F190}"/>
    <cellStyle name="Nota 20 3 2 3 2 3" xfId="23382" xr:uid="{00000000-0005-0000-0000-000062530000}"/>
    <cellStyle name="Nota 20 3 2 3 2 3 2" xfId="32328" xr:uid="{2B91E924-0876-4156-9563-FE5DDFA58B0A}"/>
    <cellStyle name="Nota 20 3 2 3 3" xfId="25824" xr:uid="{00000000-0005-0000-0000-000063530000}"/>
    <cellStyle name="Nota 20 3 2 3 3 2" xfId="28967" xr:uid="{00000000-0005-0000-0000-000064530000}"/>
    <cellStyle name="Nota 20 3 2 3 3 2 2" xfId="37823" xr:uid="{64AEDF8F-BCF3-4AE7-B89F-031874BF89BC}"/>
    <cellStyle name="Nota 20 3 2 3 3 3" xfId="34695" xr:uid="{E3C5A0E9-E24B-46B8-AB4C-B40C3C8CCC62}"/>
    <cellStyle name="Nota 20 3 2 3 4" xfId="22224" xr:uid="{00000000-0005-0000-0000-000065530000}"/>
    <cellStyle name="Nota 20 3 2 3 4 2" xfId="31175" xr:uid="{EA286332-3CFB-4DD3-8508-C4C67260EE42}"/>
    <cellStyle name="Nota 20 3 2 4" xfId="17724" xr:uid="{00000000-0005-0000-0000-000066530000}"/>
    <cellStyle name="Nota 20 3 2 4 2" xfId="25826" xr:uid="{00000000-0005-0000-0000-000067530000}"/>
    <cellStyle name="Nota 20 3 2 4 2 2" xfId="28969" xr:uid="{00000000-0005-0000-0000-000068530000}"/>
    <cellStyle name="Nota 20 3 2 4 2 2 2" xfId="37825" xr:uid="{DC3A06E5-EED4-411A-BC23-24084C1A2210}"/>
    <cellStyle name="Nota 20 3 2 4 2 3" xfId="34697" xr:uid="{AE84CDE2-8491-4129-AAB7-CF8AF5B95495}"/>
    <cellStyle name="Nota 20 3 2 4 3" xfId="23381" xr:uid="{00000000-0005-0000-0000-000069530000}"/>
    <cellStyle name="Nota 20 3 2 4 3 2" xfId="32327" xr:uid="{B0E22350-EA14-4E64-BDF9-B1748F199364}"/>
    <cellStyle name="Nota 20 3 2 5" xfId="25821" xr:uid="{00000000-0005-0000-0000-00006A530000}"/>
    <cellStyle name="Nota 20 3 2 5 2" xfId="28964" xr:uid="{00000000-0005-0000-0000-00006B530000}"/>
    <cellStyle name="Nota 20 3 2 5 2 2" xfId="37820" xr:uid="{B05130BE-5AA7-4937-9E1D-65EB98479BCF}"/>
    <cellStyle name="Nota 20 3 2 5 3" xfId="34692" xr:uid="{9A6032FB-4C29-4650-AC43-BE2A488899C0}"/>
    <cellStyle name="Nota 20 3 2 6" xfId="23384" xr:uid="{00000000-0005-0000-0000-00006C530000}"/>
    <cellStyle name="Nota 20 3 2 6 2" xfId="32330" xr:uid="{D4839B88-071A-4E8A-8F34-9672424C7547}"/>
    <cellStyle name="Nota 20 3 3" xfId="17725" xr:uid="{00000000-0005-0000-0000-00006D530000}"/>
    <cellStyle name="Nota 20 3 3 2" xfId="17726" xr:uid="{00000000-0005-0000-0000-00006E530000}"/>
    <cellStyle name="Nota 20 3 3 2 2" xfId="25828" xr:uid="{00000000-0005-0000-0000-00006F530000}"/>
    <cellStyle name="Nota 20 3 3 2 2 2" xfId="28971" xr:uid="{00000000-0005-0000-0000-000070530000}"/>
    <cellStyle name="Nota 20 3 3 2 2 2 2" xfId="37827" xr:uid="{68CC9E29-CA86-4EAC-8B8F-CC812A8515D7}"/>
    <cellStyle name="Nota 20 3 3 2 2 3" xfId="34699" xr:uid="{5D3F4F69-923D-4BB0-BB15-21E7E52D5CFE}"/>
    <cellStyle name="Nota 20 3 3 2 3" xfId="23379" xr:uid="{00000000-0005-0000-0000-000071530000}"/>
    <cellStyle name="Nota 20 3 3 2 3 2" xfId="32325" xr:uid="{80D6CA1A-3182-4C85-AEED-02281219DC1B}"/>
    <cellStyle name="Nota 20 3 3 3" xfId="25827" xr:uid="{00000000-0005-0000-0000-000072530000}"/>
    <cellStyle name="Nota 20 3 3 3 2" xfId="28970" xr:uid="{00000000-0005-0000-0000-000073530000}"/>
    <cellStyle name="Nota 20 3 3 3 2 2" xfId="37826" xr:uid="{EBB232F1-60CD-4FEE-A093-92711262DA4B}"/>
    <cellStyle name="Nota 20 3 3 3 3" xfId="34698" xr:uid="{98470AF5-3E82-4B48-8215-7AC27C8ECBEC}"/>
    <cellStyle name="Nota 20 3 3 4" xfId="23380" xr:uid="{00000000-0005-0000-0000-000074530000}"/>
    <cellStyle name="Nota 20 3 3 4 2" xfId="32326" xr:uid="{2418FC36-1FAE-483F-89CF-0B852A3DF4A5}"/>
    <cellStyle name="Nota 20 3 4" xfId="17727" xr:uid="{00000000-0005-0000-0000-000075530000}"/>
    <cellStyle name="Nota 20 3 4 2" xfId="17728" xr:uid="{00000000-0005-0000-0000-000076530000}"/>
    <cellStyle name="Nota 20 3 4 2 2" xfId="25830" xr:uid="{00000000-0005-0000-0000-000077530000}"/>
    <cellStyle name="Nota 20 3 4 2 2 2" xfId="28973" xr:uid="{00000000-0005-0000-0000-000078530000}"/>
    <cellStyle name="Nota 20 3 4 2 2 2 2" xfId="37829" xr:uid="{E525FE88-AF04-4677-9608-9240F837F45D}"/>
    <cellStyle name="Nota 20 3 4 2 2 3" xfId="34701" xr:uid="{FBD226D5-EF88-4689-8078-1B731A60C66D}"/>
    <cellStyle name="Nota 20 3 4 2 3" xfId="23377" xr:uid="{00000000-0005-0000-0000-000079530000}"/>
    <cellStyle name="Nota 20 3 4 2 3 2" xfId="32323" xr:uid="{6D8468B9-DB03-4B68-BE48-FBEEE437417C}"/>
    <cellStyle name="Nota 20 3 4 3" xfId="25829" xr:uid="{00000000-0005-0000-0000-00007A530000}"/>
    <cellStyle name="Nota 20 3 4 3 2" xfId="28972" xr:uid="{00000000-0005-0000-0000-00007B530000}"/>
    <cellStyle name="Nota 20 3 4 3 2 2" xfId="37828" xr:uid="{E4FE854B-A261-4DC5-BF59-8F3F7399B632}"/>
    <cellStyle name="Nota 20 3 4 3 3" xfId="34700" xr:uid="{B5435889-5CF3-417A-A61E-E4D6F32A90D9}"/>
    <cellStyle name="Nota 20 3 4 4" xfId="23378" xr:uid="{00000000-0005-0000-0000-00007C530000}"/>
    <cellStyle name="Nota 20 3 4 4 2" xfId="32324" xr:uid="{1AD90347-B8A8-4C63-8094-60D6D6175CF3}"/>
    <cellStyle name="Nota 20 3 5" xfId="17729" xr:uid="{00000000-0005-0000-0000-00007D530000}"/>
    <cellStyle name="Nota 20 3 5 2" xfId="25831" xr:uid="{00000000-0005-0000-0000-00007E530000}"/>
    <cellStyle name="Nota 20 3 5 2 2" xfId="28974" xr:uid="{00000000-0005-0000-0000-00007F530000}"/>
    <cellStyle name="Nota 20 3 5 2 2 2" xfId="37830" xr:uid="{5F8060C8-6F4A-41A8-A2B9-F670DD0C8FC2}"/>
    <cellStyle name="Nota 20 3 5 2 3" xfId="34702" xr:uid="{4179FA9D-2091-4070-A471-12D910A1923A}"/>
    <cellStyle name="Nota 20 3 5 3" xfId="23376" xr:uid="{00000000-0005-0000-0000-000080530000}"/>
    <cellStyle name="Nota 20 3 5 3 2" xfId="32322" xr:uid="{47B2BD16-B74A-46FE-8648-AC4AFDC509B2}"/>
    <cellStyle name="Nota 20 3 6" xfId="25820" xr:uid="{00000000-0005-0000-0000-000081530000}"/>
    <cellStyle name="Nota 20 3 6 2" xfId="28963" xr:uid="{00000000-0005-0000-0000-000082530000}"/>
    <cellStyle name="Nota 20 3 6 2 2" xfId="37819" xr:uid="{97DD56D9-2D9B-47AB-8A0A-DA5E32513300}"/>
    <cellStyle name="Nota 20 3 6 3" xfId="34691" xr:uid="{0B5B8C74-72F4-4F03-A8CA-1FE1B76D4D94}"/>
    <cellStyle name="Nota 20 3 7" xfId="23385" xr:uid="{00000000-0005-0000-0000-000083530000}"/>
    <cellStyle name="Nota 20 3 7 2" xfId="32331" xr:uid="{190C1EC0-6710-47FA-9783-1EE45CEC7683}"/>
    <cellStyle name="Nota 20 4" xfId="17730" xr:uid="{00000000-0005-0000-0000-000084530000}"/>
    <cellStyle name="Nota 20 4 2" xfId="17731" xr:uid="{00000000-0005-0000-0000-000085530000}"/>
    <cellStyle name="Nota 20 4 2 2" xfId="17732" xr:uid="{00000000-0005-0000-0000-000086530000}"/>
    <cellStyle name="Nota 20 4 2 2 2" xfId="25834" xr:uid="{00000000-0005-0000-0000-000087530000}"/>
    <cellStyle name="Nota 20 4 2 2 2 2" xfId="28977" xr:uid="{00000000-0005-0000-0000-000088530000}"/>
    <cellStyle name="Nota 20 4 2 2 2 2 2" xfId="37833" xr:uid="{1959D7AD-9F2F-4A41-A88C-C35C0FCA5B9B}"/>
    <cellStyle name="Nota 20 4 2 2 2 3" xfId="34705" xr:uid="{1A7040B7-BAA0-43F3-8EA9-F2924021F6DF}"/>
    <cellStyle name="Nota 20 4 2 2 3" xfId="23373" xr:uid="{00000000-0005-0000-0000-000089530000}"/>
    <cellStyle name="Nota 20 4 2 2 3 2" xfId="32319" xr:uid="{891360B2-979F-427A-9A4C-FCD13624D5A6}"/>
    <cellStyle name="Nota 20 4 2 3" xfId="25833" xr:uid="{00000000-0005-0000-0000-00008A530000}"/>
    <cellStyle name="Nota 20 4 2 3 2" xfId="28976" xr:uid="{00000000-0005-0000-0000-00008B530000}"/>
    <cellStyle name="Nota 20 4 2 3 2 2" xfId="37832" xr:uid="{967F28B8-7294-4AEC-9B58-79578DDE49C5}"/>
    <cellStyle name="Nota 20 4 2 3 3" xfId="34704" xr:uid="{E55CE527-0CED-489A-98B6-9E71D95382CD}"/>
    <cellStyle name="Nota 20 4 2 4" xfId="23374" xr:uid="{00000000-0005-0000-0000-00008C530000}"/>
    <cellStyle name="Nota 20 4 2 4 2" xfId="32320" xr:uid="{25DFAA65-BF2C-4C58-846C-2E2DFBE6A0A2}"/>
    <cellStyle name="Nota 20 4 3" xfId="17733" xr:uid="{00000000-0005-0000-0000-00008D530000}"/>
    <cellStyle name="Nota 20 4 3 2" xfId="17734" xr:uid="{00000000-0005-0000-0000-00008E530000}"/>
    <cellStyle name="Nota 20 4 3 2 2" xfId="25836" xr:uid="{00000000-0005-0000-0000-00008F530000}"/>
    <cellStyle name="Nota 20 4 3 2 2 2" xfId="28979" xr:uid="{00000000-0005-0000-0000-000090530000}"/>
    <cellStyle name="Nota 20 4 3 2 2 2 2" xfId="37835" xr:uid="{A8600C79-2EC7-4FEB-976C-34C004C67AB8}"/>
    <cellStyle name="Nota 20 4 3 2 2 3" xfId="34707" xr:uid="{0700D9C5-4E3F-4554-98F8-6A960F4000EA}"/>
    <cellStyle name="Nota 20 4 3 2 3" xfId="23371" xr:uid="{00000000-0005-0000-0000-000091530000}"/>
    <cellStyle name="Nota 20 4 3 2 3 2" xfId="32317" xr:uid="{8868D9CB-D8C0-4EAC-8349-24DAC569EECA}"/>
    <cellStyle name="Nota 20 4 3 3" xfId="25835" xr:uid="{00000000-0005-0000-0000-000092530000}"/>
    <cellStyle name="Nota 20 4 3 3 2" xfId="28978" xr:uid="{00000000-0005-0000-0000-000093530000}"/>
    <cellStyle name="Nota 20 4 3 3 2 2" xfId="37834" xr:uid="{B9838E12-28C6-4A29-889A-824D97A70D7B}"/>
    <cellStyle name="Nota 20 4 3 3 3" xfId="34706" xr:uid="{6227B153-B98C-4284-9484-2309928CF14A}"/>
    <cellStyle name="Nota 20 4 3 4" xfId="23372" xr:uid="{00000000-0005-0000-0000-000094530000}"/>
    <cellStyle name="Nota 20 4 3 4 2" xfId="32318" xr:uid="{19CC6823-7EE7-4F9C-B7F4-11D7CEED0AD0}"/>
    <cellStyle name="Nota 20 4 4" xfId="17735" xr:uid="{00000000-0005-0000-0000-000095530000}"/>
    <cellStyle name="Nota 20 4 4 2" xfId="25837" xr:uid="{00000000-0005-0000-0000-000096530000}"/>
    <cellStyle name="Nota 20 4 4 2 2" xfId="28980" xr:uid="{00000000-0005-0000-0000-000097530000}"/>
    <cellStyle name="Nota 20 4 4 2 2 2" xfId="37836" xr:uid="{5087834D-A68B-4BF8-A68E-3598F833FD9B}"/>
    <cellStyle name="Nota 20 4 4 2 3" xfId="34708" xr:uid="{22E3E5C8-EFCB-466A-92DA-E2D5C09DEB71}"/>
    <cellStyle name="Nota 20 4 4 3" xfId="23370" xr:uid="{00000000-0005-0000-0000-000098530000}"/>
    <cellStyle name="Nota 20 4 4 3 2" xfId="32316" xr:uid="{8D0F9D76-0616-4613-B135-C14B60BA9EEC}"/>
    <cellStyle name="Nota 20 4 5" xfId="25832" xr:uid="{00000000-0005-0000-0000-000099530000}"/>
    <cellStyle name="Nota 20 4 5 2" xfId="28975" xr:uid="{00000000-0005-0000-0000-00009A530000}"/>
    <cellStyle name="Nota 20 4 5 2 2" xfId="37831" xr:uid="{EE7511FA-5CA0-4459-948F-C22988CCC761}"/>
    <cellStyle name="Nota 20 4 5 3" xfId="34703" xr:uid="{E6155CC7-9646-4C01-81FD-3639766F0AC4}"/>
    <cellStyle name="Nota 20 4 6" xfId="23375" xr:uid="{00000000-0005-0000-0000-00009B530000}"/>
    <cellStyle name="Nota 20 4 6 2" xfId="32321" xr:uid="{C95B0B0A-B207-46FB-AC9E-07AF07C699B7}"/>
    <cellStyle name="Nota 20 5" xfId="17736" xr:uid="{00000000-0005-0000-0000-00009C530000}"/>
    <cellStyle name="Nota 20 5 2" xfId="17737" xr:uid="{00000000-0005-0000-0000-00009D530000}"/>
    <cellStyle name="Nota 20 5 2 2" xfId="25839" xr:uid="{00000000-0005-0000-0000-00009E530000}"/>
    <cellStyle name="Nota 20 5 2 2 2" xfId="28982" xr:uid="{00000000-0005-0000-0000-00009F530000}"/>
    <cellStyle name="Nota 20 5 2 2 2 2" xfId="37838" xr:uid="{9AE030B0-241B-4969-A045-461D8D7249D2}"/>
    <cellStyle name="Nota 20 5 2 2 3" xfId="34710" xr:uid="{1D66C383-1E9A-4C5A-B156-E6192F4BC94B}"/>
    <cellStyle name="Nota 20 5 2 3" xfId="1032" xr:uid="{00000000-0005-0000-0000-0000A0530000}"/>
    <cellStyle name="Nota 20 5 2 3 2" xfId="30450" xr:uid="{D1CEBA3C-3238-4590-978C-33067B90BF22}"/>
    <cellStyle name="Nota 20 5 3" xfId="25838" xr:uid="{00000000-0005-0000-0000-0000A1530000}"/>
    <cellStyle name="Nota 20 5 3 2" xfId="28981" xr:uid="{00000000-0005-0000-0000-0000A2530000}"/>
    <cellStyle name="Nota 20 5 3 2 2" xfId="37837" xr:uid="{A27CA1D0-0DDA-49FD-80E2-EB146B7F41F6}"/>
    <cellStyle name="Nota 20 5 3 3" xfId="34709" xr:uid="{86814C42-9A6A-4911-A569-D0F37DC0AF41}"/>
    <cellStyle name="Nota 20 5 4" xfId="36" xr:uid="{00000000-0005-0000-0000-0000A3530000}"/>
    <cellStyle name="Nota 20 5 4 2" xfId="30364" xr:uid="{14543F72-0591-457B-BB08-700E6386AE56}"/>
    <cellStyle name="Nota 20 6" xfId="17738" xr:uid="{00000000-0005-0000-0000-0000A4530000}"/>
    <cellStyle name="Nota 20 6 2" xfId="17739" xr:uid="{00000000-0005-0000-0000-0000A5530000}"/>
    <cellStyle name="Nota 20 6 2 2" xfId="25841" xr:uid="{00000000-0005-0000-0000-0000A6530000}"/>
    <cellStyle name="Nota 20 6 2 2 2" xfId="28984" xr:uid="{00000000-0005-0000-0000-0000A7530000}"/>
    <cellStyle name="Nota 20 6 2 2 2 2" xfId="37840" xr:uid="{5647EB65-1E6E-4C14-82A4-D2A7AB454852}"/>
    <cellStyle name="Nota 20 6 2 2 3" xfId="34712" xr:uid="{A195A63F-4AD7-47C0-A900-610E881570D6}"/>
    <cellStyle name="Nota 20 6 2 3" xfId="23368" xr:uid="{00000000-0005-0000-0000-0000A8530000}"/>
    <cellStyle name="Nota 20 6 2 3 2" xfId="32314" xr:uid="{CD844176-036B-4CA6-A195-6CE7F695D0FC}"/>
    <cellStyle name="Nota 20 6 3" xfId="25840" xr:uid="{00000000-0005-0000-0000-0000A9530000}"/>
    <cellStyle name="Nota 20 6 3 2" xfId="28983" xr:uid="{00000000-0005-0000-0000-0000AA530000}"/>
    <cellStyle name="Nota 20 6 3 2 2" xfId="37839" xr:uid="{C3A6FFB3-1430-4563-8E83-A354948837D5}"/>
    <cellStyle name="Nota 20 6 3 3" xfId="34711" xr:uid="{02A85353-D9F2-497C-A844-FFBC64AB8E8A}"/>
    <cellStyle name="Nota 20 6 4" xfId="23369" xr:uid="{00000000-0005-0000-0000-0000AB530000}"/>
    <cellStyle name="Nota 20 6 4 2" xfId="32315" xr:uid="{1A0FE736-7C77-4DEB-A0BA-90953795F0CF}"/>
    <cellStyle name="Nota 20 7" xfId="17740" xr:uid="{00000000-0005-0000-0000-0000AC530000}"/>
    <cellStyle name="Nota 20 7 2" xfId="17741" xr:uid="{00000000-0005-0000-0000-0000AD530000}"/>
    <cellStyle name="Nota 20 7 2 2" xfId="25843" xr:uid="{00000000-0005-0000-0000-0000AE530000}"/>
    <cellStyle name="Nota 20 7 2 2 2" xfId="28986" xr:uid="{00000000-0005-0000-0000-0000AF530000}"/>
    <cellStyle name="Nota 20 7 2 2 2 2" xfId="37842" xr:uid="{186295C3-973F-4684-B5F3-0B2F477AEDD8}"/>
    <cellStyle name="Nota 20 7 2 2 3" xfId="34714" xr:uid="{64AB9F1D-B137-4A9E-A402-176E08CFE4E8}"/>
    <cellStyle name="Nota 20 7 2 3" xfId="23366" xr:uid="{00000000-0005-0000-0000-0000B0530000}"/>
    <cellStyle name="Nota 20 7 2 3 2" xfId="32312" xr:uid="{3D493695-C957-4E51-9220-EEA65BB32CD3}"/>
    <cellStyle name="Nota 20 7 3" xfId="25842" xr:uid="{00000000-0005-0000-0000-0000B1530000}"/>
    <cellStyle name="Nota 20 7 3 2" xfId="28985" xr:uid="{00000000-0005-0000-0000-0000B2530000}"/>
    <cellStyle name="Nota 20 7 3 2 2" xfId="37841" xr:uid="{599DD538-882B-4027-BD37-F2A889AB2BC1}"/>
    <cellStyle name="Nota 20 7 3 3" xfId="34713" xr:uid="{6154F140-D35D-4D29-AF68-2897651611D1}"/>
    <cellStyle name="Nota 20 7 4" xfId="23367" xr:uid="{00000000-0005-0000-0000-0000B3530000}"/>
    <cellStyle name="Nota 20 7 4 2" xfId="32313" xr:uid="{4EF531DA-C23F-4BFA-89F8-1A6E231EBD4A}"/>
    <cellStyle name="Nota 20 8" xfId="17742" xr:uid="{00000000-0005-0000-0000-0000B4530000}"/>
    <cellStyle name="Nota 200" xfId="17743" xr:uid="{00000000-0005-0000-0000-0000B5530000}"/>
    <cellStyle name="Nota 200 2" xfId="17744" xr:uid="{00000000-0005-0000-0000-0000B6530000}"/>
    <cellStyle name="Nota 201" xfId="17745" xr:uid="{00000000-0005-0000-0000-0000B7530000}"/>
    <cellStyle name="Nota 201 2" xfId="17746" xr:uid="{00000000-0005-0000-0000-0000B8530000}"/>
    <cellStyle name="Nota 202" xfId="17747" xr:uid="{00000000-0005-0000-0000-0000B9530000}"/>
    <cellStyle name="Nota 202 2" xfId="17748" xr:uid="{00000000-0005-0000-0000-0000BA530000}"/>
    <cellStyle name="Nota 203" xfId="17749" xr:uid="{00000000-0005-0000-0000-0000BB530000}"/>
    <cellStyle name="Nota 203 2" xfId="17750" xr:uid="{00000000-0005-0000-0000-0000BC530000}"/>
    <cellStyle name="Nota 204" xfId="17751" xr:uid="{00000000-0005-0000-0000-0000BD530000}"/>
    <cellStyle name="Nota 204 2" xfId="17752" xr:uid="{00000000-0005-0000-0000-0000BE530000}"/>
    <cellStyle name="Nota 205" xfId="17753" xr:uid="{00000000-0005-0000-0000-0000BF530000}"/>
    <cellStyle name="Nota 205 2" xfId="17754" xr:uid="{00000000-0005-0000-0000-0000C0530000}"/>
    <cellStyle name="Nota 206" xfId="17755" xr:uid="{00000000-0005-0000-0000-0000C1530000}"/>
    <cellStyle name="Nota 206 2" xfId="17756" xr:uid="{00000000-0005-0000-0000-0000C2530000}"/>
    <cellStyle name="Nota 207" xfId="17757" xr:uid="{00000000-0005-0000-0000-0000C3530000}"/>
    <cellStyle name="Nota 207 2" xfId="17758" xr:uid="{00000000-0005-0000-0000-0000C4530000}"/>
    <cellStyle name="Nota 208" xfId="17759" xr:uid="{00000000-0005-0000-0000-0000C5530000}"/>
    <cellStyle name="Nota 208 2" xfId="17760" xr:uid="{00000000-0005-0000-0000-0000C6530000}"/>
    <cellStyle name="Nota 209" xfId="17761" xr:uid="{00000000-0005-0000-0000-0000C7530000}"/>
    <cellStyle name="Nota 209 2" xfId="17762" xr:uid="{00000000-0005-0000-0000-0000C8530000}"/>
    <cellStyle name="Nota 21" xfId="17763" xr:uid="{00000000-0005-0000-0000-0000C9530000}"/>
    <cellStyle name="Nota 21 2" xfId="17764" xr:uid="{00000000-0005-0000-0000-0000CA530000}"/>
    <cellStyle name="Nota 21 2 2" xfId="17765" xr:uid="{00000000-0005-0000-0000-0000CB530000}"/>
    <cellStyle name="Nota 21 2 2 2" xfId="17766" xr:uid="{00000000-0005-0000-0000-0000CC530000}"/>
    <cellStyle name="Nota 21 2 2 2 2" xfId="17767" xr:uid="{00000000-0005-0000-0000-0000CD530000}"/>
    <cellStyle name="Nota 21 2 2 2 2 2" xfId="25847" xr:uid="{00000000-0005-0000-0000-0000CE530000}"/>
    <cellStyle name="Nota 21 2 2 2 2 2 2" xfId="28990" xr:uid="{00000000-0005-0000-0000-0000CF530000}"/>
    <cellStyle name="Nota 21 2 2 2 2 2 2 2" xfId="37846" xr:uid="{AD658487-307D-4B52-B547-BE8674E3F6A8}"/>
    <cellStyle name="Nota 21 2 2 2 2 2 3" xfId="34718" xr:uid="{A9BA4CF4-DFBE-49A6-92FD-4F1726E999A2}"/>
    <cellStyle name="Nota 21 2 2 2 2 3" xfId="22222" xr:uid="{00000000-0005-0000-0000-0000D0530000}"/>
    <cellStyle name="Nota 21 2 2 2 2 3 2" xfId="31173" xr:uid="{F1EBB3A3-F0C5-4FD5-B43E-244003E79AC7}"/>
    <cellStyle name="Nota 21 2 2 2 3" xfId="25846" xr:uid="{00000000-0005-0000-0000-0000D1530000}"/>
    <cellStyle name="Nota 21 2 2 2 3 2" xfId="28989" xr:uid="{00000000-0005-0000-0000-0000D2530000}"/>
    <cellStyle name="Nota 21 2 2 2 3 2 2" xfId="37845" xr:uid="{80834CBC-D291-4CC2-8A60-D67C5B90C791}"/>
    <cellStyle name="Nota 21 2 2 2 3 3" xfId="34717" xr:uid="{78049764-65D1-4BCB-A0E6-C7EBC33F3B1F}"/>
    <cellStyle name="Nota 21 2 2 2 4" xfId="22221" xr:uid="{00000000-0005-0000-0000-0000D3530000}"/>
    <cellStyle name="Nota 21 2 2 2 4 2" xfId="31172" xr:uid="{D5C2BCDB-D07E-4AE5-9605-E9C5885529F6}"/>
    <cellStyle name="Nota 21 2 2 3" xfId="17768" xr:uid="{00000000-0005-0000-0000-0000D4530000}"/>
    <cellStyle name="Nota 21 2 2 3 2" xfId="17769" xr:uid="{00000000-0005-0000-0000-0000D5530000}"/>
    <cellStyle name="Nota 21 2 2 3 2 2" xfId="25849" xr:uid="{00000000-0005-0000-0000-0000D6530000}"/>
    <cellStyle name="Nota 21 2 2 3 2 2 2" xfId="28992" xr:uid="{00000000-0005-0000-0000-0000D7530000}"/>
    <cellStyle name="Nota 21 2 2 3 2 2 2 2" xfId="37848" xr:uid="{2496CD08-CB70-4E2F-A5F3-ED5387343FAD}"/>
    <cellStyle name="Nota 21 2 2 3 2 2 3" xfId="34720" xr:uid="{C154D9F8-6F3C-4300-A66D-940CB33B7253}"/>
    <cellStyle name="Nota 21 2 2 3 2 3" xfId="23362" xr:uid="{00000000-0005-0000-0000-0000D8530000}"/>
    <cellStyle name="Nota 21 2 2 3 2 3 2" xfId="32308" xr:uid="{D7D004CD-BE18-4BB1-9336-EF122F38022E}"/>
    <cellStyle name="Nota 21 2 2 3 3" xfId="25848" xr:uid="{00000000-0005-0000-0000-0000D9530000}"/>
    <cellStyle name="Nota 21 2 2 3 3 2" xfId="28991" xr:uid="{00000000-0005-0000-0000-0000DA530000}"/>
    <cellStyle name="Nota 21 2 2 3 3 2 2" xfId="37847" xr:uid="{D239B0EA-8D2A-44CD-B49D-57E2A8FBC8C9}"/>
    <cellStyle name="Nota 21 2 2 3 3 3" xfId="34719" xr:uid="{EADB5856-E1C9-43D5-9F1A-D4753B7B59D0}"/>
    <cellStyle name="Nota 21 2 2 3 4" xfId="23363" xr:uid="{00000000-0005-0000-0000-0000DB530000}"/>
    <cellStyle name="Nota 21 2 2 3 4 2" xfId="32309" xr:uid="{58FFDF93-7B51-4446-96B7-0E50A6F4AE19}"/>
    <cellStyle name="Nota 21 2 2 4" xfId="17770" xr:uid="{00000000-0005-0000-0000-0000DC530000}"/>
    <cellStyle name="Nota 21 2 2 4 2" xfId="25850" xr:uid="{00000000-0005-0000-0000-0000DD530000}"/>
    <cellStyle name="Nota 21 2 2 4 2 2" xfId="28993" xr:uid="{00000000-0005-0000-0000-0000DE530000}"/>
    <cellStyle name="Nota 21 2 2 4 2 2 2" xfId="37849" xr:uid="{092A6E13-51A4-40EE-BD78-694E8BBC505F}"/>
    <cellStyle name="Nota 21 2 2 4 2 3" xfId="34721" xr:uid="{FEDC337C-6477-46EE-A20C-E48C3550112C}"/>
    <cellStyle name="Nota 21 2 2 4 3" xfId="23361" xr:uid="{00000000-0005-0000-0000-0000DF530000}"/>
    <cellStyle name="Nota 21 2 2 4 3 2" xfId="32307" xr:uid="{60F91BA8-C4E9-4073-8E45-3CEABF2A1E28}"/>
    <cellStyle name="Nota 21 2 2 5" xfId="25845" xr:uid="{00000000-0005-0000-0000-0000E0530000}"/>
    <cellStyle name="Nota 21 2 2 5 2" xfId="28988" xr:uid="{00000000-0005-0000-0000-0000E1530000}"/>
    <cellStyle name="Nota 21 2 2 5 2 2" xfId="37844" xr:uid="{0AE59852-8FD0-42FF-BC60-6DB5ECF0369E}"/>
    <cellStyle name="Nota 21 2 2 5 3" xfId="34716" xr:uid="{A24EC7CC-915B-427C-9EAF-9FA6FC19ED67}"/>
    <cellStyle name="Nota 21 2 2 6" xfId="23364" xr:uid="{00000000-0005-0000-0000-0000E2530000}"/>
    <cellStyle name="Nota 21 2 2 6 2" xfId="32310" xr:uid="{089163B7-E3E9-4B4A-8143-9010A7B8D63B}"/>
    <cellStyle name="Nota 21 2 3" xfId="17771" xr:uid="{00000000-0005-0000-0000-0000E3530000}"/>
    <cellStyle name="Nota 21 2 3 2" xfId="17772" xr:uid="{00000000-0005-0000-0000-0000E4530000}"/>
    <cellStyle name="Nota 21 2 3 2 2" xfId="25852" xr:uid="{00000000-0005-0000-0000-0000E5530000}"/>
    <cellStyle name="Nota 21 2 3 2 2 2" xfId="28995" xr:uid="{00000000-0005-0000-0000-0000E6530000}"/>
    <cellStyle name="Nota 21 2 3 2 2 2 2" xfId="37851" xr:uid="{485CC495-EB0F-4021-82B1-208B116648DB}"/>
    <cellStyle name="Nota 21 2 3 2 2 3" xfId="34723" xr:uid="{41CABE8D-0771-4D08-8C4D-B3184249003D}"/>
    <cellStyle name="Nota 21 2 3 2 3" xfId="23359" xr:uid="{00000000-0005-0000-0000-0000E7530000}"/>
    <cellStyle name="Nota 21 2 3 2 3 2" xfId="32305" xr:uid="{7F238A38-0982-42C6-8E32-1D95D07A4CD6}"/>
    <cellStyle name="Nota 21 2 3 3" xfId="25851" xr:uid="{00000000-0005-0000-0000-0000E8530000}"/>
    <cellStyle name="Nota 21 2 3 3 2" xfId="28994" xr:uid="{00000000-0005-0000-0000-0000E9530000}"/>
    <cellStyle name="Nota 21 2 3 3 2 2" xfId="37850" xr:uid="{A8860B33-7FF1-4BC5-A197-C52555E9771E}"/>
    <cellStyle name="Nota 21 2 3 3 3" xfId="34722" xr:uid="{11D1E5F7-C0E1-48F3-A00D-974BF47D1EE5}"/>
    <cellStyle name="Nota 21 2 3 4" xfId="23360" xr:uid="{00000000-0005-0000-0000-0000EA530000}"/>
    <cellStyle name="Nota 21 2 3 4 2" xfId="32306" xr:uid="{3291E81B-2A4F-44CB-AE4E-0558F250E7ED}"/>
    <cellStyle name="Nota 21 2 4" xfId="17773" xr:uid="{00000000-0005-0000-0000-0000EB530000}"/>
    <cellStyle name="Nota 21 2 4 2" xfId="17774" xr:uid="{00000000-0005-0000-0000-0000EC530000}"/>
    <cellStyle name="Nota 21 2 4 2 2" xfId="25854" xr:uid="{00000000-0005-0000-0000-0000ED530000}"/>
    <cellStyle name="Nota 21 2 4 2 2 2" xfId="28997" xr:uid="{00000000-0005-0000-0000-0000EE530000}"/>
    <cellStyle name="Nota 21 2 4 2 2 2 2" xfId="37853" xr:uid="{3A9E6E69-D631-4E3E-B044-1DEE43F3380D}"/>
    <cellStyle name="Nota 21 2 4 2 2 3" xfId="34725" xr:uid="{0D682A98-E4B7-4C8B-81CC-202E6C4C37E9}"/>
    <cellStyle name="Nota 21 2 4 2 3" xfId="23357" xr:uid="{00000000-0005-0000-0000-0000EF530000}"/>
    <cellStyle name="Nota 21 2 4 2 3 2" xfId="32303" xr:uid="{29BC80D2-89AC-470E-94C3-F48AE11B86AB}"/>
    <cellStyle name="Nota 21 2 4 3" xfId="25853" xr:uid="{00000000-0005-0000-0000-0000F0530000}"/>
    <cellStyle name="Nota 21 2 4 3 2" xfId="28996" xr:uid="{00000000-0005-0000-0000-0000F1530000}"/>
    <cellStyle name="Nota 21 2 4 3 2 2" xfId="37852" xr:uid="{14FE85FA-67AB-40DA-AAD6-3E1BF8CDD278}"/>
    <cellStyle name="Nota 21 2 4 3 3" xfId="34724" xr:uid="{E9A95466-1FC4-41C5-A169-B32F975D27FA}"/>
    <cellStyle name="Nota 21 2 4 4" xfId="23358" xr:uid="{00000000-0005-0000-0000-0000F2530000}"/>
    <cellStyle name="Nota 21 2 4 4 2" xfId="32304" xr:uid="{AFEF97C4-921D-46F0-A871-01559D6638EB}"/>
    <cellStyle name="Nota 21 2 5" xfId="17775" xr:uid="{00000000-0005-0000-0000-0000F3530000}"/>
    <cellStyle name="Nota 21 2 5 2" xfId="25855" xr:uid="{00000000-0005-0000-0000-0000F4530000}"/>
    <cellStyle name="Nota 21 2 5 2 2" xfId="28998" xr:uid="{00000000-0005-0000-0000-0000F5530000}"/>
    <cellStyle name="Nota 21 2 5 2 2 2" xfId="37854" xr:uid="{D21E71AF-BD6F-4904-92B5-6509457F4301}"/>
    <cellStyle name="Nota 21 2 5 2 3" xfId="34726" xr:uid="{D9BD1341-93AD-4838-B533-B2D3E355E531}"/>
    <cellStyle name="Nota 21 2 5 3" xfId="23356" xr:uid="{00000000-0005-0000-0000-0000F6530000}"/>
    <cellStyle name="Nota 21 2 5 3 2" xfId="32302" xr:uid="{D97F1847-17C6-44C8-BF07-0651B9DCFA29}"/>
    <cellStyle name="Nota 21 2 6" xfId="25844" xr:uid="{00000000-0005-0000-0000-0000F7530000}"/>
    <cellStyle name="Nota 21 2 6 2" xfId="28987" xr:uid="{00000000-0005-0000-0000-0000F8530000}"/>
    <cellStyle name="Nota 21 2 6 2 2" xfId="37843" xr:uid="{30ABD071-AA53-46E6-AB3B-F27030B50119}"/>
    <cellStyle name="Nota 21 2 6 3" xfId="34715" xr:uid="{11AFF9E4-D354-4F92-B9AC-7C6BE4AA19C6}"/>
    <cellStyle name="Nota 21 2 7" xfId="23365" xr:uid="{00000000-0005-0000-0000-0000F9530000}"/>
    <cellStyle name="Nota 21 2 7 2" xfId="32311" xr:uid="{3568F575-0A61-4F65-B047-C0E41FDEC781}"/>
    <cellStyle name="Nota 21 3" xfId="17776" xr:uid="{00000000-0005-0000-0000-0000FA530000}"/>
    <cellStyle name="Nota 21 3 2" xfId="17777" xr:uid="{00000000-0005-0000-0000-0000FB530000}"/>
    <cellStyle name="Nota 21 3 2 2" xfId="17778" xr:uid="{00000000-0005-0000-0000-0000FC530000}"/>
    <cellStyle name="Nota 21 3 2 2 2" xfId="17779" xr:uid="{00000000-0005-0000-0000-0000FD530000}"/>
    <cellStyle name="Nota 21 3 2 2 2 2" xfId="25859" xr:uid="{00000000-0005-0000-0000-0000FE530000}"/>
    <cellStyle name="Nota 21 3 2 2 2 2 2" xfId="29002" xr:uid="{00000000-0005-0000-0000-0000FF530000}"/>
    <cellStyle name="Nota 21 3 2 2 2 2 2 2" xfId="37858" xr:uid="{F46738D9-16AC-4601-8B41-88A57F46E026}"/>
    <cellStyle name="Nota 21 3 2 2 2 2 3" xfId="34730" xr:uid="{B663ACCB-7A5E-400A-9B69-4DF48BA33A47}"/>
    <cellStyle name="Nota 21 3 2 2 2 3" xfId="23352" xr:uid="{00000000-0005-0000-0000-000000540000}"/>
    <cellStyle name="Nota 21 3 2 2 2 3 2" xfId="32298" xr:uid="{88467EB6-AC98-4B93-AC27-A33DAF7813C1}"/>
    <cellStyle name="Nota 21 3 2 2 3" xfId="25858" xr:uid="{00000000-0005-0000-0000-000001540000}"/>
    <cellStyle name="Nota 21 3 2 2 3 2" xfId="29001" xr:uid="{00000000-0005-0000-0000-000002540000}"/>
    <cellStyle name="Nota 21 3 2 2 3 2 2" xfId="37857" xr:uid="{50AF5158-412A-4C8D-9151-C071D9C8919E}"/>
    <cellStyle name="Nota 21 3 2 2 3 3" xfId="34729" xr:uid="{FDEB04F9-D77E-48D4-9C8D-2B16F4C29239}"/>
    <cellStyle name="Nota 21 3 2 2 4" xfId="23353" xr:uid="{00000000-0005-0000-0000-000003540000}"/>
    <cellStyle name="Nota 21 3 2 2 4 2" xfId="32299" xr:uid="{9FBD8E62-6DC5-4779-9BC0-2E75DF5810BC}"/>
    <cellStyle name="Nota 21 3 2 3" xfId="17780" xr:uid="{00000000-0005-0000-0000-000004540000}"/>
    <cellStyle name="Nota 21 3 2 3 2" xfId="17781" xr:uid="{00000000-0005-0000-0000-000005540000}"/>
    <cellStyle name="Nota 21 3 2 3 2 2" xfId="25861" xr:uid="{00000000-0005-0000-0000-000006540000}"/>
    <cellStyle name="Nota 21 3 2 3 2 2 2" xfId="29004" xr:uid="{00000000-0005-0000-0000-000007540000}"/>
    <cellStyle name="Nota 21 3 2 3 2 2 2 2" xfId="37860" xr:uid="{3A855299-12BD-4853-B991-665C0866B3C2}"/>
    <cellStyle name="Nota 21 3 2 3 2 2 3" xfId="34732" xr:uid="{84E9DE6A-4A60-4565-9A33-00783D68576F}"/>
    <cellStyle name="Nota 21 3 2 3 2 3" xfId="23350" xr:uid="{00000000-0005-0000-0000-000008540000}"/>
    <cellStyle name="Nota 21 3 2 3 2 3 2" xfId="32296" xr:uid="{47D13E7F-7FCD-4AC6-BBF3-C63E4B18B417}"/>
    <cellStyle name="Nota 21 3 2 3 3" xfId="25860" xr:uid="{00000000-0005-0000-0000-000009540000}"/>
    <cellStyle name="Nota 21 3 2 3 3 2" xfId="29003" xr:uid="{00000000-0005-0000-0000-00000A540000}"/>
    <cellStyle name="Nota 21 3 2 3 3 2 2" xfId="37859" xr:uid="{F6D590F6-FFC1-47BD-9ECA-69C85CC710DD}"/>
    <cellStyle name="Nota 21 3 2 3 3 3" xfId="34731" xr:uid="{EA75DAA8-AC5D-4124-9251-AFAEB6E489FC}"/>
    <cellStyle name="Nota 21 3 2 3 4" xfId="23351" xr:uid="{00000000-0005-0000-0000-00000B540000}"/>
    <cellStyle name="Nota 21 3 2 3 4 2" xfId="32297" xr:uid="{79F7886D-6F2D-4ECA-84D4-63E500DD526D}"/>
    <cellStyle name="Nota 21 3 2 4" xfId="17782" xr:uid="{00000000-0005-0000-0000-00000C540000}"/>
    <cellStyle name="Nota 21 3 2 4 2" xfId="25862" xr:uid="{00000000-0005-0000-0000-00000D540000}"/>
    <cellStyle name="Nota 21 3 2 4 2 2" xfId="29005" xr:uid="{00000000-0005-0000-0000-00000E540000}"/>
    <cellStyle name="Nota 21 3 2 4 2 2 2" xfId="37861" xr:uid="{F30F8D82-AAD4-468F-BBA4-BFEEDB29EE0B}"/>
    <cellStyle name="Nota 21 3 2 4 2 3" xfId="34733" xr:uid="{2E3B43BC-8E8D-47F1-880C-966F691DA90A}"/>
    <cellStyle name="Nota 21 3 2 4 3" xfId="23349" xr:uid="{00000000-0005-0000-0000-00000F540000}"/>
    <cellStyle name="Nota 21 3 2 4 3 2" xfId="32295" xr:uid="{997CC50A-3D7B-4D41-AE75-85188DB78FA0}"/>
    <cellStyle name="Nota 21 3 2 5" xfId="25857" xr:uid="{00000000-0005-0000-0000-000010540000}"/>
    <cellStyle name="Nota 21 3 2 5 2" xfId="29000" xr:uid="{00000000-0005-0000-0000-000011540000}"/>
    <cellStyle name="Nota 21 3 2 5 2 2" xfId="37856" xr:uid="{835A0347-7F6E-4E13-881E-F530A2AE38B8}"/>
    <cellStyle name="Nota 21 3 2 5 3" xfId="34728" xr:uid="{A6FB6711-7F74-40A9-B233-83B004CE0B7D}"/>
    <cellStyle name="Nota 21 3 2 6" xfId="23354" xr:uid="{00000000-0005-0000-0000-000012540000}"/>
    <cellStyle name="Nota 21 3 2 6 2" xfId="32300" xr:uid="{A7DAA9F9-C471-49EC-BAD3-3E6F827EEE85}"/>
    <cellStyle name="Nota 21 3 3" xfId="17783" xr:uid="{00000000-0005-0000-0000-000013540000}"/>
    <cellStyle name="Nota 21 3 3 2" xfId="17784" xr:uid="{00000000-0005-0000-0000-000014540000}"/>
    <cellStyle name="Nota 21 3 3 2 2" xfId="25864" xr:uid="{00000000-0005-0000-0000-000015540000}"/>
    <cellStyle name="Nota 21 3 3 2 2 2" xfId="29007" xr:uid="{00000000-0005-0000-0000-000016540000}"/>
    <cellStyle name="Nota 21 3 3 2 2 2 2" xfId="37863" xr:uid="{EEFEFA56-3C3A-45DF-8B48-557414B24CC5}"/>
    <cellStyle name="Nota 21 3 3 2 2 3" xfId="34735" xr:uid="{8BC21E16-5503-42BA-9AF2-0F150140E783}"/>
    <cellStyle name="Nota 21 3 3 2 3" xfId="23347" xr:uid="{00000000-0005-0000-0000-000017540000}"/>
    <cellStyle name="Nota 21 3 3 2 3 2" xfId="32293" xr:uid="{5646AD8A-A494-4891-B5E7-C7005B1F3C2E}"/>
    <cellStyle name="Nota 21 3 3 3" xfId="25863" xr:uid="{00000000-0005-0000-0000-000018540000}"/>
    <cellStyle name="Nota 21 3 3 3 2" xfId="29006" xr:uid="{00000000-0005-0000-0000-000019540000}"/>
    <cellStyle name="Nota 21 3 3 3 2 2" xfId="37862" xr:uid="{316C5A1C-0AD6-4EC4-8349-3B8CF9CCD95D}"/>
    <cellStyle name="Nota 21 3 3 3 3" xfId="34734" xr:uid="{14D0CB76-1711-45CD-A269-D6347AA1482D}"/>
    <cellStyle name="Nota 21 3 3 4" xfId="23348" xr:uid="{00000000-0005-0000-0000-00001A540000}"/>
    <cellStyle name="Nota 21 3 3 4 2" xfId="32294" xr:uid="{85880BA5-6C4B-4675-A8F5-2705C88ACA0A}"/>
    <cellStyle name="Nota 21 3 4" xfId="17785" xr:uid="{00000000-0005-0000-0000-00001B540000}"/>
    <cellStyle name="Nota 21 3 4 2" xfId="17786" xr:uid="{00000000-0005-0000-0000-00001C540000}"/>
    <cellStyle name="Nota 21 3 4 2 2" xfId="25866" xr:uid="{00000000-0005-0000-0000-00001D540000}"/>
    <cellStyle name="Nota 21 3 4 2 2 2" xfId="29009" xr:uid="{00000000-0005-0000-0000-00001E540000}"/>
    <cellStyle name="Nota 21 3 4 2 2 2 2" xfId="37865" xr:uid="{EE883ED5-12B0-4F14-AFC9-C6ECAA021FB0}"/>
    <cellStyle name="Nota 21 3 4 2 2 3" xfId="34737" xr:uid="{8B656F0C-1222-48AD-BC69-CE4A1222C21F}"/>
    <cellStyle name="Nota 21 3 4 2 3" xfId="23345" xr:uid="{00000000-0005-0000-0000-00001F540000}"/>
    <cellStyle name="Nota 21 3 4 2 3 2" xfId="32291" xr:uid="{197FDD6C-304A-4096-85EE-EACB40451846}"/>
    <cellStyle name="Nota 21 3 4 3" xfId="25865" xr:uid="{00000000-0005-0000-0000-000020540000}"/>
    <cellStyle name="Nota 21 3 4 3 2" xfId="29008" xr:uid="{00000000-0005-0000-0000-000021540000}"/>
    <cellStyle name="Nota 21 3 4 3 2 2" xfId="37864" xr:uid="{3B81636C-D171-4E11-9097-E06E1DD9EF63}"/>
    <cellStyle name="Nota 21 3 4 3 3" xfId="34736" xr:uid="{C8E06754-7E35-4074-9535-83676CB352CB}"/>
    <cellStyle name="Nota 21 3 4 4" xfId="23346" xr:uid="{00000000-0005-0000-0000-000022540000}"/>
    <cellStyle name="Nota 21 3 4 4 2" xfId="32292" xr:uid="{192AEB8F-A883-44E5-9764-C95FBA434D09}"/>
    <cellStyle name="Nota 21 3 5" xfId="17787" xr:uid="{00000000-0005-0000-0000-000023540000}"/>
    <cellStyle name="Nota 21 3 5 2" xfId="25867" xr:uid="{00000000-0005-0000-0000-000024540000}"/>
    <cellStyle name="Nota 21 3 5 2 2" xfId="29010" xr:uid="{00000000-0005-0000-0000-000025540000}"/>
    <cellStyle name="Nota 21 3 5 2 2 2" xfId="37866" xr:uid="{88BB72E6-59BF-4CA3-8B5B-B84692B80123}"/>
    <cellStyle name="Nota 21 3 5 2 3" xfId="34738" xr:uid="{DE4AD557-FFCC-43A9-AF16-386475DD30CC}"/>
    <cellStyle name="Nota 21 3 5 3" xfId="23344" xr:uid="{00000000-0005-0000-0000-000026540000}"/>
    <cellStyle name="Nota 21 3 5 3 2" xfId="32290" xr:uid="{3DFB31E3-A996-4B91-BA24-69F4C57BFFA4}"/>
    <cellStyle name="Nota 21 3 6" xfId="25856" xr:uid="{00000000-0005-0000-0000-000027540000}"/>
    <cellStyle name="Nota 21 3 6 2" xfId="28999" xr:uid="{00000000-0005-0000-0000-000028540000}"/>
    <cellStyle name="Nota 21 3 6 2 2" xfId="37855" xr:uid="{F00D1047-0DD0-43B6-B839-A0F3AD5E17D1}"/>
    <cellStyle name="Nota 21 3 6 3" xfId="34727" xr:uid="{12F522FC-F6C2-4B61-BF8A-1FD4C8E685D8}"/>
    <cellStyle name="Nota 21 3 7" xfId="23355" xr:uid="{00000000-0005-0000-0000-000029540000}"/>
    <cellStyle name="Nota 21 3 7 2" xfId="32301" xr:uid="{6FC2067A-0B30-4C43-A5AD-065BC1A49862}"/>
    <cellStyle name="Nota 21 4" xfId="17788" xr:uid="{00000000-0005-0000-0000-00002A540000}"/>
    <cellStyle name="Nota 21 4 2" xfId="17789" xr:uid="{00000000-0005-0000-0000-00002B540000}"/>
    <cellStyle name="Nota 21 4 2 2" xfId="17790" xr:uid="{00000000-0005-0000-0000-00002C540000}"/>
    <cellStyle name="Nota 21 4 2 2 2" xfId="25870" xr:uid="{00000000-0005-0000-0000-00002D540000}"/>
    <cellStyle name="Nota 21 4 2 2 2 2" xfId="29013" xr:uid="{00000000-0005-0000-0000-00002E540000}"/>
    <cellStyle name="Nota 21 4 2 2 2 2 2" xfId="37869" xr:uid="{9DFE596B-CE4F-4D46-8C54-B96B7EB346A8}"/>
    <cellStyle name="Nota 21 4 2 2 2 3" xfId="34741" xr:uid="{21B26426-7576-420B-B10A-A8585F540DA2}"/>
    <cellStyle name="Nota 21 4 2 2 3" xfId="23341" xr:uid="{00000000-0005-0000-0000-00002F540000}"/>
    <cellStyle name="Nota 21 4 2 2 3 2" xfId="32287" xr:uid="{C7C21279-4C94-4AA3-80B0-71ED0556CD74}"/>
    <cellStyle name="Nota 21 4 2 3" xfId="25869" xr:uid="{00000000-0005-0000-0000-000030540000}"/>
    <cellStyle name="Nota 21 4 2 3 2" xfId="29012" xr:uid="{00000000-0005-0000-0000-000031540000}"/>
    <cellStyle name="Nota 21 4 2 3 2 2" xfId="37868" xr:uid="{C27857A9-4FD6-4157-8797-B850138AB761}"/>
    <cellStyle name="Nota 21 4 2 3 3" xfId="34740" xr:uid="{28AE757D-AF72-4CD5-BA39-29750C42C8E5}"/>
    <cellStyle name="Nota 21 4 2 4" xfId="23342" xr:uid="{00000000-0005-0000-0000-000032540000}"/>
    <cellStyle name="Nota 21 4 2 4 2" xfId="32288" xr:uid="{F826DBE9-8639-4EC0-A046-C3FB3E8AAD94}"/>
    <cellStyle name="Nota 21 4 3" xfId="17791" xr:uid="{00000000-0005-0000-0000-000033540000}"/>
    <cellStyle name="Nota 21 4 3 2" xfId="17792" xr:uid="{00000000-0005-0000-0000-000034540000}"/>
    <cellStyle name="Nota 21 4 3 2 2" xfId="25872" xr:uid="{00000000-0005-0000-0000-000035540000}"/>
    <cellStyle name="Nota 21 4 3 2 2 2" xfId="29015" xr:uid="{00000000-0005-0000-0000-000036540000}"/>
    <cellStyle name="Nota 21 4 3 2 2 2 2" xfId="37871" xr:uid="{04F60E06-2AA4-46D1-97A6-961CF355817C}"/>
    <cellStyle name="Nota 21 4 3 2 2 3" xfId="34743" xr:uid="{659A691B-8589-4A32-9080-87A40E9E4F84}"/>
    <cellStyle name="Nota 21 4 3 2 3" xfId="23339" xr:uid="{00000000-0005-0000-0000-000037540000}"/>
    <cellStyle name="Nota 21 4 3 2 3 2" xfId="32285" xr:uid="{2FB85769-E0F0-46A2-A98C-7356D67EE9D8}"/>
    <cellStyle name="Nota 21 4 3 3" xfId="25871" xr:uid="{00000000-0005-0000-0000-000038540000}"/>
    <cellStyle name="Nota 21 4 3 3 2" xfId="29014" xr:uid="{00000000-0005-0000-0000-000039540000}"/>
    <cellStyle name="Nota 21 4 3 3 2 2" xfId="37870" xr:uid="{068D1FAB-493E-4A43-9132-9600E191B961}"/>
    <cellStyle name="Nota 21 4 3 3 3" xfId="34742" xr:uid="{D5A45C67-64FF-4674-96D3-D5A4F5066768}"/>
    <cellStyle name="Nota 21 4 3 4" xfId="23340" xr:uid="{00000000-0005-0000-0000-00003A540000}"/>
    <cellStyle name="Nota 21 4 3 4 2" xfId="32286" xr:uid="{1AB4F2D6-02ED-45DE-B6BF-418E64A508E3}"/>
    <cellStyle name="Nota 21 4 4" xfId="17793" xr:uid="{00000000-0005-0000-0000-00003B540000}"/>
    <cellStyle name="Nota 21 4 4 2" xfId="25873" xr:uid="{00000000-0005-0000-0000-00003C540000}"/>
    <cellStyle name="Nota 21 4 4 2 2" xfId="29016" xr:uid="{00000000-0005-0000-0000-00003D540000}"/>
    <cellStyle name="Nota 21 4 4 2 2 2" xfId="37872" xr:uid="{45678884-08D6-401A-8A8F-465C0EB6C855}"/>
    <cellStyle name="Nota 21 4 4 2 3" xfId="34744" xr:uid="{E856BDD1-C2A1-44F9-81E6-2E9FBFD93FCA}"/>
    <cellStyle name="Nota 21 4 4 3" xfId="23338" xr:uid="{00000000-0005-0000-0000-00003E540000}"/>
    <cellStyle name="Nota 21 4 4 3 2" xfId="32284" xr:uid="{0EA3FE57-0709-4E8B-B829-21B1421FA11D}"/>
    <cellStyle name="Nota 21 4 5" xfId="25868" xr:uid="{00000000-0005-0000-0000-00003F540000}"/>
    <cellStyle name="Nota 21 4 5 2" xfId="29011" xr:uid="{00000000-0005-0000-0000-000040540000}"/>
    <cellStyle name="Nota 21 4 5 2 2" xfId="37867" xr:uid="{A5AD6FBF-9F47-4521-9C9E-8315B090F0F4}"/>
    <cellStyle name="Nota 21 4 5 3" xfId="34739" xr:uid="{8A93C2FA-EF4A-4E32-A0B1-851A437101EA}"/>
    <cellStyle name="Nota 21 4 6" xfId="23343" xr:uid="{00000000-0005-0000-0000-000041540000}"/>
    <cellStyle name="Nota 21 4 6 2" xfId="32289" xr:uid="{67FCDA19-E2EC-4358-84A3-282151F7AB3C}"/>
    <cellStyle name="Nota 21 5" xfId="17794" xr:uid="{00000000-0005-0000-0000-000042540000}"/>
    <cellStyle name="Nota 21 5 2" xfId="17795" xr:uid="{00000000-0005-0000-0000-000043540000}"/>
    <cellStyle name="Nota 21 5 2 2" xfId="25875" xr:uid="{00000000-0005-0000-0000-000044540000}"/>
    <cellStyle name="Nota 21 5 2 2 2" xfId="29018" xr:uid="{00000000-0005-0000-0000-000045540000}"/>
    <cellStyle name="Nota 21 5 2 2 2 2" xfId="37874" xr:uid="{AAB38484-AC68-4A65-9666-3AEA945BE4EE}"/>
    <cellStyle name="Nota 21 5 2 2 3" xfId="34746" xr:uid="{D21FC2BD-1787-4E17-9A94-0D170BBE14BA}"/>
    <cellStyle name="Nota 21 5 2 3" xfId="23336" xr:uid="{00000000-0005-0000-0000-000046540000}"/>
    <cellStyle name="Nota 21 5 2 3 2" xfId="32282" xr:uid="{3B8766D2-EFB9-4EAD-AF9E-CDF4F1232F7E}"/>
    <cellStyle name="Nota 21 5 3" xfId="25874" xr:uid="{00000000-0005-0000-0000-000047540000}"/>
    <cellStyle name="Nota 21 5 3 2" xfId="29017" xr:uid="{00000000-0005-0000-0000-000048540000}"/>
    <cellStyle name="Nota 21 5 3 2 2" xfId="37873" xr:uid="{23D65225-8AD2-44AF-BF15-39F3D955107D}"/>
    <cellStyle name="Nota 21 5 3 3" xfId="34745" xr:uid="{20C567F1-CD54-4F01-9308-1C3A15E9CF58}"/>
    <cellStyle name="Nota 21 5 4" xfId="23337" xr:uid="{00000000-0005-0000-0000-000049540000}"/>
    <cellStyle name="Nota 21 5 4 2" xfId="32283" xr:uid="{4CA9E236-CF9E-4CD8-BDDD-E318FF51A631}"/>
    <cellStyle name="Nota 21 6" xfId="17796" xr:uid="{00000000-0005-0000-0000-00004A540000}"/>
    <cellStyle name="Nota 21 6 2" xfId="17797" xr:uid="{00000000-0005-0000-0000-00004B540000}"/>
    <cellStyle name="Nota 21 6 2 2" xfId="25877" xr:uid="{00000000-0005-0000-0000-00004C540000}"/>
    <cellStyle name="Nota 21 6 2 2 2" xfId="29020" xr:uid="{00000000-0005-0000-0000-00004D540000}"/>
    <cellStyle name="Nota 21 6 2 2 2 2" xfId="37876" xr:uid="{A5C6A32C-44EB-4422-96B8-72C4D716955B}"/>
    <cellStyle name="Nota 21 6 2 2 3" xfId="34748" xr:uid="{EEE3D654-E652-45DD-8A99-0B420FBAEB86}"/>
    <cellStyle name="Nota 21 6 2 3" xfId="23334" xr:uid="{00000000-0005-0000-0000-00004E540000}"/>
    <cellStyle name="Nota 21 6 2 3 2" xfId="32280" xr:uid="{8DA3749E-9BCA-43CC-972D-9287951D38AD}"/>
    <cellStyle name="Nota 21 6 3" xfId="25876" xr:uid="{00000000-0005-0000-0000-00004F540000}"/>
    <cellStyle name="Nota 21 6 3 2" xfId="29019" xr:uid="{00000000-0005-0000-0000-000050540000}"/>
    <cellStyle name="Nota 21 6 3 2 2" xfId="37875" xr:uid="{FDA6B16F-1321-40F4-889F-CCC42FC39381}"/>
    <cellStyle name="Nota 21 6 3 3" xfId="34747" xr:uid="{2D685489-299C-4DE7-AC95-3A5F07B0EBAC}"/>
    <cellStyle name="Nota 21 6 4" xfId="23335" xr:uid="{00000000-0005-0000-0000-000051540000}"/>
    <cellStyle name="Nota 21 6 4 2" xfId="32281" xr:uid="{9BEAB3E0-43D7-4945-A215-9F948D02B43C}"/>
    <cellStyle name="Nota 21 7" xfId="17798" xr:uid="{00000000-0005-0000-0000-000052540000}"/>
    <cellStyle name="Nota 21 7 2" xfId="17799" xr:uid="{00000000-0005-0000-0000-000053540000}"/>
    <cellStyle name="Nota 21 7 2 2" xfId="25879" xr:uid="{00000000-0005-0000-0000-000054540000}"/>
    <cellStyle name="Nota 21 7 2 2 2" xfId="29022" xr:uid="{00000000-0005-0000-0000-000055540000}"/>
    <cellStyle name="Nota 21 7 2 2 2 2" xfId="37878" xr:uid="{7629EC0A-A474-4B76-AAAA-ABE699A41654}"/>
    <cellStyle name="Nota 21 7 2 2 3" xfId="34750" xr:uid="{34C67B5D-89EA-4ACF-81E2-5D737EBEDEAF}"/>
    <cellStyle name="Nota 21 7 2 3" xfId="23332" xr:uid="{00000000-0005-0000-0000-000056540000}"/>
    <cellStyle name="Nota 21 7 2 3 2" xfId="32278" xr:uid="{1B85BAAC-CC59-48FF-AE61-DD68D79B1729}"/>
    <cellStyle name="Nota 21 7 3" xfId="25878" xr:uid="{00000000-0005-0000-0000-000057540000}"/>
    <cellStyle name="Nota 21 7 3 2" xfId="29021" xr:uid="{00000000-0005-0000-0000-000058540000}"/>
    <cellStyle name="Nota 21 7 3 2 2" xfId="37877" xr:uid="{A1D0CEF7-2998-4189-833F-4659041D07F6}"/>
    <cellStyle name="Nota 21 7 3 3" xfId="34749" xr:uid="{AF02AFF0-94EB-4BAC-AD7D-71A2D365E106}"/>
    <cellStyle name="Nota 21 7 4" xfId="23333" xr:uid="{00000000-0005-0000-0000-000059540000}"/>
    <cellStyle name="Nota 21 7 4 2" xfId="32279" xr:uid="{7A18749E-65BE-46EB-9068-163635DED900}"/>
    <cellStyle name="Nota 21 8" xfId="17800" xr:uid="{00000000-0005-0000-0000-00005A540000}"/>
    <cellStyle name="Nota 210" xfId="17801" xr:uid="{00000000-0005-0000-0000-00005B540000}"/>
    <cellStyle name="Nota 210 2" xfId="17802" xr:uid="{00000000-0005-0000-0000-00005C540000}"/>
    <cellStyle name="Nota 211" xfId="17803" xr:uid="{00000000-0005-0000-0000-00005D540000}"/>
    <cellStyle name="Nota 211 2" xfId="17804" xr:uid="{00000000-0005-0000-0000-00005E540000}"/>
    <cellStyle name="Nota 212" xfId="17805" xr:uid="{00000000-0005-0000-0000-00005F540000}"/>
    <cellStyle name="Nota 212 2" xfId="17806" xr:uid="{00000000-0005-0000-0000-000060540000}"/>
    <cellStyle name="Nota 213" xfId="17807" xr:uid="{00000000-0005-0000-0000-000061540000}"/>
    <cellStyle name="Nota 213 2" xfId="17808" xr:uid="{00000000-0005-0000-0000-000062540000}"/>
    <cellStyle name="Nota 214" xfId="17809" xr:uid="{00000000-0005-0000-0000-000063540000}"/>
    <cellStyle name="Nota 214 2" xfId="17810" xr:uid="{00000000-0005-0000-0000-000064540000}"/>
    <cellStyle name="Nota 215" xfId="17811" xr:uid="{00000000-0005-0000-0000-000065540000}"/>
    <cellStyle name="Nota 215 2" xfId="17812" xr:uid="{00000000-0005-0000-0000-000066540000}"/>
    <cellStyle name="Nota 216" xfId="17813" xr:uid="{00000000-0005-0000-0000-000067540000}"/>
    <cellStyle name="Nota 216 2" xfId="17814" xr:uid="{00000000-0005-0000-0000-000068540000}"/>
    <cellStyle name="Nota 217" xfId="17815" xr:uid="{00000000-0005-0000-0000-000069540000}"/>
    <cellStyle name="Nota 217 2" xfId="17816" xr:uid="{00000000-0005-0000-0000-00006A540000}"/>
    <cellStyle name="Nota 218" xfId="17817" xr:uid="{00000000-0005-0000-0000-00006B540000}"/>
    <cellStyle name="Nota 218 2" xfId="17818" xr:uid="{00000000-0005-0000-0000-00006C540000}"/>
    <cellStyle name="Nota 219" xfId="17819" xr:uid="{00000000-0005-0000-0000-00006D540000}"/>
    <cellStyle name="Nota 219 2" xfId="17820" xr:uid="{00000000-0005-0000-0000-00006E540000}"/>
    <cellStyle name="Nota 22" xfId="17821" xr:uid="{00000000-0005-0000-0000-00006F540000}"/>
    <cellStyle name="Nota 22 2" xfId="17822" xr:uid="{00000000-0005-0000-0000-000070540000}"/>
    <cellStyle name="Nota 22 2 2" xfId="17823" xr:uid="{00000000-0005-0000-0000-000071540000}"/>
    <cellStyle name="Nota 22 2 2 2" xfId="17824" xr:uid="{00000000-0005-0000-0000-000072540000}"/>
    <cellStyle name="Nota 22 2 2 2 2" xfId="17825" xr:uid="{00000000-0005-0000-0000-000073540000}"/>
    <cellStyle name="Nota 22 2 2 2 2 2" xfId="25883" xr:uid="{00000000-0005-0000-0000-000074540000}"/>
    <cellStyle name="Nota 22 2 2 2 2 2 2" xfId="29026" xr:uid="{00000000-0005-0000-0000-000075540000}"/>
    <cellStyle name="Nota 22 2 2 2 2 2 2 2" xfId="37882" xr:uid="{716D4F64-E7BC-4D87-97AE-3D70BF524D79}"/>
    <cellStyle name="Nota 22 2 2 2 2 2 3" xfId="34754" xr:uid="{2B34ED34-9B15-4739-AC36-3D1BFAC5A130}"/>
    <cellStyle name="Nota 22 2 2 2 2 3" xfId="23328" xr:uid="{00000000-0005-0000-0000-000076540000}"/>
    <cellStyle name="Nota 22 2 2 2 2 3 2" xfId="32274" xr:uid="{B44A8C6B-4B80-46EC-A03F-C7A952AAAACC}"/>
    <cellStyle name="Nota 22 2 2 2 3" xfId="25882" xr:uid="{00000000-0005-0000-0000-000077540000}"/>
    <cellStyle name="Nota 22 2 2 2 3 2" xfId="29025" xr:uid="{00000000-0005-0000-0000-000078540000}"/>
    <cellStyle name="Nota 22 2 2 2 3 2 2" xfId="37881" xr:uid="{36CD1231-54E0-4965-8571-4AB78BA80FC7}"/>
    <cellStyle name="Nota 22 2 2 2 3 3" xfId="34753" xr:uid="{C30F718B-A8EE-419E-A710-5950890E7E53}"/>
    <cellStyle name="Nota 22 2 2 2 4" xfId="23329" xr:uid="{00000000-0005-0000-0000-000079540000}"/>
    <cellStyle name="Nota 22 2 2 2 4 2" xfId="32275" xr:uid="{CCCD54B9-B9DC-4F2E-8826-CB8E8C7A7990}"/>
    <cellStyle name="Nota 22 2 2 3" xfId="17826" xr:uid="{00000000-0005-0000-0000-00007A540000}"/>
    <cellStyle name="Nota 22 2 2 3 2" xfId="17827" xr:uid="{00000000-0005-0000-0000-00007B540000}"/>
    <cellStyle name="Nota 22 2 2 3 2 2" xfId="25885" xr:uid="{00000000-0005-0000-0000-00007C540000}"/>
    <cellStyle name="Nota 22 2 2 3 2 2 2" xfId="29028" xr:uid="{00000000-0005-0000-0000-00007D540000}"/>
    <cellStyle name="Nota 22 2 2 3 2 2 2 2" xfId="37884" xr:uid="{85A9BB81-314A-42DC-9029-AC9ACFF179E9}"/>
    <cellStyle name="Nota 22 2 2 3 2 2 3" xfId="34756" xr:uid="{43EE643E-953D-4244-80CF-727EDE54774E}"/>
    <cellStyle name="Nota 22 2 2 3 2 3" xfId="23326" xr:uid="{00000000-0005-0000-0000-00007E540000}"/>
    <cellStyle name="Nota 22 2 2 3 2 3 2" xfId="32272" xr:uid="{F51B0576-7DCE-4E01-8E9F-A8BE82D09FB5}"/>
    <cellStyle name="Nota 22 2 2 3 3" xfId="25884" xr:uid="{00000000-0005-0000-0000-00007F540000}"/>
    <cellStyle name="Nota 22 2 2 3 3 2" xfId="29027" xr:uid="{00000000-0005-0000-0000-000080540000}"/>
    <cellStyle name="Nota 22 2 2 3 3 2 2" xfId="37883" xr:uid="{52601E34-2221-4E62-A1FB-E133B3E5C57B}"/>
    <cellStyle name="Nota 22 2 2 3 3 3" xfId="34755" xr:uid="{FD23D21A-9AAA-4357-8A5F-FD9E6BCE5349}"/>
    <cellStyle name="Nota 22 2 2 3 4" xfId="23327" xr:uid="{00000000-0005-0000-0000-000081540000}"/>
    <cellStyle name="Nota 22 2 2 3 4 2" xfId="32273" xr:uid="{A8AA6B34-7677-40CD-A7E6-570BD326D4D2}"/>
    <cellStyle name="Nota 22 2 2 4" xfId="17828" xr:uid="{00000000-0005-0000-0000-000082540000}"/>
    <cellStyle name="Nota 22 2 2 4 2" xfId="25886" xr:uid="{00000000-0005-0000-0000-000083540000}"/>
    <cellStyle name="Nota 22 2 2 4 2 2" xfId="29029" xr:uid="{00000000-0005-0000-0000-000084540000}"/>
    <cellStyle name="Nota 22 2 2 4 2 2 2" xfId="37885" xr:uid="{DAFBFC58-EB0C-4928-B829-6A4510CA773A}"/>
    <cellStyle name="Nota 22 2 2 4 2 3" xfId="34757" xr:uid="{083F7E71-94AE-4866-A18B-E91F5322176D}"/>
    <cellStyle name="Nota 22 2 2 4 3" xfId="23325" xr:uid="{00000000-0005-0000-0000-000085540000}"/>
    <cellStyle name="Nota 22 2 2 4 3 2" xfId="32271" xr:uid="{2C895C97-B622-4266-B7AC-EBB4BABE2B0B}"/>
    <cellStyle name="Nota 22 2 2 5" xfId="25881" xr:uid="{00000000-0005-0000-0000-000086540000}"/>
    <cellStyle name="Nota 22 2 2 5 2" xfId="29024" xr:uid="{00000000-0005-0000-0000-000087540000}"/>
    <cellStyle name="Nota 22 2 2 5 2 2" xfId="37880" xr:uid="{CC640814-E935-42A9-AC58-91759ED0CF30}"/>
    <cellStyle name="Nota 22 2 2 5 3" xfId="34752" xr:uid="{95729893-0870-4042-8F00-6DC0D0E142F7}"/>
    <cellStyle name="Nota 22 2 2 6" xfId="23330" xr:uid="{00000000-0005-0000-0000-000088540000}"/>
    <cellStyle name="Nota 22 2 2 6 2" xfId="32276" xr:uid="{4E38DC2F-081E-4D30-AFE7-55F69676E09E}"/>
    <cellStyle name="Nota 22 2 3" xfId="17829" xr:uid="{00000000-0005-0000-0000-000089540000}"/>
    <cellStyle name="Nota 22 2 3 2" xfId="17830" xr:uid="{00000000-0005-0000-0000-00008A540000}"/>
    <cellStyle name="Nota 22 2 3 2 2" xfId="25888" xr:uid="{00000000-0005-0000-0000-00008B540000}"/>
    <cellStyle name="Nota 22 2 3 2 2 2" xfId="29031" xr:uid="{00000000-0005-0000-0000-00008C540000}"/>
    <cellStyle name="Nota 22 2 3 2 2 2 2" xfId="37887" xr:uid="{643A812B-B0D2-40A1-B0FF-4717F355D714}"/>
    <cellStyle name="Nota 22 2 3 2 2 3" xfId="34759" xr:uid="{7237AD44-4F8E-496A-A1B5-F89505CC38F5}"/>
    <cellStyle name="Nota 22 2 3 2 3" xfId="23323" xr:uid="{00000000-0005-0000-0000-00008D540000}"/>
    <cellStyle name="Nota 22 2 3 2 3 2" xfId="32269" xr:uid="{9AE0460A-A86A-40F4-ADA3-3E8B76924471}"/>
    <cellStyle name="Nota 22 2 3 3" xfId="25887" xr:uid="{00000000-0005-0000-0000-00008E540000}"/>
    <cellStyle name="Nota 22 2 3 3 2" xfId="29030" xr:uid="{00000000-0005-0000-0000-00008F540000}"/>
    <cellStyle name="Nota 22 2 3 3 2 2" xfId="37886" xr:uid="{B0DD12A9-FFF6-4450-A432-EB2CDF06D55E}"/>
    <cellStyle name="Nota 22 2 3 3 3" xfId="34758" xr:uid="{C0AD6E07-7624-42B6-BCD9-FD7BEC2A65B5}"/>
    <cellStyle name="Nota 22 2 3 4" xfId="23324" xr:uid="{00000000-0005-0000-0000-000090540000}"/>
    <cellStyle name="Nota 22 2 3 4 2" xfId="32270" xr:uid="{A570621D-3507-4249-BEA5-758B6047E5B5}"/>
    <cellStyle name="Nota 22 2 4" xfId="17831" xr:uid="{00000000-0005-0000-0000-000091540000}"/>
    <cellStyle name="Nota 22 2 4 2" xfId="17832" xr:uid="{00000000-0005-0000-0000-000092540000}"/>
    <cellStyle name="Nota 22 2 4 2 2" xfId="25890" xr:uid="{00000000-0005-0000-0000-000093540000}"/>
    <cellStyle name="Nota 22 2 4 2 2 2" xfId="29033" xr:uid="{00000000-0005-0000-0000-000094540000}"/>
    <cellStyle name="Nota 22 2 4 2 2 2 2" xfId="37889" xr:uid="{E808FEE6-CFB1-4F04-B459-00736AA2F7C5}"/>
    <cellStyle name="Nota 22 2 4 2 2 3" xfId="34761" xr:uid="{A91C1331-1812-40BF-BA83-6DD8E4D667DD}"/>
    <cellStyle name="Nota 22 2 4 2 3" xfId="23321" xr:uid="{00000000-0005-0000-0000-000095540000}"/>
    <cellStyle name="Nota 22 2 4 2 3 2" xfId="32267" xr:uid="{61D7D5C5-2C87-4602-83D5-52476CA80C9C}"/>
    <cellStyle name="Nota 22 2 4 3" xfId="25889" xr:uid="{00000000-0005-0000-0000-000096540000}"/>
    <cellStyle name="Nota 22 2 4 3 2" xfId="29032" xr:uid="{00000000-0005-0000-0000-000097540000}"/>
    <cellStyle name="Nota 22 2 4 3 2 2" xfId="37888" xr:uid="{61E7909A-319A-4B58-B630-8B80AC1655B8}"/>
    <cellStyle name="Nota 22 2 4 3 3" xfId="34760" xr:uid="{99E855B4-E62F-4E95-9149-5310E15DE3DB}"/>
    <cellStyle name="Nota 22 2 4 4" xfId="23322" xr:uid="{00000000-0005-0000-0000-000098540000}"/>
    <cellStyle name="Nota 22 2 4 4 2" xfId="32268" xr:uid="{A203F6B4-BCED-4BE4-9BF3-2AD9407AAA34}"/>
    <cellStyle name="Nota 22 2 5" xfId="17833" xr:uid="{00000000-0005-0000-0000-000099540000}"/>
    <cellStyle name="Nota 22 2 5 2" xfId="25891" xr:uid="{00000000-0005-0000-0000-00009A540000}"/>
    <cellStyle name="Nota 22 2 5 2 2" xfId="29034" xr:uid="{00000000-0005-0000-0000-00009B540000}"/>
    <cellStyle name="Nota 22 2 5 2 2 2" xfId="37890" xr:uid="{5CB095F2-D652-44D7-BEBF-FE8403525F85}"/>
    <cellStyle name="Nota 22 2 5 2 3" xfId="34762" xr:uid="{83E7E9A8-3C30-4FFE-8332-CFCA73D21F8B}"/>
    <cellStyle name="Nota 22 2 5 3" xfId="23320" xr:uid="{00000000-0005-0000-0000-00009C540000}"/>
    <cellStyle name="Nota 22 2 5 3 2" xfId="32266" xr:uid="{A36B9D07-FB59-487B-9833-9C4F4C23A22E}"/>
    <cellStyle name="Nota 22 2 6" xfId="25880" xr:uid="{00000000-0005-0000-0000-00009D540000}"/>
    <cellStyle name="Nota 22 2 6 2" xfId="29023" xr:uid="{00000000-0005-0000-0000-00009E540000}"/>
    <cellStyle name="Nota 22 2 6 2 2" xfId="37879" xr:uid="{B170D82E-0C04-4A71-B0C0-D7D233D770A3}"/>
    <cellStyle name="Nota 22 2 6 3" xfId="34751" xr:uid="{FB9F1F5B-0FEF-4139-BB50-A1B4A2083D65}"/>
    <cellStyle name="Nota 22 2 7" xfId="23331" xr:uid="{00000000-0005-0000-0000-00009F540000}"/>
    <cellStyle name="Nota 22 2 7 2" xfId="32277" xr:uid="{55791367-6F2D-4625-A8A4-0AE8428E46E1}"/>
    <cellStyle name="Nota 22 3" xfId="17834" xr:uid="{00000000-0005-0000-0000-0000A0540000}"/>
    <cellStyle name="Nota 22 3 2" xfId="17835" xr:uid="{00000000-0005-0000-0000-0000A1540000}"/>
    <cellStyle name="Nota 22 3 2 2" xfId="17836" xr:uid="{00000000-0005-0000-0000-0000A2540000}"/>
    <cellStyle name="Nota 22 3 2 2 2" xfId="17837" xr:uid="{00000000-0005-0000-0000-0000A3540000}"/>
    <cellStyle name="Nota 22 3 2 2 2 2" xfId="25895" xr:uid="{00000000-0005-0000-0000-0000A4540000}"/>
    <cellStyle name="Nota 22 3 2 2 2 2 2" xfId="29038" xr:uid="{00000000-0005-0000-0000-0000A5540000}"/>
    <cellStyle name="Nota 22 3 2 2 2 2 2 2" xfId="37894" xr:uid="{F7847744-061A-4798-A9E4-41026342F90C}"/>
    <cellStyle name="Nota 22 3 2 2 2 2 3" xfId="34766" xr:uid="{C8102E06-00B4-4208-9F1F-89B898624048}"/>
    <cellStyle name="Nota 22 3 2 2 2 3" xfId="23316" xr:uid="{00000000-0005-0000-0000-0000A6540000}"/>
    <cellStyle name="Nota 22 3 2 2 2 3 2" xfId="32262" xr:uid="{D335B589-6967-4DCB-9D15-207E70AF2967}"/>
    <cellStyle name="Nota 22 3 2 2 3" xfId="25894" xr:uid="{00000000-0005-0000-0000-0000A7540000}"/>
    <cellStyle name="Nota 22 3 2 2 3 2" xfId="29037" xr:uid="{00000000-0005-0000-0000-0000A8540000}"/>
    <cellStyle name="Nota 22 3 2 2 3 2 2" xfId="37893" xr:uid="{C1FD89D4-8AFC-412D-8846-80F43CFCA109}"/>
    <cellStyle name="Nota 22 3 2 2 3 3" xfId="34765" xr:uid="{8D1BD2E0-C56A-4C79-BA7B-3A8E158755BB}"/>
    <cellStyle name="Nota 22 3 2 2 4" xfId="23317" xr:uid="{00000000-0005-0000-0000-0000A9540000}"/>
    <cellStyle name="Nota 22 3 2 2 4 2" xfId="32263" xr:uid="{9D92846A-BA47-4CAA-8F45-DC01DEAF637D}"/>
    <cellStyle name="Nota 22 3 2 3" xfId="17838" xr:uid="{00000000-0005-0000-0000-0000AA540000}"/>
    <cellStyle name="Nota 22 3 2 3 2" xfId="17839" xr:uid="{00000000-0005-0000-0000-0000AB540000}"/>
    <cellStyle name="Nota 22 3 2 3 2 2" xfId="25897" xr:uid="{00000000-0005-0000-0000-0000AC540000}"/>
    <cellStyle name="Nota 22 3 2 3 2 2 2" xfId="29040" xr:uid="{00000000-0005-0000-0000-0000AD540000}"/>
    <cellStyle name="Nota 22 3 2 3 2 2 2 2" xfId="37896" xr:uid="{FADEF903-02B6-4BEB-B358-47A88586762A}"/>
    <cellStyle name="Nota 22 3 2 3 2 2 3" xfId="34768" xr:uid="{B88526F1-FC1E-4151-8850-3FAAFF5E3D6B}"/>
    <cellStyle name="Nota 22 3 2 3 2 3" xfId="23314" xr:uid="{00000000-0005-0000-0000-0000AE540000}"/>
    <cellStyle name="Nota 22 3 2 3 2 3 2" xfId="32260" xr:uid="{1C8F8F28-EE0B-4A7B-B928-215A85D63B2E}"/>
    <cellStyle name="Nota 22 3 2 3 3" xfId="25896" xr:uid="{00000000-0005-0000-0000-0000AF540000}"/>
    <cellStyle name="Nota 22 3 2 3 3 2" xfId="29039" xr:uid="{00000000-0005-0000-0000-0000B0540000}"/>
    <cellStyle name="Nota 22 3 2 3 3 2 2" xfId="37895" xr:uid="{0E1D78F1-A84E-442C-8D7E-87E4B4E35B4B}"/>
    <cellStyle name="Nota 22 3 2 3 3 3" xfId="34767" xr:uid="{13281F07-46CB-4896-96C9-4604993A23E9}"/>
    <cellStyle name="Nota 22 3 2 3 4" xfId="23315" xr:uid="{00000000-0005-0000-0000-0000B1540000}"/>
    <cellStyle name="Nota 22 3 2 3 4 2" xfId="32261" xr:uid="{31BDD86E-34D1-4802-9F66-F662ACDBD64D}"/>
    <cellStyle name="Nota 22 3 2 4" xfId="17840" xr:uid="{00000000-0005-0000-0000-0000B2540000}"/>
    <cellStyle name="Nota 22 3 2 4 2" xfId="25898" xr:uid="{00000000-0005-0000-0000-0000B3540000}"/>
    <cellStyle name="Nota 22 3 2 4 2 2" xfId="29041" xr:uid="{00000000-0005-0000-0000-0000B4540000}"/>
    <cellStyle name="Nota 22 3 2 4 2 2 2" xfId="37897" xr:uid="{8C92D85E-92B0-43D5-836C-7E8652C1D483}"/>
    <cellStyle name="Nota 22 3 2 4 2 3" xfId="34769" xr:uid="{EBF038FE-9411-40B6-8049-FCB7ECC7A703}"/>
    <cellStyle name="Nota 22 3 2 4 3" xfId="23313" xr:uid="{00000000-0005-0000-0000-0000B5540000}"/>
    <cellStyle name="Nota 22 3 2 4 3 2" xfId="32259" xr:uid="{C061F379-EB39-4022-B686-EA958F9131FB}"/>
    <cellStyle name="Nota 22 3 2 5" xfId="25893" xr:uid="{00000000-0005-0000-0000-0000B6540000}"/>
    <cellStyle name="Nota 22 3 2 5 2" xfId="29036" xr:uid="{00000000-0005-0000-0000-0000B7540000}"/>
    <cellStyle name="Nota 22 3 2 5 2 2" xfId="37892" xr:uid="{5811E59F-AE4B-43C2-882E-4B81CC22413C}"/>
    <cellStyle name="Nota 22 3 2 5 3" xfId="34764" xr:uid="{81EB3A44-63AE-41A8-A8AD-90DADEE63F2A}"/>
    <cellStyle name="Nota 22 3 2 6" xfId="23318" xr:uid="{00000000-0005-0000-0000-0000B8540000}"/>
    <cellStyle name="Nota 22 3 2 6 2" xfId="32264" xr:uid="{C160A00B-0DB9-4B73-BF26-385D9AA03494}"/>
    <cellStyle name="Nota 22 3 3" xfId="17841" xr:uid="{00000000-0005-0000-0000-0000B9540000}"/>
    <cellStyle name="Nota 22 3 3 2" xfId="17842" xr:uid="{00000000-0005-0000-0000-0000BA540000}"/>
    <cellStyle name="Nota 22 3 3 2 2" xfId="25900" xr:uid="{00000000-0005-0000-0000-0000BB540000}"/>
    <cellStyle name="Nota 22 3 3 2 2 2" xfId="29043" xr:uid="{00000000-0005-0000-0000-0000BC540000}"/>
    <cellStyle name="Nota 22 3 3 2 2 2 2" xfId="37899" xr:uid="{8D9ECE78-25E9-49E2-858C-35FBB72252EF}"/>
    <cellStyle name="Nota 22 3 3 2 2 3" xfId="34771" xr:uid="{A9F7E387-03E3-4A3B-815D-7E7A693EC950}"/>
    <cellStyle name="Nota 22 3 3 2 3" xfId="23311" xr:uid="{00000000-0005-0000-0000-0000BD540000}"/>
    <cellStyle name="Nota 22 3 3 2 3 2" xfId="32257" xr:uid="{3535795C-3BC9-44B0-9452-2D33320BD835}"/>
    <cellStyle name="Nota 22 3 3 3" xfId="25899" xr:uid="{00000000-0005-0000-0000-0000BE540000}"/>
    <cellStyle name="Nota 22 3 3 3 2" xfId="29042" xr:uid="{00000000-0005-0000-0000-0000BF540000}"/>
    <cellStyle name="Nota 22 3 3 3 2 2" xfId="37898" xr:uid="{907E2718-0A24-4E41-89FE-8B40268EC3B5}"/>
    <cellStyle name="Nota 22 3 3 3 3" xfId="34770" xr:uid="{C3E7981C-3548-464D-BBAE-0D6E1228852C}"/>
    <cellStyle name="Nota 22 3 3 4" xfId="23312" xr:uid="{00000000-0005-0000-0000-0000C0540000}"/>
    <cellStyle name="Nota 22 3 3 4 2" xfId="32258" xr:uid="{787E822C-A5FE-4D49-BBF8-6D2BAE05D766}"/>
    <cellStyle name="Nota 22 3 4" xfId="17843" xr:uid="{00000000-0005-0000-0000-0000C1540000}"/>
    <cellStyle name="Nota 22 3 4 2" xfId="17844" xr:uid="{00000000-0005-0000-0000-0000C2540000}"/>
    <cellStyle name="Nota 22 3 4 2 2" xfId="25902" xr:uid="{00000000-0005-0000-0000-0000C3540000}"/>
    <cellStyle name="Nota 22 3 4 2 2 2" xfId="29045" xr:uid="{00000000-0005-0000-0000-0000C4540000}"/>
    <cellStyle name="Nota 22 3 4 2 2 2 2" xfId="37901" xr:uid="{7AEE5B30-7C8B-4C84-B3B2-DA7BB8094C7E}"/>
    <cellStyle name="Nota 22 3 4 2 2 3" xfId="34773" xr:uid="{CA17D21A-2E83-4B87-9C6D-61EA8687126F}"/>
    <cellStyle name="Nota 22 3 4 2 3" xfId="23309" xr:uid="{00000000-0005-0000-0000-0000C5540000}"/>
    <cellStyle name="Nota 22 3 4 2 3 2" xfId="32255" xr:uid="{350F8DC6-12F0-4A1C-B404-42EE284773E8}"/>
    <cellStyle name="Nota 22 3 4 3" xfId="25901" xr:uid="{00000000-0005-0000-0000-0000C6540000}"/>
    <cellStyle name="Nota 22 3 4 3 2" xfId="29044" xr:uid="{00000000-0005-0000-0000-0000C7540000}"/>
    <cellStyle name="Nota 22 3 4 3 2 2" xfId="37900" xr:uid="{3227DBCC-21B7-4AF4-8306-8F6F8493E4DF}"/>
    <cellStyle name="Nota 22 3 4 3 3" xfId="34772" xr:uid="{5696BAAF-4C0E-463A-ABFE-2E44B07C93CC}"/>
    <cellStyle name="Nota 22 3 4 4" xfId="23310" xr:uid="{00000000-0005-0000-0000-0000C8540000}"/>
    <cellStyle name="Nota 22 3 4 4 2" xfId="32256" xr:uid="{A87648E4-EF8F-4EB1-A1E6-A30DE9B75DBE}"/>
    <cellStyle name="Nota 22 3 5" xfId="17845" xr:uid="{00000000-0005-0000-0000-0000C9540000}"/>
    <cellStyle name="Nota 22 3 5 2" xfId="25903" xr:uid="{00000000-0005-0000-0000-0000CA540000}"/>
    <cellStyle name="Nota 22 3 5 2 2" xfId="29046" xr:uid="{00000000-0005-0000-0000-0000CB540000}"/>
    <cellStyle name="Nota 22 3 5 2 2 2" xfId="37902" xr:uid="{E47E4FBD-EC38-421B-BC84-71AE69D02090}"/>
    <cellStyle name="Nota 22 3 5 2 3" xfId="34774" xr:uid="{C00F7EB4-07A1-459F-9E65-05D4EF352093}"/>
    <cellStyle name="Nota 22 3 5 3" xfId="23308" xr:uid="{00000000-0005-0000-0000-0000CC540000}"/>
    <cellStyle name="Nota 22 3 5 3 2" xfId="32254" xr:uid="{AFC9ACDD-27D2-41D9-B2FB-9BA0F3F08930}"/>
    <cellStyle name="Nota 22 3 6" xfId="25892" xr:uid="{00000000-0005-0000-0000-0000CD540000}"/>
    <cellStyle name="Nota 22 3 6 2" xfId="29035" xr:uid="{00000000-0005-0000-0000-0000CE540000}"/>
    <cellStyle name="Nota 22 3 6 2 2" xfId="37891" xr:uid="{811BE9E4-CAAC-4574-A2CF-881C2D3235FA}"/>
    <cellStyle name="Nota 22 3 6 3" xfId="34763" xr:uid="{A65E125E-FE2D-4ACA-8A3C-A68F67EAB547}"/>
    <cellStyle name="Nota 22 3 7" xfId="23319" xr:uid="{00000000-0005-0000-0000-0000CF540000}"/>
    <cellStyle name="Nota 22 3 7 2" xfId="32265" xr:uid="{35E2FB32-92EC-45A3-8C07-3B5057ED71E2}"/>
    <cellStyle name="Nota 22 4" xfId="17846" xr:uid="{00000000-0005-0000-0000-0000D0540000}"/>
    <cellStyle name="Nota 22 4 2" xfId="17847" xr:uid="{00000000-0005-0000-0000-0000D1540000}"/>
    <cellStyle name="Nota 22 4 2 2" xfId="17848" xr:uid="{00000000-0005-0000-0000-0000D2540000}"/>
    <cellStyle name="Nota 22 4 2 2 2" xfId="25906" xr:uid="{00000000-0005-0000-0000-0000D3540000}"/>
    <cellStyle name="Nota 22 4 2 2 2 2" xfId="29049" xr:uid="{00000000-0005-0000-0000-0000D4540000}"/>
    <cellStyle name="Nota 22 4 2 2 2 2 2" xfId="37905" xr:uid="{BF987DA2-AE13-40DD-AF2C-FD45E4163B89}"/>
    <cellStyle name="Nota 22 4 2 2 2 3" xfId="34777" xr:uid="{A9920364-38DA-453F-AF72-DA50FD6B7C11}"/>
    <cellStyle name="Nota 22 4 2 2 3" xfId="23305" xr:uid="{00000000-0005-0000-0000-0000D5540000}"/>
    <cellStyle name="Nota 22 4 2 2 3 2" xfId="32251" xr:uid="{C7F536DA-177E-4F0A-A2EE-922A22840E9B}"/>
    <cellStyle name="Nota 22 4 2 3" xfId="25905" xr:uid="{00000000-0005-0000-0000-0000D6540000}"/>
    <cellStyle name="Nota 22 4 2 3 2" xfId="29048" xr:uid="{00000000-0005-0000-0000-0000D7540000}"/>
    <cellStyle name="Nota 22 4 2 3 2 2" xfId="37904" xr:uid="{D76AFF34-9A26-4A3B-9D91-5FFC2F873503}"/>
    <cellStyle name="Nota 22 4 2 3 3" xfId="34776" xr:uid="{0FB7E47D-E11C-4B6F-96F3-B4F161416C8D}"/>
    <cellStyle name="Nota 22 4 2 4" xfId="23306" xr:uid="{00000000-0005-0000-0000-0000D8540000}"/>
    <cellStyle name="Nota 22 4 2 4 2" xfId="32252" xr:uid="{B72240CA-6EEB-4540-BAE8-0006AD2DC180}"/>
    <cellStyle name="Nota 22 4 3" xfId="17849" xr:uid="{00000000-0005-0000-0000-0000D9540000}"/>
    <cellStyle name="Nota 22 4 3 2" xfId="17850" xr:uid="{00000000-0005-0000-0000-0000DA540000}"/>
    <cellStyle name="Nota 22 4 3 2 2" xfId="25908" xr:uid="{00000000-0005-0000-0000-0000DB540000}"/>
    <cellStyle name="Nota 22 4 3 2 2 2" xfId="29051" xr:uid="{00000000-0005-0000-0000-0000DC540000}"/>
    <cellStyle name="Nota 22 4 3 2 2 2 2" xfId="37907" xr:uid="{5A8CD527-99A8-438A-B566-4BDFB0B9C44C}"/>
    <cellStyle name="Nota 22 4 3 2 2 3" xfId="34779" xr:uid="{4F8BE0A1-F1D1-4734-B4A3-CE93B673BE8B}"/>
    <cellStyle name="Nota 22 4 3 2 3" xfId="23303" xr:uid="{00000000-0005-0000-0000-0000DD540000}"/>
    <cellStyle name="Nota 22 4 3 2 3 2" xfId="32249" xr:uid="{0E3E8357-0821-4335-ACA5-6F623D395741}"/>
    <cellStyle name="Nota 22 4 3 3" xfId="25907" xr:uid="{00000000-0005-0000-0000-0000DE540000}"/>
    <cellStyle name="Nota 22 4 3 3 2" xfId="29050" xr:uid="{00000000-0005-0000-0000-0000DF540000}"/>
    <cellStyle name="Nota 22 4 3 3 2 2" xfId="37906" xr:uid="{BB734777-67F2-48D8-9DFD-139754285399}"/>
    <cellStyle name="Nota 22 4 3 3 3" xfId="34778" xr:uid="{C25AC847-C962-45F2-845A-DAA1BFA5ED44}"/>
    <cellStyle name="Nota 22 4 3 4" xfId="23304" xr:uid="{00000000-0005-0000-0000-0000E0540000}"/>
    <cellStyle name="Nota 22 4 3 4 2" xfId="32250" xr:uid="{3BCD5B2C-3912-4C0D-9E27-AD8A5D7B7608}"/>
    <cellStyle name="Nota 22 4 4" xfId="17851" xr:uid="{00000000-0005-0000-0000-0000E1540000}"/>
    <cellStyle name="Nota 22 4 4 2" xfId="25909" xr:uid="{00000000-0005-0000-0000-0000E2540000}"/>
    <cellStyle name="Nota 22 4 4 2 2" xfId="29052" xr:uid="{00000000-0005-0000-0000-0000E3540000}"/>
    <cellStyle name="Nota 22 4 4 2 2 2" xfId="37908" xr:uid="{34665445-66DA-4205-8310-99C865A64229}"/>
    <cellStyle name="Nota 22 4 4 2 3" xfId="34780" xr:uid="{B75FD441-C1D2-4FE7-872F-69956FA2102E}"/>
    <cellStyle name="Nota 22 4 4 3" xfId="23302" xr:uid="{00000000-0005-0000-0000-0000E4540000}"/>
    <cellStyle name="Nota 22 4 4 3 2" xfId="32248" xr:uid="{BC57F8E1-05F9-4B02-BD7C-4A16FADF3323}"/>
    <cellStyle name="Nota 22 4 5" xfId="25904" xr:uid="{00000000-0005-0000-0000-0000E5540000}"/>
    <cellStyle name="Nota 22 4 5 2" xfId="29047" xr:uid="{00000000-0005-0000-0000-0000E6540000}"/>
    <cellStyle name="Nota 22 4 5 2 2" xfId="37903" xr:uid="{8244E0C2-367C-43C3-89D0-C66B7D91EACB}"/>
    <cellStyle name="Nota 22 4 5 3" xfId="34775" xr:uid="{F42083BD-73C3-41C9-97DC-73CDBED0085B}"/>
    <cellStyle name="Nota 22 4 6" xfId="23307" xr:uid="{00000000-0005-0000-0000-0000E7540000}"/>
    <cellStyle name="Nota 22 4 6 2" xfId="32253" xr:uid="{A690F2AC-8B90-4C5D-A972-C9FA7AA742A0}"/>
    <cellStyle name="Nota 22 5" xfId="17852" xr:uid="{00000000-0005-0000-0000-0000E8540000}"/>
    <cellStyle name="Nota 22 5 2" xfId="17853" xr:uid="{00000000-0005-0000-0000-0000E9540000}"/>
    <cellStyle name="Nota 22 5 2 2" xfId="25911" xr:uid="{00000000-0005-0000-0000-0000EA540000}"/>
    <cellStyle name="Nota 22 5 2 2 2" xfId="29054" xr:uid="{00000000-0005-0000-0000-0000EB540000}"/>
    <cellStyle name="Nota 22 5 2 2 2 2" xfId="37910" xr:uid="{3E4F259D-8C06-4B1F-AD2D-8D24422823D7}"/>
    <cellStyle name="Nota 22 5 2 2 3" xfId="34782" xr:uid="{1FBDBB18-0874-4B2C-8A28-81B951C7973D}"/>
    <cellStyle name="Nota 22 5 2 3" xfId="23300" xr:uid="{00000000-0005-0000-0000-0000EC540000}"/>
    <cellStyle name="Nota 22 5 2 3 2" xfId="32246" xr:uid="{D60D3C06-8D82-4D80-987C-4F397B94A945}"/>
    <cellStyle name="Nota 22 5 3" xfId="25910" xr:uid="{00000000-0005-0000-0000-0000ED540000}"/>
    <cellStyle name="Nota 22 5 3 2" xfId="29053" xr:uid="{00000000-0005-0000-0000-0000EE540000}"/>
    <cellStyle name="Nota 22 5 3 2 2" xfId="37909" xr:uid="{5961AA14-7EA2-479F-81CE-F85732485D79}"/>
    <cellStyle name="Nota 22 5 3 3" xfId="34781" xr:uid="{4840D2DD-29EA-4AC2-B863-DBC8E4EE5384}"/>
    <cellStyle name="Nota 22 5 4" xfId="23301" xr:uid="{00000000-0005-0000-0000-0000EF540000}"/>
    <cellStyle name="Nota 22 5 4 2" xfId="32247" xr:uid="{942B4446-5FD8-4C0B-A3BB-4EF218741973}"/>
    <cellStyle name="Nota 22 6" xfId="17854" xr:uid="{00000000-0005-0000-0000-0000F0540000}"/>
    <cellStyle name="Nota 22 6 2" xfId="17855" xr:uid="{00000000-0005-0000-0000-0000F1540000}"/>
    <cellStyle name="Nota 22 6 2 2" xfId="25913" xr:uid="{00000000-0005-0000-0000-0000F2540000}"/>
    <cellStyle name="Nota 22 6 2 2 2" xfId="29056" xr:uid="{00000000-0005-0000-0000-0000F3540000}"/>
    <cellStyle name="Nota 22 6 2 2 2 2" xfId="37912" xr:uid="{F439FA7D-D19F-417A-A102-7A4E0474376F}"/>
    <cellStyle name="Nota 22 6 2 2 3" xfId="34784" xr:uid="{8A42F808-50CD-4B61-B5E3-6CCD0B5D8271}"/>
    <cellStyle name="Nota 22 6 2 3" xfId="23298" xr:uid="{00000000-0005-0000-0000-0000F4540000}"/>
    <cellStyle name="Nota 22 6 2 3 2" xfId="32244" xr:uid="{50D172D7-BEF7-4918-A11C-81DFBEC1319A}"/>
    <cellStyle name="Nota 22 6 3" xfId="25912" xr:uid="{00000000-0005-0000-0000-0000F5540000}"/>
    <cellStyle name="Nota 22 6 3 2" xfId="29055" xr:uid="{00000000-0005-0000-0000-0000F6540000}"/>
    <cellStyle name="Nota 22 6 3 2 2" xfId="37911" xr:uid="{B9F6B0E5-EE5C-420F-B5D0-931E6A46A1F6}"/>
    <cellStyle name="Nota 22 6 3 3" xfId="34783" xr:uid="{0E6D0C57-5ECE-4DD2-A4D8-93253E0016A8}"/>
    <cellStyle name="Nota 22 6 4" xfId="23299" xr:uid="{00000000-0005-0000-0000-0000F7540000}"/>
    <cellStyle name="Nota 22 6 4 2" xfId="32245" xr:uid="{E170CFF3-8983-4F3A-88FD-FA338EE0CA6E}"/>
    <cellStyle name="Nota 22 7" xfId="17856" xr:uid="{00000000-0005-0000-0000-0000F8540000}"/>
    <cellStyle name="Nota 22 7 2" xfId="17857" xr:uid="{00000000-0005-0000-0000-0000F9540000}"/>
    <cellStyle name="Nota 22 7 2 2" xfId="25915" xr:uid="{00000000-0005-0000-0000-0000FA540000}"/>
    <cellStyle name="Nota 22 7 2 2 2" xfId="29058" xr:uid="{00000000-0005-0000-0000-0000FB540000}"/>
    <cellStyle name="Nota 22 7 2 2 2 2" xfId="37914" xr:uid="{527C68C0-483C-4F0B-86BB-23162B193DB0}"/>
    <cellStyle name="Nota 22 7 2 2 3" xfId="34786" xr:uid="{9CAF3C74-7E42-461E-AF3A-B178C2555407}"/>
    <cellStyle name="Nota 22 7 2 3" xfId="23296" xr:uid="{00000000-0005-0000-0000-0000FC540000}"/>
    <cellStyle name="Nota 22 7 2 3 2" xfId="32242" xr:uid="{63A8DA5C-670B-4E0A-A0AD-073A94DB786A}"/>
    <cellStyle name="Nota 22 7 3" xfId="25914" xr:uid="{00000000-0005-0000-0000-0000FD540000}"/>
    <cellStyle name="Nota 22 7 3 2" xfId="29057" xr:uid="{00000000-0005-0000-0000-0000FE540000}"/>
    <cellStyle name="Nota 22 7 3 2 2" xfId="37913" xr:uid="{576AE64C-0F42-4109-8D1C-7C3A020007B5}"/>
    <cellStyle name="Nota 22 7 3 3" xfId="34785" xr:uid="{69111509-68AA-48A3-AC6B-1699CE133F8C}"/>
    <cellStyle name="Nota 22 7 4" xfId="23297" xr:uid="{00000000-0005-0000-0000-0000FF540000}"/>
    <cellStyle name="Nota 22 7 4 2" xfId="32243" xr:uid="{64ACBDF6-1E44-456E-BC7B-9636ACC1F64F}"/>
    <cellStyle name="Nota 22 8" xfId="17858" xr:uid="{00000000-0005-0000-0000-000000550000}"/>
    <cellStyle name="Nota 220" xfId="17859" xr:uid="{00000000-0005-0000-0000-000001550000}"/>
    <cellStyle name="Nota 220 2" xfId="17860" xr:uid="{00000000-0005-0000-0000-000002550000}"/>
    <cellStyle name="Nota 221" xfId="17861" xr:uid="{00000000-0005-0000-0000-000003550000}"/>
    <cellStyle name="Nota 221 2" xfId="17862" xr:uid="{00000000-0005-0000-0000-000004550000}"/>
    <cellStyle name="Nota 222" xfId="17863" xr:uid="{00000000-0005-0000-0000-000005550000}"/>
    <cellStyle name="Nota 222 2" xfId="17864" xr:uid="{00000000-0005-0000-0000-000006550000}"/>
    <cellStyle name="Nota 223" xfId="17865" xr:uid="{00000000-0005-0000-0000-000007550000}"/>
    <cellStyle name="Nota 223 2" xfId="17866" xr:uid="{00000000-0005-0000-0000-000008550000}"/>
    <cellStyle name="Nota 224" xfId="17867" xr:uid="{00000000-0005-0000-0000-000009550000}"/>
    <cellStyle name="Nota 224 2" xfId="17868" xr:uid="{00000000-0005-0000-0000-00000A550000}"/>
    <cellStyle name="Nota 225" xfId="17869" xr:uid="{00000000-0005-0000-0000-00000B550000}"/>
    <cellStyle name="Nota 225 2" xfId="17870" xr:uid="{00000000-0005-0000-0000-00000C550000}"/>
    <cellStyle name="Nota 226" xfId="17871" xr:uid="{00000000-0005-0000-0000-00000D550000}"/>
    <cellStyle name="Nota 226 2" xfId="17872" xr:uid="{00000000-0005-0000-0000-00000E550000}"/>
    <cellStyle name="Nota 227" xfId="17873" xr:uid="{00000000-0005-0000-0000-00000F550000}"/>
    <cellStyle name="Nota 227 2" xfId="17874" xr:uid="{00000000-0005-0000-0000-000010550000}"/>
    <cellStyle name="Nota 228" xfId="17875" xr:uid="{00000000-0005-0000-0000-000011550000}"/>
    <cellStyle name="Nota 228 2" xfId="17876" xr:uid="{00000000-0005-0000-0000-000012550000}"/>
    <cellStyle name="Nota 229" xfId="17877" xr:uid="{00000000-0005-0000-0000-000013550000}"/>
    <cellStyle name="Nota 229 2" xfId="17878" xr:uid="{00000000-0005-0000-0000-000014550000}"/>
    <cellStyle name="Nota 23" xfId="17879" xr:uid="{00000000-0005-0000-0000-000015550000}"/>
    <cellStyle name="Nota 23 2" xfId="17880" xr:uid="{00000000-0005-0000-0000-000016550000}"/>
    <cellStyle name="Nota 23 2 2" xfId="17881" xr:uid="{00000000-0005-0000-0000-000017550000}"/>
    <cellStyle name="Nota 23 2 2 2" xfId="17882" xr:uid="{00000000-0005-0000-0000-000018550000}"/>
    <cellStyle name="Nota 23 2 2 2 2" xfId="17883" xr:uid="{00000000-0005-0000-0000-000019550000}"/>
    <cellStyle name="Nota 23 2 2 2 2 2" xfId="25919" xr:uid="{00000000-0005-0000-0000-00001A550000}"/>
    <cellStyle name="Nota 23 2 2 2 2 2 2" xfId="29062" xr:uid="{00000000-0005-0000-0000-00001B550000}"/>
    <cellStyle name="Nota 23 2 2 2 2 2 2 2" xfId="37918" xr:uid="{BF2E7FFA-A48D-4B69-A4C5-FE743BC1C459}"/>
    <cellStyle name="Nota 23 2 2 2 2 2 3" xfId="34790" xr:uid="{FDD7D0B2-2976-44A9-A446-3D995B25A4C6}"/>
    <cellStyle name="Nota 23 2 2 2 2 3" xfId="23292" xr:uid="{00000000-0005-0000-0000-00001C550000}"/>
    <cellStyle name="Nota 23 2 2 2 2 3 2" xfId="32238" xr:uid="{16441203-2135-4128-B206-FE4C3B8C42DF}"/>
    <cellStyle name="Nota 23 2 2 2 3" xfId="25918" xr:uid="{00000000-0005-0000-0000-00001D550000}"/>
    <cellStyle name="Nota 23 2 2 2 3 2" xfId="29061" xr:uid="{00000000-0005-0000-0000-00001E550000}"/>
    <cellStyle name="Nota 23 2 2 2 3 2 2" xfId="37917" xr:uid="{850C71B1-F7EE-4D9E-91F4-9C7E6644FE7B}"/>
    <cellStyle name="Nota 23 2 2 2 3 3" xfId="34789" xr:uid="{FE90BE49-B958-49C1-BE81-D47EE52ED12D}"/>
    <cellStyle name="Nota 23 2 2 2 4" xfId="23293" xr:uid="{00000000-0005-0000-0000-00001F550000}"/>
    <cellStyle name="Nota 23 2 2 2 4 2" xfId="32239" xr:uid="{BC0002DF-B451-4A7E-9942-A9C8BC6284E1}"/>
    <cellStyle name="Nota 23 2 2 3" xfId="17884" xr:uid="{00000000-0005-0000-0000-000020550000}"/>
    <cellStyle name="Nota 23 2 2 3 2" xfId="17885" xr:uid="{00000000-0005-0000-0000-000021550000}"/>
    <cellStyle name="Nota 23 2 2 3 2 2" xfId="25921" xr:uid="{00000000-0005-0000-0000-000022550000}"/>
    <cellStyle name="Nota 23 2 2 3 2 2 2" xfId="29064" xr:uid="{00000000-0005-0000-0000-000023550000}"/>
    <cellStyle name="Nota 23 2 2 3 2 2 2 2" xfId="37920" xr:uid="{0FD316C4-8BB3-4F33-AE8D-C01D9BE04AA5}"/>
    <cellStyle name="Nota 23 2 2 3 2 2 3" xfId="34792" xr:uid="{5A59105E-86EE-45F5-A3D3-E0ED469526D3}"/>
    <cellStyle name="Nota 23 2 2 3 2 3" xfId="23290" xr:uid="{00000000-0005-0000-0000-000024550000}"/>
    <cellStyle name="Nota 23 2 2 3 2 3 2" xfId="32236" xr:uid="{ECBA9585-9429-47AE-A739-18B667EB66DA}"/>
    <cellStyle name="Nota 23 2 2 3 3" xfId="25920" xr:uid="{00000000-0005-0000-0000-000025550000}"/>
    <cellStyle name="Nota 23 2 2 3 3 2" xfId="29063" xr:uid="{00000000-0005-0000-0000-000026550000}"/>
    <cellStyle name="Nota 23 2 2 3 3 2 2" xfId="37919" xr:uid="{6B312F16-3011-4367-80E7-57CEEF274443}"/>
    <cellStyle name="Nota 23 2 2 3 3 3" xfId="34791" xr:uid="{F5B456FE-3BBE-4266-B2F9-E7614205BE9D}"/>
    <cellStyle name="Nota 23 2 2 3 4" xfId="23291" xr:uid="{00000000-0005-0000-0000-000027550000}"/>
    <cellStyle name="Nota 23 2 2 3 4 2" xfId="32237" xr:uid="{569FF941-1D10-48BE-B5DC-A4CDF5685644}"/>
    <cellStyle name="Nota 23 2 2 4" xfId="17886" xr:uid="{00000000-0005-0000-0000-000028550000}"/>
    <cellStyle name="Nota 23 2 2 4 2" xfId="25922" xr:uid="{00000000-0005-0000-0000-000029550000}"/>
    <cellStyle name="Nota 23 2 2 4 2 2" xfId="29065" xr:uid="{00000000-0005-0000-0000-00002A550000}"/>
    <cellStyle name="Nota 23 2 2 4 2 2 2" xfId="37921" xr:uid="{F3C227B3-7746-45FF-AE6F-E7AFAD22D180}"/>
    <cellStyle name="Nota 23 2 2 4 2 3" xfId="34793" xr:uid="{B2BC984A-97F8-4FA0-9089-8CDD84CD05F9}"/>
    <cellStyle name="Nota 23 2 2 4 3" xfId="23289" xr:uid="{00000000-0005-0000-0000-00002B550000}"/>
    <cellStyle name="Nota 23 2 2 4 3 2" xfId="32235" xr:uid="{307EEBE1-4AF2-4007-8724-B0354CFBE7B1}"/>
    <cellStyle name="Nota 23 2 2 5" xfId="25917" xr:uid="{00000000-0005-0000-0000-00002C550000}"/>
    <cellStyle name="Nota 23 2 2 5 2" xfId="29060" xr:uid="{00000000-0005-0000-0000-00002D550000}"/>
    <cellStyle name="Nota 23 2 2 5 2 2" xfId="37916" xr:uid="{AAAAD23E-8603-40D3-B72C-02D24E209ACD}"/>
    <cellStyle name="Nota 23 2 2 5 3" xfId="34788" xr:uid="{E630C3A8-5B89-4D61-8DF2-C13E2C2609D1}"/>
    <cellStyle name="Nota 23 2 2 6" xfId="23294" xr:uid="{00000000-0005-0000-0000-00002E550000}"/>
    <cellStyle name="Nota 23 2 2 6 2" xfId="32240" xr:uid="{1398C53E-1EED-4199-B36A-765CA5A3F32A}"/>
    <cellStyle name="Nota 23 2 3" xfId="17887" xr:uid="{00000000-0005-0000-0000-00002F550000}"/>
    <cellStyle name="Nota 23 2 3 2" xfId="17888" xr:uid="{00000000-0005-0000-0000-000030550000}"/>
    <cellStyle name="Nota 23 2 3 2 2" xfId="25924" xr:uid="{00000000-0005-0000-0000-000031550000}"/>
    <cellStyle name="Nota 23 2 3 2 2 2" xfId="29067" xr:uid="{00000000-0005-0000-0000-000032550000}"/>
    <cellStyle name="Nota 23 2 3 2 2 2 2" xfId="37923" xr:uid="{28DA781F-B86B-4900-B065-61804AEDF2AC}"/>
    <cellStyle name="Nota 23 2 3 2 2 3" xfId="34795" xr:uid="{95DBE182-3BD5-4F3A-B267-A829FFB9AB39}"/>
    <cellStyle name="Nota 23 2 3 2 3" xfId="23287" xr:uid="{00000000-0005-0000-0000-000033550000}"/>
    <cellStyle name="Nota 23 2 3 2 3 2" xfId="32233" xr:uid="{955B0C09-339D-40BD-A36E-72A8C91B0840}"/>
    <cellStyle name="Nota 23 2 3 3" xfId="25923" xr:uid="{00000000-0005-0000-0000-000034550000}"/>
    <cellStyle name="Nota 23 2 3 3 2" xfId="29066" xr:uid="{00000000-0005-0000-0000-000035550000}"/>
    <cellStyle name="Nota 23 2 3 3 2 2" xfId="37922" xr:uid="{D68FEB8A-286D-4322-A1AB-27207067F8FA}"/>
    <cellStyle name="Nota 23 2 3 3 3" xfId="34794" xr:uid="{3599AB36-ABED-4AA7-B831-26DFED04D04E}"/>
    <cellStyle name="Nota 23 2 3 4" xfId="23288" xr:uid="{00000000-0005-0000-0000-000036550000}"/>
    <cellStyle name="Nota 23 2 3 4 2" xfId="32234" xr:uid="{38493042-9AF1-49C1-92C2-729270400AD8}"/>
    <cellStyle name="Nota 23 2 4" xfId="17889" xr:uid="{00000000-0005-0000-0000-000037550000}"/>
    <cellStyle name="Nota 23 2 4 2" xfId="17890" xr:uid="{00000000-0005-0000-0000-000038550000}"/>
    <cellStyle name="Nota 23 2 4 2 2" xfId="25926" xr:uid="{00000000-0005-0000-0000-000039550000}"/>
    <cellStyle name="Nota 23 2 4 2 2 2" xfId="29069" xr:uid="{00000000-0005-0000-0000-00003A550000}"/>
    <cellStyle name="Nota 23 2 4 2 2 2 2" xfId="37925" xr:uid="{6AD80E64-6B26-4BED-B3A0-1B36E5D5012F}"/>
    <cellStyle name="Nota 23 2 4 2 2 3" xfId="34797" xr:uid="{53C53E78-FE8A-446A-9C79-DB8EA44FFFFE}"/>
    <cellStyle name="Nota 23 2 4 2 3" xfId="23285" xr:uid="{00000000-0005-0000-0000-00003B550000}"/>
    <cellStyle name="Nota 23 2 4 2 3 2" xfId="32231" xr:uid="{AFFE8883-9B17-4A2A-9E8A-D06BC83B1542}"/>
    <cellStyle name="Nota 23 2 4 3" xfId="25925" xr:uid="{00000000-0005-0000-0000-00003C550000}"/>
    <cellStyle name="Nota 23 2 4 3 2" xfId="29068" xr:uid="{00000000-0005-0000-0000-00003D550000}"/>
    <cellStyle name="Nota 23 2 4 3 2 2" xfId="37924" xr:uid="{4D2C4D8B-DA46-48AC-B8B9-15D90F9E1593}"/>
    <cellStyle name="Nota 23 2 4 3 3" xfId="34796" xr:uid="{CF4F7663-27FB-424B-A32F-6559B50B9553}"/>
    <cellStyle name="Nota 23 2 4 4" xfId="23286" xr:uid="{00000000-0005-0000-0000-00003E550000}"/>
    <cellStyle name="Nota 23 2 4 4 2" xfId="32232" xr:uid="{38A4D546-DA24-49D1-97D2-64616B3803C0}"/>
    <cellStyle name="Nota 23 2 5" xfId="17891" xr:uid="{00000000-0005-0000-0000-00003F550000}"/>
    <cellStyle name="Nota 23 2 5 2" xfId="25927" xr:uid="{00000000-0005-0000-0000-000040550000}"/>
    <cellStyle name="Nota 23 2 5 2 2" xfId="29070" xr:uid="{00000000-0005-0000-0000-000041550000}"/>
    <cellStyle name="Nota 23 2 5 2 2 2" xfId="37926" xr:uid="{981561D0-4009-4601-B573-9E89AED9843A}"/>
    <cellStyle name="Nota 23 2 5 2 3" xfId="34798" xr:uid="{5A3C1225-45E4-4BA3-8F84-93368E87566D}"/>
    <cellStyle name="Nota 23 2 5 3" xfId="23284" xr:uid="{00000000-0005-0000-0000-000042550000}"/>
    <cellStyle name="Nota 23 2 5 3 2" xfId="32230" xr:uid="{4CF12084-4D84-4A57-AC47-FF537A49EF38}"/>
    <cellStyle name="Nota 23 2 6" xfId="25916" xr:uid="{00000000-0005-0000-0000-000043550000}"/>
    <cellStyle name="Nota 23 2 6 2" xfId="29059" xr:uid="{00000000-0005-0000-0000-000044550000}"/>
    <cellStyle name="Nota 23 2 6 2 2" xfId="37915" xr:uid="{5478A39B-07F9-4D1A-B661-6B8A8362E23C}"/>
    <cellStyle name="Nota 23 2 6 3" xfId="34787" xr:uid="{836F3AE2-4262-4BF4-AD72-7B1300898154}"/>
    <cellStyle name="Nota 23 2 7" xfId="23295" xr:uid="{00000000-0005-0000-0000-000045550000}"/>
    <cellStyle name="Nota 23 2 7 2" xfId="32241" xr:uid="{C38A5A64-415A-484D-B446-2CBF0B84636E}"/>
    <cellStyle name="Nota 23 3" xfId="17892" xr:uid="{00000000-0005-0000-0000-000046550000}"/>
    <cellStyle name="Nota 23 3 2" xfId="17893" xr:uid="{00000000-0005-0000-0000-000047550000}"/>
    <cellStyle name="Nota 23 3 2 2" xfId="17894" xr:uid="{00000000-0005-0000-0000-000048550000}"/>
    <cellStyle name="Nota 23 3 2 2 2" xfId="17895" xr:uid="{00000000-0005-0000-0000-000049550000}"/>
    <cellStyle name="Nota 23 3 2 2 2 2" xfId="25931" xr:uid="{00000000-0005-0000-0000-00004A550000}"/>
    <cellStyle name="Nota 23 3 2 2 2 2 2" xfId="29074" xr:uid="{00000000-0005-0000-0000-00004B550000}"/>
    <cellStyle name="Nota 23 3 2 2 2 2 2 2" xfId="37930" xr:uid="{A5DB60BA-E2AB-444F-B221-C622BF825C21}"/>
    <cellStyle name="Nota 23 3 2 2 2 2 3" xfId="34802" xr:uid="{4E4ED4E3-5DD4-4A85-81E3-ADDD761D306E}"/>
    <cellStyle name="Nota 23 3 2 2 2 3" xfId="23280" xr:uid="{00000000-0005-0000-0000-00004C550000}"/>
    <cellStyle name="Nota 23 3 2 2 2 3 2" xfId="32226" xr:uid="{F67941B5-1600-464E-97E5-78997A84150D}"/>
    <cellStyle name="Nota 23 3 2 2 3" xfId="25930" xr:uid="{00000000-0005-0000-0000-00004D550000}"/>
    <cellStyle name="Nota 23 3 2 2 3 2" xfId="29073" xr:uid="{00000000-0005-0000-0000-00004E550000}"/>
    <cellStyle name="Nota 23 3 2 2 3 2 2" xfId="37929" xr:uid="{9E53C928-A83E-49EA-98D7-E6E17D2F7B60}"/>
    <cellStyle name="Nota 23 3 2 2 3 3" xfId="34801" xr:uid="{3D7AF3A6-B8C5-4683-9998-006E31AE9232}"/>
    <cellStyle name="Nota 23 3 2 2 4" xfId="23281" xr:uid="{00000000-0005-0000-0000-00004F550000}"/>
    <cellStyle name="Nota 23 3 2 2 4 2" xfId="32227" xr:uid="{047EFF6E-49EC-435C-BC29-80DB3131B942}"/>
    <cellStyle name="Nota 23 3 2 3" xfId="17896" xr:uid="{00000000-0005-0000-0000-000050550000}"/>
    <cellStyle name="Nota 23 3 2 3 2" xfId="17897" xr:uid="{00000000-0005-0000-0000-000051550000}"/>
    <cellStyle name="Nota 23 3 2 3 2 2" xfId="25933" xr:uid="{00000000-0005-0000-0000-000052550000}"/>
    <cellStyle name="Nota 23 3 2 3 2 2 2" xfId="29076" xr:uid="{00000000-0005-0000-0000-000053550000}"/>
    <cellStyle name="Nota 23 3 2 3 2 2 2 2" xfId="37932" xr:uid="{BE4F4BBE-3004-4AD3-AD10-2EC1D4986496}"/>
    <cellStyle name="Nota 23 3 2 3 2 2 3" xfId="34804" xr:uid="{5B31096C-1E36-44F8-A416-1D962824ECCE}"/>
    <cellStyle name="Nota 23 3 2 3 2 3" xfId="23278" xr:uid="{00000000-0005-0000-0000-000054550000}"/>
    <cellStyle name="Nota 23 3 2 3 2 3 2" xfId="32224" xr:uid="{22A47DA9-A9D5-4067-9984-7C2BD835094F}"/>
    <cellStyle name="Nota 23 3 2 3 3" xfId="25932" xr:uid="{00000000-0005-0000-0000-000055550000}"/>
    <cellStyle name="Nota 23 3 2 3 3 2" xfId="29075" xr:uid="{00000000-0005-0000-0000-000056550000}"/>
    <cellStyle name="Nota 23 3 2 3 3 2 2" xfId="37931" xr:uid="{E2BDF804-1919-451C-8BDA-FF9AEA28CC22}"/>
    <cellStyle name="Nota 23 3 2 3 3 3" xfId="34803" xr:uid="{95462CB6-240F-49F6-8E81-F29CD00E1205}"/>
    <cellStyle name="Nota 23 3 2 3 4" xfId="23279" xr:uid="{00000000-0005-0000-0000-000057550000}"/>
    <cellStyle name="Nota 23 3 2 3 4 2" xfId="32225" xr:uid="{E4A7E348-52AF-4954-8D3F-A75EAAA398C0}"/>
    <cellStyle name="Nota 23 3 2 4" xfId="17898" xr:uid="{00000000-0005-0000-0000-000058550000}"/>
    <cellStyle name="Nota 23 3 2 4 2" xfId="25934" xr:uid="{00000000-0005-0000-0000-000059550000}"/>
    <cellStyle name="Nota 23 3 2 4 2 2" xfId="29077" xr:uid="{00000000-0005-0000-0000-00005A550000}"/>
    <cellStyle name="Nota 23 3 2 4 2 2 2" xfId="37933" xr:uid="{8B446BD6-AA67-4DA4-A435-E80AE6824EE6}"/>
    <cellStyle name="Nota 23 3 2 4 2 3" xfId="34805" xr:uid="{A58438A6-A3C1-4D98-AF5F-1AC90193FB36}"/>
    <cellStyle name="Nota 23 3 2 4 3" xfId="23277" xr:uid="{00000000-0005-0000-0000-00005B550000}"/>
    <cellStyle name="Nota 23 3 2 4 3 2" xfId="32223" xr:uid="{26CED26A-FA8F-440A-924E-403D7AD7186C}"/>
    <cellStyle name="Nota 23 3 2 5" xfId="25929" xr:uid="{00000000-0005-0000-0000-00005C550000}"/>
    <cellStyle name="Nota 23 3 2 5 2" xfId="29072" xr:uid="{00000000-0005-0000-0000-00005D550000}"/>
    <cellStyle name="Nota 23 3 2 5 2 2" xfId="37928" xr:uid="{E9B11D2A-A894-4715-9DFC-24FDC9E1E6CB}"/>
    <cellStyle name="Nota 23 3 2 5 3" xfId="34800" xr:uid="{9182671E-CC7A-4BE0-B709-593D6E72C265}"/>
    <cellStyle name="Nota 23 3 2 6" xfId="23282" xr:uid="{00000000-0005-0000-0000-00005E550000}"/>
    <cellStyle name="Nota 23 3 2 6 2" xfId="32228" xr:uid="{0067ABBD-4994-401D-A845-D5C4E7C6F7EA}"/>
    <cellStyle name="Nota 23 3 3" xfId="17899" xr:uid="{00000000-0005-0000-0000-00005F550000}"/>
    <cellStyle name="Nota 23 3 3 2" xfId="17900" xr:uid="{00000000-0005-0000-0000-000060550000}"/>
    <cellStyle name="Nota 23 3 3 2 2" xfId="25936" xr:uid="{00000000-0005-0000-0000-000061550000}"/>
    <cellStyle name="Nota 23 3 3 2 2 2" xfId="29079" xr:uid="{00000000-0005-0000-0000-000062550000}"/>
    <cellStyle name="Nota 23 3 3 2 2 2 2" xfId="37935" xr:uid="{9BA3DF30-7430-41A5-8059-66AA3FBA07CF}"/>
    <cellStyle name="Nota 23 3 3 2 2 3" xfId="34807" xr:uid="{D16FB6B7-0E19-4EF5-8C72-1BDEC2E1F63E}"/>
    <cellStyle name="Nota 23 3 3 2 3" xfId="23275" xr:uid="{00000000-0005-0000-0000-000063550000}"/>
    <cellStyle name="Nota 23 3 3 2 3 2" xfId="32221" xr:uid="{8C51C81B-54A4-4121-8E3E-C80536C7A66F}"/>
    <cellStyle name="Nota 23 3 3 3" xfId="25935" xr:uid="{00000000-0005-0000-0000-000064550000}"/>
    <cellStyle name="Nota 23 3 3 3 2" xfId="29078" xr:uid="{00000000-0005-0000-0000-000065550000}"/>
    <cellStyle name="Nota 23 3 3 3 2 2" xfId="37934" xr:uid="{34A42ED0-2DDC-447E-980F-C31CA78D9197}"/>
    <cellStyle name="Nota 23 3 3 3 3" xfId="34806" xr:uid="{B37D42FE-0412-4375-A1B0-4893EA46CB43}"/>
    <cellStyle name="Nota 23 3 3 4" xfId="23276" xr:uid="{00000000-0005-0000-0000-000066550000}"/>
    <cellStyle name="Nota 23 3 3 4 2" xfId="32222" xr:uid="{1575CEFD-370D-40A7-BAA1-F964B5E1D5D7}"/>
    <cellStyle name="Nota 23 3 4" xfId="17901" xr:uid="{00000000-0005-0000-0000-000067550000}"/>
    <cellStyle name="Nota 23 3 4 2" xfId="17902" xr:uid="{00000000-0005-0000-0000-000068550000}"/>
    <cellStyle name="Nota 23 3 4 2 2" xfId="25938" xr:uid="{00000000-0005-0000-0000-000069550000}"/>
    <cellStyle name="Nota 23 3 4 2 2 2" xfId="29081" xr:uid="{00000000-0005-0000-0000-00006A550000}"/>
    <cellStyle name="Nota 23 3 4 2 2 2 2" xfId="37937" xr:uid="{0BE9BB6A-8F6D-43E0-9E68-B5C32E40B745}"/>
    <cellStyle name="Nota 23 3 4 2 2 3" xfId="34809" xr:uid="{C4F6B184-E421-4E19-A313-125C8E00CE56}"/>
    <cellStyle name="Nota 23 3 4 2 3" xfId="23273" xr:uid="{00000000-0005-0000-0000-00006B550000}"/>
    <cellStyle name="Nota 23 3 4 2 3 2" xfId="32219" xr:uid="{F7056EB7-46EF-4A64-A8A0-2FF75BD605B7}"/>
    <cellStyle name="Nota 23 3 4 3" xfId="25937" xr:uid="{00000000-0005-0000-0000-00006C550000}"/>
    <cellStyle name="Nota 23 3 4 3 2" xfId="29080" xr:uid="{00000000-0005-0000-0000-00006D550000}"/>
    <cellStyle name="Nota 23 3 4 3 2 2" xfId="37936" xr:uid="{69A6966F-CC48-4CA5-81ED-843692649273}"/>
    <cellStyle name="Nota 23 3 4 3 3" xfId="34808" xr:uid="{72B11387-B546-4E35-889F-442249BDFAAA}"/>
    <cellStyle name="Nota 23 3 4 4" xfId="23274" xr:uid="{00000000-0005-0000-0000-00006E550000}"/>
    <cellStyle name="Nota 23 3 4 4 2" xfId="32220" xr:uid="{F1BBD13A-3F94-4A17-B33A-7666B915E9F2}"/>
    <cellStyle name="Nota 23 3 5" xfId="17903" xr:uid="{00000000-0005-0000-0000-00006F550000}"/>
    <cellStyle name="Nota 23 3 5 2" xfId="25939" xr:uid="{00000000-0005-0000-0000-000070550000}"/>
    <cellStyle name="Nota 23 3 5 2 2" xfId="29082" xr:uid="{00000000-0005-0000-0000-000071550000}"/>
    <cellStyle name="Nota 23 3 5 2 2 2" xfId="37938" xr:uid="{248B1BC3-D326-4061-9F55-361A94C5631A}"/>
    <cellStyle name="Nota 23 3 5 2 3" xfId="34810" xr:uid="{15617CD2-BF71-4594-B69E-A89A1B82209B}"/>
    <cellStyle name="Nota 23 3 5 3" xfId="23272" xr:uid="{00000000-0005-0000-0000-000072550000}"/>
    <cellStyle name="Nota 23 3 5 3 2" xfId="32218" xr:uid="{5F1187DA-EBBF-4B28-A2CC-D628335754ED}"/>
    <cellStyle name="Nota 23 3 6" xfId="25928" xr:uid="{00000000-0005-0000-0000-000073550000}"/>
    <cellStyle name="Nota 23 3 6 2" xfId="29071" xr:uid="{00000000-0005-0000-0000-000074550000}"/>
    <cellStyle name="Nota 23 3 6 2 2" xfId="37927" xr:uid="{C037E897-62CD-4E6B-AB96-D1D4ACFEFAB7}"/>
    <cellStyle name="Nota 23 3 6 3" xfId="34799" xr:uid="{22924856-80CA-4C67-82D4-C3D13E2F83A1}"/>
    <cellStyle name="Nota 23 3 7" xfId="23283" xr:uid="{00000000-0005-0000-0000-000075550000}"/>
    <cellStyle name="Nota 23 3 7 2" xfId="32229" xr:uid="{19E90470-1BCE-43F7-A413-EB863BBDC7CA}"/>
    <cellStyle name="Nota 23 4" xfId="17904" xr:uid="{00000000-0005-0000-0000-000076550000}"/>
    <cellStyle name="Nota 23 4 2" xfId="17905" xr:uid="{00000000-0005-0000-0000-000077550000}"/>
    <cellStyle name="Nota 23 4 2 2" xfId="17906" xr:uid="{00000000-0005-0000-0000-000078550000}"/>
    <cellStyle name="Nota 23 4 2 2 2" xfId="25942" xr:uid="{00000000-0005-0000-0000-000079550000}"/>
    <cellStyle name="Nota 23 4 2 2 2 2" xfId="29085" xr:uid="{00000000-0005-0000-0000-00007A550000}"/>
    <cellStyle name="Nota 23 4 2 2 2 2 2" xfId="37941" xr:uid="{CAF38E66-DE9A-4D05-B1CB-82EB5FEBC952}"/>
    <cellStyle name="Nota 23 4 2 2 2 3" xfId="34813" xr:uid="{C84945FA-CCDD-4BFA-8979-CD8FB20BB468}"/>
    <cellStyle name="Nota 23 4 2 2 3" xfId="23269" xr:uid="{00000000-0005-0000-0000-00007B550000}"/>
    <cellStyle name="Nota 23 4 2 2 3 2" xfId="32215" xr:uid="{54739E2E-6405-40BC-AF15-D499CFBFCA56}"/>
    <cellStyle name="Nota 23 4 2 3" xfId="25941" xr:uid="{00000000-0005-0000-0000-00007C550000}"/>
    <cellStyle name="Nota 23 4 2 3 2" xfId="29084" xr:uid="{00000000-0005-0000-0000-00007D550000}"/>
    <cellStyle name="Nota 23 4 2 3 2 2" xfId="37940" xr:uid="{5F34D1F5-31F2-43AF-9B35-01CA4F3D7787}"/>
    <cellStyle name="Nota 23 4 2 3 3" xfId="34812" xr:uid="{9663874A-B35E-485A-8553-59B6ED1F94B7}"/>
    <cellStyle name="Nota 23 4 2 4" xfId="23270" xr:uid="{00000000-0005-0000-0000-00007E550000}"/>
    <cellStyle name="Nota 23 4 2 4 2" xfId="32216" xr:uid="{D476C9DC-7069-41C6-BCCB-EFD63B25D67F}"/>
    <cellStyle name="Nota 23 4 3" xfId="17907" xr:uid="{00000000-0005-0000-0000-00007F550000}"/>
    <cellStyle name="Nota 23 4 3 2" xfId="17908" xr:uid="{00000000-0005-0000-0000-000080550000}"/>
    <cellStyle name="Nota 23 4 3 2 2" xfId="25944" xr:uid="{00000000-0005-0000-0000-000081550000}"/>
    <cellStyle name="Nota 23 4 3 2 2 2" xfId="29087" xr:uid="{00000000-0005-0000-0000-000082550000}"/>
    <cellStyle name="Nota 23 4 3 2 2 2 2" xfId="37943" xr:uid="{AC443249-5844-4E27-BA6B-A4A59A0666F4}"/>
    <cellStyle name="Nota 23 4 3 2 2 3" xfId="34815" xr:uid="{54A8BF68-D1B8-4153-8926-7709D4657C65}"/>
    <cellStyle name="Nota 23 4 3 2 3" xfId="23267" xr:uid="{00000000-0005-0000-0000-000083550000}"/>
    <cellStyle name="Nota 23 4 3 2 3 2" xfId="32213" xr:uid="{8AF69580-DE3F-4428-A00D-E4168D68FC49}"/>
    <cellStyle name="Nota 23 4 3 3" xfId="25943" xr:uid="{00000000-0005-0000-0000-000084550000}"/>
    <cellStyle name="Nota 23 4 3 3 2" xfId="29086" xr:uid="{00000000-0005-0000-0000-000085550000}"/>
    <cellStyle name="Nota 23 4 3 3 2 2" xfId="37942" xr:uid="{CF5DE09E-71AF-4B75-BAE0-8461FF960B7B}"/>
    <cellStyle name="Nota 23 4 3 3 3" xfId="34814" xr:uid="{DBA1C560-7FC0-488C-B2E3-583917863B35}"/>
    <cellStyle name="Nota 23 4 3 4" xfId="23268" xr:uid="{00000000-0005-0000-0000-000086550000}"/>
    <cellStyle name="Nota 23 4 3 4 2" xfId="32214" xr:uid="{ED6A3174-C944-4928-A926-3AC5DCD70A1C}"/>
    <cellStyle name="Nota 23 4 4" xfId="17909" xr:uid="{00000000-0005-0000-0000-000087550000}"/>
    <cellStyle name="Nota 23 4 4 2" xfId="25945" xr:uid="{00000000-0005-0000-0000-000088550000}"/>
    <cellStyle name="Nota 23 4 4 2 2" xfId="29088" xr:uid="{00000000-0005-0000-0000-000089550000}"/>
    <cellStyle name="Nota 23 4 4 2 2 2" xfId="37944" xr:uid="{F8584D4F-DBD6-4B13-9CD6-C2BD3BC0961D}"/>
    <cellStyle name="Nota 23 4 4 2 3" xfId="34816" xr:uid="{315A8601-5185-419F-B60E-F1485F78F5EF}"/>
    <cellStyle name="Nota 23 4 4 3" xfId="23266" xr:uid="{00000000-0005-0000-0000-00008A550000}"/>
    <cellStyle name="Nota 23 4 4 3 2" xfId="32212" xr:uid="{18EB3FB6-9523-4178-9128-882F431AE3E5}"/>
    <cellStyle name="Nota 23 4 5" xfId="25940" xr:uid="{00000000-0005-0000-0000-00008B550000}"/>
    <cellStyle name="Nota 23 4 5 2" xfId="29083" xr:uid="{00000000-0005-0000-0000-00008C550000}"/>
    <cellStyle name="Nota 23 4 5 2 2" xfId="37939" xr:uid="{2103F5A8-5037-4FED-A2DA-BB0C2409300A}"/>
    <cellStyle name="Nota 23 4 5 3" xfId="34811" xr:uid="{3FC54E5F-5748-4708-B989-4C6258CFA5DC}"/>
    <cellStyle name="Nota 23 4 6" xfId="23271" xr:uid="{00000000-0005-0000-0000-00008D550000}"/>
    <cellStyle name="Nota 23 4 6 2" xfId="32217" xr:uid="{6D0CA486-A1F0-4217-A01A-71A1D2BA4C2F}"/>
    <cellStyle name="Nota 23 5" xfId="17910" xr:uid="{00000000-0005-0000-0000-00008E550000}"/>
    <cellStyle name="Nota 23 5 2" xfId="17911" xr:uid="{00000000-0005-0000-0000-00008F550000}"/>
    <cellStyle name="Nota 23 5 2 2" xfId="25947" xr:uid="{00000000-0005-0000-0000-000090550000}"/>
    <cellStyle name="Nota 23 5 2 2 2" xfId="29090" xr:uid="{00000000-0005-0000-0000-000091550000}"/>
    <cellStyle name="Nota 23 5 2 2 2 2" xfId="37946" xr:uid="{BBFA0080-7B36-4689-996A-5AB42F43E0A6}"/>
    <cellStyle name="Nota 23 5 2 2 3" xfId="34818" xr:uid="{B1468045-C0AC-4387-A453-6641A18D90FF}"/>
    <cellStyle name="Nota 23 5 2 3" xfId="23264" xr:uid="{00000000-0005-0000-0000-000092550000}"/>
    <cellStyle name="Nota 23 5 2 3 2" xfId="32210" xr:uid="{A1F11607-62CA-4E61-9D18-09A384AC56F0}"/>
    <cellStyle name="Nota 23 5 3" xfId="25946" xr:uid="{00000000-0005-0000-0000-000093550000}"/>
    <cellStyle name="Nota 23 5 3 2" xfId="29089" xr:uid="{00000000-0005-0000-0000-000094550000}"/>
    <cellStyle name="Nota 23 5 3 2 2" xfId="37945" xr:uid="{C44257A1-E317-4EE6-8BBA-D97F6F75806C}"/>
    <cellStyle name="Nota 23 5 3 3" xfId="34817" xr:uid="{33EC8D7C-AF86-4B03-86DD-E0F74A407D6D}"/>
    <cellStyle name="Nota 23 5 4" xfId="23265" xr:uid="{00000000-0005-0000-0000-000095550000}"/>
    <cellStyle name="Nota 23 5 4 2" xfId="32211" xr:uid="{59AD8594-A6CF-425D-880B-38F3D7230118}"/>
    <cellStyle name="Nota 23 6" xfId="17912" xr:uid="{00000000-0005-0000-0000-000096550000}"/>
    <cellStyle name="Nota 23 6 2" xfId="17913" xr:uid="{00000000-0005-0000-0000-000097550000}"/>
    <cellStyle name="Nota 23 6 2 2" xfId="25949" xr:uid="{00000000-0005-0000-0000-000098550000}"/>
    <cellStyle name="Nota 23 6 2 2 2" xfId="29092" xr:uid="{00000000-0005-0000-0000-000099550000}"/>
    <cellStyle name="Nota 23 6 2 2 2 2" xfId="37948" xr:uid="{074D21B9-3528-4010-8F04-7C3AF1D9101F}"/>
    <cellStyle name="Nota 23 6 2 2 3" xfId="34820" xr:uid="{E3F3212A-83D6-4D90-BCEA-DAE25DAFDB7D}"/>
    <cellStyle name="Nota 23 6 2 3" xfId="23262" xr:uid="{00000000-0005-0000-0000-00009A550000}"/>
    <cellStyle name="Nota 23 6 2 3 2" xfId="32208" xr:uid="{A0F698E7-147B-4641-A384-58C248D762E3}"/>
    <cellStyle name="Nota 23 6 3" xfId="25948" xr:uid="{00000000-0005-0000-0000-00009B550000}"/>
    <cellStyle name="Nota 23 6 3 2" xfId="29091" xr:uid="{00000000-0005-0000-0000-00009C550000}"/>
    <cellStyle name="Nota 23 6 3 2 2" xfId="37947" xr:uid="{2F01AA68-0722-410E-8CEA-1D7069F86952}"/>
    <cellStyle name="Nota 23 6 3 3" xfId="34819" xr:uid="{D4EB5023-5DE1-4229-A61E-6BB4249DFE3C}"/>
    <cellStyle name="Nota 23 6 4" xfId="23263" xr:uid="{00000000-0005-0000-0000-00009D550000}"/>
    <cellStyle name="Nota 23 6 4 2" xfId="32209" xr:uid="{EE383EF4-509F-4EA8-BE49-D8765B207CE8}"/>
    <cellStyle name="Nota 23 7" xfId="17914" xr:uid="{00000000-0005-0000-0000-00009E550000}"/>
    <cellStyle name="Nota 23 7 2" xfId="17915" xr:uid="{00000000-0005-0000-0000-00009F550000}"/>
    <cellStyle name="Nota 23 7 2 2" xfId="25951" xr:uid="{00000000-0005-0000-0000-0000A0550000}"/>
    <cellStyle name="Nota 23 7 2 2 2" xfId="29094" xr:uid="{00000000-0005-0000-0000-0000A1550000}"/>
    <cellStyle name="Nota 23 7 2 2 2 2" xfId="37950" xr:uid="{23ADA94A-215B-4E5F-B20B-C79ECEA306F1}"/>
    <cellStyle name="Nota 23 7 2 2 3" xfId="34822" xr:uid="{0BE3ECF5-C27F-4ADB-AF59-84DC8312F5E8}"/>
    <cellStyle name="Nota 23 7 2 3" xfId="23260" xr:uid="{00000000-0005-0000-0000-0000A2550000}"/>
    <cellStyle name="Nota 23 7 2 3 2" xfId="32206" xr:uid="{D0BD27C3-7FF9-4E82-B1D8-45401F80B263}"/>
    <cellStyle name="Nota 23 7 3" xfId="25950" xr:uid="{00000000-0005-0000-0000-0000A3550000}"/>
    <cellStyle name="Nota 23 7 3 2" xfId="29093" xr:uid="{00000000-0005-0000-0000-0000A4550000}"/>
    <cellStyle name="Nota 23 7 3 2 2" xfId="37949" xr:uid="{12E54DE1-69FB-4F07-A06D-4EC6AF6F60A4}"/>
    <cellStyle name="Nota 23 7 3 3" xfId="34821" xr:uid="{CFC68924-C04E-4CA9-8250-588214A49C33}"/>
    <cellStyle name="Nota 23 7 4" xfId="23261" xr:uid="{00000000-0005-0000-0000-0000A5550000}"/>
    <cellStyle name="Nota 23 7 4 2" xfId="32207" xr:uid="{6F456237-A2A5-4122-BBAA-58E903AB308C}"/>
    <cellStyle name="Nota 23 8" xfId="17916" xr:uid="{00000000-0005-0000-0000-0000A6550000}"/>
    <cellStyle name="Nota 230" xfId="17917" xr:uid="{00000000-0005-0000-0000-0000A7550000}"/>
    <cellStyle name="Nota 230 2" xfId="17918" xr:uid="{00000000-0005-0000-0000-0000A8550000}"/>
    <cellStyle name="Nota 231" xfId="17919" xr:uid="{00000000-0005-0000-0000-0000A9550000}"/>
    <cellStyle name="Nota 231 2" xfId="17920" xr:uid="{00000000-0005-0000-0000-0000AA550000}"/>
    <cellStyle name="Nota 232" xfId="17921" xr:uid="{00000000-0005-0000-0000-0000AB550000}"/>
    <cellStyle name="Nota 232 2" xfId="17922" xr:uid="{00000000-0005-0000-0000-0000AC550000}"/>
    <cellStyle name="Nota 233" xfId="17923" xr:uid="{00000000-0005-0000-0000-0000AD550000}"/>
    <cellStyle name="Nota 233 2" xfId="17924" xr:uid="{00000000-0005-0000-0000-0000AE550000}"/>
    <cellStyle name="Nota 234" xfId="17925" xr:uid="{00000000-0005-0000-0000-0000AF550000}"/>
    <cellStyle name="Nota 234 2" xfId="17926" xr:uid="{00000000-0005-0000-0000-0000B0550000}"/>
    <cellStyle name="Nota 235" xfId="17927" xr:uid="{00000000-0005-0000-0000-0000B1550000}"/>
    <cellStyle name="Nota 235 2" xfId="17928" xr:uid="{00000000-0005-0000-0000-0000B2550000}"/>
    <cellStyle name="Nota 236" xfId="17929" xr:uid="{00000000-0005-0000-0000-0000B3550000}"/>
    <cellStyle name="Nota 236 2" xfId="17930" xr:uid="{00000000-0005-0000-0000-0000B4550000}"/>
    <cellStyle name="Nota 237" xfId="17931" xr:uid="{00000000-0005-0000-0000-0000B5550000}"/>
    <cellStyle name="Nota 237 2" xfId="17932" xr:uid="{00000000-0005-0000-0000-0000B6550000}"/>
    <cellStyle name="Nota 238" xfId="17933" xr:uid="{00000000-0005-0000-0000-0000B7550000}"/>
    <cellStyle name="Nota 238 2" xfId="17934" xr:uid="{00000000-0005-0000-0000-0000B8550000}"/>
    <cellStyle name="Nota 239" xfId="17935" xr:uid="{00000000-0005-0000-0000-0000B9550000}"/>
    <cellStyle name="Nota 239 2" xfId="17936" xr:uid="{00000000-0005-0000-0000-0000BA550000}"/>
    <cellStyle name="Nota 24" xfId="17937" xr:uid="{00000000-0005-0000-0000-0000BB550000}"/>
    <cellStyle name="Nota 24 2" xfId="17938" xr:uid="{00000000-0005-0000-0000-0000BC550000}"/>
    <cellStyle name="Nota 24 2 2" xfId="17939" xr:uid="{00000000-0005-0000-0000-0000BD550000}"/>
    <cellStyle name="Nota 24 2 2 2" xfId="17940" xr:uid="{00000000-0005-0000-0000-0000BE550000}"/>
    <cellStyle name="Nota 24 2 2 2 2" xfId="17941" xr:uid="{00000000-0005-0000-0000-0000BF550000}"/>
    <cellStyle name="Nota 24 2 2 2 2 2" xfId="25955" xr:uid="{00000000-0005-0000-0000-0000C0550000}"/>
    <cellStyle name="Nota 24 2 2 2 2 2 2" xfId="29098" xr:uid="{00000000-0005-0000-0000-0000C1550000}"/>
    <cellStyle name="Nota 24 2 2 2 2 2 2 2" xfId="37954" xr:uid="{A0DA48C3-E5CA-4A42-A1EA-C21BBFF34B70}"/>
    <cellStyle name="Nota 24 2 2 2 2 2 3" xfId="34826" xr:uid="{F33FEC89-F044-4256-BD26-4F9C1E061D97}"/>
    <cellStyle name="Nota 24 2 2 2 2 3" xfId="23256" xr:uid="{00000000-0005-0000-0000-0000C2550000}"/>
    <cellStyle name="Nota 24 2 2 2 2 3 2" xfId="32202" xr:uid="{819ED561-FD19-4246-8A1F-B8CB4CD737CA}"/>
    <cellStyle name="Nota 24 2 2 2 3" xfId="25954" xr:uid="{00000000-0005-0000-0000-0000C3550000}"/>
    <cellStyle name="Nota 24 2 2 2 3 2" xfId="29097" xr:uid="{00000000-0005-0000-0000-0000C4550000}"/>
    <cellStyle name="Nota 24 2 2 2 3 2 2" xfId="37953" xr:uid="{7D886E99-4ED6-4CC7-8B70-859C430AE285}"/>
    <cellStyle name="Nota 24 2 2 2 3 3" xfId="34825" xr:uid="{A69E1B4D-4B81-40E8-A0B6-D79DDA6E818A}"/>
    <cellStyle name="Nota 24 2 2 2 4" xfId="23257" xr:uid="{00000000-0005-0000-0000-0000C5550000}"/>
    <cellStyle name="Nota 24 2 2 2 4 2" xfId="32203" xr:uid="{24605E9B-6048-44A1-8B66-8FA3E2D0BF55}"/>
    <cellStyle name="Nota 24 2 2 3" xfId="17942" xr:uid="{00000000-0005-0000-0000-0000C6550000}"/>
    <cellStyle name="Nota 24 2 2 3 2" xfId="17943" xr:uid="{00000000-0005-0000-0000-0000C7550000}"/>
    <cellStyle name="Nota 24 2 2 3 2 2" xfId="25957" xr:uid="{00000000-0005-0000-0000-0000C8550000}"/>
    <cellStyle name="Nota 24 2 2 3 2 2 2" xfId="29100" xr:uid="{00000000-0005-0000-0000-0000C9550000}"/>
    <cellStyle name="Nota 24 2 2 3 2 2 2 2" xfId="37956" xr:uid="{1B0FBE57-FEDC-4D87-BFA9-CF0871C26CAD}"/>
    <cellStyle name="Nota 24 2 2 3 2 2 3" xfId="34828" xr:uid="{8B7AC056-9BBF-4F34-89EC-A7865C7189FC}"/>
    <cellStyle name="Nota 24 2 2 3 2 3" xfId="23254" xr:uid="{00000000-0005-0000-0000-0000CA550000}"/>
    <cellStyle name="Nota 24 2 2 3 2 3 2" xfId="32200" xr:uid="{F71AC202-64D9-44E8-A18A-58A6AAF807E3}"/>
    <cellStyle name="Nota 24 2 2 3 3" xfId="25956" xr:uid="{00000000-0005-0000-0000-0000CB550000}"/>
    <cellStyle name="Nota 24 2 2 3 3 2" xfId="29099" xr:uid="{00000000-0005-0000-0000-0000CC550000}"/>
    <cellStyle name="Nota 24 2 2 3 3 2 2" xfId="37955" xr:uid="{CC5CA4F5-E3EC-41C7-A87E-BEAEDCF1ABBF}"/>
    <cellStyle name="Nota 24 2 2 3 3 3" xfId="34827" xr:uid="{AD0FBFD9-E999-4616-B727-48312868D2A8}"/>
    <cellStyle name="Nota 24 2 2 3 4" xfId="23255" xr:uid="{00000000-0005-0000-0000-0000CD550000}"/>
    <cellStyle name="Nota 24 2 2 3 4 2" xfId="32201" xr:uid="{EFB7DC74-7D6A-4876-8C4C-B1D21176C2B6}"/>
    <cellStyle name="Nota 24 2 2 4" xfId="17944" xr:uid="{00000000-0005-0000-0000-0000CE550000}"/>
    <cellStyle name="Nota 24 2 2 4 2" xfId="25958" xr:uid="{00000000-0005-0000-0000-0000CF550000}"/>
    <cellStyle name="Nota 24 2 2 4 2 2" xfId="29101" xr:uid="{00000000-0005-0000-0000-0000D0550000}"/>
    <cellStyle name="Nota 24 2 2 4 2 2 2" xfId="37957" xr:uid="{58449769-8BA8-4E50-88F3-4C71D53801B8}"/>
    <cellStyle name="Nota 24 2 2 4 2 3" xfId="34829" xr:uid="{6EE96994-FB46-4C38-ADAE-5D82A7D52AC6}"/>
    <cellStyle name="Nota 24 2 2 4 3" xfId="23253" xr:uid="{00000000-0005-0000-0000-0000D1550000}"/>
    <cellStyle name="Nota 24 2 2 4 3 2" xfId="32199" xr:uid="{C2E5D180-A14C-49CB-B61A-21290ACD2B58}"/>
    <cellStyle name="Nota 24 2 2 5" xfId="25953" xr:uid="{00000000-0005-0000-0000-0000D2550000}"/>
    <cellStyle name="Nota 24 2 2 5 2" xfId="29096" xr:uid="{00000000-0005-0000-0000-0000D3550000}"/>
    <cellStyle name="Nota 24 2 2 5 2 2" xfId="37952" xr:uid="{08539397-6E24-452C-A906-BC3564C9B3EE}"/>
    <cellStyle name="Nota 24 2 2 5 3" xfId="34824" xr:uid="{78588741-5A2C-4908-8F4A-90122895AF8E}"/>
    <cellStyle name="Nota 24 2 2 6" xfId="23258" xr:uid="{00000000-0005-0000-0000-0000D4550000}"/>
    <cellStyle name="Nota 24 2 2 6 2" xfId="32204" xr:uid="{951EF65E-94DD-463E-B0D7-7057C4731615}"/>
    <cellStyle name="Nota 24 2 3" xfId="17945" xr:uid="{00000000-0005-0000-0000-0000D5550000}"/>
    <cellStyle name="Nota 24 2 3 2" xfId="17946" xr:uid="{00000000-0005-0000-0000-0000D6550000}"/>
    <cellStyle name="Nota 24 2 3 2 2" xfId="25960" xr:uid="{00000000-0005-0000-0000-0000D7550000}"/>
    <cellStyle name="Nota 24 2 3 2 2 2" xfId="29103" xr:uid="{00000000-0005-0000-0000-0000D8550000}"/>
    <cellStyle name="Nota 24 2 3 2 2 2 2" xfId="37959" xr:uid="{2AF3A224-6B05-4A3A-8F79-7FAE5AC62598}"/>
    <cellStyle name="Nota 24 2 3 2 2 3" xfId="34831" xr:uid="{7AE0C27C-E92E-4449-9C5E-8F838D8B437F}"/>
    <cellStyle name="Nota 24 2 3 2 3" xfId="23251" xr:uid="{00000000-0005-0000-0000-0000D9550000}"/>
    <cellStyle name="Nota 24 2 3 2 3 2" xfId="32197" xr:uid="{F62F9654-AC93-42D2-B7C6-B03343C863B4}"/>
    <cellStyle name="Nota 24 2 3 3" xfId="25959" xr:uid="{00000000-0005-0000-0000-0000DA550000}"/>
    <cellStyle name="Nota 24 2 3 3 2" xfId="29102" xr:uid="{00000000-0005-0000-0000-0000DB550000}"/>
    <cellStyle name="Nota 24 2 3 3 2 2" xfId="37958" xr:uid="{05EA8469-E661-4F4F-B9A0-65C6A0F58079}"/>
    <cellStyle name="Nota 24 2 3 3 3" xfId="34830" xr:uid="{69515491-703E-48C7-BC8E-F62F87A6DF9B}"/>
    <cellStyle name="Nota 24 2 3 4" xfId="23252" xr:uid="{00000000-0005-0000-0000-0000DC550000}"/>
    <cellStyle name="Nota 24 2 3 4 2" xfId="32198" xr:uid="{742C1A7A-4137-4616-B1A2-4EDD4CCB40CE}"/>
    <cellStyle name="Nota 24 2 4" xfId="17947" xr:uid="{00000000-0005-0000-0000-0000DD550000}"/>
    <cellStyle name="Nota 24 2 4 2" xfId="17948" xr:uid="{00000000-0005-0000-0000-0000DE550000}"/>
    <cellStyle name="Nota 24 2 4 2 2" xfId="25962" xr:uid="{00000000-0005-0000-0000-0000DF550000}"/>
    <cellStyle name="Nota 24 2 4 2 2 2" xfId="29105" xr:uid="{00000000-0005-0000-0000-0000E0550000}"/>
    <cellStyle name="Nota 24 2 4 2 2 2 2" xfId="37961" xr:uid="{AA97564C-692A-45A3-BA25-0CB781ECF7CB}"/>
    <cellStyle name="Nota 24 2 4 2 2 3" xfId="34833" xr:uid="{B322ECAA-F258-4B96-888D-619839E7F32D}"/>
    <cellStyle name="Nota 24 2 4 2 3" xfId="23249" xr:uid="{00000000-0005-0000-0000-0000E1550000}"/>
    <cellStyle name="Nota 24 2 4 2 3 2" xfId="32195" xr:uid="{4D8825CF-338E-4C9A-A58D-AD902829C0D1}"/>
    <cellStyle name="Nota 24 2 4 3" xfId="25961" xr:uid="{00000000-0005-0000-0000-0000E2550000}"/>
    <cellStyle name="Nota 24 2 4 3 2" xfId="29104" xr:uid="{00000000-0005-0000-0000-0000E3550000}"/>
    <cellStyle name="Nota 24 2 4 3 2 2" xfId="37960" xr:uid="{9106E220-A493-48B9-8C44-864AF82DE5DA}"/>
    <cellStyle name="Nota 24 2 4 3 3" xfId="34832" xr:uid="{4AB7B3B4-6209-4E46-A4E4-5527D55BF824}"/>
    <cellStyle name="Nota 24 2 4 4" xfId="23250" xr:uid="{00000000-0005-0000-0000-0000E4550000}"/>
    <cellStyle name="Nota 24 2 4 4 2" xfId="32196" xr:uid="{EBD68244-06BC-4204-9107-854629005B50}"/>
    <cellStyle name="Nota 24 2 5" xfId="17949" xr:uid="{00000000-0005-0000-0000-0000E5550000}"/>
    <cellStyle name="Nota 24 2 5 2" xfId="25963" xr:uid="{00000000-0005-0000-0000-0000E6550000}"/>
    <cellStyle name="Nota 24 2 5 2 2" xfId="29106" xr:uid="{00000000-0005-0000-0000-0000E7550000}"/>
    <cellStyle name="Nota 24 2 5 2 2 2" xfId="37962" xr:uid="{AE0651EA-32DA-4AED-8CE6-54A0C323F57C}"/>
    <cellStyle name="Nota 24 2 5 2 3" xfId="34834" xr:uid="{F53DF9C6-5A1A-4D72-8AE0-84486AB3A645}"/>
    <cellStyle name="Nota 24 2 5 3" xfId="23248" xr:uid="{00000000-0005-0000-0000-0000E8550000}"/>
    <cellStyle name="Nota 24 2 5 3 2" xfId="32194" xr:uid="{14493849-B1EA-45EA-95A0-E66CD5356DC1}"/>
    <cellStyle name="Nota 24 2 6" xfId="25952" xr:uid="{00000000-0005-0000-0000-0000E9550000}"/>
    <cellStyle name="Nota 24 2 6 2" xfId="29095" xr:uid="{00000000-0005-0000-0000-0000EA550000}"/>
    <cellStyle name="Nota 24 2 6 2 2" xfId="37951" xr:uid="{C4C4D3D8-1E88-4473-8BC2-1D1A57EC4325}"/>
    <cellStyle name="Nota 24 2 6 3" xfId="34823" xr:uid="{502919A6-6DBC-4A2D-9BBA-36F24A07C6A7}"/>
    <cellStyle name="Nota 24 2 7" xfId="23259" xr:uid="{00000000-0005-0000-0000-0000EB550000}"/>
    <cellStyle name="Nota 24 2 7 2" xfId="32205" xr:uid="{DC0AC3DD-92DE-41DB-9E8C-A55806ED5B41}"/>
    <cellStyle name="Nota 24 3" xfId="17950" xr:uid="{00000000-0005-0000-0000-0000EC550000}"/>
    <cellStyle name="Nota 24 3 2" xfId="17951" xr:uid="{00000000-0005-0000-0000-0000ED550000}"/>
    <cellStyle name="Nota 24 3 2 2" xfId="17952" xr:uid="{00000000-0005-0000-0000-0000EE550000}"/>
    <cellStyle name="Nota 24 3 2 2 2" xfId="17953" xr:uid="{00000000-0005-0000-0000-0000EF550000}"/>
    <cellStyle name="Nota 24 3 2 2 2 2" xfId="25967" xr:uid="{00000000-0005-0000-0000-0000F0550000}"/>
    <cellStyle name="Nota 24 3 2 2 2 2 2" xfId="29110" xr:uid="{00000000-0005-0000-0000-0000F1550000}"/>
    <cellStyle name="Nota 24 3 2 2 2 2 2 2" xfId="37966" xr:uid="{8B868267-0FCC-4906-9C33-F825A04A7A55}"/>
    <cellStyle name="Nota 24 3 2 2 2 2 3" xfId="34838" xr:uid="{1F21BF86-6EA8-4028-BE42-A61252FE67BD}"/>
    <cellStyle name="Nota 24 3 2 2 2 3" xfId="23244" xr:uid="{00000000-0005-0000-0000-0000F2550000}"/>
    <cellStyle name="Nota 24 3 2 2 2 3 2" xfId="32190" xr:uid="{7657E908-7278-40CD-A95D-6D45B9DED865}"/>
    <cellStyle name="Nota 24 3 2 2 3" xfId="25966" xr:uid="{00000000-0005-0000-0000-0000F3550000}"/>
    <cellStyle name="Nota 24 3 2 2 3 2" xfId="29109" xr:uid="{00000000-0005-0000-0000-0000F4550000}"/>
    <cellStyle name="Nota 24 3 2 2 3 2 2" xfId="37965" xr:uid="{1B87272A-1F87-41E2-84CA-C43398E9B543}"/>
    <cellStyle name="Nota 24 3 2 2 3 3" xfId="34837" xr:uid="{C1999253-F9BD-45CC-83A8-4D02B47AE4A5}"/>
    <cellStyle name="Nota 24 3 2 2 4" xfId="23245" xr:uid="{00000000-0005-0000-0000-0000F5550000}"/>
    <cellStyle name="Nota 24 3 2 2 4 2" xfId="32191" xr:uid="{AFAD7120-5D2E-4162-A1B1-CDED7AB0ECF1}"/>
    <cellStyle name="Nota 24 3 2 3" xfId="17954" xr:uid="{00000000-0005-0000-0000-0000F6550000}"/>
    <cellStyle name="Nota 24 3 2 3 2" xfId="17955" xr:uid="{00000000-0005-0000-0000-0000F7550000}"/>
    <cellStyle name="Nota 24 3 2 3 2 2" xfId="25969" xr:uid="{00000000-0005-0000-0000-0000F8550000}"/>
    <cellStyle name="Nota 24 3 2 3 2 2 2" xfId="29112" xr:uid="{00000000-0005-0000-0000-0000F9550000}"/>
    <cellStyle name="Nota 24 3 2 3 2 2 2 2" xfId="37968" xr:uid="{674B3E31-1AFD-4153-9473-FBCFCD404AD6}"/>
    <cellStyle name="Nota 24 3 2 3 2 2 3" xfId="34840" xr:uid="{20F5B0AF-75EB-4072-99E4-6A1479153F03}"/>
    <cellStyle name="Nota 24 3 2 3 2 3" xfId="23242" xr:uid="{00000000-0005-0000-0000-0000FA550000}"/>
    <cellStyle name="Nota 24 3 2 3 2 3 2" xfId="32188" xr:uid="{30662F3A-CA64-4ABA-9D56-EFD3B499C921}"/>
    <cellStyle name="Nota 24 3 2 3 3" xfId="25968" xr:uid="{00000000-0005-0000-0000-0000FB550000}"/>
    <cellStyle name="Nota 24 3 2 3 3 2" xfId="29111" xr:uid="{00000000-0005-0000-0000-0000FC550000}"/>
    <cellStyle name="Nota 24 3 2 3 3 2 2" xfId="37967" xr:uid="{2349F1DB-CA9B-4BD2-91C2-B411382D3C2E}"/>
    <cellStyle name="Nota 24 3 2 3 3 3" xfId="34839" xr:uid="{E297C2F0-56DE-406D-8654-A0803FE58628}"/>
    <cellStyle name="Nota 24 3 2 3 4" xfId="23243" xr:uid="{00000000-0005-0000-0000-0000FD550000}"/>
    <cellStyle name="Nota 24 3 2 3 4 2" xfId="32189" xr:uid="{D8A67365-542C-4174-A6A0-24898BABCDF1}"/>
    <cellStyle name="Nota 24 3 2 4" xfId="17956" xr:uid="{00000000-0005-0000-0000-0000FE550000}"/>
    <cellStyle name="Nota 24 3 2 4 2" xfId="25970" xr:uid="{00000000-0005-0000-0000-0000FF550000}"/>
    <cellStyle name="Nota 24 3 2 4 2 2" xfId="29113" xr:uid="{00000000-0005-0000-0000-000000560000}"/>
    <cellStyle name="Nota 24 3 2 4 2 2 2" xfId="37969" xr:uid="{5F25DB5D-5710-4C99-8E56-BB84290AF944}"/>
    <cellStyle name="Nota 24 3 2 4 2 3" xfId="34841" xr:uid="{1DB1B5F0-FE0C-4148-A480-5E577DA3C3BB}"/>
    <cellStyle name="Nota 24 3 2 4 3" xfId="23241" xr:uid="{00000000-0005-0000-0000-000001560000}"/>
    <cellStyle name="Nota 24 3 2 4 3 2" xfId="32187" xr:uid="{DB150786-FC1F-47C1-AA2B-AD18AC1D5981}"/>
    <cellStyle name="Nota 24 3 2 5" xfId="25965" xr:uid="{00000000-0005-0000-0000-000002560000}"/>
    <cellStyle name="Nota 24 3 2 5 2" xfId="29108" xr:uid="{00000000-0005-0000-0000-000003560000}"/>
    <cellStyle name="Nota 24 3 2 5 2 2" xfId="37964" xr:uid="{973CA895-01B8-49E3-B42D-6C4CACCCC23D}"/>
    <cellStyle name="Nota 24 3 2 5 3" xfId="34836" xr:uid="{7B76B47F-B5C2-4F0E-BADB-D36C7A782181}"/>
    <cellStyle name="Nota 24 3 2 6" xfId="23246" xr:uid="{00000000-0005-0000-0000-000004560000}"/>
    <cellStyle name="Nota 24 3 2 6 2" xfId="32192" xr:uid="{2C10F6F3-9770-404F-B59D-4E700DCD4BF7}"/>
    <cellStyle name="Nota 24 3 3" xfId="17957" xr:uid="{00000000-0005-0000-0000-000005560000}"/>
    <cellStyle name="Nota 24 3 3 2" xfId="17958" xr:uid="{00000000-0005-0000-0000-000006560000}"/>
    <cellStyle name="Nota 24 3 3 2 2" xfId="25972" xr:uid="{00000000-0005-0000-0000-000007560000}"/>
    <cellStyle name="Nota 24 3 3 2 2 2" xfId="29115" xr:uid="{00000000-0005-0000-0000-000008560000}"/>
    <cellStyle name="Nota 24 3 3 2 2 2 2" xfId="37971" xr:uid="{A5422FB1-BA1A-4DB6-9FF0-F8B3B78AB2EC}"/>
    <cellStyle name="Nota 24 3 3 2 2 3" xfId="34843" xr:uid="{312668FB-0C3D-4A50-9928-C2ACF0C205BB}"/>
    <cellStyle name="Nota 24 3 3 2 3" xfId="23239" xr:uid="{00000000-0005-0000-0000-000009560000}"/>
    <cellStyle name="Nota 24 3 3 2 3 2" xfId="32185" xr:uid="{373F67AC-A946-458C-9AE9-E3A5964732EC}"/>
    <cellStyle name="Nota 24 3 3 3" xfId="25971" xr:uid="{00000000-0005-0000-0000-00000A560000}"/>
    <cellStyle name="Nota 24 3 3 3 2" xfId="29114" xr:uid="{00000000-0005-0000-0000-00000B560000}"/>
    <cellStyle name="Nota 24 3 3 3 2 2" xfId="37970" xr:uid="{B2175044-41EE-4A42-ACAC-2119EFDD5CD1}"/>
    <cellStyle name="Nota 24 3 3 3 3" xfId="34842" xr:uid="{03C678D0-B17B-4EAD-85BE-A715C7773E63}"/>
    <cellStyle name="Nota 24 3 3 4" xfId="23240" xr:uid="{00000000-0005-0000-0000-00000C560000}"/>
    <cellStyle name="Nota 24 3 3 4 2" xfId="32186" xr:uid="{03E3F327-E56B-4C39-9119-ED37D03A6371}"/>
    <cellStyle name="Nota 24 3 4" xfId="17959" xr:uid="{00000000-0005-0000-0000-00000D560000}"/>
    <cellStyle name="Nota 24 3 4 2" xfId="17960" xr:uid="{00000000-0005-0000-0000-00000E560000}"/>
    <cellStyle name="Nota 24 3 4 2 2" xfId="25974" xr:uid="{00000000-0005-0000-0000-00000F560000}"/>
    <cellStyle name="Nota 24 3 4 2 2 2" xfId="29117" xr:uid="{00000000-0005-0000-0000-000010560000}"/>
    <cellStyle name="Nota 24 3 4 2 2 2 2" xfId="37973" xr:uid="{53F78175-752E-4610-A357-E0DE012BF508}"/>
    <cellStyle name="Nota 24 3 4 2 2 3" xfId="34845" xr:uid="{55727B8D-40C6-4953-A692-93E95DEDD99A}"/>
    <cellStyle name="Nota 24 3 4 2 3" xfId="23237" xr:uid="{00000000-0005-0000-0000-000011560000}"/>
    <cellStyle name="Nota 24 3 4 2 3 2" xfId="32183" xr:uid="{EF2B652D-7772-4765-A9C6-19FB52C1023C}"/>
    <cellStyle name="Nota 24 3 4 3" xfId="25973" xr:uid="{00000000-0005-0000-0000-000012560000}"/>
    <cellStyle name="Nota 24 3 4 3 2" xfId="29116" xr:uid="{00000000-0005-0000-0000-000013560000}"/>
    <cellStyle name="Nota 24 3 4 3 2 2" xfId="37972" xr:uid="{8E74CD85-8EF1-431B-B8E5-4C00572F7A7F}"/>
    <cellStyle name="Nota 24 3 4 3 3" xfId="34844" xr:uid="{FD134D04-AC9E-4015-B587-4DBCD1AD61EF}"/>
    <cellStyle name="Nota 24 3 4 4" xfId="23238" xr:uid="{00000000-0005-0000-0000-000014560000}"/>
    <cellStyle name="Nota 24 3 4 4 2" xfId="32184" xr:uid="{59FA2419-C618-44AB-9781-D7E859DF149C}"/>
    <cellStyle name="Nota 24 3 5" xfId="17961" xr:uid="{00000000-0005-0000-0000-000015560000}"/>
    <cellStyle name="Nota 24 3 5 2" xfId="25975" xr:uid="{00000000-0005-0000-0000-000016560000}"/>
    <cellStyle name="Nota 24 3 5 2 2" xfId="29118" xr:uid="{00000000-0005-0000-0000-000017560000}"/>
    <cellStyle name="Nota 24 3 5 2 2 2" xfId="37974" xr:uid="{1371B85C-F526-4073-A832-DD1376233B68}"/>
    <cellStyle name="Nota 24 3 5 2 3" xfId="34846" xr:uid="{83998CC3-7261-40B9-A1D7-77FBF1C97B17}"/>
    <cellStyle name="Nota 24 3 5 3" xfId="23236" xr:uid="{00000000-0005-0000-0000-000018560000}"/>
    <cellStyle name="Nota 24 3 5 3 2" xfId="32182" xr:uid="{F82F9A8A-4F34-4031-8B26-1AD2E6873EEC}"/>
    <cellStyle name="Nota 24 3 6" xfId="25964" xr:uid="{00000000-0005-0000-0000-000019560000}"/>
    <cellStyle name="Nota 24 3 6 2" xfId="29107" xr:uid="{00000000-0005-0000-0000-00001A560000}"/>
    <cellStyle name="Nota 24 3 6 2 2" xfId="37963" xr:uid="{6A28B8DF-44D2-41E4-B855-EBF1592BE15C}"/>
    <cellStyle name="Nota 24 3 6 3" xfId="34835" xr:uid="{DBB5328A-7407-44F2-8C33-314C30E1802A}"/>
    <cellStyle name="Nota 24 3 7" xfId="23247" xr:uid="{00000000-0005-0000-0000-00001B560000}"/>
    <cellStyle name="Nota 24 3 7 2" xfId="32193" xr:uid="{0D4AADD6-6142-40AF-ADA9-95D42BDEAA60}"/>
    <cellStyle name="Nota 24 4" xfId="17962" xr:uid="{00000000-0005-0000-0000-00001C560000}"/>
    <cellStyle name="Nota 24 4 2" xfId="17963" xr:uid="{00000000-0005-0000-0000-00001D560000}"/>
    <cellStyle name="Nota 24 4 2 2" xfId="17964" xr:uid="{00000000-0005-0000-0000-00001E560000}"/>
    <cellStyle name="Nota 24 4 2 2 2" xfId="25978" xr:uid="{00000000-0005-0000-0000-00001F560000}"/>
    <cellStyle name="Nota 24 4 2 2 2 2" xfId="29121" xr:uid="{00000000-0005-0000-0000-000020560000}"/>
    <cellStyle name="Nota 24 4 2 2 2 2 2" xfId="37977" xr:uid="{C63C238D-DCF2-4282-81E3-FC2BAD46CE00}"/>
    <cellStyle name="Nota 24 4 2 2 2 3" xfId="34849" xr:uid="{EF301746-4FBB-4A89-B462-BDD0B0EE2AFC}"/>
    <cellStyle name="Nota 24 4 2 2 3" xfId="23233" xr:uid="{00000000-0005-0000-0000-000021560000}"/>
    <cellStyle name="Nota 24 4 2 2 3 2" xfId="32179" xr:uid="{708438B9-AE20-40BD-812D-144347120F97}"/>
    <cellStyle name="Nota 24 4 2 3" xfId="25977" xr:uid="{00000000-0005-0000-0000-000022560000}"/>
    <cellStyle name="Nota 24 4 2 3 2" xfId="29120" xr:uid="{00000000-0005-0000-0000-000023560000}"/>
    <cellStyle name="Nota 24 4 2 3 2 2" xfId="37976" xr:uid="{E049AE73-22DB-446C-BEF3-A867577EBFC1}"/>
    <cellStyle name="Nota 24 4 2 3 3" xfId="34848" xr:uid="{00CBFBEC-1BE6-49C9-846E-303771889F5A}"/>
    <cellStyle name="Nota 24 4 2 4" xfId="23234" xr:uid="{00000000-0005-0000-0000-000024560000}"/>
    <cellStyle name="Nota 24 4 2 4 2" xfId="32180" xr:uid="{EF9F13CE-21A5-4D2B-87B2-7321FA0F28B5}"/>
    <cellStyle name="Nota 24 4 3" xfId="17965" xr:uid="{00000000-0005-0000-0000-000025560000}"/>
    <cellStyle name="Nota 24 4 3 2" xfId="17966" xr:uid="{00000000-0005-0000-0000-000026560000}"/>
    <cellStyle name="Nota 24 4 3 2 2" xfId="25980" xr:uid="{00000000-0005-0000-0000-000027560000}"/>
    <cellStyle name="Nota 24 4 3 2 2 2" xfId="29123" xr:uid="{00000000-0005-0000-0000-000028560000}"/>
    <cellStyle name="Nota 24 4 3 2 2 2 2" xfId="37979" xr:uid="{E95E1D96-938B-40D4-9BEB-08D27389B47F}"/>
    <cellStyle name="Nota 24 4 3 2 2 3" xfId="34851" xr:uid="{E5E54B39-D884-452D-80A3-5B31ECA1C83B}"/>
    <cellStyle name="Nota 24 4 3 2 3" xfId="23231" xr:uid="{00000000-0005-0000-0000-000029560000}"/>
    <cellStyle name="Nota 24 4 3 2 3 2" xfId="32177" xr:uid="{BCACCA60-D66F-468A-8582-85BBFA20D47A}"/>
    <cellStyle name="Nota 24 4 3 3" xfId="25979" xr:uid="{00000000-0005-0000-0000-00002A560000}"/>
    <cellStyle name="Nota 24 4 3 3 2" xfId="29122" xr:uid="{00000000-0005-0000-0000-00002B560000}"/>
    <cellStyle name="Nota 24 4 3 3 2 2" xfId="37978" xr:uid="{3E49ADD3-F049-4CF8-BB28-E8CA7B2BA73F}"/>
    <cellStyle name="Nota 24 4 3 3 3" xfId="34850" xr:uid="{098AFB66-D068-44F5-940D-55C6496D548D}"/>
    <cellStyle name="Nota 24 4 3 4" xfId="23232" xr:uid="{00000000-0005-0000-0000-00002C560000}"/>
    <cellStyle name="Nota 24 4 3 4 2" xfId="32178" xr:uid="{877E0023-4BB4-4CE0-9CB5-0C116476F6A1}"/>
    <cellStyle name="Nota 24 4 4" xfId="17967" xr:uid="{00000000-0005-0000-0000-00002D560000}"/>
    <cellStyle name="Nota 24 4 4 2" xfId="25981" xr:uid="{00000000-0005-0000-0000-00002E560000}"/>
    <cellStyle name="Nota 24 4 4 2 2" xfId="29124" xr:uid="{00000000-0005-0000-0000-00002F560000}"/>
    <cellStyle name="Nota 24 4 4 2 2 2" xfId="37980" xr:uid="{A5A50B73-5F4B-495E-AA48-50D13D3A8BF1}"/>
    <cellStyle name="Nota 24 4 4 2 3" xfId="34852" xr:uid="{3339EF92-5511-45CF-AE59-5626B183353B}"/>
    <cellStyle name="Nota 24 4 4 3" xfId="23230" xr:uid="{00000000-0005-0000-0000-000030560000}"/>
    <cellStyle name="Nota 24 4 4 3 2" xfId="32176" xr:uid="{AC81AF39-4718-41E2-9D7E-0C12345DF63E}"/>
    <cellStyle name="Nota 24 4 5" xfId="25976" xr:uid="{00000000-0005-0000-0000-000031560000}"/>
    <cellStyle name="Nota 24 4 5 2" xfId="29119" xr:uid="{00000000-0005-0000-0000-000032560000}"/>
    <cellStyle name="Nota 24 4 5 2 2" xfId="37975" xr:uid="{75A85C58-72C0-4365-8D6A-9147410A0824}"/>
    <cellStyle name="Nota 24 4 5 3" xfId="34847" xr:uid="{8394C028-362E-4585-871C-55BDADAF88F9}"/>
    <cellStyle name="Nota 24 4 6" xfId="23235" xr:uid="{00000000-0005-0000-0000-000033560000}"/>
    <cellStyle name="Nota 24 4 6 2" xfId="32181" xr:uid="{44F8BE3D-F807-4646-8276-689DEF332D60}"/>
    <cellStyle name="Nota 24 5" xfId="17968" xr:uid="{00000000-0005-0000-0000-000034560000}"/>
    <cellStyle name="Nota 24 5 2" xfId="17969" xr:uid="{00000000-0005-0000-0000-000035560000}"/>
    <cellStyle name="Nota 24 5 2 2" xfId="25983" xr:uid="{00000000-0005-0000-0000-000036560000}"/>
    <cellStyle name="Nota 24 5 2 2 2" xfId="29126" xr:uid="{00000000-0005-0000-0000-000037560000}"/>
    <cellStyle name="Nota 24 5 2 2 2 2" xfId="37982" xr:uid="{E6962B34-9D01-4870-B7E2-7DA27CB92CA1}"/>
    <cellStyle name="Nota 24 5 2 2 3" xfId="34854" xr:uid="{9036491F-3930-4877-9C16-F765E2611724}"/>
    <cellStyle name="Nota 24 5 2 3" xfId="23228" xr:uid="{00000000-0005-0000-0000-000038560000}"/>
    <cellStyle name="Nota 24 5 2 3 2" xfId="32174" xr:uid="{7BAFCC5D-1324-4999-9F2B-732C3E380DB7}"/>
    <cellStyle name="Nota 24 5 3" xfId="25982" xr:uid="{00000000-0005-0000-0000-000039560000}"/>
    <cellStyle name="Nota 24 5 3 2" xfId="29125" xr:uid="{00000000-0005-0000-0000-00003A560000}"/>
    <cellStyle name="Nota 24 5 3 2 2" xfId="37981" xr:uid="{6C6764B7-250C-4AC6-AF92-FAB799D4A737}"/>
    <cellStyle name="Nota 24 5 3 3" xfId="34853" xr:uid="{3D57C696-4A53-4EBB-8073-3BC02F49F048}"/>
    <cellStyle name="Nota 24 5 4" xfId="23229" xr:uid="{00000000-0005-0000-0000-00003B560000}"/>
    <cellStyle name="Nota 24 5 4 2" xfId="32175" xr:uid="{BDE82983-D6EE-4C19-A76D-77C3595C0313}"/>
    <cellStyle name="Nota 24 6" xfId="17970" xr:uid="{00000000-0005-0000-0000-00003C560000}"/>
    <cellStyle name="Nota 24 6 2" xfId="17971" xr:uid="{00000000-0005-0000-0000-00003D560000}"/>
    <cellStyle name="Nota 24 6 2 2" xfId="25985" xr:uid="{00000000-0005-0000-0000-00003E560000}"/>
    <cellStyle name="Nota 24 6 2 2 2" xfId="29128" xr:uid="{00000000-0005-0000-0000-00003F560000}"/>
    <cellStyle name="Nota 24 6 2 2 2 2" xfId="37984" xr:uid="{67E0D379-3D2C-42AE-B544-E63ACD193BA4}"/>
    <cellStyle name="Nota 24 6 2 2 3" xfId="34856" xr:uid="{721B46A7-FAA4-4506-9024-6E6697BE08DE}"/>
    <cellStyle name="Nota 24 6 2 3" xfId="23226" xr:uid="{00000000-0005-0000-0000-000040560000}"/>
    <cellStyle name="Nota 24 6 2 3 2" xfId="32172" xr:uid="{56FC8954-F58F-4B71-AE71-330B34512034}"/>
    <cellStyle name="Nota 24 6 3" xfId="25984" xr:uid="{00000000-0005-0000-0000-000041560000}"/>
    <cellStyle name="Nota 24 6 3 2" xfId="29127" xr:uid="{00000000-0005-0000-0000-000042560000}"/>
    <cellStyle name="Nota 24 6 3 2 2" xfId="37983" xr:uid="{3E4DB713-EAD2-4095-A4B5-0DE19F2812E0}"/>
    <cellStyle name="Nota 24 6 3 3" xfId="34855" xr:uid="{D99A513A-6C01-40D6-81EF-40CD461C7017}"/>
    <cellStyle name="Nota 24 6 4" xfId="23227" xr:uid="{00000000-0005-0000-0000-000043560000}"/>
    <cellStyle name="Nota 24 6 4 2" xfId="32173" xr:uid="{09E0EFC0-AA81-4687-BCCA-029311D8A0AF}"/>
    <cellStyle name="Nota 24 7" xfId="17972" xr:uid="{00000000-0005-0000-0000-000044560000}"/>
    <cellStyle name="Nota 24 7 2" xfId="17973" xr:uid="{00000000-0005-0000-0000-000045560000}"/>
    <cellStyle name="Nota 24 7 2 2" xfId="25987" xr:uid="{00000000-0005-0000-0000-000046560000}"/>
    <cellStyle name="Nota 24 7 2 2 2" xfId="29130" xr:uid="{00000000-0005-0000-0000-000047560000}"/>
    <cellStyle name="Nota 24 7 2 2 2 2" xfId="37986" xr:uid="{78953B8F-E5C8-4CF4-BA14-CC06F874D9F9}"/>
    <cellStyle name="Nota 24 7 2 2 3" xfId="34858" xr:uid="{F0F22634-97DD-40A1-AB58-91A2A90FC36D}"/>
    <cellStyle name="Nota 24 7 2 3" xfId="23224" xr:uid="{00000000-0005-0000-0000-000048560000}"/>
    <cellStyle name="Nota 24 7 2 3 2" xfId="32170" xr:uid="{A98C406B-5CF6-402C-A123-D3732A225990}"/>
    <cellStyle name="Nota 24 7 3" xfId="25986" xr:uid="{00000000-0005-0000-0000-000049560000}"/>
    <cellStyle name="Nota 24 7 3 2" xfId="29129" xr:uid="{00000000-0005-0000-0000-00004A560000}"/>
    <cellStyle name="Nota 24 7 3 2 2" xfId="37985" xr:uid="{EF009ABC-E167-468B-897E-8FAD74869CF8}"/>
    <cellStyle name="Nota 24 7 3 3" xfId="34857" xr:uid="{738663A9-C12A-4E44-98B7-AF44E05D351F}"/>
    <cellStyle name="Nota 24 7 4" xfId="23225" xr:uid="{00000000-0005-0000-0000-00004B560000}"/>
    <cellStyle name="Nota 24 7 4 2" xfId="32171" xr:uid="{4642098E-0AE0-466F-B27E-D4C297AB497F}"/>
    <cellStyle name="Nota 24 8" xfId="17974" xr:uid="{00000000-0005-0000-0000-00004C560000}"/>
    <cellStyle name="Nota 240" xfId="17975" xr:uid="{00000000-0005-0000-0000-00004D560000}"/>
    <cellStyle name="Nota 240 2" xfId="17976" xr:uid="{00000000-0005-0000-0000-00004E560000}"/>
    <cellStyle name="Nota 241" xfId="17977" xr:uid="{00000000-0005-0000-0000-00004F560000}"/>
    <cellStyle name="Nota 241 2" xfId="17978" xr:uid="{00000000-0005-0000-0000-000050560000}"/>
    <cellStyle name="Nota 242" xfId="17979" xr:uid="{00000000-0005-0000-0000-000051560000}"/>
    <cellStyle name="Nota 242 2" xfId="17980" xr:uid="{00000000-0005-0000-0000-000052560000}"/>
    <cellStyle name="Nota 243" xfId="17981" xr:uid="{00000000-0005-0000-0000-000053560000}"/>
    <cellStyle name="Nota 243 2" xfId="17982" xr:uid="{00000000-0005-0000-0000-000054560000}"/>
    <cellStyle name="Nota 244" xfId="17983" xr:uid="{00000000-0005-0000-0000-000055560000}"/>
    <cellStyle name="Nota 244 2" xfId="17984" xr:uid="{00000000-0005-0000-0000-000056560000}"/>
    <cellStyle name="Nota 245" xfId="17985" xr:uid="{00000000-0005-0000-0000-000057560000}"/>
    <cellStyle name="Nota 245 2" xfId="17986" xr:uid="{00000000-0005-0000-0000-000058560000}"/>
    <cellStyle name="Nota 246" xfId="17987" xr:uid="{00000000-0005-0000-0000-000059560000}"/>
    <cellStyle name="Nota 246 2" xfId="17988" xr:uid="{00000000-0005-0000-0000-00005A560000}"/>
    <cellStyle name="Nota 247" xfId="17989" xr:uid="{00000000-0005-0000-0000-00005B560000}"/>
    <cellStyle name="Nota 247 2" xfId="17990" xr:uid="{00000000-0005-0000-0000-00005C560000}"/>
    <cellStyle name="Nota 248" xfId="17991" xr:uid="{00000000-0005-0000-0000-00005D560000}"/>
    <cellStyle name="Nota 248 2" xfId="17992" xr:uid="{00000000-0005-0000-0000-00005E560000}"/>
    <cellStyle name="Nota 249" xfId="17993" xr:uid="{00000000-0005-0000-0000-00005F560000}"/>
    <cellStyle name="Nota 25" xfId="17994" xr:uid="{00000000-0005-0000-0000-000060560000}"/>
    <cellStyle name="Nota 25 2" xfId="17995" xr:uid="{00000000-0005-0000-0000-000061560000}"/>
    <cellStyle name="Nota 25 2 2" xfId="17996" xr:uid="{00000000-0005-0000-0000-000062560000}"/>
    <cellStyle name="Nota 25 2 2 2" xfId="17997" xr:uid="{00000000-0005-0000-0000-000063560000}"/>
    <cellStyle name="Nota 25 2 2 2 2" xfId="17998" xr:uid="{00000000-0005-0000-0000-000064560000}"/>
    <cellStyle name="Nota 25 2 2 2 2 2" xfId="25991" xr:uid="{00000000-0005-0000-0000-000065560000}"/>
    <cellStyle name="Nota 25 2 2 2 2 2 2" xfId="29134" xr:uid="{00000000-0005-0000-0000-000066560000}"/>
    <cellStyle name="Nota 25 2 2 2 2 2 2 2" xfId="37990" xr:uid="{56C1A041-8FA6-4B53-8A08-12FD89C0073D}"/>
    <cellStyle name="Nota 25 2 2 2 2 2 3" xfId="34862" xr:uid="{216AD208-CF75-420E-8E88-7FB1114E0B06}"/>
    <cellStyle name="Nota 25 2 2 2 2 3" xfId="23220" xr:uid="{00000000-0005-0000-0000-000067560000}"/>
    <cellStyle name="Nota 25 2 2 2 2 3 2" xfId="32166" xr:uid="{7F87FC63-E946-46FF-A2D9-6AB614022F80}"/>
    <cellStyle name="Nota 25 2 2 2 3" xfId="25990" xr:uid="{00000000-0005-0000-0000-000068560000}"/>
    <cellStyle name="Nota 25 2 2 2 3 2" xfId="29133" xr:uid="{00000000-0005-0000-0000-000069560000}"/>
    <cellStyle name="Nota 25 2 2 2 3 2 2" xfId="37989" xr:uid="{7DE6DCF7-1D87-411B-BE96-36632F66A0C6}"/>
    <cellStyle name="Nota 25 2 2 2 3 3" xfId="34861" xr:uid="{3BDE4238-BA39-4CC0-8468-39BB33201BC5}"/>
    <cellStyle name="Nota 25 2 2 2 4" xfId="23221" xr:uid="{00000000-0005-0000-0000-00006A560000}"/>
    <cellStyle name="Nota 25 2 2 2 4 2" xfId="32167" xr:uid="{F3BA2D10-5656-4728-9225-FCE71D76ED9F}"/>
    <cellStyle name="Nota 25 2 2 3" xfId="17999" xr:uid="{00000000-0005-0000-0000-00006B560000}"/>
    <cellStyle name="Nota 25 2 2 3 2" xfId="18000" xr:uid="{00000000-0005-0000-0000-00006C560000}"/>
    <cellStyle name="Nota 25 2 2 3 2 2" xfId="25993" xr:uid="{00000000-0005-0000-0000-00006D560000}"/>
    <cellStyle name="Nota 25 2 2 3 2 2 2" xfId="29136" xr:uid="{00000000-0005-0000-0000-00006E560000}"/>
    <cellStyle name="Nota 25 2 2 3 2 2 2 2" xfId="37992" xr:uid="{151486CE-DEE4-4210-8A0E-D7DE1F1B6F4F}"/>
    <cellStyle name="Nota 25 2 2 3 2 2 3" xfId="34864" xr:uid="{7E147CB0-A2DC-4A93-8254-0BEFD63B13F2}"/>
    <cellStyle name="Nota 25 2 2 3 2 3" xfId="23218" xr:uid="{00000000-0005-0000-0000-00006F560000}"/>
    <cellStyle name="Nota 25 2 2 3 2 3 2" xfId="32164" xr:uid="{25BE6393-37E9-4F2D-AE26-AA2631389785}"/>
    <cellStyle name="Nota 25 2 2 3 3" xfId="25992" xr:uid="{00000000-0005-0000-0000-000070560000}"/>
    <cellStyle name="Nota 25 2 2 3 3 2" xfId="29135" xr:uid="{00000000-0005-0000-0000-000071560000}"/>
    <cellStyle name="Nota 25 2 2 3 3 2 2" xfId="37991" xr:uid="{F4AAE609-8F31-4EE5-B929-A093F9EA6466}"/>
    <cellStyle name="Nota 25 2 2 3 3 3" xfId="34863" xr:uid="{7E9E7A12-DA69-4A1F-92BC-90CB2B2EA6FC}"/>
    <cellStyle name="Nota 25 2 2 3 4" xfId="23219" xr:uid="{00000000-0005-0000-0000-000072560000}"/>
    <cellStyle name="Nota 25 2 2 3 4 2" xfId="32165" xr:uid="{E998A7C0-A283-49D0-BD13-1A4593C10A26}"/>
    <cellStyle name="Nota 25 2 2 4" xfId="18001" xr:uid="{00000000-0005-0000-0000-000073560000}"/>
    <cellStyle name="Nota 25 2 2 4 2" xfId="25994" xr:uid="{00000000-0005-0000-0000-000074560000}"/>
    <cellStyle name="Nota 25 2 2 4 2 2" xfId="29137" xr:uid="{00000000-0005-0000-0000-000075560000}"/>
    <cellStyle name="Nota 25 2 2 4 2 2 2" xfId="37993" xr:uid="{FDB3413C-5851-40A7-B94B-7C6403957463}"/>
    <cellStyle name="Nota 25 2 2 4 2 3" xfId="34865" xr:uid="{EB87CB69-8271-4CF7-9F91-75FAAF69B159}"/>
    <cellStyle name="Nota 25 2 2 4 3" xfId="23217" xr:uid="{00000000-0005-0000-0000-000076560000}"/>
    <cellStyle name="Nota 25 2 2 4 3 2" xfId="32163" xr:uid="{DC818BC6-B765-4BD5-8318-E77503C7A416}"/>
    <cellStyle name="Nota 25 2 2 5" xfId="25989" xr:uid="{00000000-0005-0000-0000-000077560000}"/>
    <cellStyle name="Nota 25 2 2 5 2" xfId="29132" xr:uid="{00000000-0005-0000-0000-000078560000}"/>
    <cellStyle name="Nota 25 2 2 5 2 2" xfId="37988" xr:uid="{412CC15D-2112-4D63-9C93-51ED56304540}"/>
    <cellStyle name="Nota 25 2 2 5 3" xfId="34860" xr:uid="{801B48AE-FB80-480A-B466-1697262AD4AE}"/>
    <cellStyle name="Nota 25 2 2 6" xfId="23222" xr:uid="{00000000-0005-0000-0000-000079560000}"/>
    <cellStyle name="Nota 25 2 2 6 2" xfId="32168" xr:uid="{9585BE3B-E3B2-44FE-8303-987654359D20}"/>
    <cellStyle name="Nota 25 2 3" xfId="18002" xr:uid="{00000000-0005-0000-0000-00007A560000}"/>
    <cellStyle name="Nota 25 2 3 2" xfId="18003" xr:uid="{00000000-0005-0000-0000-00007B560000}"/>
    <cellStyle name="Nota 25 2 3 2 2" xfId="25996" xr:uid="{00000000-0005-0000-0000-00007C560000}"/>
    <cellStyle name="Nota 25 2 3 2 2 2" xfId="29139" xr:uid="{00000000-0005-0000-0000-00007D560000}"/>
    <cellStyle name="Nota 25 2 3 2 2 2 2" xfId="37995" xr:uid="{FC18984F-C594-4C1B-B0D4-D3B330845109}"/>
    <cellStyle name="Nota 25 2 3 2 2 3" xfId="34867" xr:uid="{FE18851F-52E3-41F7-956D-7AC2D687B0DC}"/>
    <cellStyle name="Nota 25 2 3 2 3" xfId="23215" xr:uid="{00000000-0005-0000-0000-00007E560000}"/>
    <cellStyle name="Nota 25 2 3 2 3 2" xfId="32161" xr:uid="{E3592428-ED52-4307-A043-84EEE3BADFE3}"/>
    <cellStyle name="Nota 25 2 3 3" xfId="25995" xr:uid="{00000000-0005-0000-0000-00007F560000}"/>
    <cellStyle name="Nota 25 2 3 3 2" xfId="29138" xr:uid="{00000000-0005-0000-0000-000080560000}"/>
    <cellStyle name="Nota 25 2 3 3 2 2" xfId="37994" xr:uid="{1139323A-A8F3-4066-B530-9B32D87CDF4D}"/>
    <cellStyle name="Nota 25 2 3 3 3" xfId="34866" xr:uid="{81AF526A-7FF1-4CF3-9F6F-F60AAD1F6D5A}"/>
    <cellStyle name="Nota 25 2 3 4" xfId="23216" xr:uid="{00000000-0005-0000-0000-000081560000}"/>
    <cellStyle name="Nota 25 2 3 4 2" xfId="32162" xr:uid="{216E28ED-73DC-4331-BC00-BB2BE4C3520B}"/>
    <cellStyle name="Nota 25 2 4" xfId="18004" xr:uid="{00000000-0005-0000-0000-000082560000}"/>
    <cellStyle name="Nota 25 2 4 2" xfId="18005" xr:uid="{00000000-0005-0000-0000-000083560000}"/>
    <cellStyle name="Nota 25 2 4 2 2" xfId="25998" xr:uid="{00000000-0005-0000-0000-000084560000}"/>
    <cellStyle name="Nota 25 2 4 2 2 2" xfId="29141" xr:uid="{00000000-0005-0000-0000-000085560000}"/>
    <cellStyle name="Nota 25 2 4 2 2 2 2" xfId="37997" xr:uid="{1E526C58-10E4-4C42-804A-74316729D62C}"/>
    <cellStyle name="Nota 25 2 4 2 2 3" xfId="34869" xr:uid="{E49F0999-C6C4-4726-B134-D5951C70EDE3}"/>
    <cellStyle name="Nota 25 2 4 2 3" xfId="23213" xr:uid="{00000000-0005-0000-0000-000086560000}"/>
    <cellStyle name="Nota 25 2 4 2 3 2" xfId="32159" xr:uid="{4873364F-71F1-4B6A-8F67-5F36B7C7AA2E}"/>
    <cellStyle name="Nota 25 2 4 3" xfId="25997" xr:uid="{00000000-0005-0000-0000-000087560000}"/>
    <cellStyle name="Nota 25 2 4 3 2" xfId="29140" xr:uid="{00000000-0005-0000-0000-000088560000}"/>
    <cellStyle name="Nota 25 2 4 3 2 2" xfId="37996" xr:uid="{3AA30FA5-D916-48A7-85AA-C8025000C522}"/>
    <cellStyle name="Nota 25 2 4 3 3" xfId="34868" xr:uid="{64CD8553-8E58-4A62-BFEC-1D4E2873313C}"/>
    <cellStyle name="Nota 25 2 4 4" xfId="23214" xr:uid="{00000000-0005-0000-0000-000089560000}"/>
    <cellStyle name="Nota 25 2 4 4 2" xfId="32160" xr:uid="{F76CF4AA-ED2B-49F1-A11F-E6E60DB1F248}"/>
    <cellStyle name="Nota 25 2 5" xfId="18006" xr:uid="{00000000-0005-0000-0000-00008A560000}"/>
    <cellStyle name="Nota 25 2 5 2" xfId="25999" xr:uid="{00000000-0005-0000-0000-00008B560000}"/>
    <cellStyle name="Nota 25 2 5 2 2" xfId="29142" xr:uid="{00000000-0005-0000-0000-00008C560000}"/>
    <cellStyle name="Nota 25 2 5 2 2 2" xfId="37998" xr:uid="{17C091F2-295A-42EC-A830-5529B7D999F8}"/>
    <cellStyle name="Nota 25 2 5 2 3" xfId="34870" xr:uid="{EAFDDC56-9D14-4E1B-936A-559646430D55}"/>
    <cellStyle name="Nota 25 2 5 3" xfId="23212" xr:uid="{00000000-0005-0000-0000-00008D560000}"/>
    <cellStyle name="Nota 25 2 5 3 2" xfId="32158" xr:uid="{A782375C-7154-46A0-AF39-817E6BDC001C}"/>
    <cellStyle name="Nota 25 2 6" xfId="25988" xr:uid="{00000000-0005-0000-0000-00008E560000}"/>
    <cellStyle name="Nota 25 2 6 2" xfId="29131" xr:uid="{00000000-0005-0000-0000-00008F560000}"/>
    <cellStyle name="Nota 25 2 6 2 2" xfId="37987" xr:uid="{2EC18326-00F3-4317-80D3-CCF9FC353AFB}"/>
    <cellStyle name="Nota 25 2 6 3" xfId="34859" xr:uid="{EDF469A9-085F-44AD-BEF4-43157DE6E325}"/>
    <cellStyle name="Nota 25 2 7" xfId="23223" xr:uid="{00000000-0005-0000-0000-000090560000}"/>
    <cellStyle name="Nota 25 2 7 2" xfId="32169" xr:uid="{55011660-EEAD-462A-B56F-E3D1BEF6FA7E}"/>
    <cellStyle name="Nota 25 3" xfId="18007" xr:uid="{00000000-0005-0000-0000-000091560000}"/>
    <cellStyle name="Nota 25 3 2" xfId="18008" xr:uid="{00000000-0005-0000-0000-000092560000}"/>
    <cellStyle name="Nota 25 3 2 2" xfId="18009" xr:uid="{00000000-0005-0000-0000-000093560000}"/>
    <cellStyle name="Nota 25 3 2 2 2" xfId="18010" xr:uid="{00000000-0005-0000-0000-000094560000}"/>
    <cellStyle name="Nota 25 3 2 2 2 2" xfId="26003" xr:uid="{00000000-0005-0000-0000-000095560000}"/>
    <cellStyle name="Nota 25 3 2 2 2 2 2" xfId="29146" xr:uid="{00000000-0005-0000-0000-000096560000}"/>
    <cellStyle name="Nota 25 3 2 2 2 2 2 2" xfId="38002" xr:uid="{295F1200-6593-49C4-8102-1AAFF6E9D1EE}"/>
    <cellStyle name="Nota 25 3 2 2 2 2 3" xfId="34874" xr:uid="{BA53B230-16BC-4FB5-B2BE-75C772B1EC59}"/>
    <cellStyle name="Nota 25 3 2 2 2 3" xfId="23208" xr:uid="{00000000-0005-0000-0000-000097560000}"/>
    <cellStyle name="Nota 25 3 2 2 2 3 2" xfId="32154" xr:uid="{287E0B45-4FE0-4CB9-B1AC-857BA0FE5B6C}"/>
    <cellStyle name="Nota 25 3 2 2 3" xfId="26002" xr:uid="{00000000-0005-0000-0000-000098560000}"/>
    <cellStyle name="Nota 25 3 2 2 3 2" xfId="29145" xr:uid="{00000000-0005-0000-0000-000099560000}"/>
    <cellStyle name="Nota 25 3 2 2 3 2 2" xfId="38001" xr:uid="{8E8D68E2-F36B-4FA0-AE98-0686400F461F}"/>
    <cellStyle name="Nota 25 3 2 2 3 3" xfId="34873" xr:uid="{1A93000A-0384-41E4-BFC4-AD5FE20056CA}"/>
    <cellStyle name="Nota 25 3 2 2 4" xfId="23209" xr:uid="{00000000-0005-0000-0000-00009A560000}"/>
    <cellStyle name="Nota 25 3 2 2 4 2" xfId="32155" xr:uid="{01406C8C-D272-4BF3-B97D-563DD749DD57}"/>
    <cellStyle name="Nota 25 3 2 3" xfId="18011" xr:uid="{00000000-0005-0000-0000-00009B560000}"/>
    <cellStyle name="Nota 25 3 2 3 2" xfId="18012" xr:uid="{00000000-0005-0000-0000-00009C560000}"/>
    <cellStyle name="Nota 25 3 2 3 2 2" xfId="26005" xr:uid="{00000000-0005-0000-0000-00009D560000}"/>
    <cellStyle name="Nota 25 3 2 3 2 2 2" xfId="29148" xr:uid="{00000000-0005-0000-0000-00009E560000}"/>
    <cellStyle name="Nota 25 3 2 3 2 2 2 2" xfId="38004" xr:uid="{24A7D10D-53C6-4DD3-9C64-9E73576C6AC1}"/>
    <cellStyle name="Nota 25 3 2 3 2 2 3" xfId="34876" xr:uid="{BB000164-61DA-43C0-9661-33B8109B7FD4}"/>
    <cellStyle name="Nota 25 3 2 3 2 3" xfId="23206" xr:uid="{00000000-0005-0000-0000-00009F560000}"/>
    <cellStyle name="Nota 25 3 2 3 2 3 2" xfId="32152" xr:uid="{75B60A32-DB19-48F5-BD4F-7502870B36FC}"/>
    <cellStyle name="Nota 25 3 2 3 3" xfId="26004" xr:uid="{00000000-0005-0000-0000-0000A0560000}"/>
    <cellStyle name="Nota 25 3 2 3 3 2" xfId="29147" xr:uid="{00000000-0005-0000-0000-0000A1560000}"/>
    <cellStyle name="Nota 25 3 2 3 3 2 2" xfId="38003" xr:uid="{7FB41473-6B9E-4AE5-A244-D0497995A9EF}"/>
    <cellStyle name="Nota 25 3 2 3 3 3" xfId="34875" xr:uid="{44828241-08AD-485C-9A1E-CF16E7B83F13}"/>
    <cellStyle name="Nota 25 3 2 3 4" xfId="23207" xr:uid="{00000000-0005-0000-0000-0000A2560000}"/>
    <cellStyle name="Nota 25 3 2 3 4 2" xfId="32153" xr:uid="{CCEA8A71-59B3-454A-B996-E573D7DA4ACD}"/>
    <cellStyle name="Nota 25 3 2 4" xfId="18013" xr:uid="{00000000-0005-0000-0000-0000A3560000}"/>
    <cellStyle name="Nota 25 3 2 4 2" xfId="26006" xr:uid="{00000000-0005-0000-0000-0000A4560000}"/>
    <cellStyle name="Nota 25 3 2 4 2 2" xfId="29149" xr:uid="{00000000-0005-0000-0000-0000A5560000}"/>
    <cellStyle name="Nota 25 3 2 4 2 2 2" xfId="38005" xr:uid="{134D1AD8-3D83-43C4-A247-79579F5E5E80}"/>
    <cellStyle name="Nota 25 3 2 4 2 3" xfId="34877" xr:uid="{724A14E6-39E5-4B66-B643-9D5B19B28950}"/>
    <cellStyle name="Nota 25 3 2 4 3" xfId="23205" xr:uid="{00000000-0005-0000-0000-0000A6560000}"/>
    <cellStyle name="Nota 25 3 2 4 3 2" xfId="32151" xr:uid="{F80E4F0F-7A2F-4CBB-85BB-A4561EE00B65}"/>
    <cellStyle name="Nota 25 3 2 5" xfId="26001" xr:uid="{00000000-0005-0000-0000-0000A7560000}"/>
    <cellStyle name="Nota 25 3 2 5 2" xfId="29144" xr:uid="{00000000-0005-0000-0000-0000A8560000}"/>
    <cellStyle name="Nota 25 3 2 5 2 2" xfId="38000" xr:uid="{A82E482E-552C-4BE7-9576-34C5C8AB04B2}"/>
    <cellStyle name="Nota 25 3 2 5 3" xfId="34872" xr:uid="{7B0E0CC8-CF87-4A27-AEF5-612E364B6EC6}"/>
    <cellStyle name="Nota 25 3 2 6" xfId="23210" xr:uid="{00000000-0005-0000-0000-0000A9560000}"/>
    <cellStyle name="Nota 25 3 2 6 2" xfId="32156" xr:uid="{2C626FC2-6141-4CA5-B73C-18D1FB30F225}"/>
    <cellStyle name="Nota 25 3 3" xfId="18014" xr:uid="{00000000-0005-0000-0000-0000AA560000}"/>
    <cellStyle name="Nota 25 3 3 2" xfId="18015" xr:uid="{00000000-0005-0000-0000-0000AB560000}"/>
    <cellStyle name="Nota 25 3 3 2 2" xfId="26008" xr:uid="{00000000-0005-0000-0000-0000AC560000}"/>
    <cellStyle name="Nota 25 3 3 2 2 2" xfId="29151" xr:uid="{00000000-0005-0000-0000-0000AD560000}"/>
    <cellStyle name="Nota 25 3 3 2 2 2 2" xfId="38007" xr:uid="{237B6B5E-62F3-4E58-957F-747E0AA479A7}"/>
    <cellStyle name="Nota 25 3 3 2 2 3" xfId="34879" xr:uid="{50D395C8-C87B-4914-9695-FCB1F77E4424}"/>
    <cellStyle name="Nota 25 3 3 2 3" xfId="23203" xr:uid="{00000000-0005-0000-0000-0000AE560000}"/>
    <cellStyle name="Nota 25 3 3 2 3 2" xfId="32149" xr:uid="{457D2F16-9BCC-416C-890C-689AE5FAEF3C}"/>
    <cellStyle name="Nota 25 3 3 3" xfId="26007" xr:uid="{00000000-0005-0000-0000-0000AF560000}"/>
    <cellStyle name="Nota 25 3 3 3 2" xfId="29150" xr:uid="{00000000-0005-0000-0000-0000B0560000}"/>
    <cellStyle name="Nota 25 3 3 3 2 2" xfId="38006" xr:uid="{E19D1B89-A07B-4E7F-B772-B6797EF157FE}"/>
    <cellStyle name="Nota 25 3 3 3 3" xfId="34878" xr:uid="{58278EEC-EBD0-4DE0-A488-C4EFFC49DC38}"/>
    <cellStyle name="Nota 25 3 3 4" xfId="23204" xr:uid="{00000000-0005-0000-0000-0000B1560000}"/>
    <cellStyle name="Nota 25 3 3 4 2" xfId="32150" xr:uid="{0AC9EDF0-EC6A-4CD5-9D37-28BFE3159E69}"/>
    <cellStyle name="Nota 25 3 4" xfId="18016" xr:uid="{00000000-0005-0000-0000-0000B2560000}"/>
    <cellStyle name="Nota 25 3 4 2" xfId="18017" xr:uid="{00000000-0005-0000-0000-0000B3560000}"/>
    <cellStyle name="Nota 25 3 4 2 2" xfId="26010" xr:uid="{00000000-0005-0000-0000-0000B4560000}"/>
    <cellStyle name="Nota 25 3 4 2 2 2" xfId="29153" xr:uid="{00000000-0005-0000-0000-0000B5560000}"/>
    <cellStyle name="Nota 25 3 4 2 2 2 2" xfId="38009" xr:uid="{374EE266-8492-4ED8-828A-6CFD09CC8A93}"/>
    <cellStyle name="Nota 25 3 4 2 2 3" xfId="34881" xr:uid="{5FD387A1-25A4-4148-97DC-C7145CD4952B}"/>
    <cellStyle name="Nota 25 3 4 2 3" xfId="23201" xr:uid="{00000000-0005-0000-0000-0000B6560000}"/>
    <cellStyle name="Nota 25 3 4 2 3 2" xfId="32147" xr:uid="{C6AA3AEE-89A2-4FC4-B7BC-DE09849F95BE}"/>
    <cellStyle name="Nota 25 3 4 3" xfId="26009" xr:uid="{00000000-0005-0000-0000-0000B7560000}"/>
    <cellStyle name="Nota 25 3 4 3 2" xfId="29152" xr:uid="{00000000-0005-0000-0000-0000B8560000}"/>
    <cellStyle name="Nota 25 3 4 3 2 2" xfId="38008" xr:uid="{E09692BF-A924-4438-BBC0-AC651B996FAB}"/>
    <cellStyle name="Nota 25 3 4 3 3" xfId="34880" xr:uid="{8255EA98-C394-4C8F-A832-D2BD59958E3F}"/>
    <cellStyle name="Nota 25 3 4 4" xfId="23202" xr:uid="{00000000-0005-0000-0000-0000B9560000}"/>
    <cellStyle name="Nota 25 3 4 4 2" xfId="32148" xr:uid="{27763EEE-9116-48A1-9CCB-1A043D6BB7DA}"/>
    <cellStyle name="Nota 25 3 5" xfId="18018" xr:uid="{00000000-0005-0000-0000-0000BA560000}"/>
    <cellStyle name="Nota 25 3 5 2" xfId="26011" xr:uid="{00000000-0005-0000-0000-0000BB560000}"/>
    <cellStyle name="Nota 25 3 5 2 2" xfId="29154" xr:uid="{00000000-0005-0000-0000-0000BC560000}"/>
    <cellStyle name="Nota 25 3 5 2 2 2" xfId="38010" xr:uid="{0CDFF4C0-F7E6-48AF-AED5-8E721D1E7144}"/>
    <cellStyle name="Nota 25 3 5 2 3" xfId="34882" xr:uid="{8DD87528-8F3F-492C-AF67-EFDBBD68027B}"/>
    <cellStyle name="Nota 25 3 5 3" xfId="23200" xr:uid="{00000000-0005-0000-0000-0000BD560000}"/>
    <cellStyle name="Nota 25 3 5 3 2" xfId="32146" xr:uid="{11BA1BAC-A35D-4344-9DD6-E897AA441A80}"/>
    <cellStyle name="Nota 25 3 6" xfId="26000" xr:uid="{00000000-0005-0000-0000-0000BE560000}"/>
    <cellStyle name="Nota 25 3 6 2" xfId="29143" xr:uid="{00000000-0005-0000-0000-0000BF560000}"/>
    <cellStyle name="Nota 25 3 6 2 2" xfId="37999" xr:uid="{781A26D2-C3B6-464A-A2A3-944F4340E6CE}"/>
    <cellStyle name="Nota 25 3 6 3" xfId="34871" xr:uid="{7F580FE6-3B36-4996-9541-7E72FF855218}"/>
    <cellStyle name="Nota 25 3 7" xfId="23211" xr:uid="{00000000-0005-0000-0000-0000C0560000}"/>
    <cellStyle name="Nota 25 3 7 2" xfId="32157" xr:uid="{09B245B6-D34E-488B-85AC-0A50926A0652}"/>
    <cellStyle name="Nota 25 4" xfId="18019" xr:uid="{00000000-0005-0000-0000-0000C1560000}"/>
    <cellStyle name="Nota 25 4 2" xfId="18020" xr:uid="{00000000-0005-0000-0000-0000C2560000}"/>
    <cellStyle name="Nota 25 4 2 2" xfId="18021" xr:uid="{00000000-0005-0000-0000-0000C3560000}"/>
    <cellStyle name="Nota 25 4 2 2 2" xfId="26014" xr:uid="{00000000-0005-0000-0000-0000C4560000}"/>
    <cellStyle name="Nota 25 4 2 2 2 2" xfId="29157" xr:uid="{00000000-0005-0000-0000-0000C5560000}"/>
    <cellStyle name="Nota 25 4 2 2 2 2 2" xfId="38013" xr:uid="{8A770F6D-8F62-48A3-BCDC-CFD3900FFF09}"/>
    <cellStyle name="Nota 25 4 2 2 2 3" xfId="34885" xr:uid="{2E51DB67-4236-473B-981A-F48273B0DA07}"/>
    <cellStyle name="Nota 25 4 2 2 3" xfId="23197" xr:uid="{00000000-0005-0000-0000-0000C6560000}"/>
    <cellStyle name="Nota 25 4 2 2 3 2" xfId="32143" xr:uid="{0DA79750-727A-4489-ACA6-F5A42CD21EFC}"/>
    <cellStyle name="Nota 25 4 2 3" xfId="26013" xr:uid="{00000000-0005-0000-0000-0000C7560000}"/>
    <cellStyle name="Nota 25 4 2 3 2" xfId="29156" xr:uid="{00000000-0005-0000-0000-0000C8560000}"/>
    <cellStyle name="Nota 25 4 2 3 2 2" xfId="38012" xr:uid="{224D17C6-3205-4BC5-926F-2630E482090A}"/>
    <cellStyle name="Nota 25 4 2 3 3" xfId="34884" xr:uid="{1FBA0AA1-69BC-4831-BC7E-C388B8BB0245}"/>
    <cellStyle name="Nota 25 4 2 4" xfId="23198" xr:uid="{00000000-0005-0000-0000-0000C9560000}"/>
    <cellStyle name="Nota 25 4 2 4 2" xfId="32144" xr:uid="{33117E36-320C-4089-A17A-A25673D9417F}"/>
    <cellStyle name="Nota 25 4 3" xfId="18022" xr:uid="{00000000-0005-0000-0000-0000CA560000}"/>
    <cellStyle name="Nota 25 4 3 2" xfId="18023" xr:uid="{00000000-0005-0000-0000-0000CB560000}"/>
    <cellStyle name="Nota 25 4 3 2 2" xfId="26016" xr:uid="{00000000-0005-0000-0000-0000CC560000}"/>
    <cellStyle name="Nota 25 4 3 2 2 2" xfId="29159" xr:uid="{00000000-0005-0000-0000-0000CD560000}"/>
    <cellStyle name="Nota 25 4 3 2 2 2 2" xfId="38015" xr:uid="{4DCB1913-BDBE-4E7B-815D-08B90EFE7640}"/>
    <cellStyle name="Nota 25 4 3 2 2 3" xfId="34887" xr:uid="{69C6413C-3098-4184-B33B-A2A078EFCCDF}"/>
    <cellStyle name="Nota 25 4 3 2 3" xfId="23195" xr:uid="{00000000-0005-0000-0000-0000CE560000}"/>
    <cellStyle name="Nota 25 4 3 2 3 2" xfId="32141" xr:uid="{F7A7B074-769E-477E-BE67-14E1AC880B0A}"/>
    <cellStyle name="Nota 25 4 3 3" xfId="26015" xr:uid="{00000000-0005-0000-0000-0000CF560000}"/>
    <cellStyle name="Nota 25 4 3 3 2" xfId="29158" xr:uid="{00000000-0005-0000-0000-0000D0560000}"/>
    <cellStyle name="Nota 25 4 3 3 2 2" xfId="38014" xr:uid="{9459C9BF-38EF-419A-872C-47BB0968FE11}"/>
    <cellStyle name="Nota 25 4 3 3 3" xfId="34886" xr:uid="{C90F5653-B497-4A89-920A-8D232C3B1E58}"/>
    <cellStyle name="Nota 25 4 3 4" xfId="23196" xr:uid="{00000000-0005-0000-0000-0000D1560000}"/>
    <cellStyle name="Nota 25 4 3 4 2" xfId="32142" xr:uid="{E028ACBC-47FF-4979-87CF-9B01E11316FF}"/>
    <cellStyle name="Nota 25 4 4" xfId="18024" xr:uid="{00000000-0005-0000-0000-0000D2560000}"/>
    <cellStyle name="Nota 25 4 4 2" xfId="26017" xr:uid="{00000000-0005-0000-0000-0000D3560000}"/>
    <cellStyle name="Nota 25 4 4 2 2" xfId="29160" xr:uid="{00000000-0005-0000-0000-0000D4560000}"/>
    <cellStyle name="Nota 25 4 4 2 2 2" xfId="38016" xr:uid="{8731BF27-6C8E-4CC7-A69E-E93A2A155415}"/>
    <cellStyle name="Nota 25 4 4 2 3" xfId="34888" xr:uid="{C45DFB88-9BE0-4F90-BBD4-AFB12449027E}"/>
    <cellStyle name="Nota 25 4 4 3" xfId="23194" xr:uid="{00000000-0005-0000-0000-0000D5560000}"/>
    <cellStyle name="Nota 25 4 4 3 2" xfId="32140" xr:uid="{56360295-4E2B-426D-9E9F-DB6760173CB0}"/>
    <cellStyle name="Nota 25 4 5" xfId="26012" xr:uid="{00000000-0005-0000-0000-0000D6560000}"/>
    <cellStyle name="Nota 25 4 5 2" xfId="29155" xr:uid="{00000000-0005-0000-0000-0000D7560000}"/>
    <cellStyle name="Nota 25 4 5 2 2" xfId="38011" xr:uid="{42E182B3-89A0-4547-B299-3ECD90256D31}"/>
    <cellStyle name="Nota 25 4 5 3" xfId="34883" xr:uid="{13AFFB3F-30A1-425B-8B54-077577C9F4E1}"/>
    <cellStyle name="Nota 25 4 6" xfId="23199" xr:uid="{00000000-0005-0000-0000-0000D8560000}"/>
    <cellStyle name="Nota 25 4 6 2" xfId="32145" xr:uid="{1DBAB0DA-B494-426B-AE6A-7AF388DAF586}"/>
    <cellStyle name="Nota 25 5" xfId="18025" xr:uid="{00000000-0005-0000-0000-0000D9560000}"/>
    <cellStyle name="Nota 25 5 2" xfId="18026" xr:uid="{00000000-0005-0000-0000-0000DA560000}"/>
    <cellStyle name="Nota 25 5 2 2" xfId="26019" xr:uid="{00000000-0005-0000-0000-0000DB560000}"/>
    <cellStyle name="Nota 25 5 2 2 2" xfId="29162" xr:uid="{00000000-0005-0000-0000-0000DC560000}"/>
    <cellStyle name="Nota 25 5 2 2 2 2" xfId="38018" xr:uid="{AFCB7FD9-C8D7-4278-BC2E-684361309269}"/>
    <cellStyle name="Nota 25 5 2 2 3" xfId="34890" xr:uid="{78A3799D-FEF7-46B7-8F4D-151A1E565BD8}"/>
    <cellStyle name="Nota 25 5 2 3" xfId="23192" xr:uid="{00000000-0005-0000-0000-0000DD560000}"/>
    <cellStyle name="Nota 25 5 2 3 2" xfId="32138" xr:uid="{C7EF9748-0AE7-431B-B7C4-1BFB7C192A34}"/>
    <cellStyle name="Nota 25 5 3" xfId="26018" xr:uid="{00000000-0005-0000-0000-0000DE560000}"/>
    <cellStyle name="Nota 25 5 3 2" xfId="29161" xr:uid="{00000000-0005-0000-0000-0000DF560000}"/>
    <cellStyle name="Nota 25 5 3 2 2" xfId="38017" xr:uid="{1757F424-7DC0-4DC6-8505-8A3E820B23EC}"/>
    <cellStyle name="Nota 25 5 3 3" xfId="34889" xr:uid="{917EC1AA-6713-42A9-B2A5-3815285EC534}"/>
    <cellStyle name="Nota 25 5 4" xfId="23193" xr:uid="{00000000-0005-0000-0000-0000E0560000}"/>
    <cellStyle name="Nota 25 5 4 2" xfId="32139" xr:uid="{0C62D031-610E-4638-9CA4-DE3129833488}"/>
    <cellStyle name="Nota 25 6" xfId="18027" xr:uid="{00000000-0005-0000-0000-0000E1560000}"/>
    <cellStyle name="Nota 25 6 2" xfId="18028" xr:uid="{00000000-0005-0000-0000-0000E2560000}"/>
    <cellStyle name="Nota 25 6 2 2" xfId="26021" xr:uid="{00000000-0005-0000-0000-0000E3560000}"/>
    <cellStyle name="Nota 25 6 2 2 2" xfId="29164" xr:uid="{00000000-0005-0000-0000-0000E4560000}"/>
    <cellStyle name="Nota 25 6 2 2 2 2" xfId="38020" xr:uid="{2A7CE48F-5E3A-433B-B19D-FFCD6377DAC6}"/>
    <cellStyle name="Nota 25 6 2 2 3" xfId="34892" xr:uid="{723EE697-FE56-4E20-B1EE-D2F9D8A23690}"/>
    <cellStyle name="Nota 25 6 2 3" xfId="23190" xr:uid="{00000000-0005-0000-0000-0000E5560000}"/>
    <cellStyle name="Nota 25 6 2 3 2" xfId="32136" xr:uid="{47448DF1-01C8-4FF2-92EF-DF201A08FB9F}"/>
    <cellStyle name="Nota 25 6 3" xfId="26020" xr:uid="{00000000-0005-0000-0000-0000E6560000}"/>
    <cellStyle name="Nota 25 6 3 2" xfId="29163" xr:uid="{00000000-0005-0000-0000-0000E7560000}"/>
    <cellStyle name="Nota 25 6 3 2 2" xfId="38019" xr:uid="{3EAF8DB4-C8BA-4E62-B502-CEFE8266073C}"/>
    <cellStyle name="Nota 25 6 3 3" xfId="34891" xr:uid="{D8A05CB9-FA38-4160-A9BC-514E87E2BB06}"/>
    <cellStyle name="Nota 25 6 4" xfId="23191" xr:uid="{00000000-0005-0000-0000-0000E8560000}"/>
    <cellStyle name="Nota 25 6 4 2" xfId="32137" xr:uid="{2A097ACC-6233-4750-BB1F-216D44937283}"/>
    <cellStyle name="Nota 25 7" xfId="18029" xr:uid="{00000000-0005-0000-0000-0000E9560000}"/>
    <cellStyle name="Nota 25 7 2" xfId="18030" xr:uid="{00000000-0005-0000-0000-0000EA560000}"/>
    <cellStyle name="Nota 25 7 2 2" xfId="26023" xr:uid="{00000000-0005-0000-0000-0000EB560000}"/>
    <cellStyle name="Nota 25 7 2 2 2" xfId="29166" xr:uid="{00000000-0005-0000-0000-0000EC560000}"/>
    <cellStyle name="Nota 25 7 2 2 2 2" xfId="38022" xr:uid="{A981135D-5A85-47E5-A848-FC5701B9F797}"/>
    <cellStyle name="Nota 25 7 2 2 3" xfId="34894" xr:uid="{7D032933-1448-485F-AAB1-08934EA9B7EE}"/>
    <cellStyle name="Nota 25 7 2 3" xfId="23188" xr:uid="{00000000-0005-0000-0000-0000ED560000}"/>
    <cellStyle name="Nota 25 7 2 3 2" xfId="32134" xr:uid="{D43B0620-5B08-4582-82F8-6A1B4AB61763}"/>
    <cellStyle name="Nota 25 7 3" xfId="26022" xr:uid="{00000000-0005-0000-0000-0000EE560000}"/>
    <cellStyle name="Nota 25 7 3 2" xfId="29165" xr:uid="{00000000-0005-0000-0000-0000EF560000}"/>
    <cellStyle name="Nota 25 7 3 2 2" xfId="38021" xr:uid="{C9B36D4F-F765-497D-97E8-D35766FC1274}"/>
    <cellStyle name="Nota 25 7 3 3" xfId="34893" xr:uid="{E67C2A06-D2F8-4EE2-9977-88978ABB8401}"/>
    <cellStyle name="Nota 25 7 4" xfId="23189" xr:uid="{00000000-0005-0000-0000-0000F0560000}"/>
    <cellStyle name="Nota 25 7 4 2" xfId="32135" xr:uid="{ED1570EC-0898-4514-B051-389ADF841C09}"/>
    <cellStyle name="Nota 25 8" xfId="18031" xr:uid="{00000000-0005-0000-0000-0000F1560000}"/>
    <cellStyle name="Nota 250" xfId="18032" xr:uid="{00000000-0005-0000-0000-0000F2560000}"/>
    <cellStyle name="Nota 251" xfId="18033" xr:uid="{00000000-0005-0000-0000-0000F3560000}"/>
    <cellStyle name="Nota 252" xfId="18034" xr:uid="{00000000-0005-0000-0000-0000F4560000}"/>
    <cellStyle name="Nota 253" xfId="18035" xr:uid="{00000000-0005-0000-0000-0000F5560000}"/>
    <cellStyle name="Nota 254" xfId="18036" xr:uid="{00000000-0005-0000-0000-0000F6560000}"/>
    <cellStyle name="Nota 255" xfId="18037" xr:uid="{00000000-0005-0000-0000-0000F7560000}"/>
    <cellStyle name="Nota 255 2" xfId="18038" xr:uid="{00000000-0005-0000-0000-0000F8560000}"/>
    <cellStyle name="Nota 256" xfId="18039" xr:uid="{00000000-0005-0000-0000-0000F9560000}"/>
    <cellStyle name="Nota 256 2" xfId="18040" xr:uid="{00000000-0005-0000-0000-0000FA560000}"/>
    <cellStyle name="Nota 257" xfId="18041" xr:uid="{00000000-0005-0000-0000-0000FB560000}"/>
    <cellStyle name="Nota 257 2" xfId="18042" xr:uid="{00000000-0005-0000-0000-0000FC560000}"/>
    <cellStyle name="Nota 258" xfId="18043" xr:uid="{00000000-0005-0000-0000-0000FD560000}"/>
    <cellStyle name="Nota 259" xfId="18044" xr:uid="{00000000-0005-0000-0000-0000FE560000}"/>
    <cellStyle name="Nota 26" xfId="18045" xr:uid="{00000000-0005-0000-0000-0000FF560000}"/>
    <cellStyle name="Nota 26 2" xfId="18046" xr:uid="{00000000-0005-0000-0000-000000570000}"/>
    <cellStyle name="Nota 26 2 2" xfId="18047" xr:uid="{00000000-0005-0000-0000-000001570000}"/>
    <cellStyle name="Nota 26 2 2 2" xfId="18048" xr:uid="{00000000-0005-0000-0000-000002570000}"/>
    <cellStyle name="Nota 26 2 2 2 2" xfId="18049" xr:uid="{00000000-0005-0000-0000-000003570000}"/>
    <cellStyle name="Nota 26 2 2 2 2 2" xfId="26027" xr:uid="{00000000-0005-0000-0000-000004570000}"/>
    <cellStyle name="Nota 26 2 2 2 2 2 2" xfId="29170" xr:uid="{00000000-0005-0000-0000-000005570000}"/>
    <cellStyle name="Nota 26 2 2 2 2 2 2 2" xfId="38026" xr:uid="{76D2EF45-DD4B-42A1-9A91-9BD2AA09587B}"/>
    <cellStyle name="Nota 26 2 2 2 2 2 3" xfId="34898" xr:uid="{8A566F99-9C86-4F0A-9C1C-1DC5C1977AD8}"/>
    <cellStyle name="Nota 26 2 2 2 2 3" xfId="23184" xr:uid="{00000000-0005-0000-0000-000006570000}"/>
    <cellStyle name="Nota 26 2 2 2 2 3 2" xfId="32130" xr:uid="{8F951EF1-7FB9-4B09-B68E-141924869360}"/>
    <cellStyle name="Nota 26 2 2 2 3" xfId="26026" xr:uid="{00000000-0005-0000-0000-000007570000}"/>
    <cellStyle name="Nota 26 2 2 2 3 2" xfId="29169" xr:uid="{00000000-0005-0000-0000-000008570000}"/>
    <cellStyle name="Nota 26 2 2 2 3 2 2" xfId="38025" xr:uid="{708D1598-C522-4453-A68F-D2587422EFC7}"/>
    <cellStyle name="Nota 26 2 2 2 3 3" xfId="34897" xr:uid="{FCF159C0-8CD3-45D4-AD61-8ADEFB94AAC2}"/>
    <cellStyle name="Nota 26 2 2 2 4" xfId="23185" xr:uid="{00000000-0005-0000-0000-000009570000}"/>
    <cellStyle name="Nota 26 2 2 2 4 2" xfId="32131" xr:uid="{6755E61F-6423-47E4-879A-769F02C15069}"/>
    <cellStyle name="Nota 26 2 2 3" xfId="18050" xr:uid="{00000000-0005-0000-0000-00000A570000}"/>
    <cellStyle name="Nota 26 2 2 3 2" xfId="18051" xr:uid="{00000000-0005-0000-0000-00000B570000}"/>
    <cellStyle name="Nota 26 2 2 3 2 2" xfId="26029" xr:uid="{00000000-0005-0000-0000-00000C570000}"/>
    <cellStyle name="Nota 26 2 2 3 2 2 2" xfId="29172" xr:uid="{00000000-0005-0000-0000-00000D570000}"/>
    <cellStyle name="Nota 26 2 2 3 2 2 2 2" xfId="38028" xr:uid="{9522088C-13D6-46E9-B8BB-99CEFC08C3AC}"/>
    <cellStyle name="Nota 26 2 2 3 2 2 3" xfId="34900" xr:uid="{CAE24CF1-E426-40D9-9114-EB139CC2B994}"/>
    <cellStyle name="Nota 26 2 2 3 2 3" xfId="23182" xr:uid="{00000000-0005-0000-0000-00000E570000}"/>
    <cellStyle name="Nota 26 2 2 3 2 3 2" xfId="32128" xr:uid="{CD8CB967-37FE-4F65-9B31-4FCE1D15662F}"/>
    <cellStyle name="Nota 26 2 2 3 3" xfId="26028" xr:uid="{00000000-0005-0000-0000-00000F570000}"/>
    <cellStyle name="Nota 26 2 2 3 3 2" xfId="29171" xr:uid="{00000000-0005-0000-0000-000010570000}"/>
    <cellStyle name="Nota 26 2 2 3 3 2 2" xfId="38027" xr:uid="{960BBE6F-7EB9-4761-AEF9-16D10E27DFF9}"/>
    <cellStyle name="Nota 26 2 2 3 3 3" xfId="34899" xr:uid="{7301F9F4-3651-4D24-AC3C-C80466F7D917}"/>
    <cellStyle name="Nota 26 2 2 3 4" xfId="23183" xr:uid="{00000000-0005-0000-0000-000011570000}"/>
    <cellStyle name="Nota 26 2 2 3 4 2" xfId="32129" xr:uid="{AE5E9C21-8FD3-4DAA-A8DB-2B65C0B1F991}"/>
    <cellStyle name="Nota 26 2 2 4" xfId="18052" xr:uid="{00000000-0005-0000-0000-000012570000}"/>
    <cellStyle name="Nota 26 2 2 4 2" xfId="26030" xr:uid="{00000000-0005-0000-0000-000013570000}"/>
    <cellStyle name="Nota 26 2 2 4 2 2" xfId="29173" xr:uid="{00000000-0005-0000-0000-000014570000}"/>
    <cellStyle name="Nota 26 2 2 4 2 2 2" xfId="38029" xr:uid="{CBE33A09-7D73-4DD9-A616-01D37515095D}"/>
    <cellStyle name="Nota 26 2 2 4 2 3" xfId="34901" xr:uid="{E27D3C7D-1C83-43E9-B302-5876A00992E8}"/>
    <cellStyle name="Nota 26 2 2 4 3" xfId="23181" xr:uid="{00000000-0005-0000-0000-000015570000}"/>
    <cellStyle name="Nota 26 2 2 4 3 2" xfId="32127" xr:uid="{78EC1E56-A62C-4286-9FD8-7DDE3BB55E69}"/>
    <cellStyle name="Nota 26 2 2 5" xfId="26025" xr:uid="{00000000-0005-0000-0000-000016570000}"/>
    <cellStyle name="Nota 26 2 2 5 2" xfId="29168" xr:uid="{00000000-0005-0000-0000-000017570000}"/>
    <cellStyle name="Nota 26 2 2 5 2 2" xfId="38024" xr:uid="{70649E40-34F0-4990-A3B0-E9300A5DF150}"/>
    <cellStyle name="Nota 26 2 2 5 3" xfId="34896" xr:uid="{79EC296A-12F1-48E9-8692-EB7CBF6D2D34}"/>
    <cellStyle name="Nota 26 2 2 6" xfId="23186" xr:uid="{00000000-0005-0000-0000-000018570000}"/>
    <cellStyle name="Nota 26 2 2 6 2" xfId="32132" xr:uid="{B05751DB-B6C8-4B46-8891-B3C74FFB368C}"/>
    <cellStyle name="Nota 26 2 3" xfId="18053" xr:uid="{00000000-0005-0000-0000-000019570000}"/>
    <cellStyle name="Nota 26 2 3 2" xfId="18054" xr:uid="{00000000-0005-0000-0000-00001A570000}"/>
    <cellStyle name="Nota 26 2 3 2 2" xfId="26032" xr:uid="{00000000-0005-0000-0000-00001B570000}"/>
    <cellStyle name="Nota 26 2 3 2 2 2" xfId="29175" xr:uid="{00000000-0005-0000-0000-00001C570000}"/>
    <cellStyle name="Nota 26 2 3 2 2 2 2" xfId="38031" xr:uid="{F49D0AE7-F160-42EE-829C-0F433893944D}"/>
    <cellStyle name="Nota 26 2 3 2 2 3" xfId="34903" xr:uid="{58E67080-0D6C-4CBC-95F8-384424ED05D0}"/>
    <cellStyle name="Nota 26 2 3 2 3" xfId="23179" xr:uid="{00000000-0005-0000-0000-00001D570000}"/>
    <cellStyle name="Nota 26 2 3 2 3 2" xfId="32125" xr:uid="{9A27139B-6D32-4544-9943-42C4AF59036A}"/>
    <cellStyle name="Nota 26 2 3 3" xfId="26031" xr:uid="{00000000-0005-0000-0000-00001E570000}"/>
    <cellStyle name="Nota 26 2 3 3 2" xfId="29174" xr:uid="{00000000-0005-0000-0000-00001F570000}"/>
    <cellStyle name="Nota 26 2 3 3 2 2" xfId="38030" xr:uid="{D3FC182A-DE34-4174-9B32-CFC526A822F1}"/>
    <cellStyle name="Nota 26 2 3 3 3" xfId="34902" xr:uid="{BD341919-0ED3-4CE9-BD7F-89C79931A023}"/>
    <cellStyle name="Nota 26 2 3 4" xfId="23180" xr:uid="{00000000-0005-0000-0000-000020570000}"/>
    <cellStyle name="Nota 26 2 3 4 2" xfId="32126" xr:uid="{E151EBA2-D7CA-4F48-8195-A125F676D205}"/>
    <cellStyle name="Nota 26 2 4" xfId="18055" xr:uid="{00000000-0005-0000-0000-000021570000}"/>
    <cellStyle name="Nota 26 2 4 2" xfId="18056" xr:uid="{00000000-0005-0000-0000-000022570000}"/>
    <cellStyle name="Nota 26 2 4 2 2" xfId="26034" xr:uid="{00000000-0005-0000-0000-000023570000}"/>
    <cellStyle name="Nota 26 2 4 2 2 2" xfId="29177" xr:uid="{00000000-0005-0000-0000-000024570000}"/>
    <cellStyle name="Nota 26 2 4 2 2 2 2" xfId="38033" xr:uid="{E6BCEFC2-6938-40E2-A529-EE914F921019}"/>
    <cellStyle name="Nota 26 2 4 2 2 3" xfId="34905" xr:uid="{02DBC3C6-7752-487D-8E24-7A755897E9F1}"/>
    <cellStyle name="Nota 26 2 4 2 3" xfId="23177" xr:uid="{00000000-0005-0000-0000-000025570000}"/>
    <cellStyle name="Nota 26 2 4 2 3 2" xfId="32123" xr:uid="{DBC23250-3F8A-4B62-8D86-17FB1D692CD6}"/>
    <cellStyle name="Nota 26 2 4 3" xfId="26033" xr:uid="{00000000-0005-0000-0000-000026570000}"/>
    <cellStyle name="Nota 26 2 4 3 2" xfId="29176" xr:uid="{00000000-0005-0000-0000-000027570000}"/>
    <cellStyle name="Nota 26 2 4 3 2 2" xfId="38032" xr:uid="{19B48DB6-C50D-4E0E-83D2-BF2837609FF1}"/>
    <cellStyle name="Nota 26 2 4 3 3" xfId="34904" xr:uid="{D5AE6C86-B335-48A8-9904-5C5993DD3095}"/>
    <cellStyle name="Nota 26 2 4 4" xfId="23178" xr:uid="{00000000-0005-0000-0000-000028570000}"/>
    <cellStyle name="Nota 26 2 4 4 2" xfId="32124" xr:uid="{52007E59-83A0-4F18-BD21-997A8503710D}"/>
    <cellStyle name="Nota 26 2 5" xfId="18057" xr:uid="{00000000-0005-0000-0000-000029570000}"/>
    <cellStyle name="Nota 26 2 5 2" xfId="26035" xr:uid="{00000000-0005-0000-0000-00002A570000}"/>
    <cellStyle name="Nota 26 2 5 2 2" xfId="29178" xr:uid="{00000000-0005-0000-0000-00002B570000}"/>
    <cellStyle name="Nota 26 2 5 2 2 2" xfId="38034" xr:uid="{8A58D488-75E7-4D65-A013-63ABC467FDE1}"/>
    <cellStyle name="Nota 26 2 5 2 3" xfId="34906" xr:uid="{9D88007E-C419-4AD0-8A63-E90C24AEFA00}"/>
    <cellStyle name="Nota 26 2 5 3" xfId="23176" xr:uid="{00000000-0005-0000-0000-00002C570000}"/>
    <cellStyle name="Nota 26 2 5 3 2" xfId="32122" xr:uid="{88F22FEE-5498-47DA-81C1-CCF4A638D5BC}"/>
    <cellStyle name="Nota 26 2 6" xfId="26024" xr:uid="{00000000-0005-0000-0000-00002D570000}"/>
    <cellStyle name="Nota 26 2 6 2" xfId="29167" xr:uid="{00000000-0005-0000-0000-00002E570000}"/>
    <cellStyle name="Nota 26 2 6 2 2" xfId="38023" xr:uid="{261DFE02-DF03-4FD6-9D99-23437EE54E4C}"/>
    <cellStyle name="Nota 26 2 6 3" xfId="34895" xr:uid="{5A77FF5A-138D-4D6E-9EAE-8B2B06F9D437}"/>
    <cellStyle name="Nota 26 2 7" xfId="23187" xr:uid="{00000000-0005-0000-0000-00002F570000}"/>
    <cellStyle name="Nota 26 2 7 2" xfId="32133" xr:uid="{127CFD11-9991-40DE-A188-3DD2EF4945AB}"/>
    <cellStyle name="Nota 26 3" xfId="18058" xr:uid="{00000000-0005-0000-0000-000030570000}"/>
    <cellStyle name="Nota 26 3 2" xfId="18059" xr:uid="{00000000-0005-0000-0000-000031570000}"/>
    <cellStyle name="Nota 26 3 2 2" xfId="18060" xr:uid="{00000000-0005-0000-0000-000032570000}"/>
    <cellStyle name="Nota 26 3 2 2 2" xfId="18061" xr:uid="{00000000-0005-0000-0000-000033570000}"/>
    <cellStyle name="Nota 26 3 2 2 2 2" xfId="26039" xr:uid="{00000000-0005-0000-0000-000034570000}"/>
    <cellStyle name="Nota 26 3 2 2 2 2 2" xfId="29182" xr:uid="{00000000-0005-0000-0000-000035570000}"/>
    <cellStyle name="Nota 26 3 2 2 2 2 2 2" xfId="38038" xr:uid="{482F517A-64CE-4418-AAD1-73D8C1E4710B}"/>
    <cellStyle name="Nota 26 3 2 2 2 2 3" xfId="34910" xr:uid="{5DD45E84-0533-4334-863D-A00BD9731E80}"/>
    <cellStyle name="Nota 26 3 2 2 2 3" xfId="23172" xr:uid="{00000000-0005-0000-0000-000036570000}"/>
    <cellStyle name="Nota 26 3 2 2 2 3 2" xfId="32118" xr:uid="{E8E81842-BD9D-438A-B172-7014344FBD87}"/>
    <cellStyle name="Nota 26 3 2 2 3" xfId="26038" xr:uid="{00000000-0005-0000-0000-000037570000}"/>
    <cellStyle name="Nota 26 3 2 2 3 2" xfId="29181" xr:uid="{00000000-0005-0000-0000-000038570000}"/>
    <cellStyle name="Nota 26 3 2 2 3 2 2" xfId="38037" xr:uid="{5C29F5A7-AA49-4596-8C12-261882F751B1}"/>
    <cellStyle name="Nota 26 3 2 2 3 3" xfId="34909" xr:uid="{6BFE5F9A-A383-4F1E-BD13-5C6D0BB0D779}"/>
    <cellStyle name="Nota 26 3 2 2 4" xfId="23173" xr:uid="{00000000-0005-0000-0000-000039570000}"/>
    <cellStyle name="Nota 26 3 2 2 4 2" xfId="32119" xr:uid="{6AAC6131-52EC-44D0-B653-AE10641D06DE}"/>
    <cellStyle name="Nota 26 3 2 3" xfId="18062" xr:uid="{00000000-0005-0000-0000-00003A570000}"/>
    <cellStyle name="Nota 26 3 2 3 2" xfId="18063" xr:uid="{00000000-0005-0000-0000-00003B570000}"/>
    <cellStyle name="Nota 26 3 2 3 2 2" xfId="26041" xr:uid="{00000000-0005-0000-0000-00003C570000}"/>
    <cellStyle name="Nota 26 3 2 3 2 2 2" xfId="29184" xr:uid="{00000000-0005-0000-0000-00003D570000}"/>
    <cellStyle name="Nota 26 3 2 3 2 2 2 2" xfId="38040" xr:uid="{0479B5A0-5C52-48B6-8E19-6EC36ABCE9F4}"/>
    <cellStyle name="Nota 26 3 2 3 2 2 3" xfId="34912" xr:uid="{80C4D914-C606-444B-93AC-FA9E272ECE71}"/>
    <cellStyle name="Nota 26 3 2 3 2 3" xfId="23170" xr:uid="{00000000-0005-0000-0000-00003E570000}"/>
    <cellStyle name="Nota 26 3 2 3 2 3 2" xfId="32116" xr:uid="{DF9ECA48-C15B-46E0-B3A9-B7C35B92A34C}"/>
    <cellStyle name="Nota 26 3 2 3 3" xfId="26040" xr:uid="{00000000-0005-0000-0000-00003F570000}"/>
    <cellStyle name="Nota 26 3 2 3 3 2" xfId="29183" xr:uid="{00000000-0005-0000-0000-000040570000}"/>
    <cellStyle name="Nota 26 3 2 3 3 2 2" xfId="38039" xr:uid="{14B8A07F-8B55-447F-A599-E089705690B5}"/>
    <cellStyle name="Nota 26 3 2 3 3 3" xfId="34911" xr:uid="{7294AE2C-8CF6-45F9-9049-B005302E649F}"/>
    <cellStyle name="Nota 26 3 2 3 4" xfId="23171" xr:uid="{00000000-0005-0000-0000-000041570000}"/>
    <cellStyle name="Nota 26 3 2 3 4 2" xfId="32117" xr:uid="{CF2A09EC-21B4-4BE8-AED9-E8B8FDD13E11}"/>
    <cellStyle name="Nota 26 3 2 4" xfId="18064" xr:uid="{00000000-0005-0000-0000-000042570000}"/>
    <cellStyle name="Nota 26 3 2 4 2" xfId="26042" xr:uid="{00000000-0005-0000-0000-000043570000}"/>
    <cellStyle name="Nota 26 3 2 4 2 2" xfId="29185" xr:uid="{00000000-0005-0000-0000-000044570000}"/>
    <cellStyle name="Nota 26 3 2 4 2 2 2" xfId="38041" xr:uid="{4A9C8C1D-7EEB-433B-8430-EE3264BD266A}"/>
    <cellStyle name="Nota 26 3 2 4 2 3" xfId="34913" xr:uid="{25057E03-A17D-4F55-BF0C-AC5C3F648323}"/>
    <cellStyle name="Nota 26 3 2 4 3" xfId="23169" xr:uid="{00000000-0005-0000-0000-000045570000}"/>
    <cellStyle name="Nota 26 3 2 4 3 2" xfId="32115" xr:uid="{182CAD3D-C820-457D-AF34-D3AECF49D77E}"/>
    <cellStyle name="Nota 26 3 2 5" xfId="26037" xr:uid="{00000000-0005-0000-0000-000046570000}"/>
    <cellStyle name="Nota 26 3 2 5 2" xfId="29180" xr:uid="{00000000-0005-0000-0000-000047570000}"/>
    <cellStyle name="Nota 26 3 2 5 2 2" xfId="38036" xr:uid="{9A5D29E4-A074-4FA3-A0D9-41CC04B9691D}"/>
    <cellStyle name="Nota 26 3 2 5 3" xfId="34908" xr:uid="{FB61D5B0-7A92-4FF7-9B39-24698294688F}"/>
    <cellStyle name="Nota 26 3 2 6" xfId="23174" xr:uid="{00000000-0005-0000-0000-000048570000}"/>
    <cellStyle name="Nota 26 3 2 6 2" xfId="32120" xr:uid="{E0538176-5B9F-4B61-9062-29CC4EAC50CA}"/>
    <cellStyle name="Nota 26 3 3" xfId="18065" xr:uid="{00000000-0005-0000-0000-000049570000}"/>
    <cellStyle name="Nota 26 3 3 2" xfId="18066" xr:uid="{00000000-0005-0000-0000-00004A570000}"/>
    <cellStyle name="Nota 26 3 3 2 2" xfId="26044" xr:uid="{00000000-0005-0000-0000-00004B570000}"/>
    <cellStyle name="Nota 26 3 3 2 2 2" xfId="29187" xr:uid="{00000000-0005-0000-0000-00004C570000}"/>
    <cellStyle name="Nota 26 3 3 2 2 2 2" xfId="38043" xr:uid="{1A4782A7-E9AC-4636-A0EC-2A09ADA5B348}"/>
    <cellStyle name="Nota 26 3 3 2 2 3" xfId="34915" xr:uid="{571C69EE-B7CE-4F06-9E23-0217A87EB971}"/>
    <cellStyle name="Nota 26 3 3 2 3" xfId="23167" xr:uid="{00000000-0005-0000-0000-00004D570000}"/>
    <cellStyle name="Nota 26 3 3 2 3 2" xfId="32113" xr:uid="{8F6F5F4B-76E2-494C-AF5A-2C0B30D4C758}"/>
    <cellStyle name="Nota 26 3 3 3" xfId="26043" xr:uid="{00000000-0005-0000-0000-00004E570000}"/>
    <cellStyle name="Nota 26 3 3 3 2" xfId="29186" xr:uid="{00000000-0005-0000-0000-00004F570000}"/>
    <cellStyle name="Nota 26 3 3 3 2 2" xfId="38042" xr:uid="{9E3975B6-696C-4921-81B8-BA2E1786E27D}"/>
    <cellStyle name="Nota 26 3 3 3 3" xfId="34914" xr:uid="{24BB1927-7F21-48AB-B85A-2D80A4B02464}"/>
    <cellStyle name="Nota 26 3 3 4" xfId="23168" xr:uid="{00000000-0005-0000-0000-000050570000}"/>
    <cellStyle name="Nota 26 3 3 4 2" xfId="32114" xr:uid="{DBA7346A-9E55-4D2D-A193-F8C3EEA0AB2A}"/>
    <cellStyle name="Nota 26 3 4" xfId="18067" xr:uid="{00000000-0005-0000-0000-000051570000}"/>
    <cellStyle name="Nota 26 3 4 2" xfId="18068" xr:uid="{00000000-0005-0000-0000-000052570000}"/>
    <cellStyle name="Nota 26 3 4 2 2" xfId="26046" xr:uid="{00000000-0005-0000-0000-000053570000}"/>
    <cellStyle name="Nota 26 3 4 2 2 2" xfId="29189" xr:uid="{00000000-0005-0000-0000-000054570000}"/>
    <cellStyle name="Nota 26 3 4 2 2 2 2" xfId="38045" xr:uid="{2B4BC11D-F2D3-4335-A3D6-EB7B6B51D0EC}"/>
    <cellStyle name="Nota 26 3 4 2 2 3" xfId="34917" xr:uid="{97E0A097-168C-4B72-9BB8-07FB5EB9D389}"/>
    <cellStyle name="Nota 26 3 4 2 3" xfId="23165" xr:uid="{00000000-0005-0000-0000-000055570000}"/>
    <cellStyle name="Nota 26 3 4 2 3 2" xfId="32111" xr:uid="{D5AB4E33-BF32-456F-B4A1-7F551EE03EB6}"/>
    <cellStyle name="Nota 26 3 4 3" xfId="26045" xr:uid="{00000000-0005-0000-0000-000056570000}"/>
    <cellStyle name="Nota 26 3 4 3 2" xfId="29188" xr:uid="{00000000-0005-0000-0000-000057570000}"/>
    <cellStyle name="Nota 26 3 4 3 2 2" xfId="38044" xr:uid="{89CC39DB-87F0-4B08-8008-BB87AFEE3FCF}"/>
    <cellStyle name="Nota 26 3 4 3 3" xfId="34916" xr:uid="{8B084F7E-A0EA-48F4-90DC-4A4ED91C1353}"/>
    <cellStyle name="Nota 26 3 4 4" xfId="23166" xr:uid="{00000000-0005-0000-0000-000058570000}"/>
    <cellStyle name="Nota 26 3 4 4 2" xfId="32112" xr:uid="{C1127B7E-2033-4232-8E85-573CB2463DFE}"/>
    <cellStyle name="Nota 26 3 5" xfId="18069" xr:uid="{00000000-0005-0000-0000-000059570000}"/>
    <cellStyle name="Nota 26 3 5 2" xfId="26047" xr:uid="{00000000-0005-0000-0000-00005A570000}"/>
    <cellStyle name="Nota 26 3 5 2 2" xfId="29190" xr:uid="{00000000-0005-0000-0000-00005B570000}"/>
    <cellStyle name="Nota 26 3 5 2 2 2" xfId="38046" xr:uid="{2A145B58-2E2C-4078-B920-028C2D12D248}"/>
    <cellStyle name="Nota 26 3 5 2 3" xfId="34918" xr:uid="{C32E5119-DAF8-40D4-A356-F888425FEE3B}"/>
    <cellStyle name="Nota 26 3 5 3" xfId="23164" xr:uid="{00000000-0005-0000-0000-00005C570000}"/>
    <cellStyle name="Nota 26 3 5 3 2" xfId="32110" xr:uid="{DAA2558C-5323-45BB-A3D9-FC8A699C3541}"/>
    <cellStyle name="Nota 26 3 6" xfId="26036" xr:uid="{00000000-0005-0000-0000-00005D570000}"/>
    <cellStyle name="Nota 26 3 6 2" xfId="29179" xr:uid="{00000000-0005-0000-0000-00005E570000}"/>
    <cellStyle name="Nota 26 3 6 2 2" xfId="38035" xr:uid="{4E84B391-7111-4DF4-B55A-6883FA613C92}"/>
    <cellStyle name="Nota 26 3 6 3" xfId="34907" xr:uid="{EF054BA9-6376-4A3C-8440-C9D1EC5A4819}"/>
    <cellStyle name="Nota 26 3 7" xfId="23175" xr:uid="{00000000-0005-0000-0000-00005F570000}"/>
    <cellStyle name="Nota 26 3 7 2" xfId="32121" xr:uid="{C433BBE5-9888-428B-B1A7-DF2A2CB87F30}"/>
    <cellStyle name="Nota 26 4" xfId="18070" xr:uid="{00000000-0005-0000-0000-000060570000}"/>
    <cellStyle name="Nota 26 4 2" xfId="18071" xr:uid="{00000000-0005-0000-0000-000061570000}"/>
    <cellStyle name="Nota 26 4 2 2" xfId="18072" xr:uid="{00000000-0005-0000-0000-000062570000}"/>
    <cellStyle name="Nota 26 4 2 2 2" xfId="26050" xr:uid="{00000000-0005-0000-0000-000063570000}"/>
    <cellStyle name="Nota 26 4 2 2 2 2" xfId="29193" xr:uid="{00000000-0005-0000-0000-000064570000}"/>
    <cellStyle name="Nota 26 4 2 2 2 2 2" xfId="38049" xr:uid="{205D3ABE-186D-4D52-BC92-FDF33EAD0421}"/>
    <cellStyle name="Nota 26 4 2 2 2 3" xfId="34921" xr:uid="{95AAE081-0574-4B91-A5A9-27D1231A804B}"/>
    <cellStyle name="Nota 26 4 2 2 3" xfId="23161" xr:uid="{00000000-0005-0000-0000-000065570000}"/>
    <cellStyle name="Nota 26 4 2 2 3 2" xfId="32107" xr:uid="{F201FFCE-0F81-4AA7-831E-4B3377C14448}"/>
    <cellStyle name="Nota 26 4 2 3" xfId="26049" xr:uid="{00000000-0005-0000-0000-000066570000}"/>
    <cellStyle name="Nota 26 4 2 3 2" xfId="29192" xr:uid="{00000000-0005-0000-0000-000067570000}"/>
    <cellStyle name="Nota 26 4 2 3 2 2" xfId="38048" xr:uid="{42C1474D-A54D-4B45-A817-D0A6F50A7973}"/>
    <cellStyle name="Nota 26 4 2 3 3" xfId="34920" xr:uid="{E2BA77F5-180E-46D5-A8DC-E11B2DF2B156}"/>
    <cellStyle name="Nota 26 4 2 4" xfId="23162" xr:uid="{00000000-0005-0000-0000-000068570000}"/>
    <cellStyle name="Nota 26 4 2 4 2" xfId="32108" xr:uid="{A6F17478-0987-4382-A81A-7808EC8566F8}"/>
    <cellStyle name="Nota 26 4 3" xfId="18073" xr:uid="{00000000-0005-0000-0000-000069570000}"/>
    <cellStyle name="Nota 26 4 3 2" xfId="18074" xr:uid="{00000000-0005-0000-0000-00006A570000}"/>
    <cellStyle name="Nota 26 4 3 2 2" xfId="26052" xr:uid="{00000000-0005-0000-0000-00006B570000}"/>
    <cellStyle name="Nota 26 4 3 2 2 2" xfId="29195" xr:uid="{00000000-0005-0000-0000-00006C570000}"/>
    <cellStyle name="Nota 26 4 3 2 2 2 2" xfId="38051" xr:uid="{E5631FB8-0FF1-447A-BF82-6E9466C382FC}"/>
    <cellStyle name="Nota 26 4 3 2 2 3" xfId="34923" xr:uid="{27E08C53-E645-41CD-B8B8-A4FBA96F4731}"/>
    <cellStyle name="Nota 26 4 3 2 3" xfId="23159" xr:uid="{00000000-0005-0000-0000-00006D570000}"/>
    <cellStyle name="Nota 26 4 3 2 3 2" xfId="32105" xr:uid="{1AA0F333-6AC4-4480-9535-B8CA63B8F0D9}"/>
    <cellStyle name="Nota 26 4 3 3" xfId="26051" xr:uid="{00000000-0005-0000-0000-00006E570000}"/>
    <cellStyle name="Nota 26 4 3 3 2" xfId="29194" xr:uid="{00000000-0005-0000-0000-00006F570000}"/>
    <cellStyle name="Nota 26 4 3 3 2 2" xfId="38050" xr:uid="{DC96CF22-56F9-48BE-806E-100395FDEC0E}"/>
    <cellStyle name="Nota 26 4 3 3 3" xfId="34922" xr:uid="{15E2F58A-F040-4C41-904C-267102D446F5}"/>
    <cellStyle name="Nota 26 4 3 4" xfId="23160" xr:uid="{00000000-0005-0000-0000-000070570000}"/>
    <cellStyle name="Nota 26 4 3 4 2" xfId="32106" xr:uid="{AD204A84-C443-47C5-95B6-4E824EC3FD35}"/>
    <cellStyle name="Nota 26 4 4" xfId="18075" xr:uid="{00000000-0005-0000-0000-000071570000}"/>
    <cellStyle name="Nota 26 4 4 2" xfId="26053" xr:uid="{00000000-0005-0000-0000-000072570000}"/>
    <cellStyle name="Nota 26 4 4 2 2" xfId="29196" xr:uid="{00000000-0005-0000-0000-000073570000}"/>
    <cellStyle name="Nota 26 4 4 2 2 2" xfId="38052" xr:uid="{E1C4F302-B7DB-463A-8D8C-AA3EE2806EFA}"/>
    <cellStyle name="Nota 26 4 4 2 3" xfId="34924" xr:uid="{4DFCC843-F4E9-4692-A5D2-235A20C61BCC}"/>
    <cellStyle name="Nota 26 4 4 3" xfId="23158" xr:uid="{00000000-0005-0000-0000-000074570000}"/>
    <cellStyle name="Nota 26 4 4 3 2" xfId="32104" xr:uid="{4F2486D7-A994-485B-8C72-7AB21EA72016}"/>
    <cellStyle name="Nota 26 4 5" xfId="26048" xr:uid="{00000000-0005-0000-0000-000075570000}"/>
    <cellStyle name="Nota 26 4 5 2" xfId="29191" xr:uid="{00000000-0005-0000-0000-000076570000}"/>
    <cellStyle name="Nota 26 4 5 2 2" xfId="38047" xr:uid="{630FF74F-FB5E-4C48-A469-19D70A54F083}"/>
    <cellStyle name="Nota 26 4 5 3" xfId="34919" xr:uid="{97CA422A-5C2A-4B96-A4F2-A8AD37D6D92E}"/>
    <cellStyle name="Nota 26 4 6" xfId="23163" xr:uid="{00000000-0005-0000-0000-000077570000}"/>
    <cellStyle name="Nota 26 4 6 2" xfId="32109" xr:uid="{77417C5F-EAD5-4259-970A-5F6BBB017048}"/>
    <cellStyle name="Nota 26 5" xfId="18076" xr:uid="{00000000-0005-0000-0000-000078570000}"/>
    <cellStyle name="Nota 26 5 2" xfId="18077" xr:uid="{00000000-0005-0000-0000-000079570000}"/>
    <cellStyle name="Nota 26 5 2 2" xfId="26055" xr:uid="{00000000-0005-0000-0000-00007A570000}"/>
    <cellStyle name="Nota 26 5 2 2 2" xfId="29198" xr:uid="{00000000-0005-0000-0000-00007B570000}"/>
    <cellStyle name="Nota 26 5 2 2 2 2" xfId="38054" xr:uid="{D14862CA-C8FD-49B0-87C2-B18E8CC43DCB}"/>
    <cellStyle name="Nota 26 5 2 2 3" xfId="34926" xr:uid="{43905A79-8F5E-4006-9CB3-8B5114264E78}"/>
    <cellStyle name="Nota 26 5 2 3" xfId="23156" xr:uid="{00000000-0005-0000-0000-00007C570000}"/>
    <cellStyle name="Nota 26 5 2 3 2" xfId="32102" xr:uid="{C5044B00-2099-40C8-9EBD-61971B6B6A1E}"/>
    <cellStyle name="Nota 26 5 3" xfId="26054" xr:uid="{00000000-0005-0000-0000-00007D570000}"/>
    <cellStyle name="Nota 26 5 3 2" xfId="29197" xr:uid="{00000000-0005-0000-0000-00007E570000}"/>
    <cellStyle name="Nota 26 5 3 2 2" xfId="38053" xr:uid="{46DD3947-DDE6-41B0-9B83-DCEAD8D13B24}"/>
    <cellStyle name="Nota 26 5 3 3" xfId="34925" xr:uid="{C932AE60-A4EA-4ABD-B794-99B563681113}"/>
    <cellStyle name="Nota 26 5 4" xfId="23157" xr:uid="{00000000-0005-0000-0000-00007F570000}"/>
    <cellStyle name="Nota 26 5 4 2" xfId="32103" xr:uid="{BF385CA4-F0D5-4289-8879-E60A42F0D3D0}"/>
    <cellStyle name="Nota 26 6" xfId="18078" xr:uid="{00000000-0005-0000-0000-000080570000}"/>
    <cellStyle name="Nota 26 6 2" xfId="18079" xr:uid="{00000000-0005-0000-0000-000081570000}"/>
    <cellStyle name="Nota 26 6 2 2" xfId="26057" xr:uid="{00000000-0005-0000-0000-000082570000}"/>
    <cellStyle name="Nota 26 6 2 2 2" xfId="29200" xr:uid="{00000000-0005-0000-0000-000083570000}"/>
    <cellStyle name="Nota 26 6 2 2 2 2" xfId="38056" xr:uid="{0F97F187-E258-42AD-A56B-BA66D7C17BB7}"/>
    <cellStyle name="Nota 26 6 2 2 3" xfId="34928" xr:uid="{F85A2851-DB5B-4821-84B7-3B2DC33C0D90}"/>
    <cellStyle name="Nota 26 6 2 3" xfId="23154" xr:uid="{00000000-0005-0000-0000-000084570000}"/>
    <cellStyle name="Nota 26 6 2 3 2" xfId="32100" xr:uid="{34164A7E-7F66-4021-B86E-5A51F6181EC8}"/>
    <cellStyle name="Nota 26 6 3" xfId="26056" xr:uid="{00000000-0005-0000-0000-000085570000}"/>
    <cellStyle name="Nota 26 6 3 2" xfId="29199" xr:uid="{00000000-0005-0000-0000-000086570000}"/>
    <cellStyle name="Nota 26 6 3 2 2" xfId="38055" xr:uid="{61AC761F-5E36-4184-B903-A21067D646A7}"/>
    <cellStyle name="Nota 26 6 3 3" xfId="34927" xr:uid="{A9E4AE41-674B-4C4B-AB6E-8AF06CFA7130}"/>
    <cellStyle name="Nota 26 6 4" xfId="23155" xr:uid="{00000000-0005-0000-0000-000087570000}"/>
    <cellStyle name="Nota 26 6 4 2" xfId="32101" xr:uid="{71A1A2D3-781F-488E-84EC-AA906E2284EC}"/>
    <cellStyle name="Nota 26 7" xfId="18080" xr:uid="{00000000-0005-0000-0000-000088570000}"/>
    <cellStyle name="Nota 26 7 2" xfId="18081" xr:uid="{00000000-0005-0000-0000-000089570000}"/>
    <cellStyle name="Nota 26 7 2 2" xfId="26059" xr:uid="{00000000-0005-0000-0000-00008A570000}"/>
    <cellStyle name="Nota 26 7 2 2 2" xfId="29202" xr:uid="{00000000-0005-0000-0000-00008B570000}"/>
    <cellStyle name="Nota 26 7 2 2 2 2" xfId="38058" xr:uid="{87219209-D1C7-436F-9BAA-980BD00A0725}"/>
    <cellStyle name="Nota 26 7 2 2 3" xfId="34930" xr:uid="{7E6BB382-053F-4541-B5C1-36B7A5F77455}"/>
    <cellStyle name="Nota 26 7 2 3" xfId="23152" xr:uid="{00000000-0005-0000-0000-00008C570000}"/>
    <cellStyle name="Nota 26 7 2 3 2" xfId="32098" xr:uid="{399A5A7F-B8AC-43C3-BF2F-D604924EFAE6}"/>
    <cellStyle name="Nota 26 7 3" xfId="26058" xr:uid="{00000000-0005-0000-0000-00008D570000}"/>
    <cellStyle name="Nota 26 7 3 2" xfId="29201" xr:uid="{00000000-0005-0000-0000-00008E570000}"/>
    <cellStyle name="Nota 26 7 3 2 2" xfId="38057" xr:uid="{E1057ABA-CC41-4D3E-8D1B-6531FFBAAF5A}"/>
    <cellStyle name="Nota 26 7 3 3" xfId="34929" xr:uid="{A987967C-A109-417E-839D-337814291C31}"/>
    <cellStyle name="Nota 26 7 4" xfId="23153" xr:uid="{00000000-0005-0000-0000-00008F570000}"/>
    <cellStyle name="Nota 26 7 4 2" xfId="32099" xr:uid="{2018599C-664C-42D6-B3F2-45F661A339C1}"/>
    <cellStyle name="Nota 26 8" xfId="18082" xr:uid="{00000000-0005-0000-0000-000090570000}"/>
    <cellStyle name="Nota 260" xfId="18083" xr:uid="{00000000-0005-0000-0000-000091570000}"/>
    <cellStyle name="Nota 261" xfId="756" xr:uid="{00000000-0005-0000-0000-000092570000}"/>
    <cellStyle name="Nota 261 2" xfId="27540" xr:uid="{00000000-0005-0000-0000-000093570000}"/>
    <cellStyle name="Nota 261 2 2" xfId="36406" xr:uid="{46858865-D3D3-417D-8B2B-BFA0A9C93F05}"/>
    <cellStyle name="Nota 262" xfId="22283" xr:uid="{00000000-0005-0000-0000-000094570000}"/>
    <cellStyle name="Nota 262 2" xfId="27717" xr:uid="{00000000-0005-0000-0000-000095570000}"/>
    <cellStyle name="Nota 262 2 2" xfId="36573" xr:uid="{D4B75717-AE0C-482C-B2D5-8CB90CBB66D0}"/>
    <cellStyle name="Nota 262 3" xfId="31229" xr:uid="{CB5FD48B-3777-4EA1-8B93-26EEEDB50E73}"/>
    <cellStyle name="Nota 263" xfId="27155" xr:uid="{00000000-0005-0000-0000-000096570000}"/>
    <cellStyle name="Nota 263 2" xfId="36026" xr:uid="{98D683C9-2792-45BA-B155-A4C963F2BB5E}"/>
    <cellStyle name="Nota 27" xfId="18084" xr:uid="{00000000-0005-0000-0000-000097570000}"/>
    <cellStyle name="Nota 27 2" xfId="18085" xr:uid="{00000000-0005-0000-0000-000098570000}"/>
    <cellStyle name="Nota 27 2 2" xfId="18086" xr:uid="{00000000-0005-0000-0000-000099570000}"/>
    <cellStyle name="Nota 27 2 2 2" xfId="18087" xr:uid="{00000000-0005-0000-0000-00009A570000}"/>
    <cellStyle name="Nota 27 2 2 2 2" xfId="18088" xr:uid="{00000000-0005-0000-0000-00009B570000}"/>
    <cellStyle name="Nota 27 2 2 2 2 2" xfId="26063" xr:uid="{00000000-0005-0000-0000-00009C570000}"/>
    <cellStyle name="Nota 27 2 2 2 2 2 2" xfId="29206" xr:uid="{00000000-0005-0000-0000-00009D570000}"/>
    <cellStyle name="Nota 27 2 2 2 2 2 2 2" xfId="38062" xr:uid="{D7B4F8F8-0FA0-449D-918D-6DFA0B4FE8E5}"/>
    <cellStyle name="Nota 27 2 2 2 2 2 3" xfId="34934" xr:uid="{9D8FEDA6-3B73-4433-98AC-B2D946CDFBE0}"/>
    <cellStyle name="Nota 27 2 2 2 2 3" xfId="23148" xr:uid="{00000000-0005-0000-0000-00009E570000}"/>
    <cellStyle name="Nota 27 2 2 2 2 3 2" xfId="32094" xr:uid="{44276C46-0E97-4614-A9DD-7CF718B774D1}"/>
    <cellStyle name="Nota 27 2 2 2 3" xfId="26062" xr:uid="{00000000-0005-0000-0000-00009F570000}"/>
    <cellStyle name="Nota 27 2 2 2 3 2" xfId="29205" xr:uid="{00000000-0005-0000-0000-0000A0570000}"/>
    <cellStyle name="Nota 27 2 2 2 3 2 2" xfId="38061" xr:uid="{49B1015E-B378-487F-A075-DB66B6B45A42}"/>
    <cellStyle name="Nota 27 2 2 2 3 3" xfId="34933" xr:uid="{6EA8918C-D4AB-4863-B801-666C0AC7C890}"/>
    <cellStyle name="Nota 27 2 2 2 4" xfId="23149" xr:uid="{00000000-0005-0000-0000-0000A1570000}"/>
    <cellStyle name="Nota 27 2 2 2 4 2" xfId="32095" xr:uid="{6867F163-0EE4-4BA2-B880-3EC60F578E91}"/>
    <cellStyle name="Nota 27 2 2 3" xfId="18089" xr:uid="{00000000-0005-0000-0000-0000A2570000}"/>
    <cellStyle name="Nota 27 2 2 3 2" xfId="18090" xr:uid="{00000000-0005-0000-0000-0000A3570000}"/>
    <cellStyle name="Nota 27 2 2 3 2 2" xfId="26065" xr:uid="{00000000-0005-0000-0000-0000A4570000}"/>
    <cellStyle name="Nota 27 2 2 3 2 2 2" xfId="29208" xr:uid="{00000000-0005-0000-0000-0000A5570000}"/>
    <cellStyle name="Nota 27 2 2 3 2 2 2 2" xfId="38064" xr:uid="{CECEBA94-BABC-4E67-B85A-20E43543C4CD}"/>
    <cellStyle name="Nota 27 2 2 3 2 2 3" xfId="34936" xr:uid="{AEADAC63-8C40-4D91-9D2A-210235484FF9}"/>
    <cellStyle name="Nota 27 2 2 3 2 3" xfId="23146" xr:uid="{00000000-0005-0000-0000-0000A6570000}"/>
    <cellStyle name="Nota 27 2 2 3 2 3 2" xfId="32092" xr:uid="{965BFD0D-5851-40ED-9964-676C3DB4A94C}"/>
    <cellStyle name="Nota 27 2 2 3 3" xfId="26064" xr:uid="{00000000-0005-0000-0000-0000A7570000}"/>
    <cellStyle name="Nota 27 2 2 3 3 2" xfId="29207" xr:uid="{00000000-0005-0000-0000-0000A8570000}"/>
    <cellStyle name="Nota 27 2 2 3 3 2 2" xfId="38063" xr:uid="{77171EFC-28AA-4442-94F8-51F6B3CC3BF2}"/>
    <cellStyle name="Nota 27 2 2 3 3 3" xfId="34935" xr:uid="{ACB7E499-5D0D-45CA-AF49-6F1E36D08B0B}"/>
    <cellStyle name="Nota 27 2 2 3 4" xfId="23147" xr:uid="{00000000-0005-0000-0000-0000A9570000}"/>
    <cellStyle name="Nota 27 2 2 3 4 2" xfId="32093" xr:uid="{0288F447-0CEA-4F03-B5B1-418EEAD53E86}"/>
    <cellStyle name="Nota 27 2 2 4" xfId="18091" xr:uid="{00000000-0005-0000-0000-0000AA570000}"/>
    <cellStyle name="Nota 27 2 2 4 2" xfId="26066" xr:uid="{00000000-0005-0000-0000-0000AB570000}"/>
    <cellStyle name="Nota 27 2 2 4 2 2" xfId="29209" xr:uid="{00000000-0005-0000-0000-0000AC570000}"/>
    <cellStyle name="Nota 27 2 2 4 2 2 2" xfId="38065" xr:uid="{3F81F0CF-4002-4BDB-A4D5-E6CD6047155A}"/>
    <cellStyle name="Nota 27 2 2 4 2 3" xfId="34937" xr:uid="{D0BAFDE6-ECCD-445E-98E8-3682B33A0256}"/>
    <cellStyle name="Nota 27 2 2 4 3" xfId="23145" xr:uid="{00000000-0005-0000-0000-0000AD570000}"/>
    <cellStyle name="Nota 27 2 2 4 3 2" xfId="32091" xr:uid="{71C6EEF4-F9A0-4615-BAD0-D9368D38A04B}"/>
    <cellStyle name="Nota 27 2 2 5" xfId="26061" xr:uid="{00000000-0005-0000-0000-0000AE570000}"/>
    <cellStyle name="Nota 27 2 2 5 2" xfId="29204" xr:uid="{00000000-0005-0000-0000-0000AF570000}"/>
    <cellStyle name="Nota 27 2 2 5 2 2" xfId="38060" xr:uid="{EC9789B1-222A-4C6F-8FF1-E90C8C535921}"/>
    <cellStyle name="Nota 27 2 2 5 3" xfId="34932" xr:uid="{BB3B6505-69CE-464A-96A7-B3876EB27D69}"/>
    <cellStyle name="Nota 27 2 2 6" xfId="23150" xr:uid="{00000000-0005-0000-0000-0000B0570000}"/>
    <cellStyle name="Nota 27 2 2 6 2" xfId="32096" xr:uid="{97D100C5-B291-47C5-ACBF-3C7EEDC78D4D}"/>
    <cellStyle name="Nota 27 2 3" xfId="18092" xr:uid="{00000000-0005-0000-0000-0000B1570000}"/>
    <cellStyle name="Nota 27 2 3 2" xfId="18093" xr:uid="{00000000-0005-0000-0000-0000B2570000}"/>
    <cellStyle name="Nota 27 2 3 2 2" xfId="26068" xr:uid="{00000000-0005-0000-0000-0000B3570000}"/>
    <cellStyle name="Nota 27 2 3 2 2 2" xfId="29211" xr:uid="{00000000-0005-0000-0000-0000B4570000}"/>
    <cellStyle name="Nota 27 2 3 2 2 2 2" xfId="38067" xr:uid="{B62F75AE-9450-4AF5-BBAD-D825F6E373C9}"/>
    <cellStyle name="Nota 27 2 3 2 2 3" xfId="34939" xr:uid="{D0270881-1867-4FB1-8005-EAB99658CFA4}"/>
    <cellStyle name="Nota 27 2 3 2 3" xfId="23143" xr:uid="{00000000-0005-0000-0000-0000B5570000}"/>
    <cellStyle name="Nota 27 2 3 2 3 2" xfId="32089" xr:uid="{BAE3741C-F72B-476B-8C27-44B34E2FFEE8}"/>
    <cellStyle name="Nota 27 2 3 3" xfId="26067" xr:uid="{00000000-0005-0000-0000-0000B6570000}"/>
    <cellStyle name="Nota 27 2 3 3 2" xfId="29210" xr:uid="{00000000-0005-0000-0000-0000B7570000}"/>
    <cellStyle name="Nota 27 2 3 3 2 2" xfId="38066" xr:uid="{2C39FF36-F0C3-47B5-9029-4B286EE6435A}"/>
    <cellStyle name="Nota 27 2 3 3 3" xfId="34938" xr:uid="{DF6F9B2F-BEDC-4A41-8106-339AF3907442}"/>
    <cellStyle name="Nota 27 2 3 4" xfId="23144" xr:uid="{00000000-0005-0000-0000-0000B8570000}"/>
    <cellStyle name="Nota 27 2 3 4 2" xfId="32090" xr:uid="{2AC648A0-7029-47A8-ABCC-4265C841BE3C}"/>
    <cellStyle name="Nota 27 2 4" xfId="18094" xr:uid="{00000000-0005-0000-0000-0000B9570000}"/>
    <cellStyle name="Nota 27 2 4 2" xfId="18095" xr:uid="{00000000-0005-0000-0000-0000BA570000}"/>
    <cellStyle name="Nota 27 2 4 2 2" xfId="26070" xr:uid="{00000000-0005-0000-0000-0000BB570000}"/>
    <cellStyle name="Nota 27 2 4 2 2 2" xfId="29213" xr:uid="{00000000-0005-0000-0000-0000BC570000}"/>
    <cellStyle name="Nota 27 2 4 2 2 2 2" xfId="38069" xr:uid="{622447B7-A583-4EBB-BDE0-BC1DEF3110FD}"/>
    <cellStyle name="Nota 27 2 4 2 2 3" xfId="34941" xr:uid="{96849FFF-570E-41D9-B9EA-08E73D2D86B4}"/>
    <cellStyle name="Nota 27 2 4 2 3" xfId="23141" xr:uid="{00000000-0005-0000-0000-0000BD570000}"/>
    <cellStyle name="Nota 27 2 4 2 3 2" xfId="32087" xr:uid="{A72ECEB3-7BAA-4E9F-A2E4-78B4BEC3FB4B}"/>
    <cellStyle name="Nota 27 2 4 3" xfId="26069" xr:uid="{00000000-0005-0000-0000-0000BE570000}"/>
    <cellStyle name="Nota 27 2 4 3 2" xfId="29212" xr:uid="{00000000-0005-0000-0000-0000BF570000}"/>
    <cellStyle name="Nota 27 2 4 3 2 2" xfId="38068" xr:uid="{26B795C1-97D9-4C3C-B712-EF5E72314DE5}"/>
    <cellStyle name="Nota 27 2 4 3 3" xfId="34940" xr:uid="{3D496429-7B70-4832-8049-33FC89C95486}"/>
    <cellStyle name="Nota 27 2 4 4" xfId="23142" xr:uid="{00000000-0005-0000-0000-0000C0570000}"/>
    <cellStyle name="Nota 27 2 4 4 2" xfId="32088" xr:uid="{249E197A-285D-4283-A49B-F1C1D9679EF9}"/>
    <cellStyle name="Nota 27 2 5" xfId="18096" xr:uid="{00000000-0005-0000-0000-0000C1570000}"/>
    <cellStyle name="Nota 27 2 5 2" xfId="26071" xr:uid="{00000000-0005-0000-0000-0000C2570000}"/>
    <cellStyle name="Nota 27 2 5 2 2" xfId="29214" xr:uid="{00000000-0005-0000-0000-0000C3570000}"/>
    <cellStyle name="Nota 27 2 5 2 2 2" xfId="38070" xr:uid="{E3E46580-DAA4-498A-9A48-55E781FE10C4}"/>
    <cellStyle name="Nota 27 2 5 2 3" xfId="34942" xr:uid="{CB6253F6-CED8-4953-AE77-B70801978F90}"/>
    <cellStyle name="Nota 27 2 5 3" xfId="23140" xr:uid="{00000000-0005-0000-0000-0000C4570000}"/>
    <cellStyle name="Nota 27 2 5 3 2" xfId="32086" xr:uid="{570C866D-5EA0-424A-BF56-F0270AD17128}"/>
    <cellStyle name="Nota 27 2 6" xfId="26060" xr:uid="{00000000-0005-0000-0000-0000C5570000}"/>
    <cellStyle name="Nota 27 2 6 2" xfId="29203" xr:uid="{00000000-0005-0000-0000-0000C6570000}"/>
    <cellStyle name="Nota 27 2 6 2 2" xfId="38059" xr:uid="{A0D13F75-2303-4FEC-83B1-6D7BFDE38886}"/>
    <cellStyle name="Nota 27 2 6 3" xfId="34931" xr:uid="{9D94E071-125F-497E-A3E3-FF966AB18359}"/>
    <cellStyle name="Nota 27 2 7" xfId="23151" xr:uid="{00000000-0005-0000-0000-0000C7570000}"/>
    <cellStyle name="Nota 27 2 7 2" xfId="32097" xr:uid="{4E0F4CCF-9689-4D11-850D-1E3B875F546C}"/>
    <cellStyle name="Nota 27 3" xfId="18097" xr:uid="{00000000-0005-0000-0000-0000C8570000}"/>
    <cellStyle name="Nota 27 3 2" xfId="18098" xr:uid="{00000000-0005-0000-0000-0000C9570000}"/>
    <cellStyle name="Nota 27 3 2 2" xfId="18099" xr:uid="{00000000-0005-0000-0000-0000CA570000}"/>
    <cellStyle name="Nota 27 3 2 2 2" xfId="18100" xr:uid="{00000000-0005-0000-0000-0000CB570000}"/>
    <cellStyle name="Nota 27 3 2 2 2 2" xfId="26075" xr:uid="{00000000-0005-0000-0000-0000CC570000}"/>
    <cellStyle name="Nota 27 3 2 2 2 2 2" xfId="29218" xr:uid="{00000000-0005-0000-0000-0000CD570000}"/>
    <cellStyle name="Nota 27 3 2 2 2 2 2 2" xfId="38074" xr:uid="{A7780BAD-A742-419E-9BE3-34FAE4BCCB3A}"/>
    <cellStyle name="Nota 27 3 2 2 2 2 3" xfId="34946" xr:uid="{4768E712-746E-40FD-AC17-C6CEB21D0472}"/>
    <cellStyle name="Nota 27 3 2 2 2 3" xfId="23136" xr:uid="{00000000-0005-0000-0000-0000CE570000}"/>
    <cellStyle name="Nota 27 3 2 2 2 3 2" xfId="32082" xr:uid="{0CA57383-CC6E-4C68-8E73-C370E5D38C16}"/>
    <cellStyle name="Nota 27 3 2 2 3" xfId="26074" xr:uid="{00000000-0005-0000-0000-0000CF570000}"/>
    <cellStyle name="Nota 27 3 2 2 3 2" xfId="29217" xr:uid="{00000000-0005-0000-0000-0000D0570000}"/>
    <cellStyle name="Nota 27 3 2 2 3 2 2" xfId="38073" xr:uid="{2D2F675A-2F2F-48DD-8623-1A2C95CB5A35}"/>
    <cellStyle name="Nota 27 3 2 2 3 3" xfId="34945" xr:uid="{50CF8F36-A0D7-4416-B979-6652EFF660A3}"/>
    <cellStyle name="Nota 27 3 2 2 4" xfId="23137" xr:uid="{00000000-0005-0000-0000-0000D1570000}"/>
    <cellStyle name="Nota 27 3 2 2 4 2" xfId="32083" xr:uid="{2F863AE0-DA21-4D11-835B-52420D759D94}"/>
    <cellStyle name="Nota 27 3 2 3" xfId="18101" xr:uid="{00000000-0005-0000-0000-0000D2570000}"/>
    <cellStyle name="Nota 27 3 2 3 2" xfId="18102" xr:uid="{00000000-0005-0000-0000-0000D3570000}"/>
    <cellStyle name="Nota 27 3 2 3 2 2" xfId="26077" xr:uid="{00000000-0005-0000-0000-0000D4570000}"/>
    <cellStyle name="Nota 27 3 2 3 2 2 2" xfId="29220" xr:uid="{00000000-0005-0000-0000-0000D5570000}"/>
    <cellStyle name="Nota 27 3 2 3 2 2 2 2" xfId="38076" xr:uid="{AE9CAB74-CAC5-426B-9400-045D2B82E6E6}"/>
    <cellStyle name="Nota 27 3 2 3 2 2 3" xfId="34948" xr:uid="{2428C593-B5D3-42E6-8CDA-54E3DAC359F3}"/>
    <cellStyle name="Nota 27 3 2 3 2 3" xfId="23134" xr:uid="{00000000-0005-0000-0000-0000D6570000}"/>
    <cellStyle name="Nota 27 3 2 3 2 3 2" xfId="32080" xr:uid="{9D919B33-91DB-4C76-9D19-FB35B38CE99B}"/>
    <cellStyle name="Nota 27 3 2 3 3" xfId="26076" xr:uid="{00000000-0005-0000-0000-0000D7570000}"/>
    <cellStyle name="Nota 27 3 2 3 3 2" xfId="29219" xr:uid="{00000000-0005-0000-0000-0000D8570000}"/>
    <cellStyle name="Nota 27 3 2 3 3 2 2" xfId="38075" xr:uid="{04851B11-6449-4DDB-8116-15AF94737842}"/>
    <cellStyle name="Nota 27 3 2 3 3 3" xfId="34947" xr:uid="{7CB13D57-9FE3-4F39-98B7-597D23A55622}"/>
    <cellStyle name="Nota 27 3 2 3 4" xfId="23135" xr:uid="{00000000-0005-0000-0000-0000D9570000}"/>
    <cellStyle name="Nota 27 3 2 3 4 2" xfId="32081" xr:uid="{93B4844B-7D07-48F9-9BE8-E6F7EFBEE724}"/>
    <cellStyle name="Nota 27 3 2 4" xfId="18103" xr:uid="{00000000-0005-0000-0000-0000DA570000}"/>
    <cellStyle name="Nota 27 3 2 4 2" xfId="26078" xr:uid="{00000000-0005-0000-0000-0000DB570000}"/>
    <cellStyle name="Nota 27 3 2 4 2 2" xfId="29221" xr:uid="{00000000-0005-0000-0000-0000DC570000}"/>
    <cellStyle name="Nota 27 3 2 4 2 2 2" xfId="38077" xr:uid="{C4962614-129D-47F9-9347-1B275D00BE55}"/>
    <cellStyle name="Nota 27 3 2 4 2 3" xfId="34949" xr:uid="{8BF07341-A32D-4A96-AC51-B01D498AD6D0}"/>
    <cellStyle name="Nota 27 3 2 4 3" xfId="23133" xr:uid="{00000000-0005-0000-0000-0000DD570000}"/>
    <cellStyle name="Nota 27 3 2 4 3 2" xfId="32079" xr:uid="{24F2FA55-E8A8-497D-BA5B-1C085EE5D019}"/>
    <cellStyle name="Nota 27 3 2 5" xfId="26073" xr:uid="{00000000-0005-0000-0000-0000DE570000}"/>
    <cellStyle name="Nota 27 3 2 5 2" xfId="29216" xr:uid="{00000000-0005-0000-0000-0000DF570000}"/>
    <cellStyle name="Nota 27 3 2 5 2 2" xfId="38072" xr:uid="{1B3D580C-5615-4817-80B4-D63688D439EE}"/>
    <cellStyle name="Nota 27 3 2 5 3" xfId="34944" xr:uid="{8B6052B5-A1BB-4814-86B7-FB18B2FAD10F}"/>
    <cellStyle name="Nota 27 3 2 6" xfId="23138" xr:uid="{00000000-0005-0000-0000-0000E0570000}"/>
    <cellStyle name="Nota 27 3 2 6 2" xfId="32084" xr:uid="{9E124736-9F66-48BB-8BF7-B84879A7B26E}"/>
    <cellStyle name="Nota 27 3 3" xfId="18104" xr:uid="{00000000-0005-0000-0000-0000E1570000}"/>
    <cellStyle name="Nota 27 3 3 2" xfId="18105" xr:uid="{00000000-0005-0000-0000-0000E2570000}"/>
    <cellStyle name="Nota 27 3 3 2 2" xfId="26080" xr:uid="{00000000-0005-0000-0000-0000E3570000}"/>
    <cellStyle name="Nota 27 3 3 2 2 2" xfId="29223" xr:uid="{00000000-0005-0000-0000-0000E4570000}"/>
    <cellStyle name="Nota 27 3 3 2 2 2 2" xfId="38079" xr:uid="{7388B2C5-72A5-470E-9D41-3E5F6DDA43AC}"/>
    <cellStyle name="Nota 27 3 3 2 2 3" xfId="34951" xr:uid="{F33EE09E-2B7A-4C6C-84AE-686D4F71BDF6}"/>
    <cellStyle name="Nota 27 3 3 2 3" xfId="23131" xr:uid="{00000000-0005-0000-0000-0000E5570000}"/>
    <cellStyle name="Nota 27 3 3 2 3 2" xfId="32077" xr:uid="{3DC134E7-542B-4279-A63D-3D2B3E2A6311}"/>
    <cellStyle name="Nota 27 3 3 3" xfId="26079" xr:uid="{00000000-0005-0000-0000-0000E6570000}"/>
    <cellStyle name="Nota 27 3 3 3 2" xfId="29222" xr:uid="{00000000-0005-0000-0000-0000E7570000}"/>
    <cellStyle name="Nota 27 3 3 3 2 2" xfId="38078" xr:uid="{C6E078B9-EF86-494A-8AD6-832F8F70C26E}"/>
    <cellStyle name="Nota 27 3 3 3 3" xfId="34950" xr:uid="{1DE68845-5BBB-4469-9039-45A295B872A1}"/>
    <cellStyle name="Nota 27 3 3 4" xfId="23132" xr:uid="{00000000-0005-0000-0000-0000E8570000}"/>
    <cellStyle name="Nota 27 3 3 4 2" xfId="32078" xr:uid="{2EB3D7B0-1935-4832-8CDB-64399DBAE62D}"/>
    <cellStyle name="Nota 27 3 4" xfId="18106" xr:uid="{00000000-0005-0000-0000-0000E9570000}"/>
    <cellStyle name="Nota 27 3 4 2" xfId="18107" xr:uid="{00000000-0005-0000-0000-0000EA570000}"/>
    <cellStyle name="Nota 27 3 4 2 2" xfId="26082" xr:uid="{00000000-0005-0000-0000-0000EB570000}"/>
    <cellStyle name="Nota 27 3 4 2 2 2" xfId="29225" xr:uid="{00000000-0005-0000-0000-0000EC570000}"/>
    <cellStyle name="Nota 27 3 4 2 2 2 2" xfId="38081" xr:uid="{B5B173D7-740B-46A4-A609-C606F36DBF0D}"/>
    <cellStyle name="Nota 27 3 4 2 2 3" xfId="34953" xr:uid="{BB17F091-16C9-4E68-93E3-90F4BBBC647D}"/>
    <cellStyle name="Nota 27 3 4 2 3" xfId="23129" xr:uid="{00000000-0005-0000-0000-0000ED570000}"/>
    <cellStyle name="Nota 27 3 4 2 3 2" xfId="32075" xr:uid="{A1850E80-C794-4696-8B28-1688DE3C59A7}"/>
    <cellStyle name="Nota 27 3 4 3" xfId="26081" xr:uid="{00000000-0005-0000-0000-0000EE570000}"/>
    <cellStyle name="Nota 27 3 4 3 2" xfId="29224" xr:uid="{00000000-0005-0000-0000-0000EF570000}"/>
    <cellStyle name="Nota 27 3 4 3 2 2" xfId="38080" xr:uid="{44BA7292-117A-4DCD-B6ED-0A03A93BD73B}"/>
    <cellStyle name="Nota 27 3 4 3 3" xfId="34952" xr:uid="{3B637E3C-8EB0-4028-8059-1E2A28EF3F1C}"/>
    <cellStyle name="Nota 27 3 4 4" xfId="23130" xr:uid="{00000000-0005-0000-0000-0000F0570000}"/>
    <cellStyle name="Nota 27 3 4 4 2" xfId="32076" xr:uid="{18CACBA2-0D76-4F9A-BED2-54DEB820F6D0}"/>
    <cellStyle name="Nota 27 3 5" xfId="18108" xr:uid="{00000000-0005-0000-0000-0000F1570000}"/>
    <cellStyle name="Nota 27 3 5 2" xfId="26083" xr:uid="{00000000-0005-0000-0000-0000F2570000}"/>
    <cellStyle name="Nota 27 3 5 2 2" xfId="29226" xr:uid="{00000000-0005-0000-0000-0000F3570000}"/>
    <cellStyle name="Nota 27 3 5 2 2 2" xfId="38082" xr:uid="{8B2A26DC-9582-44F2-86C6-54F98C172626}"/>
    <cellStyle name="Nota 27 3 5 2 3" xfId="34954" xr:uid="{7BD41B29-AA89-4E36-96A6-D836D4245B4A}"/>
    <cellStyle name="Nota 27 3 5 3" xfId="23128" xr:uid="{00000000-0005-0000-0000-0000F4570000}"/>
    <cellStyle name="Nota 27 3 5 3 2" xfId="32074" xr:uid="{2A31FD40-B002-457C-9A86-02010DFCFC97}"/>
    <cellStyle name="Nota 27 3 6" xfId="26072" xr:uid="{00000000-0005-0000-0000-0000F5570000}"/>
    <cellStyle name="Nota 27 3 6 2" xfId="29215" xr:uid="{00000000-0005-0000-0000-0000F6570000}"/>
    <cellStyle name="Nota 27 3 6 2 2" xfId="38071" xr:uid="{F661D102-9581-4DAC-ABE2-74279CA6A710}"/>
    <cellStyle name="Nota 27 3 6 3" xfId="34943" xr:uid="{D8CB382A-65B1-4C1F-B282-48F11E91DC01}"/>
    <cellStyle name="Nota 27 3 7" xfId="23139" xr:uid="{00000000-0005-0000-0000-0000F7570000}"/>
    <cellStyle name="Nota 27 3 7 2" xfId="32085" xr:uid="{76BBA556-0F7A-4168-81F1-F41E23E01233}"/>
    <cellStyle name="Nota 27 4" xfId="18109" xr:uid="{00000000-0005-0000-0000-0000F8570000}"/>
    <cellStyle name="Nota 27 4 2" xfId="18110" xr:uid="{00000000-0005-0000-0000-0000F9570000}"/>
    <cellStyle name="Nota 27 4 2 2" xfId="18111" xr:uid="{00000000-0005-0000-0000-0000FA570000}"/>
    <cellStyle name="Nota 27 4 2 2 2" xfId="26086" xr:uid="{00000000-0005-0000-0000-0000FB570000}"/>
    <cellStyle name="Nota 27 4 2 2 2 2" xfId="29229" xr:uid="{00000000-0005-0000-0000-0000FC570000}"/>
    <cellStyle name="Nota 27 4 2 2 2 2 2" xfId="38085" xr:uid="{052B7EAF-1104-418A-ABBC-422D08FEBC91}"/>
    <cellStyle name="Nota 27 4 2 2 2 3" xfId="34957" xr:uid="{938622C9-D2DE-42E7-B9BC-0D5DB5245D77}"/>
    <cellStyle name="Nota 27 4 2 2 3" xfId="23125" xr:uid="{00000000-0005-0000-0000-0000FD570000}"/>
    <cellStyle name="Nota 27 4 2 2 3 2" xfId="32071" xr:uid="{C88DBEB5-5B02-402A-93C9-7395A798B64B}"/>
    <cellStyle name="Nota 27 4 2 3" xfId="26085" xr:uid="{00000000-0005-0000-0000-0000FE570000}"/>
    <cellStyle name="Nota 27 4 2 3 2" xfId="29228" xr:uid="{00000000-0005-0000-0000-0000FF570000}"/>
    <cellStyle name="Nota 27 4 2 3 2 2" xfId="38084" xr:uid="{BB3926C2-F883-4AA2-8ABE-92D7A33659CA}"/>
    <cellStyle name="Nota 27 4 2 3 3" xfId="34956" xr:uid="{B653253B-A9DB-404D-B5A4-97EE90A50BF2}"/>
    <cellStyle name="Nota 27 4 2 4" xfId="23126" xr:uid="{00000000-0005-0000-0000-000000580000}"/>
    <cellStyle name="Nota 27 4 2 4 2" xfId="32072" xr:uid="{84E63335-0685-48C2-B0FF-71977BFC8799}"/>
    <cellStyle name="Nota 27 4 3" xfId="18112" xr:uid="{00000000-0005-0000-0000-000001580000}"/>
    <cellStyle name="Nota 27 4 3 2" xfId="18113" xr:uid="{00000000-0005-0000-0000-000002580000}"/>
    <cellStyle name="Nota 27 4 3 2 2" xfId="26088" xr:uid="{00000000-0005-0000-0000-000003580000}"/>
    <cellStyle name="Nota 27 4 3 2 2 2" xfId="29231" xr:uid="{00000000-0005-0000-0000-000004580000}"/>
    <cellStyle name="Nota 27 4 3 2 2 2 2" xfId="38087" xr:uid="{E56F09E4-CA86-4FBD-B15E-5D60BCC51089}"/>
    <cellStyle name="Nota 27 4 3 2 2 3" xfId="34959" xr:uid="{BFFE4D12-0D28-4F3C-AD9D-4FAF35C97963}"/>
    <cellStyle name="Nota 27 4 3 2 3" xfId="23123" xr:uid="{00000000-0005-0000-0000-000005580000}"/>
    <cellStyle name="Nota 27 4 3 2 3 2" xfId="32069" xr:uid="{7C58FC4F-E195-495D-A9B8-28A5F9031A81}"/>
    <cellStyle name="Nota 27 4 3 3" xfId="26087" xr:uid="{00000000-0005-0000-0000-000006580000}"/>
    <cellStyle name="Nota 27 4 3 3 2" xfId="29230" xr:uid="{00000000-0005-0000-0000-000007580000}"/>
    <cellStyle name="Nota 27 4 3 3 2 2" xfId="38086" xr:uid="{97520C76-DA6B-487E-8554-128011DD0D0E}"/>
    <cellStyle name="Nota 27 4 3 3 3" xfId="34958" xr:uid="{1DD09D46-B073-4F34-A1D2-5CA781B6B750}"/>
    <cellStyle name="Nota 27 4 3 4" xfId="23124" xr:uid="{00000000-0005-0000-0000-000008580000}"/>
    <cellStyle name="Nota 27 4 3 4 2" xfId="32070" xr:uid="{CC533920-649B-4438-9B23-000899F50BA9}"/>
    <cellStyle name="Nota 27 4 4" xfId="18114" xr:uid="{00000000-0005-0000-0000-000009580000}"/>
    <cellStyle name="Nota 27 4 4 2" xfId="26089" xr:uid="{00000000-0005-0000-0000-00000A580000}"/>
    <cellStyle name="Nota 27 4 4 2 2" xfId="29232" xr:uid="{00000000-0005-0000-0000-00000B580000}"/>
    <cellStyle name="Nota 27 4 4 2 2 2" xfId="38088" xr:uid="{3ECA2B5D-DF54-4B42-837C-5F2CAE6681CA}"/>
    <cellStyle name="Nota 27 4 4 2 3" xfId="34960" xr:uid="{44D624A7-8C79-4B10-B785-55C83917D97E}"/>
    <cellStyle name="Nota 27 4 4 3" xfId="23122" xr:uid="{00000000-0005-0000-0000-00000C580000}"/>
    <cellStyle name="Nota 27 4 4 3 2" xfId="32068" xr:uid="{DCEBC69F-E372-45FF-823E-01B5D3A7EE0E}"/>
    <cellStyle name="Nota 27 4 5" xfId="26084" xr:uid="{00000000-0005-0000-0000-00000D580000}"/>
    <cellStyle name="Nota 27 4 5 2" xfId="29227" xr:uid="{00000000-0005-0000-0000-00000E580000}"/>
    <cellStyle name="Nota 27 4 5 2 2" xfId="38083" xr:uid="{C91F39F6-2D86-4491-A4DC-8AE7E1A070D7}"/>
    <cellStyle name="Nota 27 4 5 3" xfId="34955" xr:uid="{5ED7BEEF-49E7-4D3D-B07B-55F01232ABD2}"/>
    <cellStyle name="Nota 27 4 6" xfId="23127" xr:uid="{00000000-0005-0000-0000-00000F580000}"/>
    <cellStyle name="Nota 27 4 6 2" xfId="32073" xr:uid="{B9F48072-B3C1-4A3F-ADBC-B47BDE4ECFB9}"/>
    <cellStyle name="Nota 27 5" xfId="18115" xr:uid="{00000000-0005-0000-0000-000010580000}"/>
    <cellStyle name="Nota 27 5 2" xfId="18116" xr:uid="{00000000-0005-0000-0000-000011580000}"/>
    <cellStyle name="Nota 27 5 2 2" xfId="26091" xr:uid="{00000000-0005-0000-0000-000012580000}"/>
    <cellStyle name="Nota 27 5 2 2 2" xfId="29234" xr:uid="{00000000-0005-0000-0000-000013580000}"/>
    <cellStyle name="Nota 27 5 2 2 2 2" xfId="38090" xr:uid="{9373FCD7-97E4-4B1E-B546-3CFBBCE5D9EA}"/>
    <cellStyle name="Nota 27 5 2 2 3" xfId="34962" xr:uid="{8DC29CB0-1FB1-4172-8285-35A396FBC6A6}"/>
    <cellStyle name="Nota 27 5 2 3" xfId="23120" xr:uid="{00000000-0005-0000-0000-000014580000}"/>
    <cellStyle name="Nota 27 5 2 3 2" xfId="32066" xr:uid="{26741FE3-FB95-4472-9AA2-781A32CEE292}"/>
    <cellStyle name="Nota 27 5 3" xfId="26090" xr:uid="{00000000-0005-0000-0000-000015580000}"/>
    <cellStyle name="Nota 27 5 3 2" xfId="29233" xr:uid="{00000000-0005-0000-0000-000016580000}"/>
    <cellStyle name="Nota 27 5 3 2 2" xfId="38089" xr:uid="{D2144F91-9A80-49B4-9898-E33F2FE9E76B}"/>
    <cellStyle name="Nota 27 5 3 3" xfId="34961" xr:uid="{9318F80A-5631-4074-B4C5-7C38CFCE1235}"/>
    <cellStyle name="Nota 27 5 4" xfId="23121" xr:uid="{00000000-0005-0000-0000-000017580000}"/>
    <cellStyle name="Nota 27 5 4 2" xfId="32067" xr:uid="{4A757D67-D3EC-4EDB-8E10-C7F90FDCCF31}"/>
    <cellStyle name="Nota 27 6" xfId="18117" xr:uid="{00000000-0005-0000-0000-000018580000}"/>
    <cellStyle name="Nota 27 6 2" xfId="18118" xr:uid="{00000000-0005-0000-0000-000019580000}"/>
    <cellStyle name="Nota 27 6 2 2" xfId="26093" xr:uid="{00000000-0005-0000-0000-00001A580000}"/>
    <cellStyle name="Nota 27 6 2 2 2" xfId="29236" xr:uid="{00000000-0005-0000-0000-00001B580000}"/>
    <cellStyle name="Nota 27 6 2 2 2 2" xfId="38092" xr:uid="{5459AD5F-4837-4D63-A1B9-B97D56538087}"/>
    <cellStyle name="Nota 27 6 2 2 3" xfId="34964" xr:uid="{4F57C878-CA3D-4441-ABD6-5456B6F42A83}"/>
    <cellStyle name="Nota 27 6 2 3" xfId="23118" xr:uid="{00000000-0005-0000-0000-00001C580000}"/>
    <cellStyle name="Nota 27 6 2 3 2" xfId="32064" xr:uid="{65F54B08-9D9F-41CC-AB8D-975FA5D41327}"/>
    <cellStyle name="Nota 27 6 3" xfId="26092" xr:uid="{00000000-0005-0000-0000-00001D580000}"/>
    <cellStyle name="Nota 27 6 3 2" xfId="29235" xr:uid="{00000000-0005-0000-0000-00001E580000}"/>
    <cellStyle name="Nota 27 6 3 2 2" xfId="38091" xr:uid="{338D99F2-E4E6-4BAE-9CE1-277159B68F9C}"/>
    <cellStyle name="Nota 27 6 3 3" xfId="34963" xr:uid="{337EA37D-9955-4D46-AD7A-3B00712C552E}"/>
    <cellStyle name="Nota 27 6 4" xfId="23119" xr:uid="{00000000-0005-0000-0000-00001F580000}"/>
    <cellStyle name="Nota 27 6 4 2" xfId="32065" xr:uid="{E5F246C9-3F79-4E1A-9DB7-8A9C779294C7}"/>
    <cellStyle name="Nota 27 7" xfId="18119" xr:uid="{00000000-0005-0000-0000-000020580000}"/>
    <cellStyle name="Nota 27 7 2" xfId="18120" xr:uid="{00000000-0005-0000-0000-000021580000}"/>
    <cellStyle name="Nota 27 7 2 2" xfId="26095" xr:uid="{00000000-0005-0000-0000-000022580000}"/>
    <cellStyle name="Nota 27 7 2 2 2" xfId="29238" xr:uid="{00000000-0005-0000-0000-000023580000}"/>
    <cellStyle name="Nota 27 7 2 2 2 2" xfId="38094" xr:uid="{2D2A9F82-DB29-4F5D-AC3E-3B4FD10DF000}"/>
    <cellStyle name="Nota 27 7 2 2 3" xfId="34966" xr:uid="{372999FA-116A-4605-AEAE-7942B9EC7F8E}"/>
    <cellStyle name="Nota 27 7 2 3" xfId="23116" xr:uid="{00000000-0005-0000-0000-000024580000}"/>
    <cellStyle name="Nota 27 7 2 3 2" xfId="32062" xr:uid="{295E4F82-206A-47A2-AF17-DD2852020AB4}"/>
    <cellStyle name="Nota 27 7 3" xfId="26094" xr:uid="{00000000-0005-0000-0000-000025580000}"/>
    <cellStyle name="Nota 27 7 3 2" xfId="29237" xr:uid="{00000000-0005-0000-0000-000026580000}"/>
    <cellStyle name="Nota 27 7 3 2 2" xfId="38093" xr:uid="{DFFFEFDF-B194-4B2E-B69C-F91C333B4E8A}"/>
    <cellStyle name="Nota 27 7 3 3" xfId="34965" xr:uid="{482362C3-A986-4608-9564-8AEE30AF015A}"/>
    <cellStyle name="Nota 27 7 4" xfId="23117" xr:uid="{00000000-0005-0000-0000-000027580000}"/>
    <cellStyle name="Nota 27 7 4 2" xfId="32063" xr:uid="{E48ACFE1-09EF-4F5A-BD2B-62199C5F21EB}"/>
    <cellStyle name="Nota 28" xfId="18121" xr:uid="{00000000-0005-0000-0000-000028580000}"/>
    <cellStyle name="Nota 28 2" xfId="18122" xr:uid="{00000000-0005-0000-0000-000029580000}"/>
    <cellStyle name="Nota 28 2 2" xfId="18123" xr:uid="{00000000-0005-0000-0000-00002A580000}"/>
    <cellStyle name="Nota 28 2 2 2" xfId="18124" xr:uid="{00000000-0005-0000-0000-00002B580000}"/>
    <cellStyle name="Nota 28 2 2 2 2" xfId="18125" xr:uid="{00000000-0005-0000-0000-00002C580000}"/>
    <cellStyle name="Nota 28 2 2 2 2 2" xfId="26099" xr:uid="{00000000-0005-0000-0000-00002D580000}"/>
    <cellStyle name="Nota 28 2 2 2 2 2 2" xfId="29242" xr:uid="{00000000-0005-0000-0000-00002E580000}"/>
    <cellStyle name="Nota 28 2 2 2 2 2 2 2" xfId="38098" xr:uid="{480AA603-4593-480F-B7D2-73B6A30CFF6F}"/>
    <cellStyle name="Nota 28 2 2 2 2 2 3" xfId="34970" xr:uid="{FB4A1BFD-7DEF-438C-8E41-B2BEE415B2C7}"/>
    <cellStyle name="Nota 28 2 2 2 2 3" xfId="23112" xr:uid="{00000000-0005-0000-0000-00002F580000}"/>
    <cellStyle name="Nota 28 2 2 2 2 3 2" xfId="32058" xr:uid="{8A9E9572-C8AC-4626-B8D0-D5C4ECB38E34}"/>
    <cellStyle name="Nota 28 2 2 2 3" xfId="26098" xr:uid="{00000000-0005-0000-0000-000030580000}"/>
    <cellStyle name="Nota 28 2 2 2 3 2" xfId="29241" xr:uid="{00000000-0005-0000-0000-000031580000}"/>
    <cellStyle name="Nota 28 2 2 2 3 2 2" xfId="38097" xr:uid="{D4B90180-E0CB-46CE-9037-9934461D967A}"/>
    <cellStyle name="Nota 28 2 2 2 3 3" xfId="34969" xr:uid="{EA066701-324E-45CC-99DD-8AD0A71B5D36}"/>
    <cellStyle name="Nota 28 2 2 2 4" xfId="23113" xr:uid="{00000000-0005-0000-0000-000032580000}"/>
    <cellStyle name="Nota 28 2 2 2 4 2" xfId="32059" xr:uid="{B0C347F3-379A-40DF-85FE-435FBB2C31D2}"/>
    <cellStyle name="Nota 28 2 2 3" xfId="18126" xr:uid="{00000000-0005-0000-0000-000033580000}"/>
    <cellStyle name="Nota 28 2 2 3 2" xfId="18127" xr:uid="{00000000-0005-0000-0000-000034580000}"/>
    <cellStyle name="Nota 28 2 2 3 2 2" xfId="26101" xr:uid="{00000000-0005-0000-0000-000035580000}"/>
    <cellStyle name="Nota 28 2 2 3 2 2 2" xfId="29244" xr:uid="{00000000-0005-0000-0000-000036580000}"/>
    <cellStyle name="Nota 28 2 2 3 2 2 2 2" xfId="38100" xr:uid="{CE1669A9-92DD-40C0-B607-6FE456391A1E}"/>
    <cellStyle name="Nota 28 2 2 3 2 2 3" xfId="34972" xr:uid="{F46DB456-BF19-4F58-9EB6-06B4AF3DC49A}"/>
    <cellStyle name="Nota 28 2 2 3 2 3" xfId="23110" xr:uid="{00000000-0005-0000-0000-000037580000}"/>
    <cellStyle name="Nota 28 2 2 3 2 3 2" xfId="32056" xr:uid="{491856BF-2D8E-4C93-AC7E-10B0A317B37C}"/>
    <cellStyle name="Nota 28 2 2 3 3" xfId="26100" xr:uid="{00000000-0005-0000-0000-000038580000}"/>
    <cellStyle name="Nota 28 2 2 3 3 2" xfId="29243" xr:uid="{00000000-0005-0000-0000-000039580000}"/>
    <cellStyle name="Nota 28 2 2 3 3 2 2" xfId="38099" xr:uid="{5AAF897F-6578-4879-9048-D4805A74A254}"/>
    <cellStyle name="Nota 28 2 2 3 3 3" xfId="34971" xr:uid="{0EF9AACC-102C-4CAF-8837-43C6F893063B}"/>
    <cellStyle name="Nota 28 2 2 3 4" xfId="23111" xr:uid="{00000000-0005-0000-0000-00003A580000}"/>
    <cellStyle name="Nota 28 2 2 3 4 2" xfId="32057" xr:uid="{1E8A522F-62F6-42B1-AD7F-856A4F028F60}"/>
    <cellStyle name="Nota 28 2 2 4" xfId="18128" xr:uid="{00000000-0005-0000-0000-00003B580000}"/>
    <cellStyle name="Nota 28 2 2 4 2" xfId="26102" xr:uid="{00000000-0005-0000-0000-00003C580000}"/>
    <cellStyle name="Nota 28 2 2 4 2 2" xfId="29245" xr:uid="{00000000-0005-0000-0000-00003D580000}"/>
    <cellStyle name="Nota 28 2 2 4 2 2 2" xfId="38101" xr:uid="{5A22424E-EAFE-40D6-89FC-CD233CC765B8}"/>
    <cellStyle name="Nota 28 2 2 4 2 3" xfId="34973" xr:uid="{47463A85-76D5-44EB-A55E-5BBFCA16E45D}"/>
    <cellStyle name="Nota 28 2 2 4 3" xfId="23109" xr:uid="{00000000-0005-0000-0000-00003E580000}"/>
    <cellStyle name="Nota 28 2 2 4 3 2" xfId="32055" xr:uid="{E489343A-9F57-4FB2-8EDC-B16C7F3AFF61}"/>
    <cellStyle name="Nota 28 2 2 5" xfId="26097" xr:uid="{00000000-0005-0000-0000-00003F580000}"/>
    <cellStyle name="Nota 28 2 2 5 2" xfId="29240" xr:uid="{00000000-0005-0000-0000-000040580000}"/>
    <cellStyle name="Nota 28 2 2 5 2 2" xfId="38096" xr:uid="{EB26422C-AFD0-401C-A6DB-C12BA24C9A76}"/>
    <cellStyle name="Nota 28 2 2 5 3" xfId="34968" xr:uid="{160C498E-A6DD-4197-8A9B-6D8D413D7E3B}"/>
    <cellStyle name="Nota 28 2 2 6" xfId="23114" xr:uid="{00000000-0005-0000-0000-000041580000}"/>
    <cellStyle name="Nota 28 2 2 6 2" xfId="32060" xr:uid="{B8FFDE82-FC0F-487B-BD7A-14CCD8467172}"/>
    <cellStyle name="Nota 28 2 3" xfId="18129" xr:uid="{00000000-0005-0000-0000-000042580000}"/>
    <cellStyle name="Nota 28 2 3 2" xfId="18130" xr:uid="{00000000-0005-0000-0000-000043580000}"/>
    <cellStyle name="Nota 28 2 3 2 2" xfId="26104" xr:uid="{00000000-0005-0000-0000-000044580000}"/>
    <cellStyle name="Nota 28 2 3 2 2 2" xfId="29247" xr:uid="{00000000-0005-0000-0000-000045580000}"/>
    <cellStyle name="Nota 28 2 3 2 2 2 2" xfId="38103" xr:uid="{6622FA2F-FC42-4442-B19F-3D70AD346A39}"/>
    <cellStyle name="Nota 28 2 3 2 2 3" xfId="34975" xr:uid="{6FE6D340-AE9F-4D99-A8B4-2412A1D1137F}"/>
    <cellStyle name="Nota 28 2 3 2 3" xfId="23107" xr:uid="{00000000-0005-0000-0000-000046580000}"/>
    <cellStyle name="Nota 28 2 3 2 3 2" xfId="32053" xr:uid="{E948F932-334B-4DDF-825D-E1B7216517AF}"/>
    <cellStyle name="Nota 28 2 3 3" xfId="26103" xr:uid="{00000000-0005-0000-0000-000047580000}"/>
    <cellStyle name="Nota 28 2 3 3 2" xfId="29246" xr:uid="{00000000-0005-0000-0000-000048580000}"/>
    <cellStyle name="Nota 28 2 3 3 2 2" xfId="38102" xr:uid="{41E24F65-A4E2-4231-9D9A-BF161FE7F684}"/>
    <cellStyle name="Nota 28 2 3 3 3" xfId="34974" xr:uid="{D2BA81D4-765C-45E5-882F-38612CE9F962}"/>
    <cellStyle name="Nota 28 2 3 4" xfId="23108" xr:uid="{00000000-0005-0000-0000-000049580000}"/>
    <cellStyle name="Nota 28 2 3 4 2" xfId="32054" xr:uid="{42DACCCE-126F-4717-8164-A26BF4038146}"/>
    <cellStyle name="Nota 28 2 4" xfId="18131" xr:uid="{00000000-0005-0000-0000-00004A580000}"/>
    <cellStyle name="Nota 28 2 4 2" xfId="18132" xr:uid="{00000000-0005-0000-0000-00004B580000}"/>
    <cellStyle name="Nota 28 2 4 2 2" xfId="26106" xr:uid="{00000000-0005-0000-0000-00004C580000}"/>
    <cellStyle name="Nota 28 2 4 2 2 2" xfId="29249" xr:uid="{00000000-0005-0000-0000-00004D580000}"/>
    <cellStyle name="Nota 28 2 4 2 2 2 2" xfId="38105" xr:uid="{00C5F998-2BB0-4EC3-9AF1-CFB838F1E74B}"/>
    <cellStyle name="Nota 28 2 4 2 2 3" xfId="34977" xr:uid="{0B0FF4B6-A299-4F4D-BE6B-4C1DCF3EB332}"/>
    <cellStyle name="Nota 28 2 4 2 3" xfId="23105" xr:uid="{00000000-0005-0000-0000-00004E580000}"/>
    <cellStyle name="Nota 28 2 4 2 3 2" xfId="32051" xr:uid="{4FE9686D-2EDE-453D-A9D0-DC9FC3520AA2}"/>
    <cellStyle name="Nota 28 2 4 3" xfId="26105" xr:uid="{00000000-0005-0000-0000-00004F580000}"/>
    <cellStyle name="Nota 28 2 4 3 2" xfId="29248" xr:uid="{00000000-0005-0000-0000-000050580000}"/>
    <cellStyle name="Nota 28 2 4 3 2 2" xfId="38104" xr:uid="{C7884E8F-8611-4C54-8441-80BB80B587B3}"/>
    <cellStyle name="Nota 28 2 4 3 3" xfId="34976" xr:uid="{3140480D-7BDE-4F5F-B367-7BE986C44BDD}"/>
    <cellStyle name="Nota 28 2 4 4" xfId="23106" xr:uid="{00000000-0005-0000-0000-000051580000}"/>
    <cellStyle name="Nota 28 2 4 4 2" xfId="32052" xr:uid="{766A67AF-E607-4C30-9D2E-306BB23C8183}"/>
    <cellStyle name="Nota 28 2 5" xfId="18133" xr:uid="{00000000-0005-0000-0000-000052580000}"/>
    <cellStyle name="Nota 28 2 5 2" xfId="26107" xr:uid="{00000000-0005-0000-0000-000053580000}"/>
    <cellStyle name="Nota 28 2 5 2 2" xfId="29250" xr:uid="{00000000-0005-0000-0000-000054580000}"/>
    <cellStyle name="Nota 28 2 5 2 2 2" xfId="38106" xr:uid="{DE76072B-DE01-4E3A-86A1-45DEC75B3E22}"/>
    <cellStyle name="Nota 28 2 5 2 3" xfId="34978" xr:uid="{016E9D43-8220-493E-8D56-EC5D2CECB73D}"/>
    <cellStyle name="Nota 28 2 5 3" xfId="23104" xr:uid="{00000000-0005-0000-0000-000055580000}"/>
    <cellStyle name="Nota 28 2 5 3 2" xfId="32050" xr:uid="{BAFB2D40-35B8-43B4-84EA-4B10BE5EEC9C}"/>
    <cellStyle name="Nota 28 2 6" xfId="26096" xr:uid="{00000000-0005-0000-0000-000056580000}"/>
    <cellStyle name="Nota 28 2 6 2" xfId="29239" xr:uid="{00000000-0005-0000-0000-000057580000}"/>
    <cellStyle name="Nota 28 2 6 2 2" xfId="38095" xr:uid="{ACB4A602-BA88-4316-96E5-292CD3A2C7AE}"/>
    <cellStyle name="Nota 28 2 6 3" xfId="34967" xr:uid="{BA406AEA-7BA4-4998-B171-93D7589CF9BC}"/>
    <cellStyle name="Nota 28 2 7" xfId="23115" xr:uid="{00000000-0005-0000-0000-000058580000}"/>
    <cellStyle name="Nota 28 2 7 2" xfId="32061" xr:uid="{CBD52653-6940-415F-B0E5-B44511F85EDA}"/>
    <cellStyle name="Nota 28 3" xfId="18134" xr:uid="{00000000-0005-0000-0000-000059580000}"/>
    <cellStyle name="Nota 28 3 2" xfId="18135" xr:uid="{00000000-0005-0000-0000-00005A580000}"/>
    <cellStyle name="Nota 28 3 2 2" xfId="18136" xr:uid="{00000000-0005-0000-0000-00005B580000}"/>
    <cellStyle name="Nota 28 3 2 2 2" xfId="18137" xr:uid="{00000000-0005-0000-0000-00005C580000}"/>
    <cellStyle name="Nota 28 3 2 2 2 2" xfId="26111" xr:uid="{00000000-0005-0000-0000-00005D580000}"/>
    <cellStyle name="Nota 28 3 2 2 2 2 2" xfId="29254" xr:uid="{00000000-0005-0000-0000-00005E580000}"/>
    <cellStyle name="Nota 28 3 2 2 2 2 2 2" xfId="38110" xr:uid="{C42757E9-99FE-44C2-890B-50098445E297}"/>
    <cellStyle name="Nota 28 3 2 2 2 2 3" xfId="34982" xr:uid="{FAC00415-414F-42D3-8E2A-CA3388CE7862}"/>
    <cellStyle name="Nota 28 3 2 2 2 3" xfId="23100" xr:uid="{00000000-0005-0000-0000-00005F580000}"/>
    <cellStyle name="Nota 28 3 2 2 2 3 2" xfId="32046" xr:uid="{6BF29650-B03E-47A6-B49E-9FBC9498BA14}"/>
    <cellStyle name="Nota 28 3 2 2 3" xfId="26110" xr:uid="{00000000-0005-0000-0000-000060580000}"/>
    <cellStyle name="Nota 28 3 2 2 3 2" xfId="29253" xr:uid="{00000000-0005-0000-0000-000061580000}"/>
    <cellStyle name="Nota 28 3 2 2 3 2 2" xfId="38109" xr:uid="{76546757-C067-41D3-AD6F-6654F3A3F8BA}"/>
    <cellStyle name="Nota 28 3 2 2 3 3" xfId="34981" xr:uid="{733405AD-D0D1-4B8D-8781-8A177F514612}"/>
    <cellStyle name="Nota 28 3 2 2 4" xfId="23101" xr:uid="{00000000-0005-0000-0000-000062580000}"/>
    <cellStyle name="Nota 28 3 2 2 4 2" xfId="32047" xr:uid="{AF006F8E-F769-411E-9C44-5ABF22EDA070}"/>
    <cellStyle name="Nota 28 3 2 3" xfId="18138" xr:uid="{00000000-0005-0000-0000-000063580000}"/>
    <cellStyle name="Nota 28 3 2 3 2" xfId="18139" xr:uid="{00000000-0005-0000-0000-000064580000}"/>
    <cellStyle name="Nota 28 3 2 3 2 2" xfId="26113" xr:uid="{00000000-0005-0000-0000-000065580000}"/>
    <cellStyle name="Nota 28 3 2 3 2 2 2" xfId="29256" xr:uid="{00000000-0005-0000-0000-000066580000}"/>
    <cellStyle name="Nota 28 3 2 3 2 2 2 2" xfId="38112" xr:uid="{6EF09B01-0BF1-4A0C-B77C-EFD3F257E923}"/>
    <cellStyle name="Nota 28 3 2 3 2 2 3" xfId="34984" xr:uid="{C4B984CA-8EE3-49E3-996C-FDC8CF851DDD}"/>
    <cellStyle name="Nota 28 3 2 3 2 3" xfId="23098" xr:uid="{00000000-0005-0000-0000-000067580000}"/>
    <cellStyle name="Nota 28 3 2 3 2 3 2" xfId="32044" xr:uid="{BBCC0C71-75D3-4F00-84D4-78BA09EBCEA8}"/>
    <cellStyle name="Nota 28 3 2 3 3" xfId="26112" xr:uid="{00000000-0005-0000-0000-000068580000}"/>
    <cellStyle name="Nota 28 3 2 3 3 2" xfId="29255" xr:uid="{00000000-0005-0000-0000-000069580000}"/>
    <cellStyle name="Nota 28 3 2 3 3 2 2" xfId="38111" xr:uid="{ACEFB1DA-E9DB-4422-81F1-7A7B0CA49324}"/>
    <cellStyle name="Nota 28 3 2 3 3 3" xfId="34983" xr:uid="{DE333B3F-68DC-4903-8A4A-0E9C831F5638}"/>
    <cellStyle name="Nota 28 3 2 3 4" xfId="23099" xr:uid="{00000000-0005-0000-0000-00006A580000}"/>
    <cellStyle name="Nota 28 3 2 3 4 2" xfId="32045" xr:uid="{B522C7B8-58A9-43A7-BA71-EF95D09E1095}"/>
    <cellStyle name="Nota 28 3 2 4" xfId="18140" xr:uid="{00000000-0005-0000-0000-00006B580000}"/>
    <cellStyle name="Nota 28 3 2 4 2" xfId="26114" xr:uid="{00000000-0005-0000-0000-00006C580000}"/>
    <cellStyle name="Nota 28 3 2 4 2 2" xfId="29257" xr:uid="{00000000-0005-0000-0000-00006D580000}"/>
    <cellStyle name="Nota 28 3 2 4 2 2 2" xfId="38113" xr:uid="{A86370F1-4947-4684-AAB4-460B53BBAD64}"/>
    <cellStyle name="Nota 28 3 2 4 2 3" xfId="34985" xr:uid="{1D4EF101-237F-4B5E-98E6-509855F2FB14}"/>
    <cellStyle name="Nota 28 3 2 4 3" xfId="23097" xr:uid="{00000000-0005-0000-0000-00006E580000}"/>
    <cellStyle name="Nota 28 3 2 4 3 2" xfId="32043" xr:uid="{9BDDABC3-105A-4942-912B-87FF497A08BF}"/>
    <cellStyle name="Nota 28 3 2 5" xfId="26109" xr:uid="{00000000-0005-0000-0000-00006F580000}"/>
    <cellStyle name="Nota 28 3 2 5 2" xfId="29252" xr:uid="{00000000-0005-0000-0000-000070580000}"/>
    <cellStyle name="Nota 28 3 2 5 2 2" xfId="38108" xr:uid="{87A3E020-0A17-484C-87E7-9B566510AF6C}"/>
    <cellStyle name="Nota 28 3 2 5 3" xfId="34980" xr:uid="{6384F798-88E8-4E19-A28D-D450846CFD78}"/>
    <cellStyle name="Nota 28 3 2 6" xfId="23102" xr:uid="{00000000-0005-0000-0000-000071580000}"/>
    <cellStyle name="Nota 28 3 2 6 2" xfId="32048" xr:uid="{C61C859D-04D7-417C-8DD2-514274C9F578}"/>
    <cellStyle name="Nota 28 3 3" xfId="18141" xr:uid="{00000000-0005-0000-0000-000072580000}"/>
    <cellStyle name="Nota 28 3 3 2" xfId="18142" xr:uid="{00000000-0005-0000-0000-000073580000}"/>
    <cellStyle name="Nota 28 3 3 2 2" xfId="26116" xr:uid="{00000000-0005-0000-0000-000074580000}"/>
    <cellStyle name="Nota 28 3 3 2 2 2" xfId="29259" xr:uid="{00000000-0005-0000-0000-000075580000}"/>
    <cellStyle name="Nota 28 3 3 2 2 2 2" xfId="38115" xr:uid="{30F6ED5B-57ED-434C-BDD1-B91B293840B1}"/>
    <cellStyle name="Nota 28 3 3 2 2 3" xfId="34987" xr:uid="{9F4651E0-0BA1-44B6-A109-7982DE9CAF76}"/>
    <cellStyle name="Nota 28 3 3 2 3" xfId="23095" xr:uid="{00000000-0005-0000-0000-000076580000}"/>
    <cellStyle name="Nota 28 3 3 2 3 2" xfId="32041" xr:uid="{BF1F0547-5F52-46C2-BB7A-7D136207B805}"/>
    <cellStyle name="Nota 28 3 3 3" xfId="26115" xr:uid="{00000000-0005-0000-0000-000077580000}"/>
    <cellStyle name="Nota 28 3 3 3 2" xfId="29258" xr:uid="{00000000-0005-0000-0000-000078580000}"/>
    <cellStyle name="Nota 28 3 3 3 2 2" xfId="38114" xr:uid="{AACB24C7-1FD1-44D4-8DA7-4335C8034509}"/>
    <cellStyle name="Nota 28 3 3 3 3" xfId="34986" xr:uid="{CFE2FBB7-1FC2-4482-A85F-A725FDFFC39F}"/>
    <cellStyle name="Nota 28 3 3 4" xfId="23096" xr:uid="{00000000-0005-0000-0000-000079580000}"/>
    <cellStyle name="Nota 28 3 3 4 2" xfId="32042" xr:uid="{99B57B99-2699-4F42-BE88-BA387205A9A0}"/>
    <cellStyle name="Nota 28 3 4" xfId="18143" xr:uid="{00000000-0005-0000-0000-00007A580000}"/>
    <cellStyle name="Nota 28 3 4 2" xfId="18144" xr:uid="{00000000-0005-0000-0000-00007B580000}"/>
    <cellStyle name="Nota 28 3 4 2 2" xfId="26118" xr:uid="{00000000-0005-0000-0000-00007C580000}"/>
    <cellStyle name="Nota 28 3 4 2 2 2" xfId="29261" xr:uid="{00000000-0005-0000-0000-00007D580000}"/>
    <cellStyle name="Nota 28 3 4 2 2 2 2" xfId="38117" xr:uid="{4F48C6AB-0E6D-4756-B363-3DD2B635D2F4}"/>
    <cellStyle name="Nota 28 3 4 2 2 3" xfId="34989" xr:uid="{01105DAA-9266-4698-80F0-8EAF5002C37E}"/>
    <cellStyle name="Nota 28 3 4 2 3" xfId="23093" xr:uid="{00000000-0005-0000-0000-00007E580000}"/>
    <cellStyle name="Nota 28 3 4 2 3 2" xfId="32039" xr:uid="{7097F4C1-2A44-445C-ADDF-2734406D1A67}"/>
    <cellStyle name="Nota 28 3 4 3" xfId="26117" xr:uid="{00000000-0005-0000-0000-00007F580000}"/>
    <cellStyle name="Nota 28 3 4 3 2" xfId="29260" xr:uid="{00000000-0005-0000-0000-000080580000}"/>
    <cellStyle name="Nota 28 3 4 3 2 2" xfId="38116" xr:uid="{0A87BE2F-EF30-4ADF-8354-43B92B54B3AC}"/>
    <cellStyle name="Nota 28 3 4 3 3" xfId="34988" xr:uid="{647AB105-4D0D-4EB1-B095-47C586501B71}"/>
    <cellStyle name="Nota 28 3 4 4" xfId="23094" xr:uid="{00000000-0005-0000-0000-000081580000}"/>
    <cellStyle name="Nota 28 3 4 4 2" xfId="32040" xr:uid="{8B0D593C-3946-483F-B76D-4556EA5A4FDE}"/>
    <cellStyle name="Nota 28 3 5" xfId="18145" xr:uid="{00000000-0005-0000-0000-000082580000}"/>
    <cellStyle name="Nota 28 3 5 2" xfId="26119" xr:uid="{00000000-0005-0000-0000-000083580000}"/>
    <cellStyle name="Nota 28 3 5 2 2" xfId="29262" xr:uid="{00000000-0005-0000-0000-000084580000}"/>
    <cellStyle name="Nota 28 3 5 2 2 2" xfId="38118" xr:uid="{BFDDFFAC-667A-4F6A-824C-64CE463E1785}"/>
    <cellStyle name="Nota 28 3 5 2 3" xfId="34990" xr:uid="{7F1BB606-01C3-43DE-8EEA-090859CED0CB}"/>
    <cellStyle name="Nota 28 3 5 3" xfId="23092" xr:uid="{00000000-0005-0000-0000-000085580000}"/>
    <cellStyle name="Nota 28 3 5 3 2" xfId="32038" xr:uid="{5E7AD74B-F371-4615-B5B1-8E6A00BCB53A}"/>
    <cellStyle name="Nota 28 3 6" xfId="26108" xr:uid="{00000000-0005-0000-0000-000086580000}"/>
    <cellStyle name="Nota 28 3 6 2" xfId="29251" xr:uid="{00000000-0005-0000-0000-000087580000}"/>
    <cellStyle name="Nota 28 3 6 2 2" xfId="38107" xr:uid="{C84E255A-556B-49A6-B452-66909F066BAD}"/>
    <cellStyle name="Nota 28 3 6 3" xfId="34979" xr:uid="{E2A2C2C0-7A9B-4194-9642-E3778583A27F}"/>
    <cellStyle name="Nota 28 3 7" xfId="23103" xr:uid="{00000000-0005-0000-0000-000088580000}"/>
    <cellStyle name="Nota 28 3 7 2" xfId="32049" xr:uid="{D5C7B879-0FC6-4977-87EB-81669A4CFF81}"/>
    <cellStyle name="Nota 28 4" xfId="18146" xr:uid="{00000000-0005-0000-0000-000089580000}"/>
    <cellStyle name="Nota 28 4 2" xfId="18147" xr:uid="{00000000-0005-0000-0000-00008A580000}"/>
    <cellStyle name="Nota 28 4 2 2" xfId="18148" xr:uid="{00000000-0005-0000-0000-00008B580000}"/>
    <cellStyle name="Nota 28 4 2 2 2" xfId="26122" xr:uid="{00000000-0005-0000-0000-00008C580000}"/>
    <cellStyle name="Nota 28 4 2 2 2 2" xfId="29265" xr:uid="{00000000-0005-0000-0000-00008D580000}"/>
    <cellStyle name="Nota 28 4 2 2 2 2 2" xfId="38121" xr:uid="{8D7216FF-1AED-4B2E-8FB0-22148A5770F7}"/>
    <cellStyle name="Nota 28 4 2 2 2 3" xfId="34993" xr:uid="{5F2A39F1-6BB4-4237-86E1-47E02F7F9EE6}"/>
    <cellStyle name="Nota 28 4 2 2 3" xfId="23089" xr:uid="{00000000-0005-0000-0000-00008E580000}"/>
    <cellStyle name="Nota 28 4 2 2 3 2" xfId="32035" xr:uid="{BDDC8B69-A4D8-4A6A-972B-341CA54D5AC4}"/>
    <cellStyle name="Nota 28 4 2 3" xfId="26121" xr:uid="{00000000-0005-0000-0000-00008F580000}"/>
    <cellStyle name="Nota 28 4 2 3 2" xfId="29264" xr:uid="{00000000-0005-0000-0000-000090580000}"/>
    <cellStyle name="Nota 28 4 2 3 2 2" xfId="38120" xr:uid="{F3C43387-B1B1-4877-A55A-9106B571C797}"/>
    <cellStyle name="Nota 28 4 2 3 3" xfId="34992" xr:uid="{CEFFCC14-610E-40BE-BA4F-CEC10F67E2D7}"/>
    <cellStyle name="Nota 28 4 2 4" xfId="23090" xr:uid="{00000000-0005-0000-0000-000091580000}"/>
    <cellStyle name="Nota 28 4 2 4 2" xfId="32036" xr:uid="{751E9F00-F01B-4B2B-AB17-B2B01955BB27}"/>
    <cellStyle name="Nota 28 4 3" xfId="18149" xr:uid="{00000000-0005-0000-0000-000092580000}"/>
    <cellStyle name="Nota 28 4 3 2" xfId="18150" xr:uid="{00000000-0005-0000-0000-000093580000}"/>
    <cellStyle name="Nota 28 4 3 2 2" xfId="26124" xr:uid="{00000000-0005-0000-0000-000094580000}"/>
    <cellStyle name="Nota 28 4 3 2 2 2" xfId="29267" xr:uid="{00000000-0005-0000-0000-000095580000}"/>
    <cellStyle name="Nota 28 4 3 2 2 2 2" xfId="38123" xr:uid="{87653387-43AA-4DD5-B80F-AF17E83DE508}"/>
    <cellStyle name="Nota 28 4 3 2 2 3" xfId="34995" xr:uid="{4FA3A8AE-ADD1-42E1-8BE9-3D9F609B9B53}"/>
    <cellStyle name="Nota 28 4 3 2 3" xfId="23087" xr:uid="{00000000-0005-0000-0000-000096580000}"/>
    <cellStyle name="Nota 28 4 3 2 3 2" xfId="32033" xr:uid="{B8101025-C0C1-4646-A1D4-3769248EA8B1}"/>
    <cellStyle name="Nota 28 4 3 3" xfId="26123" xr:uid="{00000000-0005-0000-0000-000097580000}"/>
    <cellStyle name="Nota 28 4 3 3 2" xfId="29266" xr:uid="{00000000-0005-0000-0000-000098580000}"/>
    <cellStyle name="Nota 28 4 3 3 2 2" xfId="38122" xr:uid="{81291F98-EED2-44C8-9624-BAA6572D51B0}"/>
    <cellStyle name="Nota 28 4 3 3 3" xfId="34994" xr:uid="{D08841D8-D85F-4998-934D-834AE7ACC5E6}"/>
    <cellStyle name="Nota 28 4 3 4" xfId="23088" xr:uid="{00000000-0005-0000-0000-000099580000}"/>
    <cellStyle name="Nota 28 4 3 4 2" xfId="32034" xr:uid="{3BC4EE3F-39D2-41CE-8859-D88385CDF11B}"/>
    <cellStyle name="Nota 28 4 4" xfId="18151" xr:uid="{00000000-0005-0000-0000-00009A580000}"/>
    <cellStyle name="Nota 28 4 4 2" xfId="26125" xr:uid="{00000000-0005-0000-0000-00009B580000}"/>
    <cellStyle name="Nota 28 4 4 2 2" xfId="29268" xr:uid="{00000000-0005-0000-0000-00009C580000}"/>
    <cellStyle name="Nota 28 4 4 2 2 2" xfId="38124" xr:uid="{87FA3672-F9FC-44F7-A1E4-077C2E6BC770}"/>
    <cellStyle name="Nota 28 4 4 2 3" xfId="34996" xr:uid="{79B382C1-48A7-4188-9EF9-FFA7A97EF6D1}"/>
    <cellStyle name="Nota 28 4 4 3" xfId="23086" xr:uid="{00000000-0005-0000-0000-00009D580000}"/>
    <cellStyle name="Nota 28 4 4 3 2" xfId="32032" xr:uid="{E7657C59-BBCC-4322-BEA6-8037DB27B790}"/>
    <cellStyle name="Nota 28 4 5" xfId="26120" xr:uid="{00000000-0005-0000-0000-00009E580000}"/>
    <cellStyle name="Nota 28 4 5 2" xfId="29263" xr:uid="{00000000-0005-0000-0000-00009F580000}"/>
    <cellStyle name="Nota 28 4 5 2 2" xfId="38119" xr:uid="{EF44C51C-9B7B-4B32-A37B-4627CCCC068F}"/>
    <cellStyle name="Nota 28 4 5 3" xfId="34991" xr:uid="{5BEBC1D5-46FF-4FD5-A405-93CAA1F15D27}"/>
    <cellStyle name="Nota 28 4 6" xfId="23091" xr:uid="{00000000-0005-0000-0000-0000A0580000}"/>
    <cellStyle name="Nota 28 4 6 2" xfId="32037" xr:uid="{02A1852A-EA52-42EF-86FD-52D963539872}"/>
    <cellStyle name="Nota 28 5" xfId="18152" xr:uid="{00000000-0005-0000-0000-0000A1580000}"/>
    <cellStyle name="Nota 28 5 2" xfId="18153" xr:uid="{00000000-0005-0000-0000-0000A2580000}"/>
    <cellStyle name="Nota 28 5 2 2" xfId="26127" xr:uid="{00000000-0005-0000-0000-0000A3580000}"/>
    <cellStyle name="Nota 28 5 2 2 2" xfId="29270" xr:uid="{00000000-0005-0000-0000-0000A4580000}"/>
    <cellStyle name="Nota 28 5 2 2 2 2" xfId="38126" xr:uid="{04DAD553-DD9C-42C5-8F58-8F0C7D355F25}"/>
    <cellStyle name="Nota 28 5 2 2 3" xfId="34998" xr:uid="{92906142-504F-41D2-B9B6-787217AE8523}"/>
    <cellStyle name="Nota 28 5 2 3" xfId="23084" xr:uid="{00000000-0005-0000-0000-0000A5580000}"/>
    <cellStyle name="Nota 28 5 2 3 2" xfId="32030" xr:uid="{803AE7D2-07D9-4B22-A021-C9D3A5566818}"/>
    <cellStyle name="Nota 28 5 3" xfId="26126" xr:uid="{00000000-0005-0000-0000-0000A6580000}"/>
    <cellStyle name="Nota 28 5 3 2" xfId="29269" xr:uid="{00000000-0005-0000-0000-0000A7580000}"/>
    <cellStyle name="Nota 28 5 3 2 2" xfId="38125" xr:uid="{EA665BF1-1642-4733-AB19-94D1BB922C13}"/>
    <cellStyle name="Nota 28 5 3 3" xfId="34997" xr:uid="{FC9A61BD-B40E-4BB3-9819-A7510A501359}"/>
    <cellStyle name="Nota 28 5 4" xfId="23085" xr:uid="{00000000-0005-0000-0000-0000A8580000}"/>
    <cellStyle name="Nota 28 5 4 2" xfId="32031" xr:uid="{43CC2BF9-9102-425D-8C68-931845526409}"/>
    <cellStyle name="Nota 28 6" xfId="18154" xr:uid="{00000000-0005-0000-0000-0000A9580000}"/>
    <cellStyle name="Nota 28 6 2" xfId="18155" xr:uid="{00000000-0005-0000-0000-0000AA580000}"/>
    <cellStyle name="Nota 28 6 2 2" xfId="26129" xr:uid="{00000000-0005-0000-0000-0000AB580000}"/>
    <cellStyle name="Nota 28 6 2 2 2" xfId="29272" xr:uid="{00000000-0005-0000-0000-0000AC580000}"/>
    <cellStyle name="Nota 28 6 2 2 2 2" xfId="38128" xr:uid="{DC9265FA-E93F-4A9F-BAF2-693009C317C9}"/>
    <cellStyle name="Nota 28 6 2 2 3" xfId="35000" xr:uid="{460BDD8F-3B4D-4011-877D-6DAE5A3C7135}"/>
    <cellStyle name="Nota 28 6 2 3" xfId="23082" xr:uid="{00000000-0005-0000-0000-0000AD580000}"/>
    <cellStyle name="Nota 28 6 2 3 2" xfId="32028" xr:uid="{C15C7DF5-1FF0-4A6D-9BD1-3959AF2CBB66}"/>
    <cellStyle name="Nota 28 6 3" xfId="26128" xr:uid="{00000000-0005-0000-0000-0000AE580000}"/>
    <cellStyle name="Nota 28 6 3 2" xfId="29271" xr:uid="{00000000-0005-0000-0000-0000AF580000}"/>
    <cellStyle name="Nota 28 6 3 2 2" xfId="38127" xr:uid="{0018A210-4A73-4CD7-B289-4546F8B17FF2}"/>
    <cellStyle name="Nota 28 6 3 3" xfId="34999" xr:uid="{D963BD66-1344-4B31-BC8A-FB064BCB5435}"/>
    <cellStyle name="Nota 28 6 4" xfId="23083" xr:uid="{00000000-0005-0000-0000-0000B0580000}"/>
    <cellStyle name="Nota 28 6 4 2" xfId="32029" xr:uid="{21954364-9558-46E2-AE61-35BF18228988}"/>
    <cellStyle name="Nota 28 7" xfId="18156" xr:uid="{00000000-0005-0000-0000-0000B1580000}"/>
    <cellStyle name="Nota 28 7 2" xfId="18157" xr:uid="{00000000-0005-0000-0000-0000B2580000}"/>
    <cellStyle name="Nota 28 7 2 2" xfId="26131" xr:uid="{00000000-0005-0000-0000-0000B3580000}"/>
    <cellStyle name="Nota 28 7 2 2 2" xfId="29274" xr:uid="{00000000-0005-0000-0000-0000B4580000}"/>
    <cellStyle name="Nota 28 7 2 2 2 2" xfId="38130" xr:uid="{80768F69-BEC8-4C32-9352-04E770E3E53E}"/>
    <cellStyle name="Nota 28 7 2 2 3" xfId="35002" xr:uid="{EB8BB227-9CAC-4F4E-A7BE-AEDC024C949E}"/>
    <cellStyle name="Nota 28 7 2 3" xfId="23080" xr:uid="{00000000-0005-0000-0000-0000B5580000}"/>
    <cellStyle name="Nota 28 7 2 3 2" xfId="32026" xr:uid="{873512A5-A2F6-4D41-8D30-7ACD6B29BB1B}"/>
    <cellStyle name="Nota 28 7 3" xfId="26130" xr:uid="{00000000-0005-0000-0000-0000B6580000}"/>
    <cellStyle name="Nota 28 7 3 2" xfId="29273" xr:uid="{00000000-0005-0000-0000-0000B7580000}"/>
    <cellStyle name="Nota 28 7 3 2 2" xfId="38129" xr:uid="{A57B16FC-FFF4-41BC-AA5B-6A12D2BC4F93}"/>
    <cellStyle name="Nota 28 7 3 3" xfId="35001" xr:uid="{0C9EEDD5-2AD1-46F0-81F7-D60AE899E9D6}"/>
    <cellStyle name="Nota 28 7 4" xfId="23081" xr:uid="{00000000-0005-0000-0000-0000B8580000}"/>
    <cellStyle name="Nota 28 7 4 2" xfId="32027" xr:uid="{077F5346-E98D-4205-8F94-6954FF353EA5}"/>
    <cellStyle name="Nota 29" xfId="18158" xr:uid="{00000000-0005-0000-0000-0000B9580000}"/>
    <cellStyle name="Nota 29 2" xfId="18159" xr:uid="{00000000-0005-0000-0000-0000BA580000}"/>
    <cellStyle name="Nota 29 2 2" xfId="18160" xr:uid="{00000000-0005-0000-0000-0000BB580000}"/>
    <cellStyle name="Nota 29 2 2 2" xfId="18161" xr:uid="{00000000-0005-0000-0000-0000BC580000}"/>
    <cellStyle name="Nota 29 2 2 2 2" xfId="18162" xr:uid="{00000000-0005-0000-0000-0000BD580000}"/>
    <cellStyle name="Nota 29 2 2 2 2 2" xfId="26135" xr:uid="{00000000-0005-0000-0000-0000BE580000}"/>
    <cellStyle name="Nota 29 2 2 2 2 2 2" xfId="29278" xr:uid="{00000000-0005-0000-0000-0000BF580000}"/>
    <cellStyle name="Nota 29 2 2 2 2 2 2 2" xfId="38134" xr:uid="{E80725C1-DEFC-4841-93AC-6BC5759297DD}"/>
    <cellStyle name="Nota 29 2 2 2 2 2 3" xfId="35006" xr:uid="{5CE715A3-54F2-41A9-97E5-E7A7DF92AA5B}"/>
    <cellStyle name="Nota 29 2 2 2 2 3" xfId="23076" xr:uid="{00000000-0005-0000-0000-0000C0580000}"/>
    <cellStyle name="Nota 29 2 2 2 2 3 2" xfId="32022" xr:uid="{7EA73E3C-23D7-4DF3-BA58-1DCE5BE580B2}"/>
    <cellStyle name="Nota 29 2 2 2 3" xfId="26134" xr:uid="{00000000-0005-0000-0000-0000C1580000}"/>
    <cellStyle name="Nota 29 2 2 2 3 2" xfId="29277" xr:uid="{00000000-0005-0000-0000-0000C2580000}"/>
    <cellStyle name="Nota 29 2 2 2 3 2 2" xfId="38133" xr:uid="{6E538A53-886C-4825-BC24-6A889F83E5E2}"/>
    <cellStyle name="Nota 29 2 2 2 3 3" xfId="35005" xr:uid="{974EB2BD-FFA7-469E-B074-FF86BDBB9C0A}"/>
    <cellStyle name="Nota 29 2 2 2 4" xfId="23077" xr:uid="{00000000-0005-0000-0000-0000C3580000}"/>
    <cellStyle name="Nota 29 2 2 2 4 2" xfId="32023" xr:uid="{405CEE3F-A8A2-4AAC-AB8F-52F0F73C24C4}"/>
    <cellStyle name="Nota 29 2 2 3" xfId="18163" xr:uid="{00000000-0005-0000-0000-0000C4580000}"/>
    <cellStyle name="Nota 29 2 2 3 2" xfId="18164" xr:uid="{00000000-0005-0000-0000-0000C5580000}"/>
    <cellStyle name="Nota 29 2 2 3 2 2" xfId="26137" xr:uid="{00000000-0005-0000-0000-0000C6580000}"/>
    <cellStyle name="Nota 29 2 2 3 2 2 2" xfId="29280" xr:uid="{00000000-0005-0000-0000-0000C7580000}"/>
    <cellStyle name="Nota 29 2 2 3 2 2 2 2" xfId="38136" xr:uid="{AAD1D70C-C19B-4DE8-82B0-46EABAF70DB5}"/>
    <cellStyle name="Nota 29 2 2 3 2 2 3" xfId="35008" xr:uid="{F9555D65-882D-48C0-A399-05A0918B3742}"/>
    <cellStyle name="Nota 29 2 2 3 2 3" xfId="23074" xr:uid="{00000000-0005-0000-0000-0000C8580000}"/>
    <cellStyle name="Nota 29 2 2 3 2 3 2" xfId="32020" xr:uid="{61450C6E-865C-4F3B-B050-EFC2803DAEB4}"/>
    <cellStyle name="Nota 29 2 2 3 3" xfId="26136" xr:uid="{00000000-0005-0000-0000-0000C9580000}"/>
    <cellStyle name="Nota 29 2 2 3 3 2" xfId="29279" xr:uid="{00000000-0005-0000-0000-0000CA580000}"/>
    <cellStyle name="Nota 29 2 2 3 3 2 2" xfId="38135" xr:uid="{39174144-1DD1-41D7-A5C7-C784C7BDF0EC}"/>
    <cellStyle name="Nota 29 2 2 3 3 3" xfId="35007" xr:uid="{B9E75075-DA94-42D3-BAD5-69940835E50F}"/>
    <cellStyle name="Nota 29 2 2 3 4" xfId="23075" xr:uid="{00000000-0005-0000-0000-0000CB580000}"/>
    <cellStyle name="Nota 29 2 2 3 4 2" xfId="32021" xr:uid="{D4745A29-8F8D-4B99-9156-878AF4BC3951}"/>
    <cellStyle name="Nota 29 2 2 4" xfId="18165" xr:uid="{00000000-0005-0000-0000-0000CC580000}"/>
    <cellStyle name="Nota 29 2 2 4 2" xfId="26138" xr:uid="{00000000-0005-0000-0000-0000CD580000}"/>
    <cellStyle name="Nota 29 2 2 4 2 2" xfId="29281" xr:uid="{00000000-0005-0000-0000-0000CE580000}"/>
    <cellStyle name="Nota 29 2 2 4 2 2 2" xfId="38137" xr:uid="{CD2A9282-81DA-4F60-AC8F-627D9145400F}"/>
    <cellStyle name="Nota 29 2 2 4 2 3" xfId="35009" xr:uid="{76183033-C8FC-4DB6-8180-617BBF95C6D6}"/>
    <cellStyle name="Nota 29 2 2 4 3" xfId="23073" xr:uid="{00000000-0005-0000-0000-0000CF580000}"/>
    <cellStyle name="Nota 29 2 2 4 3 2" xfId="32019" xr:uid="{B18224ED-F9BB-4A13-B3EC-FF66E0D49B7E}"/>
    <cellStyle name="Nota 29 2 2 5" xfId="26133" xr:uid="{00000000-0005-0000-0000-0000D0580000}"/>
    <cellStyle name="Nota 29 2 2 5 2" xfId="29276" xr:uid="{00000000-0005-0000-0000-0000D1580000}"/>
    <cellStyle name="Nota 29 2 2 5 2 2" xfId="38132" xr:uid="{EC3DF98B-D92A-4BA5-9225-C587A6D27221}"/>
    <cellStyle name="Nota 29 2 2 5 3" xfId="35004" xr:uid="{9BAF7A52-358A-4DE9-A7A3-D1B809DD8124}"/>
    <cellStyle name="Nota 29 2 2 6" xfId="23078" xr:uid="{00000000-0005-0000-0000-0000D2580000}"/>
    <cellStyle name="Nota 29 2 2 6 2" xfId="32024" xr:uid="{4795E968-0C4D-41D2-AA0C-611AEC60174A}"/>
    <cellStyle name="Nota 29 2 3" xfId="18166" xr:uid="{00000000-0005-0000-0000-0000D3580000}"/>
    <cellStyle name="Nota 29 2 3 2" xfId="18167" xr:uid="{00000000-0005-0000-0000-0000D4580000}"/>
    <cellStyle name="Nota 29 2 3 2 2" xfId="26140" xr:uid="{00000000-0005-0000-0000-0000D5580000}"/>
    <cellStyle name="Nota 29 2 3 2 2 2" xfId="29283" xr:uid="{00000000-0005-0000-0000-0000D6580000}"/>
    <cellStyle name="Nota 29 2 3 2 2 2 2" xfId="38139" xr:uid="{C9025FA0-5039-48C7-990E-51056EC86AAC}"/>
    <cellStyle name="Nota 29 2 3 2 2 3" xfId="35011" xr:uid="{1429702A-63C7-4AEF-AD1A-6C14041BE9B9}"/>
    <cellStyle name="Nota 29 2 3 2 3" xfId="23071" xr:uid="{00000000-0005-0000-0000-0000D7580000}"/>
    <cellStyle name="Nota 29 2 3 2 3 2" xfId="32017" xr:uid="{E3C18D85-53DC-4D6F-8948-4AFF1CE03A1C}"/>
    <cellStyle name="Nota 29 2 3 3" xfId="26139" xr:uid="{00000000-0005-0000-0000-0000D8580000}"/>
    <cellStyle name="Nota 29 2 3 3 2" xfId="29282" xr:uid="{00000000-0005-0000-0000-0000D9580000}"/>
    <cellStyle name="Nota 29 2 3 3 2 2" xfId="38138" xr:uid="{DCA7184A-B513-4F31-96D6-57A1EEE372EA}"/>
    <cellStyle name="Nota 29 2 3 3 3" xfId="35010" xr:uid="{0787D1BA-19B0-45E7-A4BF-91ED04F65C07}"/>
    <cellStyle name="Nota 29 2 3 4" xfId="23072" xr:uid="{00000000-0005-0000-0000-0000DA580000}"/>
    <cellStyle name="Nota 29 2 3 4 2" xfId="32018" xr:uid="{C18E6AD4-0AFA-4A7C-857D-3D12F1D55D73}"/>
    <cellStyle name="Nota 29 2 4" xfId="18168" xr:uid="{00000000-0005-0000-0000-0000DB580000}"/>
    <cellStyle name="Nota 29 2 4 2" xfId="18169" xr:uid="{00000000-0005-0000-0000-0000DC580000}"/>
    <cellStyle name="Nota 29 2 4 2 2" xfId="26142" xr:uid="{00000000-0005-0000-0000-0000DD580000}"/>
    <cellStyle name="Nota 29 2 4 2 2 2" xfId="29285" xr:uid="{00000000-0005-0000-0000-0000DE580000}"/>
    <cellStyle name="Nota 29 2 4 2 2 2 2" xfId="38141" xr:uid="{8361E093-07A5-4D3D-907F-0E9DCBF51070}"/>
    <cellStyle name="Nota 29 2 4 2 2 3" xfId="35013" xr:uid="{EDC505D2-B26C-4601-B906-981A4338D7D0}"/>
    <cellStyle name="Nota 29 2 4 2 3" xfId="23069" xr:uid="{00000000-0005-0000-0000-0000DF580000}"/>
    <cellStyle name="Nota 29 2 4 2 3 2" xfId="32015" xr:uid="{B2E040A9-D0FF-49EA-8858-D1F8F301B99D}"/>
    <cellStyle name="Nota 29 2 4 3" xfId="26141" xr:uid="{00000000-0005-0000-0000-0000E0580000}"/>
    <cellStyle name="Nota 29 2 4 3 2" xfId="29284" xr:uid="{00000000-0005-0000-0000-0000E1580000}"/>
    <cellStyle name="Nota 29 2 4 3 2 2" xfId="38140" xr:uid="{4FE8D8F8-6CD9-480E-A314-8522C31EA4E7}"/>
    <cellStyle name="Nota 29 2 4 3 3" xfId="35012" xr:uid="{C54D758D-E88D-41B1-A0AA-86D790811535}"/>
    <cellStyle name="Nota 29 2 4 4" xfId="23070" xr:uid="{00000000-0005-0000-0000-0000E2580000}"/>
    <cellStyle name="Nota 29 2 4 4 2" xfId="32016" xr:uid="{A0561AC8-329E-4020-B952-8F9CEC1F92E6}"/>
    <cellStyle name="Nota 29 2 5" xfId="18170" xr:uid="{00000000-0005-0000-0000-0000E3580000}"/>
    <cellStyle name="Nota 29 2 5 2" xfId="26143" xr:uid="{00000000-0005-0000-0000-0000E4580000}"/>
    <cellStyle name="Nota 29 2 5 2 2" xfId="29286" xr:uid="{00000000-0005-0000-0000-0000E5580000}"/>
    <cellStyle name="Nota 29 2 5 2 2 2" xfId="38142" xr:uid="{A17AB68A-CF6C-420A-B936-5812E7061053}"/>
    <cellStyle name="Nota 29 2 5 2 3" xfId="35014" xr:uid="{690D75C9-36EC-40FC-8DCF-876281167313}"/>
    <cellStyle name="Nota 29 2 5 3" xfId="23068" xr:uid="{00000000-0005-0000-0000-0000E6580000}"/>
    <cellStyle name="Nota 29 2 5 3 2" xfId="32014" xr:uid="{2A49138A-A2A2-4CDE-889D-507C0F635C2D}"/>
    <cellStyle name="Nota 29 2 6" xfId="26132" xr:uid="{00000000-0005-0000-0000-0000E7580000}"/>
    <cellStyle name="Nota 29 2 6 2" xfId="29275" xr:uid="{00000000-0005-0000-0000-0000E8580000}"/>
    <cellStyle name="Nota 29 2 6 2 2" xfId="38131" xr:uid="{19A766E6-AF92-4579-BB3A-96A7CF943521}"/>
    <cellStyle name="Nota 29 2 6 3" xfId="35003" xr:uid="{E91A5185-4841-4E00-B4C0-8787A82EDEB3}"/>
    <cellStyle name="Nota 29 2 7" xfId="23079" xr:uid="{00000000-0005-0000-0000-0000E9580000}"/>
    <cellStyle name="Nota 29 2 7 2" xfId="32025" xr:uid="{12981CD8-6B64-4117-81F3-E7519ED1ADDE}"/>
    <cellStyle name="Nota 29 3" xfId="18171" xr:uid="{00000000-0005-0000-0000-0000EA580000}"/>
    <cellStyle name="Nota 29 3 2" xfId="18172" xr:uid="{00000000-0005-0000-0000-0000EB580000}"/>
    <cellStyle name="Nota 29 3 2 2" xfId="18173" xr:uid="{00000000-0005-0000-0000-0000EC580000}"/>
    <cellStyle name="Nota 29 3 2 2 2" xfId="18174" xr:uid="{00000000-0005-0000-0000-0000ED580000}"/>
    <cellStyle name="Nota 29 3 2 2 2 2" xfId="26147" xr:uid="{00000000-0005-0000-0000-0000EE580000}"/>
    <cellStyle name="Nota 29 3 2 2 2 2 2" xfId="29290" xr:uid="{00000000-0005-0000-0000-0000EF580000}"/>
    <cellStyle name="Nota 29 3 2 2 2 2 2 2" xfId="38146" xr:uid="{C53D78B5-C4C8-46D6-B858-0ACA6A1BEDD9}"/>
    <cellStyle name="Nota 29 3 2 2 2 2 3" xfId="35018" xr:uid="{DFBB229E-A7EF-44A1-8C46-E9223B4080A6}"/>
    <cellStyle name="Nota 29 3 2 2 2 3" xfId="23064" xr:uid="{00000000-0005-0000-0000-0000F0580000}"/>
    <cellStyle name="Nota 29 3 2 2 2 3 2" xfId="32010" xr:uid="{691A9B6B-984A-414A-9679-2AB84FC7ECC7}"/>
    <cellStyle name="Nota 29 3 2 2 3" xfId="26146" xr:uid="{00000000-0005-0000-0000-0000F1580000}"/>
    <cellStyle name="Nota 29 3 2 2 3 2" xfId="29289" xr:uid="{00000000-0005-0000-0000-0000F2580000}"/>
    <cellStyle name="Nota 29 3 2 2 3 2 2" xfId="38145" xr:uid="{F6883723-9DBB-46AF-8A7F-85982D5F6949}"/>
    <cellStyle name="Nota 29 3 2 2 3 3" xfId="35017" xr:uid="{138758BC-2879-4B1B-A195-AB37A4C34BC0}"/>
    <cellStyle name="Nota 29 3 2 2 4" xfId="23065" xr:uid="{00000000-0005-0000-0000-0000F3580000}"/>
    <cellStyle name="Nota 29 3 2 2 4 2" xfId="32011" xr:uid="{6D88C574-29F4-42D5-9EBF-1748C441E096}"/>
    <cellStyle name="Nota 29 3 2 3" xfId="18175" xr:uid="{00000000-0005-0000-0000-0000F4580000}"/>
    <cellStyle name="Nota 29 3 2 3 2" xfId="18176" xr:uid="{00000000-0005-0000-0000-0000F5580000}"/>
    <cellStyle name="Nota 29 3 2 3 2 2" xfId="26149" xr:uid="{00000000-0005-0000-0000-0000F6580000}"/>
    <cellStyle name="Nota 29 3 2 3 2 2 2" xfId="29292" xr:uid="{00000000-0005-0000-0000-0000F7580000}"/>
    <cellStyle name="Nota 29 3 2 3 2 2 2 2" xfId="38148" xr:uid="{08D77ACA-D5CC-480B-9F98-CDA1E875F162}"/>
    <cellStyle name="Nota 29 3 2 3 2 2 3" xfId="35020" xr:uid="{AD7CCF67-4AFC-4440-8D2F-B61CC9338391}"/>
    <cellStyle name="Nota 29 3 2 3 2 3" xfId="23062" xr:uid="{00000000-0005-0000-0000-0000F8580000}"/>
    <cellStyle name="Nota 29 3 2 3 2 3 2" xfId="32008" xr:uid="{E0327D05-67DE-42F6-9CA5-AC9E38C514E1}"/>
    <cellStyle name="Nota 29 3 2 3 3" xfId="26148" xr:uid="{00000000-0005-0000-0000-0000F9580000}"/>
    <cellStyle name="Nota 29 3 2 3 3 2" xfId="29291" xr:uid="{00000000-0005-0000-0000-0000FA580000}"/>
    <cellStyle name="Nota 29 3 2 3 3 2 2" xfId="38147" xr:uid="{4DB26A03-0BED-4649-B598-9BBA2358E18B}"/>
    <cellStyle name="Nota 29 3 2 3 3 3" xfId="35019" xr:uid="{7ECB7CC2-1F06-42F4-9662-A2CCAC940075}"/>
    <cellStyle name="Nota 29 3 2 3 4" xfId="23063" xr:uid="{00000000-0005-0000-0000-0000FB580000}"/>
    <cellStyle name="Nota 29 3 2 3 4 2" xfId="32009" xr:uid="{ECFC18AA-34E0-4245-9412-82BB6DF9E38B}"/>
    <cellStyle name="Nota 29 3 2 4" xfId="18177" xr:uid="{00000000-0005-0000-0000-0000FC580000}"/>
    <cellStyle name="Nota 29 3 2 4 2" xfId="26150" xr:uid="{00000000-0005-0000-0000-0000FD580000}"/>
    <cellStyle name="Nota 29 3 2 4 2 2" xfId="29293" xr:uid="{00000000-0005-0000-0000-0000FE580000}"/>
    <cellStyle name="Nota 29 3 2 4 2 2 2" xfId="38149" xr:uid="{B3A49CE8-1E98-4FE5-BBD1-FCF0FDCB9EDB}"/>
    <cellStyle name="Nota 29 3 2 4 2 3" xfId="35021" xr:uid="{A10C92F5-7A5F-4553-B28E-4897453D9AB9}"/>
    <cellStyle name="Nota 29 3 2 4 3" xfId="23061" xr:uid="{00000000-0005-0000-0000-0000FF580000}"/>
    <cellStyle name="Nota 29 3 2 4 3 2" xfId="32007" xr:uid="{4293C0B8-F034-45D7-86AA-0CA4477183AD}"/>
    <cellStyle name="Nota 29 3 2 5" xfId="26145" xr:uid="{00000000-0005-0000-0000-000000590000}"/>
    <cellStyle name="Nota 29 3 2 5 2" xfId="29288" xr:uid="{00000000-0005-0000-0000-000001590000}"/>
    <cellStyle name="Nota 29 3 2 5 2 2" xfId="38144" xr:uid="{B62AA942-1932-4ED1-89D2-6E0BE55B6076}"/>
    <cellStyle name="Nota 29 3 2 5 3" xfId="35016" xr:uid="{8E5C0C4C-F8D2-45B1-A039-2841EE8A45E9}"/>
    <cellStyle name="Nota 29 3 2 6" xfId="23066" xr:uid="{00000000-0005-0000-0000-000002590000}"/>
    <cellStyle name="Nota 29 3 2 6 2" xfId="32012" xr:uid="{3784A506-AAD7-42A2-A543-99A33B92E380}"/>
    <cellStyle name="Nota 29 3 3" xfId="18178" xr:uid="{00000000-0005-0000-0000-000003590000}"/>
    <cellStyle name="Nota 29 3 3 2" xfId="18179" xr:uid="{00000000-0005-0000-0000-000004590000}"/>
    <cellStyle name="Nota 29 3 3 2 2" xfId="26152" xr:uid="{00000000-0005-0000-0000-000005590000}"/>
    <cellStyle name="Nota 29 3 3 2 2 2" xfId="29295" xr:uid="{00000000-0005-0000-0000-000006590000}"/>
    <cellStyle name="Nota 29 3 3 2 2 2 2" xfId="38151" xr:uid="{41CA38A2-9FB9-4E27-9905-118ABE6B0A26}"/>
    <cellStyle name="Nota 29 3 3 2 2 3" xfId="35023" xr:uid="{84532DC3-CC70-43E0-9C59-CEC455787F7B}"/>
    <cellStyle name="Nota 29 3 3 2 3" xfId="23059" xr:uid="{00000000-0005-0000-0000-000007590000}"/>
    <cellStyle name="Nota 29 3 3 2 3 2" xfId="32005" xr:uid="{76E33C66-7F63-4BFD-BD52-CDB5F2EEF167}"/>
    <cellStyle name="Nota 29 3 3 3" xfId="26151" xr:uid="{00000000-0005-0000-0000-000008590000}"/>
    <cellStyle name="Nota 29 3 3 3 2" xfId="29294" xr:uid="{00000000-0005-0000-0000-000009590000}"/>
    <cellStyle name="Nota 29 3 3 3 2 2" xfId="38150" xr:uid="{7CEDF70C-317B-4700-968E-196990FA37BA}"/>
    <cellStyle name="Nota 29 3 3 3 3" xfId="35022" xr:uid="{9F9AD286-40DF-4282-B37A-C439BEB069F0}"/>
    <cellStyle name="Nota 29 3 3 4" xfId="23060" xr:uid="{00000000-0005-0000-0000-00000A590000}"/>
    <cellStyle name="Nota 29 3 3 4 2" xfId="32006" xr:uid="{7897C769-FCD8-4FB3-901B-F966A932F35C}"/>
    <cellStyle name="Nota 29 3 4" xfId="18180" xr:uid="{00000000-0005-0000-0000-00000B590000}"/>
    <cellStyle name="Nota 29 3 4 2" xfId="18181" xr:uid="{00000000-0005-0000-0000-00000C590000}"/>
    <cellStyle name="Nota 29 3 4 2 2" xfId="26154" xr:uid="{00000000-0005-0000-0000-00000D590000}"/>
    <cellStyle name="Nota 29 3 4 2 2 2" xfId="29297" xr:uid="{00000000-0005-0000-0000-00000E590000}"/>
    <cellStyle name="Nota 29 3 4 2 2 2 2" xfId="38153" xr:uid="{4D68B0EC-C794-455A-84AE-AF21283A9BD0}"/>
    <cellStyle name="Nota 29 3 4 2 2 3" xfId="35025" xr:uid="{222C3CBA-0BA3-4A3B-ADD2-8C3D138B133B}"/>
    <cellStyle name="Nota 29 3 4 2 3" xfId="23057" xr:uid="{00000000-0005-0000-0000-00000F590000}"/>
    <cellStyle name="Nota 29 3 4 2 3 2" xfId="32003" xr:uid="{DD7A1B19-EC60-4CC3-AA3C-0065F6CD5A36}"/>
    <cellStyle name="Nota 29 3 4 3" xfId="26153" xr:uid="{00000000-0005-0000-0000-000010590000}"/>
    <cellStyle name="Nota 29 3 4 3 2" xfId="29296" xr:uid="{00000000-0005-0000-0000-000011590000}"/>
    <cellStyle name="Nota 29 3 4 3 2 2" xfId="38152" xr:uid="{6C375380-2BCD-44FB-9187-453CA779EEAC}"/>
    <cellStyle name="Nota 29 3 4 3 3" xfId="35024" xr:uid="{2CAA8B8E-02F5-491F-9C75-3B840AAE0F8D}"/>
    <cellStyle name="Nota 29 3 4 4" xfId="23058" xr:uid="{00000000-0005-0000-0000-000012590000}"/>
    <cellStyle name="Nota 29 3 4 4 2" xfId="32004" xr:uid="{CCD800D0-B2E4-4BFC-A1CA-DC0625601086}"/>
    <cellStyle name="Nota 29 3 5" xfId="18182" xr:uid="{00000000-0005-0000-0000-000013590000}"/>
    <cellStyle name="Nota 29 3 5 2" xfId="26155" xr:uid="{00000000-0005-0000-0000-000014590000}"/>
    <cellStyle name="Nota 29 3 5 2 2" xfId="29298" xr:uid="{00000000-0005-0000-0000-000015590000}"/>
    <cellStyle name="Nota 29 3 5 2 2 2" xfId="38154" xr:uid="{6743CE1B-CBD4-4233-BE4A-AC927F2D4964}"/>
    <cellStyle name="Nota 29 3 5 2 3" xfId="35026" xr:uid="{67D7502B-123F-484E-B945-8015B8667E3B}"/>
    <cellStyle name="Nota 29 3 5 3" xfId="23056" xr:uid="{00000000-0005-0000-0000-000016590000}"/>
    <cellStyle name="Nota 29 3 5 3 2" xfId="32002" xr:uid="{BE4DEA84-8BA4-4DB5-AE8C-AF5E71FB8467}"/>
    <cellStyle name="Nota 29 3 6" xfId="26144" xr:uid="{00000000-0005-0000-0000-000017590000}"/>
    <cellStyle name="Nota 29 3 6 2" xfId="29287" xr:uid="{00000000-0005-0000-0000-000018590000}"/>
    <cellStyle name="Nota 29 3 6 2 2" xfId="38143" xr:uid="{735E5722-B75D-43F8-964F-71D614FBEE01}"/>
    <cellStyle name="Nota 29 3 6 3" xfId="35015" xr:uid="{8BD00B85-438B-4BAA-95A3-3BF3EF712C3D}"/>
    <cellStyle name="Nota 29 3 7" xfId="23067" xr:uid="{00000000-0005-0000-0000-000019590000}"/>
    <cellStyle name="Nota 29 3 7 2" xfId="32013" xr:uid="{C75BC9D4-3741-4DB7-8BAA-4DF590A45339}"/>
    <cellStyle name="Nota 29 4" xfId="18183" xr:uid="{00000000-0005-0000-0000-00001A590000}"/>
    <cellStyle name="Nota 29 4 2" xfId="18184" xr:uid="{00000000-0005-0000-0000-00001B590000}"/>
    <cellStyle name="Nota 29 4 2 2" xfId="18185" xr:uid="{00000000-0005-0000-0000-00001C590000}"/>
    <cellStyle name="Nota 29 4 2 2 2" xfId="26158" xr:uid="{00000000-0005-0000-0000-00001D590000}"/>
    <cellStyle name="Nota 29 4 2 2 2 2" xfId="29301" xr:uid="{00000000-0005-0000-0000-00001E590000}"/>
    <cellStyle name="Nota 29 4 2 2 2 2 2" xfId="38157" xr:uid="{A991D969-6295-4246-899B-C6271C772B52}"/>
    <cellStyle name="Nota 29 4 2 2 2 3" xfId="35029" xr:uid="{FDF2FBE5-D691-42F4-85D1-A53E6640B9A9}"/>
    <cellStyle name="Nota 29 4 2 2 3" xfId="23053" xr:uid="{00000000-0005-0000-0000-00001F590000}"/>
    <cellStyle name="Nota 29 4 2 2 3 2" xfId="31999" xr:uid="{6470A38D-CA7E-441C-82E0-66D2A097A484}"/>
    <cellStyle name="Nota 29 4 2 3" xfId="26157" xr:uid="{00000000-0005-0000-0000-000020590000}"/>
    <cellStyle name="Nota 29 4 2 3 2" xfId="29300" xr:uid="{00000000-0005-0000-0000-000021590000}"/>
    <cellStyle name="Nota 29 4 2 3 2 2" xfId="38156" xr:uid="{78C44EE8-3F6A-42FA-85DD-E8DCBE15D0DD}"/>
    <cellStyle name="Nota 29 4 2 3 3" xfId="35028" xr:uid="{F1D0AD60-1DA4-4112-BB6E-F61104EB9507}"/>
    <cellStyle name="Nota 29 4 2 4" xfId="23054" xr:uid="{00000000-0005-0000-0000-000022590000}"/>
    <cellStyle name="Nota 29 4 2 4 2" xfId="32000" xr:uid="{31019D1B-1DC8-4FAB-A9A8-922A16BAAECE}"/>
    <cellStyle name="Nota 29 4 3" xfId="18186" xr:uid="{00000000-0005-0000-0000-000023590000}"/>
    <cellStyle name="Nota 29 4 3 2" xfId="18187" xr:uid="{00000000-0005-0000-0000-000024590000}"/>
    <cellStyle name="Nota 29 4 3 2 2" xfId="26160" xr:uid="{00000000-0005-0000-0000-000025590000}"/>
    <cellStyle name="Nota 29 4 3 2 2 2" xfId="29303" xr:uid="{00000000-0005-0000-0000-000026590000}"/>
    <cellStyle name="Nota 29 4 3 2 2 2 2" xfId="38159" xr:uid="{60214E32-19FD-47D0-9D04-2E5B63408B12}"/>
    <cellStyle name="Nota 29 4 3 2 2 3" xfId="35031" xr:uid="{EFE42B06-CB91-4E84-8D57-332197065C37}"/>
    <cellStyle name="Nota 29 4 3 2 3" xfId="23051" xr:uid="{00000000-0005-0000-0000-000027590000}"/>
    <cellStyle name="Nota 29 4 3 2 3 2" xfId="31997" xr:uid="{3D5FFFD2-A61E-450C-990B-0E2B6AAA134C}"/>
    <cellStyle name="Nota 29 4 3 3" xfId="26159" xr:uid="{00000000-0005-0000-0000-000028590000}"/>
    <cellStyle name="Nota 29 4 3 3 2" xfId="29302" xr:uid="{00000000-0005-0000-0000-000029590000}"/>
    <cellStyle name="Nota 29 4 3 3 2 2" xfId="38158" xr:uid="{3DD986C8-0239-4AF9-9123-0BC9796E5BC2}"/>
    <cellStyle name="Nota 29 4 3 3 3" xfId="35030" xr:uid="{05BB2639-B63E-401F-A706-F6743A84D630}"/>
    <cellStyle name="Nota 29 4 3 4" xfId="23052" xr:uid="{00000000-0005-0000-0000-00002A590000}"/>
    <cellStyle name="Nota 29 4 3 4 2" xfId="31998" xr:uid="{07399CF1-77CB-4BFB-A63C-E665B557BA31}"/>
    <cellStyle name="Nota 29 4 4" xfId="18188" xr:uid="{00000000-0005-0000-0000-00002B590000}"/>
    <cellStyle name="Nota 29 4 4 2" xfId="26161" xr:uid="{00000000-0005-0000-0000-00002C590000}"/>
    <cellStyle name="Nota 29 4 4 2 2" xfId="29304" xr:uid="{00000000-0005-0000-0000-00002D590000}"/>
    <cellStyle name="Nota 29 4 4 2 2 2" xfId="38160" xr:uid="{3964A81F-0ADF-4F67-A1FA-2A844CA3FCEF}"/>
    <cellStyle name="Nota 29 4 4 2 3" xfId="35032" xr:uid="{72D1A1D6-62C1-467B-86AD-BA43AC0C3D46}"/>
    <cellStyle name="Nota 29 4 4 3" xfId="23050" xr:uid="{00000000-0005-0000-0000-00002E590000}"/>
    <cellStyle name="Nota 29 4 4 3 2" xfId="31996" xr:uid="{8689A336-7CC0-4748-A5C1-5F2C2C505C7C}"/>
    <cellStyle name="Nota 29 4 5" xfId="26156" xr:uid="{00000000-0005-0000-0000-00002F590000}"/>
    <cellStyle name="Nota 29 4 5 2" xfId="29299" xr:uid="{00000000-0005-0000-0000-000030590000}"/>
    <cellStyle name="Nota 29 4 5 2 2" xfId="38155" xr:uid="{A44829E7-CF96-40F7-AE0C-C48683652426}"/>
    <cellStyle name="Nota 29 4 5 3" xfId="35027" xr:uid="{E7F65561-B9AA-4BDD-BE1D-F163DF4B47B1}"/>
    <cellStyle name="Nota 29 4 6" xfId="23055" xr:uid="{00000000-0005-0000-0000-000031590000}"/>
    <cellStyle name="Nota 29 4 6 2" xfId="32001" xr:uid="{BA5CCD30-CA5C-4531-AFCE-2313ACC47C12}"/>
    <cellStyle name="Nota 29 5" xfId="18189" xr:uid="{00000000-0005-0000-0000-000032590000}"/>
    <cellStyle name="Nota 29 5 2" xfId="18190" xr:uid="{00000000-0005-0000-0000-000033590000}"/>
    <cellStyle name="Nota 29 5 2 2" xfId="26163" xr:uid="{00000000-0005-0000-0000-000034590000}"/>
    <cellStyle name="Nota 29 5 2 2 2" xfId="29306" xr:uid="{00000000-0005-0000-0000-000035590000}"/>
    <cellStyle name="Nota 29 5 2 2 2 2" xfId="38162" xr:uid="{2D31FB7B-7FF9-41D4-9BB8-A05AC29472D5}"/>
    <cellStyle name="Nota 29 5 2 2 3" xfId="35034" xr:uid="{7C41C538-3B60-4F16-AAEF-04AAE14077E0}"/>
    <cellStyle name="Nota 29 5 2 3" xfId="23048" xr:uid="{00000000-0005-0000-0000-000036590000}"/>
    <cellStyle name="Nota 29 5 2 3 2" xfId="31994" xr:uid="{D02EC943-DA80-42D5-A454-F8BD14AC5CBF}"/>
    <cellStyle name="Nota 29 5 3" xfId="26162" xr:uid="{00000000-0005-0000-0000-000037590000}"/>
    <cellStyle name="Nota 29 5 3 2" xfId="29305" xr:uid="{00000000-0005-0000-0000-000038590000}"/>
    <cellStyle name="Nota 29 5 3 2 2" xfId="38161" xr:uid="{78232CAA-89FE-43AD-82FA-0737BF77E8C9}"/>
    <cellStyle name="Nota 29 5 3 3" xfId="35033" xr:uid="{2734FACB-8214-4F34-88B8-EE515043B439}"/>
    <cellStyle name="Nota 29 5 4" xfId="23049" xr:uid="{00000000-0005-0000-0000-000039590000}"/>
    <cellStyle name="Nota 29 5 4 2" xfId="31995" xr:uid="{62F476A4-ADBB-48C2-ADB4-68DEE0D80600}"/>
    <cellStyle name="Nota 29 6" xfId="18191" xr:uid="{00000000-0005-0000-0000-00003A590000}"/>
    <cellStyle name="Nota 29 6 2" xfId="18192" xr:uid="{00000000-0005-0000-0000-00003B590000}"/>
    <cellStyle name="Nota 29 6 2 2" xfId="26165" xr:uid="{00000000-0005-0000-0000-00003C590000}"/>
    <cellStyle name="Nota 29 6 2 2 2" xfId="29308" xr:uid="{00000000-0005-0000-0000-00003D590000}"/>
    <cellStyle name="Nota 29 6 2 2 2 2" xfId="38164" xr:uid="{B6F551AA-3AA8-43F6-A251-CDD45489FB15}"/>
    <cellStyle name="Nota 29 6 2 2 3" xfId="35036" xr:uid="{F6945DAC-5019-4A50-A7B7-0A118A08D57D}"/>
    <cellStyle name="Nota 29 6 2 3" xfId="23046" xr:uid="{00000000-0005-0000-0000-00003E590000}"/>
    <cellStyle name="Nota 29 6 2 3 2" xfId="31992" xr:uid="{187A9CB7-B115-4E2F-8C73-65A451226716}"/>
    <cellStyle name="Nota 29 6 3" xfId="26164" xr:uid="{00000000-0005-0000-0000-00003F590000}"/>
    <cellStyle name="Nota 29 6 3 2" xfId="29307" xr:uid="{00000000-0005-0000-0000-000040590000}"/>
    <cellStyle name="Nota 29 6 3 2 2" xfId="38163" xr:uid="{3738A9EA-C543-4CA9-9203-A09FB63350CA}"/>
    <cellStyle name="Nota 29 6 3 3" xfId="35035" xr:uid="{2A3D116C-F914-4909-99D4-7B0DD6B0DE17}"/>
    <cellStyle name="Nota 29 6 4" xfId="23047" xr:uid="{00000000-0005-0000-0000-000041590000}"/>
    <cellStyle name="Nota 29 6 4 2" xfId="31993" xr:uid="{DC5919DA-4DEA-4917-B781-937E97EC8C67}"/>
    <cellStyle name="Nota 29 7" xfId="18193" xr:uid="{00000000-0005-0000-0000-000042590000}"/>
    <cellStyle name="Nota 29 7 2" xfId="18194" xr:uid="{00000000-0005-0000-0000-000043590000}"/>
    <cellStyle name="Nota 29 7 2 2" xfId="26167" xr:uid="{00000000-0005-0000-0000-000044590000}"/>
    <cellStyle name="Nota 29 7 2 2 2" xfId="29310" xr:uid="{00000000-0005-0000-0000-000045590000}"/>
    <cellStyle name="Nota 29 7 2 2 2 2" xfId="38166" xr:uid="{90D268E6-BD63-4291-AB29-C641B1ACC7C8}"/>
    <cellStyle name="Nota 29 7 2 2 3" xfId="35038" xr:uid="{F2685EBA-BD18-42B9-9BD1-C54D15EAFB52}"/>
    <cellStyle name="Nota 29 7 2 3" xfId="23044" xr:uid="{00000000-0005-0000-0000-000046590000}"/>
    <cellStyle name="Nota 29 7 2 3 2" xfId="31990" xr:uid="{26B43262-D89B-41AD-A9A5-D291097C0D67}"/>
    <cellStyle name="Nota 29 7 3" xfId="26166" xr:uid="{00000000-0005-0000-0000-000047590000}"/>
    <cellStyle name="Nota 29 7 3 2" xfId="29309" xr:uid="{00000000-0005-0000-0000-000048590000}"/>
    <cellStyle name="Nota 29 7 3 2 2" xfId="38165" xr:uid="{B51095B8-940E-463C-8121-5A603E50FFDB}"/>
    <cellStyle name="Nota 29 7 3 3" xfId="35037" xr:uid="{E6F74323-6EAC-4BB6-B659-5C101A84C781}"/>
    <cellStyle name="Nota 29 7 4" xfId="23045" xr:uid="{00000000-0005-0000-0000-000049590000}"/>
    <cellStyle name="Nota 29 7 4 2" xfId="31991" xr:uid="{E715F2AA-A386-4E07-A892-DFB56956E025}"/>
    <cellStyle name="Nota 3" xfId="766" xr:uid="{00000000-0005-0000-0000-00004A590000}"/>
    <cellStyle name="Nota 3 10" xfId="22289" xr:uid="{00000000-0005-0000-0000-00004B590000}"/>
    <cellStyle name="Nota 3 10 2" xfId="27723" xr:uid="{00000000-0005-0000-0000-00004C590000}"/>
    <cellStyle name="Nota 3 10 2 2" xfId="36579" xr:uid="{C4A079DD-EB2A-48DF-88F4-CA79BCD7B3C9}"/>
    <cellStyle name="Nota 3 10 3" xfId="31235" xr:uid="{61BCF1A2-3CDF-4644-BED5-71F292A288AE}"/>
    <cellStyle name="Nota 3 11" xfId="27149" xr:uid="{00000000-0005-0000-0000-00004D590000}"/>
    <cellStyle name="Nota 3 11 2" xfId="36020" xr:uid="{B0F1C0A6-8D64-4ABC-AECD-BC3ED9C44430}"/>
    <cellStyle name="Nota 3 2" xfId="767" xr:uid="{00000000-0005-0000-0000-00004E590000}"/>
    <cellStyle name="Nota 3 2 2" xfId="18195" xr:uid="{00000000-0005-0000-0000-00004F590000}"/>
    <cellStyle name="Nota 3 2 2 2" xfId="18196" xr:uid="{00000000-0005-0000-0000-000050590000}"/>
    <cellStyle name="Nota 3 2 2 2 2" xfId="18197" xr:uid="{00000000-0005-0000-0000-000051590000}"/>
    <cellStyle name="Nota 3 2 2 2 2 2" xfId="26169" xr:uid="{00000000-0005-0000-0000-000052590000}"/>
    <cellStyle name="Nota 3 2 2 2 2 2 2" xfId="29312" xr:uid="{00000000-0005-0000-0000-000053590000}"/>
    <cellStyle name="Nota 3 2 2 2 2 2 2 2" xfId="38168" xr:uid="{C77CA657-CCC3-4991-AFED-3506675A7F01}"/>
    <cellStyle name="Nota 3 2 2 2 2 2 3" xfId="35040" xr:uid="{8861339B-7858-4977-B5EA-6C3AAB0B58B4}"/>
    <cellStyle name="Nota 3 2 2 2 2 3" xfId="23042" xr:uid="{00000000-0005-0000-0000-000054590000}"/>
    <cellStyle name="Nota 3 2 2 2 2 3 2" xfId="31988" xr:uid="{ABB8E19A-E1BC-46E3-9F84-547095052720}"/>
    <cellStyle name="Nota 3 2 2 2 3" xfId="26168" xr:uid="{00000000-0005-0000-0000-000055590000}"/>
    <cellStyle name="Nota 3 2 2 2 3 2" xfId="29311" xr:uid="{00000000-0005-0000-0000-000056590000}"/>
    <cellStyle name="Nota 3 2 2 2 3 2 2" xfId="38167" xr:uid="{9B6F9194-9574-424B-B696-A0A3500BCB76}"/>
    <cellStyle name="Nota 3 2 2 2 3 3" xfId="35039" xr:uid="{4C82FB38-2741-4EC8-B990-7E73B13E756B}"/>
    <cellStyle name="Nota 3 2 2 2 4" xfId="23043" xr:uid="{00000000-0005-0000-0000-000057590000}"/>
    <cellStyle name="Nota 3 2 2 2 4 2" xfId="31989" xr:uid="{F34D4379-00EE-4625-8D9E-EA9495D39197}"/>
    <cellStyle name="Nota 3 2 2 3" xfId="18198" xr:uid="{00000000-0005-0000-0000-000058590000}"/>
    <cellStyle name="Nota 3 2 2 3 2" xfId="18199" xr:uid="{00000000-0005-0000-0000-000059590000}"/>
    <cellStyle name="Nota 3 2 2 3 2 2" xfId="26171" xr:uid="{00000000-0005-0000-0000-00005A590000}"/>
    <cellStyle name="Nota 3 2 2 3 2 2 2" xfId="29314" xr:uid="{00000000-0005-0000-0000-00005B590000}"/>
    <cellStyle name="Nota 3 2 2 3 2 2 2 2" xfId="38170" xr:uid="{88E144FC-3082-48F1-A8A7-55AF81091FAD}"/>
    <cellStyle name="Nota 3 2 2 3 2 2 3" xfId="35042" xr:uid="{16BC8D2E-79DD-45E5-AEB2-59A9CE628E5D}"/>
    <cellStyle name="Nota 3 2 2 3 2 3" xfId="23040" xr:uid="{00000000-0005-0000-0000-00005C590000}"/>
    <cellStyle name="Nota 3 2 2 3 2 3 2" xfId="31986" xr:uid="{288FF6D7-C089-475C-9C01-CEC8A03D5C5D}"/>
    <cellStyle name="Nota 3 2 2 3 3" xfId="26170" xr:uid="{00000000-0005-0000-0000-00005D590000}"/>
    <cellStyle name="Nota 3 2 2 3 3 2" xfId="29313" xr:uid="{00000000-0005-0000-0000-00005E590000}"/>
    <cellStyle name="Nota 3 2 2 3 3 2 2" xfId="38169" xr:uid="{B5451F6E-8796-4B43-A54D-D9E7F0251485}"/>
    <cellStyle name="Nota 3 2 2 3 3 3" xfId="35041" xr:uid="{484B5F0A-7C4A-4972-BC2C-C92A66DA552F}"/>
    <cellStyle name="Nota 3 2 2 3 4" xfId="23041" xr:uid="{00000000-0005-0000-0000-00005F590000}"/>
    <cellStyle name="Nota 3 2 2 3 4 2" xfId="31987" xr:uid="{121233D3-C17E-496F-935C-0784B0F80A51}"/>
    <cellStyle name="Nota 3 2 2 4" xfId="18200" xr:uid="{00000000-0005-0000-0000-000060590000}"/>
    <cellStyle name="Nota 3 2 2 5" xfId="18201" xr:uid="{00000000-0005-0000-0000-000061590000}"/>
    <cellStyle name="Nota 3 2 3" xfId="18202" xr:uid="{00000000-0005-0000-0000-000062590000}"/>
    <cellStyle name="Nota 3 2 3 2" xfId="18203" xr:uid="{00000000-0005-0000-0000-000063590000}"/>
    <cellStyle name="Nota 3 2 3 2 2" xfId="26173" xr:uid="{00000000-0005-0000-0000-000064590000}"/>
    <cellStyle name="Nota 3 2 3 2 2 2" xfId="29316" xr:uid="{00000000-0005-0000-0000-000065590000}"/>
    <cellStyle name="Nota 3 2 3 2 2 2 2" xfId="38172" xr:uid="{25D2624A-51F7-4999-9C29-7FBB075E6BC2}"/>
    <cellStyle name="Nota 3 2 3 2 2 3" xfId="35044" xr:uid="{CA2EC20E-3B3D-4903-B153-AB3BBC407444}"/>
    <cellStyle name="Nota 3 2 3 2 3" xfId="23038" xr:uid="{00000000-0005-0000-0000-000066590000}"/>
    <cellStyle name="Nota 3 2 3 2 3 2" xfId="31984" xr:uid="{15782065-0654-4A42-BA48-58777BEFB8B7}"/>
    <cellStyle name="Nota 3 2 3 3" xfId="18204" xr:uid="{00000000-0005-0000-0000-000067590000}"/>
    <cellStyle name="Nota 3 2 3 3 2" xfId="26174" xr:uid="{00000000-0005-0000-0000-000068590000}"/>
    <cellStyle name="Nota 3 2 3 3 2 2" xfId="29317" xr:uid="{00000000-0005-0000-0000-000069590000}"/>
    <cellStyle name="Nota 3 2 3 3 2 2 2" xfId="38173" xr:uid="{8AF76A15-6DAE-491E-B5B9-7612D92C8183}"/>
    <cellStyle name="Nota 3 2 3 3 2 3" xfId="35045" xr:uid="{00B3FC4E-5027-45D3-B42C-423B7159CC74}"/>
    <cellStyle name="Nota 3 2 3 3 3" xfId="23037" xr:uid="{00000000-0005-0000-0000-00006A590000}"/>
    <cellStyle name="Nota 3 2 3 3 3 2" xfId="31983" xr:uid="{C502C86E-76CB-4268-813B-8AD9D230BD6F}"/>
    <cellStyle name="Nota 3 2 3 4" xfId="26172" xr:uid="{00000000-0005-0000-0000-00006B590000}"/>
    <cellStyle name="Nota 3 2 3 4 2" xfId="29315" xr:uid="{00000000-0005-0000-0000-00006C590000}"/>
    <cellStyle name="Nota 3 2 3 4 2 2" xfId="38171" xr:uid="{E2D39D71-4E08-4722-B52F-2964B3AAAB55}"/>
    <cellStyle name="Nota 3 2 3 4 3" xfId="35043" xr:uid="{ED4F220D-95FC-464D-AEB4-1AFE02FA88E3}"/>
    <cellStyle name="Nota 3 2 3 5" xfId="23039" xr:uid="{00000000-0005-0000-0000-00006D590000}"/>
    <cellStyle name="Nota 3 2 3 5 2" xfId="31985" xr:uid="{9FEF35BE-08E8-4C46-8A87-050EE3DECFE4}"/>
    <cellStyle name="Nota 3 2 4" xfId="18205" xr:uid="{00000000-0005-0000-0000-00006E590000}"/>
    <cellStyle name="Nota 3 2 4 2" xfId="18206" xr:uid="{00000000-0005-0000-0000-00006F590000}"/>
    <cellStyle name="Nota 3 2 4 2 2" xfId="26176" xr:uid="{00000000-0005-0000-0000-000070590000}"/>
    <cellStyle name="Nota 3 2 4 2 2 2" xfId="29319" xr:uid="{00000000-0005-0000-0000-000071590000}"/>
    <cellStyle name="Nota 3 2 4 2 2 2 2" xfId="38175" xr:uid="{27D0E61D-1A36-4095-B33A-B1D625BA24AB}"/>
    <cellStyle name="Nota 3 2 4 2 2 3" xfId="35047" xr:uid="{22A6CF66-5BB9-4F6C-9195-5F434156DAD1}"/>
    <cellStyle name="Nota 3 2 4 2 3" xfId="23035" xr:uid="{00000000-0005-0000-0000-000072590000}"/>
    <cellStyle name="Nota 3 2 4 2 3 2" xfId="31981" xr:uid="{16FBC13A-E1F3-4CE4-B425-297534966008}"/>
    <cellStyle name="Nota 3 2 4 3" xfId="26175" xr:uid="{00000000-0005-0000-0000-000073590000}"/>
    <cellStyle name="Nota 3 2 4 3 2" xfId="29318" xr:uid="{00000000-0005-0000-0000-000074590000}"/>
    <cellStyle name="Nota 3 2 4 3 2 2" xfId="38174" xr:uid="{FAC6C5DF-D1D8-48C6-AE86-3C3708B60DE3}"/>
    <cellStyle name="Nota 3 2 4 3 3" xfId="35046" xr:uid="{8C221B4B-3D22-49B2-8587-8498EDF38210}"/>
    <cellStyle name="Nota 3 2 4 4" xfId="23036" xr:uid="{00000000-0005-0000-0000-000075590000}"/>
    <cellStyle name="Nota 3 2 4 4 2" xfId="31982" xr:uid="{8D5004A2-0431-4CC5-8AB1-30A2B6891AAB}"/>
    <cellStyle name="Nota 3 2 5" xfId="18207" xr:uid="{00000000-0005-0000-0000-000076590000}"/>
    <cellStyle name="Nota 3 2 5 2" xfId="18208" xr:uid="{00000000-0005-0000-0000-000077590000}"/>
    <cellStyle name="Nota 3 2 5 2 2" xfId="26178" xr:uid="{00000000-0005-0000-0000-000078590000}"/>
    <cellStyle name="Nota 3 2 5 2 2 2" xfId="29321" xr:uid="{00000000-0005-0000-0000-000079590000}"/>
    <cellStyle name="Nota 3 2 5 2 2 2 2" xfId="38177" xr:uid="{D9975AC2-A6A9-4C40-87CF-9CA1929E0964}"/>
    <cellStyle name="Nota 3 2 5 2 2 3" xfId="35049" xr:uid="{071296AD-3E29-4CB5-9D26-29819001A74E}"/>
    <cellStyle name="Nota 3 2 5 2 3" xfId="23033" xr:uid="{00000000-0005-0000-0000-00007A590000}"/>
    <cellStyle name="Nota 3 2 5 2 3 2" xfId="31979" xr:uid="{94D5C891-08E3-4EFA-9AB6-E7ECCD7CD987}"/>
    <cellStyle name="Nota 3 2 5 3" xfId="26177" xr:uid="{00000000-0005-0000-0000-00007B590000}"/>
    <cellStyle name="Nota 3 2 5 3 2" xfId="29320" xr:uid="{00000000-0005-0000-0000-00007C590000}"/>
    <cellStyle name="Nota 3 2 5 3 2 2" xfId="38176" xr:uid="{46EA7D0F-1F60-4B79-A67D-C3943BE4A1C2}"/>
    <cellStyle name="Nota 3 2 5 3 3" xfId="35048" xr:uid="{20A91994-EF1C-4BBF-8839-3897C1BDA4EA}"/>
    <cellStyle name="Nota 3 2 5 4" xfId="23034" xr:uid="{00000000-0005-0000-0000-00007D590000}"/>
    <cellStyle name="Nota 3 2 5 4 2" xfId="31980" xr:uid="{84C824C9-83DC-4E0A-9252-B9C6F572D7A5}"/>
    <cellStyle name="Nota 3 2 6" xfId="18209" xr:uid="{00000000-0005-0000-0000-00007E590000}"/>
    <cellStyle name="Nota 3 2 7" xfId="18210" xr:uid="{00000000-0005-0000-0000-00007F590000}"/>
    <cellStyle name="Nota 3 2 8" xfId="22290" xr:uid="{00000000-0005-0000-0000-000080590000}"/>
    <cellStyle name="Nota 3 2 8 2" xfId="27724" xr:uid="{00000000-0005-0000-0000-000081590000}"/>
    <cellStyle name="Nota 3 2 8 2 2" xfId="36580" xr:uid="{14B1F1C5-1616-4CC1-91B4-09C3F23A7BC2}"/>
    <cellStyle name="Nota 3 2 8 3" xfId="31236" xr:uid="{B12170E8-9C5F-4DA1-BF7C-133BC3588FB9}"/>
    <cellStyle name="Nota 3 2 9" xfId="27148" xr:uid="{00000000-0005-0000-0000-000082590000}"/>
    <cellStyle name="Nota 3 2 9 2" xfId="36019" xr:uid="{14607AD5-179E-439F-BE83-6F7990B4D7BE}"/>
    <cellStyle name="Nota 3 3" xfId="18211" xr:uid="{00000000-0005-0000-0000-000083590000}"/>
    <cellStyle name="Nota 3 3 2" xfId="18212" xr:uid="{00000000-0005-0000-0000-000084590000}"/>
    <cellStyle name="Nota 3 3 2 2" xfId="18213" xr:uid="{00000000-0005-0000-0000-000085590000}"/>
    <cellStyle name="Nota 3 3 2 2 2" xfId="18214" xr:uid="{00000000-0005-0000-0000-000086590000}"/>
    <cellStyle name="Nota 3 3 2 2 2 2" xfId="26181" xr:uid="{00000000-0005-0000-0000-000087590000}"/>
    <cellStyle name="Nota 3 3 2 2 2 2 2" xfId="29324" xr:uid="{00000000-0005-0000-0000-000088590000}"/>
    <cellStyle name="Nota 3 3 2 2 2 2 2 2" xfId="38180" xr:uid="{245DF0D4-6406-4857-B1ED-341C4B43D7EA}"/>
    <cellStyle name="Nota 3 3 2 2 2 2 3" xfId="35052" xr:uid="{B0703413-262D-4B31-8074-256863E24ADA}"/>
    <cellStyle name="Nota 3 3 2 2 2 3" xfId="23030" xr:uid="{00000000-0005-0000-0000-000089590000}"/>
    <cellStyle name="Nota 3 3 2 2 2 3 2" xfId="31976" xr:uid="{ACD1CBDB-B5B7-4413-8B18-E448DC3987C6}"/>
    <cellStyle name="Nota 3 3 2 2 3" xfId="26180" xr:uid="{00000000-0005-0000-0000-00008A590000}"/>
    <cellStyle name="Nota 3 3 2 2 3 2" xfId="29323" xr:uid="{00000000-0005-0000-0000-00008B590000}"/>
    <cellStyle name="Nota 3 3 2 2 3 2 2" xfId="38179" xr:uid="{9E2A7587-2904-4BF5-A87C-62363E01119A}"/>
    <cellStyle name="Nota 3 3 2 2 3 3" xfId="35051" xr:uid="{31774F51-165F-4EF3-960F-5D48FBAA036B}"/>
    <cellStyle name="Nota 3 3 2 2 4" xfId="23031" xr:uid="{00000000-0005-0000-0000-00008C590000}"/>
    <cellStyle name="Nota 3 3 2 2 4 2" xfId="31977" xr:uid="{A5B23950-B041-407B-BDB7-8757C3CF9C6F}"/>
    <cellStyle name="Nota 3 3 2 3" xfId="18215" xr:uid="{00000000-0005-0000-0000-00008D590000}"/>
    <cellStyle name="Nota 3 3 2 3 2" xfId="18216" xr:uid="{00000000-0005-0000-0000-00008E590000}"/>
    <cellStyle name="Nota 3 3 2 3 2 2" xfId="26183" xr:uid="{00000000-0005-0000-0000-00008F590000}"/>
    <cellStyle name="Nota 3 3 2 3 2 2 2" xfId="29326" xr:uid="{00000000-0005-0000-0000-000090590000}"/>
    <cellStyle name="Nota 3 3 2 3 2 2 2 2" xfId="38182" xr:uid="{9411C213-70F9-4950-812C-9B967724E1C7}"/>
    <cellStyle name="Nota 3 3 2 3 2 2 3" xfId="35054" xr:uid="{204DFE2B-92E4-443A-A528-80CC649A78CE}"/>
    <cellStyle name="Nota 3 3 2 3 2 3" xfId="23028" xr:uid="{00000000-0005-0000-0000-000091590000}"/>
    <cellStyle name="Nota 3 3 2 3 2 3 2" xfId="31974" xr:uid="{8D2E73F1-A5D4-4CD6-ABB6-1FD586FBA2C5}"/>
    <cellStyle name="Nota 3 3 2 3 3" xfId="26182" xr:uid="{00000000-0005-0000-0000-000092590000}"/>
    <cellStyle name="Nota 3 3 2 3 3 2" xfId="29325" xr:uid="{00000000-0005-0000-0000-000093590000}"/>
    <cellStyle name="Nota 3 3 2 3 3 2 2" xfId="38181" xr:uid="{D32F8861-1A1D-44EE-A40E-4A850BD03E7E}"/>
    <cellStyle name="Nota 3 3 2 3 3 3" xfId="35053" xr:uid="{7BA253EC-A693-4812-9B14-901AEA973DAB}"/>
    <cellStyle name="Nota 3 3 2 3 4" xfId="23029" xr:uid="{00000000-0005-0000-0000-000094590000}"/>
    <cellStyle name="Nota 3 3 2 3 4 2" xfId="31975" xr:uid="{7CF9836F-DBBB-40B3-940E-695BD1FD6CD7}"/>
    <cellStyle name="Nota 3 3 2 4" xfId="18217" xr:uid="{00000000-0005-0000-0000-000095590000}"/>
    <cellStyle name="Nota 3 3 2 4 2" xfId="26184" xr:uid="{00000000-0005-0000-0000-000096590000}"/>
    <cellStyle name="Nota 3 3 2 4 2 2" xfId="29327" xr:uid="{00000000-0005-0000-0000-000097590000}"/>
    <cellStyle name="Nota 3 3 2 4 2 2 2" xfId="38183" xr:uid="{3C1E4090-D602-4E70-91FF-19A2F164C24F}"/>
    <cellStyle name="Nota 3 3 2 4 2 3" xfId="35055" xr:uid="{372B0EC9-EAD3-48A6-8CEE-B9EADCE86398}"/>
    <cellStyle name="Nota 3 3 2 4 3" xfId="23027" xr:uid="{00000000-0005-0000-0000-000098590000}"/>
    <cellStyle name="Nota 3 3 2 4 3 2" xfId="31973" xr:uid="{C7B1EA57-7BD9-44E3-9823-8554E2E663A7}"/>
    <cellStyle name="Nota 3 3 2 5" xfId="26179" xr:uid="{00000000-0005-0000-0000-000099590000}"/>
    <cellStyle name="Nota 3 3 2 5 2" xfId="29322" xr:uid="{00000000-0005-0000-0000-00009A590000}"/>
    <cellStyle name="Nota 3 3 2 5 2 2" xfId="38178" xr:uid="{148760A6-10E6-4E16-AA30-54FA676C3826}"/>
    <cellStyle name="Nota 3 3 2 5 3" xfId="35050" xr:uid="{B26B6A42-E4C1-42BD-8041-0431ABF00F29}"/>
    <cellStyle name="Nota 3 3 2 6" xfId="23032" xr:uid="{00000000-0005-0000-0000-00009B590000}"/>
    <cellStyle name="Nota 3 3 2 6 2" xfId="31978" xr:uid="{57CA7314-C45B-4C1C-B7E4-0C52DE443F13}"/>
    <cellStyle name="Nota 3 3 3" xfId="18218" xr:uid="{00000000-0005-0000-0000-00009C590000}"/>
    <cellStyle name="Nota 3 3 3 2" xfId="18219" xr:uid="{00000000-0005-0000-0000-00009D590000}"/>
    <cellStyle name="Nota 3 3 3 2 2" xfId="26186" xr:uid="{00000000-0005-0000-0000-00009E590000}"/>
    <cellStyle name="Nota 3 3 3 2 2 2" xfId="29329" xr:uid="{00000000-0005-0000-0000-00009F590000}"/>
    <cellStyle name="Nota 3 3 3 2 2 2 2" xfId="38185" xr:uid="{6C6C983F-304F-46ED-9966-B40E9BEC45D9}"/>
    <cellStyle name="Nota 3 3 3 2 2 3" xfId="35057" xr:uid="{7D175500-E09D-468E-9F5E-68A37D721CA9}"/>
    <cellStyle name="Nota 3 3 3 2 3" xfId="23025" xr:uid="{00000000-0005-0000-0000-0000A0590000}"/>
    <cellStyle name="Nota 3 3 3 2 3 2" xfId="31971" xr:uid="{5583F356-4719-4E9C-A23F-5F6456D724FE}"/>
    <cellStyle name="Nota 3 3 3 3" xfId="26185" xr:uid="{00000000-0005-0000-0000-0000A1590000}"/>
    <cellStyle name="Nota 3 3 3 3 2" xfId="29328" xr:uid="{00000000-0005-0000-0000-0000A2590000}"/>
    <cellStyle name="Nota 3 3 3 3 2 2" xfId="38184" xr:uid="{12573F47-E632-4005-B131-5D7DB73F22E6}"/>
    <cellStyle name="Nota 3 3 3 3 3" xfId="35056" xr:uid="{8AE95C7B-CCCA-45E1-A24E-621033BB1B73}"/>
    <cellStyle name="Nota 3 3 3 4" xfId="23026" xr:uid="{00000000-0005-0000-0000-0000A3590000}"/>
    <cellStyle name="Nota 3 3 3 4 2" xfId="31972" xr:uid="{B3371C36-EBC8-4A78-881C-991CD3785918}"/>
    <cellStyle name="Nota 3 3 4" xfId="18220" xr:uid="{00000000-0005-0000-0000-0000A4590000}"/>
    <cellStyle name="Nota 3 3 4 2" xfId="18221" xr:uid="{00000000-0005-0000-0000-0000A5590000}"/>
    <cellStyle name="Nota 3 3 4 2 2" xfId="26188" xr:uid="{00000000-0005-0000-0000-0000A6590000}"/>
    <cellStyle name="Nota 3 3 4 2 2 2" xfId="29331" xr:uid="{00000000-0005-0000-0000-0000A7590000}"/>
    <cellStyle name="Nota 3 3 4 2 2 2 2" xfId="38187" xr:uid="{D3A1C923-2C1F-4FA2-8E83-84B796FD3298}"/>
    <cellStyle name="Nota 3 3 4 2 2 3" xfId="35059" xr:uid="{DE0CA9FE-A202-4313-979D-5B444760B6B1}"/>
    <cellStyle name="Nota 3 3 4 2 3" xfId="23023" xr:uid="{00000000-0005-0000-0000-0000A8590000}"/>
    <cellStyle name="Nota 3 3 4 2 3 2" xfId="31969" xr:uid="{B6678C4B-A8FC-45FF-BD86-B0E02119B870}"/>
    <cellStyle name="Nota 3 3 4 3" xfId="26187" xr:uid="{00000000-0005-0000-0000-0000A9590000}"/>
    <cellStyle name="Nota 3 3 4 3 2" xfId="29330" xr:uid="{00000000-0005-0000-0000-0000AA590000}"/>
    <cellStyle name="Nota 3 3 4 3 2 2" xfId="38186" xr:uid="{488411EE-F479-40CA-BF36-EB3F71DE41CC}"/>
    <cellStyle name="Nota 3 3 4 3 3" xfId="35058" xr:uid="{D3F73ED8-E590-4147-9FC7-BFA34E156901}"/>
    <cellStyle name="Nota 3 3 4 4" xfId="23024" xr:uid="{00000000-0005-0000-0000-0000AB590000}"/>
    <cellStyle name="Nota 3 3 4 4 2" xfId="31970" xr:uid="{0DD68DF6-3481-4024-ADAC-68ACB4D33D36}"/>
    <cellStyle name="Nota 3 3 5" xfId="18222" xr:uid="{00000000-0005-0000-0000-0000AC590000}"/>
    <cellStyle name="Nota 3 3 6" xfId="18223" xr:uid="{00000000-0005-0000-0000-0000AD590000}"/>
    <cellStyle name="Nota 3 4" xfId="18224" xr:uid="{00000000-0005-0000-0000-0000AE590000}"/>
    <cellStyle name="Nota 3 4 2" xfId="18225" xr:uid="{00000000-0005-0000-0000-0000AF590000}"/>
    <cellStyle name="Nota 3 4 2 2" xfId="18226" xr:uid="{00000000-0005-0000-0000-0000B0590000}"/>
    <cellStyle name="Nota 3 4 2 2 2" xfId="26190" xr:uid="{00000000-0005-0000-0000-0000B1590000}"/>
    <cellStyle name="Nota 3 4 2 2 2 2" xfId="29333" xr:uid="{00000000-0005-0000-0000-0000B2590000}"/>
    <cellStyle name="Nota 3 4 2 2 2 2 2" xfId="38189" xr:uid="{7618AD99-B578-408B-9535-842EB0327129}"/>
    <cellStyle name="Nota 3 4 2 2 2 3" xfId="35061" xr:uid="{E0F9F1CC-4A34-4B91-B3D8-F2A8BB11EE8A}"/>
    <cellStyle name="Nota 3 4 2 2 3" xfId="23021" xr:uid="{00000000-0005-0000-0000-0000B3590000}"/>
    <cellStyle name="Nota 3 4 2 2 3 2" xfId="31967" xr:uid="{009C5BF8-A27D-494A-83A2-61F8399E9A21}"/>
    <cellStyle name="Nota 3 4 2 3" xfId="26189" xr:uid="{00000000-0005-0000-0000-0000B4590000}"/>
    <cellStyle name="Nota 3 4 2 3 2" xfId="29332" xr:uid="{00000000-0005-0000-0000-0000B5590000}"/>
    <cellStyle name="Nota 3 4 2 3 2 2" xfId="38188" xr:uid="{89287194-FF06-4404-9EC9-E509D3AA5310}"/>
    <cellStyle name="Nota 3 4 2 3 3" xfId="35060" xr:uid="{674CB980-EC5F-4D36-9FA6-48DC3F25B5A9}"/>
    <cellStyle name="Nota 3 4 2 4" xfId="23022" xr:uid="{00000000-0005-0000-0000-0000B6590000}"/>
    <cellStyle name="Nota 3 4 2 4 2" xfId="31968" xr:uid="{EDC9FA47-2F09-4C3A-B039-DAE92CD0A8C5}"/>
    <cellStyle name="Nota 3 4 3" xfId="18227" xr:uid="{00000000-0005-0000-0000-0000B7590000}"/>
    <cellStyle name="Nota 3 4 3 2" xfId="18228" xr:uid="{00000000-0005-0000-0000-0000B8590000}"/>
    <cellStyle name="Nota 3 4 3 2 2" xfId="26192" xr:uid="{00000000-0005-0000-0000-0000B9590000}"/>
    <cellStyle name="Nota 3 4 3 2 2 2" xfId="29335" xr:uid="{00000000-0005-0000-0000-0000BA590000}"/>
    <cellStyle name="Nota 3 4 3 2 2 2 2" xfId="38191" xr:uid="{AB44A69F-D29C-44F2-81EE-6FB6FC08D869}"/>
    <cellStyle name="Nota 3 4 3 2 2 3" xfId="35063" xr:uid="{80EC2C38-654C-4FF5-9651-67C4777C38AC}"/>
    <cellStyle name="Nota 3 4 3 2 3" xfId="23019" xr:uid="{00000000-0005-0000-0000-0000BB590000}"/>
    <cellStyle name="Nota 3 4 3 2 3 2" xfId="31965" xr:uid="{270B0AE3-5875-4EEA-85A0-53941FA0982D}"/>
    <cellStyle name="Nota 3 4 3 3" xfId="26191" xr:uid="{00000000-0005-0000-0000-0000BC590000}"/>
    <cellStyle name="Nota 3 4 3 3 2" xfId="29334" xr:uid="{00000000-0005-0000-0000-0000BD590000}"/>
    <cellStyle name="Nota 3 4 3 3 2 2" xfId="38190" xr:uid="{675361C6-3FB7-4E40-A053-3B7716B277F8}"/>
    <cellStyle name="Nota 3 4 3 3 3" xfId="35062" xr:uid="{CF052FCA-1572-4316-927D-D6DC09517FC2}"/>
    <cellStyle name="Nota 3 4 3 4" xfId="23020" xr:uid="{00000000-0005-0000-0000-0000BE590000}"/>
    <cellStyle name="Nota 3 4 3 4 2" xfId="31966" xr:uid="{65A6A71F-9170-4723-B876-14251E80F823}"/>
    <cellStyle name="Nota 3 5" xfId="18229" xr:uid="{00000000-0005-0000-0000-0000BF590000}"/>
    <cellStyle name="Nota 3 5 2" xfId="18230" xr:uid="{00000000-0005-0000-0000-0000C0590000}"/>
    <cellStyle name="Nota 3 5 2 2" xfId="26194" xr:uid="{00000000-0005-0000-0000-0000C1590000}"/>
    <cellStyle name="Nota 3 5 2 2 2" xfId="29337" xr:uid="{00000000-0005-0000-0000-0000C2590000}"/>
    <cellStyle name="Nota 3 5 2 2 2 2" xfId="38193" xr:uid="{49C291A7-7804-4A42-9209-2766CEA8C1AB}"/>
    <cellStyle name="Nota 3 5 2 2 3" xfId="35065" xr:uid="{46DE526C-9589-4DE4-84C5-379609AA4CAE}"/>
    <cellStyle name="Nota 3 5 2 3" xfId="23017" xr:uid="{00000000-0005-0000-0000-0000C3590000}"/>
    <cellStyle name="Nota 3 5 2 3 2" xfId="31963" xr:uid="{8CBBCCDA-1240-47EE-A2F4-C8505B5ACCB0}"/>
    <cellStyle name="Nota 3 5 3" xfId="26193" xr:uid="{00000000-0005-0000-0000-0000C4590000}"/>
    <cellStyle name="Nota 3 5 3 2" xfId="29336" xr:uid="{00000000-0005-0000-0000-0000C5590000}"/>
    <cellStyle name="Nota 3 5 3 2 2" xfId="38192" xr:uid="{869EBFAE-0363-4B14-8206-528F3D44B725}"/>
    <cellStyle name="Nota 3 5 3 3" xfId="35064" xr:uid="{306755CE-FD44-4DF9-B056-A94B5CCD0DE4}"/>
    <cellStyle name="Nota 3 5 4" xfId="23018" xr:uid="{00000000-0005-0000-0000-0000C6590000}"/>
    <cellStyle name="Nota 3 5 4 2" xfId="31964" xr:uid="{C04FDDC5-EF9C-4AB6-B97C-C7254E6D6E42}"/>
    <cellStyle name="Nota 3 6" xfId="18231" xr:uid="{00000000-0005-0000-0000-0000C7590000}"/>
    <cellStyle name="Nota 3 6 2" xfId="18232" xr:uid="{00000000-0005-0000-0000-0000C8590000}"/>
    <cellStyle name="Nota 3 6 2 2" xfId="26196" xr:uid="{00000000-0005-0000-0000-0000C9590000}"/>
    <cellStyle name="Nota 3 6 2 2 2" xfId="29339" xr:uid="{00000000-0005-0000-0000-0000CA590000}"/>
    <cellStyle name="Nota 3 6 2 2 2 2" xfId="38195" xr:uid="{0499D825-24A4-4C96-B5AC-1245978EBC9B}"/>
    <cellStyle name="Nota 3 6 2 2 3" xfId="35067" xr:uid="{A822F4CD-98CF-4E51-95D0-20EAE5E30217}"/>
    <cellStyle name="Nota 3 6 2 3" xfId="23015" xr:uid="{00000000-0005-0000-0000-0000CB590000}"/>
    <cellStyle name="Nota 3 6 2 3 2" xfId="31961" xr:uid="{A4129E33-275B-4682-82C8-F1F2A27E90F8}"/>
    <cellStyle name="Nota 3 6 3" xfId="26195" xr:uid="{00000000-0005-0000-0000-0000CC590000}"/>
    <cellStyle name="Nota 3 6 3 2" xfId="29338" xr:uid="{00000000-0005-0000-0000-0000CD590000}"/>
    <cellStyle name="Nota 3 6 3 2 2" xfId="38194" xr:uid="{47EB55AF-BDF4-41FA-AE75-D7093970F8EE}"/>
    <cellStyle name="Nota 3 6 3 3" xfId="35066" xr:uid="{5562DABF-CA4F-4871-8B64-D4390E492936}"/>
    <cellStyle name="Nota 3 6 4" xfId="23016" xr:uid="{00000000-0005-0000-0000-0000CE590000}"/>
    <cellStyle name="Nota 3 6 4 2" xfId="31962" xr:uid="{5997557B-BAA3-4C70-ACCA-B2F4A576A875}"/>
    <cellStyle name="Nota 3 7" xfId="18233" xr:uid="{00000000-0005-0000-0000-0000CF590000}"/>
    <cellStyle name="Nota 3 7 2" xfId="18234" xr:uid="{00000000-0005-0000-0000-0000D0590000}"/>
    <cellStyle name="Nota 3 7 2 2" xfId="26198" xr:uid="{00000000-0005-0000-0000-0000D1590000}"/>
    <cellStyle name="Nota 3 7 2 2 2" xfId="29341" xr:uid="{00000000-0005-0000-0000-0000D2590000}"/>
    <cellStyle name="Nota 3 7 2 2 2 2" xfId="38197" xr:uid="{0B0B856C-A5CF-40BE-8342-B64D42B5066E}"/>
    <cellStyle name="Nota 3 7 2 2 3" xfId="35069" xr:uid="{DEE6641D-0966-4655-971B-BA2FFC9DD2B3}"/>
    <cellStyle name="Nota 3 7 2 3" xfId="23013" xr:uid="{00000000-0005-0000-0000-0000D3590000}"/>
    <cellStyle name="Nota 3 7 2 3 2" xfId="31959" xr:uid="{D6E016A7-D260-492C-9147-55DF34DC0617}"/>
    <cellStyle name="Nota 3 7 3" xfId="26197" xr:uid="{00000000-0005-0000-0000-0000D4590000}"/>
    <cellStyle name="Nota 3 7 3 2" xfId="29340" xr:uid="{00000000-0005-0000-0000-0000D5590000}"/>
    <cellStyle name="Nota 3 7 3 2 2" xfId="38196" xr:uid="{B96FE4C8-861E-4412-8CC1-C5E92AEFCC2D}"/>
    <cellStyle name="Nota 3 7 3 3" xfId="35068" xr:uid="{418C92C6-E7FA-483C-A3CA-C9DA177869B1}"/>
    <cellStyle name="Nota 3 7 4" xfId="23014" xr:uid="{00000000-0005-0000-0000-0000D6590000}"/>
    <cellStyle name="Nota 3 7 4 2" xfId="31960" xr:uid="{74D5AECB-553C-4553-B73A-7FD7B79F986E}"/>
    <cellStyle name="Nota 3 8" xfId="18235" xr:uid="{00000000-0005-0000-0000-0000D7590000}"/>
    <cellStyle name="Nota 3 9" xfId="18236" xr:uid="{00000000-0005-0000-0000-0000D8590000}"/>
    <cellStyle name="Nota 30" xfId="18237" xr:uid="{00000000-0005-0000-0000-0000D9590000}"/>
    <cellStyle name="Nota 30 2" xfId="18238" xr:uid="{00000000-0005-0000-0000-0000DA590000}"/>
    <cellStyle name="Nota 30 2 2" xfId="18239" xr:uid="{00000000-0005-0000-0000-0000DB590000}"/>
    <cellStyle name="Nota 30 2 2 2" xfId="18240" xr:uid="{00000000-0005-0000-0000-0000DC590000}"/>
    <cellStyle name="Nota 30 2 2 2 2" xfId="18241" xr:uid="{00000000-0005-0000-0000-0000DD590000}"/>
    <cellStyle name="Nota 30 2 2 2 2 2" xfId="26202" xr:uid="{00000000-0005-0000-0000-0000DE590000}"/>
    <cellStyle name="Nota 30 2 2 2 2 2 2" xfId="29345" xr:uid="{00000000-0005-0000-0000-0000DF590000}"/>
    <cellStyle name="Nota 30 2 2 2 2 2 2 2" xfId="38201" xr:uid="{019AA76C-67A9-46DA-BD18-27DEB5320380}"/>
    <cellStyle name="Nota 30 2 2 2 2 2 3" xfId="35073" xr:uid="{DC88625F-32AA-4D2B-A53B-E631CA0225A9}"/>
    <cellStyle name="Nota 30 2 2 2 2 3" xfId="23009" xr:uid="{00000000-0005-0000-0000-0000E0590000}"/>
    <cellStyle name="Nota 30 2 2 2 2 3 2" xfId="31955" xr:uid="{104E4F62-E55F-418E-8912-DE11686B6251}"/>
    <cellStyle name="Nota 30 2 2 2 3" xfId="26201" xr:uid="{00000000-0005-0000-0000-0000E1590000}"/>
    <cellStyle name="Nota 30 2 2 2 3 2" xfId="29344" xr:uid="{00000000-0005-0000-0000-0000E2590000}"/>
    <cellStyle name="Nota 30 2 2 2 3 2 2" xfId="38200" xr:uid="{91559BD6-8A8C-4B0D-8ACC-F4943CDE08E5}"/>
    <cellStyle name="Nota 30 2 2 2 3 3" xfId="35072" xr:uid="{623EA3F1-D41B-4FA7-A64D-7A0D3C361737}"/>
    <cellStyle name="Nota 30 2 2 2 4" xfId="23010" xr:uid="{00000000-0005-0000-0000-0000E3590000}"/>
    <cellStyle name="Nota 30 2 2 2 4 2" xfId="31956" xr:uid="{18FA8981-C437-4894-838E-F39461D43AEA}"/>
    <cellStyle name="Nota 30 2 2 3" xfId="18242" xr:uid="{00000000-0005-0000-0000-0000E4590000}"/>
    <cellStyle name="Nota 30 2 2 3 2" xfId="18243" xr:uid="{00000000-0005-0000-0000-0000E5590000}"/>
    <cellStyle name="Nota 30 2 2 3 2 2" xfId="26204" xr:uid="{00000000-0005-0000-0000-0000E6590000}"/>
    <cellStyle name="Nota 30 2 2 3 2 2 2" xfId="29347" xr:uid="{00000000-0005-0000-0000-0000E7590000}"/>
    <cellStyle name="Nota 30 2 2 3 2 2 2 2" xfId="38203" xr:uid="{94B0AD8D-D516-4FEE-8399-BA3757DE328B}"/>
    <cellStyle name="Nota 30 2 2 3 2 2 3" xfId="35075" xr:uid="{0D416C03-77CE-4FA1-BEBE-8E24845AF0F6}"/>
    <cellStyle name="Nota 30 2 2 3 2 3" xfId="23007" xr:uid="{00000000-0005-0000-0000-0000E8590000}"/>
    <cellStyle name="Nota 30 2 2 3 2 3 2" xfId="31953" xr:uid="{EF67018A-AFBA-4D8B-8E74-2FDEABA586B4}"/>
    <cellStyle name="Nota 30 2 2 3 3" xfId="26203" xr:uid="{00000000-0005-0000-0000-0000E9590000}"/>
    <cellStyle name="Nota 30 2 2 3 3 2" xfId="29346" xr:uid="{00000000-0005-0000-0000-0000EA590000}"/>
    <cellStyle name="Nota 30 2 2 3 3 2 2" xfId="38202" xr:uid="{F7F28739-D1E8-4411-BDC1-4608C6411C6C}"/>
    <cellStyle name="Nota 30 2 2 3 3 3" xfId="35074" xr:uid="{AADD8193-DC18-445E-BA37-CCEE9667932B}"/>
    <cellStyle name="Nota 30 2 2 3 4" xfId="23008" xr:uid="{00000000-0005-0000-0000-0000EB590000}"/>
    <cellStyle name="Nota 30 2 2 3 4 2" xfId="31954" xr:uid="{98BB0F13-2C09-4295-B7BA-587D189402A1}"/>
    <cellStyle name="Nota 30 2 2 4" xfId="18244" xr:uid="{00000000-0005-0000-0000-0000EC590000}"/>
    <cellStyle name="Nota 30 2 2 4 2" xfId="26205" xr:uid="{00000000-0005-0000-0000-0000ED590000}"/>
    <cellStyle name="Nota 30 2 2 4 2 2" xfId="29348" xr:uid="{00000000-0005-0000-0000-0000EE590000}"/>
    <cellStyle name="Nota 30 2 2 4 2 2 2" xfId="38204" xr:uid="{97693202-0C6A-45A8-B7BA-5FA32E1EAC46}"/>
    <cellStyle name="Nota 30 2 2 4 2 3" xfId="35076" xr:uid="{014A07A5-DBF2-4C95-A5A3-DE8EFD81A63C}"/>
    <cellStyle name="Nota 30 2 2 4 3" xfId="23006" xr:uid="{00000000-0005-0000-0000-0000EF590000}"/>
    <cellStyle name="Nota 30 2 2 4 3 2" xfId="31952" xr:uid="{762A5CF5-4DE0-4E0A-948A-C4299164B0FD}"/>
    <cellStyle name="Nota 30 2 2 5" xfId="26200" xr:uid="{00000000-0005-0000-0000-0000F0590000}"/>
    <cellStyle name="Nota 30 2 2 5 2" xfId="29343" xr:uid="{00000000-0005-0000-0000-0000F1590000}"/>
    <cellStyle name="Nota 30 2 2 5 2 2" xfId="38199" xr:uid="{A448AA4D-5F31-4C68-91E2-F315182CDEB9}"/>
    <cellStyle name="Nota 30 2 2 5 3" xfId="35071" xr:uid="{D61E9AFE-C1A7-4B04-AE59-EF385D4702C8}"/>
    <cellStyle name="Nota 30 2 2 6" xfId="23011" xr:uid="{00000000-0005-0000-0000-0000F2590000}"/>
    <cellStyle name="Nota 30 2 2 6 2" xfId="31957" xr:uid="{7B23E6B6-2DDD-4047-A32C-542F8B57E49F}"/>
    <cellStyle name="Nota 30 2 3" xfId="18245" xr:uid="{00000000-0005-0000-0000-0000F3590000}"/>
    <cellStyle name="Nota 30 2 3 2" xfId="18246" xr:uid="{00000000-0005-0000-0000-0000F4590000}"/>
    <cellStyle name="Nota 30 2 3 2 2" xfId="26207" xr:uid="{00000000-0005-0000-0000-0000F5590000}"/>
    <cellStyle name="Nota 30 2 3 2 2 2" xfId="29350" xr:uid="{00000000-0005-0000-0000-0000F6590000}"/>
    <cellStyle name="Nota 30 2 3 2 2 2 2" xfId="38206" xr:uid="{ABF82EC1-1413-4800-BE6A-50378FC2BCC7}"/>
    <cellStyle name="Nota 30 2 3 2 2 3" xfId="35078" xr:uid="{1B446EF1-454B-4362-9488-185E89C9D8D8}"/>
    <cellStyle name="Nota 30 2 3 2 3" xfId="23004" xr:uid="{00000000-0005-0000-0000-0000F7590000}"/>
    <cellStyle name="Nota 30 2 3 2 3 2" xfId="31950" xr:uid="{A3BF01BF-B9AC-448A-9D74-BC4AE6EEAAF7}"/>
    <cellStyle name="Nota 30 2 3 3" xfId="26206" xr:uid="{00000000-0005-0000-0000-0000F8590000}"/>
    <cellStyle name="Nota 30 2 3 3 2" xfId="29349" xr:uid="{00000000-0005-0000-0000-0000F9590000}"/>
    <cellStyle name="Nota 30 2 3 3 2 2" xfId="38205" xr:uid="{7F66AA4B-BB23-4F52-AE08-6F42587510DC}"/>
    <cellStyle name="Nota 30 2 3 3 3" xfId="35077" xr:uid="{030EA749-5EF0-4054-9BF9-53DB998A8EAC}"/>
    <cellStyle name="Nota 30 2 3 4" xfId="23005" xr:uid="{00000000-0005-0000-0000-0000FA590000}"/>
    <cellStyle name="Nota 30 2 3 4 2" xfId="31951" xr:uid="{6DCFDA23-BE09-41B9-ABA3-70099857AC57}"/>
    <cellStyle name="Nota 30 2 4" xfId="18247" xr:uid="{00000000-0005-0000-0000-0000FB590000}"/>
    <cellStyle name="Nota 30 2 4 2" xfId="18248" xr:uid="{00000000-0005-0000-0000-0000FC590000}"/>
    <cellStyle name="Nota 30 2 4 2 2" xfId="26209" xr:uid="{00000000-0005-0000-0000-0000FD590000}"/>
    <cellStyle name="Nota 30 2 4 2 2 2" xfId="29352" xr:uid="{00000000-0005-0000-0000-0000FE590000}"/>
    <cellStyle name="Nota 30 2 4 2 2 2 2" xfId="38208" xr:uid="{FDB3300B-4263-4E66-B976-90011BC478B4}"/>
    <cellStyle name="Nota 30 2 4 2 2 3" xfId="35080" xr:uid="{EEC24BF4-EA5B-4D4E-9D33-DC851F59DC5F}"/>
    <cellStyle name="Nota 30 2 4 2 3" xfId="23002" xr:uid="{00000000-0005-0000-0000-0000FF590000}"/>
    <cellStyle name="Nota 30 2 4 2 3 2" xfId="31948" xr:uid="{DDF32178-338E-4B22-9F8C-4A67C1303A71}"/>
    <cellStyle name="Nota 30 2 4 3" xfId="26208" xr:uid="{00000000-0005-0000-0000-0000005A0000}"/>
    <cellStyle name="Nota 30 2 4 3 2" xfId="29351" xr:uid="{00000000-0005-0000-0000-0000015A0000}"/>
    <cellStyle name="Nota 30 2 4 3 2 2" xfId="38207" xr:uid="{6EC3CC60-BA88-4918-A3B2-2F313F12528A}"/>
    <cellStyle name="Nota 30 2 4 3 3" xfId="35079" xr:uid="{032662B2-AF82-4741-A70C-CEEA696E03B0}"/>
    <cellStyle name="Nota 30 2 4 4" xfId="23003" xr:uid="{00000000-0005-0000-0000-0000025A0000}"/>
    <cellStyle name="Nota 30 2 4 4 2" xfId="31949" xr:uid="{257059EA-D03D-4DAB-950A-A358BFE45535}"/>
    <cellStyle name="Nota 30 2 5" xfId="18249" xr:uid="{00000000-0005-0000-0000-0000035A0000}"/>
    <cellStyle name="Nota 30 2 5 2" xfId="26210" xr:uid="{00000000-0005-0000-0000-0000045A0000}"/>
    <cellStyle name="Nota 30 2 5 2 2" xfId="29353" xr:uid="{00000000-0005-0000-0000-0000055A0000}"/>
    <cellStyle name="Nota 30 2 5 2 2 2" xfId="38209" xr:uid="{59C2A86F-4CEA-4C34-A6E9-E8DA346119D7}"/>
    <cellStyle name="Nota 30 2 5 2 3" xfId="35081" xr:uid="{2A3BDA55-B133-4303-9E07-8E63A8BEE355}"/>
    <cellStyle name="Nota 30 2 5 3" xfId="23001" xr:uid="{00000000-0005-0000-0000-0000065A0000}"/>
    <cellStyle name="Nota 30 2 5 3 2" xfId="31947" xr:uid="{0A0864DA-A341-48B0-8BE2-03C1BDFA7175}"/>
    <cellStyle name="Nota 30 2 6" xfId="26199" xr:uid="{00000000-0005-0000-0000-0000075A0000}"/>
    <cellStyle name="Nota 30 2 6 2" xfId="29342" xr:uid="{00000000-0005-0000-0000-0000085A0000}"/>
    <cellStyle name="Nota 30 2 6 2 2" xfId="38198" xr:uid="{928C9579-B18D-4BA2-B9E9-EDE4B4F40EF5}"/>
    <cellStyle name="Nota 30 2 6 3" xfId="35070" xr:uid="{3719CEA4-AAA6-440F-8CAB-72993A8BEDCB}"/>
    <cellStyle name="Nota 30 2 7" xfId="23012" xr:uid="{00000000-0005-0000-0000-0000095A0000}"/>
    <cellStyle name="Nota 30 2 7 2" xfId="31958" xr:uid="{0178240A-B6C3-4DB3-A52A-35670B08668F}"/>
    <cellStyle name="Nota 30 3" xfId="18250" xr:uid="{00000000-0005-0000-0000-00000A5A0000}"/>
    <cellStyle name="Nota 30 3 2" xfId="18251" xr:uid="{00000000-0005-0000-0000-00000B5A0000}"/>
    <cellStyle name="Nota 30 3 2 2" xfId="18252" xr:uid="{00000000-0005-0000-0000-00000C5A0000}"/>
    <cellStyle name="Nota 30 3 2 2 2" xfId="18253" xr:uid="{00000000-0005-0000-0000-00000D5A0000}"/>
    <cellStyle name="Nota 30 3 2 2 2 2" xfId="26214" xr:uid="{00000000-0005-0000-0000-00000E5A0000}"/>
    <cellStyle name="Nota 30 3 2 2 2 2 2" xfId="29357" xr:uid="{00000000-0005-0000-0000-00000F5A0000}"/>
    <cellStyle name="Nota 30 3 2 2 2 2 2 2" xfId="38213" xr:uid="{FED91A58-36E0-48C3-AE1F-12F3405146C4}"/>
    <cellStyle name="Nota 30 3 2 2 2 2 3" xfId="35085" xr:uid="{1B1FBE76-5C5B-4FDD-BB66-74AC202602B8}"/>
    <cellStyle name="Nota 30 3 2 2 2 3" xfId="22997" xr:uid="{00000000-0005-0000-0000-0000105A0000}"/>
    <cellStyle name="Nota 30 3 2 2 2 3 2" xfId="31943" xr:uid="{2D8F5FDF-3912-469B-B962-A44B677E99BB}"/>
    <cellStyle name="Nota 30 3 2 2 3" xfId="26213" xr:uid="{00000000-0005-0000-0000-0000115A0000}"/>
    <cellStyle name="Nota 30 3 2 2 3 2" xfId="29356" xr:uid="{00000000-0005-0000-0000-0000125A0000}"/>
    <cellStyle name="Nota 30 3 2 2 3 2 2" xfId="38212" xr:uid="{DB933604-28E1-4F33-989E-96B83183928D}"/>
    <cellStyle name="Nota 30 3 2 2 3 3" xfId="35084" xr:uid="{62001386-B617-4366-AD54-CB0C7B310531}"/>
    <cellStyle name="Nota 30 3 2 2 4" xfId="22998" xr:uid="{00000000-0005-0000-0000-0000135A0000}"/>
    <cellStyle name="Nota 30 3 2 2 4 2" xfId="31944" xr:uid="{10D30A9A-7069-4FEE-AB63-59EB11F28A6D}"/>
    <cellStyle name="Nota 30 3 2 3" xfId="18254" xr:uid="{00000000-0005-0000-0000-0000145A0000}"/>
    <cellStyle name="Nota 30 3 2 3 2" xfId="18255" xr:uid="{00000000-0005-0000-0000-0000155A0000}"/>
    <cellStyle name="Nota 30 3 2 3 2 2" xfId="26216" xr:uid="{00000000-0005-0000-0000-0000165A0000}"/>
    <cellStyle name="Nota 30 3 2 3 2 2 2" xfId="29359" xr:uid="{00000000-0005-0000-0000-0000175A0000}"/>
    <cellStyle name="Nota 30 3 2 3 2 2 2 2" xfId="38215" xr:uid="{8B946F32-4212-4B24-B6F5-3EDFD37852E5}"/>
    <cellStyle name="Nota 30 3 2 3 2 2 3" xfId="35087" xr:uid="{179AF889-1A6E-42A1-AC09-8D1BBE070B55}"/>
    <cellStyle name="Nota 30 3 2 3 2 3" xfId="22995" xr:uid="{00000000-0005-0000-0000-0000185A0000}"/>
    <cellStyle name="Nota 30 3 2 3 2 3 2" xfId="31941" xr:uid="{EF00B839-36B3-47E3-B081-F733273C5E5B}"/>
    <cellStyle name="Nota 30 3 2 3 3" xfId="26215" xr:uid="{00000000-0005-0000-0000-0000195A0000}"/>
    <cellStyle name="Nota 30 3 2 3 3 2" xfId="29358" xr:uid="{00000000-0005-0000-0000-00001A5A0000}"/>
    <cellStyle name="Nota 30 3 2 3 3 2 2" xfId="38214" xr:uid="{C868DC36-F96A-468D-8B43-279BD69DC420}"/>
    <cellStyle name="Nota 30 3 2 3 3 3" xfId="35086" xr:uid="{868D19F9-1592-4121-92CB-FC576BA1ABFF}"/>
    <cellStyle name="Nota 30 3 2 3 4" xfId="22996" xr:uid="{00000000-0005-0000-0000-00001B5A0000}"/>
    <cellStyle name="Nota 30 3 2 3 4 2" xfId="31942" xr:uid="{EED3E486-5F7F-4541-AB41-DF2026268E62}"/>
    <cellStyle name="Nota 30 3 2 4" xfId="18256" xr:uid="{00000000-0005-0000-0000-00001C5A0000}"/>
    <cellStyle name="Nota 30 3 2 4 2" xfId="26217" xr:uid="{00000000-0005-0000-0000-00001D5A0000}"/>
    <cellStyle name="Nota 30 3 2 4 2 2" xfId="29360" xr:uid="{00000000-0005-0000-0000-00001E5A0000}"/>
    <cellStyle name="Nota 30 3 2 4 2 2 2" xfId="38216" xr:uid="{75EB9A6F-8AEA-4A33-ADE3-833E5F914935}"/>
    <cellStyle name="Nota 30 3 2 4 2 3" xfId="35088" xr:uid="{87896F7E-5D06-49CD-AFE1-C65D0A75EF2D}"/>
    <cellStyle name="Nota 30 3 2 4 3" xfId="22994" xr:uid="{00000000-0005-0000-0000-00001F5A0000}"/>
    <cellStyle name="Nota 30 3 2 4 3 2" xfId="31940" xr:uid="{87A1026C-1561-492F-8B85-93759BBE0CF1}"/>
    <cellStyle name="Nota 30 3 2 5" xfId="26212" xr:uid="{00000000-0005-0000-0000-0000205A0000}"/>
    <cellStyle name="Nota 30 3 2 5 2" xfId="29355" xr:uid="{00000000-0005-0000-0000-0000215A0000}"/>
    <cellStyle name="Nota 30 3 2 5 2 2" xfId="38211" xr:uid="{194BE917-4D7F-4CAB-922C-8C272AF88B0A}"/>
    <cellStyle name="Nota 30 3 2 5 3" xfId="35083" xr:uid="{FE416829-5414-4194-B83D-C8370B6D6A44}"/>
    <cellStyle name="Nota 30 3 2 6" xfId="22999" xr:uid="{00000000-0005-0000-0000-0000225A0000}"/>
    <cellStyle name="Nota 30 3 2 6 2" xfId="31945" xr:uid="{B54653CB-393D-42D2-89FF-D0BC7487C728}"/>
    <cellStyle name="Nota 30 3 3" xfId="18257" xr:uid="{00000000-0005-0000-0000-0000235A0000}"/>
    <cellStyle name="Nota 30 3 3 2" xfId="18258" xr:uid="{00000000-0005-0000-0000-0000245A0000}"/>
    <cellStyle name="Nota 30 3 3 2 2" xfId="26219" xr:uid="{00000000-0005-0000-0000-0000255A0000}"/>
    <cellStyle name="Nota 30 3 3 2 2 2" xfId="29362" xr:uid="{00000000-0005-0000-0000-0000265A0000}"/>
    <cellStyle name="Nota 30 3 3 2 2 2 2" xfId="38218" xr:uid="{07DD505B-6CBA-42F0-89EF-4E3547E2F012}"/>
    <cellStyle name="Nota 30 3 3 2 2 3" xfId="35090" xr:uid="{5926AA5E-8D15-49BB-B60A-8CF86E0FA52F}"/>
    <cellStyle name="Nota 30 3 3 2 3" xfId="22992" xr:uid="{00000000-0005-0000-0000-0000275A0000}"/>
    <cellStyle name="Nota 30 3 3 2 3 2" xfId="31938" xr:uid="{754A34EA-D960-4412-92E5-5BBB258212D8}"/>
    <cellStyle name="Nota 30 3 3 3" xfId="26218" xr:uid="{00000000-0005-0000-0000-0000285A0000}"/>
    <cellStyle name="Nota 30 3 3 3 2" xfId="29361" xr:uid="{00000000-0005-0000-0000-0000295A0000}"/>
    <cellStyle name="Nota 30 3 3 3 2 2" xfId="38217" xr:uid="{24238C18-C418-4F5B-BA9A-2F3B009183C2}"/>
    <cellStyle name="Nota 30 3 3 3 3" xfId="35089" xr:uid="{97E4C4C2-7CD5-47E9-88E4-D20C173A07EB}"/>
    <cellStyle name="Nota 30 3 3 4" xfId="22993" xr:uid="{00000000-0005-0000-0000-00002A5A0000}"/>
    <cellStyle name="Nota 30 3 3 4 2" xfId="31939" xr:uid="{D7177908-F1DC-4F21-BE32-B108C5C125E5}"/>
    <cellStyle name="Nota 30 3 4" xfId="18259" xr:uid="{00000000-0005-0000-0000-00002B5A0000}"/>
    <cellStyle name="Nota 30 3 4 2" xfId="18260" xr:uid="{00000000-0005-0000-0000-00002C5A0000}"/>
    <cellStyle name="Nota 30 3 4 2 2" xfId="26221" xr:uid="{00000000-0005-0000-0000-00002D5A0000}"/>
    <cellStyle name="Nota 30 3 4 2 2 2" xfId="29364" xr:uid="{00000000-0005-0000-0000-00002E5A0000}"/>
    <cellStyle name="Nota 30 3 4 2 2 2 2" xfId="38220" xr:uid="{57CD2812-014C-416D-B7B6-8C13EB024921}"/>
    <cellStyle name="Nota 30 3 4 2 2 3" xfId="35092" xr:uid="{2CE64753-5B45-4C23-A7BE-FED18739C347}"/>
    <cellStyle name="Nota 30 3 4 2 3" xfId="22990" xr:uid="{00000000-0005-0000-0000-00002F5A0000}"/>
    <cellStyle name="Nota 30 3 4 2 3 2" xfId="31936" xr:uid="{57239362-5C74-49FF-A48C-CC3175B994A2}"/>
    <cellStyle name="Nota 30 3 4 3" xfId="26220" xr:uid="{00000000-0005-0000-0000-0000305A0000}"/>
    <cellStyle name="Nota 30 3 4 3 2" xfId="29363" xr:uid="{00000000-0005-0000-0000-0000315A0000}"/>
    <cellStyle name="Nota 30 3 4 3 2 2" xfId="38219" xr:uid="{AE20B1E4-980A-4EFF-90B9-43B5BF5B8E19}"/>
    <cellStyle name="Nota 30 3 4 3 3" xfId="35091" xr:uid="{D9AC3114-AB28-490B-900E-63E0193E75DC}"/>
    <cellStyle name="Nota 30 3 4 4" xfId="22991" xr:uid="{00000000-0005-0000-0000-0000325A0000}"/>
    <cellStyle name="Nota 30 3 4 4 2" xfId="31937" xr:uid="{D712B868-423C-418F-80F6-FF70A20C022A}"/>
    <cellStyle name="Nota 30 3 5" xfId="18261" xr:uid="{00000000-0005-0000-0000-0000335A0000}"/>
    <cellStyle name="Nota 30 3 5 2" xfId="26222" xr:uid="{00000000-0005-0000-0000-0000345A0000}"/>
    <cellStyle name="Nota 30 3 5 2 2" xfId="29365" xr:uid="{00000000-0005-0000-0000-0000355A0000}"/>
    <cellStyle name="Nota 30 3 5 2 2 2" xfId="38221" xr:uid="{40095A7F-E0A8-4354-99A2-1CFA52E059DD}"/>
    <cellStyle name="Nota 30 3 5 2 3" xfId="35093" xr:uid="{8537265C-348D-4F6C-AB38-6A9B881304B3}"/>
    <cellStyle name="Nota 30 3 5 3" xfId="22989" xr:uid="{00000000-0005-0000-0000-0000365A0000}"/>
    <cellStyle name="Nota 30 3 5 3 2" xfId="31935" xr:uid="{B821A5AD-22C0-4737-8097-5D0BAA260DAF}"/>
    <cellStyle name="Nota 30 3 6" xfId="26211" xr:uid="{00000000-0005-0000-0000-0000375A0000}"/>
    <cellStyle name="Nota 30 3 6 2" xfId="29354" xr:uid="{00000000-0005-0000-0000-0000385A0000}"/>
    <cellStyle name="Nota 30 3 6 2 2" xfId="38210" xr:uid="{5FFB5806-5B35-445D-B6ED-242CE921F8C1}"/>
    <cellStyle name="Nota 30 3 6 3" xfId="35082" xr:uid="{1271AEE2-0967-4608-9986-0714DCA20BFC}"/>
    <cellStyle name="Nota 30 3 7" xfId="23000" xr:uid="{00000000-0005-0000-0000-0000395A0000}"/>
    <cellStyle name="Nota 30 3 7 2" xfId="31946" xr:uid="{7EA4C521-7E1F-41F3-9EAE-CDFB97B4265E}"/>
    <cellStyle name="Nota 30 4" xfId="18262" xr:uid="{00000000-0005-0000-0000-00003A5A0000}"/>
    <cellStyle name="Nota 30 4 2" xfId="18263" xr:uid="{00000000-0005-0000-0000-00003B5A0000}"/>
    <cellStyle name="Nota 30 4 2 2" xfId="18264" xr:uid="{00000000-0005-0000-0000-00003C5A0000}"/>
    <cellStyle name="Nota 30 4 2 2 2" xfId="26225" xr:uid="{00000000-0005-0000-0000-00003D5A0000}"/>
    <cellStyle name="Nota 30 4 2 2 2 2" xfId="29368" xr:uid="{00000000-0005-0000-0000-00003E5A0000}"/>
    <cellStyle name="Nota 30 4 2 2 2 2 2" xfId="38224" xr:uid="{4D3F5472-05CD-4FB8-8BFA-064D9F0C52AE}"/>
    <cellStyle name="Nota 30 4 2 2 2 3" xfId="35096" xr:uid="{66C98A43-84DA-42C6-9B88-47936FE85B6A}"/>
    <cellStyle name="Nota 30 4 2 2 3" xfId="22986" xr:uid="{00000000-0005-0000-0000-00003F5A0000}"/>
    <cellStyle name="Nota 30 4 2 2 3 2" xfId="31932" xr:uid="{242CDDA0-DFA3-468A-89BE-CC0D128136D1}"/>
    <cellStyle name="Nota 30 4 2 3" xfId="26224" xr:uid="{00000000-0005-0000-0000-0000405A0000}"/>
    <cellStyle name="Nota 30 4 2 3 2" xfId="29367" xr:uid="{00000000-0005-0000-0000-0000415A0000}"/>
    <cellStyle name="Nota 30 4 2 3 2 2" xfId="38223" xr:uid="{AD2498B5-209E-47A6-A228-4156B32DEDD9}"/>
    <cellStyle name="Nota 30 4 2 3 3" xfId="35095" xr:uid="{3945F92B-F130-4D6F-8F19-601AE81A1413}"/>
    <cellStyle name="Nota 30 4 2 4" xfId="22987" xr:uid="{00000000-0005-0000-0000-0000425A0000}"/>
    <cellStyle name="Nota 30 4 2 4 2" xfId="31933" xr:uid="{258C1116-7610-45B2-B007-3F81246EE0AB}"/>
    <cellStyle name="Nota 30 4 3" xfId="18265" xr:uid="{00000000-0005-0000-0000-0000435A0000}"/>
    <cellStyle name="Nota 30 4 3 2" xfId="18266" xr:uid="{00000000-0005-0000-0000-0000445A0000}"/>
    <cellStyle name="Nota 30 4 3 2 2" xfId="26227" xr:uid="{00000000-0005-0000-0000-0000455A0000}"/>
    <cellStyle name="Nota 30 4 3 2 2 2" xfId="29370" xr:uid="{00000000-0005-0000-0000-0000465A0000}"/>
    <cellStyle name="Nota 30 4 3 2 2 2 2" xfId="38226" xr:uid="{B5332AF6-8825-4D15-8D0B-8F78667A347D}"/>
    <cellStyle name="Nota 30 4 3 2 2 3" xfId="35098" xr:uid="{D283E7AF-AAAE-425F-8146-9AECDE8F5BB6}"/>
    <cellStyle name="Nota 30 4 3 2 3" xfId="22984" xr:uid="{00000000-0005-0000-0000-0000475A0000}"/>
    <cellStyle name="Nota 30 4 3 2 3 2" xfId="31930" xr:uid="{26CD619B-5D67-49C1-AE9B-E13DFAB86A5B}"/>
    <cellStyle name="Nota 30 4 3 3" xfId="26226" xr:uid="{00000000-0005-0000-0000-0000485A0000}"/>
    <cellStyle name="Nota 30 4 3 3 2" xfId="29369" xr:uid="{00000000-0005-0000-0000-0000495A0000}"/>
    <cellStyle name="Nota 30 4 3 3 2 2" xfId="38225" xr:uid="{2CA8469B-D9CA-4028-A42C-484F6B6BEA00}"/>
    <cellStyle name="Nota 30 4 3 3 3" xfId="35097" xr:uid="{5090A615-8202-456D-9E78-0FBA14F37B4D}"/>
    <cellStyle name="Nota 30 4 3 4" xfId="22985" xr:uid="{00000000-0005-0000-0000-00004A5A0000}"/>
    <cellStyle name="Nota 30 4 3 4 2" xfId="31931" xr:uid="{792E35B0-44FE-41A2-8BAC-6CBFB7C8087D}"/>
    <cellStyle name="Nota 30 4 4" xfId="18267" xr:uid="{00000000-0005-0000-0000-00004B5A0000}"/>
    <cellStyle name="Nota 30 4 4 2" xfId="26228" xr:uid="{00000000-0005-0000-0000-00004C5A0000}"/>
    <cellStyle name="Nota 30 4 4 2 2" xfId="29371" xr:uid="{00000000-0005-0000-0000-00004D5A0000}"/>
    <cellStyle name="Nota 30 4 4 2 2 2" xfId="38227" xr:uid="{194D18B3-6110-43A6-AA6B-EE696B2C5A66}"/>
    <cellStyle name="Nota 30 4 4 2 3" xfId="35099" xr:uid="{3F81E6D8-1BBE-4598-8799-2276AF2C041A}"/>
    <cellStyle name="Nota 30 4 4 3" xfId="22983" xr:uid="{00000000-0005-0000-0000-00004E5A0000}"/>
    <cellStyle name="Nota 30 4 4 3 2" xfId="31929" xr:uid="{9C60BB1E-7256-45A7-A70B-B3F50F9EB6CC}"/>
    <cellStyle name="Nota 30 4 5" xfId="26223" xr:uid="{00000000-0005-0000-0000-00004F5A0000}"/>
    <cellStyle name="Nota 30 4 5 2" xfId="29366" xr:uid="{00000000-0005-0000-0000-0000505A0000}"/>
    <cellStyle name="Nota 30 4 5 2 2" xfId="38222" xr:uid="{47EAA4B2-D7E3-4B4F-A73A-E8132353349E}"/>
    <cellStyle name="Nota 30 4 5 3" xfId="35094" xr:uid="{84F566E4-C21A-4D78-ADAD-78329CC9A84B}"/>
    <cellStyle name="Nota 30 4 6" xfId="22988" xr:uid="{00000000-0005-0000-0000-0000515A0000}"/>
    <cellStyle name="Nota 30 4 6 2" xfId="31934" xr:uid="{79CEDA8C-FB39-4CEB-8B4E-E7DAD1EABEAC}"/>
    <cellStyle name="Nota 30 5" xfId="18268" xr:uid="{00000000-0005-0000-0000-0000525A0000}"/>
    <cellStyle name="Nota 30 5 2" xfId="18269" xr:uid="{00000000-0005-0000-0000-0000535A0000}"/>
    <cellStyle name="Nota 30 5 2 2" xfId="26230" xr:uid="{00000000-0005-0000-0000-0000545A0000}"/>
    <cellStyle name="Nota 30 5 2 2 2" xfId="29373" xr:uid="{00000000-0005-0000-0000-0000555A0000}"/>
    <cellStyle name="Nota 30 5 2 2 2 2" xfId="38229" xr:uid="{77D9D062-239D-40D6-B744-9BDBCFAFA97D}"/>
    <cellStyle name="Nota 30 5 2 2 3" xfId="35101" xr:uid="{B018CB59-BC9D-403E-9D70-72308D5AA214}"/>
    <cellStyle name="Nota 30 5 2 3" xfId="22981" xr:uid="{00000000-0005-0000-0000-0000565A0000}"/>
    <cellStyle name="Nota 30 5 2 3 2" xfId="31927" xr:uid="{CABEA3F7-D438-441B-B661-37ABF0F915B1}"/>
    <cellStyle name="Nota 30 5 3" xfId="26229" xr:uid="{00000000-0005-0000-0000-0000575A0000}"/>
    <cellStyle name="Nota 30 5 3 2" xfId="29372" xr:uid="{00000000-0005-0000-0000-0000585A0000}"/>
    <cellStyle name="Nota 30 5 3 2 2" xfId="38228" xr:uid="{1ECB166E-BE37-4EEE-A293-458F565ED94D}"/>
    <cellStyle name="Nota 30 5 3 3" xfId="35100" xr:uid="{01E05F2D-1547-4205-A91F-46EA946DCAAD}"/>
    <cellStyle name="Nota 30 5 4" xfId="22982" xr:uid="{00000000-0005-0000-0000-0000595A0000}"/>
    <cellStyle name="Nota 30 5 4 2" xfId="31928" xr:uid="{A9C64FCE-0540-4A52-9C83-093BACDC56C0}"/>
    <cellStyle name="Nota 30 6" xfId="18270" xr:uid="{00000000-0005-0000-0000-00005A5A0000}"/>
    <cellStyle name="Nota 30 6 2" xfId="18271" xr:uid="{00000000-0005-0000-0000-00005B5A0000}"/>
    <cellStyle name="Nota 30 6 2 2" xfId="26232" xr:uid="{00000000-0005-0000-0000-00005C5A0000}"/>
    <cellStyle name="Nota 30 6 2 2 2" xfId="29375" xr:uid="{00000000-0005-0000-0000-00005D5A0000}"/>
    <cellStyle name="Nota 30 6 2 2 2 2" xfId="38231" xr:uid="{F5A3FB79-50D9-4A93-923F-6BD4D4696F4D}"/>
    <cellStyle name="Nota 30 6 2 2 3" xfId="35103" xr:uid="{14913424-DFC2-4EF3-AD5C-428EBC4643A3}"/>
    <cellStyle name="Nota 30 6 2 3" xfId="22979" xr:uid="{00000000-0005-0000-0000-00005E5A0000}"/>
    <cellStyle name="Nota 30 6 2 3 2" xfId="31925" xr:uid="{88D8DF14-9174-4534-B340-2470543C82BF}"/>
    <cellStyle name="Nota 30 6 3" xfId="26231" xr:uid="{00000000-0005-0000-0000-00005F5A0000}"/>
    <cellStyle name="Nota 30 6 3 2" xfId="29374" xr:uid="{00000000-0005-0000-0000-0000605A0000}"/>
    <cellStyle name="Nota 30 6 3 2 2" xfId="38230" xr:uid="{507598A3-49F4-434B-8B8B-8352AF697B71}"/>
    <cellStyle name="Nota 30 6 3 3" xfId="35102" xr:uid="{60E0B82C-B37B-42C4-BEED-F31B1220531D}"/>
    <cellStyle name="Nota 30 6 4" xfId="22980" xr:uid="{00000000-0005-0000-0000-0000615A0000}"/>
    <cellStyle name="Nota 30 6 4 2" xfId="31926" xr:uid="{62FBB9F9-6876-4085-99C6-D77E71B79F58}"/>
    <cellStyle name="Nota 30 7" xfId="18272" xr:uid="{00000000-0005-0000-0000-0000625A0000}"/>
    <cellStyle name="Nota 30 7 2" xfId="18273" xr:uid="{00000000-0005-0000-0000-0000635A0000}"/>
    <cellStyle name="Nota 30 7 2 2" xfId="26234" xr:uid="{00000000-0005-0000-0000-0000645A0000}"/>
    <cellStyle name="Nota 30 7 2 2 2" xfId="29377" xr:uid="{00000000-0005-0000-0000-0000655A0000}"/>
    <cellStyle name="Nota 30 7 2 2 2 2" xfId="38233" xr:uid="{AA736D38-6420-4A33-9431-996A81DD2E51}"/>
    <cellStyle name="Nota 30 7 2 2 3" xfId="35105" xr:uid="{C019EE11-7498-40D0-BA76-857104BD451A}"/>
    <cellStyle name="Nota 30 7 2 3" xfId="22977" xr:uid="{00000000-0005-0000-0000-0000665A0000}"/>
    <cellStyle name="Nota 30 7 2 3 2" xfId="31923" xr:uid="{67C8F628-0E33-4097-9780-6E54AA82D38F}"/>
    <cellStyle name="Nota 30 7 3" xfId="26233" xr:uid="{00000000-0005-0000-0000-0000675A0000}"/>
    <cellStyle name="Nota 30 7 3 2" xfId="29376" xr:uid="{00000000-0005-0000-0000-0000685A0000}"/>
    <cellStyle name="Nota 30 7 3 2 2" xfId="38232" xr:uid="{F05A2652-691F-469B-966B-C869CB094D8D}"/>
    <cellStyle name="Nota 30 7 3 3" xfId="35104" xr:uid="{045A5272-ED49-43E9-B4A3-5AC7CCD92D72}"/>
    <cellStyle name="Nota 30 7 4" xfId="22978" xr:uid="{00000000-0005-0000-0000-0000695A0000}"/>
    <cellStyle name="Nota 30 7 4 2" xfId="31924" xr:uid="{3239C52D-00DA-4983-9237-FE371D81A8CB}"/>
    <cellStyle name="Nota 31" xfId="18274" xr:uid="{00000000-0005-0000-0000-00006A5A0000}"/>
    <cellStyle name="Nota 31 2" xfId="18275" xr:uid="{00000000-0005-0000-0000-00006B5A0000}"/>
    <cellStyle name="Nota 31 3" xfId="18276" xr:uid="{00000000-0005-0000-0000-00006C5A0000}"/>
    <cellStyle name="Nota 31 3 2" xfId="18277" xr:uid="{00000000-0005-0000-0000-00006D5A0000}"/>
    <cellStyle name="Nota 31 3 2 2" xfId="18278" xr:uid="{00000000-0005-0000-0000-00006E5A0000}"/>
    <cellStyle name="Nota 31 3 2 2 2" xfId="26237" xr:uid="{00000000-0005-0000-0000-00006F5A0000}"/>
    <cellStyle name="Nota 31 3 2 2 2 2" xfId="29380" xr:uid="{00000000-0005-0000-0000-0000705A0000}"/>
    <cellStyle name="Nota 31 3 2 2 2 2 2" xfId="38236" xr:uid="{4F6E91E4-7361-48D2-8233-0829BCF864EE}"/>
    <cellStyle name="Nota 31 3 2 2 2 3" xfId="35108" xr:uid="{5C91BB46-DA60-4FB5-A561-DD0E875D1A5B}"/>
    <cellStyle name="Nota 31 3 2 2 3" xfId="22974" xr:uid="{00000000-0005-0000-0000-0000715A0000}"/>
    <cellStyle name="Nota 31 3 2 2 3 2" xfId="31920" xr:uid="{F77D0EF0-4545-4469-8D9B-7138AB468B91}"/>
    <cellStyle name="Nota 31 3 2 3" xfId="26236" xr:uid="{00000000-0005-0000-0000-0000725A0000}"/>
    <cellStyle name="Nota 31 3 2 3 2" xfId="29379" xr:uid="{00000000-0005-0000-0000-0000735A0000}"/>
    <cellStyle name="Nota 31 3 2 3 2 2" xfId="38235" xr:uid="{A235DFA6-8176-4051-90BE-E5BDBA833B13}"/>
    <cellStyle name="Nota 31 3 2 3 3" xfId="35107" xr:uid="{561687B3-5B20-42CA-88AC-E59BB736E307}"/>
    <cellStyle name="Nota 31 3 2 4" xfId="22975" xr:uid="{00000000-0005-0000-0000-0000745A0000}"/>
    <cellStyle name="Nota 31 3 2 4 2" xfId="31921" xr:uid="{EBE8AB82-423E-4C8F-89E0-3F04D6EB0261}"/>
    <cellStyle name="Nota 31 3 3" xfId="18279" xr:uid="{00000000-0005-0000-0000-0000755A0000}"/>
    <cellStyle name="Nota 31 3 3 2" xfId="18280" xr:uid="{00000000-0005-0000-0000-0000765A0000}"/>
    <cellStyle name="Nota 31 3 3 2 2" xfId="26239" xr:uid="{00000000-0005-0000-0000-0000775A0000}"/>
    <cellStyle name="Nota 31 3 3 2 2 2" xfId="29382" xr:uid="{00000000-0005-0000-0000-0000785A0000}"/>
    <cellStyle name="Nota 31 3 3 2 2 2 2" xfId="38238" xr:uid="{803CDCB6-0E94-4651-BFD2-CECB36D36EC5}"/>
    <cellStyle name="Nota 31 3 3 2 2 3" xfId="35110" xr:uid="{1F2D996B-0872-4E1F-9923-BE0D8ECB5B2B}"/>
    <cellStyle name="Nota 31 3 3 2 3" xfId="22972" xr:uid="{00000000-0005-0000-0000-0000795A0000}"/>
    <cellStyle name="Nota 31 3 3 2 3 2" xfId="31918" xr:uid="{EDAD81DF-6346-4FC7-A35C-6185B654B4B2}"/>
    <cellStyle name="Nota 31 3 3 3" xfId="26238" xr:uid="{00000000-0005-0000-0000-00007A5A0000}"/>
    <cellStyle name="Nota 31 3 3 3 2" xfId="29381" xr:uid="{00000000-0005-0000-0000-00007B5A0000}"/>
    <cellStyle name="Nota 31 3 3 3 2 2" xfId="38237" xr:uid="{DE0180FA-2054-4A07-BB14-F60D24F12317}"/>
    <cellStyle name="Nota 31 3 3 3 3" xfId="35109" xr:uid="{B5586196-B812-4C4C-8118-58F607FA5D64}"/>
    <cellStyle name="Nota 31 3 3 4" xfId="22973" xr:uid="{00000000-0005-0000-0000-00007C5A0000}"/>
    <cellStyle name="Nota 31 3 3 4 2" xfId="31919" xr:uid="{10463611-2FF9-4B24-8437-07B485B0A19A}"/>
    <cellStyle name="Nota 31 3 4" xfId="18281" xr:uid="{00000000-0005-0000-0000-00007D5A0000}"/>
    <cellStyle name="Nota 31 3 4 2" xfId="26240" xr:uid="{00000000-0005-0000-0000-00007E5A0000}"/>
    <cellStyle name="Nota 31 3 4 2 2" xfId="29383" xr:uid="{00000000-0005-0000-0000-00007F5A0000}"/>
    <cellStyle name="Nota 31 3 4 2 2 2" xfId="38239" xr:uid="{0DD03FF2-2D73-488C-9D6A-9B77C9CDDBBE}"/>
    <cellStyle name="Nota 31 3 4 2 3" xfId="35111" xr:uid="{33CA2A9B-ED17-4DAC-B90D-AAF2A2388D5B}"/>
    <cellStyle name="Nota 31 3 4 3" xfId="22971" xr:uid="{00000000-0005-0000-0000-0000805A0000}"/>
    <cellStyle name="Nota 31 3 4 3 2" xfId="31917" xr:uid="{52816FF3-A091-4391-8FFF-7C51468E37BB}"/>
    <cellStyle name="Nota 31 3 5" xfId="26235" xr:uid="{00000000-0005-0000-0000-0000815A0000}"/>
    <cellStyle name="Nota 31 3 5 2" xfId="29378" xr:uid="{00000000-0005-0000-0000-0000825A0000}"/>
    <cellStyle name="Nota 31 3 5 2 2" xfId="38234" xr:uid="{738C46F6-3BF6-4B88-8145-9B0DA7068CD2}"/>
    <cellStyle name="Nota 31 3 5 3" xfId="35106" xr:uid="{D83D85B3-5557-4D79-87AD-EEC23C0F3BC2}"/>
    <cellStyle name="Nota 31 3 6" xfId="22976" xr:uid="{00000000-0005-0000-0000-0000835A0000}"/>
    <cellStyle name="Nota 31 3 6 2" xfId="31922" xr:uid="{6BFD857D-02A5-4DF2-AC70-E3B534078CA0}"/>
    <cellStyle name="Nota 31 4" xfId="18282" xr:uid="{00000000-0005-0000-0000-0000845A0000}"/>
    <cellStyle name="Nota 31 4 2" xfId="18283" xr:uid="{00000000-0005-0000-0000-0000855A0000}"/>
    <cellStyle name="Nota 31 4 2 2" xfId="26242" xr:uid="{00000000-0005-0000-0000-0000865A0000}"/>
    <cellStyle name="Nota 31 4 2 2 2" xfId="29385" xr:uid="{00000000-0005-0000-0000-0000875A0000}"/>
    <cellStyle name="Nota 31 4 2 2 2 2" xfId="38241" xr:uid="{181935DD-10ED-4861-86EB-8806E1B36AA6}"/>
    <cellStyle name="Nota 31 4 2 2 3" xfId="35113" xr:uid="{2399745D-EAE1-4BE7-B093-0FC0BC15B756}"/>
    <cellStyle name="Nota 31 4 2 3" xfId="22969" xr:uid="{00000000-0005-0000-0000-0000885A0000}"/>
    <cellStyle name="Nota 31 4 2 3 2" xfId="31915" xr:uid="{767A799E-2134-4F28-8E2E-52C9340B04A9}"/>
    <cellStyle name="Nota 31 4 3" xfId="26241" xr:uid="{00000000-0005-0000-0000-0000895A0000}"/>
    <cellStyle name="Nota 31 4 3 2" xfId="29384" xr:uid="{00000000-0005-0000-0000-00008A5A0000}"/>
    <cellStyle name="Nota 31 4 3 2 2" xfId="38240" xr:uid="{569E5E7D-36FF-4937-837E-4E4F8C081828}"/>
    <cellStyle name="Nota 31 4 3 3" xfId="35112" xr:uid="{98C87A07-BB4C-44DD-95CC-0204879357F6}"/>
    <cellStyle name="Nota 31 4 4" xfId="22970" xr:uid="{00000000-0005-0000-0000-00008B5A0000}"/>
    <cellStyle name="Nota 31 4 4 2" xfId="31916" xr:uid="{3777EE38-00C0-4450-9359-C66B8F35EBCB}"/>
    <cellStyle name="Nota 31 5" xfId="18284" xr:uid="{00000000-0005-0000-0000-00008C5A0000}"/>
    <cellStyle name="Nota 31 5 2" xfId="18285" xr:uid="{00000000-0005-0000-0000-00008D5A0000}"/>
    <cellStyle name="Nota 31 5 2 2" xfId="26244" xr:uid="{00000000-0005-0000-0000-00008E5A0000}"/>
    <cellStyle name="Nota 31 5 2 2 2" xfId="29387" xr:uid="{00000000-0005-0000-0000-00008F5A0000}"/>
    <cellStyle name="Nota 31 5 2 2 2 2" xfId="38243" xr:uid="{73711080-1F6A-4FE7-B97A-AFC96E141674}"/>
    <cellStyle name="Nota 31 5 2 2 3" xfId="35115" xr:uid="{45989D2E-FF23-43F9-ACBA-B71B546432BB}"/>
    <cellStyle name="Nota 31 5 2 3" xfId="22967" xr:uid="{00000000-0005-0000-0000-0000905A0000}"/>
    <cellStyle name="Nota 31 5 2 3 2" xfId="31913" xr:uid="{7EE32F8A-428F-493C-9E0E-D1D4964AB488}"/>
    <cellStyle name="Nota 31 5 3" xfId="26243" xr:uid="{00000000-0005-0000-0000-0000915A0000}"/>
    <cellStyle name="Nota 31 5 3 2" xfId="29386" xr:uid="{00000000-0005-0000-0000-0000925A0000}"/>
    <cellStyle name="Nota 31 5 3 2 2" xfId="38242" xr:uid="{0385A06F-4AE0-45C7-B9CB-392B6CA88ACD}"/>
    <cellStyle name="Nota 31 5 3 3" xfId="35114" xr:uid="{0B4B6C72-1463-45DC-8F1F-D20FA35E53CF}"/>
    <cellStyle name="Nota 31 5 4" xfId="22968" xr:uid="{00000000-0005-0000-0000-0000935A0000}"/>
    <cellStyle name="Nota 31 5 4 2" xfId="31914" xr:uid="{0DA7B8E7-FB4F-408B-8653-FB492F91F387}"/>
    <cellStyle name="Nota 31 6" xfId="18286" xr:uid="{00000000-0005-0000-0000-0000945A0000}"/>
    <cellStyle name="Nota 31 6 2" xfId="18287" xr:uid="{00000000-0005-0000-0000-0000955A0000}"/>
    <cellStyle name="Nota 31 6 2 2" xfId="26246" xr:uid="{00000000-0005-0000-0000-0000965A0000}"/>
    <cellStyle name="Nota 31 6 2 2 2" xfId="29389" xr:uid="{00000000-0005-0000-0000-0000975A0000}"/>
    <cellStyle name="Nota 31 6 2 2 2 2" xfId="38245" xr:uid="{F50CCE38-F327-4DE8-A516-D6D6F009EDEE}"/>
    <cellStyle name="Nota 31 6 2 2 3" xfId="35117" xr:uid="{E0BB2DBC-BEA9-4D05-A431-E2C4D4F5A938}"/>
    <cellStyle name="Nota 31 6 2 3" xfId="22965" xr:uid="{00000000-0005-0000-0000-0000985A0000}"/>
    <cellStyle name="Nota 31 6 2 3 2" xfId="31911" xr:uid="{E86DDE46-529E-46EB-8416-502A9FF801E1}"/>
    <cellStyle name="Nota 31 6 3" xfId="26245" xr:uid="{00000000-0005-0000-0000-0000995A0000}"/>
    <cellStyle name="Nota 31 6 3 2" xfId="29388" xr:uid="{00000000-0005-0000-0000-00009A5A0000}"/>
    <cellStyle name="Nota 31 6 3 2 2" xfId="38244" xr:uid="{52C62A24-911A-4B63-A4CF-720E7D3C4CFC}"/>
    <cellStyle name="Nota 31 6 3 3" xfId="35116" xr:uid="{222F3E0C-9A89-4D33-A251-C581D985BBD7}"/>
    <cellStyle name="Nota 31 6 4" xfId="22966" xr:uid="{00000000-0005-0000-0000-00009B5A0000}"/>
    <cellStyle name="Nota 31 6 4 2" xfId="31912" xr:uid="{CB729453-5743-4A8D-B4D6-DB0246F1D160}"/>
    <cellStyle name="Nota 32" xfId="18288" xr:uid="{00000000-0005-0000-0000-00009C5A0000}"/>
    <cellStyle name="Nota 32 2" xfId="18289" xr:uid="{00000000-0005-0000-0000-00009D5A0000}"/>
    <cellStyle name="Nota 32 3" xfId="18290" xr:uid="{00000000-0005-0000-0000-00009E5A0000}"/>
    <cellStyle name="Nota 32 3 2" xfId="18291" xr:uid="{00000000-0005-0000-0000-00009F5A0000}"/>
    <cellStyle name="Nota 32 3 2 2" xfId="18292" xr:uid="{00000000-0005-0000-0000-0000A05A0000}"/>
    <cellStyle name="Nota 32 3 2 2 2" xfId="26249" xr:uid="{00000000-0005-0000-0000-0000A15A0000}"/>
    <cellStyle name="Nota 32 3 2 2 2 2" xfId="29392" xr:uid="{00000000-0005-0000-0000-0000A25A0000}"/>
    <cellStyle name="Nota 32 3 2 2 2 2 2" xfId="38248" xr:uid="{AA28661B-9057-4DA2-8E29-1492552C5EA1}"/>
    <cellStyle name="Nota 32 3 2 2 2 3" xfId="35120" xr:uid="{74E94F43-D43A-4F1B-80FC-7E38C0AE9745}"/>
    <cellStyle name="Nota 32 3 2 2 3" xfId="22962" xr:uid="{00000000-0005-0000-0000-0000A35A0000}"/>
    <cellStyle name="Nota 32 3 2 2 3 2" xfId="31908" xr:uid="{EE9D5CC0-4191-488C-8274-6F68905B08C1}"/>
    <cellStyle name="Nota 32 3 2 3" xfId="26248" xr:uid="{00000000-0005-0000-0000-0000A45A0000}"/>
    <cellStyle name="Nota 32 3 2 3 2" xfId="29391" xr:uid="{00000000-0005-0000-0000-0000A55A0000}"/>
    <cellStyle name="Nota 32 3 2 3 2 2" xfId="38247" xr:uid="{313C1B99-2754-4772-B919-D0D35A8F8B97}"/>
    <cellStyle name="Nota 32 3 2 3 3" xfId="35119" xr:uid="{95DCB305-C737-4EC0-A54A-750102F1A495}"/>
    <cellStyle name="Nota 32 3 2 4" xfId="22963" xr:uid="{00000000-0005-0000-0000-0000A65A0000}"/>
    <cellStyle name="Nota 32 3 2 4 2" xfId="31909" xr:uid="{66CADA3D-7A29-4AFE-BBA8-C2BF5BB4DD2C}"/>
    <cellStyle name="Nota 32 3 3" xfId="18293" xr:uid="{00000000-0005-0000-0000-0000A75A0000}"/>
    <cellStyle name="Nota 32 3 3 2" xfId="18294" xr:uid="{00000000-0005-0000-0000-0000A85A0000}"/>
    <cellStyle name="Nota 32 3 3 2 2" xfId="26251" xr:uid="{00000000-0005-0000-0000-0000A95A0000}"/>
    <cellStyle name="Nota 32 3 3 2 2 2" xfId="29394" xr:uid="{00000000-0005-0000-0000-0000AA5A0000}"/>
    <cellStyle name="Nota 32 3 3 2 2 2 2" xfId="38250" xr:uid="{2496697E-A202-4D80-97DA-3E6040965CCE}"/>
    <cellStyle name="Nota 32 3 3 2 2 3" xfId="35122" xr:uid="{DF52C92F-F51F-43AF-99C6-04135AE6C0BA}"/>
    <cellStyle name="Nota 32 3 3 2 3" xfId="22960" xr:uid="{00000000-0005-0000-0000-0000AB5A0000}"/>
    <cellStyle name="Nota 32 3 3 2 3 2" xfId="31906" xr:uid="{5666BA73-3D67-4591-8B9E-A7FF2E9B696C}"/>
    <cellStyle name="Nota 32 3 3 3" xfId="26250" xr:uid="{00000000-0005-0000-0000-0000AC5A0000}"/>
    <cellStyle name="Nota 32 3 3 3 2" xfId="29393" xr:uid="{00000000-0005-0000-0000-0000AD5A0000}"/>
    <cellStyle name="Nota 32 3 3 3 2 2" xfId="38249" xr:uid="{D74F1014-5DED-43E2-B85C-8873446FDAA0}"/>
    <cellStyle name="Nota 32 3 3 3 3" xfId="35121" xr:uid="{78510C44-5AB3-4198-A994-EB3AD3C40023}"/>
    <cellStyle name="Nota 32 3 3 4" xfId="22961" xr:uid="{00000000-0005-0000-0000-0000AE5A0000}"/>
    <cellStyle name="Nota 32 3 3 4 2" xfId="31907" xr:uid="{12608AD6-B665-44FB-8C94-79EF58524BF3}"/>
    <cellStyle name="Nota 32 3 4" xfId="18295" xr:uid="{00000000-0005-0000-0000-0000AF5A0000}"/>
    <cellStyle name="Nota 32 3 4 2" xfId="26252" xr:uid="{00000000-0005-0000-0000-0000B05A0000}"/>
    <cellStyle name="Nota 32 3 4 2 2" xfId="29395" xr:uid="{00000000-0005-0000-0000-0000B15A0000}"/>
    <cellStyle name="Nota 32 3 4 2 2 2" xfId="38251" xr:uid="{A2043D93-2BB3-47B3-B7DB-CD4F298836BE}"/>
    <cellStyle name="Nota 32 3 4 2 3" xfId="35123" xr:uid="{10394F75-DCA9-4A7E-8C37-04DDAC6F01FB}"/>
    <cellStyle name="Nota 32 3 4 3" xfId="22959" xr:uid="{00000000-0005-0000-0000-0000B25A0000}"/>
    <cellStyle name="Nota 32 3 4 3 2" xfId="31905" xr:uid="{519BDF74-A265-4F94-800B-A2EE730AF408}"/>
    <cellStyle name="Nota 32 3 5" xfId="26247" xr:uid="{00000000-0005-0000-0000-0000B35A0000}"/>
    <cellStyle name="Nota 32 3 5 2" xfId="29390" xr:uid="{00000000-0005-0000-0000-0000B45A0000}"/>
    <cellStyle name="Nota 32 3 5 2 2" xfId="38246" xr:uid="{1D3B03D6-BA66-4C54-B844-C48C597459B4}"/>
    <cellStyle name="Nota 32 3 5 3" xfId="35118" xr:uid="{B503A170-C98C-4B9B-B7B1-15A0649BAADE}"/>
    <cellStyle name="Nota 32 3 6" xfId="22964" xr:uid="{00000000-0005-0000-0000-0000B55A0000}"/>
    <cellStyle name="Nota 32 3 6 2" xfId="31910" xr:uid="{FB840C56-C302-4C15-A090-D6728E41A347}"/>
    <cellStyle name="Nota 32 4" xfId="18296" xr:uid="{00000000-0005-0000-0000-0000B65A0000}"/>
    <cellStyle name="Nota 32 4 2" xfId="18297" xr:uid="{00000000-0005-0000-0000-0000B75A0000}"/>
    <cellStyle name="Nota 32 4 2 2" xfId="26254" xr:uid="{00000000-0005-0000-0000-0000B85A0000}"/>
    <cellStyle name="Nota 32 4 2 2 2" xfId="29397" xr:uid="{00000000-0005-0000-0000-0000B95A0000}"/>
    <cellStyle name="Nota 32 4 2 2 2 2" xfId="38253" xr:uid="{16AB824D-5AAA-44F5-AA01-DBDE56F4338C}"/>
    <cellStyle name="Nota 32 4 2 2 3" xfId="35125" xr:uid="{374B6BD1-3E83-4DE7-8BC0-26ADD63B0C53}"/>
    <cellStyle name="Nota 32 4 2 3" xfId="22957" xr:uid="{00000000-0005-0000-0000-0000BA5A0000}"/>
    <cellStyle name="Nota 32 4 2 3 2" xfId="31903" xr:uid="{AD61BA22-AE21-4603-98F3-4EB79FB4C1C9}"/>
    <cellStyle name="Nota 32 4 3" xfId="26253" xr:uid="{00000000-0005-0000-0000-0000BB5A0000}"/>
    <cellStyle name="Nota 32 4 3 2" xfId="29396" xr:uid="{00000000-0005-0000-0000-0000BC5A0000}"/>
    <cellStyle name="Nota 32 4 3 2 2" xfId="38252" xr:uid="{9BD9A8A4-DBB7-414B-9B87-5BB332D05D8C}"/>
    <cellStyle name="Nota 32 4 3 3" xfId="35124" xr:uid="{B4B940FC-69EA-4302-8CBD-2D6CC732F9E3}"/>
    <cellStyle name="Nota 32 4 4" xfId="22958" xr:uid="{00000000-0005-0000-0000-0000BD5A0000}"/>
    <cellStyle name="Nota 32 4 4 2" xfId="31904" xr:uid="{474C1C22-0CC6-42DF-9ACA-4688FBEDC7E3}"/>
    <cellStyle name="Nota 32 5" xfId="18298" xr:uid="{00000000-0005-0000-0000-0000BE5A0000}"/>
    <cellStyle name="Nota 32 5 2" xfId="18299" xr:uid="{00000000-0005-0000-0000-0000BF5A0000}"/>
    <cellStyle name="Nota 32 5 2 2" xfId="26256" xr:uid="{00000000-0005-0000-0000-0000C05A0000}"/>
    <cellStyle name="Nota 32 5 2 2 2" xfId="29399" xr:uid="{00000000-0005-0000-0000-0000C15A0000}"/>
    <cellStyle name="Nota 32 5 2 2 2 2" xfId="38255" xr:uid="{D7B91057-D72A-46D4-9F51-BFB6A582D08E}"/>
    <cellStyle name="Nota 32 5 2 2 3" xfId="35127" xr:uid="{4AB2F9B7-09C1-4E8D-A6E7-70F23E2911F0}"/>
    <cellStyle name="Nota 32 5 2 3" xfId="22955" xr:uid="{00000000-0005-0000-0000-0000C25A0000}"/>
    <cellStyle name="Nota 32 5 2 3 2" xfId="31901" xr:uid="{E6BE9EE0-BD89-4105-B766-98D2D3B8FBD8}"/>
    <cellStyle name="Nota 32 5 3" xfId="26255" xr:uid="{00000000-0005-0000-0000-0000C35A0000}"/>
    <cellStyle name="Nota 32 5 3 2" xfId="29398" xr:uid="{00000000-0005-0000-0000-0000C45A0000}"/>
    <cellStyle name="Nota 32 5 3 2 2" xfId="38254" xr:uid="{98643455-AE69-4686-B472-C45EA39AAF76}"/>
    <cellStyle name="Nota 32 5 3 3" xfId="35126" xr:uid="{C0E39F41-690B-4A44-B799-DE0FB0473038}"/>
    <cellStyle name="Nota 32 5 4" xfId="22956" xr:uid="{00000000-0005-0000-0000-0000C55A0000}"/>
    <cellStyle name="Nota 32 5 4 2" xfId="31902" xr:uid="{C0B565D5-96E1-498B-AF70-E6B68431EBF6}"/>
    <cellStyle name="Nota 32 6" xfId="18300" xr:uid="{00000000-0005-0000-0000-0000C65A0000}"/>
    <cellStyle name="Nota 32 6 2" xfId="18301" xr:uid="{00000000-0005-0000-0000-0000C75A0000}"/>
    <cellStyle name="Nota 32 6 2 2" xfId="26258" xr:uid="{00000000-0005-0000-0000-0000C85A0000}"/>
    <cellStyle name="Nota 32 6 2 2 2" xfId="29401" xr:uid="{00000000-0005-0000-0000-0000C95A0000}"/>
    <cellStyle name="Nota 32 6 2 2 2 2" xfId="38257" xr:uid="{01B2FAD0-C303-4971-B52A-8CAEF95AFF76}"/>
    <cellStyle name="Nota 32 6 2 2 3" xfId="35129" xr:uid="{FCC483DF-8C33-44AF-A882-A87C9312FE54}"/>
    <cellStyle name="Nota 32 6 2 3" xfId="22953" xr:uid="{00000000-0005-0000-0000-0000CA5A0000}"/>
    <cellStyle name="Nota 32 6 2 3 2" xfId="31899" xr:uid="{D357C2AC-A6C9-4336-8086-BB870BADC4BA}"/>
    <cellStyle name="Nota 32 6 3" xfId="26257" xr:uid="{00000000-0005-0000-0000-0000CB5A0000}"/>
    <cellStyle name="Nota 32 6 3 2" xfId="29400" xr:uid="{00000000-0005-0000-0000-0000CC5A0000}"/>
    <cellStyle name="Nota 32 6 3 2 2" xfId="38256" xr:uid="{EFD51BF8-C8B1-4437-8493-CB6877BD6123}"/>
    <cellStyle name="Nota 32 6 3 3" xfId="35128" xr:uid="{6C7A0D4A-21BF-402E-8A6B-6A5D18248D5B}"/>
    <cellStyle name="Nota 32 6 4" xfId="22954" xr:uid="{00000000-0005-0000-0000-0000CD5A0000}"/>
    <cellStyle name="Nota 32 6 4 2" xfId="31900" xr:uid="{3CCC49E7-832D-4FD4-B449-48523E067748}"/>
    <cellStyle name="Nota 33" xfId="18302" xr:uid="{00000000-0005-0000-0000-0000CE5A0000}"/>
    <cellStyle name="Nota 33 2" xfId="18303" xr:uid="{00000000-0005-0000-0000-0000CF5A0000}"/>
    <cellStyle name="Nota 33 3" xfId="18304" xr:uid="{00000000-0005-0000-0000-0000D05A0000}"/>
    <cellStyle name="Nota 33 3 2" xfId="18305" xr:uid="{00000000-0005-0000-0000-0000D15A0000}"/>
    <cellStyle name="Nota 33 3 2 2" xfId="18306" xr:uid="{00000000-0005-0000-0000-0000D25A0000}"/>
    <cellStyle name="Nota 33 3 2 2 2" xfId="26261" xr:uid="{00000000-0005-0000-0000-0000D35A0000}"/>
    <cellStyle name="Nota 33 3 2 2 2 2" xfId="29404" xr:uid="{00000000-0005-0000-0000-0000D45A0000}"/>
    <cellStyle name="Nota 33 3 2 2 2 2 2" xfId="38260" xr:uid="{66C5AD40-CB2D-43C7-A6FF-AAE0412C2D3B}"/>
    <cellStyle name="Nota 33 3 2 2 2 3" xfId="35132" xr:uid="{189304E4-AD87-4B1A-948D-79A5B75664B7}"/>
    <cellStyle name="Nota 33 3 2 2 3" xfId="22950" xr:uid="{00000000-0005-0000-0000-0000D55A0000}"/>
    <cellStyle name="Nota 33 3 2 2 3 2" xfId="31896" xr:uid="{A657D22D-0F4E-4D07-8FA7-BA75A4354CC4}"/>
    <cellStyle name="Nota 33 3 2 3" xfId="26260" xr:uid="{00000000-0005-0000-0000-0000D65A0000}"/>
    <cellStyle name="Nota 33 3 2 3 2" xfId="29403" xr:uid="{00000000-0005-0000-0000-0000D75A0000}"/>
    <cellStyle name="Nota 33 3 2 3 2 2" xfId="38259" xr:uid="{0165B190-9CA8-47CC-BD9B-947A7B5082F7}"/>
    <cellStyle name="Nota 33 3 2 3 3" xfId="35131" xr:uid="{13771843-CDBC-42C8-9732-85769E017923}"/>
    <cellStyle name="Nota 33 3 2 4" xfId="22951" xr:uid="{00000000-0005-0000-0000-0000D85A0000}"/>
    <cellStyle name="Nota 33 3 2 4 2" xfId="31897" xr:uid="{50AF063A-94F2-4D9A-85F4-CBCB2B1E8094}"/>
    <cellStyle name="Nota 33 3 3" xfId="18307" xr:uid="{00000000-0005-0000-0000-0000D95A0000}"/>
    <cellStyle name="Nota 33 3 3 2" xfId="18308" xr:uid="{00000000-0005-0000-0000-0000DA5A0000}"/>
    <cellStyle name="Nota 33 3 3 2 2" xfId="26263" xr:uid="{00000000-0005-0000-0000-0000DB5A0000}"/>
    <cellStyle name="Nota 33 3 3 2 2 2" xfId="29406" xr:uid="{00000000-0005-0000-0000-0000DC5A0000}"/>
    <cellStyle name="Nota 33 3 3 2 2 2 2" xfId="38262" xr:uid="{D8672BB9-7B9D-48FF-993E-9D472C78170E}"/>
    <cellStyle name="Nota 33 3 3 2 2 3" xfId="35134" xr:uid="{9E814795-0818-476F-91CC-56F8B6D29C38}"/>
    <cellStyle name="Nota 33 3 3 2 3" xfId="22948" xr:uid="{00000000-0005-0000-0000-0000DD5A0000}"/>
    <cellStyle name="Nota 33 3 3 2 3 2" xfId="31894" xr:uid="{2E2AF353-209D-4BF9-8512-C0C0E3345608}"/>
    <cellStyle name="Nota 33 3 3 3" xfId="26262" xr:uid="{00000000-0005-0000-0000-0000DE5A0000}"/>
    <cellStyle name="Nota 33 3 3 3 2" xfId="29405" xr:uid="{00000000-0005-0000-0000-0000DF5A0000}"/>
    <cellStyle name="Nota 33 3 3 3 2 2" xfId="38261" xr:uid="{FE14272C-BE50-42B8-BC8A-FAC6F66D7D09}"/>
    <cellStyle name="Nota 33 3 3 3 3" xfId="35133" xr:uid="{BA0DB26E-489A-4A75-88CA-6767C256A84D}"/>
    <cellStyle name="Nota 33 3 3 4" xfId="22949" xr:uid="{00000000-0005-0000-0000-0000E05A0000}"/>
    <cellStyle name="Nota 33 3 3 4 2" xfId="31895" xr:uid="{74ADEEE4-4797-4D88-9264-B90E8BEEEAB1}"/>
    <cellStyle name="Nota 33 3 4" xfId="18309" xr:uid="{00000000-0005-0000-0000-0000E15A0000}"/>
    <cellStyle name="Nota 33 3 4 2" xfId="26264" xr:uid="{00000000-0005-0000-0000-0000E25A0000}"/>
    <cellStyle name="Nota 33 3 4 2 2" xfId="29407" xr:uid="{00000000-0005-0000-0000-0000E35A0000}"/>
    <cellStyle name="Nota 33 3 4 2 2 2" xfId="38263" xr:uid="{1AEA4E1B-86FB-46CB-858D-8AAD00C05C27}"/>
    <cellStyle name="Nota 33 3 4 2 3" xfId="35135" xr:uid="{246DF471-40E1-410B-A938-2D39F28D180E}"/>
    <cellStyle name="Nota 33 3 4 3" xfId="22947" xr:uid="{00000000-0005-0000-0000-0000E45A0000}"/>
    <cellStyle name="Nota 33 3 4 3 2" xfId="31893" xr:uid="{4D650243-92D8-4054-A6AE-9CFCD75455C5}"/>
    <cellStyle name="Nota 33 3 5" xfId="26259" xr:uid="{00000000-0005-0000-0000-0000E55A0000}"/>
    <cellStyle name="Nota 33 3 5 2" xfId="29402" xr:uid="{00000000-0005-0000-0000-0000E65A0000}"/>
    <cellStyle name="Nota 33 3 5 2 2" xfId="38258" xr:uid="{501DE71C-56B1-466C-AB38-753F30EC7339}"/>
    <cellStyle name="Nota 33 3 5 3" xfId="35130" xr:uid="{A42A4281-6A3B-4A50-92BA-AA1E50A35C87}"/>
    <cellStyle name="Nota 33 3 6" xfId="22952" xr:uid="{00000000-0005-0000-0000-0000E75A0000}"/>
    <cellStyle name="Nota 33 3 6 2" xfId="31898" xr:uid="{2149B69D-6705-4B79-A350-434799C0202B}"/>
    <cellStyle name="Nota 33 4" xfId="18310" xr:uid="{00000000-0005-0000-0000-0000E85A0000}"/>
    <cellStyle name="Nota 33 4 2" xfId="18311" xr:uid="{00000000-0005-0000-0000-0000E95A0000}"/>
    <cellStyle name="Nota 33 4 2 2" xfId="26266" xr:uid="{00000000-0005-0000-0000-0000EA5A0000}"/>
    <cellStyle name="Nota 33 4 2 2 2" xfId="29409" xr:uid="{00000000-0005-0000-0000-0000EB5A0000}"/>
    <cellStyle name="Nota 33 4 2 2 2 2" xfId="38265" xr:uid="{E9AA2357-D263-45C8-B791-1F4CDBBDB370}"/>
    <cellStyle name="Nota 33 4 2 2 3" xfId="35137" xr:uid="{F996FB70-5DAE-418F-99C1-0AE40935A661}"/>
    <cellStyle name="Nota 33 4 2 3" xfId="22945" xr:uid="{00000000-0005-0000-0000-0000EC5A0000}"/>
    <cellStyle name="Nota 33 4 2 3 2" xfId="31891" xr:uid="{B0B89199-B796-44B6-BDFF-84881583C65B}"/>
    <cellStyle name="Nota 33 4 3" xfId="26265" xr:uid="{00000000-0005-0000-0000-0000ED5A0000}"/>
    <cellStyle name="Nota 33 4 3 2" xfId="29408" xr:uid="{00000000-0005-0000-0000-0000EE5A0000}"/>
    <cellStyle name="Nota 33 4 3 2 2" xfId="38264" xr:uid="{BB07357A-F6D6-416A-ABE8-430D401B6FDB}"/>
    <cellStyle name="Nota 33 4 3 3" xfId="35136" xr:uid="{C07427E8-54E0-4E32-A33E-DE65F398D238}"/>
    <cellStyle name="Nota 33 4 4" xfId="22946" xr:uid="{00000000-0005-0000-0000-0000EF5A0000}"/>
    <cellStyle name="Nota 33 4 4 2" xfId="31892" xr:uid="{14139BBB-6B5C-47AE-BEFC-45A254940182}"/>
    <cellStyle name="Nota 33 5" xfId="18312" xr:uid="{00000000-0005-0000-0000-0000F05A0000}"/>
    <cellStyle name="Nota 33 5 2" xfId="18313" xr:uid="{00000000-0005-0000-0000-0000F15A0000}"/>
    <cellStyle name="Nota 33 5 2 2" xfId="26268" xr:uid="{00000000-0005-0000-0000-0000F25A0000}"/>
    <cellStyle name="Nota 33 5 2 2 2" xfId="29411" xr:uid="{00000000-0005-0000-0000-0000F35A0000}"/>
    <cellStyle name="Nota 33 5 2 2 2 2" xfId="38267" xr:uid="{7F46A21D-08FF-4E90-848C-E182FD00C4DE}"/>
    <cellStyle name="Nota 33 5 2 2 3" xfId="35139" xr:uid="{518E85DC-CD81-412E-BA81-4519D417AC0B}"/>
    <cellStyle name="Nota 33 5 2 3" xfId="22943" xr:uid="{00000000-0005-0000-0000-0000F45A0000}"/>
    <cellStyle name="Nota 33 5 2 3 2" xfId="31889" xr:uid="{309E35A5-CAAC-4C6A-B127-7CBA05B85917}"/>
    <cellStyle name="Nota 33 5 3" xfId="26267" xr:uid="{00000000-0005-0000-0000-0000F55A0000}"/>
    <cellStyle name="Nota 33 5 3 2" xfId="29410" xr:uid="{00000000-0005-0000-0000-0000F65A0000}"/>
    <cellStyle name="Nota 33 5 3 2 2" xfId="38266" xr:uid="{303B8F1F-6988-4171-9D8C-9F836F9EB1F6}"/>
    <cellStyle name="Nota 33 5 3 3" xfId="35138" xr:uid="{3505A538-B52C-4EBF-AD2C-C5F2907BF62E}"/>
    <cellStyle name="Nota 33 5 4" xfId="22944" xr:uid="{00000000-0005-0000-0000-0000F75A0000}"/>
    <cellStyle name="Nota 33 5 4 2" xfId="31890" xr:uid="{EC6EE696-05B7-4FF2-AE94-CF82A793CFDB}"/>
    <cellStyle name="Nota 33 6" xfId="18314" xr:uid="{00000000-0005-0000-0000-0000F85A0000}"/>
    <cellStyle name="Nota 33 6 2" xfId="18315" xr:uid="{00000000-0005-0000-0000-0000F95A0000}"/>
    <cellStyle name="Nota 33 6 2 2" xfId="26270" xr:uid="{00000000-0005-0000-0000-0000FA5A0000}"/>
    <cellStyle name="Nota 33 6 2 2 2" xfId="29413" xr:uid="{00000000-0005-0000-0000-0000FB5A0000}"/>
    <cellStyle name="Nota 33 6 2 2 2 2" xfId="38269" xr:uid="{E8FC2BDE-68D5-4DA8-8EE0-362794811D73}"/>
    <cellStyle name="Nota 33 6 2 2 3" xfId="35141" xr:uid="{58902549-24A6-4F40-8675-D465EFA0D2CD}"/>
    <cellStyle name="Nota 33 6 2 3" xfId="22941" xr:uid="{00000000-0005-0000-0000-0000FC5A0000}"/>
    <cellStyle name="Nota 33 6 2 3 2" xfId="31887" xr:uid="{94961227-0423-4DD5-85FE-189140B4C6C9}"/>
    <cellStyle name="Nota 33 6 3" xfId="26269" xr:uid="{00000000-0005-0000-0000-0000FD5A0000}"/>
    <cellStyle name="Nota 33 6 3 2" xfId="29412" xr:uid="{00000000-0005-0000-0000-0000FE5A0000}"/>
    <cellStyle name="Nota 33 6 3 2 2" xfId="38268" xr:uid="{E738B074-5362-4445-B0B2-72AE5C9DF4F7}"/>
    <cellStyle name="Nota 33 6 3 3" xfId="35140" xr:uid="{67B8B4AE-31BB-431D-A4E5-3A224979A07C}"/>
    <cellStyle name="Nota 33 6 4" xfId="22942" xr:uid="{00000000-0005-0000-0000-0000FF5A0000}"/>
    <cellStyle name="Nota 33 6 4 2" xfId="31888" xr:uid="{4A21F099-A636-41CA-B861-3652520E0993}"/>
    <cellStyle name="Nota 34" xfId="18316" xr:uid="{00000000-0005-0000-0000-0000005B0000}"/>
    <cellStyle name="Nota 34 2" xfId="18317" xr:uid="{00000000-0005-0000-0000-0000015B0000}"/>
    <cellStyle name="Nota 34 3" xfId="18318" xr:uid="{00000000-0005-0000-0000-0000025B0000}"/>
    <cellStyle name="Nota 34 3 2" xfId="18319" xr:uid="{00000000-0005-0000-0000-0000035B0000}"/>
    <cellStyle name="Nota 34 3 2 2" xfId="18320" xr:uid="{00000000-0005-0000-0000-0000045B0000}"/>
    <cellStyle name="Nota 34 3 2 2 2" xfId="26273" xr:uid="{00000000-0005-0000-0000-0000055B0000}"/>
    <cellStyle name="Nota 34 3 2 2 2 2" xfId="29416" xr:uid="{00000000-0005-0000-0000-0000065B0000}"/>
    <cellStyle name="Nota 34 3 2 2 2 2 2" xfId="38272" xr:uid="{7F65FC64-C6CC-4107-8A9E-45291B5486CD}"/>
    <cellStyle name="Nota 34 3 2 2 2 3" xfId="35144" xr:uid="{3C64BE2F-E448-4118-BB61-14C0F84D2330}"/>
    <cellStyle name="Nota 34 3 2 2 3" xfId="22938" xr:uid="{00000000-0005-0000-0000-0000075B0000}"/>
    <cellStyle name="Nota 34 3 2 2 3 2" xfId="31884" xr:uid="{83C2E283-7C5D-493C-90C9-C37DBA45C089}"/>
    <cellStyle name="Nota 34 3 2 3" xfId="26272" xr:uid="{00000000-0005-0000-0000-0000085B0000}"/>
    <cellStyle name="Nota 34 3 2 3 2" xfId="29415" xr:uid="{00000000-0005-0000-0000-0000095B0000}"/>
    <cellStyle name="Nota 34 3 2 3 2 2" xfId="38271" xr:uid="{6524110B-76E6-4DA4-BB8E-CF732C944E51}"/>
    <cellStyle name="Nota 34 3 2 3 3" xfId="35143" xr:uid="{409156F7-155C-4D2F-A54E-F982ADAD0167}"/>
    <cellStyle name="Nota 34 3 2 4" xfId="22939" xr:uid="{00000000-0005-0000-0000-00000A5B0000}"/>
    <cellStyle name="Nota 34 3 2 4 2" xfId="31885" xr:uid="{E3EC8BB0-5DA3-4420-8522-0ABD83E85AD6}"/>
    <cellStyle name="Nota 34 3 3" xfId="18321" xr:uid="{00000000-0005-0000-0000-00000B5B0000}"/>
    <cellStyle name="Nota 34 3 3 2" xfId="18322" xr:uid="{00000000-0005-0000-0000-00000C5B0000}"/>
    <cellStyle name="Nota 34 3 3 2 2" xfId="26275" xr:uid="{00000000-0005-0000-0000-00000D5B0000}"/>
    <cellStyle name="Nota 34 3 3 2 2 2" xfId="29418" xr:uid="{00000000-0005-0000-0000-00000E5B0000}"/>
    <cellStyle name="Nota 34 3 3 2 2 2 2" xfId="38274" xr:uid="{8B82C510-36F4-46B3-ACBD-9000304E1B70}"/>
    <cellStyle name="Nota 34 3 3 2 2 3" xfId="35146" xr:uid="{1BBFE984-8873-487F-8983-1588DA2ED1B3}"/>
    <cellStyle name="Nota 34 3 3 2 3" xfId="22936" xr:uid="{00000000-0005-0000-0000-00000F5B0000}"/>
    <cellStyle name="Nota 34 3 3 2 3 2" xfId="31882" xr:uid="{B1512008-A73A-438B-B3F8-F1013D5F509A}"/>
    <cellStyle name="Nota 34 3 3 3" xfId="26274" xr:uid="{00000000-0005-0000-0000-0000105B0000}"/>
    <cellStyle name="Nota 34 3 3 3 2" xfId="29417" xr:uid="{00000000-0005-0000-0000-0000115B0000}"/>
    <cellStyle name="Nota 34 3 3 3 2 2" xfId="38273" xr:uid="{D4B4F747-37D8-43E7-BB0E-24D5462DB8B4}"/>
    <cellStyle name="Nota 34 3 3 3 3" xfId="35145" xr:uid="{7A00A5FA-19C6-42AC-8C09-6C9D4522282F}"/>
    <cellStyle name="Nota 34 3 3 4" xfId="22937" xr:uid="{00000000-0005-0000-0000-0000125B0000}"/>
    <cellStyle name="Nota 34 3 3 4 2" xfId="31883" xr:uid="{FEAE03A0-0B02-43AB-8305-359055D0720D}"/>
    <cellStyle name="Nota 34 3 4" xfId="18323" xr:uid="{00000000-0005-0000-0000-0000135B0000}"/>
    <cellStyle name="Nota 34 3 4 2" xfId="26276" xr:uid="{00000000-0005-0000-0000-0000145B0000}"/>
    <cellStyle name="Nota 34 3 4 2 2" xfId="29419" xr:uid="{00000000-0005-0000-0000-0000155B0000}"/>
    <cellStyle name="Nota 34 3 4 2 2 2" xfId="38275" xr:uid="{AAC01849-1F2C-47ED-802F-D1994143229F}"/>
    <cellStyle name="Nota 34 3 4 2 3" xfId="35147" xr:uid="{187F4782-0048-4C3B-9A4C-B20A1A12B261}"/>
    <cellStyle name="Nota 34 3 4 3" xfId="22935" xr:uid="{00000000-0005-0000-0000-0000165B0000}"/>
    <cellStyle name="Nota 34 3 4 3 2" xfId="31881" xr:uid="{C36A4DF6-1343-4D72-B9CC-E27135EDAF7B}"/>
    <cellStyle name="Nota 34 3 5" xfId="26271" xr:uid="{00000000-0005-0000-0000-0000175B0000}"/>
    <cellStyle name="Nota 34 3 5 2" xfId="29414" xr:uid="{00000000-0005-0000-0000-0000185B0000}"/>
    <cellStyle name="Nota 34 3 5 2 2" xfId="38270" xr:uid="{C1BAC773-15D3-4B13-82D6-BE67FBB820A7}"/>
    <cellStyle name="Nota 34 3 5 3" xfId="35142" xr:uid="{622C837C-14B9-468C-920F-B29C92F3A1E9}"/>
    <cellStyle name="Nota 34 3 6" xfId="22940" xr:uid="{00000000-0005-0000-0000-0000195B0000}"/>
    <cellStyle name="Nota 34 3 6 2" xfId="31886" xr:uid="{96BC6527-7D2F-47A5-90F2-6961487137A1}"/>
    <cellStyle name="Nota 34 4" xfId="18324" xr:uid="{00000000-0005-0000-0000-00001A5B0000}"/>
    <cellStyle name="Nota 34 4 2" xfId="18325" xr:uid="{00000000-0005-0000-0000-00001B5B0000}"/>
    <cellStyle name="Nota 34 4 2 2" xfId="26278" xr:uid="{00000000-0005-0000-0000-00001C5B0000}"/>
    <cellStyle name="Nota 34 4 2 2 2" xfId="29421" xr:uid="{00000000-0005-0000-0000-00001D5B0000}"/>
    <cellStyle name="Nota 34 4 2 2 2 2" xfId="38277" xr:uid="{F3D8D6AA-5B0F-4C46-BD98-48D6F5F26C1D}"/>
    <cellStyle name="Nota 34 4 2 2 3" xfId="35149" xr:uid="{317E9108-BAD2-4E68-9EC7-A1F86D94B657}"/>
    <cellStyle name="Nota 34 4 2 3" xfId="22933" xr:uid="{00000000-0005-0000-0000-00001E5B0000}"/>
    <cellStyle name="Nota 34 4 2 3 2" xfId="31879" xr:uid="{F2C1C90F-6960-4A70-A318-E9F743538AFC}"/>
    <cellStyle name="Nota 34 4 3" xfId="26277" xr:uid="{00000000-0005-0000-0000-00001F5B0000}"/>
    <cellStyle name="Nota 34 4 3 2" xfId="29420" xr:uid="{00000000-0005-0000-0000-0000205B0000}"/>
    <cellStyle name="Nota 34 4 3 2 2" xfId="38276" xr:uid="{4D31E874-C294-410E-BD91-87CDD91A2B91}"/>
    <cellStyle name="Nota 34 4 3 3" xfId="35148" xr:uid="{7AC50B5F-A47C-49E3-A580-CB01D728F181}"/>
    <cellStyle name="Nota 34 4 4" xfId="22934" xr:uid="{00000000-0005-0000-0000-0000215B0000}"/>
    <cellStyle name="Nota 34 4 4 2" xfId="31880" xr:uid="{1A2DF8A9-6083-4760-8EC2-1F51BC3012E5}"/>
    <cellStyle name="Nota 34 5" xfId="18326" xr:uid="{00000000-0005-0000-0000-0000225B0000}"/>
    <cellStyle name="Nota 34 5 2" xfId="18327" xr:uid="{00000000-0005-0000-0000-0000235B0000}"/>
    <cellStyle name="Nota 34 5 2 2" xfId="26280" xr:uid="{00000000-0005-0000-0000-0000245B0000}"/>
    <cellStyle name="Nota 34 5 2 2 2" xfId="29423" xr:uid="{00000000-0005-0000-0000-0000255B0000}"/>
    <cellStyle name="Nota 34 5 2 2 2 2" xfId="38279" xr:uid="{79DD73BD-E0A6-4DF6-A5E8-1BBE2CD8CF03}"/>
    <cellStyle name="Nota 34 5 2 2 3" xfId="35151" xr:uid="{27C0AA79-5FD2-4B50-B336-5FA84A004A29}"/>
    <cellStyle name="Nota 34 5 2 3" xfId="22931" xr:uid="{00000000-0005-0000-0000-0000265B0000}"/>
    <cellStyle name="Nota 34 5 2 3 2" xfId="31877" xr:uid="{85C98F18-FD20-4CEF-9C5C-7DB1FC2187E6}"/>
    <cellStyle name="Nota 34 5 3" xfId="26279" xr:uid="{00000000-0005-0000-0000-0000275B0000}"/>
    <cellStyle name="Nota 34 5 3 2" xfId="29422" xr:uid="{00000000-0005-0000-0000-0000285B0000}"/>
    <cellStyle name="Nota 34 5 3 2 2" xfId="38278" xr:uid="{1E42757D-E059-4E0F-B7D6-52238153527E}"/>
    <cellStyle name="Nota 34 5 3 3" xfId="35150" xr:uid="{75028872-DC8B-4C3E-8C23-9788E10AC901}"/>
    <cellStyle name="Nota 34 5 4" xfId="22932" xr:uid="{00000000-0005-0000-0000-0000295B0000}"/>
    <cellStyle name="Nota 34 5 4 2" xfId="31878" xr:uid="{93553EC9-2E11-4775-87AE-44DB36B26182}"/>
    <cellStyle name="Nota 34 6" xfId="18328" xr:uid="{00000000-0005-0000-0000-00002A5B0000}"/>
    <cellStyle name="Nota 34 6 2" xfId="18329" xr:uid="{00000000-0005-0000-0000-00002B5B0000}"/>
    <cellStyle name="Nota 34 6 2 2" xfId="26282" xr:uid="{00000000-0005-0000-0000-00002C5B0000}"/>
    <cellStyle name="Nota 34 6 2 2 2" xfId="29425" xr:uid="{00000000-0005-0000-0000-00002D5B0000}"/>
    <cellStyle name="Nota 34 6 2 2 2 2" xfId="38281" xr:uid="{1092A0C1-B580-4FA0-99B4-6C8DA0B6287A}"/>
    <cellStyle name="Nota 34 6 2 2 3" xfId="35153" xr:uid="{F9676574-0203-4F6D-BA41-25C802C700DF}"/>
    <cellStyle name="Nota 34 6 2 3" xfId="22929" xr:uid="{00000000-0005-0000-0000-00002E5B0000}"/>
    <cellStyle name="Nota 34 6 2 3 2" xfId="31875" xr:uid="{2C672A42-ACD9-4293-8712-9F413D4F0AE3}"/>
    <cellStyle name="Nota 34 6 3" xfId="26281" xr:uid="{00000000-0005-0000-0000-00002F5B0000}"/>
    <cellStyle name="Nota 34 6 3 2" xfId="29424" xr:uid="{00000000-0005-0000-0000-0000305B0000}"/>
    <cellStyle name="Nota 34 6 3 2 2" xfId="38280" xr:uid="{CF62B357-029B-476F-BD50-D34000228101}"/>
    <cellStyle name="Nota 34 6 3 3" xfId="35152" xr:uid="{1A96BC07-702C-4B27-85E4-32ED547BCD39}"/>
    <cellStyle name="Nota 34 6 4" xfId="22930" xr:uid="{00000000-0005-0000-0000-0000315B0000}"/>
    <cellStyle name="Nota 34 6 4 2" xfId="31876" xr:uid="{ADE75648-3DDD-4956-93A7-4C9DDD771B8B}"/>
    <cellStyle name="Nota 35" xfId="18330" xr:uid="{00000000-0005-0000-0000-0000325B0000}"/>
    <cellStyle name="Nota 35 2" xfId="18331" xr:uid="{00000000-0005-0000-0000-0000335B0000}"/>
    <cellStyle name="Nota 35 3" xfId="18332" xr:uid="{00000000-0005-0000-0000-0000345B0000}"/>
    <cellStyle name="Nota 35 3 2" xfId="18333" xr:uid="{00000000-0005-0000-0000-0000355B0000}"/>
    <cellStyle name="Nota 35 3 2 2" xfId="18334" xr:uid="{00000000-0005-0000-0000-0000365B0000}"/>
    <cellStyle name="Nota 35 3 2 2 2" xfId="26285" xr:uid="{00000000-0005-0000-0000-0000375B0000}"/>
    <cellStyle name="Nota 35 3 2 2 2 2" xfId="29428" xr:uid="{00000000-0005-0000-0000-0000385B0000}"/>
    <cellStyle name="Nota 35 3 2 2 2 2 2" xfId="38284" xr:uid="{FDB76A4A-D7E4-4786-B6A9-FBD249983C14}"/>
    <cellStyle name="Nota 35 3 2 2 2 3" xfId="35156" xr:uid="{B1706E0B-3E15-472A-A107-C6352E3788A1}"/>
    <cellStyle name="Nota 35 3 2 2 3" xfId="22926" xr:uid="{00000000-0005-0000-0000-0000395B0000}"/>
    <cellStyle name="Nota 35 3 2 2 3 2" xfId="31872" xr:uid="{7FBA6ED1-7563-41DC-ADD9-951E80F25655}"/>
    <cellStyle name="Nota 35 3 2 3" xfId="26284" xr:uid="{00000000-0005-0000-0000-00003A5B0000}"/>
    <cellStyle name="Nota 35 3 2 3 2" xfId="29427" xr:uid="{00000000-0005-0000-0000-00003B5B0000}"/>
    <cellStyle name="Nota 35 3 2 3 2 2" xfId="38283" xr:uid="{66AB42DA-4E36-42A4-8FC7-BB9FF11B0162}"/>
    <cellStyle name="Nota 35 3 2 3 3" xfId="35155" xr:uid="{EF1EDF1B-3C29-4B38-8DD9-D69C9690DC42}"/>
    <cellStyle name="Nota 35 3 2 4" xfId="22927" xr:uid="{00000000-0005-0000-0000-00003C5B0000}"/>
    <cellStyle name="Nota 35 3 2 4 2" xfId="31873" xr:uid="{A7E6B3B7-2BF4-4804-BBDE-C2ED3ECAB947}"/>
    <cellStyle name="Nota 35 3 3" xfId="18335" xr:uid="{00000000-0005-0000-0000-00003D5B0000}"/>
    <cellStyle name="Nota 35 3 3 2" xfId="18336" xr:uid="{00000000-0005-0000-0000-00003E5B0000}"/>
    <cellStyle name="Nota 35 3 3 2 2" xfId="26287" xr:uid="{00000000-0005-0000-0000-00003F5B0000}"/>
    <cellStyle name="Nota 35 3 3 2 2 2" xfId="29430" xr:uid="{00000000-0005-0000-0000-0000405B0000}"/>
    <cellStyle name="Nota 35 3 3 2 2 2 2" xfId="38286" xr:uid="{D3413317-BF94-4A27-8FF8-56F375BF2A59}"/>
    <cellStyle name="Nota 35 3 3 2 2 3" xfId="35158" xr:uid="{F9D1D838-BF3B-4848-B6E1-279774E7E96F}"/>
    <cellStyle name="Nota 35 3 3 2 3" xfId="22924" xr:uid="{00000000-0005-0000-0000-0000415B0000}"/>
    <cellStyle name="Nota 35 3 3 2 3 2" xfId="31870" xr:uid="{A49D42D9-A58E-494B-81A1-F83D8D573F39}"/>
    <cellStyle name="Nota 35 3 3 3" xfId="26286" xr:uid="{00000000-0005-0000-0000-0000425B0000}"/>
    <cellStyle name="Nota 35 3 3 3 2" xfId="29429" xr:uid="{00000000-0005-0000-0000-0000435B0000}"/>
    <cellStyle name="Nota 35 3 3 3 2 2" xfId="38285" xr:uid="{14AFFEAD-722D-40CC-BA1A-CB9F11E635BB}"/>
    <cellStyle name="Nota 35 3 3 3 3" xfId="35157" xr:uid="{8EF90125-1F1F-4F85-B5FB-AEF323E71DCE}"/>
    <cellStyle name="Nota 35 3 3 4" xfId="22925" xr:uid="{00000000-0005-0000-0000-0000445B0000}"/>
    <cellStyle name="Nota 35 3 3 4 2" xfId="31871" xr:uid="{6A972E0B-CA15-4100-BF4A-CFCF785EC32C}"/>
    <cellStyle name="Nota 35 3 4" xfId="18337" xr:uid="{00000000-0005-0000-0000-0000455B0000}"/>
    <cellStyle name="Nota 35 3 4 2" xfId="26288" xr:uid="{00000000-0005-0000-0000-0000465B0000}"/>
    <cellStyle name="Nota 35 3 4 2 2" xfId="29431" xr:uid="{00000000-0005-0000-0000-0000475B0000}"/>
    <cellStyle name="Nota 35 3 4 2 2 2" xfId="38287" xr:uid="{53E6E319-7CEE-4452-8201-110FC79BDCA4}"/>
    <cellStyle name="Nota 35 3 4 2 3" xfId="35159" xr:uid="{C5DB414C-A002-40CB-AE30-E38DC7F42448}"/>
    <cellStyle name="Nota 35 3 4 3" xfId="22923" xr:uid="{00000000-0005-0000-0000-0000485B0000}"/>
    <cellStyle name="Nota 35 3 4 3 2" xfId="31869" xr:uid="{0FC1F69E-E379-4109-A7ED-55ED2B656038}"/>
    <cellStyle name="Nota 35 3 5" xfId="26283" xr:uid="{00000000-0005-0000-0000-0000495B0000}"/>
    <cellStyle name="Nota 35 3 5 2" xfId="29426" xr:uid="{00000000-0005-0000-0000-00004A5B0000}"/>
    <cellStyle name="Nota 35 3 5 2 2" xfId="38282" xr:uid="{43DE7022-81BF-4D5C-9650-BB10BC5FC93F}"/>
    <cellStyle name="Nota 35 3 5 3" xfId="35154" xr:uid="{2EB1B4DA-063B-4305-BE3D-A9114D00C87B}"/>
    <cellStyle name="Nota 35 3 6" xfId="22928" xr:uid="{00000000-0005-0000-0000-00004B5B0000}"/>
    <cellStyle name="Nota 35 3 6 2" xfId="31874" xr:uid="{D5C9A124-4924-4159-9AA7-2A9017D57C64}"/>
    <cellStyle name="Nota 35 4" xfId="18338" xr:uid="{00000000-0005-0000-0000-00004C5B0000}"/>
    <cellStyle name="Nota 35 4 2" xfId="18339" xr:uid="{00000000-0005-0000-0000-00004D5B0000}"/>
    <cellStyle name="Nota 35 4 2 2" xfId="26290" xr:uid="{00000000-0005-0000-0000-00004E5B0000}"/>
    <cellStyle name="Nota 35 4 2 2 2" xfId="29433" xr:uid="{00000000-0005-0000-0000-00004F5B0000}"/>
    <cellStyle name="Nota 35 4 2 2 2 2" xfId="38289" xr:uid="{627A8D0F-B7D6-4571-8978-CA753D5EDCB9}"/>
    <cellStyle name="Nota 35 4 2 2 3" xfId="35161" xr:uid="{E230ED4C-381E-4893-932D-DC642C732F3D}"/>
    <cellStyle name="Nota 35 4 2 3" xfId="22921" xr:uid="{00000000-0005-0000-0000-0000505B0000}"/>
    <cellStyle name="Nota 35 4 2 3 2" xfId="31867" xr:uid="{86E39761-17E8-4260-BA72-8A58C39EEB3A}"/>
    <cellStyle name="Nota 35 4 3" xfId="26289" xr:uid="{00000000-0005-0000-0000-0000515B0000}"/>
    <cellStyle name="Nota 35 4 3 2" xfId="29432" xr:uid="{00000000-0005-0000-0000-0000525B0000}"/>
    <cellStyle name="Nota 35 4 3 2 2" xfId="38288" xr:uid="{2E1E9D49-09E2-4383-BA7A-B0422700EB59}"/>
    <cellStyle name="Nota 35 4 3 3" xfId="35160" xr:uid="{FA59365F-DBD4-48D3-80BC-9A3DE19DE8D6}"/>
    <cellStyle name="Nota 35 4 4" xfId="22922" xr:uid="{00000000-0005-0000-0000-0000535B0000}"/>
    <cellStyle name="Nota 35 4 4 2" xfId="31868" xr:uid="{E360FAC5-E9A4-4142-8E21-8566CB0E27DF}"/>
    <cellStyle name="Nota 35 5" xfId="18340" xr:uid="{00000000-0005-0000-0000-0000545B0000}"/>
    <cellStyle name="Nota 35 5 2" xfId="18341" xr:uid="{00000000-0005-0000-0000-0000555B0000}"/>
    <cellStyle name="Nota 35 5 2 2" xfId="26292" xr:uid="{00000000-0005-0000-0000-0000565B0000}"/>
    <cellStyle name="Nota 35 5 2 2 2" xfId="29435" xr:uid="{00000000-0005-0000-0000-0000575B0000}"/>
    <cellStyle name="Nota 35 5 2 2 2 2" xfId="38291" xr:uid="{E78024AB-E3BE-40E7-B65B-B2725140FA50}"/>
    <cellStyle name="Nota 35 5 2 2 3" xfId="35163" xr:uid="{764D0C10-AEE0-404C-99C0-A5F6FCD39CAB}"/>
    <cellStyle name="Nota 35 5 2 3" xfId="22919" xr:uid="{00000000-0005-0000-0000-0000585B0000}"/>
    <cellStyle name="Nota 35 5 2 3 2" xfId="31865" xr:uid="{37696CD4-649E-4BF9-8019-71EE4E1007AD}"/>
    <cellStyle name="Nota 35 5 3" xfId="26291" xr:uid="{00000000-0005-0000-0000-0000595B0000}"/>
    <cellStyle name="Nota 35 5 3 2" xfId="29434" xr:uid="{00000000-0005-0000-0000-00005A5B0000}"/>
    <cellStyle name="Nota 35 5 3 2 2" xfId="38290" xr:uid="{7D6AF72D-33DD-4756-A33C-F2F87633DD60}"/>
    <cellStyle name="Nota 35 5 3 3" xfId="35162" xr:uid="{32B010EB-80AE-4E1F-BC84-451A949CBC00}"/>
    <cellStyle name="Nota 35 5 4" xfId="22920" xr:uid="{00000000-0005-0000-0000-00005B5B0000}"/>
    <cellStyle name="Nota 35 5 4 2" xfId="31866" xr:uid="{D350941D-3FCA-4FFC-B1D2-71A1312F5C8A}"/>
    <cellStyle name="Nota 35 6" xfId="18342" xr:uid="{00000000-0005-0000-0000-00005C5B0000}"/>
    <cellStyle name="Nota 35 6 2" xfId="18343" xr:uid="{00000000-0005-0000-0000-00005D5B0000}"/>
    <cellStyle name="Nota 35 6 2 2" xfId="26294" xr:uid="{00000000-0005-0000-0000-00005E5B0000}"/>
    <cellStyle name="Nota 35 6 2 2 2" xfId="29437" xr:uid="{00000000-0005-0000-0000-00005F5B0000}"/>
    <cellStyle name="Nota 35 6 2 2 2 2" xfId="38293" xr:uid="{56141998-34B0-4CD0-B08A-E9B0193F131B}"/>
    <cellStyle name="Nota 35 6 2 2 3" xfId="35165" xr:uid="{801BA274-A358-42AF-9973-7287A6A9D27D}"/>
    <cellStyle name="Nota 35 6 2 3" xfId="22917" xr:uid="{00000000-0005-0000-0000-0000605B0000}"/>
    <cellStyle name="Nota 35 6 2 3 2" xfId="31863" xr:uid="{DF4678A4-9CE8-4A1B-B9EB-3CBAD7E15820}"/>
    <cellStyle name="Nota 35 6 3" xfId="26293" xr:uid="{00000000-0005-0000-0000-0000615B0000}"/>
    <cellStyle name="Nota 35 6 3 2" xfId="29436" xr:uid="{00000000-0005-0000-0000-0000625B0000}"/>
    <cellStyle name="Nota 35 6 3 2 2" xfId="38292" xr:uid="{65198142-A00D-4C2A-885F-22F330E9142A}"/>
    <cellStyle name="Nota 35 6 3 3" xfId="35164" xr:uid="{D4411196-6AC2-4398-908D-5EED16FCA4D7}"/>
    <cellStyle name="Nota 35 6 4" xfId="22918" xr:uid="{00000000-0005-0000-0000-0000635B0000}"/>
    <cellStyle name="Nota 35 6 4 2" xfId="31864" xr:uid="{01C032CB-0DC5-46C7-BFBC-BF4E6CBEAB8E}"/>
    <cellStyle name="Nota 36" xfId="18344" xr:uid="{00000000-0005-0000-0000-0000645B0000}"/>
    <cellStyle name="Nota 36 2" xfId="18345" xr:uid="{00000000-0005-0000-0000-0000655B0000}"/>
    <cellStyle name="Nota 36 3" xfId="18346" xr:uid="{00000000-0005-0000-0000-0000665B0000}"/>
    <cellStyle name="Nota 36 3 2" xfId="18347" xr:uid="{00000000-0005-0000-0000-0000675B0000}"/>
    <cellStyle name="Nota 36 3 2 2" xfId="18348" xr:uid="{00000000-0005-0000-0000-0000685B0000}"/>
    <cellStyle name="Nota 36 3 2 2 2" xfId="26297" xr:uid="{00000000-0005-0000-0000-0000695B0000}"/>
    <cellStyle name="Nota 36 3 2 2 2 2" xfId="29440" xr:uid="{00000000-0005-0000-0000-00006A5B0000}"/>
    <cellStyle name="Nota 36 3 2 2 2 2 2" xfId="38296" xr:uid="{EA98ECE1-F008-49E2-B9D5-BE5BDDD59B24}"/>
    <cellStyle name="Nota 36 3 2 2 2 3" xfId="35168" xr:uid="{E557635D-A8EE-4A11-AD7F-C67691E77D5D}"/>
    <cellStyle name="Nota 36 3 2 2 3" xfId="22914" xr:uid="{00000000-0005-0000-0000-00006B5B0000}"/>
    <cellStyle name="Nota 36 3 2 2 3 2" xfId="31860" xr:uid="{D801C259-BB54-4712-A137-D67B8E0112F6}"/>
    <cellStyle name="Nota 36 3 2 3" xfId="26296" xr:uid="{00000000-0005-0000-0000-00006C5B0000}"/>
    <cellStyle name="Nota 36 3 2 3 2" xfId="29439" xr:uid="{00000000-0005-0000-0000-00006D5B0000}"/>
    <cellStyle name="Nota 36 3 2 3 2 2" xfId="38295" xr:uid="{94DA361D-3A7D-4FAD-8EE9-C99738E05B0A}"/>
    <cellStyle name="Nota 36 3 2 3 3" xfId="35167" xr:uid="{EDBA39AE-E7FB-4F05-B3B6-A8BA7A5AA218}"/>
    <cellStyle name="Nota 36 3 2 4" xfId="22915" xr:uid="{00000000-0005-0000-0000-00006E5B0000}"/>
    <cellStyle name="Nota 36 3 2 4 2" xfId="31861" xr:uid="{1FCF10BB-BBB9-43C5-84B1-5FA26239F31E}"/>
    <cellStyle name="Nota 36 3 3" xfId="18349" xr:uid="{00000000-0005-0000-0000-00006F5B0000}"/>
    <cellStyle name="Nota 36 3 3 2" xfId="18350" xr:uid="{00000000-0005-0000-0000-0000705B0000}"/>
    <cellStyle name="Nota 36 3 3 2 2" xfId="26299" xr:uid="{00000000-0005-0000-0000-0000715B0000}"/>
    <cellStyle name="Nota 36 3 3 2 2 2" xfId="29442" xr:uid="{00000000-0005-0000-0000-0000725B0000}"/>
    <cellStyle name="Nota 36 3 3 2 2 2 2" xfId="38298" xr:uid="{A1D1532A-8FC9-4FAD-A8D9-6ACEFB041AF8}"/>
    <cellStyle name="Nota 36 3 3 2 2 3" xfId="35170" xr:uid="{65B0C90D-29DF-439A-854B-5F86A32470C7}"/>
    <cellStyle name="Nota 36 3 3 2 3" xfId="22912" xr:uid="{00000000-0005-0000-0000-0000735B0000}"/>
    <cellStyle name="Nota 36 3 3 2 3 2" xfId="31858" xr:uid="{B29970EB-FF22-4474-8307-E168CA2E9241}"/>
    <cellStyle name="Nota 36 3 3 3" xfId="26298" xr:uid="{00000000-0005-0000-0000-0000745B0000}"/>
    <cellStyle name="Nota 36 3 3 3 2" xfId="29441" xr:uid="{00000000-0005-0000-0000-0000755B0000}"/>
    <cellStyle name="Nota 36 3 3 3 2 2" xfId="38297" xr:uid="{2D4F8B83-8D9A-4106-8671-3BFAF9D31BF0}"/>
    <cellStyle name="Nota 36 3 3 3 3" xfId="35169" xr:uid="{43A54B6D-6862-48E2-8D14-A319EA4C2031}"/>
    <cellStyle name="Nota 36 3 3 4" xfId="22913" xr:uid="{00000000-0005-0000-0000-0000765B0000}"/>
    <cellStyle name="Nota 36 3 3 4 2" xfId="31859" xr:uid="{A04235CD-CBBF-42CE-B5B8-FB2F62012646}"/>
    <cellStyle name="Nota 36 3 4" xfId="18351" xr:uid="{00000000-0005-0000-0000-0000775B0000}"/>
    <cellStyle name="Nota 36 3 4 2" xfId="26300" xr:uid="{00000000-0005-0000-0000-0000785B0000}"/>
    <cellStyle name="Nota 36 3 4 2 2" xfId="29443" xr:uid="{00000000-0005-0000-0000-0000795B0000}"/>
    <cellStyle name="Nota 36 3 4 2 2 2" xfId="38299" xr:uid="{B476EFE5-426D-4D83-9A48-071E92757CBB}"/>
    <cellStyle name="Nota 36 3 4 2 3" xfId="35171" xr:uid="{0C09BFD8-A18B-416F-AA08-035D0926D964}"/>
    <cellStyle name="Nota 36 3 4 3" xfId="22911" xr:uid="{00000000-0005-0000-0000-00007A5B0000}"/>
    <cellStyle name="Nota 36 3 4 3 2" xfId="31857" xr:uid="{8A4C337B-6ADA-4CF4-A352-5E0B3D1E004C}"/>
    <cellStyle name="Nota 36 3 5" xfId="26295" xr:uid="{00000000-0005-0000-0000-00007B5B0000}"/>
    <cellStyle name="Nota 36 3 5 2" xfId="29438" xr:uid="{00000000-0005-0000-0000-00007C5B0000}"/>
    <cellStyle name="Nota 36 3 5 2 2" xfId="38294" xr:uid="{8D6778A9-2808-49CC-AC19-E89A2F4049A1}"/>
    <cellStyle name="Nota 36 3 5 3" xfId="35166" xr:uid="{1EEF56A2-33A8-4678-B33E-C5002890A634}"/>
    <cellStyle name="Nota 36 3 6" xfId="22916" xr:uid="{00000000-0005-0000-0000-00007D5B0000}"/>
    <cellStyle name="Nota 36 3 6 2" xfId="31862" xr:uid="{5BA920CB-D2D8-4E3D-9783-3C69AD04A89F}"/>
    <cellStyle name="Nota 36 4" xfId="18352" xr:uid="{00000000-0005-0000-0000-00007E5B0000}"/>
    <cellStyle name="Nota 36 4 2" xfId="18353" xr:uid="{00000000-0005-0000-0000-00007F5B0000}"/>
    <cellStyle name="Nota 36 4 2 2" xfId="26302" xr:uid="{00000000-0005-0000-0000-0000805B0000}"/>
    <cellStyle name="Nota 36 4 2 2 2" xfId="29445" xr:uid="{00000000-0005-0000-0000-0000815B0000}"/>
    <cellStyle name="Nota 36 4 2 2 2 2" xfId="38301" xr:uid="{D88767F9-5B79-41B2-8590-1657D44E95C2}"/>
    <cellStyle name="Nota 36 4 2 2 3" xfId="35173" xr:uid="{F6DB0C01-2852-4DA2-B8C8-5725B5F2E627}"/>
    <cellStyle name="Nota 36 4 2 3" xfId="22909" xr:uid="{00000000-0005-0000-0000-0000825B0000}"/>
    <cellStyle name="Nota 36 4 2 3 2" xfId="31855" xr:uid="{21187F87-EFF2-4367-9A6A-BD94FC508711}"/>
    <cellStyle name="Nota 36 4 3" xfId="26301" xr:uid="{00000000-0005-0000-0000-0000835B0000}"/>
    <cellStyle name="Nota 36 4 3 2" xfId="29444" xr:uid="{00000000-0005-0000-0000-0000845B0000}"/>
    <cellStyle name="Nota 36 4 3 2 2" xfId="38300" xr:uid="{510DFA91-2BFD-466E-886B-AD28D88D7435}"/>
    <cellStyle name="Nota 36 4 3 3" xfId="35172" xr:uid="{113B8C25-8403-4F80-9C68-9EE99A26F3AF}"/>
    <cellStyle name="Nota 36 4 4" xfId="22910" xr:uid="{00000000-0005-0000-0000-0000855B0000}"/>
    <cellStyle name="Nota 36 4 4 2" xfId="31856" xr:uid="{4C3D92E8-9971-4278-B940-9C4AAF3C1310}"/>
    <cellStyle name="Nota 36 5" xfId="18354" xr:uid="{00000000-0005-0000-0000-0000865B0000}"/>
    <cellStyle name="Nota 36 5 2" xfId="18355" xr:uid="{00000000-0005-0000-0000-0000875B0000}"/>
    <cellStyle name="Nota 36 5 2 2" xfId="26304" xr:uid="{00000000-0005-0000-0000-0000885B0000}"/>
    <cellStyle name="Nota 36 5 2 2 2" xfId="29447" xr:uid="{00000000-0005-0000-0000-0000895B0000}"/>
    <cellStyle name="Nota 36 5 2 2 2 2" xfId="38303" xr:uid="{673466BD-F165-4652-AA9A-C08B63C35580}"/>
    <cellStyle name="Nota 36 5 2 2 3" xfId="35175" xr:uid="{ECC280D7-17F3-41B7-8D4F-30554D04DF2C}"/>
    <cellStyle name="Nota 36 5 2 3" xfId="22907" xr:uid="{00000000-0005-0000-0000-00008A5B0000}"/>
    <cellStyle name="Nota 36 5 2 3 2" xfId="31853" xr:uid="{BA30F1CD-915B-4902-A3DE-416021061998}"/>
    <cellStyle name="Nota 36 5 3" xfId="26303" xr:uid="{00000000-0005-0000-0000-00008B5B0000}"/>
    <cellStyle name="Nota 36 5 3 2" xfId="29446" xr:uid="{00000000-0005-0000-0000-00008C5B0000}"/>
    <cellStyle name="Nota 36 5 3 2 2" xfId="38302" xr:uid="{70D8E993-BF02-471D-925D-09059CB121D0}"/>
    <cellStyle name="Nota 36 5 3 3" xfId="35174" xr:uid="{9782E257-A52F-4331-A28A-B8FB682E41A5}"/>
    <cellStyle name="Nota 36 5 4" xfId="22908" xr:uid="{00000000-0005-0000-0000-00008D5B0000}"/>
    <cellStyle name="Nota 36 5 4 2" xfId="31854" xr:uid="{4211E0D7-F70B-4F17-83F7-FA7C011BFAB0}"/>
    <cellStyle name="Nota 36 6" xfId="18356" xr:uid="{00000000-0005-0000-0000-00008E5B0000}"/>
    <cellStyle name="Nota 36 6 2" xfId="18357" xr:uid="{00000000-0005-0000-0000-00008F5B0000}"/>
    <cellStyle name="Nota 36 6 2 2" xfId="26306" xr:uid="{00000000-0005-0000-0000-0000905B0000}"/>
    <cellStyle name="Nota 36 6 2 2 2" xfId="29449" xr:uid="{00000000-0005-0000-0000-0000915B0000}"/>
    <cellStyle name="Nota 36 6 2 2 2 2" xfId="38305" xr:uid="{A0A68F31-3E4F-4706-9223-C7334A1D1152}"/>
    <cellStyle name="Nota 36 6 2 2 3" xfId="35177" xr:uid="{DDA5A3AF-6D0A-438D-AC52-278A2FAF9557}"/>
    <cellStyle name="Nota 36 6 2 3" xfId="22905" xr:uid="{00000000-0005-0000-0000-0000925B0000}"/>
    <cellStyle name="Nota 36 6 2 3 2" xfId="31851" xr:uid="{8A4CB140-D200-4844-9E6D-142DDD5EE380}"/>
    <cellStyle name="Nota 36 6 3" xfId="26305" xr:uid="{00000000-0005-0000-0000-0000935B0000}"/>
    <cellStyle name="Nota 36 6 3 2" xfId="29448" xr:uid="{00000000-0005-0000-0000-0000945B0000}"/>
    <cellStyle name="Nota 36 6 3 2 2" xfId="38304" xr:uid="{E2CF68C9-8277-44CB-B9F2-5E72FC7E1298}"/>
    <cellStyle name="Nota 36 6 3 3" xfId="35176" xr:uid="{F7DD535A-5D78-4A80-BF3B-6C8687DE42E0}"/>
    <cellStyle name="Nota 36 6 4" xfId="22906" xr:uid="{00000000-0005-0000-0000-0000955B0000}"/>
    <cellStyle name="Nota 36 6 4 2" xfId="31852" xr:uid="{CA8FE5DD-259E-4C24-88D1-D6A48EE8042C}"/>
    <cellStyle name="Nota 37" xfId="18358" xr:uid="{00000000-0005-0000-0000-0000965B0000}"/>
    <cellStyle name="Nota 37 2" xfId="18359" xr:uid="{00000000-0005-0000-0000-0000975B0000}"/>
    <cellStyle name="Nota 37 3" xfId="18360" xr:uid="{00000000-0005-0000-0000-0000985B0000}"/>
    <cellStyle name="Nota 37 3 2" xfId="18361" xr:uid="{00000000-0005-0000-0000-0000995B0000}"/>
    <cellStyle name="Nota 37 3 2 2" xfId="18362" xr:uid="{00000000-0005-0000-0000-00009A5B0000}"/>
    <cellStyle name="Nota 37 3 2 2 2" xfId="26309" xr:uid="{00000000-0005-0000-0000-00009B5B0000}"/>
    <cellStyle name="Nota 37 3 2 2 2 2" xfId="29452" xr:uid="{00000000-0005-0000-0000-00009C5B0000}"/>
    <cellStyle name="Nota 37 3 2 2 2 2 2" xfId="38308" xr:uid="{C6175B55-AC6C-4E52-8DD1-E19552834EEF}"/>
    <cellStyle name="Nota 37 3 2 2 2 3" xfId="35180" xr:uid="{B48B8E3E-E247-4FE2-93E5-485284582535}"/>
    <cellStyle name="Nota 37 3 2 2 3" xfId="22902" xr:uid="{00000000-0005-0000-0000-00009D5B0000}"/>
    <cellStyle name="Nota 37 3 2 2 3 2" xfId="31848" xr:uid="{1E2B7FF8-117F-43EC-81D5-7D8689D638AC}"/>
    <cellStyle name="Nota 37 3 2 3" xfId="26308" xr:uid="{00000000-0005-0000-0000-00009E5B0000}"/>
    <cellStyle name="Nota 37 3 2 3 2" xfId="29451" xr:uid="{00000000-0005-0000-0000-00009F5B0000}"/>
    <cellStyle name="Nota 37 3 2 3 2 2" xfId="38307" xr:uid="{8D24DDBA-8A8F-43CF-AF39-34DA0CB947EF}"/>
    <cellStyle name="Nota 37 3 2 3 3" xfId="35179" xr:uid="{F7B3943E-8394-4225-A9B8-93A7E65033E2}"/>
    <cellStyle name="Nota 37 3 2 4" xfId="22903" xr:uid="{00000000-0005-0000-0000-0000A05B0000}"/>
    <cellStyle name="Nota 37 3 2 4 2" xfId="31849" xr:uid="{74A719B2-B0A5-49FA-88FB-53299E18FEDD}"/>
    <cellStyle name="Nota 37 3 3" xfId="18363" xr:uid="{00000000-0005-0000-0000-0000A15B0000}"/>
    <cellStyle name="Nota 37 3 3 2" xfId="18364" xr:uid="{00000000-0005-0000-0000-0000A25B0000}"/>
    <cellStyle name="Nota 37 3 3 2 2" xfId="26311" xr:uid="{00000000-0005-0000-0000-0000A35B0000}"/>
    <cellStyle name="Nota 37 3 3 2 2 2" xfId="29454" xr:uid="{00000000-0005-0000-0000-0000A45B0000}"/>
    <cellStyle name="Nota 37 3 3 2 2 2 2" xfId="38310" xr:uid="{89A4F8EB-CB1A-408C-B8A9-773B9976D64E}"/>
    <cellStyle name="Nota 37 3 3 2 2 3" xfId="35182" xr:uid="{8679E52B-F124-40A9-B58B-F49F07E53531}"/>
    <cellStyle name="Nota 37 3 3 2 3" xfId="22900" xr:uid="{00000000-0005-0000-0000-0000A55B0000}"/>
    <cellStyle name="Nota 37 3 3 2 3 2" xfId="31846" xr:uid="{1B1BC264-B93C-4B80-A301-CEDCD1B48138}"/>
    <cellStyle name="Nota 37 3 3 3" xfId="26310" xr:uid="{00000000-0005-0000-0000-0000A65B0000}"/>
    <cellStyle name="Nota 37 3 3 3 2" xfId="29453" xr:uid="{00000000-0005-0000-0000-0000A75B0000}"/>
    <cellStyle name="Nota 37 3 3 3 2 2" xfId="38309" xr:uid="{03167DF9-1E94-49BF-BE3E-336FCE349FC4}"/>
    <cellStyle name="Nota 37 3 3 3 3" xfId="35181" xr:uid="{552FB6FA-31B5-493F-AFBD-6425CF386E56}"/>
    <cellStyle name="Nota 37 3 3 4" xfId="22901" xr:uid="{00000000-0005-0000-0000-0000A85B0000}"/>
    <cellStyle name="Nota 37 3 3 4 2" xfId="31847" xr:uid="{911A0D92-717B-4EF5-9E9F-5926529B9CD8}"/>
    <cellStyle name="Nota 37 3 4" xfId="18365" xr:uid="{00000000-0005-0000-0000-0000A95B0000}"/>
    <cellStyle name="Nota 37 3 4 2" xfId="26312" xr:uid="{00000000-0005-0000-0000-0000AA5B0000}"/>
    <cellStyle name="Nota 37 3 4 2 2" xfId="29455" xr:uid="{00000000-0005-0000-0000-0000AB5B0000}"/>
    <cellStyle name="Nota 37 3 4 2 2 2" xfId="38311" xr:uid="{B7ADB5F8-C322-4438-B87D-A9ABEBA55577}"/>
    <cellStyle name="Nota 37 3 4 2 3" xfId="35183" xr:uid="{5CA52314-C6C0-4522-B3E3-2F11503D9DC9}"/>
    <cellStyle name="Nota 37 3 4 3" xfId="22899" xr:uid="{00000000-0005-0000-0000-0000AC5B0000}"/>
    <cellStyle name="Nota 37 3 4 3 2" xfId="31845" xr:uid="{D6D117E6-532F-4EEA-86C0-ED16F3F05563}"/>
    <cellStyle name="Nota 37 3 5" xfId="26307" xr:uid="{00000000-0005-0000-0000-0000AD5B0000}"/>
    <cellStyle name="Nota 37 3 5 2" xfId="29450" xr:uid="{00000000-0005-0000-0000-0000AE5B0000}"/>
    <cellStyle name="Nota 37 3 5 2 2" xfId="38306" xr:uid="{9B900D56-8A0C-4D08-A97D-274B14419C9F}"/>
    <cellStyle name="Nota 37 3 5 3" xfId="35178" xr:uid="{329D9266-06A8-49B1-975E-9520AF317179}"/>
    <cellStyle name="Nota 37 3 6" xfId="22904" xr:uid="{00000000-0005-0000-0000-0000AF5B0000}"/>
    <cellStyle name="Nota 37 3 6 2" xfId="31850" xr:uid="{1BB71CD5-A47D-4F57-9491-224904198AE1}"/>
    <cellStyle name="Nota 37 4" xfId="18366" xr:uid="{00000000-0005-0000-0000-0000B05B0000}"/>
    <cellStyle name="Nota 37 4 2" xfId="18367" xr:uid="{00000000-0005-0000-0000-0000B15B0000}"/>
    <cellStyle name="Nota 37 4 2 2" xfId="26314" xr:uid="{00000000-0005-0000-0000-0000B25B0000}"/>
    <cellStyle name="Nota 37 4 2 2 2" xfId="29457" xr:uid="{00000000-0005-0000-0000-0000B35B0000}"/>
    <cellStyle name="Nota 37 4 2 2 2 2" xfId="38313" xr:uid="{0EC15846-63C1-4F20-B3F8-00FA58A31941}"/>
    <cellStyle name="Nota 37 4 2 2 3" xfId="35185" xr:uid="{F8743EE2-644F-45E8-8339-4E450D2E7E34}"/>
    <cellStyle name="Nota 37 4 2 3" xfId="22897" xr:uid="{00000000-0005-0000-0000-0000B45B0000}"/>
    <cellStyle name="Nota 37 4 2 3 2" xfId="31843" xr:uid="{27183F2D-67D7-448B-8E3B-9FDA6DF42E62}"/>
    <cellStyle name="Nota 37 4 3" xfId="26313" xr:uid="{00000000-0005-0000-0000-0000B55B0000}"/>
    <cellStyle name="Nota 37 4 3 2" xfId="29456" xr:uid="{00000000-0005-0000-0000-0000B65B0000}"/>
    <cellStyle name="Nota 37 4 3 2 2" xfId="38312" xr:uid="{51F69DA0-4F05-4F73-89B8-898148DBEC77}"/>
    <cellStyle name="Nota 37 4 3 3" xfId="35184" xr:uid="{6403FA39-89E0-4B99-9030-8F1CEE54589D}"/>
    <cellStyle name="Nota 37 4 4" xfId="22898" xr:uid="{00000000-0005-0000-0000-0000B75B0000}"/>
    <cellStyle name="Nota 37 4 4 2" xfId="31844" xr:uid="{6E6F2393-18D8-4A96-83B2-4889E0883DA9}"/>
    <cellStyle name="Nota 37 5" xfId="18368" xr:uid="{00000000-0005-0000-0000-0000B85B0000}"/>
    <cellStyle name="Nota 37 5 2" xfId="18369" xr:uid="{00000000-0005-0000-0000-0000B95B0000}"/>
    <cellStyle name="Nota 37 5 2 2" xfId="26316" xr:uid="{00000000-0005-0000-0000-0000BA5B0000}"/>
    <cellStyle name="Nota 37 5 2 2 2" xfId="29459" xr:uid="{00000000-0005-0000-0000-0000BB5B0000}"/>
    <cellStyle name="Nota 37 5 2 2 2 2" xfId="38315" xr:uid="{693D8950-BDBE-4A67-B6A2-83B05EBBECAC}"/>
    <cellStyle name="Nota 37 5 2 2 3" xfId="35187" xr:uid="{F4BD42D7-D7B6-4145-95A8-AC9735FCD1DC}"/>
    <cellStyle name="Nota 37 5 2 3" xfId="22895" xr:uid="{00000000-0005-0000-0000-0000BC5B0000}"/>
    <cellStyle name="Nota 37 5 2 3 2" xfId="31841" xr:uid="{080CDFD8-184C-4E4D-919E-28300D359CD0}"/>
    <cellStyle name="Nota 37 5 3" xfId="26315" xr:uid="{00000000-0005-0000-0000-0000BD5B0000}"/>
    <cellStyle name="Nota 37 5 3 2" xfId="29458" xr:uid="{00000000-0005-0000-0000-0000BE5B0000}"/>
    <cellStyle name="Nota 37 5 3 2 2" xfId="38314" xr:uid="{05B37998-2F9D-494C-8F2D-F789C367121B}"/>
    <cellStyle name="Nota 37 5 3 3" xfId="35186" xr:uid="{E50FCC63-B162-4E77-BA8A-D8D28511528B}"/>
    <cellStyle name="Nota 37 5 4" xfId="22896" xr:uid="{00000000-0005-0000-0000-0000BF5B0000}"/>
    <cellStyle name="Nota 37 5 4 2" xfId="31842" xr:uid="{B6D169A9-1849-4074-846B-7B06FEF8A1C3}"/>
    <cellStyle name="Nota 37 6" xfId="18370" xr:uid="{00000000-0005-0000-0000-0000C05B0000}"/>
    <cellStyle name="Nota 37 6 2" xfId="18371" xr:uid="{00000000-0005-0000-0000-0000C15B0000}"/>
    <cellStyle name="Nota 37 6 2 2" xfId="26318" xr:uid="{00000000-0005-0000-0000-0000C25B0000}"/>
    <cellStyle name="Nota 37 6 2 2 2" xfId="29461" xr:uid="{00000000-0005-0000-0000-0000C35B0000}"/>
    <cellStyle name="Nota 37 6 2 2 2 2" xfId="38317" xr:uid="{C9CFF533-AA64-497A-B410-7CD0329D703F}"/>
    <cellStyle name="Nota 37 6 2 2 3" xfId="35189" xr:uid="{8E3A2D9E-1CFD-4722-B211-C50F7B40D308}"/>
    <cellStyle name="Nota 37 6 2 3" xfId="22893" xr:uid="{00000000-0005-0000-0000-0000C45B0000}"/>
    <cellStyle name="Nota 37 6 2 3 2" xfId="31839" xr:uid="{FC097D66-3E53-48F0-96F0-8EA500B2CA49}"/>
    <cellStyle name="Nota 37 6 3" xfId="26317" xr:uid="{00000000-0005-0000-0000-0000C55B0000}"/>
    <cellStyle name="Nota 37 6 3 2" xfId="29460" xr:uid="{00000000-0005-0000-0000-0000C65B0000}"/>
    <cellStyle name="Nota 37 6 3 2 2" xfId="38316" xr:uid="{CB0E1D9D-B0C2-4039-A430-2E4D46B0FA08}"/>
    <cellStyle name="Nota 37 6 3 3" xfId="35188" xr:uid="{7513727C-611B-456C-A4FE-2E448E0EE93E}"/>
    <cellStyle name="Nota 37 6 4" xfId="22894" xr:uid="{00000000-0005-0000-0000-0000C75B0000}"/>
    <cellStyle name="Nota 37 6 4 2" xfId="31840" xr:uid="{8BF6959E-3E3B-4CEA-A40B-4F6AC392083A}"/>
    <cellStyle name="Nota 38" xfId="18372" xr:uid="{00000000-0005-0000-0000-0000C85B0000}"/>
    <cellStyle name="Nota 38 2" xfId="18373" xr:uid="{00000000-0005-0000-0000-0000C95B0000}"/>
    <cellStyle name="Nota 38 3" xfId="18374" xr:uid="{00000000-0005-0000-0000-0000CA5B0000}"/>
    <cellStyle name="Nota 38 3 2" xfId="18375" xr:uid="{00000000-0005-0000-0000-0000CB5B0000}"/>
    <cellStyle name="Nota 38 3 2 2" xfId="18376" xr:uid="{00000000-0005-0000-0000-0000CC5B0000}"/>
    <cellStyle name="Nota 38 3 2 2 2" xfId="26321" xr:uid="{00000000-0005-0000-0000-0000CD5B0000}"/>
    <cellStyle name="Nota 38 3 2 2 2 2" xfId="29464" xr:uid="{00000000-0005-0000-0000-0000CE5B0000}"/>
    <cellStyle name="Nota 38 3 2 2 2 2 2" xfId="38320" xr:uid="{D3B9FA59-C618-4590-AE7C-52AAD84C522E}"/>
    <cellStyle name="Nota 38 3 2 2 2 3" xfId="35192" xr:uid="{D02CC4DD-8F38-4066-8C28-F2BE3E29B6E7}"/>
    <cellStyle name="Nota 38 3 2 2 3" xfId="22890" xr:uid="{00000000-0005-0000-0000-0000CF5B0000}"/>
    <cellStyle name="Nota 38 3 2 2 3 2" xfId="31836" xr:uid="{EB3C1211-9EC3-4859-9D33-1757B24D39ED}"/>
    <cellStyle name="Nota 38 3 2 3" xfId="26320" xr:uid="{00000000-0005-0000-0000-0000D05B0000}"/>
    <cellStyle name="Nota 38 3 2 3 2" xfId="29463" xr:uid="{00000000-0005-0000-0000-0000D15B0000}"/>
    <cellStyle name="Nota 38 3 2 3 2 2" xfId="38319" xr:uid="{850CF6B7-1D3E-4D28-96AA-92A2BE1844F0}"/>
    <cellStyle name="Nota 38 3 2 3 3" xfId="35191" xr:uid="{EE6B9789-3297-400F-BCE9-3999BB9870A1}"/>
    <cellStyle name="Nota 38 3 2 4" xfId="22891" xr:uid="{00000000-0005-0000-0000-0000D25B0000}"/>
    <cellStyle name="Nota 38 3 2 4 2" xfId="31837" xr:uid="{06EE73CB-858B-4284-B97F-0F57D7376E59}"/>
    <cellStyle name="Nota 38 3 3" xfId="18377" xr:uid="{00000000-0005-0000-0000-0000D35B0000}"/>
    <cellStyle name="Nota 38 3 3 2" xfId="18378" xr:uid="{00000000-0005-0000-0000-0000D45B0000}"/>
    <cellStyle name="Nota 38 3 3 2 2" xfId="26323" xr:uid="{00000000-0005-0000-0000-0000D55B0000}"/>
    <cellStyle name="Nota 38 3 3 2 2 2" xfId="29466" xr:uid="{00000000-0005-0000-0000-0000D65B0000}"/>
    <cellStyle name="Nota 38 3 3 2 2 2 2" xfId="38322" xr:uid="{AFD1B53F-3434-44D6-B18E-E3FDC5336559}"/>
    <cellStyle name="Nota 38 3 3 2 2 3" xfId="35194" xr:uid="{147566F0-39C9-4D41-87A8-3A3AB2C38657}"/>
    <cellStyle name="Nota 38 3 3 2 3" xfId="22888" xr:uid="{00000000-0005-0000-0000-0000D75B0000}"/>
    <cellStyle name="Nota 38 3 3 2 3 2" xfId="31834" xr:uid="{F00DD0AF-7C68-491C-BAC2-46E3237FDF03}"/>
    <cellStyle name="Nota 38 3 3 3" xfId="26322" xr:uid="{00000000-0005-0000-0000-0000D85B0000}"/>
    <cellStyle name="Nota 38 3 3 3 2" xfId="29465" xr:uid="{00000000-0005-0000-0000-0000D95B0000}"/>
    <cellStyle name="Nota 38 3 3 3 2 2" xfId="38321" xr:uid="{C75BE70F-0E02-4BEB-BD7C-37D15FCD246B}"/>
    <cellStyle name="Nota 38 3 3 3 3" xfId="35193" xr:uid="{CAEE8F13-8FA6-4647-91FB-D5946F078BAE}"/>
    <cellStyle name="Nota 38 3 3 4" xfId="22889" xr:uid="{00000000-0005-0000-0000-0000DA5B0000}"/>
    <cellStyle name="Nota 38 3 3 4 2" xfId="31835" xr:uid="{53803841-2328-4523-AE3C-35883D765787}"/>
    <cellStyle name="Nota 38 3 4" xfId="18379" xr:uid="{00000000-0005-0000-0000-0000DB5B0000}"/>
    <cellStyle name="Nota 38 3 4 2" xfId="26324" xr:uid="{00000000-0005-0000-0000-0000DC5B0000}"/>
    <cellStyle name="Nota 38 3 4 2 2" xfId="29467" xr:uid="{00000000-0005-0000-0000-0000DD5B0000}"/>
    <cellStyle name="Nota 38 3 4 2 2 2" xfId="38323" xr:uid="{180BC664-6FA9-46EE-81F1-74526D4AF2E2}"/>
    <cellStyle name="Nota 38 3 4 2 3" xfId="35195" xr:uid="{76D092EA-BC2D-4BCC-9E2D-2F545AFF62D4}"/>
    <cellStyle name="Nota 38 3 4 3" xfId="22887" xr:uid="{00000000-0005-0000-0000-0000DE5B0000}"/>
    <cellStyle name="Nota 38 3 4 3 2" xfId="31833" xr:uid="{700CA398-4928-4F1E-A724-116929ED88F3}"/>
    <cellStyle name="Nota 38 3 5" xfId="26319" xr:uid="{00000000-0005-0000-0000-0000DF5B0000}"/>
    <cellStyle name="Nota 38 3 5 2" xfId="29462" xr:uid="{00000000-0005-0000-0000-0000E05B0000}"/>
    <cellStyle name="Nota 38 3 5 2 2" xfId="38318" xr:uid="{63BB8F4D-41C5-4561-9724-398A573B50FB}"/>
    <cellStyle name="Nota 38 3 5 3" xfId="35190" xr:uid="{25C68DF2-C911-4318-9A51-E2B8BB329AC4}"/>
    <cellStyle name="Nota 38 3 6" xfId="22892" xr:uid="{00000000-0005-0000-0000-0000E15B0000}"/>
    <cellStyle name="Nota 38 3 6 2" xfId="31838" xr:uid="{D112755D-AFFE-45AD-B81F-591ED67D1802}"/>
    <cellStyle name="Nota 38 4" xfId="18380" xr:uid="{00000000-0005-0000-0000-0000E25B0000}"/>
    <cellStyle name="Nota 38 4 2" xfId="18381" xr:uid="{00000000-0005-0000-0000-0000E35B0000}"/>
    <cellStyle name="Nota 38 4 2 2" xfId="26326" xr:uid="{00000000-0005-0000-0000-0000E45B0000}"/>
    <cellStyle name="Nota 38 4 2 2 2" xfId="29469" xr:uid="{00000000-0005-0000-0000-0000E55B0000}"/>
    <cellStyle name="Nota 38 4 2 2 2 2" xfId="38325" xr:uid="{FD23B5F5-0EE5-415C-B7CC-D0D1CAAFD7CC}"/>
    <cellStyle name="Nota 38 4 2 2 3" xfId="35197" xr:uid="{97FD035A-68D2-4D87-883A-959790E0F7F8}"/>
    <cellStyle name="Nota 38 4 2 3" xfId="22885" xr:uid="{00000000-0005-0000-0000-0000E65B0000}"/>
    <cellStyle name="Nota 38 4 2 3 2" xfId="31831" xr:uid="{049526BA-4E2C-4443-AB51-1D9F01B1F736}"/>
    <cellStyle name="Nota 38 4 3" xfId="26325" xr:uid="{00000000-0005-0000-0000-0000E75B0000}"/>
    <cellStyle name="Nota 38 4 3 2" xfId="29468" xr:uid="{00000000-0005-0000-0000-0000E85B0000}"/>
    <cellStyle name="Nota 38 4 3 2 2" xfId="38324" xr:uid="{955A8146-7B69-441D-9496-57B02C3A5AC2}"/>
    <cellStyle name="Nota 38 4 3 3" xfId="35196" xr:uid="{A8C3C0E7-F3E7-4F05-9FF0-576F2E5066B0}"/>
    <cellStyle name="Nota 38 4 4" xfId="22886" xr:uid="{00000000-0005-0000-0000-0000E95B0000}"/>
    <cellStyle name="Nota 38 4 4 2" xfId="31832" xr:uid="{A00512BD-88E3-44ED-9911-CDC80BC6AFE9}"/>
    <cellStyle name="Nota 38 5" xfId="18382" xr:uid="{00000000-0005-0000-0000-0000EA5B0000}"/>
    <cellStyle name="Nota 38 5 2" xfId="18383" xr:uid="{00000000-0005-0000-0000-0000EB5B0000}"/>
    <cellStyle name="Nota 38 5 2 2" xfId="26328" xr:uid="{00000000-0005-0000-0000-0000EC5B0000}"/>
    <cellStyle name="Nota 38 5 2 2 2" xfId="29471" xr:uid="{00000000-0005-0000-0000-0000ED5B0000}"/>
    <cellStyle name="Nota 38 5 2 2 2 2" xfId="38327" xr:uid="{B2652F70-85E5-4FC4-9AC6-07BF58A03196}"/>
    <cellStyle name="Nota 38 5 2 2 3" xfId="35199" xr:uid="{2468516C-0C39-47EE-88D1-876EE5FA2858}"/>
    <cellStyle name="Nota 38 5 2 3" xfId="22883" xr:uid="{00000000-0005-0000-0000-0000EE5B0000}"/>
    <cellStyle name="Nota 38 5 2 3 2" xfId="31829" xr:uid="{67FE3A96-E2EF-4B12-8EE8-B7000015E79D}"/>
    <cellStyle name="Nota 38 5 3" xfId="26327" xr:uid="{00000000-0005-0000-0000-0000EF5B0000}"/>
    <cellStyle name="Nota 38 5 3 2" xfId="29470" xr:uid="{00000000-0005-0000-0000-0000F05B0000}"/>
    <cellStyle name="Nota 38 5 3 2 2" xfId="38326" xr:uid="{B86E9172-EB7F-4E62-ABEB-2AE8C7D75E0F}"/>
    <cellStyle name="Nota 38 5 3 3" xfId="35198" xr:uid="{9C5C552B-6051-40C0-A888-504C79D8A229}"/>
    <cellStyle name="Nota 38 5 4" xfId="22884" xr:uid="{00000000-0005-0000-0000-0000F15B0000}"/>
    <cellStyle name="Nota 38 5 4 2" xfId="31830" xr:uid="{8E27DFF4-9C5D-4B78-8D59-3B209A1ED386}"/>
    <cellStyle name="Nota 38 6" xfId="18384" xr:uid="{00000000-0005-0000-0000-0000F25B0000}"/>
    <cellStyle name="Nota 38 6 2" xfId="18385" xr:uid="{00000000-0005-0000-0000-0000F35B0000}"/>
    <cellStyle name="Nota 38 6 2 2" xfId="26330" xr:uid="{00000000-0005-0000-0000-0000F45B0000}"/>
    <cellStyle name="Nota 38 6 2 2 2" xfId="29473" xr:uid="{00000000-0005-0000-0000-0000F55B0000}"/>
    <cellStyle name="Nota 38 6 2 2 2 2" xfId="38329" xr:uid="{14377968-049E-495E-9736-F57D5F9DDD98}"/>
    <cellStyle name="Nota 38 6 2 2 3" xfId="35201" xr:uid="{CA9C569B-B177-40FC-A091-F5DD9B10A96B}"/>
    <cellStyle name="Nota 38 6 2 3" xfId="22881" xr:uid="{00000000-0005-0000-0000-0000F65B0000}"/>
    <cellStyle name="Nota 38 6 2 3 2" xfId="31827" xr:uid="{176B60F0-9A55-4BF9-B095-AEFF8A0206BA}"/>
    <cellStyle name="Nota 38 6 3" xfId="26329" xr:uid="{00000000-0005-0000-0000-0000F75B0000}"/>
    <cellStyle name="Nota 38 6 3 2" xfId="29472" xr:uid="{00000000-0005-0000-0000-0000F85B0000}"/>
    <cellStyle name="Nota 38 6 3 2 2" xfId="38328" xr:uid="{9639A701-0CB2-4271-A0AC-138435C5DD5D}"/>
    <cellStyle name="Nota 38 6 3 3" xfId="35200" xr:uid="{6C4C59F2-836B-46F0-962B-4541200770F7}"/>
    <cellStyle name="Nota 38 6 4" xfId="22882" xr:uid="{00000000-0005-0000-0000-0000F95B0000}"/>
    <cellStyle name="Nota 38 6 4 2" xfId="31828" xr:uid="{DAD74E6E-E62C-4186-906D-60299546C6A8}"/>
    <cellStyle name="Nota 39" xfId="18386" xr:uid="{00000000-0005-0000-0000-0000FA5B0000}"/>
    <cellStyle name="Nota 39 2" xfId="18387" xr:uid="{00000000-0005-0000-0000-0000FB5B0000}"/>
    <cellStyle name="Nota 39 3" xfId="18388" xr:uid="{00000000-0005-0000-0000-0000FC5B0000}"/>
    <cellStyle name="Nota 39 3 2" xfId="18389" xr:uid="{00000000-0005-0000-0000-0000FD5B0000}"/>
    <cellStyle name="Nota 39 3 2 2" xfId="18390" xr:uid="{00000000-0005-0000-0000-0000FE5B0000}"/>
    <cellStyle name="Nota 39 3 2 2 2" xfId="26333" xr:uid="{00000000-0005-0000-0000-0000FF5B0000}"/>
    <cellStyle name="Nota 39 3 2 2 2 2" xfId="29476" xr:uid="{00000000-0005-0000-0000-0000005C0000}"/>
    <cellStyle name="Nota 39 3 2 2 2 2 2" xfId="38332" xr:uid="{2BF9595F-F0F4-4315-ACCC-F6A9BD5B1D20}"/>
    <cellStyle name="Nota 39 3 2 2 2 3" xfId="35204" xr:uid="{D9D1D38F-2A16-46F5-8851-21F50A16D819}"/>
    <cellStyle name="Nota 39 3 2 2 3" xfId="22878" xr:uid="{00000000-0005-0000-0000-0000015C0000}"/>
    <cellStyle name="Nota 39 3 2 2 3 2" xfId="31824" xr:uid="{B5A5D967-C261-4429-955B-7571CE8018E4}"/>
    <cellStyle name="Nota 39 3 2 3" xfId="26332" xr:uid="{00000000-0005-0000-0000-0000025C0000}"/>
    <cellStyle name="Nota 39 3 2 3 2" xfId="29475" xr:uid="{00000000-0005-0000-0000-0000035C0000}"/>
    <cellStyle name="Nota 39 3 2 3 2 2" xfId="38331" xr:uid="{99ADABFB-B471-456D-BE94-642ACA4D57C0}"/>
    <cellStyle name="Nota 39 3 2 3 3" xfId="35203" xr:uid="{6451C8A2-B152-48FF-880F-0C9405D02276}"/>
    <cellStyle name="Nota 39 3 2 4" xfId="22879" xr:uid="{00000000-0005-0000-0000-0000045C0000}"/>
    <cellStyle name="Nota 39 3 2 4 2" xfId="31825" xr:uid="{B682A6EE-1532-4FED-AFC2-D66067429DC1}"/>
    <cellStyle name="Nota 39 3 3" xfId="18391" xr:uid="{00000000-0005-0000-0000-0000055C0000}"/>
    <cellStyle name="Nota 39 3 3 2" xfId="18392" xr:uid="{00000000-0005-0000-0000-0000065C0000}"/>
    <cellStyle name="Nota 39 3 3 2 2" xfId="26335" xr:uid="{00000000-0005-0000-0000-0000075C0000}"/>
    <cellStyle name="Nota 39 3 3 2 2 2" xfId="29478" xr:uid="{00000000-0005-0000-0000-0000085C0000}"/>
    <cellStyle name="Nota 39 3 3 2 2 2 2" xfId="38334" xr:uid="{65B72BC0-3830-45A2-A111-0B354D3A9516}"/>
    <cellStyle name="Nota 39 3 3 2 2 3" xfId="35206" xr:uid="{2DB66EB1-5799-4789-A679-E516E0A09166}"/>
    <cellStyle name="Nota 39 3 3 2 3" xfId="22876" xr:uid="{00000000-0005-0000-0000-0000095C0000}"/>
    <cellStyle name="Nota 39 3 3 2 3 2" xfId="31822" xr:uid="{BD04BFA9-FDE5-47B6-B7AE-DA061E768389}"/>
    <cellStyle name="Nota 39 3 3 3" xfId="26334" xr:uid="{00000000-0005-0000-0000-00000A5C0000}"/>
    <cellStyle name="Nota 39 3 3 3 2" xfId="29477" xr:uid="{00000000-0005-0000-0000-00000B5C0000}"/>
    <cellStyle name="Nota 39 3 3 3 2 2" xfId="38333" xr:uid="{DB21B118-7656-4606-AB91-A142E998D3E7}"/>
    <cellStyle name="Nota 39 3 3 3 3" xfId="35205" xr:uid="{AC935D16-0A56-41C3-9395-CED25B0CCC33}"/>
    <cellStyle name="Nota 39 3 3 4" xfId="22877" xr:uid="{00000000-0005-0000-0000-00000C5C0000}"/>
    <cellStyle name="Nota 39 3 3 4 2" xfId="31823" xr:uid="{3D6C3014-D466-4728-BAFD-8ECD22831F72}"/>
    <cellStyle name="Nota 39 3 4" xfId="18393" xr:uid="{00000000-0005-0000-0000-00000D5C0000}"/>
    <cellStyle name="Nota 39 3 4 2" xfId="26336" xr:uid="{00000000-0005-0000-0000-00000E5C0000}"/>
    <cellStyle name="Nota 39 3 4 2 2" xfId="29479" xr:uid="{00000000-0005-0000-0000-00000F5C0000}"/>
    <cellStyle name="Nota 39 3 4 2 2 2" xfId="38335" xr:uid="{789F8D90-9A04-4D48-8393-B143F5189338}"/>
    <cellStyle name="Nota 39 3 4 2 3" xfId="35207" xr:uid="{460700CD-24EB-4231-8187-8195308957DA}"/>
    <cellStyle name="Nota 39 3 4 3" xfId="22875" xr:uid="{00000000-0005-0000-0000-0000105C0000}"/>
    <cellStyle name="Nota 39 3 4 3 2" xfId="31821" xr:uid="{105EB4B3-EB89-48DC-B016-60CB5F7B9FFC}"/>
    <cellStyle name="Nota 39 3 5" xfId="26331" xr:uid="{00000000-0005-0000-0000-0000115C0000}"/>
    <cellStyle name="Nota 39 3 5 2" xfId="29474" xr:uid="{00000000-0005-0000-0000-0000125C0000}"/>
    <cellStyle name="Nota 39 3 5 2 2" xfId="38330" xr:uid="{23F1B579-69EC-4861-907D-D472FDEF18BC}"/>
    <cellStyle name="Nota 39 3 5 3" xfId="35202" xr:uid="{8BF4CB47-133E-4F26-809F-860E86F921F2}"/>
    <cellStyle name="Nota 39 3 6" xfId="22880" xr:uid="{00000000-0005-0000-0000-0000135C0000}"/>
    <cellStyle name="Nota 39 3 6 2" xfId="31826" xr:uid="{D43F3656-6C9F-4718-94E1-8A3202D3C1B5}"/>
    <cellStyle name="Nota 39 4" xfId="18394" xr:uid="{00000000-0005-0000-0000-0000145C0000}"/>
    <cellStyle name="Nota 39 4 2" xfId="18395" xr:uid="{00000000-0005-0000-0000-0000155C0000}"/>
    <cellStyle name="Nota 39 4 2 2" xfId="26338" xr:uid="{00000000-0005-0000-0000-0000165C0000}"/>
    <cellStyle name="Nota 39 4 2 2 2" xfId="29481" xr:uid="{00000000-0005-0000-0000-0000175C0000}"/>
    <cellStyle name="Nota 39 4 2 2 2 2" xfId="38337" xr:uid="{74B5F736-6683-450E-BDCA-432C775F30AC}"/>
    <cellStyle name="Nota 39 4 2 2 3" xfId="35209" xr:uid="{90D44ED0-239C-4E6A-8696-36BBE25E358C}"/>
    <cellStyle name="Nota 39 4 2 3" xfId="22873" xr:uid="{00000000-0005-0000-0000-0000185C0000}"/>
    <cellStyle name="Nota 39 4 2 3 2" xfId="31819" xr:uid="{156BEB89-4EE0-4FB6-8CF6-0227DE2F8814}"/>
    <cellStyle name="Nota 39 4 3" xfId="26337" xr:uid="{00000000-0005-0000-0000-0000195C0000}"/>
    <cellStyle name="Nota 39 4 3 2" xfId="29480" xr:uid="{00000000-0005-0000-0000-00001A5C0000}"/>
    <cellStyle name="Nota 39 4 3 2 2" xfId="38336" xr:uid="{88C88CCE-AD7C-4F04-8E2A-3A8ECA8FFD6F}"/>
    <cellStyle name="Nota 39 4 3 3" xfId="35208" xr:uid="{F1B8EC7F-0364-4C0F-BCA9-3A291FF4AC06}"/>
    <cellStyle name="Nota 39 4 4" xfId="22874" xr:uid="{00000000-0005-0000-0000-00001B5C0000}"/>
    <cellStyle name="Nota 39 4 4 2" xfId="31820" xr:uid="{DABE5920-7612-4E36-B6CB-96186BF74769}"/>
    <cellStyle name="Nota 39 5" xfId="18396" xr:uid="{00000000-0005-0000-0000-00001C5C0000}"/>
    <cellStyle name="Nota 39 5 2" xfId="18397" xr:uid="{00000000-0005-0000-0000-00001D5C0000}"/>
    <cellStyle name="Nota 39 5 2 2" xfId="26340" xr:uid="{00000000-0005-0000-0000-00001E5C0000}"/>
    <cellStyle name="Nota 39 5 2 2 2" xfId="29483" xr:uid="{00000000-0005-0000-0000-00001F5C0000}"/>
    <cellStyle name="Nota 39 5 2 2 2 2" xfId="38339" xr:uid="{7819055B-A633-4125-BB9F-EA98F64924E6}"/>
    <cellStyle name="Nota 39 5 2 2 3" xfId="35211" xr:uid="{B4A9D3D9-812A-4F9F-9BAB-C5347CBF5632}"/>
    <cellStyle name="Nota 39 5 2 3" xfId="22871" xr:uid="{00000000-0005-0000-0000-0000205C0000}"/>
    <cellStyle name="Nota 39 5 2 3 2" xfId="31817" xr:uid="{09F54F64-5F33-40B1-85B4-898C8FBFE706}"/>
    <cellStyle name="Nota 39 5 3" xfId="26339" xr:uid="{00000000-0005-0000-0000-0000215C0000}"/>
    <cellStyle name="Nota 39 5 3 2" xfId="29482" xr:uid="{00000000-0005-0000-0000-0000225C0000}"/>
    <cellStyle name="Nota 39 5 3 2 2" xfId="38338" xr:uid="{23DF9D98-2DB5-4177-BDEC-A855165BCAE7}"/>
    <cellStyle name="Nota 39 5 3 3" xfId="35210" xr:uid="{248EBE9F-945A-491E-AEE5-35991B3B5F12}"/>
    <cellStyle name="Nota 39 5 4" xfId="22872" xr:uid="{00000000-0005-0000-0000-0000235C0000}"/>
    <cellStyle name="Nota 39 5 4 2" xfId="31818" xr:uid="{77B70A19-B127-49B7-AF47-1FA845B6DA6A}"/>
    <cellStyle name="Nota 39 6" xfId="18398" xr:uid="{00000000-0005-0000-0000-0000245C0000}"/>
    <cellStyle name="Nota 39 6 2" xfId="18399" xr:uid="{00000000-0005-0000-0000-0000255C0000}"/>
    <cellStyle name="Nota 39 6 2 2" xfId="26342" xr:uid="{00000000-0005-0000-0000-0000265C0000}"/>
    <cellStyle name="Nota 39 6 2 2 2" xfId="29485" xr:uid="{00000000-0005-0000-0000-0000275C0000}"/>
    <cellStyle name="Nota 39 6 2 2 2 2" xfId="38341" xr:uid="{CE4F031C-4549-41B8-8B4E-375EE491FC9B}"/>
    <cellStyle name="Nota 39 6 2 2 3" xfId="35213" xr:uid="{42D7DE11-63F5-4554-B1E3-59C8038BDF92}"/>
    <cellStyle name="Nota 39 6 2 3" xfId="22869" xr:uid="{00000000-0005-0000-0000-0000285C0000}"/>
    <cellStyle name="Nota 39 6 2 3 2" xfId="31815" xr:uid="{BA9CB6D4-4FCC-418C-86BB-4C103742C7BB}"/>
    <cellStyle name="Nota 39 6 3" xfId="26341" xr:uid="{00000000-0005-0000-0000-0000295C0000}"/>
    <cellStyle name="Nota 39 6 3 2" xfId="29484" xr:uid="{00000000-0005-0000-0000-00002A5C0000}"/>
    <cellStyle name="Nota 39 6 3 2 2" xfId="38340" xr:uid="{D6EE8DB1-8218-4B10-AE2C-23197B0FA400}"/>
    <cellStyle name="Nota 39 6 3 3" xfId="35212" xr:uid="{78477AE9-F88D-4E02-ACAA-0530DDBD198D}"/>
    <cellStyle name="Nota 39 6 4" xfId="22870" xr:uid="{00000000-0005-0000-0000-00002B5C0000}"/>
    <cellStyle name="Nota 39 6 4 2" xfId="31816" xr:uid="{B45C6480-6655-4E7D-9379-93AE2B97556A}"/>
    <cellStyle name="Nota 4" xfId="768" xr:uid="{00000000-0005-0000-0000-00002C5C0000}"/>
    <cellStyle name="Nota 4 2" xfId="769" xr:uid="{00000000-0005-0000-0000-00002D5C0000}"/>
    <cellStyle name="Nota 4 2 2" xfId="18400" xr:uid="{00000000-0005-0000-0000-00002E5C0000}"/>
    <cellStyle name="Nota 4 2 2 2" xfId="18401" xr:uid="{00000000-0005-0000-0000-00002F5C0000}"/>
    <cellStyle name="Nota 4 2 2 2 2" xfId="18402" xr:uid="{00000000-0005-0000-0000-0000305C0000}"/>
    <cellStyle name="Nota 4 2 2 2 2 2" xfId="26345" xr:uid="{00000000-0005-0000-0000-0000315C0000}"/>
    <cellStyle name="Nota 4 2 2 2 2 2 2" xfId="29488" xr:uid="{00000000-0005-0000-0000-0000325C0000}"/>
    <cellStyle name="Nota 4 2 2 2 2 2 2 2" xfId="38344" xr:uid="{0295BA4A-F0C2-4DE2-831E-2C612A114715}"/>
    <cellStyle name="Nota 4 2 2 2 2 2 3" xfId="35216" xr:uid="{F7550D50-49A4-4070-AE51-C5CEAFB660CC}"/>
    <cellStyle name="Nota 4 2 2 2 2 3" xfId="22866" xr:uid="{00000000-0005-0000-0000-0000335C0000}"/>
    <cellStyle name="Nota 4 2 2 2 2 3 2" xfId="31812" xr:uid="{203EC051-ECC1-40B9-8E99-C6A097B1C4BF}"/>
    <cellStyle name="Nota 4 2 2 2 3" xfId="26344" xr:uid="{00000000-0005-0000-0000-0000345C0000}"/>
    <cellStyle name="Nota 4 2 2 2 3 2" xfId="29487" xr:uid="{00000000-0005-0000-0000-0000355C0000}"/>
    <cellStyle name="Nota 4 2 2 2 3 2 2" xfId="38343" xr:uid="{7419BA19-F8F7-4B39-B918-C9E625F8340C}"/>
    <cellStyle name="Nota 4 2 2 2 3 3" xfId="35215" xr:uid="{040C7DC0-65E0-4E52-BB00-468489A033E7}"/>
    <cellStyle name="Nota 4 2 2 2 4" xfId="22867" xr:uid="{00000000-0005-0000-0000-0000365C0000}"/>
    <cellStyle name="Nota 4 2 2 2 4 2" xfId="31813" xr:uid="{3058C93B-DA82-4029-B04F-814B496283AC}"/>
    <cellStyle name="Nota 4 2 2 3" xfId="18403" xr:uid="{00000000-0005-0000-0000-0000375C0000}"/>
    <cellStyle name="Nota 4 2 2 3 2" xfId="18404" xr:uid="{00000000-0005-0000-0000-0000385C0000}"/>
    <cellStyle name="Nota 4 2 2 3 2 2" xfId="26347" xr:uid="{00000000-0005-0000-0000-0000395C0000}"/>
    <cellStyle name="Nota 4 2 2 3 2 2 2" xfId="29490" xr:uid="{00000000-0005-0000-0000-00003A5C0000}"/>
    <cellStyle name="Nota 4 2 2 3 2 2 2 2" xfId="38346" xr:uid="{698F35BA-3B56-49AF-9FA6-ACBAE8AC91CF}"/>
    <cellStyle name="Nota 4 2 2 3 2 2 3" xfId="35218" xr:uid="{3926D5EE-8B70-453E-A8C1-964A37D95653}"/>
    <cellStyle name="Nota 4 2 2 3 2 3" xfId="22864" xr:uid="{00000000-0005-0000-0000-00003B5C0000}"/>
    <cellStyle name="Nota 4 2 2 3 2 3 2" xfId="31810" xr:uid="{B5CEE68D-DBBD-4C7E-90A9-2EE97DCC5AC1}"/>
    <cellStyle name="Nota 4 2 2 3 3" xfId="26346" xr:uid="{00000000-0005-0000-0000-00003C5C0000}"/>
    <cellStyle name="Nota 4 2 2 3 3 2" xfId="29489" xr:uid="{00000000-0005-0000-0000-00003D5C0000}"/>
    <cellStyle name="Nota 4 2 2 3 3 2 2" xfId="38345" xr:uid="{FAF7BCE9-E263-4F9E-BC31-C5C271C8BE94}"/>
    <cellStyle name="Nota 4 2 2 3 3 3" xfId="35217" xr:uid="{2C235541-27E7-4C78-ABCB-85E4DA65AE79}"/>
    <cellStyle name="Nota 4 2 2 3 4" xfId="22865" xr:uid="{00000000-0005-0000-0000-00003E5C0000}"/>
    <cellStyle name="Nota 4 2 2 3 4 2" xfId="31811" xr:uid="{65476081-1F4B-4B66-82CA-6D5699BB0F76}"/>
    <cellStyle name="Nota 4 2 2 4" xfId="18405" xr:uid="{00000000-0005-0000-0000-00003F5C0000}"/>
    <cellStyle name="Nota 4 2 2 4 2" xfId="26348" xr:uid="{00000000-0005-0000-0000-0000405C0000}"/>
    <cellStyle name="Nota 4 2 2 4 2 2" xfId="29491" xr:uid="{00000000-0005-0000-0000-0000415C0000}"/>
    <cellStyle name="Nota 4 2 2 4 2 2 2" xfId="38347" xr:uid="{847464E2-6544-4DDB-8E9E-E1C148846A4F}"/>
    <cellStyle name="Nota 4 2 2 4 2 3" xfId="35219" xr:uid="{93B698EB-D252-4842-AA31-49DCCF3FBA32}"/>
    <cellStyle name="Nota 4 2 2 4 3" xfId="22863" xr:uid="{00000000-0005-0000-0000-0000425C0000}"/>
    <cellStyle name="Nota 4 2 2 4 3 2" xfId="31809" xr:uid="{03799FDA-D61E-415A-B926-8A7057F49B15}"/>
    <cellStyle name="Nota 4 2 2 5" xfId="18406" xr:uid="{00000000-0005-0000-0000-0000435C0000}"/>
    <cellStyle name="Nota 4 2 2 6" xfId="26343" xr:uid="{00000000-0005-0000-0000-0000445C0000}"/>
    <cellStyle name="Nota 4 2 2 6 2" xfId="29486" xr:uid="{00000000-0005-0000-0000-0000455C0000}"/>
    <cellStyle name="Nota 4 2 2 6 2 2" xfId="38342" xr:uid="{A0C6947D-6235-4F3E-9C29-77B0E8D62D5F}"/>
    <cellStyle name="Nota 4 2 2 6 3" xfId="35214" xr:uid="{71E13BD7-29DC-492C-BD34-889907865729}"/>
    <cellStyle name="Nota 4 2 2 7" xfId="22868" xr:uid="{00000000-0005-0000-0000-0000465C0000}"/>
    <cellStyle name="Nota 4 2 2 7 2" xfId="31814" xr:uid="{222C1AD1-A7B7-4D56-B944-C6A2A009E38E}"/>
    <cellStyle name="Nota 4 2 3" xfId="18407" xr:uid="{00000000-0005-0000-0000-0000475C0000}"/>
    <cellStyle name="Nota 4 2 3 2" xfId="18408" xr:uid="{00000000-0005-0000-0000-0000485C0000}"/>
    <cellStyle name="Nota 4 2 3 2 2" xfId="26350" xr:uid="{00000000-0005-0000-0000-0000495C0000}"/>
    <cellStyle name="Nota 4 2 3 2 2 2" xfId="29493" xr:uid="{00000000-0005-0000-0000-00004A5C0000}"/>
    <cellStyle name="Nota 4 2 3 2 2 2 2" xfId="38349" xr:uid="{37CE742B-4200-4D1E-88A6-C20DAE2D07F7}"/>
    <cellStyle name="Nota 4 2 3 2 2 3" xfId="35221" xr:uid="{D3272A35-645B-4D5B-8BB6-AB8761264188}"/>
    <cellStyle name="Nota 4 2 3 2 3" xfId="22861" xr:uid="{00000000-0005-0000-0000-00004B5C0000}"/>
    <cellStyle name="Nota 4 2 3 2 3 2" xfId="31807" xr:uid="{CB07D573-92CA-4591-8F74-F218B897AE3E}"/>
    <cellStyle name="Nota 4 2 3 3" xfId="26349" xr:uid="{00000000-0005-0000-0000-00004C5C0000}"/>
    <cellStyle name="Nota 4 2 3 3 2" xfId="29492" xr:uid="{00000000-0005-0000-0000-00004D5C0000}"/>
    <cellStyle name="Nota 4 2 3 3 2 2" xfId="38348" xr:uid="{44723F5B-E083-4323-9B34-F515F6C6B920}"/>
    <cellStyle name="Nota 4 2 3 3 3" xfId="35220" xr:uid="{34AEC73C-8701-4D80-B28C-3925313A7912}"/>
    <cellStyle name="Nota 4 2 3 4" xfId="22862" xr:uid="{00000000-0005-0000-0000-00004E5C0000}"/>
    <cellStyle name="Nota 4 2 3 4 2" xfId="31808" xr:uid="{4934C656-C60E-4603-A787-9A43FB846CC8}"/>
    <cellStyle name="Nota 4 2 4" xfId="18409" xr:uid="{00000000-0005-0000-0000-00004F5C0000}"/>
    <cellStyle name="Nota 4 2 4 2" xfId="18410" xr:uid="{00000000-0005-0000-0000-0000505C0000}"/>
    <cellStyle name="Nota 4 2 4 2 2" xfId="26352" xr:uid="{00000000-0005-0000-0000-0000515C0000}"/>
    <cellStyle name="Nota 4 2 4 2 2 2" xfId="29495" xr:uid="{00000000-0005-0000-0000-0000525C0000}"/>
    <cellStyle name="Nota 4 2 4 2 2 2 2" xfId="38351" xr:uid="{2492A913-16AA-4631-9297-A171B8906689}"/>
    <cellStyle name="Nota 4 2 4 2 2 3" xfId="35223" xr:uid="{0633EE31-4AF4-4CCF-979A-6250574DC571}"/>
    <cellStyle name="Nota 4 2 4 2 3" xfId="22859" xr:uid="{00000000-0005-0000-0000-0000535C0000}"/>
    <cellStyle name="Nota 4 2 4 2 3 2" xfId="31805" xr:uid="{7C5B0493-8E82-4003-A27F-850EE6A03D80}"/>
    <cellStyle name="Nota 4 2 4 3" xfId="26351" xr:uid="{00000000-0005-0000-0000-0000545C0000}"/>
    <cellStyle name="Nota 4 2 4 3 2" xfId="29494" xr:uid="{00000000-0005-0000-0000-0000555C0000}"/>
    <cellStyle name="Nota 4 2 4 3 2 2" xfId="38350" xr:uid="{97B90FE1-C802-4694-9AD2-8F40F52A8830}"/>
    <cellStyle name="Nota 4 2 4 3 3" xfId="35222" xr:uid="{E975B10E-BA76-4F6E-92CD-FAD9EF6FD394}"/>
    <cellStyle name="Nota 4 2 4 4" xfId="22860" xr:uid="{00000000-0005-0000-0000-0000565C0000}"/>
    <cellStyle name="Nota 4 2 4 4 2" xfId="31806" xr:uid="{81468C41-5A9D-4450-9668-DAE93D5A0465}"/>
    <cellStyle name="Nota 4 2 5" xfId="18411" xr:uid="{00000000-0005-0000-0000-0000575C0000}"/>
    <cellStyle name="Nota 4 2 5 2" xfId="18412" xr:uid="{00000000-0005-0000-0000-0000585C0000}"/>
    <cellStyle name="Nota 4 2 5 2 2" xfId="26354" xr:uid="{00000000-0005-0000-0000-0000595C0000}"/>
    <cellStyle name="Nota 4 2 5 2 2 2" xfId="29497" xr:uid="{00000000-0005-0000-0000-00005A5C0000}"/>
    <cellStyle name="Nota 4 2 5 2 2 2 2" xfId="38353" xr:uid="{0665D8DA-B985-4894-B215-77A3DB58C1B8}"/>
    <cellStyle name="Nota 4 2 5 2 2 3" xfId="35225" xr:uid="{9BE7181A-BAF8-49A8-A18E-4646D09F5855}"/>
    <cellStyle name="Nota 4 2 5 2 3" xfId="22857" xr:uid="{00000000-0005-0000-0000-00005B5C0000}"/>
    <cellStyle name="Nota 4 2 5 2 3 2" xfId="31803" xr:uid="{E4800E97-5B31-436A-BE48-9FDF54BF8E3D}"/>
    <cellStyle name="Nota 4 2 5 3" xfId="26353" xr:uid="{00000000-0005-0000-0000-00005C5C0000}"/>
    <cellStyle name="Nota 4 2 5 3 2" xfId="29496" xr:uid="{00000000-0005-0000-0000-00005D5C0000}"/>
    <cellStyle name="Nota 4 2 5 3 2 2" xfId="38352" xr:uid="{45D3B177-B3C0-4A58-8E81-F1ABCDE370FE}"/>
    <cellStyle name="Nota 4 2 5 3 3" xfId="35224" xr:uid="{58EA13CB-D613-42FE-A4C9-B13223F8C6BA}"/>
    <cellStyle name="Nota 4 2 5 4" xfId="22858" xr:uid="{00000000-0005-0000-0000-00005E5C0000}"/>
    <cellStyle name="Nota 4 2 5 4 2" xfId="31804" xr:uid="{8D2F6D7D-A0C1-4EFE-AF3C-043AD6603E77}"/>
    <cellStyle name="Nota 4 2 6" xfId="18413" xr:uid="{00000000-0005-0000-0000-00005F5C0000}"/>
    <cellStyle name="Nota 4 2 7" xfId="18414" xr:uid="{00000000-0005-0000-0000-0000605C0000}"/>
    <cellStyle name="Nota 4 3" xfId="18415" xr:uid="{00000000-0005-0000-0000-0000615C0000}"/>
    <cellStyle name="Nota 4 3 2" xfId="18416" xr:uid="{00000000-0005-0000-0000-0000625C0000}"/>
    <cellStyle name="Nota 4 3 2 2" xfId="18417" xr:uid="{00000000-0005-0000-0000-0000635C0000}"/>
    <cellStyle name="Nota 4 3 2 2 2" xfId="18418" xr:uid="{00000000-0005-0000-0000-0000645C0000}"/>
    <cellStyle name="Nota 4 3 2 2 2 2" xfId="26357" xr:uid="{00000000-0005-0000-0000-0000655C0000}"/>
    <cellStyle name="Nota 4 3 2 2 2 2 2" xfId="29500" xr:uid="{00000000-0005-0000-0000-0000665C0000}"/>
    <cellStyle name="Nota 4 3 2 2 2 2 2 2" xfId="38356" xr:uid="{C0620D2C-8699-418D-B6AA-C0CB859F280A}"/>
    <cellStyle name="Nota 4 3 2 2 2 2 3" xfId="35228" xr:uid="{06986E8A-C2D1-4AF8-B7D0-7A208ED77D99}"/>
    <cellStyle name="Nota 4 3 2 2 2 3" xfId="22854" xr:uid="{00000000-0005-0000-0000-0000675C0000}"/>
    <cellStyle name="Nota 4 3 2 2 2 3 2" xfId="31800" xr:uid="{E5DF8E41-A897-4A0D-B0E0-6E7DF5E421EF}"/>
    <cellStyle name="Nota 4 3 2 2 3" xfId="26356" xr:uid="{00000000-0005-0000-0000-0000685C0000}"/>
    <cellStyle name="Nota 4 3 2 2 3 2" xfId="29499" xr:uid="{00000000-0005-0000-0000-0000695C0000}"/>
    <cellStyle name="Nota 4 3 2 2 3 2 2" xfId="38355" xr:uid="{3AF31DF5-D5E8-40AE-8341-9810B8A030B8}"/>
    <cellStyle name="Nota 4 3 2 2 3 3" xfId="35227" xr:uid="{04EB28DB-F086-47AA-9FB2-343B6B9E300A}"/>
    <cellStyle name="Nota 4 3 2 2 4" xfId="22855" xr:uid="{00000000-0005-0000-0000-00006A5C0000}"/>
    <cellStyle name="Nota 4 3 2 2 4 2" xfId="31801" xr:uid="{F10F2307-0B8F-4C91-B926-B6E1ABC75B3D}"/>
    <cellStyle name="Nota 4 3 2 3" xfId="18419" xr:uid="{00000000-0005-0000-0000-00006B5C0000}"/>
    <cellStyle name="Nota 4 3 2 3 2" xfId="18420" xr:uid="{00000000-0005-0000-0000-00006C5C0000}"/>
    <cellStyle name="Nota 4 3 2 3 2 2" xfId="26359" xr:uid="{00000000-0005-0000-0000-00006D5C0000}"/>
    <cellStyle name="Nota 4 3 2 3 2 2 2" xfId="29502" xr:uid="{00000000-0005-0000-0000-00006E5C0000}"/>
    <cellStyle name="Nota 4 3 2 3 2 2 2 2" xfId="38358" xr:uid="{5E7FB464-EA35-4124-9838-50280FACC6D3}"/>
    <cellStyle name="Nota 4 3 2 3 2 2 3" xfId="35230" xr:uid="{393B97FF-8D12-41D0-9A04-1FBFB59C9A9E}"/>
    <cellStyle name="Nota 4 3 2 3 2 3" xfId="22852" xr:uid="{00000000-0005-0000-0000-00006F5C0000}"/>
    <cellStyle name="Nota 4 3 2 3 2 3 2" xfId="31798" xr:uid="{1AAD2787-39C6-4F38-85EC-340F8E03FB41}"/>
    <cellStyle name="Nota 4 3 2 3 3" xfId="26358" xr:uid="{00000000-0005-0000-0000-0000705C0000}"/>
    <cellStyle name="Nota 4 3 2 3 3 2" xfId="29501" xr:uid="{00000000-0005-0000-0000-0000715C0000}"/>
    <cellStyle name="Nota 4 3 2 3 3 2 2" xfId="38357" xr:uid="{D8AB8CB0-81B3-4C9F-82FC-6B4C55EA26DE}"/>
    <cellStyle name="Nota 4 3 2 3 3 3" xfId="35229" xr:uid="{95B8E8C3-E942-454D-9E9A-4F065E837F20}"/>
    <cellStyle name="Nota 4 3 2 3 4" xfId="22853" xr:uid="{00000000-0005-0000-0000-0000725C0000}"/>
    <cellStyle name="Nota 4 3 2 3 4 2" xfId="31799" xr:uid="{BB6C163C-57D7-42BB-8DD6-582C38B96FFD}"/>
    <cellStyle name="Nota 4 3 2 4" xfId="18421" xr:uid="{00000000-0005-0000-0000-0000735C0000}"/>
    <cellStyle name="Nota 4 3 2 4 2" xfId="26360" xr:uid="{00000000-0005-0000-0000-0000745C0000}"/>
    <cellStyle name="Nota 4 3 2 4 2 2" xfId="29503" xr:uid="{00000000-0005-0000-0000-0000755C0000}"/>
    <cellStyle name="Nota 4 3 2 4 2 2 2" xfId="38359" xr:uid="{C8384B01-EAF3-4BAE-9CEC-18C8A6D99699}"/>
    <cellStyle name="Nota 4 3 2 4 2 3" xfId="35231" xr:uid="{B1A5CF44-306D-4D42-B59E-CE47338E9D29}"/>
    <cellStyle name="Nota 4 3 2 4 3" xfId="22851" xr:uid="{00000000-0005-0000-0000-0000765C0000}"/>
    <cellStyle name="Nota 4 3 2 4 3 2" xfId="31797" xr:uid="{CF803B64-F24F-44AB-B138-F39ACCAA2D98}"/>
    <cellStyle name="Nota 4 3 2 5" xfId="26355" xr:uid="{00000000-0005-0000-0000-0000775C0000}"/>
    <cellStyle name="Nota 4 3 2 5 2" xfId="29498" xr:uid="{00000000-0005-0000-0000-0000785C0000}"/>
    <cellStyle name="Nota 4 3 2 5 2 2" xfId="38354" xr:uid="{C8B670FE-EADE-4952-849F-D25DC4883454}"/>
    <cellStyle name="Nota 4 3 2 5 3" xfId="35226" xr:uid="{4747A5F9-B55F-4A38-A97D-8F45B84B5C32}"/>
    <cellStyle name="Nota 4 3 2 6" xfId="22856" xr:uid="{00000000-0005-0000-0000-0000795C0000}"/>
    <cellStyle name="Nota 4 3 2 6 2" xfId="31802" xr:uid="{CE951935-707E-4B90-8FAA-CD0E92189270}"/>
    <cellStyle name="Nota 4 3 3" xfId="18422" xr:uid="{00000000-0005-0000-0000-00007A5C0000}"/>
    <cellStyle name="Nota 4 3 3 2" xfId="18423" xr:uid="{00000000-0005-0000-0000-00007B5C0000}"/>
    <cellStyle name="Nota 4 3 3 2 2" xfId="26362" xr:uid="{00000000-0005-0000-0000-00007C5C0000}"/>
    <cellStyle name="Nota 4 3 3 2 2 2" xfId="29505" xr:uid="{00000000-0005-0000-0000-00007D5C0000}"/>
    <cellStyle name="Nota 4 3 3 2 2 2 2" xfId="38361" xr:uid="{8FD3631B-0594-4F52-A5F8-A591ED556083}"/>
    <cellStyle name="Nota 4 3 3 2 2 3" xfId="35233" xr:uid="{1623F5D8-73B7-4AEC-A87D-5C772B7D6E4D}"/>
    <cellStyle name="Nota 4 3 3 2 3" xfId="22849" xr:uid="{00000000-0005-0000-0000-00007E5C0000}"/>
    <cellStyle name="Nota 4 3 3 2 3 2" xfId="31795" xr:uid="{76F4AC76-3537-43AB-9747-24D6503AAE41}"/>
    <cellStyle name="Nota 4 3 3 3" xfId="26361" xr:uid="{00000000-0005-0000-0000-00007F5C0000}"/>
    <cellStyle name="Nota 4 3 3 3 2" xfId="29504" xr:uid="{00000000-0005-0000-0000-0000805C0000}"/>
    <cellStyle name="Nota 4 3 3 3 2 2" xfId="38360" xr:uid="{B8FE326A-65BC-4C0C-9D4F-3A4AF4F8C4BC}"/>
    <cellStyle name="Nota 4 3 3 3 3" xfId="35232" xr:uid="{BA854B9E-70E7-44E1-A930-046FB72B2FA4}"/>
    <cellStyle name="Nota 4 3 3 4" xfId="22850" xr:uid="{00000000-0005-0000-0000-0000815C0000}"/>
    <cellStyle name="Nota 4 3 3 4 2" xfId="31796" xr:uid="{DCA9CD1D-9ABB-40E1-987F-5794E5766272}"/>
    <cellStyle name="Nota 4 3 4" xfId="18424" xr:uid="{00000000-0005-0000-0000-0000825C0000}"/>
    <cellStyle name="Nota 4 3 4 2" xfId="18425" xr:uid="{00000000-0005-0000-0000-0000835C0000}"/>
    <cellStyle name="Nota 4 3 4 2 2" xfId="26364" xr:uid="{00000000-0005-0000-0000-0000845C0000}"/>
    <cellStyle name="Nota 4 3 4 2 2 2" xfId="29507" xr:uid="{00000000-0005-0000-0000-0000855C0000}"/>
    <cellStyle name="Nota 4 3 4 2 2 2 2" xfId="38363" xr:uid="{C6550B1D-42A7-4546-98A8-92271888165C}"/>
    <cellStyle name="Nota 4 3 4 2 2 3" xfId="35235" xr:uid="{0D83429D-8E6D-49A8-972F-10E36EBF8826}"/>
    <cellStyle name="Nota 4 3 4 2 3" xfId="22847" xr:uid="{00000000-0005-0000-0000-0000865C0000}"/>
    <cellStyle name="Nota 4 3 4 2 3 2" xfId="31793" xr:uid="{6D985D09-EFA0-4128-A14E-9E0B752FED4C}"/>
    <cellStyle name="Nota 4 3 4 3" xfId="26363" xr:uid="{00000000-0005-0000-0000-0000875C0000}"/>
    <cellStyle name="Nota 4 3 4 3 2" xfId="29506" xr:uid="{00000000-0005-0000-0000-0000885C0000}"/>
    <cellStyle name="Nota 4 3 4 3 2 2" xfId="38362" xr:uid="{2B60A7D4-36ED-43CE-A940-0EDED9265BE8}"/>
    <cellStyle name="Nota 4 3 4 3 3" xfId="35234" xr:uid="{725DEE49-81E4-42C1-B9F3-8F745C13C97C}"/>
    <cellStyle name="Nota 4 3 4 4" xfId="22848" xr:uid="{00000000-0005-0000-0000-0000895C0000}"/>
    <cellStyle name="Nota 4 3 4 4 2" xfId="31794" xr:uid="{F03A6D46-DE8A-4A37-9239-4E5B206AAA23}"/>
    <cellStyle name="Nota 4 4" xfId="18426" xr:uid="{00000000-0005-0000-0000-00008A5C0000}"/>
    <cellStyle name="Nota 4 4 2" xfId="18427" xr:uid="{00000000-0005-0000-0000-00008B5C0000}"/>
    <cellStyle name="Nota 4 4 2 2" xfId="18428" xr:uid="{00000000-0005-0000-0000-00008C5C0000}"/>
    <cellStyle name="Nota 4 4 2 2 2" xfId="26367" xr:uid="{00000000-0005-0000-0000-00008D5C0000}"/>
    <cellStyle name="Nota 4 4 2 2 2 2" xfId="29510" xr:uid="{00000000-0005-0000-0000-00008E5C0000}"/>
    <cellStyle name="Nota 4 4 2 2 2 2 2" xfId="38366" xr:uid="{D99974AB-8F77-48A7-82DF-C8E2C46CA4FE}"/>
    <cellStyle name="Nota 4 4 2 2 2 3" xfId="35238" xr:uid="{F266E1CC-E364-4F53-A9F9-418CE3122EA4}"/>
    <cellStyle name="Nota 4 4 2 2 3" xfId="22844" xr:uid="{00000000-0005-0000-0000-00008F5C0000}"/>
    <cellStyle name="Nota 4 4 2 2 3 2" xfId="31790" xr:uid="{AD807557-DA29-4C2D-96E7-66D158050AE5}"/>
    <cellStyle name="Nota 4 4 2 3" xfId="26366" xr:uid="{00000000-0005-0000-0000-0000905C0000}"/>
    <cellStyle name="Nota 4 4 2 3 2" xfId="29509" xr:uid="{00000000-0005-0000-0000-0000915C0000}"/>
    <cellStyle name="Nota 4 4 2 3 2 2" xfId="38365" xr:uid="{F80EC0CA-1969-4FDB-BDC7-8BEF6BF09276}"/>
    <cellStyle name="Nota 4 4 2 3 3" xfId="35237" xr:uid="{68A6E2DB-D6A5-405B-97E3-4CF12613758D}"/>
    <cellStyle name="Nota 4 4 2 4" xfId="22845" xr:uid="{00000000-0005-0000-0000-0000925C0000}"/>
    <cellStyle name="Nota 4 4 2 4 2" xfId="31791" xr:uid="{67244446-951C-4E1A-ADCE-5B740594ECC6}"/>
    <cellStyle name="Nota 4 4 3" xfId="18429" xr:uid="{00000000-0005-0000-0000-0000935C0000}"/>
    <cellStyle name="Nota 4 4 3 2" xfId="18430" xr:uid="{00000000-0005-0000-0000-0000945C0000}"/>
    <cellStyle name="Nota 4 4 3 2 2" xfId="26369" xr:uid="{00000000-0005-0000-0000-0000955C0000}"/>
    <cellStyle name="Nota 4 4 3 2 2 2" xfId="29512" xr:uid="{00000000-0005-0000-0000-0000965C0000}"/>
    <cellStyle name="Nota 4 4 3 2 2 2 2" xfId="38368" xr:uid="{1153FC4F-9549-4E76-A297-C623976572DD}"/>
    <cellStyle name="Nota 4 4 3 2 2 3" xfId="35240" xr:uid="{B9CD391E-E731-420A-9ADC-9E77A3450774}"/>
    <cellStyle name="Nota 4 4 3 2 3" xfId="22842" xr:uid="{00000000-0005-0000-0000-0000975C0000}"/>
    <cellStyle name="Nota 4 4 3 2 3 2" xfId="31788" xr:uid="{AC2BC5F9-D816-4BF3-AA33-2BB34AB4964B}"/>
    <cellStyle name="Nota 4 4 3 3" xfId="26368" xr:uid="{00000000-0005-0000-0000-0000985C0000}"/>
    <cellStyle name="Nota 4 4 3 3 2" xfId="29511" xr:uid="{00000000-0005-0000-0000-0000995C0000}"/>
    <cellStyle name="Nota 4 4 3 3 2 2" xfId="38367" xr:uid="{4D90969F-601A-42B2-8DA5-5801B7A0E162}"/>
    <cellStyle name="Nota 4 4 3 3 3" xfId="35239" xr:uid="{C63B4ADF-B5E4-4A9F-841E-4B2E74378574}"/>
    <cellStyle name="Nota 4 4 3 4" xfId="22843" xr:uid="{00000000-0005-0000-0000-00009A5C0000}"/>
    <cellStyle name="Nota 4 4 3 4 2" xfId="31789" xr:uid="{84D3BB95-CC1D-4ED5-A3A9-DAB9C9659E0D}"/>
    <cellStyle name="Nota 4 4 4" xfId="18431" xr:uid="{00000000-0005-0000-0000-00009B5C0000}"/>
    <cellStyle name="Nota 4 4 4 2" xfId="26370" xr:uid="{00000000-0005-0000-0000-00009C5C0000}"/>
    <cellStyle name="Nota 4 4 4 2 2" xfId="29513" xr:uid="{00000000-0005-0000-0000-00009D5C0000}"/>
    <cellStyle name="Nota 4 4 4 2 2 2" xfId="38369" xr:uid="{B0915B10-D58F-426E-A19A-70C093DD492A}"/>
    <cellStyle name="Nota 4 4 4 2 3" xfId="35241" xr:uid="{4F9BB072-627F-4C46-B88F-19B062461AFE}"/>
    <cellStyle name="Nota 4 4 4 3" xfId="22841" xr:uid="{00000000-0005-0000-0000-00009E5C0000}"/>
    <cellStyle name="Nota 4 4 4 3 2" xfId="31787" xr:uid="{D3715C39-9B92-48F7-9636-ED1C4A182153}"/>
    <cellStyle name="Nota 4 4 5" xfId="26365" xr:uid="{00000000-0005-0000-0000-00009F5C0000}"/>
    <cellStyle name="Nota 4 4 5 2" xfId="29508" xr:uid="{00000000-0005-0000-0000-0000A05C0000}"/>
    <cellStyle name="Nota 4 4 5 2 2" xfId="38364" xr:uid="{0035F887-D5C3-41D4-964E-DC9E846E3C1C}"/>
    <cellStyle name="Nota 4 4 5 3" xfId="35236" xr:uid="{4A825CC3-9253-49F1-8146-11A734AE9BF3}"/>
    <cellStyle name="Nota 4 4 6" xfId="22846" xr:uid="{00000000-0005-0000-0000-0000A15C0000}"/>
    <cellStyle name="Nota 4 4 6 2" xfId="31792" xr:uid="{334D0A60-751C-4845-BEC7-90693CAAB37D}"/>
    <cellStyle name="Nota 4 5" xfId="18432" xr:uid="{00000000-0005-0000-0000-0000A25C0000}"/>
    <cellStyle name="Nota 4 5 2" xfId="18433" xr:uid="{00000000-0005-0000-0000-0000A35C0000}"/>
    <cellStyle name="Nota 4 5 2 2" xfId="26372" xr:uid="{00000000-0005-0000-0000-0000A45C0000}"/>
    <cellStyle name="Nota 4 5 2 2 2" xfId="29515" xr:uid="{00000000-0005-0000-0000-0000A55C0000}"/>
    <cellStyle name="Nota 4 5 2 2 2 2" xfId="38371" xr:uid="{28DE83B6-FB94-47DC-9D8D-0B6FE83EDCEF}"/>
    <cellStyle name="Nota 4 5 2 2 3" xfId="35243" xr:uid="{A6FE27FD-AEF5-4A74-89E8-2B68C9960417}"/>
    <cellStyle name="Nota 4 5 2 3" xfId="22839" xr:uid="{00000000-0005-0000-0000-0000A65C0000}"/>
    <cellStyle name="Nota 4 5 2 3 2" xfId="31785" xr:uid="{4B236AC3-22C1-46D4-8B5B-064ECF6250F5}"/>
    <cellStyle name="Nota 4 5 3" xfId="26371" xr:uid="{00000000-0005-0000-0000-0000A75C0000}"/>
    <cellStyle name="Nota 4 5 3 2" xfId="29514" xr:uid="{00000000-0005-0000-0000-0000A85C0000}"/>
    <cellStyle name="Nota 4 5 3 2 2" xfId="38370" xr:uid="{6C6E9B42-461C-46FA-B17E-C34272D28901}"/>
    <cellStyle name="Nota 4 5 3 3" xfId="35242" xr:uid="{9E3024E5-D5DA-4EF8-87AB-3FF6E952B7A4}"/>
    <cellStyle name="Nota 4 5 4" xfId="22840" xr:uid="{00000000-0005-0000-0000-0000A95C0000}"/>
    <cellStyle name="Nota 4 5 4 2" xfId="31786" xr:uid="{88917709-B4FF-40A9-A083-17C841D76D9A}"/>
    <cellStyle name="Nota 4 6" xfId="18434" xr:uid="{00000000-0005-0000-0000-0000AA5C0000}"/>
    <cellStyle name="Nota 4 6 2" xfId="18435" xr:uid="{00000000-0005-0000-0000-0000AB5C0000}"/>
    <cellStyle name="Nota 4 6 2 2" xfId="26374" xr:uid="{00000000-0005-0000-0000-0000AC5C0000}"/>
    <cellStyle name="Nota 4 6 2 2 2" xfId="29517" xr:uid="{00000000-0005-0000-0000-0000AD5C0000}"/>
    <cellStyle name="Nota 4 6 2 2 2 2" xfId="38373" xr:uid="{67CBF832-032E-4C44-B8B2-476A8C08386E}"/>
    <cellStyle name="Nota 4 6 2 2 3" xfId="35245" xr:uid="{0C3FC094-4343-44CE-B996-C235666803F7}"/>
    <cellStyle name="Nota 4 6 2 3" xfId="22837" xr:uid="{00000000-0005-0000-0000-0000AE5C0000}"/>
    <cellStyle name="Nota 4 6 2 3 2" xfId="31783" xr:uid="{984CAF9C-EA10-44FA-918A-346197398C16}"/>
    <cellStyle name="Nota 4 6 3" xfId="26373" xr:uid="{00000000-0005-0000-0000-0000AF5C0000}"/>
    <cellStyle name="Nota 4 6 3 2" xfId="29516" xr:uid="{00000000-0005-0000-0000-0000B05C0000}"/>
    <cellStyle name="Nota 4 6 3 2 2" xfId="38372" xr:uid="{656F5EC8-E103-4E78-A484-D4B6B755BF02}"/>
    <cellStyle name="Nota 4 6 3 3" xfId="35244" xr:uid="{0FEB3F55-5A35-49AB-B920-DCF2149381FB}"/>
    <cellStyle name="Nota 4 6 4" xfId="22838" xr:uid="{00000000-0005-0000-0000-0000B15C0000}"/>
    <cellStyle name="Nota 4 6 4 2" xfId="31784" xr:uid="{9ED15088-5D57-4461-B008-98EB24A8DEF5}"/>
    <cellStyle name="Nota 4 7" xfId="18436" xr:uid="{00000000-0005-0000-0000-0000B25C0000}"/>
    <cellStyle name="Nota 4 7 2" xfId="18437" xr:uid="{00000000-0005-0000-0000-0000B35C0000}"/>
    <cellStyle name="Nota 4 7 2 2" xfId="26376" xr:uid="{00000000-0005-0000-0000-0000B45C0000}"/>
    <cellStyle name="Nota 4 7 2 2 2" xfId="29519" xr:uid="{00000000-0005-0000-0000-0000B55C0000}"/>
    <cellStyle name="Nota 4 7 2 2 2 2" xfId="38375" xr:uid="{75A9F36D-8057-4995-8D84-78FC7EDC0D3F}"/>
    <cellStyle name="Nota 4 7 2 2 3" xfId="35247" xr:uid="{FD935723-CEFB-434B-A7DD-960B5001C90D}"/>
    <cellStyle name="Nota 4 7 2 3" xfId="22835" xr:uid="{00000000-0005-0000-0000-0000B65C0000}"/>
    <cellStyle name="Nota 4 7 2 3 2" xfId="31781" xr:uid="{1B77D7DC-6C05-4488-921D-B48746D3987B}"/>
    <cellStyle name="Nota 4 7 3" xfId="26375" xr:uid="{00000000-0005-0000-0000-0000B75C0000}"/>
    <cellStyle name="Nota 4 7 3 2" xfId="29518" xr:uid="{00000000-0005-0000-0000-0000B85C0000}"/>
    <cellStyle name="Nota 4 7 3 2 2" xfId="38374" xr:uid="{56EFD4DB-55A5-421F-84B7-3700C7C73694}"/>
    <cellStyle name="Nota 4 7 3 3" xfId="35246" xr:uid="{50C6F19D-6791-463F-A33B-58D9A30412BA}"/>
    <cellStyle name="Nota 4 7 4" xfId="22836" xr:uid="{00000000-0005-0000-0000-0000B95C0000}"/>
    <cellStyle name="Nota 4 7 4 2" xfId="31782" xr:uid="{820A82DB-D00F-41CA-9C8C-722A96791EC5}"/>
    <cellStyle name="Nota 4 8" xfId="18438" xr:uid="{00000000-0005-0000-0000-0000BA5C0000}"/>
    <cellStyle name="Nota 4 9" xfId="18439" xr:uid="{00000000-0005-0000-0000-0000BB5C0000}"/>
    <cellStyle name="Nota 40" xfId="18440" xr:uid="{00000000-0005-0000-0000-0000BC5C0000}"/>
    <cellStyle name="Nota 40 2" xfId="18441" xr:uid="{00000000-0005-0000-0000-0000BD5C0000}"/>
    <cellStyle name="Nota 40 3" xfId="18442" xr:uid="{00000000-0005-0000-0000-0000BE5C0000}"/>
    <cellStyle name="Nota 40 3 2" xfId="18443" xr:uid="{00000000-0005-0000-0000-0000BF5C0000}"/>
    <cellStyle name="Nota 40 3 2 2" xfId="18444" xr:uid="{00000000-0005-0000-0000-0000C05C0000}"/>
    <cellStyle name="Nota 40 3 2 2 2" xfId="26379" xr:uid="{00000000-0005-0000-0000-0000C15C0000}"/>
    <cellStyle name="Nota 40 3 2 2 2 2" xfId="29522" xr:uid="{00000000-0005-0000-0000-0000C25C0000}"/>
    <cellStyle name="Nota 40 3 2 2 2 2 2" xfId="38378" xr:uid="{81ED2071-24C3-4A4B-A837-2B6034128CA5}"/>
    <cellStyle name="Nota 40 3 2 2 2 3" xfId="35250" xr:uid="{A4E249F2-A399-465C-A8ED-CE85515DD2F9}"/>
    <cellStyle name="Nota 40 3 2 2 3" xfId="22832" xr:uid="{00000000-0005-0000-0000-0000C35C0000}"/>
    <cellStyle name="Nota 40 3 2 2 3 2" xfId="31778" xr:uid="{005FFFCC-190C-4908-BB76-D0D3D9947668}"/>
    <cellStyle name="Nota 40 3 2 3" xfId="26378" xr:uid="{00000000-0005-0000-0000-0000C45C0000}"/>
    <cellStyle name="Nota 40 3 2 3 2" xfId="29521" xr:uid="{00000000-0005-0000-0000-0000C55C0000}"/>
    <cellStyle name="Nota 40 3 2 3 2 2" xfId="38377" xr:uid="{2F833830-6AE3-4497-96E6-6069FCED52C5}"/>
    <cellStyle name="Nota 40 3 2 3 3" xfId="35249" xr:uid="{9B10D461-D6F3-4F5D-8BE5-31A9E8DFFDAB}"/>
    <cellStyle name="Nota 40 3 2 4" xfId="22833" xr:uid="{00000000-0005-0000-0000-0000C65C0000}"/>
    <cellStyle name="Nota 40 3 2 4 2" xfId="31779" xr:uid="{61FFC0E3-1D9F-402D-8DC8-3D48BA8B6A73}"/>
    <cellStyle name="Nota 40 3 3" xfId="18445" xr:uid="{00000000-0005-0000-0000-0000C75C0000}"/>
    <cellStyle name="Nota 40 3 3 2" xfId="18446" xr:uid="{00000000-0005-0000-0000-0000C85C0000}"/>
    <cellStyle name="Nota 40 3 3 2 2" xfId="26381" xr:uid="{00000000-0005-0000-0000-0000C95C0000}"/>
    <cellStyle name="Nota 40 3 3 2 2 2" xfId="29524" xr:uid="{00000000-0005-0000-0000-0000CA5C0000}"/>
    <cellStyle name="Nota 40 3 3 2 2 2 2" xfId="38380" xr:uid="{6869D4C7-B827-4724-A43B-B4D0D360A1AB}"/>
    <cellStyle name="Nota 40 3 3 2 2 3" xfId="35252" xr:uid="{65ECBC71-224C-4F6B-82D2-673C1131C9D3}"/>
    <cellStyle name="Nota 40 3 3 2 3" xfId="22830" xr:uid="{00000000-0005-0000-0000-0000CB5C0000}"/>
    <cellStyle name="Nota 40 3 3 2 3 2" xfId="31776" xr:uid="{50AF0227-B6AD-4B51-8E43-F95FE5DFD696}"/>
    <cellStyle name="Nota 40 3 3 3" xfId="26380" xr:uid="{00000000-0005-0000-0000-0000CC5C0000}"/>
    <cellStyle name="Nota 40 3 3 3 2" xfId="29523" xr:uid="{00000000-0005-0000-0000-0000CD5C0000}"/>
    <cellStyle name="Nota 40 3 3 3 2 2" xfId="38379" xr:uid="{C0D2789C-23D8-4452-8350-A12957810ACA}"/>
    <cellStyle name="Nota 40 3 3 3 3" xfId="35251" xr:uid="{8FFDCB0E-8DF1-4550-9FF8-AF1D4277AB41}"/>
    <cellStyle name="Nota 40 3 3 4" xfId="22831" xr:uid="{00000000-0005-0000-0000-0000CE5C0000}"/>
    <cellStyle name="Nota 40 3 3 4 2" xfId="31777" xr:uid="{7C926EBA-58A8-4F61-858A-35090BC89017}"/>
    <cellStyle name="Nota 40 3 4" xfId="18447" xr:uid="{00000000-0005-0000-0000-0000CF5C0000}"/>
    <cellStyle name="Nota 40 3 4 2" xfId="26382" xr:uid="{00000000-0005-0000-0000-0000D05C0000}"/>
    <cellStyle name="Nota 40 3 4 2 2" xfId="29525" xr:uid="{00000000-0005-0000-0000-0000D15C0000}"/>
    <cellStyle name="Nota 40 3 4 2 2 2" xfId="38381" xr:uid="{54F13F61-AB79-4161-B64D-5913C40F18AE}"/>
    <cellStyle name="Nota 40 3 4 2 3" xfId="35253" xr:uid="{00C3A951-43C2-4EE9-9AAA-A21999F5CDB9}"/>
    <cellStyle name="Nota 40 3 4 3" xfId="22829" xr:uid="{00000000-0005-0000-0000-0000D25C0000}"/>
    <cellStyle name="Nota 40 3 4 3 2" xfId="31775" xr:uid="{1C3843AF-6F86-4022-9036-358591F04737}"/>
    <cellStyle name="Nota 40 3 5" xfId="26377" xr:uid="{00000000-0005-0000-0000-0000D35C0000}"/>
    <cellStyle name="Nota 40 3 5 2" xfId="29520" xr:uid="{00000000-0005-0000-0000-0000D45C0000}"/>
    <cellStyle name="Nota 40 3 5 2 2" xfId="38376" xr:uid="{808BAFEA-1C9D-4CBE-8254-2DB6AED81040}"/>
    <cellStyle name="Nota 40 3 5 3" xfId="35248" xr:uid="{B190C768-A8C3-483F-8299-E3578007718E}"/>
    <cellStyle name="Nota 40 3 6" xfId="22834" xr:uid="{00000000-0005-0000-0000-0000D55C0000}"/>
    <cellStyle name="Nota 40 3 6 2" xfId="31780" xr:uid="{5E9337F5-AD3D-414F-BF19-DFB7E6B7341D}"/>
    <cellStyle name="Nota 40 4" xfId="18448" xr:uid="{00000000-0005-0000-0000-0000D65C0000}"/>
    <cellStyle name="Nota 40 4 2" xfId="18449" xr:uid="{00000000-0005-0000-0000-0000D75C0000}"/>
    <cellStyle name="Nota 40 4 2 2" xfId="26384" xr:uid="{00000000-0005-0000-0000-0000D85C0000}"/>
    <cellStyle name="Nota 40 4 2 2 2" xfId="29527" xr:uid="{00000000-0005-0000-0000-0000D95C0000}"/>
    <cellStyle name="Nota 40 4 2 2 2 2" xfId="38383" xr:uid="{61B403DE-1AF4-45CF-9710-B222477811BF}"/>
    <cellStyle name="Nota 40 4 2 2 3" xfId="35255" xr:uid="{6568599B-C89F-4E3D-AC34-6C7CE1F4C6AE}"/>
    <cellStyle name="Nota 40 4 2 3" xfId="22827" xr:uid="{00000000-0005-0000-0000-0000DA5C0000}"/>
    <cellStyle name="Nota 40 4 2 3 2" xfId="31773" xr:uid="{3ACC4AB9-F1D4-4650-BA1F-483ADFADAF4A}"/>
    <cellStyle name="Nota 40 4 3" xfId="26383" xr:uid="{00000000-0005-0000-0000-0000DB5C0000}"/>
    <cellStyle name="Nota 40 4 3 2" xfId="29526" xr:uid="{00000000-0005-0000-0000-0000DC5C0000}"/>
    <cellStyle name="Nota 40 4 3 2 2" xfId="38382" xr:uid="{D64508CE-2329-4C76-B650-E60E199DE45A}"/>
    <cellStyle name="Nota 40 4 3 3" xfId="35254" xr:uid="{9A973A61-2CFE-4233-96BA-2835C31664EA}"/>
    <cellStyle name="Nota 40 4 4" xfId="22828" xr:uid="{00000000-0005-0000-0000-0000DD5C0000}"/>
    <cellStyle name="Nota 40 4 4 2" xfId="31774" xr:uid="{80A9F799-0B43-47F3-8511-C3A5B02FC5D7}"/>
    <cellStyle name="Nota 40 5" xfId="18450" xr:uid="{00000000-0005-0000-0000-0000DE5C0000}"/>
    <cellStyle name="Nota 40 5 2" xfId="18451" xr:uid="{00000000-0005-0000-0000-0000DF5C0000}"/>
    <cellStyle name="Nota 40 5 2 2" xfId="26386" xr:uid="{00000000-0005-0000-0000-0000E05C0000}"/>
    <cellStyle name="Nota 40 5 2 2 2" xfId="29529" xr:uid="{00000000-0005-0000-0000-0000E15C0000}"/>
    <cellStyle name="Nota 40 5 2 2 2 2" xfId="38385" xr:uid="{1E81C1E4-36BE-4121-82B4-16E817AB78F0}"/>
    <cellStyle name="Nota 40 5 2 2 3" xfId="35257" xr:uid="{B4646497-DFC9-47ED-93AD-0851C07E7EC1}"/>
    <cellStyle name="Nota 40 5 2 3" xfId="22825" xr:uid="{00000000-0005-0000-0000-0000E25C0000}"/>
    <cellStyle name="Nota 40 5 2 3 2" xfId="31771" xr:uid="{C016598A-EF1B-494E-9974-14F762325F94}"/>
    <cellStyle name="Nota 40 5 3" xfId="26385" xr:uid="{00000000-0005-0000-0000-0000E35C0000}"/>
    <cellStyle name="Nota 40 5 3 2" xfId="29528" xr:uid="{00000000-0005-0000-0000-0000E45C0000}"/>
    <cellStyle name="Nota 40 5 3 2 2" xfId="38384" xr:uid="{7C47AE98-9505-4AC2-B5A9-A1833CA1C89D}"/>
    <cellStyle name="Nota 40 5 3 3" xfId="35256" xr:uid="{85F6F994-AD8E-4E03-8D64-C993F75C0A15}"/>
    <cellStyle name="Nota 40 5 4" xfId="22826" xr:uid="{00000000-0005-0000-0000-0000E55C0000}"/>
    <cellStyle name="Nota 40 5 4 2" xfId="31772" xr:uid="{145CBE51-B04E-4B2A-B78F-BFAE806CD5D3}"/>
    <cellStyle name="Nota 40 6" xfId="18452" xr:uid="{00000000-0005-0000-0000-0000E65C0000}"/>
    <cellStyle name="Nota 40 6 2" xfId="18453" xr:uid="{00000000-0005-0000-0000-0000E75C0000}"/>
    <cellStyle name="Nota 40 6 2 2" xfId="26388" xr:uid="{00000000-0005-0000-0000-0000E85C0000}"/>
    <cellStyle name="Nota 40 6 2 2 2" xfId="29531" xr:uid="{00000000-0005-0000-0000-0000E95C0000}"/>
    <cellStyle name="Nota 40 6 2 2 2 2" xfId="38387" xr:uid="{0E2D2699-9D16-4FBF-8D9F-4B04201C201E}"/>
    <cellStyle name="Nota 40 6 2 2 3" xfId="35259" xr:uid="{07A76232-6CBC-4058-ACCC-A2E89387BB8E}"/>
    <cellStyle name="Nota 40 6 2 3" xfId="22823" xr:uid="{00000000-0005-0000-0000-0000EA5C0000}"/>
    <cellStyle name="Nota 40 6 2 3 2" xfId="31769" xr:uid="{3ED17B15-9CC2-4DAE-A5B4-A96F36DE5C3D}"/>
    <cellStyle name="Nota 40 6 3" xfId="26387" xr:uid="{00000000-0005-0000-0000-0000EB5C0000}"/>
    <cellStyle name="Nota 40 6 3 2" xfId="29530" xr:uid="{00000000-0005-0000-0000-0000EC5C0000}"/>
    <cellStyle name="Nota 40 6 3 2 2" xfId="38386" xr:uid="{4D2F2EBD-8AC6-4FFC-B368-EBFC8F83BB08}"/>
    <cellStyle name="Nota 40 6 3 3" xfId="35258" xr:uid="{04D02245-E6BE-4E38-8DA1-CCE2E5720348}"/>
    <cellStyle name="Nota 40 6 4" xfId="22824" xr:uid="{00000000-0005-0000-0000-0000ED5C0000}"/>
    <cellStyle name="Nota 40 6 4 2" xfId="31770" xr:uid="{5C5CF054-176A-4E78-A758-415209BFF2FB}"/>
    <cellStyle name="Nota 41" xfId="18454" xr:uid="{00000000-0005-0000-0000-0000EE5C0000}"/>
    <cellStyle name="Nota 41 2" xfId="18455" xr:uid="{00000000-0005-0000-0000-0000EF5C0000}"/>
    <cellStyle name="Nota 41 3" xfId="18456" xr:uid="{00000000-0005-0000-0000-0000F05C0000}"/>
    <cellStyle name="Nota 41 3 2" xfId="18457" xr:uid="{00000000-0005-0000-0000-0000F15C0000}"/>
    <cellStyle name="Nota 41 3 2 2" xfId="18458" xr:uid="{00000000-0005-0000-0000-0000F25C0000}"/>
    <cellStyle name="Nota 41 3 2 2 2" xfId="26391" xr:uid="{00000000-0005-0000-0000-0000F35C0000}"/>
    <cellStyle name="Nota 41 3 2 2 2 2" xfId="29534" xr:uid="{00000000-0005-0000-0000-0000F45C0000}"/>
    <cellStyle name="Nota 41 3 2 2 2 2 2" xfId="38390" xr:uid="{57BD6BDC-C711-476B-BCE0-CE0FAB56EAE8}"/>
    <cellStyle name="Nota 41 3 2 2 2 3" xfId="35262" xr:uid="{6C991F11-8170-4DDE-8C8C-7D4920D7D7A5}"/>
    <cellStyle name="Nota 41 3 2 2 3" xfId="22820" xr:uid="{00000000-0005-0000-0000-0000F55C0000}"/>
    <cellStyle name="Nota 41 3 2 2 3 2" xfId="31766" xr:uid="{8C91C7DD-A320-4AB5-B92A-02B160D1B0E5}"/>
    <cellStyle name="Nota 41 3 2 3" xfId="26390" xr:uid="{00000000-0005-0000-0000-0000F65C0000}"/>
    <cellStyle name="Nota 41 3 2 3 2" xfId="29533" xr:uid="{00000000-0005-0000-0000-0000F75C0000}"/>
    <cellStyle name="Nota 41 3 2 3 2 2" xfId="38389" xr:uid="{018BC7E8-04D3-4327-A49E-EE4A20CD1208}"/>
    <cellStyle name="Nota 41 3 2 3 3" xfId="35261" xr:uid="{202E275A-383F-4344-8B0F-38F10ACA17C5}"/>
    <cellStyle name="Nota 41 3 2 4" xfId="22821" xr:uid="{00000000-0005-0000-0000-0000F85C0000}"/>
    <cellStyle name="Nota 41 3 2 4 2" xfId="31767" xr:uid="{3BC5840C-05A8-410F-BFD7-404D4C91E2EE}"/>
    <cellStyle name="Nota 41 3 3" xfId="18459" xr:uid="{00000000-0005-0000-0000-0000F95C0000}"/>
    <cellStyle name="Nota 41 3 3 2" xfId="18460" xr:uid="{00000000-0005-0000-0000-0000FA5C0000}"/>
    <cellStyle name="Nota 41 3 3 2 2" xfId="26393" xr:uid="{00000000-0005-0000-0000-0000FB5C0000}"/>
    <cellStyle name="Nota 41 3 3 2 2 2" xfId="29536" xr:uid="{00000000-0005-0000-0000-0000FC5C0000}"/>
    <cellStyle name="Nota 41 3 3 2 2 2 2" xfId="38392" xr:uid="{21319A62-1F80-4FBE-9E0F-9BA3E49FF899}"/>
    <cellStyle name="Nota 41 3 3 2 2 3" xfId="35264" xr:uid="{FFC14605-4D08-49A8-9689-5678ECF59FD9}"/>
    <cellStyle name="Nota 41 3 3 2 3" xfId="22818" xr:uid="{00000000-0005-0000-0000-0000FD5C0000}"/>
    <cellStyle name="Nota 41 3 3 2 3 2" xfId="31764" xr:uid="{619D95DD-7E2A-44FE-9F61-250985A98B98}"/>
    <cellStyle name="Nota 41 3 3 3" xfId="26392" xr:uid="{00000000-0005-0000-0000-0000FE5C0000}"/>
    <cellStyle name="Nota 41 3 3 3 2" xfId="29535" xr:uid="{00000000-0005-0000-0000-0000FF5C0000}"/>
    <cellStyle name="Nota 41 3 3 3 2 2" xfId="38391" xr:uid="{1B992ECB-9B8C-42C9-9C9E-F6FDD5EF3F74}"/>
    <cellStyle name="Nota 41 3 3 3 3" xfId="35263" xr:uid="{144D85BE-C1AB-4312-97BD-977EBD340937}"/>
    <cellStyle name="Nota 41 3 3 4" xfId="22819" xr:uid="{00000000-0005-0000-0000-0000005D0000}"/>
    <cellStyle name="Nota 41 3 3 4 2" xfId="31765" xr:uid="{0420960E-F8CD-4324-BEDC-A6AEE784D82E}"/>
    <cellStyle name="Nota 41 3 4" xfId="18461" xr:uid="{00000000-0005-0000-0000-0000015D0000}"/>
    <cellStyle name="Nota 41 3 4 2" xfId="26394" xr:uid="{00000000-0005-0000-0000-0000025D0000}"/>
    <cellStyle name="Nota 41 3 4 2 2" xfId="29537" xr:uid="{00000000-0005-0000-0000-0000035D0000}"/>
    <cellStyle name="Nota 41 3 4 2 2 2" xfId="38393" xr:uid="{3A6DB98D-7D14-40D8-BD16-F6819A3B2406}"/>
    <cellStyle name="Nota 41 3 4 2 3" xfId="35265" xr:uid="{54BEAB84-665D-45A8-A4AA-D1DAAF032EA7}"/>
    <cellStyle name="Nota 41 3 4 3" xfId="22817" xr:uid="{00000000-0005-0000-0000-0000045D0000}"/>
    <cellStyle name="Nota 41 3 4 3 2" xfId="31763" xr:uid="{A9DF9F55-18CC-44CC-8A97-8A096931B2B0}"/>
    <cellStyle name="Nota 41 3 5" xfId="26389" xr:uid="{00000000-0005-0000-0000-0000055D0000}"/>
    <cellStyle name="Nota 41 3 5 2" xfId="29532" xr:uid="{00000000-0005-0000-0000-0000065D0000}"/>
    <cellStyle name="Nota 41 3 5 2 2" xfId="38388" xr:uid="{4736D80C-33BF-4BE8-8455-B14EA08ABDB7}"/>
    <cellStyle name="Nota 41 3 5 3" xfId="35260" xr:uid="{8F87BF20-61AA-4003-B475-2DDB7CD43E76}"/>
    <cellStyle name="Nota 41 3 6" xfId="22822" xr:uid="{00000000-0005-0000-0000-0000075D0000}"/>
    <cellStyle name="Nota 41 3 6 2" xfId="31768" xr:uid="{C4F134E9-82D5-43B9-A345-024BD4009A2B}"/>
    <cellStyle name="Nota 41 4" xfId="18462" xr:uid="{00000000-0005-0000-0000-0000085D0000}"/>
    <cellStyle name="Nota 41 4 2" xfId="18463" xr:uid="{00000000-0005-0000-0000-0000095D0000}"/>
    <cellStyle name="Nota 41 4 2 2" xfId="26396" xr:uid="{00000000-0005-0000-0000-00000A5D0000}"/>
    <cellStyle name="Nota 41 4 2 2 2" xfId="29539" xr:uid="{00000000-0005-0000-0000-00000B5D0000}"/>
    <cellStyle name="Nota 41 4 2 2 2 2" xfId="38395" xr:uid="{0186BA76-3828-4430-975F-3DCF4DD71B54}"/>
    <cellStyle name="Nota 41 4 2 2 3" xfId="35267" xr:uid="{AB5E981A-CFDF-42EE-A270-58B4B4B4F98B}"/>
    <cellStyle name="Nota 41 4 2 3" xfId="22815" xr:uid="{00000000-0005-0000-0000-00000C5D0000}"/>
    <cellStyle name="Nota 41 4 2 3 2" xfId="31761" xr:uid="{978D4106-BBD6-4EEE-A6B4-AB55332F2D69}"/>
    <cellStyle name="Nota 41 4 3" xfId="26395" xr:uid="{00000000-0005-0000-0000-00000D5D0000}"/>
    <cellStyle name="Nota 41 4 3 2" xfId="29538" xr:uid="{00000000-0005-0000-0000-00000E5D0000}"/>
    <cellStyle name="Nota 41 4 3 2 2" xfId="38394" xr:uid="{9E590309-C33B-4C59-845E-E94CF6BC06F6}"/>
    <cellStyle name="Nota 41 4 3 3" xfId="35266" xr:uid="{D9B8EA56-5D5F-45C5-829F-605DF8A22F27}"/>
    <cellStyle name="Nota 41 4 4" xfId="22816" xr:uid="{00000000-0005-0000-0000-00000F5D0000}"/>
    <cellStyle name="Nota 41 4 4 2" xfId="31762" xr:uid="{038AF91F-F220-4CB2-A219-687AE02E2634}"/>
    <cellStyle name="Nota 41 5" xfId="18464" xr:uid="{00000000-0005-0000-0000-0000105D0000}"/>
    <cellStyle name="Nota 41 5 2" xfId="18465" xr:uid="{00000000-0005-0000-0000-0000115D0000}"/>
    <cellStyle name="Nota 41 5 2 2" xfId="26398" xr:uid="{00000000-0005-0000-0000-0000125D0000}"/>
    <cellStyle name="Nota 41 5 2 2 2" xfId="29541" xr:uid="{00000000-0005-0000-0000-0000135D0000}"/>
    <cellStyle name="Nota 41 5 2 2 2 2" xfId="38397" xr:uid="{E9EFA875-85CD-488F-BDC3-0557C4FA8DB3}"/>
    <cellStyle name="Nota 41 5 2 2 3" xfId="35269" xr:uid="{D5125A92-0E22-4F02-84A7-FB47F559A86B}"/>
    <cellStyle name="Nota 41 5 2 3" xfId="22813" xr:uid="{00000000-0005-0000-0000-0000145D0000}"/>
    <cellStyle name="Nota 41 5 2 3 2" xfId="31759" xr:uid="{C3648AF9-18C0-4A7C-97B6-CC1DD8E27A8F}"/>
    <cellStyle name="Nota 41 5 3" xfId="26397" xr:uid="{00000000-0005-0000-0000-0000155D0000}"/>
    <cellStyle name="Nota 41 5 3 2" xfId="29540" xr:uid="{00000000-0005-0000-0000-0000165D0000}"/>
    <cellStyle name="Nota 41 5 3 2 2" xfId="38396" xr:uid="{3C4F3D49-F172-4949-91AE-E0342C95C4C0}"/>
    <cellStyle name="Nota 41 5 3 3" xfId="35268" xr:uid="{2D4BC8E3-45A6-4419-9C21-7809BD2401AA}"/>
    <cellStyle name="Nota 41 5 4" xfId="22814" xr:uid="{00000000-0005-0000-0000-0000175D0000}"/>
    <cellStyle name="Nota 41 5 4 2" xfId="31760" xr:uid="{1887F025-C18A-4D8F-BC6B-1DF069F5A7D0}"/>
    <cellStyle name="Nota 41 6" xfId="18466" xr:uid="{00000000-0005-0000-0000-0000185D0000}"/>
    <cellStyle name="Nota 41 6 2" xfId="18467" xr:uid="{00000000-0005-0000-0000-0000195D0000}"/>
    <cellStyle name="Nota 41 6 2 2" xfId="26400" xr:uid="{00000000-0005-0000-0000-00001A5D0000}"/>
    <cellStyle name="Nota 41 6 2 2 2" xfId="29543" xr:uid="{00000000-0005-0000-0000-00001B5D0000}"/>
    <cellStyle name="Nota 41 6 2 2 2 2" xfId="38399" xr:uid="{D7586773-B9D6-4C1C-BD5E-B7FA4376D790}"/>
    <cellStyle name="Nota 41 6 2 2 3" xfId="35271" xr:uid="{0A0C6B32-BF6C-480D-87EE-93B93D2F2009}"/>
    <cellStyle name="Nota 41 6 2 3" xfId="22811" xr:uid="{00000000-0005-0000-0000-00001C5D0000}"/>
    <cellStyle name="Nota 41 6 2 3 2" xfId="31757" xr:uid="{A642FFB6-0217-45AE-84A7-1C39CD8252D6}"/>
    <cellStyle name="Nota 41 6 3" xfId="26399" xr:uid="{00000000-0005-0000-0000-00001D5D0000}"/>
    <cellStyle name="Nota 41 6 3 2" xfId="29542" xr:uid="{00000000-0005-0000-0000-00001E5D0000}"/>
    <cellStyle name="Nota 41 6 3 2 2" xfId="38398" xr:uid="{AD445C4B-43F8-42DF-9D2D-877E9AFE98D3}"/>
    <cellStyle name="Nota 41 6 3 3" xfId="35270" xr:uid="{0B37D35B-2166-470D-8865-49AD91F5DA87}"/>
    <cellStyle name="Nota 41 6 4" xfId="22812" xr:uid="{00000000-0005-0000-0000-00001F5D0000}"/>
    <cellStyle name="Nota 41 6 4 2" xfId="31758" xr:uid="{69B1B871-0A6E-41FC-BEBC-946C57DB39E4}"/>
    <cellStyle name="Nota 42" xfId="18468" xr:uid="{00000000-0005-0000-0000-0000205D0000}"/>
    <cellStyle name="Nota 42 2" xfId="18469" xr:uid="{00000000-0005-0000-0000-0000215D0000}"/>
    <cellStyle name="Nota 42 3" xfId="18470" xr:uid="{00000000-0005-0000-0000-0000225D0000}"/>
    <cellStyle name="Nota 42 3 2" xfId="18471" xr:uid="{00000000-0005-0000-0000-0000235D0000}"/>
    <cellStyle name="Nota 42 3 2 2" xfId="18472" xr:uid="{00000000-0005-0000-0000-0000245D0000}"/>
    <cellStyle name="Nota 42 3 2 2 2" xfId="26403" xr:uid="{00000000-0005-0000-0000-0000255D0000}"/>
    <cellStyle name="Nota 42 3 2 2 2 2" xfId="29546" xr:uid="{00000000-0005-0000-0000-0000265D0000}"/>
    <cellStyle name="Nota 42 3 2 2 2 2 2" xfId="38402" xr:uid="{936095C0-23B8-496E-AA9C-B4C8B3908AA8}"/>
    <cellStyle name="Nota 42 3 2 2 2 3" xfId="35274" xr:uid="{60D14713-32BB-4622-825D-672ED19C4515}"/>
    <cellStyle name="Nota 42 3 2 2 3" xfId="22808" xr:uid="{00000000-0005-0000-0000-0000275D0000}"/>
    <cellStyle name="Nota 42 3 2 2 3 2" xfId="31754" xr:uid="{EB1E5742-A7EE-4F30-B0AE-8EF5155DA2E4}"/>
    <cellStyle name="Nota 42 3 2 3" xfId="26402" xr:uid="{00000000-0005-0000-0000-0000285D0000}"/>
    <cellStyle name="Nota 42 3 2 3 2" xfId="29545" xr:uid="{00000000-0005-0000-0000-0000295D0000}"/>
    <cellStyle name="Nota 42 3 2 3 2 2" xfId="38401" xr:uid="{0A69D476-8E88-498E-8DE9-A0285788EE48}"/>
    <cellStyle name="Nota 42 3 2 3 3" xfId="35273" xr:uid="{6D18F124-4EB3-4481-83A0-7FEC36A09371}"/>
    <cellStyle name="Nota 42 3 2 4" xfId="22809" xr:uid="{00000000-0005-0000-0000-00002A5D0000}"/>
    <cellStyle name="Nota 42 3 2 4 2" xfId="31755" xr:uid="{D287B3DC-8A9F-4416-A9A6-58F3E0073B2E}"/>
    <cellStyle name="Nota 42 3 3" xfId="18473" xr:uid="{00000000-0005-0000-0000-00002B5D0000}"/>
    <cellStyle name="Nota 42 3 3 2" xfId="18474" xr:uid="{00000000-0005-0000-0000-00002C5D0000}"/>
    <cellStyle name="Nota 42 3 3 2 2" xfId="26405" xr:uid="{00000000-0005-0000-0000-00002D5D0000}"/>
    <cellStyle name="Nota 42 3 3 2 2 2" xfId="29548" xr:uid="{00000000-0005-0000-0000-00002E5D0000}"/>
    <cellStyle name="Nota 42 3 3 2 2 2 2" xfId="38404" xr:uid="{11A68AB2-5BC4-4E2B-ADD5-DCBDBE8F4A8E}"/>
    <cellStyle name="Nota 42 3 3 2 2 3" xfId="35276" xr:uid="{8B810F99-03A7-4440-B493-34EC6B2311B0}"/>
    <cellStyle name="Nota 42 3 3 2 3" xfId="22806" xr:uid="{00000000-0005-0000-0000-00002F5D0000}"/>
    <cellStyle name="Nota 42 3 3 2 3 2" xfId="31752" xr:uid="{E4A91C8F-0ECC-4825-9D1F-FE214290C638}"/>
    <cellStyle name="Nota 42 3 3 3" xfId="26404" xr:uid="{00000000-0005-0000-0000-0000305D0000}"/>
    <cellStyle name="Nota 42 3 3 3 2" xfId="29547" xr:uid="{00000000-0005-0000-0000-0000315D0000}"/>
    <cellStyle name="Nota 42 3 3 3 2 2" xfId="38403" xr:uid="{CBAF614B-A336-4E8A-BA8F-AF5C44B5C265}"/>
    <cellStyle name="Nota 42 3 3 3 3" xfId="35275" xr:uid="{F3F2FB4B-1617-4028-8BF2-9D04C99553A6}"/>
    <cellStyle name="Nota 42 3 3 4" xfId="22807" xr:uid="{00000000-0005-0000-0000-0000325D0000}"/>
    <cellStyle name="Nota 42 3 3 4 2" xfId="31753" xr:uid="{45359C0F-467E-4016-8FF3-3C69DF140BF8}"/>
    <cellStyle name="Nota 42 3 4" xfId="18475" xr:uid="{00000000-0005-0000-0000-0000335D0000}"/>
    <cellStyle name="Nota 42 3 4 2" xfId="26406" xr:uid="{00000000-0005-0000-0000-0000345D0000}"/>
    <cellStyle name="Nota 42 3 4 2 2" xfId="29549" xr:uid="{00000000-0005-0000-0000-0000355D0000}"/>
    <cellStyle name="Nota 42 3 4 2 2 2" xfId="38405" xr:uid="{F86B20AD-ACB4-4B80-B355-12F3A7DD38A8}"/>
    <cellStyle name="Nota 42 3 4 2 3" xfId="35277" xr:uid="{FDC9DD88-B424-4D32-8564-E806E73707E7}"/>
    <cellStyle name="Nota 42 3 4 3" xfId="22805" xr:uid="{00000000-0005-0000-0000-0000365D0000}"/>
    <cellStyle name="Nota 42 3 4 3 2" xfId="31751" xr:uid="{F9984078-8E39-4412-B74B-DE7DCFD145F3}"/>
    <cellStyle name="Nota 42 3 5" xfId="26401" xr:uid="{00000000-0005-0000-0000-0000375D0000}"/>
    <cellStyle name="Nota 42 3 5 2" xfId="29544" xr:uid="{00000000-0005-0000-0000-0000385D0000}"/>
    <cellStyle name="Nota 42 3 5 2 2" xfId="38400" xr:uid="{566713A9-DA91-436F-B231-F37FC38BCBF4}"/>
    <cellStyle name="Nota 42 3 5 3" xfId="35272" xr:uid="{5EB2A7DE-82A9-4B72-A79A-F2FCD241C196}"/>
    <cellStyle name="Nota 42 3 6" xfId="22810" xr:uid="{00000000-0005-0000-0000-0000395D0000}"/>
    <cellStyle name="Nota 42 3 6 2" xfId="31756" xr:uid="{DA83A1F0-09FA-4D1B-BE21-F038088C98AE}"/>
    <cellStyle name="Nota 42 4" xfId="18476" xr:uid="{00000000-0005-0000-0000-00003A5D0000}"/>
    <cellStyle name="Nota 42 4 2" xfId="18477" xr:uid="{00000000-0005-0000-0000-00003B5D0000}"/>
    <cellStyle name="Nota 42 4 2 2" xfId="26408" xr:uid="{00000000-0005-0000-0000-00003C5D0000}"/>
    <cellStyle name="Nota 42 4 2 2 2" xfId="29551" xr:uid="{00000000-0005-0000-0000-00003D5D0000}"/>
    <cellStyle name="Nota 42 4 2 2 2 2" xfId="38407" xr:uid="{7322A301-B58B-4666-9D40-E86DBCF9A445}"/>
    <cellStyle name="Nota 42 4 2 2 3" xfId="35279" xr:uid="{30972C8C-1172-4F82-8D2B-034EC2A2F4C2}"/>
    <cellStyle name="Nota 42 4 2 3" xfId="22803" xr:uid="{00000000-0005-0000-0000-00003E5D0000}"/>
    <cellStyle name="Nota 42 4 2 3 2" xfId="31749" xr:uid="{55A9CFAF-7E31-4A62-A6F1-0B47B0E63A99}"/>
    <cellStyle name="Nota 42 4 3" xfId="26407" xr:uid="{00000000-0005-0000-0000-00003F5D0000}"/>
    <cellStyle name="Nota 42 4 3 2" xfId="29550" xr:uid="{00000000-0005-0000-0000-0000405D0000}"/>
    <cellStyle name="Nota 42 4 3 2 2" xfId="38406" xr:uid="{6BCC85FF-FB2B-4D5A-8B83-07470E00D884}"/>
    <cellStyle name="Nota 42 4 3 3" xfId="35278" xr:uid="{631C9A74-76A8-4B37-9241-2401D8C6392E}"/>
    <cellStyle name="Nota 42 4 4" xfId="22804" xr:uid="{00000000-0005-0000-0000-0000415D0000}"/>
    <cellStyle name="Nota 42 4 4 2" xfId="31750" xr:uid="{A267F828-A2B0-4B33-93F6-8262BF38270D}"/>
    <cellStyle name="Nota 42 5" xfId="18478" xr:uid="{00000000-0005-0000-0000-0000425D0000}"/>
    <cellStyle name="Nota 42 5 2" xfId="18479" xr:uid="{00000000-0005-0000-0000-0000435D0000}"/>
    <cellStyle name="Nota 42 5 2 2" xfId="26410" xr:uid="{00000000-0005-0000-0000-0000445D0000}"/>
    <cellStyle name="Nota 42 5 2 2 2" xfId="29553" xr:uid="{00000000-0005-0000-0000-0000455D0000}"/>
    <cellStyle name="Nota 42 5 2 2 2 2" xfId="38409" xr:uid="{365043C1-96D3-42C2-9BC2-FF5E6C526341}"/>
    <cellStyle name="Nota 42 5 2 2 3" xfId="35281" xr:uid="{660C150E-1CB5-4F01-A1A0-B572C0D0958C}"/>
    <cellStyle name="Nota 42 5 2 3" xfId="22801" xr:uid="{00000000-0005-0000-0000-0000465D0000}"/>
    <cellStyle name="Nota 42 5 2 3 2" xfId="31747" xr:uid="{12CF5FD0-9ADE-4B58-9DB5-C7ADCBB1CF84}"/>
    <cellStyle name="Nota 42 5 3" xfId="26409" xr:uid="{00000000-0005-0000-0000-0000475D0000}"/>
    <cellStyle name="Nota 42 5 3 2" xfId="29552" xr:uid="{00000000-0005-0000-0000-0000485D0000}"/>
    <cellStyle name="Nota 42 5 3 2 2" xfId="38408" xr:uid="{C1FD8A7C-BDA3-4EA6-9F7D-27928A2D90AD}"/>
    <cellStyle name="Nota 42 5 3 3" xfId="35280" xr:uid="{9D6F4848-31D9-4FD7-BF8E-F6A6F5CBC74C}"/>
    <cellStyle name="Nota 42 5 4" xfId="22802" xr:uid="{00000000-0005-0000-0000-0000495D0000}"/>
    <cellStyle name="Nota 42 5 4 2" xfId="31748" xr:uid="{C3D19FE7-3635-45A6-AAA6-50D1754774DE}"/>
    <cellStyle name="Nota 42 6" xfId="18480" xr:uid="{00000000-0005-0000-0000-00004A5D0000}"/>
    <cellStyle name="Nota 42 6 2" xfId="18481" xr:uid="{00000000-0005-0000-0000-00004B5D0000}"/>
    <cellStyle name="Nota 42 6 2 2" xfId="26412" xr:uid="{00000000-0005-0000-0000-00004C5D0000}"/>
    <cellStyle name="Nota 42 6 2 2 2" xfId="29555" xr:uid="{00000000-0005-0000-0000-00004D5D0000}"/>
    <cellStyle name="Nota 42 6 2 2 2 2" xfId="38411" xr:uid="{FC4E3251-702D-4EA7-A1A1-25B3E7701235}"/>
    <cellStyle name="Nota 42 6 2 2 3" xfId="35283" xr:uid="{39A909C8-E9E1-4CE8-B192-CCDC8F423419}"/>
    <cellStyle name="Nota 42 6 2 3" xfId="22799" xr:uid="{00000000-0005-0000-0000-00004E5D0000}"/>
    <cellStyle name="Nota 42 6 2 3 2" xfId="31745" xr:uid="{7BA2F059-B263-46A4-915C-9705B62E9425}"/>
    <cellStyle name="Nota 42 6 3" xfId="26411" xr:uid="{00000000-0005-0000-0000-00004F5D0000}"/>
    <cellStyle name="Nota 42 6 3 2" xfId="29554" xr:uid="{00000000-0005-0000-0000-0000505D0000}"/>
    <cellStyle name="Nota 42 6 3 2 2" xfId="38410" xr:uid="{0A5AA219-C20E-4A64-92BA-365488E28AEF}"/>
    <cellStyle name="Nota 42 6 3 3" xfId="35282" xr:uid="{2369C70D-0677-401B-97DC-E11002010128}"/>
    <cellStyle name="Nota 42 6 4" xfId="22800" xr:uid="{00000000-0005-0000-0000-0000515D0000}"/>
    <cellStyle name="Nota 42 6 4 2" xfId="31746" xr:uid="{623714D2-9270-41DE-B808-A7459835C784}"/>
    <cellStyle name="Nota 43" xfId="18482" xr:uid="{00000000-0005-0000-0000-0000525D0000}"/>
    <cellStyle name="Nota 43 2" xfId="18483" xr:uid="{00000000-0005-0000-0000-0000535D0000}"/>
    <cellStyle name="Nota 43 3" xfId="18484" xr:uid="{00000000-0005-0000-0000-0000545D0000}"/>
    <cellStyle name="Nota 43 3 2" xfId="18485" xr:uid="{00000000-0005-0000-0000-0000555D0000}"/>
    <cellStyle name="Nota 43 3 2 2" xfId="18486" xr:uid="{00000000-0005-0000-0000-0000565D0000}"/>
    <cellStyle name="Nota 43 3 2 2 2" xfId="26415" xr:uid="{00000000-0005-0000-0000-0000575D0000}"/>
    <cellStyle name="Nota 43 3 2 2 2 2" xfId="29558" xr:uid="{00000000-0005-0000-0000-0000585D0000}"/>
    <cellStyle name="Nota 43 3 2 2 2 2 2" xfId="38414" xr:uid="{659B44EE-6EC3-45AF-BE96-8A3BFAC0F2CA}"/>
    <cellStyle name="Nota 43 3 2 2 2 3" xfId="35286" xr:uid="{4189520E-E2A2-432F-B302-CEED16007871}"/>
    <cellStyle name="Nota 43 3 2 2 3" xfId="22796" xr:uid="{00000000-0005-0000-0000-0000595D0000}"/>
    <cellStyle name="Nota 43 3 2 2 3 2" xfId="31742" xr:uid="{E177E6AF-D68F-405D-93D7-02D6CD0E918D}"/>
    <cellStyle name="Nota 43 3 2 3" xfId="26414" xr:uid="{00000000-0005-0000-0000-00005A5D0000}"/>
    <cellStyle name="Nota 43 3 2 3 2" xfId="29557" xr:uid="{00000000-0005-0000-0000-00005B5D0000}"/>
    <cellStyle name="Nota 43 3 2 3 2 2" xfId="38413" xr:uid="{50B2A43E-A707-47B6-9E0F-9B5AC6C42DA2}"/>
    <cellStyle name="Nota 43 3 2 3 3" xfId="35285" xr:uid="{28019AF9-B149-4272-ACDD-09E7E8CB9E09}"/>
    <cellStyle name="Nota 43 3 2 4" xfId="22797" xr:uid="{00000000-0005-0000-0000-00005C5D0000}"/>
    <cellStyle name="Nota 43 3 2 4 2" xfId="31743" xr:uid="{8B837C38-49AC-4063-B356-36E2B66C3A9D}"/>
    <cellStyle name="Nota 43 3 3" xfId="18487" xr:uid="{00000000-0005-0000-0000-00005D5D0000}"/>
    <cellStyle name="Nota 43 3 3 2" xfId="18488" xr:uid="{00000000-0005-0000-0000-00005E5D0000}"/>
    <cellStyle name="Nota 43 3 3 2 2" xfId="26417" xr:uid="{00000000-0005-0000-0000-00005F5D0000}"/>
    <cellStyle name="Nota 43 3 3 2 2 2" xfId="29560" xr:uid="{00000000-0005-0000-0000-0000605D0000}"/>
    <cellStyle name="Nota 43 3 3 2 2 2 2" xfId="38416" xr:uid="{42C63B4E-2AFE-43B8-9B0F-43AE72659B44}"/>
    <cellStyle name="Nota 43 3 3 2 2 3" xfId="35288" xr:uid="{6DB8DE05-472F-4214-BC1B-61C8194CE952}"/>
    <cellStyle name="Nota 43 3 3 2 3" xfId="22794" xr:uid="{00000000-0005-0000-0000-0000615D0000}"/>
    <cellStyle name="Nota 43 3 3 2 3 2" xfId="31740" xr:uid="{0BED1CAD-1620-4202-89AA-9C66401EA20E}"/>
    <cellStyle name="Nota 43 3 3 3" xfId="26416" xr:uid="{00000000-0005-0000-0000-0000625D0000}"/>
    <cellStyle name="Nota 43 3 3 3 2" xfId="29559" xr:uid="{00000000-0005-0000-0000-0000635D0000}"/>
    <cellStyle name="Nota 43 3 3 3 2 2" xfId="38415" xr:uid="{AC9D5B38-CD6A-4C07-BBBC-C58A19E57A14}"/>
    <cellStyle name="Nota 43 3 3 3 3" xfId="35287" xr:uid="{E5D6E673-F288-4529-A66E-4D8D1C8AF715}"/>
    <cellStyle name="Nota 43 3 3 4" xfId="22795" xr:uid="{00000000-0005-0000-0000-0000645D0000}"/>
    <cellStyle name="Nota 43 3 3 4 2" xfId="31741" xr:uid="{2151A837-D9CD-4BA2-BB7E-675255271D36}"/>
    <cellStyle name="Nota 43 3 4" xfId="18489" xr:uid="{00000000-0005-0000-0000-0000655D0000}"/>
    <cellStyle name="Nota 43 3 4 2" xfId="26418" xr:uid="{00000000-0005-0000-0000-0000665D0000}"/>
    <cellStyle name="Nota 43 3 4 2 2" xfId="29561" xr:uid="{00000000-0005-0000-0000-0000675D0000}"/>
    <cellStyle name="Nota 43 3 4 2 2 2" xfId="38417" xr:uid="{C242D6B2-EEF8-4A44-B323-5AC5E49B920B}"/>
    <cellStyle name="Nota 43 3 4 2 3" xfId="35289" xr:uid="{555FC8D8-B185-4126-B4EA-2D14BF6A5E14}"/>
    <cellStyle name="Nota 43 3 4 3" xfId="22793" xr:uid="{00000000-0005-0000-0000-0000685D0000}"/>
    <cellStyle name="Nota 43 3 4 3 2" xfId="31739" xr:uid="{2245BAA5-D77A-4A72-881A-567845FAD519}"/>
    <cellStyle name="Nota 43 3 5" xfId="26413" xr:uid="{00000000-0005-0000-0000-0000695D0000}"/>
    <cellStyle name="Nota 43 3 5 2" xfId="29556" xr:uid="{00000000-0005-0000-0000-00006A5D0000}"/>
    <cellStyle name="Nota 43 3 5 2 2" xfId="38412" xr:uid="{844FC712-3A3F-4291-917D-C3EA3FEF2AB0}"/>
    <cellStyle name="Nota 43 3 5 3" xfId="35284" xr:uid="{164902D6-97D8-4B6C-A012-26E5FBE32404}"/>
    <cellStyle name="Nota 43 3 6" xfId="22798" xr:uid="{00000000-0005-0000-0000-00006B5D0000}"/>
    <cellStyle name="Nota 43 3 6 2" xfId="31744" xr:uid="{66CBE03D-5A65-40FC-B322-62DC25D5A67C}"/>
    <cellStyle name="Nota 43 4" xfId="18490" xr:uid="{00000000-0005-0000-0000-00006C5D0000}"/>
    <cellStyle name="Nota 43 4 2" xfId="18491" xr:uid="{00000000-0005-0000-0000-00006D5D0000}"/>
    <cellStyle name="Nota 43 4 2 2" xfId="26420" xr:uid="{00000000-0005-0000-0000-00006E5D0000}"/>
    <cellStyle name="Nota 43 4 2 2 2" xfId="29563" xr:uid="{00000000-0005-0000-0000-00006F5D0000}"/>
    <cellStyle name="Nota 43 4 2 2 2 2" xfId="38419" xr:uid="{690CEFBA-CC74-4E0B-8B82-751A87D891C1}"/>
    <cellStyle name="Nota 43 4 2 2 3" xfId="35291" xr:uid="{3711F0FA-625B-4F12-978C-F06EAD395962}"/>
    <cellStyle name="Nota 43 4 2 3" xfId="22791" xr:uid="{00000000-0005-0000-0000-0000705D0000}"/>
    <cellStyle name="Nota 43 4 2 3 2" xfId="31737" xr:uid="{E9C09ECB-8B1D-4311-8E1F-962E4599F7DB}"/>
    <cellStyle name="Nota 43 4 3" xfId="26419" xr:uid="{00000000-0005-0000-0000-0000715D0000}"/>
    <cellStyle name="Nota 43 4 3 2" xfId="29562" xr:uid="{00000000-0005-0000-0000-0000725D0000}"/>
    <cellStyle name="Nota 43 4 3 2 2" xfId="38418" xr:uid="{209FE618-F727-40AC-81E3-DC85696F65EC}"/>
    <cellStyle name="Nota 43 4 3 3" xfId="35290" xr:uid="{C39BA684-210D-4FB2-841E-235AA28C95B2}"/>
    <cellStyle name="Nota 43 4 4" xfId="22792" xr:uid="{00000000-0005-0000-0000-0000735D0000}"/>
    <cellStyle name="Nota 43 4 4 2" xfId="31738" xr:uid="{6F40E993-C3E5-4F1C-96BF-61F9CCA7FA59}"/>
    <cellStyle name="Nota 43 5" xfId="18492" xr:uid="{00000000-0005-0000-0000-0000745D0000}"/>
    <cellStyle name="Nota 43 5 2" xfId="18493" xr:uid="{00000000-0005-0000-0000-0000755D0000}"/>
    <cellStyle name="Nota 43 5 2 2" xfId="26422" xr:uid="{00000000-0005-0000-0000-0000765D0000}"/>
    <cellStyle name="Nota 43 5 2 2 2" xfId="29565" xr:uid="{00000000-0005-0000-0000-0000775D0000}"/>
    <cellStyle name="Nota 43 5 2 2 2 2" xfId="38421" xr:uid="{A0551CFF-D4A3-4C51-89D4-1BC532409A9C}"/>
    <cellStyle name="Nota 43 5 2 2 3" xfId="35293" xr:uid="{DCF0B0E5-B66A-4ACB-9DFC-6F2CC8EB9C08}"/>
    <cellStyle name="Nota 43 5 2 3" xfId="22789" xr:uid="{00000000-0005-0000-0000-0000785D0000}"/>
    <cellStyle name="Nota 43 5 2 3 2" xfId="31735" xr:uid="{E405507B-32BD-474B-874B-EB6EFE0B7FED}"/>
    <cellStyle name="Nota 43 5 3" xfId="26421" xr:uid="{00000000-0005-0000-0000-0000795D0000}"/>
    <cellStyle name="Nota 43 5 3 2" xfId="29564" xr:uid="{00000000-0005-0000-0000-00007A5D0000}"/>
    <cellStyle name="Nota 43 5 3 2 2" xfId="38420" xr:uid="{E8E4A6AF-506B-470A-8380-1F6B01631129}"/>
    <cellStyle name="Nota 43 5 3 3" xfId="35292" xr:uid="{C533E18E-0C55-4E6D-AAE0-0ACFEB468574}"/>
    <cellStyle name="Nota 43 5 4" xfId="22790" xr:uid="{00000000-0005-0000-0000-00007B5D0000}"/>
    <cellStyle name="Nota 43 5 4 2" xfId="31736" xr:uid="{BAEA38FC-F0E8-4599-99A1-B2D9B25028FC}"/>
    <cellStyle name="Nota 43 6" xfId="18494" xr:uid="{00000000-0005-0000-0000-00007C5D0000}"/>
    <cellStyle name="Nota 43 6 2" xfId="18495" xr:uid="{00000000-0005-0000-0000-00007D5D0000}"/>
    <cellStyle name="Nota 43 6 2 2" xfId="26424" xr:uid="{00000000-0005-0000-0000-00007E5D0000}"/>
    <cellStyle name="Nota 43 6 2 2 2" xfId="29567" xr:uid="{00000000-0005-0000-0000-00007F5D0000}"/>
    <cellStyle name="Nota 43 6 2 2 2 2" xfId="38423" xr:uid="{D26AA0E8-A65B-4A38-8EFD-AFD50065158A}"/>
    <cellStyle name="Nota 43 6 2 2 3" xfId="35295" xr:uid="{F7D3E265-825C-4273-8618-B9DA778EFCD9}"/>
    <cellStyle name="Nota 43 6 2 3" xfId="22787" xr:uid="{00000000-0005-0000-0000-0000805D0000}"/>
    <cellStyle name="Nota 43 6 2 3 2" xfId="31733" xr:uid="{577F13AC-8623-43AB-BE18-B3F0A8FD1A6A}"/>
    <cellStyle name="Nota 43 6 3" xfId="26423" xr:uid="{00000000-0005-0000-0000-0000815D0000}"/>
    <cellStyle name="Nota 43 6 3 2" xfId="29566" xr:uid="{00000000-0005-0000-0000-0000825D0000}"/>
    <cellStyle name="Nota 43 6 3 2 2" xfId="38422" xr:uid="{7E3D9AD4-88FF-4262-9749-E5F353FAE707}"/>
    <cellStyle name="Nota 43 6 3 3" xfId="35294" xr:uid="{074E402F-D74B-4F7D-A534-A79D63F65C02}"/>
    <cellStyle name="Nota 43 6 4" xfId="22788" xr:uid="{00000000-0005-0000-0000-0000835D0000}"/>
    <cellStyle name="Nota 43 6 4 2" xfId="31734" xr:uid="{E4F430EF-0498-4B41-814B-B39B593B592C}"/>
    <cellStyle name="Nota 44" xfId="18496" xr:uid="{00000000-0005-0000-0000-0000845D0000}"/>
    <cellStyle name="Nota 44 2" xfId="18497" xr:uid="{00000000-0005-0000-0000-0000855D0000}"/>
    <cellStyle name="Nota 44 3" xfId="18498" xr:uid="{00000000-0005-0000-0000-0000865D0000}"/>
    <cellStyle name="Nota 44 3 2" xfId="18499" xr:uid="{00000000-0005-0000-0000-0000875D0000}"/>
    <cellStyle name="Nota 44 3 2 2" xfId="18500" xr:uid="{00000000-0005-0000-0000-0000885D0000}"/>
    <cellStyle name="Nota 44 3 2 2 2" xfId="26427" xr:uid="{00000000-0005-0000-0000-0000895D0000}"/>
    <cellStyle name="Nota 44 3 2 2 2 2" xfId="29570" xr:uid="{00000000-0005-0000-0000-00008A5D0000}"/>
    <cellStyle name="Nota 44 3 2 2 2 2 2" xfId="38426" xr:uid="{D3775208-D44C-4A9B-85B3-BCFEAA6A6FA3}"/>
    <cellStyle name="Nota 44 3 2 2 2 3" xfId="35298" xr:uid="{528FA24C-B344-4B33-9EB9-494FBC58863D}"/>
    <cellStyle name="Nota 44 3 2 2 3" xfId="22784" xr:uid="{00000000-0005-0000-0000-00008B5D0000}"/>
    <cellStyle name="Nota 44 3 2 2 3 2" xfId="31730" xr:uid="{B85187CA-E314-4F04-8478-54BD0381927D}"/>
    <cellStyle name="Nota 44 3 2 3" xfId="26426" xr:uid="{00000000-0005-0000-0000-00008C5D0000}"/>
    <cellStyle name="Nota 44 3 2 3 2" xfId="29569" xr:uid="{00000000-0005-0000-0000-00008D5D0000}"/>
    <cellStyle name="Nota 44 3 2 3 2 2" xfId="38425" xr:uid="{B74D975D-4520-434F-A3EE-E1E7B9BD9F4A}"/>
    <cellStyle name="Nota 44 3 2 3 3" xfId="35297" xr:uid="{9772E301-1DF3-4828-9F75-0DCD44B9E436}"/>
    <cellStyle name="Nota 44 3 2 4" xfId="22785" xr:uid="{00000000-0005-0000-0000-00008E5D0000}"/>
    <cellStyle name="Nota 44 3 2 4 2" xfId="31731" xr:uid="{1A216A85-C26A-407E-9ADE-DD2B758E2C8A}"/>
    <cellStyle name="Nota 44 3 3" xfId="18501" xr:uid="{00000000-0005-0000-0000-00008F5D0000}"/>
    <cellStyle name="Nota 44 3 3 2" xfId="18502" xr:uid="{00000000-0005-0000-0000-0000905D0000}"/>
    <cellStyle name="Nota 44 3 3 2 2" xfId="26429" xr:uid="{00000000-0005-0000-0000-0000915D0000}"/>
    <cellStyle name="Nota 44 3 3 2 2 2" xfId="29572" xr:uid="{00000000-0005-0000-0000-0000925D0000}"/>
    <cellStyle name="Nota 44 3 3 2 2 2 2" xfId="38428" xr:uid="{B81419AE-1179-4084-96AF-161433096088}"/>
    <cellStyle name="Nota 44 3 3 2 2 3" xfId="35300" xr:uid="{99F5257E-2AC2-4228-8C37-505F4C99F636}"/>
    <cellStyle name="Nota 44 3 3 2 3" xfId="22782" xr:uid="{00000000-0005-0000-0000-0000935D0000}"/>
    <cellStyle name="Nota 44 3 3 2 3 2" xfId="31728" xr:uid="{A24DBDEC-A5C9-453F-87BC-E2571D0CEAFD}"/>
    <cellStyle name="Nota 44 3 3 3" xfId="26428" xr:uid="{00000000-0005-0000-0000-0000945D0000}"/>
    <cellStyle name="Nota 44 3 3 3 2" xfId="29571" xr:uid="{00000000-0005-0000-0000-0000955D0000}"/>
    <cellStyle name="Nota 44 3 3 3 2 2" xfId="38427" xr:uid="{C323AE28-2552-430B-8F6B-000A2B1D9668}"/>
    <cellStyle name="Nota 44 3 3 3 3" xfId="35299" xr:uid="{B60587A5-2AD3-434F-B4A5-81FB4C0AB55A}"/>
    <cellStyle name="Nota 44 3 3 4" xfId="22783" xr:uid="{00000000-0005-0000-0000-0000965D0000}"/>
    <cellStyle name="Nota 44 3 3 4 2" xfId="31729" xr:uid="{57937767-4189-4E55-ABC4-EF3A466E79FC}"/>
    <cellStyle name="Nota 44 3 4" xfId="18503" xr:uid="{00000000-0005-0000-0000-0000975D0000}"/>
    <cellStyle name="Nota 44 3 4 2" xfId="26430" xr:uid="{00000000-0005-0000-0000-0000985D0000}"/>
    <cellStyle name="Nota 44 3 4 2 2" xfId="29573" xr:uid="{00000000-0005-0000-0000-0000995D0000}"/>
    <cellStyle name="Nota 44 3 4 2 2 2" xfId="38429" xr:uid="{ED1D8DD0-E596-418E-BC79-A8C340DFBE61}"/>
    <cellStyle name="Nota 44 3 4 2 3" xfId="35301" xr:uid="{A3C212EF-52EA-41E3-9100-2F2F56D03027}"/>
    <cellStyle name="Nota 44 3 4 3" xfId="22781" xr:uid="{00000000-0005-0000-0000-00009A5D0000}"/>
    <cellStyle name="Nota 44 3 4 3 2" xfId="31727" xr:uid="{C0AC9A48-4422-4D57-82D4-03C02D07203D}"/>
    <cellStyle name="Nota 44 3 5" xfId="26425" xr:uid="{00000000-0005-0000-0000-00009B5D0000}"/>
    <cellStyle name="Nota 44 3 5 2" xfId="29568" xr:uid="{00000000-0005-0000-0000-00009C5D0000}"/>
    <cellStyle name="Nota 44 3 5 2 2" xfId="38424" xr:uid="{D694294A-2DF7-4F01-89F0-4D7AD9C26528}"/>
    <cellStyle name="Nota 44 3 5 3" xfId="35296" xr:uid="{819F57BA-1DC2-4609-8370-2AA117BD6F77}"/>
    <cellStyle name="Nota 44 3 6" xfId="22786" xr:uid="{00000000-0005-0000-0000-00009D5D0000}"/>
    <cellStyle name="Nota 44 3 6 2" xfId="31732" xr:uid="{432AF8E5-1D5C-4B6C-8CF3-D463379C87FB}"/>
    <cellStyle name="Nota 44 4" xfId="18504" xr:uid="{00000000-0005-0000-0000-00009E5D0000}"/>
    <cellStyle name="Nota 44 4 2" xfId="18505" xr:uid="{00000000-0005-0000-0000-00009F5D0000}"/>
    <cellStyle name="Nota 44 4 2 2" xfId="26432" xr:uid="{00000000-0005-0000-0000-0000A05D0000}"/>
    <cellStyle name="Nota 44 4 2 2 2" xfId="29575" xr:uid="{00000000-0005-0000-0000-0000A15D0000}"/>
    <cellStyle name="Nota 44 4 2 2 2 2" xfId="38431" xr:uid="{25768604-0FAD-4878-9A2C-AD9A5DDEE7BF}"/>
    <cellStyle name="Nota 44 4 2 2 3" xfId="35303" xr:uid="{DC93DEE1-F362-4395-A328-4D045C8057BE}"/>
    <cellStyle name="Nota 44 4 2 3" xfId="22779" xr:uid="{00000000-0005-0000-0000-0000A25D0000}"/>
    <cellStyle name="Nota 44 4 2 3 2" xfId="31725" xr:uid="{EE688BEB-026A-4C83-B8EF-92E49342D64A}"/>
    <cellStyle name="Nota 44 4 3" xfId="26431" xr:uid="{00000000-0005-0000-0000-0000A35D0000}"/>
    <cellStyle name="Nota 44 4 3 2" xfId="29574" xr:uid="{00000000-0005-0000-0000-0000A45D0000}"/>
    <cellStyle name="Nota 44 4 3 2 2" xfId="38430" xr:uid="{652CB0D3-EEE5-4988-B315-77F90DE95C01}"/>
    <cellStyle name="Nota 44 4 3 3" xfId="35302" xr:uid="{F1460073-2DBD-4DF5-A4B0-42B9B96C0F56}"/>
    <cellStyle name="Nota 44 4 4" xfId="22780" xr:uid="{00000000-0005-0000-0000-0000A55D0000}"/>
    <cellStyle name="Nota 44 4 4 2" xfId="31726" xr:uid="{2DCD8D67-5DFC-47B4-9DF1-A0688A11CC78}"/>
    <cellStyle name="Nota 44 5" xfId="18506" xr:uid="{00000000-0005-0000-0000-0000A65D0000}"/>
    <cellStyle name="Nota 44 5 2" xfId="18507" xr:uid="{00000000-0005-0000-0000-0000A75D0000}"/>
    <cellStyle name="Nota 44 5 2 2" xfId="26434" xr:uid="{00000000-0005-0000-0000-0000A85D0000}"/>
    <cellStyle name="Nota 44 5 2 2 2" xfId="29577" xr:uid="{00000000-0005-0000-0000-0000A95D0000}"/>
    <cellStyle name="Nota 44 5 2 2 2 2" xfId="38433" xr:uid="{187A3429-12A7-439F-8BEA-4C2120BCEC71}"/>
    <cellStyle name="Nota 44 5 2 2 3" xfId="35305" xr:uid="{A62DD4CB-BC22-47F8-B9B2-F7835A853827}"/>
    <cellStyle name="Nota 44 5 2 3" xfId="22777" xr:uid="{00000000-0005-0000-0000-0000AA5D0000}"/>
    <cellStyle name="Nota 44 5 2 3 2" xfId="31723" xr:uid="{5B56B0E4-B71B-4EEA-8272-2D96BD82083A}"/>
    <cellStyle name="Nota 44 5 3" xfId="26433" xr:uid="{00000000-0005-0000-0000-0000AB5D0000}"/>
    <cellStyle name="Nota 44 5 3 2" xfId="29576" xr:uid="{00000000-0005-0000-0000-0000AC5D0000}"/>
    <cellStyle name="Nota 44 5 3 2 2" xfId="38432" xr:uid="{B6547043-772D-4E57-A2C2-21AC0AF00EA1}"/>
    <cellStyle name="Nota 44 5 3 3" xfId="35304" xr:uid="{DFE842E7-70D2-4887-8D1F-2681D4824048}"/>
    <cellStyle name="Nota 44 5 4" xfId="22778" xr:uid="{00000000-0005-0000-0000-0000AD5D0000}"/>
    <cellStyle name="Nota 44 5 4 2" xfId="31724" xr:uid="{7070185D-1099-4C68-9EB9-4AAAE9D53AB8}"/>
    <cellStyle name="Nota 44 6" xfId="18508" xr:uid="{00000000-0005-0000-0000-0000AE5D0000}"/>
    <cellStyle name="Nota 44 6 2" xfId="18509" xr:uid="{00000000-0005-0000-0000-0000AF5D0000}"/>
    <cellStyle name="Nota 44 6 2 2" xfId="26436" xr:uid="{00000000-0005-0000-0000-0000B05D0000}"/>
    <cellStyle name="Nota 44 6 2 2 2" xfId="29579" xr:uid="{00000000-0005-0000-0000-0000B15D0000}"/>
    <cellStyle name="Nota 44 6 2 2 2 2" xfId="38435" xr:uid="{8EB8B0C1-32DA-4947-8F24-E204D204E7E3}"/>
    <cellStyle name="Nota 44 6 2 2 3" xfId="35307" xr:uid="{91E2CD8D-12D8-4E54-AB08-D4634791BBC7}"/>
    <cellStyle name="Nota 44 6 2 3" xfId="22775" xr:uid="{00000000-0005-0000-0000-0000B25D0000}"/>
    <cellStyle name="Nota 44 6 2 3 2" xfId="31721" xr:uid="{2C4C0015-E35F-4FBA-AC1F-B30A610019C7}"/>
    <cellStyle name="Nota 44 6 3" xfId="26435" xr:uid="{00000000-0005-0000-0000-0000B35D0000}"/>
    <cellStyle name="Nota 44 6 3 2" xfId="29578" xr:uid="{00000000-0005-0000-0000-0000B45D0000}"/>
    <cellStyle name="Nota 44 6 3 2 2" xfId="38434" xr:uid="{D74E6F77-DD67-4417-A366-E6509559C99E}"/>
    <cellStyle name="Nota 44 6 3 3" xfId="35306" xr:uid="{997B7A89-45E6-4160-9C78-0637136DA3F6}"/>
    <cellStyle name="Nota 44 6 4" xfId="22776" xr:uid="{00000000-0005-0000-0000-0000B55D0000}"/>
    <cellStyle name="Nota 44 6 4 2" xfId="31722" xr:uid="{EA850A97-8E36-4FA9-8524-447BBD9142AD}"/>
    <cellStyle name="Nota 45" xfId="18510" xr:uid="{00000000-0005-0000-0000-0000B65D0000}"/>
    <cellStyle name="Nota 45 2" xfId="18511" xr:uid="{00000000-0005-0000-0000-0000B75D0000}"/>
    <cellStyle name="Nota 45 3" xfId="18512" xr:uid="{00000000-0005-0000-0000-0000B85D0000}"/>
    <cellStyle name="Nota 45 3 2" xfId="18513" xr:uid="{00000000-0005-0000-0000-0000B95D0000}"/>
    <cellStyle name="Nota 45 3 2 2" xfId="18514" xr:uid="{00000000-0005-0000-0000-0000BA5D0000}"/>
    <cellStyle name="Nota 45 3 2 2 2" xfId="26439" xr:uid="{00000000-0005-0000-0000-0000BB5D0000}"/>
    <cellStyle name="Nota 45 3 2 2 2 2" xfId="29582" xr:uid="{00000000-0005-0000-0000-0000BC5D0000}"/>
    <cellStyle name="Nota 45 3 2 2 2 2 2" xfId="38438" xr:uid="{19305C9E-717E-4ABA-BFE4-1D3A5D1A7867}"/>
    <cellStyle name="Nota 45 3 2 2 2 3" xfId="35310" xr:uid="{0D388C4D-EF20-42DC-B826-C3F95CDE577B}"/>
    <cellStyle name="Nota 45 3 2 2 3" xfId="22772" xr:uid="{00000000-0005-0000-0000-0000BD5D0000}"/>
    <cellStyle name="Nota 45 3 2 2 3 2" xfId="31718" xr:uid="{C287081E-618F-4400-BCDB-8826C9F95A4A}"/>
    <cellStyle name="Nota 45 3 2 3" xfId="26438" xr:uid="{00000000-0005-0000-0000-0000BE5D0000}"/>
    <cellStyle name="Nota 45 3 2 3 2" xfId="29581" xr:uid="{00000000-0005-0000-0000-0000BF5D0000}"/>
    <cellStyle name="Nota 45 3 2 3 2 2" xfId="38437" xr:uid="{8223CCCE-F4DF-40FB-B3B5-5C34B15165CA}"/>
    <cellStyle name="Nota 45 3 2 3 3" xfId="35309" xr:uid="{4029AC14-B128-4CE6-891F-6FFD40BB7797}"/>
    <cellStyle name="Nota 45 3 2 4" xfId="22773" xr:uid="{00000000-0005-0000-0000-0000C05D0000}"/>
    <cellStyle name="Nota 45 3 2 4 2" xfId="31719" xr:uid="{5A239BC1-F5B5-4888-8E0A-D0BD61BBFF90}"/>
    <cellStyle name="Nota 45 3 3" xfId="18515" xr:uid="{00000000-0005-0000-0000-0000C15D0000}"/>
    <cellStyle name="Nota 45 3 3 2" xfId="18516" xr:uid="{00000000-0005-0000-0000-0000C25D0000}"/>
    <cellStyle name="Nota 45 3 3 2 2" xfId="26441" xr:uid="{00000000-0005-0000-0000-0000C35D0000}"/>
    <cellStyle name="Nota 45 3 3 2 2 2" xfId="29584" xr:uid="{00000000-0005-0000-0000-0000C45D0000}"/>
    <cellStyle name="Nota 45 3 3 2 2 2 2" xfId="38440" xr:uid="{3B331A03-262B-4115-A5DD-6EC05790294F}"/>
    <cellStyle name="Nota 45 3 3 2 2 3" xfId="35312" xr:uid="{70168D0E-4E6B-444A-AFD2-CC6E8304A85A}"/>
    <cellStyle name="Nota 45 3 3 2 3" xfId="22770" xr:uid="{00000000-0005-0000-0000-0000C55D0000}"/>
    <cellStyle name="Nota 45 3 3 2 3 2" xfId="31716" xr:uid="{4A77E0EA-8EA1-4768-BFE6-59EC02F96127}"/>
    <cellStyle name="Nota 45 3 3 3" xfId="26440" xr:uid="{00000000-0005-0000-0000-0000C65D0000}"/>
    <cellStyle name="Nota 45 3 3 3 2" xfId="29583" xr:uid="{00000000-0005-0000-0000-0000C75D0000}"/>
    <cellStyle name="Nota 45 3 3 3 2 2" xfId="38439" xr:uid="{3DC10FCF-2E2D-45D0-984D-51698E6AE9B4}"/>
    <cellStyle name="Nota 45 3 3 3 3" xfId="35311" xr:uid="{56BE3CC9-4181-4164-A97C-27D1CED490B4}"/>
    <cellStyle name="Nota 45 3 3 4" xfId="22771" xr:uid="{00000000-0005-0000-0000-0000C85D0000}"/>
    <cellStyle name="Nota 45 3 3 4 2" xfId="31717" xr:uid="{938CC3E6-7D8B-4FCE-ABD7-6E0F913B6D08}"/>
    <cellStyle name="Nota 45 3 4" xfId="18517" xr:uid="{00000000-0005-0000-0000-0000C95D0000}"/>
    <cellStyle name="Nota 45 3 4 2" xfId="26442" xr:uid="{00000000-0005-0000-0000-0000CA5D0000}"/>
    <cellStyle name="Nota 45 3 4 2 2" xfId="29585" xr:uid="{00000000-0005-0000-0000-0000CB5D0000}"/>
    <cellStyle name="Nota 45 3 4 2 2 2" xfId="38441" xr:uid="{CBA4472C-B50E-4DCD-BA96-F0A937612E01}"/>
    <cellStyle name="Nota 45 3 4 2 3" xfId="35313" xr:uid="{59981284-9B9B-489F-951E-710EED9285CB}"/>
    <cellStyle name="Nota 45 3 4 3" xfId="22769" xr:uid="{00000000-0005-0000-0000-0000CC5D0000}"/>
    <cellStyle name="Nota 45 3 4 3 2" xfId="31715" xr:uid="{95F48A13-96DD-4D06-9705-7F332D70A181}"/>
    <cellStyle name="Nota 45 3 5" xfId="26437" xr:uid="{00000000-0005-0000-0000-0000CD5D0000}"/>
    <cellStyle name="Nota 45 3 5 2" xfId="29580" xr:uid="{00000000-0005-0000-0000-0000CE5D0000}"/>
    <cellStyle name="Nota 45 3 5 2 2" xfId="38436" xr:uid="{824B7AFD-3A65-4B73-9698-C9C4B0ED2A2A}"/>
    <cellStyle name="Nota 45 3 5 3" xfId="35308" xr:uid="{2E7F882B-EB7A-421C-B31F-D4ADF90546C9}"/>
    <cellStyle name="Nota 45 3 6" xfId="22774" xr:uid="{00000000-0005-0000-0000-0000CF5D0000}"/>
    <cellStyle name="Nota 45 3 6 2" xfId="31720" xr:uid="{4B2507FF-8372-42CD-9C9E-7F12A2019B5E}"/>
    <cellStyle name="Nota 45 4" xfId="18518" xr:uid="{00000000-0005-0000-0000-0000D05D0000}"/>
    <cellStyle name="Nota 45 4 2" xfId="18519" xr:uid="{00000000-0005-0000-0000-0000D15D0000}"/>
    <cellStyle name="Nota 45 4 2 2" xfId="26444" xr:uid="{00000000-0005-0000-0000-0000D25D0000}"/>
    <cellStyle name="Nota 45 4 2 2 2" xfId="29587" xr:uid="{00000000-0005-0000-0000-0000D35D0000}"/>
    <cellStyle name="Nota 45 4 2 2 2 2" xfId="38443" xr:uid="{52ADD626-FA3A-4B3A-93FA-9882D35F6779}"/>
    <cellStyle name="Nota 45 4 2 2 3" xfId="35315" xr:uid="{8494DAFB-C750-4189-9DED-6AD9371D895E}"/>
    <cellStyle name="Nota 45 4 2 3" xfId="22767" xr:uid="{00000000-0005-0000-0000-0000D45D0000}"/>
    <cellStyle name="Nota 45 4 2 3 2" xfId="31713" xr:uid="{86BF43D2-EB4D-41F8-9990-ABC637CBC2AE}"/>
    <cellStyle name="Nota 45 4 3" xfId="26443" xr:uid="{00000000-0005-0000-0000-0000D55D0000}"/>
    <cellStyle name="Nota 45 4 3 2" xfId="29586" xr:uid="{00000000-0005-0000-0000-0000D65D0000}"/>
    <cellStyle name="Nota 45 4 3 2 2" xfId="38442" xr:uid="{E24978EE-2D6A-4613-890C-357199605892}"/>
    <cellStyle name="Nota 45 4 3 3" xfId="35314" xr:uid="{1B931F9C-49D3-4033-BFA7-5C9B7310549D}"/>
    <cellStyle name="Nota 45 4 4" xfId="22768" xr:uid="{00000000-0005-0000-0000-0000D75D0000}"/>
    <cellStyle name="Nota 45 4 4 2" xfId="31714" xr:uid="{263DF804-563C-4E29-AE8A-5ACC412F4899}"/>
    <cellStyle name="Nota 45 5" xfId="18520" xr:uid="{00000000-0005-0000-0000-0000D85D0000}"/>
    <cellStyle name="Nota 45 5 2" xfId="18521" xr:uid="{00000000-0005-0000-0000-0000D95D0000}"/>
    <cellStyle name="Nota 45 5 2 2" xfId="26446" xr:uid="{00000000-0005-0000-0000-0000DA5D0000}"/>
    <cellStyle name="Nota 45 5 2 2 2" xfId="29589" xr:uid="{00000000-0005-0000-0000-0000DB5D0000}"/>
    <cellStyle name="Nota 45 5 2 2 2 2" xfId="38445" xr:uid="{C16610A1-336F-4388-A48E-D635F203D0A5}"/>
    <cellStyle name="Nota 45 5 2 2 3" xfId="35317" xr:uid="{53B10487-8860-48D5-B387-D527B863959C}"/>
    <cellStyle name="Nota 45 5 2 3" xfId="22765" xr:uid="{00000000-0005-0000-0000-0000DC5D0000}"/>
    <cellStyle name="Nota 45 5 2 3 2" xfId="31711" xr:uid="{C7344388-9D8A-4596-A767-3E2D937B1D73}"/>
    <cellStyle name="Nota 45 5 3" xfId="26445" xr:uid="{00000000-0005-0000-0000-0000DD5D0000}"/>
    <cellStyle name="Nota 45 5 3 2" xfId="29588" xr:uid="{00000000-0005-0000-0000-0000DE5D0000}"/>
    <cellStyle name="Nota 45 5 3 2 2" xfId="38444" xr:uid="{57CE5E0E-5D1E-472F-8A4A-C0B951A93F79}"/>
    <cellStyle name="Nota 45 5 3 3" xfId="35316" xr:uid="{356DC55B-02AF-403C-A899-BAAC66FA5A88}"/>
    <cellStyle name="Nota 45 5 4" xfId="22766" xr:uid="{00000000-0005-0000-0000-0000DF5D0000}"/>
    <cellStyle name="Nota 45 5 4 2" xfId="31712" xr:uid="{6B7822EC-004F-4C7E-8FFD-3BFDF6FCA998}"/>
    <cellStyle name="Nota 45 6" xfId="18522" xr:uid="{00000000-0005-0000-0000-0000E05D0000}"/>
    <cellStyle name="Nota 45 6 2" xfId="18523" xr:uid="{00000000-0005-0000-0000-0000E15D0000}"/>
    <cellStyle name="Nota 45 6 2 2" xfId="26448" xr:uid="{00000000-0005-0000-0000-0000E25D0000}"/>
    <cellStyle name="Nota 45 6 2 2 2" xfId="29591" xr:uid="{00000000-0005-0000-0000-0000E35D0000}"/>
    <cellStyle name="Nota 45 6 2 2 2 2" xfId="38447" xr:uid="{8A84FF76-DEDA-404C-B11D-2F9BEA93DD25}"/>
    <cellStyle name="Nota 45 6 2 2 3" xfId="35319" xr:uid="{B447C72F-85CA-4712-B39D-D4FCE037E3B2}"/>
    <cellStyle name="Nota 45 6 2 3" xfId="22763" xr:uid="{00000000-0005-0000-0000-0000E45D0000}"/>
    <cellStyle name="Nota 45 6 2 3 2" xfId="31709" xr:uid="{FEB74E72-A75C-4EA5-972D-B947CDD64D03}"/>
    <cellStyle name="Nota 45 6 3" xfId="26447" xr:uid="{00000000-0005-0000-0000-0000E55D0000}"/>
    <cellStyle name="Nota 45 6 3 2" xfId="29590" xr:uid="{00000000-0005-0000-0000-0000E65D0000}"/>
    <cellStyle name="Nota 45 6 3 2 2" xfId="38446" xr:uid="{12AA6E3B-3CE0-410C-B46C-FCF9A00402C0}"/>
    <cellStyle name="Nota 45 6 3 3" xfId="35318" xr:uid="{86932D8D-568C-477E-AAFC-DB0AEA70B8AC}"/>
    <cellStyle name="Nota 45 6 4" xfId="22764" xr:uid="{00000000-0005-0000-0000-0000E75D0000}"/>
    <cellStyle name="Nota 45 6 4 2" xfId="31710" xr:uid="{DBACF72F-7D74-4552-B223-1F624BE8F3C5}"/>
    <cellStyle name="Nota 46" xfId="18524" xr:uid="{00000000-0005-0000-0000-0000E85D0000}"/>
    <cellStyle name="Nota 46 2" xfId="18525" xr:uid="{00000000-0005-0000-0000-0000E95D0000}"/>
    <cellStyle name="Nota 46 3" xfId="18526" xr:uid="{00000000-0005-0000-0000-0000EA5D0000}"/>
    <cellStyle name="Nota 46 3 2" xfId="18527" xr:uid="{00000000-0005-0000-0000-0000EB5D0000}"/>
    <cellStyle name="Nota 46 3 2 2" xfId="18528" xr:uid="{00000000-0005-0000-0000-0000EC5D0000}"/>
    <cellStyle name="Nota 46 3 2 2 2" xfId="26451" xr:uid="{00000000-0005-0000-0000-0000ED5D0000}"/>
    <cellStyle name="Nota 46 3 2 2 2 2" xfId="29594" xr:uid="{00000000-0005-0000-0000-0000EE5D0000}"/>
    <cellStyle name="Nota 46 3 2 2 2 2 2" xfId="38450" xr:uid="{F6DCC614-B7C6-4035-BD1D-1D4842FCFA5A}"/>
    <cellStyle name="Nota 46 3 2 2 2 3" xfId="35322" xr:uid="{13969F49-F9A0-4BB9-8B27-E20B009F566E}"/>
    <cellStyle name="Nota 46 3 2 2 3" xfId="22760" xr:uid="{00000000-0005-0000-0000-0000EF5D0000}"/>
    <cellStyle name="Nota 46 3 2 2 3 2" xfId="31706" xr:uid="{41E3EC75-F22C-405C-888C-B75B22838C9B}"/>
    <cellStyle name="Nota 46 3 2 3" xfId="26450" xr:uid="{00000000-0005-0000-0000-0000F05D0000}"/>
    <cellStyle name="Nota 46 3 2 3 2" xfId="29593" xr:uid="{00000000-0005-0000-0000-0000F15D0000}"/>
    <cellStyle name="Nota 46 3 2 3 2 2" xfId="38449" xr:uid="{F050F3B3-41D0-4E61-B18D-2AA42CB86E8C}"/>
    <cellStyle name="Nota 46 3 2 3 3" xfId="35321" xr:uid="{60459561-0AA7-4E85-A086-5F875C3D47A2}"/>
    <cellStyle name="Nota 46 3 2 4" xfId="22761" xr:uid="{00000000-0005-0000-0000-0000F25D0000}"/>
    <cellStyle name="Nota 46 3 2 4 2" xfId="31707" xr:uid="{6D454FF5-3E3A-42DD-B934-3A7B33E75194}"/>
    <cellStyle name="Nota 46 3 3" xfId="18529" xr:uid="{00000000-0005-0000-0000-0000F35D0000}"/>
    <cellStyle name="Nota 46 3 3 2" xfId="18530" xr:uid="{00000000-0005-0000-0000-0000F45D0000}"/>
    <cellStyle name="Nota 46 3 3 2 2" xfId="26453" xr:uid="{00000000-0005-0000-0000-0000F55D0000}"/>
    <cellStyle name="Nota 46 3 3 2 2 2" xfId="29596" xr:uid="{00000000-0005-0000-0000-0000F65D0000}"/>
    <cellStyle name="Nota 46 3 3 2 2 2 2" xfId="38452" xr:uid="{7ACD0955-9C78-4987-9A70-4298CC7C1145}"/>
    <cellStyle name="Nota 46 3 3 2 2 3" xfId="35324" xr:uid="{782662F9-5D97-4691-8F53-06BD9776146F}"/>
    <cellStyle name="Nota 46 3 3 2 3" xfId="22758" xr:uid="{00000000-0005-0000-0000-0000F75D0000}"/>
    <cellStyle name="Nota 46 3 3 2 3 2" xfId="31704" xr:uid="{208FE2DD-D1A8-4E2B-9429-2E6143078333}"/>
    <cellStyle name="Nota 46 3 3 3" xfId="26452" xr:uid="{00000000-0005-0000-0000-0000F85D0000}"/>
    <cellStyle name="Nota 46 3 3 3 2" xfId="29595" xr:uid="{00000000-0005-0000-0000-0000F95D0000}"/>
    <cellStyle name="Nota 46 3 3 3 2 2" xfId="38451" xr:uid="{A44B5BB2-25FA-495F-BA90-51FF833ECC94}"/>
    <cellStyle name="Nota 46 3 3 3 3" xfId="35323" xr:uid="{D1839640-4372-4BAE-9C51-288AD9616C06}"/>
    <cellStyle name="Nota 46 3 3 4" xfId="22759" xr:uid="{00000000-0005-0000-0000-0000FA5D0000}"/>
    <cellStyle name="Nota 46 3 3 4 2" xfId="31705" xr:uid="{99387E60-534C-4C8A-B749-89B61BFA930C}"/>
    <cellStyle name="Nota 46 3 4" xfId="18531" xr:uid="{00000000-0005-0000-0000-0000FB5D0000}"/>
    <cellStyle name="Nota 46 3 4 2" xfId="26454" xr:uid="{00000000-0005-0000-0000-0000FC5D0000}"/>
    <cellStyle name="Nota 46 3 4 2 2" xfId="29597" xr:uid="{00000000-0005-0000-0000-0000FD5D0000}"/>
    <cellStyle name="Nota 46 3 4 2 2 2" xfId="38453" xr:uid="{5300DA01-2563-45F0-A4AA-3D11086CDC26}"/>
    <cellStyle name="Nota 46 3 4 2 3" xfId="35325" xr:uid="{171E0698-BEA2-43D9-BAB8-97ACC08BD618}"/>
    <cellStyle name="Nota 46 3 4 3" xfId="22757" xr:uid="{00000000-0005-0000-0000-0000FE5D0000}"/>
    <cellStyle name="Nota 46 3 4 3 2" xfId="31703" xr:uid="{EC2483A7-A89F-4E84-9D2A-EE8960978564}"/>
    <cellStyle name="Nota 46 3 5" xfId="26449" xr:uid="{00000000-0005-0000-0000-0000FF5D0000}"/>
    <cellStyle name="Nota 46 3 5 2" xfId="29592" xr:uid="{00000000-0005-0000-0000-0000005E0000}"/>
    <cellStyle name="Nota 46 3 5 2 2" xfId="38448" xr:uid="{33BD3729-E3C6-44E9-9C94-FD838AE91EF5}"/>
    <cellStyle name="Nota 46 3 5 3" xfId="35320" xr:uid="{CD2408D5-A926-4A50-BD93-DF6DBFB47F6A}"/>
    <cellStyle name="Nota 46 3 6" xfId="22762" xr:uid="{00000000-0005-0000-0000-0000015E0000}"/>
    <cellStyle name="Nota 46 3 6 2" xfId="31708" xr:uid="{07A2C38E-7905-42A9-8AEC-099929BEB5A7}"/>
    <cellStyle name="Nota 46 4" xfId="18532" xr:uid="{00000000-0005-0000-0000-0000025E0000}"/>
    <cellStyle name="Nota 46 4 2" xfId="18533" xr:uid="{00000000-0005-0000-0000-0000035E0000}"/>
    <cellStyle name="Nota 46 4 2 2" xfId="26456" xr:uid="{00000000-0005-0000-0000-0000045E0000}"/>
    <cellStyle name="Nota 46 4 2 2 2" xfId="29599" xr:uid="{00000000-0005-0000-0000-0000055E0000}"/>
    <cellStyle name="Nota 46 4 2 2 2 2" xfId="38455" xr:uid="{CB76C612-D9B0-4874-88A6-33E854820BCE}"/>
    <cellStyle name="Nota 46 4 2 2 3" xfId="35327" xr:uid="{033D7A18-16E0-43DF-9E1D-DDC96FFDEC48}"/>
    <cellStyle name="Nota 46 4 2 3" xfId="22755" xr:uid="{00000000-0005-0000-0000-0000065E0000}"/>
    <cellStyle name="Nota 46 4 2 3 2" xfId="31701" xr:uid="{AC477384-0C05-4D07-ADCC-2AB64B8884F4}"/>
    <cellStyle name="Nota 46 4 3" xfId="26455" xr:uid="{00000000-0005-0000-0000-0000075E0000}"/>
    <cellStyle name="Nota 46 4 3 2" xfId="29598" xr:uid="{00000000-0005-0000-0000-0000085E0000}"/>
    <cellStyle name="Nota 46 4 3 2 2" xfId="38454" xr:uid="{513F7DB2-F96F-4F7A-B9E5-B07B7C6D1EEB}"/>
    <cellStyle name="Nota 46 4 3 3" xfId="35326" xr:uid="{25385BBE-8413-4087-B94A-46E11E8D893B}"/>
    <cellStyle name="Nota 46 4 4" xfId="22756" xr:uid="{00000000-0005-0000-0000-0000095E0000}"/>
    <cellStyle name="Nota 46 4 4 2" xfId="31702" xr:uid="{1E83F907-FA58-4C41-8470-498830159047}"/>
    <cellStyle name="Nota 46 5" xfId="18534" xr:uid="{00000000-0005-0000-0000-00000A5E0000}"/>
    <cellStyle name="Nota 46 5 2" xfId="18535" xr:uid="{00000000-0005-0000-0000-00000B5E0000}"/>
    <cellStyle name="Nota 46 5 2 2" xfId="26458" xr:uid="{00000000-0005-0000-0000-00000C5E0000}"/>
    <cellStyle name="Nota 46 5 2 2 2" xfId="29601" xr:uid="{00000000-0005-0000-0000-00000D5E0000}"/>
    <cellStyle name="Nota 46 5 2 2 2 2" xfId="38457" xr:uid="{42888396-2F92-4FD0-876E-D587C0E8CCC0}"/>
    <cellStyle name="Nota 46 5 2 2 3" xfId="35329" xr:uid="{C4A62853-B5F5-40FD-9327-C6E626D27147}"/>
    <cellStyle name="Nota 46 5 2 3" xfId="22753" xr:uid="{00000000-0005-0000-0000-00000E5E0000}"/>
    <cellStyle name="Nota 46 5 2 3 2" xfId="31699" xr:uid="{96A5E51E-39FB-4B9B-A0C8-850770142F5C}"/>
    <cellStyle name="Nota 46 5 3" xfId="26457" xr:uid="{00000000-0005-0000-0000-00000F5E0000}"/>
    <cellStyle name="Nota 46 5 3 2" xfId="29600" xr:uid="{00000000-0005-0000-0000-0000105E0000}"/>
    <cellStyle name="Nota 46 5 3 2 2" xfId="38456" xr:uid="{1E70D7FB-3692-442B-9918-1A6872F3BC43}"/>
    <cellStyle name="Nota 46 5 3 3" xfId="35328" xr:uid="{655EDF7F-D934-44B7-BE39-CA848EEBA945}"/>
    <cellStyle name="Nota 46 5 4" xfId="22754" xr:uid="{00000000-0005-0000-0000-0000115E0000}"/>
    <cellStyle name="Nota 46 5 4 2" xfId="31700" xr:uid="{B9F2AAE6-6CE1-4948-BBA3-2EC61ACFAAE9}"/>
    <cellStyle name="Nota 46 6" xfId="18536" xr:uid="{00000000-0005-0000-0000-0000125E0000}"/>
    <cellStyle name="Nota 46 6 2" xfId="18537" xr:uid="{00000000-0005-0000-0000-0000135E0000}"/>
    <cellStyle name="Nota 46 6 2 2" xfId="26460" xr:uid="{00000000-0005-0000-0000-0000145E0000}"/>
    <cellStyle name="Nota 46 6 2 2 2" xfId="29603" xr:uid="{00000000-0005-0000-0000-0000155E0000}"/>
    <cellStyle name="Nota 46 6 2 2 2 2" xfId="38459" xr:uid="{CB2D5EDC-6C79-4AA6-8810-00B504F541D1}"/>
    <cellStyle name="Nota 46 6 2 2 3" xfId="35331" xr:uid="{1E9AF3FB-2F66-44B2-AFC4-5A850670D179}"/>
    <cellStyle name="Nota 46 6 2 3" xfId="22751" xr:uid="{00000000-0005-0000-0000-0000165E0000}"/>
    <cellStyle name="Nota 46 6 2 3 2" xfId="31697" xr:uid="{9846FE58-F80F-42E4-A39E-C381B77030DD}"/>
    <cellStyle name="Nota 46 6 3" xfId="26459" xr:uid="{00000000-0005-0000-0000-0000175E0000}"/>
    <cellStyle name="Nota 46 6 3 2" xfId="29602" xr:uid="{00000000-0005-0000-0000-0000185E0000}"/>
    <cellStyle name="Nota 46 6 3 2 2" xfId="38458" xr:uid="{09F5085B-E313-4DDD-8CB8-500A85BB39B4}"/>
    <cellStyle name="Nota 46 6 3 3" xfId="35330" xr:uid="{C74BBFAD-D78E-4717-A474-56283F74369F}"/>
    <cellStyle name="Nota 46 6 4" xfId="22752" xr:uid="{00000000-0005-0000-0000-0000195E0000}"/>
    <cellStyle name="Nota 46 6 4 2" xfId="31698" xr:uid="{ECCD0A77-AAC6-4D63-9359-08AE81C76089}"/>
    <cellStyle name="Nota 47" xfId="18538" xr:uid="{00000000-0005-0000-0000-00001A5E0000}"/>
    <cellStyle name="Nota 47 2" xfId="18539" xr:uid="{00000000-0005-0000-0000-00001B5E0000}"/>
    <cellStyle name="Nota 47 3" xfId="18540" xr:uid="{00000000-0005-0000-0000-00001C5E0000}"/>
    <cellStyle name="Nota 47 3 2" xfId="18541" xr:uid="{00000000-0005-0000-0000-00001D5E0000}"/>
    <cellStyle name="Nota 47 3 2 2" xfId="26462" xr:uid="{00000000-0005-0000-0000-00001E5E0000}"/>
    <cellStyle name="Nota 47 3 2 2 2" xfId="29605" xr:uid="{00000000-0005-0000-0000-00001F5E0000}"/>
    <cellStyle name="Nota 47 3 2 2 2 2" xfId="38461" xr:uid="{494444EE-94F7-4961-9D22-080355F3DA6C}"/>
    <cellStyle name="Nota 47 3 2 2 3" xfId="35333" xr:uid="{D5D91824-5645-4F0A-9949-3819FBA5BDBE}"/>
    <cellStyle name="Nota 47 3 2 3" xfId="22749" xr:uid="{00000000-0005-0000-0000-0000205E0000}"/>
    <cellStyle name="Nota 47 3 2 3 2" xfId="31695" xr:uid="{8B19E66E-37C8-4158-B3DE-4313561E8C33}"/>
    <cellStyle name="Nota 47 3 3" xfId="26461" xr:uid="{00000000-0005-0000-0000-0000215E0000}"/>
    <cellStyle name="Nota 47 3 3 2" xfId="29604" xr:uid="{00000000-0005-0000-0000-0000225E0000}"/>
    <cellStyle name="Nota 47 3 3 2 2" xfId="38460" xr:uid="{109641CC-7B62-4020-8F4C-6C1FF8A1C5C9}"/>
    <cellStyle name="Nota 47 3 3 3" xfId="35332" xr:uid="{895C42B7-AAE3-40B4-85FA-7EBD7996D17F}"/>
    <cellStyle name="Nota 47 3 4" xfId="22750" xr:uid="{00000000-0005-0000-0000-0000235E0000}"/>
    <cellStyle name="Nota 47 3 4 2" xfId="31696" xr:uid="{DA0248F7-2484-463F-926C-EB1874C16CA2}"/>
    <cellStyle name="Nota 47 4" xfId="18542" xr:uid="{00000000-0005-0000-0000-0000245E0000}"/>
    <cellStyle name="Nota 47 4 2" xfId="18543" xr:uid="{00000000-0005-0000-0000-0000255E0000}"/>
    <cellStyle name="Nota 47 4 2 2" xfId="26464" xr:uid="{00000000-0005-0000-0000-0000265E0000}"/>
    <cellStyle name="Nota 47 4 2 2 2" xfId="29607" xr:uid="{00000000-0005-0000-0000-0000275E0000}"/>
    <cellStyle name="Nota 47 4 2 2 2 2" xfId="38463" xr:uid="{9D009405-AED6-439F-8A51-95CDACE809C5}"/>
    <cellStyle name="Nota 47 4 2 2 3" xfId="35335" xr:uid="{8E5BA72F-1E5A-4E69-8823-390D10F7D6F7}"/>
    <cellStyle name="Nota 47 4 2 3" xfId="22747" xr:uid="{00000000-0005-0000-0000-0000285E0000}"/>
    <cellStyle name="Nota 47 4 2 3 2" xfId="31693" xr:uid="{F5F847AB-9982-4471-BC0B-F3FA2619410A}"/>
    <cellStyle name="Nota 47 4 3" xfId="26463" xr:uid="{00000000-0005-0000-0000-0000295E0000}"/>
    <cellStyle name="Nota 47 4 3 2" xfId="29606" xr:uid="{00000000-0005-0000-0000-00002A5E0000}"/>
    <cellStyle name="Nota 47 4 3 2 2" xfId="38462" xr:uid="{984BA076-3575-4D38-9B51-45FC2189F521}"/>
    <cellStyle name="Nota 47 4 3 3" xfId="35334" xr:uid="{3A051F3C-BD14-44A6-870C-A786A19DC472}"/>
    <cellStyle name="Nota 47 4 4" xfId="22748" xr:uid="{00000000-0005-0000-0000-00002B5E0000}"/>
    <cellStyle name="Nota 47 4 4 2" xfId="31694" xr:uid="{3F3962F7-4602-44B5-8C5C-13E91A5E0AFD}"/>
    <cellStyle name="Nota 47 5" xfId="18544" xr:uid="{00000000-0005-0000-0000-00002C5E0000}"/>
    <cellStyle name="Nota 47 5 2" xfId="18545" xr:uid="{00000000-0005-0000-0000-00002D5E0000}"/>
    <cellStyle name="Nota 47 5 2 2" xfId="26466" xr:uid="{00000000-0005-0000-0000-00002E5E0000}"/>
    <cellStyle name="Nota 47 5 2 2 2" xfId="29609" xr:uid="{00000000-0005-0000-0000-00002F5E0000}"/>
    <cellStyle name="Nota 47 5 2 2 2 2" xfId="38465" xr:uid="{4BA04213-9BB1-4741-8E38-B1029117981F}"/>
    <cellStyle name="Nota 47 5 2 2 3" xfId="35337" xr:uid="{C6EAE164-99E9-4BE5-B93F-1140CB874CC4}"/>
    <cellStyle name="Nota 47 5 2 3" xfId="22745" xr:uid="{00000000-0005-0000-0000-0000305E0000}"/>
    <cellStyle name="Nota 47 5 2 3 2" xfId="31691" xr:uid="{8DB78A04-72EB-40DF-BA04-15938F7ECB3A}"/>
    <cellStyle name="Nota 47 5 3" xfId="26465" xr:uid="{00000000-0005-0000-0000-0000315E0000}"/>
    <cellStyle name="Nota 47 5 3 2" xfId="29608" xr:uid="{00000000-0005-0000-0000-0000325E0000}"/>
    <cellStyle name="Nota 47 5 3 2 2" xfId="38464" xr:uid="{F18926F0-C0EA-4B2E-8E2D-BEA745BCC39B}"/>
    <cellStyle name="Nota 47 5 3 3" xfId="35336" xr:uid="{9A0DE958-5691-4ADE-B661-D065ECF688FF}"/>
    <cellStyle name="Nota 47 5 4" xfId="22746" xr:uid="{00000000-0005-0000-0000-0000335E0000}"/>
    <cellStyle name="Nota 47 5 4 2" xfId="31692" xr:uid="{7134715C-6124-4134-9FFE-CA03D86AA6E8}"/>
    <cellStyle name="Nota 48" xfId="18546" xr:uid="{00000000-0005-0000-0000-0000345E0000}"/>
    <cellStyle name="Nota 48 2" xfId="18547" xr:uid="{00000000-0005-0000-0000-0000355E0000}"/>
    <cellStyle name="Nota 48 3" xfId="18548" xr:uid="{00000000-0005-0000-0000-0000365E0000}"/>
    <cellStyle name="Nota 48 3 2" xfId="18549" xr:uid="{00000000-0005-0000-0000-0000375E0000}"/>
    <cellStyle name="Nota 48 3 2 2" xfId="26468" xr:uid="{00000000-0005-0000-0000-0000385E0000}"/>
    <cellStyle name="Nota 48 3 2 2 2" xfId="29611" xr:uid="{00000000-0005-0000-0000-0000395E0000}"/>
    <cellStyle name="Nota 48 3 2 2 2 2" xfId="38467" xr:uid="{551C9730-D58C-4D18-8FEE-F81F355A4022}"/>
    <cellStyle name="Nota 48 3 2 2 3" xfId="35339" xr:uid="{C09A6FD0-12C1-471B-950D-22DA6977B2F3}"/>
    <cellStyle name="Nota 48 3 2 3" xfId="22743" xr:uid="{00000000-0005-0000-0000-00003A5E0000}"/>
    <cellStyle name="Nota 48 3 2 3 2" xfId="31689" xr:uid="{9126F67E-2F73-49AE-889D-C1A220B7E056}"/>
    <cellStyle name="Nota 48 3 3" xfId="26467" xr:uid="{00000000-0005-0000-0000-00003B5E0000}"/>
    <cellStyle name="Nota 48 3 3 2" xfId="29610" xr:uid="{00000000-0005-0000-0000-00003C5E0000}"/>
    <cellStyle name="Nota 48 3 3 2 2" xfId="38466" xr:uid="{4DD046D7-43B8-47F8-BEA9-86B4EB9BF09D}"/>
    <cellStyle name="Nota 48 3 3 3" xfId="35338" xr:uid="{21211251-8E97-486E-976A-84064FEB4F92}"/>
    <cellStyle name="Nota 48 3 4" xfId="22744" xr:uid="{00000000-0005-0000-0000-00003D5E0000}"/>
    <cellStyle name="Nota 48 3 4 2" xfId="31690" xr:uid="{BE8B1247-A8D6-4C99-822B-03A46DE8A137}"/>
    <cellStyle name="Nota 48 4" xfId="18550" xr:uid="{00000000-0005-0000-0000-00003E5E0000}"/>
    <cellStyle name="Nota 48 4 2" xfId="18551" xr:uid="{00000000-0005-0000-0000-00003F5E0000}"/>
    <cellStyle name="Nota 48 4 2 2" xfId="26470" xr:uid="{00000000-0005-0000-0000-0000405E0000}"/>
    <cellStyle name="Nota 48 4 2 2 2" xfId="29613" xr:uid="{00000000-0005-0000-0000-0000415E0000}"/>
    <cellStyle name="Nota 48 4 2 2 2 2" xfId="38469" xr:uid="{4464BCA4-3DC1-4C1C-BB11-005939081573}"/>
    <cellStyle name="Nota 48 4 2 2 3" xfId="35341" xr:uid="{41A7D72E-844F-436A-9FFC-40DC5224938F}"/>
    <cellStyle name="Nota 48 4 2 3" xfId="22741" xr:uid="{00000000-0005-0000-0000-0000425E0000}"/>
    <cellStyle name="Nota 48 4 2 3 2" xfId="31687" xr:uid="{C1AB477B-9EEF-4867-80EA-0CD31EA680C0}"/>
    <cellStyle name="Nota 48 4 3" xfId="26469" xr:uid="{00000000-0005-0000-0000-0000435E0000}"/>
    <cellStyle name="Nota 48 4 3 2" xfId="29612" xr:uid="{00000000-0005-0000-0000-0000445E0000}"/>
    <cellStyle name="Nota 48 4 3 2 2" xfId="38468" xr:uid="{5085F77F-4D2C-4449-A2C3-A8F596E4CD54}"/>
    <cellStyle name="Nota 48 4 3 3" xfId="35340" xr:uid="{4984E613-DC45-4C40-9176-0BC4727BBC6E}"/>
    <cellStyle name="Nota 48 4 4" xfId="22742" xr:uid="{00000000-0005-0000-0000-0000455E0000}"/>
    <cellStyle name="Nota 48 4 4 2" xfId="31688" xr:uid="{461A6801-E47C-4264-B97F-77F076757637}"/>
    <cellStyle name="Nota 48 5" xfId="18552" xr:uid="{00000000-0005-0000-0000-0000465E0000}"/>
    <cellStyle name="Nota 48 5 2" xfId="18553" xr:uid="{00000000-0005-0000-0000-0000475E0000}"/>
    <cellStyle name="Nota 48 5 2 2" xfId="26472" xr:uid="{00000000-0005-0000-0000-0000485E0000}"/>
    <cellStyle name="Nota 48 5 2 2 2" xfId="29615" xr:uid="{00000000-0005-0000-0000-0000495E0000}"/>
    <cellStyle name="Nota 48 5 2 2 2 2" xfId="38471" xr:uid="{E137F94C-C208-4FC8-B5BD-4D5A65908951}"/>
    <cellStyle name="Nota 48 5 2 2 3" xfId="35343" xr:uid="{0D012073-4707-4DA4-BF1F-252CB74BAEBD}"/>
    <cellStyle name="Nota 48 5 2 3" xfId="22739" xr:uid="{00000000-0005-0000-0000-00004A5E0000}"/>
    <cellStyle name="Nota 48 5 2 3 2" xfId="31685" xr:uid="{D071F332-68D9-4B09-AE68-9C80FE4A99A0}"/>
    <cellStyle name="Nota 48 5 3" xfId="26471" xr:uid="{00000000-0005-0000-0000-00004B5E0000}"/>
    <cellStyle name="Nota 48 5 3 2" xfId="29614" xr:uid="{00000000-0005-0000-0000-00004C5E0000}"/>
    <cellStyle name="Nota 48 5 3 2 2" xfId="38470" xr:uid="{5DE27070-C516-4D5B-86A5-12D87FC3FCB6}"/>
    <cellStyle name="Nota 48 5 3 3" xfId="35342" xr:uid="{24F36A81-7438-48E6-89F3-3405DA4146A2}"/>
    <cellStyle name="Nota 48 5 4" xfId="22740" xr:uid="{00000000-0005-0000-0000-00004D5E0000}"/>
    <cellStyle name="Nota 48 5 4 2" xfId="31686" xr:uid="{B5487768-F150-4594-A215-BB7DCBF68422}"/>
    <cellStyle name="Nota 49" xfId="18554" xr:uid="{00000000-0005-0000-0000-00004E5E0000}"/>
    <cellStyle name="Nota 49 2" xfId="18555" xr:uid="{00000000-0005-0000-0000-00004F5E0000}"/>
    <cellStyle name="Nota 49 3" xfId="18556" xr:uid="{00000000-0005-0000-0000-0000505E0000}"/>
    <cellStyle name="Nota 49 3 2" xfId="18557" xr:uid="{00000000-0005-0000-0000-0000515E0000}"/>
    <cellStyle name="Nota 49 3 2 2" xfId="26474" xr:uid="{00000000-0005-0000-0000-0000525E0000}"/>
    <cellStyle name="Nota 49 3 2 2 2" xfId="29617" xr:uid="{00000000-0005-0000-0000-0000535E0000}"/>
    <cellStyle name="Nota 49 3 2 2 2 2" xfId="38473" xr:uid="{594F48BB-A2CA-496F-9937-1A47EF9E3763}"/>
    <cellStyle name="Nota 49 3 2 2 3" xfId="35345" xr:uid="{97AECFD2-6689-4C7E-AB34-53FBB67F6272}"/>
    <cellStyle name="Nota 49 3 2 3" xfId="22737" xr:uid="{00000000-0005-0000-0000-0000545E0000}"/>
    <cellStyle name="Nota 49 3 2 3 2" xfId="31683" xr:uid="{B5FE09A7-9045-469A-9734-852589F86308}"/>
    <cellStyle name="Nota 49 3 3" xfId="26473" xr:uid="{00000000-0005-0000-0000-0000555E0000}"/>
    <cellStyle name="Nota 49 3 3 2" xfId="29616" xr:uid="{00000000-0005-0000-0000-0000565E0000}"/>
    <cellStyle name="Nota 49 3 3 2 2" xfId="38472" xr:uid="{1E4416AB-BEC8-401E-AE78-9CA9FEED7290}"/>
    <cellStyle name="Nota 49 3 3 3" xfId="35344" xr:uid="{0BDFDDA7-6672-4D99-9EA0-BD2B68F1928C}"/>
    <cellStyle name="Nota 49 3 4" xfId="22738" xr:uid="{00000000-0005-0000-0000-0000575E0000}"/>
    <cellStyle name="Nota 49 3 4 2" xfId="31684" xr:uid="{8949E9B7-D9EF-4C92-A537-096551418DAF}"/>
    <cellStyle name="Nota 49 4" xfId="18558" xr:uid="{00000000-0005-0000-0000-0000585E0000}"/>
    <cellStyle name="Nota 49 4 2" xfId="18559" xr:uid="{00000000-0005-0000-0000-0000595E0000}"/>
    <cellStyle name="Nota 49 4 2 2" xfId="26476" xr:uid="{00000000-0005-0000-0000-00005A5E0000}"/>
    <cellStyle name="Nota 49 4 2 2 2" xfId="29619" xr:uid="{00000000-0005-0000-0000-00005B5E0000}"/>
    <cellStyle name="Nota 49 4 2 2 2 2" xfId="38475" xr:uid="{0C7DAAA8-2262-4CC2-89D9-D77981E27CCC}"/>
    <cellStyle name="Nota 49 4 2 2 3" xfId="35347" xr:uid="{12C7F818-997D-48A1-95A5-5905946CD586}"/>
    <cellStyle name="Nota 49 4 2 3" xfId="22735" xr:uid="{00000000-0005-0000-0000-00005C5E0000}"/>
    <cellStyle name="Nota 49 4 2 3 2" xfId="31681" xr:uid="{CCCFDC68-976C-4732-802D-CEB07A301C60}"/>
    <cellStyle name="Nota 49 4 3" xfId="26475" xr:uid="{00000000-0005-0000-0000-00005D5E0000}"/>
    <cellStyle name="Nota 49 4 3 2" xfId="29618" xr:uid="{00000000-0005-0000-0000-00005E5E0000}"/>
    <cellStyle name="Nota 49 4 3 2 2" xfId="38474" xr:uid="{4AF2EC3B-41DA-4FE0-B658-1B1264AC0A5A}"/>
    <cellStyle name="Nota 49 4 3 3" xfId="35346" xr:uid="{500FE18E-84C4-4373-A735-D5DFCB74FD25}"/>
    <cellStyle name="Nota 49 4 4" xfId="22736" xr:uid="{00000000-0005-0000-0000-00005F5E0000}"/>
    <cellStyle name="Nota 49 4 4 2" xfId="31682" xr:uid="{BB69D2E6-99EA-410A-9871-2662DC254EF4}"/>
    <cellStyle name="Nota 49 5" xfId="18560" xr:uid="{00000000-0005-0000-0000-0000605E0000}"/>
    <cellStyle name="Nota 49 5 2" xfId="18561" xr:uid="{00000000-0005-0000-0000-0000615E0000}"/>
    <cellStyle name="Nota 49 5 2 2" xfId="26478" xr:uid="{00000000-0005-0000-0000-0000625E0000}"/>
    <cellStyle name="Nota 49 5 2 2 2" xfId="29621" xr:uid="{00000000-0005-0000-0000-0000635E0000}"/>
    <cellStyle name="Nota 49 5 2 2 2 2" xfId="38477" xr:uid="{F60E247A-6199-4A2F-A1E5-C9884899C389}"/>
    <cellStyle name="Nota 49 5 2 2 3" xfId="35349" xr:uid="{05387D41-0047-43B7-9F3A-B4A003EDF48C}"/>
    <cellStyle name="Nota 49 5 2 3" xfId="22733" xr:uid="{00000000-0005-0000-0000-0000645E0000}"/>
    <cellStyle name="Nota 49 5 2 3 2" xfId="31679" xr:uid="{85825BC7-0BFB-4EE1-96CC-C9CA5E66EE0E}"/>
    <cellStyle name="Nota 49 5 3" xfId="26477" xr:uid="{00000000-0005-0000-0000-0000655E0000}"/>
    <cellStyle name="Nota 49 5 3 2" xfId="29620" xr:uid="{00000000-0005-0000-0000-0000665E0000}"/>
    <cellStyle name="Nota 49 5 3 2 2" xfId="38476" xr:uid="{67204A87-4A5E-45F3-A8BB-7B1B41B3D779}"/>
    <cellStyle name="Nota 49 5 3 3" xfId="35348" xr:uid="{57ED8B11-BDD1-4E8B-81BA-A5602571A456}"/>
    <cellStyle name="Nota 49 5 4" xfId="22734" xr:uid="{00000000-0005-0000-0000-0000675E0000}"/>
    <cellStyle name="Nota 49 5 4 2" xfId="31680" xr:uid="{C1951630-7BD7-42D0-9ECE-C50357201372}"/>
    <cellStyle name="Nota 5" xfId="770" xr:uid="{00000000-0005-0000-0000-0000685E0000}"/>
    <cellStyle name="Nota 5 2" xfId="18562" xr:uid="{00000000-0005-0000-0000-0000695E0000}"/>
    <cellStyle name="Nota 5 2 2" xfId="18563" xr:uid="{00000000-0005-0000-0000-00006A5E0000}"/>
    <cellStyle name="Nota 5 2 2 2" xfId="18564" xr:uid="{00000000-0005-0000-0000-00006B5E0000}"/>
    <cellStyle name="Nota 5 2 2 2 2" xfId="18565" xr:uid="{00000000-0005-0000-0000-00006C5E0000}"/>
    <cellStyle name="Nota 5 2 2 2 2 2" xfId="26482" xr:uid="{00000000-0005-0000-0000-00006D5E0000}"/>
    <cellStyle name="Nota 5 2 2 2 2 2 2" xfId="29625" xr:uid="{00000000-0005-0000-0000-00006E5E0000}"/>
    <cellStyle name="Nota 5 2 2 2 2 2 2 2" xfId="38481" xr:uid="{68817947-BCAD-4DF4-80D1-91372342E859}"/>
    <cellStyle name="Nota 5 2 2 2 2 2 3" xfId="35353" xr:uid="{6C231AC4-E93F-428A-9E8F-05C1FD31DDAE}"/>
    <cellStyle name="Nota 5 2 2 2 2 3" xfId="22729" xr:uid="{00000000-0005-0000-0000-00006F5E0000}"/>
    <cellStyle name="Nota 5 2 2 2 2 3 2" xfId="31675" xr:uid="{295061C4-E77A-4DDE-99F1-6ADF5A4CE899}"/>
    <cellStyle name="Nota 5 2 2 2 3" xfId="26481" xr:uid="{00000000-0005-0000-0000-0000705E0000}"/>
    <cellStyle name="Nota 5 2 2 2 3 2" xfId="29624" xr:uid="{00000000-0005-0000-0000-0000715E0000}"/>
    <cellStyle name="Nota 5 2 2 2 3 2 2" xfId="38480" xr:uid="{E6A5757E-A7BE-4CB7-B77A-CE2394159ABF}"/>
    <cellStyle name="Nota 5 2 2 2 3 3" xfId="35352" xr:uid="{CD2E7703-43F4-4A75-BD67-97F084CA9B38}"/>
    <cellStyle name="Nota 5 2 2 2 4" xfId="22730" xr:uid="{00000000-0005-0000-0000-0000725E0000}"/>
    <cellStyle name="Nota 5 2 2 2 4 2" xfId="31676" xr:uid="{9F5866B3-D83D-434C-9FC3-C8ED8865C852}"/>
    <cellStyle name="Nota 5 2 2 3" xfId="18566" xr:uid="{00000000-0005-0000-0000-0000735E0000}"/>
    <cellStyle name="Nota 5 2 2 3 2" xfId="18567" xr:uid="{00000000-0005-0000-0000-0000745E0000}"/>
    <cellStyle name="Nota 5 2 2 3 2 2" xfId="26484" xr:uid="{00000000-0005-0000-0000-0000755E0000}"/>
    <cellStyle name="Nota 5 2 2 3 2 2 2" xfId="29627" xr:uid="{00000000-0005-0000-0000-0000765E0000}"/>
    <cellStyle name="Nota 5 2 2 3 2 2 2 2" xfId="38483" xr:uid="{97FD7C37-7A0F-450E-8DF5-E44A03CD62FB}"/>
    <cellStyle name="Nota 5 2 2 3 2 2 3" xfId="35355" xr:uid="{6F2D2429-2607-46A5-A408-6BE00896CE7D}"/>
    <cellStyle name="Nota 5 2 2 3 2 3" xfId="22727" xr:uid="{00000000-0005-0000-0000-0000775E0000}"/>
    <cellStyle name="Nota 5 2 2 3 2 3 2" xfId="31673" xr:uid="{1C149DE8-8254-41AF-9E8D-BEC3E834D551}"/>
    <cellStyle name="Nota 5 2 2 3 3" xfId="26483" xr:uid="{00000000-0005-0000-0000-0000785E0000}"/>
    <cellStyle name="Nota 5 2 2 3 3 2" xfId="29626" xr:uid="{00000000-0005-0000-0000-0000795E0000}"/>
    <cellStyle name="Nota 5 2 2 3 3 2 2" xfId="38482" xr:uid="{2098A2A6-7E59-4F3B-892A-77AFFB118E93}"/>
    <cellStyle name="Nota 5 2 2 3 3 3" xfId="35354" xr:uid="{5805E52E-7B5F-47D6-B483-6E405DA01040}"/>
    <cellStyle name="Nota 5 2 2 3 4" xfId="22728" xr:uid="{00000000-0005-0000-0000-00007A5E0000}"/>
    <cellStyle name="Nota 5 2 2 3 4 2" xfId="31674" xr:uid="{41926593-1B4E-4635-AC23-3D130EA9F999}"/>
    <cellStyle name="Nota 5 2 2 4" xfId="18568" xr:uid="{00000000-0005-0000-0000-00007B5E0000}"/>
    <cellStyle name="Nota 5 2 2 4 2" xfId="26485" xr:uid="{00000000-0005-0000-0000-00007C5E0000}"/>
    <cellStyle name="Nota 5 2 2 4 2 2" xfId="29628" xr:uid="{00000000-0005-0000-0000-00007D5E0000}"/>
    <cellStyle name="Nota 5 2 2 4 2 2 2" xfId="38484" xr:uid="{FC971628-49D1-4A03-8CA1-8E619BFB93BA}"/>
    <cellStyle name="Nota 5 2 2 4 2 3" xfId="35356" xr:uid="{9BEF677C-34C8-4F35-B5B8-9EC7C8430C3E}"/>
    <cellStyle name="Nota 5 2 2 4 3" xfId="22726" xr:uid="{00000000-0005-0000-0000-00007E5E0000}"/>
    <cellStyle name="Nota 5 2 2 4 3 2" xfId="31672" xr:uid="{AFD6E963-2482-496D-B207-4364810C36E7}"/>
    <cellStyle name="Nota 5 2 2 5" xfId="26480" xr:uid="{00000000-0005-0000-0000-00007F5E0000}"/>
    <cellStyle name="Nota 5 2 2 5 2" xfId="29623" xr:uid="{00000000-0005-0000-0000-0000805E0000}"/>
    <cellStyle name="Nota 5 2 2 5 2 2" xfId="38479" xr:uid="{94A2A95B-9EE1-468D-B374-EE128501843D}"/>
    <cellStyle name="Nota 5 2 2 5 3" xfId="35351" xr:uid="{EB05D351-56F0-4432-B13C-6509015960F4}"/>
    <cellStyle name="Nota 5 2 2 6" xfId="22731" xr:uid="{00000000-0005-0000-0000-0000815E0000}"/>
    <cellStyle name="Nota 5 2 2 6 2" xfId="31677" xr:uid="{0EE51913-D28A-4D8E-86AF-CD4774DF09C1}"/>
    <cellStyle name="Nota 5 2 3" xfId="18569" xr:uid="{00000000-0005-0000-0000-0000825E0000}"/>
    <cellStyle name="Nota 5 2 3 2" xfId="18570" xr:uid="{00000000-0005-0000-0000-0000835E0000}"/>
    <cellStyle name="Nota 5 2 3 2 2" xfId="26487" xr:uid="{00000000-0005-0000-0000-0000845E0000}"/>
    <cellStyle name="Nota 5 2 3 2 2 2" xfId="29630" xr:uid="{00000000-0005-0000-0000-0000855E0000}"/>
    <cellStyle name="Nota 5 2 3 2 2 2 2" xfId="38486" xr:uid="{DB966F7B-128C-4EB1-83A0-00F62E496124}"/>
    <cellStyle name="Nota 5 2 3 2 2 3" xfId="35358" xr:uid="{0E9679F0-B511-4ABD-942D-5390BC427A80}"/>
    <cellStyle name="Nota 5 2 3 2 3" xfId="22724" xr:uid="{00000000-0005-0000-0000-0000865E0000}"/>
    <cellStyle name="Nota 5 2 3 2 3 2" xfId="31670" xr:uid="{68716D6F-CBA5-450A-9376-9216ABC77EFA}"/>
    <cellStyle name="Nota 5 2 3 3" xfId="26486" xr:uid="{00000000-0005-0000-0000-0000875E0000}"/>
    <cellStyle name="Nota 5 2 3 3 2" xfId="29629" xr:uid="{00000000-0005-0000-0000-0000885E0000}"/>
    <cellStyle name="Nota 5 2 3 3 2 2" xfId="38485" xr:uid="{70D74212-7F25-4543-9CDC-AE8B09AD0515}"/>
    <cellStyle name="Nota 5 2 3 3 3" xfId="35357" xr:uid="{512D6B55-0808-4A3D-AFF1-1A79687FA205}"/>
    <cellStyle name="Nota 5 2 3 4" xfId="22725" xr:uid="{00000000-0005-0000-0000-0000895E0000}"/>
    <cellStyle name="Nota 5 2 3 4 2" xfId="31671" xr:uid="{2111D254-93BC-4EA9-80AE-05330C167281}"/>
    <cellStyle name="Nota 5 2 4" xfId="18571" xr:uid="{00000000-0005-0000-0000-00008A5E0000}"/>
    <cellStyle name="Nota 5 2 4 2" xfId="18572" xr:uid="{00000000-0005-0000-0000-00008B5E0000}"/>
    <cellStyle name="Nota 5 2 4 2 2" xfId="26489" xr:uid="{00000000-0005-0000-0000-00008C5E0000}"/>
    <cellStyle name="Nota 5 2 4 2 2 2" xfId="29632" xr:uid="{00000000-0005-0000-0000-00008D5E0000}"/>
    <cellStyle name="Nota 5 2 4 2 2 2 2" xfId="38488" xr:uid="{23DF11B6-AF9C-4FA7-B2DF-18A56C6A156E}"/>
    <cellStyle name="Nota 5 2 4 2 2 3" xfId="35360" xr:uid="{AD4B7A40-E1D8-48C9-BD17-C00F6011A267}"/>
    <cellStyle name="Nota 5 2 4 2 3" xfId="22722" xr:uid="{00000000-0005-0000-0000-00008E5E0000}"/>
    <cellStyle name="Nota 5 2 4 2 3 2" xfId="31668" xr:uid="{DEC0E553-C2B8-450E-8228-A41B3F831031}"/>
    <cellStyle name="Nota 5 2 4 3" xfId="26488" xr:uid="{00000000-0005-0000-0000-00008F5E0000}"/>
    <cellStyle name="Nota 5 2 4 3 2" xfId="29631" xr:uid="{00000000-0005-0000-0000-0000905E0000}"/>
    <cellStyle name="Nota 5 2 4 3 2 2" xfId="38487" xr:uid="{3B4241AA-8700-44D4-BC11-9324877E05B7}"/>
    <cellStyle name="Nota 5 2 4 3 3" xfId="35359" xr:uid="{A6800F96-EE95-47DA-B058-689F73A74895}"/>
    <cellStyle name="Nota 5 2 4 4" xfId="22723" xr:uid="{00000000-0005-0000-0000-0000915E0000}"/>
    <cellStyle name="Nota 5 2 4 4 2" xfId="31669" xr:uid="{8881563A-F7BD-496E-BFCA-D3364C3F0CE4}"/>
    <cellStyle name="Nota 5 2 5" xfId="18573" xr:uid="{00000000-0005-0000-0000-0000925E0000}"/>
    <cellStyle name="Nota 5 2 5 2" xfId="18574" xr:uid="{00000000-0005-0000-0000-0000935E0000}"/>
    <cellStyle name="Nota 5 2 5 2 2" xfId="26491" xr:uid="{00000000-0005-0000-0000-0000945E0000}"/>
    <cellStyle name="Nota 5 2 5 2 2 2" xfId="29634" xr:uid="{00000000-0005-0000-0000-0000955E0000}"/>
    <cellStyle name="Nota 5 2 5 2 2 2 2" xfId="38490" xr:uid="{405A6678-815B-4D5A-BEC7-2FCE99CB437C}"/>
    <cellStyle name="Nota 5 2 5 2 2 3" xfId="35362" xr:uid="{B3144E97-2F90-4886-AA00-B30ED2261FA3}"/>
    <cellStyle name="Nota 5 2 5 2 3" xfId="22720" xr:uid="{00000000-0005-0000-0000-0000965E0000}"/>
    <cellStyle name="Nota 5 2 5 2 3 2" xfId="31666" xr:uid="{0583E9AB-D49B-4976-95AC-8C4A30DC1DE2}"/>
    <cellStyle name="Nota 5 2 5 3" xfId="26490" xr:uid="{00000000-0005-0000-0000-0000975E0000}"/>
    <cellStyle name="Nota 5 2 5 3 2" xfId="29633" xr:uid="{00000000-0005-0000-0000-0000985E0000}"/>
    <cellStyle name="Nota 5 2 5 3 2 2" xfId="38489" xr:uid="{982D129B-47CE-4E4A-A841-4FB378D9EF7C}"/>
    <cellStyle name="Nota 5 2 5 3 3" xfId="35361" xr:uid="{3F11C611-D0D0-4A7D-BE63-8606EB727006}"/>
    <cellStyle name="Nota 5 2 5 4" xfId="22721" xr:uid="{00000000-0005-0000-0000-0000995E0000}"/>
    <cellStyle name="Nota 5 2 5 4 2" xfId="31667" xr:uid="{B4B1690B-E4F8-458E-8E97-502EBAE08400}"/>
    <cellStyle name="Nota 5 2 6" xfId="18575" xr:uid="{00000000-0005-0000-0000-00009A5E0000}"/>
    <cellStyle name="Nota 5 2 6 2" xfId="26492" xr:uid="{00000000-0005-0000-0000-00009B5E0000}"/>
    <cellStyle name="Nota 5 2 6 2 2" xfId="29635" xr:uid="{00000000-0005-0000-0000-00009C5E0000}"/>
    <cellStyle name="Nota 5 2 6 2 2 2" xfId="38491" xr:uid="{4782958B-934C-44EE-8E1D-01283B41AC7A}"/>
    <cellStyle name="Nota 5 2 6 2 3" xfId="35363" xr:uid="{1C8DF87A-E20C-4183-A34F-314001C4A86E}"/>
    <cellStyle name="Nota 5 2 6 3" xfId="22719" xr:uid="{00000000-0005-0000-0000-00009D5E0000}"/>
    <cellStyle name="Nota 5 2 6 3 2" xfId="31665" xr:uid="{EC8D4A43-FD1A-431F-8C06-662B27A8D036}"/>
    <cellStyle name="Nota 5 2 7" xfId="18576" xr:uid="{00000000-0005-0000-0000-00009E5E0000}"/>
    <cellStyle name="Nota 5 2 7 2" xfId="26493" xr:uid="{00000000-0005-0000-0000-00009F5E0000}"/>
    <cellStyle name="Nota 5 2 7 2 2" xfId="29636" xr:uid="{00000000-0005-0000-0000-0000A05E0000}"/>
    <cellStyle name="Nota 5 2 7 2 2 2" xfId="38492" xr:uid="{F929860F-CBB9-400E-8842-FE173B8B23E6}"/>
    <cellStyle name="Nota 5 2 7 2 3" xfId="35364" xr:uid="{C13F6BDA-0ABC-4D6B-ADEA-B4372CC898D6}"/>
    <cellStyle name="Nota 5 2 7 3" xfId="22718" xr:uid="{00000000-0005-0000-0000-0000A15E0000}"/>
    <cellStyle name="Nota 5 2 7 3 2" xfId="31664" xr:uid="{0760E307-868F-4B1B-81F1-C5FA3BDC66FA}"/>
    <cellStyle name="Nota 5 2 8" xfId="26479" xr:uid="{00000000-0005-0000-0000-0000A25E0000}"/>
    <cellStyle name="Nota 5 2 8 2" xfId="29622" xr:uid="{00000000-0005-0000-0000-0000A35E0000}"/>
    <cellStyle name="Nota 5 2 8 2 2" xfId="38478" xr:uid="{1A8BFC79-ED0E-41CB-95DE-DC25DFC23374}"/>
    <cellStyle name="Nota 5 2 8 3" xfId="35350" xr:uid="{8C44BE96-F60E-49A6-A0B6-6C221CF44B2B}"/>
    <cellStyle name="Nota 5 2 9" xfId="22732" xr:uid="{00000000-0005-0000-0000-0000A45E0000}"/>
    <cellStyle name="Nota 5 2 9 2" xfId="31678" xr:uid="{8D29A366-064D-4E1B-94D6-0F7F99DA2383}"/>
    <cellStyle name="Nota 5 3" xfId="18577" xr:uid="{00000000-0005-0000-0000-0000A55E0000}"/>
    <cellStyle name="Nota 5 3 2" xfId="18578" xr:uid="{00000000-0005-0000-0000-0000A65E0000}"/>
    <cellStyle name="Nota 5 3 2 2" xfId="18579" xr:uid="{00000000-0005-0000-0000-0000A75E0000}"/>
    <cellStyle name="Nota 5 3 2 2 2" xfId="18580" xr:uid="{00000000-0005-0000-0000-0000A85E0000}"/>
    <cellStyle name="Nota 5 3 2 2 2 2" xfId="26497" xr:uid="{00000000-0005-0000-0000-0000A95E0000}"/>
    <cellStyle name="Nota 5 3 2 2 2 2 2" xfId="29640" xr:uid="{00000000-0005-0000-0000-0000AA5E0000}"/>
    <cellStyle name="Nota 5 3 2 2 2 2 2 2" xfId="38496" xr:uid="{6BD1AF34-21B9-4F1D-B994-BCC2348E7C8E}"/>
    <cellStyle name="Nota 5 3 2 2 2 2 3" xfId="35368" xr:uid="{1A161BB6-DDCE-4E12-AF9B-8679A8674F55}"/>
    <cellStyle name="Nota 5 3 2 2 2 3" xfId="22714" xr:uid="{00000000-0005-0000-0000-0000AB5E0000}"/>
    <cellStyle name="Nota 5 3 2 2 2 3 2" xfId="31660" xr:uid="{CDC205EA-3301-4570-AD6C-E0888CEAF1C6}"/>
    <cellStyle name="Nota 5 3 2 2 3" xfId="26496" xr:uid="{00000000-0005-0000-0000-0000AC5E0000}"/>
    <cellStyle name="Nota 5 3 2 2 3 2" xfId="29639" xr:uid="{00000000-0005-0000-0000-0000AD5E0000}"/>
    <cellStyle name="Nota 5 3 2 2 3 2 2" xfId="38495" xr:uid="{016ADD79-79E0-49DB-B6CA-637371DB90ED}"/>
    <cellStyle name="Nota 5 3 2 2 3 3" xfId="35367" xr:uid="{2EA92B0E-6543-4330-A582-607623751BBE}"/>
    <cellStyle name="Nota 5 3 2 2 4" xfId="22715" xr:uid="{00000000-0005-0000-0000-0000AE5E0000}"/>
    <cellStyle name="Nota 5 3 2 2 4 2" xfId="31661" xr:uid="{937BDA13-61BA-413E-967B-4F7B361552E3}"/>
    <cellStyle name="Nota 5 3 2 3" xfId="18581" xr:uid="{00000000-0005-0000-0000-0000AF5E0000}"/>
    <cellStyle name="Nota 5 3 2 3 2" xfId="18582" xr:uid="{00000000-0005-0000-0000-0000B05E0000}"/>
    <cellStyle name="Nota 5 3 2 3 2 2" xfId="26499" xr:uid="{00000000-0005-0000-0000-0000B15E0000}"/>
    <cellStyle name="Nota 5 3 2 3 2 2 2" xfId="29642" xr:uid="{00000000-0005-0000-0000-0000B25E0000}"/>
    <cellStyle name="Nota 5 3 2 3 2 2 2 2" xfId="38498" xr:uid="{D1CF3828-ED45-479C-B9A8-28793C26D59A}"/>
    <cellStyle name="Nota 5 3 2 3 2 2 3" xfId="35370" xr:uid="{A6F16EA8-A4F1-4FC8-B75F-0D2FD0C77EF1}"/>
    <cellStyle name="Nota 5 3 2 3 2 3" xfId="22712" xr:uid="{00000000-0005-0000-0000-0000B35E0000}"/>
    <cellStyle name="Nota 5 3 2 3 2 3 2" xfId="31658" xr:uid="{F6B2008C-4ED1-4FC3-82E1-AD0ECB294909}"/>
    <cellStyle name="Nota 5 3 2 3 3" xfId="26498" xr:uid="{00000000-0005-0000-0000-0000B45E0000}"/>
    <cellStyle name="Nota 5 3 2 3 3 2" xfId="29641" xr:uid="{00000000-0005-0000-0000-0000B55E0000}"/>
    <cellStyle name="Nota 5 3 2 3 3 2 2" xfId="38497" xr:uid="{A52C6385-CBE3-49C4-9907-C263E3DDFB6F}"/>
    <cellStyle name="Nota 5 3 2 3 3 3" xfId="35369" xr:uid="{92EF7DAB-5AC8-498C-95EB-C89506C0892F}"/>
    <cellStyle name="Nota 5 3 2 3 4" xfId="22713" xr:uid="{00000000-0005-0000-0000-0000B65E0000}"/>
    <cellStyle name="Nota 5 3 2 3 4 2" xfId="31659" xr:uid="{61D718FB-189E-4151-A69A-66CE8C58BC86}"/>
    <cellStyle name="Nota 5 3 2 4" xfId="18583" xr:uid="{00000000-0005-0000-0000-0000B75E0000}"/>
    <cellStyle name="Nota 5 3 2 4 2" xfId="26500" xr:uid="{00000000-0005-0000-0000-0000B85E0000}"/>
    <cellStyle name="Nota 5 3 2 4 2 2" xfId="29643" xr:uid="{00000000-0005-0000-0000-0000B95E0000}"/>
    <cellStyle name="Nota 5 3 2 4 2 2 2" xfId="38499" xr:uid="{3E197816-DF44-4D8F-A660-778B68F420A4}"/>
    <cellStyle name="Nota 5 3 2 4 2 3" xfId="35371" xr:uid="{FFF3B78F-DDB9-4812-B23D-3377976F2FEB}"/>
    <cellStyle name="Nota 5 3 2 4 3" xfId="22711" xr:uid="{00000000-0005-0000-0000-0000BA5E0000}"/>
    <cellStyle name="Nota 5 3 2 4 3 2" xfId="31657" xr:uid="{5D8858BF-A7DA-4EEC-A886-6025310F77E6}"/>
    <cellStyle name="Nota 5 3 2 5" xfId="26495" xr:uid="{00000000-0005-0000-0000-0000BB5E0000}"/>
    <cellStyle name="Nota 5 3 2 5 2" xfId="29638" xr:uid="{00000000-0005-0000-0000-0000BC5E0000}"/>
    <cellStyle name="Nota 5 3 2 5 2 2" xfId="38494" xr:uid="{120330C6-F3B1-40E3-80F0-F35F603E3033}"/>
    <cellStyle name="Nota 5 3 2 5 3" xfId="35366" xr:uid="{801A5B5F-84FD-462A-87D7-793113146767}"/>
    <cellStyle name="Nota 5 3 2 6" xfId="22716" xr:uid="{00000000-0005-0000-0000-0000BD5E0000}"/>
    <cellStyle name="Nota 5 3 2 6 2" xfId="31662" xr:uid="{F4D1831C-0951-408B-8B4D-CEFD55EE0C7E}"/>
    <cellStyle name="Nota 5 3 3" xfId="18584" xr:uid="{00000000-0005-0000-0000-0000BE5E0000}"/>
    <cellStyle name="Nota 5 3 3 2" xfId="18585" xr:uid="{00000000-0005-0000-0000-0000BF5E0000}"/>
    <cellStyle name="Nota 5 3 3 2 2" xfId="26502" xr:uid="{00000000-0005-0000-0000-0000C05E0000}"/>
    <cellStyle name="Nota 5 3 3 2 2 2" xfId="29645" xr:uid="{00000000-0005-0000-0000-0000C15E0000}"/>
    <cellStyle name="Nota 5 3 3 2 2 2 2" xfId="38501" xr:uid="{64AD0290-E626-43C5-836C-C250D67FE23D}"/>
    <cellStyle name="Nota 5 3 3 2 2 3" xfId="35373" xr:uid="{99224A7F-1A9D-4D96-BE83-A771DA93D024}"/>
    <cellStyle name="Nota 5 3 3 2 3" xfId="22709" xr:uid="{00000000-0005-0000-0000-0000C25E0000}"/>
    <cellStyle name="Nota 5 3 3 2 3 2" xfId="31655" xr:uid="{9523876A-4AF5-448A-9C54-98375C1895C9}"/>
    <cellStyle name="Nota 5 3 3 3" xfId="26501" xr:uid="{00000000-0005-0000-0000-0000C35E0000}"/>
    <cellStyle name="Nota 5 3 3 3 2" xfId="29644" xr:uid="{00000000-0005-0000-0000-0000C45E0000}"/>
    <cellStyle name="Nota 5 3 3 3 2 2" xfId="38500" xr:uid="{4DFBB7DB-3558-4BF0-A48A-B311CC1DE0B3}"/>
    <cellStyle name="Nota 5 3 3 3 3" xfId="35372" xr:uid="{4CC8DE55-F97F-4EC1-A660-CD71F98CD801}"/>
    <cellStyle name="Nota 5 3 3 4" xfId="22710" xr:uid="{00000000-0005-0000-0000-0000C55E0000}"/>
    <cellStyle name="Nota 5 3 3 4 2" xfId="31656" xr:uid="{5BC60491-579F-437E-9956-4EB07668F8B9}"/>
    <cellStyle name="Nota 5 3 4" xfId="18586" xr:uid="{00000000-0005-0000-0000-0000C65E0000}"/>
    <cellStyle name="Nota 5 3 4 2" xfId="18587" xr:uid="{00000000-0005-0000-0000-0000C75E0000}"/>
    <cellStyle name="Nota 5 3 4 2 2" xfId="26504" xr:uid="{00000000-0005-0000-0000-0000C85E0000}"/>
    <cellStyle name="Nota 5 3 4 2 2 2" xfId="29647" xr:uid="{00000000-0005-0000-0000-0000C95E0000}"/>
    <cellStyle name="Nota 5 3 4 2 2 2 2" xfId="38503" xr:uid="{D9409FB2-67F8-49A2-BD23-98C6CA9B108C}"/>
    <cellStyle name="Nota 5 3 4 2 2 3" xfId="35375" xr:uid="{153AD091-3B33-4D47-9409-F993A968472F}"/>
    <cellStyle name="Nota 5 3 4 2 3" xfId="22707" xr:uid="{00000000-0005-0000-0000-0000CA5E0000}"/>
    <cellStyle name="Nota 5 3 4 2 3 2" xfId="31653" xr:uid="{6753130A-B899-45D3-812D-F370C411E4BC}"/>
    <cellStyle name="Nota 5 3 4 3" xfId="26503" xr:uid="{00000000-0005-0000-0000-0000CB5E0000}"/>
    <cellStyle name="Nota 5 3 4 3 2" xfId="29646" xr:uid="{00000000-0005-0000-0000-0000CC5E0000}"/>
    <cellStyle name="Nota 5 3 4 3 2 2" xfId="38502" xr:uid="{EC12F8F5-23FD-4286-88EA-A7F5F87CAB9B}"/>
    <cellStyle name="Nota 5 3 4 3 3" xfId="35374" xr:uid="{F43E374C-DC7E-47C7-8B56-7D49EAB997B5}"/>
    <cellStyle name="Nota 5 3 4 4" xfId="22708" xr:uid="{00000000-0005-0000-0000-0000CD5E0000}"/>
    <cellStyle name="Nota 5 3 4 4 2" xfId="31654" xr:uid="{02297005-1832-42D1-88AC-22D70FF8D0C0}"/>
    <cellStyle name="Nota 5 3 5" xfId="18588" xr:uid="{00000000-0005-0000-0000-0000CE5E0000}"/>
    <cellStyle name="Nota 5 3 5 2" xfId="26505" xr:uid="{00000000-0005-0000-0000-0000CF5E0000}"/>
    <cellStyle name="Nota 5 3 5 2 2" xfId="29648" xr:uid="{00000000-0005-0000-0000-0000D05E0000}"/>
    <cellStyle name="Nota 5 3 5 2 2 2" xfId="38504" xr:uid="{3822939D-DB63-41FE-ADA4-3D900F98A596}"/>
    <cellStyle name="Nota 5 3 5 2 3" xfId="35376" xr:uid="{CDC22272-F5C5-4233-AE54-7E0CFC601304}"/>
    <cellStyle name="Nota 5 3 5 3" xfId="22706" xr:uid="{00000000-0005-0000-0000-0000D15E0000}"/>
    <cellStyle name="Nota 5 3 5 3 2" xfId="31652" xr:uid="{7F8AF18B-EDD7-413C-9AAD-DC009A406146}"/>
    <cellStyle name="Nota 5 3 6" xfId="26494" xr:uid="{00000000-0005-0000-0000-0000D25E0000}"/>
    <cellStyle name="Nota 5 3 6 2" xfId="29637" xr:uid="{00000000-0005-0000-0000-0000D35E0000}"/>
    <cellStyle name="Nota 5 3 6 2 2" xfId="38493" xr:uid="{5D0422B5-7BA9-47A6-9473-651843ABDD3C}"/>
    <cellStyle name="Nota 5 3 6 3" xfId="35365" xr:uid="{BA779357-9F1C-4889-AB04-FF2A6740C97E}"/>
    <cellStyle name="Nota 5 3 7" xfId="22717" xr:uid="{00000000-0005-0000-0000-0000D45E0000}"/>
    <cellStyle name="Nota 5 3 7 2" xfId="31663" xr:uid="{9791363D-65FE-463B-A248-CDA7BED0CBBB}"/>
    <cellStyle name="Nota 5 4" xfId="18589" xr:uid="{00000000-0005-0000-0000-0000D55E0000}"/>
    <cellStyle name="Nota 5 4 2" xfId="18590" xr:uid="{00000000-0005-0000-0000-0000D65E0000}"/>
    <cellStyle name="Nota 5 4 2 2" xfId="18591" xr:uid="{00000000-0005-0000-0000-0000D75E0000}"/>
    <cellStyle name="Nota 5 4 2 2 2" xfId="26508" xr:uid="{00000000-0005-0000-0000-0000D85E0000}"/>
    <cellStyle name="Nota 5 4 2 2 2 2" xfId="29651" xr:uid="{00000000-0005-0000-0000-0000D95E0000}"/>
    <cellStyle name="Nota 5 4 2 2 2 2 2" xfId="38507" xr:uid="{C7E3D4D0-2096-4651-9DCB-8BC431EE1580}"/>
    <cellStyle name="Nota 5 4 2 2 2 3" xfId="35379" xr:uid="{0609D983-D714-43A3-A2BB-BA2155D7CAD4}"/>
    <cellStyle name="Nota 5 4 2 2 3" xfId="22703" xr:uid="{00000000-0005-0000-0000-0000DA5E0000}"/>
    <cellStyle name="Nota 5 4 2 2 3 2" xfId="31649" xr:uid="{EFEFCD14-D5A4-4AF1-A2EA-C8D67B441C96}"/>
    <cellStyle name="Nota 5 4 2 3" xfId="26507" xr:uid="{00000000-0005-0000-0000-0000DB5E0000}"/>
    <cellStyle name="Nota 5 4 2 3 2" xfId="29650" xr:uid="{00000000-0005-0000-0000-0000DC5E0000}"/>
    <cellStyle name="Nota 5 4 2 3 2 2" xfId="38506" xr:uid="{F71A5A67-24C8-4B89-95EC-1C29A245F9D3}"/>
    <cellStyle name="Nota 5 4 2 3 3" xfId="35378" xr:uid="{39A43658-5F4D-43D6-81D8-93527B2FA4C5}"/>
    <cellStyle name="Nota 5 4 2 4" xfId="22704" xr:uid="{00000000-0005-0000-0000-0000DD5E0000}"/>
    <cellStyle name="Nota 5 4 2 4 2" xfId="31650" xr:uid="{4EDC204C-3595-41F1-A7F6-FCFC6076BFEF}"/>
    <cellStyle name="Nota 5 4 3" xfId="18592" xr:uid="{00000000-0005-0000-0000-0000DE5E0000}"/>
    <cellStyle name="Nota 5 4 3 2" xfId="18593" xr:uid="{00000000-0005-0000-0000-0000DF5E0000}"/>
    <cellStyle name="Nota 5 4 3 2 2" xfId="26510" xr:uid="{00000000-0005-0000-0000-0000E05E0000}"/>
    <cellStyle name="Nota 5 4 3 2 2 2" xfId="29653" xr:uid="{00000000-0005-0000-0000-0000E15E0000}"/>
    <cellStyle name="Nota 5 4 3 2 2 2 2" xfId="38509" xr:uid="{14E40EE8-134B-4D2C-9C75-33D9299EBF79}"/>
    <cellStyle name="Nota 5 4 3 2 2 3" xfId="35381" xr:uid="{C66F57A2-759A-4AB4-AD22-0677A8E05AEC}"/>
    <cellStyle name="Nota 5 4 3 2 3" xfId="22701" xr:uid="{00000000-0005-0000-0000-0000E25E0000}"/>
    <cellStyle name="Nota 5 4 3 2 3 2" xfId="31647" xr:uid="{DA85CD69-F2CB-48AA-A504-FADAAA69B5C3}"/>
    <cellStyle name="Nota 5 4 3 3" xfId="26509" xr:uid="{00000000-0005-0000-0000-0000E35E0000}"/>
    <cellStyle name="Nota 5 4 3 3 2" xfId="29652" xr:uid="{00000000-0005-0000-0000-0000E45E0000}"/>
    <cellStyle name="Nota 5 4 3 3 2 2" xfId="38508" xr:uid="{5B9AB74F-A431-4427-8AF5-2254FC2CF8AB}"/>
    <cellStyle name="Nota 5 4 3 3 3" xfId="35380" xr:uid="{99CD47B3-A71E-4EE0-96D9-FD8CE768287F}"/>
    <cellStyle name="Nota 5 4 3 4" xfId="22702" xr:uid="{00000000-0005-0000-0000-0000E55E0000}"/>
    <cellStyle name="Nota 5 4 3 4 2" xfId="31648" xr:uid="{445C2834-941D-4580-BD60-4BDAF200BD6C}"/>
    <cellStyle name="Nota 5 4 4" xfId="18594" xr:uid="{00000000-0005-0000-0000-0000E65E0000}"/>
    <cellStyle name="Nota 5 4 4 2" xfId="26511" xr:uid="{00000000-0005-0000-0000-0000E75E0000}"/>
    <cellStyle name="Nota 5 4 4 2 2" xfId="29654" xr:uid="{00000000-0005-0000-0000-0000E85E0000}"/>
    <cellStyle name="Nota 5 4 4 2 2 2" xfId="38510" xr:uid="{2279F307-6C3E-462D-A0F2-DFA14E4BD408}"/>
    <cellStyle name="Nota 5 4 4 2 3" xfId="35382" xr:uid="{DC44B585-0642-48FE-BD74-17B466379A88}"/>
    <cellStyle name="Nota 5 4 4 3" xfId="22700" xr:uid="{00000000-0005-0000-0000-0000E95E0000}"/>
    <cellStyle name="Nota 5 4 4 3 2" xfId="31646" xr:uid="{27A841C5-FD4F-463F-96AC-F2EDD38B4BED}"/>
    <cellStyle name="Nota 5 4 5" xfId="26506" xr:uid="{00000000-0005-0000-0000-0000EA5E0000}"/>
    <cellStyle name="Nota 5 4 5 2" xfId="29649" xr:uid="{00000000-0005-0000-0000-0000EB5E0000}"/>
    <cellStyle name="Nota 5 4 5 2 2" xfId="38505" xr:uid="{D053AAE9-6839-403E-BF9C-CC59E614C4D6}"/>
    <cellStyle name="Nota 5 4 5 3" xfId="35377" xr:uid="{14C50C96-5FFB-49B3-A42F-5EEDBEFD6E4B}"/>
    <cellStyle name="Nota 5 4 6" xfId="22705" xr:uid="{00000000-0005-0000-0000-0000EC5E0000}"/>
    <cellStyle name="Nota 5 4 6 2" xfId="31651" xr:uid="{086B9D27-819B-4EAE-9666-6C0F8812BE12}"/>
    <cellStyle name="Nota 5 5" xfId="18595" xr:uid="{00000000-0005-0000-0000-0000ED5E0000}"/>
    <cellStyle name="Nota 5 5 2" xfId="18596" xr:uid="{00000000-0005-0000-0000-0000EE5E0000}"/>
    <cellStyle name="Nota 5 5 2 2" xfId="26513" xr:uid="{00000000-0005-0000-0000-0000EF5E0000}"/>
    <cellStyle name="Nota 5 5 2 2 2" xfId="29656" xr:uid="{00000000-0005-0000-0000-0000F05E0000}"/>
    <cellStyle name="Nota 5 5 2 2 2 2" xfId="38512" xr:uid="{FD3E8883-A19C-4F17-BC0F-031F4014C970}"/>
    <cellStyle name="Nota 5 5 2 2 3" xfId="35384" xr:uid="{ED2830CF-6882-4589-AF76-0C43BA099CC9}"/>
    <cellStyle name="Nota 5 5 2 3" xfId="22698" xr:uid="{00000000-0005-0000-0000-0000F15E0000}"/>
    <cellStyle name="Nota 5 5 2 3 2" xfId="31644" xr:uid="{5611F85A-941A-463F-B5AA-FC323525FEAC}"/>
    <cellStyle name="Nota 5 5 3" xfId="26512" xr:uid="{00000000-0005-0000-0000-0000F25E0000}"/>
    <cellStyle name="Nota 5 5 3 2" xfId="29655" xr:uid="{00000000-0005-0000-0000-0000F35E0000}"/>
    <cellStyle name="Nota 5 5 3 2 2" xfId="38511" xr:uid="{D4EFC9E4-2460-48E8-9CAC-F84D59FAA86C}"/>
    <cellStyle name="Nota 5 5 3 3" xfId="35383" xr:uid="{70464837-74B1-4E12-A22C-CB3237B07E8E}"/>
    <cellStyle name="Nota 5 5 4" xfId="22699" xr:uid="{00000000-0005-0000-0000-0000F45E0000}"/>
    <cellStyle name="Nota 5 5 4 2" xfId="31645" xr:uid="{5132498A-58DB-4FA2-80E2-7CA73D67CA4B}"/>
    <cellStyle name="Nota 5 6" xfId="18597" xr:uid="{00000000-0005-0000-0000-0000F55E0000}"/>
    <cellStyle name="Nota 5 6 2" xfId="18598" xr:uid="{00000000-0005-0000-0000-0000F65E0000}"/>
    <cellStyle name="Nota 5 6 2 2" xfId="26515" xr:uid="{00000000-0005-0000-0000-0000F75E0000}"/>
    <cellStyle name="Nota 5 6 2 2 2" xfId="29658" xr:uid="{00000000-0005-0000-0000-0000F85E0000}"/>
    <cellStyle name="Nota 5 6 2 2 2 2" xfId="38514" xr:uid="{E5374B36-1050-4EAD-81B2-6538B2A94594}"/>
    <cellStyle name="Nota 5 6 2 2 3" xfId="35386" xr:uid="{242E03B7-DB41-45DB-BDBD-FA6361B11399}"/>
    <cellStyle name="Nota 5 6 2 3" xfId="22696" xr:uid="{00000000-0005-0000-0000-0000F95E0000}"/>
    <cellStyle name="Nota 5 6 2 3 2" xfId="31642" xr:uid="{87D1D8FF-9CE2-4947-800C-BA84A8FDEBBC}"/>
    <cellStyle name="Nota 5 6 3" xfId="26514" xr:uid="{00000000-0005-0000-0000-0000FA5E0000}"/>
    <cellStyle name="Nota 5 6 3 2" xfId="29657" xr:uid="{00000000-0005-0000-0000-0000FB5E0000}"/>
    <cellStyle name="Nota 5 6 3 2 2" xfId="38513" xr:uid="{C4FE13AB-97C4-495C-8674-94E97820032A}"/>
    <cellStyle name="Nota 5 6 3 3" xfId="35385" xr:uid="{1990828E-8DB3-483A-BBDA-29462538C83A}"/>
    <cellStyle name="Nota 5 6 4" xfId="22697" xr:uid="{00000000-0005-0000-0000-0000FC5E0000}"/>
    <cellStyle name="Nota 5 6 4 2" xfId="31643" xr:uid="{8153AEA1-6257-489F-AC95-AA0B515D1AEB}"/>
    <cellStyle name="Nota 5 7" xfId="18599" xr:uid="{00000000-0005-0000-0000-0000FD5E0000}"/>
    <cellStyle name="Nota 5 7 2" xfId="18600" xr:uid="{00000000-0005-0000-0000-0000FE5E0000}"/>
    <cellStyle name="Nota 5 7 2 2" xfId="26517" xr:uid="{00000000-0005-0000-0000-0000FF5E0000}"/>
    <cellStyle name="Nota 5 7 2 2 2" xfId="29660" xr:uid="{00000000-0005-0000-0000-0000005F0000}"/>
    <cellStyle name="Nota 5 7 2 2 2 2" xfId="38516" xr:uid="{46167B19-BA8B-46CA-AF46-7552199A1F39}"/>
    <cellStyle name="Nota 5 7 2 2 3" xfId="35388" xr:uid="{42BAAD36-8D88-488C-B242-A3EA248298B9}"/>
    <cellStyle name="Nota 5 7 2 3" xfId="22694" xr:uid="{00000000-0005-0000-0000-0000015F0000}"/>
    <cellStyle name="Nota 5 7 2 3 2" xfId="31640" xr:uid="{C8548FA0-1C95-4061-A98C-823988875416}"/>
    <cellStyle name="Nota 5 7 3" xfId="26516" xr:uid="{00000000-0005-0000-0000-0000025F0000}"/>
    <cellStyle name="Nota 5 7 3 2" xfId="29659" xr:uid="{00000000-0005-0000-0000-0000035F0000}"/>
    <cellStyle name="Nota 5 7 3 2 2" xfId="38515" xr:uid="{7AC1DA51-0378-4B09-82BE-B04FF0206039}"/>
    <cellStyle name="Nota 5 7 3 3" xfId="35387" xr:uid="{1CBFB4C9-8583-4DD0-AE67-EB71E3062802}"/>
    <cellStyle name="Nota 5 7 4" xfId="22695" xr:uid="{00000000-0005-0000-0000-0000045F0000}"/>
    <cellStyle name="Nota 5 7 4 2" xfId="31641" xr:uid="{1B504B89-07AD-45C2-985C-AC83457EC372}"/>
    <cellStyle name="Nota 5 8" xfId="18601" xr:uid="{00000000-0005-0000-0000-0000055F0000}"/>
    <cellStyle name="Nota 5 9" xfId="18602" xr:uid="{00000000-0005-0000-0000-0000065F0000}"/>
    <cellStyle name="Nota 50" xfId="18603" xr:uid="{00000000-0005-0000-0000-0000075F0000}"/>
    <cellStyle name="Nota 50 2" xfId="18604" xr:uid="{00000000-0005-0000-0000-0000085F0000}"/>
    <cellStyle name="Nota 50 3" xfId="18605" xr:uid="{00000000-0005-0000-0000-0000095F0000}"/>
    <cellStyle name="Nota 50 3 2" xfId="18606" xr:uid="{00000000-0005-0000-0000-00000A5F0000}"/>
    <cellStyle name="Nota 50 3 2 2" xfId="26519" xr:uid="{00000000-0005-0000-0000-00000B5F0000}"/>
    <cellStyle name="Nota 50 3 2 2 2" xfId="29662" xr:uid="{00000000-0005-0000-0000-00000C5F0000}"/>
    <cellStyle name="Nota 50 3 2 2 2 2" xfId="38518" xr:uid="{F794298B-3DB7-44E4-BA95-3A147B9D316F}"/>
    <cellStyle name="Nota 50 3 2 2 3" xfId="35390" xr:uid="{D24EDD9B-4191-4E1C-AE13-8D13C4E17F1B}"/>
    <cellStyle name="Nota 50 3 2 3" xfId="22692" xr:uid="{00000000-0005-0000-0000-00000D5F0000}"/>
    <cellStyle name="Nota 50 3 2 3 2" xfId="31638" xr:uid="{108F49B9-6044-4CEA-B2A6-9CA5D7AEF6FF}"/>
    <cellStyle name="Nota 50 3 3" xfId="26518" xr:uid="{00000000-0005-0000-0000-00000E5F0000}"/>
    <cellStyle name="Nota 50 3 3 2" xfId="29661" xr:uid="{00000000-0005-0000-0000-00000F5F0000}"/>
    <cellStyle name="Nota 50 3 3 2 2" xfId="38517" xr:uid="{5C7DF8B8-0EB9-4E83-8BB7-12E547D8FFE0}"/>
    <cellStyle name="Nota 50 3 3 3" xfId="35389" xr:uid="{AD5A84C2-317A-4641-9422-2ECFB574F310}"/>
    <cellStyle name="Nota 50 3 4" xfId="22693" xr:uid="{00000000-0005-0000-0000-0000105F0000}"/>
    <cellStyle name="Nota 50 3 4 2" xfId="31639" xr:uid="{3EDAF3F4-933F-45DD-8938-9D8164541014}"/>
    <cellStyle name="Nota 50 4" xfId="18607" xr:uid="{00000000-0005-0000-0000-0000115F0000}"/>
    <cellStyle name="Nota 50 4 2" xfId="18608" xr:uid="{00000000-0005-0000-0000-0000125F0000}"/>
    <cellStyle name="Nota 50 4 2 2" xfId="26521" xr:uid="{00000000-0005-0000-0000-0000135F0000}"/>
    <cellStyle name="Nota 50 4 2 2 2" xfId="29664" xr:uid="{00000000-0005-0000-0000-0000145F0000}"/>
    <cellStyle name="Nota 50 4 2 2 2 2" xfId="38520" xr:uid="{6EDF5FD5-5907-41E2-A863-CA221A1FC75A}"/>
    <cellStyle name="Nota 50 4 2 2 3" xfId="35392" xr:uid="{64BDFCE7-FDC9-43F6-A1CB-C57022649D90}"/>
    <cellStyle name="Nota 50 4 2 3" xfId="22690" xr:uid="{00000000-0005-0000-0000-0000155F0000}"/>
    <cellStyle name="Nota 50 4 2 3 2" xfId="31636" xr:uid="{0CD8A1FF-4ADF-41F1-9D35-B385B41B57C4}"/>
    <cellStyle name="Nota 50 4 3" xfId="26520" xr:uid="{00000000-0005-0000-0000-0000165F0000}"/>
    <cellStyle name="Nota 50 4 3 2" xfId="29663" xr:uid="{00000000-0005-0000-0000-0000175F0000}"/>
    <cellStyle name="Nota 50 4 3 2 2" xfId="38519" xr:uid="{ACBA9B23-D219-4026-968E-450A7E1D1E2D}"/>
    <cellStyle name="Nota 50 4 3 3" xfId="35391" xr:uid="{49253A8C-97B4-4768-8A9A-32C330EDE527}"/>
    <cellStyle name="Nota 50 4 4" xfId="22691" xr:uid="{00000000-0005-0000-0000-0000185F0000}"/>
    <cellStyle name="Nota 50 4 4 2" xfId="31637" xr:uid="{CC955B20-5304-484F-860E-F59C130CC35C}"/>
    <cellStyle name="Nota 50 5" xfId="18609" xr:uid="{00000000-0005-0000-0000-0000195F0000}"/>
    <cellStyle name="Nota 50 5 2" xfId="18610" xr:uid="{00000000-0005-0000-0000-00001A5F0000}"/>
    <cellStyle name="Nota 50 5 2 2" xfId="26523" xr:uid="{00000000-0005-0000-0000-00001B5F0000}"/>
    <cellStyle name="Nota 50 5 2 2 2" xfId="29666" xr:uid="{00000000-0005-0000-0000-00001C5F0000}"/>
    <cellStyle name="Nota 50 5 2 2 2 2" xfId="38522" xr:uid="{6DBF84FD-7641-4B69-9D96-63105124AEE1}"/>
    <cellStyle name="Nota 50 5 2 2 3" xfId="35394" xr:uid="{AB8059A9-CE1D-4BF0-8080-97602980D644}"/>
    <cellStyle name="Nota 50 5 2 3" xfId="22688" xr:uid="{00000000-0005-0000-0000-00001D5F0000}"/>
    <cellStyle name="Nota 50 5 2 3 2" xfId="31634" xr:uid="{372B2668-85FE-4FD4-BB3E-A122CBC13917}"/>
    <cellStyle name="Nota 50 5 3" xfId="26522" xr:uid="{00000000-0005-0000-0000-00001E5F0000}"/>
    <cellStyle name="Nota 50 5 3 2" xfId="29665" xr:uid="{00000000-0005-0000-0000-00001F5F0000}"/>
    <cellStyle name="Nota 50 5 3 2 2" xfId="38521" xr:uid="{8D642350-981A-4730-9B0A-E134B010A722}"/>
    <cellStyle name="Nota 50 5 3 3" xfId="35393" xr:uid="{BBCDF9CC-C8C0-442F-914F-A140347F2163}"/>
    <cellStyle name="Nota 50 5 4" xfId="22689" xr:uid="{00000000-0005-0000-0000-0000205F0000}"/>
    <cellStyle name="Nota 50 5 4 2" xfId="31635" xr:uid="{8E44F3D3-DA79-44C2-8AED-82DC8891B363}"/>
    <cellStyle name="Nota 51" xfId="18611" xr:uid="{00000000-0005-0000-0000-0000215F0000}"/>
    <cellStyle name="Nota 51 2" xfId="18612" xr:uid="{00000000-0005-0000-0000-0000225F0000}"/>
    <cellStyle name="Nota 51 3" xfId="18613" xr:uid="{00000000-0005-0000-0000-0000235F0000}"/>
    <cellStyle name="Nota 51 3 2" xfId="18614" xr:uid="{00000000-0005-0000-0000-0000245F0000}"/>
    <cellStyle name="Nota 51 3 2 2" xfId="26525" xr:uid="{00000000-0005-0000-0000-0000255F0000}"/>
    <cellStyle name="Nota 51 3 2 2 2" xfId="29668" xr:uid="{00000000-0005-0000-0000-0000265F0000}"/>
    <cellStyle name="Nota 51 3 2 2 2 2" xfId="38524" xr:uid="{DA5C5EF6-98BC-46AB-84DB-D38E2E30AF2E}"/>
    <cellStyle name="Nota 51 3 2 2 3" xfId="35396" xr:uid="{88603774-FF20-435A-8CB0-9D03DF97F6EB}"/>
    <cellStyle name="Nota 51 3 2 3" xfId="22686" xr:uid="{00000000-0005-0000-0000-0000275F0000}"/>
    <cellStyle name="Nota 51 3 2 3 2" xfId="31632" xr:uid="{C53E7E59-3E58-48D0-98A4-D1D0028E60D5}"/>
    <cellStyle name="Nota 51 3 3" xfId="26524" xr:uid="{00000000-0005-0000-0000-0000285F0000}"/>
    <cellStyle name="Nota 51 3 3 2" xfId="29667" xr:uid="{00000000-0005-0000-0000-0000295F0000}"/>
    <cellStyle name="Nota 51 3 3 2 2" xfId="38523" xr:uid="{F3B2359D-8803-45E6-9574-F7A78F146D6E}"/>
    <cellStyle name="Nota 51 3 3 3" xfId="35395" xr:uid="{81763280-C38F-4B3F-B9D8-7B2B3868291F}"/>
    <cellStyle name="Nota 51 3 4" xfId="22687" xr:uid="{00000000-0005-0000-0000-00002A5F0000}"/>
    <cellStyle name="Nota 51 3 4 2" xfId="31633" xr:uid="{98B556DB-36F1-41BD-997A-B204DDD9492F}"/>
    <cellStyle name="Nota 51 4" xfId="18615" xr:uid="{00000000-0005-0000-0000-00002B5F0000}"/>
    <cellStyle name="Nota 51 4 2" xfId="18616" xr:uid="{00000000-0005-0000-0000-00002C5F0000}"/>
    <cellStyle name="Nota 51 4 2 2" xfId="26527" xr:uid="{00000000-0005-0000-0000-00002D5F0000}"/>
    <cellStyle name="Nota 51 4 2 2 2" xfId="29670" xr:uid="{00000000-0005-0000-0000-00002E5F0000}"/>
    <cellStyle name="Nota 51 4 2 2 2 2" xfId="38526" xr:uid="{EF0FFECD-01CC-4712-B126-952904F3A373}"/>
    <cellStyle name="Nota 51 4 2 2 3" xfId="35398" xr:uid="{457445C2-D9EE-4257-AD4E-F616870EF832}"/>
    <cellStyle name="Nota 51 4 2 3" xfId="22684" xr:uid="{00000000-0005-0000-0000-00002F5F0000}"/>
    <cellStyle name="Nota 51 4 2 3 2" xfId="31630" xr:uid="{199CD183-2281-4B3E-AB43-0DC71272796F}"/>
    <cellStyle name="Nota 51 4 3" xfId="26526" xr:uid="{00000000-0005-0000-0000-0000305F0000}"/>
    <cellStyle name="Nota 51 4 3 2" xfId="29669" xr:uid="{00000000-0005-0000-0000-0000315F0000}"/>
    <cellStyle name="Nota 51 4 3 2 2" xfId="38525" xr:uid="{E98C2159-EA7F-42F7-B4B2-FC7B7050259F}"/>
    <cellStyle name="Nota 51 4 3 3" xfId="35397" xr:uid="{3CE65C8A-CA31-4C75-BF1D-2C503BD2C9D5}"/>
    <cellStyle name="Nota 51 4 4" xfId="22685" xr:uid="{00000000-0005-0000-0000-0000325F0000}"/>
    <cellStyle name="Nota 51 4 4 2" xfId="31631" xr:uid="{6EC49704-1227-471A-B0E1-10F7BE77D41C}"/>
    <cellStyle name="Nota 51 5" xfId="18617" xr:uid="{00000000-0005-0000-0000-0000335F0000}"/>
    <cellStyle name="Nota 51 5 2" xfId="18618" xr:uid="{00000000-0005-0000-0000-0000345F0000}"/>
    <cellStyle name="Nota 51 5 2 2" xfId="26529" xr:uid="{00000000-0005-0000-0000-0000355F0000}"/>
    <cellStyle name="Nota 51 5 2 2 2" xfId="29672" xr:uid="{00000000-0005-0000-0000-0000365F0000}"/>
    <cellStyle name="Nota 51 5 2 2 2 2" xfId="38528" xr:uid="{95EF726B-55C8-402D-B2AF-C96D3FA9B03E}"/>
    <cellStyle name="Nota 51 5 2 2 3" xfId="35400" xr:uid="{D03EC9B5-2690-4C01-AB27-C52A20E0FD52}"/>
    <cellStyle name="Nota 51 5 2 3" xfId="22682" xr:uid="{00000000-0005-0000-0000-0000375F0000}"/>
    <cellStyle name="Nota 51 5 2 3 2" xfId="31628" xr:uid="{E20110EF-65B9-422E-A33E-D162170DE26E}"/>
    <cellStyle name="Nota 51 5 3" xfId="26528" xr:uid="{00000000-0005-0000-0000-0000385F0000}"/>
    <cellStyle name="Nota 51 5 3 2" xfId="29671" xr:uid="{00000000-0005-0000-0000-0000395F0000}"/>
    <cellStyle name="Nota 51 5 3 2 2" xfId="38527" xr:uid="{D0FB853C-0494-4AF2-AB72-585853C320C6}"/>
    <cellStyle name="Nota 51 5 3 3" xfId="35399" xr:uid="{AFBFF9B5-93AD-4E84-B887-2911DFDDD48C}"/>
    <cellStyle name="Nota 51 5 4" xfId="22683" xr:uid="{00000000-0005-0000-0000-00003A5F0000}"/>
    <cellStyle name="Nota 51 5 4 2" xfId="31629" xr:uid="{BAC9AE8B-EDFE-47DB-90CC-F15C2F031217}"/>
    <cellStyle name="Nota 52" xfId="18619" xr:uid="{00000000-0005-0000-0000-00003B5F0000}"/>
    <cellStyle name="Nota 52 2" xfId="18620" xr:uid="{00000000-0005-0000-0000-00003C5F0000}"/>
    <cellStyle name="Nota 52 3" xfId="18621" xr:uid="{00000000-0005-0000-0000-00003D5F0000}"/>
    <cellStyle name="Nota 52 3 2" xfId="18622" xr:uid="{00000000-0005-0000-0000-00003E5F0000}"/>
    <cellStyle name="Nota 52 3 2 2" xfId="26531" xr:uid="{00000000-0005-0000-0000-00003F5F0000}"/>
    <cellStyle name="Nota 52 3 2 2 2" xfId="29674" xr:uid="{00000000-0005-0000-0000-0000405F0000}"/>
    <cellStyle name="Nota 52 3 2 2 2 2" xfId="38530" xr:uid="{F0B80FEE-89EB-4AC7-9759-DC61FF448C92}"/>
    <cellStyle name="Nota 52 3 2 2 3" xfId="35402" xr:uid="{83F81E31-703C-4651-BB71-1B23615ECCAA}"/>
    <cellStyle name="Nota 52 3 2 3" xfId="22680" xr:uid="{00000000-0005-0000-0000-0000415F0000}"/>
    <cellStyle name="Nota 52 3 2 3 2" xfId="31626" xr:uid="{9866C485-47FB-4649-8B1B-FE185CB0D8B7}"/>
    <cellStyle name="Nota 52 3 3" xfId="26530" xr:uid="{00000000-0005-0000-0000-0000425F0000}"/>
    <cellStyle name="Nota 52 3 3 2" xfId="29673" xr:uid="{00000000-0005-0000-0000-0000435F0000}"/>
    <cellStyle name="Nota 52 3 3 2 2" xfId="38529" xr:uid="{1C19E4D8-FCB2-4925-AA22-FE22C239DD7D}"/>
    <cellStyle name="Nota 52 3 3 3" xfId="35401" xr:uid="{8CF4B602-FB32-4FEB-AE04-520A62B91733}"/>
    <cellStyle name="Nota 52 3 4" xfId="22681" xr:uid="{00000000-0005-0000-0000-0000445F0000}"/>
    <cellStyle name="Nota 52 3 4 2" xfId="31627" xr:uid="{41D2E0B7-A286-4E71-A06E-7EF1F018E4D6}"/>
    <cellStyle name="Nota 52 4" xfId="18623" xr:uid="{00000000-0005-0000-0000-0000455F0000}"/>
    <cellStyle name="Nota 52 4 2" xfId="18624" xr:uid="{00000000-0005-0000-0000-0000465F0000}"/>
    <cellStyle name="Nota 52 4 2 2" xfId="26533" xr:uid="{00000000-0005-0000-0000-0000475F0000}"/>
    <cellStyle name="Nota 52 4 2 2 2" xfId="29676" xr:uid="{00000000-0005-0000-0000-0000485F0000}"/>
    <cellStyle name="Nota 52 4 2 2 2 2" xfId="38532" xr:uid="{627512AD-9A32-4D34-BB33-0B6748C1E148}"/>
    <cellStyle name="Nota 52 4 2 2 3" xfId="35404" xr:uid="{B55C6F08-4F7C-4725-928F-FEBCCF0CC249}"/>
    <cellStyle name="Nota 52 4 2 3" xfId="22678" xr:uid="{00000000-0005-0000-0000-0000495F0000}"/>
    <cellStyle name="Nota 52 4 2 3 2" xfId="31624" xr:uid="{45E76609-F4B6-45CB-B20B-2E3DA3C0F6D4}"/>
    <cellStyle name="Nota 52 4 3" xfId="26532" xr:uid="{00000000-0005-0000-0000-00004A5F0000}"/>
    <cellStyle name="Nota 52 4 3 2" xfId="29675" xr:uid="{00000000-0005-0000-0000-00004B5F0000}"/>
    <cellStyle name="Nota 52 4 3 2 2" xfId="38531" xr:uid="{B275E3BB-9243-4155-ABBD-0F3F826CAE7A}"/>
    <cellStyle name="Nota 52 4 3 3" xfId="35403" xr:uid="{3C28FE7A-6228-4F13-857D-C91C52543B67}"/>
    <cellStyle name="Nota 52 4 4" xfId="22679" xr:uid="{00000000-0005-0000-0000-00004C5F0000}"/>
    <cellStyle name="Nota 52 4 4 2" xfId="31625" xr:uid="{F6657482-EF9B-4C09-BA93-A4989BCC1880}"/>
    <cellStyle name="Nota 52 5" xfId="18625" xr:uid="{00000000-0005-0000-0000-00004D5F0000}"/>
    <cellStyle name="Nota 52 5 2" xfId="18626" xr:uid="{00000000-0005-0000-0000-00004E5F0000}"/>
    <cellStyle name="Nota 52 5 2 2" xfId="26535" xr:uid="{00000000-0005-0000-0000-00004F5F0000}"/>
    <cellStyle name="Nota 52 5 2 2 2" xfId="29678" xr:uid="{00000000-0005-0000-0000-0000505F0000}"/>
    <cellStyle name="Nota 52 5 2 2 2 2" xfId="38534" xr:uid="{4C1E8BD9-D948-4768-9C40-770FB2738EC1}"/>
    <cellStyle name="Nota 52 5 2 2 3" xfId="35406" xr:uid="{DB3E1EED-6429-44E2-93E2-CD2B4F054916}"/>
    <cellStyle name="Nota 52 5 2 3" xfId="22676" xr:uid="{00000000-0005-0000-0000-0000515F0000}"/>
    <cellStyle name="Nota 52 5 2 3 2" xfId="31622" xr:uid="{5F134B58-E82D-45B6-A771-E6F14758C49C}"/>
    <cellStyle name="Nota 52 5 3" xfId="26534" xr:uid="{00000000-0005-0000-0000-0000525F0000}"/>
    <cellStyle name="Nota 52 5 3 2" xfId="29677" xr:uid="{00000000-0005-0000-0000-0000535F0000}"/>
    <cellStyle name="Nota 52 5 3 2 2" xfId="38533" xr:uid="{2A162FBC-4C9C-4033-BCE0-89D5EBC6006B}"/>
    <cellStyle name="Nota 52 5 3 3" xfId="35405" xr:uid="{BC7EFE41-419A-46AF-BA26-B559CFFD62E4}"/>
    <cellStyle name="Nota 52 5 4" xfId="22677" xr:uid="{00000000-0005-0000-0000-0000545F0000}"/>
    <cellStyle name="Nota 52 5 4 2" xfId="31623" xr:uid="{38A6C80A-0AEE-4622-A77A-B22D4C713E37}"/>
    <cellStyle name="Nota 53" xfId="18627" xr:uid="{00000000-0005-0000-0000-0000555F0000}"/>
    <cellStyle name="Nota 53 2" xfId="18628" xr:uid="{00000000-0005-0000-0000-0000565F0000}"/>
    <cellStyle name="Nota 53 3" xfId="18629" xr:uid="{00000000-0005-0000-0000-0000575F0000}"/>
    <cellStyle name="Nota 53 3 2" xfId="18630" xr:uid="{00000000-0005-0000-0000-0000585F0000}"/>
    <cellStyle name="Nota 53 3 2 2" xfId="26537" xr:uid="{00000000-0005-0000-0000-0000595F0000}"/>
    <cellStyle name="Nota 53 3 2 2 2" xfId="29680" xr:uid="{00000000-0005-0000-0000-00005A5F0000}"/>
    <cellStyle name="Nota 53 3 2 2 2 2" xfId="38536" xr:uid="{48EF6C20-A1C8-4F72-8271-D441F847FB17}"/>
    <cellStyle name="Nota 53 3 2 2 3" xfId="35408" xr:uid="{EDB5EC5B-DE9E-4699-8860-6A49D0AB4295}"/>
    <cellStyle name="Nota 53 3 2 3" xfId="22674" xr:uid="{00000000-0005-0000-0000-00005B5F0000}"/>
    <cellStyle name="Nota 53 3 2 3 2" xfId="31620" xr:uid="{D95E05AB-216F-4703-A598-5DC3A6181684}"/>
    <cellStyle name="Nota 53 3 3" xfId="26536" xr:uid="{00000000-0005-0000-0000-00005C5F0000}"/>
    <cellStyle name="Nota 53 3 3 2" xfId="29679" xr:uid="{00000000-0005-0000-0000-00005D5F0000}"/>
    <cellStyle name="Nota 53 3 3 2 2" xfId="38535" xr:uid="{636F076E-F49F-4851-930E-C69693D797D2}"/>
    <cellStyle name="Nota 53 3 3 3" xfId="35407" xr:uid="{86A62FE6-48E4-49F5-B5F0-6F3D6517CDDE}"/>
    <cellStyle name="Nota 53 3 4" xfId="22675" xr:uid="{00000000-0005-0000-0000-00005E5F0000}"/>
    <cellStyle name="Nota 53 3 4 2" xfId="31621" xr:uid="{C87F8C14-A136-411B-8F65-309016655456}"/>
    <cellStyle name="Nota 53 4" xfId="18631" xr:uid="{00000000-0005-0000-0000-00005F5F0000}"/>
    <cellStyle name="Nota 53 4 2" xfId="18632" xr:uid="{00000000-0005-0000-0000-0000605F0000}"/>
    <cellStyle name="Nota 53 4 2 2" xfId="26539" xr:uid="{00000000-0005-0000-0000-0000615F0000}"/>
    <cellStyle name="Nota 53 4 2 2 2" xfId="29682" xr:uid="{00000000-0005-0000-0000-0000625F0000}"/>
    <cellStyle name="Nota 53 4 2 2 2 2" xfId="38538" xr:uid="{9E2A1B30-A4D7-4CAC-BFD6-FA3B148267AF}"/>
    <cellStyle name="Nota 53 4 2 2 3" xfId="35410" xr:uid="{43617BA1-D6B9-41C3-AF23-41ECFDB41539}"/>
    <cellStyle name="Nota 53 4 2 3" xfId="22672" xr:uid="{00000000-0005-0000-0000-0000635F0000}"/>
    <cellStyle name="Nota 53 4 2 3 2" xfId="31618" xr:uid="{B8A3C67E-311C-461E-A3CE-BA50E1281CB2}"/>
    <cellStyle name="Nota 53 4 3" xfId="26538" xr:uid="{00000000-0005-0000-0000-0000645F0000}"/>
    <cellStyle name="Nota 53 4 3 2" xfId="29681" xr:uid="{00000000-0005-0000-0000-0000655F0000}"/>
    <cellStyle name="Nota 53 4 3 2 2" xfId="38537" xr:uid="{D917FF80-FC47-4D59-8E3F-E1783A02B263}"/>
    <cellStyle name="Nota 53 4 3 3" xfId="35409" xr:uid="{0855B7AD-E2AE-4D72-8D83-03F54162F1A6}"/>
    <cellStyle name="Nota 53 4 4" xfId="22673" xr:uid="{00000000-0005-0000-0000-0000665F0000}"/>
    <cellStyle name="Nota 53 4 4 2" xfId="31619" xr:uid="{807C0847-3A64-495F-B20B-5018249A7F93}"/>
    <cellStyle name="Nota 53 5" xfId="18633" xr:uid="{00000000-0005-0000-0000-0000675F0000}"/>
    <cellStyle name="Nota 53 5 2" xfId="18634" xr:uid="{00000000-0005-0000-0000-0000685F0000}"/>
    <cellStyle name="Nota 53 5 2 2" xfId="26541" xr:uid="{00000000-0005-0000-0000-0000695F0000}"/>
    <cellStyle name="Nota 53 5 2 2 2" xfId="29684" xr:uid="{00000000-0005-0000-0000-00006A5F0000}"/>
    <cellStyle name="Nota 53 5 2 2 2 2" xfId="38540" xr:uid="{100C99F8-7F55-4ACE-9DA9-C298653E0946}"/>
    <cellStyle name="Nota 53 5 2 2 3" xfId="35412" xr:uid="{3DA5485E-1DD1-45B3-9ADE-E23931C8AD81}"/>
    <cellStyle name="Nota 53 5 2 3" xfId="22670" xr:uid="{00000000-0005-0000-0000-00006B5F0000}"/>
    <cellStyle name="Nota 53 5 2 3 2" xfId="31616" xr:uid="{7EE0B065-7155-4D39-B9B6-7B765BC5C7D0}"/>
    <cellStyle name="Nota 53 5 3" xfId="26540" xr:uid="{00000000-0005-0000-0000-00006C5F0000}"/>
    <cellStyle name="Nota 53 5 3 2" xfId="29683" xr:uid="{00000000-0005-0000-0000-00006D5F0000}"/>
    <cellStyle name="Nota 53 5 3 2 2" xfId="38539" xr:uid="{1184C2E7-D88B-4843-8AC6-F5CB2A506E6A}"/>
    <cellStyle name="Nota 53 5 3 3" xfId="35411" xr:uid="{738F5EE2-9D75-409D-A49E-0A11B813DFAF}"/>
    <cellStyle name="Nota 53 5 4" xfId="22671" xr:uid="{00000000-0005-0000-0000-00006E5F0000}"/>
    <cellStyle name="Nota 53 5 4 2" xfId="31617" xr:uid="{21148A33-DD1E-41E3-B27F-4621194C5617}"/>
    <cellStyle name="Nota 54" xfId="18635" xr:uid="{00000000-0005-0000-0000-00006F5F0000}"/>
    <cellStyle name="Nota 54 2" xfId="18636" xr:uid="{00000000-0005-0000-0000-0000705F0000}"/>
    <cellStyle name="Nota 54 3" xfId="18637" xr:uid="{00000000-0005-0000-0000-0000715F0000}"/>
    <cellStyle name="Nota 54 3 2" xfId="18638" xr:uid="{00000000-0005-0000-0000-0000725F0000}"/>
    <cellStyle name="Nota 54 3 2 2" xfId="26543" xr:uid="{00000000-0005-0000-0000-0000735F0000}"/>
    <cellStyle name="Nota 54 3 2 2 2" xfId="29686" xr:uid="{00000000-0005-0000-0000-0000745F0000}"/>
    <cellStyle name="Nota 54 3 2 2 2 2" xfId="38542" xr:uid="{D351D6AF-9652-4450-A786-A4CE0BD8869D}"/>
    <cellStyle name="Nota 54 3 2 2 3" xfId="35414" xr:uid="{15097AFD-3307-4831-8C79-6CE23FB6C767}"/>
    <cellStyle name="Nota 54 3 2 3" xfId="22668" xr:uid="{00000000-0005-0000-0000-0000755F0000}"/>
    <cellStyle name="Nota 54 3 2 3 2" xfId="31614" xr:uid="{7B54DC44-FC61-436D-85BF-24D7E97D1F34}"/>
    <cellStyle name="Nota 54 3 3" xfId="26542" xr:uid="{00000000-0005-0000-0000-0000765F0000}"/>
    <cellStyle name="Nota 54 3 3 2" xfId="29685" xr:uid="{00000000-0005-0000-0000-0000775F0000}"/>
    <cellStyle name="Nota 54 3 3 2 2" xfId="38541" xr:uid="{FDBA5B62-8436-4F2D-ADBA-E9E802B8BD98}"/>
    <cellStyle name="Nota 54 3 3 3" xfId="35413" xr:uid="{78D4512F-EE4F-478B-A2E4-FE0A16005AC2}"/>
    <cellStyle name="Nota 54 3 4" xfId="22669" xr:uid="{00000000-0005-0000-0000-0000785F0000}"/>
    <cellStyle name="Nota 54 3 4 2" xfId="31615" xr:uid="{A97ECAB6-C747-43AA-9F29-D6F73EFD8C01}"/>
    <cellStyle name="Nota 54 4" xfId="18639" xr:uid="{00000000-0005-0000-0000-0000795F0000}"/>
    <cellStyle name="Nota 54 4 2" xfId="18640" xr:uid="{00000000-0005-0000-0000-00007A5F0000}"/>
    <cellStyle name="Nota 54 4 2 2" xfId="26545" xr:uid="{00000000-0005-0000-0000-00007B5F0000}"/>
    <cellStyle name="Nota 54 4 2 2 2" xfId="29688" xr:uid="{00000000-0005-0000-0000-00007C5F0000}"/>
    <cellStyle name="Nota 54 4 2 2 2 2" xfId="38544" xr:uid="{A9092E0E-CBD4-4FFE-B941-25C5BD8ACCD2}"/>
    <cellStyle name="Nota 54 4 2 2 3" xfId="35416" xr:uid="{3A7A8485-FAFA-47E3-8F3F-3DE6633184E8}"/>
    <cellStyle name="Nota 54 4 2 3" xfId="22666" xr:uid="{00000000-0005-0000-0000-00007D5F0000}"/>
    <cellStyle name="Nota 54 4 2 3 2" xfId="31612" xr:uid="{778637DF-7DF4-4739-9762-322BC1530318}"/>
    <cellStyle name="Nota 54 4 3" xfId="26544" xr:uid="{00000000-0005-0000-0000-00007E5F0000}"/>
    <cellStyle name="Nota 54 4 3 2" xfId="29687" xr:uid="{00000000-0005-0000-0000-00007F5F0000}"/>
    <cellStyle name="Nota 54 4 3 2 2" xfId="38543" xr:uid="{363C4473-937D-4077-AA14-CF800CAD7C14}"/>
    <cellStyle name="Nota 54 4 3 3" xfId="35415" xr:uid="{213F208D-291B-496C-B577-EE6424B2249F}"/>
    <cellStyle name="Nota 54 4 4" xfId="22667" xr:uid="{00000000-0005-0000-0000-0000805F0000}"/>
    <cellStyle name="Nota 54 4 4 2" xfId="31613" xr:uid="{E30A19D3-22C0-478F-BB81-B2CD0BC1C899}"/>
    <cellStyle name="Nota 54 5" xfId="18641" xr:uid="{00000000-0005-0000-0000-0000815F0000}"/>
    <cellStyle name="Nota 54 5 2" xfId="18642" xr:uid="{00000000-0005-0000-0000-0000825F0000}"/>
    <cellStyle name="Nota 54 5 2 2" xfId="26547" xr:uid="{00000000-0005-0000-0000-0000835F0000}"/>
    <cellStyle name="Nota 54 5 2 2 2" xfId="29690" xr:uid="{00000000-0005-0000-0000-0000845F0000}"/>
    <cellStyle name="Nota 54 5 2 2 2 2" xfId="38546" xr:uid="{D07CAA95-5052-42F3-9D07-107657F63E4A}"/>
    <cellStyle name="Nota 54 5 2 2 3" xfId="35418" xr:uid="{95B57438-9AE3-44F7-8C66-E306061E63A2}"/>
    <cellStyle name="Nota 54 5 2 3" xfId="22664" xr:uid="{00000000-0005-0000-0000-0000855F0000}"/>
    <cellStyle name="Nota 54 5 2 3 2" xfId="31610" xr:uid="{BA25C73F-3EE6-424C-B0F2-539DD2B11C55}"/>
    <cellStyle name="Nota 54 5 3" xfId="26546" xr:uid="{00000000-0005-0000-0000-0000865F0000}"/>
    <cellStyle name="Nota 54 5 3 2" xfId="29689" xr:uid="{00000000-0005-0000-0000-0000875F0000}"/>
    <cellStyle name="Nota 54 5 3 2 2" xfId="38545" xr:uid="{ABD3ACE0-D283-40CB-B970-36B1D69B435E}"/>
    <cellStyle name="Nota 54 5 3 3" xfId="35417" xr:uid="{FF9F4FAF-7E12-49EE-B3D3-8B890B66EC71}"/>
    <cellStyle name="Nota 54 5 4" xfId="22665" xr:uid="{00000000-0005-0000-0000-0000885F0000}"/>
    <cellStyle name="Nota 54 5 4 2" xfId="31611" xr:uid="{D6620628-9D35-484D-8177-4B8104EE4F06}"/>
    <cellStyle name="Nota 55" xfId="18643" xr:uid="{00000000-0005-0000-0000-0000895F0000}"/>
    <cellStyle name="Nota 55 2" xfId="18644" xr:uid="{00000000-0005-0000-0000-00008A5F0000}"/>
    <cellStyle name="Nota 55 3" xfId="18645" xr:uid="{00000000-0005-0000-0000-00008B5F0000}"/>
    <cellStyle name="Nota 55 3 2" xfId="18646" xr:uid="{00000000-0005-0000-0000-00008C5F0000}"/>
    <cellStyle name="Nota 55 3 2 2" xfId="26549" xr:uid="{00000000-0005-0000-0000-00008D5F0000}"/>
    <cellStyle name="Nota 55 3 2 2 2" xfId="29692" xr:uid="{00000000-0005-0000-0000-00008E5F0000}"/>
    <cellStyle name="Nota 55 3 2 2 2 2" xfId="38548" xr:uid="{045C8BCB-7C91-4BC2-B213-57BEBB53CBFA}"/>
    <cellStyle name="Nota 55 3 2 2 3" xfId="35420" xr:uid="{2B8FDA98-1849-45C3-B6F2-E8B3391D9F9B}"/>
    <cellStyle name="Nota 55 3 2 3" xfId="22662" xr:uid="{00000000-0005-0000-0000-00008F5F0000}"/>
    <cellStyle name="Nota 55 3 2 3 2" xfId="31608" xr:uid="{49093F0D-34D4-4554-918F-C921CDB75E33}"/>
    <cellStyle name="Nota 55 3 3" xfId="26548" xr:uid="{00000000-0005-0000-0000-0000905F0000}"/>
    <cellStyle name="Nota 55 3 3 2" xfId="29691" xr:uid="{00000000-0005-0000-0000-0000915F0000}"/>
    <cellStyle name="Nota 55 3 3 2 2" xfId="38547" xr:uid="{617C8DC3-B7D7-4D50-9670-79455A152AA4}"/>
    <cellStyle name="Nota 55 3 3 3" xfId="35419" xr:uid="{7138B24F-43A2-4578-904B-7AD67299ACC0}"/>
    <cellStyle name="Nota 55 3 4" xfId="22663" xr:uid="{00000000-0005-0000-0000-0000925F0000}"/>
    <cellStyle name="Nota 55 3 4 2" xfId="31609" xr:uid="{1598D5C0-E90E-4A75-BA4C-FD9BD6EBB929}"/>
    <cellStyle name="Nota 55 4" xfId="18647" xr:uid="{00000000-0005-0000-0000-0000935F0000}"/>
    <cellStyle name="Nota 55 4 2" xfId="18648" xr:uid="{00000000-0005-0000-0000-0000945F0000}"/>
    <cellStyle name="Nota 55 4 2 2" xfId="26551" xr:uid="{00000000-0005-0000-0000-0000955F0000}"/>
    <cellStyle name="Nota 55 4 2 2 2" xfId="29694" xr:uid="{00000000-0005-0000-0000-0000965F0000}"/>
    <cellStyle name="Nota 55 4 2 2 2 2" xfId="38550" xr:uid="{37F91BFC-A18C-48E6-BF0E-A220A962DB0D}"/>
    <cellStyle name="Nota 55 4 2 2 3" xfId="35422" xr:uid="{3EB3C123-3CE2-40C7-B1C4-31A3BD639F58}"/>
    <cellStyle name="Nota 55 4 2 3" xfId="22660" xr:uid="{00000000-0005-0000-0000-0000975F0000}"/>
    <cellStyle name="Nota 55 4 2 3 2" xfId="31606" xr:uid="{C53F55F0-E9BE-4318-84A6-74FCD7538CBA}"/>
    <cellStyle name="Nota 55 4 3" xfId="26550" xr:uid="{00000000-0005-0000-0000-0000985F0000}"/>
    <cellStyle name="Nota 55 4 3 2" xfId="29693" xr:uid="{00000000-0005-0000-0000-0000995F0000}"/>
    <cellStyle name="Nota 55 4 3 2 2" xfId="38549" xr:uid="{217F994D-5275-4140-B037-9EDA5E444BD2}"/>
    <cellStyle name="Nota 55 4 3 3" xfId="35421" xr:uid="{E896533B-1A2B-4CCD-B61E-FC019D88C42C}"/>
    <cellStyle name="Nota 55 4 4" xfId="22661" xr:uid="{00000000-0005-0000-0000-00009A5F0000}"/>
    <cellStyle name="Nota 55 4 4 2" xfId="31607" xr:uid="{3D99BAB2-9A17-4262-B4E1-5AB6CF7785F5}"/>
    <cellStyle name="Nota 55 5" xfId="18649" xr:uid="{00000000-0005-0000-0000-00009B5F0000}"/>
    <cellStyle name="Nota 55 5 2" xfId="18650" xr:uid="{00000000-0005-0000-0000-00009C5F0000}"/>
    <cellStyle name="Nota 55 5 2 2" xfId="26553" xr:uid="{00000000-0005-0000-0000-00009D5F0000}"/>
    <cellStyle name="Nota 55 5 2 2 2" xfId="29696" xr:uid="{00000000-0005-0000-0000-00009E5F0000}"/>
    <cellStyle name="Nota 55 5 2 2 2 2" xfId="38552" xr:uid="{02C05511-ED5E-4FF9-B533-42BF2245CFD8}"/>
    <cellStyle name="Nota 55 5 2 2 3" xfId="35424" xr:uid="{D6E74630-5ED1-44E7-AC21-6CFC8581DAD0}"/>
    <cellStyle name="Nota 55 5 2 3" xfId="22658" xr:uid="{00000000-0005-0000-0000-00009F5F0000}"/>
    <cellStyle name="Nota 55 5 2 3 2" xfId="31604" xr:uid="{66E10235-7ACC-4A6C-9EC4-1EC6120FA6EA}"/>
    <cellStyle name="Nota 55 5 3" xfId="26552" xr:uid="{00000000-0005-0000-0000-0000A05F0000}"/>
    <cellStyle name="Nota 55 5 3 2" xfId="29695" xr:uid="{00000000-0005-0000-0000-0000A15F0000}"/>
    <cellStyle name="Nota 55 5 3 2 2" xfId="38551" xr:uid="{FB8BE25C-8322-4A64-B6E1-BD6EAE64DB9F}"/>
    <cellStyle name="Nota 55 5 3 3" xfId="35423" xr:uid="{61E4D32B-B838-4425-8678-A58BB28C9F88}"/>
    <cellStyle name="Nota 55 5 4" xfId="22659" xr:uid="{00000000-0005-0000-0000-0000A25F0000}"/>
    <cellStyle name="Nota 55 5 4 2" xfId="31605" xr:uid="{FFFBC177-7B8F-4D77-91D3-19132790198F}"/>
    <cellStyle name="Nota 56" xfId="18651" xr:uid="{00000000-0005-0000-0000-0000A35F0000}"/>
    <cellStyle name="Nota 56 2" xfId="18652" xr:uid="{00000000-0005-0000-0000-0000A45F0000}"/>
    <cellStyle name="Nota 56 3" xfId="18653" xr:uid="{00000000-0005-0000-0000-0000A55F0000}"/>
    <cellStyle name="Nota 56 3 2" xfId="18654" xr:uid="{00000000-0005-0000-0000-0000A65F0000}"/>
    <cellStyle name="Nota 56 3 2 2" xfId="26555" xr:uid="{00000000-0005-0000-0000-0000A75F0000}"/>
    <cellStyle name="Nota 56 3 2 2 2" xfId="29698" xr:uid="{00000000-0005-0000-0000-0000A85F0000}"/>
    <cellStyle name="Nota 56 3 2 2 2 2" xfId="38554" xr:uid="{756FD3A2-D237-4C9E-917C-7676DCE574B8}"/>
    <cellStyle name="Nota 56 3 2 2 3" xfId="35426" xr:uid="{2C468043-AF53-408D-AD8A-EC2CE724732C}"/>
    <cellStyle name="Nota 56 3 2 3" xfId="22656" xr:uid="{00000000-0005-0000-0000-0000A95F0000}"/>
    <cellStyle name="Nota 56 3 2 3 2" xfId="31602" xr:uid="{45991FB6-44C4-4E84-9F01-918BA90AA3CA}"/>
    <cellStyle name="Nota 56 3 3" xfId="26554" xr:uid="{00000000-0005-0000-0000-0000AA5F0000}"/>
    <cellStyle name="Nota 56 3 3 2" xfId="29697" xr:uid="{00000000-0005-0000-0000-0000AB5F0000}"/>
    <cellStyle name="Nota 56 3 3 2 2" xfId="38553" xr:uid="{AB574B09-AB3E-4D4D-B8F8-6DA12B74A75A}"/>
    <cellStyle name="Nota 56 3 3 3" xfId="35425" xr:uid="{9194E826-BAB4-4196-8F4B-4D5A78E6F157}"/>
    <cellStyle name="Nota 56 3 4" xfId="22657" xr:uid="{00000000-0005-0000-0000-0000AC5F0000}"/>
    <cellStyle name="Nota 56 3 4 2" xfId="31603" xr:uid="{B83D8D4B-12F7-4820-A527-89248BFA4182}"/>
    <cellStyle name="Nota 56 4" xfId="18655" xr:uid="{00000000-0005-0000-0000-0000AD5F0000}"/>
    <cellStyle name="Nota 56 4 2" xfId="18656" xr:uid="{00000000-0005-0000-0000-0000AE5F0000}"/>
    <cellStyle name="Nota 56 4 2 2" xfId="26557" xr:uid="{00000000-0005-0000-0000-0000AF5F0000}"/>
    <cellStyle name="Nota 56 4 2 2 2" xfId="29700" xr:uid="{00000000-0005-0000-0000-0000B05F0000}"/>
    <cellStyle name="Nota 56 4 2 2 2 2" xfId="38556" xr:uid="{8724D1B6-3B9F-4BF3-A6E2-FD2DB07CEDA7}"/>
    <cellStyle name="Nota 56 4 2 2 3" xfId="35428" xr:uid="{37A66FFC-665C-4F61-94FA-197D9EFF2BB3}"/>
    <cellStyle name="Nota 56 4 2 3" xfId="22654" xr:uid="{00000000-0005-0000-0000-0000B15F0000}"/>
    <cellStyle name="Nota 56 4 2 3 2" xfId="31600" xr:uid="{4E431A65-1F1F-42E8-9017-391CE3509184}"/>
    <cellStyle name="Nota 56 4 3" xfId="26556" xr:uid="{00000000-0005-0000-0000-0000B25F0000}"/>
    <cellStyle name="Nota 56 4 3 2" xfId="29699" xr:uid="{00000000-0005-0000-0000-0000B35F0000}"/>
    <cellStyle name="Nota 56 4 3 2 2" xfId="38555" xr:uid="{25C9CBFA-5D77-4300-B711-BB40F02A3CF6}"/>
    <cellStyle name="Nota 56 4 3 3" xfId="35427" xr:uid="{CC45AFA4-1061-46AF-9ABF-F577C4FF1251}"/>
    <cellStyle name="Nota 56 4 4" xfId="22655" xr:uid="{00000000-0005-0000-0000-0000B45F0000}"/>
    <cellStyle name="Nota 56 4 4 2" xfId="31601" xr:uid="{707519E8-4610-4551-A135-1A01F3A53931}"/>
    <cellStyle name="Nota 56 5" xfId="18657" xr:uid="{00000000-0005-0000-0000-0000B55F0000}"/>
    <cellStyle name="Nota 56 5 2" xfId="18658" xr:uid="{00000000-0005-0000-0000-0000B65F0000}"/>
    <cellStyle name="Nota 56 5 2 2" xfId="26559" xr:uid="{00000000-0005-0000-0000-0000B75F0000}"/>
    <cellStyle name="Nota 56 5 2 2 2" xfId="29702" xr:uid="{00000000-0005-0000-0000-0000B85F0000}"/>
    <cellStyle name="Nota 56 5 2 2 2 2" xfId="38558" xr:uid="{47884F6F-ACF8-45E0-9C26-B0B24BD8B18D}"/>
    <cellStyle name="Nota 56 5 2 2 3" xfId="35430" xr:uid="{2777451B-1313-4150-90DF-ABDD2C2D932F}"/>
    <cellStyle name="Nota 56 5 2 3" xfId="22652" xr:uid="{00000000-0005-0000-0000-0000B95F0000}"/>
    <cellStyle name="Nota 56 5 2 3 2" xfId="31598" xr:uid="{B1189BFD-1D4B-4E62-99EC-497FC6B39891}"/>
    <cellStyle name="Nota 56 5 3" xfId="26558" xr:uid="{00000000-0005-0000-0000-0000BA5F0000}"/>
    <cellStyle name="Nota 56 5 3 2" xfId="29701" xr:uid="{00000000-0005-0000-0000-0000BB5F0000}"/>
    <cellStyle name="Nota 56 5 3 2 2" xfId="38557" xr:uid="{86814E80-7B8F-474D-ACC8-3594F84CDD63}"/>
    <cellStyle name="Nota 56 5 3 3" xfId="35429" xr:uid="{D96CFC6D-FFDC-4E3A-849D-BCDF5130AB38}"/>
    <cellStyle name="Nota 56 5 4" xfId="22653" xr:uid="{00000000-0005-0000-0000-0000BC5F0000}"/>
    <cellStyle name="Nota 56 5 4 2" xfId="31599" xr:uid="{96F3A69B-99D2-4400-A382-5106044C6BA2}"/>
    <cellStyle name="Nota 57" xfId="18659" xr:uid="{00000000-0005-0000-0000-0000BD5F0000}"/>
    <cellStyle name="Nota 57 2" xfId="18660" xr:uid="{00000000-0005-0000-0000-0000BE5F0000}"/>
    <cellStyle name="Nota 57 3" xfId="18661" xr:uid="{00000000-0005-0000-0000-0000BF5F0000}"/>
    <cellStyle name="Nota 57 3 2" xfId="18662" xr:uid="{00000000-0005-0000-0000-0000C05F0000}"/>
    <cellStyle name="Nota 57 3 2 2" xfId="26561" xr:uid="{00000000-0005-0000-0000-0000C15F0000}"/>
    <cellStyle name="Nota 57 3 2 2 2" xfId="29704" xr:uid="{00000000-0005-0000-0000-0000C25F0000}"/>
    <cellStyle name="Nota 57 3 2 2 2 2" xfId="38560" xr:uid="{AD19A643-790A-4D29-84A5-D6E27E973408}"/>
    <cellStyle name="Nota 57 3 2 2 3" xfId="35432" xr:uid="{ADEDBCB5-9F5F-4CA9-B6C1-ED72702AD143}"/>
    <cellStyle name="Nota 57 3 2 3" xfId="22650" xr:uid="{00000000-0005-0000-0000-0000C35F0000}"/>
    <cellStyle name="Nota 57 3 2 3 2" xfId="31596" xr:uid="{A34F3C20-E96C-4ECF-AEA9-C1E26CD592EE}"/>
    <cellStyle name="Nota 57 3 3" xfId="26560" xr:uid="{00000000-0005-0000-0000-0000C45F0000}"/>
    <cellStyle name="Nota 57 3 3 2" xfId="29703" xr:uid="{00000000-0005-0000-0000-0000C55F0000}"/>
    <cellStyle name="Nota 57 3 3 2 2" xfId="38559" xr:uid="{C97DC6E2-EA98-4152-82BB-EDC29D0EB994}"/>
    <cellStyle name="Nota 57 3 3 3" xfId="35431" xr:uid="{E6152C87-2EE1-4C55-BEBA-C6C1AC154D17}"/>
    <cellStyle name="Nota 57 3 4" xfId="22651" xr:uid="{00000000-0005-0000-0000-0000C65F0000}"/>
    <cellStyle name="Nota 57 3 4 2" xfId="31597" xr:uid="{A2D67BC2-A93B-4315-9710-6EFBF6BCEBF0}"/>
    <cellStyle name="Nota 57 4" xfId="18663" xr:uid="{00000000-0005-0000-0000-0000C75F0000}"/>
    <cellStyle name="Nota 57 4 2" xfId="18664" xr:uid="{00000000-0005-0000-0000-0000C85F0000}"/>
    <cellStyle name="Nota 57 4 2 2" xfId="26563" xr:uid="{00000000-0005-0000-0000-0000C95F0000}"/>
    <cellStyle name="Nota 57 4 2 2 2" xfId="29706" xr:uid="{00000000-0005-0000-0000-0000CA5F0000}"/>
    <cellStyle name="Nota 57 4 2 2 2 2" xfId="38562" xr:uid="{C9A128E4-386D-4022-A251-CAB503966A8A}"/>
    <cellStyle name="Nota 57 4 2 2 3" xfId="35434" xr:uid="{9B385EAB-3EF7-4340-AA3D-B9803B6B2D68}"/>
    <cellStyle name="Nota 57 4 2 3" xfId="22648" xr:uid="{00000000-0005-0000-0000-0000CB5F0000}"/>
    <cellStyle name="Nota 57 4 2 3 2" xfId="31594" xr:uid="{DAE0B443-0E05-4020-8E26-08452AE73731}"/>
    <cellStyle name="Nota 57 4 3" xfId="26562" xr:uid="{00000000-0005-0000-0000-0000CC5F0000}"/>
    <cellStyle name="Nota 57 4 3 2" xfId="29705" xr:uid="{00000000-0005-0000-0000-0000CD5F0000}"/>
    <cellStyle name="Nota 57 4 3 2 2" xfId="38561" xr:uid="{08556BDA-D4A8-4C20-B90C-79F086407A1E}"/>
    <cellStyle name="Nota 57 4 3 3" xfId="35433" xr:uid="{9F8D68A0-1F60-4BAC-8284-BE7B4D10C015}"/>
    <cellStyle name="Nota 57 4 4" xfId="22649" xr:uid="{00000000-0005-0000-0000-0000CE5F0000}"/>
    <cellStyle name="Nota 57 4 4 2" xfId="31595" xr:uid="{9E2FF9F9-B572-4DA3-B44A-D1A52C0AFAA1}"/>
    <cellStyle name="Nota 57 5" xfId="18665" xr:uid="{00000000-0005-0000-0000-0000CF5F0000}"/>
    <cellStyle name="Nota 57 5 2" xfId="18666" xr:uid="{00000000-0005-0000-0000-0000D05F0000}"/>
    <cellStyle name="Nota 57 5 2 2" xfId="26565" xr:uid="{00000000-0005-0000-0000-0000D15F0000}"/>
    <cellStyle name="Nota 57 5 2 2 2" xfId="29708" xr:uid="{00000000-0005-0000-0000-0000D25F0000}"/>
    <cellStyle name="Nota 57 5 2 2 2 2" xfId="38564" xr:uid="{F2A0CC72-FB17-446F-864C-FD8463758DD1}"/>
    <cellStyle name="Nota 57 5 2 2 3" xfId="35436" xr:uid="{AA4814FF-46F8-4B6F-94C9-7E9537B1F859}"/>
    <cellStyle name="Nota 57 5 2 3" xfId="22646" xr:uid="{00000000-0005-0000-0000-0000D35F0000}"/>
    <cellStyle name="Nota 57 5 2 3 2" xfId="31592" xr:uid="{8FE9721D-CC7B-4004-A12A-14A4830522FD}"/>
    <cellStyle name="Nota 57 5 3" xfId="26564" xr:uid="{00000000-0005-0000-0000-0000D45F0000}"/>
    <cellStyle name="Nota 57 5 3 2" xfId="29707" xr:uid="{00000000-0005-0000-0000-0000D55F0000}"/>
    <cellStyle name="Nota 57 5 3 2 2" xfId="38563" xr:uid="{33E6B5ED-D227-4D5D-86BA-253CE221C4F8}"/>
    <cellStyle name="Nota 57 5 3 3" xfId="35435" xr:uid="{F9A4A3B3-F934-450E-AC8E-2DA10A925B98}"/>
    <cellStyle name="Nota 57 5 4" xfId="22647" xr:uid="{00000000-0005-0000-0000-0000D65F0000}"/>
    <cellStyle name="Nota 57 5 4 2" xfId="31593" xr:uid="{F324DA50-F182-4367-B64F-4081E8420037}"/>
    <cellStyle name="Nota 58" xfId="18667" xr:uid="{00000000-0005-0000-0000-0000D75F0000}"/>
    <cellStyle name="Nota 58 2" xfId="18668" xr:uid="{00000000-0005-0000-0000-0000D85F0000}"/>
    <cellStyle name="Nota 58 3" xfId="18669" xr:uid="{00000000-0005-0000-0000-0000D95F0000}"/>
    <cellStyle name="Nota 58 3 2" xfId="18670" xr:uid="{00000000-0005-0000-0000-0000DA5F0000}"/>
    <cellStyle name="Nota 58 3 2 2" xfId="26567" xr:uid="{00000000-0005-0000-0000-0000DB5F0000}"/>
    <cellStyle name="Nota 58 3 2 2 2" xfId="29710" xr:uid="{00000000-0005-0000-0000-0000DC5F0000}"/>
    <cellStyle name="Nota 58 3 2 2 2 2" xfId="38566" xr:uid="{17AE5051-DA16-401F-846F-F985517E0340}"/>
    <cellStyle name="Nota 58 3 2 2 3" xfId="35438" xr:uid="{192C8933-240E-4FD6-AD68-16FF0B961315}"/>
    <cellStyle name="Nota 58 3 2 3" xfId="22644" xr:uid="{00000000-0005-0000-0000-0000DD5F0000}"/>
    <cellStyle name="Nota 58 3 2 3 2" xfId="31590" xr:uid="{685305FE-0C4E-4C32-A70D-53B2C7F65A60}"/>
    <cellStyle name="Nota 58 3 3" xfId="26566" xr:uid="{00000000-0005-0000-0000-0000DE5F0000}"/>
    <cellStyle name="Nota 58 3 3 2" xfId="29709" xr:uid="{00000000-0005-0000-0000-0000DF5F0000}"/>
    <cellStyle name="Nota 58 3 3 2 2" xfId="38565" xr:uid="{7A8A48CD-7EC5-42D3-A827-2C22742B3A37}"/>
    <cellStyle name="Nota 58 3 3 3" xfId="35437" xr:uid="{BF0F9787-D3F3-448F-BCF7-32AB9E5430F9}"/>
    <cellStyle name="Nota 58 3 4" xfId="22645" xr:uid="{00000000-0005-0000-0000-0000E05F0000}"/>
    <cellStyle name="Nota 58 3 4 2" xfId="31591" xr:uid="{877D3043-6D72-4D76-984A-94C6BEE41DB5}"/>
    <cellStyle name="Nota 58 4" xfId="18671" xr:uid="{00000000-0005-0000-0000-0000E15F0000}"/>
    <cellStyle name="Nota 58 4 2" xfId="18672" xr:uid="{00000000-0005-0000-0000-0000E25F0000}"/>
    <cellStyle name="Nota 58 4 2 2" xfId="26569" xr:uid="{00000000-0005-0000-0000-0000E35F0000}"/>
    <cellStyle name="Nota 58 4 2 2 2" xfId="29712" xr:uid="{00000000-0005-0000-0000-0000E45F0000}"/>
    <cellStyle name="Nota 58 4 2 2 2 2" xfId="38568" xr:uid="{158F65C8-25B5-4349-98E4-D2BC026C5A13}"/>
    <cellStyle name="Nota 58 4 2 2 3" xfId="35440" xr:uid="{02EB950A-3084-4F47-B030-EC0338A05475}"/>
    <cellStyle name="Nota 58 4 2 3" xfId="22642" xr:uid="{00000000-0005-0000-0000-0000E55F0000}"/>
    <cellStyle name="Nota 58 4 2 3 2" xfId="31588" xr:uid="{CE6A9BD0-AF73-4990-B5CC-DACD13DBE3DA}"/>
    <cellStyle name="Nota 58 4 3" xfId="26568" xr:uid="{00000000-0005-0000-0000-0000E65F0000}"/>
    <cellStyle name="Nota 58 4 3 2" xfId="29711" xr:uid="{00000000-0005-0000-0000-0000E75F0000}"/>
    <cellStyle name="Nota 58 4 3 2 2" xfId="38567" xr:uid="{1ADC2839-316B-4C4A-A781-8510ED6EC916}"/>
    <cellStyle name="Nota 58 4 3 3" xfId="35439" xr:uid="{D7F6504B-F1B9-49F1-94B9-5E15EA634EA1}"/>
    <cellStyle name="Nota 58 4 4" xfId="22643" xr:uid="{00000000-0005-0000-0000-0000E85F0000}"/>
    <cellStyle name="Nota 58 4 4 2" xfId="31589" xr:uid="{FE246E1C-E78F-42AB-9770-7CD8C9E9C234}"/>
    <cellStyle name="Nota 58 5" xfId="18673" xr:uid="{00000000-0005-0000-0000-0000E95F0000}"/>
    <cellStyle name="Nota 58 5 2" xfId="18674" xr:uid="{00000000-0005-0000-0000-0000EA5F0000}"/>
    <cellStyle name="Nota 58 5 2 2" xfId="26571" xr:uid="{00000000-0005-0000-0000-0000EB5F0000}"/>
    <cellStyle name="Nota 58 5 2 2 2" xfId="29714" xr:uid="{00000000-0005-0000-0000-0000EC5F0000}"/>
    <cellStyle name="Nota 58 5 2 2 2 2" xfId="38570" xr:uid="{54742D6C-0B50-4787-A0C5-8FEF43986147}"/>
    <cellStyle name="Nota 58 5 2 2 3" xfId="35442" xr:uid="{FE04A9C2-8D7C-43E5-96FB-254B26FE2F55}"/>
    <cellStyle name="Nota 58 5 2 3" xfId="22640" xr:uid="{00000000-0005-0000-0000-0000ED5F0000}"/>
    <cellStyle name="Nota 58 5 2 3 2" xfId="31586" xr:uid="{440B9247-DBF4-4B3E-B15E-EC087339B87A}"/>
    <cellStyle name="Nota 58 5 3" xfId="26570" xr:uid="{00000000-0005-0000-0000-0000EE5F0000}"/>
    <cellStyle name="Nota 58 5 3 2" xfId="29713" xr:uid="{00000000-0005-0000-0000-0000EF5F0000}"/>
    <cellStyle name="Nota 58 5 3 2 2" xfId="38569" xr:uid="{C19FDB6A-90DD-4CCB-9544-70909C4BBE6E}"/>
    <cellStyle name="Nota 58 5 3 3" xfId="35441" xr:uid="{8CB702A2-D9B5-4910-A914-AF46969C31AA}"/>
    <cellStyle name="Nota 58 5 4" xfId="22641" xr:uid="{00000000-0005-0000-0000-0000F05F0000}"/>
    <cellStyle name="Nota 58 5 4 2" xfId="31587" xr:uid="{8F0D4EB3-2873-4E5A-AA13-5B4ABC657CE3}"/>
    <cellStyle name="Nota 59" xfId="18675" xr:uid="{00000000-0005-0000-0000-0000F15F0000}"/>
    <cellStyle name="Nota 59 2" xfId="18676" xr:uid="{00000000-0005-0000-0000-0000F25F0000}"/>
    <cellStyle name="Nota 59 3" xfId="18677" xr:uid="{00000000-0005-0000-0000-0000F35F0000}"/>
    <cellStyle name="Nota 59 3 2" xfId="18678" xr:uid="{00000000-0005-0000-0000-0000F45F0000}"/>
    <cellStyle name="Nota 59 3 2 2" xfId="26573" xr:uid="{00000000-0005-0000-0000-0000F55F0000}"/>
    <cellStyle name="Nota 59 3 2 2 2" xfId="29716" xr:uid="{00000000-0005-0000-0000-0000F65F0000}"/>
    <cellStyle name="Nota 59 3 2 2 2 2" xfId="38572" xr:uid="{4D9D5B48-C84A-4ED1-AA25-C15D0EC38E63}"/>
    <cellStyle name="Nota 59 3 2 2 3" xfId="35444" xr:uid="{630290C3-A6A3-4CC7-8A54-200D84126EE8}"/>
    <cellStyle name="Nota 59 3 2 3" xfId="22638" xr:uid="{00000000-0005-0000-0000-0000F75F0000}"/>
    <cellStyle name="Nota 59 3 2 3 2" xfId="31584" xr:uid="{1CF47D3D-36EC-4DAC-81D6-DFCFAD8BA8A9}"/>
    <cellStyle name="Nota 59 3 3" xfId="26572" xr:uid="{00000000-0005-0000-0000-0000F85F0000}"/>
    <cellStyle name="Nota 59 3 3 2" xfId="29715" xr:uid="{00000000-0005-0000-0000-0000F95F0000}"/>
    <cellStyle name="Nota 59 3 3 2 2" xfId="38571" xr:uid="{ABA8D2E0-865A-42F4-A260-F45AFF648ABD}"/>
    <cellStyle name="Nota 59 3 3 3" xfId="35443" xr:uid="{2BE7B8A8-156B-4FF6-9550-E9BBDD4CAF37}"/>
    <cellStyle name="Nota 59 3 4" xfId="22639" xr:uid="{00000000-0005-0000-0000-0000FA5F0000}"/>
    <cellStyle name="Nota 59 3 4 2" xfId="31585" xr:uid="{0E5902F8-690F-41CC-A949-F35DE87AAF79}"/>
    <cellStyle name="Nota 59 4" xfId="18679" xr:uid="{00000000-0005-0000-0000-0000FB5F0000}"/>
    <cellStyle name="Nota 59 4 2" xfId="18680" xr:uid="{00000000-0005-0000-0000-0000FC5F0000}"/>
    <cellStyle name="Nota 59 4 2 2" xfId="26575" xr:uid="{00000000-0005-0000-0000-0000FD5F0000}"/>
    <cellStyle name="Nota 59 4 2 2 2" xfId="29718" xr:uid="{00000000-0005-0000-0000-0000FE5F0000}"/>
    <cellStyle name="Nota 59 4 2 2 2 2" xfId="38574" xr:uid="{B28D78C1-1F28-4BEB-87EC-7F7D74B91A02}"/>
    <cellStyle name="Nota 59 4 2 2 3" xfId="35446" xr:uid="{2E95807D-CAE0-42E9-8844-181B434890BF}"/>
    <cellStyle name="Nota 59 4 2 3" xfId="22636" xr:uid="{00000000-0005-0000-0000-0000FF5F0000}"/>
    <cellStyle name="Nota 59 4 2 3 2" xfId="31582" xr:uid="{AA96447E-442D-4FB4-9268-5E79D4674B3E}"/>
    <cellStyle name="Nota 59 4 3" xfId="26574" xr:uid="{00000000-0005-0000-0000-000000600000}"/>
    <cellStyle name="Nota 59 4 3 2" xfId="29717" xr:uid="{00000000-0005-0000-0000-000001600000}"/>
    <cellStyle name="Nota 59 4 3 2 2" xfId="38573" xr:uid="{25658A6C-4698-437F-9F84-30DAD69E8793}"/>
    <cellStyle name="Nota 59 4 3 3" xfId="35445" xr:uid="{6753F535-36F4-4D4F-8990-7C72473328CD}"/>
    <cellStyle name="Nota 59 4 4" xfId="22637" xr:uid="{00000000-0005-0000-0000-000002600000}"/>
    <cellStyle name="Nota 59 4 4 2" xfId="31583" xr:uid="{73B4DF48-5753-4C21-A426-29D86E63F1CF}"/>
    <cellStyle name="Nota 59 5" xfId="18681" xr:uid="{00000000-0005-0000-0000-000003600000}"/>
    <cellStyle name="Nota 59 5 2" xfId="18682" xr:uid="{00000000-0005-0000-0000-000004600000}"/>
    <cellStyle name="Nota 59 5 2 2" xfId="26577" xr:uid="{00000000-0005-0000-0000-000005600000}"/>
    <cellStyle name="Nota 59 5 2 2 2" xfId="29720" xr:uid="{00000000-0005-0000-0000-000006600000}"/>
    <cellStyle name="Nota 59 5 2 2 2 2" xfId="38576" xr:uid="{335D8178-BDF2-411A-9F83-D3D3BBB8633E}"/>
    <cellStyle name="Nota 59 5 2 2 3" xfId="35448" xr:uid="{5B081ADE-E6BF-45CC-9AFD-443227428302}"/>
    <cellStyle name="Nota 59 5 2 3" xfId="22634" xr:uid="{00000000-0005-0000-0000-000007600000}"/>
    <cellStyle name="Nota 59 5 2 3 2" xfId="31580" xr:uid="{5F4864F8-78C7-41C9-937F-2F55810F1A20}"/>
    <cellStyle name="Nota 59 5 3" xfId="26576" xr:uid="{00000000-0005-0000-0000-000008600000}"/>
    <cellStyle name="Nota 59 5 3 2" xfId="29719" xr:uid="{00000000-0005-0000-0000-000009600000}"/>
    <cellStyle name="Nota 59 5 3 2 2" xfId="38575" xr:uid="{1CCB0E72-144F-4C0A-8F92-C8BC4846B7D8}"/>
    <cellStyle name="Nota 59 5 3 3" xfId="35447" xr:uid="{A4BA6519-DBDF-430F-B011-C2F66ED07EE5}"/>
    <cellStyle name="Nota 59 5 4" xfId="22635" xr:uid="{00000000-0005-0000-0000-00000A600000}"/>
    <cellStyle name="Nota 59 5 4 2" xfId="31581" xr:uid="{EC00AFA4-AF37-4D54-BE2E-15C40D98BE7D}"/>
    <cellStyle name="Nota 6" xfId="771" xr:uid="{00000000-0005-0000-0000-00000B600000}"/>
    <cellStyle name="Nota 6 2" xfId="18683" xr:uid="{00000000-0005-0000-0000-00000C600000}"/>
    <cellStyle name="Nota 6 2 2" xfId="18684" xr:uid="{00000000-0005-0000-0000-00000D600000}"/>
    <cellStyle name="Nota 6 2 2 2" xfId="18685" xr:uid="{00000000-0005-0000-0000-00000E600000}"/>
    <cellStyle name="Nota 6 2 2 2 2" xfId="18686" xr:uid="{00000000-0005-0000-0000-00000F600000}"/>
    <cellStyle name="Nota 6 2 2 2 2 2" xfId="26580" xr:uid="{00000000-0005-0000-0000-000010600000}"/>
    <cellStyle name="Nota 6 2 2 2 2 2 2" xfId="29723" xr:uid="{00000000-0005-0000-0000-000011600000}"/>
    <cellStyle name="Nota 6 2 2 2 2 2 2 2" xfId="38579" xr:uid="{AD0C84BC-2890-4A9C-A37A-CEF3B7A0E277}"/>
    <cellStyle name="Nota 6 2 2 2 2 2 3" xfId="35451" xr:uid="{355BCE69-499D-444D-AAF5-9ED78718B0D5}"/>
    <cellStyle name="Nota 6 2 2 2 2 3" xfId="22631" xr:uid="{00000000-0005-0000-0000-000012600000}"/>
    <cellStyle name="Nota 6 2 2 2 2 3 2" xfId="31577" xr:uid="{F2157842-21E4-4018-AD8C-3C20B94C6AC2}"/>
    <cellStyle name="Nota 6 2 2 2 3" xfId="26579" xr:uid="{00000000-0005-0000-0000-000013600000}"/>
    <cellStyle name="Nota 6 2 2 2 3 2" xfId="29722" xr:uid="{00000000-0005-0000-0000-000014600000}"/>
    <cellStyle name="Nota 6 2 2 2 3 2 2" xfId="38578" xr:uid="{1F00CD71-562A-444A-BD21-55ADD44BFEB4}"/>
    <cellStyle name="Nota 6 2 2 2 3 3" xfId="35450" xr:uid="{E70DC175-7F26-4AB7-820B-B68446177F44}"/>
    <cellStyle name="Nota 6 2 2 2 4" xfId="22632" xr:uid="{00000000-0005-0000-0000-000015600000}"/>
    <cellStyle name="Nota 6 2 2 2 4 2" xfId="31578" xr:uid="{88FEF0B6-6664-45AE-94CD-6D9960A686E3}"/>
    <cellStyle name="Nota 6 2 2 3" xfId="18687" xr:uid="{00000000-0005-0000-0000-000016600000}"/>
    <cellStyle name="Nota 6 2 2 3 2" xfId="18688" xr:uid="{00000000-0005-0000-0000-000017600000}"/>
    <cellStyle name="Nota 6 2 2 3 2 2" xfId="26582" xr:uid="{00000000-0005-0000-0000-000018600000}"/>
    <cellStyle name="Nota 6 2 2 3 2 2 2" xfId="29725" xr:uid="{00000000-0005-0000-0000-000019600000}"/>
    <cellStyle name="Nota 6 2 2 3 2 2 2 2" xfId="38581" xr:uid="{7BC14AFB-1160-4A57-B986-E139EDE3E8B1}"/>
    <cellStyle name="Nota 6 2 2 3 2 2 3" xfId="35453" xr:uid="{7C782DD7-A1A7-4F68-9C10-7B96867928C9}"/>
    <cellStyle name="Nota 6 2 2 3 2 3" xfId="22629" xr:uid="{00000000-0005-0000-0000-00001A600000}"/>
    <cellStyle name="Nota 6 2 2 3 2 3 2" xfId="31575" xr:uid="{888694F9-CD5D-4C1C-B27F-9C120E3D3D62}"/>
    <cellStyle name="Nota 6 2 2 3 3" xfId="26581" xr:uid="{00000000-0005-0000-0000-00001B600000}"/>
    <cellStyle name="Nota 6 2 2 3 3 2" xfId="29724" xr:uid="{00000000-0005-0000-0000-00001C600000}"/>
    <cellStyle name="Nota 6 2 2 3 3 2 2" xfId="38580" xr:uid="{DE6D2397-8442-476B-A90C-477F62D31545}"/>
    <cellStyle name="Nota 6 2 2 3 3 3" xfId="35452" xr:uid="{01DE53DC-DE54-4AF7-B40D-2C6272ACAD7D}"/>
    <cellStyle name="Nota 6 2 2 3 4" xfId="22630" xr:uid="{00000000-0005-0000-0000-00001D600000}"/>
    <cellStyle name="Nota 6 2 2 3 4 2" xfId="31576" xr:uid="{23548E0D-1B9A-4423-8AEF-7AF63F41418F}"/>
    <cellStyle name="Nota 6 2 2 4" xfId="18689" xr:uid="{00000000-0005-0000-0000-00001E600000}"/>
    <cellStyle name="Nota 6 2 2 4 2" xfId="26583" xr:uid="{00000000-0005-0000-0000-00001F600000}"/>
    <cellStyle name="Nota 6 2 2 4 2 2" xfId="29726" xr:uid="{00000000-0005-0000-0000-000020600000}"/>
    <cellStyle name="Nota 6 2 2 4 2 2 2" xfId="38582" xr:uid="{192F6618-6B33-4AB2-8D22-E6B4948C5FDE}"/>
    <cellStyle name="Nota 6 2 2 4 2 3" xfId="35454" xr:uid="{A9C7D088-DAD0-49A6-9216-87EB111944E8}"/>
    <cellStyle name="Nota 6 2 2 4 3" xfId="22628" xr:uid="{00000000-0005-0000-0000-000021600000}"/>
    <cellStyle name="Nota 6 2 2 4 3 2" xfId="31574" xr:uid="{EBC18314-059B-4365-91BE-77EB2E76CE66}"/>
    <cellStyle name="Nota 6 2 2 5" xfId="26578" xr:uid="{00000000-0005-0000-0000-000022600000}"/>
    <cellStyle name="Nota 6 2 2 5 2" xfId="29721" xr:uid="{00000000-0005-0000-0000-000023600000}"/>
    <cellStyle name="Nota 6 2 2 5 2 2" xfId="38577" xr:uid="{EC86C8B0-56D2-4933-A666-E4A0D8C8A389}"/>
    <cellStyle name="Nota 6 2 2 5 3" xfId="35449" xr:uid="{214D5AC8-1F85-4304-9602-8ABAA3384381}"/>
    <cellStyle name="Nota 6 2 2 6" xfId="22633" xr:uid="{00000000-0005-0000-0000-000024600000}"/>
    <cellStyle name="Nota 6 2 2 6 2" xfId="31579" xr:uid="{60436B92-C3D1-4D37-ABAB-C657799385B4}"/>
    <cellStyle name="Nota 6 2 3" xfId="18690" xr:uid="{00000000-0005-0000-0000-000025600000}"/>
    <cellStyle name="Nota 6 2 3 2" xfId="18691" xr:uid="{00000000-0005-0000-0000-000026600000}"/>
    <cellStyle name="Nota 6 2 3 2 2" xfId="26585" xr:uid="{00000000-0005-0000-0000-000027600000}"/>
    <cellStyle name="Nota 6 2 3 2 2 2" xfId="29728" xr:uid="{00000000-0005-0000-0000-000028600000}"/>
    <cellStyle name="Nota 6 2 3 2 2 2 2" xfId="38584" xr:uid="{4153AAAE-2C2D-40AC-9254-E135B3613EF6}"/>
    <cellStyle name="Nota 6 2 3 2 2 3" xfId="35456" xr:uid="{09EF7650-3651-45DD-8B90-6C04BE2B34D0}"/>
    <cellStyle name="Nota 6 2 3 2 3" xfId="22626" xr:uid="{00000000-0005-0000-0000-000029600000}"/>
    <cellStyle name="Nota 6 2 3 2 3 2" xfId="31572" xr:uid="{A5DF23B8-C858-46C1-A41D-5FB28AD70D78}"/>
    <cellStyle name="Nota 6 2 3 3" xfId="26584" xr:uid="{00000000-0005-0000-0000-00002A600000}"/>
    <cellStyle name="Nota 6 2 3 3 2" xfId="29727" xr:uid="{00000000-0005-0000-0000-00002B600000}"/>
    <cellStyle name="Nota 6 2 3 3 2 2" xfId="38583" xr:uid="{B4363C62-5FF8-43B1-A190-24AC7013DFD4}"/>
    <cellStyle name="Nota 6 2 3 3 3" xfId="35455" xr:uid="{8785D253-4E29-466C-98FB-487CA3A81DBC}"/>
    <cellStyle name="Nota 6 2 3 4" xfId="22627" xr:uid="{00000000-0005-0000-0000-00002C600000}"/>
    <cellStyle name="Nota 6 2 3 4 2" xfId="31573" xr:uid="{064EE9E0-5D70-4957-8EB6-6DD0C676CF64}"/>
    <cellStyle name="Nota 6 2 4" xfId="18692" xr:uid="{00000000-0005-0000-0000-00002D600000}"/>
    <cellStyle name="Nota 6 2 4 2" xfId="18693" xr:uid="{00000000-0005-0000-0000-00002E600000}"/>
    <cellStyle name="Nota 6 2 4 2 2" xfId="26587" xr:uid="{00000000-0005-0000-0000-00002F600000}"/>
    <cellStyle name="Nota 6 2 4 2 2 2" xfId="29730" xr:uid="{00000000-0005-0000-0000-000030600000}"/>
    <cellStyle name="Nota 6 2 4 2 2 2 2" xfId="38586" xr:uid="{DEC14929-9C11-4682-A115-FE03D02FB507}"/>
    <cellStyle name="Nota 6 2 4 2 2 3" xfId="35458" xr:uid="{FD176E98-24F5-4ED8-B753-0CB09C175774}"/>
    <cellStyle name="Nota 6 2 4 2 3" xfId="22624" xr:uid="{00000000-0005-0000-0000-000031600000}"/>
    <cellStyle name="Nota 6 2 4 2 3 2" xfId="31570" xr:uid="{F68F5E8F-1254-40F9-AFC0-4ADB2571DBDC}"/>
    <cellStyle name="Nota 6 2 4 3" xfId="26586" xr:uid="{00000000-0005-0000-0000-000032600000}"/>
    <cellStyle name="Nota 6 2 4 3 2" xfId="29729" xr:uid="{00000000-0005-0000-0000-000033600000}"/>
    <cellStyle name="Nota 6 2 4 3 2 2" xfId="38585" xr:uid="{A59817AA-AEC3-4A3A-990F-362BFBD110A4}"/>
    <cellStyle name="Nota 6 2 4 3 3" xfId="35457" xr:uid="{E3A156F2-16F6-40D6-A072-F5E478BAAF0F}"/>
    <cellStyle name="Nota 6 2 4 4" xfId="22625" xr:uid="{00000000-0005-0000-0000-000034600000}"/>
    <cellStyle name="Nota 6 2 4 4 2" xfId="31571" xr:uid="{766CA9D7-5C2C-4E4B-AA6F-BDF4660FB5FE}"/>
    <cellStyle name="Nota 6 2 5" xfId="18694" xr:uid="{00000000-0005-0000-0000-000035600000}"/>
    <cellStyle name="Nota 6 2 5 2" xfId="18695" xr:uid="{00000000-0005-0000-0000-000036600000}"/>
    <cellStyle name="Nota 6 2 5 2 2" xfId="26589" xr:uid="{00000000-0005-0000-0000-000037600000}"/>
    <cellStyle name="Nota 6 2 5 2 2 2" xfId="29732" xr:uid="{00000000-0005-0000-0000-000038600000}"/>
    <cellStyle name="Nota 6 2 5 2 2 2 2" xfId="38588" xr:uid="{1DF494AC-A988-4B38-9222-23F6167AE954}"/>
    <cellStyle name="Nota 6 2 5 2 2 3" xfId="35460" xr:uid="{665C3D65-E86A-44E9-B2B2-16FC233FF859}"/>
    <cellStyle name="Nota 6 2 5 2 3" xfId="22622" xr:uid="{00000000-0005-0000-0000-000039600000}"/>
    <cellStyle name="Nota 6 2 5 2 3 2" xfId="31568" xr:uid="{5745C06E-CBD8-4B7C-9D6D-390CA1AAFF5E}"/>
    <cellStyle name="Nota 6 2 5 3" xfId="26588" xr:uid="{00000000-0005-0000-0000-00003A600000}"/>
    <cellStyle name="Nota 6 2 5 3 2" xfId="29731" xr:uid="{00000000-0005-0000-0000-00003B600000}"/>
    <cellStyle name="Nota 6 2 5 3 2 2" xfId="38587" xr:uid="{AD0985A1-0DC7-4899-8154-6DA0C07937B9}"/>
    <cellStyle name="Nota 6 2 5 3 3" xfId="35459" xr:uid="{0581057C-6C5D-402F-B711-49EE1A87B58D}"/>
    <cellStyle name="Nota 6 2 5 4" xfId="22623" xr:uid="{00000000-0005-0000-0000-00003C600000}"/>
    <cellStyle name="Nota 6 2 5 4 2" xfId="31569" xr:uid="{1F5DAF3A-B6CB-4F08-BB21-FEBC3D9B6816}"/>
    <cellStyle name="Nota 6 3" xfId="18696" xr:uid="{00000000-0005-0000-0000-00003D600000}"/>
    <cellStyle name="Nota 6 3 2" xfId="18697" xr:uid="{00000000-0005-0000-0000-00003E600000}"/>
    <cellStyle name="Nota 6 3 2 2" xfId="18698" xr:uid="{00000000-0005-0000-0000-00003F600000}"/>
    <cellStyle name="Nota 6 3 2 2 2" xfId="18699" xr:uid="{00000000-0005-0000-0000-000040600000}"/>
    <cellStyle name="Nota 6 3 2 2 2 2" xfId="26593" xr:uid="{00000000-0005-0000-0000-000041600000}"/>
    <cellStyle name="Nota 6 3 2 2 2 2 2" xfId="29736" xr:uid="{00000000-0005-0000-0000-000042600000}"/>
    <cellStyle name="Nota 6 3 2 2 2 2 2 2" xfId="38592" xr:uid="{9F8DFAD8-BA86-41AE-9C4C-0A61A9647B21}"/>
    <cellStyle name="Nota 6 3 2 2 2 2 3" xfId="35464" xr:uid="{29C32D6B-DF9B-42EF-AE58-0212F816479B}"/>
    <cellStyle name="Nota 6 3 2 2 2 3" xfId="22618" xr:uid="{00000000-0005-0000-0000-000043600000}"/>
    <cellStyle name="Nota 6 3 2 2 2 3 2" xfId="31564" xr:uid="{E013D6DA-5A9E-4DB3-8FD7-059D308C6566}"/>
    <cellStyle name="Nota 6 3 2 2 3" xfId="26592" xr:uid="{00000000-0005-0000-0000-000044600000}"/>
    <cellStyle name="Nota 6 3 2 2 3 2" xfId="29735" xr:uid="{00000000-0005-0000-0000-000045600000}"/>
    <cellStyle name="Nota 6 3 2 2 3 2 2" xfId="38591" xr:uid="{4AA2C01B-2ECC-427C-A4EB-31DD125B8FB7}"/>
    <cellStyle name="Nota 6 3 2 2 3 3" xfId="35463" xr:uid="{F5D2114D-82EA-40B7-A370-C5638CE4E23C}"/>
    <cellStyle name="Nota 6 3 2 2 4" xfId="22619" xr:uid="{00000000-0005-0000-0000-000046600000}"/>
    <cellStyle name="Nota 6 3 2 2 4 2" xfId="31565" xr:uid="{58C735E9-AE7C-481D-B40E-69FA3FE49E07}"/>
    <cellStyle name="Nota 6 3 2 3" xfId="18700" xr:uid="{00000000-0005-0000-0000-000047600000}"/>
    <cellStyle name="Nota 6 3 2 3 2" xfId="18701" xr:uid="{00000000-0005-0000-0000-000048600000}"/>
    <cellStyle name="Nota 6 3 2 3 2 2" xfId="26595" xr:uid="{00000000-0005-0000-0000-000049600000}"/>
    <cellStyle name="Nota 6 3 2 3 2 2 2" xfId="29738" xr:uid="{00000000-0005-0000-0000-00004A600000}"/>
    <cellStyle name="Nota 6 3 2 3 2 2 2 2" xfId="38594" xr:uid="{30AACCAE-1153-4EF7-97A8-B9080039F7F8}"/>
    <cellStyle name="Nota 6 3 2 3 2 2 3" xfId="35466" xr:uid="{4E38135D-31E3-40D7-BF9F-C0C0B0441CBB}"/>
    <cellStyle name="Nota 6 3 2 3 2 3" xfId="22616" xr:uid="{00000000-0005-0000-0000-00004B600000}"/>
    <cellStyle name="Nota 6 3 2 3 2 3 2" xfId="31562" xr:uid="{725AA48A-28B6-4B6E-A85A-F77D1CB917E2}"/>
    <cellStyle name="Nota 6 3 2 3 3" xfId="26594" xr:uid="{00000000-0005-0000-0000-00004C600000}"/>
    <cellStyle name="Nota 6 3 2 3 3 2" xfId="29737" xr:uid="{00000000-0005-0000-0000-00004D600000}"/>
    <cellStyle name="Nota 6 3 2 3 3 2 2" xfId="38593" xr:uid="{C4490EAF-BD30-4236-8F66-BEEE8BB6841B}"/>
    <cellStyle name="Nota 6 3 2 3 3 3" xfId="35465" xr:uid="{2E650362-4E8B-4EA6-A77D-F9918539883D}"/>
    <cellStyle name="Nota 6 3 2 3 4" xfId="22617" xr:uid="{00000000-0005-0000-0000-00004E600000}"/>
    <cellStyle name="Nota 6 3 2 3 4 2" xfId="31563" xr:uid="{F925C637-7335-4B67-AB69-7989119280CB}"/>
    <cellStyle name="Nota 6 3 2 4" xfId="18702" xr:uid="{00000000-0005-0000-0000-00004F600000}"/>
    <cellStyle name="Nota 6 3 2 4 2" xfId="26596" xr:uid="{00000000-0005-0000-0000-000050600000}"/>
    <cellStyle name="Nota 6 3 2 4 2 2" xfId="29739" xr:uid="{00000000-0005-0000-0000-000051600000}"/>
    <cellStyle name="Nota 6 3 2 4 2 2 2" xfId="38595" xr:uid="{D3B68302-2998-4384-8C94-A5CF3D996A66}"/>
    <cellStyle name="Nota 6 3 2 4 2 3" xfId="35467" xr:uid="{B441A0F1-BF39-4985-BFB5-E8843B7B704D}"/>
    <cellStyle name="Nota 6 3 2 4 3" xfId="22615" xr:uid="{00000000-0005-0000-0000-000052600000}"/>
    <cellStyle name="Nota 6 3 2 4 3 2" xfId="31561" xr:uid="{E7F4E9BA-8CCC-4C5F-9718-23B81BC3B838}"/>
    <cellStyle name="Nota 6 3 2 5" xfId="26591" xr:uid="{00000000-0005-0000-0000-000053600000}"/>
    <cellStyle name="Nota 6 3 2 5 2" xfId="29734" xr:uid="{00000000-0005-0000-0000-000054600000}"/>
    <cellStyle name="Nota 6 3 2 5 2 2" xfId="38590" xr:uid="{B94C706C-B170-44FC-8387-77A8E77873C7}"/>
    <cellStyle name="Nota 6 3 2 5 3" xfId="35462" xr:uid="{B910E9B7-A7C3-40C1-952B-34FEFC0EAEFB}"/>
    <cellStyle name="Nota 6 3 2 6" xfId="22620" xr:uid="{00000000-0005-0000-0000-000055600000}"/>
    <cellStyle name="Nota 6 3 2 6 2" xfId="31566" xr:uid="{1B181EC0-9526-4DE9-AC88-F072109CABC9}"/>
    <cellStyle name="Nota 6 3 3" xfId="18703" xr:uid="{00000000-0005-0000-0000-000056600000}"/>
    <cellStyle name="Nota 6 3 3 2" xfId="18704" xr:uid="{00000000-0005-0000-0000-000057600000}"/>
    <cellStyle name="Nota 6 3 3 2 2" xfId="26598" xr:uid="{00000000-0005-0000-0000-000058600000}"/>
    <cellStyle name="Nota 6 3 3 2 2 2" xfId="29741" xr:uid="{00000000-0005-0000-0000-000059600000}"/>
    <cellStyle name="Nota 6 3 3 2 2 2 2" xfId="38597" xr:uid="{9AFEB9B0-C09C-4699-8832-C4DEAD2DE457}"/>
    <cellStyle name="Nota 6 3 3 2 2 3" xfId="35469" xr:uid="{89D158B4-D12C-492C-ACC8-D85E6B90EFCD}"/>
    <cellStyle name="Nota 6 3 3 2 3" xfId="22613" xr:uid="{00000000-0005-0000-0000-00005A600000}"/>
    <cellStyle name="Nota 6 3 3 2 3 2" xfId="31559" xr:uid="{2E03E4C2-C0ED-401B-86B4-D9BC199F83BB}"/>
    <cellStyle name="Nota 6 3 3 3" xfId="26597" xr:uid="{00000000-0005-0000-0000-00005B600000}"/>
    <cellStyle name="Nota 6 3 3 3 2" xfId="29740" xr:uid="{00000000-0005-0000-0000-00005C600000}"/>
    <cellStyle name="Nota 6 3 3 3 2 2" xfId="38596" xr:uid="{B0C4113B-2A32-48CA-9783-4C415E601FE9}"/>
    <cellStyle name="Nota 6 3 3 3 3" xfId="35468" xr:uid="{B349B679-FAFE-47D3-8F8F-08088F9B2780}"/>
    <cellStyle name="Nota 6 3 3 4" xfId="22614" xr:uid="{00000000-0005-0000-0000-00005D600000}"/>
    <cellStyle name="Nota 6 3 3 4 2" xfId="31560" xr:uid="{A4D38B03-2D59-437D-AC76-5E0BAC235D9C}"/>
    <cellStyle name="Nota 6 3 4" xfId="18705" xr:uid="{00000000-0005-0000-0000-00005E600000}"/>
    <cellStyle name="Nota 6 3 4 2" xfId="18706" xr:uid="{00000000-0005-0000-0000-00005F600000}"/>
    <cellStyle name="Nota 6 3 4 2 2" xfId="26600" xr:uid="{00000000-0005-0000-0000-000060600000}"/>
    <cellStyle name="Nota 6 3 4 2 2 2" xfId="29743" xr:uid="{00000000-0005-0000-0000-000061600000}"/>
    <cellStyle name="Nota 6 3 4 2 2 2 2" xfId="38599" xr:uid="{00577A64-F21E-4BF0-A2D4-4A8428048773}"/>
    <cellStyle name="Nota 6 3 4 2 2 3" xfId="35471" xr:uid="{3E8DA9F3-36DC-4D32-97B6-22182674D011}"/>
    <cellStyle name="Nota 6 3 4 2 3" xfId="22611" xr:uid="{00000000-0005-0000-0000-000062600000}"/>
    <cellStyle name="Nota 6 3 4 2 3 2" xfId="31557" xr:uid="{13EC88C4-02C1-4732-AB58-11270A83C698}"/>
    <cellStyle name="Nota 6 3 4 3" xfId="26599" xr:uid="{00000000-0005-0000-0000-000063600000}"/>
    <cellStyle name="Nota 6 3 4 3 2" xfId="29742" xr:uid="{00000000-0005-0000-0000-000064600000}"/>
    <cellStyle name="Nota 6 3 4 3 2 2" xfId="38598" xr:uid="{76871CDB-9875-47A3-86FB-D5E10F8AA0D5}"/>
    <cellStyle name="Nota 6 3 4 3 3" xfId="35470" xr:uid="{F4AACD39-228C-45E6-8190-C167F769B8DB}"/>
    <cellStyle name="Nota 6 3 4 4" xfId="22612" xr:uid="{00000000-0005-0000-0000-000065600000}"/>
    <cellStyle name="Nota 6 3 4 4 2" xfId="31558" xr:uid="{0C38F6EF-0E07-457D-9D5A-9817A218E15B}"/>
    <cellStyle name="Nota 6 3 5" xfId="18707" xr:uid="{00000000-0005-0000-0000-000066600000}"/>
    <cellStyle name="Nota 6 3 5 2" xfId="26601" xr:uid="{00000000-0005-0000-0000-000067600000}"/>
    <cellStyle name="Nota 6 3 5 2 2" xfId="29744" xr:uid="{00000000-0005-0000-0000-000068600000}"/>
    <cellStyle name="Nota 6 3 5 2 2 2" xfId="38600" xr:uid="{62A54A7F-BDA2-4A92-96D0-31A8D1739EBB}"/>
    <cellStyle name="Nota 6 3 5 2 3" xfId="35472" xr:uid="{C94A5ADC-FEFC-41E1-A002-BED32E7C9DAE}"/>
    <cellStyle name="Nota 6 3 5 3" xfId="22610" xr:uid="{00000000-0005-0000-0000-000069600000}"/>
    <cellStyle name="Nota 6 3 5 3 2" xfId="31556" xr:uid="{47C62BC0-7A55-4762-8533-2E79F6FCAA24}"/>
    <cellStyle name="Nota 6 3 6" xfId="26590" xr:uid="{00000000-0005-0000-0000-00006A600000}"/>
    <cellStyle name="Nota 6 3 6 2" xfId="29733" xr:uid="{00000000-0005-0000-0000-00006B600000}"/>
    <cellStyle name="Nota 6 3 6 2 2" xfId="38589" xr:uid="{4A563975-C424-44D8-AF88-A8D3F4BC1D7B}"/>
    <cellStyle name="Nota 6 3 6 3" xfId="35461" xr:uid="{C2930904-3138-4AB6-AB40-22DCFDA5E008}"/>
    <cellStyle name="Nota 6 3 7" xfId="22621" xr:uid="{00000000-0005-0000-0000-00006C600000}"/>
    <cellStyle name="Nota 6 3 7 2" xfId="31567" xr:uid="{0917F710-2CC4-439B-BBA5-27103BFC8EFC}"/>
    <cellStyle name="Nota 6 4" xfId="18708" xr:uid="{00000000-0005-0000-0000-00006D600000}"/>
    <cellStyle name="Nota 6 4 2" xfId="18709" xr:uid="{00000000-0005-0000-0000-00006E600000}"/>
    <cellStyle name="Nota 6 4 2 2" xfId="18710" xr:uid="{00000000-0005-0000-0000-00006F600000}"/>
    <cellStyle name="Nota 6 4 2 2 2" xfId="26604" xr:uid="{00000000-0005-0000-0000-000070600000}"/>
    <cellStyle name="Nota 6 4 2 2 2 2" xfId="29747" xr:uid="{00000000-0005-0000-0000-000071600000}"/>
    <cellStyle name="Nota 6 4 2 2 2 2 2" xfId="38603" xr:uid="{9CB4072A-E105-4DE8-BED6-6357D65CEBDF}"/>
    <cellStyle name="Nota 6 4 2 2 2 3" xfId="35475" xr:uid="{7776C6B0-02F6-430B-948D-7368984DAF16}"/>
    <cellStyle name="Nota 6 4 2 2 3" xfId="22607" xr:uid="{00000000-0005-0000-0000-000072600000}"/>
    <cellStyle name="Nota 6 4 2 2 3 2" xfId="31553" xr:uid="{A32206EF-9C58-43B9-BEA1-DB9102A059A0}"/>
    <cellStyle name="Nota 6 4 2 3" xfId="26603" xr:uid="{00000000-0005-0000-0000-000073600000}"/>
    <cellStyle name="Nota 6 4 2 3 2" xfId="29746" xr:uid="{00000000-0005-0000-0000-000074600000}"/>
    <cellStyle name="Nota 6 4 2 3 2 2" xfId="38602" xr:uid="{3CC5260B-AA44-4863-A932-42ADE50A0378}"/>
    <cellStyle name="Nota 6 4 2 3 3" xfId="35474" xr:uid="{76AB6B5B-7CA0-4082-BFBF-A2CB0D2AE75A}"/>
    <cellStyle name="Nota 6 4 2 4" xfId="22608" xr:uid="{00000000-0005-0000-0000-000075600000}"/>
    <cellStyle name="Nota 6 4 2 4 2" xfId="31554" xr:uid="{E5A531D6-91F8-4A5E-A0AF-3470CD504F03}"/>
    <cellStyle name="Nota 6 4 3" xfId="18711" xr:uid="{00000000-0005-0000-0000-000076600000}"/>
    <cellStyle name="Nota 6 4 3 2" xfId="18712" xr:uid="{00000000-0005-0000-0000-000077600000}"/>
    <cellStyle name="Nota 6 4 3 2 2" xfId="26606" xr:uid="{00000000-0005-0000-0000-000078600000}"/>
    <cellStyle name="Nota 6 4 3 2 2 2" xfId="29749" xr:uid="{00000000-0005-0000-0000-000079600000}"/>
    <cellStyle name="Nota 6 4 3 2 2 2 2" xfId="38605" xr:uid="{08C2F168-AD38-4D9C-88D5-5D87F2A0E4A5}"/>
    <cellStyle name="Nota 6 4 3 2 2 3" xfId="35477" xr:uid="{9442DAEE-D9B7-425D-B822-447C456E0D88}"/>
    <cellStyle name="Nota 6 4 3 2 3" xfId="22605" xr:uid="{00000000-0005-0000-0000-00007A600000}"/>
    <cellStyle name="Nota 6 4 3 2 3 2" xfId="31551" xr:uid="{92101960-7231-4FFE-8806-9CDFC5C4255B}"/>
    <cellStyle name="Nota 6 4 3 3" xfId="26605" xr:uid="{00000000-0005-0000-0000-00007B600000}"/>
    <cellStyle name="Nota 6 4 3 3 2" xfId="29748" xr:uid="{00000000-0005-0000-0000-00007C600000}"/>
    <cellStyle name="Nota 6 4 3 3 2 2" xfId="38604" xr:uid="{5719A785-BE52-4CFD-8122-5136FAFF6ADD}"/>
    <cellStyle name="Nota 6 4 3 3 3" xfId="35476" xr:uid="{D902D321-CDEF-4A71-8388-D165E41D9CB9}"/>
    <cellStyle name="Nota 6 4 3 4" xfId="22606" xr:uid="{00000000-0005-0000-0000-00007D600000}"/>
    <cellStyle name="Nota 6 4 3 4 2" xfId="31552" xr:uid="{ADE597EE-8642-4497-9CB7-497416FD7AFC}"/>
    <cellStyle name="Nota 6 4 4" xfId="18713" xr:uid="{00000000-0005-0000-0000-00007E600000}"/>
    <cellStyle name="Nota 6 4 4 2" xfId="26607" xr:uid="{00000000-0005-0000-0000-00007F600000}"/>
    <cellStyle name="Nota 6 4 4 2 2" xfId="29750" xr:uid="{00000000-0005-0000-0000-000080600000}"/>
    <cellStyle name="Nota 6 4 4 2 2 2" xfId="38606" xr:uid="{DBAF16DB-9B16-4573-B82A-8495CE03F7CE}"/>
    <cellStyle name="Nota 6 4 4 2 3" xfId="35478" xr:uid="{FF5FBB83-E9EC-4190-BEB9-6C377AA31E37}"/>
    <cellStyle name="Nota 6 4 4 3" xfId="22604" xr:uid="{00000000-0005-0000-0000-000081600000}"/>
    <cellStyle name="Nota 6 4 4 3 2" xfId="31550" xr:uid="{09C8D8A4-9DB6-4758-95F3-6033E2DB9682}"/>
    <cellStyle name="Nota 6 4 5" xfId="26602" xr:uid="{00000000-0005-0000-0000-000082600000}"/>
    <cellStyle name="Nota 6 4 5 2" xfId="29745" xr:uid="{00000000-0005-0000-0000-000083600000}"/>
    <cellStyle name="Nota 6 4 5 2 2" xfId="38601" xr:uid="{C4A384D6-42F0-4520-8FA4-FDDD35A5D8B6}"/>
    <cellStyle name="Nota 6 4 5 3" xfId="35473" xr:uid="{514DF4A7-3D37-4871-BE50-A6AF01C751B2}"/>
    <cellStyle name="Nota 6 4 6" xfId="22609" xr:uid="{00000000-0005-0000-0000-000084600000}"/>
    <cellStyle name="Nota 6 4 6 2" xfId="31555" xr:uid="{40D04A87-0F66-4903-A1BC-FA775858CB30}"/>
    <cellStyle name="Nota 6 5" xfId="18714" xr:uid="{00000000-0005-0000-0000-000085600000}"/>
    <cellStyle name="Nota 6 5 2" xfId="18715" xr:uid="{00000000-0005-0000-0000-000086600000}"/>
    <cellStyle name="Nota 6 5 2 2" xfId="26609" xr:uid="{00000000-0005-0000-0000-000087600000}"/>
    <cellStyle name="Nota 6 5 2 2 2" xfId="29752" xr:uid="{00000000-0005-0000-0000-000088600000}"/>
    <cellStyle name="Nota 6 5 2 2 2 2" xfId="38608" xr:uid="{DB0125E8-95F1-4501-875E-37F201F51582}"/>
    <cellStyle name="Nota 6 5 2 2 3" xfId="35480" xr:uid="{78BDCA1F-2711-4947-85E5-76FA29EF60A1}"/>
    <cellStyle name="Nota 6 5 2 3" xfId="22602" xr:uid="{00000000-0005-0000-0000-000089600000}"/>
    <cellStyle name="Nota 6 5 2 3 2" xfId="31548" xr:uid="{BEEB181D-DE06-497C-A2B4-4BC222EF210E}"/>
    <cellStyle name="Nota 6 5 3" xfId="26608" xr:uid="{00000000-0005-0000-0000-00008A600000}"/>
    <cellStyle name="Nota 6 5 3 2" xfId="29751" xr:uid="{00000000-0005-0000-0000-00008B600000}"/>
    <cellStyle name="Nota 6 5 3 2 2" xfId="38607" xr:uid="{56888461-EE1C-4082-8E9A-A918E0AC7E69}"/>
    <cellStyle name="Nota 6 5 3 3" xfId="35479" xr:uid="{57CEE373-D151-47C7-9633-CB4AECBA9325}"/>
    <cellStyle name="Nota 6 5 4" xfId="22603" xr:uid="{00000000-0005-0000-0000-00008C600000}"/>
    <cellStyle name="Nota 6 5 4 2" xfId="31549" xr:uid="{2E70A706-0730-46F7-AB79-513C20EAEBE8}"/>
    <cellStyle name="Nota 6 6" xfId="18716" xr:uid="{00000000-0005-0000-0000-00008D600000}"/>
    <cellStyle name="Nota 6 6 2" xfId="18717" xr:uid="{00000000-0005-0000-0000-00008E600000}"/>
    <cellStyle name="Nota 6 6 2 2" xfId="26611" xr:uid="{00000000-0005-0000-0000-00008F600000}"/>
    <cellStyle name="Nota 6 6 2 2 2" xfId="29754" xr:uid="{00000000-0005-0000-0000-000090600000}"/>
    <cellStyle name="Nota 6 6 2 2 2 2" xfId="38610" xr:uid="{2659B583-62CF-48D7-8527-56ACBCD90627}"/>
    <cellStyle name="Nota 6 6 2 2 3" xfId="35482" xr:uid="{5155F8DE-B639-4B9A-9D48-139E99E4F72B}"/>
    <cellStyle name="Nota 6 6 2 3" xfId="22600" xr:uid="{00000000-0005-0000-0000-000091600000}"/>
    <cellStyle name="Nota 6 6 2 3 2" xfId="31546" xr:uid="{D444C197-8F41-40FB-A6F5-AE32D7BF8D80}"/>
    <cellStyle name="Nota 6 6 3" xfId="26610" xr:uid="{00000000-0005-0000-0000-000092600000}"/>
    <cellStyle name="Nota 6 6 3 2" xfId="29753" xr:uid="{00000000-0005-0000-0000-000093600000}"/>
    <cellStyle name="Nota 6 6 3 2 2" xfId="38609" xr:uid="{5C6509D3-E3E0-493B-A622-3688C6129E63}"/>
    <cellStyle name="Nota 6 6 3 3" xfId="35481" xr:uid="{9A6ED015-D1C5-4B3E-AE0F-92BEAAC01245}"/>
    <cellStyle name="Nota 6 6 4" xfId="22601" xr:uid="{00000000-0005-0000-0000-000094600000}"/>
    <cellStyle name="Nota 6 6 4 2" xfId="31547" xr:uid="{B9E462C7-3C37-4C06-AB0D-C4EA1A561D56}"/>
    <cellStyle name="Nota 6 7" xfId="18718" xr:uid="{00000000-0005-0000-0000-000095600000}"/>
    <cellStyle name="Nota 6 7 2" xfId="18719" xr:uid="{00000000-0005-0000-0000-000096600000}"/>
    <cellStyle name="Nota 6 7 2 2" xfId="26613" xr:uid="{00000000-0005-0000-0000-000097600000}"/>
    <cellStyle name="Nota 6 7 2 2 2" xfId="29756" xr:uid="{00000000-0005-0000-0000-000098600000}"/>
    <cellStyle name="Nota 6 7 2 2 2 2" xfId="38612" xr:uid="{31089B28-A8F2-43E9-87A0-384BABA1B22D}"/>
    <cellStyle name="Nota 6 7 2 2 3" xfId="35484" xr:uid="{C5F02A53-973D-4428-83F0-D4EAFA5B48A9}"/>
    <cellStyle name="Nota 6 7 2 3" xfId="22598" xr:uid="{00000000-0005-0000-0000-000099600000}"/>
    <cellStyle name="Nota 6 7 2 3 2" xfId="31544" xr:uid="{D63C6BF9-B111-4186-8563-5F2693FC8A9F}"/>
    <cellStyle name="Nota 6 7 3" xfId="26612" xr:uid="{00000000-0005-0000-0000-00009A600000}"/>
    <cellStyle name="Nota 6 7 3 2" xfId="29755" xr:uid="{00000000-0005-0000-0000-00009B600000}"/>
    <cellStyle name="Nota 6 7 3 2 2" xfId="38611" xr:uid="{774ECE98-5B0A-4CC7-A0AA-EC7C9AD4CB98}"/>
    <cellStyle name="Nota 6 7 3 3" xfId="35483" xr:uid="{6DA9D0EB-11FE-4F00-A9C0-C64EF60477ED}"/>
    <cellStyle name="Nota 6 7 4" xfId="22599" xr:uid="{00000000-0005-0000-0000-00009C600000}"/>
    <cellStyle name="Nota 6 7 4 2" xfId="31545" xr:uid="{3434AF9E-D2D3-41D1-B292-94DE0E8CBE64}"/>
    <cellStyle name="Nota 6 8" xfId="18720" xr:uid="{00000000-0005-0000-0000-00009D600000}"/>
    <cellStyle name="Nota 60" xfId="18721" xr:uid="{00000000-0005-0000-0000-00009E600000}"/>
    <cellStyle name="Nota 60 2" xfId="18722" xr:uid="{00000000-0005-0000-0000-00009F600000}"/>
    <cellStyle name="Nota 60 3" xfId="18723" xr:uid="{00000000-0005-0000-0000-0000A0600000}"/>
    <cellStyle name="Nota 60 3 2" xfId="18724" xr:uid="{00000000-0005-0000-0000-0000A1600000}"/>
    <cellStyle name="Nota 60 3 2 2" xfId="26615" xr:uid="{00000000-0005-0000-0000-0000A2600000}"/>
    <cellStyle name="Nota 60 3 2 2 2" xfId="29758" xr:uid="{00000000-0005-0000-0000-0000A3600000}"/>
    <cellStyle name="Nota 60 3 2 2 2 2" xfId="38614" xr:uid="{30FDC0B4-92BB-4A59-AA65-F3574D79D2F8}"/>
    <cellStyle name="Nota 60 3 2 2 3" xfId="35486" xr:uid="{FB064AC1-0CFF-4563-A01C-A6DC5E54CEC4}"/>
    <cellStyle name="Nota 60 3 2 3" xfId="22596" xr:uid="{00000000-0005-0000-0000-0000A4600000}"/>
    <cellStyle name="Nota 60 3 2 3 2" xfId="31542" xr:uid="{D78F4987-FABC-4AC5-986A-80508471C385}"/>
    <cellStyle name="Nota 60 3 3" xfId="26614" xr:uid="{00000000-0005-0000-0000-0000A5600000}"/>
    <cellStyle name="Nota 60 3 3 2" xfId="29757" xr:uid="{00000000-0005-0000-0000-0000A6600000}"/>
    <cellStyle name="Nota 60 3 3 2 2" xfId="38613" xr:uid="{E90BC26E-7144-4BF8-8038-DD96EA57EB23}"/>
    <cellStyle name="Nota 60 3 3 3" xfId="35485" xr:uid="{E0B9F435-9F14-4E28-B495-BDF105D81A6A}"/>
    <cellStyle name="Nota 60 3 4" xfId="22597" xr:uid="{00000000-0005-0000-0000-0000A7600000}"/>
    <cellStyle name="Nota 60 3 4 2" xfId="31543" xr:uid="{19B66F1B-4984-4492-9829-E07184270EBF}"/>
    <cellStyle name="Nota 60 4" xfId="18725" xr:uid="{00000000-0005-0000-0000-0000A8600000}"/>
    <cellStyle name="Nota 60 4 2" xfId="18726" xr:uid="{00000000-0005-0000-0000-0000A9600000}"/>
    <cellStyle name="Nota 60 4 2 2" xfId="26617" xr:uid="{00000000-0005-0000-0000-0000AA600000}"/>
    <cellStyle name="Nota 60 4 2 2 2" xfId="29760" xr:uid="{00000000-0005-0000-0000-0000AB600000}"/>
    <cellStyle name="Nota 60 4 2 2 2 2" xfId="38616" xr:uid="{6EE4991C-EA4C-44DD-9DDB-FC83B7EAA8DF}"/>
    <cellStyle name="Nota 60 4 2 2 3" xfId="35488" xr:uid="{FB962E2F-CA5C-4D72-B605-A59B148D01F3}"/>
    <cellStyle name="Nota 60 4 2 3" xfId="22594" xr:uid="{00000000-0005-0000-0000-0000AC600000}"/>
    <cellStyle name="Nota 60 4 2 3 2" xfId="31540" xr:uid="{A01BB509-F37D-4510-88F4-FE4767AC3DA8}"/>
    <cellStyle name="Nota 60 4 3" xfId="26616" xr:uid="{00000000-0005-0000-0000-0000AD600000}"/>
    <cellStyle name="Nota 60 4 3 2" xfId="29759" xr:uid="{00000000-0005-0000-0000-0000AE600000}"/>
    <cellStyle name="Nota 60 4 3 2 2" xfId="38615" xr:uid="{0C814B66-8BDF-4F4D-BB59-EA49C5DBD291}"/>
    <cellStyle name="Nota 60 4 3 3" xfId="35487" xr:uid="{E482C691-0334-4771-87FF-AAEC15CA211F}"/>
    <cellStyle name="Nota 60 4 4" xfId="22595" xr:uid="{00000000-0005-0000-0000-0000AF600000}"/>
    <cellStyle name="Nota 60 4 4 2" xfId="31541" xr:uid="{B75FFF6D-4AAA-4041-AE70-008287CD24FC}"/>
    <cellStyle name="Nota 60 5" xfId="18727" xr:uid="{00000000-0005-0000-0000-0000B0600000}"/>
    <cellStyle name="Nota 60 5 2" xfId="18728" xr:uid="{00000000-0005-0000-0000-0000B1600000}"/>
    <cellStyle name="Nota 60 5 2 2" xfId="26619" xr:uid="{00000000-0005-0000-0000-0000B2600000}"/>
    <cellStyle name="Nota 60 5 2 2 2" xfId="29762" xr:uid="{00000000-0005-0000-0000-0000B3600000}"/>
    <cellStyle name="Nota 60 5 2 2 2 2" xfId="38618" xr:uid="{2BC75CA3-AC31-4E9C-8756-BE5E52E472D0}"/>
    <cellStyle name="Nota 60 5 2 2 3" xfId="35490" xr:uid="{F9255DB1-790A-4002-B110-AFFD9528B568}"/>
    <cellStyle name="Nota 60 5 2 3" xfId="22592" xr:uid="{00000000-0005-0000-0000-0000B4600000}"/>
    <cellStyle name="Nota 60 5 2 3 2" xfId="31538" xr:uid="{7E75D37B-EA42-4CCD-81A1-F8B2826C7C57}"/>
    <cellStyle name="Nota 60 5 3" xfId="26618" xr:uid="{00000000-0005-0000-0000-0000B5600000}"/>
    <cellStyle name="Nota 60 5 3 2" xfId="29761" xr:uid="{00000000-0005-0000-0000-0000B6600000}"/>
    <cellStyle name="Nota 60 5 3 2 2" xfId="38617" xr:uid="{7E715D66-79DA-4702-841E-EC7E90637D2D}"/>
    <cellStyle name="Nota 60 5 3 3" xfId="35489" xr:uid="{AC1B3251-8A69-4051-AE8F-84CDF5DCA88F}"/>
    <cellStyle name="Nota 60 5 4" xfId="22593" xr:uid="{00000000-0005-0000-0000-0000B7600000}"/>
    <cellStyle name="Nota 60 5 4 2" xfId="31539" xr:uid="{C256C08B-5F29-431B-9AEC-AB4FB2C41409}"/>
    <cellStyle name="Nota 61" xfId="18729" xr:uid="{00000000-0005-0000-0000-0000B8600000}"/>
    <cellStyle name="Nota 61 2" xfId="18730" xr:uid="{00000000-0005-0000-0000-0000B9600000}"/>
    <cellStyle name="Nota 61 3" xfId="18731" xr:uid="{00000000-0005-0000-0000-0000BA600000}"/>
    <cellStyle name="Nota 61 3 2" xfId="18732" xr:uid="{00000000-0005-0000-0000-0000BB600000}"/>
    <cellStyle name="Nota 61 3 2 2" xfId="26621" xr:uid="{00000000-0005-0000-0000-0000BC600000}"/>
    <cellStyle name="Nota 61 3 2 2 2" xfId="29764" xr:uid="{00000000-0005-0000-0000-0000BD600000}"/>
    <cellStyle name="Nota 61 3 2 2 2 2" xfId="38620" xr:uid="{74B8A377-30CE-4E70-BEAE-98470B21B387}"/>
    <cellStyle name="Nota 61 3 2 2 3" xfId="35492" xr:uid="{41DAC5D8-810B-4DDD-895B-25FD1EDB9250}"/>
    <cellStyle name="Nota 61 3 2 3" xfId="22590" xr:uid="{00000000-0005-0000-0000-0000BE600000}"/>
    <cellStyle name="Nota 61 3 2 3 2" xfId="31536" xr:uid="{D2CCCEEA-619C-4AAC-8A8D-1E701BAE9578}"/>
    <cellStyle name="Nota 61 3 3" xfId="26620" xr:uid="{00000000-0005-0000-0000-0000BF600000}"/>
    <cellStyle name="Nota 61 3 3 2" xfId="29763" xr:uid="{00000000-0005-0000-0000-0000C0600000}"/>
    <cellStyle name="Nota 61 3 3 2 2" xfId="38619" xr:uid="{06E28796-0A99-42CC-8EB1-E40725631014}"/>
    <cellStyle name="Nota 61 3 3 3" xfId="35491" xr:uid="{AF7D9818-EB90-4B0F-B1E9-709D4CA8393D}"/>
    <cellStyle name="Nota 61 3 4" xfId="22591" xr:uid="{00000000-0005-0000-0000-0000C1600000}"/>
    <cellStyle name="Nota 61 3 4 2" xfId="31537" xr:uid="{09CFB7A6-8938-4BB3-AE84-735D8AB935C8}"/>
    <cellStyle name="Nota 61 4" xfId="18733" xr:uid="{00000000-0005-0000-0000-0000C2600000}"/>
    <cellStyle name="Nota 61 4 2" xfId="18734" xr:uid="{00000000-0005-0000-0000-0000C3600000}"/>
    <cellStyle name="Nota 61 4 2 2" xfId="26623" xr:uid="{00000000-0005-0000-0000-0000C4600000}"/>
    <cellStyle name="Nota 61 4 2 2 2" xfId="29766" xr:uid="{00000000-0005-0000-0000-0000C5600000}"/>
    <cellStyle name="Nota 61 4 2 2 2 2" xfId="38622" xr:uid="{AF6CDCA8-A57A-4305-96E8-8E86E9E30F6E}"/>
    <cellStyle name="Nota 61 4 2 2 3" xfId="35494" xr:uid="{827C90E3-524E-4050-9248-E42900CA9858}"/>
    <cellStyle name="Nota 61 4 2 3" xfId="22588" xr:uid="{00000000-0005-0000-0000-0000C6600000}"/>
    <cellStyle name="Nota 61 4 2 3 2" xfId="31534" xr:uid="{CFFC21ED-CF46-4E4D-8B56-9E9628FDE106}"/>
    <cellStyle name="Nota 61 4 3" xfId="26622" xr:uid="{00000000-0005-0000-0000-0000C7600000}"/>
    <cellStyle name="Nota 61 4 3 2" xfId="29765" xr:uid="{00000000-0005-0000-0000-0000C8600000}"/>
    <cellStyle name="Nota 61 4 3 2 2" xfId="38621" xr:uid="{6A2E83E8-B7CE-4F61-811C-13AD2B3F6A1C}"/>
    <cellStyle name="Nota 61 4 3 3" xfId="35493" xr:uid="{FC266B26-15F2-4C6A-968C-F60EFB4AD247}"/>
    <cellStyle name="Nota 61 4 4" xfId="22589" xr:uid="{00000000-0005-0000-0000-0000C9600000}"/>
    <cellStyle name="Nota 61 4 4 2" xfId="31535" xr:uid="{A600E43B-1174-4779-8AD6-630EF8745B5F}"/>
    <cellStyle name="Nota 61 5" xfId="18735" xr:uid="{00000000-0005-0000-0000-0000CA600000}"/>
    <cellStyle name="Nota 61 5 2" xfId="18736" xr:uid="{00000000-0005-0000-0000-0000CB600000}"/>
    <cellStyle name="Nota 61 5 2 2" xfId="26625" xr:uid="{00000000-0005-0000-0000-0000CC600000}"/>
    <cellStyle name="Nota 61 5 2 2 2" xfId="29768" xr:uid="{00000000-0005-0000-0000-0000CD600000}"/>
    <cellStyle name="Nota 61 5 2 2 2 2" xfId="38624" xr:uid="{DB3FCB28-898C-4C1A-B634-B0BD9C0553F3}"/>
    <cellStyle name="Nota 61 5 2 2 3" xfId="35496" xr:uid="{CC1DA384-3162-4158-B536-58107522C1FE}"/>
    <cellStyle name="Nota 61 5 2 3" xfId="22586" xr:uid="{00000000-0005-0000-0000-0000CE600000}"/>
    <cellStyle name="Nota 61 5 2 3 2" xfId="31532" xr:uid="{B54FCB86-1592-41AE-8D85-BCBE281D870B}"/>
    <cellStyle name="Nota 61 5 3" xfId="26624" xr:uid="{00000000-0005-0000-0000-0000CF600000}"/>
    <cellStyle name="Nota 61 5 3 2" xfId="29767" xr:uid="{00000000-0005-0000-0000-0000D0600000}"/>
    <cellStyle name="Nota 61 5 3 2 2" xfId="38623" xr:uid="{CEF986A8-95ED-4FCB-9639-6122DC49D2F8}"/>
    <cellStyle name="Nota 61 5 3 3" xfId="35495" xr:uid="{644F0FFF-A95D-4DCA-B00F-334A4AA83993}"/>
    <cellStyle name="Nota 61 5 4" xfId="22587" xr:uid="{00000000-0005-0000-0000-0000D1600000}"/>
    <cellStyle name="Nota 61 5 4 2" xfId="31533" xr:uid="{64DE7278-AC5A-4D29-BC1E-C784F519B147}"/>
    <cellStyle name="Nota 62" xfId="18737" xr:uid="{00000000-0005-0000-0000-0000D2600000}"/>
    <cellStyle name="Nota 62 2" xfId="18738" xr:uid="{00000000-0005-0000-0000-0000D3600000}"/>
    <cellStyle name="Nota 63" xfId="18739" xr:uid="{00000000-0005-0000-0000-0000D4600000}"/>
    <cellStyle name="Nota 63 2" xfId="18740" xr:uid="{00000000-0005-0000-0000-0000D5600000}"/>
    <cellStyle name="Nota 64" xfId="18741" xr:uid="{00000000-0005-0000-0000-0000D6600000}"/>
    <cellStyle name="Nota 64 2" xfId="18742" xr:uid="{00000000-0005-0000-0000-0000D7600000}"/>
    <cellStyle name="Nota 65" xfId="18743" xr:uid="{00000000-0005-0000-0000-0000D8600000}"/>
    <cellStyle name="Nota 65 2" xfId="18744" xr:uid="{00000000-0005-0000-0000-0000D9600000}"/>
    <cellStyle name="Nota 66" xfId="18745" xr:uid="{00000000-0005-0000-0000-0000DA600000}"/>
    <cellStyle name="Nota 66 2" xfId="18746" xr:uid="{00000000-0005-0000-0000-0000DB600000}"/>
    <cellStyle name="Nota 67" xfId="18747" xr:uid="{00000000-0005-0000-0000-0000DC600000}"/>
    <cellStyle name="Nota 67 2" xfId="18748" xr:uid="{00000000-0005-0000-0000-0000DD600000}"/>
    <cellStyle name="Nota 68" xfId="18749" xr:uid="{00000000-0005-0000-0000-0000DE600000}"/>
    <cellStyle name="Nota 68 2" xfId="18750" xr:uid="{00000000-0005-0000-0000-0000DF600000}"/>
    <cellStyle name="Nota 69" xfId="18751" xr:uid="{00000000-0005-0000-0000-0000E0600000}"/>
    <cellStyle name="Nota 69 2" xfId="18752" xr:uid="{00000000-0005-0000-0000-0000E1600000}"/>
    <cellStyle name="Nota 7" xfId="772" xr:uid="{00000000-0005-0000-0000-0000E2600000}"/>
    <cellStyle name="Nota 7 2" xfId="18753" xr:uid="{00000000-0005-0000-0000-0000E3600000}"/>
    <cellStyle name="Nota 7 2 2" xfId="18754" xr:uid="{00000000-0005-0000-0000-0000E4600000}"/>
    <cellStyle name="Nota 7 2 2 2" xfId="18755" xr:uid="{00000000-0005-0000-0000-0000E5600000}"/>
    <cellStyle name="Nota 7 2 2 2 2" xfId="18756" xr:uid="{00000000-0005-0000-0000-0000E6600000}"/>
    <cellStyle name="Nota 7 2 2 2 2 2" xfId="26628" xr:uid="{00000000-0005-0000-0000-0000E7600000}"/>
    <cellStyle name="Nota 7 2 2 2 2 2 2" xfId="29771" xr:uid="{00000000-0005-0000-0000-0000E8600000}"/>
    <cellStyle name="Nota 7 2 2 2 2 2 2 2" xfId="38627" xr:uid="{5D2AF198-B794-4312-A315-2BDCDF97B910}"/>
    <cellStyle name="Nota 7 2 2 2 2 2 3" xfId="35499" xr:uid="{6978F59D-6305-4E06-BA75-990FD5E58BE2}"/>
    <cellStyle name="Nota 7 2 2 2 2 3" xfId="22583" xr:uid="{00000000-0005-0000-0000-0000E9600000}"/>
    <cellStyle name="Nota 7 2 2 2 2 3 2" xfId="31529" xr:uid="{F665CEFC-42AE-4C8D-B190-60301BE63234}"/>
    <cellStyle name="Nota 7 2 2 2 3" xfId="26627" xr:uid="{00000000-0005-0000-0000-0000EA600000}"/>
    <cellStyle name="Nota 7 2 2 2 3 2" xfId="29770" xr:uid="{00000000-0005-0000-0000-0000EB600000}"/>
    <cellStyle name="Nota 7 2 2 2 3 2 2" xfId="38626" xr:uid="{6A35322D-B482-4A0A-A688-782C9776E1EF}"/>
    <cellStyle name="Nota 7 2 2 2 3 3" xfId="35498" xr:uid="{7015533B-B569-4E5C-8418-308B235E37E4}"/>
    <cellStyle name="Nota 7 2 2 2 4" xfId="22584" xr:uid="{00000000-0005-0000-0000-0000EC600000}"/>
    <cellStyle name="Nota 7 2 2 2 4 2" xfId="31530" xr:uid="{DF811E77-20AF-4027-BC41-498E884131A6}"/>
    <cellStyle name="Nota 7 2 2 3" xfId="18757" xr:uid="{00000000-0005-0000-0000-0000ED600000}"/>
    <cellStyle name="Nota 7 2 2 3 2" xfId="18758" xr:uid="{00000000-0005-0000-0000-0000EE600000}"/>
    <cellStyle name="Nota 7 2 2 3 2 2" xfId="26630" xr:uid="{00000000-0005-0000-0000-0000EF600000}"/>
    <cellStyle name="Nota 7 2 2 3 2 2 2" xfId="29773" xr:uid="{00000000-0005-0000-0000-0000F0600000}"/>
    <cellStyle name="Nota 7 2 2 3 2 2 2 2" xfId="38629" xr:uid="{EB9E772F-DD8A-4AB8-9495-26C749554244}"/>
    <cellStyle name="Nota 7 2 2 3 2 2 3" xfId="35501" xr:uid="{2BB590AD-6048-4755-A369-0D7D0826207C}"/>
    <cellStyle name="Nota 7 2 2 3 2 3" xfId="22581" xr:uid="{00000000-0005-0000-0000-0000F1600000}"/>
    <cellStyle name="Nota 7 2 2 3 2 3 2" xfId="31527" xr:uid="{613F1E8C-BC65-46BE-A888-8DAE810CE2F1}"/>
    <cellStyle name="Nota 7 2 2 3 3" xfId="26629" xr:uid="{00000000-0005-0000-0000-0000F2600000}"/>
    <cellStyle name="Nota 7 2 2 3 3 2" xfId="29772" xr:uid="{00000000-0005-0000-0000-0000F3600000}"/>
    <cellStyle name="Nota 7 2 2 3 3 2 2" xfId="38628" xr:uid="{311FF641-6929-4568-8992-789FD4E11E82}"/>
    <cellStyle name="Nota 7 2 2 3 3 3" xfId="35500" xr:uid="{285A14F1-6FAC-4FAB-8768-3667115925F2}"/>
    <cellStyle name="Nota 7 2 2 3 4" xfId="22582" xr:uid="{00000000-0005-0000-0000-0000F4600000}"/>
    <cellStyle name="Nota 7 2 2 3 4 2" xfId="31528" xr:uid="{76BFB2DA-A823-45E7-A010-1DB61E53EE24}"/>
    <cellStyle name="Nota 7 2 2 4" xfId="18759" xr:uid="{00000000-0005-0000-0000-0000F5600000}"/>
    <cellStyle name="Nota 7 2 2 4 2" xfId="26631" xr:uid="{00000000-0005-0000-0000-0000F6600000}"/>
    <cellStyle name="Nota 7 2 2 4 2 2" xfId="29774" xr:uid="{00000000-0005-0000-0000-0000F7600000}"/>
    <cellStyle name="Nota 7 2 2 4 2 2 2" xfId="38630" xr:uid="{0C6605FA-D924-4C38-8660-2E610871FE70}"/>
    <cellStyle name="Nota 7 2 2 4 2 3" xfId="35502" xr:uid="{8F39CF3A-22DB-4C79-B005-5B7BF49CE06E}"/>
    <cellStyle name="Nota 7 2 2 4 3" xfId="22580" xr:uid="{00000000-0005-0000-0000-0000F8600000}"/>
    <cellStyle name="Nota 7 2 2 4 3 2" xfId="31526" xr:uid="{1FF5B0F0-2E6E-4763-89B9-29346C457447}"/>
    <cellStyle name="Nota 7 2 2 5" xfId="26626" xr:uid="{00000000-0005-0000-0000-0000F9600000}"/>
    <cellStyle name="Nota 7 2 2 5 2" xfId="29769" xr:uid="{00000000-0005-0000-0000-0000FA600000}"/>
    <cellStyle name="Nota 7 2 2 5 2 2" xfId="38625" xr:uid="{2AB30CF5-088C-42F3-AF9B-077581D2ED7A}"/>
    <cellStyle name="Nota 7 2 2 5 3" xfId="35497" xr:uid="{82A0EBBD-A7F4-4D3E-A05E-BF5819C0B1F6}"/>
    <cellStyle name="Nota 7 2 2 6" xfId="22585" xr:uid="{00000000-0005-0000-0000-0000FB600000}"/>
    <cellStyle name="Nota 7 2 2 6 2" xfId="31531" xr:uid="{86F50452-3936-4A33-954F-61002A41D726}"/>
    <cellStyle name="Nota 7 2 3" xfId="18760" xr:uid="{00000000-0005-0000-0000-0000FC600000}"/>
    <cellStyle name="Nota 7 2 3 2" xfId="18761" xr:uid="{00000000-0005-0000-0000-0000FD600000}"/>
    <cellStyle name="Nota 7 2 3 2 2" xfId="26633" xr:uid="{00000000-0005-0000-0000-0000FE600000}"/>
    <cellStyle name="Nota 7 2 3 2 2 2" xfId="29776" xr:uid="{00000000-0005-0000-0000-0000FF600000}"/>
    <cellStyle name="Nota 7 2 3 2 2 2 2" xfId="38632" xr:uid="{32EDFA44-4868-48DE-BA8B-60159C95A00E}"/>
    <cellStyle name="Nota 7 2 3 2 2 3" xfId="35504" xr:uid="{33F35B4B-E1B4-44C6-BE11-85934399088F}"/>
    <cellStyle name="Nota 7 2 3 2 3" xfId="22578" xr:uid="{00000000-0005-0000-0000-000000610000}"/>
    <cellStyle name="Nota 7 2 3 2 3 2" xfId="31524" xr:uid="{F7B7A401-4374-4223-A732-1483E6AF80DA}"/>
    <cellStyle name="Nota 7 2 3 3" xfId="26632" xr:uid="{00000000-0005-0000-0000-000001610000}"/>
    <cellStyle name="Nota 7 2 3 3 2" xfId="29775" xr:uid="{00000000-0005-0000-0000-000002610000}"/>
    <cellStyle name="Nota 7 2 3 3 2 2" xfId="38631" xr:uid="{52D80B8C-1A68-41C4-81BD-1E1FD80E61FA}"/>
    <cellStyle name="Nota 7 2 3 3 3" xfId="35503" xr:uid="{75A858F1-7505-46BB-BEE3-4D7BA3F18D20}"/>
    <cellStyle name="Nota 7 2 3 4" xfId="22579" xr:uid="{00000000-0005-0000-0000-000003610000}"/>
    <cellStyle name="Nota 7 2 3 4 2" xfId="31525" xr:uid="{ABB50906-C5C9-4889-946B-4D5EB09B6B41}"/>
    <cellStyle name="Nota 7 2 4" xfId="18762" xr:uid="{00000000-0005-0000-0000-000004610000}"/>
    <cellStyle name="Nota 7 2 4 2" xfId="18763" xr:uid="{00000000-0005-0000-0000-000005610000}"/>
    <cellStyle name="Nota 7 2 4 2 2" xfId="26635" xr:uid="{00000000-0005-0000-0000-000006610000}"/>
    <cellStyle name="Nota 7 2 4 2 2 2" xfId="29778" xr:uid="{00000000-0005-0000-0000-000007610000}"/>
    <cellStyle name="Nota 7 2 4 2 2 2 2" xfId="38634" xr:uid="{495D7F1B-5BB5-4329-9F9D-6B3C71D2BA31}"/>
    <cellStyle name="Nota 7 2 4 2 2 3" xfId="35506" xr:uid="{BCDFEFB5-B982-45D6-A46B-0E2D2A1291B1}"/>
    <cellStyle name="Nota 7 2 4 2 3" xfId="22576" xr:uid="{00000000-0005-0000-0000-000008610000}"/>
    <cellStyle name="Nota 7 2 4 2 3 2" xfId="31522" xr:uid="{B37FF5E0-9A6B-41C0-9C86-BE0E9980EF17}"/>
    <cellStyle name="Nota 7 2 4 3" xfId="26634" xr:uid="{00000000-0005-0000-0000-000009610000}"/>
    <cellStyle name="Nota 7 2 4 3 2" xfId="29777" xr:uid="{00000000-0005-0000-0000-00000A610000}"/>
    <cellStyle name="Nota 7 2 4 3 2 2" xfId="38633" xr:uid="{75A7F18B-CE0C-429C-A463-68B15A0A671B}"/>
    <cellStyle name="Nota 7 2 4 3 3" xfId="35505" xr:uid="{03EB15E3-6CAD-4A57-A753-F993BEFD1B88}"/>
    <cellStyle name="Nota 7 2 4 4" xfId="22577" xr:uid="{00000000-0005-0000-0000-00000B610000}"/>
    <cellStyle name="Nota 7 2 4 4 2" xfId="31523" xr:uid="{0C4537E6-E3C6-4355-946E-15D6E8BC34B6}"/>
    <cellStyle name="Nota 7 2 5" xfId="18764" xr:uid="{00000000-0005-0000-0000-00000C610000}"/>
    <cellStyle name="Nota 7 2 5 2" xfId="18765" xr:uid="{00000000-0005-0000-0000-00000D610000}"/>
    <cellStyle name="Nota 7 2 5 2 2" xfId="26637" xr:uid="{00000000-0005-0000-0000-00000E610000}"/>
    <cellStyle name="Nota 7 2 5 2 2 2" xfId="29780" xr:uid="{00000000-0005-0000-0000-00000F610000}"/>
    <cellStyle name="Nota 7 2 5 2 2 2 2" xfId="38636" xr:uid="{B056FE7B-D3DF-47A7-B1DC-FD882E7BB445}"/>
    <cellStyle name="Nota 7 2 5 2 2 3" xfId="35508" xr:uid="{5161019D-9FAC-4926-93FD-B823A3B8B644}"/>
    <cellStyle name="Nota 7 2 5 2 3" xfId="22574" xr:uid="{00000000-0005-0000-0000-000010610000}"/>
    <cellStyle name="Nota 7 2 5 2 3 2" xfId="31520" xr:uid="{6741CB17-C423-4333-B6F2-27C2AC6C1CB5}"/>
    <cellStyle name="Nota 7 2 5 3" xfId="26636" xr:uid="{00000000-0005-0000-0000-000011610000}"/>
    <cellStyle name="Nota 7 2 5 3 2" xfId="29779" xr:uid="{00000000-0005-0000-0000-000012610000}"/>
    <cellStyle name="Nota 7 2 5 3 2 2" xfId="38635" xr:uid="{D84F50FF-2AA6-41FE-A1F6-8C969CCD58CB}"/>
    <cellStyle name="Nota 7 2 5 3 3" xfId="35507" xr:uid="{D0FEB038-EA0A-4830-8B21-2CA6491E2BF8}"/>
    <cellStyle name="Nota 7 2 5 4" xfId="22575" xr:uid="{00000000-0005-0000-0000-000013610000}"/>
    <cellStyle name="Nota 7 2 5 4 2" xfId="31521" xr:uid="{BEE625C5-83C1-42F9-ACD3-65ED04B4CAF9}"/>
    <cellStyle name="Nota 7 3" xfId="18766" xr:uid="{00000000-0005-0000-0000-000014610000}"/>
    <cellStyle name="Nota 7 3 2" xfId="18767" xr:uid="{00000000-0005-0000-0000-000015610000}"/>
    <cellStyle name="Nota 7 3 2 2" xfId="18768" xr:uid="{00000000-0005-0000-0000-000016610000}"/>
    <cellStyle name="Nota 7 3 2 2 2" xfId="18769" xr:uid="{00000000-0005-0000-0000-000017610000}"/>
    <cellStyle name="Nota 7 3 2 2 2 2" xfId="26641" xr:uid="{00000000-0005-0000-0000-000018610000}"/>
    <cellStyle name="Nota 7 3 2 2 2 2 2" xfId="29784" xr:uid="{00000000-0005-0000-0000-000019610000}"/>
    <cellStyle name="Nota 7 3 2 2 2 2 2 2" xfId="38640" xr:uid="{EB63B710-DCAE-4413-8886-C3B6A3599BC7}"/>
    <cellStyle name="Nota 7 3 2 2 2 2 3" xfId="35512" xr:uid="{2B806EBD-09BF-4060-B9DD-E3F6E11A55B9}"/>
    <cellStyle name="Nota 7 3 2 2 2 3" xfId="22570" xr:uid="{00000000-0005-0000-0000-00001A610000}"/>
    <cellStyle name="Nota 7 3 2 2 2 3 2" xfId="31516" xr:uid="{5F1C419B-F283-4E77-8872-AA1B3296345B}"/>
    <cellStyle name="Nota 7 3 2 2 3" xfId="26640" xr:uid="{00000000-0005-0000-0000-00001B610000}"/>
    <cellStyle name="Nota 7 3 2 2 3 2" xfId="29783" xr:uid="{00000000-0005-0000-0000-00001C610000}"/>
    <cellStyle name="Nota 7 3 2 2 3 2 2" xfId="38639" xr:uid="{F2A474E7-DAB0-4EF3-B130-D17EFA7AD656}"/>
    <cellStyle name="Nota 7 3 2 2 3 3" xfId="35511" xr:uid="{D63525C2-786F-4A77-BFC2-0B15FCEF06E5}"/>
    <cellStyle name="Nota 7 3 2 2 4" xfId="22571" xr:uid="{00000000-0005-0000-0000-00001D610000}"/>
    <cellStyle name="Nota 7 3 2 2 4 2" xfId="31517" xr:uid="{C9BDF657-E9C1-4C31-816D-9E65B1EFC7F0}"/>
    <cellStyle name="Nota 7 3 2 3" xfId="18770" xr:uid="{00000000-0005-0000-0000-00001E610000}"/>
    <cellStyle name="Nota 7 3 2 3 2" xfId="18771" xr:uid="{00000000-0005-0000-0000-00001F610000}"/>
    <cellStyle name="Nota 7 3 2 3 2 2" xfId="26643" xr:uid="{00000000-0005-0000-0000-000020610000}"/>
    <cellStyle name="Nota 7 3 2 3 2 2 2" xfId="29786" xr:uid="{00000000-0005-0000-0000-000021610000}"/>
    <cellStyle name="Nota 7 3 2 3 2 2 2 2" xfId="38642" xr:uid="{3D124327-5805-4826-8C36-7FEA03866727}"/>
    <cellStyle name="Nota 7 3 2 3 2 2 3" xfId="35514" xr:uid="{FD479A57-E20C-49A5-A62B-57AA1CE7E04A}"/>
    <cellStyle name="Nota 7 3 2 3 2 3" xfId="22568" xr:uid="{00000000-0005-0000-0000-000022610000}"/>
    <cellStyle name="Nota 7 3 2 3 2 3 2" xfId="31514" xr:uid="{DB0E28D7-E773-4754-A62A-A2E19D35B6C3}"/>
    <cellStyle name="Nota 7 3 2 3 3" xfId="26642" xr:uid="{00000000-0005-0000-0000-000023610000}"/>
    <cellStyle name="Nota 7 3 2 3 3 2" xfId="29785" xr:uid="{00000000-0005-0000-0000-000024610000}"/>
    <cellStyle name="Nota 7 3 2 3 3 2 2" xfId="38641" xr:uid="{D59453C7-A5A7-41B4-AFBB-7FABC3BDC405}"/>
    <cellStyle name="Nota 7 3 2 3 3 3" xfId="35513" xr:uid="{4620E4AA-8DAD-4031-81BA-34BC1FC2AB58}"/>
    <cellStyle name="Nota 7 3 2 3 4" xfId="22569" xr:uid="{00000000-0005-0000-0000-000025610000}"/>
    <cellStyle name="Nota 7 3 2 3 4 2" xfId="31515" xr:uid="{45D1D978-8B81-4D86-B40A-7B5522997DDA}"/>
    <cellStyle name="Nota 7 3 2 4" xfId="18772" xr:uid="{00000000-0005-0000-0000-000026610000}"/>
    <cellStyle name="Nota 7 3 2 4 2" xfId="26644" xr:uid="{00000000-0005-0000-0000-000027610000}"/>
    <cellStyle name="Nota 7 3 2 4 2 2" xfId="29787" xr:uid="{00000000-0005-0000-0000-000028610000}"/>
    <cellStyle name="Nota 7 3 2 4 2 2 2" xfId="38643" xr:uid="{6E827402-81E9-4DB3-8CB8-DC33041AAFD0}"/>
    <cellStyle name="Nota 7 3 2 4 2 3" xfId="35515" xr:uid="{BC106BFD-3117-4586-A1DF-A8739658F61A}"/>
    <cellStyle name="Nota 7 3 2 4 3" xfId="22567" xr:uid="{00000000-0005-0000-0000-000029610000}"/>
    <cellStyle name="Nota 7 3 2 4 3 2" xfId="31513" xr:uid="{08167DA8-20FE-4774-9262-22BCFFF9F407}"/>
    <cellStyle name="Nota 7 3 2 5" xfId="26639" xr:uid="{00000000-0005-0000-0000-00002A610000}"/>
    <cellStyle name="Nota 7 3 2 5 2" xfId="29782" xr:uid="{00000000-0005-0000-0000-00002B610000}"/>
    <cellStyle name="Nota 7 3 2 5 2 2" xfId="38638" xr:uid="{7D1159D7-D3FB-41B9-A700-0DEFE84EE428}"/>
    <cellStyle name="Nota 7 3 2 5 3" xfId="35510" xr:uid="{9A6CC470-A584-41AF-A3E5-7A243E279231}"/>
    <cellStyle name="Nota 7 3 2 6" xfId="22572" xr:uid="{00000000-0005-0000-0000-00002C610000}"/>
    <cellStyle name="Nota 7 3 2 6 2" xfId="31518" xr:uid="{2D25AD8E-C724-47F5-87FE-AEB8B322FA1A}"/>
    <cellStyle name="Nota 7 3 3" xfId="18773" xr:uid="{00000000-0005-0000-0000-00002D610000}"/>
    <cellStyle name="Nota 7 3 3 2" xfId="18774" xr:uid="{00000000-0005-0000-0000-00002E610000}"/>
    <cellStyle name="Nota 7 3 3 2 2" xfId="26646" xr:uid="{00000000-0005-0000-0000-00002F610000}"/>
    <cellStyle name="Nota 7 3 3 2 2 2" xfId="29789" xr:uid="{00000000-0005-0000-0000-000030610000}"/>
    <cellStyle name="Nota 7 3 3 2 2 2 2" xfId="38645" xr:uid="{B5277199-975D-4A72-BB47-80C636E75CF9}"/>
    <cellStyle name="Nota 7 3 3 2 2 3" xfId="35517" xr:uid="{2C31BFE0-1D45-4D44-A2C1-95E1FCB39198}"/>
    <cellStyle name="Nota 7 3 3 2 3" xfId="22565" xr:uid="{00000000-0005-0000-0000-000031610000}"/>
    <cellStyle name="Nota 7 3 3 2 3 2" xfId="31511" xr:uid="{17705E1D-0E6F-4268-8787-0A772800B61D}"/>
    <cellStyle name="Nota 7 3 3 3" xfId="26645" xr:uid="{00000000-0005-0000-0000-000032610000}"/>
    <cellStyle name="Nota 7 3 3 3 2" xfId="29788" xr:uid="{00000000-0005-0000-0000-000033610000}"/>
    <cellStyle name="Nota 7 3 3 3 2 2" xfId="38644" xr:uid="{69E9E8B7-D23F-417C-AB8F-2F951DA53380}"/>
    <cellStyle name="Nota 7 3 3 3 3" xfId="35516" xr:uid="{AF55E7DB-65D7-4524-AD30-464242988533}"/>
    <cellStyle name="Nota 7 3 3 4" xfId="22566" xr:uid="{00000000-0005-0000-0000-000034610000}"/>
    <cellStyle name="Nota 7 3 3 4 2" xfId="31512" xr:uid="{C07D03DC-EB89-42AB-82F7-41A7DE5103E2}"/>
    <cellStyle name="Nota 7 3 4" xfId="18775" xr:uid="{00000000-0005-0000-0000-000035610000}"/>
    <cellStyle name="Nota 7 3 4 2" xfId="18776" xr:uid="{00000000-0005-0000-0000-000036610000}"/>
    <cellStyle name="Nota 7 3 4 2 2" xfId="26648" xr:uid="{00000000-0005-0000-0000-000037610000}"/>
    <cellStyle name="Nota 7 3 4 2 2 2" xfId="29791" xr:uid="{00000000-0005-0000-0000-000038610000}"/>
    <cellStyle name="Nota 7 3 4 2 2 2 2" xfId="38647" xr:uid="{8257E8AE-C729-4B21-84B9-0455D3F866E7}"/>
    <cellStyle name="Nota 7 3 4 2 2 3" xfId="35519" xr:uid="{650A67CB-BEA6-4972-ADDF-D0F36ADB3F4C}"/>
    <cellStyle name="Nota 7 3 4 2 3" xfId="22563" xr:uid="{00000000-0005-0000-0000-000039610000}"/>
    <cellStyle name="Nota 7 3 4 2 3 2" xfId="31509" xr:uid="{05732161-06D1-43AF-A1B0-6059CDE261BF}"/>
    <cellStyle name="Nota 7 3 4 3" xfId="26647" xr:uid="{00000000-0005-0000-0000-00003A610000}"/>
    <cellStyle name="Nota 7 3 4 3 2" xfId="29790" xr:uid="{00000000-0005-0000-0000-00003B610000}"/>
    <cellStyle name="Nota 7 3 4 3 2 2" xfId="38646" xr:uid="{73350750-90F2-4FCB-9F30-ACF7CBCA7831}"/>
    <cellStyle name="Nota 7 3 4 3 3" xfId="35518" xr:uid="{B0B3C1A7-E6A4-48A9-95D4-DDF6939B868A}"/>
    <cellStyle name="Nota 7 3 4 4" xfId="22564" xr:uid="{00000000-0005-0000-0000-00003C610000}"/>
    <cellStyle name="Nota 7 3 4 4 2" xfId="31510" xr:uid="{B3F857EC-4554-456D-83DA-4963C655AC76}"/>
    <cellStyle name="Nota 7 3 5" xfId="18777" xr:uid="{00000000-0005-0000-0000-00003D610000}"/>
    <cellStyle name="Nota 7 3 5 2" xfId="26649" xr:uid="{00000000-0005-0000-0000-00003E610000}"/>
    <cellStyle name="Nota 7 3 5 2 2" xfId="29792" xr:uid="{00000000-0005-0000-0000-00003F610000}"/>
    <cellStyle name="Nota 7 3 5 2 2 2" xfId="38648" xr:uid="{BB2A53F9-DFAE-4AE2-A218-481246BCA428}"/>
    <cellStyle name="Nota 7 3 5 2 3" xfId="35520" xr:uid="{E0B9AFFA-6012-43FF-872A-50BBB7A30A3C}"/>
    <cellStyle name="Nota 7 3 5 3" xfId="22562" xr:uid="{00000000-0005-0000-0000-000040610000}"/>
    <cellStyle name="Nota 7 3 5 3 2" xfId="31508" xr:uid="{AEEDCB9C-170E-4F73-AFBD-3BCA1C7B27AD}"/>
    <cellStyle name="Nota 7 3 6" xfId="26638" xr:uid="{00000000-0005-0000-0000-000041610000}"/>
    <cellStyle name="Nota 7 3 6 2" xfId="29781" xr:uid="{00000000-0005-0000-0000-000042610000}"/>
    <cellStyle name="Nota 7 3 6 2 2" xfId="38637" xr:uid="{2DB0D26B-F327-494F-8C93-F8031594619A}"/>
    <cellStyle name="Nota 7 3 6 3" xfId="35509" xr:uid="{0EF75119-8DDA-4D82-931C-12B00790EC64}"/>
    <cellStyle name="Nota 7 3 7" xfId="22573" xr:uid="{00000000-0005-0000-0000-000043610000}"/>
    <cellStyle name="Nota 7 3 7 2" xfId="31519" xr:uid="{7AAC3302-45F8-4127-9D4C-4856F4908C50}"/>
    <cellStyle name="Nota 7 4" xfId="18778" xr:uid="{00000000-0005-0000-0000-000044610000}"/>
    <cellStyle name="Nota 7 4 2" xfId="18779" xr:uid="{00000000-0005-0000-0000-000045610000}"/>
    <cellStyle name="Nota 7 4 2 2" xfId="18780" xr:uid="{00000000-0005-0000-0000-000046610000}"/>
    <cellStyle name="Nota 7 4 2 2 2" xfId="26652" xr:uid="{00000000-0005-0000-0000-000047610000}"/>
    <cellStyle name="Nota 7 4 2 2 2 2" xfId="29795" xr:uid="{00000000-0005-0000-0000-000048610000}"/>
    <cellStyle name="Nota 7 4 2 2 2 2 2" xfId="38651" xr:uid="{B6C4CA03-4F5C-4757-A4CC-A44648C26E3C}"/>
    <cellStyle name="Nota 7 4 2 2 2 3" xfId="35523" xr:uid="{C11E3703-3BC0-4B15-9363-1795B7DBB15D}"/>
    <cellStyle name="Nota 7 4 2 2 3" xfId="22559" xr:uid="{00000000-0005-0000-0000-000049610000}"/>
    <cellStyle name="Nota 7 4 2 2 3 2" xfId="31505" xr:uid="{30955E09-0FFF-4F2A-9AF9-CE76517603AF}"/>
    <cellStyle name="Nota 7 4 2 3" xfId="26651" xr:uid="{00000000-0005-0000-0000-00004A610000}"/>
    <cellStyle name="Nota 7 4 2 3 2" xfId="29794" xr:uid="{00000000-0005-0000-0000-00004B610000}"/>
    <cellStyle name="Nota 7 4 2 3 2 2" xfId="38650" xr:uid="{653BA798-B13C-47D3-9BF4-748FDB11849F}"/>
    <cellStyle name="Nota 7 4 2 3 3" xfId="35522" xr:uid="{93141C26-FC66-4C4D-A1A5-C20945D470B2}"/>
    <cellStyle name="Nota 7 4 2 4" xfId="22560" xr:uid="{00000000-0005-0000-0000-00004C610000}"/>
    <cellStyle name="Nota 7 4 2 4 2" xfId="31506" xr:uid="{6F4D9AA7-411B-4F5F-8C05-2FD848C4B15D}"/>
    <cellStyle name="Nota 7 4 3" xfId="18781" xr:uid="{00000000-0005-0000-0000-00004D610000}"/>
    <cellStyle name="Nota 7 4 3 2" xfId="18782" xr:uid="{00000000-0005-0000-0000-00004E610000}"/>
    <cellStyle name="Nota 7 4 3 2 2" xfId="26654" xr:uid="{00000000-0005-0000-0000-00004F610000}"/>
    <cellStyle name="Nota 7 4 3 2 2 2" xfId="29797" xr:uid="{00000000-0005-0000-0000-000050610000}"/>
    <cellStyle name="Nota 7 4 3 2 2 2 2" xfId="38653" xr:uid="{23B3A3D3-4B43-41F1-9C42-705EF715428E}"/>
    <cellStyle name="Nota 7 4 3 2 2 3" xfId="35525" xr:uid="{A380D3A0-7952-48EA-B6CC-DD566985068E}"/>
    <cellStyle name="Nota 7 4 3 2 3" xfId="22557" xr:uid="{00000000-0005-0000-0000-000051610000}"/>
    <cellStyle name="Nota 7 4 3 2 3 2" xfId="31503" xr:uid="{7F618247-754B-4F35-AF4D-A6983E33483A}"/>
    <cellStyle name="Nota 7 4 3 3" xfId="26653" xr:uid="{00000000-0005-0000-0000-000052610000}"/>
    <cellStyle name="Nota 7 4 3 3 2" xfId="29796" xr:uid="{00000000-0005-0000-0000-000053610000}"/>
    <cellStyle name="Nota 7 4 3 3 2 2" xfId="38652" xr:uid="{8D3B3EBC-27B0-4A66-98C7-2D56FB201F71}"/>
    <cellStyle name="Nota 7 4 3 3 3" xfId="35524" xr:uid="{E9067880-6F17-4D9B-AAD0-35AEC039F253}"/>
    <cellStyle name="Nota 7 4 3 4" xfId="22558" xr:uid="{00000000-0005-0000-0000-000054610000}"/>
    <cellStyle name="Nota 7 4 3 4 2" xfId="31504" xr:uid="{28192B36-AA0A-4F6E-B7E9-687C9BDECFFB}"/>
    <cellStyle name="Nota 7 4 4" xfId="18783" xr:uid="{00000000-0005-0000-0000-000055610000}"/>
    <cellStyle name="Nota 7 4 4 2" xfId="26655" xr:uid="{00000000-0005-0000-0000-000056610000}"/>
    <cellStyle name="Nota 7 4 4 2 2" xfId="29798" xr:uid="{00000000-0005-0000-0000-000057610000}"/>
    <cellStyle name="Nota 7 4 4 2 2 2" xfId="38654" xr:uid="{BE026BD2-AACC-4DB2-A35D-D5B76AEBEEAE}"/>
    <cellStyle name="Nota 7 4 4 2 3" xfId="35526" xr:uid="{9EA848CD-B65E-4B87-A67C-DB96F9025DA3}"/>
    <cellStyle name="Nota 7 4 4 3" xfId="22556" xr:uid="{00000000-0005-0000-0000-000058610000}"/>
    <cellStyle name="Nota 7 4 4 3 2" xfId="31502" xr:uid="{CBACA3D5-3761-46FC-8AA1-A6D9085B1502}"/>
    <cellStyle name="Nota 7 4 5" xfId="26650" xr:uid="{00000000-0005-0000-0000-000059610000}"/>
    <cellStyle name="Nota 7 4 5 2" xfId="29793" xr:uid="{00000000-0005-0000-0000-00005A610000}"/>
    <cellStyle name="Nota 7 4 5 2 2" xfId="38649" xr:uid="{1F9B084B-6A4C-45B8-B103-7DF39F7E6A13}"/>
    <cellStyle name="Nota 7 4 5 3" xfId="35521" xr:uid="{5AB92803-913B-44F0-8709-B5F27B24742D}"/>
    <cellStyle name="Nota 7 4 6" xfId="22561" xr:uid="{00000000-0005-0000-0000-00005B610000}"/>
    <cellStyle name="Nota 7 4 6 2" xfId="31507" xr:uid="{76CE51C4-2DE8-461B-AECD-FCF5F804F80D}"/>
    <cellStyle name="Nota 7 5" xfId="18784" xr:uid="{00000000-0005-0000-0000-00005C610000}"/>
    <cellStyle name="Nota 7 5 2" xfId="18785" xr:uid="{00000000-0005-0000-0000-00005D610000}"/>
    <cellStyle name="Nota 7 5 2 2" xfId="26657" xr:uid="{00000000-0005-0000-0000-00005E610000}"/>
    <cellStyle name="Nota 7 5 2 2 2" xfId="29800" xr:uid="{00000000-0005-0000-0000-00005F610000}"/>
    <cellStyle name="Nota 7 5 2 2 2 2" xfId="38656" xr:uid="{5DFB94C9-021A-4F19-9CC0-E2B2502B130F}"/>
    <cellStyle name="Nota 7 5 2 2 3" xfId="35528" xr:uid="{62F5AF9E-5E56-413C-A734-D7B8C857892E}"/>
    <cellStyle name="Nota 7 5 2 3" xfId="22554" xr:uid="{00000000-0005-0000-0000-000060610000}"/>
    <cellStyle name="Nota 7 5 2 3 2" xfId="31500" xr:uid="{7F6EC455-36AF-437B-8EE5-3A37C0140BC3}"/>
    <cellStyle name="Nota 7 5 3" xfId="26656" xr:uid="{00000000-0005-0000-0000-000061610000}"/>
    <cellStyle name="Nota 7 5 3 2" xfId="29799" xr:uid="{00000000-0005-0000-0000-000062610000}"/>
    <cellStyle name="Nota 7 5 3 2 2" xfId="38655" xr:uid="{400019BF-6DAB-4608-975C-97DC59964744}"/>
    <cellStyle name="Nota 7 5 3 3" xfId="35527" xr:uid="{E54E7B02-9D3B-47DC-86B4-E657A5485E82}"/>
    <cellStyle name="Nota 7 5 4" xfId="22555" xr:uid="{00000000-0005-0000-0000-000063610000}"/>
    <cellStyle name="Nota 7 5 4 2" xfId="31501" xr:uid="{A440245E-9B1B-471D-B5AA-566C7C3095CF}"/>
    <cellStyle name="Nota 7 6" xfId="18786" xr:uid="{00000000-0005-0000-0000-000064610000}"/>
    <cellStyle name="Nota 7 6 2" xfId="18787" xr:uid="{00000000-0005-0000-0000-000065610000}"/>
    <cellStyle name="Nota 7 6 2 2" xfId="26659" xr:uid="{00000000-0005-0000-0000-000066610000}"/>
    <cellStyle name="Nota 7 6 2 2 2" xfId="29802" xr:uid="{00000000-0005-0000-0000-000067610000}"/>
    <cellStyle name="Nota 7 6 2 2 2 2" xfId="38658" xr:uid="{B0A96CD6-AFCE-4BFB-BD93-B16C1A83E157}"/>
    <cellStyle name="Nota 7 6 2 2 3" xfId="35530" xr:uid="{4A0A3CAF-1BBD-4D26-AA9A-84F5597A21DD}"/>
    <cellStyle name="Nota 7 6 2 3" xfId="22552" xr:uid="{00000000-0005-0000-0000-000068610000}"/>
    <cellStyle name="Nota 7 6 2 3 2" xfId="31498" xr:uid="{E0B36BF6-FAEA-449C-9005-B955A8C1FBC4}"/>
    <cellStyle name="Nota 7 6 3" xfId="26658" xr:uid="{00000000-0005-0000-0000-000069610000}"/>
    <cellStyle name="Nota 7 6 3 2" xfId="29801" xr:uid="{00000000-0005-0000-0000-00006A610000}"/>
    <cellStyle name="Nota 7 6 3 2 2" xfId="38657" xr:uid="{3FB0092F-3A00-4678-9DA0-7BC4198C08EA}"/>
    <cellStyle name="Nota 7 6 3 3" xfId="35529" xr:uid="{F79340CF-F15E-4196-B7EA-B37AF865F014}"/>
    <cellStyle name="Nota 7 6 4" xfId="22553" xr:uid="{00000000-0005-0000-0000-00006B610000}"/>
    <cellStyle name="Nota 7 6 4 2" xfId="31499" xr:uid="{850D809D-661F-4340-90F1-D3E3B0FA9954}"/>
    <cellStyle name="Nota 7 7" xfId="18788" xr:uid="{00000000-0005-0000-0000-00006C610000}"/>
    <cellStyle name="Nota 7 7 2" xfId="18789" xr:uid="{00000000-0005-0000-0000-00006D610000}"/>
    <cellStyle name="Nota 7 7 2 2" xfId="26661" xr:uid="{00000000-0005-0000-0000-00006E610000}"/>
    <cellStyle name="Nota 7 7 2 2 2" xfId="29804" xr:uid="{00000000-0005-0000-0000-00006F610000}"/>
    <cellStyle name="Nota 7 7 2 2 2 2" xfId="38660" xr:uid="{3836FE55-B001-414C-BB30-1F863B46FFBC}"/>
    <cellStyle name="Nota 7 7 2 2 3" xfId="35532" xr:uid="{6B5C565D-0E23-4071-9E84-FA2FC7A9603F}"/>
    <cellStyle name="Nota 7 7 2 3" xfId="22550" xr:uid="{00000000-0005-0000-0000-000070610000}"/>
    <cellStyle name="Nota 7 7 2 3 2" xfId="31496" xr:uid="{BD918AC3-DE69-404F-952A-18B69FA700F8}"/>
    <cellStyle name="Nota 7 7 3" xfId="26660" xr:uid="{00000000-0005-0000-0000-000071610000}"/>
    <cellStyle name="Nota 7 7 3 2" xfId="29803" xr:uid="{00000000-0005-0000-0000-000072610000}"/>
    <cellStyle name="Nota 7 7 3 2 2" xfId="38659" xr:uid="{E5EDA93A-EA06-4590-9A9C-7FB237CB601A}"/>
    <cellStyle name="Nota 7 7 3 3" xfId="35531" xr:uid="{5D8D65A5-88DC-43DA-8A68-D8102B887CB2}"/>
    <cellStyle name="Nota 7 7 4" xfId="22551" xr:uid="{00000000-0005-0000-0000-000073610000}"/>
    <cellStyle name="Nota 7 7 4 2" xfId="31497" xr:uid="{B92BB9BE-1D99-4BBE-8314-0528CF0DD145}"/>
    <cellStyle name="Nota 7 8" xfId="18790" xr:uid="{00000000-0005-0000-0000-000074610000}"/>
    <cellStyle name="Nota 70" xfId="18791" xr:uid="{00000000-0005-0000-0000-000075610000}"/>
    <cellStyle name="Nota 70 2" xfId="18792" xr:uid="{00000000-0005-0000-0000-000076610000}"/>
    <cellStyle name="Nota 71" xfId="18793" xr:uid="{00000000-0005-0000-0000-000077610000}"/>
    <cellStyle name="Nota 71 2" xfId="18794" xr:uid="{00000000-0005-0000-0000-000078610000}"/>
    <cellStyle name="Nota 72" xfId="18795" xr:uid="{00000000-0005-0000-0000-000079610000}"/>
    <cellStyle name="Nota 72 2" xfId="18796" xr:uid="{00000000-0005-0000-0000-00007A610000}"/>
    <cellStyle name="Nota 73" xfId="18797" xr:uid="{00000000-0005-0000-0000-00007B610000}"/>
    <cellStyle name="Nota 73 2" xfId="18798" xr:uid="{00000000-0005-0000-0000-00007C610000}"/>
    <cellStyle name="Nota 74" xfId="18799" xr:uid="{00000000-0005-0000-0000-00007D610000}"/>
    <cellStyle name="Nota 74 2" xfId="18800" xr:uid="{00000000-0005-0000-0000-00007E610000}"/>
    <cellStyle name="Nota 75" xfId="18801" xr:uid="{00000000-0005-0000-0000-00007F610000}"/>
    <cellStyle name="Nota 75 2" xfId="18802" xr:uid="{00000000-0005-0000-0000-000080610000}"/>
    <cellStyle name="Nota 76" xfId="18803" xr:uid="{00000000-0005-0000-0000-000081610000}"/>
    <cellStyle name="Nota 76 2" xfId="18804" xr:uid="{00000000-0005-0000-0000-000082610000}"/>
    <cellStyle name="Nota 77" xfId="18805" xr:uid="{00000000-0005-0000-0000-000083610000}"/>
    <cellStyle name="Nota 77 2" xfId="18806" xr:uid="{00000000-0005-0000-0000-000084610000}"/>
    <cellStyle name="Nota 78" xfId="18807" xr:uid="{00000000-0005-0000-0000-000085610000}"/>
    <cellStyle name="Nota 78 2" xfId="18808" xr:uid="{00000000-0005-0000-0000-000086610000}"/>
    <cellStyle name="Nota 79" xfId="18809" xr:uid="{00000000-0005-0000-0000-000087610000}"/>
    <cellStyle name="Nota 79 2" xfId="18810" xr:uid="{00000000-0005-0000-0000-000088610000}"/>
    <cellStyle name="Nota 8" xfId="773" xr:uid="{00000000-0005-0000-0000-000089610000}"/>
    <cellStyle name="Nota 8 2" xfId="18811" xr:uid="{00000000-0005-0000-0000-00008A610000}"/>
    <cellStyle name="Nota 8 2 2" xfId="18812" xr:uid="{00000000-0005-0000-0000-00008B610000}"/>
    <cellStyle name="Nota 8 2 2 2" xfId="18813" xr:uid="{00000000-0005-0000-0000-00008C610000}"/>
    <cellStyle name="Nota 8 2 2 2 2" xfId="18814" xr:uid="{00000000-0005-0000-0000-00008D610000}"/>
    <cellStyle name="Nota 8 2 2 2 2 2" xfId="26664" xr:uid="{00000000-0005-0000-0000-00008E610000}"/>
    <cellStyle name="Nota 8 2 2 2 2 2 2" xfId="29807" xr:uid="{00000000-0005-0000-0000-00008F610000}"/>
    <cellStyle name="Nota 8 2 2 2 2 2 2 2" xfId="38663" xr:uid="{859FD8BA-4A69-43AD-ADF0-A6732FC7413F}"/>
    <cellStyle name="Nota 8 2 2 2 2 2 3" xfId="35535" xr:uid="{B8F78446-6B3B-45D3-838D-039F44CA0BFB}"/>
    <cellStyle name="Nota 8 2 2 2 2 3" xfId="22547" xr:uid="{00000000-0005-0000-0000-000090610000}"/>
    <cellStyle name="Nota 8 2 2 2 2 3 2" xfId="31493" xr:uid="{18D7D54C-02E8-49CA-B7BB-8BFA26940F97}"/>
    <cellStyle name="Nota 8 2 2 2 3" xfId="26663" xr:uid="{00000000-0005-0000-0000-000091610000}"/>
    <cellStyle name="Nota 8 2 2 2 3 2" xfId="29806" xr:uid="{00000000-0005-0000-0000-000092610000}"/>
    <cellStyle name="Nota 8 2 2 2 3 2 2" xfId="38662" xr:uid="{4DF475BC-C538-44ED-B5DD-83D7280DB386}"/>
    <cellStyle name="Nota 8 2 2 2 3 3" xfId="35534" xr:uid="{841C1D13-B389-4DBB-8B40-111207DE4406}"/>
    <cellStyle name="Nota 8 2 2 2 4" xfId="22548" xr:uid="{00000000-0005-0000-0000-000093610000}"/>
    <cellStyle name="Nota 8 2 2 2 4 2" xfId="31494" xr:uid="{4070C893-8A33-47A4-9CFC-67A41BE28319}"/>
    <cellStyle name="Nota 8 2 2 3" xfId="18815" xr:uid="{00000000-0005-0000-0000-000094610000}"/>
    <cellStyle name="Nota 8 2 2 3 2" xfId="18816" xr:uid="{00000000-0005-0000-0000-000095610000}"/>
    <cellStyle name="Nota 8 2 2 3 2 2" xfId="26666" xr:uid="{00000000-0005-0000-0000-000096610000}"/>
    <cellStyle name="Nota 8 2 2 3 2 2 2" xfId="29809" xr:uid="{00000000-0005-0000-0000-000097610000}"/>
    <cellStyle name="Nota 8 2 2 3 2 2 2 2" xfId="38665" xr:uid="{21ABA465-BBB8-405E-A129-E5FC9C64E67C}"/>
    <cellStyle name="Nota 8 2 2 3 2 2 3" xfId="35537" xr:uid="{545859B0-CB25-4EE3-BD1C-5E8CAE906C04}"/>
    <cellStyle name="Nota 8 2 2 3 2 3" xfId="22545" xr:uid="{00000000-0005-0000-0000-000098610000}"/>
    <cellStyle name="Nota 8 2 2 3 2 3 2" xfId="31491" xr:uid="{80D4D9D6-ACA0-4E15-868C-0E91FE42EEF1}"/>
    <cellStyle name="Nota 8 2 2 3 3" xfId="26665" xr:uid="{00000000-0005-0000-0000-000099610000}"/>
    <cellStyle name="Nota 8 2 2 3 3 2" xfId="29808" xr:uid="{00000000-0005-0000-0000-00009A610000}"/>
    <cellStyle name="Nota 8 2 2 3 3 2 2" xfId="38664" xr:uid="{1CC14B70-41FD-4C1F-98EC-BA4D951D0DCC}"/>
    <cellStyle name="Nota 8 2 2 3 3 3" xfId="35536" xr:uid="{DBE0C12C-4BA5-44F1-958E-8003083BAFF8}"/>
    <cellStyle name="Nota 8 2 2 3 4" xfId="22546" xr:uid="{00000000-0005-0000-0000-00009B610000}"/>
    <cellStyle name="Nota 8 2 2 3 4 2" xfId="31492" xr:uid="{7C9A18AE-D314-4AAF-AAAF-8A9332546947}"/>
    <cellStyle name="Nota 8 2 2 4" xfId="18817" xr:uid="{00000000-0005-0000-0000-00009C610000}"/>
    <cellStyle name="Nota 8 2 2 4 2" xfId="26667" xr:uid="{00000000-0005-0000-0000-00009D610000}"/>
    <cellStyle name="Nota 8 2 2 4 2 2" xfId="29810" xr:uid="{00000000-0005-0000-0000-00009E610000}"/>
    <cellStyle name="Nota 8 2 2 4 2 2 2" xfId="38666" xr:uid="{A763DBD9-AD01-4A90-883F-6D0C7CAF5ECC}"/>
    <cellStyle name="Nota 8 2 2 4 2 3" xfId="35538" xr:uid="{608D14E2-5BE5-4EE6-AB4F-AA9D4460AD3A}"/>
    <cellStyle name="Nota 8 2 2 4 3" xfId="22544" xr:uid="{00000000-0005-0000-0000-00009F610000}"/>
    <cellStyle name="Nota 8 2 2 4 3 2" xfId="31490" xr:uid="{67C5E8E9-1ACC-4D44-A264-32724177FEF9}"/>
    <cellStyle name="Nota 8 2 2 5" xfId="26662" xr:uid="{00000000-0005-0000-0000-0000A0610000}"/>
    <cellStyle name="Nota 8 2 2 5 2" xfId="29805" xr:uid="{00000000-0005-0000-0000-0000A1610000}"/>
    <cellStyle name="Nota 8 2 2 5 2 2" xfId="38661" xr:uid="{D211B3FB-404D-426D-9147-67E6CAB9DE4F}"/>
    <cellStyle name="Nota 8 2 2 5 3" xfId="35533" xr:uid="{C8107978-A0A0-46AA-8234-A2058B7C8A04}"/>
    <cellStyle name="Nota 8 2 2 6" xfId="22549" xr:uid="{00000000-0005-0000-0000-0000A2610000}"/>
    <cellStyle name="Nota 8 2 2 6 2" xfId="31495" xr:uid="{8DAD9F8B-4607-4009-AD9B-885676ECEEB5}"/>
    <cellStyle name="Nota 8 2 3" xfId="18818" xr:uid="{00000000-0005-0000-0000-0000A3610000}"/>
    <cellStyle name="Nota 8 2 3 2" xfId="18819" xr:uid="{00000000-0005-0000-0000-0000A4610000}"/>
    <cellStyle name="Nota 8 2 3 2 2" xfId="26669" xr:uid="{00000000-0005-0000-0000-0000A5610000}"/>
    <cellStyle name="Nota 8 2 3 2 2 2" xfId="29812" xr:uid="{00000000-0005-0000-0000-0000A6610000}"/>
    <cellStyle name="Nota 8 2 3 2 2 2 2" xfId="38668" xr:uid="{B9B61F4E-83F4-4459-B80B-5BF472C572F0}"/>
    <cellStyle name="Nota 8 2 3 2 2 3" xfId="35540" xr:uid="{C6904D21-A811-4A48-9FBF-5FBA0211AA9B}"/>
    <cellStyle name="Nota 8 2 3 2 3" xfId="22542" xr:uid="{00000000-0005-0000-0000-0000A7610000}"/>
    <cellStyle name="Nota 8 2 3 2 3 2" xfId="31488" xr:uid="{F575133A-3720-4526-9B0A-8B1FF7B38C12}"/>
    <cellStyle name="Nota 8 2 3 3" xfId="26668" xr:uid="{00000000-0005-0000-0000-0000A8610000}"/>
    <cellStyle name="Nota 8 2 3 3 2" xfId="29811" xr:uid="{00000000-0005-0000-0000-0000A9610000}"/>
    <cellStyle name="Nota 8 2 3 3 2 2" xfId="38667" xr:uid="{635EADC4-62E8-4A06-9BB5-8DD998B09422}"/>
    <cellStyle name="Nota 8 2 3 3 3" xfId="35539" xr:uid="{97D95717-B286-468C-96C4-B64935CBE5B3}"/>
    <cellStyle name="Nota 8 2 3 4" xfId="22543" xr:uid="{00000000-0005-0000-0000-0000AA610000}"/>
    <cellStyle name="Nota 8 2 3 4 2" xfId="31489" xr:uid="{DF06B2F8-CAFF-4E3A-9B9D-3356DB6BCE82}"/>
    <cellStyle name="Nota 8 2 4" xfId="18820" xr:uid="{00000000-0005-0000-0000-0000AB610000}"/>
    <cellStyle name="Nota 8 2 4 2" xfId="18821" xr:uid="{00000000-0005-0000-0000-0000AC610000}"/>
    <cellStyle name="Nota 8 2 4 2 2" xfId="26671" xr:uid="{00000000-0005-0000-0000-0000AD610000}"/>
    <cellStyle name="Nota 8 2 4 2 2 2" xfId="29814" xr:uid="{00000000-0005-0000-0000-0000AE610000}"/>
    <cellStyle name="Nota 8 2 4 2 2 2 2" xfId="38670" xr:uid="{6C1E1F42-B84F-4301-96FF-A1E9F3A186ED}"/>
    <cellStyle name="Nota 8 2 4 2 2 3" xfId="35542" xr:uid="{D7BE2D79-A2C1-4069-A461-1F9998707634}"/>
    <cellStyle name="Nota 8 2 4 2 3" xfId="22540" xr:uid="{00000000-0005-0000-0000-0000AF610000}"/>
    <cellStyle name="Nota 8 2 4 2 3 2" xfId="31486" xr:uid="{529F6ACE-3647-4890-B192-06AEDC6BC592}"/>
    <cellStyle name="Nota 8 2 4 3" xfId="26670" xr:uid="{00000000-0005-0000-0000-0000B0610000}"/>
    <cellStyle name="Nota 8 2 4 3 2" xfId="29813" xr:uid="{00000000-0005-0000-0000-0000B1610000}"/>
    <cellStyle name="Nota 8 2 4 3 2 2" xfId="38669" xr:uid="{50858A0D-B160-4180-AAF0-98C1945B9DF3}"/>
    <cellStyle name="Nota 8 2 4 3 3" xfId="35541" xr:uid="{D42DBAC4-FAA9-4385-99AB-0A42B667C2B3}"/>
    <cellStyle name="Nota 8 2 4 4" xfId="22541" xr:uid="{00000000-0005-0000-0000-0000B2610000}"/>
    <cellStyle name="Nota 8 2 4 4 2" xfId="31487" xr:uid="{57FE4F7B-BD95-4D13-B958-2A7D45884482}"/>
    <cellStyle name="Nota 8 2 5" xfId="18822" xr:uid="{00000000-0005-0000-0000-0000B3610000}"/>
    <cellStyle name="Nota 8 2 5 2" xfId="18823" xr:uid="{00000000-0005-0000-0000-0000B4610000}"/>
    <cellStyle name="Nota 8 2 5 2 2" xfId="26673" xr:uid="{00000000-0005-0000-0000-0000B5610000}"/>
    <cellStyle name="Nota 8 2 5 2 2 2" xfId="29816" xr:uid="{00000000-0005-0000-0000-0000B6610000}"/>
    <cellStyle name="Nota 8 2 5 2 2 2 2" xfId="38672" xr:uid="{F8A24071-FD8D-4C29-A358-F3CE1BF98E36}"/>
    <cellStyle name="Nota 8 2 5 2 2 3" xfId="35544" xr:uid="{91A8B0AD-337C-458E-81F8-8433184A7BDB}"/>
    <cellStyle name="Nota 8 2 5 2 3" xfId="22538" xr:uid="{00000000-0005-0000-0000-0000B7610000}"/>
    <cellStyle name="Nota 8 2 5 2 3 2" xfId="31484" xr:uid="{0553798B-95B6-4C08-83C9-2F601E22B5B9}"/>
    <cellStyle name="Nota 8 2 5 3" xfId="26672" xr:uid="{00000000-0005-0000-0000-0000B8610000}"/>
    <cellStyle name="Nota 8 2 5 3 2" xfId="29815" xr:uid="{00000000-0005-0000-0000-0000B9610000}"/>
    <cellStyle name="Nota 8 2 5 3 2 2" xfId="38671" xr:uid="{1BB14EF2-A031-46A3-9DA1-A7F871230E52}"/>
    <cellStyle name="Nota 8 2 5 3 3" xfId="35543" xr:uid="{B4AC36D2-FE3B-4962-A97D-AA7469F60FCD}"/>
    <cellStyle name="Nota 8 2 5 4" xfId="22539" xr:uid="{00000000-0005-0000-0000-0000BA610000}"/>
    <cellStyle name="Nota 8 2 5 4 2" xfId="31485" xr:uid="{93AC6CF2-9C6B-4572-994C-7888118ECCF3}"/>
    <cellStyle name="Nota 8 3" xfId="18824" xr:uid="{00000000-0005-0000-0000-0000BB610000}"/>
    <cellStyle name="Nota 8 3 2" xfId="18825" xr:uid="{00000000-0005-0000-0000-0000BC610000}"/>
    <cellStyle name="Nota 8 3 2 2" xfId="18826" xr:uid="{00000000-0005-0000-0000-0000BD610000}"/>
    <cellStyle name="Nota 8 3 2 2 2" xfId="18827" xr:uid="{00000000-0005-0000-0000-0000BE610000}"/>
    <cellStyle name="Nota 8 3 2 2 2 2" xfId="26677" xr:uid="{00000000-0005-0000-0000-0000BF610000}"/>
    <cellStyle name="Nota 8 3 2 2 2 2 2" xfId="29820" xr:uid="{00000000-0005-0000-0000-0000C0610000}"/>
    <cellStyle name="Nota 8 3 2 2 2 2 2 2" xfId="38676" xr:uid="{C9946221-0806-4BA7-A66A-A692691F8501}"/>
    <cellStyle name="Nota 8 3 2 2 2 2 3" xfId="35548" xr:uid="{CE930A7B-D318-4FD7-A408-C82726FBF6C2}"/>
    <cellStyle name="Nota 8 3 2 2 2 3" xfId="22534" xr:uid="{00000000-0005-0000-0000-0000C1610000}"/>
    <cellStyle name="Nota 8 3 2 2 2 3 2" xfId="31480" xr:uid="{BD425F29-2F21-4F04-99A7-58B2856607FB}"/>
    <cellStyle name="Nota 8 3 2 2 3" xfId="26676" xr:uid="{00000000-0005-0000-0000-0000C2610000}"/>
    <cellStyle name="Nota 8 3 2 2 3 2" xfId="29819" xr:uid="{00000000-0005-0000-0000-0000C3610000}"/>
    <cellStyle name="Nota 8 3 2 2 3 2 2" xfId="38675" xr:uid="{5A8CE341-6C12-4645-8300-51EF36571036}"/>
    <cellStyle name="Nota 8 3 2 2 3 3" xfId="35547" xr:uid="{71408859-5512-4FB7-AF71-56ABDFEB7E30}"/>
    <cellStyle name="Nota 8 3 2 2 4" xfId="22535" xr:uid="{00000000-0005-0000-0000-0000C4610000}"/>
    <cellStyle name="Nota 8 3 2 2 4 2" xfId="31481" xr:uid="{29E0042F-48D7-450B-8707-2A386BF440B8}"/>
    <cellStyle name="Nota 8 3 2 3" xfId="18828" xr:uid="{00000000-0005-0000-0000-0000C5610000}"/>
    <cellStyle name="Nota 8 3 2 3 2" xfId="18829" xr:uid="{00000000-0005-0000-0000-0000C6610000}"/>
    <cellStyle name="Nota 8 3 2 3 2 2" xfId="26679" xr:uid="{00000000-0005-0000-0000-0000C7610000}"/>
    <cellStyle name="Nota 8 3 2 3 2 2 2" xfId="29822" xr:uid="{00000000-0005-0000-0000-0000C8610000}"/>
    <cellStyle name="Nota 8 3 2 3 2 2 2 2" xfId="38678" xr:uid="{B95C9869-2ED9-41D9-8635-E5802104C957}"/>
    <cellStyle name="Nota 8 3 2 3 2 2 3" xfId="35550" xr:uid="{1DE40766-0FF5-4B9F-B42B-A3649F7319C2}"/>
    <cellStyle name="Nota 8 3 2 3 2 3" xfId="22532" xr:uid="{00000000-0005-0000-0000-0000C9610000}"/>
    <cellStyle name="Nota 8 3 2 3 2 3 2" xfId="31478" xr:uid="{1C4736CF-158B-4906-9765-58C1683061C4}"/>
    <cellStyle name="Nota 8 3 2 3 3" xfId="26678" xr:uid="{00000000-0005-0000-0000-0000CA610000}"/>
    <cellStyle name="Nota 8 3 2 3 3 2" xfId="29821" xr:uid="{00000000-0005-0000-0000-0000CB610000}"/>
    <cellStyle name="Nota 8 3 2 3 3 2 2" xfId="38677" xr:uid="{C31BBE27-09AF-453B-ABED-293237766D93}"/>
    <cellStyle name="Nota 8 3 2 3 3 3" xfId="35549" xr:uid="{9CE2EA09-8B1A-4985-9EEC-43E1BD4F6947}"/>
    <cellStyle name="Nota 8 3 2 3 4" xfId="22533" xr:uid="{00000000-0005-0000-0000-0000CC610000}"/>
    <cellStyle name="Nota 8 3 2 3 4 2" xfId="31479" xr:uid="{14166FBF-985F-49A5-81BC-A28B75AC986D}"/>
    <cellStyle name="Nota 8 3 2 4" xfId="18830" xr:uid="{00000000-0005-0000-0000-0000CD610000}"/>
    <cellStyle name="Nota 8 3 2 4 2" xfId="26680" xr:uid="{00000000-0005-0000-0000-0000CE610000}"/>
    <cellStyle name="Nota 8 3 2 4 2 2" xfId="29823" xr:uid="{00000000-0005-0000-0000-0000CF610000}"/>
    <cellStyle name="Nota 8 3 2 4 2 2 2" xfId="38679" xr:uid="{FEC8A8C3-A0DF-4A3B-99B6-79A6D4FE6A85}"/>
    <cellStyle name="Nota 8 3 2 4 2 3" xfId="35551" xr:uid="{94C25203-9845-4D4A-9D31-85A20405D99C}"/>
    <cellStyle name="Nota 8 3 2 4 3" xfId="22531" xr:uid="{00000000-0005-0000-0000-0000D0610000}"/>
    <cellStyle name="Nota 8 3 2 4 3 2" xfId="31477" xr:uid="{899E2EB2-83E2-4921-B918-02816A7F7413}"/>
    <cellStyle name="Nota 8 3 2 5" xfId="26675" xr:uid="{00000000-0005-0000-0000-0000D1610000}"/>
    <cellStyle name="Nota 8 3 2 5 2" xfId="29818" xr:uid="{00000000-0005-0000-0000-0000D2610000}"/>
    <cellStyle name="Nota 8 3 2 5 2 2" xfId="38674" xr:uid="{5747187E-C63E-4AFE-B0CB-7A8C554346D5}"/>
    <cellStyle name="Nota 8 3 2 5 3" xfId="35546" xr:uid="{86383203-D430-4E44-81B8-6C671A7B5900}"/>
    <cellStyle name="Nota 8 3 2 6" xfId="22536" xr:uid="{00000000-0005-0000-0000-0000D3610000}"/>
    <cellStyle name="Nota 8 3 2 6 2" xfId="31482" xr:uid="{C5BAC670-82BC-4899-9EFC-EBA6BE60D3D1}"/>
    <cellStyle name="Nota 8 3 3" xfId="18831" xr:uid="{00000000-0005-0000-0000-0000D4610000}"/>
    <cellStyle name="Nota 8 3 3 2" xfId="18832" xr:uid="{00000000-0005-0000-0000-0000D5610000}"/>
    <cellStyle name="Nota 8 3 3 2 2" xfId="26682" xr:uid="{00000000-0005-0000-0000-0000D6610000}"/>
    <cellStyle name="Nota 8 3 3 2 2 2" xfId="29825" xr:uid="{00000000-0005-0000-0000-0000D7610000}"/>
    <cellStyle name="Nota 8 3 3 2 2 2 2" xfId="38681" xr:uid="{91CFDC73-E38E-4897-A112-1291157B9553}"/>
    <cellStyle name="Nota 8 3 3 2 2 3" xfId="35553" xr:uid="{B479CB72-C272-49B8-800C-26362C7B43A5}"/>
    <cellStyle name="Nota 8 3 3 2 3" xfId="22529" xr:uid="{00000000-0005-0000-0000-0000D8610000}"/>
    <cellStyle name="Nota 8 3 3 2 3 2" xfId="31475" xr:uid="{A8D8B2CC-DC54-4EAB-BF9D-B02C12E5D653}"/>
    <cellStyle name="Nota 8 3 3 3" xfId="26681" xr:uid="{00000000-0005-0000-0000-0000D9610000}"/>
    <cellStyle name="Nota 8 3 3 3 2" xfId="29824" xr:uid="{00000000-0005-0000-0000-0000DA610000}"/>
    <cellStyle name="Nota 8 3 3 3 2 2" xfId="38680" xr:uid="{AAAF6739-5BF6-4E4C-ABA3-C58B60EBED1A}"/>
    <cellStyle name="Nota 8 3 3 3 3" xfId="35552" xr:uid="{26692B24-679A-42EE-8C62-060426E6C495}"/>
    <cellStyle name="Nota 8 3 3 4" xfId="22530" xr:uid="{00000000-0005-0000-0000-0000DB610000}"/>
    <cellStyle name="Nota 8 3 3 4 2" xfId="31476" xr:uid="{42E14328-CD5C-44C9-8D3E-30BEB8606F99}"/>
    <cellStyle name="Nota 8 3 4" xfId="18833" xr:uid="{00000000-0005-0000-0000-0000DC610000}"/>
    <cellStyle name="Nota 8 3 4 2" xfId="18834" xr:uid="{00000000-0005-0000-0000-0000DD610000}"/>
    <cellStyle name="Nota 8 3 4 2 2" xfId="26684" xr:uid="{00000000-0005-0000-0000-0000DE610000}"/>
    <cellStyle name="Nota 8 3 4 2 2 2" xfId="29827" xr:uid="{00000000-0005-0000-0000-0000DF610000}"/>
    <cellStyle name="Nota 8 3 4 2 2 2 2" xfId="38683" xr:uid="{0A974DCE-0BA3-4901-86DA-F1D0AA234F60}"/>
    <cellStyle name="Nota 8 3 4 2 2 3" xfId="35555" xr:uid="{7CCBE842-E4BE-49E3-A208-02DA016DB011}"/>
    <cellStyle name="Nota 8 3 4 2 3" xfId="22527" xr:uid="{00000000-0005-0000-0000-0000E0610000}"/>
    <cellStyle name="Nota 8 3 4 2 3 2" xfId="31473" xr:uid="{BCF0C1A2-6179-4126-8084-DD52108BEC5E}"/>
    <cellStyle name="Nota 8 3 4 3" xfId="26683" xr:uid="{00000000-0005-0000-0000-0000E1610000}"/>
    <cellStyle name="Nota 8 3 4 3 2" xfId="29826" xr:uid="{00000000-0005-0000-0000-0000E2610000}"/>
    <cellStyle name="Nota 8 3 4 3 2 2" xfId="38682" xr:uid="{12E4BDDC-863C-41F0-B68A-EA071E4D10E7}"/>
    <cellStyle name="Nota 8 3 4 3 3" xfId="35554" xr:uid="{C8F3536D-DE95-4C47-A96E-D92DCB8B51B1}"/>
    <cellStyle name="Nota 8 3 4 4" xfId="22528" xr:uid="{00000000-0005-0000-0000-0000E3610000}"/>
    <cellStyle name="Nota 8 3 4 4 2" xfId="31474" xr:uid="{63847C2C-8C9A-4C3F-8418-4AEDC4899C66}"/>
    <cellStyle name="Nota 8 3 5" xfId="18835" xr:uid="{00000000-0005-0000-0000-0000E4610000}"/>
    <cellStyle name="Nota 8 3 5 2" xfId="26685" xr:uid="{00000000-0005-0000-0000-0000E5610000}"/>
    <cellStyle name="Nota 8 3 5 2 2" xfId="29828" xr:uid="{00000000-0005-0000-0000-0000E6610000}"/>
    <cellStyle name="Nota 8 3 5 2 2 2" xfId="38684" xr:uid="{06B8D22F-72B0-43A8-A8E2-9CDF2501C726}"/>
    <cellStyle name="Nota 8 3 5 2 3" xfId="35556" xr:uid="{2403F36E-9E4C-49B9-92BE-3B732A8A848A}"/>
    <cellStyle name="Nota 8 3 5 3" xfId="22526" xr:uid="{00000000-0005-0000-0000-0000E7610000}"/>
    <cellStyle name="Nota 8 3 5 3 2" xfId="31472" xr:uid="{B5C6ADCE-6BF8-4AB5-87BA-C51AFDBBC2FA}"/>
    <cellStyle name="Nota 8 3 6" xfId="26674" xr:uid="{00000000-0005-0000-0000-0000E8610000}"/>
    <cellStyle name="Nota 8 3 6 2" xfId="29817" xr:uid="{00000000-0005-0000-0000-0000E9610000}"/>
    <cellStyle name="Nota 8 3 6 2 2" xfId="38673" xr:uid="{35F42ECA-C6B0-4111-99BC-79635C608925}"/>
    <cellStyle name="Nota 8 3 6 3" xfId="35545" xr:uid="{20F6D023-3776-41CE-B3C9-D62140F06E0C}"/>
    <cellStyle name="Nota 8 3 7" xfId="22537" xr:uid="{00000000-0005-0000-0000-0000EA610000}"/>
    <cellStyle name="Nota 8 3 7 2" xfId="31483" xr:uid="{EBEC8833-5810-4BAE-B448-80B5F1BEE562}"/>
    <cellStyle name="Nota 8 4" xfId="18836" xr:uid="{00000000-0005-0000-0000-0000EB610000}"/>
    <cellStyle name="Nota 8 4 2" xfId="18837" xr:uid="{00000000-0005-0000-0000-0000EC610000}"/>
    <cellStyle name="Nota 8 4 2 2" xfId="18838" xr:uid="{00000000-0005-0000-0000-0000ED610000}"/>
    <cellStyle name="Nota 8 4 2 2 2" xfId="26688" xr:uid="{00000000-0005-0000-0000-0000EE610000}"/>
    <cellStyle name="Nota 8 4 2 2 2 2" xfId="29831" xr:uid="{00000000-0005-0000-0000-0000EF610000}"/>
    <cellStyle name="Nota 8 4 2 2 2 2 2" xfId="38687" xr:uid="{719F76A5-1FCE-423C-87DB-A13D684695EF}"/>
    <cellStyle name="Nota 8 4 2 2 2 3" xfId="35559" xr:uid="{A3FE8377-2D27-46CA-AD5A-FCC0D918FD40}"/>
    <cellStyle name="Nota 8 4 2 2 3" xfId="22523" xr:uid="{00000000-0005-0000-0000-0000F0610000}"/>
    <cellStyle name="Nota 8 4 2 2 3 2" xfId="31469" xr:uid="{4EFC0C4B-053A-4229-8D37-4976630CF3D9}"/>
    <cellStyle name="Nota 8 4 2 3" xfId="26687" xr:uid="{00000000-0005-0000-0000-0000F1610000}"/>
    <cellStyle name="Nota 8 4 2 3 2" xfId="29830" xr:uid="{00000000-0005-0000-0000-0000F2610000}"/>
    <cellStyle name="Nota 8 4 2 3 2 2" xfId="38686" xr:uid="{7B1AB948-FD94-4257-B61F-8968FFF46782}"/>
    <cellStyle name="Nota 8 4 2 3 3" xfId="35558" xr:uid="{0446BE8D-4E75-4D7B-B738-C07960635F31}"/>
    <cellStyle name="Nota 8 4 2 4" xfId="22524" xr:uid="{00000000-0005-0000-0000-0000F3610000}"/>
    <cellStyle name="Nota 8 4 2 4 2" xfId="31470" xr:uid="{8EEE7FB2-1CD7-48AD-9605-61DE1C1CEE0C}"/>
    <cellStyle name="Nota 8 4 3" xfId="18839" xr:uid="{00000000-0005-0000-0000-0000F4610000}"/>
    <cellStyle name="Nota 8 4 3 2" xfId="18840" xr:uid="{00000000-0005-0000-0000-0000F5610000}"/>
    <cellStyle name="Nota 8 4 3 2 2" xfId="26690" xr:uid="{00000000-0005-0000-0000-0000F6610000}"/>
    <cellStyle name="Nota 8 4 3 2 2 2" xfId="29833" xr:uid="{00000000-0005-0000-0000-0000F7610000}"/>
    <cellStyle name="Nota 8 4 3 2 2 2 2" xfId="38689" xr:uid="{509F8967-0B53-4ECD-8929-8B7D3772F5AF}"/>
    <cellStyle name="Nota 8 4 3 2 2 3" xfId="35561" xr:uid="{32A54BA0-2D4E-4B80-80C0-E88007AFBB50}"/>
    <cellStyle name="Nota 8 4 3 2 3" xfId="22521" xr:uid="{00000000-0005-0000-0000-0000F8610000}"/>
    <cellStyle name="Nota 8 4 3 2 3 2" xfId="31467" xr:uid="{602557D1-C41C-4024-9E3D-BBC041A0A0B2}"/>
    <cellStyle name="Nota 8 4 3 3" xfId="26689" xr:uid="{00000000-0005-0000-0000-0000F9610000}"/>
    <cellStyle name="Nota 8 4 3 3 2" xfId="29832" xr:uid="{00000000-0005-0000-0000-0000FA610000}"/>
    <cellStyle name="Nota 8 4 3 3 2 2" xfId="38688" xr:uid="{03E5C5BE-C5D7-4E99-83CD-E00234D66F6D}"/>
    <cellStyle name="Nota 8 4 3 3 3" xfId="35560" xr:uid="{0ACDC62A-5749-4CB2-AD36-CE3DFC2746F5}"/>
    <cellStyle name="Nota 8 4 3 4" xfId="22522" xr:uid="{00000000-0005-0000-0000-0000FB610000}"/>
    <cellStyle name="Nota 8 4 3 4 2" xfId="31468" xr:uid="{8C2172DD-4725-496D-99EB-ACB20B09BE47}"/>
    <cellStyle name="Nota 8 4 4" xfId="18841" xr:uid="{00000000-0005-0000-0000-0000FC610000}"/>
    <cellStyle name="Nota 8 4 4 2" xfId="26691" xr:uid="{00000000-0005-0000-0000-0000FD610000}"/>
    <cellStyle name="Nota 8 4 4 2 2" xfId="29834" xr:uid="{00000000-0005-0000-0000-0000FE610000}"/>
    <cellStyle name="Nota 8 4 4 2 2 2" xfId="38690" xr:uid="{E15FCAB9-07D2-414E-B853-D88E48DB5B9C}"/>
    <cellStyle name="Nota 8 4 4 2 3" xfId="35562" xr:uid="{E42F90E6-53B3-419E-B424-827AC73471B9}"/>
    <cellStyle name="Nota 8 4 4 3" xfId="22520" xr:uid="{00000000-0005-0000-0000-0000FF610000}"/>
    <cellStyle name="Nota 8 4 4 3 2" xfId="31466" xr:uid="{3C0E584B-261D-4A6E-9654-A669B6956C71}"/>
    <cellStyle name="Nota 8 4 5" xfId="26686" xr:uid="{00000000-0005-0000-0000-000000620000}"/>
    <cellStyle name="Nota 8 4 5 2" xfId="29829" xr:uid="{00000000-0005-0000-0000-000001620000}"/>
    <cellStyle name="Nota 8 4 5 2 2" xfId="38685" xr:uid="{4F76DD4B-A66A-43EE-BD67-4A7CCE710873}"/>
    <cellStyle name="Nota 8 4 5 3" xfId="35557" xr:uid="{1FADF98A-11BA-4C0F-A6F1-FB4208DBFC1B}"/>
    <cellStyle name="Nota 8 4 6" xfId="22525" xr:uid="{00000000-0005-0000-0000-000002620000}"/>
    <cellStyle name="Nota 8 4 6 2" xfId="31471" xr:uid="{016968C2-91F9-411A-B073-471AF63532A5}"/>
    <cellStyle name="Nota 8 5" xfId="18842" xr:uid="{00000000-0005-0000-0000-000003620000}"/>
    <cellStyle name="Nota 8 5 2" xfId="18843" xr:uid="{00000000-0005-0000-0000-000004620000}"/>
    <cellStyle name="Nota 8 5 2 2" xfId="26693" xr:uid="{00000000-0005-0000-0000-000005620000}"/>
    <cellStyle name="Nota 8 5 2 2 2" xfId="29836" xr:uid="{00000000-0005-0000-0000-000006620000}"/>
    <cellStyle name="Nota 8 5 2 2 2 2" xfId="38692" xr:uid="{723649C7-0775-4002-B251-96816C06B133}"/>
    <cellStyle name="Nota 8 5 2 2 3" xfId="35564" xr:uid="{338833EF-C914-41FE-8C45-4DCCEEE2C954}"/>
    <cellStyle name="Nota 8 5 2 3" xfId="22518" xr:uid="{00000000-0005-0000-0000-000007620000}"/>
    <cellStyle name="Nota 8 5 2 3 2" xfId="31464" xr:uid="{255184E6-81AF-4867-AB50-B7D6099AEE53}"/>
    <cellStyle name="Nota 8 5 3" xfId="26692" xr:uid="{00000000-0005-0000-0000-000008620000}"/>
    <cellStyle name="Nota 8 5 3 2" xfId="29835" xr:uid="{00000000-0005-0000-0000-000009620000}"/>
    <cellStyle name="Nota 8 5 3 2 2" xfId="38691" xr:uid="{13581A41-9F89-42FD-A66D-BC7CB155B67F}"/>
    <cellStyle name="Nota 8 5 3 3" xfId="35563" xr:uid="{05C028DD-8BE6-4C46-AF14-2828AFE59171}"/>
    <cellStyle name="Nota 8 5 4" xfId="22519" xr:uid="{00000000-0005-0000-0000-00000A620000}"/>
    <cellStyle name="Nota 8 5 4 2" xfId="31465" xr:uid="{1E81BE1F-CD93-4DAC-A527-15558B0A424B}"/>
    <cellStyle name="Nota 8 6" xfId="18844" xr:uid="{00000000-0005-0000-0000-00000B620000}"/>
    <cellStyle name="Nota 8 6 2" xfId="18845" xr:uid="{00000000-0005-0000-0000-00000C620000}"/>
    <cellStyle name="Nota 8 6 2 2" xfId="26695" xr:uid="{00000000-0005-0000-0000-00000D620000}"/>
    <cellStyle name="Nota 8 6 2 2 2" xfId="29838" xr:uid="{00000000-0005-0000-0000-00000E620000}"/>
    <cellStyle name="Nota 8 6 2 2 2 2" xfId="38694" xr:uid="{68381AE0-4C83-4DC8-B92C-F5FD92934362}"/>
    <cellStyle name="Nota 8 6 2 2 3" xfId="35566" xr:uid="{2E97D86D-3477-4229-BB8F-273C5F898AF0}"/>
    <cellStyle name="Nota 8 6 2 3" xfId="22516" xr:uid="{00000000-0005-0000-0000-00000F620000}"/>
    <cellStyle name="Nota 8 6 2 3 2" xfId="31462" xr:uid="{B9BE424F-5559-4A71-B996-C02F34102B3F}"/>
    <cellStyle name="Nota 8 6 3" xfId="26694" xr:uid="{00000000-0005-0000-0000-000010620000}"/>
    <cellStyle name="Nota 8 6 3 2" xfId="29837" xr:uid="{00000000-0005-0000-0000-000011620000}"/>
    <cellStyle name="Nota 8 6 3 2 2" xfId="38693" xr:uid="{CD1489A9-7069-410A-B9F5-B15AFB233094}"/>
    <cellStyle name="Nota 8 6 3 3" xfId="35565" xr:uid="{E7FB41A3-06BF-4E70-81F4-85C72ED65EDF}"/>
    <cellStyle name="Nota 8 6 4" xfId="22517" xr:uid="{00000000-0005-0000-0000-000012620000}"/>
    <cellStyle name="Nota 8 6 4 2" xfId="31463" xr:uid="{B9E3E345-333D-4100-A466-1C390A3575D1}"/>
    <cellStyle name="Nota 8 7" xfId="18846" xr:uid="{00000000-0005-0000-0000-000013620000}"/>
    <cellStyle name="Nota 8 7 2" xfId="18847" xr:uid="{00000000-0005-0000-0000-000014620000}"/>
    <cellStyle name="Nota 8 7 2 2" xfId="26697" xr:uid="{00000000-0005-0000-0000-000015620000}"/>
    <cellStyle name="Nota 8 7 2 2 2" xfId="29840" xr:uid="{00000000-0005-0000-0000-000016620000}"/>
    <cellStyle name="Nota 8 7 2 2 2 2" xfId="38696" xr:uid="{E885C806-692A-4E54-A1C8-C90A5859929D}"/>
    <cellStyle name="Nota 8 7 2 2 3" xfId="35568" xr:uid="{B0E71EC8-8919-4E7B-A282-A6E085E89860}"/>
    <cellStyle name="Nota 8 7 2 3" xfId="22514" xr:uid="{00000000-0005-0000-0000-000017620000}"/>
    <cellStyle name="Nota 8 7 2 3 2" xfId="31460" xr:uid="{C1FEC494-F147-4602-8977-CE7FF663ECD1}"/>
    <cellStyle name="Nota 8 7 3" xfId="26696" xr:uid="{00000000-0005-0000-0000-000018620000}"/>
    <cellStyle name="Nota 8 7 3 2" xfId="29839" xr:uid="{00000000-0005-0000-0000-000019620000}"/>
    <cellStyle name="Nota 8 7 3 2 2" xfId="38695" xr:uid="{C91CFB13-6580-4DFF-AC75-F072F8AF393B}"/>
    <cellStyle name="Nota 8 7 3 3" xfId="35567" xr:uid="{DD037C91-8410-4E38-9E24-1BC58F37E8CF}"/>
    <cellStyle name="Nota 8 7 4" xfId="22515" xr:uid="{00000000-0005-0000-0000-00001A620000}"/>
    <cellStyle name="Nota 8 7 4 2" xfId="31461" xr:uid="{B86E51FC-3B1A-4D82-94F8-3E57C6C64076}"/>
    <cellStyle name="Nota 8 8" xfId="18848" xr:uid="{00000000-0005-0000-0000-00001B620000}"/>
    <cellStyle name="Nota 80" xfId="18849" xr:uid="{00000000-0005-0000-0000-00001C620000}"/>
    <cellStyle name="Nota 80 2" xfId="18850" xr:uid="{00000000-0005-0000-0000-00001D620000}"/>
    <cellStyle name="Nota 81" xfId="18851" xr:uid="{00000000-0005-0000-0000-00001E620000}"/>
    <cellStyle name="Nota 81 2" xfId="18852" xr:uid="{00000000-0005-0000-0000-00001F620000}"/>
    <cellStyle name="Nota 82" xfId="18853" xr:uid="{00000000-0005-0000-0000-000020620000}"/>
    <cellStyle name="Nota 82 2" xfId="18854" xr:uid="{00000000-0005-0000-0000-000021620000}"/>
    <cellStyle name="Nota 83" xfId="18855" xr:uid="{00000000-0005-0000-0000-000022620000}"/>
    <cellStyle name="Nota 83 2" xfId="18856" xr:uid="{00000000-0005-0000-0000-000023620000}"/>
    <cellStyle name="Nota 84" xfId="18857" xr:uid="{00000000-0005-0000-0000-000024620000}"/>
    <cellStyle name="Nota 84 2" xfId="18858" xr:uid="{00000000-0005-0000-0000-000025620000}"/>
    <cellStyle name="Nota 85" xfId="18859" xr:uid="{00000000-0005-0000-0000-000026620000}"/>
    <cellStyle name="Nota 85 2" xfId="18860" xr:uid="{00000000-0005-0000-0000-000027620000}"/>
    <cellStyle name="Nota 86" xfId="18861" xr:uid="{00000000-0005-0000-0000-000028620000}"/>
    <cellStyle name="Nota 86 2" xfId="18862" xr:uid="{00000000-0005-0000-0000-000029620000}"/>
    <cellStyle name="Nota 87" xfId="18863" xr:uid="{00000000-0005-0000-0000-00002A620000}"/>
    <cellStyle name="Nota 87 2" xfId="18864" xr:uid="{00000000-0005-0000-0000-00002B620000}"/>
    <cellStyle name="Nota 88" xfId="18865" xr:uid="{00000000-0005-0000-0000-00002C620000}"/>
    <cellStyle name="Nota 88 2" xfId="18866" xr:uid="{00000000-0005-0000-0000-00002D620000}"/>
    <cellStyle name="Nota 89" xfId="18867" xr:uid="{00000000-0005-0000-0000-00002E620000}"/>
    <cellStyle name="Nota 89 2" xfId="18868" xr:uid="{00000000-0005-0000-0000-00002F620000}"/>
    <cellStyle name="Nota 9" xfId="774" xr:uid="{00000000-0005-0000-0000-000030620000}"/>
    <cellStyle name="Nota 9 2" xfId="18869" xr:uid="{00000000-0005-0000-0000-000031620000}"/>
    <cellStyle name="Nota 9 2 2" xfId="18870" xr:uid="{00000000-0005-0000-0000-000032620000}"/>
    <cellStyle name="Nota 9 2 2 2" xfId="18871" xr:uid="{00000000-0005-0000-0000-000033620000}"/>
    <cellStyle name="Nota 9 2 2 2 2" xfId="18872" xr:uid="{00000000-0005-0000-0000-000034620000}"/>
    <cellStyle name="Nota 9 2 2 2 2 2" xfId="26700" xr:uid="{00000000-0005-0000-0000-000035620000}"/>
    <cellStyle name="Nota 9 2 2 2 2 2 2" xfId="29843" xr:uid="{00000000-0005-0000-0000-000036620000}"/>
    <cellStyle name="Nota 9 2 2 2 2 2 2 2" xfId="38699" xr:uid="{E131DAE6-9DF8-4C65-9EEF-DB4F81212FF7}"/>
    <cellStyle name="Nota 9 2 2 2 2 2 3" xfId="35571" xr:uid="{D950AF93-BCE1-4790-8B6B-D8D3FF1406D4}"/>
    <cellStyle name="Nota 9 2 2 2 2 3" xfId="22511" xr:uid="{00000000-0005-0000-0000-000037620000}"/>
    <cellStyle name="Nota 9 2 2 2 2 3 2" xfId="31457" xr:uid="{B0FFCF23-161D-4AE0-AA9C-ACEE1047DDA8}"/>
    <cellStyle name="Nota 9 2 2 2 3" xfId="26699" xr:uid="{00000000-0005-0000-0000-000038620000}"/>
    <cellStyle name="Nota 9 2 2 2 3 2" xfId="29842" xr:uid="{00000000-0005-0000-0000-000039620000}"/>
    <cellStyle name="Nota 9 2 2 2 3 2 2" xfId="38698" xr:uid="{3468FEFE-AEF4-4A92-939C-38C25278A9CE}"/>
    <cellStyle name="Nota 9 2 2 2 3 3" xfId="35570" xr:uid="{5AE33D7C-C2C2-426B-9173-B5C8090BB7D1}"/>
    <cellStyle name="Nota 9 2 2 2 4" xfId="22512" xr:uid="{00000000-0005-0000-0000-00003A620000}"/>
    <cellStyle name="Nota 9 2 2 2 4 2" xfId="31458" xr:uid="{47778BA6-FD93-441B-B7A3-D2D1988AEA7F}"/>
    <cellStyle name="Nota 9 2 2 3" xfId="18873" xr:uid="{00000000-0005-0000-0000-00003B620000}"/>
    <cellStyle name="Nota 9 2 2 3 2" xfId="18874" xr:uid="{00000000-0005-0000-0000-00003C620000}"/>
    <cellStyle name="Nota 9 2 2 3 2 2" xfId="26702" xr:uid="{00000000-0005-0000-0000-00003D620000}"/>
    <cellStyle name="Nota 9 2 2 3 2 2 2" xfId="29845" xr:uid="{00000000-0005-0000-0000-00003E620000}"/>
    <cellStyle name="Nota 9 2 2 3 2 2 2 2" xfId="38701" xr:uid="{D15C79B7-937B-47F3-A69F-0BFC363BF9BD}"/>
    <cellStyle name="Nota 9 2 2 3 2 2 3" xfId="35573" xr:uid="{697517D8-C098-4542-86B1-50839D6F1B1F}"/>
    <cellStyle name="Nota 9 2 2 3 2 3" xfId="22509" xr:uid="{00000000-0005-0000-0000-00003F620000}"/>
    <cellStyle name="Nota 9 2 2 3 2 3 2" xfId="31455" xr:uid="{9AF29549-9870-4744-BDED-736A731706D6}"/>
    <cellStyle name="Nota 9 2 2 3 3" xfId="26701" xr:uid="{00000000-0005-0000-0000-000040620000}"/>
    <cellStyle name="Nota 9 2 2 3 3 2" xfId="29844" xr:uid="{00000000-0005-0000-0000-000041620000}"/>
    <cellStyle name="Nota 9 2 2 3 3 2 2" xfId="38700" xr:uid="{19537311-3A9E-4E83-86FB-8322524A7431}"/>
    <cellStyle name="Nota 9 2 2 3 3 3" xfId="35572" xr:uid="{082D2FF6-DF28-42CB-BA30-943938A6D1D9}"/>
    <cellStyle name="Nota 9 2 2 3 4" xfId="22510" xr:uid="{00000000-0005-0000-0000-000042620000}"/>
    <cellStyle name="Nota 9 2 2 3 4 2" xfId="31456" xr:uid="{33403A3E-DADD-4A88-BFFE-DCC6D8BFA88E}"/>
    <cellStyle name="Nota 9 2 2 4" xfId="18875" xr:uid="{00000000-0005-0000-0000-000043620000}"/>
    <cellStyle name="Nota 9 2 2 4 2" xfId="26703" xr:uid="{00000000-0005-0000-0000-000044620000}"/>
    <cellStyle name="Nota 9 2 2 4 2 2" xfId="29846" xr:uid="{00000000-0005-0000-0000-000045620000}"/>
    <cellStyle name="Nota 9 2 2 4 2 2 2" xfId="38702" xr:uid="{137ABE93-0B59-46ED-BCB1-425B06855FF1}"/>
    <cellStyle name="Nota 9 2 2 4 2 3" xfId="35574" xr:uid="{A2F51EF3-B249-4F92-AB0F-A69C9493EC61}"/>
    <cellStyle name="Nota 9 2 2 4 3" xfId="22508" xr:uid="{00000000-0005-0000-0000-000046620000}"/>
    <cellStyle name="Nota 9 2 2 4 3 2" xfId="31454" xr:uid="{28E68477-6680-4EF6-8C20-6D2447BF88FC}"/>
    <cellStyle name="Nota 9 2 2 5" xfId="26698" xr:uid="{00000000-0005-0000-0000-000047620000}"/>
    <cellStyle name="Nota 9 2 2 5 2" xfId="29841" xr:uid="{00000000-0005-0000-0000-000048620000}"/>
    <cellStyle name="Nota 9 2 2 5 2 2" xfId="38697" xr:uid="{E7659D18-78A7-486D-959B-0B9C1BC6DF02}"/>
    <cellStyle name="Nota 9 2 2 5 3" xfId="35569" xr:uid="{E88021E8-5133-4BD9-B59E-34B5FD19F585}"/>
    <cellStyle name="Nota 9 2 2 6" xfId="22513" xr:uid="{00000000-0005-0000-0000-000049620000}"/>
    <cellStyle name="Nota 9 2 2 6 2" xfId="31459" xr:uid="{2D762076-B4CA-44F7-A7AC-12BBAF6448EA}"/>
    <cellStyle name="Nota 9 2 3" xfId="18876" xr:uid="{00000000-0005-0000-0000-00004A620000}"/>
    <cellStyle name="Nota 9 2 3 2" xfId="18877" xr:uid="{00000000-0005-0000-0000-00004B620000}"/>
    <cellStyle name="Nota 9 2 3 2 2" xfId="26705" xr:uid="{00000000-0005-0000-0000-00004C620000}"/>
    <cellStyle name="Nota 9 2 3 2 2 2" xfId="29848" xr:uid="{00000000-0005-0000-0000-00004D620000}"/>
    <cellStyle name="Nota 9 2 3 2 2 2 2" xfId="38704" xr:uid="{C8B06381-DB8E-4E59-80B4-041B8C54B0D4}"/>
    <cellStyle name="Nota 9 2 3 2 2 3" xfId="35576" xr:uid="{6C0E46B4-8A25-4B35-8140-387DEBDC2F43}"/>
    <cellStyle name="Nota 9 2 3 2 3" xfId="22506" xr:uid="{00000000-0005-0000-0000-00004E620000}"/>
    <cellStyle name="Nota 9 2 3 2 3 2" xfId="31452" xr:uid="{CFDE7C70-CBCF-4F04-A547-339C3620F391}"/>
    <cellStyle name="Nota 9 2 3 3" xfId="26704" xr:uid="{00000000-0005-0000-0000-00004F620000}"/>
    <cellStyle name="Nota 9 2 3 3 2" xfId="29847" xr:uid="{00000000-0005-0000-0000-000050620000}"/>
    <cellStyle name="Nota 9 2 3 3 2 2" xfId="38703" xr:uid="{FE843AE5-DEF9-4029-91A9-B9B7015F7A34}"/>
    <cellStyle name="Nota 9 2 3 3 3" xfId="35575" xr:uid="{7EF53997-DAD8-411E-8912-8276CFC98CE6}"/>
    <cellStyle name="Nota 9 2 3 4" xfId="22507" xr:uid="{00000000-0005-0000-0000-000051620000}"/>
    <cellStyle name="Nota 9 2 3 4 2" xfId="31453" xr:uid="{292A306D-D990-47DB-97EE-E42AF1B4E9A4}"/>
    <cellStyle name="Nota 9 2 4" xfId="18878" xr:uid="{00000000-0005-0000-0000-000052620000}"/>
    <cellStyle name="Nota 9 2 4 2" xfId="18879" xr:uid="{00000000-0005-0000-0000-000053620000}"/>
    <cellStyle name="Nota 9 2 4 2 2" xfId="26707" xr:uid="{00000000-0005-0000-0000-000054620000}"/>
    <cellStyle name="Nota 9 2 4 2 2 2" xfId="29850" xr:uid="{00000000-0005-0000-0000-000055620000}"/>
    <cellStyle name="Nota 9 2 4 2 2 2 2" xfId="38706" xr:uid="{49522E04-6F1D-4574-A8D1-C8948DC85FA8}"/>
    <cellStyle name="Nota 9 2 4 2 2 3" xfId="35578" xr:uid="{C5033698-4E5D-49C6-8991-8E2A9FB70EDA}"/>
    <cellStyle name="Nota 9 2 4 2 3" xfId="22504" xr:uid="{00000000-0005-0000-0000-000056620000}"/>
    <cellStyle name="Nota 9 2 4 2 3 2" xfId="31450" xr:uid="{B8B7B24A-DF7F-45AE-903A-2282D2892F0E}"/>
    <cellStyle name="Nota 9 2 4 3" xfId="26706" xr:uid="{00000000-0005-0000-0000-000057620000}"/>
    <cellStyle name="Nota 9 2 4 3 2" xfId="29849" xr:uid="{00000000-0005-0000-0000-000058620000}"/>
    <cellStyle name="Nota 9 2 4 3 2 2" xfId="38705" xr:uid="{CBAB9C45-A9CF-48C3-A7E5-3D24205DDAC0}"/>
    <cellStyle name="Nota 9 2 4 3 3" xfId="35577" xr:uid="{E02463F7-E6E5-4CF7-BE6D-7BFC7481C008}"/>
    <cellStyle name="Nota 9 2 4 4" xfId="22505" xr:uid="{00000000-0005-0000-0000-000059620000}"/>
    <cellStyle name="Nota 9 2 4 4 2" xfId="31451" xr:uid="{20147049-7CDD-47E9-9DE3-E45628DE869D}"/>
    <cellStyle name="Nota 9 2 5" xfId="18880" xr:uid="{00000000-0005-0000-0000-00005A620000}"/>
    <cellStyle name="Nota 9 2 5 2" xfId="18881" xr:uid="{00000000-0005-0000-0000-00005B620000}"/>
    <cellStyle name="Nota 9 2 5 2 2" xfId="26709" xr:uid="{00000000-0005-0000-0000-00005C620000}"/>
    <cellStyle name="Nota 9 2 5 2 2 2" xfId="29852" xr:uid="{00000000-0005-0000-0000-00005D620000}"/>
    <cellStyle name="Nota 9 2 5 2 2 2 2" xfId="38708" xr:uid="{8EE1D981-5FD3-4293-B4C4-7C52BDC04A0F}"/>
    <cellStyle name="Nota 9 2 5 2 2 3" xfId="35580" xr:uid="{F8DC7760-0440-4A33-8AC6-C02EA6F230C8}"/>
    <cellStyle name="Nota 9 2 5 2 3" xfId="22502" xr:uid="{00000000-0005-0000-0000-00005E620000}"/>
    <cellStyle name="Nota 9 2 5 2 3 2" xfId="31448" xr:uid="{321DBAE7-076B-4D2D-9969-28BC8D6A6FB2}"/>
    <cellStyle name="Nota 9 2 5 3" xfId="26708" xr:uid="{00000000-0005-0000-0000-00005F620000}"/>
    <cellStyle name="Nota 9 2 5 3 2" xfId="29851" xr:uid="{00000000-0005-0000-0000-000060620000}"/>
    <cellStyle name="Nota 9 2 5 3 2 2" xfId="38707" xr:uid="{E3F4FFA8-830E-47FE-857E-583F376FDBB7}"/>
    <cellStyle name="Nota 9 2 5 3 3" xfId="35579" xr:uid="{E58908AB-D46E-4D87-BF7B-396F91591FF4}"/>
    <cellStyle name="Nota 9 2 5 4" xfId="22503" xr:uid="{00000000-0005-0000-0000-000061620000}"/>
    <cellStyle name="Nota 9 2 5 4 2" xfId="31449" xr:uid="{E5594025-2643-4AA1-BB5C-3D1651133E64}"/>
    <cellStyle name="Nota 9 3" xfId="18882" xr:uid="{00000000-0005-0000-0000-000062620000}"/>
    <cellStyle name="Nota 9 3 2" xfId="18883" xr:uid="{00000000-0005-0000-0000-000063620000}"/>
    <cellStyle name="Nota 9 3 2 2" xfId="18884" xr:uid="{00000000-0005-0000-0000-000064620000}"/>
    <cellStyle name="Nota 9 3 2 2 2" xfId="18885" xr:uid="{00000000-0005-0000-0000-000065620000}"/>
    <cellStyle name="Nota 9 3 2 2 2 2" xfId="26713" xr:uid="{00000000-0005-0000-0000-000066620000}"/>
    <cellStyle name="Nota 9 3 2 2 2 2 2" xfId="29856" xr:uid="{00000000-0005-0000-0000-000067620000}"/>
    <cellStyle name="Nota 9 3 2 2 2 2 2 2" xfId="38712" xr:uid="{E47B5291-39D9-4B31-AB4C-EB008BF88772}"/>
    <cellStyle name="Nota 9 3 2 2 2 2 3" xfId="35584" xr:uid="{82E0B842-E10C-4521-9852-745098BD323F}"/>
    <cellStyle name="Nota 9 3 2 2 2 3" xfId="22498" xr:uid="{00000000-0005-0000-0000-000068620000}"/>
    <cellStyle name="Nota 9 3 2 2 2 3 2" xfId="31444" xr:uid="{CD122F3A-3740-4D21-916B-2AF5E985E94A}"/>
    <cellStyle name="Nota 9 3 2 2 3" xfId="26712" xr:uid="{00000000-0005-0000-0000-000069620000}"/>
    <cellStyle name="Nota 9 3 2 2 3 2" xfId="29855" xr:uid="{00000000-0005-0000-0000-00006A620000}"/>
    <cellStyle name="Nota 9 3 2 2 3 2 2" xfId="38711" xr:uid="{D0EAB3F5-3183-45BF-931B-54C18814FBAC}"/>
    <cellStyle name="Nota 9 3 2 2 3 3" xfId="35583" xr:uid="{F5DC45F7-696A-461C-B77F-2940F7645876}"/>
    <cellStyle name="Nota 9 3 2 2 4" xfId="22499" xr:uid="{00000000-0005-0000-0000-00006B620000}"/>
    <cellStyle name="Nota 9 3 2 2 4 2" xfId="31445" xr:uid="{F586EC06-7629-490E-8167-3061BFAB7B16}"/>
    <cellStyle name="Nota 9 3 2 3" xfId="18886" xr:uid="{00000000-0005-0000-0000-00006C620000}"/>
    <cellStyle name="Nota 9 3 2 3 2" xfId="18887" xr:uid="{00000000-0005-0000-0000-00006D620000}"/>
    <cellStyle name="Nota 9 3 2 3 2 2" xfId="26715" xr:uid="{00000000-0005-0000-0000-00006E620000}"/>
    <cellStyle name="Nota 9 3 2 3 2 2 2" xfId="29858" xr:uid="{00000000-0005-0000-0000-00006F620000}"/>
    <cellStyle name="Nota 9 3 2 3 2 2 2 2" xfId="38714" xr:uid="{E63C71B9-3E4B-4F13-AC38-0334D7BE0CEF}"/>
    <cellStyle name="Nota 9 3 2 3 2 2 3" xfId="35586" xr:uid="{CA6F6C50-5859-47FA-88A4-D02CB3AF1CBF}"/>
    <cellStyle name="Nota 9 3 2 3 2 3" xfId="22496" xr:uid="{00000000-0005-0000-0000-000070620000}"/>
    <cellStyle name="Nota 9 3 2 3 2 3 2" xfId="31442" xr:uid="{92C0AFDE-28C6-467B-9B6E-0B8F2B227AB4}"/>
    <cellStyle name="Nota 9 3 2 3 3" xfId="26714" xr:uid="{00000000-0005-0000-0000-000071620000}"/>
    <cellStyle name="Nota 9 3 2 3 3 2" xfId="29857" xr:uid="{00000000-0005-0000-0000-000072620000}"/>
    <cellStyle name="Nota 9 3 2 3 3 2 2" xfId="38713" xr:uid="{6EC96677-0405-4EEB-AA69-56B4F2507F16}"/>
    <cellStyle name="Nota 9 3 2 3 3 3" xfId="35585" xr:uid="{5B741ABA-D81A-45BE-A8D6-FC35B6860968}"/>
    <cellStyle name="Nota 9 3 2 3 4" xfId="22497" xr:uid="{00000000-0005-0000-0000-000073620000}"/>
    <cellStyle name="Nota 9 3 2 3 4 2" xfId="31443" xr:uid="{642494F4-6D2D-4D11-ABC1-3369FCBDA526}"/>
    <cellStyle name="Nota 9 3 2 4" xfId="18888" xr:uid="{00000000-0005-0000-0000-000074620000}"/>
    <cellStyle name="Nota 9 3 2 4 2" xfId="26716" xr:uid="{00000000-0005-0000-0000-000075620000}"/>
    <cellStyle name="Nota 9 3 2 4 2 2" xfId="29859" xr:uid="{00000000-0005-0000-0000-000076620000}"/>
    <cellStyle name="Nota 9 3 2 4 2 2 2" xfId="38715" xr:uid="{EF4D50D7-580B-4B2B-94AB-3E53EB5CAEF6}"/>
    <cellStyle name="Nota 9 3 2 4 2 3" xfId="35587" xr:uid="{83E8FF6F-FCAB-420E-9831-BB5BD33A62D4}"/>
    <cellStyle name="Nota 9 3 2 4 3" xfId="22495" xr:uid="{00000000-0005-0000-0000-000077620000}"/>
    <cellStyle name="Nota 9 3 2 4 3 2" xfId="31441" xr:uid="{88EF0ED9-7D49-4F61-9AD9-DCE39329C94D}"/>
    <cellStyle name="Nota 9 3 2 5" xfId="26711" xr:uid="{00000000-0005-0000-0000-000078620000}"/>
    <cellStyle name="Nota 9 3 2 5 2" xfId="29854" xr:uid="{00000000-0005-0000-0000-000079620000}"/>
    <cellStyle name="Nota 9 3 2 5 2 2" xfId="38710" xr:uid="{710969A6-B7F0-4D81-B59A-3D16A8E28287}"/>
    <cellStyle name="Nota 9 3 2 5 3" xfId="35582" xr:uid="{02AA60BC-B107-4A14-9D56-163D12A494E4}"/>
    <cellStyle name="Nota 9 3 2 6" xfId="22500" xr:uid="{00000000-0005-0000-0000-00007A620000}"/>
    <cellStyle name="Nota 9 3 2 6 2" xfId="31446" xr:uid="{5FF7A221-FC35-4602-83E0-2ABAFA85A6D0}"/>
    <cellStyle name="Nota 9 3 3" xfId="18889" xr:uid="{00000000-0005-0000-0000-00007B620000}"/>
    <cellStyle name="Nota 9 3 3 2" xfId="18890" xr:uid="{00000000-0005-0000-0000-00007C620000}"/>
    <cellStyle name="Nota 9 3 3 2 2" xfId="26718" xr:uid="{00000000-0005-0000-0000-00007D620000}"/>
    <cellStyle name="Nota 9 3 3 2 2 2" xfId="29861" xr:uid="{00000000-0005-0000-0000-00007E620000}"/>
    <cellStyle name="Nota 9 3 3 2 2 2 2" xfId="38717" xr:uid="{66067832-BFB8-4B45-9F25-FD950E1D3DE4}"/>
    <cellStyle name="Nota 9 3 3 2 2 3" xfId="35589" xr:uid="{E1122180-4C07-4219-974F-91D22EA72D55}"/>
    <cellStyle name="Nota 9 3 3 2 3" xfId="22493" xr:uid="{00000000-0005-0000-0000-00007F620000}"/>
    <cellStyle name="Nota 9 3 3 2 3 2" xfId="31439" xr:uid="{C2AA2556-F133-485A-AFB2-2697D8C38238}"/>
    <cellStyle name="Nota 9 3 3 3" xfId="26717" xr:uid="{00000000-0005-0000-0000-000080620000}"/>
    <cellStyle name="Nota 9 3 3 3 2" xfId="29860" xr:uid="{00000000-0005-0000-0000-000081620000}"/>
    <cellStyle name="Nota 9 3 3 3 2 2" xfId="38716" xr:uid="{01E88617-89F4-42A4-A7ED-DB973A753452}"/>
    <cellStyle name="Nota 9 3 3 3 3" xfId="35588" xr:uid="{81FF22B4-BB87-4C70-A520-5E2809E23762}"/>
    <cellStyle name="Nota 9 3 3 4" xfId="22494" xr:uid="{00000000-0005-0000-0000-000082620000}"/>
    <cellStyle name="Nota 9 3 3 4 2" xfId="31440" xr:uid="{7548D517-D956-456F-985D-9062C81D39A5}"/>
    <cellStyle name="Nota 9 3 4" xfId="18891" xr:uid="{00000000-0005-0000-0000-000083620000}"/>
    <cellStyle name="Nota 9 3 4 2" xfId="18892" xr:uid="{00000000-0005-0000-0000-000084620000}"/>
    <cellStyle name="Nota 9 3 4 2 2" xfId="26720" xr:uid="{00000000-0005-0000-0000-000085620000}"/>
    <cellStyle name="Nota 9 3 4 2 2 2" xfId="29863" xr:uid="{00000000-0005-0000-0000-000086620000}"/>
    <cellStyle name="Nota 9 3 4 2 2 2 2" xfId="38719" xr:uid="{A40ACC66-4D40-44BE-9379-521ADDD66648}"/>
    <cellStyle name="Nota 9 3 4 2 2 3" xfId="35591" xr:uid="{39D02E2D-FADA-4938-9EE1-87540F7E9D1C}"/>
    <cellStyle name="Nota 9 3 4 2 3" xfId="22491" xr:uid="{00000000-0005-0000-0000-000087620000}"/>
    <cellStyle name="Nota 9 3 4 2 3 2" xfId="31437" xr:uid="{4606AD8C-361A-4FFF-97E9-8B8365ACF9A0}"/>
    <cellStyle name="Nota 9 3 4 3" xfId="26719" xr:uid="{00000000-0005-0000-0000-000088620000}"/>
    <cellStyle name="Nota 9 3 4 3 2" xfId="29862" xr:uid="{00000000-0005-0000-0000-000089620000}"/>
    <cellStyle name="Nota 9 3 4 3 2 2" xfId="38718" xr:uid="{313655E9-E66F-4589-9FB6-E4562E5E579F}"/>
    <cellStyle name="Nota 9 3 4 3 3" xfId="35590" xr:uid="{58B07AFC-1578-44D0-B0C4-40233DADFF35}"/>
    <cellStyle name="Nota 9 3 4 4" xfId="22492" xr:uid="{00000000-0005-0000-0000-00008A620000}"/>
    <cellStyle name="Nota 9 3 4 4 2" xfId="31438" xr:uid="{2138CEB3-9A07-4163-A4D4-61D6B04A3242}"/>
    <cellStyle name="Nota 9 3 5" xfId="18893" xr:uid="{00000000-0005-0000-0000-00008B620000}"/>
    <cellStyle name="Nota 9 3 5 2" xfId="26721" xr:uid="{00000000-0005-0000-0000-00008C620000}"/>
    <cellStyle name="Nota 9 3 5 2 2" xfId="29864" xr:uid="{00000000-0005-0000-0000-00008D620000}"/>
    <cellStyle name="Nota 9 3 5 2 2 2" xfId="38720" xr:uid="{D7E0D3EF-9E17-4E61-91EB-C892B1430962}"/>
    <cellStyle name="Nota 9 3 5 2 3" xfId="35592" xr:uid="{4498B618-84F1-4AAF-B7EA-6D7D5CC3E7CA}"/>
    <cellStyle name="Nota 9 3 5 3" xfId="22490" xr:uid="{00000000-0005-0000-0000-00008E620000}"/>
    <cellStyle name="Nota 9 3 5 3 2" xfId="31436" xr:uid="{542F649B-9918-4B53-9129-6593DD025388}"/>
    <cellStyle name="Nota 9 3 6" xfId="26710" xr:uid="{00000000-0005-0000-0000-00008F620000}"/>
    <cellStyle name="Nota 9 3 6 2" xfId="29853" xr:uid="{00000000-0005-0000-0000-000090620000}"/>
    <cellStyle name="Nota 9 3 6 2 2" xfId="38709" xr:uid="{573C6018-713C-4B8C-A6A6-F2B55AD28CC5}"/>
    <cellStyle name="Nota 9 3 6 3" xfId="35581" xr:uid="{46843749-E405-43F6-BB94-2687F40CBB41}"/>
    <cellStyle name="Nota 9 3 7" xfId="22501" xr:uid="{00000000-0005-0000-0000-000091620000}"/>
    <cellStyle name="Nota 9 3 7 2" xfId="31447" xr:uid="{A27FFF34-2791-4E66-A71E-81A70137D3BD}"/>
    <cellStyle name="Nota 9 4" xfId="18894" xr:uid="{00000000-0005-0000-0000-000092620000}"/>
    <cellStyle name="Nota 9 4 2" xfId="18895" xr:uid="{00000000-0005-0000-0000-000093620000}"/>
    <cellStyle name="Nota 9 4 2 2" xfId="18896" xr:uid="{00000000-0005-0000-0000-000094620000}"/>
    <cellStyle name="Nota 9 4 2 2 2" xfId="26724" xr:uid="{00000000-0005-0000-0000-000095620000}"/>
    <cellStyle name="Nota 9 4 2 2 2 2" xfId="29867" xr:uid="{00000000-0005-0000-0000-000096620000}"/>
    <cellStyle name="Nota 9 4 2 2 2 2 2" xfId="38723" xr:uid="{E8A7410E-0631-4074-94AE-7CCEE3B184DB}"/>
    <cellStyle name="Nota 9 4 2 2 2 3" xfId="35595" xr:uid="{AF07A2CA-E8FD-443C-8933-E071DC9D63F2}"/>
    <cellStyle name="Nota 9 4 2 2 3" xfId="22487" xr:uid="{00000000-0005-0000-0000-000097620000}"/>
    <cellStyle name="Nota 9 4 2 2 3 2" xfId="31433" xr:uid="{13444EE0-0A45-44B8-BE90-DD12D631DE30}"/>
    <cellStyle name="Nota 9 4 2 3" xfId="26723" xr:uid="{00000000-0005-0000-0000-000098620000}"/>
    <cellStyle name="Nota 9 4 2 3 2" xfId="29866" xr:uid="{00000000-0005-0000-0000-000099620000}"/>
    <cellStyle name="Nota 9 4 2 3 2 2" xfId="38722" xr:uid="{79A40783-D3FE-4CD6-91D2-FE0D87800A57}"/>
    <cellStyle name="Nota 9 4 2 3 3" xfId="35594" xr:uid="{CCDC6C2B-D57E-46EB-97B1-9F1B4658DF30}"/>
    <cellStyle name="Nota 9 4 2 4" xfId="22488" xr:uid="{00000000-0005-0000-0000-00009A620000}"/>
    <cellStyle name="Nota 9 4 2 4 2" xfId="31434" xr:uid="{82AD3DEA-5621-444C-AAC4-061A073B0D27}"/>
    <cellStyle name="Nota 9 4 3" xfId="18897" xr:uid="{00000000-0005-0000-0000-00009B620000}"/>
    <cellStyle name="Nota 9 4 3 2" xfId="18898" xr:uid="{00000000-0005-0000-0000-00009C620000}"/>
    <cellStyle name="Nota 9 4 3 2 2" xfId="26726" xr:uid="{00000000-0005-0000-0000-00009D620000}"/>
    <cellStyle name="Nota 9 4 3 2 2 2" xfId="29869" xr:uid="{00000000-0005-0000-0000-00009E620000}"/>
    <cellStyle name="Nota 9 4 3 2 2 2 2" xfId="38725" xr:uid="{8397F84B-4645-412F-95B1-201A9271B86A}"/>
    <cellStyle name="Nota 9 4 3 2 2 3" xfId="35597" xr:uid="{605C1B32-4CA6-4C7B-82CD-C27A1CBA74DD}"/>
    <cellStyle name="Nota 9 4 3 2 3" xfId="22485" xr:uid="{00000000-0005-0000-0000-00009F620000}"/>
    <cellStyle name="Nota 9 4 3 2 3 2" xfId="31431" xr:uid="{46DD7178-F322-4146-95AF-DF2E13AA6D0E}"/>
    <cellStyle name="Nota 9 4 3 3" xfId="26725" xr:uid="{00000000-0005-0000-0000-0000A0620000}"/>
    <cellStyle name="Nota 9 4 3 3 2" xfId="29868" xr:uid="{00000000-0005-0000-0000-0000A1620000}"/>
    <cellStyle name="Nota 9 4 3 3 2 2" xfId="38724" xr:uid="{406F864D-AB81-42B4-9140-7C1E37D2C991}"/>
    <cellStyle name="Nota 9 4 3 3 3" xfId="35596" xr:uid="{157436D0-D8B8-435E-9AB1-8D1603D21478}"/>
    <cellStyle name="Nota 9 4 3 4" xfId="22486" xr:uid="{00000000-0005-0000-0000-0000A2620000}"/>
    <cellStyle name="Nota 9 4 3 4 2" xfId="31432" xr:uid="{E70ECBCC-40C7-4825-82C8-DE72B9516A5B}"/>
    <cellStyle name="Nota 9 4 4" xfId="18899" xr:uid="{00000000-0005-0000-0000-0000A3620000}"/>
    <cellStyle name="Nota 9 4 4 2" xfId="26727" xr:uid="{00000000-0005-0000-0000-0000A4620000}"/>
    <cellStyle name="Nota 9 4 4 2 2" xfId="29870" xr:uid="{00000000-0005-0000-0000-0000A5620000}"/>
    <cellStyle name="Nota 9 4 4 2 2 2" xfId="38726" xr:uid="{C005DDD1-F1EE-4EEE-BE4F-D6CFA52EA9A3}"/>
    <cellStyle name="Nota 9 4 4 2 3" xfId="35598" xr:uid="{039DDCDB-0E75-4398-A667-BE610354C356}"/>
    <cellStyle name="Nota 9 4 4 3" xfId="22484" xr:uid="{00000000-0005-0000-0000-0000A6620000}"/>
    <cellStyle name="Nota 9 4 4 3 2" xfId="31430" xr:uid="{DAC0D3FA-CF6B-49D7-B538-2686352009FB}"/>
    <cellStyle name="Nota 9 4 5" xfId="26722" xr:uid="{00000000-0005-0000-0000-0000A7620000}"/>
    <cellStyle name="Nota 9 4 5 2" xfId="29865" xr:uid="{00000000-0005-0000-0000-0000A8620000}"/>
    <cellStyle name="Nota 9 4 5 2 2" xfId="38721" xr:uid="{319542ED-0257-46F8-AE35-1F2C3A70AEB6}"/>
    <cellStyle name="Nota 9 4 5 3" xfId="35593" xr:uid="{C143B03C-604F-4DF4-9872-689885A0C3AD}"/>
    <cellStyle name="Nota 9 4 6" xfId="22489" xr:uid="{00000000-0005-0000-0000-0000A9620000}"/>
    <cellStyle name="Nota 9 4 6 2" xfId="31435" xr:uid="{FC324F23-14DC-4134-9812-116945F749B1}"/>
    <cellStyle name="Nota 9 5" xfId="18900" xr:uid="{00000000-0005-0000-0000-0000AA620000}"/>
    <cellStyle name="Nota 9 5 2" xfId="18901" xr:uid="{00000000-0005-0000-0000-0000AB620000}"/>
    <cellStyle name="Nota 9 5 2 2" xfId="26729" xr:uid="{00000000-0005-0000-0000-0000AC620000}"/>
    <cellStyle name="Nota 9 5 2 2 2" xfId="29872" xr:uid="{00000000-0005-0000-0000-0000AD620000}"/>
    <cellStyle name="Nota 9 5 2 2 2 2" xfId="38728" xr:uid="{AA670A24-F944-4391-8B50-290F6464DC35}"/>
    <cellStyle name="Nota 9 5 2 2 3" xfId="35600" xr:uid="{090C655C-D28E-4E41-A9D7-4AC8D31EE2B4}"/>
    <cellStyle name="Nota 9 5 2 3" xfId="22482" xr:uid="{00000000-0005-0000-0000-0000AE620000}"/>
    <cellStyle name="Nota 9 5 2 3 2" xfId="31428" xr:uid="{5F16C269-B1FC-4201-9895-C3F3F38565DA}"/>
    <cellStyle name="Nota 9 5 3" xfId="26728" xr:uid="{00000000-0005-0000-0000-0000AF620000}"/>
    <cellStyle name="Nota 9 5 3 2" xfId="29871" xr:uid="{00000000-0005-0000-0000-0000B0620000}"/>
    <cellStyle name="Nota 9 5 3 2 2" xfId="38727" xr:uid="{3D3C03BC-B046-4E7F-8491-C5C187E1EABF}"/>
    <cellStyle name="Nota 9 5 3 3" xfId="35599" xr:uid="{B742BF33-052F-41F3-BE6A-2F3A4E117708}"/>
    <cellStyle name="Nota 9 5 4" xfId="22483" xr:uid="{00000000-0005-0000-0000-0000B1620000}"/>
    <cellStyle name="Nota 9 5 4 2" xfId="31429" xr:uid="{89403F69-9137-45AF-93AE-D50EEAEFE665}"/>
    <cellStyle name="Nota 9 6" xfId="18902" xr:uid="{00000000-0005-0000-0000-0000B2620000}"/>
    <cellStyle name="Nota 9 6 2" xfId="18903" xr:uid="{00000000-0005-0000-0000-0000B3620000}"/>
    <cellStyle name="Nota 9 6 2 2" xfId="26731" xr:uid="{00000000-0005-0000-0000-0000B4620000}"/>
    <cellStyle name="Nota 9 6 2 2 2" xfId="29874" xr:uid="{00000000-0005-0000-0000-0000B5620000}"/>
    <cellStyle name="Nota 9 6 2 2 2 2" xfId="38730" xr:uid="{FF9F1CD5-D431-4855-A33A-A1E3D0DA6F1B}"/>
    <cellStyle name="Nota 9 6 2 2 3" xfId="35602" xr:uid="{A9E4E4B7-479A-47D2-9182-570BC610A044}"/>
    <cellStyle name="Nota 9 6 2 3" xfId="22480" xr:uid="{00000000-0005-0000-0000-0000B6620000}"/>
    <cellStyle name="Nota 9 6 2 3 2" xfId="31426" xr:uid="{9BD76839-D7A6-46C6-8A4A-4B3B0290BD8A}"/>
    <cellStyle name="Nota 9 6 3" xfId="26730" xr:uid="{00000000-0005-0000-0000-0000B7620000}"/>
    <cellStyle name="Nota 9 6 3 2" xfId="29873" xr:uid="{00000000-0005-0000-0000-0000B8620000}"/>
    <cellStyle name="Nota 9 6 3 2 2" xfId="38729" xr:uid="{C4486E2B-3F61-43BD-B140-00CE9C7F1C41}"/>
    <cellStyle name="Nota 9 6 3 3" xfId="35601" xr:uid="{4EBE86FC-7D9B-4973-A26C-BC9F3E9D779C}"/>
    <cellStyle name="Nota 9 6 4" xfId="22481" xr:uid="{00000000-0005-0000-0000-0000B9620000}"/>
    <cellStyle name="Nota 9 6 4 2" xfId="31427" xr:uid="{FC7911FE-18D2-46E1-985C-3E692EB1D7D6}"/>
    <cellStyle name="Nota 9 7" xfId="18904" xr:uid="{00000000-0005-0000-0000-0000BA620000}"/>
    <cellStyle name="Nota 9 7 2" xfId="18905" xr:uid="{00000000-0005-0000-0000-0000BB620000}"/>
    <cellStyle name="Nota 9 7 2 2" xfId="26733" xr:uid="{00000000-0005-0000-0000-0000BC620000}"/>
    <cellStyle name="Nota 9 7 2 2 2" xfId="29876" xr:uid="{00000000-0005-0000-0000-0000BD620000}"/>
    <cellStyle name="Nota 9 7 2 2 2 2" xfId="38732" xr:uid="{D121E459-F9A5-49C6-B418-88B36BA71736}"/>
    <cellStyle name="Nota 9 7 2 2 3" xfId="35604" xr:uid="{3422116F-18BA-452B-B32A-DC66B346487D}"/>
    <cellStyle name="Nota 9 7 2 3" xfId="22478" xr:uid="{00000000-0005-0000-0000-0000BE620000}"/>
    <cellStyle name="Nota 9 7 2 3 2" xfId="31424" xr:uid="{C1971EC8-D294-4734-B5E2-06827BCA134B}"/>
    <cellStyle name="Nota 9 7 3" xfId="26732" xr:uid="{00000000-0005-0000-0000-0000BF620000}"/>
    <cellStyle name="Nota 9 7 3 2" xfId="29875" xr:uid="{00000000-0005-0000-0000-0000C0620000}"/>
    <cellStyle name="Nota 9 7 3 2 2" xfId="38731" xr:uid="{0B03B74B-0ADD-417C-A6E1-02D0E94C8451}"/>
    <cellStyle name="Nota 9 7 3 3" xfId="35603" xr:uid="{36D2FE02-929E-4519-AE54-C4B28FFC6C6D}"/>
    <cellStyle name="Nota 9 7 4" xfId="22479" xr:uid="{00000000-0005-0000-0000-0000C1620000}"/>
    <cellStyle name="Nota 9 7 4 2" xfId="31425" xr:uid="{ECA69928-EF29-4169-AA6D-77B92C591206}"/>
    <cellStyle name="Nota 9 8" xfId="18906" xr:uid="{00000000-0005-0000-0000-0000C2620000}"/>
    <cellStyle name="Nota 90" xfId="18907" xr:uid="{00000000-0005-0000-0000-0000C3620000}"/>
    <cellStyle name="Nota 90 2" xfId="18908" xr:uid="{00000000-0005-0000-0000-0000C4620000}"/>
    <cellStyle name="Nota 91" xfId="18909" xr:uid="{00000000-0005-0000-0000-0000C5620000}"/>
    <cellStyle name="Nota 91 2" xfId="18910" xr:uid="{00000000-0005-0000-0000-0000C6620000}"/>
    <cellStyle name="Nota 92" xfId="18911" xr:uid="{00000000-0005-0000-0000-0000C7620000}"/>
    <cellStyle name="Nota 92 2" xfId="18912" xr:uid="{00000000-0005-0000-0000-0000C8620000}"/>
    <cellStyle name="Nota 93" xfId="18913" xr:uid="{00000000-0005-0000-0000-0000C9620000}"/>
    <cellStyle name="Nota 93 2" xfId="18914" xr:uid="{00000000-0005-0000-0000-0000CA620000}"/>
    <cellStyle name="Nota 94" xfId="18915" xr:uid="{00000000-0005-0000-0000-0000CB620000}"/>
    <cellStyle name="Nota 94 2" xfId="18916" xr:uid="{00000000-0005-0000-0000-0000CC620000}"/>
    <cellStyle name="Nota 95" xfId="18917" xr:uid="{00000000-0005-0000-0000-0000CD620000}"/>
    <cellStyle name="Nota 95 2" xfId="18918" xr:uid="{00000000-0005-0000-0000-0000CE620000}"/>
    <cellStyle name="Nota 96" xfId="18919" xr:uid="{00000000-0005-0000-0000-0000CF620000}"/>
    <cellStyle name="Nota 96 2" xfId="18920" xr:uid="{00000000-0005-0000-0000-0000D0620000}"/>
    <cellStyle name="Nota 97" xfId="18921" xr:uid="{00000000-0005-0000-0000-0000D1620000}"/>
    <cellStyle name="Nota 97 2" xfId="18922" xr:uid="{00000000-0005-0000-0000-0000D2620000}"/>
    <cellStyle name="Nota 98" xfId="18923" xr:uid="{00000000-0005-0000-0000-0000D3620000}"/>
    <cellStyle name="Nota 98 2" xfId="18924" xr:uid="{00000000-0005-0000-0000-0000D4620000}"/>
    <cellStyle name="Nota 99" xfId="18925" xr:uid="{00000000-0005-0000-0000-0000D5620000}"/>
    <cellStyle name="Nota 99 2" xfId="18926" xr:uid="{00000000-0005-0000-0000-0000D6620000}"/>
    <cellStyle name="Note 2" xfId="18927" xr:uid="{00000000-0005-0000-0000-0000D7620000}"/>
    <cellStyle name="Note 2 2" xfId="18928" xr:uid="{00000000-0005-0000-0000-0000D8620000}"/>
    <cellStyle name="Note 2 2 2" xfId="18929" xr:uid="{00000000-0005-0000-0000-0000D9620000}"/>
    <cellStyle name="Note 2 2 2 2" xfId="26736" xr:uid="{00000000-0005-0000-0000-0000DA620000}"/>
    <cellStyle name="Note 2 2 2 2 2" xfId="29879" xr:uid="{00000000-0005-0000-0000-0000DB620000}"/>
    <cellStyle name="Note 2 2 2 2 2 2" xfId="38735" xr:uid="{D78C15DC-E1FF-400D-85C1-2BC8A1DB91AC}"/>
    <cellStyle name="Note 2 2 2 2 3" xfId="35607" xr:uid="{F701DB81-FE5F-485F-945F-2AD386F7546F}"/>
    <cellStyle name="Note 2 2 2 3" xfId="22475" xr:uid="{00000000-0005-0000-0000-0000DC620000}"/>
    <cellStyle name="Note 2 2 2 3 2" xfId="31421" xr:uid="{3CA1B5C0-A95F-447D-83A2-D8ED899E0E6E}"/>
    <cellStyle name="Note 2 2 3" xfId="26735" xr:uid="{00000000-0005-0000-0000-0000DD620000}"/>
    <cellStyle name="Note 2 2 3 2" xfId="29878" xr:uid="{00000000-0005-0000-0000-0000DE620000}"/>
    <cellStyle name="Note 2 2 3 2 2" xfId="38734" xr:uid="{40F3ECE9-CB04-4184-8A61-77965982AEEF}"/>
    <cellStyle name="Note 2 2 3 3" xfId="35606" xr:uid="{F584AF16-1F9F-4781-BAFE-F6929FCA2CD8}"/>
    <cellStyle name="Note 2 2 4" xfId="22476" xr:uid="{00000000-0005-0000-0000-0000DF620000}"/>
    <cellStyle name="Note 2 2 4 2" xfId="31422" xr:uid="{FFFF5163-FA2A-479C-A953-D3783F2E6257}"/>
    <cellStyle name="Note 2 3" xfId="18930" xr:uid="{00000000-0005-0000-0000-0000E0620000}"/>
    <cellStyle name="Note 2 3 2" xfId="18931" xr:uid="{00000000-0005-0000-0000-0000E1620000}"/>
    <cellStyle name="Note 2 3 2 2" xfId="26738" xr:uid="{00000000-0005-0000-0000-0000E2620000}"/>
    <cellStyle name="Note 2 3 2 2 2" xfId="29881" xr:uid="{00000000-0005-0000-0000-0000E3620000}"/>
    <cellStyle name="Note 2 3 2 2 2 2" xfId="38737" xr:uid="{F1F2C25D-CCED-4A1D-B965-98107EE0A40F}"/>
    <cellStyle name="Note 2 3 2 2 3" xfId="35609" xr:uid="{1E7316B8-13FB-4491-82E6-C9CA38D00AA1}"/>
    <cellStyle name="Note 2 3 2 3" xfId="22473" xr:uid="{00000000-0005-0000-0000-0000E4620000}"/>
    <cellStyle name="Note 2 3 2 3 2" xfId="31419" xr:uid="{28785B3E-AD5D-4F47-B313-C438A84C2E4C}"/>
    <cellStyle name="Note 2 3 3" xfId="26737" xr:uid="{00000000-0005-0000-0000-0000E5620000}"/>
    <cellStyle name="Note 2 3 3 2" xfId="29880" xr:uid="{00000000-0005-0000-0000-0000E6620000}"/>
    <cellStyle name="Note 2 3 3 2 2" xfId="38736" xr:uid="{2174F45A-BDD0-4F3B-B183-0706096CF7D0}"/>
    <cellStyle name="Note 2 3 3 3" xfId="35608" xr:uid="{928B883D-E803-4DD2-8310-6D5347E93F15}"/>
    <cellStyle name="Note 2 3 4" xfId="22474" xr:uid="{00000000-0005-0000-0000-0000E7620000}"/>
    <cellStyle name="Note 2 3 4 2" xfId="31420" xr:uid="{28B1FF9E-DEF9-4D84-B6CA-CC85BC43557E}"/>
    <cellStyle name="Note 2 4" xfId="18932" xr:uid="{00000000-0005-0000-0000-0000E8620000}"/>
    <cellStyle name="Note 2 4 2" xfId="26739" xr:uid="{00000000-0005-0000-0000-0000E9620000}"/>
    <cellStyle name="Note 2 4 2 2" xfId="29882" xr:uid="{00000000-0005-0000-0000-0000EA620000}"/>
    <cellStyle name="Note 2 4 2 2 2" xfId="38738" xr:uid="{59B2C228-3BAF-42D3-86AD-46903A5ED809}"/>
    <cellStyle name="Note 2 4 2 3" xfId="35610" xr:uid="{31F2552B-6B44-4936-B615-3799DC8E7B44}"/>
    <cellStyle name="Note 2 4 3" xfId="22472" xr:uid="{00000000-0005-0000-0000-0000EB620000}"/>
    <cellStyle name="Note 2 4 3 2" xfId="31418" xr:uid="{9AC9C5D9-CDDF-4D3B-B795-3FA0E7D9ED6A}"/>
    <cellStyle name="Note 2 5" xfId="26734" xr:uid="{00000000-0005-0000-0000-0000EC620000}"/>
    <cellStyle name="Note 2 5 2" xfId="29877" xr:uid="{00000000-0005-0000-0000-0000ED620000}"/>
    <cellStyle name="Note 2 5 2 2" xfId="38733" xr:uid="{34C106A5-1E44-4FE2-BF6F-9E314C716B7E}"/>
    <cellStyle name="Note 2 5 3" xfId="35605" xr:uid="{842FFA68-A46E-4F60-9CA6-BCA711BC6DB5}"/>
    <cellStyle name="Note 2 6" xfId="22477" xr:uid="{00000000-0005-0000-0000-0000EE620000}"/>
    <cellStyle name="Note 2 6 2" xfId="31423" xr:uid="{51854269-ED5B-4D0F-A33D-72D7AB86AB86}"/>
    <cellStyle name="Note 3" xfId="18933" xr:uid="{00000000-0005-0000-0000-0000EF620000}"/>
    <cellStyle name="Note 3 2" xfId="18934" xr:uid="{00000000-0005-0000-0000-0000F0620000}"/>
    <cellStyle name="Note 3 2 2" xfId="26741" xr:uid="{00000000-0005-0000-0000-0000F1620000}"/>
    <cellStyle name="Note 3 2 2 2" xfId="29884" xr:uid="{00000000-0005-0000-0000-0000F2620000}"/>
    <cellStyle name="Note 3 2 2 2 2" xfId="38740" xr:uid="{99A1B9A1-0C48-45C6-AE8D-424D20834883}"/>
    <cellStyle name="Note 3 2 2 3" xfId="35612" xr:uid="{1A4900B9-D4BC-4AD6-89E1-DB6CE521BB0A}"/>
    <cellStyle name="Note 3 2 3" xfId="22470" xr:uid="{00000000-0005-0000-0000-0000F3620000}"/>
    <cellStyle name="Note 3 2 3 2" xfId="31416" xr:uid="{CCB1FD1D-0B51-4886-8CC3-ADDAC36D5F75}"/>
    <cellStyle name="Note 3 3" xfId="26740" xr:uid="{00000000-0005-0000-0000-0000F4620000}"/>
    <cellStyle name="Note 3 3 2" xfId="29883" xr:uid="{00000000-0005-0000-0000-0000F5620000}"/>
    <cellStyle name="Note 3 3 2 2" xfId="38739" xr:uid="{7CE87734-FD20-407A-8D8F-C5894C96A369}"/>
    <cellStyle name="Note 3 3 3" xfId="35611" xr:uid="{18EC6D5D-DD51-442A-B411-D2BEAFE99BE5}"/>
    <cellStyle name="Note 3 4" xfId="22471" xr:uid="{00000000-0005-0000-0000-0000F6620000}"/>
    <cellStyle name="Note 3 4 2" xfId="31417" xr:uid="{6F394728-415C-4146-B7A7-8454E19C1179}"/>
    <cellStyle name="Note 4" xfId="18935" xr:uid="{00000000-0005-0000-0000-0000F7620000}"/>
    <cellStyle name="Note 4 2" xfId="18936" xr:uid="{00000000-0005-0000-0000-0000F8620000}"/>
    <cellStyle name="Note 4 2 2" xfId="26743" xr:uid="{00000000-0005-0000-0000-0000F9620000}"/>
    <cellStyle name="Note 4 2 2 2" xfId="29886" xr:uid="{00000000-0005-0000-0000-0000FA620000}"/>
    <cellStyle name="Note 4 2 2 2 2" xfId="38742" xr:uid="{70CFE8F9-C919-456F-A439-F0C3FD1D326F}"/>
    <cellStyle name="Note 4 2 2 3" xfId="35614" xr:uid="{9E475C2E-7071-45F1-BFB7-23D433C0CF7C}"/>
    <cellStyle name="Note 4 2 3" xfId="22468" xr:uid="{00000000-0005-0000-0000-0000FB620000}"/>
    <cellStyle name="Note 4 2 3 2" xfId="31414" xr:uid="{B2081EDE-D838-4DDB-B4D9-167E411B8203}"/>
    <cellStyle name="Note 4 3" xfId="26742" xr:uid="{00000000-0005-0000-0000-0000FC620000}"/>
    <cellStyle name="Note 4 3 2" xfId="29885" xr:uid="{00000000-0005-0000-0000-0000FD620000}"/>
    <cellStyle name="Note 4 3 2 2" xfId="38741" xr:uid="{7ACB4E8E-5296-41F8-9721-CAA681E92B42}"/>
    <cellStyle name="Note 4 3 3" xfId="35613" xr:uid="{FE1FDB3F-96FD-4DB0-BFA4-6AC5D9D5691A}"/>
    <cellStyle name="Note 4 4" xfId="22469" xr:uid="{00000000-0005-0000-0000-0000FE620000}"/>
    <cellStyle name="Note 4 4 2" xfId="31415" xr:uid="{18A3575D-0CB4-4B43-932E-D746003728B1}"/>
    <cellStyle name="Note 5" xfId="18937" xr:uid="{00000000-0005-0000-0000-0000FF620000}"/>
    <cellStyle name="Note 5 2" xfId="26744" xr:uid="{00000000-0005-0000-0000-000000630000}"/>
    <cellStyle name="Note 5 2 2" xfId="29887" xr:uid="{00000000-0005-0000-0000-000001630000}"/>
    <cellStyle name="Note 5 2 2 2" xfId="38743" xr:uid="{B36F160E-37A7-4336-A935-267656DB6830}"/>
    <cellStyle name="Note 5 2 3" xfId="35615" xr:uid="{AA255C01-D5C8-4937-96C5-67F86BF089E3}"/>
    <cellStyle name="Note 5 3" xfId="22467" xr:uid="{00000000-0005-0000-0000-000002630000}"/>
    <cellStyle name="Note 5 3 2" xfId="31413" xr:uid="{12B5B8AB-2FA1-4F4B-A110-84BFFF76ADF9}"/>
    <cellStyle name="Note 6" xfId="18938" xr:uid="{00000000-0005-0000-0000-000003630000}"/>
    <cellStyle name="Note 6 2" xfId="26745" xr:uid="{00000000-0005-0000-0000-000004630000}"/>
    <cellStyle name="Note 6 2 2" xfId="29888" xr:uid="{00000000-0005-0000-0000-000005630000}"/>
    <cellStyle name="Note 6 2 2 2" xfId="38744" xr:uid="{5280D59A-AD0D-48CE-B1C3-B18DD1B703AC}"/>
    <cellStyle name="Note 6 2 3" xfId="35616" xr:uid="{F080A1CB-034F-477A-9FCF-A60372255302}"/>
    <cellStyle name="Note 6 3" xfId="22466" xr:uid="{00000000-0005-0000-0000-000006630000}"/>
    <cellStyle name="Note 6 3 2" xfId="31412" xr:uid="{D146224A-A00D-4BBC-9591-2F3D813DA685}"/>
    <cellStyle name="Notes" xfId="18939" xr:uid="{00000000-0005-0000-0000-000007630000}"/>
    <cellStyle name="NPPESalesPct" xfId="775" xr:uid="{00000000-0005-0000-0000-000008630000}"/>
    <cellStyle name="NPPESalesPct 2" xfId="18940" xr:uid="{00000000-0005-0000-0000-000009630000}"/>
    <cellStyle name="Num1" xfId="18941" xr:uid="{00000000-0005-0000-0000-00000A630000}"/>
    <cellStyle name="Num1 2" xfId="18942" xr:uid="{00000000-0005-0000-0000-00000B630000}"/>
    <cellStyle name="Num1Blue" xfId="18943" xr:uid="{00000000-0005-0000-0000-00000C630000}"/>
    <cellStyle name="Number" xfId="1038" xr:uid="{00000000-0005-0000-0000-00000D630000}"/>
    <cellStyle name="Number [0]" xfId="18944" xr:uid="{00000000-0005-0000-0000-00000E630000}"/>
    <cellStyle name="Number [0] 2" xfId="18945" xr:uid="{00000000-0005-0000-0000-00000F630000}"/>
    <cellStyle name="Number [1]" xfId="18946" xr:uid="{00000000-0005-0000-0000-000010630000}"/>
    <cellStyle name="Number [1] 2" xfId="18947" xr:uid="{00000000-0005-0000-0000-000011630000}"/>
    <cellStyle name="Number [2]" xfId="18948" xr:uid="{00000000-0005-0000-0000-000012630000}"/>
    <cellStyle name="Number [2] 2" xfId="18949" xr:uid="{00000000-0005-0000-0000-000013630000}"/>
    <cellStyle name="Numbers" xfId="18950" xr:uid="{00000000-0005-0000-0000-000014630000}"/>
    <cellStyle name="Numbers - Bold" xfId="18951" xr:uid="{00000000-0005-0000-0000-000015630000}"/>
    <cellStyle name="Numbers - Bold - Italic" xfId="18952" xr:uid="{00000000-0005-0000-0000-000016630000}"/>
    <cellStyle name="Numbers - Bold 2" xfId="18953" xr:uid="{00000000-0005-0000-0000-000017630000}"/>
    <cellStyle name="Numbers - Bold_6079BX" xfId="18954" xr:uid="{00000000-0005-0000-0000-000018630000}"/>
    <cellStyle name="Numbers - Large" xfId="18955" xr:uid="{00000000-0005-0000-0000-000019630000}"/>
    <cellStyle name="Numbers_6079BX" xfId="18956" xr:uid="{00000000-0005-0000-0000-00001A630000}"/>
    <cellStyle name="NWI%S" xfId="776" xr:uid="{00000000-0005-0000-0000-00001B630000}"/>
    <cellStyle name="NWI%S 2" xfId="18957" xr:uid="{00000000-0005-0000-0000-00001C630000}"/>
    <cellStyle name="Obsolete" xfId="18958" xr:uid="{00000000-0005-0000-0000-00001D630000}"/>
    <cellStyle name="Œ…‹æØ‚è [0.00]_!!!GO" xfId="18959" xr:uid="{00000000-0005-0000-0000-00001E630000}"/>
    <cellStyle name="Œ…‹æØ‚è_!!!GO" xfId="18960" xr:uid="{00000000-0005-0000-0000-00001F630000}"/>
    <cellStyle name="oft Excel]_x000d__x000a_Comment=As linhas open=/f carregam funções personalizadas para a lista de funções Colar._x000d__x000a_Maximized=3_x000d__x000a_" xfId="18961" xr:uid="{00000000-0005-0000-0000-000020630000}"/>
    <cellStyle name="oft Excel]_x000d__x000a_Comment=As linhas open=/f carregam funções personalizadas para a lista de funções Colar._x000d__x000a_Maximized=3_x000d__x000a_ 2" xfId="18962" xr:uid="{00000000-0005-0000-0000-000021630000}"/>
    <cellStyle name="oft Excel]_x000d__x000a_Comment=As linhas open=/f carregam funções personalizadas para a lista de funções Colar._x000d__x000a_Maximized=3_x000d__x000a_ 2 2" xfId="18963" xr:uid="{00000000-0005-0000-0000-000022630000}"/>
    <cellStyle name="oft Excel]_x000d__x000a_Comment=As linhas open=/f carregam funções personalizadas para a lista de funções Colar._x000d__x000a_Maximized=3_x000d__x000a_ 2 2 2" xfId="18964" xr:uid="{00000000-0005-0000-0000-000023630000}"/>
    <cellStyle name="oft Excel]_x000d__x000a_Comment=As linhas open=/f carregam funções personalizadas para a lista de funções Colar._x000d__x000a_Maximized=3_x000d__x000a_ 2 2 3" xfId="18965" xr:uid="{00000000-0005-0000-0000-000024630000}"/>
    <cellStyle name="oft Excel]_x000d__x000a_Comment=As linhas open=/f carregam funções personalizadas para a lista de funções Colar._x000d__x000a_Maximized=3_x000d__x000a_ 2 3" xfId="18966" xr:uid="{00000000-0005-0000-0000-000025630000}"/>
    <cellStyle name="oft Excel]_x000d__x000a_Comment=As linhas open=/f carregam funções personalizadas para a lista de funções Colar._x000d__x000a_Maximized=3_x000d__x000a_ 2 4" xfId="18967" xr:uid="{00000000-0005-0000-0000-000026630000}"/>
    <cellStyle name="oft Excel]_x000d__x000a_Comment=As linhas open=/f carregam funções personalizadas para a lista de funções Colar._x000d__x000a_Maximized=3_x000d__x000a_ 3" xfId="18968" xr:uid="{00000000-0005-0000-0000-000027630000}"/>
    <cellStyle name="oft Excel]_x000d__x000a_Comment=As linhas open=/f carregam funções personalizadas para a lista de funções Colar._x000d__x000a_Maximized=3_x000d__x000a_ 3 2" xfId="18969" xr:uid="{00000000-0005-0000-0000-000028630000}"/>
    <cellStyle name="oft Excel]_x000d__x000a_Comment=As linhas open=/f carregam funções personalizadas para a lista de funções Colar._x000d__x000a_Maximized=3_x000d__x000a_ 3 3" xfId="18970" xr:uid="{00000000-0005-0000-0000-000029630000}"/>
    <cellStyle name="oft Excel]_x000d__x000a_Comment=As linhas open=/f carregam funções personalizadas para a lista de funções Colar._x000d__x000a_Maximized=3_x000d__x000a_ 4" xfId="18971" xr:uid="{00000000-0005-0000-0000-00002A630000}"/>
    <cellStyle name="oft Excel]_x000d__x000a_Comment=As linhas open=/f carregam funções personalizadas para a lista de funções Colar._x000d__x000a_Maximized=3_x000d__x000a_ 5" xfId="18972" xr:uid="{00000000-0005-0000-0000-00002B630000}"/>
    <cellStyle name="Onedec" xfId="18973" xr:uid="{00000000-0005-0000-0000-00002C630000}"/>
    <cellStyle name="Out_range" xfId="18974" xr:uid="{00000000-0005-0000-0000-00002D630000}"/>
    <cellStyle name="Output 2" xfId="777" xr:uid="{00000000-0005-0000-0000-00002E630000}"/>
    <cellStyle name="Output 2 2" xfId="778" xr:uid="{00000000-0005-0000-0000-00002F630000}"/>
    <cellStyle name="Output 2 2 2" xfId="18975" xr:uid="{00000000-0005-0000-0000-000030630000}"/>
    <cellStyle name="Output 2 2 2 2" xfId="26746" xr:uid="{00000000-0005-0000-0000-000031630000}"/>
    <cellStyle name="Output 2 2 2 2 2" xfId="29889" xr:uid="{00000000-0005-0000-0000-000032630000}"/>
    <cellStyle name="Output 2 2 2 2 2 2" xfId="38745" xr:uid="{BFFC0CE7-6055-4E0F-975E-712B39C444B9}"/>
    <cellStyle name="Output 2 2 2 2 3" xfId="35617" xr:uid="{49AB3051-FE0B-49CB-B010-3E8D2B4ECF4A}"/>
    <cellStyle name="Output 2 2 2 3" xfId="22465" xr:uid="{00000000-0005-0000-0000-000033630000}"/>
    <cellStyle name="Output 2 2 2 3 2" xfId="31411" xr:uid="{CA39E157-D0E4-42A9-ADE2-DDD2CC55DBA7}"/>
    <cellStyle name="Output 2 2 3" xfId="18976" xr:uid="{00000000-0005-0000-0000-000034630000}"/>
    <cellStyle name="Output 2 2 4" xfId="18977" xr:uid="{00000000-0005-0000-0000-000035630000}"/>
    <cellStyle name="Output 2 2 5" xfId="22292" xr:uid="{00000000-0005-0000-0000-000036630000}"/>
    <cellStyle name="Output 2 2 5 2" xfId="27726" xr:uid="{00000000-0005-0000-0000-000037630000}"/>
    <cellStyle name="Output 2 2 5 2 2" xfId="36582" xr:uid="{4118DA0F-532C-4660-A214-D972C3632275}"/>
    <cellStyle name="Output 2 2 5 3" xfId="31238" xr:uid="{17536D81-773B-4FB4-B72D-3102FA3D8D36}"/>
    <cellStyle name="Output 2 2 6" xfId="27146" xr:uid="{00000000-0005-0000-0000-000038630000}"/>
    <cellStyle name="Output 2 2 6 2" xfId="36017" xr:uid="{AC5E01D3-1B7A-4208-8954-F55C76EB556A}"/>
    <cellStyle name="Output 2 3" xfId="18978" xr:uid="{00000000-0005-0000-0000-000039630000}"/>
    <cellStyle name="Output 2 4" xfId="18979" xr:uid="{00000000-0005-0000-0000-00003A630000}"/>
    <cellStyle name="Output 2 5" xfId="18980" xr:uid="{00000000-0005-0000-0000-00003B630000}"/>
    <cellStyle name="Output 2 6" xfId="22291" xr:uid="{00000000-0005-0000-0000-00003C630000}"/>
    <cellStyle name="Output 2 6 2" xfId="27725" xr:uid="{00000000-0005-0000-0000-00003D630000}"/>
    <cellStyle name="Output 2 6 2 2" xfId="36581" xr:uid="{C39A33DA-75C6-4213-8600-91B79D7BE943}"/>
    <cellStyle name="Output 2 6 3" xfId="31237" xr:uid="{AA3E37B5-61D3-4214-8AA9-A1A8396733EC}"/>
    <cellStyle name="Output 2 7" xfId="27147" xr:uid="{00000000-0005-0000-0000-00003E630000}"/>
    <cellStyle name="Output 2 7 2" xfId="36018" xr:uid="{10933228-BF53-4267-B169-203B4EB9278D}"/>
    <cellStyle name="Output 3" xfId="18981" xr:uid="{00000000-0005-0000-0000-00003F630000}"/>
    <cellStyle name="Output 3 2" xfId="18982" xr:uid="{00000000-0005-0000-0000-000040630000}"/>
    <cellStyle name="Output 3 3" xfId="18983" xr:uid="{00000000-0005-0000-0000-000041630000}"/>
    <cellStyle name="Output 4" xfId="18984" xr:uid="{00000000-0005-0000-0000-000042630000}"/>
    <cellStyle name="Output 5" xfId="18985" xr:uid="{00000000-0005-0000-0000-000043630000}"/>
    <cellStyle name="Output 5 2" xfId="18986" xr:uid="{00000000-0005-0000-0000-000044630000}"/>
    <cellStyle name="Output 5 2 2" xfId="26748" xr:uid="{00000000-0005-0000-0000-000045630000}"/>
    <cellStyle name="Output 5 2 2 2" xfId="29891" xr:uid="{00000000-0005-0000-0000-000046630000}"/>
    <cellStyle name="Output 5 2 2 2 2" xfId="38747" xr:uid="{E48A3386-2999-45D6-8FE4-CFD14745331B}"/>
    <cellStyle name="Output 5 2 2 3" xfId="35619" xr:uid="{1C0E93E9-E73D-43F6-A5B7-2490E5CBA827}"/>
    <cellStyle name="Output 5 2 3" xfId="22463" xr:uid="{00000000-0005-0000-0000-000047630000}"/>
    <cellStyle name="Output 5 2 3 2" xfId="31409" xr:uid="{DEDA1461-F305-471C-93FD-99A845536F6E}"/>
    <cellStyle name="Output 5 3" xfId="26747" xr:uid="{00000000-0005-0000-0000-000048630000}"/>
    <cellStyle name="Output 5 3 2" xfId="29890" xr:uid="{00000000-0005-0000-0000-000049630000}"/>
    <cellStyle name="Output 5 3 2 2" xfId="38746" xr:uid="{3DC6D2CB-8C37-44E3-B114-95E4105A869D}"/>
    <cellStyle name="Output 5 3 3" xfId="35618" xr:uid="{28A2CEC5-700A-4345-9716-C6031A806E85}"/>
    <cellStyle name="Output 5 4" xfId="22464" xr:uid="{00000000-0005-0000-0000-00004A630000}"/>
    <cellStyle name="Output 5 4 2" xfId="31410" xr:uid="{9567CF74-5E2A-40F9-9205-5E733EF308C7}"/>
    <cellStyle name="Output 6" xfId="18987" xr:uid="{00000000-0005-0000-0000-00004B630000}"/>
    <cellStyle name="Output 7" xfId="18988" xr:uid="{00000000-0005-0000-0000-00004C630000}"/>
    <cellStyle name="Output Amounts" xfId="18989" xr:uid="{00000000-0005-0000-0000-00004D630000}"/>
    <cellStyle name="Output Column Headings" xfId="18990" xr:uid="{00000000-0005-0000-0000-00004E630000}"/>
    <cellStyle name="Output Line Items" xfId="18991" xr:uid="{00000000-0005-0000-0000-00004F630000}"/>
    <cellStyle name="Output Report Heading" xfId="18992" xr:uid="{00000000-0005-0000-0000-000050630000}"/>
    <cellStyle name="Output Report Title" xfId="18993" xr:uid="{00000000-0005-0000-0000-000051630000}"/>
    <cellStyle name="P&amp;L Numbers" xfId="18994" xr:uid="{00000000-0005-0000-0000-000052630000}"/>
    <cellStyle name="P&amp;L Numbers 2" xfId="18995" xr:uid="{00000000-0005-0000-0000-000053630000}"/>
    <cellStyle name="Package_numbers" xfId="18996" xr:uid="{00000000-0005-0000-0000-000054630000}"/>
    <cellStyle name="Page Heading" xfId="18997" xr:uid="{00000000-0005-0000-0000-000055630000}"/>
    <cellStyle name="Page Heading Large" xfId="18998" xr:uid="{00000000-0005-0000-0000-000056630000}"/>
    <cellStyle name="Page Heading Small" xfId="18999" xr:uid="{00000000-0005-0000-0000-000057630000}"/>
    <cellStyle name="Page Heading Small 2" xfId="19000" xr:uid="{00000000-0005-0000-0000-000058630000}"/>
    <cellStyle name="Page Number" xfId="19001" xr:uid="{00000000-0005-0000-0000-000059630000}"/>
    <cellStyle name="Palatino" xfId="19002" xr:uid="{00000000-0005-0000-0000-00005A630000}"/>
    <cellStyle name="PB Table Heading" xfId="19003" xr:uid="{00000000-0005-0000-0000-00005B630000}"/>
    <cellStyle name="PB Table Highlight1" xfId="19004" xr:uid="{00000000-0005-0000-0000-00005C630000}"/>
    <cellStyle name="PB Table Highlight2" xfId="19005" xr:uid="{00000000-0005-0000-0000-00005D630000}"/>
    <cellStyle name="PB Table Highlight2 2" xfId="19006" xr:uid="{00000000-0005-0000-0000-00005E630000}"/>
    <cellStyle name="PB Table Highlight2 2 2" xfId="27654" xr:uid="{00000000-0005-0000-0000-00005F630000}"/>
    <cellStyle name="PB Table Highlight2 3" xfId="27653" xr:uid="{00000000-0005-0000-0000-000060630000}"/>
    <cellStyle name="PB Table Highlight3" xfId="19007" xr:uid="{00000000-0005-0000-0000-000061630000}"/>
    <cellStyle name="PB Table Highlight3 2" xfId="19008" xr:uid="{00000000-0005-0000-0000-000062630000}"/>
    <cellStyle name="PB Table Highlight3 2 2" xfId="27656" xr:uid="{00000000-0005-0000-0000-000063630000}"/>
    <cellStyle name="PB Table Highlight3 3" xfId="27655" xr:uid="{00000000-0005-0000-0000-000064630000}"/>
    <cellStyle name="PB Table Standard Row" xfId="19009" xr:uid="{00000000-0005-0000-0000-000065630000}"/>
    <cellStyle name="PB Table Standard Row 2" xfId="19010" xr:uid="{00000000-0005-0000-0000-000066630000}"/>
    <cellStyle name="PB Table Standard Row 2 2" xfId="27658" xr:uid="{00000000-0005-0000-0000-000067630000}"/>
    <cellStyle name="PB Table Standard Row 2 2 2" xfId="36518" xr:uid="{812B2B38-87B5-4AC5-ADE1-C327EEA770AB}"/>
    <cellStyle name="PB Table Standard Row 2 3" xfId="30542" xr:uid="{80479842-B35C-42D7-81FA-E1B529050115}"/>
    <cellStyle name="PB Table Standard Row 3" xfId="27657" xr:uid="{00000000-0005-0000-0000-000068630000}"/>
    <cellStyle name="PB Table Standard Row 3 2" xfId="36517" xr:uid="{9384A393-3EF9-4A1D-889B-D33DE22DCBBF}"/>
    <cellStyle name="PB Table Standard Row 4" xfId="30541" xr:uid="{9476AA92-0318-4C5F-832A-B960F3939D41}"/>
    <cellStyle name="PB Table Subtotal Row" xfId="19011" xr:uid="{00000000-0005-0000-0000-000069630000}"/>
    <cellStyle name="PB Table Total Row" xfId="19012" xr:uid="{00000000-0005-0000-0000-00006A630000}"/>
    <cellStyle name="pb_page_heading_LS" xfId="19013" xr:uid="{00000000-0005-0000-0000-00006B630000}"/>
    <cellStyle name="pc1" xfId="19014" xr:uid="{00000000-0005-0000-0000-00006C630000}"/>
    <cellStyle name="pcent" xfId="19015" xr:uid="{00000000-0005-0000-0000-00006D630000}"/>
    <cellStyle name="pct_sub" xfId="19016" xr:uid="{00000000-0005-0000-0000-00006E630000}"/>
    <cellStyle name="pe" xfId="19017" xr:uid="{00000000-0005-0000-0000-00006F630000}"/>
    <cellStyle name="PE(1)" xfId="19018" xr:uid="{00000000-0005-0000-0000-000070630000}"/>
    <cellStyle name="PEG" xfId="19019" xr:uid="{00000000-0005-0000-0000-000071630000}"/>
    <cellStyle name="per.style" xfId="19020" xr:uid="{00000000-0005-0000-0000-000072630000}"/>
    <cellStyle name="Percen - Estilo1" xfId="19021" xr:uid="{00000000-0005-0000-0000-000073630000}"/>
    <cellStyle name="Percen - Estilo1 2" xfId="19022" xr:uid="{00000000-0005-0000-0000-000074630000}"/>
    <cellStyle name="Percen - Estilo1 2 2" xfId="19023" xr:uid="{00000000-0005-0000-0000-000075630000}"/>
    <cellStyle name="Percen - Estilo1 2 2 2" xfId="19024" xr:uid="{00000000-0005-0000-0000-000076630000}"/>
    <cellStyle name="Percen - Estilo1 2 2 3" xfId="19025" xr:uid="{00000000-0005-0000-0000-000077630000}"/>
    <cellStyle name="Percen - Estilo1 2 3" xfId="19026" xr:uid="{00000000-0005-0000-0000-000078630000}"/>
    <cellStyle name="Percen - Estilo1 2 4" xfId="19027" xr:uid="{00000000-0005-0000-0000-000079630000}"/>
    <cellStyle name="Percen - Estilo1 3" xfId="19028" xr:uid="{00000000-0005-0000-0000-00007A630000}"/>
    <cellStyle name="Percen - Estilo1 3 2" xfId="19029" xr:uid="{00000000-0005-0000-0000-00007B630000}"/>
    <cellStyle name="Percen - Estilo1 3 3" xfId="19030" xr:uid="{00000000-0005-0000-0000-00007C630000}"/>
    <cellStyle name="Percen - Estilo1 4" xfId="19031" xr:uid="{00000000-0005-0000-0000-00007D630000}"/>
    <cellStyle name="Percen - Estilo1 5" xfId="19032" xr:uid="{00000000-0005-0000-0000-00007E630000}"/>
    <cellStyle name="Percen - Estilo2" xfId="779" xr:uid="{00000000-0005-0000-0000-00007F630000}"/>
    <cellStyle name="Percen - Estilo2 2" xfId="19033" xr:uid="{00000000-0005-0000-0000-000080630000}"/>
    <cellStyle name="Percen - Estilo2 2 2" xfId="19034" xr:uid="{00000000-0005-0000-0000-000081630000}"/>
    <cellStyle name="Percen - Estilo2 2 2 2" xfId="19035" xr:uid="{00000000-0005-0000-0000-000082630000}"/>
    <cellStyle name="Percen - Estilo2 2 2 3" xfId="19036" xr:uid="{00000000-0005-0000-0000-000083630000}"/>
    <cellStyle name="Percen - Estilo2 2 3" xfId="19037" xr:uid="{00000000-0005-0000-0000-000084630000}"/>
    <cellStyle name="Percen - Estilo2 2 4" xfId="19038" xr:uid="{00000000-0005-0000-0000-000085630000}"/>
    <cellStyle name="Percen - Estilo2 3" xfId="19039" xr:uid="{00000000-0005-0000-0000-000086630000}"/>
    <cellStyle name="Percen - Estilo2 3 2" xfId="19040" xr:uid="{00000000-0005-0000-0000-000087630000}"/>
    <cellStyle name="Percen - Estilo2 3 3" xfId="19041" xr:uid="{00000000-0005-0000-0000-000088630000}"/>
    <cellStyle name="Percen - Estilo2 4" xfId="19042" xr:uid="{00000000-0005-0000-0000-000089630000}"/>
    <cellStyle name="Percen - Estilo2 5" xfId="19043" xr:uid="{00000000-0005-0000-0000-00008A630000}"/>
    <cellStyle name="Percent (0)" xfId="19044" xr:uid="{00000000-0005-0000-0000-00008B630000}"/>
    <cellStyle name="Percent (0) 2" xfId="19045" xr:uid="{00000000-0005-0000-0000-00008C630000}"/>
    <cellStyle name="Percent [.00%]" xfId="19046" xr:uid="{00000000-0005-0000-0000-00008D630000}"/>
    <cellStyle name="Percent [0%]" xfId="19047" xr:uid="{00000000-0005-0000-0000-00008E630000}"/>
    <cellStyle name="Percent [0.00%]" xfId="19048" xr:uid="{00000000-0005-0000-0000-00008F630000}"/>
    <cellStyle name="Percent [0]" xfId="781" xr:uid="{00000000-0005-0000-0000-000090630000}"/>
    <cellStyle name="Percent [0] 2" xfId="19049" xr:uid="{00000000-0005-0000-0000-000091630000}"/>
    <cellStyle name="Percent [0] 2 2" xfId="19050" xr:uid="{00000000-0005-0000-0000-000092630000}"/>
    <cellStyle name="Percent [0] 3" xfId="19051" xr:uid="{00000000-0005-0000-0000-000093630000}"/>
    <cellStyle name="Percent [1]" xfId="782" xr:uid="{00000000-0005-0000-0000-000094630000}"/>
    <cellStyle name="Percent [1]--" xfId="19052" xr:uid="{00000000-0005-0000-0000-000095630000}"/>
    <cellStyle name="Percent [1] --" xfId="19053" xr:uid="{00000000-0005-0000-0000-000096630000}"/>
    <cellStyle name="Percent [1] 2" xfId="19054" xr:uid="{00000000-0005-0000-0000-000097630000}"/>
    <cellStyle name="Percent [1] 2 2" xfId="19055" xr:uid="{00000000-0005-0000-0000-000098630000}"/>
    <cellStyle name="Percent [1] 3" xfId="19056" xr:uid="{00000000-0005-0000-0000-000099630000}"/>
    <cellStyle name="Percent [1] 4" xfId="19057" xr:uid="{00000000-0005-0000-0000-00009A630000}"/>
    <cellStyle name="Percent [1]_Ampla - FO.V1.5Betaxls" xfId="19058" xr:uid="{00000000-0005-0000-0000-00009B630000}"/>
    <cellStyle name="Percent [2]" xfId="783" xr:uid="{00000000-0005-0000-0000-00009C630000}"/>
    <cellStyle name="Percent [2] 2" xfId="19059" xr:uid="{00000000-0005-0000-0000-00009D630000}"/>
    <cellStyle name="Percent [2] 2 2" xfId="19060" xr:uid="{00000000-0005-0000-0000-00009E630000}"/>
    <cellStyle name="Percent [2] 3" xfId="19061" xr:uid="{00000000-0005-0000-0000-00009F630000}"/>
    <cellStyle name="Percent [3]" xfId="19062" xr:uid="{00000000-0005-0000-0000-0000A0630000}"/>
    <cellStyle name="Percent [3]--" xfId="19063" xr:uid="{00000000-0005-0000-0000-0000A1630000}"/>
    <cellStyle name="Percent 0" xfId="19064" xr:uid="{00000000-0005-0000-0000-0000A2630000}"/>
    <cellStyle name="Percent 0 2" xfId="19065" xr:uid="{00000000-0005-0000-0000-0000A3630000}"/>
    <cellStyle name="Percent 0.00" xfId="19066" xr:uid="{00000000-0005-0000-0000-0000A4630000}"/>
    <cellStyle name="Percent 0.00 2" xfId="19067" xr:uid="{00000000-0005-0000-0000-0000A5630000}"/>
    <cellStyle name="Percent 0_comms. tab" xfId="19068" xr:uid="{00000000-0005-0000-0000-0000A6630000}"/>
    <cellStyle name="Percent 2" xfId="784" xr:uid="{00000000-0005-0000-0000-0000A7630000}"/>
    <cellStyle name="Percent 2 2" xfId="785" xr:uid="{00000000-0005-0000-0000-0000A8630000}"/>
    <cellStyle name="Percent 2 3" xfId="19069" xr:uid="{00000000-0005-0000-0000-0000A9630000}"/>
    <cellStyle name="Percent 2 4" xfId="19070" xr:uid="{00000000-0005-0000-0000-0000AA630000}"/>
    <cellStyle name="Percent 3" xfId="786" xr:uid="{00000000-0005-0000-0000-0000AB630000}"/>
    <cellStyle name="Percent 3 2" xfId="19071" xr:uid="{00000000-0005-0000-0000-0000AC630000}"/>
    <cellStyle name="Percent 3 3" xfId="19072" xr:uid="{00000000-0005-0000-0000-0000AD630000}"/>
    <cellStyle name="Percent 4" xfId="780" xr:uid="{00000000-0005-0000-0000-0000AE630000}"/>
    <cellStyle name="Percent 4 2" xfId="19073" xr:uid="{00000000-0005-0000-0000-0000AF630000}"/>
    <cellStyle name="Percent 4 3" xfId="19074" xr:uid="{00000000-0005-0000-0000-0000B0630000}"/>
    <cellStyle name="Percent 5" xfId="1028" xr:uid="{00000000-0005-0000-0000-0000B1630000}"/>
    <cellStyle name="Percent 6" xfId="1027" xr:uid="{00000000-0005-0000-0000-0000B2630000}"/>
    <cellStyle name="Percent 7" xfId="1029" xr:uid="{00000000-0005-0000-0000-0000B3630000}"/>
    <cellStyle name="Percent Comma" xfId="787" xr:uid="{00000000-0005-0000-0000-0000B4630000}"/>
    <cellStyle name="Percent Comma 2" xfId="19075" xr:uid="{00000000-0005-0000-0000-0000B5630000}"/>
    <cellStyle name="Percent Hard" xfId="19076" xr:uid="{00000000-0005-0000-0000-0000B6630000}"/>
    <cellStyle name="Percent Hard 2" xfId="19077" xr:uid="{00000000-0005-0000-0000-0000B7630000}"/>
    <cellStyle name="Percent input" xfId="19078" xr:uid="{00000000-0005-0000-0000-0000B8630000}"/>
    <cellStyle name="Percent input 2" xfId="19079" xr:uid="{00000000-0005-0000-0000-0000B9630000}"/>
    <cellStyle name="Percent input 2 2" xfId="19080" xr:uid="{00000000-0005-0000-0000-0000BA630000}"/>
    <cellStyle name="Percent input 2 2 2" xfId="19081" xr:uid="{00000000-0005-0000-0000-0000BB630000}"/>
    <cellStyle name="Percent input 2 2 2 2" xfId="26752" xr:uid="{00000000-0005-0000-0000-0000BC630000}"/>
    <cellStyle name="Percent input 2 2 2 2 2" xfId="29895" xr:uid="{00000000-0005-0000-0000-0000BD630000}"/>
    <cellStyle name="Percent input 2 2 2 2 2 2" xfId="38751" xr:uid="{8F8A35D4-97FB-4AEB-8CEA-A688D559B111}"/>
    <cellStyle name="Percent input 2 2 2 2 3" xfId="35623" xr:uid="{0F0D0B78-30C6-4455-86E3-D7465CBBB0C1}"/>
    <cellStyle name="Percent input 2 2 2 3" xfId="22459" xr:uid="{00000000-0005-0000-0000-0000BE630000}"/>
    <cellStyle name="Percent input 2 2 2 3 2" xfId="31405" xr:uid="{CAE07E6E-E446-4F73-B081-89D16C05697B}"/>
    <cellStyle name="Percent input 2 2 3" xfId="26751" xr:uid="{00000000-0005-0000-0000-0000BF630000}"/>
    <cellStyle name="Percent input 2 2 3 2" xfId="29894" xr:uid="{00000000-0005-0000-0000-0000C0630000}"/>
    <cellStyle name="Percent input 2 2 3 2 2" xfId="38750" xr:uid="{35458493-C3DC-481C-8DD0-148EDEB5E9BF}"/>
    <cellStyle name="Percent input 2 2 3 3" xfId="35622" xr:uid="{08635186-1279-4331-BB6B-B106826BB8AB}"/>
    <cellStyle name="Percent input 2 2 4" xfId="22460" xr:uid="{00000000-0005-0000-0000-0000C1630000}"/>
    <cellStyle name="Percent input 2 2 4 2" xfId="31406" xr:uid="{ED742997-254C-4D64-A75F-0DF55D6B14F6}"/>
    <cellStyle name="Percent input 2 3" xfId="19082" xr:uid="{00000000-0005-0000-0000-0000C2630000}"/>
    <cellStyle name="Percent input 2 3 2" xfId="19083" xr:uid="{00000000-0005-0000-0000-0000C3630000}"/>
    <cellStyle name="Percent input 2 3 2 2" xfId="26754" xr:uid="{00000000-0005-0000-0000-0000C4630000}"/>
    <cellStyle name="Percent input 2 3 2 2 2" xfId="29897" xr:uid="{00000000-0005-0000-0000-0000C5630000}"/>
    <cellStyle name="Percent input 2 3 2 2 2 2" xfId="38753" xr:uid="{399751F6-14C1-4D68-9295-E99105208B5A}"/>
    <cellStyle name="Percent input 2 3 2 2 3" xfId="35625" xr:uid="{BE0EDF91-9761-42A1-B63A-D64ADEAA8DB8}"/>
    <cellStyle name="Percent input 2 3 2 3" xfId="22457" xr:uid="{00000000-0005-0000-0000-0000C6630000}"/>
    <cellStyle name="Percent input 2 3 2 3 2" xfId="31403" xr:uid="{7EDB4CAB-E9EA-4372-A61C-CD5CBCE136AE}"/>
    <cellStyle name="Percent input 2 3 3" xfId="26753" xr:uid="{00000000-0005-0000-0000-0000C7630000}"/>
    <cellStyle name="Percent input 2 3 3 2" xfId="29896" xr:uid="{00000000-0005-0000-0000-0000C8630000}"/>
    <cellStyle name="Percent input 2 3 3 2 2" xfId="38752" xr:uid="{C3AB86B8-7954-41E0-85D2-BF5C07CC9185}"/>
    <cellStyle name="Percent input 2 3 3 3" xfId="35624" xr:uid="{18D5352F-989F-45AC-B82A-4BC70EE5D8C7}"/>
    <cellStyle name="Percent input 2 3 4" xfId="22458" xr:uid="{00000000-0005-0000-0000-0000C9630000}"/>
    <cellStyle name="Percent input 2 3 4 2" xfId="31404" xr:uid="{6334F818-BF3A-48DD-B82E-8E254AC3E673}"/>
    <cellStyle name="Percent input 2 4" xfId="19084" xr:uid="{00000000-0005-0000-0000-0000CA630000}"/>
    <cellStyle name="Percent input 2 4 2" xfId="26755" xr:uid="{00000000-0005-0000-0000-0000CB630000}"/>
    <cellStyle name="Percent input 2 4 2 2" xfId="29898" xr:uid="{00000000-0005-0000-0000-0000CC630000}"/>
    <cellStyle name="Percent input 2 4 2 2 2" xfId="38754" xr:uid="{CA769F9E-A605-4008-BE03-F8C0B6BA2B81}"/>
    <cellStyle name="Percent input 2 4 2 3" xfId="35626" xr:uid="{4D680608-47F3-49DB-B46E-E01587F9C416}"/>
    <cellStyle name="Percent input 2 4 3" xfId="22456" xr:uid="{00000000-0005-0000-0000-0000CD630000}"/>
    <cellStyle name="Percent input 2 4 3 2" xfId="31402" xr:uid="{5E4B7890-763D-44DB-AAA3-BB13478A00EA}"/>
    <cellStyle name="Percent input 2 5" xfId="26750" xr:uid="{00000000-0005-0000-0000-0000CE630000}"/>
    <cellStyle name="Percent input 2 5 2" xfId="29893" xr:uid="{00000000-0005-0000-0000-0000CF630000}"/>
    <cellStyle name="Percent input 2 5 2 2" xfId="38749" xr:uid="{3CE920DF-71E7-4D00-8D6A-D94276944376}"/>
    <cellStyle name="Percent input 2 5 3" xfId="35621" xr:uid="{91B91C5F-AA58-453E-B44A-16797C1A8873}"/>
    <cellStyle name="Percent input 2 6" xfId="22461" xr:uid="{00000000-0005-0000-0000-0000D0630000}"/>
    <cellStyle name="Percent input 2 6 2" xfId="31407" xr:uid="{CDA10799-1B43-4EEA-B50A-821D9E3DF156}"/>
    <cellStyle name="Percent input 3" xfId="19085" xr:uid="{00000000-0005-0000-0000-0000D1630000}"/>
    <cellStyle name="Percent input 3 2" xfId="19086" xr:uid="{00000000-0005-0000-0000-0000D2630000}"/>
    <cellStyle name="Percent input 3 2 2" xfId="26757" xr:uid="{00000000-0005-0000-0000-0000D3630000}"/>
    <cellStyle name="Percent input 3 2 2 2" xfId="29900" xr:uid="{00000000-0005-0000-0000-0000D4630000}"/>
    <cellStyle name="Percent input 3 2 2 2 2" xfId="38756" xr:uid="{8FFB8AF8-B001-4F5D-9E7E-50137CB7A9FB}"/>
    <cellStyle name="Percent input 3 2 2 3" xfId="35628" xr:uid="{86582AF4-A680-45AE-8ECC-3C250708FEC1}"/>
    <cellStyle name="Percent input 3 2 3" xfId="22454" xr:uid="{00000000-0005-0000-0000-0000D5630000}"/>
    <cellStyle name="Percent input 3 2 3 2" xfId="31400" xr:uid="{7F9CD4FE-5C37-4021-A4CA-0E2703555156}"/>
    <cellStyle name="Percent input 3 3" xfId="26756" xr:uid="{00000000-0005-0000-0000-0000D6630000}"/>
    <cellStyle name="Percent input 3 3 2" xfId="29899" xr:uid="{00000000-0005-0000-0000-0000D7630000}"/>
    <cellStyle name="Percent input 3 3 2 2" xfId="38755" xr:uid="{287B2A50-E31D-4838-9168-882BD8BBB2B1}"/>
    <cellStyle name="Percent input 3 3 3" xfId="35627" xr:uid="{7E9B6FED-1120-49E0-B23C-D36D7EBAAD46}"/>
    <cellStyle name="Percent input 3 4" xfId="22455" xr:uid="{00000000-0005-0000-0000-0000D8630000}"/>
    <cellStyle name="Percent input 3 4 2" xfId="31401" xr:uid="{67090667-06E3-4EF8-8AC5-97654B3E7C35}"/>
    <cellStyle name="Percent input 4" xfId="19087" xr:uid="{00000000-0005-0000-0000-0000D9630000}"/>
    <cellStyle name="Percent input 4 2" xfId="19088" xr:uid="{00000000-0005-0000-0000-0000DA630000}"/>
    <cellStyle name="Percent input 4 2 2" xfId="26759" xr:uid="{00000000-0005-0000-0000-0000DB630000}"/>
    <cellStyle name="Percent input 4 2 2 2" xfId="29902" xr:uid="{00000000-0005-0000-0000-0000DC630000}"/>
    <cellStyle name="Percent input 4 2 2 2 2" xfId="38758" xr:uid="{45245B96-A5F0-402C-A352-CACFCBD0BBF5}"/>
    <cellStyle name="Percent input 4 2 2 3" xfId="35630" xr:uid="{203A3ED3-F26D-4841-A565-689DE1A3159F}"/>
    <cellStyle name="Percent input 4 2 3" xfId="22452" xr:uid="{00000000-0005-0000-0000-0000DD630000}"/>
    <cellStyle name="Percent input 4 2 3 2" xfId="31398" xr:uid="{FCFB394C-CC11-4A8E-90CC-AA61EF55F8FF}"/>
    <cellStyle name="Percent input 4 3" xfId="26758" xr:uid="{00000000-0005-0000-0000-0000DE630000}"/>
    <cellStyle name="Percent input 4 3 2" xfId="29901" xr:uid="{00000000-0005-0000-0000-0000DF630000}"/>
    <cellStyle name="Percent input 4 3 2 2" xfId="38757" xr:uid="{C607EC1D-57F9-4B01-B53B-20D5813C9A40}"/>
    <cellStyle name="Percent input 4 3 3" xfId="35629" xr:uid="{692DBED2-8989-4D3F-B484-40482C0B2887}"/>
    <cellStyle name="Percent input 4 4" xfId="22453" xr:uid="{00000000-0005-0000-0000-0000E0630000}"/>
    <cellStyle name="Percent input 4 4 2" xfId="31399" xr:uid="{A9747DF2-CC87-4B0F-BAA9-965BCF1B4578}"/>
    <cellStyle name="Percent input 5" xfId="19089" xr:uid="{00000000-0005-0000-0000-0000E1630000}"/>
    <cellStyle name="Percent input 5 2" xfId="26760" xr:uid="{00000000-0005-0000-0000-0000E2630000}"/>
    <cellStyle name="Percent input 5 2 2" xfId="29903" xr:uid="{00000000-0005-0000-0000-0000E3630000}"/>
    <cellStyle name="Percent input 5 2 2 2" xfId="38759" xr:uid="{A01E373B-4C57-4D6B-8B86-E1CAA2AE82F2}"/>
    <cellStyle name="Percent input 5 2 3" xfId="35631" xr:uid="{8DCE79AB-A00F-4E30-8DBA-1348B383B081}"/>
    <cellStyle name="Percent input 5 3" xfId="22451" xr:uid="{00000000-0005-0000-0000-0000E4630000}"/>
    <cellStyle name="Percent input 5 3 2" xfId="31397" xr:uid="{17E39D4E-6701-4A1D-9C1A-035634E036E4}"/>
    <cellStyle name="Percent input 6" xfId="26749" xr:uid="{00000000-0005-0000-0000-0000E5630000}"/>
    <cellStyle name="Percent input 6 2" xfId="29892" xr:uid="{00000000-0005-0000-0000-0000E6630000}"/>
    <cellStyle name="Percent input 6 2 2" xfId="38748" xr:uid="{47C7B001-8D41-4AE9-BB3D-0C6E3E693C12}"/>
    <cellStyle name="Percent input 6 3" xfId="35620" xr:uid="{018A38FE-397A-416B-8C0A-4B053D556E70}"/>
    <cellStyle name="Percent input 7" xfId="22462" xr:uid="{00000000-0005-0000-0000-0000E7630000}"/>
    <cellStyle name="Percent input 7 2" xfId="31408" xr:uid="{F55FD7FB-6B15-4099-97A8-8B1B3EBEE0A7}"/>
    <cellStyle name="Percent w/ decimals" xfId="19090" xr:uid="{00000000-0005-0000-0000-0000E8630000}"/>
    <cellStyle name="Percent w/ decimals 2" xfId="19091" xr:uid="{00000000-0005-0000-0000-0000E9630000}"/>
    <cellStyle name="Percent(1)" xfId="19092" xr:uid="{00000000-0005-0000-0000-0000EA630000}"/>
    <cellStyle name="Percent1" xfId="19093" xr:uid="{00000000-0005-0000-0000-0000EB630000}"/>
    <cellStyle name="Percent1Blue" xfId="19094" xr:uid="{00000000-0005-0000-0000-0000EC630000}"/>
    <cellStyle name="Percentage" xfId="19095" xr:uid="{00000000-0005-0000-0000-0000ED630000}"/>
    <cellStyle name="PercentSales" xfId="788" xr:uid="{00000000-0005-0000-0000-0000EE630000}"/>
    <cellStyle name="PercentSales 2" xfId="19096" xr:uid="{00000000-0005-0000-0000-0000EF630000}"/>
    <cellStyle name="Perlong" xfId="19097" xr:uid="{00000000-0005-0000-0000-0000F0630000}"/>
    <cellStyle name="Pershare" xfId="19098" xr:uid="{00000000-0005-0000-0000-0000F1630000}"/>
    <cellStyle name="pk" xfId="19099" xr:uid="{00000000-0005-0000-0000-0000F2630000}"/>
    <cellStyle name="pk 2" xfId="19100" xr:uid="{00000000-0005-0000-0000-0000F3630000}"/>
    <cellStyle name="pk 2 2" xfId="26762" xr:uid="{00000000-0005-0000-0000-0000F4630000}"/>
    <cellStyle name="pk 2 2 2" xfId="29905" xr:uid="{00000000-0005-0000-0000-0000F5630000}"/>
    <cellStyle name="pk 2 2 2 2" xfId="38761" xr:uid="{CA36F57B-508E-4415-AC51-750135962039}"/>
    <cellStyle name="pk 2 2 3" xfId="35633" xr:uid="{AE0D77F1-0CF7-496A-BF89-E0EA7D32CD93}"/>
    <cellStyle name="pk 2 3" xfId="22449" xr:uid="{00000000-0005-0000-0000-0000F6630000}"/>
    <cellStyle name="pk 2 3 2" xfId="31395" xr:uid="{88F78761-FF4A-43F7-A5C1-A49DD8F4C3A1}"/>
    <cellStyle name="pk 2 4" xfId="30544" xr:uid="{798998BB-1D82-419A-ACFA-48AABBE8088C}"/>
    <cellStyle name="pk 3" xfId="19101" xr:uid="{00000000-0005-0000-0000-0000F7630000}"/>
    <cellStyle name="pk 3 2" xfId="26763" xr:uid="{00000000-0005-0000-0000-0000F8630000}"/>
    <cellStyle name="pk 3 2 2" xfId="29906" xr:uid="{00000000-0005-0000-0000-0000F9630000}"/>
    <cellStyle name="pk 3 2 2 2" xfId="38762" xr:uid="{CA3B90FE-3CA9-4CBA-A91D-E41A956426FD}"/>
    <cellStyle name="pk 3 2 3" xfId="35634" xr:uid="{7F135D7E-D14F-44EF-9B67-E21D62831526}"/>
    <cellStyle name="pk 3 3" xfId="22448" xr:uid="{00000000-0005-0000-0000-0000FA630000}"/>
    <cellStyle name="pk 3 3 2" xfId="31394" xr:uid="{73F796DA-7985-4EDF-95D6-FF51D100193C}"/>
    <cellStyle name="pk 3 4" xfId="30545" xr:uid="{97E62C5F-428E-47C8-A6D9-46242DEF7EB7}"/>
    <cellStyle name="pk 4" xfId="26761" xr:uid="{00000000-0005-0000-0000-0000FB630000}"/>
    <cellStyle name="pk 4 2" xfId="29904" xr:uid="{00000000-0005-0000-0000-0000FC630000}"/>
    <cellStyle name="pk 4 2 2" xfId="38760" xr:uid="{E40055D4-553A-4B1B-91F0-29117B7DE990}"/>
    <cellStyle name="pk 4 3" xfId="35632" xr:uid="{688B6BE6-5622-480A-8BB0-F39A122E0A4E}"/>
    <cellStyle name="pk 5" xfId="22450" xr:uid="{00000000-0005-0000-0000-0000FD630000}"/>
    <cellStyle name="pk 5 2" xfId="31396" xr:uid="{93488E72-F562-4F80-9E51-98713CD63E1E}"/>
    <cellStyle name="pk 6" xfId="30543" xr:uid="{C8AED815-148D-418E-82BF-AAC57756C30F}"/>
    <cellStyle name="pk_DREP" xfId="19102" xr:uid="{00000000-0005-0000-0000-0000FE630000}"/>
    <cellStyle name="POA" xfId="19103" xr:uid="{00000000-0005-0000-0000-0000FF630000}"/>
    <cellStyle name="Porcentagem" xfId="2" builtinId="5"/>
    <cellStyle name="Porcentagem 10" xfId="789" xr:uid="{00000000-0005-0000-0000-000001640000}"/>
    <cellStyle name="Porcentagem 10 2" xfId="19104" xr:uid="{00000000-0005-0000-0000-000002640000}"/>
    <cellStyle name="Porcentagem 10 2 2" xfId="19105" xr:uid="{00000000-0005-0000-0000-000003640000}"/>
    <cellStyle name="Porcentagem 10 2 3" xfId="19106" xr:uid="{00000000-0005-0000-0000-000004640000}"/>
    <cellStyle name="Porcentagem 10 3" xfId="19107" xr:uid="{00000000-0005-0000-0000-000005640000}"/>
    <cellStyle name="Porcentagem 10 4" xfId="19108" xr:uid="{00000000-0005-0000-0000-000006640000}"/>
    <cellStyle name="Porcentagem 11" xfId="19109" xr:uid="{00000000-0005-0000-0000-000007640000}"/>
    <cellStyle name="Porcentagem 11 2" xfId="19110" xr:uid="{00000000-0005-0000-0000-000008640000}"/>
    <cellStyle name="Porcentagem 12" xfId="19111" xr:uid="{00000000-0005-0000-0000-000009640000}"/>
    <cellStyle name="Porcentagem 12 2" xfId="19112" xr:uid="{00000000-0005-0000-0000-00000A640000}"/>
    <cellStyle name="Porcentagem 2" xfId="790" xr:uid="{00000000-0005-0000-0000-00000B640000}"/>
    <cellStyle name="Porcentagem 2 10" xfId="791" xr:uid="{00000000-0005-0000-0000-00000C640000}"/>
    <cellStyle name="Porcentagem 2 11" xfId="792" xr:uid="{00000000-0005-0000-0000-00000D640000}"/>
    <cellStyle name="Porcentagem 2 12" xfId="19113" xr:uid="{00000000-0005-0000-0000-00000E640000}"/>
    <cellStyle name="Porcentagem 2 12 2" xfId="19114" xr:uid="{00000000-0005-0000-0000-00000F640000}"/>
    <cellStyle name="Porcentagem 2 13" xfId="19115" xr:uid="{00000000-0005-0000-0000-000010640000}"/>
    <cellStyle name="Porcentagem 2 14" xfId="19116" xr:uid="{00000000-0005-0000-0000-000011640000}"/>
    <cellStyle name="Porcentagem 2 2" xfId="793" xr:uid="{00000000-0005-0000-0000-000012640000}"/>
    <cellStyle name="Porcentagem 2 2 2" xfId="19117" xr:uid="{00000000-0005-0000-0000-000013640000}"/>
    <cellStyle name="Porcentagem 2 2 2 2" xfId="19118" xr:uid="{00000000-0005-0000-0000-000014640000}"/>
    <cellStyle name="Porcentagem 2 2 2 3" xfId="19119" xr:uid="{00000000-0005-0000-0000-000015640000}"/>
    <cellStyle name="Porcentagem 2 2 3" xfId="19120" xr:uid="{00000000-0005-0000-0000-000016640000}"/>
    <cellStyle name="Porcentagem 2 3" xfId="794" xr:uid="{00000000-0005-0000-0000-000017640000}"/>
    <cellStyle name="Porcentagem 2 4" xfId="795" xr:uid="{00000000-0005-0000-0000-000018640000}"/>
    <cellStyle name="Porcentagem 2 4 2" xfId="19121" xr:uid="{00000000-0005-0000-0000-000019640000}"/>
    <cellStyle name="Porcentagem 2 5" xfId="796" xr:uid="{00000000-0005-0000-0000-00001A640000}"/>
    <cellStyle name="Porcentagem 2 6" xfId="797" xr:uid="{00000000-0005-0000-0000-00001B640000}"/>
    <cellStyle name="Porcentagem 2 7" xfId="798" xr:uid="{00000000-0005-0000-0000-00001C640000}"/>
    <cellStyle name="Porcentagem 2 8" xfId="799" xr:uid="{00000000-0005-0000-0000-00001D640000}"/>
    <cellStyle name="Porcentagem 2 9" xfId="800" xr:uid="{00000000-0005-0000-0000-00001E640000}"/>
    <cellStyle name="Porcentagem 3" xfId="801" xr:uid="{00000000-0005-0000-0000-00001F640000}"/>
    <cellStyle name="Porcentagem 3 2" xfId="802" xr:uid="{00000000-0005-0000-0000-000020640000}"/>
    <cellStyle name="Porcentagem 3 2 2" xfId="803" xr:uid="{00000000-0005-0000-0000-000021640000}"/>
    <cellStyle name="Porcentagem 3 2 2 2" xfId="19122" xr:uid="{00000000-0005-0000-0000-000022640000}"/>
    <cellStyle name="Porcentagem 3 2 2 3" xfId="19123" xr:uid="{00000000-0005-0000-0000-000023640000}"/>
    <cellStyle name="Porcentagem 3 2 2 4" xfId="19124" xr:uid="{00000000-0005-0000-0000-000024640000}"/>
    <cellStyle name="Porcentagem 3 2 3" xfId="19125" xr:uid="{00000000-0005-0000-0000-000025640000}"/>
    <cellStyle name="Porcentagem 3 2 4" xfId="19126" xr:uid="{00000000-0005-0000-0000-000026640000}"/>
    <cellStyle name="Porcentagem 3 2 5" xfId="19127" xr:uid="{00000000-0005-0000-0000-000027640000}"/>
    <cellStyle name="Porcentagem 3 3" xfId="804" xr:uid="{00000000-0005-0000-0000-000028640000}"/>
    <cellStyle name="Porcentagem 3 3 2" xfId="19128" xr:uid="{00000000-0005-0000-0000-000029640000}"/>
    <cellStyle name="Porcentagem 3 3 3" xfId="19129" xr:uid="{00000000-0005-0000-0000-00002A640000}"/>
    <cellStyle name="Porcentagem 3 3 4" xfId="19130" xr:uid="{00000000-0005-0000-0000-00002B640000}"/>
    <cellStyle name="Porcentagem 3 4" xfId="805" xr:uid="{00000000-0005-0000-0000-00002C640000}"/>
    <cellStyle name="Porcentagem 3 4 2" xfId="806" xr:uid="{00000000-0005-0000-0000-00002D640000}"/>
    <cellStyle name="Porcentagem 3 5" xfId="19131" xr:uid="{00000000-0005-0000-0000-00002E640000}"/>
    <cellStyle name="Porcentagem 3 6" xfId="19132" xr:uid="{00000000-0005-0000-0000-00002F640000}"/>
    <cellStyle name="Porcentagem 4" xfId="807" xr:uid="{00000000-0005-0000-0000-000030640000}"/>
    <cellStyle name="Porcentagem 4 2" xfId="19133" xr:uid="{00000000-0005-0000-0000-000031640000}"/>
    <cellStyle name="Porcentagem 4 2 2" xfId="19134" xr:uid="{00000000-0005-0000-0000-000032640000}"/>
    <cellStyle name="Porcentagem 4 3" xfId="19135" xr:uid="{00000000-0005-0000-0000-000033640000}"/>
    <cellStyle name="Porcentagem 4 4" xfId="19136" xr:uid="{00000000-0005-0000-0000-000034640000}"/>
    <cellStyle name="Porcentagem 4 5" xfId="19137" xr:uid="{00000000-0005-0000-0000-000035640000}"/>
    <cellStyle name="Porcentagem 4 6" xfId="19138" xr:uid="{00000000-0005-0000-0000-000036640000}"/>
    <cellStyle name="Porcentagem 4 7" xfId="19139" xr:uid="{00000000-0005-0000-0000-000037640000}"/>
    <cellStyle name="Porcentagem 5" xfId="808" xr:uid="{00000000-0005-0000-0000-000038640000}"/>
    <cellStyle name="Porcentagem 5 2" xfId="19140" xr:uid="{00000000-0005-0000-0000-000039640000}"/>
    <cellStyle name="Porcentagem 5 3" xfId="19141" xr:uid="{00000000-0005-0000-0000-00003A640000}"/>
    <cellStyle name="Porcentagem 5 4" xfId="19142" xr:uid="{00000000-0005-0000-0000-00003B640000}"/>
    <cellStyle name="Porcentagem 6" xfId="809" xr:uid="{00000000-0005-0000-0000-00003C640000}"/>
    <cellStyle name="Porcentagem 6 2" xfId="19143" xr:uid="{00000000-0005-0000-0000-00003D640000}"/>
    <cellStyle name="Porcentagem 6 3" xfId="19144" xr:uid="{00000000-0005-0000-0000-00003E640000}"/>
    <cellStyle name="Porcentagem 6 4" xfId="19145" xr:uid="{00000000-0005-0000-0000-00003F640000}"/>
    <cellStyle name="Porcentagem 7" xfId="810" xr:uid="{00000000-0005-0000-0000-000040640000}"/>
    <cellStyle name="Porcentagem 7 2" xfId="811" xr:uid="{00000000-0005-0000-0000-000041640000}"/>
    <cellStyle name="Porcentagem 7 2 2" xfId="19146" xr:uid="{00000000-0005-0000-0000-000042640000}"/>
    <cellStyle name="Porcentagem 7 2 3" xfId="19147" xr:uid="{00000000-0005-0000-0000-000043640000}"/>
    <cellStyle name="Porcentagem 7 2 4" xfId="19148" xr:uid="{00000000-0005-0000-0000-000044640000}"/>
    <cellStyle name="Porcentagem 7 3" xfId="812" xr:uid="{00000000-0005-0000-0000-000045640000}"/>
    <cellStyle name="Porcentagem 7 3 2" xfId="19149" xr:uid="{00000000-0005-0000-0000-000046640000}"/>
    <cellStyle name="Porcentagem 7 3 3" xfId="19150" xr:uid="{00000000-0005-0000-0000-000047640000}"/>
    <cellStyle name="Porcentagem 7 3 4" xfId="19151" xr:uid="{00000000-0005-0000-0000-000048640000}"/>
    <cellStyle name="Porcentagem 7 4" xfId="813" xr:uid="{00000000-0005-0000-0000-000049640000}"/>
    <cellStyle name="Porcentagem 7 4 2" xfId="19152" xr:uid="{00000000-0005-0000-0000-00004A640000}"/>
    <cellStyle name="Porcentagem 7 4 3" xfId="19153" xr:uid="{00000000-0005-0000-0000-00004B640000}"/>
    <cellStyle name="Porcentagem 7 4 4" xfId="19154" xr:uid="{00000000-0005-0000-0000-00004C640000}"/>
    <cellStyle name="Porcentagem 7 5" xfId="814" xr:uid="{00000000-0005-0000-0000-00004D640000}"/>
    <cellStyle name="Porcentagem 7 5 2" xfId="19155" xr:uid="{00000000-0005-0000-0000-00004E640000}"/>
    <cellStyle name="Porcentagem 7 5 3" xfId="19156" xr:uid="{00000000-0005-0000-0000-00004F640000}"/>
    <cellStyle name="Porcentagem 7 5 4" xfId="19157" xr:uid="{00000000-0005-0000-0000-000050640000}"/>
    <cellStyle name="Porcentagem 7 6" xfId="19158" xr:uid="{00000000-0005-0000-0000-000051640000}"/>
    <cellStyle name="Porcentagem 7 7" xfId="19159" xr:uid="{00000000-0005-0000-0000-000052640000}"/>
    <cellStyle name="Porcentagem 7 8" xfId="19160" xr:uid="{00000000-0005-0000-0000-000053640000}"/>
    <cellStyle name="Porcentagem 8" xfId="815" xr:uid="{00000000-0005-0000-0000-000054640000}"/>
    <cellStyle name="Porcentagem 8 2" xfId="19161" xr:uid="{00000000-0005-0000-0000-000055640000}"/>
    <cellStyle name="Porcentagem 8 3" xfId="19162" xr:uid="{00000000-0005-0000-0000-000056640000}"/>
    <cellStyle name="Porcentagem 8 4" xfId="19163" xr:uid="{00000000-0005-0000-0000-000057640000}"/>
    <cellStyle name="Porcentagem 9" xfId="816" xr:uid="{00000000-0005-0000-0000-000058640000}"/>
    <cellStyle name="Porcentagem 9 2" xfId="817" xr:uid="{00000000-0005-0000-0000-000059640000}"/>
    <cellStyle name="Porcentagem 9 2 2" xfId="19164" xr:uid="{00000000-0005-0000-0000-00005A640000}"/>
    <cellStyle name="Porcentagem 9 2 3" xfId="19165" xr:uid="{00000000-0005-0000-0000-00005B640000}"/>
    <cellStyle name="Porcentagem 9 2 4" xfId="19166" xr:uid="{00000000-0005-0000-0000-00005C640000}"/>
    <cellStyle name="Porcentagem 9 3" xfId="19167" xr:uid="{00000000-0005-0000-0000-00005D640000}"/>
    <cellStyle name="Porcentagem 9 3 2" xfId="19168" xr:uid="{00000000-0005-0000-0000-00005E640000}"/>
    <cellStyle name="Porcentagem 9 3 3" xfId="19169" xr:uid="{00000000-0005-0000-0000-00005F640000}"/>
    <cellStyle name="Porcentagem 9 3 4" xfId="19170" xr:uid="{00000000-0005-0000-0000-000060640000}"/>
    <cellStyle name="Porcentagem 9 4" xfId="19171" xr:uid="{00000000-0005-0000-0000-000061640000}"/>
    <cellStyle name="Porcentagem 9 5" xfId="19172" xr:uid="{00000000-0005-0000-0000-000062640000}"/>
    <cellStyle name="Porcentaje" xfId="19173" xr:uid="{00000000-0005-0000-0000-000063640000}"/>
    <cellStyle name="Porcentual [0]" xfId="818" xr:uid="{00000000-0005-0000-0000-000064640000}"/>
    <cellStyle name="Porcentual 2" xfId="819" xr:uid="{00000000-0005-0000-0000-000065640000}"/>
    <cellStyle name="Porcentual 3" xfId="820" xr:uid="{00000000-0005-0000-0000-000066640000}"/>
    <cellStyle name="Porcentual 4" xfId="821" xr:uid="{00000000-0005-0000-0000-000067640000}"/>
    <cellStyle name="Porcentual_02.MSI REGIS B. febrero 09. revisada" xfId="19174" xr:uid="{00000000-0005-0000-0000-000068640000}"/>
    <cellStyle name="Pounds" xfId="19175" xr:uid="{00000000-0005-0000-0000-000069640000}"/>
    <cellStyle name="Pounds (0)" xfId="19176" xr:uid="{00000000-0005-0000-0000-00006A640000}"/>
    <cellStyle name="Pounds_Análise Viabilidade N_Fribrurgo CAENF v0" xfId="19177" xr:uid="{00000000-0005-0000-0000-00006B640000}"/>
    <cellStyle name="price" xfId="19178" xr:uid="{00000000-0005-0000-0000-00006C640000}"/>
    <cellStyle name="pricing" xfId="19179" xr:uid="{00000000-0005-0000-0000-00006D640000}"/>
    <cellStyle name="pricing 2" xfId="19180" xr:uid="{00000000-0005-0000-0000-00006E640000}"/>
    <cellStyle name="pricing 2 2" xfId="19181" xr:uid="{00000000-0005-0000-0000-00006F640000}"/>
    <cellStyle name="Print_header" xfId="19182" xr:uid="{00000000-0005-0000-0000-000070640000}"/>
    <cellStyle name="Private" xfId="19183" xr:uid="{00000000-0005-0000-0000-000071640000}"/>
    <cellStyle name="Private 2" xfId="19184" xr:uid="{00000000-0005-0000-0000-000072640000}"/>
    <cellStyle name="Private 2 2" xfId="19185" xr:uid="{00000000-0005-0000-0000-000073640000}"/>
    <cellStyle name="Private 2 3" xfId="19186" xr:uid="{00000000-0005-0000-0000-000074640000}"/>
    <cellStyle name="Private 3" xfId="19187" xr:uid="{00000000-0005-0000-0000-000075640000}"/>
    <cellStyle name="Private 4" xfId="19188" xr:uid="{00000000-0005-0000-0000-000076640000}"/>
    <cellStyle name="Private1" xfId="19189" xr:uid="{00000000-0005-0000-0000-000077640000}"/>
    <cellStyle name="Proj" xfId="19190" xr:uid="{00000000-0005-0000-0000-000078640000}"/>
    <cellStyle name="Proj 2" xfId="19191" xr:uid="{00000000-0005-0000-0000-000079640000}"/>
    <cellStyle name="Projeção Preço" xfId="19192" xr:uid="{00000000-0005-0000-0000-00007A640000}"/>
    <cellStyle name="Protected" xfId="19193" xr:uid="{00000000-0005-0000-0000-00007B640000}"/>
    <cellStyle name="Protected 2" xfId="19194" xr:uid="{00000000-0005-0000-0000-00007C640000}"/>
    <cellStyle name="Prozent_Anadat" xfId="19195" xr:uid="{00000000-0005-0000-0000-00007D640000}"/>
    <cellStyle name="PSChar" xfId="19196" xr:uid="{00000000-0005-0000-0000-00007E640000}"/>
    <cellStyle name="PSDate" xfId="19197" xr:uid="{00000000-0005-0000-0000-00007F640000}"/>
    <cellStyle name="PSDec" xfId="19198" xr:uid="{00000000-0005-0000-0000-000080640000}"/>
    <cellStyle name="PSHeading" xfId="19199" xr:uid="{00000000-0005-0000-0000-000081640000}"/>
    <cellStyle name="PSInt" xfId="19200" xr:uid="{00000000-0005-0000-0000-000082640000}"/>
    <cellStyle name="PSSpacer" xfId="19201" xr:uid="{00000000-0005-0000-0000-000083640000}"/>
    <cellStyle name="punt" xfId="19202" xr:uid="{00000000-0005-0000-0000-000084640000}"/>
    <cellStyle name="punt 2" xfId="19203" xr:uid="{00000000-0005-0000-0000-000085640000}"/>
    <cellStyle name="Punto" xfId="19204" xr:uid="{00000000-0005-0000-0000-000086640000}"/>
    <cellStyle name="Punto0" xfId="822" xr:uid="{00000000-0005-0000-0000-000087640000}"/>
    <cellStyle name="Punto0 2" xfId="19205" xr:uid="{00000000-0005-0000-0000-000088640000}"/>
    <cellStyle name="q" xfId="19206" xr:uid="{00000000-0005-0000-0000-000089640000}"/>
    <cellStyle name="q_AVP" xfId="19207" xr:uid="{00000000-0005-0000-0000-00008A640000}"/>
    <cellStyle name="q_AVP_Graphic Depiction - NO DEV" xfId="19208" xr:uid="{00000000-0005-0000-0000-00008B640000}"/>
    <cellStyle name="q_AVP_THEsumPage (2)" xfId="19209" xr:uid="{00000000-0005-0000-0000-00008C640000}"/>
    <cellStyle name="q_AVP_Valuation Summary Graphics" xfId="19210" xr:uid="{00000000-0005-0000-0000-00008D640000}"/>
    <cellStyle name="q_CompSheet" xfId="19211" xr:uid="{00000000-0005-0000-0000-00008E640000}"/>
    <cellStyle name="q_Disc Analysis" xfId="19212" xr:uid="{00000000-0005-0000-0000-00008F640000}"/>
    <cellStyle name="q_Disc Analysis_CompSheet" xfId="19213" xr:uid="{00000000-0005-0000-0000-000090640000}"/>
    <cellStyle name="q_Disc Analysis_Fairness Opinion Valuation 4-23a.xls Chart 1" xfId="19214" xr:uid="{00000000-0005-0000-0000-000091640000}"/>
    <cellStyle name="q_Disc Analysis_PowerValuation.xls Chart 21" xfId="19215" xr:uid="{00000000-0005-0000-0000-000092640000}"/>
    <cellStyle name="q_Disc Analysis_PowerValuation.xls Chart 28" xfId="19216" xr:uid="{00000000-0005-0000-0000-000093640000}"/>
    <cellStyle name="q_Disc Analysis_THEsumPage (2)" xfId="19217" xr:uid="{00000000-0005-0000-0000-000094640000}"/>
    <cellStyle name="q_Disc Analysis_Valuation summaries" xfId="19218" xr:uid="{00000000-0005-0000-0000-000095640000}"/>
    <cellStyle name="q_Fairness Opinion Valuation 4-23a.xls Chart 1" xfId="19219" xr:uid="{00000000-0005-0000-0000-000096640000}"/>
    <cellStyle name="q_Merg Cons" xfId="19220" xr:uid="{00000000-0005-0000-0000-000097640000}"/>
    <cellStyle name="q_Merg Cons_CompSheet" xfId="19221" xr:uid="{00000000-0005-0000-0000-000098640000}"/>
    <cellStyle name="q_Merg Cons_Fairness Opinion Valuation 4-23a.xls Chart 1" xfId="19222" xr:uid="{00000000-0005-0000-0000-000099640000}"/>
    <cellStyle name="q_Merg Cons_PowerValuation.xls Chart 21" xfId="19223" xr:uid="{00000000-0005-0000-0000-00009A640000}"/>
    <cellStyle name="q_Merg Cons_PowerValuation.xls Chart 28" xfId="19224" xr:uid="{00000000-0005-0000-0000-00009B640000}"/>
    <cellStyle name="q_Merg Cons_THEsumPage (2)" xfId="19225" xr:uid="{00000000-0005-0000-0000-00009C640000}"/>
    <cellStyle name="q_Merg Cons_Valuation summaries" xfId="19226" xr:uid="{00000000-0005-0000-0000-00009D640000}"/>
    <cellStyle name="q_PowerValuation.xls Chart 21" xfId="19227" xr:uid="{00000000-0005-0000-0000-00009E640000}"/>
    <cellStyle name="q_PowerValuation.xls Chart 28" xfId="19228" xr:uid="{00000000-0005-0000-0000-00009F640000}"/>
    <cellStyle name="q_Proj10" xfId="19229" xr:uid="{00000000-0005-0000-0000-0000A0640000}"/>
    <cellStyle name="q_Proj10_AVP" xfId="19230" xr:uid="{00000000-0005-0000-0000-0000A1640000}"/>
    <cellStyle name="q_Proj10_AVP_Graphic Depiction - NO DEV" xfId="19231" xr:uid="{00000000-0005-0000-0000-0000A2640000}"/>
    <cellStyle name="q_Proj10_AVP_THEsumPage (2)" xfId="19232" xr:uid="{00000000-0005-0000-0000-0000A3640000}"/>
    <cellStyle name="q_Proj10_AVP_Valuation Summary Graphics" xfId="19233" xr:uid="{00000000-0005-0000-0000-0000A4640000}"/>
    <cellStyle name="q_Proj10_CompSheet" xfId="19234" xr:uid="{00000000-0005-0000-0000-0000A5640000}"/>
    <cellStyle name="q_Proj10_Disc Analysis" xfId="19235" xr:uid="{00000000-0005-0000-0000-0000A6640000}"/>
    <cellStyle name="q_Proj10_Disc Analysis_CompSheet" xfId="19236" xr:uid="{00000000-0005-0000-0000-0000A7640000}"/>
    <cellStyle name="q_Proj10_Disc Analysis_Fairness Opinion Valuation 4-23a.xls Chart 1" xfId="19237" xr:uid="{00000000-0005-0000-0000-0000A8640000}"/>
    <cellStyle name="q_Proj10_Disc Analysis_PowerValuation.xls Chart 21" xfId="19238" xr:uid="{00000000-0005-0000-0000-0000A9640000}"/>
    <cellStyle name="q_Proj10_Disc Analysis_PowerValuation.xls Chart 28" xfId="19239" xr:uid="{00000000-0005-0000-0000-0000AA640000}"/>
    <cellStyle name="q_Proj10_Disc Analysis_THEsumPage (2)" xfId="19240" xr:uid="{00000000-0005-0000-0000-0000AB640000}"/>
    <cellStyle name="q_Proj10_Disc Analysis_Valuation summaries" xfId="19241" xr:uid="{00000000-0005-0000-0000-0000AC640000}"/>
    <cellStyle name="q_Proj10_Fairness Opinion Valuation 4-23a.xls Chart 1" xfId="19242" xr:uid="{00000000-0005-0000-0000-0000AD640000}"/>
    <cellStyle name="q_Proj10_Merg Cons" xfId="19243" xr:uid="{00000000-0005-0000-0000-0000AE640000}"/>
    <cellStyle name="q_Proj10_Merg Cons_CompSheet" xfId="19244" xr:uid="{00000000-0005-0000-0000-0000AF640000}"/>
    <cellStyle name="q_Proj10_Merg Cons_Fairness Opinion Valuation 4-23a.xls Chart 1" xfId="19245" xr:uid="{00000000-0005-0000-0000-0000B0640000}"/>
    <cellStyle name="q_Proj10_Merg Cons_PowerValuation.xls Chart 21" xfId="19246" xr:uid="{00000000-0005-0000-0000-0000B1640000}"/>
    <cellStyle name="q_Proj10_Merg Cons_PowerValuation.xls Chart 28" xfId="19247" xr:uid="{00000000-0005-0000-0000-0000B2640000}"/>
    <cellStyle name="q_Proj10_Merg Cons_THEsumPage (2)" xfId="19248" xr:uid="{00000000-0005-0000-0000-0000B3640000}"/>
    <cellStyle name="q_Proj10_Merg Cons_Valuation summaries" xfId="19249" xr:uid="{00000000-0005-0000-0000-0000B4640000}"/>
    <cellStyle name="q_Proj10_PowerValuation.xls Chart 21" xfId="19250" xr:uid="{00000000-0005-0000-0000-0000B5640000}"/>
    <cellStyle name="q_Proj10_PowerValuation.xls Chart 28" xfId="19251" xr:uid="{00000000-0005-0000-0000-0000B6640000}"/>
    <cellStyle name="q_Proj10_Sensitivity" xfId="19252" xr:uid="{00000000-0005-0000-0000-0000B7640000}"/>
    <cellStyle name="q_Proj10_Sensitivity_CompSheet" xfId="19253" xr:uid="{00000000-0005-0000-0000-0000B8640000}"/>
    <cellStyle name="q_Proj10_Sensitivity_Fairness Opinion Valuation 4-23a.xls Chart 1" xfId="19254" xr:uid="{00000000-0005-0000-0000-0000B9640000}"/>
    <cellStyle name="q_Proj10_Sensitivity_PowerValuation.xls Chart 21" xfId="19255" xr:uid="{00000000-0005-0000-0000-0000BA640000}"/>
    <cellStyle name="q_Proj10_Sensitivity_PowerValuation.xls Chart 28" xfId="19256" xr:uid="{00000000-0005-0000-0000-0000BB640000}"/>
    <cellStyle name="q_Proj10_Sensitivity_THEsumPage (2)" xfId="19257" xr:uid="{00000000-0005-0000-0000-0000BC640000}"/>
    <cellStyle name="q_Proj10_Sensitivity_Valuation summaries" xfId="19258" xr:uid="{00000000-0005-0000-0000-0000BD640000}"/>
    <cellStyle name="q_Proj10_show-hold" xfId="19259" xr:uid="{00000000-0005-0000-0000-0000BE640000}"/>
    <cellStyle name="q_Proj10_show-hold_Graphic Depiction - NO DEV" xfId="19260" xr:uid="{00000000-0005-0000-0000-0000BF640000}"/>
    <cellStyle name="q_Proj10_show-hold_THEsumPage (2)" xfId="19261" xr:uid="{00000000-0005-0000-0000-0000C0640000}"/>
    <cellStyle name="q_Proj10_show-hold_Valuation Summary Graphics" xfId="19262" xr:uid="{00000000-0005-0000-0000-0000C1640000}"/>
    <cellStyle name="q_Proj10_THEsumPage (2)" xfId="19263" xr:uid="{00000000-0005-0000-0000-0000C2640000}"/>
    <cellStyle name="q_Proj10_Valuation summaries" xfId="19264" xr:uid="{00000000-0005-0000-0000-0000C3640000}"/>
    <cellStyle name="q_Proj10_WACC-CableCar" xfId="19265" xr:uid="{00000000-0005-0000-0000-0000C4640000}"/>
    <cellStyle name="q_Proj10_WACC-CableCar_THEsumPage (2)" xfId="19266" xr:uid="{00000000-0005-0000-0000-0000C5640000}"/>
    <cellStyle name="q_Sensitivity" xfId="19267" xr:uid="{00000000-0005-0000-0000-0000C6640000}"/>
    <cellStyle name="q_Sensitivity_CompSheet" xfId="19268" xr:uid="{00000000-0005-0000-0000-0000C7640000}"/>
    <cellStyle name="q_Sensitivity_Fairness Opinion Valuation 4-23a.xls Chart 1" xfId="19269" xr:uid="{00000000-0005-0000-0000-0000C8640000}"/>
    <cellStyle name="q_Sensitivity_PowerValuation.xls Chart 21" xfId="19270" xr:uid="{00000000-0005-0000-0000-0000C9640000}"/>
    <cellStyle name="q_Sensitivity_PowerValuation.xls Chart 28" xfId="19271" xr:uid="{00000000-0005-0000-0000-0000CA640000}"/>
    <cellStyle name="q_Sensitivity_THEsumPage (2)" xfId="19272" xr:uid="{00000000-0005-0000-0000-0000CB640000}"/>
    <cellStyle name="q_Sensitivity_Valuation summaries" xfId="19273" xr:uid="{00000000-0005-0000-0000-0000CC640000}"/>
    <cellStyle name="q_show-hold" xfId="19274" xr:uid="{00000000-0005-0000-0000-0000CD640000}"/>
    <cellStyle name="q_show-hold_CompSheet" xfId="19275" xr:uid="{00000000-0005-0000-0000-0000CE640000}"/>
    <cellStyle name="q_show-hold_Fairness Opinion Valuation 4-23a.xls Chart 1" xfId="19276" xr:uid="{00000000-0005-0000-0000-0000CF640000}"/>
    <cellStyle name="q_show-hold_PowerValuation.xls Chart 21" xfId="19277" xr:uid="{00000000-0005-0000-0000-0000D0640000}"/>
    <cellStyle name="q_show-hold_PowerValuation.xls Chart 28" xfId="19278" xr:uid="{00000000-0005-0000-0000-0000D1640000}"/>
    <cellStyle name="q_show-hold_THEsumPage (2)" xfId="19279" xr:uid="{00000000-0005-0000-0000-0000D2640000}"/>
    <cellStyle name="q_show-hold_Valuation summaries" xfId="19280" xr:uid="{00000000-0005-0000-0000-0000D3640000}"/>
    <cellStyle name="q_THEsumPage (2)" xfId="19281" xr:uid="{00000000-0005-0000-0000-0000D4640000}"/>
    <cellStyle name="q_Valuation summaries" xfId="19282" xr:uid="{00000000-0005-0000-0000-0000D5640000}"/>
    <cellStyle name="q_WACC-CableCar" xfId="19283" xr:uid="{00000000-0005-0000-0000-0000D6640000}"/>
    <cellStyle name="q_WACC-CableCar_THEsumPage (2)" xfId="19284" xr:uid="{00000000-0005-0000-0000-0000D7640000}"/>
    <cellStyle name="QEPS-h" xfId="19285" xr:uid="{00000000-0005-0000-0000-0000D8640000}"/>
    <cellStyle name="QEPS-H1" xfId="19286" xr:uid="{00000000-0005-0000-0000-0000D9640000}"/>
    <cellStyle name="QEPS-H1 2" xfId="19287" xr:uid="{00000000-0005-0000-0000-0000DA640000}"/>
    <cellStyle name="QEPS-H1 2 2" xfId="27660" xr:uid="{00000000-0005-0000-0000-0000DB640000}"/>
    <cellStyle name="QEPS-H1 2 2 2" xfId="36520" xr:uid="{4C07A612-18D0-4E1E-941D-D963C2E4E9A7}"/>
    <cellStyle name="QEPS-H1 3" xfId="27659" xr:uid="{00000000-0005-0000-0000-0000DC640000}"/>
    <cellStyle name="QEPS-H1 3 2" xfId="36519" xr:uid="{2953A32F-7299-4842-A747-B4AD56ED0E30}"/>
    <cellStyle name="qRange" xfId="19288" xr:uid="{00000000-0005-0000-0000-0000DD640000}"/>
    <cellStyle name="Qté calculées" xfId="19289" xr:uid="{00000000-0005-0000-0000-0000DE640000}"/>
    <cellStyle name="Qté calculées 2" xfId="19290" xr:uid="{00000000-0005-0000-0000-0000DF640000}"/>
    <cellStyle name="Qté calculées 3" xfId="19291" xr:uid="{00000000-0005-0000-0000-0000E0640000}"/>
    <cellStyle name="QTé entrées" xfId="19292" xr:uid="{00000000-0005-0000-0000-0000E1640000}"/>
    <cellStyle name="r" xfId="19293" xr:uid="{00000000-0005-0000-0000-0000E2640000}"/>
    <cellStyle name="r 2" xfId="19294" xr:uid="{00000000-0005-0000-0000-0000E3640000}"/>
    <cellStyle name="r_Dominion_One_Pager 05_28_02 v34" xfId="19295" xr:uid="{00000000-0005-0000-0000-0000E4640000}"/>
    <cellStyle name="r_Dominion_One_Pager 05_28_02 v34 2" xfId="19296" xr:uid="{00000000-0005-0000-0000-0000E5640000}"/>
    <cellStyle name="r_EXC-PSEG PF v5" xfId="19297" xr:uid="{00000000-0005-0000-0000-0000E6640000}"/>
    <cellStyle name="r_EXC-PSEG PF v5 2" xfId="19298" xr:uid="{00000000-0005-0000-0000-0000E7640000}"/>
    <cellStyle name="r_Merger_PSEG_v9.2" xfId="19299" xr:uid="{00000000-0005-0000-0000-0000E8640000}"/>
    <cellStyle name="r_Merger_PSEG_v9.2 2" xfId="19300" xr:uid="{00000000-0005-0000-0000-0000E9640000}"/>
    <cellStyle name="r_Merger_PSEG_v9.2_Exelon Power Fuel Forecast - Project P 6-11-2004 ver21" xfId="19301" xr:uid="{00000000-0005-0000-0000-0000EA640000}"/>
    <cellStyle name="r_Merger_PSEG_v9.2_Exelon Power Fuel Forecast - Project P 6-11-2004 ver21 2" xfId="19302" xr:uid="{00000000-0005-0000-0000-0000EB640000}"/>
    <cellStyle name="r_Merger_PSEG_v9.2_ML Outputs" xfId="19303" xr:uid="{00000000-0005-0000-0000-0000EC640000}"/>
    <cellStyle name="r_Merger_PSEG_v9.2_ML Outputs 2" xfId="19304" xr:uid="{00000000-0005-0000-0000-0000ED640000}"/>
    <cellStyle name="r_Merger_PSEG_v9.2_Project Forest Pro Forma Model v58" xfId="19305" xr:uid="{00000000-0005-0000-0000-0000EE640000}"/>
    <cellStyle name="r_Merger_PSEG_v9.2_Project Forest Pro Forma Model v58 2" xfId="19306" xr:uid="{00000000-0005-0000-0000-0000EF640000}"/>
    <cellStyle name="r_ML Outputs" xfId="19307" xr:uid="{00000000-0005-0000-0000-0000F0640000}"/>
    <cellStyle name="r_ML Outputs 2" xfId="19308" xr:uid="{00000000-0005-0000-0000-0000F1640000}"/>
    <cellStyle name="r_Model v9.8" xfId="19309" xr:uid="{00000000-0005-0000-0000-0000F2640000}"/>
    <cellStyle name="r_Model v9.8 2" xfId="19310" xr:uid="{00000000-0005-0000-0000-0000F3640000}"/>
    <cellStyle name="r_Modeling3" xfId="19311" xr:uid="{00000000-0005-0000-0000-0000F4640000}"/>
    <cellStyle name="r_Project Forest Pro Forma Model v58" xfId="19312" xr:uid="{00000000-0005-0000-0000-0000F5640000}"/>
    <cellStyle name="r_Project Forest Pro Forma Model v58 2" xfId="19313" xr:uid="{00000000-0005-0000-0000-0000F6640000}"/>
    <cellStyle name="r_PSEG Consolidated Model ver 23" xfId="19314" xr:uid="{00000000-0005-0000-0000-0000F7640000}"/>
    <cellStyle name="r_PSEG Consolidated Model ver 23 2" xfId="19315" xr:uid="{00000000-0005-0000-0000-0000F8640000}"/>
    <cellStyle name="range" xfId="19316" xr:uid="{00000000-0005-0000-0000-0000F9640000}"/>
    <cellStyle name="rate" xfId="19317" xr:uid="{00000000-0005-0000-0000-0000FA640000}"/>
    <cellStyle name="Ratio" xfId="823" xr:uid="{00000000-0005-0000-0000-0000FB640000}"/>
    <cellStyle name="Ratio 2" xfId="19318" xr:uid="{00000000-0005-0000-0000-0000FC640000}"/>
    <cellStyle name="Ratio Comma" xfId="824" xr:uid="{00000000-0005-0000-0000-0000FD640000}"/>
    <cellStyle name="Ratio Comma 2" xfId="19319" xr:uid="{00000000-0005-0000-0000-0000FE640000}"/>
    <cellStyle name="Ratio_Backus model v.38" xfId="19320" xr:uid="{00000000-0005-0000-0000-0000FF640000}"/>
    <cellStyle name="Red" xfId="19321" xr:uid="{00000000-0005-0000-0000-000000650000}"/>
    <cellStyle name="Red 2" xfId="19322" xr:uid="{00000000-0005-0000-0000-000001650000}"/>
    <cellStyle name="Red font" xfId="825" xr:uid="{00000000-0005-0000-0000-000002650000}"/>
    <cellStyle name="Red font 2" xfId="19323" xr:uid="{00000000-0005-0000-0000-000003650000}"/>
    <cellStyle name="Renata" xfId="19324" xr:uid="{00000000-0005-0000-0000-000004650000}"/>
    <cellStyle name="Renata I" xfId="19325" xr:uid="{00000000-0005-0000-0000-000005650000}"/>
    <cellStyle name="Renata II" xfId="19326" xr:uid="{00000000-0005-0000-0000-000006650000}"/>
    <cellStyle name="Renata III" xfId="19327" xr:uid="{00000000-0005-0000-0000-000007650000}"/>
    <cellStyle name="Resultado 2" xfId="826" xr:uid="{00000000-0005-0000-0000-000008650000}"/>
    <cellStyle name="Resultado 2 2" xfId="19328" xr:uid="{00000000-0005-0000-0000-000009650000}"/>
    <cellStyle name="Resultado 2 2 2" xfId="19329" xr:uid="{00000000-0005-0000-0000-00000A650000}"/>
    <cellStyle name="Resultado 2 2 2 2" xfId="19330" xr:uid="{00000000-0005-0000-0000-00000B650000}"/>
    <cellStyle name="Resultado 2 2 2 3" xfId="19331" xr:uid="{00000000-0005-0000-0000-00000C650000}"/>
    <cellStyle name="Resultado 2 2 3" xfId="19332" xr:uid="{00000000-0005-0000-0000-00000D650000}"/>
    <cellStyle name="Resultado 2 2 4" xfId="19333" xr:uid="{00000000-0005-0000-0000-00000E650000}"/>
    <cellStyle name="Resultado 2 3" xfId="19334" xr:uid="{00000000-0005-0000-0000-00000F650000}"/>
    <cellStyle name="Resultado 2 3 2" xfId="19335" xr:uid="{00000000-0005-0000-0000-000010650000}"/>
    <cellStyle name="Resultado 2 3 3" xfId="19336" xr:uid="{00000000-0005-0000-0000-000011650000}"/>
    <cellStyle name="Resultado 2 4" xfId="19337" xr:uid="{00000000-0005-0000-0000-000012650000}"/>
    <cellStyle name="Resultado 2 5" xfId="19338" xr:uid="{00000000-0005-0000-0000-000013650000}"/>
    <cellStyle name="results" xfId="19339" xr:uid="{00000000-0005-0000-0000-000014650000}"/>
    <cellStyle name="Results % 3 dp" xfId="19340" xr:uid="{00000000-0005-0000-0000-000015650000}"/>
    <cellStyle name="Results 3 dp" xfId="19341" xr:uid="{00000000-0005-0000-0000-000016650000}"/>
    <cellStyle name="results_ENERGIA 2" xfId="19342" xr:uid="{00000000-0005-0000-0000-000017650000}"/>
    <cellStyle name="RevList" xfId="19343" xr:uid="{00000000-0005-0000-0000-000018650000}"/>
    <cellStyle name="Ricardo" xfId="19344" xr:uid="{00000000-0005-0000-0000-000019650000}"/>
    <cellStyle name="Ricardo 2" xfId="19345" xr:uid="{00000000-0005-0000-0000-00001A650000}"/>
    <cellStyle name="Ricardo 2 2" xfId="26765" xr:uid="{00000000-0005-0000-0000-00001B650000}"/>
    <cellStyle name="Ricardo 2 2 2" xfId="29908" xr:uid="{00000000-0005-0000-0000-00001C650000}"/>
    <cellStyle name="Ricardo 2 2 2 2" xfId="38764" xr:uid="{21D807AA-7786-4BFA-A506-D6070C90BDED}"/>
    <cellStyle name="Ricardo 2 2 3" xfId="35636" xr:uid="{9393E537-DC98-4A3D-AC26-108A062D189E}"/>
    <cellStyle name="Ricardo 2 3" xfId="22446" xr:uid="{00000000-0005-0000-0000-00001D650000}"/>
    <cellStyle name="Ricardo 2 3 2" xfId="31392" xr:uid="{65712EE5-8C0E-4000-A4B1-DBF591FC1E93}"/>
    <cellStyle name="Ricardo 2 4" xfId="30547" xr:uid="{354256DD-7271-488A-ACAB-160651433A6D}"/>
    <cellStyle name="Ricardo 3" xfId="19346" xr:uid="{00000000-0005-0000-0000-00001E650000}"/>
    <cellStyle name="Ricardo 3 2" xfId="26766" xr:uid="{00000000-0005-0000-0000-00001F650000}"/>
    <cellStyle name="Ricardo 3 2 2" xfId="29909" xr:uid="{00000000-0005-0000-0000-000020650000}"/>
    <cellStyle name="Ricardo 3 2 2 2" xfId="38765" xr:uid="{4C773ABC-9AC1-40F9-95C4-70CE9270CDFC}"/>
    <cellStyle name="Ricardo 3 2 3" xfId="35637" xr:uid="{3ABB3D52-FB30-4F9B-8D45-65DC95536C46}"/>
    <cellStyle name="Ricardo 3 3" xfId="22445" xr:uid="{00000000-0005-0000-0000-000021650000}"/>
    <cellStyle name="Ricardo 3 3 2" xfId="31391" xr:uid="{936E8331-488D-4E20-B8DE-1038039BCF9F}"/>
    <cellStyle name="Ricardo 3 4" xfId="30548" xr:uid="{4E5D95AC-D7A5-4FBE-9F2D-F641C00CAB17}"/>
    <cellStyle name="Ricardo 4" xfId="26764" xr:uid="{00000000-0005-0000-0000-000022650000}"/>
    <cellStyle name="Ricardo 4 2" xfId="29907" xr:uid="{00000000-0005-0000-0000-000023650000}"/>
    <cellStyle name="Ricardo 4 2 2" xfId="38763" xr:uid="{43C1CEB8-6D1A-4268-8970-A0133599B064}"/>
    <cellStyle name="Ricardo 4 3" xfId="35635" xr:uid="{A5BA95FC-A6CC-4CF0-B79A-3697C754B873}"/>
    <cellStyle name="Ricardo 5" xfId="22447" xr:uid="{00000000-0005-0000-0000-000024650000}"/>
    <cellStyle name="Ricardo 5 2" xfId="31393" xr:uid="{AA48FC40-4D17-4592-A23A-58C16EE99931}"/>
    <cellStyle name="Ricardo 6" xfId="30546" xr:uid="{66A6D547-8F75-437F-873C-4D85BE83CE79}"/>
    <cellStyle name="Right" xfId="19347" xr:uid="{00000000-0005-0000-0000-000025650000}"/>
    <cellStyle name="Right 2" xfId="19348" xr:uid="{00000000-0005-0000-0000-000026650000}"/>
    <cellStyle name="Right 2 2" xfId="19349" xr:uid="{00000000-0005-0000-0000-000027650000}"/>
    <cellStyle name="RM" xfId="19350" xr:uid="{00000000-0005-0000-0000-000028650000}"/>
    <cellStyle name="Roadrunner" xfId="827" xr:uid="{00000000-0005-0000-0000-000029650000}"/>
    <cellStyle name="Roadrunner 10" xfId="19351" xr:uid="{00000000-0005-0000-0000-00002A650000}"/>
    <cellStyle name="Roadrunner 11" xfId="19352" xr:uid="{00000000-0005-0000-0000-00002B650000}"/>
    <cellStyle name="Roadrunner 12" xfId="19353" xr:uid="{00000000-0005-0000-0000-00002C650000}"/>
    <cellStyle name="Roadrunner 13" xfId="19354" xr:uid="{00000000-0005-0000-0000-00002D650000}"/>
    <cellStyle name="Roadrunner 2" xfId="19355" xr:uid="{00000000-0005-0000-0000-00002E650000}"/>
    <cellStyle name="Roadrunner 2 2" xfId="19356" xr:uid="{00000000-0005-0000-0000-00002F650000}"/>
    <cellStyle name="Roadrunner 2 2 2" xfId="19357" xr:uid="{00000000-0005-0000-0000-000030650000}"/>
    <cellStyle name="Roadrunner 2 2 3" xfId="19358" xr:uid="{00000000-0005-0000-0000-000031650000}"/>
    <cellStyle name="Roadrunner 2 3" xfId="19359" xr:uid="{00000000-0005-0000-0000-000032650000}"/>
    <cellStyle name="Roadrunner 2 4" xfId="19360" xr:uid="{00000000-0005-0000-0000-000033650000}"/>
    <cellStyle name="Roadrunner 3" xfId="19361" xr:uid="{00000000-0005-0000-0000-000034650000}"/>
    <cellStyle name="Roadrunner 3 2" xfId="19362" xr:uid="{00000000-0005-0000-0000-000035650000}"/>
    <cellStyle name="Roadrunner 3 3" xfId="19363" xr:uid="{00000000-0005-0000-0000-000036650000}"/>
    <cellStyle name="Roadrunner 4" xfId="19364" xr:uid="{00000000-0005-0000-0000-000037650000}"/>
    <cellStyle name="Roadrunner 5" xfId="19365" xr:uid="{00000000-0005-0000-0000-000038650000}"/>
    <cellStyle name="Roadrunner 6" xfId="19366" xr:uid="{00000000-0005-0000-0000-000039650000}"/>
    <cellStyle name="Roadrunner 7" xfId="19367" xr:uid="{00000000-0005-0000-0000-00003A650000}"/>
    <cellStyle name="Roadrunner 8" xfId="19368" xr:uid="{00000000-0005-0000-0000-00003B650000}"/>
    <cellStyle name="Roadrunner 9" xfId="19369" xr:uid="{00000000-0005-0000-0000-00003C650000}"/>
    <cellStyle name="rodape" xfId="19370" xr:uid="{00000000-0005-0000-0000-00003D650000}"/>
    <cellStyle name="Row Heading" xfId="19371" xr:uid="{00000000-0005-0000-0000-00003E650000}"/>
    <cellStyle name="Row Heading 2" xfId="19372" xr:uid="{00000000-0005-0000-0000-00003F650000}"/>
    <cellStyle name="Row Heading 2 2" xfId="19373" xr:uid="{00000000-0005-0000-0000-000040650000}"/>
    <cellStyle name="Row Heading 2 2 2" xfId="27663" xr:uid="{00000000-0005-0000-0000-000041650000}"/>
    <cellStyle name="Row Heading 2 3" xfId="27662" xr:uid="{00000000-0005-0000-0000-000042650000}"/>
    <cellStyle name="Row Heading 3" xfId="19374" xr:uid="{00000000-0005-0000-0000-000043650000}"/>
    <cellStyle name="Row Heading 3 2" xfId="27664" xr:uid="{00000000-0005-0000-0000-000044650000}"/>
    <cellStyle name="Row Heading 4" xfId="27661" xr:uid="{00000000-0005-0000-0000-000045650000}"/>
    <cellStyle name="Row Headings" xfId="19375" xr:uid="{00000000-0005-0000-0000-000046650000}"/>
    <cellStyle name="Row Headings 2" xfId="19376" xr:uid="{00000000-0005-0000-0000-000047650000}"/>
    <cellStyle name="Ruim" xfId="7" builtinId="27" customBuiltin="1"/>
    <cellStyle name="Saída" xfId="8" builtinId="21" customBuiltin="1"/>
    <cellStyle name="Saída 10" xfId="828" xr:uid="{00000000-0005-0000-0000-000049650000}"/>
    <cellStyle name="Saída 10 2" xfId="19377" xr:uid="{00000000-0005-0000-0000-00004A650000}"/>
    <cellStyle name="Saída 10 2 2" xfId="19378" xr:uid="{00000000-0005-0000-0000-00004B650000}"/>
    <cellStyle name="Saída 10 2 2 2" xfId="19379" xr:uid="{00000000-0005-0000-0000-00004C650000}"/>
    <cellStyle name="Saída 10 2 2 2 2" xfId="26769" xr:uid="{00000000-0005-0000-0000-00004D650000}"/>
    <cellStyle name="Saída 10 2 2 2 2 2" xfId="29912" xr:uid="{00000000-0005-0000-0000-00004E650000}"/>
    <cellStyle name="Saída 10 2 2 2 2 2 2" xfId="38768" xr:uid="{9045657E-7398-40BE-9603-2AC68B569854}"/>
    <cellStyle name="Saída 10 2 2 2 2 3" xfId="35640" xr:uid="{4B373765-C854-4513-8400-3416163C37C3}"/>
    <cellStyle name="Saída 10 2 2 2 3" xfId="22442" xr:uid="{00000000-0005-0000-0000-00004F650000}"/>
    <cellStyle name="Saída 10 2 2 2 3 2" xfId="31388" xr:uid="{8BF927FA-AD97-4B38-8DB0-24D8168C4DED}"/>
    <cellStyle name="Saída 10 2 2 3" xfId="26768" xr:uid="{00000000-0005-0000-0000-000050650000}"/>
    <cellStyle name="Saída 10 2 2 3 2" xfId="29911" xr:uid="{00000000-0005-0000-0000-000051650000}"/>
    <cellStyle name="Saída 10 2 2 3 2 2" xfId="38767" xr:uid="{47A4415C-06C0-4D9F-98A1-0607A792475A}"/>
    <cellStyle name="Saída 10 2 2 3 3" xfId="35639" xr:uid="{B2BE9BB7-ACAD-4994-AD95-F4676A9CC1FC}"/>
    <cellStyle name="Saída 10 2 2 4" xfId="22443" xr:uid="{00000000-0005-0000-0000-000052650000}"/>
    <cellStyle name="Saída 10 2 2 4 2" xfId="31389" xr:uid="{C51E8914-8E83-4032-BE74-F55561C89B49}"/>
    <cellStyle name="Saída 10 2 3" xfId="19380" xr:uid="{00000000-0005-0000-0000-000053650000}"/>
    <cellStyle name="Saída 10 2 3 2" xfId="19381" xr:uid="{00000000-0005-0000-0000-000054650000}"/>
    <cellStyle name="Saída 10 2 3 2 2" xfId="26771" xr:uid="{00000000-0005-0000-0000-000055650000}"/>
    <cellStyle name="Saída 10 2 3 2 2 2" xfId="29914" xr:uid="{00000000-0005-0000-0000-000056650000}"/>
    <cellStyle name="Saída 10 2 3 2 2 2 2" xfId="38770" xr:uid="{11573A33-0209-4A7E-9C1E-37A2B7C3AB1F}"/>
    <cellStyle name="Saída 10 2 3 2 2 3" xfId="35642" xr:uid="{EB9C83FD-8421-4698-AA8F-6C7C1B432800}"/>
    <cellStyle name="Saída 10 2 3 2 3" xfId="22440" xr:uid="{00000000-0005-0000-0000-000057650000}"/>
    <cellStyle name="Saída 10 2 3 2 3 2" xfId="31386" xr:uid="{5B7BE875-BCDF-4EC4-8655-E8382CE54CD5}"/>
    <cellStyle name="Saída 10 2 3 3" xfId="26770" xr:uid="{00000000-0005-0000-0000-000058650000}"/>
    <cellStyle name="Saída 10 2 3 3 2" xfId="29913" xr:uid="{00000000-0005-0000-0000-000059650000}"/>
    <cellStyle name="Saída 10 2 3 3 2 2" xfId="38769" xr:uid="{A1154700-C797-44AE-B809-D43707004122}"/>
    <cellStyle name="Saída 10 2 3 3 3" xfId="35641" xr:uid="{C247DF27-FD49-4A3C-AB9D-11CEE959B754}"/>
    <cellStyle name="Saída 10 2 3 4" xfId="22441" xr:uid="{00000000-0005-0000-0000-00005A650000}"/>
    <cellStyle name="Saída 10 2 3 4 2" xfId="31387" xr:uid="{CC6612BB-ADE0-4A9E-8884-52781DEBF2C5}"/>
    <cellStyle name="Saída 10 2 4" xfId="19382" xr:uid="{00000000-0005-0000-0000-00005B650000}"/>
    <cellStyle name="Saída 10 2 4 2" xfId="26772" xr:uid="{00000000-0005-0000-0000-00005C650000}"/>
    <cellStyle name="Saída 10 2 4 2 2" xfId="29915" xr:uid="{00000000-0005-0000-0000-00005D650000}"/>
    <cellStyle name="Saída 10 2 4 2 2 2" xfId="38771" xr:uid="{FFDCAD58-01F5-484F-8BBC-A0C91CFD788D}"/>
    <cellStyle name="Saída 10 2 4 2 3" xfId="35643" xr:uid="{1173BBE5-FEEC-49FB-AA54-30D72149D77A}"/>
    <cellStyle name="Saída 10 2 4 3" xfId="22439" xr:uid="{00000000-0005-0000-0000-00005E650000}"/>
    <cellStyle name="Saída 10 2 4 3 2" xfId="31385" xr:uid="{D9A55311-F79E-44A0-B36A-77F6360851FE}"/>
    <cellStyle name="Saída 10 2 5" xfId="26767" xr:uid="{00000000-0005-0000-0000-00005F650000}"/>
    <cellStyle name="Saída 10 2 5 2" xfId="29910" xr:uid="{00000000-0005-0000-0000-000060650000}"/>
    <cellStyle name="Saída 10 2 5 2 2" xfId="38766" xr:uid="{14F5F47D-E891-4072-AD5A-B8E0860495B4}"/>
    <cellStyle name="Saída 10 2 5 3" xfId="35638" xr:uid="{0E09EB40-CDFE-4626-9560-6B9ACB2EDD7A}"/>
    <cellStyle name="Saída 10 2 6" xfId="22444" xr:uid="{00000000-0005-0000-0000-000061650000}"/>
    <cellStyle name="Saída 10 2 6 2" xfId="31390" xr:uid="{C2368759-893F-4AC0-9809-5FFE7A437F40}"/>
    <cellStyle name="Saída 10 3" xfId="19383" xr:uid="{00000000-0005-0000-0000-000062650000}"/>
    <cellStyle name="Saída 10 3 2" xfId="19384" xr:uid="{00000000-0005-0000-0000-000063650000}"/>
    <cellStyle name="Saída 10 3 2 2" xfId="26774" xr:uid="{00000000-0005-0000-0000-000064650000}"/>
    <cellStyle name="Saída 10 3 2 2 2" xfId="29917" xr:uid="{00000000-0005-0000-0000-000065650000}"/>
    <cellStyle name="Saída 10 3 2 2 2 2" xfId="38773" xr:uid="{5A6D4724-198A-4242-B41B-2736B1934B92}"/>
    <cellStyle name="Saída 10 3 2 2 3" xfId="35645" xr:uid="{AFB087E2-9405-4FE3-A438-B26FEC2264BF}"/>
    <cellStyle name="Saída 10 3 2 3" xfId="22437" xr:uid="{00000000-0005-0000-0000-000066650000}"/>
    <cellStyle name="Saída 10 3 2 3 2" xfId="31383" xr:uid="{DB8FFF42-48F5-4A6B-9414-D9B1D9F31A24}"/>
    <cellStyle name="Saída 10 3 3" xfId="26773" xr:uid="{00000000-0005-0000-0000-000067650000}"/>
    <cellStyle name="Saída 10 3 3 2" xfId="29916" xr:uid="{00000000-0005-0000-0000-000068650000}"/>
    <cellStyle name="Saída 10 3 3 2 2" xfId="38772" xr:uid="{0CE9AECF-62C3-492F-A8A6-B96A51D923C6}"/>
    <cellStyle name="Saída 10 3 3 3" xfId="35644" xr:uid="{C582CD04-8447-42FB-BAC4-DC8F66872DE6}"/>
    <cellStyle name="Saída 10 3 4" xfId="22438" xr:uid="{00000000-0005-0000-0000-000069650000}"/>
    <cellStyle name="Saída 10 3 4 2" xfId="31384" xr:uid="{1C403DFE-6B14-4AF3-8767-E166F827D9D1}"/>
    <cellStyle name="Saída 10 4" xfId="19385" xr:uid="{00000000-0005-0000-0000-00006A650000}"/>
    <cellStyle name="Saída 10 4 2" xfId="19386" xr:uid="{00000000-0005-0000-0000-00006B650000}"/>
    <cellStyle name="Saída 10 4 2 2" xfId="26776" xr:uid="{00000000-0005-0000-0000-00006C650000}"/>
    <cellStyle name="Saída 10 4 2 2 2" xfId="29919" xr:uid="{00000000-0005-0000-0000-00006D650000}"/>
    <cellStyle name="Saída 10 4 2 2 2 2" xfId="38775" xr:uid="{E9A53DE9-DD4B-482E-87A1-889D711751D6}"/>
    <cellStyle name="Saída 10 4 2 2 3" xfId="35647" xr:uid="{EBAA8CD1-606E-4302-9A90-D3AB979E1D15}"/>
    <cellStyle name="Saída 10 4 2 3" xfId="22435" xr:uid="{00000000-0005-0000-0000-00006E650000}"/>
    <cellStyle name="Saída 10 4 2 3 2" xfId="31381" xr:uid="{602C3311-7F40-4C40-A3C8-2A51FD6BC794}"/>
    <cellStyle name="Saída 10 4 3" xfId="26775" xr:uid="{00000000-0005-0000-0000-00006F650000}"/>
    <cellStyle name="Saída 10 4 3 2" xfId="29918" xr:uid="{00000000-0005-0000-0000-000070650000}"/>
    <cellStyle name="Saída 10 4 3 2 2" xfId="38774" xr:uid="{21E661C4-3066-4FF7-936E-A3F700CAB5D5}"/>
    <cellStyle name="Saída 10 4 3 3" xfId="35646" xr:uid="{4E34A87D-66DF-4FF4-B254-A8AAF0B531BA}"/>
    <cellStyle name="Saída 10 4 4" xfId="22436" xr:uid="{00000000-0005-0000-0000-000071650000}"/>
    <cellStyle name="Saída 10 4 4 2" xfId="31382" xr:uid="{81747E6F-6CA2-4882-BD3E-64A62EBDFD34}"/>
    <cellStyle name="Saída 10 5" xfId="19387" xr:uid="{00000000-0005-0000-0000-000072650000}"/>
    <cellStyle name="Saída 10 5 2" xfId="26777" xr:uid="{00000000-0005-0000-0000-000073650000}"/>
    <cellStyle name="Saída 10 5 2 2" xfId="29920" xr:uid="{00000000-0005-0000-0000-000074650000}"/>
    <cellStyle name="Saída 10 5 2 2 2" xfId="38776" xr:uid="{1BCD90E1-2965-4816-9BC7-D080F9BB90A3}"/>
    <cellStyle name="Saída 10 5 2 3" xfId="35648" xr:uid="{20CE73E3-A0E5-462D-8119-9B2670997D8E}"/>
    <cellStyle name="Saída 10 5 3" xfId="22434" xr:uid="{00000000-0005-0000-0000-000075650000}"/>
    <cellStyle name="Saída 10 5 3 2" xfId="31380" xr:uid="{EFC72A02-23BE-4D9A-8A6D-DB8030D8EB5E}"/>
    <cellStyle name="Saída 10 6" xfId="19388" xr:uid="{00000000-0005-0000-0000-000076650000}"/>
    <cellStyle name="Saída 11" xfId="19389" xr:uid="{00000000-0005-0000-0000-000077650000}"/>
    <cellStyle name="Saída 11 2" xfId="19390" xr:uid="{00000000-0005-0000-0000-000078650000}"/>
    <cellStyle name="Saída 11 2 2" xfId="19391" xr:uid="{00000000-0005-0000-0000-000079650000}"/>
    <cellStyle name="Saída 11 2 2 2" xfId="19392" xr:uid="{00000000-0005-0000-0000-00007A650000}"/>
    <cellStyle name="Saída 11 2 2 2 2" xfId="26781" xr:uid="{00000000-0005-0000-0000-00007B650000}"/>
    <cellStyle name="Saída 11 2 2 2 2 2" xfId="29924" xr:uid="{00000000-0005-0000-0000-00007C650000}"/>
    <cellStyle name="Saída 11 2 2 2 2 2 2" xfId="38780" xr:uid="{3FEF87D4-753C-463D-8372-42F2ECD5F9FE}"/>
    <cellStyle name="Saída 11 2 2 2 2 3" xfId="35652" xr:uid="{135EA54C-39E0-4BBF-94EA-B435410FC15A}"/>
    <cellStyle name="Saída 11 2 2 2 3" xfId="22430" xr:uid="{00000000-0005-0000-0000-00007D650000}"/>
    <cellStyle name="Saída 11 2 2 2 3 2" xfId="31376" xr:uid="{713697D1-141E-4E58-A487-0E716AFFA4E4}"/>
    <cellStyle name="Saída 11 2 2 3" xfId="26780" xr:uid="{00000000-0005-0000-0000-00007E650000}"/>
    <cellStyle name="Saída 11 2 2 3 2" xfId="29923" xr:uid="{00000000-0005-0000-0000-00007F650000}"/>
    <cellStyle name="Saída 11 2 2 3 2 2" xfId="38779" xr:uid="{1EF464C0-4EB8-4BB8-85B9-15E5B2E7FA8A}"/>
    <cellStyle name="Saída 11 2 2 3 3" xfId="35651" xr:uid="{5A661403-C715-4E9E-829D-5952F9D12C0D}"/>
    <cellStyle name="Saída 11 2 2 4" xfId="22431" xr:uid="{00000000-0005-0000-0000-000080650000}"/>
    <cellStyle name="Saída 11 2 2 4 2" xfId="31377" xr:uid="{A0CFB8D7-5C2B-407D-92FA-91BA69166AE5}"/>
    <cellStyle name="Saída 11 2 3" xfId="19393" xr:uid="{00000000-0005-0000-0000-000081650000}"/>
    <cellStyle name="Saída 11 2 3 2" xfId="19394" xr:uid="{00000000-0005-0000-0000-000082650000}"/>
    <cellStyle name="Saída 11 2 3 2 2" xfId="26783" xr:uid="{00000000-0005-0000-0000-000083650000}"/>
    <cellStyle name="Saída 11 2 3 2 2 2" xfId="29926" xr:uid="{00000000-0005-0000-0000-000084650000}"/>
    <cellStyle name="Saída 11 2 3 2 2 2 2" xfId="38782" xr:uid="{2AA42BA2-ADAE-468B-B92D-A9D58648E1A8}"/>
    <cellStyle name="Saída 11 2 3 2 2 3" xfId="35654" xr:uid="{1C33B84B-2CC5-4C3B-87F0-1B6C156904F4}"/>
    <cellStyle name="Saída 11 2 3 2 3" xfId="22428" xr:uid="{00000000-0005-0000-0000-000085650000}"/>
    <cellStyle name="Saída 11 2 3 2 3 2" xfId="31374" xr:uid="{D9735DFD-E647-4646-ADCD-06D371FABF49}"/>
    <cellStyle name="Saída 11 2 3 3" xfId="26782" xr:uid="{00000000-0005-0000-0000-000086650000}"/>
    <cellStyle name="Saída 11 2 3 3 2" xfId="29925" xr:uid="{00000000-0005-0000-0000-000087650000}"/>
    <cellStyle name="Saída 11 2 3 3 2 2" xfId="38781" xr:uid="{D1CDE84D-4602-4F39-876E-6524C0B4BABE}"/>
    <cellStyle name="Saída 11 2 3 3 3" xfId="35653" xr:uid="{3067028D-99A1-4F14-B815-545CF97C0207}"/>
    <cellStyle name="Saída 11 2 3 4" xfId="22429" xr:uid="{00000000-0005-0000-0000-000088650000}"/>
    <cellStyle name="Saída 11 2 3 4 2" xfId="31375" xr:uid="{C5E00919-D5F2-40BD-89B2-B13464114FE6}"/>
    <cellStyle name="Saída 11 2 4" xfId="19395" xr:uid="{00000000-0005-0000-0000-000089650000}"/>
    <cellStyle name="Saída 11 2 4 2" xfId="26784" xr:uid="{00000000-0005-0000-0000-00008A650000}"/>
    <cellStyle name="Saída 11 2 4 2 2" xfId="29927" xr:uid="{00000000-0005-0000-0000-00008B650000}"/>
    <cellStyle name="Saída 11 2 4 2 2 2" xfId="38783" xr:uid="{B3254B87-07C3-438D-8E65-B95BAABBF53E}"/>
    <cellStyle name="Saída 11 2 4 2 3" xfId="35655" xr:uid="{71246D1D-7DA0-4033-ABCF-3369393BFFD3}"/>
    <cellStyle name="Saída 11 2 4 3" xfId="22427" xr:uid="{00000000-0005-0000-0000-00008C650000}"/>
    <cellStyle name="Saída 11 2 4 3 2" xfId="31373" xr:uid="{7CB5562A-F7A6-4274-9B29-3F5397076D9D}"/>
    <cellStyle name="Saída 11 2 5" xfId="26779" xr:uid="{00000000-0005-0000-0000-00008D650000}"/>
    <cellStyle name="Saída 11 2 5 2" xfId="29922" xr:uid="{00000000-0005-0000-0000-00008E650000}"/>
    <cellStyle name="Saída 11 2 5 2 2" xfId="38778" xr:uid="{F090AC21-9636-4EA5-B471-EFFBA38B048D}"/>
    <cellStyle name="Saída 11 2 5 3" xfId="35650" xr:uid="{DE9D095A-A3F1-49BF-BA68-C2FEC4BC0F7A}"/>
    <cellStyle name="Saída 11 2 6" xfId="22432" xr:uid="{00000000-0005-0000-0000-00008F650000}"/>
    <cellStyle name="Saída 11 2 6 2" xfId="31378" xr:uid="{1AD88617-73A1-4E2A-A659-AC2D12BEA93F}"/>
    <cellStyle name="Saída 11 3" xfId="19396" xr:uid="{00000000-0005-0000-0000-000090650000}"/>
    <cellStyle name="Saída 11 3 2" xfId="19397" xr:uid="{00000000-0005-0000-0000-000091650000}"/>
    <cellStyle name="Saída 11 3 2 2" xfId="26786" xr:uid="{00000000-0005-0000-0000-000092650000}"/>
    <cellStyle name="Saída 11 3 2 2 2" xfId="29929" xr:uid="{00000000-0005-0000-0000-000093650000}"/>
    <cellStyle name="Saída 11 3 2 2 2 2" xfId="38785" xr:uid="{7F8423FB-6F5B-48A0-8310-8575A49274A8}"/>
    <cellStyle name="Saída 11 3 2 2 3" xfId="35657" xr:uid="{1196AFF2-938D-42E2-91F3-866F382BB4A3}"/>
    <cellStyle name="Saída 11 3 2 3" xfId="22425" xr:uid="{00000000-0005-0000-0000-000094650000}"/>
    <cellStyle name="Saída 11 3 2 3 2" xfId="31371" xr:uid="{FED9500C-552B-4B47-A4E9-982F816838BF}"/>
    <cellStyle name="Saída 11 3 3" xfId="26785" xr:uid="{00000000-0005-0000-0000-000095650000}"/>
    <cellStyle name="Saída 11 3 3 2" xfId="29928" xr:uid="{00000000-0005-0000-0000-000096650000}"/>
    <cellStyle name="Saída 11 3 3 2 2" xfId="38784" xr:uid="{6579D27C-3809-4DF3-B51D-1AC39A51C6BE}"/>
    <cellStyle name="Saída 11 3 3 3" xfId="35656" xr:uid="{765695DF-A61F-41CA-99EB-FF28F53E6D7F}"/>
    <cellStyle name="Saída 11 3 4" xfId="22426" xr:uid="{00000000-0005-0000-0000-000097650000}"/>
    <cellStyle name="Saída 11 3 4 2" xfId="31372" xr:uid="{0AD81DB2-5091-4FC9-AC71-05956F282C9F}"/>
    <cellStyle name="Saída 11 4" xfId="19398" xr:uid="{00000000-0005-0000-0000-000098650000}"/>
    <cellStyle name="Saída 11 4 2" xfId="19399" xr:uid="{00000000-0005-0000-0000-000099650000}"/>
    <cellStyle name="Saída 11 4 2 2" xfId="26788" xr:uid="{00000000-0005-0000-0000-00009A650000}"/>
    <cellStyle name="Saída 11 4 2 2 2" xfId="29931" xr:uid="{00000000-0005-0000-0000-00009B650000}"/>
    <cellStyle name="Saída 11 4 2 2 2 2" xfId="38787" xr:uid="{64DCA352-20B4-45BD-ADE2-8A5406D9D852}"/>
    <cellStyle name="Saída 11 4 2 2 3" xfId="35659" xr:uid="{9A1B689A-BF04-4C5C-8777-D674341BA075}"/>
    <cellStyle name="Saída 11 4 2 3" xfId="22423" xr:uid="{00000000-0005-0000-0000-00009C650000}"/>
    <cellStyle name="Saída 11 4 2 3 2" xfId="31369" xr:uid="{46AF628A-0C9A-4925-AEA4-CD3C3062E86D}"/>
    <cellStyle name="Saída 11 4 3" xfId="26787" xr:uid="{00000000-0005-0000-0000-00009D650000}"/>
    <cellStyle name="Saída 11 4 3 2" xfId="29930" xr:uid="{00000000-0005-0000-0000-00009E650000}"/>
    <cellStyle name="Saída 11 4 3 2 2" xfId="38786" xr:uid="{0DBA4E70-4D88-4367-850E-17EA6DDB73A8}"/>
    <cellStyle name="Saída 11 4 3 3" xfId="35658" xr:uid="{BC863D61-B399-471A-8B99-643A78CDFE33}"/>
    <cellStyle name="Saída 11 4 4" xfId="22424" xr:uid="{00000000-0005-0000-0000-00009F650000}"/>
    <cellStyle name="Saída 11 4 4 2" xfId="31370" xr:uid="{1255D260-9A92-4FCB-B2CE-77711FAA9F9F}"/>
    <cellStyle name="Saída 11 5" xfId="19400" xr:uid="{00000000-0005-0000-0000-0000A0650000}"/>
    <cellStyle name="Saída 11 5 2" xfId="26789" xr:uid="{00000000-0005-0000-0000-0000A1650000}"/>
    <cellStyle name="Saída 11 5 2 2" xfId="29932" xr:uid="{00000000-0005-0000-0000-0000A2650000}"/>
    <cellStyle name="Saída 11 5 2 2 2" xfId="38788" xr:uid="{B90AB855-E9FC-4002-96F3-230AB07969F8}"/>
    <cellStyle name="Saída 11 5 2 3" xfId="35660" xr:uid="{6AF62089-4A7A-4ED1-A7BE-0804C09847B9}"/>
    <cellStyle name="Saída 11 5 3" xfId="22422" xr:uid="{00000000-0005-0000-0000-0000A3650000}"/>
    <cellStyle name="Saída 11 5 3 2" xfId="31368" xr:uid="{844C5C8D-4EBF-4348-BC55-13EF16BE6FAA}"/>
    <cellStyle name="Saída 11 6" xfId="19401" xr:uid="{00000000-0005-0000-0000-0000A4650000}"/>
    <cellStyle name="Saída 11 6 2" xfId="26790" xr:uid="{00000000-0005-0000-0000-0000A5650000}"/>
    <cellStyle name="Saída 11 6 2 2" xfId="29933" xr:uid="{00000000-0005-0000-0000-0000A6650000}"/>
    <cellStyle name="Saída 11 6 2 2 2" xfId="38789" xr:uid="{6A4C83E8-BEFD-4C3B-9B89-4919B2C9D612}"/>
    <cellStyle name="Saída 11 6 2 3" xfId="35661" xr:uid="{D34108C9-0932-4EBD-B1E6-8284F583A334}"/>
    <cellStyle name="Saída 11 6 3" xfId="22421" xr:uid="{00000000-0005-0000-0000-0000A7650000}"/>
    <cellStyle name="Saída 11 6 3 2" xfId="31367" xr:uid="{03156663-E27F-4F9C-B00F-32B8F07B6F3A}"/>
    <cellStyle name="Saída 11 7" xfId="26778" xr:uid="{00000000-0005-0000-0000-0000A8650000}"/>
    <cellStyle name="Saída 11 7 2" xfId="29921" xr:uid="{00000000-0005-0000-0000-0000A9650000}"/>
    <cellStyle name="Saída 11 7 2 2" xfId="38777" xr:uid="{2D633A52-238A-4CB5-8B0C-9CCA66F57152}"/>
    <cellStyle name="Saída 11 7 3" xfId="35649" xr:uid="{927C9FE2-A77B-4557-BD63-D6B5770D20B2}"/>
    <cellStyle name="Saída 11 8" xfId="22433" xr:uid="{00000000-0005-0000-0000-0000AA650000}"/>
    <cellStyle name="Saída 11 8 2" xfId="31379" xr:uid="{159F58C2-200D-4798-8262-E099D242A144}"/>
    <cellStyle name="Saída 12" xfId="19402" xr:uid="{00000000-0005-0000-0000-0000AB650000}"/>
    <cellStyle name="Saída 12 2" xfId="19403" xr:uid="{00000000-0005-0000-0000-0000AC650000}"/>
    <cellStyle name="Saída 12 2 2" xfId="19404" xr:uid="{00000000-0005-0000-0000-0000AD650000}"/>
    <cellStyle name="Saída 12 2 2 2" xfId="19405" xr:uid="{00000000-0005-0000-0000-0000AE650000}"/>
    <cellStyle name="Saída 12 2 2 2 2" xfId="26794" xr:uid="{00000000-0005-0000-0000-0000AF650000}"/>
    <cellStyle name="Saída 12 2 2 2 2 2" xfId="29937" xr:uid="{00000000-0005-0000-0000-0000B0650000}"/>
    <cellStyle name="Saída 12 2 2 2 2 2 2" xfId="38793" xr:uid="{2324BAD3-CB26-45FD-B951-465AB6D17828}"/>
    <cellStyle name="Saída 12 2 2 2 2 3" xfId="35665" xr:uid="{0AB92012-A342-4FF6-A085-9BF3D4726C75}"/>
    <cellStyle name="Saída 12 2 2 2 3" xfId="22417" xr:uid="{00000000-0005-0000-0000-0000B1650000}"/>
    <cellStyle name="Saída 12 2 2 2 3 2" xfId="31363" xr:uid="{30B99F27-CBD1-4F77-B642-758763305656}"/>
    <cellStyle name="Saída 12 2 2 3" xfId="26793" xr:uid="{00000000-0005-0000-0000-0000B2650000}"/>
    <cellStyle name="Saída 12 2 2 3 2" xfId="29936" xr:uid="{00000000-0005-0000-0000-0000B3650000}"/>
    <cellStyle name="Saída 12 2 2 3 2 2" xfId="38792" xr:uid="{4C47E2F7-D647-4F14-A536-51C0D87B65F4}"/>
    <cellStyle name="Saída 12 2 2 3 3" xfId="35664" xr:uid="{96241EAE-8E78-482D-873C-BCD1B12A04BF}"/>
    <cellStyle name="Saída 12 2 2 4" xfId="22418" xr:uid="{00000000-0005-0000-0000-0000B4650000}"/>
    <cellStyle name="Saída 12 2 2 4 2" xfId="31364" xr:uid="{8A724E29-96E6-4C9D-BC95-ECAFA5FA2792}"/>
    <cellStyle name="Saída 12 2 3" xfId="19406" xr:uid="{00000000-0005-0000-0000-0000B5650000}"/>
    <cellStyle name="Saída 12 2 3 2" xfId="19407" xr:uid="{00000000-0005-0000-0000-0000B6650000}"/>
    <cellStyle name="Saída 12 2 3 2 2" xfId="26796" xr:uid="{00000000-0005-0000-0000-0000B7650000}"/>
    <cellStyle name="Saída 12 2 3 2 2 2" xfId="29939" xr:uid="{00000000-0005-0000-0000-0000B8650000}"/>
    <cellStyle name="Saída 12 2 3 2 2 2 2" xfId="38795" xr:uid="{9D614017-FF96-4F51-B443-3004F5740F72}"/>
    <cellStyle name="Saída 12 2 3 2 2 3" xfId="35667" xr:uid="{D1B7D42A-5FA6-49E0-A565-9FAEC6AAAF96}"/>
    <cellStyle name="Saída 12 2 3 2 3" xfId="22415" xr:uid="{00000000-0005-0000-0000-0000B9650000}"/>
    <cellStyle name="Saída 12 2 3 2 3 2" xfId="31361" xr:uid="{76A41B2D-C781-4187-937C-526811BF1A3C}"/>
    <cellStyle name="Saída 12 2 3 3" xfId="26795" xr:uid="{00000000-0005-0000-0000-0000BA650000}"/>
    <cellStyle name="Saída 12 2 3 3 2" xfId="29938" xr:uid="{00000000-0005-0000-0000-0000BB650000}"/>
    <cellStyle name="Saída 12 2 3 3 2 2" xfId="38794" xr:uid="{B88E5FE5-349F-423E-A13C-6D1395B14150}"/>
    <cellStyle name="Saída 12 2 3 3 3" xfId="35666" xr:uid="{D5ABBC33-77A3-4356-B4D6-7EFD5DB9B160}"/>
    <cellStyle name="Saída 12 2 3 4" xfId="22416" xr:uid="{00000000-0005-0000-0000-0000BC650000}"/>
    <cellStyle name="Saída 12 2 3 4 2" xfId="31362" xr:uid="{5584BE34-BE00-4A5A-AA64-4BDD42240CC3}"/>
    <cellStyle name="Saída 12 2 4" xfId="19408" xr:uid="{00000000-0005-0000-0000-0000BD650000}"/>
    <cellStyle name="Saída 12 2 4 2" xfId="26797" xr:uid="{00000000-0005-0000-0000-0000BE650000}"/>
    <cellStyle name="Saída 12 2 4 2 2" xfId="29940" xr:uid="{00000000-0005-0000-0000-0000BF650000}"/>
    <cellStyle name="Saída 12 2 4 2 2 2" xfId="38796" xr:uid="{B2A337C9-9DB1-434B-AECF-3D39904A4EB2}"/>
    <cellStyle name="Saída 12 2 4 2 3" xfId="35668" xr:uid="{45321C4C-3502-4009-A711-DFF386669022}"/>
    <cellStyle name="Saída 12 2 4 3" xfId="22414" xr:uid="{00000000-0005-0000-0000-0000C0650000}"/>
    <cellStyle name="Saída 12 2 4 3 2" xfId="31360" xr:uid="{3426E410-37B0-4C88-8CCB-C22B78C6060E}"/>
    <cellStyle name="Saída 12 2 5" xfId="26792" xr:uid="{00000000-0005-0000-0000-0000C1650000}"/>
    <cellStyle name="Saída 12 2 5 2" xfId="29935" xr:uid="{00000000-0005-0000-0000-0000C2650000}"/>
    <cellStyle name="Saída 12 2 5 2 2" xfId="38791" xr:uid="{E131CE56-FF89-44FE-92DA-A4B47D350900}"/>
    <cellStyle name="Saída 12 2 5 3" xfId="35663" xr:uid="{46FA3C56-CC3E-40A3-B842-08814AADFC29}"/>
    <cellStyle name="Saída 12 2 6" xfId="22419" xr:uid="{00000000-0005-0000-0000-0000C3650000}"/>
    <cellStyle name="Saída 12 2 6 2" xfId="31365" xr:uid="{032A32AF-F6B3-4F05-A462-1C50FF01FEDE}"/>
    <cellStyle name="Saída 12 3" xfId="19409" xr:uid="{00000000-0005-0000-0000-0000C4650000}"/>
    <cellStyle name="Saída 12 3 2" xfId="19410" xr:uid="{00000000-0005-0000-0000-0000C5650000}"/>
    <cellStyle name="Saída 12 3 2 2" xfId="26799" xr:uid="{00000000-0005-0000-0000-0000C6650000}"/>
    <cellStyle name="Saída 12 3 2 2 2" xfId="29942" xr:uid="{00000000-0005-0000-0000-0000C7650000}"/>
    <cellStyle name="Saída 12 3 2 2 2 2" xfId="38798" xr:uid="{FBD24A29-BA4F-40F5-88CA-19BE6DBE52C9}"/>
    <cellStyle name="Saída 12 3 2 2 3" xfId="35670" xr:uid="{0F3B8BAE-58EB-43C7-B188-1C3156A014FD}"/>
    <cellStyle name="Saída 12 3 2 3" xfId="22412" xr:uid="{00000000-0005-0000-0000-0000C8650000}"/>
    <cellStyle name="Saída 12 3 2 3 2" xfId="31358" xr:uid="{958B2483-3EE4-4737-9EA0-533ABB57FF52}"/>
    <cellStyle name="Saída 12 3 3" xfId="26798" xr:uid="{00000000-0005-0000-0000-0000C9650000}"/>
    <cellStyle name="Saída 12 3 3 2" xfId="29941" xr:uid="{00000000-0005-0000-0000-0000CA650000}"/>
    <cellStyle name="Saída 12 3 3 2 2" xfId="38797" xr:uid="{5774B55E-6A9F-4FC6-8EA0-6A081F462F42}"/>
    <cellStyle name="Saída 12 3 3 3" xfId="35669" xr:uid="{A04A9DA9-FAC8-4BF3-BA7D-A97401FAF9B9}"/>
    <cellStyle name="Saída 12 3 4" xfId="22413" xr:uid="{00000000-0005-0000-0000-0000CB650000}"/>
    <cellStyle name="Saída 12 3 4 2" xfId="31359" xr:uid="{E8FF139F-566E-4BAE-A06E-DB7261ECDA7E}"/>
    <cellStyle name="Saída 12 4" xfId="19411" xr:uid="{00000000-0005-0000-0000-0000CC650000}"/>
    <cellStyle name="Saída 12 4 2" xfId="19412" xr:uid="{00000000-0005-0000-0000-0000CD650000}"/>
    <cellStyle name="Saída 12 4 2 2" xfId="26801" xr:uid="{00000000-0005-0000-0000-0000CE650000}"/>
    <cellStyle name="Saída 12 4 2 2 2" xfId="29944" xr:uid="{00000000-0005-0000-0000-0000CF650000}"/>
    <cellStyle name="Saída 12 4 2 2 2 2" xfId="38800" xr:uid="{3482DA9A-B4D2-4969-9FD4-E80034C99A12}"/>
    <cellStyle name="Saída 12 4 2 2 3" xfId="35672" xr:uid="{78CB117F-B6A6-44B6-91F2-024C682BCC50}"/>
    <cellStyle name="Saída 12 4 2 3" xfId="22410" xr:uid="{00000000-0005-0000-0000-0000D0650000}"/>
    <cellStyle name="Saída 12 4 2 3 2" xfId="31356" xr:uid="{02715B74-E56A-4F2E-B4A7-B4219B2FEF65}"/>
    <cellStyle name="Saída 12 4 3" xfId="26800" xr:uid="{00000000-0005-0000-0000-0000D1650000}"/>
    <cellStyle name="Saída 12 4 3 2" xfId="29943" xr:uid="{00000000-0005-0000-0000-0000D2650000}"/>
    <cellStyle name="Saída 12 4 3 2 2" xfId="38799" xr:uid="{DB043676-9C61-4AAC-B8B4-1D3126046A26}"/>
    <cellStyle name="Saída 12 4 3 3" xfId="35671" xr:uid="{00393344-AD62-4886-B060-761A2A7CB296}"/>
    <cellStyle name="Saída 12 4 4" xfId="22411" xr:uid="{00000000-0005-0000-0000-0000D3650000}"/>
    <cellStyle name="Saída 12 4 4 2" xfId="31357" xr:uid="{1B22444C-4DD3-482E-92EB-6E4ECBC47D55}"/>
    <cellStyle name="Saída 12 5" xfId="19413" xr:uid="{00000000-0005-0000-0000-0000D4650000}"/>
    <cellStyle name="Saída 12 5 2" xfId="26802" xr:uid="{00000000-0005-0000-0000-0000D5650000}"/>
    <cellStyle name="Saída 12 5 2 2" xfId="29945" xr:uid="{00000000-0005-0000-0000-0000D6650000}"/>
    <cellStyle name="Saída 12 5 2 2 2" xfId="38801" xr:uid="{21F603C3-1D28-4EFF-BF7B-C1153EE96C2B}"/>
    <cellStyle name="Saída 12 5 2 3" xfId="35673" xr:uid="{6D439707-41DF-400E-B710-37BB34671948}"/>
    <cellStyle name="Saída 12 5 3" xfId="22409" xr:uid="{00000000-0005-0000-0000-0000D7650000}"/>
    <cellStyle name="Saída 12 5 3 2" xfId="31355" xr:uid="{8D057403-1848-4E1A-872A-4E61DAE7C74D}"/>
    <cellStyle name="Saída 12 6" xfId="26791" xr:uid="{00000000-0005-0000-0000-0000D8650000}"/>
    <cellStyle name="Saída 12 6 2" xfId="29934" xr:uid="{00000000-0005-0000-0000-0000D9650000}"/>
    <cellStyle name="Saída 12 6 2 2" xfId="38790" xr:uid="{BF04DED3-70E9-4CD6-9099-7D60B67F3CA9}"/>
    <cellStyle name="Saída 12 6 3" xfId="35662" xr:uid="{52BEF042-D7E1-492D-846E-E10E25DAFAC9}"/>
    <cellStyle name="Saída 12 7" xfId="22420" xr:uid="{00000000-0005-0000-0000-0000DA650000}"/>
    <cellStyle name="Saída 12 7 2" xfId="31366" xr:uid="{AF52000F-2325-4967-A5D7-63965A3A25E4}"/>
    <cellStyle name="Saída 13" xfId="19414" xr:uid="{00000000-0005-0000-0000-0000DB650000}"/>
    <cellStyle name="Saída 13 2" xfId="19415" xr:uid="{00000000-0005-0000-0000-0000DC650000}"/>
    <cellStyle name="Saída 13 2 2" xfId="19416" xr:uid="{00000000-0005-0000-0000-0000DD650000}"/>
    <cellStyle name="Saída 13 2 2 2" xfId="19417" xr:uid="{00000000-0005-0000-0000-0000DE650000}"/>
    <cellStyle name="Saída 13 2 2 2 2" xfId="26806" xr:uid="{00000000-0005-0000-0000-0000DF650000}"/>
    <cellStyle name="Saída 13 2 2 2 2 2" xfId="29949" xr:uid="{00000000-0005-0000-0000-0000E0650000}"/>
    <cellStyle name="Saída 13 2 2 2 2 2 2" xfId="38805" xr:uid="{84B8931B-B71F-448D-BC40-F1BC945BBD03}"/>
    <cellStyle name="Saída 13 2 2 2 2 3" xfId="35677" xr:uid="{4A57E0AE-0535-4E37-A8B3-5802B8C1D806}"/>
    <cellStyle name="Saída 13 2 2 2 3" xfId="22405" xr:uid="{00000000-0005-0000-0000-0000E1650000}"/>
    <cellStyle name="Saída 13 2 2 2 3 2" xfId="31351" xr:uid="{2B591025-0877-4C24-946A-CF61E6D579E4}"/>
    <cellStyle name="Saída 13 2 2 3" xfId="26805" xr:uid="{00000000-0005-0000-0000-0000E2650000}"/>
    <cellStyle name="Saída 13 2 2 3 2" xfId="29948" xr:uid="{00000000-0005-0000-0000-0000E3650000}"/>
    <cellStyle name="Saída 13 2 2 3 2 2" xfId="38804" xr:uid="{FBCF7D8F-1374-402D-BFE5-4A91CCF15531}"/>
    <cellStyle name="Saída 13 2 2 3 3" xfId="35676" xr:uid="{01565DA2-79FF-4081-8E76-6267A4FD1DB8}"/>
    <cellStyle name="Saída 13 2 2 4" xfId="22406" xr:uid="{00000000-0005-0000-0000-0000E4650000}"/>
    <cellStyle name="Saída 13 2 2 4 2" xfId="31352" xr:uid="{8E4CF576-81D2-4327-9A73-876E0098C2B7}"/>
    <cellStyle name="Saída 13 2 3" xfId="19418" xr:uid="{00000000-0005-0000-0000-0000E5650000}"/>
    <cellStyle name="Saída 13 2 3 2" xfId="19419" xr:uid="{00000000-0005-0000-0000-0000E6650000}"/>
    <cellStyle name="Saída 13 2 3 2 2" xfId="26808" xr:uid="{00000000-0005-0000-0000-0000E7650000}"/>
    <cellStyle name="Saída 13 2 3 2 2 2" xfId="29951" xr:uid="{00000000-0005-0000-0000-0000E8650000}"/>
    <cellStyle name="Saída 13 2 3 2 2 2 2" xfId="38807" xr:uid="{89F811E0-F4D7-4BA2-9B79-6B56A71DABB3}"/>
    <cellStyle name="Saída 13 2 3 2 2 3" xfId="35679" xr:uid="{20063FD3-4C96-4F53-8EC4-50A058FAAB2A}"/>
    <cellStyle name="Saída 13 2 3 2 3" xfId="22403" xr:uid="{00000000-0005-0000-0000-0000E9650000}"/>
    <cellStyle name="Saída 13 2 3 2 3 2" xfId="31349" xr:uid="{341BF3B2-ED36-4585-B5CF-22C4D43A5D27}"/>
    <cellStyle name="Saída 13 2 3 3" xfId="26807" xr:uid="{00000000-0005-0000-0000-0000EA650000}"/>
    <cellStyle name="Saída 13 2 3 3 2" xfId="29950" xr:uid="{00000000-0005-0000-0000-0000EB650000}"/>
    <cellStyle name="Saída 13 2 3 3 2 2" xfId="38806" xr:uid="{B2960610-6BB1-4802-8402-3ADBFE9F503B}"/>
    <cellStyle name="Saída 13 2 3 3 3" xfId="35678" xr:uid="{887CC994-F506-4CA9-812D-39508F47C62F}"/>
    <cellStyle name="Saída 13 2 3 4" xfId="22404" xr:uid="{00000000-0005-0000-0000-0000EC650000}"/>
    <cellStyle name="Saída 13 2 3 4 2" xfId="31350" xr:uid="{6EC54DA2-DC55-4C07-8780-741016F3CE47}"/>
    <cellStyle name="Saída 13 2 4" xfId="19420" xr:uid="{00000000-0005-0000-0000-0000ED650000}"/>
    <cellStyle name="Saída 13 2 4 2" xfId="26809" xr:uid="{00000000-0005-0000-0000-0000EE650000}"/>
    <cellStyle name="Saída 13 2 4 2 2" xfId="29952" xr:uid="{00000000-0005-0000-0000-0000EF650000}"/>
    <cellStyle name="Saída 13 2 4 2 2 2" xfId="38808" xr:uid="{AFFB4A1A-9718-4692-A8EE-382F019AF6C8}"/>
    <cellStyle name="Saída 13 2 4 2 3" xfId="35680" xr:uid="{52A71A71-43FF-433B-ACC9-88E678C7403D}"/>
    <cellStyle name="Saída 13 2 4 3" xfId="22402" xr:uid="{00000000-0005-0000-0000-0000F0650000}"/>
    <cellStyle name="Saída 13 2 4 3 2" xfId="31348" xr:uid="{62A8CF4E-D085-46EC-992F-B15E884DB226}"/>
    <cellStyle name="Saída 13 2 5" xfId="26804" xr:uid="{00000000-0005-0000-0000-0000F1650000}"/>
    <cellStyle name="Saída 13 2 5 2" xfId="29947" xr:uid="{00000000-0005-0000-0000-0000F2650000}"/>
    <cellStyle name="Saída 13 2 5 2 2" xfId="38803" xr:uid="{A3655854-B5AC-48C5-A84B-AAB87FF39AEE}"/>
    <cellStyle name="Saída 13 2 5 3" xfId="35675" xr:uid="{A6BF43A5-FB95-4309-BFD8-A41BC669A3ED}"/>
    <cellStyle name="Saída 13 2 6" xfId="22407" xr:uid="{00000000-0005-0000-0000-0000F3650000}"/>
    <cellStyle name="Saída 13 2 6 2" xfId="31353" xr:uid="{393D846A-BE93-4B2A-8119-C20DB9B2FE6F}"/>
    <cellStyle name="Saída 13 3" xfId="19421" xr:uid="{00000000-0005-0000-0000-0000F4650000}"/>
    <cellStyle name="Saída 13 3 2" xfId="19422" xr:uid="{00000000-0005-0000-0000-0000F5650000}"/>
    <cellStyle name="Saída 13 3 2 2" xfId="26811" xr:uid="{00000000-0005-0000-0000-0000F6650000}"/>
    <cellStyle name="Saída 13 3 2 2 2" xfId="29954" xr:uid="{00000000-0005-0000-0000-0000F7650000}"/>
    <cellStyle name="Saída 13 3 2 2 2 2" xfId="38810" xr:uid="{16451AA8-1105-4AFE-808B-BB47A133A239}"/>
    <cellStyle name="Saída 13 3 2 2 3" xfId="35682" xr:uid="{64BF840F-863C-4EF7-8EAD-C9A781417ED4}"/>
    <cellStyle name="Saída 13 3 2 3" xfId="22400" xr:uid="{00000000-0005-0000-0000-0000F8650000}"/>
    <cellStyle name="Saída 13 3 2 3 2" xfId="31346" xr:uid="{757F4AEB-67AD-4196-A298-A17B46FD93B2}"/>
    <cellStyle name="Saída 13 3 3" xfId="26810" xr:uid="{00000000-0005-0000-0000-0000F9650000}"/>
    <cellStyle name="Saída 13 3 3 2" xfId="29953" xr:uid="{00000000-0005-0000-0000-0000FA650000}"/>
    <cellStyle name="Saída 13 3 3 2 2" xfId="38809" xr:uid="{8DF2AB92-A310-4191-AD8B-4F501E2B8010}"/>
    <cellStyle name="Saída 13 3 3 3" xfId="35681" xr:uid="{FCA9AB50-E873-424B-8B7E-613282FC87A0}"/>
    <cellStyle name="Saída 13 3 4" xfId="22401" xr:uid="{00000000-0005-0000-0000-0000FB650000}"/>
    <cellStyle name="Saída 13 3 4 2" xfId="31347" xr:uid="{01A79075-6FA2-443C-BE78-6783EC70021F}"/>
    <cellStyle name="Saída 13 4" xfId="19423" xr:uid="{00000000-0005-0000-0000-0000FC650000}"/>
    <cellStyle name="Saída 13 4 2" xfId="19424" xr:uid="{00000000-0005-0000-0000-0000FD650000}"/>
    <cellStyle name="Saída 13 4 2 2" xfId="26813" xr:uid="{00000000-0005-0000-0000-0000FE650000}"/>
    <cellStyle name="Saída 13 4 2 2 2" xfId="29956" xr:uid="{00000000-0005-0000-0000-0000FF650000}"/>
    <cellStyle name="Saída 13 4 2 2 2 2" xfId="38812" xr:uid="{58D686F9-31F8-4E8F-813E-78ABFD3D7E87}"/>
    <cellStyle name="Saída 13 4 2 2 3" xfId="35684" xr:uid="{62C3B5DE-0025-4370-87DA-294D86350AE8}"/>
    <cellStyle name="Saída 13 4 2 3" xfId="22398" xr:uid="{00000000-0005-0000-0000-000000660000}"/>
    <cellStyle name="Saída 13 4 2 3 2" xfId="31344" xr:uid="{AF7D5E2C-DB84-4EC3-B243-5FD81EAC466C}"/>
    <cellStyle name="Saída 13 4 3" xfId="26812" xr:uid="{00000000-0005-0000-0000-000001660000}"/>
    <cellStyle name="Saída 13 4 3 2" xfId="29955" xr:uid="{00000000-0005-0000-0000-000002660000}"/>
    <cellStyle name="Saída 13 4 3 2 2" xfId="38811" xr:uid="{0F25A582-AC5D-4A70-BA43-3F318C22CD2C}"/>
    <cellStyle name="Saída 13 4 3 3" xfId="35683" xr:uid="{C1BAD8F2-4DAB-426D-88F7-B22EA1D8AF32}"/>
    <cellStyle name="Saída 13 4 4" xfId="22399" xr:uid="{00000000-0005-0000-0000-000003660000}"/>
    <cellStyle name="Saída 13 4 4 2" xfId="31345" xr:uid="{C2D61DE1-8BE3-4025-A32D-BF32B05EBC7C}"/>
    <cellStyle name="Saída 13 5" xfId="19425" xr:uid="{00000000-0005-0000-0000-000004660000}"/>
    <cellStyle name="Saída 13 5 2" xfId="26814" xr:uid="{00000000-0005-0000-0000-000005660000}"/>
    <cellStyle name="Saída 13 5 2 2" xfId="29957" xr:uid="{00000000-0005-0000-0000-000006660000}"/>
    <cellStyle name="Saída 13 5 2 2 2" xfId="38813" xr:uid="{FF55B8F2-9E4E-4DD4-9C99-A9582928A61E}"/>
    <cellStyle name="Saída 13 5 2 3" xfId="35685" xr:uid="{8550BB36-45A8-4868-B5A6-EA7B82320C1B}"/>
    <cellStyle name="Saída 13 5 3" xfId="22397" xr:uid="{00000000-0005-0000-0000-000007660000}"/>
    <cellStyle name="Saída 13 5 3 2" xfId="31343" xr:uid="{E792FFAA-D60E-436B-82A8-9844626FEC71}"/>
    <cellStyle name="Saída 13 6" xfId="26803" xr:uid="{00000000-0005-0000-0000-000008660000}"/>
    <cellStyle name="Saída 13 6 2" xfId="29946" xr:uid="{00000000-0005-0000-0000-000009660000}"/>
    <cellStyle name="Saída 13 6 2 2" xfId="38802" xr:uid="{1A353AE0-C612-4FB4-9248-72010088D1EB}"/>
    <cellStyle name="Saída 13 6 3" xfId="35674" xr:uid="{E398D1FB-21BD-4C24-AE36-CE32EBA4307D}"/>
    <cellStyle name="Saída 13 7" xfId="22408" xr:uid="{00000000-0005-0000-0000-00000A660000}"/>
    <cellStyle name="Saída 13 7 2" xfId="31354" xr:uid="{21573A10-C0DD-41CD-BADD-7F1380F8E09B}"/>
    <cellStyle name="Saída 14" xfId="19426" xr:uid="{00000000-0005-0000-0000-00000B660000}"/>
    <cellStyle name="Saída 14 2" xfId="19427" xr:uid="{00000000-0005-0000-0000-00000C660000}"/>
    <cellStyle name="Saída 14 2 2" xfId="19428" xr:uid="{00000000-0005-0000-0000-00000D660000}"/>
    <cellStyle name="Saída 14 2 2 2" xfId="19429" xr:uid="{00000000-0005-0000-0000-00000E660000}"/>
    <cellStyle name="Saída 14 2 2 2 2" xfId="26818" xr:uid="{00000000-0005-0000-0000-00000F660000}"/>
    <cellStyle name="Saída 14 2 2 2 2 2" xfId="29961" xr:uid="{00000000-0005-0000-0000-000010660000}"/>
    <cellStyle name="Saída 14 2 2 2 2 2 2" xfId="38817" xr:uid="{2C302FCF-3576-49DF-87EE-79056D86580F}"/>
    <cellStyle name="Saída 14 2 2 2 2 3" xfId="35689" xr:uid="{3564D840-08C8-476A-920F-C0A48898D993}"/>
    <cellStyle name="Saída 14 2 2 2 3" xfId="22393" xr:uid="{00000000-0005-0000-0000-000011660000}"/>
    <cellStyle name="Saída 14 2 2 2 3 2" xfId="31339" xr:uid="{C3EEBADB-BF52-4381-A147-865BF4A971FB}"/>
    <cellStyle name="Saída 14 2 2 3" xfId="26817" xr:uid="{00000000-0005-0000-0000-000012660000}"/>
    <cellStyle name="Saída 14 2 2 3 2" xfId="29960" xr:uid="{00000000-0005-0000-0000-000013660000}"/>
    <cellStyle name="Saída 14 2 2 3 2 2" xfId="38816" xr:uid="{31DAB136-EC78-4AE1-BCD1-EAC81E1D20E3}"/>
    <cellStyle name="Saída 14 2 2 3 3" xfId="35688" xr:uid="{912D91B4-8E67-48DF-B3FE-A283EA8112D2}"/>
    <cellStyle name="Saída 14 2 2 4" xfId="22394" xr:uid="{00000000-0005-0000-0000-000014660000}"/>
    <cellStyle name="Saída 14 2 2 4 2" xfId="31340" xr:uid="{65201DF0-FB74-4AED-B27D-767B651B9263}"/>
    <cellStyle name="Saída 14 2 3" xfId="19430" xr:uid="{00000000-0005-0000-0000-000015660000}"/>
    <cellStyle name="Saída 14 2 3 2" xfId="19431" xr:uid="{00000000-0005-0000-0000-000016660000}"/>
    <cellStyle name="Saída 14 2 3 2 2" xfId="26820" xr:uid="{00000000-0005-0000-0000-000017660000}"/>
    <cellStyle name="Saída 14 2 3 2 2 2" xfId="29963" xr:uid="{00000000-0005-0000-0000-000018660000}"/>
    <cellStyle name="Saída 14 2 3 2 2 2 2" xfId="38819" xr:uid="{331FC69F-C20E-42FE-B6BE-E742D6837F02}"/>
    <cellStyle name="Saída 14 2 3 2 2 3" xfId="35691" xr:uid="{E831A5DC-61EE-4817-B0C2-B426FD196B49}"/>
    <cellStyle name="Saída 14 2 3 2 3" xfId="22391" xr:uid="{00000000-0005-0000-0000-000019660000}"/>
    <cellStyle name="Saída 14 2 3 2 3 2" xfId="31337" xr:uid="{6EC9058D-E751-45AC-B486-F944531CBB0F}"/>
    <cellStyle name="Saída 14 2 3 3" xfId="26819" xr:uid="{00000000-0005-0000-0000-00001A660000}"/>
    <cellStyle name="Saída 14 2 3 3 2" xfId="29962" xr:uid="{00000000-0005-0000-0000-00001B660000}"/>
    <cellStyle name="Saída 14 2 3 3 2 2" xfId="38818" xr:uid="{1B8F8C31-3EA2-47AD-9862-E7C981EFC9B5}"/>
    <cellStyle name="Saída 14 2 3 3 3" xfId="35690" xr:uid="{DE0B6A69-1564-4FDE-89E5-67E01D0FA046}"/>
    <cellStyle name="Saída 14 2 3 4" xfId="22392" xr:uid="{00000000-0005-0000-0000-00001C660000}"/>
    <cellStyle name="Saída 14 2 3 4 2" xfId="31338" xr:uid="{62FDC804-00C5-49CC-B7C0-DC4463D29A0E}"/>
    <cellStyle name="Saída 14 2 4" xfId="19432" xr:uid="{00000000-0005-0000-0000-00001D660000}"/>
    <cellStyle name="Saída 14 2 4 2" xfId="26821" xr:uid="{00000000-0005-0000-0000-00001E660000}"/>
    <cellStyle name="Saída 14 2 4 2 2" xfId="29964" xr:uid="{00000000-0005-0000-0000-00001F660000}"/>
    <cellStyle name="Saída 14 2 4 2 2 2" xfId="38820" xr:uid="{D8C3E7A6-016F-4172-8277-13454DD0BEA4}"/>
    <cellStyle name="Saída 14 2 4 2 3" xfId="35692" xr:uid="{D02C762F-6C0E-4A4B-A108-CF481F3ADB39}"/>
    <cellStyle name="Saída 14 2 4 3" xfId="22390" xr:uid="{00000000-0005-0000-0000-000020660000}"/>
    <cellStyle name="Saída 14 2 4 3 2" xfId="31336" xr:uid="{49941BCF-4757-4F05-BE69-EFB7EA9BE307}"/>
    <cellStyle name="Saída 14 2 5" xfId="26816" xr:uid="{00000000-0005-0000-0000-000021660000}"/>
    <cellStyle name="Saída 14 2 5 2" xfId="29959" xr:uid="{00000000-0005-0000-0000-000022660000}"/>
    <cellStyle name="Saída 14 2 5 2 2" xfId="38815" xr:uid="{A65ACDF6-AB1A-43AA-9BE7-7D0118B27C42}"/>
    <cellStyle name="Saída 14 2 5 3" xfId="35687" xr:uid="{D791490C-72D5-4A3B-A3DD-A3164FEA7E37}"/>
    <cellStyle name="Saída 14 2 6" xfId="22395" xr:uid="{00000000-0005-0000-0000-000023660000}"/>
    <cellStyle name="Saída 14 2 6 2" xfId="31341" xr:uid="{7D151737-C033-47CA-AF6F-05333DC5D927}"/>
    <cellStyle name="Saída 14 3" xfId="19433" xr:uid="{00000000-0005-0000-0000-000024660000}"/>
    <cellStyle name="Saída 14 3 2" xfId="19434" xr:uid="{00000000-0005-0000-0000-000025660000}"/>
    <cellStyle name="Saída 14 3 2 2" xfId="26823" xr:uid="{00000000-0005-0000-0000-000026660000}"/>
    <cellStyle name="Saída 14 3 2 2 2" xfId="29966" xr:uid="{00000000-0005-0000-0000-000027660000}"/>
    <cellStyle name="Saída 14 3 2 2 2 2" xfId="38822" xr:uid="{CD255C96-DC43-4C00-BC25-6C58F2EC384B}"/>
    <cellStyle name="Saída 14 3 2 2 3" xfId="35694" xr:uid="{F83E6FB9-C059-4428-8278-C0C044727984}"/>
    <cellStyle name="Saída 14 3 2 3" xfId="22388" xr:uid="{00000000-0005-0000-0000-000028660000}"/>
    <cellStyle name="Saída 14 3 2 3 2" xfId="31334" xr:uid="{03BD1326-BD68-45FB-8776-3B0B4E063874}"/>
    <cellStyle name="Saída 14 3 3" xfId="26822" xr:uid="{00000000-0005-0000-0000-000029660000}"/>
    <cellStyle name="Saída 14 3 3 2" xfId="29965" xr:uid="{00000000-0005-0000-0000-00002A660000}"/>
    <cellStyle name="Saída 14 3 3 2 2" xfId="38821" xr:uid="{C5F09221-5D5D-4DF3-A082-505812E68F29}"/>
    <cellStyle name="Saída 14 3 3 3" xfId="35693" xr:uid="{14A1803F-A421-4D9E-BE93-0F6098C6A4F2}"/>
    <cellStyle name="Saída 14 3 4" xfId="22389" xr:uid="{00000000-0005-0000-0000-00002B660000}"/>
    <cellStyle name="Saída 14 3 4 2" xfId="31335" xr:uid="{1175DC5F-404C-444F-B239-494242190DD7}"/>
    <cellStyle name="Saída 14 4" xfId="19435" xr:uid="{00000000-0005-0000-0000-00002C660000}"/>
    <cellStyle name="Saída 14 4 2" xfId="19436" xr:uid="{00000000-0005-0000-0000-00002D660000}"/>
    <cellStyle name="Saída 14 4 2 2" xfId="26825" xr:uid="{00000000-0005-0000-0000-00002E660000}"/>
    <cellStyle name="Saída 14 4 2 2 2" xfId="29968" xr:uid="{00000000-0005-0000-0000-00002F660000}"/>
    <cellStyle name="Saída 14 4 2 2 2 2" xfId="38824" xr:uid="{2C7A999B-92ED-4FA1-A429-7973301A89F2}"/>
    <cellStyle name="Saída 14 4 2 2 3" xfId="35696" xr:uid="{B465B73E-CAD0-458F-879F-F0BCE74F2F56}"/>
    <cellStyle name="Saída 14 4 2 3" xfId="22386" xr:uid="{00000000-0005-0000-0000-000030660000}"/>
    <cellStyle name="Saída 14 4 2 3 2" xfId="31332" xr:uid="{E16BE16A-F68A-4893-8924-9CB522F1D276}"/>
    <cellStyle name="Saída 14 4 3" xfId="26824" xr:uid="{00000000-0005-0000-0000-000031660000}"/>
    <cellStyle name="Saída 14 4 3 2" xfId="29967" xr:uid="{00000000-0005-0000-0000-000032660000}"/>
    <cellStyle name="Saída 14 4 3 2 2" xfId="38823" xr:uid="{737C6DBB-0C46-4A82-8757-176DC7407DEF}"/>
    <cellStyle name="Saída 14 4 3 3" xfId="35695" xr:uid="{4A9E83AE-446B-4CCC-843B-E8139278E46D}"/>
    <cellStyle name="Saída 14 4 4" xfId="22387" xr:uid="{00000000-0005-0000-0000-000033660000}"/>
    <cellStyle name="Saída 14 4 4 2" xfId="31333" xr:uid="{94A35303-0CE2-43A2-904F-90A8CF6AE522}"/>
    <cellStyle name="Saída 14 5" xfId="19437" xr:uid="{00000000-0005-0000-0000-000034660000}"/>
    <cellStyle name="Saída 14 5 2" xfId="26826" xr:uid="{00000000-0005-0000-0000-000035660000}"/>
    <cellStyle name="Saída 14 5 2 2" xfId="29969" xr:uid="{00000000-0005-0000-0000-000036660000}"/>
    <cellStyle name="Saída 14 5 2 2 2" xfId="38825" xr:uid="{78A17E92-8345-45C3-83F7-24F4C0C1025E}"/>
    <cellStyle name="Saída 14 5 2 3" xfId="35697" xr:uid="{7BB69913-1D29-47C4-8953-12538CF2C31D}"/>
    <cellStyle name="Saída 14 5 3" xfId="22385" xr:uid="{00000000-0005-0000-0000-000037660000}"/>
    <cellStyle name="Saída 14 5 3 2" xfId="31331" xr:uid="{B8C2B2AB-C338-453B-8723-A981FD2845EB}"/>
    <cellStyle name="Saída 14 6" xfId="26815" xr:uid="{00000000-0005-0000-0000-000038660000}"/>
    <cellStyle name="Saída 14 6 2" xfId="29958" xr:uid="{00000000-0005-0000-0000-000039660000}"/>
    <cellStyle name="Saída 14 6 2 2" xfId="38814" xr:uid="{24C5CD28-4BE2-48F2-8E24-807C20223695}"/>
    <cellStyle name="Saída 14 6 3" xfId="35686" xr:uid="{163A4286-43AD-4EDC-BE67-7412C8B4C26E}"/>
    <cellStyle name="Saída 14 7" xfId="22396" xr:uid="{00000000-0005-0000-0000-00003A660000}"/>
    <cellStyle name="Saída 14 7 2" xfId="31342" xr:uid="{D9F2310D-7C38-411D-BD69-258321CFF0EE}"/>
    <cellStyle name="Saída 15" xfId="19438" xr:uid="{00000000-0005-0000-0000-00003B660000}"/>
    <cellStyle name="Saída 15 2" xfId="19439" xr:uid="{00000000-0005-0000-0000-00003C660000}"/>
    <cellStyle name="Saída 15 2 2" xfId="19440" xr:uid="{00000000-0005-0000-0000-00003D660000}"/>
    <cellStyle name="Saída 15 2 2 2" xfId="19441" xr:uid="{00000000-0005-0000-0000-00003E660000}"/>
    <cellStyle name="Saída 15 2 2 2 2" xfId="26830" xr:uid="{00000000-0005-0000-0000-00003F660000}"/>
    <cellStyle name="Saída 15 2 2 2 2 2" xfId="29973" xr:uid="{00000000-0005-0000-0000-000040660000}"/>
    <cellStyle name="Saída 15 2 2 2 2 2 2" xfId="38829" xr:uid="{224205AE-6783-4EC5-9B2D-AC7BEBCB9699}"/>
    <cellStyle name="Saída 15 2 2 2 2 3" xfId="35701" xr:uid="{89AFA506-A1CD-4694-99D2-5C380A17FABA}"/>
    <cellStyle name="Saída 15 2 2 2 3" xfId="22381" xr:uid="{00000000-0005-0000-0000-000041660000}"/>
    <cellStyle name="Saída 15 2 2 2 3 2" xfId="31327" xr:uid="{E1269D9B-2A6B-46C4-8A43-7A960F1E6C20}"/>
    <cellStyle name="Saída 15 2 2 3" xfId="26829" xr:uid="{00000000-0005-0000-0000-000042660000}"/>
    <cellStyle name="Saída 15 2 2 3 2" xfId="29972" xr:uid="{00000000-0005-0000-0000-000043660000}"/>
    <cellStyle name="Saída 15 2 2 3 2 2" xfId="38828" xr:uid="{12248176-2E10-4D5E-B4D6-BCB2CA7F6F9F}"/>
    <cellStyle name="Saída 15 2 2 3 3" xfId="35700" xr:uid="{6C787597-A1E2-4CF5-8152-2E3C5D95F1BF}"/>
    <cellStyle name="Saída 15 2 2 4" xfId="22382" xr:uid="{00000000-0005-0000-0000-000044660000}"/>
    <cellStyle name="Saída 15 2 2 4 2" xfId="31328" xr:uid="{68A66732-8C59-4B0C-AB89-62006F84618B}"/>
    <cellStyle name="Saída 15 2 3" xfId="19442" xr:uid="{00000000-0005-0000-0000-000045660000}"/>
    <cellStyle name="Saída 15 2 3 2" xfId="19443" xr:uid="{00000000-0005-0000-0000-000046660000}"/>
    <cellStyle name="Saída 15 2 3 2 2" xfId="26832" xr:uid="{00000000-0005-0000-0000-000047660000}"/>
    <cellStyle name="Saída 15 2 3 2 2 2" xfId="29975" xr:uid="{00000000-0005-0000-0000-000048660000}"/>
    <cellStyle name="Saída 15 2 3 2 2 2 2" xfId="38831" xr:uid="{6C43BCDE-B5C5-4A35-AA56-A47E69474198}"/>
    <cellStyle name="Saída 15 2 3 2 2 3" xfId="35703" xr:uid="{0F235AE0-FC6E-45D7-9E06-498AECE2C269}"/>
    <cellStyle name="Saída 15 2 3 2 3" xfId="22379" xr:uid="{00000000-0005-0000-0000-000049660000}"/>
    <cellStyle name="Saída 15 2 3 2 3 2" xfId="31325" xr:uid="{8039AE6E-603E-41E9-BBF0-36F2AA972575}"/>
    <cellStyle name="Saída 15 2 3 3" xfId="26831" xr:uid="{00000000-0005-0000-0000-00004A660000}"/>
    <cellStyle name="Saída 15 2 3 3 2" xfId="29974" xr:uid="{00000000-0005-0000-0000-00004B660000}"/>
    <cellStyle name="Saída 15 2 3 3 2 2" xfId="38830" xr:uid="{E0FED1A5-F7EE-4275-BD08-0CC38972C75D}"/>
    <cellStyle name="Saída 15 2 3 3 3" xfId="35702" xr:uid="{E82B1040-61B3-4B23-82F8-D556ED57D3B6}"/>
    <cellStyle name="Saída 15 2 3 4" xfId="22380" xr:uid="{00000000-0005-0000-0000-00004C660000}"/>
    <cellStyle name="Saída 15 2 3 4 2" xfId="31326" xr:uid="{E5082317-C213-4D93-A9CC-DCBB65D14268}"/>
    <cellStyle name="Saída 15 2 4" xfId="19444" xr:uid="{00000000-0005-0000-0000-00004D660000}"/>
    <cellStyle name="Saída 15 2 4 2" xfId="26833" xr:uid="{00000000-0005-0000-0000-00004E660000}"/>
    <cellStyle name="Saída 15 2 4 2 2" xfId="29976" xr:uid="{00000000-0005-0000-0000-00004F660000}"/>
    <cellStyle name="Saída 15 2 4 2 2 2" xfId="38832" xr:uid="{01E0DF49-FE7E-44FA-AC4C-4BB2005A9A5A}"/>
    <cellStyle name="Saída 15 2 4 2 3" xfId="35704" xr:uid="{3448E8E7-6899-4758-AEE8-B4B0DD3C03C0}"/>
    <cellStyle name="Saída 15 2 4 3" xfId="22378" xr:uid="{00000000-0005-0000-0000-000050660000}"/>
    <cellStyle name="Saída 15 2 4 3 2" xfId="31324" xr:uid="{D5F3F285-8948-48F9-B1F9-6C77DC74674D}"/>
    <cellStyle name="Saída 15 2 5" xfId="26828" xr:uid="{00000000-0005-0000-0000-000051660000}"/>
    <cellStyle name="Saída 15 2 5 2" xfId="29971" xr:uid="{00000000-0005-0000-0000-000052660000}"/>
    <cellStyle name="Saída 15 2 5 2 2" xfId="38827" xr:uid="{2A2E876B-2A1C-4071-9882-87CE95C09B5C}"/>
    <cellStyle name="Saída 15 2 5 3" xfId="35699" xr:uid="{20787698-C0E3-4D62-8492-09D950777E0A}"/>
    <cellStyle name="Saída 15 2 6" xfId="22383" xr:uid="{00000000-0005-0000-0000-000053660000}"/>
    <cellStyle name="Saída 15 2 6 2" xfId="31329" xr:uid="{95267CD5-C2F1-4DFF-A749-8294F11C6CFA}"/>
    <cellStyle name="Saída 15 3" xfId="19445" xr:uid="{00000000-0005-0000-0000-000054660000}"/>
    <cellStyle name="Saída 15 3 2" xfId="19446" xr:uid="{00000000-0005-0000-0000-000055660000}"/>
    <cellStyle name="Saída 15 3 2 2" xfId="26835" xr:uid="{00000000-0005-0000-0000-000056660000}"/>
    <cellStyle name="Saída 15 3 2 2 2" xfId="29978" xr:uid="{00000000-0005-0000-0000-000057660000}"/>
    <cellStyle name="Saída 15 3 2 2 2 2" xfId="38834" xr:uid="{2438F93B-994B-4C59-86AB-4EC2C195C6E4}"/>
    <cellStyle name="Saída 15 3 2 2 3" xfId="35706" xr:uid="{A3701489-E66D-47F4-AD37-21226632D989}"/>
    <cellStyle name="Saída 15 3 2 3" xfId="22376" xr:uid="{00000000-0005-0000-0000-000058660000}"/>
    <cellStyle name="Saída 15 3 2 3 2" xfId="31322" xr:uid="{E49F143C-5B93-4552-8EA1-335091D095A2}"/>
    <cellStyle name="Saída 15 3 3" xfId="26834" xr:uid="{00000000-0005-0000-0000-000059660000}"/>
    <cellStyle name="Saída 15 3 3 2" xfId="29977" xr:uid="{00000000-0005-0000-0000-00005A660000}"/>
    <cellStyle name="Saída 15 3 3 2 2" xfId="38833" xr:uid="{59DA6913-D82A-460B-BE4B-347FC1CE6BFB}"/>
    <cellStyle name="Saída 15 3 3 3" xfId="35705" xr:uid="{7BF396CA-269D-47D2-A6B3-BC49612BB274}"/>
    <cellStyle name="Saída 15 3 4" xfId="22377" xr:uid="{00000000-0005-0000-0000-00005B660000}"/>
    <cellStyle name="Saída 15 3 4 2" xfId="31323" xr:uid="{B4392144-A1B1-4A57-A7DE-52AA0164A508}"/>
    <cellStyle name="Saída 15 4" xfId="19447" xr:uid="{00000000-0005-0000-0000-00005C660000}"/>
    <cellStyle name="Saída 15 4 2" xfId="19448" xr:uid="{00000000-0005-0000-0000-00005D660000}"/>
    <cellStyle name="Saída 15 4 2 2" xfId="26837" xr:uid="{00000000-0005-0000-0000-00005E660000}"/>
    <cellStyle name="Saída 15 4 2 2 2" xfId="29980" xr:uid="{00000000-0005-0000-0000-00005F660000}"/>
    <cellStyle name="Saída 15 4 2 2 2 2" xfId="38836" xr:uid="{9D493120-323B-47E8-8AD6-CC24439DC088}"/>
    <cellStyle name="Saída 15 4 2 2 3" xfId="35708" xr:uid="{9A9735F2-9BBA-4DD3-ADC0-C6D21439CCD8}"/>
    <cellStyle name="Saída 15 4 2 3" xfId="22374" xr:uid="{00000000-0005-0000-0000-000060660000}"/>
    <cellStyle name="Saída 15 4 2 3 2" xfId="31320" xr:uid="{BC77A626-6732-4125-8F45-8748A118EE57}"/>
    <cellStyle name="Saída 15 4 3" xfId="26836" xr:uid="{00000000-0005-0000-0000-000061660000}"/>
    <cellStyle name="Saída 15 4 3 2" xfId="29979" xr:uid="{00000000-0005-0000-0000-000062660000}"/>
    <cellStyle name="Saída 15 4 3 2 2" xfId="38835" xr:uid="{E7D23534-441E-4E97-820D-FCE34D7EB3D7}"/>
    <cellStyle name="Saída 15 4 3 3" xfId="35707" xr:uid="{C149F802-0760-454C-BFF3-100C4229DA3C}"/>
    <cellStyle name="Saída 15 4 4" xfId="22375" xr:uid="{00000000-0005-0000-0000-000063660000}"/>
    <cellStyle name="Saída 15 4 4 2" xfId="31321" xr:uid="{7C8EE5C2-AB34-47B4-9B88-DE9BCF8FAD59}"/>
    <cellStyle name="Saída 15 5" xfId="19449" xr:uid="{00000000-0005-0000-0000-000064660000}"/>
    <cellStyle name="Saída 15 5 2" xfId="26838" xr:uid="{00000000-0005-0000-0000-000065660000}"/>
    <cellStyle name="Saída 15 5 2 2" xfId="29981" xr:uid="{00000000-0005-0000-0000-000066660000}"/>
    <cellStyle name="Saída 15 5 2 2 2" xfId="38837" xr:uid="{330F6541-3789-4326-9BA4-F38468BCACD1}"/>
    <cellStyle name="Saída 15 5 2 3" xfId="35709" xr:uid="{A5C4D012-39FB-416F-990A-1B2ACD088262}"/>
    <cellStyle name="Saída 15 5 3" xfId="22373" xr:uid="{00000000-0005-0000-0000-000067660000}"/>
    <cellStyle name="Saída 15 5 3 2" xfId="31319" xr:uid="{3244AD78-9EAA-468E-B245-F9A364E390C0}"/>
    <cellStyle name="Saída 15 6" xfId="26827" xr:uid="{00000000-0005-0000-0000-000068660000}"/>
    <cellStyle name="Saída 15 6 2" xfId="29970" xr:uid="{00000000-0005-0000-0000-000069660000}"/>
    <cellStyle name="Saída 15 6 2 2" xfId="38826" xr:uid="{A0EAEBBA-C9D3-4579-9CEF-6111C855E822}"/>
    <cellStyle name="Saída 15 6 3" xfId="35698" xr:uid="{EAF6DAF5-55DF-4998-82F9-11FB8B4188A3}"/>
    <cellStyle name="Saída 15 7" xfId="22384" xr:uid="{00000000-0005-0000-0000-00006A660000}"/>
    <cellStyle name="Saída 15 7 2" xfId="31330" xr:uid="{0AA30634-8806-4524-94FE-20E1DC741751}"/>
    <cellStyle name="Saída 16" xfId="19450" xr:uid="{00000000-0005-0000-0000-00006B660000}"/>
    <cellStyle name="Saída 16 2" xfId="19451" xr:uid="{00000000-0005-0000-0000-00006C660000}"/>
    <cellStyle name="Saída 16 2 2" xfId="19452" xr:uid="{00000000-0005-0000-0000-00006D660000}"/>
    <cellStyle name="Saída 16 2 2 2" xfId="19453" xr:uid="{00000000-0005-0000-0000-00006E660000}"/>
    <cellStyle name="Saída 16 2 2 2 2" xfId="26842" xr:uid="{00000000-0005-0000-0000-00006F660000}"/>
    <cellStyle name="Saída 16 2 2 2 2 2" xfId="29985" xr:uid="{00000000-0005-0000-0000-000070660000}"/>
    <cellStyle name="Saída 16 2 2 2 2 2 2" xfId="38841" xr:uid="{5F2E253E-4715-41C3-A190-3E709E75F592}"/>
    <cellStyle name="Saída 16 2 2 2 2 3" xfId="35713" xr:uid="{BF0D1F78-15F7-46A4-A68D-78CE8040DA4E}"/>
    <cellStyle name="Saída 16 2 2 2 3" xfId="22369" xr:uid="{00000000-0005-0000-0000-000071660000}"/>
    <cellStyle name="Saída 16 2 2 2 3 2" xfId="31315" xr:uid="{3E6EAE37-7289-434A-B740-B4393A64C27A}"/>
    <cellStyle name="Saída 16 2 2 3" xfId="26841" xr:uid="{00000000-0005-0000-0000-000072660000}"/>
    <cellStyle name="Saída 16 2 2 3 2" xfId="29984" xr:uid="{00000000-0005-0000-0000-000073660000}"/>
    <cellStyle name="Saída 16 2 2 3 2 2" xfId="38840" xr:uid="{37C9F415-0EF4-4A79-A6B7-6B11030A08FC}"/>
    <cellStyle name="Saída 16 2 2 3 3" xfId="35712" xr:uid="{9B281F2B-3B64-47CE-A49C-5BF27FC76FD9}"/>
    <cellStyle name="Saída 16 2 2 4" xfId="22370" xr:uid="{00000000-0005-0000-0000-000074660000}"/>
    <cellStyle name="Saída 16 2 2 4 2" xfId="31316" xr:uid="{6CA36ECB-76E1-4EF6-9EB9-DAF10F7E2166}"/>
    <cellStyle name="Saída 16 2 3" xfId="19454" xr:uid="{00000000-0005-0000-0000-000075660000}"/>
    <cellStyle name="Saída 16 2 3 2" xfId="19455" xr:uid="{00000000-0005-0000-0000-000076660000}"/>
    <cellStyle name="Saída 16 2 3 2 2" xfId="26844" xr:uid="{00000000-0005-0000-0000-000077660000}"/>
    <cellStyle name="Saída 16 2 3 2 2 2" xfId="29987" xr:uid="{00000000-0005-0000-0000-000078660000}"/>
    <cellStyle name="Saída 16 2 3 2 2 2 2" xfId="38843" xr:uid="{8030144B-7140-45E8-89F2-354F5F9F1B1D}"/>
    <cellStyle name="Saída 16 2 3 2 2 3" xfId="35715" xr:uid="{6D155217-6EB7-4066-AA28-87D64CAA89E0}"/>
    <cellStyle name="Saída 16 2 3 2 3" xfId="22367" xr:uid="{00000000-0005-0000-0000-000079660000}"/>
    <cellStyle name="Saída 16 2 3 2 3 2" xfId="31313" xr:uid="{2E03D334-30E6-4EE5-8A28-A05E46201A01}"/>
    <cellStyle name="Saída 16 2 3 3" xfId="26843" xr:uid="{00000000-0005-0000-0000-00007A660000}"/>
    <cellStyle name="Saída 16 2 3 3 2" xfId="29986" xr:uid="{00000000-0005-0000-0000-00007B660000}"/>
    <cellStyle name="Saída 16 2 3 3 2 2" xfId="38842" xr:uid="{0B61CF4E-25D9-484E-AD1C-843A981BE3EF}"/>
    <cellStyle name="Saída 16 2 3 3 3" xfId="35714" xr:uid="{CA1B80EB-2ABA-4DB3-9363-9EEF0C6E30F2}"/>
    <cellStyle name="Saída 16 2 3 4" xfId="22368" xr:uid="{00000000-0005-0000-0000-00007C660000}"/>
    <cellStyle name="Saída 16 2 3 4 2" xfId="31314" xr:uid="{6D018430-46B3-4667-99A0-22FDDFCB5A1C}"/>
    <cellStyle name="Saída 16 2 4" xfId="19456" xr:uid="{00000000-0005-0000-0000-00007D660000}"/>
    <cellStyle name="Saída 16 2 4 2" xfId="26845" xr:uid="{00000000-0005-0000-0000-00007E660000}"/>
    <cellStyle name="Saída 16 2 4 2 2" xfId="29988" xr:uid="{00000000-0005-0000-0000-00007F660000}"/>
    <cellStyle name="Saída 16 2 4 2 2 2" xfId="38844" xr:uid="{0A4B782D-15F2-46DB-9FDA-3374948F9969}"/>
    <cellStyle name="Saída 16 2 4 2 3" xfId="35716" xr:uid="{DCD6C52A-8135-4B67-A0BD-6DEE5651CDF7}"/>
    <cellStyle name="Saída 16 2 4 3" xfId="22366" xr:uid="{00000000-0005-0000-0000-000080660000}"/>
    <cellStyle name="Saída 16 2 4 3 2" xfId="31312" xr:uid="{E12813DE-388C-4502-A128-40644B1CF42E}"/>
    <cellStyle name="Saída 16 2 5" xfId="26840" xr:uid="{00000000-0005-0000-0000-000081660000}"/>
    <cellStyle name="Saída 16 2 5 2" xfId="29983" xr:uid="{00000000-0005-0000-0000-000082660000}"/>
    <cellStyle name="Saída 16 2 5 2 2" xfId="38839" xr:uid="{93930EF4-D323-425B-9A81-E2122EE11C9C}"/>
    <cellStyle name="Saída 16 2 5 3" xfId="35711" xr:uid="{34B6628B-AF72-4C31-BA80-297BA1BDB661}"/>
    <cellStyle name="Saída 16 2 6" xfId="22371" xr:uid="{00000000-0005-0000-0000-000083660000}"/>
    <cellStyle name="Saída 16 2 6 2" xfId="31317" xr:uid="{90CFA0DA-270D-45A9-9ABF-879997CF5CC6}"/>
    <cellStyle name="Saída 16 3" xfId="19457" xr:uid="{00000000-0005-0000-0000-000084660000}"/>
    <cellStyle name="Saída 16 3 2" xfId="19458" xr:uid="{00000000-0005-0000-0000-000085660000}"/>
    <cellStyle name="Saída 16 3 2 2" xfId="26847" xr:uid="{00000000-0005-0000-0000-000086660000}"/>
    <cellStyle name="Saída 16 3 2 2 2" xfId="29990" xr:uid="{00000000-0005-0000-0000-000087660000}"/>
    <cellStyle name="Saída 16 3 2 2 2 2" xfId="38846" xr:uid="{050F71B6-6FA0-401C-9B95-654BF769CA2F}"/>
    <cellStyle name="Saída 16 3 2 2 3" xfId="35718" xr:uid="{BEEA9B39-C753-4AAB-ADB7-EC1FCDF3F372}"/>
    <cellStyle name="Saída 16 3 2 3" xfId="22364" xr:uid="{00000000-0005-0000-0000-000088660000}"/>
    <cellStyle name="Saída 16 3 2 3 2" xfId="31310" xr:uid="{EFCFF9A1-020E-4443-B625-08EA3EDF6452}"/>
    <cellStyle name="Saída 16 3 3" xfId="26846" xr:uid="{00000000-0005-0000-0000-000089660000}"/>
    <cellStyle name="Saída 16 3 3 2" xfId="29989" xr:uid="{00000000-0005-0000-0000-00008A660000}"/>
    <cellStyle name="Saída 16 3 3 2 2" xfId="38845" xr:uid="{B9540777-D428-447A-898A-4CDA34011C2A}"/>
    <cellStyle name="Saída 16 3 3 3" xfId="35717" xr:uid="{48898195-7966-4294-BC42-360E2E488364}"/>
    <cellStyle name="Saída 16 3 4" xfId="22365" xr:uid="{00000000-0005-0000-0000-00008B660000}"/>
    <cellStyle name="Saída 16 3 4 2" xfId="31311" xr:uid="{577AED5E-49B4-4B8E-8853-F09DD290E3C7}"/>
    <cellStyle name="Saída 16 4" xfId="19459" xr:uid="{00000000-0005-0000-0000-00008C660000}"/>
    <cellStyle name="Saída 16 4 2" xfId="19460" xr:uid="{00000000-0005-0000-0000-00008D660000}"/>
    <cellStyle name="Saída 16 4 2 2" xfId="26849" xr:uid="{00000000-0005-0000-0000-00008E660000}"/>
    <cellStyle name="Saída 16 4 2 2 2" xfId="29992" xr:uid="{00000000-0005-0000-0000-00008F660000}"/>
    <cellStyle name="Saída 16 4 2 2 2 2" xfId="38848" xr:uid="{CF37A697-C165-4A49-8820-F926089EF1A9}"/>
    <cellStyle name="Saída 16 4 2 2 3" xfId="35720" xr:uid="{AA86BE62-7B9A-41ED-B026-2C273D77B02F}"/>
    <cellStyle name="Saída 16 4 2 3" xfId="22362" xr:uid="{00000000-0005-0000-0000-000090660000}"/>
    <cellStyle name="Saída 16 4 2 3 2" xfId="31308" xr:uid="{3E04CBB4-BF06-4673-9B14-9B9CE336CA53}"/>
    <cellStyle name="Saída 16 4 3" xfId="26848" xr:uid="{00000000-0005-0000-0000-000091660000}"/>
    <cellStyle name="Saída 16 4 3 2" xfId="29991" xr:uid="{00000000-0005-0000-0000-000092660000}"/>
    <cellStyle name="Saída 16 4 3 2 2" xfId="38847" xr:uid="{36A8DC8D-F7F7-4739-AD9F-3A223A33E12C}"/>
    <cellStyle name="Saída 16 4 3 3" xfId="35719" xr:uid="{8B2AE046-CEDD-493C-BE64-8400823BF1EC}"/>
    <cellStyle name="Saída 16 4 4" xfId="22363" xr:uid="{00000000-0005-0000-0000-000093660000}"/>
    <cellStyle name="Saída 16 4 4 2" xfId="31309" xr:uid="{45CE9794-66A9-4E58-A6A9-4F1C4279843D}"/>
    <cellStyle name="Saída 16 5" xfId="19461" xr:uid="{00000000-0005-0000-0000-000094660000}"/>
    <cellStyle name="Saída 16 5 2" xfId="26850" xr:uid="{00000000-0005-0000-0000-000095660000}"/>
    <cellStyle name="Saída 16 5 2 2" xfId="29993" xr:uid="{00000000-0005-0000-0000-000096660000}"/>
    <cellStyle name="Saída 16 5 2 2 2" xfId="38849" xr:uid="{281D8A16-90E2-446A-8D30-AF894703A6B4}"/>
    <cellStyle name="Saída 16 5 2 3" xfId="35721" xr:uid="{F8A28D9A-3A7E-42B9-A033-92A0455899DA}"/>
    <cellStyle name="Saída 16 5 3" xfId="22361" xr:uid="{00000000-0005-0000-0000-000097660000}"/>
    <cellStyle name="Saída 16 5 3 2" xfId="31307" xr:uid="{0824CDB3-9F38-48B5-B12A-261FE29B0E71}"/>
    <cellStyle name="Saída 16 6" xfId="26839" xr:uid="{00000000-0005-0000-0000-000098660000}"/>
    <cellStyle name="Saída 16 6 2" xfId="29982" xr:uid="{00000000-0005-0000-0000-000099660000}"/>
    <cellStyle name="Saída 16 6 2 2" xfId="38838" xr:uid="{F9484552-6655-4058-8511-FD04C931B30B}"/>
    <cellStyle name="Saída 16 6 3" xfId="35710" xr:uid="{67C89B1D-2DBE-43DC-978D-28E330224A96}"/>
    <cellStyle name="Saída 16 7" xfId="22372" xr:uid="{00000000-0005-0000-0000-00009A660000}"/>
    <cellStyle name="Saída 16 7 2" xfId="31318" xr:uid="{701691FA-7DDA-4D19-9CB0-0DF56A39E082}"/>
    <cellStyle name="Saída 17" xfId="19462" xr:uid="{00000000-0005-0000-0000-00009B660000}"/>
    <cellStyle name="Saída 18" xfId="19463" xr:uid="{00000000-0005-0000-0000-00009C660000}"/>
    <cellStyle name="Saída 2" xfId="829" xr:uid="{00000000-0005-0000-0000-00009D660000}"/>
    <cellStyle name="Saída 2 2" xfId="19464" xr:uid="{00000000-0005-0000-0000-00009E660000}"/>
    <cellStyle name="Saída 2 2 2" xfId="19465" xr:uid="{00000000-0005-0000-0000-00009F660000}"/>
    <cellStyle name="Saída 2 2 2 2" xfId="19466" xr:uid="{00000000-0005-0000-0000-0000A0660000}"/>
    <cellStyle name="Saída 2 2 2 2 2" xfId="19467" xr:uid="{00000000-0005-0000-0000-0000A1660000}"/>
    <cellStyle name="Saída 2 2 2 2 2 2" xfId="26853" xr:uid="{00000000-0005-0000-0000-0000A2660000}"/>
    <cellStyle name="Saída 2 2 2 2 2 2 2" xfId="29996" xr:uid="{00000000-0005-0000-0000-0000A3660000}"/>
    <cellStyle name="Saída 2 2 2 2 2 2 2 2" xfId="38852" xr:uid="{3F0CB4E5-3470-46AC-890D-479585649031}"/>
    <cellStyle name="Saída 2 2 2 2 2 2 3" xfId="35724" xr:uid="{931FB6A0-DBFC-4B54-9E59-65951282CD4D}"/>
    <cellStyle name="Saída 2 2 2 2 2 3" xfId="22358" xr:uid="{00000000-0005-0000-0000-0000A4660000}"/>
    <cellStyle name="Saída 2 2 2 2 2 3 2" xfId="31304" xr:uid="{D7753E01-863C-45B4-988F-71F4FA8C98AF}"/>
    <cellStyle name="Saída 2 2 2 2 3" xfId="26852" xr:uid="{00000000-0005-0000-0000-0000A5660000}"/>
    <cellStyle name="Saída 2 2 2 2 3 2" xfId="29995" xr:uid="{00000000-0005-0000-0000-0000A6660000}"/>
    <cellStyle name="Saída 2 2 2 2 3 2 2" xfId="38851" xr:uid="{C9EC38DB-6E94-42FE-9439-74963712A6E6}"/>
    <cellStyle name="Saída 2 2 2 2 3 3" xfId="35723" xr:uid="{1B1A7EBE-BB3E-4392-9F78-169E1C7D5E55}"/>
    <cellStyle name="Saída 2 2 2 2 4" xfId="22359" xr:uid="{00000000-0005-0000-0000-0000A7660000}"/>
    <cellStyle name="Saída 2 2 2 2 4 2" xfId="31305" xr:uid="{C2F211EB-5F7B-4664-8693-5ED3331644F1}"/>
    <cellStyle name="Saída 2 2 2 3" xfId="19468" xr:uid="{00000000-0005-0000-0000-0000A8660000}"/>
    <cellStyle name="Saída 2 2 2 3 2" xfId="19469" xr:uid="{00000000-0005-0000-0000-0000A9660000}"/>
    <cellStyle name="Saída 2 2 2 3 2 2" xfId="26855" xr:uid="{00000000-0005-0000-0000-0000AA660000}"/>
    <cellStyle name="Saída 2 2 2 3 2 2 2" xfId="29998" xr:uid="{00000000-0005-0000-0000-0000AB660000}"/>
    <cellStyle name="Saída 2 2 2 3 2 2 2 2" xfId="38854" xr:uid="{C50F7C17-F47A-42FB-A20F-683E6E430A10}"/>
    <cellStyle name="Saída 2 2 2 3 2 2 3" xfId="35726" xr:uid="{613A05BC-3A3D-46A5-A980-040DB43F8C3E}"/>
    <cellStyle name="Saída 2 2 2 3 2 3" xfId="22356" xr:uid="{00000000-0005-0000-0000-0000AC660000}"/>
    <cellStyle name="Saída 2 2 2 3 2 3 2" xfId="31302" xr:uid="{FDF18BB3-2004-4BBF-9D5A-9979D9CFD98E}"/>
    <cellStyle name="Saída 2 2 2 3 3" xfId="26854" xr:uid="{00000000-0005-0000-0000-0000AD660000}"/>
    <cellStyle name="Saída 2 2 2 3 3 2" xfId="29997" xr:uid="{00000000-0005-0000-0000-0000AE660000}"/>
    <cellStyle name="Saída 2 2 2 3 3 2 2" xfId="38853" xr:uid="{8DDCE1EE-89E9-4D69-BF9C-FC6BC72A6BE1}"/>
    <cellStyle name="Saída 2 2 2 3 3 3" xfId="35725" xr:uid="{FD459020-FFF2-4ED3-B420-AC6353C3EA35}"/>
    <cellStyle name="Saída 2 2 2 3 4" xfId="22357" xr:uid="{00000000-0005-0000-0000-0000AF660000}"/>
    <cellStyle name="Saída 2 2 2 3 4 2" xfId="31303" xr:uid="{B20247A6-AFEA-43E6-AD53-A2E70160D38A}"/>
    <cellStyle name="Saída 2 2 2 4" xfId="19470" xr:uid="{00000000-0005-0000-0000-0000B0660000}"/>
    <cellStyle name="Saída 2 2 2 4 2" xfId="26856" xr:uid="{00000000-0005-0000-0000-0000B1660000}"/>
    <cellStyle name="Saída 2 2 2 4 2 2" xfId="29999" xr:uid="{00000000-0005-0000-0000-0000B2660000}"/>
    <cellStyle name="Saída 2 2 2 4 2 2 2" xfId="38855" xr:uid="{C05DD359-E0FB-4AA1-A684-E645567B8920}"/>
    <cellStyle name="Saída 2 2 2 4 2 3" xfId="35727" xr:uid="{55828DBB-C85F-4D71-8D13-9715A62AE8A6}"/>
    <cellStyle name="Saída 2 2 2 4 3" xfId="22355" xr:uid="{00000000-0005-0000-0000-0000B3660000}"/>
    <cellStyle name="Saída 2 2 2 4 3 2" xfId="31301" xr:uid="{95502993-2E8E-4300-8B82-7DF259CE8C37}"/>
    <cellStyle name="Saída 2 2 2 5" xfId="26851" xr:uid="{00000000-0005-0000-0000-0000B4660000}"/>
    <cellStyle name="Saída 2 2 2 5 2" xfId="29994" xr:uid="{00000000-0005-0000-0000-0000B5660000}"/>
    <cellStyle name="Saída 2 2 2 5 2 2" xfId="38850" xr:uid="{CEEA1D01-6937-418B-AF4E-69CA21F15DDB}"/>
    <cellStyle name="Saída 2 2 2 5 3" xfId="35722" xr:uid="{6AB0E1D8-5922-474B-865E-BBF71D28DA37}"/>
    <cellStyle name="Saída 2 2 2 6" xfId="22360" xr:uid="{00000000-0005-0000-0000-0000B6660000}"/>
    <cellStyle name="Saída 2 2 2 6 2" xfId="31306" xr:uid="{16D112E7-D242-4331-B2AC-316757FE79C2}"/>
    <cellStyle name="Saída 2 2 3" xfId="19471" xr:uid="{00000000-0005-0000-0000-0000B7660000}"/>
    <cellStyle name="Saída 2 2 3 2" xfId="19472" xr:uid="{00000000-0005-0000-0000-0000B8660000}"/>
    <cellStyle name="Saída 2 2 3 2 2" xfId="26858" xr:uid="{00000000-0005-0000-0000-0000B9660000}"/>
    <cellStyle name="Saída 2 2 3 2 2 2" xfId="30001" xr:uid="{00000000-0005-0000-0000-0000BA660000}"/>
    <cellStyle name="Saída 2 2 3 2 2 2 2" xfId="38857" xr:uid="{565FE1BB-B4ED-495D-B801-8CE1470A403F}"/>
    <cellStyle name="Saída 2 2 3 2 2 3" xfId="35729" xr:uid="{B6DEAF4C-B4D1-4293-82D4-CF0113B23712}"/>
    <cellStyle name="Saída 2 2 3 2 3" xfId="22353" xr:uid="{00000000-0005-0000-0000-0000BB660000}"/>
    <cellStyle name="Saída 2 2 3 2 3 2" xfId="31299" xr:uid="{C59EE52F-43A8-4782-808D-BA0970597ACD}"/>
    <cellStyle name="Saída 2 2 3 3" xfId="26857" xr:uid="{00000000-0005-0000-0000-0000BC660000}"/>
    <cellStyle name="Saída 2 2 3 3 2" xfId="30000" xr:uid="{00000000-0005-0000-0000-0000BD660000}"/>
    <cellStyle name="Saída 2 2 3 3 2 2" xfId="38856" xr:uid="{66A52507-7003-4500-84C9-18592B66C554}"/>
    <cellStyle name="Saída 2 2 3 3 3" xfId="35728" xr:uid="{680F49A8-AE18-4644-87A5-27C27BD77E69}"/>
    <cellStyle name="Saída 2 2 3 4" xfId="22354" xr:uid="{00000000-0005-0000-0000-0000BE660000}"/>
    <cellStyle name="Saída 2 2 3 4 2" xfId="31300" xr:uid="{64DA5809-CDA0-43A2-9CA2-2DA119F925F6}"/>
    <cellStyle name="Saída 2 2 4" xfId="19473" xr:uid="{00000000-0005-0000-0000-0000BF660000}"/>
    <cellStyle name="Saída 2 2 4 2" xfId="19474" xr:uid="{00000000-0005-0000-0000-0000C0660000}"/>
    <cellStyle name="Saída 2 2 4 2 2" xfId="26860" xr:uid="{00000000-0005-0000-0000-0000C1660000}"/>
    <cellStyle name="Saída 2 2 4 2 2 2" xfId="30003" xr:uid="{00000000-0005-0000-0000-0000C2660000}"/>
    <cellStyle name="Saída 2 2 4 2 2 2 2" xfId="38859" xr:uid="{DC92197F-FB7D-4094-BE60-A30E399E8DE3}"/>
    <cellStyle name="Saída 2 2 4 2 2 3" xfId="35731" xr:uid="{76CC9EEC-0C7A-4120-A63D-464E41355353}"/>
    <cellStyle name="Saída 2 2 4 2 3" xfId="22351" xr:uid="{00000000-0005-0000-0000-0000C3660000}"/>
    <cellStyle name="Saída 2 2 4 2 3 2" xfId="31297" xr:uid="{2C84695F-8D1F-41B2-8E6D-9D91CC8D7203}"/>
    <cellStyle name="Saída 2 2 4 3" xfId="26859" xr:uid="{00000000-0005-0000-0000-0000C4660000}"/>
    <cellStyle name="Saída 2 2 4 3 2" xfId="30002" xr:uid="{00000000-0005-0000-0000-0000C5660000}"/>
    <cellStyle name="Saída 2 2 4 3 2 2" xfId="38858" xr:uid="{A1D8F384-B5BD-46B0-B0D3-FCC397E7CE3D}"/>
    <cellStyle name="Saída 2 2 4 3 3" xfId="35730" xr:uid="{A889071C-2D5B-40AF-859E-50BE32B72E10}"/>
    <cellStyle name="Saída 2 2 4 4" xfId="22352" xr:uid="{00000000-0005-0000-0000-0000C6660000}"/>
    <cellStyle name="Saída 2 2 4 4 2" xfId="31298" xr:uid="{06B989C1-E4A4-4454-A1D0-7DAA460F5606}"/>
    <cellStyle name="Saída 2 2 5" xfId="19475" xr:uid="{00000000-0005-0000-0000-0000C7660000}"/>
    <cellStyle name="Saída 2 2 6" xfId="19476" xr:uid="{00000000-0005-0000-0000-0000C8660000}"/>
    <cellStyle name="Saída 2 3" xfId="19477" xr:uid="{00000000-0005-0000-0000-0000C9660000}"/>
    <cellStyle name="Saída 2 3 2" xfId="19478" xr:uid="{00000000-0005-0000-0000-0000CA660000}"/>
    <cellStyle name="Saída 2 3 2 2" xfId="19479" xr:uid="{00000000-0005-0000-0000-0000CB660000}"/>
    <cellStyle name="Saída 2 3 2 2 2" xfId="26862" xr:uid="{00000000-0005-0000-0000-0000CC660000}"/>
    <cellStyle name="Saída 2 3 2 2 2 2" xfId="30005" xr:uid="{00000000-0005-0000-0000-0000CD660000}"/>
    <cellStyle name="Saída 2 3 2 2 2 2 2" xfId="38861" xr:uid="{634E7550-230B-4A90-9FDB-11BF8BA3E519}"/>
    <cellStyle name="Saída 2 3 2 2 2 3" xfId="35733" xr:uid="{C86C257C-6435-4BB1-8431-2AFF2316D8B2}"/>
    <cellStyle name="Saída 2 3 2 2 3" xfId="22349" xr:uid="{00000000-0005-0000-0000-0000CE660000}"/>
    <cellStyle name="Saída 2 3 2 2 3 2" xfId="31295" xr:uid="{320842FE-0739-411A-9586-9C7C93DFB00D}"/>
    <cellStyle name="Saída 2 3 2 3" xfId="26861" xr:uid="{00000000-0005-0000-0000-0000CF660000}"/>
    <cellStyle name="Saída 2 3 2 3 2" xfId="30004" xr:uid="{00000000-0005-0000-0000-0000D0660000}"/>
    <cellStyle name="Saída 2 3 2 3 2 2" xfId="38860" xr:uid="{B0B7409E-F69B-42F2-B551-1D0CF00C55FF}"/>
    <cellStyle name="Saída 2 3 2 3 3" xfId="35732" xr:uid="{C60B0996-C1C7-458F-9664-00E22CE27154}"/>
    <cellStyle name="Saída 2 3 2 4" xfId="22350" xr:uid="{00000000-0005-0000-0000-0000D1660000}"/>
    <cellStyle name="Saída 2 3 2 4 2" xfId="31296" xr:uid="{661C92A2-9ADB-41FF-B345-CB2E56F16BC6}"/>
    <cellStyle name="Saída 2 3 3" xfId="19480" xr:uid="{00000000-0005-0000-0000-0000D2660000}"/>
    <cellStyle name="Saída 2 3 3 2" xfId="19481" xr:uid="{00000000-0005-0000-0000-0000D3660000}"/>
    <cellStyle name="Saída 2 3 3 2 2" xfId="26864" xr:uid="{00000000-0005-0000-0000-0000D4660000}"/>
    <cellStyle name="Saída 2 3 3 2 2 2" xfId="30007" xr:uid="{00000000-0005-0000-0000-0000D5660000}"/>
    <cellStyle name="Saída 2 3 3 2 2 2 2" xfId="38863" xr:uid="{F1B7418C-B2AB-4974-A7AB-38ECC075BD74}"/>
    <cellStyle name="Saída 2 3 3 2 2 3" xfId="35735" xr:uid="{3DCC674F-6D45-48ED-996D-16FB725C724B}"/>
    <cellStyle name="Saída 2 3 3 2 3" xfId="22347" xr:uid="{00000000-0005-0000-0000-0000D6660000}"/>
    <cellStyle name="Saída 2 3 3 2 3 2" xfId="31293" xr:uid="{D64F9BC0-99D2-47AF-BE66-6C0FB1A14C3A}"/>
    <cellStyle name="Saída 2 3 3 3" xfId="26863" xr:uid="{00000000-0005-0000-0000-0000D7660000}"/>
    <cellStyle name="Saída 2 3 3 3 2" xfId="30006" xr:uid="{00000000-0005-0000-0000-0000D8660000}"/>
    <cellStyle name="Saída 2 3 3 3 2 2" xfId="38862" xr:uid="{34610703-DEA1-42FD-B80E-E92C3FE81447}"/>
    <cellStyle name="Saída 2 3 3 3 3" xfId="35734" xr:uid="{4BBE00E9-ACE5-48B3-BEA5-1CB300C1A876}"/>
    <cellStyle name="Saída 2 3 3 4" xfId="22348" xr:uid="{00000000-0005-0000-0000-0000D9660000}"/>
    <cellStyle name="Saída 2 3 3 4 2" xfId="31294" xr:uid="{FCD2CFA9-9B83-45E4-BFAD-BA34E8F32857}"/>
    <cellStyle name="Saída 2 3 4" xfId="19482" xr:uid="{00000000-0005-0000-0000-0000DA660000}"/>
    <cellStyle name="Saída 2 3 5" xfId="19483" xr:uid="{00000000-0005-0000-0000-0000DB660000}"/>
    <cellStyle name="Saída 2 4" xfId="19484" xr:uid="{00000000-0005-0000-0000-0000DC660000}"/>
    <cellStyle name="Saída 2 4 2" xfId="19485" xr:uid="{00000000-0005-0000-0000-0000DD660000}"/>
    <cellStyle name="Saída 2 4 2 2" xfId="19486" xr:uid="{00000000-0005-0000-0000-0000DE660000}"/>
    <cellStyle name="Saída 2 4 2 2 2" xfId="26867" xr:uid="{00000000-0005-0000-0000-0000DF660000}"/>
    <cellStyle name="Saída 2 4 2 2 2 2" xfId="30010" xr:uid="{00000000-0005-0000-0000-0000E0660000}"/>
    <cellStyle name="Saída 2 4 2 2 2 2 2" xfId="38866" xr:uid="{8486BEF1-547B-4482-9C0B-551929DC5185}"/>
    <cellStyle name="Saída 2 4 2 2 2 3" xfId="35738" xr:uid="{8EFDE98E-F0F7-4266-BED9-51066DFEA270}"/>
    <cellStyle name="Saída 2 4 2 2 3" xfId="22344" xr:uid="{00000000-0005-0000-0000-0000E1660000}"/>
    <cellStyle name="Saída 2 4 2 2 3 2" xfId="31290" xr:uid="{B8E3E702-87B1-4A7D-8657-F06F1D52698B}"/>
    <cellStyle name="Saída 2 4 2 3" xfId="26866" xr:uid="{00000000-0005-0000-0000-0000E2660000}"/>
    <cellStyle name="Saída 2 4 2 3 2" xfId="30009" xr:uid="{00000000-0005-0000-0000-0000E3660000}"/>
    <cellStyle name="Saída 2 4 2 3 2 2" xfId="38865" xr:uid="{EB061677-8DF6-4193-B583-1905888B5E98}"/>
    <cellStyle name="Saída 2 4 2 3 3" xfId="35737" xr:uid="{F52C4383-511C-4FEF-8AE6-7121C7D6198C}"/>
    <cellStyle name="Saída 2 4 2 4" xfId="22345" xr:uid="{00000000-0005-0000-0000-0000E4660000}"/>
    <cellStyle name="Saída 2 4 2 4 2" xfId="31291" xr:uid="{36F9CCE2-4D1A-4AFC-98B7-D9AE3BD11969}"/>
    <cellStyle name="Saída 2 4 3" xfId="19487" xr:uid="{00000000-0005-0000-0000-0000E5660000}"/>
    <cellStyle name="Saída 2 4 3 2" xfId="19488" xr:uid="{00000000-0005-0000-0000-0000E6660000}"/>
    <cellStyle name="Saída 2 4 3 2 2" xfId="26869" xr:uid="{00000000-0005-0000-0000-0000E7660000}"/>
    <cellStyle name="Saída 2 4 3 2 2 2" xfId="30012" xr:uid="{00000000-0005-0000-0000-0000E8660000}"/>
    <cellStyle name="Saída 2 4 3 2 2 2 2" xfId="38868" xr:uid="{49A59DD3-38A5-48F1-ABE5-B10BA89AE92C}"/>
    <cellStyle name="Saída 2 4 3 2 2 3" xfId="35740" xr:uid="{2B0418DE-67B6-4C8B-A818-791E2966F2A4}"/>
    <cellStyle name="Saída 2 4 3 2 3" xfId="22342" xr:uid="{00000000-0005-0000-0000-0000E9660000}"/>
    <cellStyle name="Saída 2 4 3 2 3 2" xfId="31288" xr:uid="{496F748F-E870-4A6D-9815-A27297B1A9A0}"/>
    <cellStyle name="Saída 2 4 3 3" xfId="26868" xr:uid="{00000000-0005-0000-0000-0000EA660000}"/>
    <cellStyle name="Saída 2 4 3 3 2" xfId="30011" xr:uid="{00000000-0005-0000-0000-0000EB660000}"/>
    <cellStyle name="Saída 2 4 3 3 2 2" xfId="38867" xr:uid="{CACFAD53-C9AA-4F80-9A10-63BD699D94BF}"/>
    <cellStyle name="Saída 2 4 3 3 3" xfId="35739" xr:uid="{CC6127CE-B6AC-4501-9123-A1AB7BF439E6}"/>
    <cellStyle name="Saída 2 4 3 4" xfId="22343" xr:uid="{00000000-0005-0000-0000-0000EC660000}"/>
    <cellStyle name="Saída 2 4 3 4 2" xfId="31289" xr:uid="{45BCE46F-146C-4E0C-9E71-B23D6C1528EA}"/>
    <cellStyle name="Saída 2 4 4" xfId="19489" xr:uid="{00000000-0005-0000-0000-0000ED660000}"/>
    <cellStyle name="Saída 2 4 4 2" xfId="26870" xr:uid="{00000000-0005-0000-0000-0000EE660000}"/>
    <cellStyle name="Saída 2 4 4 2 2" xfId="30013" xr:uid="{00000000-0005-0000-0000-0000EF660000}"/>
    <cellStyle name="Saída 2 4 4 2 2 2" xfId="38869" xr:uid="{586B9A78-DE06-4C31-BC6A-85BB6EBCD65D}"/>
    <cellStyle name="Saída 2 4 4 2 3" xfId="35741" xr:uid="{9FF89A81-3E7C-4935-A048-0C736A98011F}"/>
    <cellStyle name="Saída 2 4 4 3" xfId="22341" xr:uid="{00000000-0005-0000-0000-0000F0660000}"/>
    <cellStyle name="Saída 2 4 4 3 2" xfId="31287" xr:uid="{5209C2BA-693C-46ED-8075-9F76E209B7EA}"/>
    <cellStyle name="Saída 2 4 5" xfId="26865" xr:uid="{00000000-0005-0000-0000-0000F1660000}"/>
    <cellStyle name="Saída 2 4 5 2" xfId="30008" xr:uid="{00000000-0005-0000-0000-0000F2660000}"/>
    <cellStyle name="Saída 2 4 5 2 2" xfId="38864" xr:uid="{9A8CDF4A-2183-46DD-B852-241076E0DD6E}"/>
    <cellStyle name="Saída 2 4 5 3" xfId="35736" xr:uid="{8CAA45DE-C51C-43EB-95FA-FF7EDE588F3B}"/>
    <cellStyle name="Saída 2 4 6" xfId="22346" xr:uid="{00000000-0005-0000-0000-0000F3660000}"/>
    <cellStyle name="Saída 2 4 6 2" xfId="31292" xr:uid="{2DA9BB98-BBCE-445A-BE3D-8F75383791C6}"/>
    <cellStyle name="Saída 2 5" xfId="19490" xr:uid="{00000000-0005-0000-0000-0000F4660000}"/>
    <cellStyle name="Saída 2 5 2" xfId="19491" xr:uid="{00000000-0005-0000-0000-0000F5660000}"/>
    <cellStyle name="Saída 2 5 2 2" xfId="26872" xr:uid="{00000000-0005-0000-0000-0000F6660000}"/>
    <cellStyle name="Saída 2 5 2 2 2" xfId="30015" xr:uid="{00000000-0005-0000-0000-0000F7660000}"/>
    <cellStyle name="Saída 2 5 2 2 2 2" xfId="38871" xr:uid="{886AEAF5-4BDE-4362-A565-9E27991921BA}"/>
    <cellStyle name="Saída 2 5 2 2 3" xfId="35743" xr:uid="{80B5C1AE-B8B6-45CD-8317-FD2E6A040814}"/>
    <cellStyle name="Saída 2 5 2 3" xfId="22339" xr:uid="{00000000-0005-0000-0000-0000F8660000}"/>
    <cellStyle name="Saída 2 5 2 3 2" xfId="31285" xr:uid="{F4DB2642-8631-47DE-81A8-082FB5725E86}"/>
    <cellStyle name="Saída 2 5 3" xfId="26871" xr:uid="{00000000-0005-0000-0000-0000F9660000}"/>
    <cellStyle name="Saída 2 5 3 2" xfId="30014" xr:uid="{00000000-0005-0000-0000-0000FA660000}"/>
    <cellStyle name="Saída 2 5 3 2 2" xfId="38870" xr:uid="{75203E26-4A1B-41AA-BE0C-6F8EA3F3AB8C}"/>
    <cellStyle name="Saída 2 5 3 3" xfId="35742" xr:uid="{61BC1FC5-1B0F-4349-B508-CAD6238136BB}"/>
    <cellStyle name="Saída 2 5 4" xfId="22340" xr:uid="{00000000-0005-0000-0000-0000FB660000}"/>
    <cellStyle name="Saída 2 5 4 2" xfId="31286" xr:uid="{94785DDA-C513-494D-BD56-68A7D1D8D1E5}"/>
    <cellStyle name="Saída 2 6" xfId="19492" xr:uid="{00000000-0005-0000-0000-0000FC660000}"/>
    <cellStyle name="Saída 2 6 2" xfId="19493" xr:uid="{00000000-0005-0000-0000-0000FD660000}"/>
    <cellStyle name="Saída 2 6 2 2" xfId="26874" xr:uid="{00000000-0005-0000-0000-0000FE660000}"/>
    <cellStyle name="Saída 2 6 2 2 2" xfId="30017" xr:uid="{00000000-0005-0000-0000-0000FF660000}"/>
    <cellStyle name="Saída 2 6 2 2 2 2" xfId="38873" xr:uid="{FF6F66CA-DF81-406F-9672-170127A39C66}"/>
    <cellStyle name="Saída 2 6 2 2 3" xfId="35745" xr:uid="{2F0842B4-3E9B-49B8-B81B-9E329EB8705C}"/>
    <cellStyle name="Saída 2 6 2 3" xfId="22337" xr:uid="{00000000-0005-0000-0000-000000670000}"/>
    <cellStyle name="Saída 2 6 2 3 2" xfId="31283" xr:uid="{B8BDC94E-8655-4716-BD37-B12266ACBA6A}"/>
    <cellStyle name="Saída 2 6 3" xfId="26873" xr:uid="{00000000-0005-0000-0000-000001670000}"/>
    <cellStyle name="Saída 2 6 3 2" xfId="30016" xr:uid="{00000000-0005-0000-0000-000002670000}"/>
    <cellStyle name="Saída 2 6 3 2 2" xfId="38872" xr:uid="{BB75FFDD-D567-4B41-9FFF-04DFA7DD5455}"/>
    <cellStyle name="Saída 2 6 3 3" xfId="35744" xr:uid="{BB31C178-A848-4C00-89C1-60BF363B79FA}"/>
    <cellStyle name="Saída 2 6 4" xfId="22338" xr:uid="{00000000-0005-0000-0000-000003670000}"/>
    <cellStyle name="Saída 2 6 4 2" xfId="31284" xr:uid="{97C88E35-9890-4F83-A0CA-98895FC0786E}"/>
    <cellStyle name="Saída 2 7" xfId="19494" xr:uid="{00000000-0005-0000-0000-000004670000}"/>
    <cellStyle name="Saída 2 8" xfId="19495" xr:uid="{00000000-0005-0000-0000-000005670000}"/>
    <cellStyle name="Saída 3" xfId="830" xr:uid="{00000000-0005-0000-0000-000006670000}"/>
    <cellStyle name="Saída 3 2" xfId="19496" xr:uid="{00000000-0005-0000-0000-000007670000}"/>
    <cellStyle name="Saída 3 2 2" xfId="19497" xr:uid="{00000000-0005-0000-0000-000008670000}"/>
    <cellStyle name="Saída 3 2 2 2" xfId="19498" xr:uid="{00000000-0005-0000-0000-000009670000}"/>
    <cellStyle name="Saída 3 2 2 2 2" xfId="26877" xr:uid="{00000000-0005-0000-0000-00000A670000}"/>
    <cellStyle name="Saída 3 2 2 2 2 2" xfId="30020" xr:uid="{00000000-0005-0000-0000-00000B670000}"/>
    <cellStyle name="Saída 3 2 2 2 2 2 2" xfId="38876" xr:uid="{8C296ECA-AD1F-410B-88E4-F7E0F3BF57D3}"/>
    <cellStyle name="Saída 3 2 2 2 2 3" xfId="35748" xr:uid="{2219E79E-5D11-48E1-B42C-4019022D316D}"/>
    <cellStyle name="Saída 3 2 2 2 3" xfId="22334" xr:uid="{00000000-0005-0000-0000-00000C670000}"/>
    <cellStyle name="Saída 3 2 2 2 3 2" xfId="31280" xr:uid="{CEA295D0-F267-40B3-B33D-EB02EB4434B0}"/>
    <cellStyle name="Saída 3 2 2 3" xfId="26876" xr:uid="{00000000-0005-0000-0000-00000D670000}"/>
    <cellStyle name="Saída 3 2 2 3 2" xfId="30019" xr:uid="{00000000-0005-0000-0000-00000E670000}"/>
    <cellStyle name="Saída 3 2 2 3 2 2" xfId="38875" xr:uid="{F1DA2905-1F02-4516-9BFF-958C22C2F59F}"/>
    <cellStyle name="Saída 3 2 2 3 3" xfId="35747" xr:uid="{FA70717A-62E3-4239-AD6C-2B35D6E34465}"/>
    <cellStyle name="Saída 3 2 2 4" xfId="22335" xr:uid="{00000000-0005-0000-0000-00000F670000}"/>
    <cellStyle name="Saída 3 2 2 4 2" xfId="31281" xr:uid="{0B322FE6-B9E7-4421-983A-19EE903A8DF7}"/>
    <cellStyle name="Saída 3 2 3" xfId="19499" xr:uid="{00000000-0005-0000-0000-000010670000}"/>
    <cellStyle name="Saída 3 2 3 2" xfId="19500" xr:uid="{00000000-0005-0000-0000-000011670000}"/>
    <cellStyle name="Saída 3 2 3 2 2" xfId="26879" xr:uid="{00000000-0005-0000-0000-000012670000}"/>
    <cellStyle name="Saída 3 2 3 2 2 2" xfId="30022" xr:uid="{00000000-0005-0000-0000-000013670000}"/>
    <cellStyle name="Saída 3 2 3 2 2 2 2" xfId="38878" xr:uid="{C6411652-98C8-4FA3-9F34-E7FC2D731C0A}"/>
    <cellStyle name="Saída 3 2 3 2 2 3" xfId="35750" xr:uid="{6EECFFB1-0386-4A60-80FF-F8251FBF1198}"/>
    <cellStyle name="Saída 3 2 3 2 3" xfId="22332" xr:uid="{00000000-0005-0000-0000-000014670000}"/>
    <cellStyle name="Saída 3 2 3 2 3 2" xfId="31278" xr:uid="{282A2FAE-AA4B-4547-BB8C-6C0BC4F6AD68}"/>
    <cellStyle name="Saída 3 2 3 3" xfId="26878" xr:uid="{00000000-0005-0000-0000-000015670000}"/>
    <cellStyle name="Saída 3 2 3 3 2" xfId="30021" xr:uid="{00000000-0005-0000-0000-000016670000}"/>
    <cellStyle name="Saída 3 2 3 3 2 2" xfId="38877" xr:uid="{24DE44B6-4CD2-4234-B48D-32CD23F499CA}"/>
    <cellStyle name="Saída 3 2 3 3 3" xfId="35749" xr:uid="{A9F5D953-1D15-4B97-8E1E-D388DA570504}"/>
    <cellStyle name="Saída 3 2 3 4" xfId="22333" xr:uid="{00000000-0005-0000-0000-000017670000}"/>
    <cellStyle name="Saída 3 2 3 4 2" xfId="31279" xr:uid="{BF6DDA37-ADD5-4D0D-9D04-CD3229FBAD4A}"/>
    <cellStyle name="Saída 3 2 4" xfId="19501" xr:uid="{00000000-0005-0000-0000-000018670000}"/>
    <cellStyle name="Saída 3 2 4 2" xfId="26880" xr:uid="{00000000-0005-0000-0000-000019670000}"/>
    <cellStyle name="Saída 3 2 4 2 2" xfId="30023" xr:uid="{00000000-0005-0000-0000-00001A670000}"/>
    <cellStyle name="Saída 3 2 4 2 2 2" xfId="38879" xr:uid="{EEF81E7A-6734-49EC-94DE-0C7F45E3A015}"/>
    <cellStyle name="Saída 3 2 4 2 3" xfId="35751" xr:uid="{6AE3633A-3F70-4C84-B5A8-944613DD2C02}"/>
    <cellStyle name="Saída 3 2 4 3" xfId="22331" xr:uid="{00000000-0005-0000-0000-00001B670000}"/>
    <cellStyle name="Saída 3 2 4 3 2" xfId="31277" xr:uid="{4EEF41B6-8407-40F3-806E-15A9678FEEEE}"/>
    <cellStyle name="Saída 3 2 5" xfId="19502" xr:uid="{00000000-0005-0000-0000-00001C670000}"/>
    <cellStyle name="Saída 3 2 5 2" xfId="26881" xr:uid="{00000000-0005-0000-0000-00001D670000}"/>
    <cellStyle name="Saída 3 2 5 2 2" xfId="30024" xr:uid="{00000000-0005-0000-0000-00001E670000}"/>
    <cellStyle name="Saída 3 2 5 2 2 2" xfId="38880" xr:uid="{C824031A-433C-411F-B004-25262A99396F}"/>
    <cellStyle name="Saída 3 2 5 2 3" xfId="35752" xr:uid="{DDCE7F28-D21F-497B-8371-FFF3087F2E6E}"/>
    <cellStyle name="Saída 3 2 5 3" xfId="22330" xr:uid="{00000000-0005-0000-0000-00001F670000}"/>
    <cellStyle name="Saída 3 2 5 3 2" xfId="31276" xr:uid="{39A034E2-A984-4288-B9EA-833273AFE5EE}"/>
    <cellStyle name="Saída 3 2 6" xfId="26875" xr:uid="{00000000-0005-0000-0000-000020670000}"/>
    <cellStyle name="Saída 3 2 6 2" xfId="30018" xr:uid="{00000000-0005-0000-0000-000021670000}"/>
    <cellStyle name="Saída 3 2 6 2 2" xfId="38874" xr:uid="{3D8B2977-75CD-42DC-9265-BB58CEEA0E2C}"/>
    <cellStyle name="Saída 3 2 6 3" xfId="35746" xr:uid="{E36F125C-3D3D-44C9-A83B-48DDF358FC33}"/>
    <cellStyle name="Saída 3 2 7" xfId="22336" xr:uid="{00000000-0005-0000-0000-000022670000}"/>
    <cellStyle name="Saída 3 2 7 2" xfId="31282" xr:uid="{924EEA0F-91F1-4478-8DC0-75FE2EB6AB97}"/>
    <cellStyle name="Saída 3 3" xfId="19503" xr:uid="{00000000-0005-0000-0000-000023670000}"/>
    <cellStyle name="Saída 3 3 2" xfId="19504" xr:uid="{00000000-0005-0000-0000-000024670000}"/>
    <cellStyle name="Saída 3 3 2 2" xfId="26883" xr:uid="{00000000-0005-0000-0000-000025670000}"/>
    <cellStyle name="Saída 3 3 2 2 2" xfId="30026" xr:uid="{00000000-0005-0000-0000-000026670000}"/>
    <cellStyle name="Saída 3 3 2 2 2 2" xfId="38882" xr:uid="{006E6EEA-3615-4DB1-B6CA-DD694821281A}"/>
    <cellStyle name="Saída 3 3 2 2 3" xfId="35754" xr:uid="{0DFB2148-BE9D-41A1-BC2D-83F8EC5D0F8A}"/>
    <cellStyle name="Saída 3 3 2 3" xfId="22328" xr:uid="{00000000-0005-0000-0000-000027670000}"/>
    <cellStyle name="Saída 3 3 2 3 2" xfId="31274" xr:uid="{D73F8A13-2C18-416B-A2F0-1EBF9DF02BA7}"/>
    <cellStyle name="Saída 3 3 3" xfId="19505" xr:uid="{00000000-0005-0000-0000-000028670000}"/>
    <cellStyle name="Saída 3 3 3 2" xfId="26884" xr:uid="{00000000-0005-0000-0000-000029670000}"/>
    <cellStyle name="Saída 3 3 3 2 2" xfId="30027" xr:uid="{00000000-0005-0000-0000-00002A670000}"/>
    <cellStyle name="Saída 3 3 3 2 2 2" xfId="38883" xr:uid="{CB0A8709-1382-4679-8259-4D9C7D93FA45}"/>
    <cellStyle name="Saída 3 3 3 2 3" xfId="35755" xr:uid="{50A8FCC0-72ED-460D-941A-B06FF2ECD687}"/>
    <cellStyle name="Saída 3 3 3 3" xfId="22327" xr:uid="{00000000-0005-0000-0000-00002B670000}"/>
    <cellStyle name="Saída 3 3 3 3 2" xfId="31273" xr:uid="{0215E8E6-06AC-48C7-A1AD-7392A7863C3A}"/>
    <cellStyle name="Saída 3 3 4" xfId="26882" xr:uid="{00000000-0005-0000-0000-00002C670000}"/>
    <cellStyle name="Saída 3 3 4 2" xfId="30025" xr:uid="{00000000-0005-0000-0000-00002D670000}"/>
    <cellStyle name="Saída 3 3 4 2 2" xfId="38881" xr:uid="{3C93DEC9-33A5-4EA7-BE18-1DC4AE9DEF01}"/>
    <cellStyle name="Saída 3 3 4 3" xfId="35753" xr:uid="{89D3C505-6427-44D3-B448-76F81EF780FD}"/>
    <cellStyle name="Saída 3 3 5" xfId="22329" xr:uid="{00000000-0005-0000-0000-00002E670000}"/>
    <cellStyle name="Saída 3 3 5 2" xfId="31275" xr:uid="{26030DBC-8FB0-4720-8883-30BB7D9861DB}"/>
    <cellStyle name="Saída 3 4" xfId="19506" xr:uid="{00000000-0005-0000-0000-00002F670000}"/>
    <cellStyle name="Saída 3 4 2" xfId="19507" xr:uid="{00000000-0005-0000-0000-000030670000}"/>
    <cellStyle name="Saída 3 4 2 2" xfId="26886" xr:uid="{00000000-0005-0000-0000-000031670000}"/>
    <cellStyle name="Saída 3 4 2 2 2" xfId="30029" xr:uid="{00000000-0005-0000-0000-000032670000}"/>
    <cellStyle name="Saída 3 4 2 2 2 2" xfId="38885" xr:uid="{02F0A056-F7F3-4A8A-A2D0-3E1C74272CC6}"/>
    <cellStyle name="Saída 3 4 2 2 3" xfId="35757" xr:uid="{3E2AC397-16A9-4114-BC25-BD40C0D284CE}"/>
    <cellStyle name="Saída 3 4 2 3" xfId="22325" xr:uid="{00000000-0005-0000-0000-000033670000}"/>
    <cellStyle name="Saída 3 4 2 3 2" xfId="31271" xr:uid="{0B6EF437-6B8B-4698-8E92-10A28253CBB8}"/>
    <cellStyle name="Saída 3 4 3" xfId="26885" xr:uid="{00000000-0005-0000-0000-000034670000}"/>
    <cellStyle name="Saída 3 4 3 2" xfId="30028" xr:uid="{00000000-0005-0000-0000-000035670000}"/>
    <cellStyle name="Saída 3 4 3 2 2" xfId="38884" xr:uid="{FFB78CB5-299D-4BF5-9AD3-370689C7607F}"/>
    <cellStyle name="Saída 3 4 3 3" xfId="35756" xr:uid="{8436740F-4A1B-44DA-BD8D-62A3F1DD0823}"/>
    <cellStyle name="Saída 3 4 4" xfId="22326" xr:uid="{00000000-0005-0000-0000-000036670000}"/>
    <cellStyle name="Saída 3 4 4 2" xfId="31272" xr:uid="{86EF96C4-CBED-4E47-9ADC-7806D21E5E0C}"/>
    <cellStyle name="Saída 3 5" xfId="19508" xr:uid="{00000000-0005-0000-0000-000037670000}"/>
    <cellStyle name="Saída 3 5 2" xfId="26887" xr:uid="{00000000-0005-0000-0000-000038670000}"/>
    <cellStyle name="Saída 3 5 2 2" xfId="30030" xr:uid="{00000000-0005-0000-0000-000039670000}"/>
    <cellStyle name="Saída 3 5 2 2 2" xfId="38886" xr:uid="{4DE0E09F-15D7-43E5-B8FB-E18DC7ED31D5}"/>
    <cellStyle name="Saída 3 5 2 3" xfId="35758" xr:uid="{6185241B-E878-4FA3-B895-9A5209514F77}"/>
    <cellStyle name="Saída 3 5 3" xfId="22324" xr:uid="{00000000-0005-0000-0000-00003A670000}"/>
    <cellStyle name="Saída 3 5 3 2" xfId="31270" xr:uid="{F81E420D-4FCB-4AAA-BF34-46D662797601}"/>
    <cellStyle name="Saída 3 6" xfId="19509" xr:uid="{00000000-0005-0000-0000-00003B670000}"/>
    <cellStyle name="Saída 3 6 2" xfId="26888" xr:uid="{00000000-0005-0000-0000-00003C670000}"/>
    <cellStyle name="Saída 3 6 2 2" xfId="30031" xr:uid="{00000000-0005-0000-0000-00003D670000}"/>
    <cellStyle name="Saída 3 6 2 2 2" xfId="38887" xr:uid="{74B7A01C-8090-4184-A771-B8777CF28C46}"/>
    <cellStyle name="Saída 3 6 2 3" xfId="35759" xr:uid="{4DB4989B-8603-49DA-8583-11C9D98003E3}"/>
    <cellStyle name="Saída 3 6 3" xfId="22323" xr:uid="{00000000-0005-0000-0000-00003E670000}"/>
    <cellStyle name="Saída 3 6 3 2" xfId="31269" xr:uid="{0F5552FC-60EE-4B06-BDF5-82B84ADE199C}"/>
    <cellStyle name="Saída 3 7" xfId="22293" xr:uid="{00000000-0005-0000-0000-00003F670000}"/>
    <cellStyle name="Saída 3 7 2" xfId="27727" xr:uid="{00000000-0005-0000-0000-000040670000}"/>
    <cellStyle name="Saída 3 7 2 2" xfId="36583" xr:uid="{C75BCB4F-A96F-47CC-8E1F-E134ED57593D}"/>
    <cellStyle name="Saída 3 7 3" xfId="31239" xr:uid="{8898F2C3-15C1-4793-A32B-023CF7423900}"/>
    <cellStyle name="Saída 3 8" xfId="27145" xr:uid="{00000000-0005-0000-0000-000041670000}"/>
    <cellStyle name="Saída 3 8 2" xfId="36016" xr:uid="{C618956A-5183-4938-A0E5-B7C565704149}"/>
    <cellStyle name="Saída 4" xfId="831" xr:uid="{00000000-0005-0000-0000-000042670000}"/>
    <cellStyle name="Saída 4 2" xfId="19510" xr:uid="{00000000-0005-0000-0000-000043670000}"/>
    <cellStyle name="Saída 4 2 2" xfId="19511" xr:uid="{00000000-0005-0000-0000-000044670000}"/>
    <cellStyle name="Saída 4 2 2 2" xfId="19512" xr:uid="{00000000-0005-0000-0000-000045670000}"/>
    <cellStyle name="Saída 4 2 2 2 2" xfId="26891" xr:uid="{00000000-0005-0000-0000-000046670000}"/>
    <cellStyle name="Saída 4 2 2 2 2 2" xfId="30034" xr:uid="{00000000-0005-0000-0000-000047670000}"/>
    <cellStyle name="Saída 4 2 2 2 2 2 2" xfId="38890" xr:uid="{678D53B1-30F5-41C4-AC4C-875B97DBE1AC}"/>
    <cellStyle name="Saída 4 2 2 2 2 3" xfId="35762" xr:uid="{F97869A0-FCC3-4BDE-9444-571D42B9E7AF}"/>
    <cellStyle name="Saída 4 2 2 2 3" xfId="22320" xr:uid="{00000000-0005-0000-0000-000048670000}"/>
    <cellStyle name="Saída 4 2 2 2 3 2" xfId="31266" xr:uid="{2CEAEADF-D154-41A9-A455-1A5658F2E59C}"/>
    <cellStyle name="Saída 4 2 2 3" xfId="26890" xr:uid="{00000000-0005-0000-0000-000049670000}"/>
    <cellStyle name="Saída 4 2 2 3 2" xfId="30033" xr:uid="{00000000-0005-0000-0000-00004A670000}"/>
    <cellStyle name="Saída 4 2 2 3 2 2" xfId="38889" xr:uid="{90F05B34-D3BC-4BC5-98E3-B9590D52717B}"/>
    <cellStyle name="Saída 4 2 2 3 3" xfId="35761" xr:uid="{A2F33928-107F-405F-B198-B5E110EC57CA}"/>
    <cellStyle name="Saída 4 2 2 4" xfId="22321" xr:uid="{00000000-0005-0000-0000-00004B670000}"/>
    <cellStyle name="Saída 4 2 2 4 2" xfId="31267" xr:uid="{D996C955-9F7D-4E8D-B938-0F170FCF6A0B}"/>
    <cellStyle name="Saída 4 2 3" xfId="19513" xr:uid="{00000000-0005-0000-0000-00004C670000}"/>
    <cellStyle name="Saída 4 2 3 2" xfId="19514" xr:uid="{00000000-0005-0000-0000-00004D670000}"/>
    <cellStyle name="Saída 4 2 3 2 2" xfId="26893" xr:uid="{00000000-0005-0000-0000-00004E670000}"/>
    <cellStyle name="Saída 4 2 3 2 2 2" xfId="30036" xr:uid="{00000000-0005-0000-0000-00004F670000}"/>
    <cellStyle name="Saída 4 2 3 2 2 2 2" xfId="38892" xr:uid="{684163B9-76B2-4842-9BF7-4337EAB8B8DF}"/>
    <cellStyle name="Saída 4 2 3 2 2 3" xfId="35764" xr:uid="{25AE6E97-4619-4CB9-A98C-E5D0523CA1EF}"/>
    <cellStyle name="Saída 4 2 3 2 3" xfId="22318" xr:uid="{00000000-0005-0000-0000-000050670000}"/>
    <cellStyle name="Saída 4 2 3 2 3 2" xfId="31264" xr:uid="{EC3B1BFD-B4CD-4158-BCB8-A00E7DFF5791}"/>
    <cellStyle name="Saída 4 2 3 3" xfId="26892" xr:uid="{00000000-0005-0000-0000-000051670000}"/>
    <cellStyle name="Saída 4 2 3 3 2" xfId="30035" xr:uid="{00000000-0005-0000-0000-000052670000}"/>
    <cellStyle name="Saída 4 2 3 3 2 2" xfId="38891" xr:uid="{17F37C2D-7741-4A03-BC69-89B74780AC2C}"/>
    <cellStyle name="Saída 4 2 3 3 3" xfId="35763" xr:uid="{DC633521-DE8C-4256-8F6F-1C14303B0C89}"/>
    <cellStyle name="Saída 4 2 3 4" xfId="22319" xr:uid="{00000000-0005-0000-0000-000053670000}"/>
    <cellStyle name="Saída 4 2 3 4 2" xfId="31265" xr:uid="{F2476F8A-82AE-426E-B82B-BC86E34854E2}"/>
    <cellStyle name="Saída 4 2 4" xfId="19515" xr:uid="{00000000-0005-0000-0000-000054670000}"/>
    <cellStyle name="Saída 4 2 4 2" xfId="26894" xr:uid="{00000000-0005-0000-0000-000055670000}"/>
    <cellStyle name="Saída 4 2 4 2 2" xfId="30037" xr:uid="{00000000-0005-0000-0000-000056670000}"/>
    <cellStyle name="Saída 4 2 4 2 2 2" xfId="38893" xr:uid="{D145DCB3-A8D7-4E3E-8742-C9E928FDF478}"/>
    <cellStyle name="Saída 4 2 4 2 3" xfId="35765" xr:uid="{12C4F9B5-EB66-4E4B-A860-018C58C59E38}"/>
    <cellStyle name="Saída 4 2 4 3" xfId="22317" xr:uid="{00000000-0005-0000-0000-000057670000}"/>
    <cellStyle name="Saída 4 2 4 3 2" xfId="31263" xr:uid="{FFEBAA92-3DFE-4E8E-A405-A562721471EC}"/>
    <cellStyle name="Saída 4 2 5" xfId="19516" xr:uid="{00000000-0005-0000-0000-000058670000}"/>
    <cellStyle name="Saída 4 2 5 2" xfId="26895" xr:uid="{00000000-0005-0000-0000-000059670000}"/>
    <cellStyle name="Saída 4 2 5 2 2" xfId="30038" xr:uid="{00000000-0005-0000-0000-00005A670000}"/>
    <cellStyle name="Saída 4 2 5 2 2 2" xfId="38894" xr:uid="{2D48C726-F789-466F-9EB7-32BBC7957F22}"/>
    <cellStyle name="Saída 4 2 5 2 3" xfId="35766" xr:uid="{8CCAEDBA-9E3A-45BB-A312-475329337070}"/>
    <cellStyle name="Saída 4 2 5 3" xfId="22316" xr:uid="{00000000-0005-0000-0000-00005B670000}"/>
    <cellStyle name="Saída 4 2 5 3 2" xfId="31262" xr:uid="{3F6216CF-1C8C-4246-9778-050BC88A0CCA}"/>
    <cellStyle name="Saída 4 2 6" xfId="26889" xr:uid="{00000000-0005-0000-0000-00005C670000}"/>
    <cellStyle name="Saída 4 2 6 2" xfId="30032" xr:uid="{00000000-0005-0000-0000-00005D670000}"/>
    <cellStyle name="Saída 4 2 6 2 2" xfId="38888" xr:uid="{D2DDF73B-D64B-495E-AFF1-6D0F21973E47}"/>
    <cellStyle name="Saída 4 2 6 3" xfId="35760" xr:uid="{ACB06E20-7248-4C43-873B-DBE4207C635C}"/>
    <cellStyle name="Saída 4 2 7" xfId="22322" xr:uid="{00000000-0005-0000-0000-00005E670000}"/>
    <cellStyle name="Saída 4 2 7 2" xfId="31268" xr:uid="{0BC50A92-F082-4C94-B91B-743E7EC8B17D}"/>
    <cellStyle name="Saída 4 3" xfId="19517" xr:uid="{00000000-0005-0000-0000-00005F670000}"/>
    <cellStyle name="Saída 4 3 2" xfId="19518" xr:uid="{00000000-0005-0000-0000-000060670000}"/>
    <cellStyle name="Saída 4 3 2 2" xfId="26897" xr:uid="{00000000-0005-0000-0000-000061670000}"/>
    <cellStyle name="Saída 4 3 2 2 2" xfId="30040" xr:uid="{00000000-0005-0000-0000-000062670000}"/>
    <cellStyle name="Saída 4 3 2 2 2 2" xfId="38896" xr:uid="{4FFA4AAC-CE69-41DB-B45F-34F952EF9182}"/>
    <cellStyle name="Saída 4 3 2 2 3" xfId="35768" xr:uid="{2019025C-4E40-49AD-B31E-7AEBB20A018D}"/>
    <cellStyle name="Saída 4 3 2 3" xfId="22314" xr:uid="{00000000-0005-0000-0000-000063670000}"/>
    <cellStyle name="Saída 4 3 2 3 2" xfId="31260" xr:uid="{53F94319-D487-4C64-B93E-E35A2C1926AF}"/>
    <cellStyle name="Saída 4 3 3" xfId="26896" xr:uid="{00000000-0005-0000-0000-000064670000}"/>
    <cellStyle name="Saída 4 3 3 2" xfId="30039" xr:uid="{00000000-0005-0000-0000-000065670000}"/>
    <cellStyle name="Saída 4 3 3 2 2" xfId="38895" xr:uid="{0847EE09-EDD5-4880-AF42-AC62827725BE}"/>
    <cellStyle name="Saída 4 3 3 3" xfId="35767" xr:uid="{0AD68B63-BF9F-4ECC-B5B9-50E85F2174DF}"/>
    <cellStyle name="Saída 4 3 4" xfId="22315" xr:uid="{00000000-0005-0000-0000-000066670000}"/>
    <cellStyle name="Saída 4 3 4 2" xfId="31261" xr:uid="{7E19CDD5-9646-4558-A605-CBD55C8B0435}"/>
    <cellStyle name="Saída 4 4" xfId="19519" xr:uid="{00000000-0005-0000-0000-000067670000}"/>
    <cellStyle name="Saída 4 4 2" xfId="19520" xr:uid="{00000000-0005-0000-0000-000068670000}"/>
    <cellStyle name="Saída 4 4 2 2" xfId="26899" xr:uid="{00000000-0005-0000-0000-000069670000}"/>
    <cellStyle name="Saída 4 4 2 2 2" xfId="30042" xr:uid="{00000000-0005-0000-0000-00006A670000}"/>
    <cellStyle name="Saída 4 4 2 2 2 2" xfId="38898" xr:uid="{4F753E6E-6D59-4AE9-ADFD-0204FE252A54}"/>
    <cellStyle name="Saída 4 4 2 2 3" xfId="35770" xr:uid="{6E6C1F55-481B-4771-8E49-2125AFC2620B}"/>
    <cellStyle name="Saída 4 4 2 3" xfId="22312" xr:uid="{00000000-0005-0000-0000-00006B670000}"/>
    <cellStyle name="Saída 4 4 2 3 2" xfId="31258" xr:uid="{400D073D-B6AE-48B4-B473-4E78F88D720A}"/>
    <cellStyle name="Saída 4 4 3" xfId="26898" xr:uid="{00000000-0005-0000-0000-00006C670000}"/>
    <cellStyle name="Saída 4 4 3 2" xfId="30041" xr:uid="{00000000-0005-0000-0000-00006D670000}"/>
    <cellStyle name="Saída 4 4 3 2 2" xfId="38897" xr:uid="{74D4BCEC-7B5D-48ED-A48A-CF2EBB0473DB}"/>
    <cellStyle name="Saída 4 4 3 3" xfId="35769" xr:uid="{92989B23-A837-46EC-BC16-F98303610577}"/>
    <cellStyle name="Saída 4 4 4" xfId="22313" xr:uid="{00000000-0005-0000-0000-00006E670000}"/>
    <cellStyle name="Saída 4 4 4 2" xfId="31259" xr:uid="{4EF42E5F-6C6A-474E-8FC5-9395B76F13D6}"/>
    <cellStyle name="Saída 4 5" xfId="19521" xr:uid="{00000000-0005-0000-0000-00006F670000}"/>
    <cellStyle name="Saída 4 5 2" xfId="26900" xr:uid="{00000000-0005-0000-0000-000070670000}"/>
    <cellStyle name="Saída 4 5 2 2" xfId="30043" xr:uid="{00000000-0005-0000-0000-000071670000}"/>
    <cellStyle name="Saída 4 5 2 2 2" xfId="38899" xr:uid="{97794D0B-B814-4480-A467-493D4A27BF96}"/>
    <cellStyle name="Saída 4 5 2 3" xfId="35771" xr:uid="{046018F9-9222-46D5-B56A-D6209B8C135B}"/>
    <cellStyle name="Saída 4 5 3" xfId="22311" xr:uid="{00000000-0005-0000-0000-000072670000}"/>
    <cellStyle name="Saída 4 5 3 2" xfId="31257" xr:uid="{FCACBFD4-1D9A-4913-B063-205D29A7CB81}"/>
    <cellStyle name="Saída 4 6" xfId="19522" xr:uid="{00000000-0005-0000-0000-000073670000}"/>
    <cellStyle name="Saída 4 6 2" xfId="26901" xr:uid="{00000000-0005-0000-0000-000074670000}"/>
    <cellStyle name="Saída 4 6 2 2" xfId="30044" xr:uid="{00000000-0005-0000-0000-000075670000}"/>
    <cellStyle name="Saída 4 6 2 2 2" xfId="38900" xr:uid="{E6C7A8CE-2621-4867-B06B-7E8FD8FBEA0D}"/>
    <cellStyle name="Saída 4 6 2 3" xfId="35772" xr:uid="{C1F74698-930F-486A-B33F-D4709AA907B3}"/>
    <cellStyle name="Saída 4 6 3" xfId="22310" xr:uid="{00000000-0005-0000-0000-000076670000}"/>
    <cellStyle name="Saída 4 6 3 2" xfId="31256" xr:uid="{AFCFAEC2-0FF9-4B29-B545-5AC77A17FDAB}"/>
    <cellStyle name="Saída 4 7" xfId="22294" xr:uid="{00000000-0005-0000-0000-000077670000}"/>
    <cellStyle name="Saída 4 7 2" xfId="27728" xr:uid="{00000000-0005-0000-0000-000078670000}"/>
    <cellStyle name="Saída 4 7 2 2" xfId="36584" xr:uid="{0EA96BA6-D091-44BC-A91B-89D8EDF8755E}"/>
    <cellStyle name="Saída 4 7 3" xfId="31240" xr:uid="{59AB62F5-67BF-4A96-A6A3-9DC1C8BF9574}"/>
    <cellStyle name="Saída 4 8" xfId="27144" xr:uid="{00000000-0005-0000-0000-000079670000}"/>
    <cellStyle name="Saída 4 8 2" xfId="36015" xr:uid="{11FF587D-8B04-4210-983C-769A20FA9C5C}"/>
    <cellStyle name="Saída 5" xfId="832" xr:uid="{00000000-0005-0000-0000-00007A670000}"/>
    <cellStyle name="Saída 5 2" xfId="19523" xr:uid="{00000000-0005-0000-0000-00007B670000}"/>
    <cellStyle name="Saída 5 2 2" xfId="19524" xr:uid="{00000000-0005-0000-0000-00007C670000}"/>
    <cellStyle name="Saída 5 2 2 2" xfId="19525" xr:uid="{00000000-0005-0000-0000-00007D670000}"/>
    <cellStyle name="Saída 5 2 2 2 2" xfId="26904" xr:uid="{00000000-0005-0000-0000-00007E670000}"/>
    <cellStyle name="Saída 5 2 2 2 2 2" xfId="30047" xr:uid="{00000000-0005-0000-0000-00007F670000}"/>
    <cellStyle name="Saída 5 2 2 2 2 2 2" xfId="38903" xr:uid="{EA550C0F-7C06-4B28-B62C-B6EEC972B832}"/>
    <cellStyle name="Saída 5 2 2 2 2 3" xfId="35775" xr:uid="{6BC512B1-481E-42CC-BC47-157F06DA3BC1}"/>
    <cellStyle name="Saída 5 2 2 2 3" xfId="22308" xr:uid="{00000000-0005-0000-0000-000080670000}"/>
    <cellStyle name="Saída 5 2 2 2 3 2" xfId="31254" xr:uid="{B47CFC47-1F9B-4D8D-88EF-98492BABCA6E}"/>
    <cellStyle name="Saída 5 2 2 3" xfId="26903" xr:uid="{00000000-0005-0000-0000-000081670000}"/>
    <cellStyle name="Saída 5 2 2 3 2" xfId="30046" xr:uid="{00000000-0005-0000-0000-000082670000}"/>
    <cellStyle name="Saída 5 2 2 3 2 2" xfId="38902" xr:uid="{D825E5A7-2CF5-467F-B6E7-52C14113637C}"/>
    <cellStyle name="Saída 5 2 2 3 3" xfId="35774" xr:uid="{382A6FA3-8BCE-4B5F-BF8E-A93B4CC207E4}"/>
    <cellStyle name="Saída 5 2 2 4" xfId="22223" xr:uid="{00000000-0005-0000-0000-000083670000}"/>
    <cellStyle name="Saída 5 2 2 4 2" xfId="31174" xr:uid="{C6A02791-424A-4C27-8170-88B6D7EDEB01}"/>
    <cellStyle name="Saída 5 2 3" xfId="19526" xr:uid="{00000000-0005-0000-0000-000084670000}"/>
    <cellStyle name="Saída 5 2 3 2" xfId="19527" xr:uid="{00000000-0005-0000-0000-000085670000}"/>
    <cellStyle name="Saída 5 2 3 2 2" xfId="26906" xr:uid="{00000000-0005-0000-0000-000086670000}"/>
    <cellStyle name="Saída 5 2 3 2 2 2" xfId="30049" xr:uid="{00000000-0005-0000-0000-000087670000}"/>
    <cellStyle name="Saída 5 2 3 2 2 2 2" xfId="38905" xr:uid="{FADA652D-9928-4363-911F-20C7ECE49A36}"/>
    <cellStyle name="Saída 5 2 3 2 2 3" xfId="35777" xr:uid="{0E0F7621-3B0A-4EE4-BB90-45A6F73938EC}"/>
    <cellStyle name="Saída 5 2 3 2 3" xfId="22306" xr:uid="{00000000-0005-0000-0000-000088670000}"/>
    <cellStyle name="Saída 5 2 3 2 3 2" xfId="31252" xr:uid="{8899986A-56BC-42B9-B4C4-9B4D39E6B9BB}"/>
    <cellStyle name="Saída 5 2 3 3" xfId="26905" xr:uid="{00000000-0005-0000-0000-000089670000}"/>
    <cellStyle name="Saída 5 2 3 3 2" xfId="30048" xr:uid="{00000000-0005-0000-0000-00008A670000}"/>
    <cellStyle name="Saída 5 2 3 3 2 2" xfId="38904" xr:uid="{4F902E2A-A28F-4B79-9775-8FB9F36ED47A}"/>
    <cellStyle name="Saída 5 2 3 3 3" xfId="35776" xr:uid="{FEB2D569-5F6D-405B-9028-8B67F40FD7F2}"/>
    <cellStyle name="Saída 5 2 3 4" xfId="22307" xr:uid="{00000000-0005-0000-0000-00008B670000}"/>
    <cellStyle name="Saída 5 2 3 4 2" xfId="31253" xr:uid="{F0343C5A-601C-45BC-9B77-1E73CA3484B5}"/>
    <cellStyle name="Saída 5 2 4" xfId="19528" xr:uid="{00000000-0005-0000-0000-00008C670000}"/>
    <cellStyle name="Saída 5 2 4 2" xfId="26907" xr:uid="{00000000-0005-0000-0000-00008D670000}"/>
    <cellStyle name="Saída 5 2 4 2 2" xfId="30050" xr:uid="{00000000-0005-0000-0000-00008E670000}"/>
    <cellStyle name="Saída 5 2 4 2 2 2" xfId="38906" xr:uid="{7779B635-F939-45DF-AD6F-23EC41BE250B}"/>
    <cellStyle name="Saída 5 2 4 2 3" xfId="35778" xr:uid="{D940F21C-64DA-4BD9-BFE3-2B3BE150B6C2}"/>
    <cellStyle name="Saída 5 2 4 3" xfId="22305" xr:uid="{00000000-0005-0000-0000-00008F670000}"/>
    <cellStyle name="Saída 5 2 4 3 2" xfId="31251" xr:uid="{6A7D79DE-EF0E-449E-89A3-99F5BF74A612}"/>
    <cellStyle name="Saída 5 2 5" xfId="19529" xr:uid="{00000000-0005-0000-0000-000090670000}"/>
    <cellStyle name="Saída 5 2 6" xfId="26902" xr:uid="{00000000-0005-0000-0000-000091670000}"/>
    <cellStyle name="Saída 5 2 6 2" xfId="30045" xr:uid="{00000000-0005-0000-0000-000092670000}"/>
    <cellStyle name="Saída 5 2 6 2 2" xfId="38901" xr:uid="{54A722DF-C5B8-4B9A-B385-AF87BFBB995B}"/>
    <cellStyle name="Saída 5 2 6 3" xfId="35773" xr:uid="{0AC8FFAA-FECF-46C2-9C68-549AADADFAA1}"/>
    <cellStyle name="Saída 5 2 7" xfId="22309" xr:uid="{00000000-0005-0000-0000-000093670000}"/>
    <cellStyle name="Saída 5 2 7 2" xfId="31255" xr:uid="{9D6F628A-88E7-4713-BB2C-98FD07AD9DB9}"/>
    <cellStyle name="Saída 5 3" xfId="19530" xr:uid="{00000000-0005-0000-0000-000094670000}"/>
    <cellStyle name="Saída 5 4" xfId="19531" xr:uid="{00000000-0005-0000-0000-000095670000}"/>
    <cellStyle name="Saída 5 4 2" xfId="19532" xr:uid="{00000000-0005-0000-0000-000096670000}"/>
    <cellStyle name="Saída 5 4 2 2" xfId="26909" xr:uid="{00000000-0005-0000-0000-000097670000}"/>
    <cellStyle name="Saída 5 4 2 2 2" xfId="30052" xr:uid="{00000000-0005-0000-0000-000098670000}"/>
    <cellStyle name="Saída 5 4 2 2 2 2" xfId="38908" xr:uid="{8C74E13E-12BB-45D1-BC3F-477DEDBB9396}"/>
    <cellStyle name="Saída 5 4 2 2 3" xfId="35780" xr:uid="{178CC333-A106-46D2-B50E-534F35F03365}"/>
    <cellStyle name="Saída 5 4 2 3" xfId="22303" xr:uid="{00000000-0005-0000-0000-000099670000}"/>
    <cellStyle name="Saída 5 4 2 3 2" xfId="31249" xr:uid="{ECD6826D-36F5-44E3-AC73-573F2D2C6669}"/>
    <cellStyle name="Saída 5 4 3" xfId="26908" xr:uid="{00000000-0005-0000-0000-00009A670000}"/>
    <cellStyle name="Saída 5 4 3 2" xfId="30051" xr:uid="{00000000-0005-0000-0000-00009B670000}"/>
    <cellStyle name="Saída 5 4 3 2 2" xfId="38907" xr:uid="{34F6527F-DC60-4266-98C4-8580CD96F9B7}"/>
    <cellStyle name="Saída 5 4 3 3" xfId="35779" xr:uid="{6B4F87A0-D5D0-4A11-8484-5F4AD73E1E89}"/>
    <cellStyle name="Saída 5 4 4" xfId="22304" xr:uid="{00000000-0005-0000-0000-00009C670000}"/>
    <cellStyle name="Saída 5 4 4 2" xfId="31250" xr:uid="{88EE6F1C-442E-4555-8394-EEC310F40B11}"/>
    <cellStyle name="Saída 5 5" xfId="19533" xr:uid="{00000000-0005-0000-0000-00009D670000}"/>
    <cellStyle name="Saída 5 5 2" xfId="26910" xr:uid="{00000000-0005-0000-0000-00009E670000}"/>
    <cellStyle name="Saída 5 5 2 2" xfId="30053" xr:uid="{00000000-0005-0000-0000-00009F670000}"/>
    <cellStyle name="Saída 5 5 2 2 2" xfId="38909" xr:uid="{1BB21FAF-6C14-479A-9852-696430AB4F89}"/>
    <cellStyle name="Saída 5 5 2 3" xfId="35781" xr:uid="{8F19F20B-58A9-46A6-AA38-1C1814F9D7B0}"/>
    <cellStyle name="Saída 5 5 3" xfId="22302" xr:uid="{00000000-0005-0000-0000-0000A0670000}"/>
    <cellStyle name="Saída 5 5 3 2" xfId="31248" xr:uid="{8543418F-A177-4C4A-BDD0-FE04D23ABBBB}"/>
    <cellStyle name="Saída 5 6" xfId="19534" xr:uid="{00000000-0005-0000-0000-0000A1670000}"/>
    <cellStyle name="Saída 5 6 2" xfId="26911" xr:uid="{00000000-0005-0000-0000-0000A2670000}"/>
    <cellStyle name="Saída 5 6 2 2" xfId="30054" xr:uid="{00000000-0005-0000-0000-0000A3670000}"/>
    <cellStyle name="Saída 5 6 2 2 2" xfId="38910" xr:uid="{502293F0-1258-4E5A-94FA-F19D814E5DC4}"/>
    <cellStyle name="Saída 5 6 2 3" xfId="35782" xr:uid="{5B553BD0-ED8B-4AB2-A03C-2F89D5366082}"/>
    <cellStyle name="Saída 5 6 3" xfId="22301" xr:uid="{00000000-0005-0000-0000-0000A4670000}"/>
    <cellStyle name="Saída 5 6 3 2" xfId="31247" xr:uid="{FE464BBE-6043-42B6-9747-7E1D551CDCF7}"/>
    <cellStyle name="Saída 6" xfId="833" xr:uid="{00000000-0005-0000-0000-0000A5670000}"/>
    <cellStyle name="Saída 6 2" xfId="19535" xr:uid="{00000000-0005-0000-0000-0000A6670000}"/>
    <cellStyle name="Saída 6 2 2" xfId="19536" xr:uid="{00000000-0005-0000-0000-0000A7670000}"/>
    <cellStyle name="Saída 6 2 2 2" xfId="19537" xr:uid="{00000000-0005-0000-0000-0000A8670000}"/>
    <cellStyle name="Saída 6 2 2 2 2" xfId="26914" xr:uid="{00000000-0005-0000-0000-0000A9670000}"/>
    <cellStyle name="Saída 6 2 2 2 2 2" xfId="30057" xr:uid="{00000000-0005-0000-0000-0000AA670000}"/>
    <cellStyle name="Saída 6 2 2 2 2 2 2" xfId="38913" xr:uid="{25725845-99F6-4D47-8317-61F9B68F9B9D}"/>
    <cellStyle name="Saída 6 2 2 2 2 3" xfId="35785" xr:uid="{5DC4D3A7-526E-49F3-A64E-C1F9F43133F2}"/>
    <cellStyle name="Saída 6 2 2 2 3" xfId="22298" xr:uid="{00000000-0005-0000-0000-0000AB670000}"/>
    <cellStyle name="Saída 6 2 2 2 3 2" xfId="31244" xr:uid="{40AEC0E1-179F-48F6-BB73-7879D6D8BDA1}"/>
    <cellStyle name="Saída 6 2 2 3" xfId="26913" xr:uid="{00000000-0005-0000-0000-0000AC670000}"/>
    <cellStyle name="Saída 6 2 2 3 2" xfId="30056" xr:uid="{00000000-0005-0000-0000-0000AD670000}"/>
    <cellStyle name="Saída 6 2 2 3 2 2" xfId="38912" xr:uid="{39D018C5-0732-487F-9716-E013923F27E3}"/>
    <cellStyle name="Saída 6 2 2 3 3" xfId="35784" xr:uid="{7BFD626B-C80E-45DA-86D0-90AC0834CC8F}"/>
    <cellStyle name="Saída 6 2 2 4" xfId="22299" xr:uid="{00000000-0005-0000-0000-0000AE670000}"/>
    <cellStyle name="Saída 6 2 2 4 2" xfId="31245" xr:uid="{030BD170-04C5-4F3E-87BF-B8D871F9D75B}"/>
    <cellStyle name="Saída 6 2 3" xfId="19538" xr:uid="{00000000-0005-0000-0000-0000AF670000}"/>
    <cellStyle name="Saída 6 2 3 2" xfId="19539" xr:uid="{00000000-0005-0000-0000-0000B0670000}"/>
    <cellStyle name="Saída 6 2 3 2 2" xfId="26916" xr:uid="{00000000-0005-0000-0000-0000B1670000}"/>
    <cellStyle name="Saída 6 2 3 2 2 2" xfId="30059" xr:uid="{00000000-0005-0000-0000-0000B2670000}"/>
    <cellStyle name="Saída 6 2 3 2 2 2 2" xfId="38915" xr:uid="{37837621-D523-4C40-B05D-458A1DC0947C}"/>
    <cellStyle name="Saída 6 2 3 2 2 3" xfId="35787" xr:uid="{B799E0FD-3911-4889-B322-A371D15136FC}"/>
    <cellStyle name="Saída 6 2 3 2 3" xfId="27238" xr:uid="{00000000-0005-0000-0000-0000B3670000}"/>
    <cellStyle name="Saída 6 2 3 2 3 2" xfId="36106" xr:uid="{F72F99F4-78BC-4A48-B6A4-D4BA601313D7}"/>
    <cellStyle name="Saída 6 2 3 3" xfId="26915" xr:uid="{00000000-0005-0000-0000-0000B4670000}"/>
    <cellStyle name="Saída 6 2 3 3 2" xfId="30058" xr:uid="{00000000-0005-0000-0000-0000B5670000}"/>
    <cellStyle name="Saída 6 2 3 3 2 2" xfId="38914" xr:uid="{D1C2E78A-3AE9-42E5-850A-9EBFE75AB0F6}"/>
    <cellStyle name="Saída 6 2 3 3 3" xfId="35786" xr:uid="{AACF7CA9-7D03-4295-8F9D-8D4BCE10DABF}"/>
    <cellStyle name="Saída 6 2 3 4" xfId="22297" xr:uid="{00000000-0005-0000-0000-0000B6670000}"/>
    <cellStyle name="Saída 6 2 3 4 2" xfId="31243" xr:uid="{D028FB46-4A3D-4B5E-A358-7C03002F4F7C}"/>
    <cellStyle name="Saída 6 2 4" xfId="19540" xr:uid="{00000000-0005-0000-0000-0000B7670000}"/>
    <cellStyle name="Saída 6 2 4 2" xfId="26917" xr:uid="{00000000-0005-0000-0000-0000B8670000}"/>
    <cellStyle name="Saída 6 2 4 2 2" xfId="30060" xr:uid="{00000000-0005-0000-0000-0000B9670000}"/>
    <cellStyle name="Saída 6 2 4 2 2 2" xfId="38916" xr:uid="{0D0AC094-DEC6-4B84-8F79-F0EAD82DBFED}"/>
    <cellStyle name="Saída 6 2 4 2 3" xfId="35788" xr:uid="{713D4E68-50B8-4D2C-9E41-F5D8F928E712}"/>
    <cellStyle name="Saída 6 2 4 3" xfId="27239" xr:uid="{00000000-0005-0000-0000-0000BA670000}"/>
    <cellStyle name="Saída 6 2 4 3 2" xfId="36107" xr:uid="{34F87460-7C07-4C90-835B-7DA5C152C660}"/>
    <cellStyle name="Saída 6 2 5" xfId="19541" xr:uid="{00000000-0005-0000-0000-0000BB670000}"/>
    <cellStyle name="Saída 6 2 6" xfId="26912" xr:uid="{00000000-0005-0000-0000-0000BC670000}"/>
    <cellStyle name="Saída 6 2 6 2" xfId="30055" xr:uid="{00000000-0005-0000-0000-0000BD670000}"/>
    <cellStyle name="Saída 6 2 6 2 2" xfId="38911" xr:uid="{C451A1A6-9B94-4CED-9061-87CE77389FDF}"/>
    <cellStyle name="Saída 6 2 6 3" xfId="35783" xr:uid="{39193AA1-DC00-4BA0-AF93-5428DBE7AD76}"/>
    <cellStyle name="Saída 6 2 7" xfId="22300" xr:uid="{00000000-0005-0000-0000-0000BE670000}"/>
    <cellStyle name="Saída 6 2 7 2" xfId="31246" xr:uid="{592BACC5-B078-4604-96BA-2575FB074123}"/>
    <cellStyle name="Saída 6 3" xfId="19542" xr:uid="{00000000-0005-0000-0000-0000BF670000}"/>
    <cellStyle name="Saída 6 3 2" xfId="19543" xr:uid="{00000000-0005-0000-0000-0000C0670000}"/>
    <cellStyle name="Saída 6 3 2 2" xfId="26919" xr:uid="{00000000-0005-0000-0000-0000C1670000}"/>
    <cellStyle name="Saída 6 3 2 2 2" xfId="30062" xr:uid="{00000000-0005-0000-0000-0000C2670000}"/>
    <cellStyle name="Saída 6 3 2 2 2 2" xfId="38918" xr:uid="{67D3DA6E-44A2-4A5F-854F-8AF066CBD0C4}"/>
    <cellStyle name="Saída 6 3 2 2 3" xfId="35790" xr:uid="{B0A81216-223E-443F-B770-E8CCF2C3B0C6}"/>
    <cellStyle name="Saída 6 3 2 3" xfId="27241" xr:uid="{00000000-0005-0000-0000-0000C3670000}"/>
    <cellStyle name="Saída 6 3 2 3 2" xfId="36109" xr:uid="{94B9979C-07A3-4A63-B94D-4C5A04BD35DE}"/>
    <cellStyle name="Saída 6 3 3" xfId="26918" xr:uid="{00000000-0005-0000-0000-0000C4670000}"/>
    <cellStyle name="Saída 6 3 3 2" xfId="30061" xr:uid="{00000000-0005-0000-0000-0000C5670000}"/>
    <cellStyle name="Saída 6 3 3 2 2" xfId="38917" xr:uid="{96FBFDBE-B611-4181-AC60-38C7DA609991}"/>
    <cellStyle name="Saída 6 3 3 3" xfId="35789" xr:uid="{41CAC168-7461-4BDB-BDF9-5B5178C4113C}"/>
    <cellStyle name="Saída 6 3 4" xfId="27240" xr:uid="{00000000-0005-0000-0000-0000C6670000}"/>
    <cellStyle name="Saída 6 3 4 2" xfId="36108" xr:uid="{71653E26-AA03-4D47-A23D-FB955BF01351}"/>
    <cellStyle name="Saída 6 4" xfId="19544" xr:uid="{00000000-0005-0000-0000-0000C7670000}"/>
    <cellStyle name="Saída 6 4 2" xfId="19545" xr:uid="{00000000-0005-0000-0000-0000C8670000}"/>
    <cellStyle name="Saída 6 4 2 2" xfId="26921" xr:uid="{00000000-0005-0000-0000-0000C9670000}"/>
    <cellStyle name="Saída 6 4 2 2 2" xfId="30064" xr:uid="{00000000-0005-0000-0000-0000CA670000}"/>
    <cellStyle name="Saída 6 4 2 2 2 2" xfId="38920" xr:uid="{00DEE8D3-CE09-4BE6-B9F1-EC15EE92D4E8}"/>
    <cellStyle name="Saída 6 4 2 2 3" xfId="35792" xr:uid="{4FAB18F4-C2BC-49C7-BB17-61292D07DF99}"/>
    <cellStyle name="Saída 6 4 2 3" xfId="27243" xr:uid="{00000000-0005-0000-0000-0000CB670000}"/>
    <cellStyle name="Saída 6 4 2 3 2" xfId="36111" xr:uid="{B4D01A35-4043-4464-93DA-4553D0DC36B4}"/>
    <cellStyle name="Saída 6 4 3" xfId="26920" xr:uid="{00000000-0005-0000-0000-0000CC670000}"/>
    <cellStyle name="Saída 6 4 3 2" xfId="30063" xr:uid="{00000000-0005-0000-0000-0000CD670000}"/>
    <cellStyle name="Saída 6 4 3 2 2" xfId="38919" xr:uid="{D73B15D0-C084-4CE1-82AD-F06EA3D67D68}"/>
    <cellStyle name="Saída 6 4 3 3" xfId="35791" xr:uid="{5C424F59-BDCE-4991-8445-364442F01EAE}"/>
    <cellStyle name="Saída 6 4 4" xfId="27242" xr:uid="{00000000-0005-0000-0000-0000CE670000}"/>
    <cellStyle name="Saída 6 4 4 2" xfId="36110" xr:uid="{3A8C981C-6DA6-4508-9FED-55A8E649AE34}"/>
    <cellStyle name="Saída 6 5" xfId="19546" xr:uid="{00000000-0005-0000-0000-0000CF670000}"/>
    <cellStyle name="Saída 6 6" xfId="19547" xr:uid="{00000000-0005-0000-0000-0000D0670000}"/>
    <cellStyle name="Saída 7" xfId="834" xr:uid="{00000000-0005-0000-0000-0000D1670000}"/>
    <cellStyle name="Saída 7 2" xfId="19548" xr:uid="{00000000-0005-0000-0000-0000D2670000}"/>
    <cellStyle name="Saída 7 2 2" xfId="19549" xr:uid="{00000000-0005-0000-0000-0000D3670000}"/>
    <cellStyle name="Saída 7 2 2 2" xfId="19550" xr:uid="{00000000-0005-0000-0000-0000D4670000}"/>
    <cellStyle name="Saída 7 2 2 2 2" xfId="26924" xr:uid="{00000000-0005-0000-0000-0000D5670000}"/>
    <cellStyle name="Saída 7 2 2 2 2 2" xfId="30067" xr:uid="{00000000-0005-0000-0000-0000D6670000}"/>
    <cellStyle name="Saída 7 2 2 2 2 2 2" xfId="38923" xr:uid="{59A5FF6B-2603-4E00-BD29-F7C9CF8973B0}"/>
    <cellStyle name="Saída 7 2 2 2 2 3" xfId="35795" xr:uid="{6BD4ED66-27F5-49E8-A513-570281534308}"/>
    <cellStyle name="Saída 7 2 2 2 3" xfId="27246" xr:uid="{00000000-0005-0000-0000-0000D7670000}"/>
    <cellStyle name="Saída 7 2 2 2 3 2" xfId="36114" xr:uid="{777AC1CE-551E-4F72-BCEA-84A0FB4B0E0A}"/>
    <cellStyle name="Saída 7 2 2 3" xfId="26923" xr:uid="{00000000-0005-0000-0000-0000D8670000}"/>
    <cellStyle name="Saída 7 2 2 3 2" xfId="30066" xr:uid="{00000000-0005-0000-0000-0000D9670000}"/>
    <cellStyle name="Saída 7 2 2 3 2 2" xfId="38922" xr:uid="{E1E305D6-1228-4B5F-8B8B-50301758E28E}"/>
    <cellStyle name="Saída 7 2 2 3 3" xfId="35794" xr:uid="{D7E2A79F-A372-4CD5-AE4E-E2EB0671F463}"/>
    <cellStyle name="Saída 7 2 2 4" xfId="27245" xr:uid="{00000000-0005-0000-0000-0000DA670000}"/>
    <cellStyle name="Saída 7 2 2 4 2" xfId="36113" xr:uid="{8BB50B04-1593-48D5-9EAC-A481E796E6EA}"/>
    <cellStyle name="Saída 7 2 3" xfId="19551" xr:uid="{00000000-0005-0000-0000-0000DB670000}"/>
    <cellStyle name="Saída 7 2 3 2" xfId="19552" xr:uid="{00000000-0005-0000-0000-0000DC670000}"/>
    <cellStyle name="Saída 7 2 3 2 2" xfId="26926" xr:uid="{00000000-0005-0000-0000-0000DD670000}"/>
    <cellStyle name="Saída 7 2 3 2 2 2" xfId="30069" xr:uid="{00000000-0005-0000-0000-0000DE670000}"/>
    <cellStyle name="Saída 7 2 3 2 2 2 2" xfId="38925" xr:uid="{C8118E93-1B46-4872-BB32-79993B2E13C9}"/>
    <cellStyle name="Saída 7 2 3 2 2 3" xfId="35797" xr:uid="{44586549-7B88-4E4D-B3D6-5C8C8F1DA2C7}"/>
    <cellStyle name="Saída 7 2 3 2 3" xfId="27248" xr:uid="{00000000-0005-0000-0000-0000DF670000}"/>
    <cellStyle name="Saída 7 2 3 2 3 2" xfId="36116" xr:uid="{C8A1F503-3BDE-4C70-A15F-D8938EDED107}"/>
    <cellStyle name="Saída 7 2 3 3" xfId="26925" xr:uid="{00000000-0005-0000-0000-0000E0670000}"/>
    <cellStyle name="Saída 7 2 3 3 2" xfId="30068" xr:uid="{00000000-0005-0000-0000-0000E1670000}"/>
    <cellStyle name="Saída 7 2 3 3 2 2" xfId="38924" xr:uid="{5442A221-5A00-4FCE-852E-1A77471CBBAC}"/>
    <cellStyle name="Saída 7 2 3 3 3" xfId="35796" xr:uid="{72589BAF-250E-468A-B71A-9F0586A06796}"/>
    <cellStyle name="Saída 7 2 3 4" xfId="27247" xr:uid="{00000000-0005-0000-0000-0000E2670000}"/>
    <cellStyle name="Saída 7 2 3 4 2" xfId="36115" xr:uid="{04BC19EA-04D3-4320-BFD9-BED161F373CA}"/>
    <cellStyle name="Saída 7 2 4" xfId="19553" xr:uid="{00000000-0005-0000-0000-0000E3670000}"/>
    <cellStyle name="Saída 7 2 4 2" xfId="26927" xr:uid="{00000000-0005-0000-0000-0000E4670000}"/>
    <cellStyle name="Saída 7 2 4 2 2" xfId="30070" xr:uid="{00000000-0005-0000-0000-0000E5670000}"/>
    <cellStyle name="Saída 7 2 4 2 2 2" xfId="38926" xr:uid="{E1E4235F-13EB-47FC-A3F8-C1320FD8A89F}"/>
    <cellStyle name="Saída 7 2 4 2 3" xfId="35798" xr:uid="{7C9C7215-C653-440D-8A5A-7AE09B218F97}"/>
    <cellStyle name="Saída 7 2 4 3" xfId="27249" xr:uid="{00000000-0005-0000-0000-0000E6670000}"/>
    <cellStyle name="Saída 7 2 4 3 2" xfId="36117" xr:uid="{C44E22EC-47F2-45EE-8B57-B4B11C657FA0}"/>
    <cellStyle name="Saída 7 2 5" xfId="26922" xr:uid="{00000000-0005-0000-0000-0000E7670000}"/>
    <cellStyle name="Saída 7 2 5 2" xfId="30065" xr:uid="{00000000-0005-0000-0000-0000E8670000}"/>
    <cellStyle name="Saída 7 2 5 2 2" xfId="38921" xr:uid="{3B87637E-77C8-4E4F-A9DA-DCDD050A1124}"/>
    <cellStyle name="Saída 7 2 5 3" xfId="35793" xr:uid="{03F74AF1-1CFE-497D-A8BB-7CC19BE7973E}"/>
    <cellStyle name="Saída 7 2 6" xfId="27244" xr:uid="{00000000-0005-0000-0000-0000E9670000}"/>
    <cellStyle name="Saída 7 2 6 2" xfId="36112" xr:uid="{CEF4B6B2-2151-41EE-9153-EF9ED3ED5FF2}"/>
    <cellStyle name="Saída 7 3" xfId="19554" xr:uid="{00000000-0005-0000-0000-0000EA670000}"/>
    <cellStyle name="Saída 7 3 2" xfId="19555" xr:uid="{00000000-0005-0000-0000-0000EB670000}"/>
    <cellStyle name="Saída 7 3 2 2" xfId="26929" xr:uid="{00000000-0005-0000-0000-0000EC670000}"/>
    <cellStyle name="Saída 7 3 2 2 2" xfId="30072" xr:uid="{00000000-0005-0000-0000-0000ED670000}"/>
    <cellStyle name="Saída 7 3 2 2 2 2" xfId="38928" xr:uid="{A27E20B1-3EB3-434F-8728-A5CA73D03B1E}"/>
    <cellStyle name="Saída 7 3 2 2 3" xfId="35800" xr:uid="{12BABFF7-AA44-42D9-8B0C-F0D3B8B685D3}"/>
    <cellStyle name="Saída 7 3 2 3" xfId="27251" xr:uid="{00000000-0005-0000-0000-0000EE670000}"/>
    <cellStyle name="Saída 7 3 2 3 2" xfId="36119" xr:uid="{1A332A89-382F-4CC7-B176-E51FEE8314C3}"/>
    <cellStyle name="Saída 7 3 3" xfId="26928" xr:uid="{00000000-0005-0000-0000-0000EF670000}"/>
    <cellStyle name="Saída 7 3 3 2" xfId="30071" xr:uid="{00000000-0005-0000-0000-0000F0670000}"/>
    <cellStyle name="Saída 7 3 3 2 2" xfId="38927" xr:uid="{CB7CD796-CC4A-40B1-B218-8895915077EF}"/>
    <cellStyle name="Saída 7 3 3 3" xfId="35799" xr:uid="{6F22DB13-20FE-4441-B540-DBF84AE3E74D}"/>
    <cellStyle name="Saída 7 3 4" xfId="27250" xr:uid="{00000000-0005-0000-0000-0000F1670000}"/>
    <cellStyle name="Saída 7 3 4 2" xfId="36118" xr:uid="{91935129-E39F-43DD-A23B-F3B9F634429F}"/>
    <cellStyle name="Saída 7 4" xfId="19556" xr:uid="{00000000-0005-0000-0000-0000F2670000}"/>
    <cellStyle name="Saída 7 4 2" xfId="19557" xr:uid="{00000000-0005-0000-0000-0000F3670000}"/>
    <cellStyle name="Saída 7 4 2 2" xfId="26931" xr:uid="{00000000-0005-0000-0000-0000F4670000}"/>
    <cellStyle name="Saída 7 4 2 2 2" xfId="30074" xr:uid="{00000000-0005-0000-0000-0000F5670000}"/>
    <cellStyle name="Saída 7 4 2 2 2 2" xfId="38930" xr:uid="{50ED672D-1F52-4DC0-858C-E0C509AA2CCC}"/>
    <cellStyle name="Saída 7 4 2 2 3" xfId="35802" xr:uid="{F7860DEC-B11F-40B8-B211-01B1FC7B7B4F}"/>
    <cellStyle name="Saída 7 4 2 3" xfId="27253" xr:uid="{00000000-0005-0000-0000-0000F6670000}"/>
    <cellStyle name="Saída 7 4 2 3 2" xfId="36121" xr:uid="{52FCF381-C6E9-4F1F-BC9F-C86ACE0E316B}"/>
    <cellStyle name="Saída 7 4 3" xfId="26930" xr:uid="{00000000-0005-0000-0000-0000F7670000}"/>
    <cellStyle name="Saída 7 4 3 2" xfId="30073" xr:uid="{00000000-0005-0000-0000-0000F8670000}"/>
    <cellStyle name="Saída 7 4 3 2 2" xfId="38929" xr:uid="{130A003B-A5E0-4307-B728-63AAF84C783E}"/>
    <cellStyle name="Saída 7 4 3 3" xfId="35801" xr:uid="{A41FF03B-CA33-4BD1-98A4-76CA855176D4}"/>
    <cellStyle name="Saída 7 4 4" xfId="27252" xr:uid="{00000000-0005-0000-0000-0000F9670000}"/>
    <cellStyle name="Saída 7 4 4 2" xfId="36120" xr:uid="{38C9F901-9300-4B6C-BF03-7A71736256F0}"/>
    <cellStyle name="Saída 7 5" xfId="19558" xr:uid="{00000000-0005-0000-0000-0000FA670000}"/>
    <cellStyle name="Saída 7 6" xfId="19559" xr:uid="{00000000-0005-0000-0000-0000FB670000}"/>
    <cellStyle name="Saída 8" xfId="835" xr:uid="{00000000-0005-0000-0000-0000FC670000}"/>
    <cellStyle name="Saída 8 2" xfId="19560" xr:uid="{00000000-0005-0000-0000-0000FD670000}"/>
    <cellStyle name="Saída 8 2 2" xfId="19561" xr:uid="{00000000-0005-0000-0000-0000FE670000}"/>
    <cellStyle name="Saída 8 2 2 2" xfId="19562" xr:uid="{00000000-0005-0000-0000-0000FF670000}"/>
    <cellStyle name="Saída 8 2 2 2 2" xfId="26934" xr:uid="{00000000-0005-0000-0000-000000680000}"/>
    <cellStyle name="Saída 8 2 2 2 2 2" xfId="30077" xr:uid="{00000000-0005-0000-0000-000001680000}"/>
    <cellStyle name="Saída 8 2 2 2 2 2 2" xfId="38933" xr:uid="{7FAEFE5C-5FAE-4791-B540-D8CFD1E8A5C4}"/>
    <cellStyle name="Saída 8 2 2 2 2 3" xfId="35805" xr:uid="{A1527C61-6004-4198-AC44-0F197CEB08C2}"/>
    <cellStyle name="Saída 8 2 2 2 3" xfId="27256" xr:uid="{00000000-0005-0000-0000-000002680000}"/>
    <cellStyle name="Saída 8 2 2 2 3 2" xfId="36124" xr:uid="{E9A365E3-E13A-40D4-ACCE-E265B775BC43}"/>
    <cellStyle name="Saída 8 2 2 3" xfId="26933" xr:uid="{00000000-0005-0000-0000-000003680000}"/>
    <cellStyle name="Saída 8 2 2 3 2" xfId="30076" xr:uid="{00000000-0005-0000-0000-000004680000}"/>
    <cellStyle name="Saída 8 2 2 3 2 2" xfId="38932" xr:uid="{45ACC3D8-7853-48CF-BBF4-06297CCA47E3}"/>
    <cellStyle name="Saída 8 2 2 3 3" xfId="35804" xr:uid="{91A303D5-48EA-4B7D-AEE7-BA10C55B3CE8}"/>
    <cellStyle name="Saída 8 2 2 4" xfId="27255" xr:uid="{00000000-0005-0000-0000-000005680000}"/>
    <cellStyle name="Saída 8 2 2 4 2" xfId="36123" xr:uid="{1D372835-F374-477D-8B37-C9C2940BAD46}"/>
    <cellStyle name="Saída 8 2 3" xfId="19563" xr:uid="{00000000-0005-0000-0000-000006680000}"/>
    <cellStyle name="Saída 8 2 3 2" xfId="19564" xr:uid="{00000000-0005-0000-0000-000007680000}"/>
    <cellStyle name="Saída 8 2 3 2 2" xfId="26936" xr:uid="{00000000-0005-0000-0000-000008680000}"/>
    <cellStyle name="Saída 8 2 3 2 2 2" xfId="30079" xr:uid="{00000000-0005-0000-0000-000009680000}"/>
    <cellStyle name="Saída 8 2 3 2 2 2 2" xfId="38935" xr:uid="{26A0DDD0-9038-4C26-864A-F4CC685B2ABC}"/>
    <cellStyle name="Saída 8 2 3 2 2 3" xfId="35807" xr:uid="{F1DEBF4F-3D0D-46C6-ADE1-4563DB9F6031}"/>
    <cellStyle name="Saída 8 2 3 2 3" xfId="27258" xr:uid="{00000000-0005-0000-0000-00000A680000}"/>
    <cellStyle name="Saída 8 2 3 2 3 2" xfId="36126" xr:uid="{4C8697F8-B238-4499-B1C6-364A2E1C6450}"/>
    <cellStyle name="Saída 8 2 3 3" xfId="26935" xr:uid="{00000000-0005-0000-0000-00000B680000}"/>
    <cellStyle name="Saída 8 2 3 3 2" xfId="30078" xr:uid="{00000000-0005-0000-0000-00000C680000}"/>
    <cellStyle name="Saída 8 2 3 3 2 2" xfId="38934" xr:uid="{790ED168-24E0-47B0-88C0-9F8CF3F4AEAA}"/>
    <cellStyle name="Saída 8 2 3 3 3" xfId="35806" xr:uid="{F4A349E8-A4D0-4616-A189-01FA2C8DC456}"/>
    <cellStyle name="Saída 8 2 3 4" xfId="27257" xr:uid="{00000000-0005-0000-0000-00000D680000}"/>
    <cellStyle name="Saída 8 2 3 4 2" xfId="36125" xr:uid="{5E137B80-4908-49DA-8042-D1F6DFC638A0}"/>
    <cellStyle name="Saída 8 2 4" xfId="19565" xr:uid="{00000000-0005-0000-0000-00000E680000}"/>
    <cellStyle name="Saída 8 2 4 2" xfId="26937" xr:uid="{00000000-0005-0000-0000-00000F680000}"/>
    <cellStyle name="Saída 8 2 4 2 2" xfId="30080" xr:uid="{00000000-0005-0000-0000-000010680000}"/>
    <cellStyle name="Saída 8 2 4 2 2 2" xfId="38936" xr:uid="{B3BEC1CD-6D60-4EF6-AFFE-609957796D16}"/>
    <cellStyle name="Saída 8 2 4 2 3" xfId="35808" xr:uid="{E03C2D3D-8B26-44C0-8E90-B6F9E8D44919}"/>
    <cellStyle name="Saída 8 2 4 3" xfId="27259" xr:uid="{00000000-0005-0000-0000-000011680000}"/>
    <cellStyle name="Saída 8 2 4 3 2" xfId="36127" xr:uid="{1F70A724-248D-436C-B1D4-A5EA5E52AA0A}"/>
    <cellStyle name="Saída 8 2 5" xfId="26932" xr:uid="{00000000-0005-0000-0000-000012680000}"/>
    <cellStyle name="Saída 8 2 5 2" xfId="30075" xr:uid="{00000000-0005-0000-0000-000013680000}"/>
    <cellStyle name="Saída 8 2 5 2 2" xfId="38931" xr:uid="{BC1DF768-F66F-4B0B-829E-F3970AF039DB}"/>
    <cellStyle name="Saída 8 2 5 3" xfId="35803" xr:uid="{03E7AC1F-C850-42AC-9860-879250509E6C}"/>
    <cellStyle name="Saída 8 2 6" xfId="27254" xr:uid="{00000000-0005-0000-0000-000014680000}"/>
    <cellStyle name="Saída 8 2 6 2" xfId="36122" xr:uid="{25E4EC48-10D3-462D-8A4A-309F31AC4066}"/>
    <cellStyle name="Saída 8 3" xfId="19566" xr:uid="{00000000-0005-0000-0000-000015680000}"/>
    <cellStyle name="Saída 8 3 2" xfId="19567" xr:uid="{00000000-0005-0000-0000-000016680000}"/>
    <cellStyle name="Saída 8 3 2 2" xfId="26939" xr:uid="{00000000-0005-0000-0000-000017680000}"/>
    <cellStyle name="Saída 8 3 2 2 2" xfId="30082" xr:uid="{00000000-0005-0000-0000-000018680000}"/>
    <cellStyle name="Saída 8 3 2 2 2 2" xfId="38938" xr:uid="{1F77ACBD-0C14-4C88-B082-E5A8D87B1882}"/>
    <cellStyle name="Saída 8 3 2 2 3" xfId="35810" xr:uid="{5CF6B9C8-68BB-4FB7-AE5B-2FB72828F9C3}"/>
    <cellStyle name="Saída 8 3 2 3" xfId="27261" xr:uid="{00000000-0005-0000-0000-000019680000}"/>
    <cellStyle name="Saída 8 3 2 3 2" xfId="36129" xr:uid="{1420370F-1A22-463C-9AA1-0E3D0F7070BD}"/>
    <cellStyle name="Saída 8 3 3" xfId="26938" xr:uid="{00000000-0005-0000-0000-00001A680000}"/>
    <cellStyle name="Saída 8 3 3 2" xfId="30081" xr:uid="{00000000-0005-0000-0000-00001B680000}"/>
    <cellStyle name="Saída 8 3 3 2 2" xfId="38937" xr:uid="{BE5F90FD-4386-4E61-AD38-89B69D4818DA}"/>
    <cellStyle name="Saída 8 3 3 3" xfId="35809" xr:uid="{5EC57E55-B874-42A0-867D-9C61FF64D16A}"/>
    <cellStyle name="Saída 8 3 4" xfId="27260" xr:uid="{00000000-0005-0000-0000-00001C680000}"/>
    <cellStyle name="Saída 8 3 4 2" xfId="36128" xr:uid="{3906B8E5-7B6F-49E0-B7B1-3632C7962576}"/>
    <cellStyle name="Saída 8 4" xfId="19568" xr:uid="{00000000-0005-0000-0000-00001D680000}"/>
    <cellStyle name="Saída 8 4 2" xfId="19569" xr:uid="{00000000-0005-0000-0000-00001E680000}"/>
    <cellStyle name="Saída 8 4 2 2" xfId="26941" xr:uid="{00000000-0005-0000-0000-00001F680000}"/>
    <cellStyle name="Saída 8 4 2 2 2" xfId="30084" xr:uid="{00000000-0005-0000-0000-000020680000}"/>
    <cellStyle name="Saída 8 4 2 2 2 2" xfId="38940" xr:uid="{7659B58B-2B4D-4B73-9E38-A6F69CAD7503}"/>
    <cellStyle name="Saída 8 4 2 2 3" xfId="35812" xr:uid="{048E86A7-8AD7-4669-BAE0-D455EC267DEB}"/>
    <cellStyle name="Saída 8 4 2 3" xfId="27263" xr:uid="{00000000-0005-0000-0000-000021680000}"/>
    <cellStyle name="Saída 8 4 2 3 2" xfId="36131" xr:uid="{258D9139-BC45-49CC-B4FC-175E5D825B5F}"/>
    <cellStyle name="Saída 8 4 3" xfId="26940" xr:uid="{00000000-0005-0000-0000-000022680000}"/>
    <cellStyle name="Saída 8 4 3 2" xfId="30083" xr:uid="{00000000-0005-0000-0000-000023680000}"/>
    <cellStyle name="Saída 8 4 3 2 2" xfId="38939" xr:uid="{B49EC886-CA93-4843-8CA6-13806F7AB2D5}"/>
    <cellStyle name="Saída 8 4 3 3" xfId="35811" xr:uid="{5BBBA67E-F8EA-4248-A1CD-18ACF295BE6F}"/>
    <cellStyle name="Saída 8 4 4" xfId="27262" xr:uid="{00000000-0005-0000-0000-000024680000}"/>
    <cellStyle name="Saída 8 4 4 2" xfId="36130" xr:uid="{6A02ACAD-F2F0-4A44-B5A1-99108A8A801D}"/>
    <cellStyle name="Saída 8 5" xfId="19570" xr:uid="{00000000-0005-0000-0000-000025680000}"/>
    <cellStyle name="Saída 8 5 2" xfId="26942" xr:uid="{00000000-0005-0000-0000-000026680000}"/>
    <cellStyle name="Saída 8 5 2 2" xfId="30085" xr:uid="{00000000-0005-0000-0000-000027680000}"/>
    <cellStyle name="Saída 8 5 2 2 2" xfId="38941" xr:uid="{04EB0EA4-E580-4066-9EB0-9775B65789BF}"/>
    <cellStyle name="Saída 8 5 2 3" xfId="35813" xr:uid="{85CF62EA-0314-498F-84C0-148F451D8FF4}"/>
    <cellStyle name="Saída 8 5 3" xfId="27264" xr:uid="{00000000-0005-0000-0000-000028680000}"/>
    <cellStyle name="Saída 8 5 3 2" xfId="36132" xr:uid="{232824B7-2383-4DDA-B8F1-0483AB2FE11A}"/>
    <cellStyle name="Saída 8 6" xfId="19571" xr:uid="{00000000-0005-0000-0000-000029680000}"/>
    <cellStyle name="Saída 9" xfId="836" xr:uid="{00000000-0005-0000-0000-00002A680000}"/>
    <cellStyle name="Saída 9 2" xfId="19572" xr:uid="{00000000-0005-0000-0000-00002B680000}"/>
    <cellStyle name="Saída 9 2 2" xfId="19573" xr:uid="{00000000-0005-0000-0000-00002C680000}"/>
    <cellStyle name="Saída 9 2 2 2" xfId="19574" xr:uid="{00000000-0005-0000-0000-00002D680000}"/>
    <cellStyle name="Saída 9 2 2 2 2" xfId="26945" xr:uid="{00000000-0005-0000-0000-00002E680000}"/>
    <cellStyle name="Saída 9 2 2 2 2 2" xfId="30088" xr:uid="{00000000-0005-0000-0000-00002F680000}"/>
    <cellStyle name="Saída 9 2 2 2 2 2 2" xfId="38944" xr:uid="{7AB5216D-BECF-43A6-BEBB-EB45316173DE}"/>
    <cellStyle name="Saída 9 2 2 2 2 3" xfId="35816" xr:uid="{B2A1E572-9F0E-4683-B3BD-99F3EDADBE09}"/>
    <cellStyle name="Saída 9 2 2 2 3" xfId="27267" xr:uid="{00000000-0005-0000-0000-000030680000}"/>
    <cellStyle name="Saída 9 2 2 2 3 2" xfId="36135" xr:uid="{E01B539D-1B6A-4C36-9DBE-BD3A3039DBF0}"/>
    <cellStyle name="Saída 9 2 2 3" xfId="26944" xr:uid="{00000000-0005-0000-0000-000031680000}"/>
    <cellStyle name="Saída 9 2 2 3 2" xfId="30087" xr:uid="{00000000-0005-0000-0000-000032680000}"/>
    <cellStyle name="Saída 9 2 2 3 2 2" xfId="38943" xr:uid="{7C387ADA-6CAD-4789-8232-75E526511233}"/>
    <cellStyle name="Saída 9 2 2 3 3" xfId="35815" xr:uid="{D27C360B-E7DD-4293-A79D-827CE8828FED}"/>
    <cellStyle name="Saída 9 2 2 4" xfId="27266" xr:uid="{00000000-0005-0000-0000-000033680000}"/>
    <cellStyle name="Saída 9 2 2 4 2" xfId="36134" xr:uid="{0D0A8782-52FB-4F93-9508-D122583897A9}"/>
    <cellStyle name="Saída 9 2 3" xfId="19575" xr:uid="{00000000-0005-0000-0000-000034680000}"/>
    <cellStyle name="Saída 9 2 3 2" xfId="19576" xr:uid="{00000000-0005-0000-0000-000035680000}"/>
    <cellStyle name="Saída 9 2 3 2 2" xfId="26947" xr:uid="{00000000-0005-0000-0000-000036680000}"/>
    <cellStyle name="Saída 9 2 3 2 2 2" xfId="30090" xr:uid="{00000000-0005-0000-0000-000037680000}"/>
    <cellStyle name="Saída 9 2 3 2 2 2 2" xfId="38946" xr:uid="{19E8C04F-FA1E-44FE-9A92-0A3FC4489E31}"/>
    <cellStyle name="Saída 9 2 3 2 2 3" xfId="35818" xr:uid="{FF4D99ED-D345-400F-90A7-BFA1938A5A82}"/>
    <cellStyle name="Saída 9 2 3 2 3" xfId="27269" xr:uid="{00000000-0005-0000-0000-000038680000}"/>
    <cellStyle name="Saída 9 2 3 2 3 2" xfId="36137" xr:uid="{BC138EC0-1928-42D9-9BC1-B27BA272BC72}"/>
    <cellStyle name="Saída 9 2 3 3" xfId="26946" xr:uid="{00000000-0005-0000-0000-000039680000}"/>
    <cellStyle name="Saída 9 2 3 3 2" xfId="30089" xr:uid="{00000000-0005-0000-0000-00003A680000}"/>
    <cellStyle name="Saída 9 2 3 3 2 2" xfId="38945" xr:uid="{F8BA7BAD-88A6-4A44-9F79-5DC6D1E6A531}"/>
    <cellStyle name="Saída 9 2 3 3 3" xfId="35817" xr:uid="{7B829C3F-FF45-417B-9D9D-2F01DA5A2E1D}"/>
    <cellStyle name="Saída 9 2 3 4" xfId="27268" xr:uid="{00000000-0005-0000-0000-00003B680000}"/>
    <cellStyle name="Saída 9 2 3 4 2" xfId="36136" xr:uid="{E857ECE8-9DEB-4339-8AE0-6CC3A8D9B3E7}"/>
    <cellStyle name="Saída 9 2 4" xfId="19577" xr:uid="{00000000-0005-0000-0000-00003C680000}"/>
    <cellStyle name="Saída 9 2 4 2" xfId="26948" xr:uid="{00000000-0005-0000-0000-00003D680000}"/>
    <cellStyle name="Saída 9 2 4 2 2" xfId="30091" xr:uid="{00000000-0005-0000-0000-00003E680000}"/>
    <cellStyle name="Saída 9 2 4 2 2 2" xfId="38947" xr:uid="{9B8BE175-6F0C-4903-B58E-471F4D4AD105}"/>
    <cellStyle name="Saída 9 2 4 2 3" xfId="35819" xr:uid="{5521CC4F-0984-4F53-BFC6-58D2A005340E}"/>
    <cellStyle name="Saída 9 2 4 3" xfId="27270" xr:uid="{00000000-0005-0000-0000-00003F680000}"/>
    <cellStyle name="Saída 9 2 4 3 2" xfId="36138" xr:uid="{D430D2A8-64E0-406F-BCD9-233593F7AB03}"/>
    <cellStyle name="Saída 9 2 5" xfId="26943" xr:uid="{00000000-0005-0000-0000-000040680000}"/>
    <cellStyle name="Saída 9 2 5 2" xfId="30086" xr:uid="{00000000-0005-0000-0000-000041680000}"/>
    <cellStyle name="Saída 9 2 5 2 2" xfId="38942" xr:uid="{CF26E866-60BE-43F6-A21B-9FF509F5C20F}"/>
    <cellStyle name="Saída 9 2 5 3" xfId="35814" xr:uid="{AB0E6732-C0E9-4924-8CD0-A75BF8680E77}"/>
    <cellStyle name="Saída 9 2 6" xfId="27265" xr:uid="{00000000-0005-0000-0000-000042680000}"/>
    <cellStyle name="Saída 9 2 6 2" xfId="36133" xr:uid="{31A61ED1-ED27-480D-9F64-CE43AE7C447B}"/>
    <cellStyle name="Saída 9 3" xfId="19578" xr:uid="{00000000-0005-0000-0000-000043680000}"/>
    <cellStyle name="Saída 9 3 2" xfId="19579" xr:uid="{00000000-0005-0000-0000-000044680000}"/>
    <cellStyle name="Saída 9 3 2 2" xfId="26950" xr:uid="{00000000-0005-0000-0000-000045680000}"/>
    <cellStyle name="Saída 9 3 2 2 2" xfId="30093" xr:uid="{00000000-0005-0000-0000-000046680000}"/>
    <cellStyle name="Saída 9 3 2 2 2 2" xfId="38949" xr:uid="{6BC15DC4-C3DE-4B40-8008-2665A1D5D91B}"/>
    <cellStyle name="Saída 9 3 2 2 3" xfId="35821" xr:uid="{E8F057A5-618A-4355-AC85-62B2A4C0D8D6}"/>
    <cellStyle name="Saída 9 3 2 3" xfId="27272" xr:uid="{00000000-0005-0000-0000-000047680000}"/>
    <cellStyle name="Saída 9 3 2 3 2" xfId="36140" xr:uid="{65FF46F3-C161-4E15-A375-3640FA621014}"/>
    <cellStyle name="Saída 9 3 3" xfId="26949" xr:uid="{00000000-0005-0000-0000-000048680000}"/>
    <cellStyle name="Saída 9 3 3 2" xfId="30092" xr:uid="{00000000-0005-0000-0000-000049680000}"/>
    <cellStyle name="Saída 9 3 3 2 2" xfId="38948" xr:uid="{4AD9FD91-875C-49CF-8A4B-08491E5E4CB1}"/>
    <cellStyle name="Saída 9 3 3 3" xfId="35820" xr:uid="{213E4A7C-72C8-4703-96F9-3BC494BEC712}"/>
    <cellStyle name="Saída 9 3 4" xfId="27271" xr:uid="{00000000-0005-0000-0000-00004A680000}"/>
    <cellStyle name="Saída 9 3 4 2" xfId="36139" xr:uid="{C1CD763B-E7A4-4ED2-B180-0B0FA9304E2C}"/>
    <cellStyle name="Saída 9 4" xfId="19580" xr:uid="{00000000-0005-0000-0000-00004B680000}"/>
    <cellStyle name="Saída 9 4 2" xfId="19581" xr:uid="{00000000-0005-0000-0000-00004C680000}"/>
    <cellStyle name="Saída 9 4 2 2" xfId="26952" xr:uid="{00000000-0005-0000-0000-00004D680000}"/>
    <cellStyle name="Saída 9 4 2 2 2" xfId="30095" xr:uid="{00000000-0005-0000-0000-00004E680000}"/>
    <cellStyle name="Saída 9 4 2 2 2 2" xfId="38951" xr:uid="{DC968189-2AAD-46EE-93A3-4E03FDE34CC2}"/>
    <cellStyle name="Saída 9 4 2 2 3" xfId="35823" xr:uid="{386CB967-C622-4BC9-ABF2-CCFDEBC6FE6D}"/>
    <cellStyle name="Saída 9 4 2 3" xfId="27274" xr:uid="{00000000-0005-0000-0000-00004F680000}"/>
    <cellStyle name="Saída 9 4 2 3 2" xfId="36142" xr:uid="{9013A7DB-E390-4E7D-9192-4858B652C351}"/>
    <cellStyle name="Saída 9 4 3" xfId="26951" xr:uid="{00000000-0005-0000-0000-000050680000}"/>
    <cellStyle name="Saída 9 4 3 2" xfId="30094" xr:uid="{00000000-0005-0000-0000-000051680000}"/>
    <cellStyle name="Saída 9 4 3 2 2" xfId="38950" xr:uid="{37612AD2-965C-435A-A90A-7AF11F90D8D3}"/>
    <cellStyle name="Saída 9 4 3 3" xfId="35822" xr:uid="{5B786047-CAD1-4307-9346-A9C613BD9626}"/>
    <cellStyle name="Saída 9 4 4" xfId="27273" xr:uid="{00000000-0005-0000-0000-000052680000}"/>
    <cellStyle name="Saída 9 4 4 2" xfId="36141" xr:uid="{BE076ED2-F7B7-4A83-BF04-972BC5E62635}"/>
    <cellStyle name="Saída 9 5" xfId="19582" xr:uid="{00000000-0005-0000-0000-000053680000}"/>
    <cellStyle name="Saída 9 5 2" xfId="26953" xr:uid="{00000000-0005-0000-0000-000054680000}"/>
    <cellStyle name="Saída 9 5 2 2" xfId="30096" xr:uid="{00000000-0005-0000-0000-000055680000}"/>
    <cellStyle name="Saída 9 5 2 2 2" xfId="38952" xr:uid="{4AF087F8-11BA-4715-9DAD-286C7FFFF20F}"/>
    <cellStyle name="Saída 9 5 2 3" xfId="35824" xr:uid="{8CEFC15B-A2E8-4B1C-AC2B-3F9DB89E8294}"/>
    <cellStyle name="Saída 9 5 3" xfId="27275" xr:uid="{00000000-0005-0000-0000-000056680000}"/>
    <cellStyle name="Saída 9 5 3 2" xfId="36143" xr:uid="{8F58491B-5961-42F4-A35C-97318FE19CF9}"/>
    <cellStyle name="Saída 9 6" xfId="19583" xr:uid="{00000000-0005-0000-0000-000057680000}"/>
    <cellStyle name="Salomon Logo" xfId="19584" xr:uid="{00000000-0005-0000-0000-000058680000}"/>
    <cellStyle name="SAPBEXaggData" xfId="19585" xr:uid="{00000000-0005-0000-0000-000059680000}"/>
    <cellStyle name="SAPBEXaggData 2" xfId="19586" xr:uid="{00000000-0005-0000-0000-00005A680000}"/>
    <cellStyle name="SAPBEXaggData 2 2" xfId="26955" xr:uid="{00000000-0005-0000-0000-00005B680000}"/>
    <cellStyle name="SAPBEXaggData 2 2 2" xfId="30098" xr:uid="{00000000-0005-0000-0000-00005C680000}"/>
    <cellStyle name="SAPBEXaggData 2 2 2 2" xfId="38954" xr:uid="{F45C41C7-6F98-42A3-9137-84C26207D494}"/>
    <cellStyle name="SAPBEXaggData 2 2 3" xfId="35826" xr:uid="{83414600-56D6-4039-8CF3-89855F5E64A6}"/>
    <cellStyle name="SAPBEXaggData 2 3" xfId="27277" xr:uid="{00000000-0005-0000-0000-00005D680000}"/>
    <cellStyle name="SAPBEXaggData 2 3 2" xfId="36145" xr:uid="{D79D3854-480F-45E1-98BD-029617E0C6D4}"/>
    <cellStyle name="SAPBEXaggData 2 4" xfId="30550" xr:uid="{424C095F-DBA2-45F8-A8EC-F266CE693D54}"/>
    <cellStyle name="SAPBEXaggData 3" xfId="26954" xr:uid="{00000000-0005-0000-0000-00005E680000}"/>
    <cellStyle name="SAPBEXaggData 3 2" xfId="30097" xr:uid="{00000000-0005-0000-0000-00005F680000}"/>
    <cellStyle name="SAPBEXaggData 3 2 2" xfId="38953" xr:uid="{C5B10BCF-D545-4118-8005-77D647BCADA6}"/>
    <cellStyle name="SAPBEXaggData 3 3" xfId="35825" xr:uid="{28413E96-BD89-40FB-B041-96C8FCB6F1BB}"/>
    <cellStyle name="SAPBEXaggData 4" xfId="27276" xr:uid="{00000000-0005-0000-0000-000060680000}"/>
    <cellStyle name="SAPBEXaggData 4 2" xfId="36144" xr:uid="{B9FFAD16-B73F-45D8-9E97-1BA0AFBC4496}"/>
    <cellStyle name="SAPBEXaggData 5" xfId="30549" xr:uid="{74FC8C08-ADF9-4D8D-83DA-384F609824B4}"/>
    <cellStyle name="SAPBEXaggDataEmph" xfId="19587" xr:uid="{00000000-0005-0000-0000-000061680000}"/>
    <cellStyle name="SAPBEXaggDataEmph 2" xfId="19588" xr:uid="{00000000-0005-0000-0000-000062680000}"/>
    <cellStyle name="SAPBEXaggDataEmph 2 2" xfId="26957" xr:uid="{00000000-0005-0000-0000-000063680000}"/>
    <cellStyle name="SAPBEXaggDataEmph 2 2 2" xfId="30100" xr:uid="{00000000-0005-0000-0000-000064680000}"/>
    <cellStyle name="SAPBEXaggDataEmph 2 2 2 2" xfId="38956" xr:uid="{591CC519-D157-4C8F-99A8-7849F65B0A23}"/>
    <cellStyle name="SAPBEXaggDataEmph 2 2 3" xfId="35828" xr:uid="{A9DECBDC-A334-409A-97B3-2CDAF2AF3289}"/>
    <cellStyle name="SAPBEXaggDataEmph 2 3" xfId="27279" xr:uid="{00000000-0005-0000-0000-000065680000}"/>
    <cellStyle name="SAPBEXaggDataEmph 2 3 2" xfId="36147" xr:uid="{E063D491-C2E6-4D63-9750-D6B0A30BAFD2}"/>
    <cellStyle name="SAPBEXaggDataEmph 2 4" xfId="30552" xr:uid="{5BD4960D-35DB-4C1C-B27D-C3497D37C670}"/>
    <cellStyle name="SAPBEXaggDataEmph 3" xfId="26956" xr:uid="{00000000-0005-0000-0000-000066680000}"/>
    <cellStyle name="SAPBEXaggDataEmph 3 2" xfId="30099" xr:uid="{00000000-0005-0000-0000-000067680000}"/>
    <cellStyle name="SAPBEXaggDataEmph 3 2 2" xfId="38955" xr:uid="{A9DCC5D3-2F40-4EC5-AC2F-1D6849910293}"/>
    <cellStyle name="SAPBEXaggDataEmph 3 3" xfId="35827" xr:uid="{981EDA3E-AA10-4EC1-A058-BE93B765B8DB}"/>
    <cellStyle name="SAPBEXaggDataEmph 4" xfId="27278" xr:uid="{00000000-0005-0000-0000-000068680000}"/>
    <cellStyle name="SAPBEXaggDataEmph 4 2" xfId="36146" xr:uid="{0967DCE9-00F5-4E2F-9F4B-C34F71A9F390}"/>
    <cellStyle name="SAPBEXaggDataEmph 5" xfId="30551" xr:uid="{FBD58CC4-057F-4ED8-9B11-6EBCCA1D7DD6}"/>
    <cellStyle name="SAPBEXaggItem" xfId="19589" xr:uid="{00000000-0005-0000-0000-000069680000}"/>
    <cellStyle name="SAPBEXaggItem 2" xfId="19590" xr:uid="{00000000-0005-0000-0000-00006A680000}"/>
    <cellStyle name="SAPBEXaggItem 2 2" xfId="26959" xr:uid="{00000000-0005-0000-0000-00006B680000}"/>
    <cellStyle name="SAPBEXaggItem 2 2 2" xfId="30102" xr:uid="{00000000-0005-0000-0000-00006C680000}"/>
    <cellStyle name="SAPBEXaggItem 2 2 2 2" xfId="38958" xr:uid="{4D9418E0-1463-41A9-B869-ABFA3159A20F}"/>
    <cellStyle name="SAPBEXaggItem 2 2 3" xfId="35830" xr:uid="{AA57841A-F757-4B83-A292-EB922001419B}"/>
    <cellStyle name="SAPBEXaggItem 2 3" xfId="27281" xr:uid="{00000000-0005-0000-0000-00006D680000}"/>
    <cellStyle name="SAPBEXaggItem 2 3 2" xfId="36149" xr:uid="{0A835485-B3B7-482B-924C-ECB889B9E192}"/>
    <cellStyle name="SAPBEXaggItem 2 4" xfId="30554" xr:uid="{48827F5C-B4C6-4414-88E7-1F4FC04B165B}"/>
    <cellStyle name="SAPBEXaggItem 3" xfId="26958" xr:uid="{00000000-0005-0000-0000-00006E680000}"/>
    <cellStyle name="SAPBEXaggItem 3 2" xfId="30101" xr:uid="{00000000-0005-0000-0000-00006F680000}"/>
    <cellStyle name="SAPBEXaggItem 3 2 2" xfId="38957" xr:uid="{83B266E9-F8B6-42E1-B913-7D629F91B0FD}"/>
    <cellStyle name="SAPBEXaggItem 3 3" xfId="35829" xr:uid="{FD87FC7D-B9FB-4D14-960F-0E0B82C04B07}"/>
    <cellStyle name="SAPBEXaggItem 4" xfId="27280" xr:uid="{00000000-0005-0000-0000-000070680000}"/>
    <cellStyle name="SAPBEXaggItem 4 2" xfId="36148" xr:uid="{256A9B0E-1CD7-4A42-95FA-157C5CBFE67A}"/>
    <cellStyle name="SAPBEXaggItem 5" xfId="30553" xr:uid="{ED386383-BF21-4BC6-9E94-6A951823B463}"/>
    <cellStyle name="SAPBEXaggItemX" xfId="19591" xr:uid="{00000000-0005-0000-0000-000071680000}"/>
    <cellStyle name="SAPBEXaggItemX 2" xfId="19592" xr:uid="{00000000-0005-0000-0000-000072680000}"/>
    <cellStyle name="SAPBEXaggItemX 2 2" xfId="19593" xr:uid="{00000000-0005-0000-0000-000073680000}"/>
    <cellStyle name="SAPBEXaggItemX 2 2 2" xfId="19594" xr:uid="{00000000-0005-0000-0000-000074680000}"/>
    <cellStyle name="SAPBEXaggItemX 2 2 2 2" xfId="26963" xr:uid="{00000000-0005-0000-0000-000075680000}"/>
    <cellStyle name="SAPBEXaggItemX 2 2 2 2 2" xfId="30106" xr:uid="{00000000-0005-0000-0000-000076680000}"/>
    <cellStyle name="SAPBEXaggItemX 2 2 2 2 2 2" xfId="38962" xr:uid="{14055746-A52F-4424-B800-02BCD1B6D52C}"/>
    <cellStyle name="SAPBEXaggItemX 2 2 2 2 3" xfId="35834" xr:uid="{34BE4C77-4C1F-4F06-A813-1FC039170B86}"/>
    <cellStyle name="SAPBEXaggItemX 2 2 2 3" xfId="27285" xr:uid="{00000000-0005-0000-0000-000077680000}"/>
    <cellStyle name="SAPBEXaggItemX 2 2 2 3 2" xfId="36153" xr:uid="{DA1A26FE-2F4D-401E-B633-7191AFFD2B30}"/>
    <cellStyle name="SAPBEXaggItemX 2 2 2 4" xfId="30558" xr:uid="{155C987E-EC66-4221-BBA9-A012E6432B30}"/>
    <cellStyle name="SAPBEXaggItemX 2 2 3" xfId="19595" xr:uid="{00000000-0005-0000-0000-000078680000}"/>
    <cellStyle name="SAPBEXaggItemX 2 2 3 2" xfId="26964" xr:uid="{00000000-0005-0000-0000-000079680000}"/>
    <cellStyle name="SAPBEXaggItemX 2 2 3 2 2" xfId="30107" xr:uid="{00000000-0005-0000-0000-00007A680000}"/>
    <cellStyle name="SAPBEXaggItemX 2 2 3 2 2 2" xfId="38963" xr:uid="{1ADF05E9-6151-409D-A19E-9C6FBF45ED96}"/>
    <cellStyle name="SAPBEXaggItemX 2 2 3 2 3" xfId="35835" xr:uid="{C23D2A54-D0C6-451C-9470-5C0D5622FA97}"/>
    <cellStyle name="SAPBEXaggItemX 2 2 3 3" xfId="27286" xr:uid="{00000000-0005-0000-0000-00007B680000}"/>
    <cellStyle name="SAPBEXaggItemX 2 2 3 3 2" xfId="36154" xr:uid="{B0D29FCD-BEAF-4412-8467-BD8F11AF8649}"/>
    <cellStyle name="SAPBEXaggItemX 2 2 3 4" xfId="30559" xr:uid="{68D50761-56A2-4CA6-B50D-06D30259DE3B}"/>
    <cellStyle name="SAPBEXaggItemX 2 2 4" xfId="26962" xr:uid="{00000000-0005-0000-0000-00007C680000}"/>
    <cellStyle name="SAPBEXaggItemX 2 2 4 2" xfId="30105" xr:uid="{00000000-0005-0000-0000-00007D680000}"/>
    <cellStyle name="SAPBEXaggItemX 2 2 4 2 2" xfId="38961" xr:uid="{EA33B256-1149-4955-8F55-5B3793E2A820}"/>
    <cellStyle name="SAPBEXaggItemX 2 2 4 3" xfId="35833" xr:uid="{AD5C6800-946F-4AE3-B8E8-0B2108A9731E}"/>
    <cellStyle name="SAPBEXaggItemX 2 2 5" xfId="27284" xr:uid="{00000000-0005-0000-0000-00007E680000}"/>
    <cellStyle name="SAPBEXaggItemX 2 2 5 2" xfId="36152" xr:uid="{4877AE7E-BB76-48F1-B500-0A1EDF9AB8ED}"/>
    <cellStyle name="SAPBEXaggItemX 2 2 6" xfId="30557" xr:uid="{C88F546A-34AD-4691-9230-4511D2D6D47B}"/>
    <cellStyle name="SAPBEXaggItemX 2 3" xfId="19596" xr:uid="{00000000-0005-0000-0000-00007F680000}"/>
    <cellStyle name="SAPBEXaggItemX 2 3 2" xfId="26965" xr:uid="{00000000-0005-0000-0000-000080680000}"/>
    <cellStyle name="SAPBEXaggItemX 2 3 2 2" xfId="30108" xr:uid="{00000000-0005-0000-0000-000081680000}"/>
    <cellStyle name="SAPBEXaggItemX 2 3 2 2 2" xfId="38964" xr:uid="{50267DFB-AB96-4F5A-A6CA-88BD9634374B}"/>
    <cellStyle name="SAPBEXaggItemX 2 3 2 3" xfId="35836" xr:uid="{7502506F-E7E6-49B0-BFBB-81E84FC15196}"/>
    <cellStyle name="SAPBEXaggItemX 2 3 3" xfId="27287" xr:uid="{00000000-0005-0000-0000-000082680000}"/>
    <cellStyle name="SAPBEXaggItemX 2 3 3 2" xfId="36155" xr:uid="{81B86631-5503-46E9-BB3E-7C1D5A7B8902}"/>
    <cellStyle name="SAPBEXaggItemX 2 3 4" xfId="30560" xr:uid="{60FA1E25-E865-4CB1-8915-635BC6358DEA}"/>
    <cellStyle name="SAPBEXaggItemX 2 4" xfId="19597" xr:uid="{00000000-0005-0000-0000-000083680000}"/>
    <cellStyle name="SAPBEXaggItemX 2 4 2" xfId="26966" xr:uid="{00000000-0005-0000-0000-000084680000}"/>
    <cellStyle name="SAPBEXaggItemX 2 4 2 2" xfId="30109" xr:uid="{00000000-0005-0000-0000-000085680000}"/>
    <cellStyle name="SAPBEXaggItemX 2 4 2 2 2" xfId="38965" xr:uid="{B0524F81-A25B-46E7-9583-BA90E9FFA288}"/>
    <cellStyle name="SAPBEXaggItemX 2 4 2 3" xfId="35837" xr:uid="{9F963FF6-EC22-4A56-A3EF-4842D0CC4ED4}"/>
    <cellStyle name="SAPBEXaggItemX 2 4 3" xfId="27288" xr:uid="{00000000-0005-0000-0000-000086680000}"/>
    <cellStyle name="SAPBEXaggItemX 2 4 3 2" xfId="36156" xr:uid="{72F8C058-BA37-4595-830D-D2A21EE08817}"/>
    <cellStyle name="SAPBEXaggItemX 2 4 4" xfId="30561" xr:uid="{8EF5E848-3616-4D22-8E19-F425ABBD680C}"/>
    <cellStyle name="SAPBEXaggItemX 2 5" xfId="26961" xr:uid="{00000000-0005-0000-0000-000087680000}"/>
    <cellStyle name="SAPBEXaggItemX 2 5 2" xfId="30104" xr:uid="{00000000-0005-0000-0000-000088680000}"/>
    <cellStyle name="SAPBEXaggItemX 2 5 2 2" xfId="38960" xr:uid="{FE0AA19E-4034-4411-B25C-E4E61318FB89}"/>
    <cellStyle name="SAPBEXaggItemX 2 5 3" xfId="35832" xr:uid="{FA429C3A-813C-4B7E-8E11-BF07F51B4296}"/>
    <cellStyle name="SAPBEXaggItemX 2 6" xfId="27283" xr:uid="{00000000-0005-0000-0000-000089680000}"/>
    <cellStyle name="SAPBEXaggItemX 2 6 2" xfId="36151" xr:uid="{1AD5A3A9-FB33-46BD-9CAD-7762B0AED600}"/>
    <cellStyle name="SAPBEXaggItemX 2 7" xfId="30556" xr:uid="{B7C1FBDE-F690-4F65-B8E4-CCC1A96CCD5B}"/>
    <cellStyle name="SAPBEXaggItemX 3" xfId="19598" xr:uid="{00000000-0005-0000-0000-00008A680000}"/>
    <cellStyle name="SAPBEXaggItemX 3 2" xfId="19599" xr:uid="{00000000-0005-0000-0000-00008B680000}"/>
    <cellStyle name="SAPBEXaggItemX 3 2 2" xfId="26968" xr:uid="{00000000-0005-0000-0000-00008C680000}"/>
    <cellStyle name="SAPBEXaggItemX 3 2 2 2" xfId="30111" xr:uid="{00000000-0005-0000-0000-00008D680000}"/>
    <cellStyle name="SAPBEXaggItemX 3 2 2 2 2" xfId="38967" xr:uid="{B1A8C0D4-8B50-4140-AFD8-4BAE565B7D6F}"/>
    <cellStyle name="SAPBEXaggItemX 3 2 2 3" xfId="35839" xr:uid="{EE714357-ADB7-48BC-B8DF-D284C3965B32}"/>
    <cellStyle name="SAPBEXaggItemX 3 2 3" xfId="27290" xr:uid="{00000000-0005-0000-0000-00008E680000}"/>
    <cellStyle name="SAPBEXaggItemX 3 2 3 2" xfId="36158" xr:uid="{3E64772B-1E74-42CB-888D-9A0C491194CB}"/>
    <cellStyle name="SAPBEXaggItemX 3 2 4" xfId="30563" xr:uid="{FE115086-C309-4C68-BF3D-16DA50358E08}"/>
    <cellStyle name="SAPBEXaggItemX 3 3" xfId="19600" xr:uid="{00000000-0005-0000-0000-00008F680000}"/>
    <cellStyle name="SAPBEXaggItemX 3 3 2" xfId="26969" xr:uid="{00000000-0005-0000-0000-000090680000}"/>
    <cellStyle name="SAPBEXaggItemX 3 3 2 2" xfId="30112" xr:uid="{00000000-0005-0000-0000-000091680000}"/>
    <cellStyle name="SAPBEXaggItemX 3 3 2 2 2" xfId="38968" xr:uid="{6584654B-E88E-4CBB-9854-44C42DADFC0F}"/>
    <cellStyle name="SAPBEXaggItemX 3 3 2 3" xfId="35840" xr:uid="{F0392635-04F6-4091-AB3C-2F2622D654A0}"/>
    <cellStyle name="SAPBEXaggItemX 3 3 3" xfId="27291" xr:uid="{00000000-0005-0000-0000-000092680000}"/>
    <cellStyle name="SAPBEXaggItemX 3 3 3 2" xfId="36159" xr:uid="{8B366EA9-9933-4B73-AE24-7F8AACE392BD}"/>
    <cellStyle name="SAPBEXaggItemX 3 3 4" xfId="30564" xr:uid="{AEAD1806-B936-4CE9-8EE3-8D2DCFCCA446}"/>
    <cellStyle name="SAPBEXaggItemX 3 4" xfId="26967" xr:uid="{00000000-0005-0000-0000-000093680000}"/>
    <cellStyle name="SAPBEXaggItemX 3 4 2" xfId="30110" xr:uid="{00000000-0005-0000-0000-000094680000}"/>
    <cellStyle name="SAPBEXaggItemX 3 4 2 2" xfId="38966" xr:uid="{9635AAAB-E87D-4BB4-9A89-A13037026122}"/>
    <cellStyle name="SAPBEXaggItemX 3 4 3" xfId="35838" xr:uid="{09BADCEE-E93D-4D90-B869-7AC1E5F4E873}"/>
    <cellStyle name="SAPBEXaggItemX 3 5" xfId="27289" xr:uid="{00000000-0005-0000-0000-000095680000}"/>
    <cellStyle name="SAPBEXaggItemX 3 5 2" xfId="36157" xr:uid="{B26CE2FD-0C59-4493-A48B-59F564FBBDD9}"/>
    <cellStyle name="SAPBEXaggItemX 3 6" xfId="30562" xr:uid="{9641D534-95C4-4EE0-8988-A1A8329DA6C9}"/>
    <cellStyle name="SAPBEXaggItemX 4" xfId="19601" xr:uid="{00000000-0005-0000-0000-000096680000}"/>
    <cellStyle name="SAPBEXaggItemX 4 2" xfId="26970" xr:uid="{00000000-0005-0000-0000-000097680000}"/>
    <cellStyle name="SAPBEXaggItemX 4 2 2" xfId="30113" xr:uid="{00000000-0005-0000-0000-000098680000}"/>
    <cellStyle name="SAPBEXaggItemX 4 2 2 2" xfId="38969" xr:uid="{A00E4507-3D88-452B-995A-3E91A157EF4B}"/>
    <cellStyle name="SAPBEXaggItemX 4 2 3" xfId="35841" xr:uid="{C1BC8DAC-E4D2-4A31-BAE8-D6C2B25C5269}"/>
    <cellStyle name="SAPBEXaggItemX 4 3" xfId="27292" xr:uid="{00000000-0005-0000-0000-000099680000}"/>
    <cellStyle name="SAPBEXaggItemX 4 3 2" xfId="36160" xr:uid="{7EFE7A89-24E4-441F-A757-0E8C5C875295}"/>
    <cellStyle name="SAPBEXaggItemX 4 4" xfId="30565" xr:uid="{26A31D6C-2A17-4787-8D82-B3D943FE5F70}"/>
    <cellStyle name="SAPBEXaggItemX 5" xfId="19602" xr:uid="{00000000-0005-0000-0000-00009A680000}"/>
    <cellStyle name="SAPBEXaggItemX 5 2" xfId="26971" xr:uid="{00000000-0005-0000-0000-00009B680000}"/>
    <cellStyle name="SAPBEXaggItemX 5 2 2" xfId="30114" xr:uid="{00000000-0005-0000-0000-00009C680000}"/>
    <cellStyle name="SAPBEXaggItemX 5 2 2 2" xfId="38970" xr:uid="{38365FE4-6D10-4A43-A693-C58BC471CCFC}"/>
    <cellStyle name="SAPBEXaggItemX 5 2 3" xfId="35842" xr:uid="{240F3C58-5A6B-4EA9-9D81-848B45F1EB87}"/>
    <cellStyle name="SAPBEXaggItemX 5 3" xfId="27293" xr:uid="{00000000-0005-0000-0000-00009D680000}"/>
    <cellStyle name="SAPBEXaggItemX 5 3 2" xfId="36161" xr:uid="{028FFAB7-E017-4945-A325-28313A9E2AAC}"/>
    <cellStyle name="SAPBEXaggItemX 5 4" xfId="30566" xr:uid="{7943B512-0F6F-4C80-8A0F-BE41C46A7DA3}"/>
    <cellStyle name="SAPBEXaggItemX 6" xfId="26960" xr:uid="{00000000-0005-0000-0000-00009E680000}"/>
    <cellStyle name="SAPBEXaggItemX 6 2" xfId="30103" xr:uid="{00000000-0005-0000-0000-00009F680000}"/>
    <cellStyle name="SAPBEXaggItemX 6 2 2" xfId="38959" xr:uid="{07A8CC53-BC99-439A-82F4-5643D11BCDC0}"/>
    <cellStyle name="SAPBEXaggItemX 6 3" xfId="35831" xr:uid="{EBE3EB5A-315A-4702-A1C2-00E06AF154B0}"/>
    <cellStyle name="SAPBEXaggItemX 7" xfId="27282" xr:uid="{00000000-0005-0000-0000-0000A0680000}"/>
    <cellStyle name="SAPBEXaggItemX 7 2" xfId="36150" xr:uid="{DEAE26A3-C522-4FA7-B6FF-FF972AD8B233}"/>
    <cellStyle name="SAPBEXaggItemX 8" xfId="30555" xr:uid="{996781BF-3BEA-4E42-93EE-0FCE5CEEC309}"/>
    <cellStyle name="SAPBEXchaText" xfId="19603" xr:uid="{00000000-0005-0000-0000-0000A1680000}"/>
    <cellStyle name="SAPBEXexcBad7" xfId="19604" xr:uid="{00000000-0005-0000-0000-0000A2680000}"/>
    <cellStyle name="SAPBEXexcBad7 2" xfId="19605" xr:uid="{00000000-0005-0000-0000-0000A3680000}"/>
    <cellStyle name="SAPBEXexcBad7 2 2" xfId="26973" xr:uid="{00000000-0005-0000-0000-0000A4680000}"/>
    <cellStyle name="SAPBEXexcBad7 2 2 2" xfId="30116" xr:uid="{00000000-0005-0000-0000-0000A5680000}"/>
    <cellStyle name="SAPBEXexcBad7 2 2 2 2" xfId="38972" xr:uid="{209983D5-3A98-4EC6-9D17-37B5003563D2}"/>
    <cellStyle name="SAPBEXexcBad7 2 2 3" xfId="35844" xr:uid="{75F9B3E9-76DD-42D5-AC70-2AD428C9B547}"/>
    <cellStyle name="SAPBEXexcBad7 2 3" xfId="27295" xr:uid="{00000000-0005-0000-0000-0000A6680000}"/>
    <cellStyle name="SAPBEXexcBad7 2 3 2" xfId="36163" xr:uid="{87345275-ECBA-4652-A485-EA4CB05B4EB6}"/>
    <cellStyle name="SAPBEXexcBad7 2 4" xfId="30568" xr:uid="{B9140CDC-59E8-4C33-B301-381EF7FD1B63}"/>
    <cellStyle name="SAPBEXexcBad7 3" xfId="26972" xr:uid="{00000000-0005-0000-0000-0000A7680000}"/>
    <cellStyle name="SAPBEXexcBad7 3 2" xfId="30115" xr:uid="{00000000-0005-0000-0000-0000A8680000}"/>
    <cellStyle name="SAPBEXexcBad7 3 2 2" xfId="38971" xr:uid="{1EEF6A78-E04E-421C-B013-A63C19B1CA94}"/>
    <cellStyle name="SAPBEXexcBad7 3 3" xfId="35843" xr:uid="{09ABD265-E7DE-470C-BD8E-9ED7222F8ADB}"/>
    <cellStyle name="SAPBEXexcBad7 4" xfId="27294" xr:uid="{00000000-0005-0000-0000-0000A9680000}"/>
    <cellStyle name="SAPBEXexcBad7 4 2" xfId="36162" xr:uid="{DBE57762-2DF9-4A1E-9136-4B389AFD3529}"/>
    <cellStyle name="SAPBEXexcBad7 5" xfId="30567" xr:uid="{37C5BA5C-DA15-419C-8A9F-7FDAC66A096C}"/>
    <cellStyle name="SAPBEXexcBad8" xfId="19606" xr:uid="{00000000-0005-0000-0000-0000AA680000}"/>
    <cellStyle name="SAPBEXexcBad8 2" xfId="19607" xr:uid="{00000000-0005-0000-0000-0000AB680000}"/>
    <cellStyle name="SAPBEXexcBad8 2 2" xfId="26975" xr:uid="{00000000-0005-0000-0000-0000AC680000}"/>
    <cellStyle name="SAPBEXexcBad8 2 2 2" xfId="30118" xr:uid="{00000000-0005-0000-0000-0000AD680000}"/>
    <cellStyle name="SAPBEXexcBad8 2 2 2 2" xfId="38974" xr:uid="{1D3B225B-23A3-4F4D-8914-04A91C4E46BC}"/>
    <cellStyle name="SAPBEXexcBad8 2 2 3" xfId="35846" xr:uid="{962879C5-FBAD-41C7-9E30-4971365CE63D}"/>
    <cellStyle name="SAPBEXexcBad8 2 3" xfId="27297" xr:uid="{00000000-0005-0000-0000-0000AE680000}"/>
    <cellStyle name="SAPBEXexcBad8 2 3 2" xfId="36165" xr:uid="{0FC45B64-1200-4C3C-AECA-9D3305A573D9}"/>
    <cellStyle name="SAPBEXexcBad8 2 4" xfId="30570" xr:uid="{29C179A1-373B-400B-BE05-79A03ED0AC6D}"/>
    <cellStyle name="SAPBEXexcBad8 3" xfId="26974" xr:uid="{00000000-0005-0000-0000-0000AF680000}"/>
    <cellStyle name="SAPBEXexcBad8 3 2" xfId="30117" xr:uid="{00000000-0005-0000-0000-0000B0680000}"/>
    <cellStyle name="SAPBEXexcBad8 3 2 2" xfId="38973" xr:uid="{07C8F192-345C-44EA-A14D-9BAF0E813BED}"/>
    <cellStyle name="SAPBEXexcBad8 3 3" xfId="35845" xr:uid="{99822463-2AD7-44AC-B158-CFA876BBF6CD}"/>
    <cellStyle name="SAPBEXexcBad8 4" xfId="27296" xr:uid="{00000000-0005-0000-0000-0000B1680000}"/>
    <cellStyle name="SAPBEXexcBad8 4 2" xfId="36164" xr:uid="{17E905AF-0FD2-46BB-90EF-FABCC694692A}"/>
    <cellStyle name="SAPBEXexcBad8 5" xfId="30569" xr:uid="{C66C18B2-976C-4308-B067-F2D40C171905}"/>
    <cellStyle name="SAPBEXexcBad9" xfId="19608" xr:uid="{00000000-0005-0000-0000-0000B2680000}"/>
    <cellStyle name="SAPBEXexcBad9 2" xfId="19609" xr:uid="{00000000-0005-0000-0000-0000B3680000}"/>
    <cellStyle name="SAPBEXexcBad9 2 2" xfId="26977" xr:uid="{00000000-0005-0000-0000-0000B4680000}"/>
    <cellStyle name="SAPBEXexcBad9 2 2 2" xfId="30120" xr:uid="{00000000-0005-0000-0000-0000B5680000}"/>
    <cellStyle name="SAPBEXexcBad9 2 2 2 2" xfId="38976" xr:uid="{87BD2346-834F-4298-9AB6-B087F60E1A65}"/>
    <cellStyle name="SAPBEXexcBad9 2 2 3" xfId="35848" xr:uid="{114DB722-1608-403F-AC72-2D4C0D5DCFAF}"/>
    <cellStyle name="SAPBEXexcBad9 2 3" xfId="27299" xr:uid="{00000000-0005-0000-0000-0000B6680000}"/>
    <cellStyle name="SAPBEXexcBad9 2 3 2" xfId="36167" xr:uid="{0500F2FA-6444-4028-A30E-14C48A2B87B0}"/>
    <cellStyle name="SAPBEXexcBad9 2 4" xfId="30572" xr:uid="{ECBE9184-7AB8-4890-919B-CBAC13D641A0}"/>
    <cellStyle name="SAPBEXexcBad9 3" xfId="26976" xr:uid="{00000000-0005-0000-0000-0000B7680000}"/>
    <cellStyle name="SAPBEXexcBad9 3 2" xfId="30119" xr:uid="{00000000-0005-0000-0000-0000B8680000}"/>
    <cellStyle name="SAPBEXexcBad9 3 2 2" xfId="38975" xr:uid="{C27A9951-6FA9-4E2B-B4CF-9D2A0A0A668D}"/>
    <cellStyle name="SAPBEXexcBad9 3 3" xfId="35847" xr:uid="{9B02D0F0-1967-4FBE-A3B9-99CE5E143ABE}"/>
    <cellStyle name="SAPBEXexcBad9 4" xfId="27298" xr:uid="{00000000-0005-0000-0000-0000B9680000}"/>
    <cellStyle name="SAPBEXexcBad9 4 2" xfId="36166" xr:uid="{C270E74F-2877-4EA2-824D-D7CE545C9B35}"/>
    <cellStyle name="SAPBEXexcBad9 5" xfId="30571" xr:uid="{5FD5E511-DBF6-45F2-980A-94AA94611CF4}"/>
    <cellStyle name="SAPBEXexcCritical4" xfId="19610" xr:uid="{00000000-0005-0000-0000-0000BA680000}"/>
    <cellStyle name="SAPBEXexcCritical4 2" xfId="19611" xr:uid="{00000000-0005-0000-0000-0000BB680000}"/>
    <cellStyle name="SAPBEXexcCritical4 2 2" xfId="26979" xr:uid="{00000000-0005-0000-0000-0000BC680000}"/>
    <cellStyle name="SAPBEXexcCritical4 2 2 2" xfId="30122" xr:uid="{00000000-0005-0000-0000-0000BD680000}"/>
    <cellStyle name="SAPBEXexcCritical4 2 2 2 2" xfId="38978" xr:uid="{5D68DFEA-B706-471E-8690-331E5DF0967D}"/>
    <cellStyle name="SAPBEXexcCritical4 2 2 3" xfId="35850" xr:uid="{5993F0AF-A736-406D-8579-E12873CD22B2}"/>
    <cellStyle name="SAPBEXexcCritical4 2 3" xfId="27301" xr:uid="{00000000-0005-0000-0000-0000BE680000}"/>
    <cellStyle name="SAPBEXexcCritical4 2 3 2" xfId="36169" xr:uid="{950ED041-1401-46EF-8F5C-297012B55314}"/>
    <cellStyle name="SAPBEXexcCritical4 2 4" xfId="30574" xr:uid="{97560314-8532-418B-80B4-82681B2E4048}"/>
    <cellStyle name="SAPBEXexcCritical4 3" xfId="26978" xr:uid="{00000000-0005-0000-0000-0000BF680000}"/>
    <cellStyle name="SAPBEXexcCritical4 3 2" xfId="30121" xr:uid="{00000000-0005-0000-0000-0000C0680000}"/>
    <cellStyle name="SAPBEXexcCritical4 3 2 2" xfId="38977" xr:uid="{D9EAB651-9024-45C3-A0A2-A52A8C79722B}"/>
    <cellStyle name="SAPBEXexcCritical4 3 3" xfId="35849" xr:uid="{6AE8E57C-B0A0-455B-AA6C-97BB9C14CF2D}"/>
    <cellStyle name="SAPBEXexcCritical4 4" xfId="27300" xr:uid="{00000000-0005-0000-0000-0000C1680000}"/>
    <cellStyle name="SAPBEXexcCritical4 4 2" xfId="36168" xr:uid="{A9144740-CDFC-4E44-8495-D918C37C0D9C}"/>
    <cellStyle name="SAPBEXexcCritical4 5" xfId="30573" xr:uid="{275C81DB-2F38-4ED6-950F-E28D1FE5F43D}"/>
    <cellStyle name="SAPBEXexcCritical5" xfId="19612" xr:uid="{00000000-0005-0000-0000-0000C2680000}"/>
    <cellStyle name="SAPBEXexcCritical5 2" xfId="19613" xr:uid="{00000000-0005-0000-0000-0000C3680000}"/>
    <cellStyle name="SAPBEXexcCritical5 2 2" xfId="26981" xr:uid="{00000000-0005-0000-0000-0000C4680000}"/>
    <cellStyle name="SAPBEXexcCritical5 2 2 2" xfId="30124" xr:uid="{00000000-0005-0000-0000-0000C5680000}"/>
    <cellStyle name="SAPBEXexcCritical5 2 2 2 2" xfId="38980" xr:uid="{46E4F7ED-DEB4-4FE3-8DA8-1D340E81055D}"/>
    <cellStyle name="SAPBEXexcCritical5 2 2 3" xfId="35852" xr:uid="{ADC6EB1A-1155-415B-BA94-571F8CB7E791}"/>
    <cellStyle name="SAPBEXexcCritical5 2 3" xfId="27303" xr:uid="{00000000-0005-0000-0000-0000C6680000}"/>
    <cellStyle name="SAPBEXexcCritical5 2 3 2" xfId="36171" xr:uid="{582FC18D-9DF9-492F-B9FF-B3C4AD3A34CC}"/>
    <cellStyle name="SAPBEXexcCritical5 2 4" xfId="30576" xr:uid="{AD1AA238-9DC3-4EFC-9C9A-61ED90C49663}"/>
    <cellStyle name="SAPBEXexcCritical5 3" xfId="26980" xr:uid="{00000000-0005-0000-0000-0000C7680000}"/>
    <cellStyle name="SAPBEXexcCritical5 3 2" xfId="30123" xr:uid="{00000000-0005-0000-0000-0000C8680000}"/>
    <cellStyle name="SAPBEXexcCritical5 3 2 2" xfId="38979" xr:uid="{A5F004EB-D5F4-42E2-B0B5-49B47F40C673}"/>
    <cellStyle name="SAPBEXexcCritical5 3 3" xfId="35851" xr:uid="{A4573339-A64A-4417-84A0-E7D27A6BEBCD}"/>
    <cellStyle name="SAPBEXexcCritical5 4" xfId="27302" xr:uid="{00000000-0005-0000-0000-0000C9680000}"/>
    <cellStyle name="SAPBEXexcCritical5 4 2" xfId="36170" xr:uid="{81245E7F-C34D-4B1B-9FD3-97925063FE54}"/>
    <cellStyle name="SAPBEXexcCritical5 5" xfId="30575" xr:uid="{B85EF536-6163-462C-9868-401AEA77F2FC}"/>
    <cellStyle name="SAPBEXexcCritical6" xfId="19614" xr:uid="{00000000-0005-0000-0000-0000CA680000}"/>
    <cellStyle name="SAPBEXexcCritical6 2" xfId="19615" xr:uid="{00000000-0005-0000-0000-0000CB680000}"/>
    <cellStyle name="SAPBEXexcCritical6 2 2" xfId="26983" xr:uid="{00000000-0005-0000-0000-0000CC680000}"/>
    <cellStyle name="SAPBEXexcCritical6 2 2 2" xfId="30126" xr:uid="{00000000-0005-0000-0000-0000CD680000}"/>
    <cellStyle name="SAPBEXexcCritical6 2 2 2 2" xfId="38982" xr:uid="{7D9F3B34-6B16-4FAC-A4C7-5425F63841A5}"/>
    <cellStyle name="SAPBEXexcCritical6 2 2 3" xfId="35854" xr:uid="{A634F4E6-E07A-4034-9F8D-EA2A0A5D6F6F}"/>
    <cellStyle name="SAPBEXexcCritical6 2 3" xfId="27305" xr:uid="{00000000-0005-0000-0000-0000CE680000}"/>
    <cellStyle name="SAPBEXexcCritical6 2 3 2" xfId="36173" xr:uid="{90C4503D-6F23-4DF2-A103-1B2DA164590C}"/>
    <cellStyle name="SAPBEXexcCritical6 2 4" xfId="30578" xr:uid="{6B18759B-B5D9-4736-B839-B5AA7784D364}"/>
    <cellStyle name="SAPBEXexcCritical6 3" xfId="26982" xr:uid="{00000000-0005-0000-0000-0000CF680000}"/>
    <cellStyle name="SAPBEXexcCritical6 3 2" xfId="30125" xr:uid="{00000000-0005-0000-0000-0000D0680000}"/>
    <cellStyle name="SAPBEXexcCritical6 3 2 2" xfId="38981" xr:uid="{A604DF2D-EA60-47A1-8145-9ADAF9EE1599}"/>
    <cellStyle name="SAPBEXexcCritical6 3 3" xfId="35853" xr:uid="{BC2F613B-621C-48EA-A801-090DB4C92380}"/>
    <cellStyle name="SAPBEXexcCritical6 4" xfId="27304" xr:uid="{00000000-0005-0000-0000-0000D1680000}"/>
    <cellStyle name="SAPBEXexcCritical6 4 2" xfId="36172" xr:uid="{A11AC2B5-A51B-4399-8074-108DC0D447B9}"/>
    <cellStyle name="SAPBEXexcCritical6 5" xfId="30577" xr:uid="{2B7349BB-751E-4AC4-A1EF-06BC16915CAA}"/>
    <cellStyle name="SAPBEXexcGood1" xfId="19616" xr:uid="{00000000-0005-0000-0000-0000D2680000}"/>
    <cellStyle name="SAPBEXexcGood1 2" xfId="19617" xr:uid="{00000000-0005-0000-0000-0000D3680000}"/>
    <cellStyle name="SAPBEXexcGood1 2 2" xfId="26985" xr:uid="{00000000-0005-0000-0000-0000D4680000}"/>
    <cellStyle name="SAPBEXexcGood1 2 2 2" xfId="30128" xr:uid="{00000000-0005-0000-0000-0000D5680000}"/>
    <cellStyle name="SAPBEXexcGood1 2 2 2 2" xfId="38984" xr:uid="{5F41F5BF-7006-4A4D-A774-CC84B9C56C22}"/>
    <cellStyle name="SAPBEXexcGood1 2 2 3" xfId="35856" xr:uid="{EF696A16-102C-481D-AB64-9B8E7B5B53E8}"/>
    <cellStyle name="SAPBEXexcGood1 2 3" xfId="27307" xr:uid="{00000000-0005-0000-0000-0000D6680000}"/>
    <cellStyle name="SAPBEXexcGood1 2 3 2" xfId="36175" xr:uid="{AAED1D4D-67D0-4CEC-8DFD-B1E970D06D03}"/>
    <cellStyle name="SAPBEXexcGood1 2 4" xfId="30580" xr:uid="{68E4CC9B-F158-48DB-A4EE-426B1F9AF041}"/>
    <cellStyle name="SAPBEXexcGood1 3" xfId="26984" xr:uid="{00000000-0005-0000-0000-0000D7680000}"/>
    <cellStyle name="SAPBEXexcGood1 3 2" xfId="30127" xr:uid="{00000000-0005-0000-0000-0000D8680000}"/>
    <cellStyle name="SAPBEXexcGood1 3 2 2" xfId="38983" xr:uid="{D0B0FBCC-04CC-4267-9725-844B4CECB3D2}"/>
    <cellStyle name="SAPBEXexcGood1 3 3" xfId="35855" xr:uid="{D2182F67-2E5E-4492-A872-36C6D98B26E9}"/>
    <cellStyle name="SAPBEXexcGood1 4" xfId="27306" xr:uid="{00000000-0005-0000-0000-0000D9680000}"/>
    <cellStyle name="SAPBEXexcGood1 4 2" xfId="36174" xr:uid="{6F7237F3-0C50-4CFB-B278-0336EBCD6427}"/>
    <cellStyle name="SAPBEXexcGood1 5" xfId="30579" xr:uid="{58F8DAC4-EE4D-43F1-9DB2-27B9B3822E0F}"/>
    <cellStyle name="SAPBEXexcGood2" xfId="19618" xr:uid="{00000000-0005-0000-0000-0000DA680000}"/>
    <cellStyle name="SAPBEXexcGood2 2" xfId="19619" xr:uid="{00000000-0005-0000-0000-0000DB680000}"/>
    <cellStyle name="SAPBEXexcGood2 2 2" xfId="26987" xr:uid="{00000000-0005-0000-0000-0000DC680000}"/>
    <cellStyle name="SAPBEXexcGood2 2 2 2" xfId="30130" xr:uid="{00000000-0005-0000-0000-0000DD680000}"/>
    <cellStyle name="SAPBEXexcGood2 2 2 2 2" xfId="38986" xr:uid="{407DDDAB-3A39-451B-A05E-96A31F54C223}"/>
    <cellStyle name="SAPBEXexcGood2 2 2 3" xfId="35858" xr:uid="{3AE0EDD4-875E-4AFF-92B7-9F6364FC4863}"/>
    <cellStyle name="SAPBEXexcGood2 2 3" xfId="27309" xr:uid="{00000000-0005-0000-0000-0000DE680000}"/>
    <cellStyle name="SAPBEXexcGood2 2 3 2" xfId="36177" xr:uid="{9E1098DC-0B88-4D31-9E3A-62E8901A2398}"/>
    <cellStyle name="SAPBEXexcGood2 2 4" xfId="30582" xr:uid="{0F4FB5FD-4EE4-44E9-A526-0B1AAB13915C}"/>
    <cellStyle name="SAPBEXexcGood2 3" xfId="26986" xr:uid="{00000000-0005-0000-0000-0000DF680000}"/>
    <cellStyle name="SAPBEXexcGood2 3 2" xfId="30129" xr:uid="{00000000-0005-0000-0000-0000E0680000}"/>
    <cellStyle name="SAPBEXexcGood2 3 2 2" xfId="38985" xr:uid="{011801E3-1C66-4900-AC65-D795EBA5FA2C}"/>
    <cellStyle name="SAPBEXexcGood2 3 3" xfId="35857" xr:uid="{082610E3-383B-4A2D-A1B5-AFFE8D94699D}"/>
    <cellStyle name="SAPBEXexcGood2 4" xfId="27308" xr:uid="{00000000-0005-0000-0000-0000E1680000}"/>
    <cellStyle name="SAPBEXexcGood2 4 2" xfId="36176" xr:uid="{05B3D807-B138-4309-9A1F-E50E2E29BCCE}"/>
    <cellStyle name="SAPBEXexcGood2 5" xfId="30581" xr:uid="{B9F8361D-A2A8-4B0A-934C-CD2BD80B7B5D}"/>
    <cellStyle name="SAPBEXexcGood3" xfId="19620" xr:uid="{00000000-0005-0000-0000-0000E2680000}"/>
    <cellStyle name="SAPBEXexcGood3 2" xfId="19621" xr:uid="{00000000-0005-0000-0000-0000E3680000}"/>
    <cellStyle name="SAPBEXexcGood3 2 2" xfId="26989" xr:uid="{00000000-0005-0000-0000-0000E4680000}"/>
    <cellStyle name="SAPBEXexcGood3 2 2 2" xfId="30132" xr:uid="{00000000-0005-0000-0000-0000E5680000}"/>
    <cellStyle name="SAPBEXexcGood3 2 2 2 2" xfId="38988" xr:uid="{A4874A27-A886-49B5-AA14-FF8FF38DE068}"/>
    <cellStyle name="SAPBEXexcGood3 2 2 3" xfId="35860" xr:uid="{355A3181-2308-42D5-BDAF-6D6CB7927A8D}"/>
    <cellStyle name="SAPBEXexcGood3 2 3" xfId="27311" xr:uid="{00000000-0005-0000-0000-0000E6680000}"/>
    <cellStyle name="SAPBEXexcGood3 2 3 2" xfId="36179" xr:uid="{4E5D93DE-11AE-4430-837D-A489538BB191}"/>
    <cellStyle name="SAPBEXexcGood3 2 4" xfId="30584" xr:uid="{286EB179-896C-4E86-AC8F-FB7423B8118A}"/>
    <cellStyle name="SAPBEXexcGood3 3" xfId="26988" xr:uid="{00000000-0005-0000-0000-0000E7680000}"/>
    <cellStyle name="SAPBEXexcGood3 3 2" xfId="30131" xr:uid="{00000000-0005-0000-0000-0000E8680000}"/>
    <cellStyle name="SAPBEXexcGood3 3 2 2" xfId="38987" xr:uid="{046ED5D4-A0A9-4C93-9695-37BC1A15AAF2}"/>
    <cellStyle name="SAPBEXexcGood3 3 3" xfId="35859" xr:uid="{B668B109-A870-44B9-AC38-C5399E149BAF}"/>
    <cellStyle name="SAPBEXexcGood3 4" xfId="27310" xr:uid="{00000000-0005-0000-0000-0000E9680000}"/>
    <cellStyle name="SAPBEXexcGood3 4 2" xfId="36178" xr:uid="{959986FA-A72C-4E6A-93DD-8F1CC0E56141}"/>
    <cellStyle name="SAPBEXexcGood3 5" xfId="30583" xr:uid="{95D1F87A-8C8D-478F-9854-1D4F8DD8C56B}"/>
    <cellStyle name="SAPBEXfilterDrill" xfId="19622" xr:uid="{00000000-0005-0000-0000-0000EA680000}"/>
    <cellStyle name="SAPBEXfilterItem" xfId="19623" xr:uid="{00000000-0005-0000-0000-0000EB680000}"/>
    <cellStyle name="SAPBEXfilterText" xfId="19624" xr:uid="{00000000-0005-0000-0000-0000EC680000}"/>
    <cellStyle name="SAPBEXformats" xfId="19625" xr:uid="{00000000-0005-0000-0000-0000ED680000}"/>
    <cellStyle name="SAPBEXformats 2" xfId="19626" xr:uid="{00000000-0005-0000-0000-0000EE680000}"/>
    <cellStyle name="SAPBEXformats 2 2" xfId="26991" xr:uid="{00000000-0005-0000-0000-0000EF680000}"/>
    <cellStyle name="SAPBEXformats 2 2 2" xfId="30134" xr:uid="{00000000-0005-0000-0000-0000F0680000}"/>
    <cellStyle name="SAPBEXformats 2 2 2 2" xfId="38990" xr:uid="{9432157B-D32E-4068-AD40-028591A7D0CA}"/>
    <cellStyle name="SAPBEXformats 2 2 3" xfId="35862" xr:uid="{FB535D06-001C-46E6-A24F-A5BE93FA932F}"/>
    <cellStyle name="SAPBEXformats 2 3" xfId="27313" xr:uid="{00000000-0005-0000-0000-0000F1680000}"/>
    <cellStyle name="SAPBEXformats 2 3 2" xfId="36181" xr:uid="{4BF26233-27E4-43AD-B4F2-DEE2EE926CA1}"/>
    <cellStyle name="SAPBEXformats 2 4" xfId="30586" xr:uid="{1936FC89-D9C1-4665-8755-4A3BE35ECAAA}"/>
    <cellStyle name="SAPBEXformats 3" xfId="26990" xr:uid="{00000000-0005-0000-0000-0000F2680000}"/>
    <cellStyle name="SAPBEXformats 3 2" xfId="30133" xr:uid="{00000000-0005-0000-0000-0000F3680000}"/>
    <cellStyle name="SAPBEXformats 3 2 2" xfId="38989" xr:uid="{70191802-257F-4512-8E82-3F93F4D6A335}"/>
    <cellStyle name="SAPBEXformats 3 3" xfId="35861" xr:uid="{96B90DEE-BC3B-446E-9619-8CFD0F9ED5E4}"/>
    <cellStyle name="SAPBEXformats 4" xfId="27312" xr:uid="{00000000-0005-0000-0000-0000F4680000}"/>
    <cellStyle name="SAPBEXformats 4 2" xfId="36180" xr:uid="{76737CE5-E949-4710-B19D-991A1CF77809}"/>
    <cellStyle name="SAPBEXformats 5" xfId="30585" xr:uid="{7369C233-312B-45D9-86AD-3F7E273E3123}"/>
    <cellStyle name="SAPBEXheaderItem" xfId="19627" xr:uid="{00000000-0005-0000-0000-0000F5680000}"/>
    <cellStyle name="SAPBEXheaderText" xfId="19628" xr:uid="{00000000-0005-0000-0000-0000F6680000}"/>
    <cellStyle name="SAPBEXHLevel0" xfId="19629" xr:uid="{00000000-0005-0000-0000-0000F7680000}"/>
    <cellStyle name="SAPBEXHLevel0 2" xfId="19630" xr:uid="{00000000-0005-0000-0000-0000F8680000}"/>
    <cellStyle name="SAPBEXHLevel0 2 2" xfId="19631" xr:uid="{00000000-0005-0000-0000-0000F9680000}"/>
    <cellStyle name="SAPBEXHLevel0 2 2 2" xfId="19632" xr:uid="{00000000-0005-0000-0000-0000FA680000}"/>
    <cellStyle name="SAPBEXHLevel0 2 2 2 2" xfId="26995" xr:uid="{00000000-0005-0000-0000-0000FB680000}"/>
    <cellStyle name="SAPBEXHLevel0 2 2 2 2 2" xfId="30138" xr:uid="{00000000-0005-0000-0000-0000FC680000}"/>
    <cellStyle name="SAPBEXHLevel0 2 2 2 2 2 2" xfId="38994" xr:uid="{1CD026A7-5E51-4646-BC5B-8633B9577A43}"/>
    <cellStyle name="SAPBEXHLevel0 2 2 2 2 3" xfId="35866" xr:uid="{12F4AB52-5925-40CF-95E5-53650CCEAD0B}"/>
    <cellStyle name="SAPBEXHLevel0 2 2 2 3" xfId="27317" xr:uid="{00000000-0005-0000-0000-0000FD680000}"/>
    <cellStyle name="SAPBEXHLevel0 2 2 2 3 2" xfId="36185" xr:uid="{23BD3416-75C2-4D59-89AF-7EAD34E4699C}"/>
    <cellStyle name="SAPBEXHLevel0 2 2 2 4" xfId="30590" xr:uid="{4C309066-FC79-4DF5-98A3-C6F0DCE29AB3}"/>
    <cellStyle name="SAPBEXHLevel0 2 2 3" xfId="19633" xr:uid="{00000000-0005-0000-0000-0000FE680000}"/>
    <cellStyle name="SAPBEXHLevel0 2 2 3 2" xfId="26996" xr:uid="{00000000-0005-0000-0000-0000FF680000}"/>
    <cellStyle name="SAPBEXHLevel0 2 2 3 2 2" xfId="30139" xr:uid="{00000000-0005-0000-0000-000000690000}"/>
    <cellStyle name="SAPBEXHLevel0 2 2 3 2 2 2" xfId="38995" xr:uid="{8161124B-7458-4EEC-AD8B-D7CBB4E682D2}"/>
    <cellStyle name="SAPBEXHLevel0 2 2 3 2 3" xfId="35867" xr:uid="{1695101C-972B-4CD4-932C-5A8076AD7670}"/>
    <cellStyle name="SAPBEXHLevel0 2 2 3 3" xfId="27318" xr:uid="{00000000-0005-0000-0000-000001690000}"/>
    <cellStyle name="SAPBEXHLevel0 2 2 3 3 2" xfId="36186" xr:uid="{6B93E581-505D-47D5-8BFB-6FB83A28B9C7}"/>
    <cellStyle name="SAPBEXHLevel0 2 2 3 4" xfId="30591" xr:uid="{42732991-6859-49C8-90DF-BF234CD1F603}"/>
    <cellStyle name="SAPBEXHLevel0 2 2 4" xfId="26994" xr:uid="{00000000-0005-0000-0000-000002690000}"/>
    <cellStyle name="SAPBEXHLevel0 2 2 4 2" xfId="30137" xr:uid="{00000000-0005-0000-0000-000003690000}"/>
    <cellStyle name="SAPBEXHLevel0 2 2 4 2 2" xfId="38993" xr:uid="{AE43B4D4-D75B-4E03-A634-CCEB36CEF930}"/>
    <cellStyle name="SAPBEXHLevel0 2 2 4 3" xfId="35865" xr:uid="{967557A4-E9B2-42CC-AC75-BFCF3EF8E7DC}"/>
    <cellStyle name="SAPBEXHLevel0 2 2 5" xfId="27316" xr:uid="{00000000-0005-0000-0000-000004690000}"/>
    <cellStyle name="SAPBEXHLevel0 2 2 5 2" xfId="36184" xr:uid="{8697B40C-EC80-43D0-A598-483B4A2587E8}"/>
    <cellStyle name="SAPBEXHLevel0 2 2 6" xfId="30589" xr:uid="{523F5115-8D91-476D-9419-A6AE10B20F7D}"/>
    <cellStyle name="SAPBEXHLevel0 2 3" xfId="19634" xr:uid="{00000000-0005-0000-0000-000005690000}"/>
    <cellStyle name="SAPBEXHLevel0 2 3 2" xfId="26997" xr:uid="{00000000-0005-0000-0000-000006690000}"/>
    <cellStyle name="SAPBEXHLevel0 2 3 2 2" xfId="30140" xr:uid="{00000000-0005-0000-0000-000007690000}"/>
    <cellStyle name="SAPBEXHLevel0 2 3 2 2 2" xfId="38996" xr:uid="{9BC119F7-BAEE-4AB1-BD11-50E2DC99176C}"/>
    <cellStyle name="SAPBEXHLevel0 2 3 2 3" xfId="35868" xr:uid="{267BF5A6-9D80-40D2-BBB6-C95827A4AC23}"/>
    <cellStyle name="SAPBEXHLevel0 2 3 3" xfId="27319" xr:uid="{00000000-0005-0000-0000-000008690000}"/>
    <cellStyle name="SAPBEXHLevel0 2 3 3 2" xfId="36187" xr:uid="{A4CDD63B-06D1-4046-B30F-9DB4A5046EF2}"/>
    <cellStyle name="SAPBEXHLevel0 2 3 4" xfId="30592" xr:uid="{5C16D48E-4E35-459C-B1D5-65224587BB26}"/>
    <cellStyle name="SAPBEXHLevel0 2 4" xfId="19635" xr:uid="{00000000-0005-0000-0000-000009690000}"/>
    <cellStyle name="SAPBEXHLevel0 2 4 2" xfId="26998" xr:uid="{00000000-0005-0000-0000-00000A690000}"/>
    <cellStyle name="SAPBEXHLevel0 2 4 2 2" xfId="30141" xr:uid="{00000000-0005-0000-0000-00000B690000}"/>
    <cellStyle name="SAPBEXHLevel0 2 4 2 2 2" xfId="38997" xr:uid="{5D0F2C33-440D-4979-9BD9-25D4E7AE590C}"/>
    <cellStyle name="SAPBEXHLevel0 2 4 2 3" xfId="35869" xr:uid="{A872FB50-1BD3-42A5-A2AD-CCF91A07527D}"/>
    <cellStyle name="SAPBEXHLevel0 2 4 3" xfId="27320" xr:uid="{00000000-0005-0000-0000-00000C690000}"/>
    <cellStyle name="SAPBEXHLevel0 2 4 3 2" xfId="36188" xr:uid="{B06A7231-920B-479A-A429-10872CCD3302}"/>
    <cellStyle name="SAPBEXHLevel0 2 4 4" xfId="30593" xr:uid="{9CBFB3C6-D324-452D-B432-892772BC73B0}"/>
    <cellStyle name="SAPBEXHLevel0 2 5" xfId="26993" xr:uid="{00000000-0005-0000-0000-00000D690000}"/>
    <cellStyle name="SAPBEXHLevel0 2 5 2" xfId="30136" xr:uid="{00000000-0005-0000-0000-00000E690000}"/>
    <cellStyle name="SAPBEXHLevel0 2 5 2 2" xfId="38992" xr:uid="{9045AAE9-4E38-44B9-8F79-FC641C9D480D}"/>
    <cellStyle name="SAPBEXHLevel0 2 5 3" xfId="35864" xr:uid="{94C006A2-7B6A-4A99-96DC-95968F777536}"/>
    <cellStyle name="SAPBEXHLevel0 2 6" xfId="27315" xr:uid="{00000000-0005-0000-0000-00000F690000}"/>
    <cellStyle name="SAPBEXHLevel0 2 6 2" xfId="36183" xr:uid="{7DA5F5CA-540F-4145-88AE-F3A3CF328F55}"/>
    <cellStyle name="SAPBEXHLevel0 2 7" xfId="30588" xr:uid="{85910390-355C-48EF-B5AE-3F96661726E2}"/>
    <cellStyle name="SAPBEXHLevel0 3" xfId="19636" xr:uid="{00000000-0005-0000-0000-000010690000}"/>
    <cellStyle name="SAPBEXHLevel0 3 2" xfId="19637" xr:uid="{00000000-0005-0000-0000-000011690000}"/>
    <cellStyle name="SAPBEXHLevel0 3 2 2" xfId="27000" xr:uid="{00000000-0005-0000-0000-000012690000}"/>
    <cellStyle name="SAPBEXHLevel0 3 2 2 2" xfId="30143" xr:uid="{00000000-0005-0000-0000-000013690000}"/>
    <cellStyle name="SAPBEXHLevel0 3 2 2 2 2" xfId="38999" xr:uid="{133C9AED-361C-4AA5-A8B4-93F290966FDF}"/>
    <cellStyle name="SAPBEXHLevel0 3 2 2 3" xfId="35871" xr:uid="{180F87A6-C9C4-4AAF-A765-63A15DB2BCDA}"/>
    <cellStyle name="SAPBEXHLevel0 3 2 3" xfId="27322" xr:uid="{00000000-0005-0000-0000-000014690000}"/>
    <cellStyle name="SAPBEXHLevel0 3 2 3 2" xfId="36190" xr:uid="{A88AF2B0-7EC7-4442-966A-078B19075E72}"/>
    <cellStyle name="SAPBEXHLevel0 3 2 4" xfId="30595" xr:uid="{7DBAEEDD-B193-4B54-B25D-6A346C6A5273}"/>
    <cellStyle name="SAPBEXHLevel0 3 3" xfId="19638" xr:uid="{00000000-0005-0000-0000-000015690000}"/>
    <cellStyle name="SAPBEXHLevel0 3 3 2" xfId="27001" xr:uid="{00000000-0005-0000-0000-000016690000}"/>
    <cellStyle name="SAPBEXHLevel0 3 3 2 2" xfId="30144" xr:uid="{00000000-0005-0000-0000-000017690000}"/>
    <cellStyle name="SAPBEXHLevel0 3 3 2 2 2" xfId="39000" xr:uid="{EC4839BB-DB63-4A10-9D51-4F9A79BE2C84}"/>
    <cellStyle name="SAPBEXHLevel0 3 3 2 3" xfId="35872" xr:uid="{2A2FF67A-49A7-4E22-9F9A-9E60D82131FB}"/>
    <cellStyle name="SAPBEXHLevel0 3 3 3" xfId="27323" xr:uid="{00000000-0005-0000-0000-000018690000}"/>
    <cellStyle name="SAPBEXHLevel0 3 3 3 2" xfId="36191" xr:uid="{EF3D4DED-3EB6-40CF-98FE-69C137F6D0B3}"/>
    <cellStyle name="SAPBEXHLevel0 3 3 4" xfId="30596" xr:uid="{08568240-AD63-4CBC-8823-D0E969891FE3}"/>
    <cellStyle name="SAPBEXHLevel0 3 4" xfId="26999" xr:uid="{00000000-0005-0000-0000-000019690000}"/>
    <cellStyle name="SAPBEXHLevel0 3 4 2" xfId="30142" xr:uid="{00000000-0005-0000-0000-00001A690000}"/>
    <cellStyle name="SAPBEXHLevel0 3 4 2 2" xfId="38998" xr:uid="{72A101E5-F33A-4345-9923-5FF91C601EB8}"/>
    <cellStyle name="SAPBEXHLevel0 3 4 3" xfId="35870" xr:uid="{E5679259-D564-4214-8230-980550466B5C}"/>
    <cellStyle name="SAPBEXHLevel0 3 5" xfId="27321" xr:uid="{00000000-0005-0000-0000-00001B690000}"/>
    <cellStyle name="SAPBEXHLevel0 3 5 2" xfId="36189" xr:uid="{5B3B7459-FB9B-4C0F-847E-07A1C9626C49}"/>
    <cellStyle name="SAPBEXHLevel0 3 6" xfId="30594" xr:uid="{A6CD58B1-91DE-473D-A175-8852DDF720A8}"/>
    <cellStyle name="SAPBEXHLevel0 4" xfId="19639" xr:uid="{00000000-0005-0000-0000-00001C690000}"/>
    <cellStyle name="SAPBEXHLevel0 4 2" xfId="27002" xr:uid="{00000000-0005-0000-0000-00001D690000}"/>
    <cellStyle name="SAPBEXHLevel0 4 2 2" xfId="30145" xr:uid="{00000000-0005-0000-0000-00001E690000}"/>
    <cellStyle name="SAPBEXHLevel0 4 2 2 2" xfId="39001" xr:uid="{E82C1647-4FB0-4442-8E31-2B978D18C146}"/>
    <cellStyle name="SAPBEXHLevel0 4 2 3" xfId="35873" xr:uid="{F9007D1C-134A-4C3C-A183-EDA17F686D6D}"/>
    <cellStyle name="SAPBEXHLevel0 4 3" xfId="27324" xr:uid="{00000000-0005-0000-0000-00001F690000}"/>
    <cellStyle name="SAPBEXHLevel0 4 3 2" xfId="36192" xr:uid="{8083AAC9-4100-4717-AA7D-C27D1B1825DC}"/>
    <cellStyle name="SAPBEXHLevel0 4 4" xfId="30597" xr:uid="{D888B683-2A59-419E-8FAB-9D47296E4762}"/>
    <cellStyle name="SAPBEXHLevel0 5" xfId="19640" xr:uid="{00000000-0005-0000-0000-000020690000}"/>
    <cellStyle name="SAPBEXHLevel0 5 2" xfId="27003" xr:uid="{00000000-0005-0000-0000-000021690000}"/>
    <cellStyle name="SAPBEXHLevel0 5 2 2" xfId="30146" xr:uid="{00000000-0005-0000-0000-000022690000}"/>
    <cellStyle name="SAPBEXHLevel0 5 2 2 2" xfId="39002" xr:uid="{A8930E67-BA38-40C7-AC1F-A21C61FDAFA4}"/>
    <cellStyle name="SAPBEXHLevel0 5 2 3" xfId="35874" xr:uid="{D15573E8-74EA-4341-9AED-4A23964E6C65}"/>
    <cellStyle name="SAPBEXHLevel0 5 3" xfId="27325" xr:uid="{00000000-0005-0000-0000-000023690000}"/>
    <cellStyle name="SAPBEXHLevel0 5 3 2" xfId="36193" xr:uid="{86472064-1539-44B0-844B-7E493B71296B}"/>
    <cellStyle name="SAPBEXHLevel0 5 4" xfId="30598" xr:uid="{60D348A2-4182-4BEE-97B4-A57897B4DDDE}"/>
    <cellStyle name="SAPBEXHLevel0 6" xfId="26992" xr:uid="{00000000-0005-0000-0000-000024690000}"/>
    <cellStyle name="SAPBEXHLevel0 6 2" xfId="30135" xr:uid="{00000000-0005-0000-0000-000025690000}"/>
    <cellStyle name="SAPBEXHLevel0 6 2 2" xfId="38991" xr:uid="{0EFC3509-133F-43D0-BBAA-90C36943EB4F}"/>
    <cellStyle name="SAPBEXHLevel0 6 3" xfId="35863" xr:uid="{992091FF-EB74-4159-8365-9A5D5A12F798}"/>
    <cellStyle name="SAPBEXHLevel0 7" xfId="27314" xr:uid="{00000000-0005-0000-0000-000026690000}"/>
    <cellStyle name="SAPBEXHLevel0 7 2" xfId="36182" xr:uid="{8C9A5735-E677-4A04-B723-19AB5F3E3870}"/>
    <cellStyle name="SAPBEXHLevel0 8" xfId="30587" xr:uid="{C4B68567-D962-4AD9-B792-C41E5055F633}"/>
    <cellStyle name="SAPBEXHLevel0X" xfId="19641" xr:uid="{00000000-0005-0000-0000-000027690000}"/>
    <cellStyle name="SAPBEXHLevel0X 2" xfId="19642" xr:uid="{00000000-0005-0000-0000-000028690000}"/>
    <cellStyle name="SAPBEXHLevel0X 2 2" xfId="19643" xr:uid="{00000000-0005-0000-0000-000029690000}"/>
    <cellStyle name="SAPBEXHLevel0X 2 2 2" xfId="19644" xr:uid="{00000000-0005-0000-0000-00002A690000}"/>
    <cellStyle name="SAPBEXHLevel0X 2 2 2 2" xfId="27007" xr:uid="{00000000-0005-0000-0000-00002B690000}"/>
    <cellStyle name="SAPBEXHLevel0X 2 2 2 2 2" xfId="30150" xr:uid="{00000000-0005-0000-0000-00002C690000}"/>
    <cellStyle name="SAPBEXHLevel0X 2 2 2 2 2 2" xfId="39006" xr:uid="{0828200E-1F38-4B59-A2CC-210E8083A47D}"/>
    <cellStyle name="SAPBEXHLevel0X 2 2 2 2 3" xfId="35878" xr:uid="{C67D01B5-641B-4A61-BAAC-0375059D754E}"/>
    <cellStyle name="SAPBEXHLevel0X 2 2 2 3" xfId="27329" xr:uid="{00000000-0005-0000-0000-00002D690000}"/>
    <cellStyle name="SAPBEXHLevel0X 2 2 2 3 2" xfId="36197" xr:uid="{5B2AE6C3-622C-46FB-8ADB-B737DDA8B4DC}"/>
    <cellStyle name="SAPBEXHLevel0X 2 2 2 4" xfId="30602" xr:uid="{0180AAA5-B604-4DB4-80B7-443A8BBCAE60}"/>
    <cellStyle name="SAPBEXHLevel0X 2 2 3" xfId="19645" xr:uid="{00000000-0005-0000-0000-00002E690000}"/>
    <cellStyle name="SAPBEXHLevel0X 2 2 3 2" xfId="27008" xr:uid="{00000000-0005-0000-0000-00002F690000}"/>
    <cellStyle name="SAPBEXHLevel0X 2 2 3 2 2" xfId="30151" xr:uid="{00000000-0005-0000-0000-000030690000}"/>
    <cellStyle name="SAPBEXHLevel0X 2 2 3 2 2 2" xfId="39007" xr:uid="{04BF1B92-D29C-4BF0-BCA4-73BDD3762876}"/>
    <cellStyle name="SAPBEXHLevel0X 2 2 3 2 3" xfId="35879" xr:uid="{F2907A64-5EE6-465F-A6F2-25C33ABEA737}"/>
    <cellStyle name="SAPBEXHLevel0X 2 2 3 3" xfId="27330" xr:uid="{00000000-0005-0000-0000-000031690000}"/>
    <cellStyle name="SAPBEXHLevel0X 2 2 3 3 2" xfId="36198" xr:uid="{ED04D38B-A41F-41E7-B683-72C7AD69615C}"/>
    <cellStyle name="SAPBEXHLevel0X 2 2 3 4" xfId="30603" xr:uid="{6AFB5931-2D4C-4B98-8A49-E0538BBE68F2}"/>
    <cellStyle name="SAPBEXHLevel0X 2 2 4" xfId="27006" xr:uid="{00000000-0005-0000-0000-000032690000}"/>
    <cellStyle name="SAPBEXHLevel0X 2 2 4 2" xfId="30149" xr:uid="{00000000-0005-0000-0000-000033690000}"/>
    <cellStyle name="SAPBEXHLevel0X 2 2 4 2 2" xfId="39005" xr:uid="{90E32307-B513-4E4B-B09C-BC6E468D930F}"/>
    <cellStyle name="SAPBEXHLevel0X 2 2 4 3" xfId="35877" xr:uid="{8230CDC5-0818-4E86-AF7F-E421D90D0B31}"/>
    <cellStyle name="SAPBEXHLevel0X 2 2 5" xfId="27328" xr:uid="{00000000-0005-0000-0000-000034690000}"/>
    <cellStyle name="SAPBEXHLevel0X 2 2 5 2" xfId="36196" xr:uid="{5A57DBAB-1AEB-4E8A-A81D-0EE58B4EC7FB}"/>
    <cellStyle name="SAPBEXHLevel0X 2 2 6" xfId="30601" xr:uid="{EBE2CB8E-FC38-4D2E-A0A0-58E8BC757D50}"/>
    <cellStyle name="SAPBEXHLevel0X 2 3" xfId="19646" xr:uid="{00000000-0005-0000-0000-000035690000}"/>
    <cellStyle name="SAPBEXHLevel0X 2 3 2" xfId="27009" xr:uid="{00000000-0005-0000-0000-000036690000}"/>
    <cellStyle name="SAPBEXHLevel0X 2 3 2 2" xfId="30152" xr:uid="{00000000-0005-0000-0000-000037690000}"/>
    <cellStyle name="SAPBEXHLevel0X 2 3 2 2 2" xfId="39008" xr:uid="{A3E3736A-C081-41CA-A108-79D176485568}"/>
    <cellStyle name="SAPBEXHLevel0X 2 3 2 3" xfId="35880" xr:uid="{520FF458-634F-43CB-9DB7-77A50A92F2A5}"/>
    <cellStyle name="SAPBEXHLevel0X 2 3 3" xfId="27331" xr:uid="{00000000-0005-0000-0000-000038690000}"/>
    <cellStyle name="SAPBEXHLevel0X 2 3 3 2" xfId="36199" xr:uid="{578C04EE-9271-47E6-93FB-55100B1EC535}"/>
    <cellStyle name="SAPBEXHLevel0X 2 3 4" xfId="30604" xr:uid="{13848BE8-50C5-4F5D-87FA-9FC64B8E102F}"/>
    <cellStyle name="SAPBEXHLevel0X 2 4" xfId="19647" xr:uid="{00000000-0005-0000-0000-000039690000}"/>
    <cellStyle name="SAPBEXHLevel0X 2 4 2" xfId="27010" xr:uid="{00000000-0005-0000-0000-00003A690000}"/>
    <cellStyle name="SAPBEXHLevel0X 2 4 2 2" xfId="30153" xr:uid="{00000000-0005-0000-0000-00003B690000}"/>
    <cellStyle name="SAPBEXHLevel0X 2 4 2 2 2" xfId="39009" xr:uid="{94D338A6-DBC8-4FE3-9A34-3D18919BF731}"/>
    <cellStyle name="SAPBEXHLevel0X 2 4 2 3" xfId="35881" xr:uid="{6F6575D4-132F-4F3E-9322-66D83A067EE1}"/>
    <cellStyle name="SAPBEXHLevel0X 2 4 3" xfId="27332" xr:uid="{00000000-0005-0000-0000-00003C690000}"/>
    <cellStyle name="SAPBEXHLevel0X 2 4 3 2" xfId="36200" xr:uid="{2662028A-18C2-4B4F-B274-CCDEFCFA195F}"/>
    <cellStyle name="SAPBEXHLevel0X 2 4 4" xfId="30605" xr:uid="{D6D814F7-6D6A-47B6-A8D5-ECFF4DF2A1C2}"/>
    <cellStyle name="SAPBEXHLevel0X 2 5" xfId="27005" xr:uid="{00000000-0005-0000-0000-00003D690000}"/>
    <cellStyle name="SAPBEXHLevel0X 2 5 2" xfId="30148" xr:uid="{00000000-0005-0000-0000-00003E690000}"/>
    <cellStyle name="SAPBEXHLevel0X 2 5 2 2" xfId="39004" xr:uid="{48810AB0-5E85-40CA-A6B4-7EDC635E2050}"/>
    <cellStyle name="SAPBEXHLevel0X 2 5 3" xfId="35876" xr:uid="{A46F296B-F6A3-46F9-898B-4AC150A01B11}"/>
    <cellStyle name="SAPBEXHLevel0X 2 6" xfId="27327" xr:uid="{00000000-0005-0000-0000-00003F690000}"/>
    <cellStyle name="SAPBEXHLevel0X 2 6 2" xfId="36195" xr:uid="{236B08A8-80B0-45F6-9036-1B50EAE2231E}"/>
    <cellStyle name="SAPBEXHLevel0X 2 7" xfId="30600" xr:uid="{B6C27686-54D1-49E9-980C-E4AFE7084131}"/>
    <cellStyle name="SAPBEXHLevel0X 3" xfId="19648" xr:uid="{00000000-0005-0000-0000-000040690000}"/>
    <cellStyle name="SAPBEXHLevel0X 3 2" xfId="19649" xr:uid="{00000000-0005-0000-0000-000041690000}"/>
    <cellStyle name="SAPBEXHLevel0X 3 2 2" xfId="27012" xr:uid="{00000000-0005-0000-0000-000042690000}"/>
    <cellStyle name="SAPBEXHLevel0X 3 2 2 2" xfId="30155" xr:uid="{00000000-0005-0000-0000-000043690000}"/>
    <cellStyle name="SAPBEXHLevel0X 3 2 2 2 2" xfId="39011" xr:uid="{4D8D0743-36EA-45BB-9587-55F81E207FBD}"/>
    <cellStyle name="SAPBEXHLevel0X 3 2 2 3" xfId="35883" xr:uid="{E58FF714-4B72-4D14-B53E-65A8264380D3}"/>
    <cellStyle name="SAPBEXHLevel0X 3 2 3" xfId="27334" xr:uid="{00000000-0005-0000-0000-000044690000}"/>
    <cellStyle name="SAPBEXHLevel0X 3 2 3 2" xfId="36202" xr:uid="{990B04EC-620C-4E36-98FE-F371685D230B}"/>
    <cellStyle name="SAPBEXHLevel0X 3 2 4" xfId="30607" xr:uid="{8151B93B-DD80-4B7B-8895-63D56EA678B8}"/>
    <cellStyle name="SAPBEXHLevel0X 3 3" xfId="19650" xr:uid="{00000000-0005-0000-0000-000045690000}"/>
    <cellStyle name="SAPBEXHLevel0X 3 3 2" xfId="27013" xr:uid="{00000000-0005-0000-0000-000046690000}"/>
    <cellStyle name="SAPBEXHLevel0X 3 3 2 2" xfId="30156" xr:uid="{00000000-0005-0000-0000-000047690000}"/>
    <cellStyle name="SAPBEXHLevel0X 3 3 2 2 2" xfId="39012" xr:uid="{1F7F5D01-CF96-4A46-8AA0-61288D015422}"/>
    <cellStyle name="SAPBEXHLevel0X 3 3 2 3" xfId="35884" xr:uid="{6273B88E-29C2-49A8-A3F0-5A7D6D616F1C}"/>
    <cellStyle name="SAPBEXHLevel0X 3 3 3" xfId="27335" xr:uid="{00000000-0005-0000-0000-000048690000}"/>
    <cellStyle name="SAPBEXHLevel0X 3 3 3 2" xfId="36203" xr:uid="{55348986-9FA3-41C5-89B6-1177EFEC8156}"/>
    <cellStyle name="SAPBEXHLevel0X 3 3 4" xfId="30608" xr:uid="{29C2A5E1-3B6A-437B-B10C-B4BF729596BA}"/>
    <cellStyle name="SAPBEXHLevel0X 3 4" xfId="27011" xr:uid="{00000000-0005-0000-0000-000049690000}"/>
    <cellStyle name="SAPBEXHLevel0X 3 4 2" xfId="30154" xr:uid="{00000000-0005-0000-0000-00004A690000}"/>
    <cellStyle name="SAPBEXHLevel0X 3 4 2 2" xfId="39010" xr:uid="{CAE74D35-97C0-4DDA-917F-D191B3B300DF}"/>
    <cellStyle name="SAPBEXHLevel0X 3 4 3" xfId="35882" xr:uid="{856A7CC6-F60C-4B1B-B690-86DD7E85FE01}"/>
    <cellStyle name="SAPBEXHLevel0X 3 5" xfId="27333" xr:uid="{00000000-0005-0000-0000-00004B690000}"/>
    <cellStyle name="SAPBEXHLevel0X 3 5 2" xfId="36201" xr:uid="{CAB63B2B-7B0C-45EF-9143-71957C8FE533}"/>
    <cellStyle name="SAPBEXHLevel0X 3 6" xfId="30606" xr:uid="{BD57DEDF-EA62-461D-A7D0-200FBBB445DC}"/>
    <cellStyle name="SAPBEXHLevel0X 4" xfId="19651" xr:uid="{00000000-0005-0000-0000-00004C690000}"/>
    <cellStyle name="SAPBEXHLevel0X 4 2" xfId="27014" xr:uid="{00000000-0005-0000-0000-00004D690000}"/>
    <cellStyle name="SAPBEXHLevel0X 4 2 2" xfId="30157" xr:uid="{00000000-0005-0000-0000-00004E690000}"/>
    <cellStyle name="SAPBEXHLevel0X 4 2 2 2" xfId="39013" xr:uid="{1D16707E-AD5D-44E0-875A-F02D5ED4E029}"/>
    <cellStyle name="SAPBEXHLevel0X 4 2 3" xfId="35885" xr:uid="{9C3B0F32-490B-4ADA-924C-011ECB295237}"/>
    <cellStyle name="SAPBEXHLevel0X 4 3" xfId="27336" xr:uid="{00000000-0005-0000-0000-00004F690000}"/>
    <cellStyle name="SAPBEXHLevel0X 4 3 2" xfId="36204" xr:uid="{122D9D94-AFB1-4335-80B8-D47648227F4F}"/>
    <cellStyle name="SAPBEXHLevel0X 4 4" xfId="30609" xr:uid="{2BB6F1DB-EE95-4F66-A772-6ACFC6461828}"/>
    <cellStyle name="SAPBEXHLevel0X 5" xfId="19652" xr:uid="{00000000-0005-0000-0000-000050690000}"/>
    <cellStyle name="SAPBEXHLevel0X 5 2" xfId="27015" xr:uid="{00000000-0005-0000-0000-000051690000}"/>
    <cellStyle name="SAPBEXHLevel0X 5 2 2" xfId="30158" xr:uid="{00000000-0005-0000-0000-000052690000}"/>
    <cellStyle name="SAPBEXHLevel0X 5 2 2 2" xfId="39014" xr:uid="{971C72D5-E56F-4A78-9B8C-7956FFC049F8}"/>
    <cellStyle name="SAPBEXHLevel0X 5 2 3" xfId="35886" xr:uid="{9D5ABD43-1BA9-43D8-856C-EEAB77CA887B}"/>
    <cellStyle name="SAPBEXHLevel0X 5 3" xfId="27337" xr:uid="{00000000-0005-0000-0000-000053690000}"/>
    <cellStyle name="SAPBEXHLevel0X 5 3 2" xfId="36205" xr:uid="{B9424B3D-6250-45BB-959A-2E8D24CCD6EE}"/>
    <cellStyle name="SAPBEXHLevel0X 5 4" xfId="30610" xr:uid="{AF982106-A836-44A6-804E-4B79E0287EBD}"/>
    <cellStyle name="SAPBEXHLevel0X 6" xfId="27004" xr:uid="{00000000-0005-0000-0000-000054690000}"/>
    <cellStyle name="SAPBEXHLevel0X 6 2" xfId="30147" xr:uid="{00000000-0005-0000-0000-000055690000}"/>
    <cellStyle name="SAPBEXHLevel0X 6 2 2" xfId="39003" xr:uid="{0BDA2205-0DC5-4A19-8CB6-DE7B1E0C5603}"/>
    <cellStyle name="SAPBEXHLevel0X 6 3" xfId="35875" xr:uid="{C3A83299-8B2D-4FAC-A09A-02BA7F4D03EE}"/>
    <cellStyle name="SAPBEXHLevel0X 7" xfId="27326" xr:uid="{00000000-0005-0000-0000-000056690000}"/>
    <cellStyle name="SAPBEXHLevel0X 7 2" xfId="36194" xr:uid="{97B582C5-50FF-4228-A982-203A8CF4CD3A}"/>
    <cellStyle name="SAPBEXHLevel0X 8" xfId="30599" xr:uid="{9A8EB768-086F-4FC2-AA12-0FDEB7FFF8E1}"/>
    <cellStyle name="SAPBEXHLevel1" xfId="19653" xr:uid="{00000000-0005-0000-0000-000057690000}"/>
    <cellStyle name="SAPBEXHLevel1 2" xfId="19654" xr:uid="{00000000-0005-0000-0000-000058690000}"/>
    <cellStyle name="SAPBEXHLevel1 2 2" xfId="19655" xr:uid="{00000000-0005-0000-0000-000059690000}"/>
    <cellStyle name="SAPBEXHLevel1 2 2 2" xfId="19656" xr:uid="{00000000-0005-0000-0000-00005A690000}"/>
    <cellStyle name="SAPBEXHLevel1 2 2 2 2" xfId="27019" xr:uid="{00000000-0005-0000-0000-00005B690000}"/>
    <cellStyle name="SAPBEXHLevel1 2 2 2 2 2" xfId="30162" xr:uid="{00000000-0005-0000-0000-00005C690000}"/>
    <cellStyle name="SAPBEXHLevel1 2 2 2 2 2 2" xfId="39018" xr:uid="{D5E08981-8AAA-4842-8818-43525C2B62DC}"/>
    <cellStyle name="SAPBEXHLevel1 2 2 2 2 3" xfId="35890" xr:uid="{37DFBF0D-1999-4F81-B9CF-C29680AB321F}"/>
    <cellStyle name="SAPBEXHLevel1 2 2 2 3" xfId="27341" xr:uid="{00000000-0005-0000-0000-00005D690000}"/>
    <cellStyle name="SAPBEXHLevel1 2 2 2 3 2" xfId="36209" xr:uid="{8CAAD505-6423-47B7-A5F4-14C40E8DA346}"/>
    <cellStyle name="SAPBEXHLevel1 2 2 2 4" xfId="30614" xr:uid="{B98F3A48-A80D-48D4-98FE-9E0B7AF4783C}"/>
    <cellStyle name="SAPBEXHLevel1 2 2 3" xfId="19657" xr:uid="{00000000-0005-0000-0000-00005E690000}"/>
    <cellStyle name="SAPBEXHLevel1 2 2 3 2" xfId="27020" xr:uid="{00000000-0005-0000-0000-00005F690000}"/>
    <cellStyle name="SAPBEXHLevel1 2 2 3 2 2" xfId="30163" xr:uid="{00000000-0005-0000-0000-000060690000}"/>
    <cellStyle name="SAPBEXHLevel1 2 2 3 2 2 2" xfId="39019" xr:uid="{FF92D3A0-A252-4422-9606-CC2CC858B3E9}"/>
    <cellStyle name="SAPBEXHLevel1 2 2 3 2 3" xfId="35891" xr:uid="{F79D150A-F9D6-4A1E-9DDE-68AC1546A0A7}"/>
    <cellStyle name="SAPBEXHLevel1 2 2 3 3" xfId="27342" xr:uid="{00000000-0005-0000-0000-000061690000}"/>
    <cellStyle name="SAPBEXHLevel1 2 2 3 3 2" xfId="36210" xr:uid="{469883BB-8B76-47E2-84CE-441ADE3818A8}"/>
    <cellStyle name="SAPBEXHLevel1 2 2 3 4" xfId="30615" xr:uid="{D1B3DB1C-8D0E-4DA2-AA89-62EBC89FBD68}"/>
    <cellStyle name="SAPBEXHLevel1 2 2 4" xfId="27018" xr:uid="{00000000-0005-0000-0000-000062690000}"/>
    <cellStyle name="SAPBEXHLevel1 2 2 4 2" xfId="30161" xr:uid="{00000000-0005-0000-0000-000063690000}"/>
    <cellStyle name="SAPBEXHLevel1 2 2 4 2 2" xfId="39017" xr:uid="{B779B256-110A-41DB-B5D9-41355C179FC5}"/>
    <cellStyle name="SAPBEXHLevel1 2 2 4 3" xfId="35889" xr:uid="{CEB9F7A8-8308-46B5-BE13-9B8E3B4EF02F}"/>
    <cellStyle name="SAPBEXHLevel1 2 2 5" xfId="27340" xr:uid="{00000000-0005-0000-0000-000064690000}"/>
    <cellStyle name="SAPBEXHLevel1 2 2 5 2" xfId="36208" xr:uid="{30242F8B-4AA2-495B-888F-7F3E862CDA25}"/>
    <cellStyle name="SAPBEXHLevel1 2 2 6" xfId="30613" xr:uid="{FD6A3E28-1F9F-41C3-A58B-DD7130105AD2}"/>
    <cellStyle name="SAPBEXHLevel1 2 3" xfId="19658" xr:uid="{00000000-0005-0000-0000-000065690000}"/>
    <cellStyle name="SAPBEXHLevel1 2 3 2" xfId="27021" xr:uid="{00000000-0005-0000-0000-000066690000}"/>
    <cellStyle name="SAPBEXHLevel1 2 3 2 2" xfId="30164" xr:uid="{00000000-0005-0000-0000-000067690000}"/>
    <cellStyle name="SAPBEXHLevel1 2 3 2 2 2" xfId="39020" xr:uid="{C3D775D7-5301-4B23-B0FC-E29CDE96492A}"/>
    <cellStyle name="SAPBEXHLevel1 2 3 2 3" xfId="35892" xr:uid="{D7DF4429-6162-4B4F-819D-EFCEC1CFBD00}"/>
    <cellStyle name="SAPBEXHLevel1 2 3 3" xfId="27343" xr:uid="{00000000-0005-0000-0000-000068690000}"/>
    <cellStyle name="SAPBEXHLevel1 2 3 3 2" xfId="36211" xr:uid="{3909A852-2ED5-43AD-B801-47AE5BA3AA24}"/>
    <cellStyle name="SAPBEXHLevel1 2 3 4" xfId="30616" xr:uid="{2A897546-940C-4DCF-9DC3-064A2B51196B}"/>
    <cellStyle name="SAPBEXHLevel1 2 4" xfId="19659" xr:uid="{00000000-0005-0000-0000-000069690000}"/>
    <cellStyle name="SAPBEXHLevel1 2 4 2" xfId="27022" xr:uid="{00000000-0005-0000-0000-00006A690000}"/>
    <cellStyle name="SAPBEXHLevel1 2 4 2 2" xfId="30165" xr:uid="{00000000-0005-0000-0000-00006B690000}"/>
    <cellStyle name="SAPBEXHLevel1 2 4 2 2 2" xfId="39021" xr:uid="{D56FB55F-E85E-4DFF-B54F-DB1DBE709B66}"/>
    <cellStyle name="SAPBEXHLevel1 2 4 2 3" xfId="35893" xr:uid="{C3093A12-AFF2-4A72-94BB-F47CBF2A1E31}"/>
    <cellStyle name="SAPBEXHLevel1 2 4 3" xfId="27344" xr:uid="{00000000-0005-0000-0000-00006C690000}"/>
    <cellStyle name="SAPBEXHLevel1 2 4 3 2" xfId="36212" xr:uid="{3FC6F4D0-215E-4B15-9435-DFAA7FFE746A}"/>
    <cellStyle name="SAPBEXHLevel1 2 4 4" xfId="30617" xr:uid="{720BD8A3-AB0F-4602-8190-3B0FAD5E6C98}"/>
    <cellStyle name="SAPBEXHLevel1 2 5" xfId="27017" xr:uid="{00000000-0005-0000-0000-00006D690000}"/>
    <cellStyle name="SAPBEXHLevel1 2 5 2" xfId="30160" xr:uid="{00000000-0005-0000-0000-00006E690000}"/>
    <cellStyle name="SAPBEXHLevel1 2 5 2 2" xfId="39016" xr:uid="{B8ECABED-1DBA-4BBB-8551-95EDAB75889A}"/>
    <cellStyle name="SAPBEXHLevel1 2 5 3" xfId="35888" xr:uid="{226CA8F0-2DBC-45ED-974F-384D25352FDC}"/>
    <cellStyle name="SAPBEXHLevel1 2 6" xfId="27339" xr:uid="{00000000-0005-0000-0000-00006F690000}"/>
    <cellStyle name="SAPBEXHLevel1 2 6 2" xfId="36207" xr:uid="{4E535011-2B64-4599-BB91-9DD84FAB43FF}"/>
    <cellStyle name="SAPBEXHLevel1 2 7" xfId="30612" xr:uid="{DE521245-42F9-4CF3-B888-72EED597CAA1}"/>
    <cellStyle name="SAPBEXHLevel1 3" xfId="19660" xr:uid="{00000000-0005-0000-0000-000070690000}"/>
    <cellStyle name="SAPBEXHLevel1 3 2" xfId="19661" xr:uid="{00000000-0005-0000-0000-000071690000}"/>
    <cellStyle name="SAPBEXHLevel1 3 2 2" xfId="27024" xr:uid="{00000000-0005-0000-0000-000072690000}"/>
    <cellStyle name="SAPBEXHLevel1 3 2 2 2" xfId="30167" xr:uid="{00000000-0005-0000-0000-000073690000}"/>
    <cellStyle name="SAPBEXHLevel1 3 2 2 2 2" xfId="39023" xr:uid="{0042C550-B987-4421-A709-4BE194FF5D82}"/>
    <cellStyle name="SAPBEXHLevel1 3 2 2 3" xfId="35895" xr:uid="{7E8B7D86-882B-4C07-8A0A-76939FBD9A75}"/>
    <cellStyle name="SAPBEXHLevel1 3 2 3" xfId="27346" xr:uid="{00000000-0005-0000-0000-000074690000}"/>
    <cellStyle name="SAPBEXHLevel1 3 2 3 2" xfId="36214" xr:uid="{DD7F09D6-7223-4C56-BA87-DE66D778EC55}"/>
    <cellStyle name="SAPBEXHLevel1 3 2 4" xfId="30619" xr:uid="{37852630-C675-4EC7-9D70-4DDE2AEE97CB}"/>
    <cellStyle name="SAPBEXHLevel1 3 3" xfId="19662" xr:uid="{00000000-0005-0000-0000-000075690000}"/>
    <cellStyle name="SAPBEXHLevel1 3 3 2" xfId="27025" xr:uid="{00000000-0005-0000-0000-000076690000}"/>
    <cellStyle name="SAPBEXHLevel1 3 3 2 2" xfId="30168" xr:uid="{00000000-0005-0000-0000-000077690000}"/>
    <cellStyle name="SAPBEXHLevel1 3 3 2 2 2" xfId="39024" xr:uid="{A2EA4353-0D61-40FD-A201-553C46CA5E52}"/>
    <cellStyle name="SAPBEXHLevel1 3 3 2 3" xfId="35896" xr:uid="{0ADDEB87-D8FE-4163-AADB-C821E1407F48}"/>
    <cellStyle name="SAPBEXHLevel1 3 3 3" xfId="27347" xr:uid="{00000000-0005-0000-0000-000078690000}"/>
    <cellStyle name="SAPBEXHLevel1 3 3 3 2" xfId="36215" xr:uid="{7D4428A2-81F7-41F8-9E1C-B47F72ED56C8}"/>
    <cellStyle name="SAPBEXHLevel1 3 3 4" xfId="30620" xr:uid="{F2E156D3-A42E-48D2-A217-C227D17B79C3}"/>
    <cellStyle name="SAPBEXHLevel1 3 4" xfId="27023" xr:uid="{00000000-0005-0000-0000-000079690000}"/>
    <cellStyle name="SAPBEXHLevel1 3 4 2" xfId="30166" xr:uid="{00000000-0005-0000-0000-00007A690000}"/>
    <cellStyle name="SAPBEXHLevel1 3 4 2 2" xfId="39022" xr:uid="{484C61BC-9F3B-465B-89B3-9FC49AA3942A}"/>
    <cellStyle name="SAPBEXHLevel1 3 4 3" xfId="35894" xr:uid="{CA080919-23E3-4A1D-94B4-6BDF3D8C8036}"/>
    <cellStyle name="SAPBEXHLevel1 3 5" xfId="27345" xr:uid="{00000000-0005-0000-0000-00007B690000}"/>
    <cellStyle name="SAPBEXHLevel1 3 5 2" xfId="36213" xr:uid="{7C685879-22DB-47E4-8E5B-2E06F152532F}"/>
    <cellStyle name="SAPBEXHLevel1 3 6" xfId="30618" xr:uid="{36B4CE2F-097A-442C-84BE-C1417F0F8CD9}"/>
    <cellStyle name="SAPBEXHLevel1 4" xfId="19663" xr:uid="{00000000-0005-0000-0000-00007C690000}"/>
    <cellStyle name="SAPBEXHLevel1 4 2" xfId="27026" xr:uid="{00000000-0005-0000-0000-00007D690000}"/>
    <cellStyle name="SAPBEXHLevel1 4 2 2" xfId="30169" xr:uid="{00000000-0005-0000-0000-00007E690000}"/>
    <cellStyle name="SAPBEXHLevel1 4 2 2 2" xfId="39025" xr:uid="{240007B0-8FCE-4B7F-914C-9BC91C5270B1}"/>
    <cellStyle name="SAPBEXHLevel1 4 2 3" xfId="35897" xr:uid="{450CDC90-CAEA-4FFB-A32A-130BFB4B6B24}"/>
    <cellStyle name="SAPBEXHLevel1 4 3" xfId="27348" xr:uid="{00000000-0005-0000-0000-00007F690000}"/>
    <cellStyle name="SAPBEXHLevel1 4 3 2" xfId="36216" xr:uid="{4EBB040E-CBA4-477A-85EB-8D746153C16B}"/>
    <cellStyle name="SAPBEXHLevel1 4 4" xfId="30621" xr:uid="{5A9A687C-71FC-4BF8-BA2C-1B76D099F45C}"/>
    <cellStyle name="SAPBEXHLevel1 5" xfId="19664" xr:uid="{00000000-0005-0000-0000-000080690000}"/>
    <cellStyle name="SAPBEXHLevel1 5 2" xfId="27027" xr:uid="{00000000-0005-0000-0000-000081690000}"/>
    <cellStyle name="SAPBEXHLevel1 5 2 2" xfId="30170" xr:uid="{00000000-0005-0000-0000-000082690000}"/>
    <cellStyle name="SAPBEXHLevel1 5 2 2 2" xfId="39026" xr:uid="{66B09FCE-9B78-4670-A908-0C735B097875}"/>
    <cellStyle name="SAPBEXHLevel1 5 2 3" xfId="35898" xr:uid="{AEDFD18F-B3F8-4A8E-A8F2-5807FC6E1977}"/>
    <cellStyle name="SAPBEXHLevel1 5 3" xfId="27349" xr:uid="{00000000-0005-0000-0000-000083690000}"/>
    <cellStyle name="SAPBEXHLevel1 5 3 2" xfId="36217" xr:uid="{C5DA1DC6-6CF4-418B-AE59-4BD81E9814D8}"/>
    <cellStyle name="SAPBEXHLevel1 5 4" xfId="30622" xr:uid="{B3467A66-5333-4AE3-A440-26DCA1B87EAE}"/>
    <cellStyle name="SAPBEXHLevel1 6" xfId="27016" xr:uid="{00000000-0005-0000-0000-000084690000}"/>
    <cellStyle name="SAPBEXHLevel1 6 2" xfId="30159" xr:uid="{00000000-0005-0000-0000-000085690000}"/>
    <cellStyle name="SAPBEXHLevel1 6 2 2" xfId="39015" xr:uid="{9396DED8-A456-4FBE-9EFB-C7E19DF6BD64}"/>
    <cellStyle name="SAPBEXHLevel1 6 3" xfId="35887" xr:uid="{F762B112-0BDD-445B-A46A-1184ED1013B2}"/>
    <cellStyle name="SAPBEXHLevel1 7" xfId="27338" xr:uid="{00000000-0005-0000-0000-000086690000}"/>
    <cellStyle name="SAPBEXHLevel1 7 2" xfId="36206" xr:uid="{46295142-2603-46A7-9BB7-D99EC50607EE}"/>
    <cellStyle name="SAPBEXHLevel1 8" xfId="30611" xr:uid="{1C6D1BE8-5BF6-4925-860E-6D8B91D10BC7}"/>
    <cellStyle name="SAPBEXHLevel1X" xfId="19665" xr:uid="{00000000-0005-0000-0000-000087690000}"/>
    <cellStyle name="SAPBEXHLevel1X 2" xfId="19666" xr:uid="{00000000-0005-0000-0000-000088690000}"/>
    <cellStyle name="SAPBEXHLevel1X 2 2" xfId="19667" xr:uid="{00000000-0005-0000-0000-000089690000}"/>
    <cellStyle name="SAPBEXHLevel1X 2 2 2" xfId="19668" xr:uid="{00000000-0005-0000-0000-00008A690000}"/>
    <cellStyle name="SAPBEXHLevel1X 2 2 2 2" xfId="27031" xr:uid="{00000000-0005-0000-0000-00008B690000}"/>
    <cellStyle name="SAPBEXHLevel1X 2 2 2 2 2" xfId="30174" xr:uid="{00000000-0005-0000-0000-00008C690000}"/>
    <cellStyle name="SAPBEXHLevel1X 2 2 2 2 2 2" xfId="39030" xr:uid="{52FAB7C8-BC88-47BC-84AF-2B4F24C358B9}"/>
    <cellStyle name="SAPBEXHLevel1X 2 2 2 2 3" xfId="35902" xr:uid="{B7886D26-F3A3-4DF0-A0D9-BD346C591C6B}"/>
    <cellStyle name="SAPBEXHLevel1X 2 2 2 3" xfId="27353" xr:uid="{00000000-0005-0000-0000-00008D690000}"/>
    <cellStyle name="SAPBEXHLevel1X 2 2 2 3 2" xfId="36221" xr:uid="{EB5B2CBE-3FB4-4445-83E4-FBA5BD02BDA4}"/>
    <cellStyle name="SAPBEXHLevel1X 2 2 2 4" xfId="30626" xr:uid="{8B0CFEA8-BB26-4BD7-8B67-024E3C51796C}"/>
    <cellStyle name="SAPBEXHLevel1X 2 2 3" xfId="19669" xr:uid="{00000000-0005-0000-0000-00008E690000}"/>
    <cellStyle name="SAPBEXHLevel1X 2 2 3 2" xfId="27032" xr:uid="{00000000-0005-0000-0000-00008F690000}"/>
    <cellStyle name="SAPBEXHLevel1X 2 2 3 2 2" xfId="30175" xr:uid="{00000000-0005-0000-0000-000090690000}"/>
    <cellStyle name="SAPBEXHLevel1X 2 2 3 2 2 2" xfId="39031" xr:uid="{6B486388-B154-4486-8811-EC1EA5364EB8}"/>
    <cellStyle name="SAPBEXHLevel1X 2 2 3 2 3" xfId="35903" xr:uid="{E36CF195-CFA8-4FA7-A85B-7B278CC24FC8}"/>
    <cellStyle name="SAPBEXHLevel1X 2 2 3 3" xfId="27354" xr:uid="{00000000-0005-0000-0000-000091690000}"/>
    <cellStyle name="SAPBEXHLevel1X 2 2 3 3 2" xfId="36222" xr:uid="{342C989E-B4A2-4593-AB8E-5213AA664768}"/>
    <cellStyle name="SAPBEXHLevel1X 2 2 3 4" xfId="30627" xr:uid="{E95D2A79-337C-4368-8DB6-36C3F2FECB66}"/>
    <cellStyle name="SAPBEXHLevel1X 2 2 4" xfId="27030" xr:uid="{00000000-0005-0000-0000-000092690000}"/>
    <cellStyle name="SAPBEXHLevel1X 2 2 4 2" xfId="30173" xr:uid="{00000000-0005-0000-0000-000093690000}"/>
    <cellStyle name="SAPBEXHLevel1X 2 2 4 2 2" xfId="39029" xr:uid="{5AB1EAFB-29CA-40CD-A522-F718ADDD4EAD}"/>
    <cellStyle name="SAPBEXHLevel1X 2 2 4 3" xfId="35901" xr:uid="{568D9617-648D-439B-9C6A-B27565ACF63A}"/>
    <cellStyle name="SAPBEXHLevel1X 2 2 5" xfId="27352" xr:uid="{00000000-0005-0000-0000-000094690000}"/>
    <cellStyle name="SAPBEXHLevel1X 2 2 5 2" xfId="36220" xr:uid="{467A24DC-6A17-4042-8010-0E0303875F35}"/>
    <cellStyle name="SAPBEXHLevel1X 2 2 6" xfId="30625" xr:uid="{7D4FBD17-F3D8-45AC-99F9-D71C60EAF89B}"/>
    <cellStyle name="SAPBEXHLevel1X 2 3" xfId="19670" xr:uid="{00000000-0005-0000-0000-000095690000}"/>
    <cellStyle name="SAPBEXHLevel1X 2 3 2" xfId="27033" xr:uid="{00000000-0005-0000-0000-000096690000}"/>
    <cellStyle name="SAPBEXHLevel1X 2 3 2 2" xfId="30176" xr:uid="{00000000-0005-0000-0000-000097690000}"/>
    <cellStyle name="SAPBEXHLevel1X 2 3 2 2 2" xfId="39032" xr:uid="{83FB8C7F-6D5C-4D31-8542-1E1FA01337F0}"/>
    <cellStyle name="SAPBEXHLevel1X 2 3 2 3" xfId="35904" xr:uid="{860F3459-EA29-4D4C-9912-4F9F486BC1C2}"/>
    <cellStyle name="SAPBEXHLevel1X 2 3 3" xfId="27355" xr:uid="{00000000-0005-0000-0000-000098690000}"/>
    <cellStyle name="SAPBEXHLevel1X 2 3 3 2" xfId="36223" xr:uid="{1FFFA3AF-5565-4B31-BC28-1EB30257093C}"/>
    <cellStyle name="SAPBEXHLevel1X 2 3 4" xfId="30628" xr:uid="{86EE3F19-5D01-446D-8335-23D4AEE80553}"/>
    <cellStyle name="SAPBEXHLevel1X 2 4" xfId="19671" xr:uid="{00000000-0005-0000-0000-000099690000}"/>
    <cellStyle name="SAPBEXHLevel1X 2 4 2" xfId="27034" xr:uid="{00000000-0005-0000-0000-00009A690000}"/>
    <cellStyle name="SAPBEXHLevel1X 2 4 2 2" xfId="30177" xr:uid="{00000000-0005-0000-0000-00009B690000}"/>
    <cellStyle name="SAPBEXHLevel1X 2 4 2 2 2" xfId="39033" xr:uid="{C75FEEBB-E0EA-49A6-B360-7D0A175AA152}"/>
    <cellStyle name="SAPBEXHLevel1X 2 4 2 3" xfId="35905" xr:uid="{027E7838-3707-4CC4-BD7C-1B65BF41D088}"/>
    <cellStyle name="SAPBEXHLevel1X 2 4 3" xfId="27356" xr:uid="{00000000-0005-0000-0000-00009C690000}"/>
    <cellStyle name="SAPBEXHLevel1X 2 4 3 2" xfId="36224" xr:uid="{E405215C-DF3C-4C8A-9CD0-A5D04AE4DCB4}"/>
    <cellStyle name="SAPBEXHLevel1X 2 4 4" xfId="30629" xr:uid="{C8C67F3C-3A23-496C-903B-827E99114B77}"/>
    <cellStyle name="SAPBEXHLevel1X 2 5" xfId="27029" xr:uid="{00000000-0005-0000-0000-00009D690000}"/>
    <cellStyle name="SAPBEXHLevel1X 2 5 2" xfId="30172" xr:uid="{00000000-0005-0000-0000-00009E690000}"/>
    <cellStyle name="SAPBEXHLevel1X 2 5 2 2" xfId="39028" xr:uid="{0BE7B40F-6BB0-4C74-BB73-6D27B755851D}"/>
    <cellStyle name="SAPBEXHLevel1X 2 5 3" xfId="35900" xr:uid="{D09407A1-2D70-4981-93BE-EE7A855B068C}"/>
    <cellStyle name="SAPBEXHLevel1X 2 6" xfId="27351" xr:uid="{00000000-0005-0000-0000-00009F690000}"/>
    <cellStyle name="SAPBEXHLevel1X 2 6 2" xfId="36219" xr:uid="{6D3079A7-6634-436D-9474-5F3BAC8CF2BE}"/>
    <cellStyle name="SAPBEXHLevel1X 2 7" xfId="30624" xr:uid="{F0565397-40EF-4B9D-9281-89001244C255}"/>
    <cellStyle name="SAPBEXHLevel1X 3" xfId="19672" xr:uid="{00000000-0005-0000-0000-0000A0690000}"/>
    <cellStyle name="SAPBEXHLevel1X 3 2" xfId="19673" xr:uid="{00000000-0005-0000-0000-0000A1690000}"/>
    <cellStyle name="SAPBEXHLevel1X 3 2 2" xfId="27036" xr:uid="{00000000-0005-0000-0000-0000A2690000}"/>
    <cellStyle name="SAPBEXHLevel1X 3 2 2 2" xfId="30179" xr:uid="{00000000-0005-0000-0000-0000A3690000}"/>
    <cellStyle name="SAPBEXHLevel1X 3 2 2 2 2" xfId="39035" xr:uid="{5DD9EF3C-AB0F-4A16-80EC-C6A775E5DF15}"/>
    <cellStyle name="SAPBEXHLevel1X 3 2 2 3" xfId="35907" xr:uid="{08E285EE-4C94-4FDF-A4C2-CAB582B10F1E}"/>
    <cellStyle name="SAPBEXHLevel1X 3 2 3" xfId="27358" xr:uid="{00000000-0005-0000-0000-0000A4690000}"/>
    <cellStyle name="SAPBEXHLevel1X 3 2 3 2" xfId="36226" xr:uid="{07185619-EA2E-4558-BF3E-2F53B7C95B24}"/>
    <cellStyle name="SAPBEXHLevel1X 3 2 4" xfId="30631" xr:uid="{C6B77121-D6B1-4699-9DF5-DCBEC0C91C6C}"/>
    <cellStyle name="SAPBEXHLevel1X 3 3" xfId="19674" xr:uid="{00000000-0005-0000-0000-0000A5690000}"/>
    <cellStyle name="SAPBEXHLevel1X 3 3 2" xfId="27037" xr:uid="{00000000-0005-0000-0000-0000A6690000}"/>
    <cellStyle name="SAPBEXHLevel1X 3 3 2 2" xfId="30180" xr:uid="{00000000-0005-0000-0000-0000A7690000}"/>
    <cellStyle name="SAPBEXHLevel1X 3 3 2 2 2" xfId="39036" xr:uid="{F7BF22CB-C1A9-490A-9438-C4544623A47E}"/>
    <cellStyle name="SAPBEXHLevel1X 3 3 2 3" xfId="35908" xr:uid="{A3D1744A-0432-4BD1-8D92-B9B3E454E004}"/>
    <cellStyle name="SAPBEXHLevel1X 3 3 3" xfId="27359" xr:uid="{00000000-0005-0000-0000-0000A8690000}"/>
    <cellStyle name="SAPBEXHLevel1X 3 3 3 2" xfId="36227" xr:uid="{345FE1E6-BCBA-4C41-9D56-C5CADBC77063}"/>
    <cellStyle name="SAPBEXHLevel1X 3 3 4" xfId="30632" xr:uid="{662F34E7-A40C-4F92-8EC6-209F211BEAE1}"/>
    <cellStyle name="SAPBEXHLevel1X 3 4" xfId="27035" xr:uid="{00000000-0005-0000-0000-0000A9690000}"/>
    <cellStyle name="SAPBEXHLevel1X 3 4 2" xfId="30178" xr:uid="{00000000-0005-0000-0000-0000AA690000}"/>
    <cellStyle name="SAPBEXHLevel1X 3 4 2 2" xfId="39034" xr:uid="{E08EC45B-0A6E-4CAD-BFBD-91DE9AEC845C}"/>
    <cellStyle name="SAPBEXHLevel1X 3 4 3" xfId="35906" xr:uid="{755BB2F0-BD0A-4528-A0E0-846E37CE8DC5}"/>
    <cellStyle name="SAPBEXHLevel1X 3 5" xfId="27357" xr:uid="{00000000-0005-0000-0000-0000AB690000}"/>
    <cellStyle name="SAPBEXHLevel1X 3 5 2" xfId="36225" xr:uid="{AD7A9A26-B87D-42AC-9690-49CADC81E228}"/>
    <cellStyle name="SAPBEXHLevel1X 3 6" xfId="30630" xr:uid="{CFF6D972-FC89-493A-B2C7-B7E49E609294}"/>
    <cellStyle name="SAPBEXHLevel1X 4" xfId="19675" xr:uid="{00000000-0005-0000-0000-0000AC690000}"/>
    <cellStyle name="SAPBEXHLevel1X 4 2" xfId="27038" xr:uid="{00000000-0005-0000-0000-0000AD690000}"/>
    <cellStyle name="SAPBEXHLevel1X 4 2 2" xfId="30181" xr:uid="{00000000-0005-0000-0000-0000AE690000}"/>
    <cellStyle name="SAPBEXHLevel1X 4 2 2 2" xfId="39037" xr:uid="{28578AD4-D457-426F-BCD8-686A51630179}"/>
    <cellStyle name="SAPBEXHLevel1X 4 2 3" xfId="35909" xr:uid="{5627BC45-0847-4FAF-95A6-01EBF48AF843}"/>
    <cellStyle name="SAPBEXHLevel1X 4 3" xfId="27360" xr:uid="{00000000-0005-0000-0000-0000AF690000}"/>
    <cellStyle name="SAPBEXHLevel1X 4 3 2" xfId="36228" xr:uid="{C6259C2B-80F9-48A0-86BD-0E4A1279F2BA}"/>
    <cellStyle name="SAPBEXHLevel1X 4 4" xfId="30633" xr:uid="{A6A1E9CF-CB13-4DDC-9E8E-C536885AA30C}"/>
    <cellStyle name="SAPBEXHLevel1X 5" xfId="19676" xr:uid="{00000000-0005-0000-0000-0000B0690000}"/>
    <cellStyle name="SAPBEXHLevel1X 5 2" xfId="27039" xr:uid="{00000000-0005-0000-0000-0000B1690000}"/>
    <cellStyle name="SAPBEXHLevel1X 5 2 2" xfId="30182" xr:uid="{00000000-0005-0000-0000-0000B2690000}"/>
    <cellStyle name="SAPBEXHLevel1X 5 2 2 2" xfId="39038" xr:uid="{20043D67-D692-4D93-BD9E-2DBF57DE4D99}"/>
    <cellStyle name="SAPBEXHLevel1X 5 2 3" xfId="35910" xr:uid="{1014691A-F9C2-44FB-B583-133CACD93AF0}"/>
    <cellStyle name="SAPBEXHLevel1X 5 3" xfId="27361" xr:uid="{00000000-0005-0000-0000-0000B3690000}"/>
    <cellStyle name="SAPBEXHLevel1X 5 3 2" xfId="36229" xr:uid="{D5201110-A7AC-46B5-AFF4-E3214FDAA7C9}"/>
    <cellStyle name="SAPBEXHLevel1X 5 4" xfId="30634" xr:uid="{DD139583-DC6C-42CF-A011-A0E7A87812B8}"/>
    <cellStyle name="SAPBEXHLevel1X 6" xfId="27028" xr:uid="{00000000-0005-0000-0000-0000B4690000}"/>
    <cellStyle name="SAPBEXHLevel1X 6 2" xfId="30171" xr:uid="{00000000-0005-0000-0000-0000B5690000}"/>
    <cellStyle name="SAPBEXHLevel1X 6 2 2" xfId="39027" xr:uid="{47B9151F-7E84-47A1-9754-3BFF94DDDCB7}"/>
    <cellStyle name="SAPBEXHLevel1X 6 3" xfId="35899" xr:uid="{7973E70C-8018-43E7-AD43-DD0B36B1E257}"/>
    <cellStyle name="SAPBEXHLevel1X 7" xfId="27350" xr:uid="{00000000-0005-0000-0000-0000B6690000}"/>
    <cellStyle name="SAPBEXHLevel1X 7 2" xfId="36218" xr:uid="{A2857268-6F65-4EA6-862A-CDC22C2F329F}"/>
    <cellStyle name="SAPBEXHLevel1X 8" xfId="30623" xr:uid="{9B43BCA5-D381-42E9-AF91-04716DF5318B}"/>
    <cellStyle name="SAPBEXHLevel2" xfId="19677" xr:uid="{00000000-0005-0000-0000-0000B7690000}"/>
    <cellStyle name="SAPBEXHLevel2 2" xfId="19678" xr:uid="{00000000-0005-0000-0000-0000B8690000}"/>
    <cellStyle name="SAPBEXHLevel2 2 2" xfId="19679" xr:uid="{00000000-0005-0000-0000-0000B9690000}"/>
    <cellStyle name="SAPBEXHLevel2 2 2 2" xfId="19680" xr:uid="{00000000-0005-0000-0000-0000BA690000}"/>
    <cellStyle name="SAPBEXHLevel2 2 2 2 2" xfId="27043" xr:uid="{00000000-0005-0000-0000-0000BB690000}"/>
    <cellStyle name="SAPBEXHLevel2 2 2 2 2 2" xfId="30186" xr:uid="{00000000-0005-0000-0000-0000BC690000}"/>
    <cellStyle name="SAPBEXHLevel2 2 2 2 2 2 2" xfId="39042" xr:uid="{4AD6AE1A-456F-407A-B553-B0FA030B7C5E}"/>
    <cellStyle name="SAPBEXHLevel2 2 2 2 2 3" xfId="35914" xr:uid="{E92A5593-2DA2-4BD8-84F6-7E4BCEBB7DB0}"/>
    <cellStyle name="SAPBEXHLevel2 2 2 2 3" xfId="27365" xr:uid="{00000000-0005-0000-0000-0000BD690000}"/>
    <cellStyle name="SAPBEXHLevel2 2 2 2 3 2" xfId="36233" xr:uid="{3D7B42CA-B23D-4526-A83C-275E82FD682F}"/>
    <cellStyle name="SAPBEXHLevel2 2 2 2 4" xfId="30638" xr:uid="{9F9F38DB-E5A1-419B-A540-64E8CF112C78}"/>
    <cellStyle name="SAPBEXHLevel2 2 2 3" xfId="19681" xr:uid="{00000000-0005-0000-0000-0000BE690000}"/>
    <cellStyle name="SAPBEXHLevel2 2 2 3 2" xfId="27044" xr:uid="{00000000-0005-0000-0000-0000BF690000}"/>
    <cellStyle name="SAPBEXHLevel2 2 2 3 2 2" xfId="30187" xr:uid="{00000000-0005-0000-0000-0000C0690000}"/>
    <cellStyle name="SAPBEXHLevel2 2 2 3 2 2 2" xfId="39043" xr:uid="{23555233-D217-43CC-801B-792E2C2B529D}"/>
    <cellStyle name="SAPBEXHLevel2 2 2 3 2 3" xfId="35915" xr:uid="{65049DBD-05F5-4408-87CA-619316739B42}"/>
    <cellStyle name="SAPBEXHLevel2 2 2 3 3" xfId="27366" xr:uid="{00000000-0005-0000-0000-0000C1690000}"/>
    <cellStyle name="SAPBEXHLevel2 2 2 3 3 2" xfId="36234" xr:uid="{4BF40C68-5A47-4FC4-A492-34E3A7676C48}"/>
    <cellStyle name="SAPBEXHLevel2 2 2 3 4" xfId="30639" xr:uid="{E0AEC50F-4CBC-407B-802E-588A7A31BC99}"/>
    <cellStyle name="SAPBEXHLevel2 2 2 4" xfId="27042" xr:uid="{00000000-0005-0000-0000-0000C2690000}"/>
    <cellStyle name="SAPBEXHLevel2 2 2 4 2" xfId="30185" xr:uid="{00000000-0005-0000-0000-0000C3690000}"/>
    <cellStyle name="SAPBEXHLevel2 2 2 4 2 2" xfId="39041" xr:uid="{D6C7F898-A27D-47C8-9552-CFE992D95F6E}"/>
    <cellStyle name="SAPBEXHLevel2 2 2 4 3" xfId="35913" xr:uid="{23D4DA59-B6DD-45E6-A843-32F81D9BCE81}"/>
    <cellStyle name="SAPBEXHLevel2 2 2 5" xfId="27364" xr:uid="{00000000-0005-0000-0000-0000C4690000}"/>
    <cellStyle name="SAPBEXHLevel2 2 2 5 2" xfId="36232" xr:uid="{589E462D-7076-47BB-AB70-B6595777018C}"/>
    <cellStyle name="SAPBEXHLevel2 2 2 6" xfId="30637" xr:uid="{ECF32FF5-4621-4749-AE0E-B5BDFF9E2581}"/>
    <cellStyle name="SAPBEXHLevel2 2 3" xfId="19682" xr:uid="{00000000-0005-0000-0000-0000C5690000}"/>
    <cellStyle name="SAPBEXHLevel2 2 3 2" xfId="27045" xr:uid="{00000000-0005-0000-0000-0000C6690000}"/>
    <cellStyle name="SAPBEXHLevel2 2 3 2 2" xfId="30188" xr:uid="{00000000-0005-0000-0000-0000C7690000}"/>
    <cellStyle name="SAPBEXHLevel2 2 3 2 2 2" xfId="39044" xr:uid="{42787D10-267F-40D2-A71E-FAF89590D10C}"/>
    <cellStyle name="SAPBEXHLevel2 2 3 2 3" xfId="35916" xr:uid="{B5C6A646-87A5-40E5-98BE-18737E01FC0D}"/>
    <cellStyle name="SAPBEXHLevel2 2 3 3" xfId="27367" xr:uid="{00000000-0005-0000-0000-0000C8690000}"/>
    <cellStyle name="SAPBEXHLevel2 2 3 3 2" xfId="36235" xr:uid="{4F982F9D-3753-4809-8DE6-141111FEAA62}"/>
    <cellStyle name="SAPBEXHLevel2 2 3 4" xfId="30640" xr:uid="{46063078-F6F1-477C-BCCC-710F71C9B174}"/>
    <cellStyle name="SAPBEXHLevel2 2 4" xfId="19683" xr:uid="{00000000-0005-0000-0000-0000C9690000}"/>
    <cellStyle name="SAPBEXHLevel2 2 4 2" xfId="27046" xr:uid="{00000000-0005-0000-0000-0000CA690000}"/>
    <cellStyle name="SAPBEXHLevel2 2 4 2 2" xfId="30189" xr:uid="{00000000-0005-0000-0000-0000CB690000}"/>
    <cellStyle name="SAPBEXHLevel2 2 4 2 2 2" xfId="39045" xr:uid="{BAFBD972-DB67-4994-B6A5-D91C6CCB76E8}"/>
    <cellStyle name="SAPBEXHLevel2 2 4 2 3" xfId="35917" xr:uid="{2A4CC6F0-509D-4B92-987E-B1A557181BC4}"/>
    <cellStyle name="SAPBEXHLevel2 2 4 3" xfId="27368" xr:uid="{00000000-0005-0000-0000-0000CC690000}"/>
    <cellStyle name="SAPBEXHLevel2 2 4 3 2" xfId="36236" xr:uid="{82A0F01A-A1FE-4E1D-8D8C-51DB88412168}"/>
    <cellStyle name="SAPBEXHLevel2 2 4 4" xfId="30641" xr:uid="{1D9BE148-8286-4852-9CAC-4FD579C901F5}"/>
    <cellStyle name="SAPBEXHLevel2 2 5" xfId="27041" xr:uid="{00000000-0005-0000-0000-0000CD690000}"/>
    <cellStyle name="SAPBEXHLevel2 2 5 2" xfId="30184" xr:uid="{00000000-0005-0000-0000-0000CE690000}"/>
    <cellStyle name="SAPBEXHLevel2 2 5 2 2" xfId="39040" xr:uid="{0CF05A60-D8B8-4267-AC04-57AB8F721E80}"/>
    <cellStyle name="SAPBEXHLevel2 2 5 3" xfId="35912" xr:uid="{10FD88BB-91B7-4B64-BC87-A35C6F17F320}"/>
    <cellStyle name="SAPBEXHLevel2 2 6" xfId="27363" xr:uid="{00000000-0005-0000-0000-0000CF690000}"/>
    <cellStyle name="SAPBEXHLevel2 2 6 2" xfId="36231" xr:uid="{0E8C3887-DF53-4463-8488-102DB70CA881}"/>
    <cellStyle name="SAPBEXHLevel2 2 7" xfId="30636" xr:uid="{04906DA1-2F26-4E96-99EA-E77EE02209F8}"/>
    <cellStyle name="SAPBEXHLevel2 3" xfId="19684" xr:uid="{00000000-0005-0000-0000-0000D0690000}"/>
    <cellStyle name="SAPBEXHLevel2 3 2" xfId="19685" xr:uid="{00000000-0005-0000-0000-0000D1690000}"/>
    <cellStyle name="SAPBEXHLevel2 3 2 2" xfId="27048" xr:uid="{00000000-0005-0000-0000-0000D2690000}"/>
    <cellStyle name="SAPBEXHLevel2 3 2 2 2" xfId="30191" xr:uid="{00000000-0005-0000-0000-0000D3690000}"/>
    <cellStyle name="SAPBEXHLevel2 3 2 2 2 2" xfId="39047" xr:uid="{06C2E03A-D363-433C-A9AB-C0327587408B}"/>
    <cellStyle name="SAPBEXHLevel2 3 2 2 3" xfId="35919" xr:uid="{5E57F8DA-6DA2-4B5A-9A2E-D9F47D20130D}"/>
    <cellStyle name="SAPBEXHLevel2 3 2 3" xfId="27370" xr:uid="{00000000-0005-0000-0000-0000D4690000}"/>
    <cellStyle name="SAPBEXHLevel2 3 2 3 2" xfId="36238" xr:uid="{071013AA-D652-4916-9D4C-96C538378D53}"/>
    <cellStyle name="SAPBEXHLevel2 3 2 4" xfId="30643" xr:uid="{F3F4FFB4-A442-4CDF-914B-6DF9E623A7D6}"/>
    <cellStyle name="SAPBEXHLevel2 3 3" xfId="19686" xr:uid="{00000000-0005-0000-0000-0000D5690000}"/>
    <cellStyle name="SAPBEXHLevel2 3 3 2" xfId="27049" xr:uid="{00000000-0005-0000-0000-0000D6690000}"/>
    <cellStyle name="SAPBEXHLevel2 3 3 2 2" xfId="30192" xr:uid="{00000000-0005-0000-0000-0000D7690000}"/>
    <cellStyle name="SAPBEXHLevel2 3 3 2 2 2" xfId="39048" xr:uid="{2B270425-C624-4A69-8E23-47E37EFE824A}"/>
    <cellStyle name="SAPBEXHLevel2 3 3 2 3" xfId="35920" xr:uid="{E6B509AC-CD80-4813-A642-3376096DB2E0}"/>
    <cellStyle name="SAPBEXHLevel2 3 3 3" xfId="27371" xr:uid="{00000000-0005-0000-0000-0000D8690000}"/>
    <cellStyle name="SAPBEXHLevel2 3 3 3 2" xfId="36239" xr:uid="{B2F1443C-CC11-4A90-8615-404D8E7F43D6}"/>
    <cellStyle name="SAPBEXHLevel2 3 3 4" xfId="30644" xr:uid="{66C88FDC-392C-470E-87A1-678E7DCF07B8}"/>
    <cellStyle name="SAPBEXHLevel2 3 4" xfId="27047" xr:uid="{00000000-0005-0000-0000-0000D9690000}"/>
    <cellStyle name="SAPBEXHLevel2 3 4 2" xfId="30190" xr:uid="{00000000-0005-0000-0000-0000DA690000}"/>
    <cellStyle name="SAPBEXHLevel2 3 4 2 2" xfId="39046" xr:uid="{72A0C9E3-E9E7-4382-A964-B67C31BB89D8}"/>
    <cellStyle name="SAPBEXHLevel2 3 4 3" xfId="35918" xr:uid="{F0A7C165-31FA-4F33-B1EF-EB6B3B6C24F3}"/>
    <cellStyle name="SAPBEXHLevel2 3 5" xfId="27369" xr:uid="{00000000-0005-0000-0000-0000DB690000}"/>
    <cellStyle name="SAPBEXHLevel2 3 5 2" xfId="36237" xr:uid="{DDC406D3-4A01-444D-8EFF-DD45198E614A}"/>
    <cellStyle name="SAPBEXHLevel2 3 6" xfId="30642" xr:uid="{AF7EB1BD-60AC-404F-AED4-43181237C080}"/>
    <cellStyle name="SAPBEXHLevel2 4" xfId="19687" xr:uid="{00000000-0005-0000-0000-0000DC690000}"/>
    <cellStyle name="SAPBEXHLevel2 4 2" xfId="27050" xr:uid="{00000000-0005-0000-0000-0000DD690000}"/>
    <cellStyle name="SAPBEXHLevel2 4 2 2" xfId="30193" xr:uid="{00000000-0005-0000-0000-0000DE690000}"/>
    <cellStyle name="SAPBEXHLevel2 4 2 2 2" xfId="39049" xr:uid="{2298654E-ED0C-477C-8BC9-B15FC7340D34}"/>
    <cellStyle name="SAPBEXHLevel2 4 2 3" xfId="35921" xr:uid="{2D925CF7-3034-4C08-9577-1430CB3735DB}"/>
    <cellStyle name="SAPBEXHLevel2 4 3" xfId="27372" xr:uid="{00000000-0005-0000-0000-0000DF690000}"/>
    <cellStyle name="SAPBEXHLevel2 4 3 2" xfId="36240" xr:uid="{470EA4E2-BEC5-4C10-9279-BBF3FA08BC04}"/>
    <cellStyle name="SAPBEXHLevel2 4 4" xfId="30645" xr:uid="{9FE43C28-417C-4C23-A774-E34B0BC619B1}"/>
    <cellStyle name="SAPBEXHLevel2 5" xfId="19688" xr:uid="{00000000-0005-0000-0000-0000E0690000}"/>
    <cellStyle name="SAPBEXHLevel2 5 2" xfId="27051" xr:uid="{00000000-0005-0000-0000-0000E1690000}"/>
    <cellStyle name="SAPBEXHLevel2 5 2 2" xfId="30194" xr:uid="{00000000-0005-0000-0000-0000E2690000}"/>
    <cellStyle name="SAPBEXHLevel2 5 2 2 2" xfId="39050" xr:uid="{57BB1637-8400-4AF3-ABFB-6CB662248CFD}"/>
    <cellStyle name="SAPBEXHLevel2 5 2 3" xfId="35922" xr:uid="{3C0F5EDE-4C06-4DD5-8D59-6FF6372C41E4}"/>
    <cellStyle name="SAPBEXHLevel2 5 3" xfId="27373" xr:uid="{00000000-0005-0000-0000-0000E3690000}"/>
    <cellStyle name="SAPBEXHLevel2 5 3 2" xfId="36241" xr:uid="{AD760B59-CEDF-480D-8ABD-3A4619BA80CF}"/>
    <cellStyle name="SAPBEXHLevel2 5 4" xfId="30646" xr:uid="{BD2C3696-3B6B-467C-A1BC-2FC16CB804F6}"/>
    <cellStyle name="SAPBEXHLevel2 6" xfId="27040" xr:uid="{00000000-0005-0000-0000-0000E4690000}"/>
    <cellStyle name="SAPBEXHLevel2 6 2" xfId="30183" xr:uid="{00000000-0005-0000-0000-0000E5690000}"/>
    <cellStyle name="SAPBEXHLevel2 6 2 2" xfId="39039" xr:uid="{BE72849E-4BD7-4C91-8D1B-4D31798CCA9B}"/>
    <cellStyle name="SAPBEXHLevel2 6 3" xfId="35911" xr:uid="{81925A59-4F24-4347-B9E1-943C0654BC7D}"/>
    <cellStyle name="SAPBEXHLevel2 7" xfId="27362" xr:uid="{00000000-0005-0000-0000-0000E6690000}"/>
    <cellStyle name="SAPBEXHLevel2 7 2" xfId="36230" xr:uid="{E28D80E7-ED77-4D84-94AC-915710B9C4E4}"/>
    <cellStyle name="SAPBEXHLevel2 8" xfId="30635" xr:uid="{819908CD-E749-4ED0-AE8C-6829C5E143E6}"/>
    <cellStyle name="SAPBEXHLevel2X" xfId="19689" xr:uid="{00000000-0005-0000-0000-0000E7690000}"/>
    <cellStyle name="SAPBEXHLevel2X 2" xfId="19690" xr:uid="{00000000-0005-0000-0000-0000E8690000}"/>
    <cellStyle name="SAPBEXHLevel2X 2 2" xfId="19691" xr:uid="{00000000-0005-0000-0000-0000E9690000}"/>
    <cellStyle name="SAPBEXHLevel2X 2 2 2" xfId="19692" xr:uid="{00000000-0005-0000-0000-0000EA690000}"/>
    <cellStyle name="SAPBEXHLevel2X 2 2 2 2" xfId="27055" xr:uid="{00000000-0005-0000-0000-0000EB690000}"/>
    <cellStyle name="SAPBEXHLevel2X 2 2 2 2 2" xfId="30198" xr:uid="{00000000-0005-0000-0000-0000EC690000}"/>
    <cellStyle name="SAPBEXHLevel2X 2 2 2 2 2 2" xfId="39054" xr:uid="{503F69F0-8889-47AC-AFC0-484D84DE9E8C}"/>
    <cellStyle name="SAPBEXHLevel2X 2 2 2 2 3" xfId="35926" xr:uid="{1C9C562B-4935-4D84-B5FE-941E461A1B66}"/>
    <cellStyle name="SAPBEXHLevel2X 2 2 2 3" xfId="27377" xr:uid="{00000000-0005-0000-0000-0000ED690000}"/>
    <cellStyle name="SAPBEXHLevel2X 2 2 2 3 2" xfId="36245" xr:uid="{21A6D18B-33AB-4ED9-8F72-BC8229672D30}"/>
    <cellStyle name="SAPBEXHLevel2X 2 2 2 4" xfId="30650" xr:uid="{E404745A-3BE9-4118-A746-A6DA828469D0}"/>
    <cellStyle name="SAPBEXHLevel2X 2 2 3" xfId="19693" xr:uid="{00000000-0005-0000-0000-0000EE690000}"/>
    <cellStyle name="SAPBEXHLevel2X 2 2 3 2" xfId="27056" xr:uid="{00000000-0005-0000-0000-0000EF690000}"/>
    <cellStyle name="SAPBEXHLevel2X 2 2 3 2 2" xfId="30199" xr:uid="{00000000-0005-0000-0000-0000F0690000}"/>
    <cellStyle name="SAPBEXHLevel2X 2 2 3 2 2 2" xfId="39055" xr:uid="{4F2E7D83-98E0-453F-9521-BAE7D8498A9D}"/>
    <cellStyle name="SAPBEXHLevel2X 2 2 3 2 3" xfId="35927" xr:uid="{00A97611-2BFB-4288-B79D-B3EFB330AB7F}"/>
    <cellStyle name="SAPBEXHLevel2X 2 2 3 3" xfId="27378" xr:uid="{00000000-0005-0000-0000-0000F1690000}"/>
    <cellStyle name="SAPBEXHLevel2X 2 2 3 3 2" xfId="36246" xr:uid="{9FD25278-BF4A-4BF5-889A-A61D5D19670A}"/>
    <cellStyle name="SAPBEXHLevel2X 2 2 3 4" xfId="30651" xr:uid="{63810FA6-2BE3-4F7A-A17E-7734F0F1470F}"/>
    <cellStyle name="SAPBEXHLevel2X 2 2 4" xfId="27054" xr:uid="{00000000-0005-0000-0000-0000F2690000}"/>
    <cellStyle name="SAPBEXHLevel2X 2 2 4 2" xfId="30197" xr:uid="{00000000-0005-0000-0000-0000F3690000}"/>
    <cellStyle name="SAPBEXHLevel2X 2 2 4 2 2" xfId="39053" xr:uid="{9777343E-57A4-4BF2-AC4F-3086FF8F3066}"/>
    <cellStyle name="SAPBEXHLevel2X 2 2 4 3" xfId="35925" xr:uid="{75BC07EF-35C9-431B-9D2A-2610B4B2E049}"/>
    <cellStyle name="SAPBEXHLevel2X 2 2 5" xfId="27376" xr:uid="{00000000-0005-0000-0000-0000F4690000}"/>
    <cellStyle name="SAPBEXHLevel2X 2 2 5 2" xfId="36244" xr:uid="{7B181FB3-B861-4F59-965D-374C0280695E}"/>
    <cellStyle name="SAPBEXHLevel2X 2 2 6" xfId="30649" xr:uid="{50606000-99FF-4D6B-B511-8C544AFD2DA9}"/>
    <cellStyle name="SAPBEXHLevel2X 2 3" xfId="19694" xr:uid="{00000000-0005-0000-0000-0000F5690000}"/>
    <cellStyle name="SAPBEXHLevel2X 2 3 2" xfId="27057" xr:uid="{00000000-0005-0000-0000-0000F6690000}"/>
    <cellStyle name="SAPBEXHLevel2X 2 3 2 2" xfId="30200" xr:uid="{00000000-0005-0000-0000-0000F7690000}"/>
    <cellStyle name="SAPBEXHLevel2X 2 3 2 2 2" xfId="39056" xr:uid="{37A75B31-A2DA-4448-9D22-0AAA0514C5E1}"/>
    <cellStyle name="SAPBEXHLevel2X 2 3 2 3" xfId="35928" xr:uid="{9186AECC-B616-426E-A9D1-312D8D52383B}"/>
    <cellStyle name="SAPBEXHLevel2X 2 3 3" xfId="27379" xr:uid="{00000000-0005-0000-0000-0000F8690000}"/>
    <cellStyle name="SAPBEXHLevel2X 2 3 3 2" xfId="36247" xr:uid="{6B782D4F-E778-4E05-A993-6DAF01B8B3EE}"/>
    <cellStyle name="SAPBEXHLevel2X 2 3 4" xfId="30652" xr:uid="{A8B21922-BD41-459A-83C9-E428A5FDCED3}"/>
    <cellStyle name="SAPBEXHLevel2X 2 4" xfId="19695" xr:uid="{00000000-0005-0000-0000-0000F9690000}"/>
    <cellStyle name="SAPBEXHLevel2X 2 4 2" xfId="27058" xr:uid="{00000000-0005-0000-0000-0000FA690000}"/>
    <cellStyle name="SAPBEXHLevel2X 2 4 2 2" xfId="30201" xr:uid="{00000000-0005-0000-0000-0000FB690000}"/>
    <cellStyle name="SAPBEXHLevel2X 2 4 2 2 2" xfId="39057" xr:uid="{A91F4783-22D5-4739-9A02-66AB4056FBD6}"/>
    <cellStyle name="SAPBEXHLevel2X 2 4 2 3" xfId="35929" xr:uid="{251DB203-EA5C-4D83-8F51-A81D764A626D}"/>
    <cellStyle name="SAPBEXHLevel2X 2 4 3" xfId="27380" xr:uid="{00000000-0005-0000-0000-0000FC690000}"/>
    <cellStyle name="SAPBEXHLevel2X 2 4 3 2" xfId="36248" xr:uid="{6C0D12EC-680E-4AAB-BFA3-A0ABBA52C7D5}"/>
    <cellStyle name="SAPBEXHLevel2X 2 4 4" xfId="30653" xr:uid="{3F0F18A8-6535-4A1B-8FF8-9E809EE6674E}"/>
    <cellStyle name="SAPBEXHLevel2X 2 5" xfId="27053" xr:uid="{00000000-0005-0000-0000-0000FD690000}"/>
    <cellStyle name="SAPBEXHLevel2X 2 5 2" xfId="30196" xr:uid="{00000000-0005-0000-0000-0000FE690000}"/>
    <cellStyle name="SAPBEXHLevel2X 2 5 2 2" xfId="39052" xr:uid="{BE0248EE-DF0A-4BC7-8321-3A6B7926776A}"/>
    <cellStyle name="SAPBEXHLevel2X 2 5 3" xfId="35924" xr:uid="{1CEB7FB1-68F1-4C0D-BBE0-93846BB89F1D}"/>
    <cellStyle name="SAPBEXHLevel2X 2 6" xfId="27375" xr:uid="{00000000-0005-0000-0000-0000FF690000}"/>
    <cellStyle name="SAPBEXHLevel2X 2 6 2" xfId="36243" xr:uid="{79C58A32-2B7F-438C-8F12-7BA95936B066}"/>
    <cellStyle name="SAPBEXHLevel2X 2 7" xfId="30648" xr:uid="{2DC0E0C0-0168-42E0-A437-E58B2BE540AC}"/>
    <cellStyle name="SAPBEXHLevel2X 3" xfId="19696" xr:uid="{00000000-0005-0000-0000-0000006A0000}"/>
    <cellStyle name="SAPBEXHLevel2X 3 2" xfId="19697" xr:uid="{00000000-0005-0000-0000-0000016A0000}"/>
    <cellStyle name="SAPBEXHLevel2X 3 2 2" xfId="27060" xr:uid="{00000000-0005-0000-0000-0000026A0000}"/>
    <cellStyle name="SAPBEXHLevel2X 3 2 2 2" xfId="30203" xr:uid="{00000000-0005-0000-0000-0000036A0000}"/>
    <cellStyle name="SAPBEXHLevel2X 3 2 2 2 2" xfId="39059" xr:uid="{893EA31D-7218-4405-9559-E18CE9646518}"/>
    <cellStyle name="SAPBEXHLevel2X 3 2 2 3" xfId="35931" xr:uid="{119F21BA-68B9-42C0-A22A-CC5D492C87A1}"/>
    <cellStyle name="SAPBEXHLevel2X 3 2 3" xfId="27382" xr:uid="{00000000-0005-0000-0000-0000046A0000}"/>
    <cellStyle name="SAPBEXHLevel2X 3 2 3 2" xfId="36250" xr:uid="{FD48A0E8-9521-4583-BC69-CFE05B609079}"/>
    <cellStyle name="SAPBEXHLevel2X 3 2 4" xfId="30655" xr:uid="{9D199CDD-52C7-415A-81E8-89C43E47DA12}"/>
    <cellStyle name="SAPBEXHLevel2X 3 3" xfId="19698" xr:uid="{00000000-0005-0000-0000-0000056A0000}"/>
    <cellStyle name="SAPBEXHLevel2X 3 3 2" xfId="27061" xr:uid="{00000000-0005-0000-0000-0000066A0000}"/>
    <cellStyle name="SAPBEXHLevel2X 3 3 2 2" xfId="30204" xr:uid="{00000000-0005-0000-0000-0000076A0000}"/>
    <cellStyle name="SAPBEXHLevel2X 3 3 2 2 2" xfId="39060" xr:uid="{76C574A6-DCA3-476F-B27A-0CD3ED24AC1F}"/>
    <cellStyle name="SAPBEXHLevel2X 3 3 2 3" xfId="35932" xr:uid="{6B7CE693-8AA4-4FE0-9B43-1443F9DCF3E0}"/>
    <cellStyle name="SAPBEXHLevel2X 3 3 3" xfId="27383" xr:uid="{00000000-0005-0000-0000-0000086A0000}"/>
    <cellStyle name="SAPBEXHLevel2X 3 3 3 2" xfId="36251" xr:uid="{4946301C-6990-4D3F-A2C7-1C4D03AE2401}"/>
    <cellStyle name="SAPBEXHLevel2X 3 3 4" xfId="30656" xr:uid="{9EE43BB5-6A5F-4B0E-A834-10B125A36843}"/>
    <cellStyle name="SAPBEXHLevel2X 3 4" xfId="27059" xr:uid="{00000000-0005-0000-0000-0000096A0000}"/>
    <cellStyle name="SAPBEXHLevel2X 3 4 2" xfId="30202" xr:uid="{00000000-0005-0000-0000-00000A6A0000}"/>
    <cellStyle name="SAPBEXHLevel2X 3 4 2 2" xfId="39058" xr:uid="{69DAC6EB-4744-41F6-8631-8F99E33FFC45}"/>
    <cellStyle name="SAPBEXHLevel2X 3 4 3" xfId="35930" xr:uid="{E2218505-6BF7-4F91-98C5-FE184A17EBB6}"/>
    <cellStyle name="SAPBEXHLevel2X 3 5" xfId="27381" xr:uid="{00000000-0005-0000-0000-00000B6A0000}"/>
    <cellStyle name="SAPBEXHLevel2X 3 5 2" xfId="36249" xr:uid="{D8344FFF-6D63-4A81-A450-4DB3F84F886A}"/>
    <cellStyle name="SAPBEXHLevel2X 3 6" xfId="30654" xr:uid="{FD1F3EEB-154C-4C4D-9908-87C16C53363F}"/>
    <cellStyle name="SAPBEXHLevel2X 4" xfId="19699" xr:uid="{00000000-0005-0000-0000-00000C6A0000}"/>
    <cellStyle name="SAPBEXHLevel2X 4 2" xfId="27062" xr:uid="{00000000-0005-0000-0000-00000D6A0000}"/>
    <cellStyle name="SAPBEXHLevel2X 4 2 2" xfId="30205" xr:uid="{00000000-0005-0000-0000-00000E6A0000}"/>
    <cellStyle name="SAPBEXHLevel2X 4 2 2 2" xfId="39061" xr:uid="{4A230F09-CF30-4140-A26E-E2A6AED43ACA}"/>
    <cellStyle name="SAPBEXHLevel2X 4 2 3" xfId="35933" xr:uid="{9313B786-ADD4-446C-B8DF-229FCE70ED3B}"/>
    <cellStyle name="SAPBEXHLevel2X 4 3" xfId="27384" xr:uid="{00000000-0005-0000-0000-00000F6A0000}"/>
    <cellStyle name="SAPBEXHLevel2X 4 3 2" xfId="36252" xr:uid="{13623819-F135-4DEB-996B-EF81FFFA01B1}"/>
    <cellStyle name="SAPBEXHLevel2X 4 4" xfId="30657" xr:uid="{75487BDD-D8C7-4F70-827C-BFABFE9FA258}"/>
    <cellStyle name="SAPBEXHLevel2X 5" xfId="19700" xr:uid="{00000000-0005-0000-0000-0000106A0000}"/>
    <cellStyle name="SAPBEXHLevel2X 5 2" xfId="27063" xr:uid="{00000000-0005-0000-0000-0000116A0000}"/>
    <cellStyle name="SAPBEXHLevel2X 5 2 2" xfId="30206" xr:uid="{00000000-0005-0000-0000-0000126A0000}"/>
    <cellStyle name="SAPBEXHLevel2X 5 2 2 2" xfId="39062" xr:uid="{839181C0-EA3C-4427-B73C-00E20742E67D}"/>
    <cellStyle name="SAPBEXHLevel2X 5 2 3" xfId="35934" xr:uid="{6686C773-C91B-42BA-8625-AD85A439014C}"/>
    <cellStyle name="SAPBEXHLevel2X 5 3" xfId="27385" xr:uid="{00000000-0005-0000-0000-0000136A0000}"/>
    <cellStyle name="SAPBEXHLevel2X 5 3 2" xfId="36253" xr:uid="{655BD2EE-CAD4-4B48-B38E-E7603B3DFAB9}"/>
    <cellStyle name="SAPBEXHLevel2X 5 4" xfId="30658" xr:uid="{AC82246A-483D-4D3E-9C24-9FD1337405F5}"/>
    <cellStyle name="SAPBEXHLevel2X 6" xfId="27052" xr:uid="{00000000-0005-0000-0000-0000146A0000}"/>
    <cellStyle name="SAPBEXHLevel2X 6 2" xfId="30195" xr:uid="{00000000-0005-0000-0000-0000156A0000}"/>
    <cellStyle name="SAPBEXHLevel2X 6 2 2" xfId="39051" xr:uid="{87DBBA1B-853E-4500-8E46-3A79683399CB}"/>
    <cellStyle name="SAPBEXHLevel2X 6 3" xfId="35923" xr:uid="{6C4DEAA4-E424-4B67-9E6A-1DF2DD19E7DA}"/>
    <cellStyle name="SAPBEXHLevel2X 7" xfId="27374" xr:uid="{00000000-0005-0000-0000-0000166A0000}"/>
    <cellStyle name="SAPBEXHLevel2X 7 2" xfId="36242" xr:uid="{70F957CB-5B7D-42B2-BDE5-0EC22C696C62}"/>
    <cellStyle name="SAPBEXHLevel2X 8" xfId="30647" xr:uid="{E9B3B398-33D7-4C89-9B2E-CDC0992D8711}"/>
    <cellStyle name="SAPBEXHLevel3" xfId="19701" xr:uid="{00000000-0005-0000-0000-0000176A0000}"/>
    <cellStyle name="SAPBEXHLevel3 2" xfId="19702" xr:uid="{00000000-0005-0000-0000-0000186A0000}"/>
    <cellStyle name="SAPBEXHLevel3 2 2" xfId="19703" xr:uid="{00000000-0005-0000-0000-0000196A0000}"/>
    <cellStyle name="SAPBEXHLevel3 2 2 2" xfId="19704" xr:uid="{00000000-0005-0000-0000-00001A6A0000}"/>
    <cellStyle name="SAPBEXHLevel3 2 2 2 2" xfId="27067" xr:uid="{00000000-0005-0000-0000-00001B6A0000}"/>
    <cellStyle name="SAPBEXHLevel3 2 2 2 2 2" xfId="30210" xr:uid="{00000000-0005-0000-0000-00001C6A0000}"/>
    <cellStyle name="SAPBEXHLevel3 2 2 2 2 2 2" xfId="39066" xr:uid="{893B6212-5BC8-4D5D-B859-FE81C171083B}"/>
    <cellStyle name="SAPBEXHLevel3 2 2 2 2 3" xfId="35938" xr:uid="{29234D8B-E6E4-4185-84FF-140C401ADBFE}"/>
    <cellStyle name="SAPBEXHLevel3 2 2 2 3" xfId="27389" xr:uid="{00000000-0005-0000-0000-00001D6A0000}"/>
    <cellStyle name="SAPBEXHLevel3 2 2 2 3 2" xfId="36257" xr:uid="{7F0DC870-FA32-4361-A182-4121331F5966}"/>
    <cellStyle name="SAPBEXHLevel3 2 2 2 4" xfId="30662" xr:uid="{BFC9C2F3-57D3-4C2F-A068-FA3D66EDE8EF}"/>
    <cellStyle name="SAPBEXHLevel3 2 2 3" xfId="19705" xr:uid="{00000000-0005-0000-0000-00001E6A0000}"/>
    <cellStyle name="SAPBEXHLevel3 2 2 3 2" xfId="27068" xr:uid="{00000000-0005-0000-0000-00001F6A0000}"/>
    <cellStyle name="SAPBEXHLevel3 2 2 3 2 2" xfId="30211" xr:uid="{00000000-0005-0000-0000-0000206A0000}"/>
    <cellStyle name="SAPBEXHLevel3 2 2 3 2 2 2" xfId="39067" xr:uid="{2A7C351D-EBB4-4CC8-A025-7460ADF579C4}"/>
    <cellStyle name="SAPBEXHLevel3 2 2 3 2 3" xfId="35939" xr:uid="{C4637F22-10D3-4382-B00D-70BC072C68CC}"/>
    <cellStyle name="SAPBEXHLevel3 2 2 3 3" xfId="27390" xr:uid="{00000000-0005-0000-0000-0000216A0000}"/>
    <cellStyle name="SAPBEXHLevel3 2 2 3 3 2" xfId="36258" xr:uid="{263DBB45-CFF6-4310-9C27-3719B9EF36FB}"/>
    <cellStyle name="SAPBEXHLevel3 2 2 3 4" xfId="30663" xr:uid="{D2AD5A31-9C27-4673-A7B6-46B830EE42E6}"/>
    <cellStyle name="SAPBEXHLevel3 2 2 4" xfId="27066" xr:uid="{00000000-0005-0000-0000-0000226A0000}"/>
    <cellStyle name="SAPBEXHLevel3 2 2 4 2" xfId="30209" xr:uid="{00000000-0005-0000-0000-0000236A0000}"/>
    <cellStyle name="SAPBEXHLevel3 2 2 4 2 2" xfId="39065" xr:uid="{F417653C-1072-41E1-91B7-15D7DB1A4995}"/>
    <cellStyle name="SAPBEXHLevel3 2 2 4 3" xfId="35937" xr:uid="{92241C36-7D09-4DED-8F80-7567453B5D2D}"/>
    <cellStyle name="SAPBEXHLevel3 2 2 5" xfId="27388" xr:uid="{00000000-0005-0000-0000-0000246A0000}"/>
    <cellStyle name="SAPBEXHLevel3 2 2 5 2" xfId="36256" xr:uid="{AC1781CB-3491-4952-A39B-BA68DD0C4FC7}"/>
    <cellStyle name="SAPBEXHLevel3 2 2 6" xfId="30661" xr:uid="{79E63C86-DE91-4126-B6FD-39B2F54115BE}"/>
    <cellStyle name="SAPBEXHLevel3 2 3" xfId="19706" xr:uid="{00000000-0005-0000-0000-0000256A0000}"/>
    <cellStyle name="SAPBEXHLevel3 2 3 2" xfId="27069" xr:uid="{00000000-0005-0000-0000-0000266A0000}"/>
    <cellStyle name="SAPBEXHLevel3 2 3 2 2" xfId="30212" xr:uid="{00000000-0005-0000-0000-0000276A0000}"/>
    <cellStyle name="SAPBEXHLevel3 2 3 2 2 2" xfId="39068" xr:uid="{88280F8E-836C-412B-9DA8-0D4F7311013E}"/>
    <cellStyle name="SAPBEXHLevel3 2 3 2 3" xfId="35940" xr:uid="{B7B9A284-5794-4497-A7E1-578932465664}"/>
    <cellStyle name="SAPBEXHLevel3 2 3 3" xfId="27391" xr:uid="{00000000-0005-0000-0000-0000286A0000}"/>
    <cellStyle name="SAPBEXHLevel3 2 3 3 2" xfId="36259" xr:uid="{320B0964-B6B1-4711-BEC8-6FC49224A9EC}"/>
    <cellStyle name="SAPBEXHLevel3 2 3 4" xfId="30664" xr:uid="{499053CA-F8ED-45B4-9CF9-9246475C9FCF}"/>
    <cellStyle name="SAPBEXHLevel3 2 4" xfId="19707" xr:uid="{00000000-0005-0000-0000-0000296A0000}"/>
    <cellStyle name="SAPBEXHLevel3 2 4 2" xfId="27070" xr:uid="{00000000-0005-0000-0000-00002A6A0000}"/>
    <cellStyle name="SAPBEXHLevel3 2 4 2 2" xfId="30213" xr:uid="{00000000-0005-0000-0000-00002B6A0000}"/>
    <cellStyle name="SAPBEXHLevel3 2 4 2 2 2" xfId="39069" xr:uid="{AE3528E6-4C02-4CAC-93FE-85F6168E52DC}"/>
    <cellStyle name="SAPBEXHLevel3 2 4 2 3" xfId="35941" xr:uid="{792DDC42-1D11-45C6-835C-73C3DEB10BDD}"/>
    <cellStyle name="SAPBEXHLevel3 2 4 3" xfId="27392" xr:uid="{00000000-0005-0000-0000-00002C6A0000}"/>
    <cellStyle name="SAPBEXHLevel3 2 4 3 2" xfId="36260" xr:uid="{35AAF36D-0978-406E-BFE1-B2697BDDE4AE}"/>
    <cellStyle name="SAPBEXHLevel3 2 4 4" xfId="30665" xr:uid="{D22A5BE8-79E0-4357-A409-EDD8EB468E02}"/>
    <cellStyle name="SAPBEXHLevel3 2 5" xfId="27065" xr:uid="{00000000-0005-0000-0000-00002D6A0000}"/>
    <cellStyle name="SAPBEXHLevel3 2 5 2" xfId="30208" xr:uid="{00000000-0005-0000-0000-00002E6A0000}"/>
    <cellStyle name="SAPBEXHLevel3 2 5 2 2" xfId="39064" xr:uid="{EED492C7-C43C-4297-9D11-DAB504082EBE}"/>
    <cellStyle name="SAPBEXHLevel3 2 5 3" xfId="35936" xr:uid="{D652C885-4303-48CB-95BE-E46A6806A323}"/>
    <cellStyle name="SAPBEXHLevel3 2 6" xfId="27387" xr:uid="{00000000-0005-0000-0000-00002F6A0000}"/>
    <cellStyle name="SAPBEXHLevel3 2 6 2" xfId="36255" xr:uid="{4440E81F-AE17-4730-ACB4-1A92BCC5764D}"/>
    <cellStyle name="SAPBEXHLevel3 2 7" xfId="30660" xr:uid="{A061CF5E-369F-4E38-B2BB-C53445D03E04}"/>
    <cellStyle name="SAPBEXHLevel3 3" xfId="19708" xr:uid="{00000000-0005-0000-0000-0000306A0000}"/>
    <cellStyle name="SAPBEXHLevel3 3 2" xfId="19709" xr:uid="{00000000-0005-0000-0000-0000316A0000}"/>
    <cellStyle name="SAPBEXHLevel3 3 2 2" xfId="27072" xr:uid="{00000000-0005-0000-0000-0000326A0000}"/>
    <cellStyle name="SAPBEXHLevel3 3 2 2 2" xfId="30215" xr:uid="{00000000-0005-0000-0000-0000336A0000}"/>
    <cellStyle name="SAPBEXHLevel3 3 2 2 2 2" xfId="39071" xr:uid="{70798BD0-CC30-451D-8E75-933E583BB357}"/>
    <cellStyle name="SAPBEXHLevel3 3 2 2 3" xfId="35943" xr:uid="{C8DAE5FF-C35D-45C6-98C8-061E2AD7FF72}"/>
    <cellStyle name="SAPBEXHLevel3 3 2 3" xfId="27394" xr:uid="{00000000-0005-0000-0000-0000346A0000}"/>
    <cellStyle name="SAPBEXHLevel3 3 2 3 2" xfId="36262" xr:uid="{F91A0E26-D763-453F-B55E-0B5EC221B0BD}"/>
    <cellStyle name="SAPBEXHLevel3 3 2 4" xfId="30667" xr:uid="{DE39A002-71A8-4E60-8674-58472C64335A}"/>
    <cellStyle name="SAPBEXHLevel3 3 3" xfId="19710" xr:uid="{00000000-0005-0000-0000-0000356A0000}"/>
    <cellStyle name="SAPBEXHLevel3 3 3 2" xfId="27073" xr:uid="{00000000-0005-0000-0000-0000366A0000}"/>
    <cellStyle name="SAPBEXHLevel3 3 3 2 2" xfId="30216" xr:uid="{00000000-0005-0000-0000-0000376A0000}"/>
    <cellStyle name="SAPBEXHLevel3 3 3 2 2 2" xfId="39072" xr:uid="{71A503C4-EDDC-489D-997E-930955270534}"/>
    <cellStyle name="SAPBEXHLevel3 3 3 2 3" xfId="35944" xr:uid="{A4EFA713-47EA-4DB0-A3A6-F6EB86063B2B}"/>
    <cellStyle name="SAPBEXHLevel3 3 3 3" xfId="27395" xr:uid="{00000000-0005-0000-0000-0000386A0000}"/>
    <cellStyle name="SAPBEXHLevel3 3 3 3 2" xfId="36263" xr:uid="{38B3F7FB-C6CB-4D7F-8D05-B250321BDD4F}"/>
    <cellStyle name="SAPBEXHLevel3 3 3 4" xfId="30668" xr:uid="{97EAE5E0-C0D0-453B-AECC-F018CAF8E4F8}"/>
    <cellStyle name="SAPBEXHLevel3 3 4" xfId="27071" xr:uid="{00000000-0005-0000-0000-0000396A0000}"/>
    <cellStyle name="SAPBEXHLevel3 3 4 2" xfId="30214" xr:uid="{00000000-0005-0000-0000-00003A6A0000}"/>
    <cellStyle name="SAPBEXHLevel3 3 4 2 2" xfId="39070" xr:uid="{2166E69A-947E-4075-AB40-EE510D80E388}"/>
    <cellStyle name="SAPBEXHLevel3 3 4 3" xfId="35942" xr:uid="{AABBE240-5A18-40B8-BFC0-5C545019E426}"/>
    <cellStyle name="SAPBEXHLevel3 3 5" xfId="27393" xr:uid="{00000000-0005-0000-0000-00003B6A0000}"/>
    <cellStyle name="SAPBEXHLevel3 3 5 2" xfId="36261" xr:uid="{E8865108-7CAE-44BA-B3D4-0A66907859E1}"/>
    <cellStyle name="SAPBEXHLevel3 3 6" xfId="30666" xr:uid="{E2EEEF9C-654C-48CF-B044-58102EE93DD4}"/>
    <cellStyle name="SAPBEXHLevel3 4" xfId="19711" xr:uid="{00000000-0005-0000-0000-00003C6A0000}"/>
    <cellStyle name="SAPBEXHLevel3 4 2" xfId="27074" xr:uid="{00000000-0005-0000-0000-00003D6A0000}"/>
    <cellStyle name="SAPBEXHLevel3 4 2 2" xfId="30217" xr:uid="{00000000-0005-0000-0000-00003E6A0000}"/>
    <cellStyle name="SAPBEXHLevel3 4 2 2 2" xfId="39073" xr:uid="{DC3503FA-8608-449A-A9F3-3FDD7ED4763E}"/>
    <cellStyle name="SAPBEXHLevel3 4 2 3" xfId="35945" xr:uid="{C05B760F-A6FC-4CBB-823E-811BA8484700}"/>
    <cellStyle name="SAPBEXHLevel3 4 3" xfId="27396" xr:uid="{00000000-0005-0000-0000-00003F6A0000}"/>
    <cellStyle name="SAPBEXHLevel3 4 3 2" xfId="36264" xr:uid="{262E7F42-3832-49B1-B11A-026CCBD1676D}"/>
    <cellStyle name="SAPBEXHLevel3 4 4" xfId="30669" xr:uid="{A1F5D637-F74A-4A7F-8C3D-4C8E2CEB0050}"/>
    <cellStyle name="SAPBEXHLevel3 5" xfId="19712" xr:uid="{00000000-0005-0000-0000-0000406A0000}"/>
    <cellStyle name="SAPBEXHLevel3 5 2" xfId="27075" xr:uid="{00000000-0005-0000-0000-0000416A0000}"/>
    <cellStyle name="SAPBEXHLevel3 5 2 2" xfId="30218" xr:uid="{00000000-0005-0000-0000-0000426A0000}"/>
    <cellStyle name="SAPBEXHLevel3 5 2 2 2" xfId="39074" xr:uid="{C8CB3CB6-C0BA-4A23-859B-5FD34639D571}"/>
    <cellStyle name="SAPBEXHLevel3 5 2 3" xfId="35946" xr:uid="{B16C444F-A175-4F46-B1A7-7EC00FA742CE}"/>
    <cellStyle name="SAPBEXHLevel3 5 3" xfId="27397" xr:uid="{00000000-0005-0000-0000-0000436A0000}"/>
    <cellStyle name="SAPBEXHLevel3 5 3 2" xfId="36265" xr:uid="{40B3F0A3-186F-423D-B5F3-B70DF22DF574}"/>
    <cellStyle name="SAPBEXHLevel3 5 4" xfId="30670" xr:uid="{ED9241C1-3660-47C9-843C-2429241D67BF}"/>
    <cellStyle name="SAPBEXHLevel3 6" xfId="27064" xr:uid="{00000000-0005-0000-0000-0000446A0000}"/>
    <cellStyle name="SAPBEXHLevel3 6 2" xfId="30207" xr:uid="{00000000-0005-0000-0000-0000456A0000}"/>
    <cellStyle name="SAPBEXHLevel3 6 2 2" xfId="39063" xr:uid="{07DF84EE-31FE-4C12-B5FB-4BBC7990E2C2}"/>
    <cellStyle name="SAPBEXHLevel3 6 3" xfId="35935" xr:uid="{48452D11-7220-4131-BE19-2833BE490840}"/>
    <cellStyle name="SAPBEXHLevel3 7" xfId="27386" xr:uid="{00000000-0005-0000-0000-0000466A0000}"/>
    <cellStyle name="SAPBEXHLevel3 7 2" xfId="36254" xr:uid="{87F53172-4118-4F88-A098-4CC400982150}"/>
    <cellStyle name="SAPBEXHLevel3 8" xfId="30659" xr:uid="{8478AF80-B909-4E6C-82D5-8138820F94A3}"/>
    <cellStyle name="SAPBEXHLevel3X" xfId="19713" xr:uid="{00000000-0005-0000-0000-0000476A0000}"/>
    <cellStyle name="SAPBEXHLevel3X 2" xfId="19714" xr:uid="{00000000-0005-0000-0000-0000486A0000}"/>
    <cellStyle name="SAPBEXHLevel3X 2 2" xfId="19715" xr:uid="{00000000-0005-0000-0000-0000496A0000}"/>
    <cellStyle name="SAPBEXHLevel3X 2 2 2" xfId="19716" xr:uid="{00000000-0005-0000-0000-00004A6A0000}"/>
    <cellStyle name="SAPBEXHLevel3X 2 2 2 2" xfId="27079" xr:uid="{00000000-0005-0000-0000-00004B6A0000}"/>
    <cellStyle name="SAPBEXHLevel3X 2 2 2 2 2" xfId="30222" xr:uid="{00000000-0005-0000-0000-00004C6A0000}"/>
    <cellStyle name="SAPBEXHLevel3X 2 2 2 2 2 2" xfId="39078" xr:uid="{733E40FB-CC7D-4AF1-86DA-C2F9201B46B3}"/>
    <cellStyle name="SAPBEXHLevel3X 2 2 2 2 3" xfId="35950" xr:uid="{F9C54820-A995-4C7F-94D5-A3A2D2B411A9}"/>
    <cellStyle name="SAPBEXHLevel3X 2 2 2 3" xfId="27401" xr:uid="{00000000-0005-0000-0000-00004D6A0000}"/>
    <cellStyle name="SAPBEXHLevel3X 2 2 2 3 2" xfId="36269" xr:uid="{9135B235-9086-402B-9D50-3723924F4B81}"/>
    <cellStyle name="SAPBEXHLevel3X 2 2 2 4" xfId="30674" xr:uid="{914DB7BF-7A92-444D-9305-1C947D1CA827}"/>
    <cellStyle name="SAPBEXHLevel3X 2 2 3" xfId="19717" xr:uid="{00000000-0005-0000-0000-00004E6A0000}"/>
    <cellStyle name="SAPBEXHLevel3X 2 2 3 2" xfId="27080" xr:uid="{00000000-0005-0000-0000-00004F6A0000}"/>
    <cellStyle name="SAPBEXHLevel3X 2 2 3 2 2" xfId="30223" xr:uid="{00000000-0005-0000-0000-0000506A0000}"/>
    <cellStyle name="SAPBEXHLevel3X 2 2 3 2 2 2" xfId="39079" xr:uid="{B69B910B-B034-4839-A09C-A84164D525DF}"/>
    <cellStyle name="SAPBEXHLevel3X 2 2 3 2 3" xfId="35951" xr:uid="{D597494A-1D4F-41F0-9733-A3075379F717}"/>
    <cellStyle name="SAPBEXHLevel3X 2 2 3 3" xfId="27402" xr:uid="{00000000-0005-0000-0000-0000516A0000}"/>
    <cellStyle name="SAPBEXHLevel3X 2 2 3 3 2" xfId="36270" xr:uid="{96E7E5C4-7A10-4C8E-9DE9-3E6F6937DEA3}"/>
    <cellStyle name="SAPBEXHLevel3X 2 2 3 4" xfId="30675" xr:uid="{A3BD1526-30AD-4F71-B7BC-958D2FAEF591}"/>
    <cellStyle name="SAPBEXHLevel3X 2 2 4" xfId="27078" xr:uid="{00000000-0005-0000-0000-0000526A0000}"/>
    <cellStyle name="SAPBEXHLevel3X 2 2 4 2" xfId="30221" xr:uid="{00000000-0005-0000-0000-0000536A0000}"/>
    <cellStyle name="SAPBEXHLevel3X 2 2 4 2 2" xfId="39077" xr:uid="{FA1F0380-754C-4229-B8D7-766400A887C1}"/>
    <cellStyle name="SAPBEXHLevel3X 2 2 4 3" xfId="35949" xr:uid="{BC506EA1-C19F-41A9-9F20-156DA6A783D0}"/>
    <cellStyle name="SAPBEXHLevel3X 2 2 5" xfId="27400" xr:uid="{00000000-0005-0000-0000-0000546A0000}"/>
    <cellStyle name="SAPBEXHLevel3X 2 2 5 2" xfId="36268" xr:uid="{1289400E-9B8A-4816-AE87-EBC9C30B0675}"/>
    <cellStyle name="SAPBEXHLevel3X 2 2 6" xfId="30673" xr:uid="{22BE93A6-78F8-42DC-8896-5D9C94240458}"/>
    <cellStyle name="SAPBEXHLevel3X 2 3" xfId="19718" xr:uid="{00000000-0005-0000-0000-0000556A0000}"/>
    <cellStyle name="SAPBEXHLevel3X 2 3 2" xfId="27081" xr:uid="{00000000-0005-0000-0000-0000566A0000}"/>
    <cellStyle name="SAPBEXHLevel3X 2 3 2 2" xfId="30224" xr:uid="{00000000-0005-0000-0000-0000576A0000}"/>
    <cellStyle name="SAPBEXHLevel3X 2 3 2 2 2" xfId="39080" xr:uid="{B0220957-4D34-47A1-A5A4-32471D0A0AAF}"/>
    <cellStyle name="SAPBEXHLevel3X 2 3 2 3" xfId="35952" xr:uid="{02C8208D-EF33-4361-BF63-F0CA543701FC}"/>
    <cellStyle name="SAPBEXHLevel3X 2 3 3" xfId="27403" xr:uid="{00000000-0005-0000-0000-0000586A0000}"/>
    <cellStyle name="SAPBEXHLevel3X 2 3 3 2" xfId="36271" xr:uid="{4A868A03-8246-4EC2-A9F5-7C3B8D35CCAF}"/>
    <cellStyle name="SAPBEXHLevel3X 2 3 4" xfId="30676" xr:uid="{892B4AB3-FC3D-4FB8-AEC1-B09EB61E2E97}"/>
    <cellStyle name="SAPBEXHLevel3X 2 4" xfId="19719" xr:uid="{00000000-0005-0000-0000-0000596A0000}"/>
    <cellStyle name="SAPBEXHLevel3X 2 4 2" xfId="27082" xr:uid="{00000000-0005-0000-0000-00005A6A0000}"/>
    <cellStyle name="SAPBEXHLevel3X 2 4 2 2" xfId="30225" xr:uid="{00000000-0005-0000-0000-00005B6A0000}"/>
    <cellStyle name="SAPBEXHLevel3X 2 4 2 2 2" xfId="39081" xr:uid="{296BD672-3AE2-4040-AB7C-6E16F2FB9EFA}"/>
    <cellStyle name="SAPBEXHLevel3X 2 4 2 3" xfId="35953" xr:uid="{8DCFD129-7B3A-4D26-8450-8BA86BBEEA99}"/>
    <cellStyle name="SAPBEXHLevel3X 2 4 3" xfId="27404" xr:uid="{00000000-0005-0000-0000-00005C6A0000}"/>
    <cellStyle name="SAPBEXHLevel3X 2 4 3 2" xfId="36272" xr:uid="{93674F00-5AD7-404B-83A4-004B5054BD9D}"/>
    <cellStyle name="SAPBEXHLevel3X 2 4 4" xfId="30677" xr:uid="{C3437743-5174-43BC-88D6-E08E152FC3EF}"/>
    <cellStyle name="SAPBEXHLevel3X 2 5" xfId="27077" xr:uid="{00000000-0005-0000-0000-00005D6A0000}"/>
    <cellStyle name="SAPBEXHLevel3X 2 5 2" xfId="30220" xr:uid="{00000000-0005-0000-0000-00005E6A0000}"/>
    <cellStyle name="SAPBEXHLevel3X 2 5 2 2" xfId="39076" xr:uid="{EF317026-9AFD-4E1B-907B-6A9E369A01DC}"/>
    <cellStyle name="SAPBEXHLevel3X 2 5 3" xfId="35948" xr:uid="{1909C61F-BEFA-452B-B6D8-009554F1954E}"/>
    <cellStyle name="SAPBEXHLevel3X 2 6" xfId="27399" xr:uid="{00000000-0005-0000-0000-00005F6A0000}"/>
    <cellStyle name="SAPBEXHLevel3X 2 6 2" xfId="36267" xr:uid="{E33B422C-DC2C-4B28-A516-F63C8B0FA466}"/>
    <cellStyle name="SAPBEXHLevel3X 2 7" xfId="30672" xr:uid="{99D549D6-E700-48A5-B75D-C6A15E66FCFA}"/>
    <cellStyle name="SAPBEXHLevel3X 3" xfId="19720" xr:uid="{00000000-0005-0000-0000-0000606A0000}"/>
    <cellStyle name="SAPBEXHLevel3X 3 2" xfId="19721" xr:uid="{00000000-0005-0000-0000-0000616A0000}"/>
    <cellStyle name="SAPBEXHLevel3X 3 2 2" xfId="27084" xr:uid="{00000000-0005-0000-0000-0000626A0000}"/>
    <cellStyle name="SAPBEXHLevel3X 3 2 2 2" xfId="30227" xr:uid="{00000000-0005-0000-0000-0000636A0000}"/>
    <cellStyle name="SAPBEXHLevel3X 3 2 2 2 2" xfId="39083" xr:uid="{BFB305DB-EF1D-454B-960E-024F2E123B57}"/>
    <cellStyle name="SAPBEXHLevel3X 3 2 2 3" xfId="35955" xr:uid="{B720F03C-DDAC-4AC8-9BC6-9E08162C8474}"/>
    <cellStyle name="SAPBEXHLevel3X 3 2 3" xfId="27406" xr:uid="{00000000-0005-0000-0000-0000646A0000}"/>
    <cellStyle name="SAPBEXHLevel3X 3 2 3 2" xfId="36274" xr:uid="{FE8F2E11-876C-4676-A6BF-0B957C94BC93}"/>
    <cellStyle name="SAPBEXHLevel3X 3 2 4" xfId="30679" xr:uid="{0E38A6BF-813D-4A6B-9094-1C8A87336945}"/>
    <cellStyle name="SAPBEXHLevel3X 3 3" xfId="19722" xr:uid="{00000000-0005-0000-0000-0000656A0000}"/>
    <cellStyle name="SAPBEXHLevel3X 3 3 2" xfId="27085" xr:uid="{00000000-0005-0000-0000-0000666A0000}"/>
    <cellStyle name="SAPBEXHLevel3X 3 3 2 2" xfId="30228" xr:uid="{00000000-0005-0000-0000-0000676A0000}"/>
    <cellStyle name="SAPBEXHLevel3X 3 3 2 2 2" xfId="39084" xr:uid="{24A2AF9C-345F-4AC4-8609-7642BF74947B}"/>
    <cellStyle name="SAPBEXHLevel3X 3 3 2 3" xfId="35956" xr:uid="{FD8400FB-393A-4C38-959C-88E890DFE37C}"/>
    <cellStyle name="SAPBEXHLevel3X 3 3 3" xfId="27407" xr:uid="{00000000-0005-0000-0000-0000686A0000}"/>
    <cellStyle name="SAPBEXHLevel3X 3 3 3 2" xfId="36275" xr:uid="{1C18DA4D-87CB-4C16-9645-89A8EB20C1FF}"/>
    <cellStyle name="SAPBEXHLevel3X 3 3 4" xfId="30680" xr:uid="{E41078A1-FE9E-4278-A7B7-041A45A7E188}"/>
    <cellStyle name="SAPBEXHLevel3X 3 4" xfId="27083" xr:uid="{00000000-0005-0000-0000-0000696A0000}"/>
    <cellStyle name="SAPBEXHLevel3X 3 4 2" xfId="30226" xr:uid="{00000000-0005-0000-0000-00006A6A0000}"/>
    <cellStyle name="SAPBEXHLevel3X 3 4 2 2" xfId="39082" xr:uid="{0B0B72DF-DD32-481E-AD58-A7976A3334AE}"/>
    <cellStyle name="SAPBEXHLevel3X 3 4 3" xfId="35954" xr:uid="{85E100DB-69CB-4A33-A496-6F08AC76ADA9}"/>
    <cellStyle name="SAPBEXHLevel3X 3 5" xfId="27405" xr:uid="{00000000-0005-0000-0000-00006B6A0000}"/>
    <cellStyle name="SAPBEXHLevel3X 3 5 2" xfId="36273" xr:uid="{C62383FB-5FD4-4B03-A1C1-1E8F1D985073}"/>
    <cellStyle name="SAPBEXHLevel3X 3 6" xfId="30678" xr:uid="{AA2E9515-57CF-419F-9948-90C6407AE979}"/>
    <cellStyle name="SAPBEXHLevel3X 4" xfId="19723" xr:uid="{00000000-0005-0000-0000-00006C6A0000}"/>
    <cellStyle name="SAPBEXHLevel3X 4 2" xfId="27086" xr:uid="{00000000-0005-0000-0000-00006D6A0000}"/>
    <cellStyle name="SAPBEXHLevel3X 4 2 2" xfId="30229" xr:uid="{00000000-0005-0000-0000-00006E6A0000}"/>
    <cellStyle name="SAPBEXHLevel3X 4 2 2 2" xfId="39085" xr:uid="{3A556822-41F5-400E-A2EA-D125219DDFDC}"/>
    <cellStyle name="SAPBEXHLevel3X 4 2 3" xfId="35957" xr:uid="{4F4BA47B-7608-4DC0-92EC-9FA140CF3D68}"/>
    <cellStyle name="SAPBEXHLevel3X 4 3" xfId="27408" xr:uid="{00000000-0005-0000-0000-00006F6A0000}"/>
    <cellStyle name="SAPBEXHLevel3X 4 3 2" xfId="36276" xr:uid="{3E3EF77A-F6C6-43C6-A980-C1DC72A703AF}"/>
    <cellStyle name="SAPBEXHLevel3X 4 4" xfId="30681" xr:uid="{7C3F8E43-81DA-48F1-854E-7B0B734C8C5A}"/>
    <cellStyle name="SAPBEXHLevel3X 5" xfId="19724" xr:uid="{00000000-0005-0000-0000-0000706A0000}"/>
    <cellStyle name="SAPBEXHLevel3X 5 2" xfId="27087" xr:uid="{00000000-0005-0000-0000-0000716A0000}"/>
    <cellStyle name="SAPBEXHLevel3X 5 2 2" xfId="30230" xr:uid="{00000000-0005-0000-0000-0000726A0000}"/>
    <cellStyle name="SAPBEXHLevel3X 5 2 2 2" xfId="39086" xr:uid="{CC60437B-786E-414D-B877-FF265CBA1012}"/>
    <cellStyle name="SAPBEXHLevel3X 5 2 3" xfId="35958" xr:uid="{EA817594-8FC6-4FF0-A7A9-73EF8C490061}"/>
    <cellStyle name="SAPBEXHLevel3X 5 3" xfId="27409" xr:uid="{00000000-0005-0000-0000-0000736A0000}"/>
    <cellStyle name="SAPBEXHLevel3X 5 3 2" xfId="36277" xr:uid="{89ECD163-29B0-4DE7-8E29-39975D312836}"/>
    <cellStyle name="SAPBEXHLevel3X 5 4" xfId="30682" xr:uid="{69B4FAD5-3537-4945-8762-A4F3AC203DD2}"/>
    <cellStyle name="SAPBEXHLevel3X 6" xfId="27076" xr:uid="{00000000-0005-0000-0000-0000746A0000}"/>
    <cellStyle name="SAPBEXHLevel3X 6 2" xfId="30219" xr:uid="{00000000-0005-0000-0000-0000756A0000}"/>
    <cellStyle name="SAPBEXHLevel3X 6 2 2" xfId="39075" xr:uid="{1D7803C3-03F2-44D1-8CCB-052DC179B471}"/>
    <cellStyle name="SAPBEXHLevel3X 6 3" xfId="35947" xr:uid="{3F04E81F-C991-4965-A190-53CFE3BF7EB3}"/>
    <cellStyle name="SAPBEXHLevel3X 7" xfId="27398" xr:uid="{00000000-0005-0000-0000-0000766A0000}"/>
    <cellStyle name="SAPBEXHLevel3X 7 2" xfId="36266" xr:uid="{997D4E9E-29DC-4434-8534-7B12E0A92203}"/>
    <cellStyle name="SAPBEXHLevel3X 8" xfId="30671" xr:uid="{16E27F14-5947-4060-9E31-26AE4C1E1815}"/>
    <cellStyle name="SAPBEXresData" xfId="19725" xr:uid="{00000000-0005-0000-0000-0000776A0000}"/>
    <cellStyle name="SAPBEXresData 2" xfId="19726" xr:uid="{00000000-0005-0000-0000-0000786A0000}"/>
    <cellStyle name="SAPBEXresData 2 2" xfId="27089" xr:uid="{00000000-0005-0000-0000-0000796A0000}"/>
    <cellStyle name="SAPBEXresData 2 2 2" xfId="30232" xr:uid="{00000000-0005-0000-0000-00007A6A0000}"/>
    <cellStyle name="SAPBEXresData 2 2 2 2" xfId="39088" xr:uid="{66815420-DBF2-4EE1-9765-425D58B4BE29}"/>
    <cellStyle name="SAPBEXresData 2 2 3" xfId="35960" xr:uid="{6560103A-562E-4158-8E50-99F690E26C1C}"/>
    <cellStyle name="SAPBEXresData 2 3" xfId="27411" xr:uid="{00000000-0005-0000-0000-00007B6A0000}"/>
    <cellStyle name="SAPBEXresData 2 3 2" xfId="36279" xr:uid="{6C9C2033-CF89-437B-8DB6-96F8246ECAB4}"/>
    <cellStyle name="SAPBEXresData 2 4" xfId="30684" xr:uid="{661D2E2B-6148-456D-B9FF-C1B6D4F3D4D7}"/>
    <cellStyle name="SAPBEXresData 3" xfId="27088" xr:uid="{00000000-0005-0000-0000-00007C6A0000}"/>
    <cellStyle name="SAPBEXresData 3 2" xfId="30231" xr:uid="{00000000-0005-0000-0000-00007D6A0000}"/>
    <cellStyle name="SAPBEXresData 3 2 2" xfId="39087" xr:uid="{C2D681BD-18B2-44D8-9E46-3C20626D85BC}"/>
    <cellStyle name="SAPBEXresData 3 3" xfId="35959" xr:uid="{8840384C-DADC-4890-B375-B1F931EDB13F}"/>
    <cellStyle name="SAPBEXresData 4" xfId="27410" xr:uid="{00000000-0005-0000-0000-00007E6A0000}"/>
    <cellStyle name="SAPBEXresData 4 2" xfId="36278" xr:uid="{56E48053-F1CD-4BBA-BC0B-DC87D09AE1F2}"/>
    <cellStyle name="SAPBEXresData 5" xfId="30683" xr:uid="{55271938-6124-4D05-891D-76A5D4CF4C37}"/>
    <cellStyle name="SAPBEXresDataEmph" xfId="19727" xr:uid="{00000000-0005-0000-0000-00007F6A0000}"/>
    <cellStyle name="SAPBEXresDataEmph 2" xfId="19728" xr:uid="{00000000-0005-0000-0000-0000806A0000}"/>
    <cellStyle name="SAPBEXresDataEmph 2 2" xfId="27091" xr:uid="{00000000-0005-0000-0000-0000816A0000}"/>
    <cellStyle name="SAPBEXresDataEmph 2 2 2" xfId="30234" xr:uid="{00000000-0005-0000-0000-0000826A0000}"/>
    <cellStyle name="SAPBEXresDataEmph 2 2 2 2" xfId="39090" xr:uid="{7F7F90F5-CEE7-4C05-B6B0-21C5EC19549E}"/>
    <cellStyle name="SAPBEXresDataEmph 2 2 3" xfId="35962" xr:uid="{F1E48CCD-2443-42DF-A7F1-07696364E30D}"/>
    <cellStyle name="SAPBEXresDataEmph 2 3" xfId="27413" xr:uid="{00000000-0005-0000-0000-0000836A0000}"/>
    <cellStyle name="SAPBEXresDataEmph 2 3 2" xfId="36281" xr:uid="{8AC0A787-20EE-4BE9-8942-5364F7446989}"/>
    <cellStyle name="SAPBEXresDataEmph 2 4" xfId="30686" xr:uid="{BB2AE137-5231-43A1-BDBF-24AA4F47C5F4}"/>
    <cellStyle name="SAPBEXresDataEmph 3" xfId="27090" xr:uid="{00000000-0005-0000-0000-0000846A0000}"/>
    <cellStyle name="SAPBEXresDataEmph 3 2" xfId="30233" xr:uid="{00000000-0005-0000-0000-0000856A0000}"/>
    <cellStyle name="SAPBEXresDataEmph 3 2 2" xfId="39089" xr:uid="{D6AA34A5-327E-4451-A864-E454FC3FA84A}"/>
    <cellStyle name="SAPBEXresDataEmph 3 3" xfId="35961" xr:uid="{6DCB2CAD-5422-4EA4-9BEA-BA4F6A4F3ED5}"/>
    <cellStyle name="SAPBEXresDataEmph 4" xfId="27412" xr:uid="{00000000-0005-0000-0000-0000866A0000}"/>
    <cellStyle name="SAPBEXresDataEmph 4 2" xfId="36280" xr:uid="{094702FD-7E55-4D89-8D94-38C8E482D4D5}"/>
    <cellStyle name="SAPBEXresDataEmph 5" xfId="30685" xr:uid="{A4D95BC1-DDF0-4A9D-B6E3-0EE1E7162639}"/>
    <cellStyle name="SAPBEXresItem" xfId="19729" xr:uid="{00000000-0005-0000-0000-0000876A0000}"/>
    <cellStyle name="SAPBEXresItem 2" xfId="19730" xr:uid="{00000000-0005-0000-0000-0000886A0000}"/>
    <cellStyle name="SAPBEXresItem 2 2" xfId="27093" xr:uid="{00000000-0005-0000-0000-0000896A0000}"/>
    <cellStyle name="SAPBEXresItem 2 2 2" xfId="30236" xr:uid="{00000000-0005-0000-0000-00008A6A0000}"/>
    <cellStyle name="SAPBEXresItem 2 2 2 2" xfId="39092" xr:uid="{5EBD2717-A171-4D51-89FA-50D1A0EE58D6}"/>
    <cellStyle name="SAPBEXresItem 2 2 3" xfId="35964" xr:uid="{2F3436E7-C41A-47DC-B401-9826EAE2A76D}"/>
    <cellStyle name="SAPBEXresItem 2 3" xfId="27415" xr:uid="{00000000-0005-0000-0000-00008B6A0000}"/>
    <cellStyle name="SAPBEXresItem 2 3 2" xfId="36283" xr:uid="{FBB39154-0432-4943-A260-189E661F5389}"/>
    <cellStyle name="SAPBEXresItem 2 4" xfId="30688" xr:uid="{D216B406-960E-43E1-88AA-309FD54A6BAC}"/>
    <cellStyle name="SAPBEXresItem 3" xfId="27092" xr:uid="{00000000-0005-0000-0000-00008C6A0000}"/>
    <cellStyle name="SAPBEXresItem 3 2" xfId="30235" xr:uid="{00000000-0005-0000-0000-00008D6A0000}"/>
    <cellStyle name="SAPBEXresItem 3 2 2" xfId="39091" xr:uid="{227D8265-E301-423C-B199-BDB9623A1092}"/>
    <cellStyle name="SAPBEXresItem 3 3" xfId="35963" xr:uid="{0C696F73-6CE0-4FD7-BCC3-3DB1F22BE100}"/>
    <cellStyle name="SAPBEXresItem 4" xfId="27414" xr:uid="{00000000-0005-0000-0000-00008E6A0000}"/>
    <cellStyle name="SAPBEXresItem 4 2" xfId="36282" xr:uid="{795CAA69-5284-4144-B3E9-C1DB541928B6}"/>
    <cellStyle name="SAPBEXresItem 5" xfId="30687" xr:uid="{35799DBF-BE6E-4435-AE0B-D29F36AB7A9C}"/>
    <cellStyle name="SAPBEXresItemX" xfId="19731" xr:uid="{00000000-0005-0000-0000-00008F6A0000}"/>
    <cellStyle name="SAPBEXresItemX 2" xfId="19732" xr:uid="{00000000-0005-0000-0000-0000906A0000}"/>
    <cellStyle name="SAPBEXresItemX 2 2" xfId="19733" xr:uid="{00000000-0005-0000-0000-0000916A0000}"/>
    <cellStyle name="SAPBEXresItemX 2 2 2" xfId="19734" xr:uid="{00000000-0005-0000-0000-0000926A0000}"/>
    <cellStyle name="SAPBEXresItemX 2 2 2 2" xfId="27097" xr:uid="{00000000-0005-0000-0000-0000936A0000}"/>
    <cellStyle name="SAPBEXresItemX 2 2 2 2 2" xfId="30240" xr:uid="{00000000-0005-0000-0000-0000946A0000}"/>
    <cellStyle name="SAPBEXresItemX 2 2 2 2 2 2" xfId="39096" xr:uid="{922DB160-A3DB-47F6-A067-7675FACFF362}"/>
    <cellStyle name="SAPBEXresItemX 2 2 2 2 3" xfId="35968" xr:uid="{B7B66071-6A6A-4C6E-B9FE-ED5217E2A087}"/>
    <cellStyle name="SAPBEXresItemX 2 2 2 3" xfId="27419" xr:uid="{00000000-0005-0000-0000-0000956A0000}"/>
    <cellStyle name="SAPBEXresItemX 2 2 2 3 2" xfId="36287" xr:uid="{7075ED91-BA9E-4021-95D6-88798937A392}"/>
    <cellStyle name="SAPBEXresItemX 2 2 2 4" xfId="30692" xr:uid="{B89D518E-4C90-481E-9144-D6A529C72AB6}"/>
    <cellStyle name="SAPBEXresItemX 2 2 3" xfId="19735" xr:uid="{00000000-0005-0000-0000-0000966A0000}"/>
    <cellStyle name="SAPBEXresItemX 2 2 3 2" xfId="27098" xr:uid="{00000000-0005-0000-0000-0000976A0000}"/>
    <cellStyle name="SAPBEXresItemX 2 2 3 2 2" xfId="30241" xr:uid="{00000000-0005-0000-0000-0000986A0000}"/>
    <cellStyle name="SAPBEXresItemX 2 2 3 2 2 2" xfId="39097" xr:uid="{9748049D-AE1F-4D12-BD68-05E3588074CE}"/>
    <cellStyle name="SAPBEXresItemX 2 2 3 2 3" xfId="35969" xr:uid="{B2E260B2-9F64-4BC6-9A4C-54504854F80B}"/>
    <cellStyle name="SAPBEXresItemX 2 2 3 3" xfId="27420" xr:uid="{00000000-0005-0000-0000-0000996A0000}"/>
    <cellStyle name="SAPBEXresItemX 2 2 3 3 2" xfId="36288" xr:uid="{66865BB8-DDBA-4F99-A5D7-B20CD4BAD1AE}"/>
    <cellStyle name="SAPBEXresItemX 2 2 3 4" xfId="30693" xr:uid="{BEBCA568-8ED2-43D4-BE2C-94377EBF800D}"/>
    <cellStyle name="SAPBEXresItemX 2 2 4" xfId="27096" xr:uid="{00000000-0005-0000-0000-00009A6A0000}"/>
    <cellStyle name="SAPBEXresItemX 2 2 4 2" xfId="30239" xr:uid="{00000000-0005-0000-0000-00009B6A0000}"/>
    <cellStyle name="SAPBEXresItemX 2 2 4 2 2" xfId="39095" xr:uid="{D15428A7-1E16-4EF7-84F5-F193B57B9382}"/>
    <cellStyle name="SAPBEXresItemX 2 2 4 3" xfId="35967" xr:uid="{FE7E4344-C7AD-43BD-99C5-4282098DAFEE}"/>
    <cellStyle name="SAPBEXresItemX 2 2 5" xfId="27418" xr:uid="{00000000-0005-0000-0000-00009C6A0000}"/>
    <cellStyle name="SAPBEXresItemX 2 2 5 2" xfId="36286" xr:uid="{220A7B7C-8DE2-490B-B370-D12CAB36D903}"/>
    <cellStyle name="SAPBEXresItemX 2 2 6" xfId="30691" xr:uid="{E7923C1A-3E22-4839-9EE9-FD5B4FEFA372}"/>
    <cellStyle name="SAPBEXresItemX 2 3" xfId="19736" xr:uid="{00000000-0005-0000-0000-00009D6A0000}"/>
    <cellStyle name="SAPBEXresItemX 2 3 2" xfId="27099" xr:uid="{00000000-0005-0000-0000-00009E6A0000}"/>
    <cellStyle name="SAPBEXresItemX 2 3 2 2" xfId="30242" xr:uid="{00000000-0005-0000-0000-00009F6A0000}"/>
    <cellStyle name="SAPBEXresItemX 2 3 2 2 2" xfId="39098" xr:uid="{079C9C6E-A1BD-4728-B8B4-C83EE87560EA}"/>
    <cellStyle name="SAPBEXresItemX 2 3 2 3" xfId="35970" xr:uid="{C19172F7-3632-42B8-ABF1-1BE36B834126}"/>
    <cellStyle name="SAPBEXresItemX 2 3 3" xfId="27421" xr:uid="{00000000-0005-0000-0000-0000A06A0000}"/>
    <cellStyle name="SAPBEXresItemX 2 3 3 2" xfId="36289" xr:uid="{42650E56-9034-4491-ADC0-EBEC2A9FB8FE}"/>
    <cellStyle name="SAPBEXresItemX 2 3 4" xfId="30694" xr:uid="{03CC0C2C-F2A7-4BED-8351-F4799024566A}"/>
    <cellStyle name="SAPBEXresItemX 2 4" xfId="19737" xr:uid="{00000000-0005-0000-0000-0000A16A0000}"/>
    <cellStyle name="SAPBEXresItemX 2 4 2" xfId="27100" xr:uid="{00000000-0005-0000-0000-0000A26A0000}"/>
    <cellStyle name="SAPBEXresItemX 2 4 2 2" xfId="30243" xr:uid="{00000000-0005-0000-0000-0000A36A0000}"/>
    <cellStyle name="SAPBEXresItemX 2 4 2 2 2" xfId="39099" xr:uid="{44E83680-AC65-4145-BDE5-90C69FF05940}"/>
    <cellStyle name="SAPBEXresItemX 2 4 2 3" xfId="35971" xr:uid="{8B05EE2F-6F1D-4128-976A-804EE91731E5}"/>
    <cellStyle name="SAPBEXresItemX 2 4 3" xfId="27422" xr:uid="{00000000-0005-0000-0000-0000A46A0000}"/>
    <cellStyle name="SAPBEXresItemX 2 4 3 2" xfId="36290" xr:uid="{44438B2F-5CE7-45CC-A331-1ED3BF6E08D1}"/>
    <cellStyle name="SAPBEXresItemX 2 4 4" xfId="30695" xr:uid="{3A5483E9-E14E-4B90-9A06-3FA6A5A4847C}"/>
    <cellStyle name="SAPBEXresItemX 2 5" xfId="27095" xr:uid="{00000000-0005-0000-0000-0000A56A0000}"/>
    <cellStyle name="SAPBEXresItemX 2 5 2" xfId="30238" xr:uid="{00000000-0005-0000-0000-0000A66A0000}"/>
    <cellStyle name="SAPBEXresItemX 2 5 2 2" xfId="39094" xr:uid="{29DE1F80-A557-40F8-87C7-A7BCC3168BBD}"/>
    <cellStyle name="SAPBEXresItemX 2 5 3" xfId="35966" xr:uid="{8442E699-D606-4C1D-9B98-F5356932C5A9}"/>
    <cellStyle name="SAPBEXresItemX 2 6" xfId="27417" xr:uid="{00000000-0005-0000-0000-0000A76A0000}"/>
    <cellStyle name="SAPBEXresItemX 2 6 2" xfId="36285" xr:uid="{5B4DC3FE-2927-4F75-B8C4-FEFF85638DFE}"/>
    <cellStyle name="SAPBEXresItemX 2 7" xfId="30690" xr:uid="{440255C9-B9BA-47F2-B350-8F8EAED0C630}"/>
    <cellStyle name="SAPBEXresItemX 3" xfId="19738" xr:uid="{00000000-0005-0000-0000-0000A86A0000}"/>
    <cellStyle name="SAPBEXresItemX 3 2" xfId="19739" xr:uid="{00000000-0005-0000-0000-0000A96A0000}"/>
    <cellStyle name="SAPBEXresItemX 3 2 2" xfId="27102" xr:uid="{00000000-0005-0000-0000-0000AA6A0000}"/>
    <cellStyle name="SAPBEXresItemX 3 2 2 2" xfId="30245" xr:uid="{00000000-0005-0000-0000-0000AB6A0000}"/>
    <cellStyle name="SAPBEXresItemX 3 2 2 2 2" xfId="39101" xr:uid="{A8D27071-75DE-42FC-88ED-DC2582867E15}"/>
    <cellStyle name="SAPBEXresItemX 3 2 2 3" xfId="35973" xr:uid="{8630D2C3-A094-4B05-91B8-198E970C2137}"/>
    <cellStyle name="SAPBEXresItemX 3 2 3" xfId="27424" xr:uid="{00000000-0005-0000-0000-0000AC6A0000}"/>
    <cellStyle name="SAPBEXresItemX 3 2 3 2" xfId="36292" xr:uid="{44AC4DD2-E4EA-4199-801A-AD33B300F8AF}"/>
    <cellStyle name="SAPBEXresItemX 3 2 4" xfId="30697" xr:uid="{DB0EFAD2-3989-449A-AB46-931EE3169858}"/>
    <cellStyle name="SAPBEXresItemX 3 3" xfId="19740" xr:uid="{00000000-0005-0000-0000-0000AD6A0000}"/>
    <cellStyle name="SAPBEXresItemX 3 3 2" xfId="27103" xr:uid="{00000000-0005-0000-0000-0000AE6A0000}"/>
    <cellStyle name="SAPBEXresItemX 3 3 2 2" xfId="30246" xr:uid="{00000000-0005-0000-0000-0000AF6A0000}"/>
    <cellStyle name="SAPBEXresItemX 3 3 2 2 2" xfId="39102" xr:uid="{69D8CEA2-8C32-4F15-AEB4-3DAAC60E0A88}"/>
    <cellStyle name="SAPBEXresItemX 3 3 2 3" xfId="35974" xr:uid="{930D00B8-A053-4269-8F4D-7B51183E4919}"/>
    <cellStyle name="SAPBEXresItemX 3 3 3" xfId="27425" xr:uid="{00000000-0005-0000-0000-0000B06A0000}"/>
    <cellStyle name="SAPBEXresItemX 3 3 3 2" xfId="36293" xr:uid="{5BA4B620-F904-40CA-8504-358FB98C91E6}"/>
    <cellStyle name="SAPBEXresItemX 3 3 4" xfId="30698" xr:uid="{FF4552FF-38D2-461C-B952-D04B70A8F9BC}"/>
    <cellStyle name="SAPBEXresItemX 3 4" xfId="27101" xr:uid="{00000000-0005-0000-0000-0000B16A0000}"/>
    <cellStyle name="SAPBEXresItemX 3 4 2" xfId="30244" xr:uid="{00000000-0005-0000-0000-0000B26A0000}"/>
    <cellStyle name="SAPBEXresItemX 3 4 2 2" xfId="39100" xr:uid="{337C9174-1675-4BBC-9147-D460F59D9E9E}"/>
    <cellStyle name="SAPBEXresItemX 3 4 3" xfId="35972" xr:uid="{E3D881E1-FE9D-4C06-A996-26367089BBEC}"/>
    <cellStyle name="SAPBEXresItemX 3 5" xfId="27423" xr:uid="{00000000-0005-0000-0000-0000B36A0000}"/>
    <cellStyle name="SAPBEXresItemX 3 5 2" xfId="36291" xr:uid="{96504ECA-3B6D-4B85-82E5-16EF2E940AD0}"/>
    <cellStyle name="SAPBEXresItemX 3 6" xfId="30696" xr:uid="{43139DF5-2286-4FA6-B9C7-812655D2AB9D}"/>
    <cellStyle name="SAPBEXresItemX 4" xfId="19741" xr:uid="{00000000-0005-0000-0000-0000B46A0000}"/>
    <cellStyle name="SAPBEXresItemX 4 2" xfId="27104" xr:uid="{00000000-0005-0000-0000-0000B56A0000}"/>
    <cellStyle name="SAPBEXresItemX 4 2 2" xfId="30247" xr:uid="{00000000-0005-0000-0000-0000B66A0000}"/>
    <cellStyle name="SAPBEXresItemX 4 2 2 2" xfId="39103" xr:uid="{10D76416-2C2E-4A30-B9E2-917BC99A622C}"/>
    <cellStyle name="SAPBEXresItemX 4 2 3" xfId="35975" xr:uid="{BEE2486E-2AF1-4D35-809E-B5ADC40153E6}"/>
    <cellStyle name="SAPBEXresItemX 4 3" xfId="27426" xr:uid="{00000000-0005-0000-0000-0000B76A0000}"/>
    <cellStyle name="SAPBEXresItemX 4 3 2" xfId="36294" xr:uid="{014E356A-E789-4827-8BE9-B63DD190ACB3}"/>
    <cellStyle name="SAPBEXresItemX 4 4" xfId="30699" xr:uid="{D9B480ED-5F3D-43F2-A71B-E4AB9D6B723B}"/>
    <cellStyle name="SAPBEXresItemX 5" xfId="19742" xr:uid="{00000000-0005-0000-0000-0000B86A0000}"/>
    <cellStyle name="SAPBEXresItemX 5 2" xfId="27105" xr:uid="{00000000-0005-0000-0000-0000B96A0000}"/>
    <cellStyle name="SAPBEXresItemX 5 2 2" xfId="30248" xr:uid="{00000000-0005-0000-0000-0000BA6A0000}"/>
    <cellStyle name="SAPBEXresItemX 5 2 2 2" xfId="39104" xr:uid="{8B99473D-8036-4644-8FBB-507A561EA0CC}"/>
    <cellStyle name="SAPBEXresItemX 5 2 3" xfId="35976" xr:uid="{98F58CA3-409B-4595-8F71-A6E77C10F3DB}"/>
    <cellStyle name="SAPBEXresItemX 5 3" xfId="27427" xr:uid="{00000000-0005-0000-0000-0000BB6A0000}"/>
    <cellStyle name="SAPBEXresItemX 5 3 2" xfId="36295" xr:uid="{B4C20F2A-5472-472A-AAD3-792566019F6E}"/>
    <cellStyle name="SAPBEXresItemX 5 4" xfId="30700" xr:uid="{0D329852-2E1D-492E-93D9-20DA7A22DC84}"/>
    <cellStyle name="SAPBEXresItemX 6" xfId="27094" xr:uid="{00000000-0005-0000-0000-0000BC6A0000}"/>
    <cellStyle name="SAPBEXresItemX 6 2" xfId="30237" xr:uid="{00000000-0005-0000-0000-0000BD6A0000}"/>
    <cellStyle name="SAPBEXresItemX 6 2 2" xfId="39093" xr:uid="{9C47DF69-2C16-4E59-8A88-B3D72B7C467F}"/>
    <cellStyle name="SAPBEXresItemX 6 3" xfId="35965" xr:uid="{CC94A3E9-EBFB-4BC8-892E-3B5CA656B6FD}"/>
    <cellStyle name="SAPBEXresItemX 7" xfId="27416" xr:uid="{00000000-0005-0000-0000-0000BE6A0000}"/>
    <cellStyle name="SAPBEXresItemX 7 2" xfId="36284" xr:uid="{3E6D8317-D1E5-4F41-AD93-9B439EBC6C76}"/>
    <cellStyle name="SAPBEXresItemX 8" xfId="30689" xr:uid="{64162D54-ABED-45F3-8200-DFED86875A5A}"/>
    <cellStyle name="SAPBEXstdData" xfId="19743" xr:uid="{00000000-0005-0000-0000-0000BF6A0000}"/>
    <cellStyle name="SAPBEXstdData 2" xfId="19744" xr:uid="{00000000-0005-0000-0000-0000C06A0000}"/>
    <cellStyle name="SAPBEXstdData 2 2" xfId="27107" xr:uid="{00000000-0005-0000-0000-0000C16A0000}"/>
    <cellStyle name="SAPBEXstdData 2 2 2" xfId="30250" xr:uid="{00000000-0005-0000-0000-0000C26A0000}"/>
    <cellStyle name="SAPBEXstdData 2 2 2 2" xfId="39106" xr:uid="{AD5AD956-C885-427F-8343-7DB927EC975B}"/>
    <cellStyle name="SAPBEXstdData 2 2 3" xfId="35978" xr:uid="{B46B7CAD-B94D-4B8A-9085-2FB9681351C8}"/>
    <cellStyle name="SAPBEXstdData 2 3" xfId="27429" xr:uid="{00000000-0005-0000-0000-0000C36A0000}"/>
    <cellStyle name="SAPBEXstdData 2 3 2" xfId="36297" xr:uid="{9AF11CFF-DA6C-4D8D-8500-556A59B86CED}"/>
    <cellStyle name="SAPBEXstdData 2 4" xfId="30702" xr:uid="{ABF36BC7-1927-4EB8-AC3F-73DB39D8680D}"/>
    <cellStyle name="SAPBEXstdData 3" xfId="27106" xr:uid="{00000000-0005-0000-0000-0000C46A0000}"/>
    <cellStyle name="SAPBEXstdData 3 2" xfId="30249" xr:uid="{00000000-0005-0000-0000-0000C56A0000}"/>
    <cellStyle name="SAPBEXstdData 3 2 2" xfId="39105" xr:uid="{1D000496-2FD1-48BB-98D0-AC79D1F138C3}"/>
    <cellStyle name="SAPBEXstdData 3 3" xfId="35977" xr:uid="{122F812E-AAD1-4244-A807-DE0D020B4CB0}"/>
    <cellStyle name="SAPBEXstdData 4" xfId="27428" xr:uid="{00000000-0005-0000-0000-0000C66A0000}"/>
    <cellStyle name="SAPBEXstdData 4 2" xfId="36296" xr:uid="{50AD9098-1C93-4D2B-8AA1-9080C22A64E9}"/>
    <cellStyle name="SAPBEXstdData 5" xfId="30701" xr:uid="{CFAE9406-CFCA-4AD8-B5E8-7A1E94F480FD}"/>
    <cellStyle name="SAPBEXstdDataEmph" xfId="19745" xr:uid="{00000000-0005-0000-0000-0000C76A0000}"/>
    <cellStyle name="SAPBEXstdDataEmph 2" xfId="19746" xr:uid="{00000000-0005-0000-0000-0000C86A0000}"/>
    <cellStyle name="SAPBEXstdDataEmph 2 2" xfId="27109" xr:uid="{00000000-0005-0000-0000-0000C96A0000}"/>
    <cellStyle name="SAPBEXstdDataEmph 2 2 2" xfId="30252" xr:uid="{00000000-0005-0000-0000-0000CA6A0000}"/>
    <cellStyle name="SAPBEXstdDataEmph 2 2 2 2" xfId="39108" xr:uid="{85AB2927-F8EB-4DCB-A6F0-C2FF20386C15}"/>
    <cellStyle name="SAPBEXstdDataEmph 2 2 3" xfId="35980" xr:uid="{F81AC392-C131-4C32-BB0E-832B957AC01A}"/>
    <cellStyle name="SAPBEXstdDataEmph 2 3" xfId="27431" xr:uid="{00000000-0005-0000-0000-0000CB6A0000}"/>
    <cellStyle name="SAPBEXstdDataEmph 2 3 2" xfId="36299" xr:uid="{E22BAEC9-AE22-4A16-BCFC-E3D77FE74F88}"/>
    <cellStyle name="SAPBEXstdDataEmph 2 4" xfId="30704" xr:uid="{0668DA2D-CB93-498B-9424-203EC42E72AF}"/>
    <cellStyle name="SAPBEXstdDataEmph 3" xfId="27108" xr:uid="{00000000-0005-0000-0000-0000CC6A0000}"/>
    <cellStyle name="SAPBEXstdDataEmph 3 2" xfId="30251" xr:uid="{00000000-0005-0000-0000-0000CD6A0000}"/>
    <cellStyle name="SAPBEXstdDataEmph 3 2 2" xfId="39107" xr:uid="{0256AFC3-9400-4849-8D84-149C28D72392}"/>
    <cellStyle name="SAPBEXstdDataEmph 3 3" xfId="35979" xr:uid="{966D787F-9DC1-4A58-B091-E297650B876A}"/>
    <cellStyle name="SAPBEXstdDataEmph 4" xfId="27430" xr:uid="{00000000-0005-0000-0000-0000CE6A0000}"/>
    <cellStyle name="SAPBEXstdDataEmph 4 2" xfId="36298" xr:uid="{24CD719B-10ED-4DFD-9652-B2AE0EFFC40F}"/>
    <cellStyle name="SAPBEXstdDataEmph 5" xfId="30703" xr:uid="{F4AB5337-4117-405C-A0CF-0A5D34CF1F89}"/>
    <cellStyle name="SAPBEXstdItem" xfId="19747" xr:uid="{00000000-0005-0000-0000-0000CF6A0000}"/>
    <cellStyle name="SAPBEXstdItem 2" xfId="19748" xr:uid="{00000000-0005-0000-0000-0000D06A0000}"/>
    <cellStyle name="SAPBEXstdItem 2 2" xfId="27111" xr:uid="{00000000-0005-0000-0000-0000D16A0000}"/>
    <cellStyle name="SAPBEXstdItem 2 2 2" xfId="30254" xr:uid="{00000000-0005-0000-0000-0000D26A0000}"/>
    <cellStyle name="SAPBEXstdItem 2 2 2 2" xfId="39110" xr:uid="{A17DAC0D-A00A-453D-8606-F822AA8520E0}"/>
    <cellStyle name="SAPBEXstdItem 2 2 3" xfId="35982" xr:uid="{3BEDF1C6-68A6-41AF-A6DC-6ADFF883BB1F}"/>
    <cellStyle name="SAPBEXstdItem 2 3" xfId="27433" xr:uid="{00000000-0005-0000-0000-0000D36A0000}"/>
    <cellStyle name="SAPBEXstdItem 2 3 2" xfId="36301" xr:uid="{06961788-6FDB-4D0A-A820-7CD1B9D82AB1}"/>
    <cellStyle name="SAPBEXstdItem 2 4" xfId="30706" xr:uid="{BE21A96D-5A15-414B-99CE-C2E7165AD2E8}"/>
    <cellStyle name="SAPBEXstdItem 3" xfId="27110" xr:uid="{00000000-0005-0000-0000-0000D46A0000}"/>
    <cellStyle name="SAPBEXstdItem 3 2" xfId="30253" xr:uid="{00000000-0005-0000-0000-0000D56A0000}"/>
    <cellStyle name="SAPBEXstdItem 3 2 2" xfId="39109" xr:uid="{509ED17D-11B9-4765-BE03-B8D68029B383}"/>
    <cellStyle name="SAPBEXstdItem 3 3" xfId="35981" xr:uid="{DC320624-26D9-4E2A-B00A-3F45D3349647}"/>
    <cellStyle name="SAPBEXstdItem 4" xfId="27432" xr:uid="{00000000-0005-0000-0000-0000D66A0000}"/>
    <cellStyle name="SAPBEXstdItem 4 2" xfId="36300" xr:uid="{EEE61FC9-52D6-4C33-9C63-9257F3F8FD2C}"/>
    <cellStyle name="SAPBEXstdItem 5" xfId="30705" xr:uid="{793FA1F7-1CE5-4508-8A55-1EEEAECC407E}"/>
    <cellStyle name="SAPBEXstdItemX" xfId="19749" xr:uid="{00000000-0005-0000-0000-0000D76A0000}"/>
    <cellStyle name="SAPBEXstdItemX 2" xfId="19750" xr:uid="{00000000-0005-0000-0000-0000D86A0000}"/>
    <cellStyle name="SAPBEXstdItemX 2 2" xfId="19751" xr:uid="{00000000-0005-0000-0000-0000D96A0000}"/>
    <cellStyle name="SAPBEXstdItemX 2 2 2" xfId="19752" xr:uid="{00000000-0005-0000-0000-0000DA6A0000}"/>
    <cellStyle name="SAPBEXstdItemX 2 2 2 2" xfId="27115" xr:uid="{00000000-0005-0000-0000-0000DB6A0000}"/>
    <cellStyle name="SAPBEXstdItemX 2 2 2 2 2" xfId="30258" xr:uid="{00000000-0005-0000-0000-0000DC6A0000}"/>
    <cellStyle name="SAPBEXstdItemX 2 2 2 2 2 2" xfId="39114" xr:uid="{595C09F0-1C3C-4D70-B680-7428D95F16D3}"/>
    <cellStyle name="SAPBEXstdItemX 2 2 2 2 3" xfId="35986" xr:uid="{AA364F74-5AAE-44B8-BB80-BE721410060F}"/>
    <cellStyle name="SAPBEXstdItemX 2 2 2 3" xfId="27437" xr:uid="{00000000-0005-0000-0000-0000DD6A0000}"/>
    <cellStyle name="SAPBEXstdItemX 2 2 2 3 2" xfId="36305" xr:uid="{E5C413AF-B654-4157-90D6-3674FF1B199B}"/>
    <cellStyle name="SAPBEXstdItemX 2 2 2 4" xfId="30710" xr:uid="{794B1087-5D0C-4326-87D7-E813CE3F41BE}"/>
    <cellStyle name="SAPBEXstdItemX 2 2 3" xfId="19753" xr:uid="{00000000-0005-0000-0000-0000DE6A0000}"/>
    <cellStyle name="SAPBEXstdItemX 2 2 3 2" xfId="27116" xr:uid="{00000000-0005-0000-0000-0000DF6A0000}"/>
    <cellStyle name="SAPBEXstdItemX 2 2 3 2 2" xfId="30259" xr:uid="{00000000-0005-0000-0000-0000E06A0000}"/>
    <cellStyle name="SAPBEXstdItemX 2 2 3 2 2 2" xfId="39115" xr:uid="{B241CD77-E093-49CF-AB15-D78896B63EBA}"/>
    <cellStyle name="SAPBEXstdItemX 2 2 3 2 3" xfId="35987" xr:uid="{1D6E673E-81AA-4C08-8555-DADC3B224EA7}"/>
    <cellStyle name="SAPBEXstdItemX 2 2 3 3" xfId="27438" xr:uid="{00000000-0005-0000-0000-0000E16A0000}"/>
    <cellStyle name="SAPBEXstdItemX 2 2 3 3 2" xfId="36306" xr:uid="{EADF995E-A339-4F24-AB92-24A263F81C3C}"/>
    <cellStyle name="SAPBEXstdItemX 2 2 3 4" xfId="30711" xr:uid="{673B6EBD-A6A7-4BCA-8836-16B2AB15AA73}"/>
    <cellStyle name="SAPBEXstdItemX 2 2 4" xfId="27114" xr:uid="{00000000-0005-0000-0000-0000E26A0000}"/>
    <cellStyle name="SAPBEXstdItemX 2 2 4 2" xfId="30257" xr:uid="{00000000-0005-0000-0000-0000E36A0000}"/>
    <cellStyle name="SAPBEXstdItemX 2 2 4 2 2" xfId="39113" xr:uid="{63E7D7D8-DB71-48DF-9B63-5ACED4A668A0}"/>
    <cellStyle name="SAPBEXstdItemX 2 2 4 3" xfId="35985" xr:uid="{C8A5A3BC-B71E-476D-A8CC-51C4B4ABE251}"/>
    <cellStyle name="SAPBEXstdItemX 2 2 5" xfId="27436" xr:uid="{00000000-0005-0000-0000-0000E46A0000}"/>
    <cellStyle name="SAPBEXstdItemX 2 2 5 2" xfId="36304" xr:uid="{6F80572E-AF12-4526-AE2A-C06E5B171231}"/>
    <cellStyle name="SAPBEXstdItemX 2 2 6" xfId="30709" xr:uid="{599C6C26-BD22-4235-8500-C32B4C76230A}"/>
    <cellStyle name="SAPBEXstdItemX 2 3" xfId="19754" xr:uid="{00000000-0005-0000-0000-0000E56A0000}"/>
    <cellStyle name="SAPBEXstdItemX 2 3 2" xfId="27117" xr:uid="{00000000-0005-0000-0000-0000E66A0000}"/>
    <cellStyle name="SAPBEXstdItemX 2 3 2 2" xfId="30260" xr:uid="{00000000-0005-0000-0000-0000E76A0000}"/>
    <cellStyle name="SAPBEXstdItemX 2 3 2 2 2" xfId="39116" xr:uid="{AC96A57E-9F83-4FF1-8272-00CBA51A1A3D}"/>
    <cellStyle name="SAPBEXstdItemX 2 3 2 3" xfId="35988" xr:uid="{D0730F99-4903-414C-85FF-24E3510662A6}"/>
    <cellStyle name="SAPBEXstdItemX 2 3 3" xfId="27439" xr:uid="{00000000-0005-0000-0000-0000E86A0000}"/>
    <cellStyle name="SAPBEXstdItemX 2 3 3 2" xfId="36307" xr:uid="{26A80330-B23A-4633-A749-266B4A03B144}"/>
    <cellStyle name="SAPBEXstdItemX 2 3 4" xfId="30712" xr:uid="{AEA3BDA2-9B82-4CA2-A0AF-1376875AF565}"/>
    <cellStyle name="SAPBEXstdItemX 2 4" xfId="19755" xr:uid="{00000000-0005-0000-0000-0000E96A0000}"/>
    <cellStyle name="SAPBEXstdItemX 2 4 2" xfId="27118" xr:uid="{00000000-0005-0000-0000-0000EA6A0000}"/>
    <cellStyle name="SAPBEXstdItemX 2 4 2 2" xfId="30261" xr:uid="{00000000-0005-0000-0000-0000EB6A0000}"/>
    <cellStyle name="SAPBEXstdItemX 2 4 2 2 2" xfId="39117" xr:uid="{C859D138-9C35-41FB-B2F1-6312230A9E22}"/>
    <cellStyle name="SAPBEXstdItemX 2 4 2 3" xfId="35989" xr:uid="{D44505B4-A83C-41BF-A606-81BA94089A99}"/>
    <cellStyle name="SAPBEXstdItemX 2 4 3" xfId="27440" xr:uid="{00000000-0005-0000-0000-0000EC6A0000}"/>
    <cellStyle name="SAPBEXstdItemX 2 4 3 2" xfId="36308" xr:uid="{792FD7E4-15E8-4041-BCE6-B56918E4E106}"/>
    <cellStyle name="SAPBEXstdItemX 2 4 4" xfId="30713" xr:uid="{7F66EC78-7DA5-427D-A08F-EE7C3C9B8F2F}"/>
    <cellStyle name="SAPBEXstdItemX 2 5" xfId="27113" xr:uid="{00000000-0005-0000-0000-0000ED6A0000}"/>
    <cellStyle name="SAPBEXstdItemX 2 5 2" xfId="30256" xr:uid="{00000000-0005-0000-0000-0000EE6A0000}"/>
    <cellStyle name="SAPBEXstdItemX 2 5 2 2" xfId="39112" xr:uid="{EF305A5C-9D40-4A38-8232-2B4F7052606A}"/>
    <cellStyle name="SAPBEXstdItemX 2 5 3" xfId="35984" xr:uid="{581D1404-C53D-499C-8FF1-A11EC6061508}"/>
    <cellStyle name="SAPBEXstdItemX 2 6" xfId="27435" xr:uid="{00000000-0005-0000-0000-0000EF6A0000}"/>
    <cellStyle name="SAPBEXstdItemX 2 6 2" xfId="36303" xr:uid="{C378A075-CF5B-4482-A408-FA7367280ED7}"/>
    <cellStyle name="SAPBEXstdItemX 2 7" xfId="30708" xr:uid="{3E34B66F-A662-4CA2-AE44-F521347D4767}"/>
    <cellStyle name="SAPBEXstdItemX 3" xfId="19756" xr:uid="{00000000-0005-0000-0000-0000F06A0000}"/>
    <cellStyle name="SAPBEXstdItemX 3 2" xfId="19757" xr:uid="{00000000-0005-0000-0000-0000F16A0000}"/>
    <cellStyle name="SAPBEXstdItemX 3 2 2" xfId="27120" xr:uid="{00000000-0005-0000-0000-0000F26A0000}"/>
    <cellStyle name="SAPBEXstdItemX 3 2 2 2" xfId="30263" xr:uid="{00000000-0005-0000-0000-0000F36A0000}"/>
    <cellStyle name="SAPBEXstdItemX 3 2 2 2 2" xfId="39119" xr:uid="{B0806AD7-300E-488C-8AAA-2784F6681016}"/>
    <cellStyle name="SAPBEXstdItemX 3 2 2 3" xfId="35991" xr:uid="{A4B7DB07-746C-42E8-92C7-F8E7A9A1D28B}"/>
    <cellStyle name="SAPBEXstdItemX 3 2 3" xfId="27442" xr:uid="{00000000-0005-0000-0000-0000F46A0000}"/>
    <cellStyle name="SAPBEXstdItemX 3 2 3 2" xfId="36310" xr:uid="{108199DF-15B9-4186-9934-0B0ECF696CF7}"/>
    <cellStyle name="SAPBEXstdItemX 3 2 4" xfId="30715" xr:uid="{5C014FB0-E567-4CC4-A622-C094D23ED79B}"/>
    <cellStyle name="SAPBEXstdItemX 3 3" xfId="19758" xr:uid="{00000000-0005-0000-0000-0000F56A0000}"/>
    <cellStyle name="SAPBEXstdItemX 3 3 2" xfId="27121" xr:uid="{00000000-0005-0000-0000-0000F66A0000}"/>
    <cellStyle name="SAPBEXstdItemX 3 3 2 2" xfId="30264" xr:uid="{00000000-0005-0000-0000-0000F76A0000}"/>
    <cellStyle name="SAPBEXstdItemX 3 3 2 2 2" xfId="39120" xr:uid="{59C3B5BB-932C-4055-8BC9-14E232DC2DF2}"/>
    <cellStyle name="SAPBEXstdItemX 3 3 2 3" xfId="35992" xr:uid="{28187C6C-70F9-4869-B30D-A7D746CEAE8E}"/>
    <cellStyle name="SAPBEXstdItemX 3 3 3" xfId="27443" xr:uid="{00000000-0005-0000-0000-0000F86A0000}"/>
    <cellStyle name="SAPBEXstdItemX 3 3 3 2" xfId="36311" xr:uid="{E919AA4A-590B-4147-AB0A-5AFAA905DB57}"/>
    <cellStyle name="SAPBEXstdItemX 3 3 4" xfId="30716" xr:uid="{5AEF36F6-84FE-442A-949E-DC8633782B64}"/>
    <cellStyle name="SAPBEXstdItemX 3 4" xfId="27119" xr:uid="{00000000-0005-0000-0000-0000F96A0000}"/>
    <cellStyle name="SAPBEXstdItemX 3 4 2" xfId="30262" xr:uid="{00000000-0005-0000-0000-0000FA6A0000}"/>
    <cellStyle name="SAPBEXstdItemX 3 4 2 2" xfId="39118" xr:uid="{86D7FA8C-800E-43D1-8BEC-45AD5B2B03AD}"/>
    <cellStyle name="SAPBEXstdItemX 3 4 3" xfId="35990" xr:uid="{226FEBB3-9C3A-4A8F-A868-17B85991D1E6}"/>
    <cellStyle name="SAPBEXstdItemX 3 5" xfId="27441" xr:uid="{00000000-0005-0000-0000-0000FB6A0000}"/>
    <cellStyle name="SAPBEXstdItemX 3 5 2" xfId="36309" xr:uid="{7791F037-D968-4E62-AE06-0CB85C4B9732}"/>
    <cellStyle name="SAPBEXstdItemX 3 6" xfId="30714" xr:uid="{7FF3E6A7-DC84-4078-A3D6-F871EBD3EE8E}"/>
    <cellStyle name="SAPBEXstdItemX 4" xfId="19759" xr:uid="{00000000-0005-0000-0000-0000FC6A0000}"/>
    <cellStyle name="SAPBEXstdItemX 4 2" xfId="27122" xr:uid="{00000000-0005-0000-0000-0000FD6A0000}"/>
    <cellStyle name="SAPBEXstdItemX 4 2 2" xfId="30265" xr:uid="{00000000-0005-0000-0000-0000FE6A0000}"/>
    <cellStyle name="SAPBEXstdItemX 4 2 2 2" xfId="39121" xr:uid="{506F1FC2-A424-4A0F-AE7B-2834056EFFF5}"/>
    <cellStyle name="SAPBEXstdItemX 4 2 3" xfId="35993" xr:uid="{97B4F4B5-2918-4B16-8C29-C1AB66CFDA96}"/>
    <cellStyle name="SAPBEXstdItemX 4 3" xfId="27444" xr:uid="{00000000-0005-0000-0000-0000FF6A0000}"/>
    <cellStyle name="SAPBEXstdItemX 4 3 2" xfId="36312" xr:uid="{34630D5E-3AFC-41AD-8554-9A94BDA4E9DB}"/>
    <cellStyle name="SAPBEXstdItemX 4 4" xfId="30717" xr:uid="{2E566A1A-C002-4120-8EC2-3EC1A4B9E01D}"/>
    <cellStyle name="SAPBEXstdItemX 5" xfId="19760" xr:uid="{00000000-0005-0000-0000-0000006B0000}"/>
    <cellStyle name="SAPBEXstdItemX 5 2" xfId="27123" xr:uid="{00000000-0005-0000-0000-0000016B0000}"/>
    <cellStyle name="SAPBEXstdItemX 5 2 2" xfId="30266" xr:uid="{00000000-0005-0000-0000-0000026B0000}"/>
    <cellStyle name="SAPBEXstdItemX 5 2 2 2" xfId="39122" xr:uid="{DD70E80A-EAB7-460A-85C1-D7DC836029BC}"/>
    <cellStyle name="SAPBEXstdItemX 5 2 3" xfId="35994" xr:uid="{2D376D06-9085-4DFC-A0D9-FF8CA6A5BF50}"/>
    <cellStyle name="SAPBEXstdItemX 5 3" xfId="27445" xr:uid="{00000000-0005-0000-0000-0000036B0000}"/>
    <cellStyle name="SAPBEXstdItemX 5 3 2" xfId="36313" xr:uid="{15E09283-9066-4852-AD04-86A7A2A1086C}"/>
    <cellStyle name="SAPBEXstdItemX 5 4" xfId="30718" xr:uid="{093CE080-29F8-4373-8ECD-961C79C08CA0}"/>
    <cellStyle name="SAPBEXstdItemX 6" xfId="27112" xr:uid="{00000000-0005-0000-0000-0000046B0000}"/>
    <cellStyle name="SAPBEXstdItemX 6 2" xfId="30255" xr:uid="{00000000-0005-0000-0000-0000056B0000}"/>
    <cellStyle name="SAPBEXstdItemX 6 2 2" xfId="39111" xr:uid="{0A826925-617B-44B3-9ACE-A194F21A30BE}"/>
    <cellStyle name="SAPBEXstdItemX 6 3" xfId="35983" xr:uid="{D82F0424-A705-4640-9266-D78B81D68958}"/>
    <cellStyle name="SAPBEXstdItemX 7" xfId="27434" xr:uid="{00000000-0005-0000-0000-0000066B0000}"/>
    <cellStyle name="SAPBEXstdItemX 7 2" xfId="36302" xr:uid="{45D8990C-0D97-457E-86A3-67CB78A3E2E0}"/>
    <cellStyle name="SAPBEXstdItemX 8" xfId="30707" xr:uid="{DCACF867-A405-4AA6-B4B8-2776384E7B62}"/>
    <cellStyle name="SAPBEXtitle" xfId="19761" xr:uid="{00000000-0005-0000-0000-0000076B0000}"/>
    <cellStyle name="SAPBEXundefined" xfId="19762" xr:uid="{00000000-0005-0000-0000-0000086B0000}"/>
    <cellStyle name="SAPBEXundefined 2" xfId="19763" xr:uid="{00000000-0005-0000-0000-0000096B0000}"/>
    <cellStyle name="SAPBEXundefined 2 2" xfId="27125" xr:uid="{00000000-0005-0000-0000-00000A6B0000}"/>
    <cellStyle name="SAPBEXundefined 2 2 2" xfId="30268" xr:uid="{00000000-0005-0000-0000-00000B6B0000}"/>
    <cellStyle name="SAPBEXundefined 2 2 2 2" xfId="39124" xr:uid="{43E27BF0-5D41-4BD0-A1BA-22838D45E5BB}"/>
    <cellStyle name="SAPBEXundefined 2 2 3" xfId="35996" xr:uid="{CDB0A64E-F21E-47D7-8197-E86B9854961E}"/>
    <cellStyle name="SAPBEXundefined 2 3" xfId="27447" xr:uid="{00000000-0005-0000-0000-00000C6B0000}"/>
    <cellStyle name="SAPBEXundefined 2 3 2" xfId="36315" xr:uid="{F0E6E7D5-AB62-4352-8B7A-B092BBDEB2DE}"/>
    <cellStyle name="SAPBEXundefined 2 4" xfId="30720" xr:uid="{B7140070-EBED-4C6B-853B-78D445EB4EBA}"/>
    <cellStyle name="SAPBEXundefined 3" xfId="27124" xr:uid="{00000000-0005-0000-0000-00000D6B0000}"/>
    <cellStyle name="SAPBEXundefined 3 2" xfId="30267" xr:uid="{00000000-0005-0000-0000-00000E6B0000}"/>
    <cellStyle name="SAPBEXundefined 3 2 2" xfId="39123" xr:uid="{B99DD28D-AAB1-4134-918A-493ED9D1135E}"/>
    <cellStyle name="SAPBEXundefined 3 3" xfId="35995" xr:uid="{9DD21AD9-3608-4427-AB38-56D61ABF0CD8}"/>
    <cellStyle name="SAPBEXundefined 4" xfId="27446" xr:uid="{00000000-0005-0000-0000-00000F6B0000}"/>
    <cellStyle name="SAPBEXundefined 4 2" xfId="36314" xr:uid="{9A4D9215-B071-48E1-8E88-BA1C62B08755}"/>
    <cellStyle name="SAPBEXundefined 5" xfId="30719" xr:uid="{2CE7A270-CB13-4840-9419-01CD4967338B}"/>
    <cellStyle name="Section" xfId="837" xr:uid="{00000000-0005-0000-0000-0000106B0000}"/>
    <cellStyle name="Section 2" xfId="19764" xr:uid="{00000000-0005-0000-0000-0000116B0000}"/>
    <cellStyle name="Section 2 2" xfId="19765" xr:uid="{00000000-0005-0000-0000-0000126B0000}"/>
    <cellStyle name="Section 2 2 2" xfId="19766" xr:uid="{00000000-0005-0000-0000-0000136B0000}"/>
    <cellStyle name="Section 2 2 3" xfId="19767" xr:uid="{00000000-0005-0000-0000-0000146B0000}"/>
    <cellStyle name="Section 2 3" xfId="19768" xr:uid="{00000000-0005-0000-0000-0000156B0000}"/>
    <cellStyle name="Section 2 4" xfId="19769" xr:uid="{00000000-0005-0000-0000-0000166B0000}"/>
    <cellStyle name="Section 3" xfId="19770" xr:uid="{00000000-0005-0000-0000-0000176B0000}"/>
    <cellStyle name="Section 3 2" xfId="19771" xr:uid="{00000000-0005-0000-0000-0000186B0000}"/>
    <cellStyle name="Section 3 3" xfId="19772" xr:uid="{00000000-0005-0000-0000-0000196B0000}"/>
    <cellStyle name="Section 4" xfId="19773" xr:uid="{00000000-0005-0000-0000-00001A6B0000}"/>
    <cellStyle name="Section 5" xfId="19774" xr:uid="{00000000-0005-0000-0000-00001B6B0000}"/>
    <cellStyle name="Section name" xfId="19775" xr:uid="{00000000-0005-0000-0000-00001C6B0000}"/>
    <cellStyle name="Section Number" xfId="19776" xr:uid="{00000000-0005-0000-0000-00001D6B0000}"/>
    <cellStyle name="Section Number 2" xfId="19777" xr:uid="{00000000-0005-0000-0000-00001E6B0000}"/>
    <cellStyle name="Section Number 3" xfId="19778" xr:uid="{00000000-0005-0000-0000-00001F6B0000}"/>
    <cellStyle name="Section Title" xfId="19779" xr:uid="{00000000-0005-0000-0000-0000206B0000}"/>
    <cellStyle name="sem virg." xfId="19780" xr:uid="{00000000-0005-0000-0000-0000216B0000}"/>
    <cellStyle name="SEM-BPS-data" xfId="19781" xr:uid="{00000000-0005-0000-0000-0000226B0000}"/>
    <cellStyle name="SEM-BPS-data 2" xfId="19782" xr:uid="{00000000-0005-0000-0000-0000236B0000}"/>
    <cellStyle name="SEM-BPS-data 2 2" xfId="19783" xr:uid="{00000000-0005-0000-0000-0000246B0000}"/>
    <cellStyle name="SEM-BPS-data 2 2 2" xfId="19784" xr:uid="{00000000-0005-0000-0000-0000256B0000}"/>
    <cellStyle name="SEM-BPS-data 2 2 3" xfId="19785" xr:uid="{00000000-0005-0000-0000-0000266B0000}"/>
    <cellStyle name="SEM-BPS-data 2 3" xfId="19786" xr:uid="{00000000-0005-0000-0000-0000276B0000}"/>
    <cellStyle name="SEM-BPS-data 2 4" xfId="19787" xr:uid="{00000000-0005-0000-0000-0000286B0000}"/>
    <cellStyle name="SEM-BPS-data 3" xfId="19788" xr:uid="{00000000-0005-0000-0000-0000296B0000}"/>
    <cellStyle name="SEM-BPS-data 3 2" xfId="19789" xr:uid="{00000000-0005-0000-0000-00002A6B0000}"/>
    <cellStyle name="SEM-BPS-data 3 3" xfId="19790" xr:uid="{00000000-0005-0000-0000-00002B6B0000}"/>
    <cellStyle name="SEM-BPS-data 4" xfId="19791" xr:uid="{00000000-0005-0000-0000-00002C6B0000}"/>
    <cellStyle name="SEM-BPS-data 5" xfId="19792" xr:uid="{00000000-0005-0000-0000-00002D6B0000}"/>
    <cellStyle name="SEM-BPS-head" xfId="19793" xr:uid="{00000000-0005-0000-0000-00002E6B0000}"/>
    <cellStyle name="SEM-BPS-headdata" xfId="19794" xr:uid="{00000000-0005-0000-0000-00002F6B0000}"/>
    <cellStyle name="SEM-BPS-headkey" xfId="19795" xr:uid="{00000000-0005-0000-0000-0000306B0000}"/>
    <cellStyle name="SEM-BPS-input-on" xfId="19796" xr:uid="{00000000-0005-0000-0000-0000316B0000}"/>
    <cellStyle name="SEM-BPS-input-on 2" xfId="19797" xr:uid="{00000000-0005-0000-0000-0000326B0000}"/>
    <cellStyle name="SEM-BPS-input-on 2 2" xfId="19798" xr:uid="{00000000-0005-0000-0000-0000336B0000}"/>
    <cellStyle name="SEM-BPS-input-on 2 2 2" xfId="19799" xr:uid="{00000000-0005-0000-0000-0000346B0000}"/>
    <cellStyle name="SEM-BPS-input-on 2 2 3" xfId="19800" xr:uid="{00000000-0005-0000-0000-0000356B0000}"/>
    <cellStyle name="SEM-BPS-input-on 2 3" xfId="19801" xr:uid="{00000000-0005-0000-0000-0000366B0000}"/>
    <cellStyle name="SEM-BPS-input-on 2 4" xfId="19802" xr:uid="{00000000-0005-0000-0000-0000376B0000}"/>
    <cellStyle name="SEM-BPS-input-on 3" xfId="19803" xr:uid="{00000000-0005-0000-0000-0000386B0000}"/>
    <cellStyle name="SEM-BPS-input-on 3 2" xfId="19804" xr:uid="{00000000-0005-0000-0000-0000396B0000}"/>
    <cellStyle name="SEM-BPS-input-on 3 3" xfId="19805" xr:uid="{00000000-0005-0000-0000-00003A6B0000}"/>
    <cellStyle name="SEM-BPS-input-on 4" xfId="19806" xr:uid="{00000000-0005-0000-0000-00003B6B0000}"/>
    <cellStyle name="SEM-BPS-input-on 5" xfId="19807" xr:uid="{00000000-0005-0000-0000-00003C6B0000}"/>
    <cellStyle name="SEM-BPS-key" xfId="19808" xr:uid="{00000000-0005-0000-0000-00003D6B0000}"/>
    <cellStyle name="SEM-BPS-key 2" xfId="19809" xr:uid="{00000000-0005-0000-0000-00003E6B0000}"/>
    <cellStyle name="SEM-BPS-key 2 2" xfId="19810" xr:uid="{00000000-0005-0000-0000-00003F6B0000}"/>
    <cellStyle name="SEM-BPS-key 2 2 2" xfId="19811" xr:uid="{00000000-0005-0000-0000-0000406B0000}"/>
    <cellStyle name="SEM-BPS-key 2 2 3" xfId="19812" xr:uid="{00000000-0005-0000-0000-0000416B0000}"/>
    <cellStyle name="SEM-BPS-key 2 3" xfId="19813" xr:uid="{00000000-0005-0000-0000-0000426B0000}"/>
    <cellStyle name="SEM-BPS-key 2 4" xfId="19814" xr:uid="{00000000-0005-0000-0000-0000436B0000}"/>
    <cellStyle name="SEM-BPS-key 3" xfId="19815" xr:uid="{00000000-0005-0000-0000-0000446B0000}"/>
    <cellStyle name="SEM-BPS-key 3 2" xfId="19816" xr:uid="{00000000-0005-0000-0000-0000456B0000}"/>
    <cellStyle name="SEM-BPS-key 3 3" xfId="19817" xr:uid="{00000000-0005-0000-0000-0000466B0000}"/>
    <cellStyle name="SEM-BPS-key 4" xfId="19818" xr:uid="{00000000-0005-0000-0000-0000476B0000}"/>
    <cellStyle name="SEM-BPS-key 5" xfId="19819" xr:uid="{00000000-0005-0000-0000-0000486B0000}"/>
    <cellStyle name="SEM-BPS-sub1" xfId="19820" xr:uid="{00000000-0005-0000-0000-0000496B0000}"/>
    <cellStyle name="SEM-BPS-sub1 2" xfId="19821" xr:uid="{00000000-0005-0000-0000-00004A6B0000}"/>
    <cellStyle name="SEM-BPS-sub1 2 2" xfId="19822" xr:uid="{00000000-0005-0000-0000-00004B6B0000}"/>
    <cellStyle name="SEM-BPS-sub1 2 2 2" xfId="19823" xr:uid="{00000000-0005-0000-0000-00004C6B0000}"/>
    <cellStyle name="SEM-BPS-sub1 2 2 3" xfId="19824" xr:uid="{00000000-0005-0000-0000-00004D6B0000}"/>
    <cellStyle name="SEM-BPS-sub1 2 3" xfId="19825" xr:uid="{00000000-0005-0000-0000-00004E6B0000}"/>
    <cellStyle name="SEM-BPS-sub1 2 4" xfId="19826" xr:uid="{00000000-0005-0000-0000-00004F6B0000}"/>
    <cellStyle name="SEM-BPS-sub1 3" xfId="19827" xr:uid="{00000000-0005-0000-0000-0000506B0000}"/>
    <cellStyle name="SEM-BPS-sub1 3 2" xfId="19828" xr:uid="{00000000-0005-0000-0000-0000516B0000}"/>
    <cellStyle name="SEM-BPS-sub1 3 3" xfId="19829" xr:uid="{00000000-0005-0000-0000-0000526B0000}"/>
    <cellStyle name="SEM-BPS-sub1 4" xfId="19830" xr:uid="{00000000-0005-0000-0000-0000536B0000}"/>
    <cellStyle name="SEM-BPS-sub1 5" xfId="19831" xr:uid="{00000000-0005-0000-0000-0000546B0000}"/>
    <cellStyle name="SEM-BPS-sub2" xfId="19832" xr:uid="{00000000-0005-0000-0000-0000556B0000}"/>
    <cellStyle name="SEM-BPS-sub2 2" xfId="19833" xr:uid="{00000000-0005-0000-0000-0000566B0000}"/>
    <cellStyle name="SEM-BPS-sub2 2 2" xfId="19834" xr:uid="{00000000-0005-0000-0000-0000576B0000}"/>
    <cellStyle name="SEM-BPS-sub2 2 2 2" xfId="19835" xr:uid="{00000000-0005-0000-0000-0000586B0000}"/>
    <cellStyle name="SEM-BPS-sub2 2 2 3" xfId="19836" xr:uid="{00000000-0005-0000-0000-0000596B0000}"/>
    <cellStyle name="SEM-BPS-sub2 2 3" xfId="19837" xr:uid="{00000000-0005-0000-0000-00005A6B0000}"/>
    <cellStyle name="SEM-BPS-sub2 2 4" xfId="19838" xr:uid="{00000000-0005-0000-0000-00005B6B0000}"/>
    <cellStyle name="SEM-BPS-sub2 3" xfId="19839" xr:uid="{00000000-0005-0000-0000-00005C6B0000}"/>
    <cellStyle name="SEM-BPS-sub2 3 2" xfId="19840" xr:uid="{00000000-0005-0000-0000-00005D6B0000}"/>
    <cellStyle name="SEM-BPS-sub2 3 3" xfId="19841" xr:uid="{00000000-0005-0000-0000-00005E6B0000}"/>
    <cellStyle name="SEM-BPS-sub2 4" xfId="19842" xr:uid="{00000000-0005-0000-0000-00005F6B0000}"/>
    <cellStyle name="SEM-BPS-sub2 5" xfId="19843" xr:uid="{00000000-0005-0000-0000-0000606B0000}"/>
    <cellStyle name="SEM-BPS-total" xfId="19844" xr:uid="{00000000-0005-0000-0000-0000616B0000}"/>
    <cellStyle name="SEM-BPS-total 2" xfId="19845" xr:uid="{00000000-0005-0000-0000-0000626B0000}"/>
    <cellStyle name="SEM-BPS-total 2 2" xfId="19846" xr:uid="{00000000-0005-0000-0000-0000636B0000}"/>
    <cellStyle name="SEM-BPS-total 2 2 2" xfId="19847" xr:uid="{00000000-0005-0000-0000-0000646B0000}"/>
    <cellStyle name="SEM-BPS-total 2 2 3" xfId="19848" xr:uid="{00000000-0005-0000-0000-0000656B0000}"/>
    <cellStyle name="SEM-BPS-total 2 3" xfId="19849" xr:uid="{00000000-0005-0000-0000-0000666B0000}"/>
    <cellStyle name="SEM-BPS-total 2 4" xfId="19850" xr:uid="{00000000-0005-0000-0000-0000676B0000}"/>
    <cellStyle name="SEM-BPS-total 3" xfId="19851" xr:uid="{00000000-0005-0000-0000-0000686B0000}"/>
    <cellStyle name="SEM-BPS-total 3 2" xfId="19852" xr:uid="{00000000-0005-0000-0000-0000696B0000}"/>
    <cellStyle name="SEM-BPS-total 3 3" xfId="19853" xr:uid="{00000000-0005-0000-0000-00006A6B0000}"/>
    <cellStyle name="SEM-BPS-total 4" xfId="19854" xr:uid="{00000000-0005-0000-0000-00006B6B0000}"/>
    <cellStyle name="SEM-BPS-total 5" xfId="19855" xr:uid="{00000000-0005-0000-0000-00006C6B0000}"/>
    <cellStyle name="Sensitivity" xfId="19856" xr:uid="{00000000-0005-0000-0000-00006D6B0000}"/>
    <cellStyle name="Sep. milhar [0]" xfId="838" xr:uid="{00000000-0005-0000-0000-00006E6B0000}"/>
    <cellStyle name="Separador de milhares 10" xfId="839" xr:uid="{00000000-0005-0000-0000-00006F6B0000}"/>
    <cellStyle name="Separador de milhares 10 2" xfId="19857" xr:uid="{00000000-0005-0000-0000-0000706B0000}"/>
    <cellStyle name="Separador de milhares 10 2 2" xfId="30721" xr:uid="{2F1790AE-4A80-430E-9B7F-8C426AF9C85A}"/>
    <cellStyle name="Separador de milhares 10 3" xfId="19858" xr:uid="{00000000-0005-0000-0000-0000716B0000}"/>
    <cellStyle name="Separador de milhares 10 3 2" xfId="30722" xr:uid="{3E32C4D2-BF12-4BEF-9C9E-6E606E3EFFD3}"/>
    <cellStyle name="Separador de milhares 10 4" xfId="19859" xr:uid="{00000000-0005-0000-0000-0000726B0000}"/>
    <cellStyle name="Separador de milhares 10 4 2" xfId="30723" xr:uid="{445A2D0E-0594-4354-9B98-39A3DC8BF2D3}"/>
    <cellStyle name="Separador de milhares 10 5" xfId="19860" xr:uid="{00000000-0005-0000-0000-0000736B0000}"/>
    <cellStyle name="Separador de milhares 10 6" xfId="19861" xr:uid="{00000000-0005-0000-0000-0000746B0000}"/>
    <cellStyle name="Separador de milhares 10 6 2" xfId="30724" xr:uid="{FD114209-775B-4170-B2C0-C4FCB8DB7040}"/>
    <cellStyle name="Separador de milhares 109" xfId="19862" xr:uid="{00000000-0005-0000-0000-0000756B0000}"/>
    <cellStyle name="Separador de milhares 109 2" xfId="30725" xr:uid="{0DCD0670-70EE-4A46-944C-EF9C85E28907}"/>
    <cellStyle name="Separador de milhares 11" xfId="840" xr:uid="{00000000-0005-0000-0000-0000766B0000}"/>
    <cellStyle name="Separador de milhares 11 2" xfId="19863" xr:uid="{00000000-0005-0000-0000-0000776B0000}"/>
    <cellStyle name="Separador de milhares 11 3" xfId="19864" xr:uid="{00000000-0005-0000-0000-0000786B0000}"/>
    <cellStyle name="Separador de milhares 11 3 2" xfId="30726" xr:uid="{4E7FD338-D574-40DF-81E9-542DFEDA5E49}"/>
    <cellStyle name="Separador de milhares 12" xfId="841" xr:uid="{00000000-0005-0000-0000-0000796B0000}"/>
    <cellStyle name="Separador de milhares 12 2" xfId="842" xr:uid="{00000000-0005-0000-0000-00007A6B0000}"/>
    <cellStyle name="Separador de milhares 12 3" xfId="19865" xr:uid="{00000000-0005-0000-0000-00007B6B0000}"/>
    <cellStyle name="Separador de milhares 13" xfId="843" xr:uid="{00000000-0005-0000-0000-00007C6B0000}"/>
    <cellStyle name="Separador de milhares 13 10" xfId="30370" xr:uid="{F507670B-151A-42E5-AE0B-F5CE7720A390}"/>
    <cellStyle name="Separador de milhares 13 2" xfId="844" xr:uid="{00000000-0005-0000-0000-00007D6B0000}"/>
    <cellStyle name="Separador de milhares 13 2 2" xfId="19866" xr:uid="{00000000-0005-0000-0000-00007E6B0000}"/>
    <cellStyle name="Separador de milhares 13 2 2 2" xfId="30727" xr:uid="{B5AFB5B4-0CD9-4291-A88D-03C26EEC97D5}"/>
    <cellStyle name="Separador de milhares 13 2 3" xfId="19867" xr:uid="{00000000-0005-0000-0000-00007F6B0000}"/>
    <cellStyle name="Separador de milhares 13 2 3 2" xfId="30728" xr:uid="{3DF97BCB-91C5-4A8C-A94B-F27105793B2B}"/>
    <cellStyle name="Separador de milhares 13 2 4" xfId="19868" xr:uid="{00000000-0005-0000-0000-0000806B0000}"/>
    <cellStyle name="Separador de milhares 13 2 4 2" xfId="30729" xr:uid="{4D7C41AD-408D-4FE8-9B72-352BA1D17E2C}"/>
    <cellStyle name="Separador de milhares 13 3" xfId="845" xr:uid="{00000000-0005-0000-0000-0000816B0000}"/>
    <cellStyle name="Separador de milhares 13 3 2" xfId="19869" xr:uid="{00000000-0005-0000-0000-0000826B0000}"/>
    <cellStyle name="Separador de milhares 13 3 2 2" xfId="30730" xr:uid="{C078A1EE-82FF-4BCB-A91D-03BEB16F37C1}"/>
    <cellStyle name="Separador de milhares 13 3 3" xfId="19870" xr:uid="{00000000-0005-0000-0000-0000836B0000}"/>
    <cellStyle name="Separador de milhares 13 3 3 2" xfId="30731" xr:uid="{866EDD61-9EB1-4F61-84B8-947C2F7CE23B}"/>
    <cellStyle name="Separador de milhares 13 3 4" xfId="19871" xr:uid="{00000000-0005-0000-0000-0000846B0000}"/>
    <cellStyle name="Separador de milhares 13 3 4 2" xfId="30732" xr:uid="{D77BBD08-6673-46AF-8CBC-E65CCA628664}"/>
    <cellStyle name="Separador de milhares 13 3 5" xfId="30371" xr:uid="{86BAB62C-77D0-4433-BC0E-21C412A178E6}"/>
    <cellStyle name="Separador de milhares 13 4" xfId="846" xr:uid="{00000000-0005-0000-0000-0000856B0000}"/>
    <cellStyle name="Separador de milhares 13 4 2" xfId="19872" xr:uid="{00000000-0005-0000-0000-0000866B0000}"/>
    <cellStyle name="Separador de milhares 13 4 2 2" xfId="30733" xr:uid="{5372C0A4-849E-4E6F-AD90-A4252E6E50A6}"/>
    <cellStyle name="Separador de milhares 13 4 3" xfId="19873" xr:uid="{00000000-0005-0000-0000-0000876B0000}"/>
    <cellStyle name="Separador de milhares 13 4 3 2" xfId="30734" xr:uid="{CA924A6F-7D91-42DF-AE97-F968BE640B96}"/>
    <cellStyle name="Separador de milhares 13 4 4" xfId="19874" xr:uid="{00000000-0005-0000-0000-0000886B0000}"/>
    <cellStyle name="Separador de milhares 13 4 4 2" xfId="30735" xr:uid="{9E895535-0845-4A43-B76C-FE8472C40D7D}"/>
    <cellStyle name="Separador de milhares 13 4 5" xfId="30372" xr:uid="{A69F4C1B-5D76-48D6-884D-7E084C654C95}"/>
    <cellStyle name="Separador de milhares 13 5" xfId="19875" xr:uid="{00000000-0005-0000-0000-0000896B0000}"/>
    <cellStyle name="Separador de milhares 13 5 2" xfId="30736" xr:uid="{D056B26B-B39E-4629-8646-CB086C4C57E7}"/>
    <cellStyle name="Separador de milhares 13 6" xfId="19876" xr:uid="{00000000-0005-0000-0000-00008A6B0000}"/>
    <cellStyle name="Separador de milhares 13 6 2" xfId="30737" xr:uid="{DE4767B5-BE6B-4CA4-ABE0-7865685C73DB}"/>
    <cellStyle name="Separador de milhares 13 7" xfId="19877" xr:uid="{00000000-0005-0000-0000-00008B6B0000}"/>
    <cellStyle name="Separador de milhares 13 7 2" xfId="30738" xr:uid="{81179518-E281-4E23-AAB7-875821491EEE}"/>
    <cellStyle name="Separador de milhares 13 8" xfId="19878" xr:uid="{00000000-0005-0000-0000-00008C6B0000}"/>
    <cellStyle name="Separador de milhares 13 9" xfId="19879" xr:uid="{00000000-0005-0000-0000-00008D6B0000}"/>
    <cellStyle name="Separador de milhares 13 9 2" xfId="30739" xr:uid="{3B3D4AE1-8241-4D4E-B295-764F31A7F493}"/>
    <cellStyle name="Separador de milhares 14" xfId="847" xr:uid="{00000000-0005-0000-0000-00008E6B0000}"/>
    <cellStyle name="Separador de milhares 14 2" xfId="848" xr:uid="{00000000-0005-0000-0000-00008F6B0000}"/>
    <cellStyle name="Separador de milhares 14 2 2" xfId="849" xr:uid="{00000000-0005-0000-0000-0000906B0000}"/>
    <cellStyle name="Separador de milhares 14 2 2 2" xfId="19880" xr:uid="{00000000-0005-0000-0000-0000916B0000}"/>
    <cellStyle name="Separador de milhares 14 2 2 3" xfId="19881" xr:uid="{00000000-0005-0000-0000-0000926B0000}"/>
    <cellStyle name="Separador de milhares 14 2 2 4" xfId="30375" xr:uid="{2DDE90B9-1102-4442-A0E8-5955EEB97F7E}"/>
    <cellStyle name="Separador de milhares 14 2 3" xfId="19882" xr:uid="{00000000-0005-0000-0000-0000936B0000}"/>
    <cellStyle name="Separador de milhares 14 2 3 2" xfId="30740" xr:uid="{DD5CB771-0A30-467A-8917-D7CFA0E3659D}"/>
    <cellStyle name="Separador de milhares 14 2 4" xfId="19883" xr:uid="{00000000-0005-0000-0000-0000946B0000}"/>
    <cellStyle name="Separador de milhares 14 2 5" xfId="30374" xr:uid="{4FE0F675-E31F-40D9-AA25-2F1C7971E4BB}"/>
    <cellStyle name="Separador de milhares 14 3" xfId="850" xr:uid="{00000000-0005-0000-0000-0000956B0000}"/>
    <cellStyle name="Separador de milhares 14 3 2" xfId="19884" xr:uid="{00000000-0005-0000-0000-0000966B0000}"/>
    <cellStyle name="Separador de milhares 14 3 2 2" xfId="30741" xr:uid="{8C53BADC-95CE-4E78-9402-55B2E084E347}"/>
    <cellStyle name="Separador de milhares 14 3 3" xfId="19885" xr:uid="{00000000-0005-0000-0000-0000976B0000}"/>
    <cellStyle name="Separador de milhares 14 3 3 2" xfId="30742" xr:uid="{C06DF845-F691-41EA-9679-C6A7366D933F}"/>
    <cellStyle name="Separador de milhares 14 3 4" xfId="19886" xr:uid="{00000000-0005-0000-0000-0000986B0000}"/>
    <cellStyle name="Separador de milhares 14 3 4 2" xfId="30743" xr:uid="{6FD5D482-F605-488C-9390-F62271C74B58}"/>
    <cellStyle name="Separador de milhares 14 3 5" xfId="30376" xr:uid="{F0CABB37-3187-4B5B-B75F-74AA0D309E4A}"/>
    <cellStyle name="Separador de milhares 14 4" xfId="19887" xr:uid="{00000000-0005-0000-0000-0000996B0000}"/>
    <cellStyle name="Separador de milhares 14 4 2" xfId="30744" xr:uid="{64CF70FD-34BD-4118-A20F-7DD58800901F}"/>
    <cellStyle name="Separador de milhares 14 5" xfId="19888" xr:uid="{00000000-0005-0000-0000-00009A6B0000}"/>
    <cellStyle name="Separador de milhares 14 5 2" xfId="30745" xr:uid="{BB822DC5-1089-412C-9DBF-036F378A4D3F}"/>
    <cellStyle name="Separador de milhares 14 6" xfId="19889" xr:uid="{00000000-0005-0000-0000-00009B6B0000}"/>
    <cellStyle name="Separador de milhares 14 6 2" xfId="30746" xr:uid="{6A1E3EC1-E155-4E8B-9772-9EBF16083FC9}"/>
    <cellStyle name="Separador de milhares 14 7" xfId="19890" xr:uid="{00000000-0005-0000-0000-00009C6B0000}"/>
    <cellStyle name="Separador de milhares 14 7 2" xfId="30747" xr:uid="{B68545BF-C044-4BBC-8737-9FB69C92A3F4}"/>
    <cellStyle name="Separador de milhares 14 8" xfId="19891" xr:uid="{00000000-0005-0000-0000-00009D6B0000}"/>
    <cellStyle name="Separador de milhares 14 8 2" xfId="30748" xr:uid="{04BE613E-BD95-4D97-81BC-180355C63F09}"/>
    <cellStyle name="Separador de milhares 14 9" xfId="30373" xr:uid="{F9240990-886F-4450-8D94-CD140697AAA3}"/>
    <cellStyle name="Separador de milhares 15" xfId="851" xr:uid="{00000000-0005-0000-0000-00009E6B0000}"/>
    <cellStyle name="Separador de milhares 15 2" xfId="19892" xr:uid="{00000000-0005-0000-0000-00009F6B0000}"/>
    <cellStyle name="Separador de milhares 15 2 2" xfId="30749" xr:uid="{A2BE6FDC-93F3-467A-AA28-A3D63349D6AE}"/>
    <cellStyle name="Separador de milhares 15 3" xfId="19893" xr:uid="{00000000-0005-0000-0000-0000A06B0000}"/>
    <cellStyle name="Separador de milhares 15 3 2" xfId="30750" xr:uid="{D1DBF020-713D-4DAD-8490-606E6C77630A}"/>
    <cellStyle name="Separador de milhares 15 4" xfId="19894" xr:uid="{00000000-0005-0000-0000-0000A16B0000}"/>
    <cellStyle name="Separador de milhares 15 4 2" xfId="30751" xr:uid="{755BD64B-4FCD-4DC0-B65B-1CCD4D41DEC3}"/>
    <cellStyle name="Separador de milhares 15 5" xfId="30377" xr:uid="{92C3EBEF-5DC7-4E53-B7FD-E3B7BEF4CA2B}"/>
    <cellStyle name="Separador de milhares 16" xfId="852" xr:uid="{00000000-0005-0000-0000-0000A26B0000}"/>
    <cellStyle name="Separador de milhares 16 2" xfId="19895" xr:uid="{00000000-0005-0000-0000-0000A36B0000}"/>
    <cellStyle name="Separador de milhares 16 2 2" xfId="30752" xr:uid="{50E83116-3B4C-4704-A4CE-F0DF060E010D}"/>
    <cellStyle name="Separador de milhares 16 3" xfId="19896" xr:uid="{00000000-0005-0000-0000-0000A46B0000}"/>
    <cellStyle name="Separador de milhares 16 3 2" xfId="30753" xr:uid="{47C51554-7DAC-4CAA-8C0A-B13849996E98}"/>
    <cellStyle name="Separador de milhares 16 4" xfId="19897" xr:uid="{00000000-0005-0000-0000-0000A56B0000}"/>
    <cellStyle name="Separador de milhares 16 4 2" xfId="30754" xr:uid="{DFF9FC50-F4C9-4128-9756-0EA434DD6092}"/>
    <cellStyle name="Separador de milhares 16 5" xfId="30378" xr:uid="{C4D3B2C6-1EF9-4932-95AA-677247863908}"/>
    <cellStyle name="Separador de milhares 17" xfId="853" xr:uid="{00000000-0005-0000-0000-0000A66B0000}"/>
    <cellStyle name="Separador de milhares 17 2" xfId="19898" xr:uid="{00000000-0005-0000-0000-0000A76B0000}"/>
    <cellStyle name="Separador de milhares 17 2 2" xfId="30755" xr:uid="{C5EACBEE-A005-436A-ABD8-45BB714CDD52}"/>
    <cellStyle name="Separador de milhares 17 3" xfId="19899" xr:uid="{00000000-0005-0000-0000-0000A86B0000}"/>
    <cellStyle name="Separador de milhares 17 3 2" xfId="30756" xr:uid="{6AFF3178-0940-43B0-9AEF-03C06AE86910}"/>
    <cellStyle name="Separador de milhares 17 4" xfId="19900" xr:uid="{00000000-0005-0000-0000-0000A96B0000}"/>
    <cellStyle name="Separador de milhares 17 4 2" xfId="30757" xr:uid="{0A3568C7-A4F8-4A49-B47C-FEF40E16E826}"/>
    <cellStyle name="Separador de milhares 17 5" xfId="30379" xr:uid="{56CB8776-8FAF-43D6-9F7A-26C59FA08FDA}"/>
    <cellStyle name="Separador de milhares 18" xfId="854" xr:uid="{00000000-0005-0000-0000-0000AA6B0000}"/>
    <cellStyle name="Separador de milhares 18 2" xfId="19901" xr:uid="{00000000-0005-0000-0000-0000AB6B0000}"/>
    <cellStyle name="Separador de milhares 18 2 2" xfId="19902" xr:uid="{00000000-0005-0000-0000-0000AC6B0000}"/>
    <cellStyle name="Separador de milhares 18 2 2 2" xfId="30759" xr:uid="{7D82B2EF-A31A-41BB-AA66-4B12D8BA4447}"/>
    <cellStyle name="Separador de milhares 18 2 3" xfId="19903" xr:uid="{00000000-0005-0000-0000-0000AD6B0000}"/>
    <cellStyle name="Separador de milhares 18 2 3 2" xfId="30760" xr:uid="{FD24409F-D4CD-4905-85A3-07B997FD888E}"/>
    <cellStyle name="Separador de milhares 18 2 4" xfId="19904" xr:uid="{00000000-0005-0000-0000-0000AE6B0000}"/>
    <cellStyle name="Separador de milhares 18 2 4 2" xfId="30761" xr:uid="{1AAB5EEC-A86B-45B7-ADB8-4626F692D121}"/>
    <cellStyle name="Separador de milhares 18 2 5" xfId="30758" xr:uid="{3573A0AD-3572-45E0-94A3-DD28E6F446D0}"/>
    <cellStyle name="Separador de milhares 18 3" xfId="19905" xr:uid="{00000000-0005-0000-0000-0000AF6B0000}"/>
    <cellStyle name="Separador de milhares 18 3 2" xfId="30762" xr:uid="{DD62F8F0-3CE8-4E9D-936B-1622FDAA6721}"/>
    <cellStyle name="Separador de milhares 18 4" xfId="19906" xr:uid="{00000000-0005-0000-0000-0000B06B0000}"/>
    <cellStyle name="Separador de milhares 18 4 2" xfId="30763" xr:uid="{29FC2230-61FF-445A-AF37-8E1D1ED0FCD7}"/>
    <cellStyle name="Separador de milhares 18 5" xfId="19907" xr:uid="{00000000-0005-0000-0000-0000B16B0000}"/>
    <cellStyle name="Separador de milhares 18 6" xfId="30380" xr:uid="{91DB9DB8-3F4E-42F3-A638-6B04FAE9E1AC}"/>
    <cellStyle name="Separador de milhares 19" xfId="855" xr:uid="{00000000-0005-0000-0000-0000B26B0000}"/>
    <cellStyle name="Separador de milhares 19 2" xfId="19908" xr:uid="{00000000-0005-0000-0000-0000B36B0000}"/>
    <cellStyle name="Separador de milhares 19 2 2" xfId="30764" xr:uid="{735131B1-96B9-482C-8EE2-0A7FEE24E202}"/>
    <cellStyle name="Separador de milhares 19 3" xfId="30381" xr:uid="{FA45B702-154F-44BC-B599-F29559B6AA2B}"/>
    <cellStyle name="Separador de milhares 190" xfId="19909" xr:uid="{00000000-0005-0000-0000-0000B46B0000}"/>
    <cellStyle name="Separador de milhares 190 2" xfId="19910" xr:uid="{00000000-0005-0000-0000-0000B56B0000}"/>
    <cellStyle name="Separador de milhares 190 2 2" xfId="30766" xr:uid="{F6408FAC-A668-4E44-A6A7-3067FD648BFD}"/>
    <cellStyle name="Separador de milhares 190 3" xfId="30765" xr:uid="{26ADC05B-ACB1-44C2-8632-0BC95E391A75}"/>
    <cellStyle name="Separador de milhares 2" xfId="856" xr:uid="{00000000-0005-0000-0000-0000B66B0000}"/>
    <cellStyle name="Separador de milhares 2 10" xfId="857" xr:uid="{00000000-0005-0000-0000-0000B76B0000}"/>
    <cellStyle name="Separador de milhares 2 10 2" xfId="19911" xr:uid="{00000000-0005-0000-0000-0000B86B0000}"/>
    <cellStyle name="Separador de milhares 2 10 2 2" xfId="30767" xr:uid="{B8168FB0-4789-4EA7-8FF1-E1EF59459824}"/>
    <cellStyle name="Separador de milhares 2 10 3" xfId="19912" xr:uid="{00000000-0005-0000-0000-0000B96B0000}"/>
    <cellStyle name="Separador de milhares 2 10 3 2" xfId="30768" xr:uid="{606938D6-DC68-40DA-9809-7B6387068735}"/>
    <cellStyle name="Separador de milhares 2 10 4" xfId="30383" xr:uid="{04720A3C-A959-46EC-B11A-CEE6214ACF8D}"/>
    <cellStyle name="Separador de milhares 2 11" xfId="858" xr:uid="{00000000-0005-0000-0000-0000BA6B0000}"/>
    <cellStyle name="Separador de milhares 2 11 2" xfId="859" xr:uid="{00000000-0005-0000-0000-0000BB6B0000}"/>
    <cellStyle name="Separador de milhares 2 11 2 2" xfId="860" xr:uid="{00000000-0005-0000-0000-0000BC6B0000}"/>
    <cellStyle name="Separador de milhares 2 11 2 2 2" xfId="30385" xr:uid="{2AD35C1E-5C2D-404C-BE3A-57B54A979013}"/>
    <cellStyle name="Separador de milhares 2 11 3" xfId="861" xr:uid="{00000000-0005-0000-0000-0000BD6B0000}"/>
    <cellStyle name="Separador de milhares 2 11 4" xfId="19913" xr:uid="{00000000-0005-0000-0000-0000BE6B0000}"/>
    <cellStyle name="Separador de milhares 2 11 4 2" xfId="30769" xr:uid="{48CCA344-22D6-42FE-AF9F-6E3710C892F2}"/>
    <cellStyle name="Separador de milhares 2 11 5" xfId="19914" xr:uid="{00000000-0005-0000-0000-0000BF6B0000}"/>
    <cellStyle name="Separador de milhares 2 11 5 2" xfId="30770" xr:uid="{CAC434EC-B280-422E-AB65-4DA2E241D371}"/>
    <cellStyle name="Separador de milhares 2 11 6" xfId="30384" xr:uid="{4E54DAE7-5BFF-486C-8031-E861BBDF3A36}"/>
    <cellStyle name="Separador de milhares 2 12" xfId="862" xr:uid="{00000000-0005-0000-0000-0000C06B0000}"/>
    <cellStyle name="Separador de milhares 2 12 2" xfId="19915" xr:uid="{00000000-0005-0000-0000-0000C16B0000}"/>
    <cellStyle name="Separador de milhares 2 12 3" xfId="19916" xr:uid="{00000000-0005-0000-0000-0000C26B0000}"/>
    <cellStyle name="Separador de milhares 2 12 3 2" xfId="30771" xr:uid="{4F5EDCBA-175A-435B-BCA1-16A8E3965841}"/>
    <cellStyle name="Separador de milhares 2 13" xfId="19917" xr:uid="{00000000-0005-0000-0000-0000C36B0000}"/>
    <cellStyle name="Separador de milhares 2 13 2" xfId="19918" xr:uid="{00000000-0005-0000-0000-0000C46B0000}"/>
    <cellStyle name="Separador de milhares 2 13 2 2" xfId="30773" xr:uid="{A0E70F27-E3B9-4CEE-AF7B-DF7261F4D5FD}"/>
    <cellStyle name="Separador de milhares 2 13 3" xfId="30772" xr:uid="{094292B9-B4C8-4394-A18D-DED9C9DE1F8D}"/>
    <cellStyle name="Separador de milhares 2 14" xfId="19919" xr:uid="{00000000-0005-0000-0000-0000C56B0000}"/>
    <cellStyle name="Separador de milhares 2 14 2" xfId="19920" xr:uid="{00000000-0005-0000-0000-0000C66B0000}"/>
    <cellStyle name="Separador de milhares 2 14 2 2" xfId="30775" xr:uid="{F186361C-4F37-4863-8FB0-7A0A7738B6A2}"/>
    <cellStyle name="Separador de milhares 2 14 3" xfId="30774" xr:uid="{B45847BE-AB71-4FBD-B620-7A2FF174CC27}"/>
    <cellStyle name="Separador de milhares 2 15" xfId="19921" xr:uid="{00000000-0005-0000-0000-0000C76B0000}"/>
    <cellStyle name="Separador de milhares 2 15 2" xfId="30776" xr:uid="{27E5818F-2881-4E90-A37A-083FB6A1EFF3}"/>
    <cellStyle name="Separador de milhares 2 16" xfId="19922" xr:uid="{00000000-0005-0000-0000-0000C86B0000}"/>
    <cellStyle name="Separador de milhares 2 16 2" xfId="30777" xr:uid="{C90B68FF-3397-4285-A141-1751C841EC95}"/>
    <cellStyle name="Separador de milhares 2 17" xfId="19923" xr:uid="{00000000-0005-0000-0000-0000C96B0000}"/>
    <cellStyle name="Separador de milhares 2 17 2" xfId="30778" xr:uid="{0F7845B2-49A1-4131-B095-5A5F353A0FCE}"/>
    <cellStyle name="Separador de milhares 2 18" xfId="19924" xr:uid="{00000000-0005-0000-0000-0000CA6B0000}"/>
    <cellStyle name="Separador de milhares 2 18 2" xfId="30779" xr:uid="{72B6AA65-1714-4FE1-92AD-D114F3FC0414}"/>
    <cellStyle name="Separador de milhares 2 19" xfId="30382" xr:uid="{EFDB7015-1651-4B3E-8CB8-404DDAFE89D1}"/>
    <cellStyle name="Separador de milhares 2 2" xfId="863" xr:uid="{00000000-0005-0000-0000-0000CB6B0000}"/>
    <cellStyle name="Separador de milhares 2 2 2" xfId="864" xr:uid="{00000000-0005-0000-0000-0000CC6B0000}"/>
    <cellStyle name="Separador de milhares 2 2 2 2" xfId="19925" xr:uid="{00000000-0005-0000-0000-0000CD6B0000}"/>
    <cellStyle name="Separador de milhares 2 2 2 2 2" xfId="19926" xr:uid="{00000000-0005-0000-0000-0000CE6B0000}"/>
    <cellStyle name="Separador de milhares 2 2 2 2 2 2" xfId="30781" xr:uid="{248CE50E-27C6-4E7D-AD03-33007BF9DAAD}"/>
    <cellStyle name="Separador de milhares 2 2 2 2 3" xfId="19927" xr:uid="{00000000-0005-0000-0000-0000CF6B0000}"/>
    <cellStyle name="Separador de milhares 2 2 2 2 3 2" xfId="30782" xr:uid="{CB221108-2FF0-45E7-9874-7B8B89DBF7BF}"/>
    <cellStyle name="Separador de milhares 2 2 2 2 4" xfId="30780" xr:uid="{0035B03A-743F-4F0E-ACF9-823489364D67}"/>
    <cellStyle name="Separador de milhares 2 2 2 3" xfId="30387" xr:uid="{52A3B818-45F6-4EBC-9FB9-9AE3E0936FF4}"/>
    <cellStyle name="Separador de milhares 2 2 3" xfId="19928" xr:uid="{00000000-0005-0000-0000-0000D06B0000}"/>
    <cellStyle name="Separador de milhares 2 2 4" xfId="19929" xr:uid="{00000000-0005-0000-0000-0000D16B0000}"/>
    <cellStyle name="Separador de milhares 2 2 5" xfId="30386" xr:uid="{54C98265-3962-48FD-83A4-16E7F230B554}"/>
    <cellStyle name="Separador de milhares 2 3" xfId="865" xr:uid="{00000000-0005-0000-0000-0000D26B0000}"/>
    <cellStyle name="Separador de milhares 2 3 2" xfId="19930" xr:uid="{00000000-0005-0000-0000-0000D36B0000}"/>
    <cellStyle name="Separador de milhares 2 3 2 2" xfId="30783" xr:uid="{65334DFB-9589-40C8-A06F-ADD26EF87C8B}"/>
    <cellStyle name="Separador de milhares 2 3 3" xfId="19931" xr:uid="{00000000-0005-0000-0000-0000D46B0000}"/>
    <cellStyle name="Separador de milhares 2 3 3 2" xfId="30784" xr:uid="{266CA2C7-D203-4017-B1A5-368A7EFE49FD}"/>
    <cellStyle name="Separador de milhares 2 3 4" xfId="30388" xr:uid="{64B65EC6-5044-4412-9404-872C34AD0E2F}"/>
    <cellStyle name="Separador de milhares 2 4" xfId="866" xr:uid="{00000000-0005-0000-0000-0000D56B0000}"/>
    <cellStyle name="Separador de milhares 2 4 2" xfId="19932" xr:uid="{00000000-0005-0000-0000-0000D66B0000}"/>
    <cellStyle name="Separador de milhares 2 4 2 2" xfId="30785" xr:uid="{70F8E235-7176-4C56-9464-1F842453399B}"/>
    <cellStyle name="Separador de milhares 2 4 3" xfId="19933" xr:uid="{00000000-0005-0000-0000-0000D76B0000}"/>
    <cellStyle name="Separador de milhares 2 4 3 2" xfId="30786" xr:uid="{C506D3E0-D209-4368-91DB-059F0DED11B0}"/>
    <cellStyle name="Separador de milhares 2 4 4" xfId="30389" xr:uid="{2205F6C9-C799-4647-A398-35517567D4A1}"/>
    <cellStyle name="Separador de milhares 2 5" xfId="867" xr:uid="{00000000-0005-0000-0000-0000D86B0000}"/>
    <cellStyle name="Separador de milhares 2 5 2" xfId="19934" xr:uid="{00000000-0005-0000-0000-0000D96B0000}"/>
    <cellStyle name="Separador de milhares 2 5 2 2" xfId="30787" xr:uid="{DA5FA611-586D-410A-8953-C1740C93B68A}"/>
    <cellStyle name="Separador de milhares 2 5 3" xfId="19935" xr:uid="{00000000-0005-0000-0000-0000DA6B0000}"/>
    <cellStyle name="Separador de milhares 2 5 3 2" xfId="30788" xr:uid="{66F84462-E7CB-4FC0-881E-B49F991DBDFC}"/>
    <cellStyle name="Separador de milhares 2 5 4" xfId="19936" xr:uid="{00000000-0005-0000-0000-0000DB6B0000}"/>
    <cellStyle name="Separador de milhares 2 5 4 2" xfId="30789" xr:uid="{7E5D2B4E-C68D-4B8C-A854-ACBC3663328E}"/>
    <cellStyle name="Separador de milhares 2 5 5" xfId="19937" xr:uid="{00000000-0005-0000-0000-0000DC6B0000}"/>
    <cellStyle name="Separador de milhares 2 5 5 2" xfId="30790" xr:uid="{9CF898CC-1F39-49B9-99DC-6C33637E7E05}"/>
    <cellStyle name="Separador de milhares 2 5 6" xfId="19938" xr:uid="{00000000-0005-0000-0000-0000DD6B0000}"/>
    <cellStyle name="Separador de milhares 2 5 7" xfId="30390" xr:uid="{6BCD2273-4C06-407D-85CE-D7961B334AA5}"/>
    <cellStyle name="Separador de milhares 2 6" xfId="868" xr:uid="{00000000-0005-0000-0000-0000DE6B0000}"/>
    <cellStyle name="Separador de milhares 2 6 2" xfId="19939" xr:uid="{00000000-0005-0000-0000-0000DF6B0000}"/>
    <cellStyle name="Separador de milhares 2 6 2 2" xfId="30791" xr:uid="{E34A782C-8093-425D-89CC-E8738F4A4BA6}"/>
    <cellStyle name="Separador de milhares 2 6 3" xfId="19940" xr:uid="{00000000-0005-0000-0000-0000E06B0000}"/>
    <cellStyle name="Separador de milhares 2 6 3 2" xfId="30792" xr:uid="{99908E65-2970-467A-9BAE-12602DF5D928}"/>
    <cellStyle name="Separador de milhares 2 6 4" xfId="30391" xr:uid="{38D1FD65-EECF-448E-9776-F3727F4BEFDF}"/>
    <cellStyle name="Separador de milhares 2 7" xfId="869" xr:uid="{00000000-0005-0000-0000-0000E16B0000}"/>
    <cellStyle name="Separador de milhares 2 7 2" xfId="19941" xr:uid="{00000000-0005-0000-0000-0000E26B0000}"/>
    <cellStyle name="Separador de milhares 2 7 2 2" xfId="30793" xr:uid="{754814FC-5590-4CB1-BC36-FB379C784F66}"/>
    <cellStyle name="Separador de milhares 2 7 3" xfId="19942" xr:uid="{00000000-0005-0000-0000-0000E36B0000}"/>
    <cellStyle name="Separador de milhares 2 7 3 2" xfId="30794" xr:uid="{CAE81BBF-EBF9-42BA-8A95-D5A132659FCE}"/>
    <cellStyle name="Separador de milhares 2 7 4" xfId="30392" xr:uid="{B5BE17B6-E965-44E8-9309-3D57A4A3EB3A}"/>
    <cellStyle name="Separador de milhares 2 8" xfId="870" xr:uid="{00000000-0005-0000-0000-0000E46B0000}"/>
    <cellStyle name="Separador de milhares 2 8 2" xfId="19943" xr:uid="{00000000-0005-0000-0000-0000E56B0000}"/>
    <cellStyle name="Separador de milhares 2 8 2 2" xfId="30795" xr:uid="{48D5D04B-5112-42E9-88AD-D32C21CEBC1E}"/>
    <cellStyle name="Separador de milhares 2 8 3" xfId="19944" xr:uid="{00000000-0005-0000-0000-0000E66B0000}"/>
    <cellStyle name="Separador de milhares 2 8 4" xfId="30393" xr:uid="{F70943C4-7B12-4291-AD8C-EDC4AA25DC30}"/>
    <cellStyle name="Separador de milhares 2 9" xfId="871" xr:uid="{00000000-0005-0000-0000-0000E76B0000}"/>
    <cellStyle name="Separador de milhares 2 9 2" xfId="19945" xr:uid="{00000000-0005-0000-0000-0000E86B0000}"/>
    <cellStyle name="Separador de milhares 2 9 2 2" xfId="30796" xr:uid="{85394501-4ACB-48C5-8327-3E91564CCB23}"/>
    <cellStyle name="Separador de milhares 2 9 3" xfId="19946" xr:uid="{00000000-0005-0000-0000-0000E96B0000}"/>
    <cellStyle name="Separador de milhares 2 9 4" xfId="30394" xr:uid="{240EC263-5E66-43EF-BDE8-B5D6C153141B}"/>
    <cellStyle name="Separador de milhares 2_$Hermasa_IFRS 31-03-2010_US$" xfId="19947" xr:uid="{00000000-0005-0000-0000-0000EA6B0000}"/>
    <cellStyle name="Separador de milhares 20" xfId="872" xr:uid="{00000000-0005-0000-0000-0000EB6B0000}"/>
    <cellStyle name="Separador de milhares 20 2" xfId="19948" xr:uid="{00000000-0005-0000-0000-0000EC6B0000}"/>
    <cellStyle name="Separador de milhares 20 2 2" xfId="19949" xr:uid="{00000000-0005-0000-0000-0000ED6B0000}"/>
    <cellStyle name="Separador de milhares 20 2 2 2" xfId="30798" xr:uid="{66836C93-F6D9-40E0-9F0C-49C98D6562ED}"/>
    <cellStyle name="Separador de milhares 20 2 3" xfId="19950" xr:uid="{00000000-0005-0000-0000-0000EE6B0000}"/>
    <cellStyle name="Separador de milhares 20 2 4" xfId="30797" xr:uid="{66733A36-5231-46A3-8285-A2A6A305889E}"/>
    <cellStyle name="Separador de milhares 21" xfId="19951" xr:uid="{00000000-0005-0000-0000-0000EF6B0000}"/>
    <cellStyle name="Separador de milhares 21 2" xfId="30799" xr:uid="{ED64A211-8CA7-4E3B-876A-A5069783E14A}"/>
    <cellStyle name="Separador de milhares 22" xfId="19952" xr:uid="{00000000-0005-0000-0000-0000F06B0000}"/>
    <cellStyle name="Separador de milhares 22 2" xfId="30800" xr:uid="{60D3B1E8-F445-433A-88C0-B96292975455}"/>
    <cellStyle name="Separador de milhares 23" xfId="19953" xr:uid="{00000000-0005-0000-0000-0000F16B0000}"/>
    <cellStyle name="Separador de milhares 23 2" xfId="30801" xr:uid="{0E42DCBA-EBF7-4E57-959E-F7D6E5A49906}"/>
    <cellStyle name="Separador de milhares 24" xfId="19954" xr:uid="{00000000-0005-0000-0000-0000F26B0000}"/>
    <cellStyle name="Separador de milhares 24 2" xfId="30802" xr:uid="{4F3958F7-E6E1-413C-AA73-2DCD09F7994B}"/>
    <cellStyle name="Separador de milhares 25" xfId="19955" xr:uid="{00000000-0005-0000-0000-0000F36B0000}"/>
    <cellStyle name="Separador de milhares 25 2" xfId="19956" xr:uid="{00000000-0005-0000-0000-0000F46B0000}"/>
    <cellStyle name="Separador de milhares 25 2 2" xfId="30804" xr:uid="{ADE662D8-C738-446A-A3BE-72BA0CC49DAC}"/>
    <cellStyle name="Separador de milhares 25 3" xfId="19957" xr:uid="{00000000-0005-0000-0000-0000F56B0000}"/>
    <cellStyle name="Separador de milhares 25 3 2" xfId="30805" xr:uid="{AA1D2F9C-F9E8-4D0E-9935-726229C736FE}"/>
    <cellStyle name="Separador de milhares 25 4" xfId="30803" xr:uid="{CFD8D04C-9100-4D7F-9453-9555791B33D9}"/>
    <cellStyle name="Separador de milhares 26" xfId="19958" xr:uid="{00000000-0005-0000-0000-0000F66B0000}"/>
    <cellStyle name="Separador de milhares 26 2" xfId="30806" xr:uid="{6E9BFA05-806B-4851-B26D-B102379F2A4A}"/>
    <cellStyle name="Separador de milhares 27" xfId="19959" xr:uid="{00000000-0005-0000-0000-0000F76B0000}"/>
    <cellStyle name="Separador de milhares 27 2" xfId="30807" xr:uid="{12B43786-C45D-4184-BA6E-AEB3D9509761}"/>
    <cellStyle name="Separador de milhares 28" xfId="19960" xr:uid="{00000000-0005-0000-0000-0000F86B0000}"/>
    <cellStyle name="Separador de milhares 28 2" xfId="30808" xr:uid="{797F4DC7-CA17-4C12-A61C-21404D1DF7AF}"/>
    <cellStyle name="Separador de milhares 29" xfId="19961" xr:uid="{00000000-0005-0000-0000-0000F96B0000}"/>
    <cellStyle name="Separador de milhares 29 12" xfId="19962" xr:uid="{00000000-0005-0000-0000-0000FA6B0000}"/>
    <cellStyle name="Separador de milhares 29 12 2" xfId="30810" xr:uid="{CC1D9FD6-0E34-4232-AA41-80EAEAD8F3D6}"/>
    <cellStyle name="Separador de milhares 29 2" xfId="19963" xr:uid="{00000000-0005-0000-0000-0000FB6B0000}"/>
    <cellStyle name="Separador de milhares 29 2 2" xfId="30811" xr:uid="{40F79B19-727E-4729-86FE-8C7AE4C75D2B}"/>
    <cellStyle name="Separador de milhares 29 3" xfId="30809" xr:uid="{C6A219A5-EE47-42F6-94E7-E26066CCAE0E}"/>
    <cellStyle name="Separador de milhares 3" xfId="873" xr:uid="{00000000-0005-0000-0000-0000FC6B0000}"/>
    <cellStyle name="Separador de milhares 3 10" xfId="874" xr:uid="{00000000-0005-0000-0000-0000FD6B0000}"/>
    <cellStyle name="Separador de milhares 3 10 2" xfId="875" xr:uid="{00000000-0005-0000-0000-0000FE6B0000}"/>
    <cellStyle name="Separador de milhares 3 10 2 2" xfId="30397" xr:uid="{29816BE0-E698-48BB-A6F6-ED4CA2D21A02}"/>
    <cellStyle name="Separador de milhares 3 10 3" xfId="876" xr:uid="{00000000-0005-0000-0000-0000FF6B0000}"/>
    <cellStyle name="Separador de milhares 3 10 3 2" xfId="30398" xr:uid="{56044DEF-A4BC-47C1-8B1C-97DDCF7AF905}"/>
    <cellStyle name="Separador de milhares 3 10 4" xfId="19964" xr:uid="{00000000-0005-0000-0000-0000006C0000}"/>
    <cellStyle name="Separador de milhares 3 10 4 2" xfId="30812" xr:uid="{F7FBB6B3-16DA-4760-861A-88739EC91C4C}"/>
    <cellStyle name="Separador de milhares 3 10 5" xfId="30396" xr:uid="{DCFFB33E-B242-4423-8847-3E8A05928146}"/>
    <cellStyle name="Separador de milhares 3 11" xfId="877" xr:uid="{00000000-0005-0000-0000-0000016C0000}"/>
    <cellStyle name="Separador de milhares 3 11 2" xfId="878" xr:uid="{00000000-0005-0000-0000-0000026C0000}"/>
    <cellStyle name="Separador de milhares 3 11 2 2" xfId="879" xr:uid="{00000000-0005-0000-0000-0000036C0000}"/>
    <cellStyle name="Separador de milhares 3 11 2 2 2" xfId="30399" xr:uid="{30DEA477-E546-4935-9394-E2200E067617}"/>
    <cellStyle name="Separador de milhares 3 11 3" xfId="880" xr:uid="{00000000-0005-0000-0000-0000046C0000}"/>
    <cellStyle name="Separador de milhares 3 11 4" xfId="881" xr:uid="{00000000-0005-0000-0000-0000056C0000}"/>
    <cellStyle name="Separador de milhares 3 11 4 2" xfId="19965" xr:uid="{00000000-0005-0000-0000-0000066C0000}"/>
    <cellStyle name="Separador de milhares 3 11 4 3" xfId="19966" xr:uid="{00000000-0005-0000-0000-0000076C0000}"/>
    <cellStyle name="Separador de milhares 3 11 4 4" xfId="19967" xr:uid="{00000000-0005-0000-0000-0000086C0000}"/>
    <cellStyle name="Separador de milhares 3 11 5" xfId="882" xr:uid="{00000000-0005-0000-0000-0000096C0000}"/>
    <cellStyle name="Separador de milhares 3 11 5 2" xfId="19968" xr:uid="{00000000-0005-0000-0000-00000A6C0000}"/>
    <cellStyle name="Separador de milhares 3 11 5 2 2" xfId="19969" xr:uid="{00000000-0005-0000-0000-00000B6C0000}"/>
    <cellStyle name="Separador de milhares 3 11 5 2 3" xfId="19970" xr:uid="{00000000-0005-0000-0000-00000C6C0000}"/>
    <cellStyle name="Separador de milhares 3 11 5 3" xfId="19971" xr:uid="{00000000-0005-0000-0000-00000D6C0000}"/>
    <cellStyle name="Separador de milhares 3 11 5 4" xfId="19972" xr:uid="{00000000-0005-0000-0000-00000E6C0000}"/>
    <cellStyle name="Separador de milhares 3 11 6" xfId="19973" xr:uid="{00000000-0005-0000-0000-00000F6C0000}"/>
    <cellStyle name="Separador de milhares 3 11 7" xfId="19974" xr:uid="{00000000-0005-0000-0000-0000106C0000}"/>
    <cellStyle name="Separador de milhares 3 11 8" xfId="19975" xr:uid="{00000000-0005-0000-0000-0000116C0000}"/>
    <cellStyle name="Separador de milhares 3 12" xfId="883" xr:uid="{00000000-0005-0000-0000-0000126C0000}"/>
    <cellStyle name="Separador de milhares 3 12 2" xfId="19976" xr:uid="{00000000-0005-0000-0000-0000136C0000}"/>
    <cellStyle name="Separador de milhares 3 12 3" xfId="19977" xr:uid="{00000000-0005-0000-0000-0000146C0000}"/>
    <cellStyle name="Separador de milhares 3 12 4" xfId="30400" xr:uid="{601C0B68-C0D7-463A-B24A-4B8AEB04D61B}"/>
    <cellStyle name="Separador de milhares 3 13" xfId="884" xr:uid="{00000000-0005-0000-0000-0000156C0000}"/>
    <cellStyle name="Separador de milhares 3 13 2" xfId="19978" xr:uid="{00000000-0005-0000-0000-0000166C0000}"/>
    <cellStyle name="Separador de milhares 3 13 2 2" xfId="30813" xr:uid="{BB60538E-9052-48CA-B184-8044CECE1E1B}"/>
    <cellStyle name="Separador de milhares 3 13 3" xfId="30401" xr:uid="{D033B683-39BF-4BB6-9840-994F15C9384C}"/>
    <cellStyle name="Separador de milhares 3 14" xfId="19979" xr:uid="{00000000-0005-0000-0000-0000176C0000}"/>
    <cellStyle name="Separador de milhares 3 14 2" xfId="19980" xr:uid="{00000000-0005-0000-0000-0000186C0000}"/>
    <cellStyle name="Separador de milhares 3 14 2 2" xfId="30815" xr:uid="{484C2195-D35A-44A5-A683-F7E9BFA33ED3}"/>
    <cellStyle name="Separador de milhares 3 14 3" xfId="30814" xr:uid="{F2E97F4D-A316-405D-A0D1-7660216ED1CE}"/>
    <cellStyle name="Separador de milhares 3 15" xfId="19981" xr:uid="{00000000-0005-0000-0000-0000196C0000}"/>
    <cellStyle name="Separador de milhares 3 15 2" xfId="19982" xr:uid="{00000000-0005-0000-0000-00001A6C0000}"/>
    <cellStyle name="Separador de milhares 3 15 2 2" xfId="30817" xr:uid="{31622818-4F55-44A5-A737-31F13C7BE5D9}"/>
    <cellStyle name="Separador de milhares 3 15 3" xfId="30816" xr:uid="{B76669C7-3E92-4CDA-983C-ADBE1F34219A}"/>
    <cellStyle name="Separador de milhares 3 16" xfId="19983" xr:uid="{00000000-0005-0000-0000-00001B6C0000}"/>
    <cellStyle name="Separador de milhares 3 16 2" xfId="30818" xr:uid="{DA9429A9-86AD-4E29-AE09-F24D221C9401}"/>
    <cellStyle name="Separador de milhares 3 17" xfId="19984" xr:uid="{00000000-0005-0000-0000-00001C6C0000}"/>
    <cellStyle name="Separador de milhares 3 18" xfId="30395" xr:uid="{8661D0F4-EDFF-48E9-B0C4-FFD910F573A9}"/>
    <cellStyle name="Separador de milhares 3 2" xfId="885" xr:uid="{00000000-0005-0000-0000-00001D6C0000}"/>
    <cellStyle name="Separador de milhares 3 2 2" xfId="886" xr:uid="{00000000-0005-0000-0000-00001E6C0000}"/>
    <cellStyle name="Separador de milhares 3 2 2 2" xfId="887" xr:uid="{00000000-0005-0000-0000-00001F6C0000}"/>
    <cellStyle name="Separador de milhares 3 2 2 2 2" xfId="19985" xr:uid="{00000000-0005-0000-0000-0000206C0000}"/>
    <cellStyle name="Separador de milhares 3 2 2 2 2 2" xfId="30819" xr:uid="{AB5929CE-5C9E-4011-9AF9-3FD8D3857AB7}"/>
    <cellStyle name="Separador de milhares 3 2 2 2 3" xfId="19986" xr:uid="{00000000-0005-0000-0000-0000216C0000}"/>
    <cellStyle name="Separador de milhares 3 2 2 2 3 2" xfId="30820" xr:uid="{FAF2135F-8BD7-4114-97BD-F79DDCB1CE96}"/>
    <cellStyle name="Separador de milhares 3 2 2 2 4" xfId="30404" xr:uid="{4F8D5EB0-272C-4D2B-9E52-59B005EE06D9}"/>
    <cellStyle name="Separador de milhares 3 2 2 3" xfId="30403" xr:uid="{97F42DC3-B6E8-476B-976F-FA0352CAC257}"/>
    <cellStyle name="Separador de milhares 3 2 3" xfId="888" xr:uid="{00000000-0005-0000-0000-0000226C0000}"/>
    <cellStyle name="Separador de milhares 3 2 3 2" xfId="19987" xr:uid="{00000000-0005-0000-0000-0000236C0000}"/>
    <cellStyle name="Separador de milhares 3 2 3 2 2" xfId="30821" xr:uid="{39DF5DAE-AB7D-4141-A8A3-3E29E95173D9}"/>
    <cellStyle name="Separador de milhares 3 2 3 3" xfId="30405" xr:uid="{BC5563C6-C9A9-4119-9ACC-0C7BD7AB50BD}"/>
    <cellStyle name="Separador de milhares 3 2 4" xfId="19988" xr:uid="{00000000-0005-0000-0000-0000246C0000}"/>
    <cellStyle name="Separador de milhares 3 2 4 2" xfId="30822" xr:uid="{F0022D61-8466-4D44-8D9E-F745A1F0278A}"/>
    <cellStyle name="Separador de milhares 3 2 5" xfId="19989" xr:uid="{00000000-0005-0000-0000-0000256C0000}"/>
    <cellStyle name="Separador de milhares 3 2 5 2" xfId="30823" xr:uid="{C3E5BC52-B608-45A8-B362-5430ECF4ECEB}"/>
    <cellStyle name="Separador de milhares 3 2 6" xfId="19990" xr:uid="{00000000-0005-0000-0000-0000266C0000}"/>
    <cellStyle name="Separador de milhares 3 2 6 2" xfId="30824" xr:uid="{340362A8-1A42-465D-92E7-FC458601F2A6}"/>
    <cellStyle name="Separador de milhares 3 2 7" xfId="30402" xr:uid="{FE139513-87A0-4E5C-ACF7-1788DD6195D7}"/>
    <cellStyle name="Separador de milhares 3 2_MSI PLANALTO SUL enero 09" xfId="19991" xr:uid="{00000000-0005-0000-0000-0000276C0000}"/>
    <cellStyle name="Separador de milhares 3 3" xfId="889" xr:uid="{00000000-0005-0000-0000-0000286C0000}"/>
    <cellStyle name="Separador de milhares 3 3 2" xfId="890" xr:uid="{00000000-0005-0000-0000-0000296C0000}"/>
    <cellStyle name="Separador de milhares 3 3 2 2" xfId="30407" xr:uid="{723ED7E0-C303-4BAF-A4AE-4C7CB603343F}"/>
    <cellStyle name="Separador de milhares 3 3 3" xfId="891" xr:uid="{00000000-0005-0000-0000-00002A6C0000}"/>
    <cellStyle name="Separador de milhares 3 3 3 2" xfId="30408" xr:uid="{D9B656A8-65EF-4C68-8A9A-559028626FA0}"/>
    <cellStyle name="Separador de milhares 3 3 4" xfId="19992" xr:uid="{00000000-0005-0000-0000-00002B6C0000}"/>
    <cellStyle name="Separador de milhares 3 3 4 2" xfId="30825" xr:uid="{869A63FE-82D3-4611-8636-C26F5CF3B012}"/>
    <cellStyle name="Separador de milhares 3 3 5" xfId="30406" xr:uid="{FCFC5A4D-60B5-477A-A625-C988E17593FB}"/>
    <cellStyle name="Separador de milhares 3 4" xfId="892" xr:uid="{00000000-0005-0000-0000-00002C6C0000}"/>
    <cellStyle name="Separador de milhares 3 4 2" xfId="893" xr:uid="{00000000-0005-0000-0000-00002D6C0000}"/>
    <cellStyle name="Separador de milhares 3 4 2 2" xfId="30410" xr:uid="{41D91F53-8338-4DE9-9FDB-9F956A48046D}"/>
    <cellStyle name="Separador de milhares 3 4 3" xfId="894" xr:uid="{00000000-0005-0000-0000-00002E6C0000}"/>
    <cellStyle name="Separador de milhares 3 4 3 2" xfId="30411" xr:uid="{35241FD1-5FBB-4A90-AB00-081E9DFEFC90}"/>
    <cellStyle name="Separador de milhares 3 4 4" xfId="19993" xr:uid="{00000000-0005-0000-0000-00002F6C0000}"/>
    <cellStyle name="Separador de milhares 3 4 4 2" xfId="30826" xr:uid="{17C5DEA2-D375-4EAA-9031-78B7703395E0}"/>
    <cellStyle name="Separador de milhares 3 4 5" xfId="30409" xr:uid="{F4C4B24D-858E-4F44-95C9-F219F62C2860}"/>
    <cellStyle name="Separador de milhares 3 5" xfId="895" xr:uid="{00000000-0005-0000-0000-0000306C0000}"/>
    <cellStyle name="Separador de milhares 3 5 2" xfId="896" xr:uid="{00000000-0005-0000-0000-0000316C0000}"/>
    <cellStyle name="Separador de milhares 3 5 2 2" xfId="30413" xr:uid="{9C42C209-2A98-4AE9-A0EB-4CC298CAE8BF}"/>
    <cellStyle name="Separador de milhares 3 5 3" xfId="897" xr:uid="{00000000-0005-0000-0000-0000326C0000}"/>
    <cellStyle name="Separador de milhares 3 5 3 2" xfId="30414" xr:uid="{FA217A58-9427-4BA7-986B-8513A5026678}"/>
    <cellStyle name="Separador de milhares 3 5 4" xfId="19994" xr:uid="{00000000-0005-0000-0000-0000336C0000}"/>
    <cellStyle name="Separador de milhares 3 5 4 2" xfId="30827" xr:uid="{750696C7-9088-41EC-B8B9-F975594DA3C8}"/>
    <cellStyle name="Separador de milhares 3 5 5" xfId="30412" xr:uid="{88D2C07A-EB52-46B8-B4A6-794DC5F25DB4}"/>
    <cellStyle name="Separador de milhares 3 6" xfId="898" xr:uid="{00000000-0005-0000-0000-0000346C0000}"/>
    <cellStyle name="Separador de milhares 3 6 2" xfId="899" xr:uid="{00000000-0005-0000-0000-0000356C0000}"/>
    <cellStyle name="Separador de milhares 3 6 2 2" xfId="30416" xr:uid="{273862D0-6E23-4480-AB1F-4AD4F1EABEE7}"/>
    <cellStyle name="Separador de milhares 3 6 3" xfId="900" xr:uid="{00000000-0005-0000-0000-0000366C0000}"/>
    <cellStyle name="Separador de milhares 3 6 3 2" xfId="30417" xr:uid="{BF9A1D57-C76A-405A-8CAC-628247D4A3DD}"/>
    <cellStyle name="Separador de milhares 3 6 4" xfId="19995" xr:uid="{00000000-0005-0000-0000-0000376C0000}"/>
    <cellStyle name="Separador de milhares 3 6 4 2" xfId="30828" xr:uid="{FC31823A-C6AB-4A59-ABB9-8152CDA0DCE9}"/>
    <cellStyle name="Separador de milhares 3 6 5" xfId="30415" xr:uid="{E7800931-A826-4416-91EE-169C7E0C5418}"/>
    <cellStyle name="Separador de milhares 3 7" xfId="901" xr:uid="{00000000-0005-0000-0000-0000386C0000}"/>
    <cellStyle name="Separador de milhares 3 7 2" xfId="902" xr:uid="{00000000-0005-0000-0000-0000396C0000}"/>
    <cellStyle name="Separador de milhares 3 7 2 2" xfId="30419" xr:uid="{39D96E49-1922-4DC0-B049-05B763B67039}"/>
    <cellStyle name="Separador de milhares 3 7 3" xfId="903" xr:uid="{00000000-0005-0000-0000-00003A6C0000}"/>
    <cellStyle name="Separador de milhares 3 7 3 2" xfId="30420" xr:uid="{1949A283-7F6A-46C2-9EDB-CC66BF482CB4}"/>
    <cellStyle name="Separador de milhares 3 7 4" xfId="19996" xr:uid="{00000000-0005-0000-0000-00003B6C0000}"/>
    <cellStyle name="Separador de milhares 3 7 4 2" xfId="30829" xr:uid="{171177C0-6B94-4DDE-8462-8CD5864CCB5B}"/>
    <cellStyle name="Separador de milhares 3 7 5" xfId="30418" xr:uid="{AC7FF065-F91B-4D78-9C5E-9DA5FF9DFA91}"/>
    <cellStyle name="Separador de milhares 3 8" xfId="904" xr:uid="{00000000-0005-0000-0000-00003C6C0000}"/>
    <cellStyle name="Separador de milhares 3 8 2" xfId="905" xr:uid="{00000000-0005-0000-0000-00003D6C0000}"/>
    <cellStyle name="Separador de milhares 3 8 2 2" xfId="30422" xr:uid="{B789194B-92BC-4AA4-8049-9A4D9B598842}"/>
    <cellStyle name="Separador de milhares 3 8 3" xfId="906" xr:uid="{00000000-0005-0000-0000-00003E6C0000}"/>
    <cellStyle name="Separador de milhares 3 8 3 2" xfId="30423" xr:uid="{6F7018B1-F902-49A7-8377-59035C969CC1}"/>
    <cellStyle name="Separador de milhares 3 8 4" xfId="19997" xr:uid="{00000000-0005-0000-0000-00003F6C0000}"/>
    <cellStyle name="Separador de milhares 3 8 4 2" xfId="30830" xr:uid="{6D4047E0-D74F-4FCF-B281-D973B2AAB0F6}"/>
    <cellStyle name="Separador de milhares 3 8 5" xfId="30421" xr:uid="{B14C03BE-30E1-4060-9BF4-17D14542E4CB}"/>
    <cellStyle name="Separador de milhares 3 9" xfId="907" xr:uid="{00000000-0005-0000-0000-0000406C0000}"/>
    <cellStyle name="Separador de milhares 3 9 2" xfId="908" xr:uid="{00000000-0005-0000-0000-0000416C0000}"/>
    <cellStyle name="Separador de milhares 3 9 2 2" xfId="30425" xr:uid="{ABEEF54F-7EDF-4DDB-AD0E-81C839836718}"/>
    <cellStyle name="Separador de milhares 3 9 3" xfId="909" xr:uid="{00000000-0005-0000-0000-0000426C0000}"/>
    <cellStyle name="Separador de milhares 3 9 3 2" xfId="30426" xr:uid="{CD71D15D-72CB-4415-AD6B-F7DC7B46F3BA}"/>
    <cellStyle name="Separador de milhares 3 9 4" xfId="19998" xr:uid="{00000000-0005-0000-0000-0000436C0000}"/>
    <cellStyle name="Separador de milhares 3 9 4 2" xfId="30831" xr:uid="{356DAB2B-5A5C-403E-BED2-D3DD91185B9A}"/>
    <cellStyle name="Separador de milhares 3 9 5" xfId="30424" xr:uid="{0CF5D879-3BBF-47AA-B42F-EFA53CDC0E4E}"/>
    <cellStyle name="Separador de milhares 3_MSI PLANALTO SUL enero 09" xfId="19999" xr:uid="{00000000-0005-0000-0000-0000446C0000}"/>
    <cellStyle name="Separador de milhares 30" xfId="20000" xr:uid="{00000000-0005-0000-0000-0000456C0000}"/>
    <cellStyle name="Separador de milhares 30 10" xfId="20001" xr:uid="{00000000-0005-0000-0000-0000466C0000}"/>
    <cellStyle name="Separador de milhares 30 10 2" xfId="30833" xr:uid="{13EC1244-A78C-4199-B0E0-63E183216AA3}"/>
    <cellStyle name="Separador de milhares 30 11" xfId="20002" xr:uid="{00000000-0005-0000-0000-0000476C0000}"/>
    <cellStyle name="Separador de milhares 30 11 2" xfId="30834" xr:uid="{7C26232C-9439-483F-8E6A-A183F79D6995}"/>
    <cellStyle name="Separador de milhares 30 12" xfId="20003" xr:uid="{00000000-0005-0000-0000-0000486C0000}"/>
    <cellStyle name="Separador de milhares 30 12 2" xfId="30835" xr:uid="{2D2B6D0F-11E5-4952-A1FA-98F3BDBC8D04}"/>
    <cellStyle name="Separador de milhares 30 13" xfId="30832" xr:uid="{BD5F25AB-227F-48DC-9874-BC9D732AAFB7}"/>
    <cellStyle name="Separador de milhares 30 2" xfId="20004" xr:uid="{00000000-0005-0000-0000-0000496C0000}"/>
    <cellStyle name="Separador de milhares 30 2 2" xfId="30836" xr:uid="{1C69FB88-52E0-48A0-8474-910D2CFC27CC}"/>
    <cellStyle name="Separador de milhares 30 2 3" xfId="20005" xr:uid="{00000000-0005-0000-0000-00004A6C0000}"/>
    <cellStyle name="Separador de milhares 30 2 3 2" xfId="30837" xr:uid="{F20217BF-3617-4625-9D9D-D48AD71134C2}"/>
    <cellStyle name="Separador de milhares 30 3" xfId="20006" xr:uid="{00000000-0005-0000-0000-00004B6C0000}"/>
    <cellStyle name="Separador de milhares 30 3 2" xfId="30838" xr:uid="{29122267-5FE5-43D9-A222-AD66361F7573}"/>
    <cellStyle name="Separador de milhares 30 4" xfId="20007" xr:uid="{00000000-0005-0000-0000-00004C6C0000}"/>
    <cellStyle name="Separador de milhares 30 4 2" xfId="30839" xr:uid="{10897AE5-D212-450E-B8D3-38C559F99A6E}"/>
    <cellStyle name="Separador de milhares 30 5" xfId="20008" xr:uid="{00000000-0005-0000-0000-00004D6C0000}"/>
    <cellStyle name="Separador de milhares 30 5 2" xfId="30840" xr:uid="{B6041C46-918D-4E86-B49F-CE60F1475EB8}"/>
    <cellStyle name="Separador de milhares 30 6" xfId="20009" xr:uid="{00000000-0005-0000-0000-00004E6C0000}"/>
    <cellStyle name="Separador de milhares 30 6 2" xfId="30841" xr:uid="{B5CB0006-D881-47EA-AACE-D8F2242F01DE}"/>
    <cellStyle name="Separador de milhares 30 7" xfId="20010" xr:uid="{00000000-0005-0000-0000-00004F6C0000}"/>
    <cellStyle name="Separador de milhares 30 7 2" xfId="30842" xr:uid="{861F595A-3349-47BD-BC20-C7E451538B9F}"/>
    <cellStyle name="Separador de milhares 30 8" xfId="20011" xr:uid="{00000000-0005-0000-0000-0000506C0000}"/>
    <cellStyle name="Separador de milhares 30 8 2" xfId="30843" xr:uid="{D397E9FB-CCFB-406D-9884-42D8076D94DB}"/>
    <cellStyle name="Separador de milhares 30 9" xfId="20012" xr:uid="{00000000-0005-0000-0000-0000516C0000}"/>
    <cellStyle name="Separador de milhares 30 9 2" xfId="30844" xr:uid="{DB96EC36-91B7-414A-9D45-6D62361B0429}"/>
    <cellStyle name="Separador de milhares 31" xfId="20013" xr:uid="{00000000-0005-0000-0000-0000526C0000}"/>
    <cellStyle name="Separador de milhares 31 2" xfId="20014" xr:uid="{00000000-0005-0000-0000-0000536C0000}"/>
    <cellStyle name="Separador de milhares 31 2 2" xfId="30846" xr:uid="{BA7033CF-96BD-4D42-A0E6-3A769254B64F}"/>
    <cellStyle name="Separador de milhares 31 3" xfId="30845" xr:uid="{5F836478-4E0C-4A5D-9E62-EC5E59910EA7}"/>
    <cellStyle name="Separador de milhares 32" xfId="20015" xr:uid="{00000000-0005-0000-0000-0000546C0000}"/>
    <cellStyle name="Separador de milhares 32 2" xfId="20016" xr:uid="{00000000-0005-0000-0000-0000556C0000}"/>
    <cellStyle name="Separador de milhares 32 2 2" xfId="30848" xr:uid="{0D5F0ACF-98D1-4904-BA7C-6FDEF0C8AB3D}"/>
    <cellStyle name="Separador de milhares 32 3" xfId="30847" xr:uid="{04530E60-2866-49B1-9AAE-C3F1516C8E28}"/>
    <cellStyle name="Separador de milhares 33" xfId="20017" xr:uid="{00000000-0005-0000-0000-0000566C0000}"/>
    <cellStyle name="Separador de milhares 33 2" xfId="20018" xr:uid="{00000000-0005-0000-0000-0000576C0000}"/>
    <cellStyle name="Separador de milhares 33 2 2" xfId="30850" xr:uid="{80A0BA1D-E5BF-40AB-92BB-D7CEE8293BBE}"/>
    <cellStyle name="Separador de milhares 33 3" xfId="30849" xr:uid="{8DC2D6CA-7813-4397-BD86-8B59AE7CBDF7}"/>
    <cellStyle name="Separador de milhares 34" xfId="20019" xr:uid="{00000000-0005-0000-0000-0000586C0000}"/>
    <cellStyle name="Separador de milhares 34 2" xfId="20020" xr:uid="{00000000-0005-0000-0000-0000596C0000}"/>
    <cellStyle name="Separador de milhares 34 2 2" xfId="30852" xr:uid="{6DDD5985-D5FC-4C6F-9B03-DD43DADCA60D}"/>
    <cellStyle name="Separador de milhares 34 3" xfId="30851" xr:uid="{DD9C7E76-31A1-4AFD-B7B4-EF1252F5C710}"/>
    <cellStyle name="Separador de milhares 35" xfId="20021" xr:uid="{00000000-0005-0000-0000-00005A6C0000}"/>
    <cellStyle name="Separador de milhares 35 2" xfId="20022" xr:uid="{00000000-0005-0000-0000-00005B6C0000}"/>
    <cellStyle name="Separador de milhares 35 2 2" xfId="30854" xr:uid="{5F8761B9-F8EF-4688-A72C-2AB1404F7095}"/>
    <cellStyle name="Separador de milhares 35 3" xfId="30853" xr:uid="{AD03A0A2-773C-4A82-A2BD-FA65467336D6}"/>
    <cellStyle name="Separador de milhares 36" xfId="20023" xr:uid="{00000000-0005-0000-0000-00005C6C0000}"/>
    <cellStyle name="Separador de milhares 36 2" xfId="20024" xr:uid="{00000000-0005-0000-0000-00005D6C0000}"/>
    <cellStyle name="Separador de milhares 36 2 2" xfId="30856" xr:uid="{42B92256-BA80-4D71-AE7E-2C7DD52DDDBA}"/>
    <cellStyle name="Separador de milhares 36 3" xfId="30855" xr:uid="{C4BA6184-C15C-40AB-8F50-9E4649E4A671}"/>
    <cellStyle name="Separador de milhares 37" xfId="20025" xr:uid="{00000000-0005-0000-0000-00005E6C0000}"/>
    <cellStyle name="Separador de milhares 37 2" xfId="20026" xr:uid="{00000000-0005-0000-0000-00005F6C0000}"/>
    <cellStyle name="Separador de milhares 37 2 2" xfId="30858" xr:uid="{ABD220D8-0B5C-47B6-8963-B40D63334D66}"/>
    <cellStyle name="Separador de milhares 37 3" xfId="30857" xr:uid="{9E48F06F-4988-4035-A0E4-15C3C1481818}"/>
    <cellStyle name="Separador de milhares 38" xfId="20027" xr:uid="{00000000-0005-0000-0000-0000606C0000}"/>
    <cellStyle name="Separador de milhares 38 2" xfId="20028" xr:uid="{00000000-0005-0000-0000-0000616C0000}"/>
    <cellStyle name="Separador de milhares 38 2 2" xfId="30860" xr:uid="{C03F26D1-88E6-4496-9D78-C848F053144A}"/>
    <cellStyle name="Separador de milhares 38 3" xfId="30859" xr:uid="{3346B040-296B-4251-8D54-719F06C142BC}"/>
    <cellStyle name="Separador de milhares 39" xfId="20029" xr:uid="{00000000-0005-0000-0000-0000626C0000}"/>
    <cellStyle name="Separador de milhares 39 2" xfId="20030" xr:uid="{00000000-0005-0000-0000-0000636C0000}"/>
    <cellStyle name="Separador de milhares 39 2 2" xfId="30862" xr:uid="{9805944F-C46D-4242-ACC4-89F049B732B2}"/>
    <cellStyle name="Separador de milhares 39 3" xfId="30861" xr:uid="{90C72CFA-8A03-4A5D-A676-F7F2FFB7AFC9}"/>
    <cellStyle name="Separador de milhares 4" xfId="910" xr:uid="{00000000-0005-0000-0000-0000646C0000}"/>
    <cellStyle name="Separador de milhares 4 10" xfId="20031" xr:uid="{00000000-0005-0000-0000-0000656C0000}"/>
    <cellStyle name="Separador de milhares 4 10 2" xfId="30863" xr:uid="{CFBA7CEB-A570-40DA-9601-592DF97EA4BC}"/>
    <cellStyle name="Separador de milhares 4 11" xfId="20032" xr:uid="{00000000-0005-0000-0000-0000666C0000}"/>
    <cellStyle name="Separador de milhares 4 12" xfId="20033" xr:uid="{00000000-0005-0000-0000-0000676C0000}"/>
    <cellStyle name="Separador de milhares 4 12 2" xfId="30864" xr:uid="{21CB45CA-38B2-489D-A7CC-40DCDE9B73DD}"/>
    <cellStyle name="Separador de milhares 4 13" xfId="20034" xr:uid="{00000000-0005-0000-0000-0000686C0000}"/>
    <cellStyle name="Separador de milhares 4 13 2" xfId="30865" xr:uid="{C799C88B-DFD5-49AF-8B6C-CDFCE2DDB073}"/>
    <cellStyle name="Separador de milhares 4 14" xfId="20035" xr:uid="{00000000-0005-0000-0000-0000696C0000}"/>
    <cellStyle name="Separador de milhares 4 14 2" xfId="30866" xr:uid="{30805FBB-D52F-4230-ABED-BACD4B3404DD}"/>
    <cellStyle name="Separador de milhares 4 15" xfId="20036" xr:uid="{00000000-0005-0000-0000-00006A6C0000}"/>
    <cellStyle name="Separador de milhares 4 15 2" xfId="30867" xr:uid="{1A47456D-1ADB-41A1-8F45-C877274A9B51}"/>
    <cellStyle name="Separador de milhares 4 16" xfId="20037" xr:uid="{00000000-0005-0000-0000-00006B6C0000}"/>
    <cellStyle name="Separador de milhares 4 16 2" xfId="30868" xr:uid="{C80B0632-8284-4CC4-8EA6-ACDC13B776A9}"/>
    <cellStyle name="Separador de milhares 4 17" xfId="20038" xr:uid="{00000000-0005-0000-0000-00006C6C0000}"/>
    <cellStyle name="Separador de milhares 4 18" xfId="20039" xr:uid="{00000000-0005-0000-0000-00006D6C0000}"/>
    <cellStyle name="Separador de milhares 4 19" xfId="30427" xr:uid="{8DE7C6C4-05A6-4532-93B5-61E023E4E506}"/>
    <cellStyle name="Separador de milhares 4 2" xfId="911" xr:uid="{00000000-0005-0000-0000-00006E6C0000}"/>
    <cellStyle name="Separador de milhares 4 2 2" xfId="912" xr:uid="{00000000-0005-0000-0000-00006F6C0000}"/>
    <cellStyle name="Separador de milhares 4 2 2 2" xfId="20040" xr:uid="{00000000-0005-0000-0000-0000706C0000}"/>
    <cellStyle name="Separador de milhares 4 2 2 2 2" xfId="30869" xr:uid="{F82CA624-E347-4CB9-B342-0C30852E4F96}"/>
    <cellStyle name="Separador de milhares 4 2 2 3" xfId="20041" xr:uid="{00000000-0005-0000-0000-0000716C0000}"/>
    <cellStyle name="Separador de milhares 4 2 2 3 2" xfId="30870" xr:uid="{E0909A40-06BF-4F38-8DCB-646414F889CE}"/>
    <cellStyle name="Separador de milhares 4 2 2 4" xfId="20042" xr:uid="{00000000-0005-0000-0000-0000726C0000}"/>
    <cellStyle name="Separador de milhares 4 2 2 4 2" xfId="30871" xr:uid="{F69B18D3-2E67-412D-B945-DD0D28B5D8EE}"/>
    <cellStyle name="Separador de milhares 4 2 2 5" xfId="30429" xr:uid="{5200DA93-F81C-46B7-9953-FF847DF66F07}"/>
    <cellStyle name="Separador de milhares 4 2 3" xfId="20043" xr:uid="{00000000-0005-0000-0000-0000736C0000}"/>
    <cellStyle name="Separador de milhares 4 2 3 2" xfId="30872" xr:uid="{F10CF81D-118B-4225-8BDE-85D370CD33E0}"/>
    <cellStyle name="Separador de milhares 4 2 4" xfId="20044" xr:uid="{00000000-0005-0000-0000-0000746C0000}"/>
    <cellStyle name="Separador de milhares 4 2 5" xfId="20045" xr:uid="{00000000-0005-0000-0000-0000756C0000}"/>
    <cellStyle name="Separador de milhares 4 2 5 2" xfId="30873" xr:uid="{5B89BDE0-B143-4590-85EE-137FB511EDC8}"/>
    <cellStyle name="Separador de milhares 4 2 6" xfId="20046" xr:uid="{00000000-0005-0000-0000-0000766C0000}"/>
    <cellStyle name="Separador de milhares 4 2 7" xfId="20047" xr:uid="{00000000-0005-0000-0000-0000776C0000}"/>
    <cellStyle name="Separador de milhares 4 2 8" xfId="30428" xr:uid="{91204577-C010-4406-AE40-2C09599E03C6}"/>
    <cellStyle name="Separador de milhares 4 3" xfId="913" xr:uid="{00000000-0005-0000-0000-0000786C0000}"/>
    <cellStyle name="Separador de milhares 4 3 2" xfId="20048" xr:uid="{00000000-0005-0000-0000-0000796C0000}"/>
    <cellStyle name="Separador de milhares 4 3 2 2" xfId="30874" xr:uid="{035E2563-B946-4956-8EA5-587627F334B3}"/>
    <cellStyle name="Separador de milhares 4 3 3" xfId="20049" xr:uid="{00000000-0005-0000-0000-00007A6C0000}"/>
    <cellStyle name="Separador de milhares 4 3 4" xfId="30430" xr:uid="{8220A1A6-2A87-46D6-8681-3F03F3EB3686}"/>
    <cellStyle name="Separador de milhares 4 4" xfId="20050" xr:uid="{00000000-0005-0000-0000-00007B6C0000}"/>
    <cellStyle name="Separador de milhares 4 5" xfId="20051" xr:uid="{00000000-0005-0000-0000-00007C6C0000}"/>
    <cellStyle name="Separador de milhares 4 6" xfId="20052" xr:uid="{00000000-0005-0000-0000-00007D6C0000}"/>
    <cellStyle name="Separador de milhares 4 6 2" xfId="30875" xr:uid="{1E490AA3-1B06-4A5C-B4AE-C4D4625DDFA1}"/>
    <cellStyle name="Separador de milhares 4 7" xfId="20053" xr:uid="{00000000-0005-0000-0000-00007E6C0000}"/>
    <cellStyle name="Separador de milhares 4 7 2" xfId="30876" xr:uid="{490794DA-A5E8-4988-94C0-3E857022C2B1}"/>
    <cellStyle name="Separador de milhares 4 8" xfId="20054" xr:uid="{00000000-0005-0000-0000-00007F6C0000}"/>
    <cellStyle name="Separador de milhares 4 8 2" xfId="30877" xr:uid="{0E1C0678-DEBD-4B0B-8561-B3502CCBB9CD}"/>
    <cellStyle name="Separador de milhares 4 9" xfId="20055" xr:uid="{00000000-0005-0000-0000-0000806C0000}"/>
    <cellStyle name="Separador de milhares 4 9 2" xfId="30878" xr:uid="{E51877A2-22E5-4EC1-B07D-8C94CB3561A0}"/>
    <cellStyle name="Separador de milhares 40" xfId="20056" xr:uid="{00000000-0005-0000-0000-0000816C0000}"/>
    <cellStyle name="Separador de milhares 40 2" xfId="20057" xr:uid="{00000000-0005-0000-0000-0000826C0000}"/>
    <cellStyle name="Separador de milhares 40 2 2" xfId="30880" xr:uid="{2956962F-F5A6-47F5-A09F-F472A3DBF825}"/>
    <cellStyle name="Separador de milhares 40 3" xfId="30879" xr:uid="{AA15904D-B5D7-45D2-BE2B-6F28DF0817B3}"/>
    <cellStyle name="Separador de milhares 41" xfId="20058" xr:uid="{00000000-0005-0000-0000-0000836C0000}"/>
    <cellStyle name="Separador de milhares 41 2" xfId="20059" xr:uid="{00000000-0005-0000-0000-0000846C0000}"/>
    <cellStyle name="Separador de milhares 41 2 2" xfId="30882" xr:uid="{F5273B14-50B4-4E78-A21E-CBE26562CC65}"/>
    <cellStyle name="Separador de milhares 41 3" xfId="30881" xr:uid="{102B5FFD-6879-4150-83BF-91BC5C1B2B16}"/>
    <cellStyle name="Separador de milhares 42" xfId="20060" xr:uid="{00000000-0005-0000-0000-0000856C0000}"/>
    <cellStyle name="Separador de milhares 42 2" xfId="20061" xr:uid="{00000000-0005-0000-0000-0000866C0000}"/>
    <cellStyle name="Separador de milhares 42 2 10" xfId="20062" xr:uid="{00000000-0005-0000-0000-0000876C0000}"/>
    <cellStyle name="Separador de milhares 42 2 2" xfId="20063" xr:uid="{00000000-0005-0000-0000-0000886C0000}"/>
    <cellStyle name="Separador de milhares 42 2 3" xfId="20064" xr:uid="{00000000-0005-0000-0000-0000896C0000}"/>
    <cellStyle name="Separador de milhares 42 2 3 2" xfId="20065" xr:uid="{00000000-0005-0000-0000-00008A6C0000}"/>
    <cellStyle name="Separador de milhares 42 3" xfId="20066" xr:uid="{00000000-0005-0000-0000-00008B6C0000}"/>
    <cellStyle name="Separador de milhares 42 3 2" xfId="30884" xr:uid="{FB82CDCF-C9AA-4ABD-8A02-49101770B996}"/>
    <cellStyle name="Separador de milhares 42 4" xfId="30883" xr:uid="{1ECAC41B-CDC0-45B9-8122-55AF2E742FE2}"/>
    <cellStyle name="Separador de milhares 43" xfId="20067" xr:uid="{00000000-0005-0000-0000-00008C6C0000}"/>
    <cellStyle name="Separador de milhares 43 2" xfId="20068" xr:uid="{00000000-0005-0000-0000-00008D6C0000}"/>
    <cellStyle name="Separador de milhares 43 2 2" xfId="30886" xr:uid="{1B09967B-DFE0-455A-9D12-F6A3E5DB4D15}"/>
    <cellStyle name="Separador de milhares 43 3" xfId="30885" xr:uid="{B38862EE-42C9-477E-AC0B-B28F6194E1CA}"/>
    <cellStyle name="Separador de milhares 44" xfId="20069" xr:uid="{00000000-0005-0000-0000-00008E6C0000}"/>
    <cellStyle name="Separador de milhares 44 2" xfId="20070" xr:uid="{00000000-0005-0000-0000-00008F6C0000}"/>
    <cellStyle name="Separador de milhares 44 2 2" xfId="30888" xr:uid="{291186C5-CF6A-4BED-B93D-837C64292038}"/>
    <cellStyle name="Separador de milhares 44 3" xfId="30887" xr:uid="{045090C1-126E-43A4-93A6-243E19913674}"/>
    <cellStyle name="Separador de milhares 45" xfId="20071" xr:uid="{00000000-0005-0000-0000-0000906C0000}"/>
    <cellStyle name="Separador de milhares 45 2" xfId="20072" xr:uid="{00000000-0005-0000-0000-0000916C0000}"/>
    <cellStyle name="Separador de milhares 45 2 2" xfId="30890" xr:uid="{E4D38F29-131D-43E7-AF53-D54F2273DC46}"/>
    <cellStyle name="Separador de milhares 45 3" xfId="30889" xr:uid="{D07D03E8-F584-4E48-BA3C-833AA44EF503}"/>
    <cellStyle name="Separador de milhares 46" xfId="20073" xr:uid="{00000000-0005-0000-0000-0000926C0000}"/>
    <cellStyle name="Separador de milhares 46 2" xfId="20074" xr:uid="{00000000-0005-0000-0000-0000936C0000}"/>
    <cellStyle name="Separador de milhares 46 2 2" xfId="30892" xr:uid="{F5CA2F58-3653-43F7-ABA8-E85870F10C3E}"/>
    <cellStyle name="Separador de milhares 46 3" xfId="30891" xr:uid="{6FC1BB3A-3837-498D-827C-FA3ACC1317F2}"/>
    <cellStyle name="Separador de milhares 47" xfId="20075" xr:uid="{00000000-0005-0000-0000-0000946C0000}"/>
    <cellStyle name="Separador de milhares 47 2" xfId="20076" xr:uid="{00000000-0005-0000-0000-0000956C0000}"/>
    <cellStyle name="Separador de milhares 47 2 2" xfId="30894" xr:uid="{89EBDB51-2BC7-42F6-99A7-A9F7DD9AB342}"/>
    <cellStyle name="Separador de milhares 47 3" xfId="30893" xr:uid="{35163096-47AC-4233-A0D7-DD93A1160809}"/>
    <cellStyle name="Separador de milhares 48" xfId="20077" xr:uid="{00000000-0005-0000-0000-0000966C0000}"/>
    <cellStyle name="Separador de milhares 48 2" xfId="20078" xr:uid="{00000000-0005-0000-0000-0000976C0000}"/>
    <cellStyle name="Separador de milhares 48 2 2" xfId="30896" xr:uid="{8B766748-B92D-4D92-AA44-64B3BD24FA09}"/>
    <cellStyle name="Separador de milhares 48 3" xfId="30895" xr:uid="{E8620664-72DE-4732-9523-DB86135F6C42}"/>
    <cellStyle name="Separador de milhares 49" xfId="20079" xr:uid="{00000000-0005-0000-0000-0000986C0000}"/>
    <cellStyle name="Separador de milhares 49 2" xfId="20080" xr:uid="{00000000-0005-0000-0000-0000996C0000}"/>
    <cellStyle name="Separador de milhares 49 2 2" xfId="30898" xr:uid="{180B6E37-24E9-490D-9A81-1F20E60E4B7A}"/>
    <cellStyle name="Separador de milhares 49 3" xfId="30897" xr:uid="{BE271560-1ABE-420C-A939-FEC9ED267AF7}"/>
    <cellStyle name="Separador de milhares 5" xfId="914" xr:uid="{00000000-0005-0000-0000-00009A6C0000}"/>
    <cellStyle name="Separador de milhares 5 10" xfId="20081" xr:uid="{00000000-0005-0000-0000-00009B6C0000}"/>
    <cellStyle name="Separador de milhares 5 10 2" xfId="30899" xr:uid="{9CB454DB-C34C-4788-AA6B-550B07C63E15}"/>
    <cellStyle name="Separador de milhares 5 11" xfId="20082" xr:uid="{00000000-0005-0000-0000-00009C6C0000}"/>
    <cellStyle name="Separador de milhares 5 11 2" xfId="30900" xr:uid="{5CC48B05-651F-4CB6-AAA1-0AC6A8AF8822}"/>
    <cellStyle name="Separador de milhares 5 12" xfId="20083" xr:uid="{00000000-0005-0000-0000-00009D6C0000}"/>
    <cellStyle name="Separador de milhares 5 12 2" xfId="30901" xr:uid="{EB9D1EFE-61EB-4B65-AF44-9F43EE23BCFC}"/>
    <cellStyle name="Separador de milhares 5 13" xfId="20084" xr:uid="{00000000-0005-0000-0000-00009E6C0000}"/>
    <cellStyle name="Separador de milhares 5 13 2" xfId="30902" xr:uid="{0D8073D4-C290-4977-9CE4-663AD9C49558}"/>
    <cellStyle name="Separador de milhares 5 14" xfId="20085" xr:uid="{00000000-0005-0000-0000-00009F6C0000}"/>
    <cellStyle name="Separador de milhares 5 14 2" xfId="30903" xr:uid="{83354DCB-1C3A-4357-BB37-253B995AD6AC}"/>
    <cellStyle name="Separador de milhares 5 15" xfId="20086" xr:uid="{00000000-0005-0000-0000-0000A06C0000}"/>
    <cellStyle name="Separador de milhares 5 15 2" xfId="30904" xr:uid="{01C5D7BC-5162-47AB-9B27-EA7D16D12BA1}"/>
    <cellStyle name="Separador de milhares 5 16" xfId="20087" xr:uid="{00000000-0005-0000-0000-0000A16C0000}"/>
    <cellStyle name="Separador de milhares 5 16 2" xfId="30905" xr:uid="{D77BB62F-EBB4-4BF1-9B1D-9C99AF40FB37}"/>
    <cellStyle name="Separador de milhares 5 17" xfId="20088" xr:uid="{00000000-0005-0000-0000-0000A26C0000}"/>
    <cellStyle name="Separador de milhares 5 17 2" xfId="30906" xr:uid="{CE6803FE-F16E-4082-96A2-1E0AB9CCD462}"/>
    <cellStyle name="Separador de milhares 5 18" xfId="20089" xr:uid="{00000000-0005-0000-0000-0000A36C0000}"/>
    <cellStyle name="Separador de milhares 5 2" xfId="915" xr:uid="{00000000-0005-0000-0000-0000A46C0000}"/>
    <cellStyle name="Separador de milhares 5 2 2" xfId="20090" xr:uid="{00000000-0005-0000-0000-0000A56C0000}"/>
    <cellStyle name="Separador de milhares 5 2 2 2" xfId="30907" xr:uid="{5AA71E35-1E8B-4BEC-BA7F-C552FC0C5CFE}"/>
    <cellStyle name="Separador de milhares 5 2 3" xfId="20091" xr:uid="{00000000-0005-0000-0000-0000A66C0000}"/>
    <cellStyle name="Separador de milhares 5 2 3 2" xfId="30908" xr:uid="{788F6DBE-BD15-4E52-9DDE-C60F3A5835F2}"/>
    <cellStyle name="Separador de milhares 5 2 4" xfId="30431" xr:uid="{7107812C-8E7D-4616-AE70-A3323FC76D45}"/>
    <cellStyle name="Separador de milhares 5 3" xfId="916" xr:uid="{00000000-0005-0000-0000-0000A76C0000}"/>
    <cellStyle name="Separador de milhares 5 3 2" xfId="20092" xr:uid="{00000000-0005-0000-0000-0000A86C0000}"/>
    <cellStyle name="Separador de milhares 5 3 2 2" xfId="30909" xr:uid="{7C9068A5-6951-484F-B87F-109AE88B7FD5}"/>
    <cellStyle name="Separador de milhares 5 3 3" xfId="20093" xr:uid="{00000000-0005-0000-0000-0000A96C0000}"/>
    <cellStyle name="Separador de milhares 5 3 3 2" xfId="30910" xr:uid="{B3F2BD3C-8A63-4DE8-9F18-C2277729D97C}"/>
    <cellStyle name="Separador de milhares 5 3 4" xfId="30432" xr:uid="{C6821024-D9B2-4C92-914B-EDC92E438C95}"/>
    <cellStyle name="Separador de milhares 5 4" xfId="20094" xr:uid="{00000000-0005-0000-0000-0000AA6C0000}"/>
    <cellStyle name="Separador de milhares 5 4 2" xfId="20095" xr:uid="{00000000-0005-0000-0000-0000AB6C0000}"/>
    <cellStyle name="Separador de milhares 5 4 2 2" xfId="30912" xr:uid="{37F02848-8247-47FA-AD4A-07F2F7F47320}"/>
    <cellStyle name="Separador de milhares 5 4 3" xfId="30911" xr:uid="{445FBBDC-0A3C-43D8-AAC9-A07136635E6E}"/>
    <cellStyle name="Separador de milhares 5 5" xfId="20096" xr:uid="{00000000-0005-0000-0000-0000AC6C0000}"/>
    <cellStyle name="Separador de milhares 5 6" xfId="20097" xr:uid="{00000000-0005-0000-0000-0000AD6C0000}"/>
    <cellStyle name="Separador de milhares 5 6 2" xfId="30913" xr:uid="{ECD86C79-FE23-4200-AEB4-DD10790FD3E8}"/>
    <cellStyle name="Separador de milhares 5 7" xfId="20098" xr:uid="{00000000-0005-0000-0000-0000AE6C0000}"/>
    <cellStyle name="Separador de milhares 5 7 2" xfId="30914" xr:uid="{07155230-D56B-493B-A3B6-1B8A90D48F99}"/>
    <cellStyle name="Separador de milhares 5 8" xfId="20099" xr:uid="{00000000-0005-0000-0000-0000AF6C0000}"/>
    <cellStyle name="Separador de milhares 5 8 2" xfId="30915" xr:uid="{228CEDA7-DCBA-4903-81D6-DA0EDCEED20B}"/>
    <cellStyle name="Separador de milhares 5 9" xfId="20100" xr:uid="{00000000-0005-0000-0000-0000B06C0000}"/>
    <cellStyle name="Separador de milhares 5 9 2" xfId="30916" xr:uid="{A6CDA407-1C39-47ED-AA61-C4FF1AE41E03}"/>
    <cellStyle name="Separador de milhares 5_MSI PLANALTO SUL enero 09" xfId="20101" xr:uid="{00000000-0005-0000-0000-0000B16C0000}"/>
    <cellStyle name="Separador de milhares 50" xfId="20102" xr:uid="{00000000-0005-0000-0000-0000B26C0000}"/>
    <cellStyle name="Separador de milhares 50 2" xfId="20103" xr:uid="{00000000-0005-0000-0000-0000B36C0000}"/>
    <cellStyle name="Separador de milhares 50 2 2" xfId="30918" xr:uid="{C7C1F46D-9A8A-4843-8453-4B2A151A77EF}"/>
    <cellStyle name="Separador de milhares 50 3" xfId="30917" xr:uid="{3A33DA53-AC36-4CB3-9A29-F22AC4CFDBF5}"/>
    <cellStyle name="Separador de milhares 51" xfId="20104" xr:uid="{00000000-0005-0000-0000-0000B46C0000}"/>
    <cellStyle name="Separador de milhares 51 2" xfId="20105" xr:uid="{00000000-0005-0000-0000-0000B56C0000}"/>
    <cellStyle name="Separador de milhares 51 2 2" xfId="30920" xr:uid="{D16D09A6-73A2-4561-BD5A-C08FB242949D}"/>
    <cellStyle name="Separador de milhares 51 3" xfId="30919" xr:uid="{FED86B4C-7576-45CB-8D62-9D71C38F4E76}"/>
    <cellStyle name="Separador de milhares 52" xfId="20106" xr:uid="{00000000-0005-0000-0000-0000B66C0000}"/>
    <cellStyle name="Separador de milhares 52 2" xfId="20107" xr:uid="{00000000-0005-0000-0000-0000B76C0000}"/>
    <cellStyle name="Separador de milhares 52 2 2" xfId="30922" xr:uid="{70DF01E0-794F-4AA2-8F75-B209FF89CFCA}"/>
    <cellStyle name="Separador de milhares 52 3" xfId="30921" xr:uid="{FE148A7F-0E55-4D8E-857B-836BE0919F60}"/>
    <cellStyle name="Separador de milhares 53" xfId="20108" xr:uid="{00000000-0005-0000-0000-0000B86C0000}"/>
    <cellStyle name="Separador de milhares 53 2" xfId="20109" xr:uid="{00000000-0005-0000-0000-0000B96C0000}"/>
    <cellStyle name="Separador de milhares 53 2 2" xfId="30924" xr:uid="{6513B199-F761-40BF-AFBA-750FF58F2829}"/>
    <cellStyle name="Separador de milhares 53 3" xfId="30923" xr:uid="{0A802EB6-EB77-4A2E-94F0-731324F1360C}"/>
    <cellStyle name="Separador de milhares 54" xfId="20110" xr:uid="{00000000-0005-0000-0000-0000BA6C0000}"/>
    <cellStyle name="Separador de milhares 54 2" xfId="20111" xr:uid="{00000000-0005-0000-0000-0000BB6C0000}"/>
    <cellStyle name="Separador de milhares 54 2 2" xfId="30926" xr:uid="{16F14266-15C2-4521-81F1-A83ECC7C67E1}"/>
    <cellStyle name="Separador de milhares 54 3" xfId="30925" xr:uid="{31D5DAD5-9252-4F20-A85F-E72B52723AE2}"/>
    <cellStyle name="Separador de milhares 55" xfId="20112" xr:uid="{00000000-0005-0000-0000-0000BC6C0000}"/>
    <cellStyle name="Separador de milhares 55 2" xfId="20113" xr:uid="{00000000-0005-0000-0000-0000BD6C0000}"/>
    <cellStyle name="Separador de milhares 55 2 2" xfId="30928" xr:uid="{CB85EA97-AFBC-4E69-B38F-2DD058459EC9}"/>
    <cellStyle name="Separador de milhares 55 3" xfId="30927" xr:uid="{BB81DE83-CB96-46A4-A3A9-CC2BA461B7F7}"/>
    <cellStyle name="Separador de milhares 56" xfId="20114" xr:uid="{00000000-0005-0000-0000-0000BE6C0000}"/>
    <cellStyle name="Separador de milhares 56 2" xfId="20115" xr:uid="{00000000-0005-0000-0000-0000BF6C0000}"/>
    <cellStyle name="Separador de milhares 56 2 2" xfId="30930" xr:uid="{91232A53-3F0D-4A76-92B8-8B8B6D0159C4}"/>
    <cellStyle name="Separador de milhares 56 3" xfId="30929" xr:uid="{47304E60-10DE-454C-8BBB-6B15B9E0C4DD}"/>
    <cellStyle name="Separador de milhares 57" xfId="20116" xr:uid="{00000000-0005-0000-0000-0000C06C0000}"/>
    <cellStyle name="Separador de milhares 57 2" xfId="20117" xr:uid="{00000000-0005-0000-0000-0000C16C0000}"/>
    <cellStyle name="Separador de milhares 57 2 2" xfId="30932" xr:uid="{FB991C3C-87BC-40DF-B374-0CDDF1000742}"/>
    <cellStyle name="Separador de milhares 57 3" xfId="30931" xr:uid="{C8E192B3-B718-4959-8F16-04EF28EE9B2B}"/>
    <cellStyle name="Separador de milhares 58" xfId="20118" xr:uid="{00000000-0005-0000-0000-0000C26C0000}"/>
    <cellStyle name="Separador de milhares 58 2" xfId="20119" xr:uid="{00000000-0005-0000-0000-0000C36C0000}"/>
    <cellStyle name="Separador de milhares 58 2 2" xfId="30934" xr:uid="{2B212A9C-BD20-45CC-BFC1-A7DB99C21059}"/>
    <cellStyle name="Separador de milhares 58 3" xfId="30933" xr:uid="{7388339A-2C68-4DB8-AF69-527BAE195AE5}"/>
    <cellStyle name="Separador de milhares 59" xfId="20120" xr:uid="{00000000-0005-0000-0000-0000C46C0000}"/>
    <cellStyle name="Separador de milhares 59 2" xfId="20121" xr:uid="{00000000-0005-0000-0000-0000C56C0000}"/>
    <cellStyle name="Separador de milhares 59 2 2" xfId="30936" xr:uid="{5932858A-831B-434B-8384-E7B907ADB2BC}"/>
    <cellStyle name="Separador de milhares 59 3" xfId="30935" xr:uid="{7313C02E-91BF-45C2-8BEC-43FD12686C44}"/>
    <cellStyle name="Separador de milhares 6" xfId="917" xr:uid="{00000000-0005-0000-0000-0000C66C0000}"/>
    <cellStyle name="Separador de milhares 6 10" xfId="20122" xr:uid="{00000000-0005-0000-0000-0000C76C0000}"/>
    <cellStyle name="Separador de milhares 6 10 2" xfId="30937" xr:uid="{5BA95487-0415-4771-818F-5AC80971B192}"/>
    <cellStyle name="Separador de milhares 6 11" xfId="20123" xr:uid="{00000000-0005-0000-0000-0000C86C0000}"/>
    <cellStyle name="Separador de milhares 6 11 2" xfId="30938" xr:uid="{537F11B1-AD0E-4759-BA30-012A3AEBC746}"/>
    <cellStyle name="Separador de milhares 6 12" xfId="20124" xr:uid="{00000000-0005-0000-0000-0000C96C0000}"/>
    <cellStyle name="Separador de milhares 6 12 2" xfId="30939" xr:uid="{E9C98BBB-EF39-47AF-8453-466D35BC6F85}"/>
    <cellStyle name="Separador de milhares 6 13" xfId="20125" xr:uid="{00000000-0005-0000-0000-0000CA6C0000}"/>
    <cellStyle name="Separador de milhares 6 13 2" xfId="30940" xr:uid="{56017EA4-0443-4624-A6E4-CACD85925837}"/>
    <cellStyle name="Separador de milhares 6 14" xfId="20126" xr:uid="{00000000-0005-0000-0000-0000CB6C0000}"/>
    <cellStyle name="Separador de milhares 6 14 2" xfId="30941" xr:uid="{A16A2213-48CF-412E-BC67-62DFCC45D6A9}"/>
    <cellStyle name="Separador de milhares 6 15" xfId="20127" xr:uid="{00000000-0005-0000-0000-0000CC6C0000}"/>
    <cellStyle name="Separador de milhares 6 15 2" xfId="30942" xr:uid="{0BA1F728-679F-4787-9DA6-9879C2E36AB7}"/>
    <cellStyle name="Separador de milhares 6 16" xfId="20128" xr:uid="{00000000-0005-0000-0000-0000CD6C0000}"/>
    <cellStyle name="Separador de milhares 6 16 2" xfId="30943" xr:uid="{F07B4708-D997-446E-9D7D-AAFB4FC98B9C}"/>
    <cellStyle name="Separador de milhares 6 17" xfId="20129" xr:uid="{00000000-0005-0000-0000-0000CE6C0000}"/>
    <cellStyle name="Separador de milhares 6 17 2" xfId="30944" xr:uid="{4D054BD2-8165-41C1-9E1A-D1D7C4403A04}"/>
    <cellStyle name="Separador de milhares 6 18" xfId="20130" xr:uid="{00000000-0005-0000-0000-0000CF6C0000}"/>
    <cellStyle name="Separador de milhares 6 18 2" xfId="30945" xr:uid="{FD34B528-5F5C-4914-9977-A127355E7877}"/>
    <cellStyle name="Separador de milhares 6 19" xfId="30433" xr:uid="{51FEC1B6-42C9-4654-B6C8-B7F9EB8C9EC7}"/>
    <cellStyle name="Separador de milhares 6 2" xfId="918" xr:uid="{00000000-0005-0000-0000-0000D06C0000}"/>
    <cellStyle name="Separador de milhares 6 2 2" xfId="20131" xr:uid="{00000000-0005-0000-0000-0000D16C0000}"/>
    <cellStyle name="Separador de milhares 6 2 2 2" xfId="30946" xr:uid="{F97CDA1A-C84B-454B-8AF2-A2400D39B4EA}"/>
    <cellStyle name="Separador de milhares 6 2 3" xfId="20132" xr:uid="{00000000-0005-0000-0000-0000D26C0000}"/>
    <cellStyle name="Separador de milhares 6 2 3 2" xfId="30947" xr:uid="{DF9E55E3-4DDD-409C-A2BE-ECD8129A64D7}"/>
    <cellStyle name="Separador de milhares 6 2 4" xfId="30434" xr:uid="{94C75606-6858-4065-83AC-DDE596016D2F}"/>
    <cellStyle name="Separador de milhares 6 3" xfId="919" xr:uid="{00000000-0005-0000-0000-0000D36C0000}"/>
    <cellStyle name="Separador de milhares 6 3 2" xfId="20133" xr:uid="{00000000-0005-0000-0000-0000D46C0000}"/>
    <cellStyle name="Separador de milhares 6 3 2 2" xfId="30948" xr:uid="{69376276-6C52-4DC1-96B2-C72880BDEB0A}"/>
    <cellStyle name="Separador de milhares 6 3 3" xfId="20134" xr:uid="{00000000-0005-0000-0000-0000D56C0000}"/>
    <cellStyle name="Separador de milhares 6 3 3 2" xfId="30949" xr:uid="{3DC7F8BF-1F93-4A83-A77F-1A47E11F0855}"/>
    <cellStyle name="Separador de milhares 6 3 4" xfId="30435" xr:uid="{3933C0E6-55DF-4B07-A558-1CEC8B76F348}"/>
    <cellStyle name="Separador de milhares 6 4" xfId="20135" xr:uid="{00000000-0005-0000-0000-0000D66C0000}"/>
    <cellStyle name="Separador de milhares 6 4 2" xfId="30950" xr:uid="{65DA9E13-24EB-4A58-8B44-5235BA1A91A0}"/>
    <cellStyle name="Separador de milhares 6 5" xfId="20136" xr:uid="{00000000-0005-0000-0000-0000D76C0000}"/>
    <cellStyle name="Separador de milhares 6 6" xfId="20137" xr:uid="{00000000-0005-0000-0000-0000D86C0000}"/>
    <cellStyle name="Separador de milhares 6 6 2" xfId="30951" xr:uid="{B5E79BA4-C65E-4DAE-8319-8461329CD9A2}"/>
    <cellStyle name="Separador de milhares 6 7" xfId="20138" xr:uid="{00000000-0005-0000-0000-0000D96C0000}"/>
    <cellStyle name="Separador de milhares 6 7 2" xfId="30952" xr:uid="{DB784E2F-B98E-4440-95E5-4C812E3A6AA5}"/>
    <cellStyle name="Separador de milhares 6 8" xfId="20139" xr:uid="{00000000-0005-0000-0000-0000DA6C0000}"/>
    <cellStyle name="Separador de milhares 6 8 2" xfId="30953" xr:uid="{5D8ACEC6-D6D0-476F-90FF-F3B5DED6807A}"/>
    <cellStyle name="Separador de milhares 6 9" xfId="20140" xr:uid="{00000000-0005-0000-0000-0000DB6C0000}"/>
    <cellStyle name="Separador de milhares 6 9 2" xfId="30954" xr:uid="{B08DBDCD-9335-4EAA-B8B9-ACDAA28966D1}"/>
    <cellStyle name="Separador de milhares 60" xfId="20141" xr:uid="{00000000-0005-0000-0000-0000DC6C0000}"/>
    <cellStyle name="Separador de milhares 60 2" xfId="20142" xr:uid="{00000000-0005-0000-0000-0000DD6C0000}"/>
    <cellStyle name="Separador de milhares 60 2 2" xfId="30956" xr:uid="{05C98EDD-CB66-44CF-8596-33FF56950A4F}"/>
    <cellStyle name="Separador de milhares 60 3" xfId="30955" xr:uid="{4DE2438D-2A5B-4B16-B41B-8440727C7155}"/>
    <cellStyle name="Separador de milhares 61" xfId="20143" xr:uid="{00000000-0005-0000-0000-0000DE6C0000}"/>
    <cellStyle name="Separador de milhares 61 2" xfId="20144" xr:uid="{00000000-0005-0000-0000-0000DF6C0000}"/>
    <cellStyle name="Separador de milhares 61 2 2" xfId="30958" xr:uid="{29441992-58CF-41A5-ABF3-E7A9707F9675}"/>
    <cellStyle name="Separador de milhares 61 3" xfId="30957" xr:uid="{A488C9AB-5AAE-44F7-9BF3-FB6484D62A78}"/>
    <cellStyle name="Separador de milhares 62" xfId="20145" xr:uid="{00000000-0005-0000-0000-0000E06C0000}"/>
    <cellStyle name="Separador de milhares 62 2" xfId="20146" xr:uid="{00000000-0005-0000-0000-0000E16C0000}"/>
    <cellStyle name="Separador de milhares 62 2 2" xfId="30960" xr:uid="{E61F561A-EFC8-4DCA-A475-2ED4A88B664B}"/>
    <cellStyle name="Separador de milhares 62 3" xfId="30959" xr:uid="{E7F441F3-0619-452B-A6D1-967E468DCC07}"/>
    <cellStyle name="Separador de milhares 63" xfId="20147" xr:uid="{00000000-0005-0000-0000-0000E26C0000}"/>
    <cellStyle name="Separador de milhares 63 2" xfId="20148" xr:uid="{00000000-0005-0000-0000-0000E36C0000}"/>
    <cellStyle name="Separador de milhares 63 2 2" xfId="30962" xr:uid="{CF244C2E-1C12-4196-8866-DE534BFA8621}"/>
    <cellStyle name="Separador de milhares 63 3" xfId="30961" xr:uid="{D5B879A6-96C7-4F2D-B707-765D71E5C633}"/>
    <cellStyle name="Separador de milhares 64" xfId="20149" xr:uid="{00000000-0005-0000-0000-0000E46C0000}"/>
    <cellStyle name="Separador de milhares 64 2" xfId="20150" xr:uid="{00000000-0005-0000-0000-0000E56C0000}"/>
    <cellStyle name="Separador de milhares 64 2 2" xfId="30964" xr:uid="{D5E4506F-0EF8-4A0D-BD54-4D1C6782651D}"/>
    <cellStyle name="Separador de milhares 64 3" xfId="30963" xr:uid="{0E4002FE-FD1F-46B9-AA77-DDB71FCA78F6}"/>
    <cellStyle name="Separador de milhares 65" xfId="20151" xr:uid="{00000000-0005-0000-0000-0000E66C0000}"/>
    <cellStyle name="Separador de milhares 65 2" xfId="20152" xr:uid="{00000000-0005-0000-0000-0000E76C0000}"/>
    <cellStyle name="Separador de milhares 65 2 2" xfId="30966" xr:uid="{820C97B1-467D-4EF1-B2DF-099929E67E2A}"/>
    <cellStyle name="Separador de milhares 65 3" xfId="30965" xr:uid="{A86E3367-D92F-4FA9-8824-AF06F0E973A9}"/>
    <cellStyle name="Separador de milhares 66" xfId="20153" xr:uid="{00000000-0005-0000-0000-0000E86C0000}"/>
    <cellStyle name="Separador de milhares 66 2" xfId="20154" xr:uid="{00000000-0005-0000-0000-0000E96C0000}"/>
    <cellStyle name="Separador de milhares 66 2 2" xfId="30968" xr:uid="{E8296BDA-F958-4C22-98BE-4DA12E55A23A}"/>
    <cellStyle name="Separador de milhares 66 3" xfId="30967" xr:uid="{FB05A3C9-E75D-4016-84BC-244BC6C28887}"/>
    <cellStyle name="Separador de milhares 67" xfId="20155" xr:uid="{00000000-0005-0000-0000-0000EA6C0000}"/>
    <cellStyle name="Separador de milhares 67 2" xfId="20156" xr:uid="{00000000-0005-0000-0000-0000EB6C0000}"/>
    <cellStyle name="Separador de milhares 67 2 2" xfId="30970" xr:uid="{3EC202CE-AD27-41EB-8F4F-38BBADBF5EF8}"/>
    <cellStyle name="Separador de milhares 67 3" xfId="30969" xr:uid="{9A043682-2906-4414-8C61-B4859683049F}"/>
    <cellStyle name="Separador de milhares 68" xfId="20157" xr:uid="{00000000-0005-0000-0000-0000EC6C0000}"/>
    <cellStyle name="Separador de milhares 68 2" xfId="20158" xr:uid="{00000000-0005-0000-0000-0000ED6C0000}"/>
    <cellStyle name="Separador de milhares 68 2 2" xfId="30972" xr:uid="{75ADE36B-F442-45E1-8C69-1CDCA32A1FAF}"/>
    <cellStyle name="Separador de milhares 68 3" xfId="30971" xr:uid="{5B8C13DF-6A8C-4FCA-A8EE-D20838E2DED5}"/>
    <cellStyle name="Separador de milhares 69" xfId="20159" xr:uid="{00000000-0005-0000-0000-0000EE6C0000}"/>
    <cellStyle name="Separador de milhares 69 2" xfId="20160" xr:uid="{00000000-0005-0000-0000-0000EF6C0000}"/>
    <cellStyle name="Separador de milhares 69 2 2" xfId="30974" xr:uid="{285B20F4-FC45-4030-B5CD-E4AE29DA383D}"/>
    <cellStyle name="Separador de milhares 69 3" xfId="30973" xr:uid="{AE62D9DB-06D4-4A11-8816-63D1B4B29FF6}"/>
    <cellStyle name="Separador de milhares 7" xfId="920" xr:uid="{00000000-0005-0000-0000-0000F06C0000}"/>
    <cellStyle name="Separador de milhares 7 10" xfId="20161" xr:uid="{00000000-0005-0000-0000-0000F16C0000}"/>
    <cellStyle name="Separador de milhares 7 10 2" xfId="30975" xr:uid="{AFB75268-0047-488F-95DD-049213AF3D47}"/>
    <cellStyle name="Separador de milhares 7 11" xfId="20162" xr:uid="{00000000-0005-0000-0000-0000F26C0000}"/>
    <cellStyle name="Separador de milhares 7 11 2" xfId="30976" xr:uid="{CF035217-A32D-4BE7-AB76-80652033F397}"/>
    <cellStyle name="Separador de milhares 7 12" xfId="20163" xr:uid="{00000000-0005-0000-0000-0000F36C0000}"/>
    <cellStyle name="Separador de milhares 7 12 2" xfId="30977" xr:uid="{D5ED0BA3-035B-4DF1-B3E5-BC23D8602FDA}"/>
    <cellStyle name="Separador de milhares 7 13" xfId="20164" xr:uid="{00000000-0005-0000-0000-0000F46C0000}"/>
    <cellStyle name="Separador de milhares 7 13 2" xfId="30978" xr:uid="{4C40BABA-9B70-4087-B953-A1A7740C03DB}"/>
    <cellStyle name="Separador de milhares 7 14" xfId="20165" xr:uid="{00000000-0005-0000-0000-0000F56C0000}"/>
    <cellStyle name="Separador de milhares 7 14 2" xfId="30979" xr:uid="{3251F467-00A2-4DEF-B76E-199BCF8E78B2}"/>
    <cellStyle name="Separador de milhares 7 15" xfId="20166" xr:uid="{00000000-0005-0000-0000-0000F66C0000}"/>
    <cellStyle name="Separador de milhares 7 15 2" xfId="30980" xr:uid="{56EDB5CB-4FCA-4526-849C-68269744FEE7}"/>
    <cellStyle name="Separador de milhares 7 16" xfId="20167" xr:uid="{00000000-0005-0000-0000-0000F76C0000}"/>
    <cellStyle name="Separador de milhares 7 16 2" xfId="30981" xr:uid="{75AC9F64-DCC6-4BBD-A8D1-652B1A98C2B2}"/>
    <cellStyle name="Separador de milhares 7 17" xfId="20168" xr:uid="{00000000-0005-0000-0000-0000F86C0000}"/>
    <cellStyle name="Separador de milhares 7 17 2" xfId="30982" xr:uid="{94CC8DAC-BED4-44FF-BE3A-DDC14650EA48}"/>
    <cellStyle name="Separador de milhares 7 18" xfId="20169" xr:uid="{00000000-0005-0000-0000-0000F96C0000}"/>
    <cellStyle name="Separador de milhares 7 19" xfId="30436" xr:uid="{DB107459-911A-45C7-BF03-F35C25F7F063}"/>
    <cellStyle name="Separador de milhares 7 2" xfId="921" xr:uid="{00000000-0005-0000-0000-0000FA6C0000}"/>
    <cellStyle name="Separador de milhares 7 2 2" xfId="20170" xr:uid="{00000000-0005-0000-0000-0000FB6C0000}"/>
    <cellStyle name="Separador de milhares 7 2 2 2" xfId="20171" xr:uid="{00000000-0005-0000-0000-0000FC6C0000}"/>
    <cellStyle name="Separador de milhares 7 2 2 3" xfId="20172" xr:uid="{00000000-0005-0000-0000-0000FD6C0000}"/>
    <cellStyle name="Separador de milhares 7 2 2 3 2" xfId="20173" xr:uid="{00000000-0005-0000-0000-0000FE6C0000}"/>
    <cellStyle name="Separador de milhares 7 2 2 4" xfId="30983" xr:uid="{168F7789-23E1-43CC-8C8D-9A05BCA220AA}"/>
    <cellStyle name="Separador de milhares 7 2 3" xfId="20174" xr:uid="{00000000-0005-0000-0000-0000FF6C0000}"/>
    <cellStyle name="Separador de milhares 7 2 4" xfId="20175" xr:uid="{00000000-0005-0000-0000-0000006D0000}"/>
    <cellStyle name="Separador de milhares 7 2 5" xfId="20176" xr:uid="{00000000-0005-0000-0000-0000016D0000}"/>
    <cellStyle name="Separador de milhares 7 2 5 2" xfId="20177" xr:uid="{00000000-0005-0000-0000-0000026D0000}"/>
    <cellStyle name="Separador de milhares 7 2 6" xfId="20178" xr:uid="{00000000-0005-0000-0000-0000036D0000}"/>
    <cellStyle name="Separador de milhares 7 2 7" xfId="30437" xr:uid="{7D48A424-BF1D-47D3-929A-D7A2D7358B47}"/>
    <cellStyle name="Separador de milhares 7 3" xfId="922" xr:uid="{00000000-0005-0000-0000-0000046D0000}"/>
    <cellStyle name="Separador de milhares 7 3 2" xfId="20179" xr:uid="{00000000-0005-0000-0000-0000056D0000}"/>
    <cellStyle name="Separador de milhares 7 3 2 2" xfId="30984" xr:uid="{D2F01A30-60C5-40BB-BB12-693C9930FABA}"/>
    <cellStyle name="Separador de milhares 7 3 3" xfId="20180" xr:uid="{00000000-0005-0000-0000-0000066D0000}"/>
    <cellStyle name="Separador de milhares 7 3 3 2" xfId="30985" xr:uid="{F764624E-DCE3-4936-B80D-70415374F296}"/>
    <cellStyle name="Separador de milhares 7 3 4" xfId="30438" xr:uid="{D354A85B-3C3B-4968-A5D8-424F934CD0C3}"/>
    <cellStyle name="Separador de milhares 7 4" xfId="20181" xr:uid="{00000000-0005-0000-0000-0000076D0000}"/>
    <cellStyle name="Separador de milhares 7 4 2" xfId="30986" xr:uid="{89E4EF87-6705-4A5D-8346-4E672BA758D0}"/>
    <cellStyle name="Separador de milhares 7 5" xfId="20182" xr:uid="{00000000-0005-0000-0000-0000086D0000}"/>
    <cellStyle name="Separador de milhares 7 5 2" xfId="30987" xr:uid="{482D2235-ED3C-47D6-BA1B-89D316CF3FF8}"/>
    <cellStyle name="Separador de milhares 7 6" xfId="20183" xr:uid="{00000000-0005-0000-0000-0000096D0000}"/>
    <cellStyle name="Separador de milhares 7 7" xfId="20184" xr:uid="{00000000-0005-0000-0000-00000A6D0000}"/>
    <cellStyle name="Separador de milhares 7 7 2" xfId="30988" xr:uid="{11AF6EE1-19CA-4455-8AB8-08427CA177FA}"/>
    <cellStyle name="Separador de milhares 7 8" xfId="20185" xr:uid="{00000000-0005-0000-0000-00000B6D0000}"/>
    <cellStyle name="Separador de milhares 7 8 2" xfId="30989" xr:uid="{63948879-9170-4D29-941F-F0A6FBC231A3}"/>
    <cellStyle name="Separador de milhares 7 9" xfId="20186" xr:uid="{00000000-0005-0000-0000-00000C6D0000}"/>
    <cellStyle name="Separador de milhares 7 9 2" xfId="30990" xr:uid="{87FE37A9-9005-4F8B-B558-06985F4DAB8F}"/>
    <cellStyle name="Separador de milhares 7_MSI FERNAO DIAS. Enero 09" xfId="20187" xr:uid="{00000000-0005-0000-0000-00000D6D0000}"/>
    <cellStyle name="Separador de milhares 70" xfId="20188" xr:uid="{00000000-0005-0000-0000-00000E6D0000}"/>
    <cellStyle name="Separador de milhares 70 2" xfId="20189" xr:uid="{00000000-0005-0000-0000-00000F6D0000}"/>
    <cellStyle name="Separador de milhares 70 2 2" xfId="30992" xr:uid="{9B6EF166-0495-4BC4-88CC-D150ADFFE533}"/>
    <cellStyle name="Separador de milhares 70 3" xfId="30991" xr:uid="{10004F23-5BBF-4C02-8A25-2AE0796F3AEF}"/>
    <cellStyle name="Separador de milhares 71" xfId="20190" xr:uid="{00000000-0005-0000-0000-0000106D0000}"/>
    <cellStyle name="Separador de milhares 71 2" xfId="20191" xr:uid="{00000000-0005-0000-0000-0000116D0000}"/>
    <cellStyle name="Separador de milhares 71 2 2" xfId="30994" xr:uid="{3B8DAFDD-9CC8-480E-AA52-3EC22C998898}"/>
    <cellStyle name="Separador de milhares 71 3" xfId="30993" xr:uid="{28C23147-1449-44B1-96AE-6E49E17CCBE5}"/>
    <cellStyle name="Separador de milhares 72" xfId="20192" xr:uid="{00000000-0005-0000-0000-0000126D0000}"/>
    <cellStyle name="Separador de milhares 72 2" xfId="30995" xr:uid="{EEED1FF8-4C9A-4D92-A22D-A19AEFB67917}"/>
    <cellStyle name="Separador de milhares 73" xfId="20193" xr:uid="{00000000-0005-0000-0000-0000136D0000}"/>
    <cellStyle name="Separador de milhares 73 2" xfId="30996" xr:uid="{912901ED-C94F-4AA3-94D0-93716D748594}"/>
    <cellStyle name="Separador de milhares 74" xfId="20194" xr:uid="{00000000-0005-0000-0000-0000146D0000}"/>
    <cellStyle name="Separador de milhares 74 2" xfId="30997" xr:uid="{EBEA5A14-EBA4-481E-B414-2B54BAC09B3E}"/>
    <cellStyle name="Separador de milhares 75" xfId="20195" xr:uid="{00000000-0005-0000-0000-0000156D0000}"/>
    <cellStyle name="Separador de milhares 75 2" xfId="30998" xr:uid="{3FE25285-4D3C-442E-AA5D-FA38226BC8A1}"/>
    <cellStyle name="Separador de milhares 76" xfId="20196" xr:uid="{00000000-0005-0000-0000-0000166D0000}"/>
    <cellStyle name="Separador de milhares 76 2" xfId="30999" xr:uid="{B8CF8828-D9E8-4782-998A-386B82D20C57}"/>
    <cellStyle name="Separador de milhares 77" xfId="20197" xr:uid="{00000000-0005-0000-0000-0000176D0000}"/>
    <cellStyle name="Separador de milhares 77 2" xfId="31000" xr:uid="{DBD3CBEE-C70B-41B3-9659-A3EE40433D3B}"/>
    <cellStyle name="Separador de milhares 78" xfId="20198" xr:uid="{00000000-0005-0000-0000-0000186D0000}"/>
    <cellStyle name="Separador de milhares 78 2" xfId="31001" xr:uid="{0EAAAD9A-FFB4-4642-89D6-6DCF6D765479}"/>
    <cellStyle name="Separador de milhares 79" xfId="20199" xr:uid="{00000000-0005-0000-0000-0000196D0000}"/>
    <cellStyle name="Separador de milhares 79 2" xfId="31002" xr:uid="{87E38A6A-82CA-4C2F-BFFB-22BDD46CBAAE}"/>
    <cellStyle name="Separador de milhares 8" xfId="923" xr:uid="{00000000-0005-0000-0000-00001A6D0000}"/>
    <cellStyle name="Separador de milhares 8 10" xfId="20200" xr:uid="{00000000-0005-0000-0000-00001B6D0000}"/>
    <cellStyle name="Separador de milhares 8 10 2" xfId="31003" xr:uid="{F99BAD1A-EE61-424F-AEE7-CEC5629CA885}"/>
    <cellStyle name="Separador de milhares 8 11" xfId="20201" xr:uid="{00000000-0005-0000-0000-00001C6D0000}"/>
    <cellStyle name="Separador de milhares 8 11 2" xfId="31004" xr:uid="{05A1B5B5-B54D-44E7-AF23-BBD4AC333A7F}"/>
    <cellStyle name="Separador de milhares 8 12" xfId="20202" xr:uid="{00000000-0005-0000-0000-00001D6D0000}"/>
    <cellStyle name="Separador de milhares 8 12 2" xfId="31005" xr:uid="{41915CBA-D1A4-46D2-AF37-7FD15F5EF062}"/>
    <cellStyle name="Separador de milhares 8 13" xfId="20203" xr:uid="{00000000-0005-0000-0000-00001E6D0000}"/>
    <cellStyle name="Separador de milhares 8 13 2" xfId="31006" xr:uid="{FCCEC545-9B65-4F94-87DA-5079A8EE6F3D}"/>
    <cellStyle name="Separador de milhares 8 14" xfId="20204" xr:uid="{00000000-0005-0000-0000-00001F6D0000}"/>
    <cellStyle name="Separador de milhares 8 14 2" xfId="31007" xr:uid="{3FCC6E1F-9AEA-4B48-8AB1-257525D92B08}"/>
    <cellStyle name="Separador de milhares 8 15" xfId="20205" xr:uid="{00000000-0005-0000-0000-0000206D0000}"/>
    <cellStyle name="Separador de milhares 8 15 2" xfId="31008" xr:uid="{72B8069D-37AD-437C-A365-7226F28098B9}"/>
    <cellStyle name="Separador de milhares 8 16" xfId="20206" xr:uid="{00000000-0005-0000-0000-0000216D0000}"/>
    <cellStyle name="Separador de milhares 8 16 2" xfId="31009" xr:uid="{BC386BD5-FF77-475D-B3E3-B36CC9CB3DBA}"/>
    <cellStyle name="Separador de milhares 8 17" xfId="20207" xr:uid="{00000000-0005-0000-0000-0000226D0000}"/>
    <cellStyle name="Separador de milhares 8 18" xfId="20208" xr:uid="{00000000-0005-0000-0000-0000236D0000}"/>
    <cellStyle name="Separador de milhares 8 18 2" xfId="31010" xr:uid="{0E09B63C-ED8F-476F-B9E5-8D781A0F5961}"/>
    <cellStyle name="Separador de milhares 8 19" xfId="20209" xr:uid="{00000000-0005-0000-0000-0000246D0000}"/>
    <cellStyle name="Separador de milhares 8 2" xfId="924" xr:uid="{00000000-0005-0000-0000-0000256D0000}"/>
    <cellStyle name="Separador de milhares 8 2 2" xfId="925" xr:uid="{00000000-0005-0000-0000-0000266D0000}"/>
    <cellStyle name="Separador de milhares 8 2 3" xfId="20210" xr:uid="{00000000-0005-0000-0000-0000276D0000}"/>
    <cellStyle name="Separador de milhares 8 2 4" xfId="20211" xr:uid="{00000000-0005-0000-0000-0000286D0000}"/>
    <cellStyle name="Separador de milhares 8 20" xfId="30439" xr:uid="{B63433D3-8BE0-4A1B-A4AC-44C6C24368B1}"/>
    <cellStyle name="Separador de milhares 8 3" xfId="926" xr:uid="{00000000-0005-0000-0000-0000296D0000}"/>
    <cellStyle name="Separador de milhares 8 3 2" xfId="20212" xr:uid="{00000000-0005-0000-0000-00002A6D0000}"/>
    <cellStyle name="Separador de milhares 8 3 3" xfId="20213" xr:uid="{00000000-0005-0000-0000-00002B6D0000}"/>
    <cellStyle name="Separador de milhares 8 3 3 2" xfId="31011" xr:uid="{BD9F5382-5ABF-48FE-B303-A3FC789D3A74}"/>
    <cellStyle name="Separador de milhares 8 4" xfId="927" xr:uid="{00000000-0005-0000-0000-00002C6D0000}"/>
    <cellStyle name="Separador de milhares 8 4 2" xfId="20214" xr:uid="{00000000-0005-0000-0000-00002D6D0000}"/>
    <cellStyle name="Separador de milhares 8 4 3" xfId="20215" xr:uid="{00000000-0005-0000-0000-00002E6D0000}"/>
    <cellStyle name="Separador de milhares 8 4 3 2" xfId="31012" xr:uid="{1587AEB6-108D-400D-A0C1-B43073988DF5}"/>
    <cellStyle name="Separador de milhares 8 5" xfId="20216" xr:uid="{00000000-0005-0000-0000-00002F6D0000}"/>
    <cellStyle name="Separador de milhares 8 5 2" xfId="31013" xr:uid="{41DC792C-8D12-4EFD-ACC8-783D7236351D}"/>
    <cellStyle name="Separador de milhares 8 6" xfId="20217" xr:uid="{00000000-0005-0000-0000-0000306D0000}"/>
    <cellStyle name="Separador de milhares 8 7" xfId="20218" xr:uid="{00000000-0005-0000-0000-0000316D0000}"/>
    <cellStyle name="Separador de milhares 8 8" xfId="20219" xr:uid="{00000000-0005-0000-0000-0000326D0000}"/>
    <cellStyle name="Separador de milhares 8 8 2" xfId="31014" xr:uid="{26A8D047-999D-4A83-9144-4122C8473690}"/>
    <cellStyle name="Separador de milhares 8 9" xfId="20220" xr:uid="{00000000-0005-0000-0000-0000336D0000}"/>
    <cellStyle name="Separador de milhares 8 9 2" xfId="31015" xr:uid="{BC70EFBE-5975-4193-8A24-9792B345C43F}"/>
    <cellStyle name="Separador de milhares 80" xfId="20221" xr:uid="{00000000-0005-0000-0000-0000346D0000}"/>
    <cellStyle name="Separador de milhares 80 2" xfId="31016" xr:uid="{918FF2C5-472A-4ECF-861A-ACF3D072325E}"/>
    <cellStyle name="Separador de milhares 81" xfId="20222" xr:uid="{00000000-0005-0000-0000-0000356D0000}"/>
    <cellStyle name="Separador de milhares 81 2" xfId="31017" xr:uid="{245C2C05-3B46-4E4D-9B53-9B3023BD4B33}"/>
    <cellStyle name="Separador de milhares 82" xfId="20223" xr:uid="{00000000-0005-0000-0000-0000366D0000}"/>
    <cellStyle name="Separador de milhares 82 2" xfId="31018" xr:uid="{AB2C2956-BE4A-4139-8C3A-7AC512CAA5FB}"/>
    <cellStyle name="Separador de milhares 83" xfId="20224" xr:uid="{00000000-0005-0000-0000-0000376D0000}"/>
    <cellStyle name="Separador de milhares 83 2" xfId="31019" xr:uid="{58931DA4-027C-494D-88D1-46B90A02F16C}"/>
    <cellStyle name="Separador de milhares 88 2" xfId="20225" xr:uid="{00000000-0005-0000-0000-0000386D0000}"/>
    <cellStyle name="Separador de milhares 88 2 10" xfId="20226" xr:uid="{00000000-0005-0000-0000-0000396D0000}"/>
    <cellStyle name="Separador de milhares 88 2 11" xfId="20227" xr:uid="{00000000-0005-0000-0000-00003A6D0000}"/>
    <cellStyle name="Separador de milhares 88 2 12" xfId="20228" xr:uid="{00000000-0005-0000-0000-00003B6D0000}"/>
    <cellStyle name="Separador de milhares 88 2 2" xfId="20229" xr:uid="{00000000-0005-0000-0000-00003C6D0000}"/>
    <cellStyle name="Separador de milhares 88 2 3" xfId="20230" xr:uid="{00000000-0005-0000-0000-00003D6D0000}"/>
    <cellStyle name="Separador de milhares 88 2 4" xfId="20231" xr:uid="{00000000-0005-0000-0000-00003E6D0000}"/>
    <cellStyle name="Separador de milhares 88 2 5" xfId="20232" xr:uid="{00000000-0005-0000-0000-00003F6D0000}"/>
    <cellStyle name="Separador de milhares 88 2 6" xfId="20233" xr:uid="{00000000-0005-0000-0000-0000406D0000}"/>
    <cellStyle name="Separador de milhares 88 2 7" xfId="20234" xr:uid="{00000000-0005-0000-0000-0000416D0000}"/>
    <cellStyle name="Separador de milhares 88 2 8" xfId="20235" xr:uid="{00000000-0005-0000-0000-0000426D0000}"/>
    <cellStyle name="Separador de milhares 88 2 9" xfId="20236" xr:uid="{00000000-0005-0000-0000-0000436D0000}"/>
    <cellStyle name="Separador de milhares 9" xfId="928" xr:uid="{00000000-0005-0000-0000-0000446D0000}"/>
    <cellStyle name="Separador de milhares 9 10" xfId="20237" xr:uid="{00000000-0005-0000-0000-0000456D0000}"/>
    <cellStyle name="Separador de milhares 9 10 2" xfId="31020" xr:uid="{1B831BFB-4F34-44C7-9238-5D2330EE682B}"/>
    <cellStyle name="Separador de milhares 9 11" xfId="20238" xr:uid="{00000000-0005-0000-0000-0000466D0000}"/>
    <cellStyle name="Separador de milhares 9 11 2" xfId="31021" xr:uid="{D53E20C4-1474-4A6D-B9E0-A94EF623C25A}"/>
    <cellStyle name="Separador de milhares 9 12" xfId="20239" xr:uid="{00000000-0005-0000-0000-0000476D0000}"/>
    <cellStyle name="Separador de milhares 9 12 2" xfId="31022" xr:uid="{AD82E828-E1B6-4017-87B3-151FC7F2BF72}"/>
    <cellStyle name="Separador de milhares 9 13" xfId="20240" xr:uid="{00000000-0005-0000-0000-0000486D0000}"/>
    <cellStyle name="Separador de milhares 9 13 2" xfId="31023" xr:uid="{8F5544C0-ADF6-404D-A0CC-3F61139C187E}"/>
    <cellStyle name="Separador de milhares 9 14" xfId="20241" xr:uid="{00000000-0005-0000-0000-0000496D0000}"/>
    <cellStyle name="Separador de milhares 9 14 2" xfId="31024" xr:uid="{B02B3CCC-3E3D-456E-BF40-6CBF4C46E46D}"/>
    <cellStyle name="Separador de milhares 9 15" xfId="20242" xr:uid="{00000000-0005-0000-0000-00004A6D0000}"/>
    <cellStyle name="Separador de milhares 9 15 2" xfId="31025" xr:uid="{D1B94557-9B22-4C43-AF8A-F9470C7EED97}"/>
    <cellStyle name="Separador de milhares 9 16" xfId="20243" xr:uid="{00000000-0005-0000-0000-00004B6D0000}"/>
    <cellStyle name="Separador de milhares 9 16 2" xfId="31026" xr:uid="{A3525738-4472-4B65-A948-EF03E6C3C89B}"/>
    <cellStyle name="Separador de milhares 9 17" xfId="20244" xr:uid="{00000000-0005-0000-0000-00004C6D0000}"/>
    <cellStyle name="Separador de milhares 9 18" xfId="20245" xr:uid="{00000000-0005-0000-0000-00004D6D0000}"/>
    <cellStyle name="Separador de milhares 9 18 2" xfId="31027" xr:uid="{AF443A2E-ED3A-455D-BF0C-952FF08CC405}"/>
    <cellStyle name="Separador de milhares 9 19" xfId="30440" xr:uid="{DBCF0581-F37B-416E-9D3E-61E6C8075B17}"/>
    <cellStyle name="Separador de milhares 9 2" xfId="929" xr:uid="{00000000-0005-0000-0000-00004E6D0000}"/>
    <cellStyle name="Separador de milhares 9 2 2" xfId="20246" xr:uid="{00000000-0005-0000-0000-00004F6D0000}"/>
    <cellStyle name="Separador de milhares 9 2 3" xfId="20247" xr:uid="{00000000-0005-0000-0000-0000506D0000}"/>
    <cellStyle name="Separador de milhares 9 2 3 2" xfId="31028" xr:uid="{C33329D5-BAB7-4F22-8965-6F01E60D2E20}"/>
    <cellStyle name="Separador de milhares 9 3" xfId="930" xr:uid="{00000000-0005-0000-0000-0000516D0000}"/>
    <cellStyle name="Separador de milhares 9 3 2" xfId="20248" xr:uid="{00000000-0005-0000-0000-0000526D0000}"/>
    <cellStyle name="Separador de milhares 9 3 3" xfId="20249" xr:uid="{00000000-0005-0000-0000-0000536D0000}"/>
    <cellStyle name="Separador de milhares 9 3 3 2" xfId="31029" xr:uid="{64F22D75-DD4A-4956-9E31-57A808D97336}"/>
    <cellStyle name="Separador de milhares 9 4" xfId="931" xr:uid="{00000000-0005-0000-0000-0000546D0000}"/>
    <cellStyle name="Separador de milhares 9 4 2" xfId="20250" xr:uid="{00000000-0005-0000-0000-0000556D0000}"/>
    <cellStyle name="Separador de milhares 9 4 3" xfId="20251" xr:uid="{00000000-0005-0000-0000-0000566D0000}"/>
    <cellStyle name="Separador de milhares 9 4 3 2" xfId="31030" xr:uid="{DE423B9E-E174-41DF-AA1C-241A681CFD69}"/>
    <cellStyle name="Separador de milhares 9 5" xfId="932" xr:uid="{00000000-0005-0000-0000-0000576D0000}"/>
    <cellStyle name="Separador de milhares 9 6" xfId="933" xr:uid="{00000000-0005-0000-0000-0000586D0000}"/>
    <cellStyle name="Separador de milhares 9 6 2" xfId="20252" xr:uid="{00000000-0005-0000-0000-0000596D0000}"/>
    <cellStyle name="Separador de milhares 9 6 3" xfId="20253" xr:uid="{00000000-0005-0000-0000-00005A6D0000}"/>
    <cellStyle name="Separador de milhares 9 6 3 2" xfId="31031" xr:uid="{AA35D639-53AB-4A89-9FFB-D8F77B675EAA}"/>
    <cellStyle name="Separador de milhares 9 6 4" xfId="30441" xr:uid="{618E6EC9-6018-4AAA-BF26-819E0B539F9D}"/>
    <cellStyle name="Separador de milhares 9 7" xfId="20254" xr:uid="{00000000-0005-0000-0000-00005B6D0000}"/>
    <cellStyle name="Separador de milhares 9 7 2" xfId="31032" xr:uid="{23EA44CD-9C91-4936-AED4-43454946FAE8}"/>
    <cellStyle name="Separador de milhares 9 8" xfId="20255" xr:uid="{00000000-0005-0000-0000-00005C6D0000}"/>
    <cellStyle name="Separador de milhares 9 8 2" xfId="31033" xr:uid="{0962AC16-3BF8-422F-8F75-DF8386AF2D78}"/>
    <cellStyle name="Separador de milhares 9 9" xfId="20256" xr:uid="{00000000-0005-0000-0000-00005D6D0000}"/>
    <cellStyle name="Separador de milhares 9 9 2" xfId="31034" xr:uid="{9FDD32C9-A900-4CBD-BBF8-9A31DF05E4AD}"/>
    <cellStyle name="Shaded" xfId="20257" xr:uid="{00000000-0005-0000-0000-00005E6D0000}"/>
    <cellStyle name="Shading" xfId="20258" xr:uid="{00000000-0005-0000-0000-00005F6D0000}"/>
    <cellStyle name="Sheet Name" xfId="20259" xr:uid="{00000000-0005-0000-0000-0000606D0000}"/>
    <cellStyle name="Sheet Name 2" xfId="20260" xr:uid="{00000000-0005-0000-0000-0000616D0000}"/>
    <cellStyle name="Sheet Title" xfId="934" xr:uid="{00000000-0005-0000-0000-0000626D0000}"/>
    <cellStyle name="Sheet Title 2" xfId="20261" xr:uid="{00000000-0005-0000-0000-0000636D0000}"/>
    <cellStyle name="Sheet Title 2 2" xfId="20262" xr:uid="{00000000-0005-0000-0000-0000646D0000}"/>
    <cellStyle name="Sheet Title 2 2 2" xfId="20263" xr:uid="{00000000-0005-0000-0000-0000656D0000}"/>
    <cellStyle name="Sheet Title 2 2 3" xfId="20264" xr:uid="{00000000-0005-0000-0000-0000666D0000}"/>
    <cellStyle name="Sheet Title 2 3" xfId="20265" xr:uid="{00000000-0005-0000-0000-0000676D0000}"/>
    <cellStyle name="Sheet Title 2 4" xfId="20266" xr:uid="{00000000-0005-0000-0000-0000686D0000}"/>
    <cellStyle name="Sheet Title 3" xfId="20267" xr:uid="{00000000-0005-0000-0000-0000696D0000}"/>
    <cellStyle name="Sheet Title 3 2" xfId="20268" xr:uid="{00000000-0005-0000-0000-00006A6D0000}"/>
    <cellStyle name="Sheet Title 3 3" xfId="20269" xr:uid="{00000000-0005-0000-0000-00006B6D0000}"/>
    <cellStyle name="Sheet Title 4" xfId="20270" xr:uid="{00000000-0005-0000-0000-00006C6D0000}"/>
    <cellStyle name="Sheet Title 5" xfId="20271" xr:uid="{00000000-0005-0000-0000-00006D6D0000}"/>
    <cellStyle name="Single Accounting" xfId="20272" xr:uid="{00000000-0005-0000-0000-00006E6D0000}"/>
    <cellStyle name="Single Border" xfId="1039" xr:uid="{00000000-0005-0000-0000-00006F6D0000}"/>
    <cellStyle name="Single Border 2" xfId="27543" xr:uid="{00000000-0005-0000-0000-0000706D0000}"/>
    <cellStyle name="Single Border 2 2" xfId="36409" xr:uid="{CF2E48E9-9379-41F8-A161-C5982E8EEBD8}"/>
    <cellStyle name="Small Cost" xfId="20273" xr:uid="{00000000-0005-0000-0000-0000716D0000}"/>
    <cellStyle name="Small Cost 2" xfId="20274" xr:uid="{00000000-0005-0000-0000-0000726D0000}"/>
    <cellStyle name="Small Cost 2 2" xfId="31036" xr:uid="{32D7B37E-880F-4520-868F-AA6D6A394429}"/>
    <cellStyle name="Small Cost 3" xfId="31035" xr:uid="{A06C5803-686F-41A7-859F-F7E8B7413942}"/>
    <cellStyle name="Small Currency" xfId="20275" xr:uid="{00000000-0005-0000-0000-0000736D0000}"/>
    <cellStyle name="Small Currency 2" xfId="20276" xr:uid="{00000000-0005-0000-0000-0000746D0000}"/>
    <cellStyle name="Small Number" xfId="20277" xr:uid="{00000000-0005-0000-0000-0000756D0000}"/>
    <cellStyle name="Small Number 2" xfId="20278" xr:uid="{00000000-0005-0000-0000-0000766D0000}"/>
    <cellStyle name="Small Percentage" xfId="20279" xr:uid="{00000000-0005-0000-0000-0000776D0000}"/>
    <cellStyle name="Small Percentage 2" xfId="20280" xr:uid="{00000000-0005-0000-0000-0000786D0000}"/>
    <cellStyle name="ssubtitulo" xfId="20281" xr:uid="{00000000-0005-0000-0000-0000796D0000}"/>
    <cellStyle name="Standaard_ADVTPMTP" xfId="20282" xr:uid="{00000000-0005-0000-0000-00007A6D0000}"/>
    <cellStyle name="Standard_airt-rev" xfId="20283" xr:uid="{00000000-0005-0000-0000-00007B6D0000}"/>
    <cellStyle name="Stock Comma" xfId="935" xr:uid="{00000000-0005-0000-0000-00007C6D0000}"/>
    <cellStyle name="Stock Comma 10" xfId="20284" xr:uid="{00000000-0005-0000-0000-00007D6D0000}"/>
    <cellStyle name="Stock Comma 11" xfId="20285" xr:uid="{00000000-0005-0000-0000-00007E6D0000}"/>
    <cellStyle name="Stock Comma 2" xfId="20286" xr:uid="{00000000-0005-0000-0000-00007F6D0000}"/>
    <cellStyle name="Stock Comma 3" xfId="20287" xr:uid="{00000000-0005-0000-0000-0000806D0000}"/>
    <cellStyle name="Stock Comma 4" xfId="20288" xr:uid="{00000000-0005-0000-0000-0000816D0000}"/>
    <cellStyle name="Stock Comma 5" xfId="20289" xr:uid="{00000000-0005-0000-0000-0000826D0000}"/>
    <cellStyle name="Stock Comma 6" xfId="20290" xr:uid="{00000000-0005-0000-0000-0000836D0000}"/>
    <cellStyle name="Stock Comma 7" xfId="20291" xr:uid="{00000000-0005-0000-0000-0000846D0000}"/>
    <cellStyle name="Stock Comma 8" xfId="20292" xr:uid="{00000000-0005-0000-0000-0000856D0000}"/>
    <cellStyle name="Stock Comma 9" xfId="20293" xr:uid="{00000000-0005-0000-0000-0000866D0000}"/>
    <cellStyle name="Stock Price" xfId="936" xr:uid="{00000000-0005-0000-0000-0000876D0000}"/>
    <cellStyle name="Stock Price 2" xfId="20294" xr:uid="{00000000-0005-0000-0000-0000886D0000}"/>
    <cellStyle name="Style 1" xfId="20295" xr:uid="{00000000-0005-0000-0000-0000896D0000}"/>
    <cellStyle name="Style 1 2" xfId="20296" xr:uid="{00000000-0005-0000-0000-00008A6D0000}"/>
    <cellStyle name="Style 1 2 2" xfId="20297" xr:uid="{00000000-0005-0000-0000-00008B6D0000}"/>
    <cellStyle name="Style 1 2 2 2" xfId="20298" xr:uid="{00000000-0005-0000-0000-00008C6D0000}"/>
    <cellStyle name="Style 1 2 2 3" xfId="20299" xr:uid="{00000000-0005-0000-0000-00008D6D0000}"/>
    <cellStyle name="Style 1 2 3" xfId="20300" xr:uid="{00000000-0005-0000-0000-00008E6D0000}"/>
    <cellStyle name="Style 1 2 4" xfId="20301" xr:uid="{00000000-0005-0000-0000-00008F6D0000}"/>
    <cellStyle name="Style 1 3" xfId="20302" xr:uid="{00000000-0005-0000-0000-0000906D0000}"/>
    <cellStyle name="Style 1 3 2" xfId="20303" xr:uid="{00000000-0005-0000-0000-0000916D0000}"/>
    <cellStyle name="Style 1 3 3" xfId="20304" xr:uid="{00000000-0005-0000-0000-0000926D0000}"/>
    <cellStyle name="Style 1 4" xfId="20305" xr:uid="{00000000-0005-0000-0000-0000936D0000}"/>
    <cellStyle name="Style 1 5" xfId="20306" xr:uid="{00000000-0005-0000-0000-0000946D0000}"/>
    <cellStyle name="Style 21" xfId="20307" xr:uid="{00000000-0005-0000-0000-0000956D0000}"/>
    <cellStyle name="Style 41" xfId="20308" xr:uid="{00000000-0005-0000-0000-0000966D0000}"/>
    <cellStyle name="Style 42" xfId="20309" xr:uid="{00000000-0005-0000-0000-0000976D0000}"/>
    <cellStyle name="Style 42 2" xfId="20310" xr:uid="{00000000-0005-0000-0000-0000986D0000}"/>
    <cellStyle name="Style 43" xfId="20311" xr:uid="{00000000-0005-0000-0000-0000996D0000}"/>
    <cellStyle name="Style 44" xfId="20312" xr:uid="{00000000-0005-0000-0000-00009A6D0000}"/>
    <cellStyle name="Style 45" xfId="20313" xr:uid="{00000000-0005-0000-0000-00009B6D0000}"/>
    <cellStyle name="Style 46" xfId="20314" xr:uid="{00000000-0005-0000-0000-00009C6D0000}"/>
    <cellStyle name="Style 47" xfId="20315" xr:uid="{00000000-0005-0000-0000-00009D6D0000}"/>
    <cellStyle name="Style 48" xfId="20316" xr:uid="{00000000-0005-0000-0000-00009E6D0000}"/>
    <cellStyle name="Style 49" xfId="20317" xr:uid="{00000000-0005-0000-0000-00009F6D0000}"/>
    <cellStyle name="Style 50" xfId="20318" xr:uid="{00000000-0005-0000-0000-0000A06D0000}"/>
    <cellStyle name="Style 50 2" xfId="20319" xr:uid="{00000000-0005-0000-0000-0000A16D0000}"/>
    <cellStyle name="Style 56" xfId="20320" xr:uid="{00000000-0005-0000-0000-0000A26D0000}"/>
    <cellStyle name="Style 57" xfId="20321" xr:uid="{00000000-0005-0000-0000-0000A36D0000}"/>
    <cellStyle name="Style 58" xfId="20322" xr:uid="{00000000-0005-0000-0000-0000A46D0000}"/>
    <cellStyle name="Style 59" xfId="20323" xr:uid="{00000000-0005-0000-0000-0000A56D0000}"/>
    <cellStyle name="Style 60" xfId="20324" xr:uid="{00000000-0005-0000-0000-0000A66D0000}"/>
    <cellStyle name="Style 61" xfId="20325" xr:uid="{00000000-0005-0000-0000-0000A76D0000}"/>
    <cellStyle name="Style 62" xfId="20326" xr:uid="{00000000-0005-0000-0000-0000A86D0000}"/>
    <cellStyle name="Style 63" xfId="20327" xr:uid="{00000000-0005-0000-0000-0000A96D0000}"/>
    <cellStyle name="Style 64" xfId="20328" xr:uid="{00000000-0005-0000-0000-0000AA6D0000}"/>
    <cellStyle name="Style 65" xfId="20329" xr:uid="{00000000-0005-0000-0000-0000AB6D0000}"/>
    <cellStyle name="style11" xfId="20330" xr:uid="{00000000-0005-0000-0000-0000AC6D0000}"/>
    <cellStyle name="style11 2" xfId="20331" xr:uid="{00000000-0005-0000-0000-0000AD6D0000}"/>
    <cellStyle name="style11 2 2" xfId="20332" xr:uid="{00000000-0005-0000-0000-0000AE6D0000}"/>
    <cellStyle name="style11 2 2 2" xfId="20333" xr:uid="{00000000-0005-0000-0000-0000AF6D0000}"/>
    <cellStyle name="style11 2 2 2 2" xfId="27129" xr:uid="{00000000-0005-0000-0000-0000B06D0000}"/>
    <cellStyle name="style11 2 2 2 2 2" xfId="30272" xr:uid="{00000000-0005-0000-0000-0000B16D0000}"/>
    <cellStyle name="style11 2 2 2 2 2 2" xfId="39128" xr:uid="{C2E6BFB5-1708-488A-9339-B8A501B1900E}"/>
    <cellStyle name="style11 2 2 2 2 3" xfId="36000" xr:uid="{7B954F99-0FB4-4461-B60A-689CAE0F44C8}"/>
    <cellStyle name="style11 2 2 2 3" xfId="27451" xr:uid="{00000000-0005-0000-0000-0000B26D0000}"/>
    <cellStyle name="style11 2 2 2 3 2" xfId="36319" xr:uid="{20F439AE-CF4D-48A3-B461-0F1BAB4C1683}"/>
    <cellStyle name="style11 2 2 2 4" xfId="31040" xr:uid="{127B0253-7714-434D-BAC7-92DB3F68F53C}"/>
    <cellStyle name="style11 2 2 3" xfId="20334" xr:uid="{00000000-0005-0000-0000-0000B36D0000}"/>
    <cellStyle name="style11 2 2 3 2" xfId="27130" xr:uid="{00000000-0005-0000-0000-0000B46D0000}"/>
    <cellStyle name="style11 2 2 3 2 2" xfId="30273" xr:uid="{00000000-0005-0000-0000-0000B56D0000}"/>
    <cellStyle name="style11 2 2 3 2 2 2" xfId="39129" xr:uid="{DCA9685C-3814-4681-8083-EEDED26DABC4}"/>
    <cellStyle name="style11 2 2 3 2 3" xfId="36001" xr:uid="{590C948F-2D9E-4FBE-9E95-8867CEE585DD}"/>
    <cellStyle name="style11 2 2 3 3" xfId="27452" xr:uid="{00000000-0005-0000-0000-0000B66D0000}"/>
    <cellStyle name="style11 2 2 3 3 2" xfId="36320" xr:uid="{73A95B1F-B9D9-45BB-ADE6-3DD7EB6F1B42}"/>
    <cellStyle name="style11 2 2 3 4" xfId="31041" xr:uid="{FD6CCD9E-3D4F-4411-8415-987399F61E40}"/>
    <cellStyle name="style11 2 2 4" xfId="27128" xr:uid="{00000000-0005-0000-0000-0000B76D0000}"/>
    <cellStyle name="style11 2 2 4 2" xfId="30271" xr:uid="{00000000-0005-0000-0000-0000B86D0000}"/>
    <cellStyle name="style11 2 2 4 2 2" xfId="39127" xr:uid="{8D429165-FBFB-4492-ADD7-F6686E2CEADE}"/>
    <cellStyle name="style11 2 2 4 3" xfId="35999" xr:uid="{107CEA96-E063-43A3-99FF-A6BCC93621B4}"/>
    <cellStyle name="style11 2 2 5" xfId="27450" xr:uid="{00000000-0005-0000-0000-0000B96D0000}"/>
    <cellStyle name="style11 2 2 5 2" xfId="36318" xr:uid="{9E03B856-FCA5-4ABC-B1A7-EC86C6D90EB2}"/>
    <cellStyle name="style11 2 2 6" xfId="31039" xr:uid="{36EB9BD3-3417-4CF1-86D2-D8444FDE06B5}"/>
    <cellStyle name="style11 2 3" xfId="20335" xr:uid="{00000000-0005-0000-0000-0000BA6D0000}"/>
    <cellStyle name="style11 2 3 2" xfId="27131" xr:uid="{00000000-0005-0000-0000-0000BB6D0000}"/>
    <cellStyle name="style11 2 3 2 2" xfId="30274" xr:uid="{00000000-0005-0000-0000-0000BC6D0000}"/>
    <cellStyle name="style11 2 3 2 2 2" xfId="39130" xr:uid="{3371C78F-57B6-4A98-8656-74C33771DAE9}"/>
    <cellStyle name="style11 2 3 2 3" xfId="36002" xr:uid="{BCCC9BDB-76AB-48E0-8800-E1B3D59C67B4}"/>
    <cellStyle name="style11 2 3 3" xfId="27453" xr:uid="{00000000-0005-0000-0000-0000BD6D0000}"/>
    <cellStyle name="style11 2 3 3 2" xfId="36321" xr:uid="{C6F58BCB-5557-47FE-91A5-FB83B14197D9}"/>
    <cellStyle name="style11 2 3 4" xfId="31042" xr:uid="{4E6EC049-942B-46E7-8898-49C01CC3BF75}"/>
    <cellStyle name="style11 2 4" xfId="20336" xr:uid="{00000000-0005-0000-0000-0000BE6D0000}"/>
    <cellStyle name="style11 2 4 2" xfId="27132" xr:uid="{00000000-0005-0000-0000-0000BF6D0000}"/>
    <cellStyle name="style11 2 4 2 2" xfId="30275" xr:uid="{00000000-0005-0000-0000-0000C06D0000}"/>
    <cellStyle name="style11 2 4 2 2 2" xfId="39131" xr:uid="{591C7030-BCA5-4C0C-BACF-3D13B4CB3C4B}"/>
    <cellStyle name="style11 2 4 2 3" xfId="36003" xr:uid="{DD682385-BC70-4C11-8FB4-7E99513C0B64}"/>
    <cellStyle name="style11 2 4 3" xfId="27454" xr:uid="{00000000-0005-0000-0000-0000C16D0000}"/>
    <cellStyle name="style11 2 4 3 2" xfId="36322" xr:uid="{67575AF3-9773-432C-87F8-6BC4155373E3}"/>
    <cellStyle name="style11 2 4 4" xfId="31043" xr:uid="{057A2848-47E4-42C6-A6B3-2809B8EA97EA}"/>
    <cellStyle name="style11 2 5" xfId="27127" xr:uid="{00000000-0005-0000-0000-0000C26D0000}"/>
    <cellStyle name="style11 2 5 2" xfId="30270" xr:uid="{00000000-0005-0000-0000-0000C36D0000}"/>
    <cellStyle name="style11 2 5 2 2" xfId="39126" xr:uid="{37FF56F6-A1C3-43DC-8078-EDA19A3C3F09}"/>
    <cellStyle name="style11 2 5 3" xfId="35998" xr:uid="{A22CC0B1-6780-4992-A7DB-AF8E01FFB1E5}"/>
    <cellStyle name="style11 2 6" xfId="27449" xr:uid="{00000000-0005-0000-0000-0000C46D0000}"/>
    <cellStyle name="style11 2 6 2" xfId="36317" xr:uid="{96DF35E1-9D0A-4A72-9FD2-D9E60E6D16DF}"/>
    <cellStyle name="style11 2 7" xfId="31038" xr:uid="{47FFA535-A06D-4E2B-BFD9-A3677ED720C0}"/>
    <cellStyle name="style11 3" xfId="20337" xr:uid="{00000000-0005-0000-0000-0000C56D0000}"/>
    <cellStyle name="style11 3 2" xfId="20338" xr:uid="{00000000-0005-0000-0000-0000C66D0000}"/>
    <cellStyle name="style11 3 2 2" xfId="27134" xr:uid="{00000000-0005-0000-0000-0000C76D0000}"/>
    <cellStyle name="style11 3 2 2 2" xfId="30277" xr:uid="{00000000-0005-0000-0000-0000C86D0000}"/>
    <cellStyle name="style11 3 2 2 2 2" xfId="39133" xr:uid="{DE182DB4-3BF0-467F-B8AC-16B95E7E9AD6}"/>
    <cellStyle name="style11 3 2 2 3" xfId="36005" xr:uid="{DBBF6965-3A02-4895-A11D-408EDD014ABE}"/>
    <cellStyle name="style11 3 2 3" xfId="27456" xr:uid="{00000000-0005-0000-0000-0000C96D0000}"/>
    <cellStyle name="style11 3 2 3 2" xfId="36324" xr:uid="{336D5100-D629-4F90-9194-73FBA9F05BB2}"/>
    <cellStyle name="style11 3 2 4" xfId="31045" xr:uid="{A4EAC677-AB36-4A06-AF8E-533365119D81}"/>
    <cellStyle name="style11 3 3" xfId="20339" xr:uid="{00000000-0005-0000-0000-0000CA6D0000}"/>
    <cellStyle name="style11 3 3 2" xfId="27135" xr:uid="{00000000-0005-0000-0000-0000CB6D0000}"/>
    <cellStyle name="style11 3 3 2 2" xfId="30278" xr:uid="{00000000-0005-0000-0000-0000CC6D0000}"/>
    <cellStyle name="style11 3 3 2 2 2" xfId="39134" xr:uid="{D818F2BC-F09A-4BC9-95D8-04931BD27464}"/>
    <cellStyle name="style11 3 3 2 3" xfId="36006" xr:uid="{C94DBB8B-D42C-4121-930D-8BD3E6DB508E}"/>
    <cellStyle name="style11 3 3 3" xfId="27457" xr:uid="{00000000-0005-0000-0000-0000CD6D0000}"/>
    <cellStyle name="style11 3 3 3 2" xfId="36325" xr:uid="{506409E8-530B-42D0-9B97-31B7F70870C6}"/>
    <cellStyle name="style11 3 3 4" xfId="31046" xr:uid="{6021E142-E18D-402C-8F9E-453F74056FC6}"/>
    <cellStyle name="style11 3 4" xfId="27133" xr:uid="{00000000-0005-0000-0000-0000CE6D0000}"/>
    <cellStyle name="style11 3 4 2" xfId="30276" xr:uid="{00000000-0005-0000-0000-0000CF6D0000}"/>
    <cellStyle name="style11 3 4 2 2" xfId="39132" xr:uid="{DC1BA4B1-EF30-45D5-8935-A41DB4AA617C}"/>
    <cellStyle name="style11 3 4 3" xfId="36004" xr:uid="{B503EA15-A2F8-4B72-85A6-5FBEC4067F56}"/>
    <cellStyle name="style11 3 5" xfId="27455" xr:uid="{00000000-0005-0000-0000-0000D06D0000}"/>
    <cellStyle name="style11 3 5 2" xfId="36323" xr:uid="{794AD11D-4BF9-4EB9-938D-2AF5AF921EB3}"/>
    <cellStyle name="style11 3 6" xfId="31044" xr:uid="{FD7308BA-B49D-42FD-8E41-BDAA1CC619F0}"/>
    <cellStyle name="style11 4" xfId="20340" xr:uid="{00000000-0005-0000-0000-0000D16D0000}"/>
    <cellStyle name="style11 4 2" xfId="27136" xr:uid="{00000000-0005-0000-0000-0000D26D0000}"/>
    <cellStyle name="style11 4 2 2" xfId="30279" xr:uid="{00000000-0005-0000-0000-0000D36D0000}"/>
    <cellStyle name="style11 4 2 2 2" xfId="39135" xr:uid="{42BAB660-A3CB-436C-9EE2-AD79BCE9D532}"/>
    <cellStyle name="style11 4 2 3" xfId="36007" xr:uid="{C8CA6B3F-703D-4C50-84ED-6D914527F15E}"/>
    <cellStyle name="style11 4 3" xfId="27458" xr:uid="{00000000-0005-0000-0000-0000D46D0000}"/>
    <cellStyle name="style11 4 3 2" xfId="36326" xr:uid="{1712DC84-E3ED-441A-96D4-CA54DEC5D228}"/>
    <cellStyle name="style11 4 4" xfId="31047" xr:uid="{527BA46E-720B-4E30-AB58-3C495835FC65}"/>
    <cellStyle name="style11 5" xfId="20341" xr:uid="{00000000-0005-0000-0000-0000D56D0000}"/>
    <cellStyle name="style11 5 2" xfId="27137" xr:uid="{00000000-0005-0000-0000-0000D66D0000}"/>
    <cellStyle name="style11 5 2 2" xfId="30280" xr:uid="{00000000-0005-0000-0000-0000D76D0000}"/>
    <cellStyle name="style11 5 2 2 2" xfId="39136" xr:uid="{3EE7FEB2-AD46-4A9D-9E3B-45736242366E}"/>
    <cellStyle name="style11 5 2 3" xfId="36008" xr:uid="{BC32C123-9951-4399-9FBE-89907D4FFDC6}"/>
    <cellStyle name="style11 5 3" xfId="27459" xr:uid="{00000000-0005-0000-0000-0000D86D0000}"/>
    <cellStyle name="style11 5 3 2" xfId="36327" xr:uid="{6823FB81-0518-4143-B11F-F1EFEDF0A52B}"/>
    <cellStyle name="style11 5 4" xfId="31048" xr:uid="{BD4BDF77-8F60-4016-A620-374068FF525A}"/>
    <cellStyle name="style11 6" xfId="27126" xr:uid="{00000000-0005-0000-0000-0000D96D0000}"/>
    <cellStyle name="style11 6 2" xfId="30269" xr:uid="{00000000-0005-0000-0000-0000DA6D0000}"/>
    <cellStyle name="style11 6 2 2" xfId="39125" xr:uid="{D384F617-9955-4A21-AA75-B0B690AEA46B}"/>
    <cellStyle name="style11 6 3" xfId="35997" xr:uid="{3CC6C5DD-DD4E-4F04-9F07-E15E807A1527}"/>
    <cellStyle name="style11 7" xfId="27448" xr:uid="{00000000-0005-0000-0000-0000DB6D0000}"/>
    <cellStyle name="style11 7 2" xfId="36316" xr:uid="{AB1D0591-8259-4AF4-966F-D7BBAA7963F8}"/>
    <cellStyle name="style11 8" xfId="31037" xr:uid="{6BED8898-211A-4161-87BF-AF313E0652E3}"/>
    <cellStyle name="subtitulo" xfId="20342" xr:uid="{00000000-0005-0000-0000-0000DC6D0000}"/>
    <cellStyle name="Sub-Título" xfId="20343" xr:uid="{00000000-0005-0000-0000-0000DD6D0000}"/>
    <cellStyle name="SubTotal" xfId="20344" xr:uid="{00000000-0005-0000-0000-0000DE6D0000}"/>
    <cellStyle name="SubTotal 2" xfId="20345" xr:uid="{00000000-0005-0000-0000-0000DF6D0000}"/>
    <cellStyle name="SubTotal 2 2" xfId="27139" xr:uid="{00000000-0005-0000-0000-0000E06D0000}"/>
    <cellStyle name="SubTotal 2 2 2" xfId="30282" xr:uid="{00000000-0005-0000-0000-0000E16D0000}"/>
    <cellStyle name="SubTotal 2 2 2 2" xfId="39138" xr:uid="{305EF457-7B6B-4740-80BB-61F1CDA6ADFB}"/>
    <cellStyle name="SubTotal 2 2 3" xfId="36010" xr:uid="{9F6B2149-0CA7-41D3-AC96-982862447994}"/>
    <cellStyle name="SubTotal 2 3" xfId="27461" xr:uid="{00000000-0005-0000-0000-0000E26D0000}"/>
    <cellStyle name="SubTotal 2 3 2" xfId="30358" xr:uid="{00000000-0005-0000-0000-0000E36D0000}"/>
    <cellStyle name="SubTotal 2 3 2 2" xfId="39212" xr:uid="{7D46C830-9079-4B37-A138-4B5E590CE24F}"/>
    <cellStyle name="SubTotal 2 3 3" xfId="36329" xr:uid="{33DC0108-E659-46AD-9866-B643F4BFC915}"/>
    <cellStyle name="SubTotal 2 4" xfId="27666" xr:uid="{00000000-0005-0000-0000-0000E46D0000}"/>
    <cellStyle name="SubTotal 2 4 2" xfId="36522" xr:uid="{1E1C45B7-554D-4442-9EF3-012D0F936BCD}"/>
    <cellStyle name="SubTotal 3" xfId="20346" xr:uid="{00000000-0005-0000-0000-0000E56D0000}"/>
    <cellStyle name="SubTotal 3 2" xfId="27140" xr:uid="{00000000-0005-0000-0000-0000E66D0000}"/>
    <cellStyle name="SubTotal 3 2 2" xfId="30283" xr:uid="{00000000-0005-0000-0000-0000E76D0000}"/>
    <cellStyle name="SubTotal 3 2 2 2" xfId="39139" xr:uid="{C21BA458-686C-4A2F-9C38-3E02D2E11AD6}"/>
    <cellStyle name="SubTotal 3 2 3" xfId="36011" xr:uid="{E6D0B1EB-4B5E-4FB9-8791-9BE0B0C6FDD4}"/>
    <cellStyle name="SubTotal 3 3" xfId="27462" xr:uid="{00000000-0005-0000-0000-0000E86D0000}"/>
    <cellStyle name="SubTotal 3 3 2" xfId="30359" xr:uid="{00000000-0005-0000-0000-0000E96D0000}"/>
    <cellStyle name="SubTotal 3 3 2 2" xfId="39213" xr:uid="{DF11A7AE-8C62-4433-93F3-FD31937DCD2E}"/>
    <cellStyle name="SubTotal 3 3 3" xfId="36330" xr:uid="{85210988-D233-4708-826D-49BA5C43FCA6}"/>
    <cellStyle name="SubTotal 3 4" xfId="27667" xr:uid="{00000000-0005-0000-0000-0000EA6D0000}"/>
    <cellStyle name="SubTotal 3 4 2" xfId="36523" xr:uid="{E2A33FE0-A70A-4923-AC2A-90D8C31B2F69}"/>
    <cellStyle name="SubTotal 4" xfId="27138" xr:uid="{00000000-0005-0000-0000-0000EB6D0000}"/>
    <cellStyle name="SubTotal 4 2" xfId="30281" xr:uid="{00000000-0005-0000-0000-0000EC6D0000}"/>
    <cellStyle name="SubTotal 4 2 2" xfId="39137" xr:uid="{486A8D5D-5F61-4DF0-B3B9-A52888743C8F}"/>
    <cellStyle name="SubTotal 4 3" xfId="36009" xr:uid="{337E2F93-0BA7-404C-9D1C-7B000ABF67FA}"/>
    <cellStyle name="SubTotal 5" xfId="27460" xr:uid="{00000000-0005-0000-0000-0000ED6D0000}"/>
    <cellStyle name="SubTotal 5 2" xfId="30357" xr:uid="{00000000-0005-0000-0000-0000EE6D0000}"/>
    <cellStyle name="SubTotal 5 2 2" xfId="39211" xr:uid="{37FE7B74-D87E-44FA-98EC-CB24450073AC}"/>
    <cellStyle name="SubTotal 5 3" xfId="36328" xr:uid="{DC0891BA-BBE5-4D75-A50E-36C7805DAB76}"/>
    <cellStyle name="SubTotal 6" xfId="27665" xr:uid="{00000000-0005-0000-0000-0000EF6D0000}"/>
    <cellStyle name="SubTotal 6 2" xfId="36521" xr:uid="{D451CDC0-4D02-4C5F-8200-9DA3B938C334}"/>
    <cellStyle name="Sum" xfId="20347" xr:uid="{00000000-0005-0000-0000-0000F06D0000}"/>
    <cellStyle name="Summary" xfId="20348" xr:uid="{00000000-0005-0000-0000-0000F16D0000}"/>
    <cellStyle name="Summary 2" xfId="20349" xr:uid="{00000000-0005-0000-0000-0000F26D0000}"/>
    <cellStyle name="Table Col Head" xfId="20350" xr:uid="{00000000-0005-0000-0000-0000F36D0000}"/>
    <cellStyle name="Table Head" xfId="20351" xr:uid="{00000000-0005-0000-0000-0000F46D0000}"/>
    <cellStyle name="Table Head Aligned" xfId="20352" xr:uid="{00000000-0005-0000-0000-0000F56D0000}"/>
    <cellStyle name="Table Head Aligned 2" xfId="20353" xr:uid="{00000000-0005-0000-0000-0000F66D0000}"/>
    <cellStyle name="Table Head Aligned 2 2" xfId="27669" xr:uid="{00000000-0005-0000-0000-0000F76D0000}"/>
    <cellStyle name="Table Head Aligned 2 2 2" xfId="36525" xr:uid="{C2F25E14-39F7-4401-A916-CE2959088F5B}"/>
    <cellStyle name="Table Head Aligned 3" xfId="27668" xr:uid="{00000000-0005-0000-0000-0000F86D0000}"/>
    <cellStyle name="Table Head Aligned 3 2" xfId="36524" xr:uid="{E7C10CDB-1BBA-4DD9-9679-3285A5549C4B}"/>
    <cellStyle name="Table Head Blue" xfId="20354" xr:uid="{00000000-0005-0000-0000-0000F96D0000}"/>
    <cellStyle name="Table Head Green" xfId="20355" xr:uid="{00000000-0005-0000-0000-0000FA6D0000}"/>
    <cellStyle name="Table Head Green 2" xfId="20356" xr:uid="{00000000-0005-0000-0000-0000FB6D0000}"/>
    <cellStyle name="Table Head Green 2 2" xfId="27671" xr:uid="{00000000-0005-0000-0000-0000FC6D0000}"/>
    <cellStyle name="Table Head Green 2 2 2" xfId="36527" xr:uid="{1FADBD84-5BC1-4A9B-9951-7ECCA506CE00}"/>
    <cellStyle name="Table Head Green 3" xfId="27670" xr:uid="{00000000-0005-0000-0000-0000FD6D0000}"/>
    <cellStyle name="Table Head Green 3 2" xfId="36526" xr:uid="{7557F06C-7E0E-4F40-A50C-B480C8B51789}"/>
    <cellStyle name="Table Head_STNDALON" xfId="20357" xr:uid="{00000000-0005-0000-0000-0000FE6D0000}"/>
    <cellStyle name="Table Heading" xfId="20358" xr:uid="{00000000-0005-0000-0000-0000FF6D0000}"/>
    <cellStyle name="Table Heading 2" xfId="20359" xr:uid="{00000000-0005-0000-0000-0000006E0000}"/>
    <cellStyle name="Table Sub Head" xfId="20360" xr:uid="{00000000-0005-0000-0000-0000016E0000}"/>
    <cellStyle name="Table Text" xfId="20361" xr:uid="{00000000-0005-0000-0000-0000026E0000}"/>
    <cellStyle name="Table Title" xfId="20362" xr:uid="{00000000-0005-0000-0000-0000036E0000}"/>
    <cellStyle name="Table Units" xfId="20363" xr:uid="{00000000-0005-0000-0000-0000046E0000}"/>
    <cellStyle name="Table Units 2" xfId="27463" xr:uid="{00000000-0005-0000-0000-0000056E0000}"/>
    <cellStyle name="Table_Header" xfId="20364" xr:uid="{00000000-0005-0000-0000-0000066E0000}"/>
    <cellStyle name="TableBase" xfId="20365" xr:uid="{00000000-0005-0000-0000-0000076E0000}"/>
    <cellStyle name="TableBase 2" xfId="20366" xr:uid="{00000000-0005-0000-0000-0000086E0000}"/>
    <cellStyle name="TableBase 2 2" xfId="27142" xr:uid="{00000000-0005-0000-0000-0000096E0000}"/>
    <cellStyle name="TableBase 2 2 2" xfId="30285" xr:uid="{00000000-0005-0000-0000-00000A6E0000}"/>
    <cellStyle name="TableBase 2 2 2 2" xfId="39141" xr:uid="{474AEC4E-A334-4DD9-81CD-F8FCEFEF60DF}"/>
    <cellStyle name="TableBase 2 2 3" xfId="36013" xr:uid="{AEF20866-F647-4C13-A669-918D95FE686F}"/>
    <cellStyle name="TableBase 2 3" xfId="27465" xr:uid="{00000000-0005-0000-0000-00000B6E0000}"/>
    <cellStyle name="TableBase 2 3 2" xfId="30361" xr:uid="{00000000-0005-0000-0000-00000C6E0000}"/>
    <cellStyle name="TableBase 2 3 2 2" xfId="39215" xr:uid="{CA3F9E67-6BCA-4958-A233-E4C803F7F8C2}"/>
    <cellStyle name="TableBase 2 3 3" xfId="36332" xr:uid="{0D36ABFA-C034-4F80-B102-6572FE29CE16}"/>
    <cellStyle name="TableBase 2 4" xfId="27673" xr:uid="{00000000-0005-0000-0000-00000D6E0000}"/>
    <cellStyle name="TableBase 2 4 2" xfId="36529" xr:uid="{56917050-A766-4042-8BCF-D9A5ACF7C3C1}"/>
    <cellStyle name="TableBase 3" xfId="20367" xr:uid="{00000000-0005-0000-0000-00000E6E0000}"/>
    <cellStyle name="TableBase 3 2" xfId="27143" xr:uid="{00000000-0005-0000-0000-00000F6E0000}"/>
    <cellStyle name="TableBase 3 2 2" xfId="30286" xr:uid="{00000000-0005-0000-0000-0000106E0000}"/>
    <cellStyle name="TableBase 3 2 2 2" xfId="39142" xr:uid="{F8D11141-F194-424C-81A8-9A41B3C45015}"/>
    <cellStyle name="TableBase 3 2 3" xfId="36014" xr:uid="{727F27FE-E41F-4842-8B92-1B852744CC68}"/>
    <cellStyle name="TableBase 3 3" xfId="27466" xr:uid="{00000000-0005-0000-0000-0000116E0000}"/>
    <cellStyle name="TableBase 3 3 2" xfId="30362" xr:uid="{00000000-0005-0000-0000-0000126E0000}"/>
    <cellStyle name="TableBase 3 3 2 2" xfId="39216" xr:uid="{2FAD198E-67AF-491E-82DB-929622C6B3D7}"/>
    <cellStyle name="TableBase 3 3 3" xfId="36333" xr:uid="{6298428F-1E48-4F67-AE31-CAF2F7429AC5}"/>
    <cellStyle name="TableBase 3 4" xfId="27674" xr:uid="{00000000-0005-0000-0000-0000136E0000}"/>
    <cellStyle name="TableBase 3 4 2" xfId="36530" xr:uid="{B182C5B0-8B9D-47B3-98BE-D7A167760BD2}"/>
    <cellStyle name="TableBase 4" xfId="27141" xr:uid="{00000000-0005-0000-0000-0000146E0000}"/>
    <cellStyle name="TableBase 4 2" xfId="30284" xr:uid="{00000000-0005-0000-0000-0000156E0000}"/>
    <cellStyle name="TableBase 4 2 2" xfId="39140" xr:uid="{6DC274B7-AD36-465B-99C3-731F68A7B9FD}"/>
    <cellStyle name="TableBase 4 3" xfId="36012" xr:uid="{720FA791-AF17-4F8A-9375-D5BBFB9561EF}"/>
    <cellStyle name="TableBase 5" xfId="27464" xr:uid="{00000000-0005-0000-0000-0000166E0000}"/>
    <cellStyle name="TableBase 5 2" xfId="30360" xr:uid="{00000000-0005-0000-0000-0000176E0000}"/>
    <cellStyle name="TableBase 5 2 2" xfId="39214" xr:uid="{1B442E05-9ED5-485C-9369-0CBC93EE6E27}"/>
    <cellStyle name="TableBase 5 3" xfId="36331" xr:uid="{4126D81B-01A6-4A81-8D27-CDAF199A45D8}"/>
    <cellStyle name="TableBase 6" xfId="27672" xr:uid="{00000000-0005-0000-0000-0000186E0000}"/>
    <cellStyle name="TableBase 6 2" xfId="36528" xr:uid="{D6BE84B5-9AFC-4BFF-9467-1B1E86B01215}"/>
    <cellStyle name="TableHead" xfId="20368" xr:uid="{00000000-0005-0000-0000-0000196E0000}"/>
    <cellStyle name="TableStyleLight1" xfId="20369" xr:uid="{00000000-0005-0000-0000-00001A6E0000}"/>
    <cellStyle name="Tag" xfId="20370" xr:uid="{00000000-0005-0000-0000-00001B6E0000}"/>
    <cellStyle name="taples Plaza" xfId="20371" xr:uid="{00000000-0005-0000-0000-00001C6E0000}"/>
    <cellStyle name="tcn" xfId="20372" xr:uid="{00000000-0005-0000-0000-00001D6E0000}"/>
    <cellStyle name="Test" xfId="937" xr:uid="{00000000-0005-0000-0000-00001E6E0000}"/>
    <cellStyle name="Test 10" xfId="20373" xr:uid="{00000000-0005-0000-0000-00001F6E0000}"/>
    <cellStyle name="Test 11" xfId="20374" xr:uid="{00000000-0005-0000-0000-0000206E0000}"/>
    <cellStyle name="Test 12" xfId="20375" xr:uid="{00000000-0005-0000-0000-0000216E0000}"/>
    <cellStyle name="Test 13" xfId="20376" xr:uid="{00000000-0005-0000-0000-0000226E0000}"/>
    <cellStyle name="Test 2" xfId="20377" xr:uid="{00000000-0005-0000-0000-0000236E0000}"/>
    <cellStyle name="Test 2 2" xfId="20378" xr:uid="{00000000-0005-0000-0000-0000246E0000}"/>
    <cellStyle name="Test 2 2 2" xfId="20379" xr:uid="{00000000-0005-0000-0000-0000256E0000}"/>
    <cellStyle name="Test 2 2 3" xfId="20380" xr:uid="{00000000-0005-0000-0000-0000266E0000}"/>
    <cellStyle name="Test 2 3" xfId="20381" xr:uid="{00000000-0005-0000-0000-0000276E0000}"/>
    <cellStyle name="Test 2 4" xfId="20382" xr:uid="{00000000-0005-0000-0000-0000286E0000}"/>
    <cellStyle name="Test 3" xfId="20383" xr:uid="{00000000-0005-0000-0000-0000296E0000}"/>
    <cellStyle name="Test 3 2" xfId="20384" xr:uid="{00000000-0005-0000-0000-00002A6E0000}"/>
    <cellStyle name="Test 3 3" xfId="20385" xr:uid="{00000000-0005-0000-0000-00002B6E0000}"/>
    <cellStyle name="Test 4" xfId="20386" xr:uid="{00000000-0005-0000-0000-00002C6E0000}"/>
    <cellStyle name="Test 5" xfId="20387" xr:uid="{00000000-0005-0000-0000-00002D6E0000}"/>
    <cellStyle name="Test 6" xfId="20388" xr:uid="{00000000-0005-0000-0000-00002E6E0000}"/>
    <cellStyle name="Test 7" xfId="20389" xr:uid="{00000000-0005-0000-0000-00002F6E0000}"/>
    <cellStyle name="Test 8" xfId="20390" xr:uid="{00000000-0005-0000-0000-0000306E0000}"/>
    <cellStyle name="Test 9" xfId="20391" xr:uid="{00000000-0005-0000-0000-0000316E0000}"/>
    <cellStyle name="TESTE" xfId="20392" xr:uid="{00000000-0005-0000-0000-0000326E0000}"/>
    <cellStyle name="Text" xfId="20393" xr:uid="{00000000-0005-0000-0000-0000336E0000}"/>
    <cellStyle name="Text 1" xfId="20394" xr:uid="{00000000-0005-0000-0000-0000346E0000}"/>
    <cellStyle name="Text 2" xfId="20395" xr:uid="{00000000-0005-0000-0000-0000356E0000}"/>
    <cellStyle name="Text Head" xfId="20396" xr:uid="{00000000-0005-0000-0000-0000366E0000}"/>
    <cellStyle name="Text Head 1" xfId="20397" xr:uid="{00000000-0005-0000-0000-0000376E0000}"/>
    <cellStyle name="Text_EXC-PSEG PF v5" xfId="20398" xr:uid="{00000000-0005-0000-0000-0000386E0000}"/>
    <cellStyle name="TextData" xfId="20399" xr:uid="{00000000-0005-0000-0000-0000396E0000}"/>
    <cellStyle name="TextDataFlag" xfId="20400" xr:uid="{00000000-0005-0000-0000-00003A6E0000}"/>
    <cellStyle name="TextDataLong" xfId="20401" xr:uid="{00000000-0005-0000-0000-00003B6E0000}"/>
    <cellStyle name="Texto de Aviso 10" xfId="939" xr:uid="{00000000-0005-0000-0000-00003C6E0000}"/>
    <cellStyle name="Texto de Aviso 10 2" xfId="20402" xr:uid="{00000000-0005-0000-0000-00003D6E0000}"/>
    <cellStyle name="Texto de Aviso 10 3" xfId="20403" xr:uid="{00000000-0005-0000-0000-00003E6E0000}"/>
    <cellStyle name="Texto de Aviso 11" xfId="20404" xr:uid="{00000000-0005-0000-0000-00003F6E0000}"/>
    <cellStyle name="Texto de Aviso 11 2" xfId="20405" xr:uid="{00000000-0005-0000-0000-0000406E0000}"/>
    <cellStyle name="Texto de Aviso 11 3" xfId="20406" xr:uid="{00000000-0005-0000-0000-0000416E0000}"/>
    <cellStyle name="Texto de Aviso 12" xfId="20407" xr:uid="{00000000-0005-0000-0000-0000426E0000}"/>
    <cellStyle name="Texto de Aviso 13" xfId="20408" xr:uid="{00000000-0005-0000-0000-0000436E0000}"/>
    <cellStyle name="Texto de Aviso 14" xfId="20409" xr:uid="{00000000-0005-0000-0000-0000446E0000}"/>
    <cellStyle name="Texto de Aviso 15" xfId="20410" xr:uid="{00000000-0005-0000-0000-0000456E0000}"/>
    <cellStyle name="Texto de Aviso 16" xfId="20411" xr:uid="{00000000-0005-0000-0000-0000466E0000}"/>
    <cellStyle name="Texto de Aviso 17" xfId="20412" xr:uid="{00000000-0005-0000-0000-0000476E0000}"/>
    <cellStyle name="Texto de Aviso 18" xfId="20413" xr:uid="{00000000-0005-0000-0000-0000486E0000}"/>
    <cellStyle name="Texto de Aviso 19" xfId="938" xr:uid="{00000000-0005-0000-0000-0000496E0000}"/>
    <cellStyle name="Texto de Aviso 2" xfId="940" xr:uid="{00000000-0005-0000-0000-00004A6E0000}"/>
    <cellStyle name="Texto de Aviso 2 2" xfId="20414" xr:uid="{00000000-0005-0000-0000-00004B6E0000}"/>
    <cellStyle name="Texto de Aviso 2 2 2" xfId="20415" xr:uid="{00000000-0005-0000-0000-00004C6E0000}"/>
    <cellStyle name="Texto de Aviso 2 2 3" xfId="20416" xr:uid="{00000000-0005-0000-0000-00004D6E0000}"/>
    <cellStyle name="Texto de Aviso 2 3" xfId="20417" xr:uid="{00000000-0005-0000-0000-00004E6E0000}"/>
    <cellStyle name="Texto de Aviso 2 3 2" xfId="20418" xr:uid="{00000000-0005-0000-0000-00004F6E0000}"/>
    <cellStyle name="Texto de Aviso 2 3 3" xfId="20419" xr:uid="{00000000-0005-0000-0000-0000506E0000}"/>
    <cellStyle name="Texto de Aviso 2 4" xfId="20420" xr:uid="{00000000-0005-0000-0000-0000516E0000}"/>
    <cellStyle name="Texto de Aviso 2 5" xfId="20421" xr:uid="{00000000-0005-0000-0000-0000526E0000}"/>
    <cellStyle name="Texto de Aviso 2 6" xfId="20422" xr:uid="{00000000-0005-0000-0000-0000536E0000}"/>
    <cellStyle name="Texto de Aviso 3" xfId="941" xr:uid="{00000000-0005-0000-0000-0000546E0000}"/>
    <cellStyle name="Texto de Aviso 3 2" xfId="942" xr:uid="{00000000-0005-0000-0000-0000556E0000}"/>
    <cellStyle name="Texto de Aviso 3 2 2" xfId="20423" xr:uid="{00000000-0005-0000-0000-0000566E0000}"/>
    <cellStyle name="Texto de Aviso 3 2 3" xfId="20424" xr:uid="{00000000-0005-0000-0000-0000576E0000}"/>
    <cellStyle name="Texto de Aviso 3 2 4" xfId="20425" xr:uid="{00000000-0005-0000-0000-0000586E0000}"/>
    <cellStyle name="Texto de Aviso 3 3" xfId="20426" xr:uid="{00000000-0005-0000-0000-0000596E0000}"/>
    <cellStyle name="Texto de Aviso 3 3 2" xfId="20427" xr:uid="{00000000-0005-0000-0000-00005A6E0000}"/>
    <cellStyle name="Texto de Aviso 3 3 3" xfId="20428" xr:uid="{00000000-0005-0000-0000-00005B6E0000}"/>
    <cellStyle name="Texto de Aviso 3 4" xfId="20429" xr:uid="{00000000-0005-0000-0000-00005C6E0000}"/>
    <cellStyle name="Texto de Aviso 3 5" xfId="20430" xr:uid="{00000000-0005-0000-0000-00005D6E0000}"/>
    <cellStyle name="Texto de Aviso 3 6" xfId="20431" xr:uid="{00000000-0005-0000-0000-00005E6E0000}"/>
    <cellStyle name="Texto de Aviso 4" xfId="943" xr:uid="{00000000-0005-0000-0000-00005F6E0000}"/>
    <cellStyle name="Texto de Aviso 4 2" xfId="20432" xr:uid="{00000000-0005-0000-0000-0000606E0000}"/>
    <cellStyle name="Texto de Aviso 4 2 2" xfId="20433" xr:uid="{00000000-0005-0000-0000-0000616E0000}"/>
    <cellStyle name="Texto de Aviso 4 2 3" xfId="20434" xr:uid="{00000000-0005-0000-0000-0000626E0000}"/>
    <cellStyle name="Texto de Aviso 4 3" xfId="20435" xr:uid="{00000000-0005-0000-0000-0000636E0000}"/>
    <cellStyle name="Texto de Aviso 4 4" xfId="20436" xr:uid="{00000000-0005-0000-0000-0000646E0000}"/>
    <cellStyle name="Texto de Aviso 4 5" xfId="20437" xr:uid="{00000000-0005-0000-0000-0000656E0000}"/>
    <cellStyle name="Texto de Aviso 5" xfId="944" xr:uid="{00000000-0005-0000-0000-0000666E0000}"/>
    <cellStyle name="Texto de Aviso 5 2" xfId="20438" xr:uid="{00000000-0005-0000-0000-0000676E0000}"/>
    <cellStyle name="Texto de Aviso 5 2 2" xfId="20439" xr:uid="{00000000-0005-0000-0000-0000686E0000}"/>
    <cellStyle name="Texto de Aviso 5 2 3" xfId="20440" xr:uid="{00000000-0005-0000-0000-0000696E0000}"/>
    <cellStyle name="Texto de Aviso 5 3" xfId="20441" xr:uid="{00000000-0005-0000-0000-00006A6E0000}"/>
    <cellStyle name="Texto de Aviso 5 4" xfId="20442" xr:uid="{00000000-0005-0000-0000-00006B6E0000}"/>
    <cellStyle name="Texto de Aviso 5 5" xfId="20443" xr:uid="{00000000-0005-0000-0000-00006C6E0000}"/>
    <cellStyle name="Texto de Aviso 6" xfId="945" xr:uid="{00000000-0005-0000-0000-00006D6E0000}"/>
    <cellStyle name="Texto de Aviso 6 2" xfId="20444" xr:uid="{00000000-0005-0000-0000-00006E6E0000}"/>
    <cellStyle name="Texto de Aviso 6 3" xfId="20445" xr:uid="{00000000-0005-0000-0000-00006F6E0000}"/>
    <cellStyle name="Texto de Aviso 6 4" xfId="20446" xr:uid="{00000000-0005-0000-0000-0000706E0000}"/>
    <cellStyle name="Texto de Aviso 7" xfId="946" xr:uid="{00000000-0005-0000-0000-0000716E0000}"/>
    <cellStyle name="Texto de Aviso 7 2" xfId="20447" xr:uid="{00000000-0005-0000-0000-0000726E0000}"/>
    <cellStyle name="Texto de Aviso 7 3" xfId="20448" xr:uid="{00000000-0005-0000-0000-0000736E0000}"/>
    <cellStyle name="Texto de Aviso 8" xfId="947" xr:uid="{00000000-0005-0000-0000-0000746E0000}"/>
    <cellStyle name="Texto de Aviso 8 2" xfId="20449" xr:uid="{00000000-0005-0000-0000-0000756E0000}"/>
    <cellStyle name="Texto de Aviso 8 3" xfId="20450" xr:uid="{00000000-0005-0000-0000-0000766E0000}"/>
    <cellStyle name="Texto de Aviso 9" xfId="948" xr:uid="{00000000-0005-0000-0000-0000776E0000}"/>
    <cellStyle name="Texto de Aviso 9 2" xfId="20451" xr:uid="{00000000-0005-0000-0000-0000786E0000}"/>
    <cellStyle name="Texto de Aviso 9 3" xfId="20452" xr:uid="{00000000-0005-0000-0000-0000796E0000}"/>
    <cellStyle name="Texto Explicativo" xfId="10" builtinId="53" customBuiltin="1"/>
    <cellStyle name="Texto Explicativo 10" xfId="949" xr:uid="{00000000-0005-0000-0000-00007B6E0000}"/>
    <cellStyle name="Texto Explicativo 10 2" xfId="20453" xr:uid="{00000000-0005-0000-0000-00007C6E0000}"/>
    <cellStyle name="Texto Explicativo 10 3" xfId="20454" xr:uid="{00000000-0005-0000-0000-00007D6E0000}"/>
    <cellStyle name="Texto Explicativo 11" xfId="20455" xr:uid="{00000000-0005-0000-0000-00007E6E0000}"/>
    <cellStyle name="Texto Explicativo 11 2" xfId="20456" xr:uid="{00000000-0005-0000-0000-00007F6E0000}"/>
    <cellStyle name="Texto Explicativo 11 3" xfId="20457" xr:uid="{00000000-0005-0000-0000-0000806E0000}"/>
    <cellStyle name="Texto Explicativo 12" xfId="20458" xr:uid="{00000000-0005-0000-0000-0000816E0000}"/>
    <cellStyle name="Texto Explicativo 13" xfId="20459" xr:uid="{00000000-0005-0000-0000-0000826E0000}"/>
    <cellStyle name="Texto Explicativo 14" xfId="20460" xr:uid="{00000000-0005-0000-0000-0000836E0000}"/>
    <cellStyle name="Texto Explicativo 15" xfId="20461" xr:uid="{00000000-0005-0000-0000-0000846E0000}"/>
    <cellStyle name="Texto Explicativo 16" xfId="20462" xr:uid="{00000000-0005-0000-0000-0000856E0000}"/>
    <cellStyle name="Texto Explicativo 17" xfId="20463" xr:uid="{00000000-0005-0000-0000-0000866E0000}"/>
    <cellStyle name="Texto Explicativo 18" xfId="20464" xr:uid="{00000000-0005-0000-0000-0000876E0000}"/>
    <cellStyle name="Texto Explicativo 2" xfId="950" xr:uid="{00000000-0005-0000-0000-0000886E0000}"/>
    <cellStyle name="Texto Explicativo 2 2" xfId="20465" xr:uid="{00000000-0005-0000-0000-0000896E0000}"/>
    <cellStyle name="Texto Explicativo 2 2 2" xfId="20466" xr:uid="{00000000-0005-0000-0000-00008A6E0000}"/>
    <cellStyle name="Texto Explicativo 2 2 3" xfId="20467" xr:uid="{00000000-0005-0000-0000-00008B6E0000}"/>
    <cellStyle name="Texto Explicativo 2 3" xfId="20468" xr:uid="{00000000-0005-0000-0000-00008C6E0000}"/>
    <cellStyle name="Texto Explicativo 2 3 2" xfId="20469" xr:uid="{00000000-0005-0000-0000-00008D6E0000}"/>
    <cellStyle name="Texto Explicativo 2 3 3" xfId="20470" xr:uid="{00000000-0005-0000-0000-00008E6E0000}"/>
    <cellStyle name="Texto Explicativo 2 4" xfId="20471" xr:uid="{00000000-0005-0000-0000-00008F6E0000}"/>
    <cellStyle name="Texto Explicativo 2 5" xfId="20472" xr:uid="{00000000-0005-0000-0000-0000906E0000}"/>
    <cellStyle name="Texto Explicativo 2 6" xfId="20473" xr:uid="{00000000-0005-0000-0000-0000916E0000}"/>
    <cellStyle name="Texto Explicativo 3" xfId="951" xr:uid="{00000000-0005-0000-0000-0000926E0000}"/>
    <cellStyle name="Texto Explicativo 3 2" xfId="20474" xr:uid="{00000000-0005-0000-0000-0000936E0000}"/>
    <cellStyle name="Texto Explicativo 3 2 2" xfId="20475" xr:uid="{00000000-0005-0000-0000-0000946E0000}"/>
    <cellStyle name="Texto Explicativo 3 2 3" xfId="20476" xr:uid="{00000000-0005-0000-0000-0000956E0000}"/>
    <cellStyle name="Texto Explicativo 3 3" xfId="20477" xr:uid="{00000000-0005-0000-0000-0000966E0000}"/>
    <cellStyle name="Texto Explicativo 3 3 2" xfId="20478" xr:uid="{00000000-0005-0000-0000-0000976E0000}"/>
    <cellStyle name="Texto Explicativo 3 3 3" xfId="20479" xr:uid="{00000000-0005-0000-0000-0000986E0000}"/>
    <cellStyle name="Texto Explicativo 3 4" xfId="20480" xr:uid="{00000000-0005-0000-0000-0000996E0000}"/>
    <cellStyle name="Texto Explicativo 3 5" xfId="20481" xr:uid="{00000000-0005-0000-0000-00009A6E0000}"/>
    <cellStyle name="Texto Explicativo 3 6" xfId="20482" xr:uid="{00000000-0005-0000-0000-00009B6E0000}"/>
    <cellStyle name="Texto Explicativo 4" xfId="952" xr:uid="{00000000-0005-0000-0000-00009C6E0000}"/>
    <cellStyle name="Texto Explicativo 4 2" xfId="20483" xr:uid="{00000000-0005-0000-0000-00009D6E0000}"/>
    <cellStyle name="Texto Explicativo 4 2 2" xfId="20484" xr:uid="{00000000-0005-0000-0000-00009E6E0000}"/>
    <cellStyle name="Texto Explicativo 4 2 3" xfId="20485" xr:uid="{00000000-0005-0000-0000-00009F6E0000}"/>
    <cellStyle name="Texto Explicativo 4 3" xfId="20486" xr:uid="{00000000-0005-0000-0000-0000A06E0000}"/>
    <cellStyle name="Texto Explicativo 4 4" xfId="20487" xr:uid="{00000000-0005-0000-0000-0000A16E0000}"/>
    <cellStyle name="Texto Explicativo 4 5" xfId="20488" xr:uid="{00000000-0005-0000-0000-0000A26E0000}"/>
    <cellStyle name="Texto Explicativo 5" xfId="953" xr:uid="{00000000-0005-0000-0000-0000A36E0000}"/>
    <cellStyle name="Texto Explicativo 5 2" xfId="20489" xr:uid="{00000000-0005-0000-0000-0000A46E0000}"/>
    <cellStyle name="Texto Explicativo 5 2 2" xfId="20490" xr:uid="{00000000-0005-0000-0000-0000A56E0000}"/>
    <cellStyle name="Texto Explicativo 5 2 3" xfId="20491" xr:uid="{00000000-0005-0000-0000-0000A66E0000}"/>
    <cellStyle name="Texto Explicativo 5 3" xfId="20492" xr:uid="{00000000-0005-0000-0000-0000A76E0000}"/>
    <cellStyle name="Texto Explicativo 5 4" xfId="20493" xr:uid="{00000000-0005-0000-0000-0000A86E0000}"/>
    <cellStyle name="Texto Explicativo 5 5" xfId="20494" xr:uid="{00000000-0005-0000-0000-0000A96E0000}"/>
    <cellStyle name="Texto Explicativo 6" xfId="954" xr:uid="{00000000-0005-0000-0000-0000AA6E0000}"/>
    <cellStyle name="Texto Explicativo 6 2" xfId="20495" xr:uid="{00000000-0005-0000-0000-0000AB6E0000}"/>
    <cellStyle name="Texto Explicativo 6 3" xfId="20496" xr:uid="{00000000-0005-0000-0000-0000AC6E0000}"/>
    <cellStyle name="Texto Explicativo 6 4" xfId="20497" xr:uid="{00000000-0005-0000-0000-0000AD6E0000}"/>
    <cellStyle name="Texto Explicativo 7" xfId="955" xr:uid="{00000000-0005-0000-0000-0000AE6E0000}"/>
    <cellStyle name="Texto Explicativo 7 2" xfId="20498" xr:uid="{00000000-0005-0000-0000-0000AF6E0000}"/>
    <cellStyle name="Texto Explicativo 7 3" xfId="20499" xr:uid="{00000000-0005-0000-0000-0000B06E0000}"/>
    <cellStyle name="Texto Explicativo 8" xfId="956" xr:uid="{00000000-0005-0000-0000-0000B16E0000}"/>
    <cellStyle name="Texto Explicativo 8 2" xfId="20500" xr:uid="{00000000-0005-0000-0000-0000B26E0000}"/>
    <cellStyle name="Texto Explicativo 8 3" xfId="20501" xr:uid="{00000000-0005-0000-0000-0000B36E0000}"/>
    <cellStyle name="Texto Explicativo 9" xfId="957" xr:uid="{00000000-0005-0000-0000-0000B46E0000}"/>
    <cellStyle name="Texto Explicativo 9 2" xfId="20502" xr:uid="{00000000-0005-0000-0000-0000B56E0000}"/>
    <cellStyle name="Texto Explicativo 9 3" xfId="20503" xr:uid="{00000000-0005-0000-0000-0000B66E0000}"/>
    <cellStyle name="TFCF" xfId="958" xr:uid="{00000000-0005-0000-0000-0000B76E0000}"/>
    <cellStyle name="TFCF 2" xfId="20504" xr:uid="{00000000-0005-0000-0000-0000B86E0000}"/>
    <cellStyle name="þ_x001d_ð'_x000c_ïþ÷_x000c_âþU_x0001_o_x0014_x_x001c__x0007__x0001__x0001_" xfId="959" xr:uid="{00000000-0005-0000-0000-0000B96E0000}"/>
    <cellStyle name="þ_x001d_ð'_x000c_ïþ÷_x000c_âþU_x0001_o_x0014_x_x001c__x0007__x0001__x0001_ 2" xfId="20505" xr:uid="{00000000-0005-0000-0000-0000BA6E0000}"/>
    <cellStyle name="þ_x001d_ð'_x000c_ïþ÷_x000c_âþU_x0001_o_x0014_x_x001c__x0007__x0001__x0001_ 2 2" xfId="20506" xr:uid="{00000000-0005-0000-0000-0000BB6E0000}"/>
    <cellStyle name="þ_x001d_ð'_x000c_ïþ÷_x000c_âþU_x0001_o_x0014_x_x001c__x0007__x0001__x0001_ 2 2 2" xfId="20507" xr:uid="{00000000-0005-0000-0000-0000BC6E0000}"/>
    <cellStyle name="þ_x001d_ð'_x000c_ïþ÷_x000c_âþU_x0001_o_x0014_x_x001c__x0007__x0001__x0001_ 2 2 3" xfId="20508" xr:uid="{00000000-0005-0000-0000-0000BD6E0000}"/>
    <cellStyle name="þ_x001d_ð'_x000c_ïþ÷_x000c_âþU_x0001_o_x0014_x_x001c__x0007__x0001__x0001_ 2 3" xfId="20509" xr:uid="{00000000-0005-0000-0000-0000BE6E0000}"/>
    <cellStyle name="þ_x001d_ð'_x000c_ïþ÷_x000c_âþU_x0001_o_x0014_x_x001c__x0007__x0001__x0001_ 2 4" xfId="20510" xr:uid="{00000000-0005-0000-0000-0000BF6E0000}"/>
    <cellStyle name="þ_x001d_ð'_x000c_ïþ÷_x000c_âþU_x0001_o_x0014_x_x001c__x0007__x0001__x0001_ 3" xfId="20511" xr:uid="{00000000-0005-0000-0000-0000C06E0000}"/>
    <cellStyle name="þ_x001d_ð'_x000c_ïþ÷_x000c_âþU_x0001_o_x0014_x_x001c__x0007__x0001__x0001_ 3 2" xfId="20512" xr:uid="{00000000-0005-0000-0000-0000C16E0000}"/>
    <cellStyle name="þ_x001d_ð'_x000c_ïþ÷_x000c_âþU_x0001_o_x0014_x_x001c__x0007__x0001__x0001_ 3 3" xfId="20513" xr:uid="{00000000-0005-0000-0000-0000C26E0000}"/>
    <cellStyle name="þ_x001d_ð'_x000c_ïþ÷_x000c_âþU_x0001_o_x0014_x_x001c__x0007__x0001__x0001_ 4" xfId="20514" xr:uid="{00000000-0005-0000-0000-0000C36E0000}"/>
    <cellStyle name="þ_x001d_ð'_x000c_ïþ÷_x000c_âþU_x0001_o_x0014_x_x001c__x0007__x0001__x0001_ 5" xfId="20515" xr:uid="{00000000-0005-0000-0000-0000C46E0000}"/>
    <cellStyle name="þ_x001d_ð'_x000c_ïþ÷_x000c_âþU_x0001_o_x0014_x_x001c__x0007__x0001__x0001_?_x0002_ÿÿÿÿÿÿÿÿÿÿÿÿÿÿÿ·?(_x0002__x001a__x001d_ ???Þ+ÿÿÿÿ????_x0006__x0016_??????????????Í!Ë??????????           ?????           ?????????_x000d_C:\UTIL\*.SPL_x000d_BOARD.SYS_x000d_OS\KEYBOARD.SYS_x000d_????????ss?/LRB:?redir??s??????_x0001_ÿÿ??????????!?D_x0016_?_x0001_ÿÿ????€?´_x0007_À?_x0014__x0017_ÿ???????s?WOR" xfId="960" xr:uid="{00000000-0005-0000-0000-0000C56E0000}"/>
    <cellStyle name="þ_x001d_ð'_x000c_ïþ÷_x000c_âþU_x0001_o_x0014_x_x001c__x0007__x0001__x0001_?_x0002_ÿÿÿÿÿÿÿÿÿÿÿÿÿÿÿ·?(_x0002__x001a__x001d_ ???Þ+ÿÿÿÿ????_x0006__x0016_??????????????Í!Ë??????????           ?????           ?????????_x000d_C:\UTIL\*.SPL_x000d_BOARD.SYS_x000d_OS\KEYBOARD.SYS_x000d_????????ss?/LRB:?redir??s??????_x0001_ÿÿ??????????!?D_x0016_?_x0001_ÿÿ????€?´_x0007_À?_x0014__x0017_ÿ???????s?WOR 1" xfId="20516" xr:uid="{00000000-0005-0000-0000-0000C66E0000}"/>
    <cellStyle name="þ_x001d_ð'_x000c_ïþ÷_x000c_âþU_x0001_o_x0014_x_x001c__x0007__x0001__x0001_?_x0002_ÿÿÿÿÿÿÿÿÿÿÿÿÿÿÿ·?(_x0002__x001a__x001d_ ???Þ+ÿÿÿÿ????_x0006__x0016_??????????????Í!Ë??????????           ?????           ?????????_x000d_C:\UTIL\*.SPL_x000d_BOARD.SYS_x000d_OS\KEYBOARD.SYS_x000d_????????ss?/LRB:?redir??s??????_x0001_ÿÿ??????????!?D_x0016_?_x0001_ÿÿ????€?´_x0007_À?_x0014__x0017_ÿ???????s?WOR 2" xfId="20517" xr:uid="{00000000-0005-0000-0000-0000C76E0000}"/>
    <cellStyle name="þ_x001d_ð'_x000c_ïþ÷_x000c_âþU_x0001_o_x0014_x_x001c__x0007__x0001__x0001_?_x0002_ÿÿÿÿÿÿÿÿÿÿÿÿÿÿÿ·?(_x0002__x001a__x001d_ ???Þ+ÿÿÿÿ????_x0006__x0016_??????????????Í!Ë??????????           ?????           ?????????_x000d_C:\UTIL\*.SPL_x000d_BOARD.SYS_x000d_OS\KEYBOARD.SYS_x000d_????????ss?/LRB:?redir??s??????_x0001_ÿÿ??????????!?D_x0016_?_x0001_ÿÿ????€?´_x0007_À?_x0014__x0017_ÿ???????s?WOR 2 2" xfId="20518" xr:uid="{00000000-0005-0000-0000-0000C86E0000}"/>
    <cellStyle name="þ_x001d_ð'_x000c_ïþ÷_x000c_âþU_x0001_o_x0014_x_x001c__x0007__x0001__x0001_?_x0002_ÿÿÿÿÿÿÿÿÿÿÿÿÿÿÿ·?(_x0002__x001a__x001d_ ???Þ+ÿÿÿÿ????_x0006__x0016_??????????????Í!Ë??????????           ?????           ?????????_x000d_C:\UTIL\*.SPL_x000d_BOARD.SYS_x000d_OS\KEYBOARD.SYS_x000d_????????ss?/LRB:?redir??s??????_x0001_ÿÿ??????????!?D_x0016_?_x0001_ÿÿ????€?´_x0007_À?_x0014__x0017_ÿ???????s?WOR 2 2 2" xfId="20519" xr:uid="{00000000-0005-0000-0000-0000C96E0000}"/>
    <cellStyle name="þ_x001d_ð'_x000c_ïþ÷_x000c_âþU_x0001_o_x0014_x_x001c__x0007__x0001__x0001_?_x0002_ÿÿÿÿÿÿÿÿÿÿÿÿÿÿÿ·?(_x0002__x001a__x001d_ ???Þ+ÿÿÿÿ????_x0006__x0016_??????????????Í!Ë??????????           ?????           ?????????_x000d_C:\UTIL\*.SPL_x000d_BOARD.SYS_x000d_OS\KEYBOARD.SYS_x000d_????????ss?/LRB:?redir??s??????_x0001_ÿÿ??????????!?D_x0016_?_x0001_ÿÿ????€?´_x0007_À?_x0014__x0017_ÿ???????s?WOR 2 2 3" xfId="20520" xr:uid="{00000000-0005-0000-0000-0000CA6E0000}"/>
    <cellStyle name="þ_x001d_ð'_x000c_ïþ÷_x000c_âþU_x0001_o_x0014_x_x001c__x0007__x0001__x0001_?_x0002_ÿÿÿÿÿÿÿÿÿÿÿÿÿÿÿ·?(_x0002__x001a__x001d_ ???Þ+ÿÿÿÿ????_x0006__x0016_??????????????Í!Ë??????????           ?????           ?????????_x000d_C:\UTIL\*.SPL_x000d_BOARD.SYS_x000d_OS\KEYBOARD.SYS_x000d_????????ss?/LRB:?redir??s??????_x0001_ÿÿ??????????!?D_x0016_?_x0001_ÿÿ????€?´_x0007_À?_x0014__x0017_ÿ???????s?WOR 2 3" xfId="20521" xr:uid="{00000000-0005-0000-0000-0000CB6E0000}"/>
    <cellStyle name="þ_x001d_ð'_x000c_ïþ÷_x000c_âþU_x0001_o_x0014_x_x001c__x0007__x0001__x0001_?_x0002_ÿÿÿÿÿÿÿÿÿÿÿÿÿÿÿ·?(_x0002__x001a__x001d_ ???Þ+ÿÿÿÿ????_x0006__x0016_??????????????Í!Ë??????????           ?????           ?????????_x000d_C:\UTIL\*.SPL_x000d_BOARD.SYS_x000d_OS\KEYBOARD.SYS_x000d_????????ss?/LRB:?redir??s??????_x0001_ÿÿ??????????!?D_x0016_?_x0001_ÿÿ????€?´_x0007_À?_x0014__x0017_ÿ???????s?WOR 2 4" xfId="20522" xr:uid="{00000000-0005-0000-0000-0000CC6E0000}"/>
    <cellStyle name="þ_x001d_ð'_x000c_ïþ÷_x000c_âþU_x0001_o_x0014_x_x001c__x0007__x0001__x0001_?_x0002_ÿÿÿÿÿÿÿÿÿÿÿÿÿÿÿ·?(_x0002__x001a__x001d_ ???Þ+ÿÿÿÿ????_x0006__x0016_??????????????Í!Ë??????????           ?????           ?????????_x000d_C:\UTIL\*.SPL_x000d_BOARD.SYS_x000d_OS\KEYBOARD.SYS_x000d_????????ss?/LRB:?redir??s??????_x0001_ÿÿ??????????!?D_x0016_?_x0001_ÿÿ????€?´_x0007_À?_x0014__x0017_ÿ???????s?WOR 3" xfId="20523" xr:uid="{00000000-0005-0000-0000-0000CD6E0000}"/>
    <cellStyle name="þ_x001d_ð'_x000c_ïþ÷_x000c_âþU_x0001_o_x0014_x_x001c__x0007__x0001__x0001_?_x0002_ÿÿÿÿÿÿÿÿÿÿÿÿÿÿÿ·?(_x0002__x001a__x001d_ ???Þ+ÿÿÿÿ????_x0006__x0016_??????????????Í!Ë??????????           ?????           ?????????_x000d_C:\UTIL\*.SPL_x000d_BOARD.SYS_x000d_OS\KEYBOARD.SYS_x000d_????????ss?/LRB:?redir??s??????_x0001_ÿÿ??????????!?D_x0016_?_x0001_ÿÿ????€?´_x0007_À?_x0014__x0017_ÿ???????s?WOR 3 2" xfId="20524" xr:uid="{00000000-0005-0000-0000-0000CE6E0000}"/>
    <cellStyle name="þ_x001d_ð'_x000c_ïþ÷_x000c_âþU_x0001_o_x0014_x_x001c__x0007__x0001__x0001_?_x0002_ÿÿÿÿÿÿÿÿÿÿÿÿÿÿÿ·?(_x0002__x001a__x001d_ ???Þ+ÿÿÿÿ????_x0006__x0016_??????????????Í!Ë??????????           ?????           ?????????_x000d_C:\UTIL\*.SPL_x000d_BOARD.SYS_x000d_OS\KEYBOARD.SYS_x000d_????????ss?/LRB:?redir??s??????_x0001_ÿÿ??????????!?D_x0016_?_x0001_ÿÿ????€?´_x0007_À?_x0014__x0017_ÿ???????s?WOR 3 3" xfId="20525" xr:uid="{00000000-0005-0000-0000-0000CF6E0000}"/>
    <cellStyle name="þ_x001d_ð'_x000c_ïþ÷_x000c_âþU_x0001_o_x0014_x_x001c__x0007__x0001__x0001_?_x0002_ÿÿÿÿÿÿÿÿÿÿÿÿÿÿÿ·?(_x0002__x001a__x001d_ ???Þ+ÿÿÿÿ????_x0006__x0016_??????????????Í!Ë??????????           ?????           ?????????_x000d_C:\UTIL\*.SPL_x000d_BOARD.SYS_x000d_OS\KEYBOARD.SYS_x000d_????????ss?/LRB:?redir??s??????_x0001_ÿÿ??????????!?D_x0016_?_x0001_ÿÿ????€?´_x0007_À?_x0014__x0017_ÿ???????s?WOR 4" xfId="20526" xr:uid="{00000000-0005-0000-0000-0000D06E0000}"/>
    <cellStyle name="þ_x001d_ð'_x000c_ïþ÷_x000c_âþU_x0001_o_x0014_x_x001c__x0007__x0001__x0001_?_x0002_ÿÿÿÿÿÿÿÿÿÿÿÿÿÿÿ·?(_x0002__x001a__x001d_ ???Þ+ÿÿÿÿ????_x0006__x0016_??????????????Í!Ë??????????           ?????           ?????????_x000d_C:\UTIL\*.SPL_x000d_BOARD.SYS_x000d_OS\KEYBOARD.SYS_x000d_????????ss?/LRB:?redir??s??????_x0001_ÿÿ??????????!?D_x0016_?_x0001_ÿÿ?????´_x0007_À?_x0014__x0017_ÿ???????s?WOR" xfId="961" xr:uid="{00000000-0005-0000-0000-0000D16E0000}"/>
    <cellStyle name="þ_x001d_ð'_x000c_ïþ÷_x000c_âþU_x0001_o_x0014_x_x001c__x0007__x0001__x0001_?_x0002_ÿÿÿÿÿÿÿÿÿÿÿÿÿÿÿ·?(_x0002__x001a__x001d_ ???Þ+ÿÿÿÿ????_x0006__x0016_??????????????Í!Ë??????????           ?????           ?????????_x000d_C:\UTIL\*.SPL_x000d_BOARD.SYS_x000d_OS\KEYBOARD.SYS_x000d_????????ss?/LRB:?redir??s??????_x0001_ÿÿ??????????!?D_x0016_?_x0001_ÿÿ?????´_x0007_À?_x0014__x0017_ÿ???????s?WOR 1" xfId="20527" xr:uid="{00000000-0005-0000-0000-0000D26E0000}"/>
    <cellStyle name="þ_x001d_ð'_x000c_ïþ÷_x000c_âþU_x0001_o_x0014_x_x001c__x0007__x0001__x0001_?_x0002_ÿÿÿÿÿÿÿÿÿÿÿÿÿÿÿ·?(_x0002__x001a__x001d_ ???Þ+ÿÿÿÿ????_x0006__x0016_??????????????Í!Ë??????????           ?????           ?????????_x000d_C:\UTIL\*.SPL_x000d_BOARD.SYS_x000d_OS\KEYBOARD.SYS_x000d_????????ss?/LRB:?redir??s??????_x0001_ÿÿ??????????!?D_x0016_?_x0001_ÿÿ?????´_x0007_À?_x0014__x0017_ÿ???????s?WOR 2" xfId="20528" xr:uid="{00000000-0005-0000-0000-0000D36E0000}"/>
    <cellStyle name="þ_x001d_ð'_x000c_ïþ÷_x000c_âþU_x0001_o_x0014_x_x001c__x0007__x0001__x0001_?_x0002_ÿÿÿÿÿÿÿÿÿÿÿÿÿÿÿ·?(_x0002__x001a__x001d_ ???Þ+ÿÿÿÿ????_x0006__x0016_??????????????Í!Ë??????????           ?????           ?????????_x000d_C:\UTIL\*.SPL_x000d_BOARD.SYS_x000d_OS\KEYBOARD.SYS_x000d_????????ss?/LRB:?redir??s??????_x0001_ÿÿ??????????!?D_x0016_?_x0001_ÿÿ?????´_x0007_À?_x0014__x0017_ÿ???????s?WOR 2 2" xfId="20529" xr:uid="{00000000-0005-0000-0000-0000D46E0000}"/>
    <cellStyle name="þ_x001d_ð'_x000c_ïþ÷_x000c_âþU_x0001_o_x0014_x_x001c__x0007__x0001__x0001_?_x0002_ÿÿÿÿÿÿÿÿÿÿÿÿÿÿÿ·?(_x0002__x001a__x001d_ ???Þ+ÿÿÿÿ????_x0006__x0016_??????????????Í!Ë??????????           ?????           ?????????_x000d_C:\UTIL\*.SPL_x000d_BOARD.SYS_x000d_OS\KEYBOARD.SYS_x000d_????????ss?/LRB:?redir??s??????_x0001_ÿÿ??????????!?D_x0016_?_x0001_ÿÿ?????´_x0007_À?_x0014__x0017_ÿ???????s?WOR 2 2 2" xfId="20530" xr:uid="{00000000-0005-0000-0000-0000D56E0000}"/>
    <cellStyle name="þ_x001d_ð'_x000c_ïþ÷_x000c_âþU_x0001_o_x0014_x_x001c__x0007__x0001__x0001_?_x0002_ÿÿÿÿÿÿÿÿÿÿÿÿÿÿÿ·?(_x0002__x001a__x001d_ ???Þ+ÿÿÿÿ????_x0006__x0016_??????????????Í!Ë??????????           ?????           ?????????_x000d_C:\UTIL\*.SPL_x000d_BOARD.SYS_x000d_OS\KEYBOARD.SYS_x000d_????????ss?/LRB:?redir??s??????_x0001_ÿÿ??????????!?D_x0016_?_x0001_ÿÿ?????´_x0007_À?_x0014__x0017_ÿ???????s?WOR 2 2 3" xfId="20531" xr:uid="{00000000-0005-0000-0000-0000D66E0000}"/>
    <cellStyle name="þ_x001d_ð'_x000c_ïþ÷_x000c_âþU_x0001_o_x0014_x_x001c__x0007__x0001__x0001_?_x0002_ÿÿÿÿÿÿÿÿÿÿÿÿÿÿÿ·?(_x0002__x001a__x001d_ ???Þ+ÿÿÿÿ????_x0006__x0016_??????????????Í!Ë??????????           ?????           ?????????_x000d_C:\UTIL\*.SPL_x000d_BOARD.SYS_x000d_OS\KEYBOARD.SYS_x000d_????????ss?/LRB:?redir??s??????_x0001_ÿÿ??????????!?D_x0016_?_x0001_ÿÿ?????´_x0007_À?_x0014__x0017_ÿ???????s?WOR 2 3" xfId="20532" xr:uid="{00000000-0005-0000-0000-0000D76E0000}"/>
    <cellStyle name="þ_x001d_ð'_x000c_ïþ÷_x000c_âþU_x0001_o_x0014_x_x001c__x0007__x0001__x0001_?_x0002_ÿÿÿÿÿÿÿÿÿÿÿÿÿÿÿ·?(_x0002__x001a__x001d_ ???Þ+ÿÿÿÿ????_x0006__x0016_??????????????Í!Ë??????????           ?????           ?????????_x000d_C:\UTIL\*.SPL_x000d_BOARD.SYS_x000d_OS\KEYBOARD.SYS_x000d_????????ss?/LRB:?redir??s??????_x0001_ÿÿ??????????!?D_x0016_?_x0001_ÿÿ?????´_x0007_À?_x0014__x0017_ÿ???????s?WOR 2 4" xfId="20533" xr:uid="{00000000-0005-0000-0000-0000D86E0000}"/>
    <cellStyle name="þ_x001d_ð'_x000c_ïþ÷_x000c_âþU_x0001_o_x0014_x_x001c__x0007__x0001__x0001_?_x0002_ÿÿÿÿÿÿÿÿÿÿÿÿÿÿÿ·?(_x0002__x001a__x001d_ ???Þ+ÿÿÿÿ????_x0006__x0016_??????????????Í!Ë??????????           ?????           ?????????_x000d_C:\UTIL\*.SPL_x000d_BOARD.SYS_x000d_OS\KEYBOARD.SYS_x000d_????????ss?/LRB:?redir??s??????_x0001_ÿÿ??????????!?D_x0016_?_x0001_ÿÿ?????´_x0007_À?_x0014__x0017_ÿ???????s?WOR 3" xfId="20534" xr:uid="{00000000-0005-0000-0000-0000D96E0000}"/>
    <cellStyle name="þ_x001d_ð'_x000c_ïþ÷_x000c_âþU_x0001_o_x0014_x_x001c__x0007__x0001__x0001_?_x0002_ÿÿÿÿÿÿÿÿÿÿÿÿÿÿÿ·?(_x0002__x001a__x001d_ ???Þ+ÿÿÿÿ????_x0006__x0016_??????????????Í!Ë??????????           ?????           ?????????_x000d_C:\UTIL\*.SPL_x000d_BOARD.SYS_x000d_OS\KEYBOARD.SYS_x000d_????????ss?/LRB:?redir??s??????_x0001_ÿÿ??????????!?D_x0016_?_x0001_ÿÿ?????´_x0007_À?_x0014__x0017_ÿ???????s?WOR 3 2" xfId="20535" xr:uid="{00000000-0005-0000-0000-0000DA6E0000}"/>
    <cellStyle name="þ_x001d_ð'_x000c_ïþ÷_x000c_âþU_x0001_o_x0014_x_x001c__x0007__x0001__x0001_?_x0002_ÿÿÿÿÿÿÿÿÿÿÿÿÿÿÿ·?(_x0002__x001a__x001d_ ???Þ+ÿÿÿÿ????_x0006__x0016_??????????????Í!Ë??????????           ?????           ?????????_x000d_C:\UTIL\*.SPL_x000d_BOARD.SYS_x000d_OS\KEYBOARD.SYS_x000d_????????ss?/LRB:?redir??s??????_x0001_ÿÿ??????????!?D_x0016_?_x0001_ÿÿ?????´_x0007_À?_x0014__x0017_ÿ???????s?WOR 3 3" xfId="20536" xr:uid="{00000000-0005-0000-0000-0000DB6E0000}"/>
    <cellStyle name="þ_x001d_ð'_x000c_ïþ÷_x000c_âþU_x0001_o_x0014_x_x001c__x0007__x0001__x0001_?_x0002_ÿÿÿÿÿÿÿÿÿÿÿÿÿÿÿ·?(_x0002__x001a__x001d_ ???Þ+ÿÿÿÿ????_x0006__x0016_??????????????Í!Ë??????????           ?????           ?????????_x000d_C:\UTIL\*.SPL_x000d_BOARD.SYS_x000d_OS\KEYBOARD.SYS_x000d_????????ss?/LRB:?redir??s??????_x0001_ÿÿ??????????!?D_x0016_?_x0001_ÿÿ?????´_x0007_À?_x0014__x0017_ÿ???????s?WOR 4" xfId="20537" xr:uid="{00000000-0005-0000-0000-0000DC6E0000}"/>
    <cellStyle name="þ_x001d_ð]_x000c_-ÿ-_x000d_ ÿU_x0001_‰_x0005_Ñ_x0014__x0007__x0001__x0001_" xfId="20538" xr:uid="{00000000-0005-0000-0000-0000DD6E0000}"/>
    <cellStyle name="þ_x001d_ð]_x000c_-ÿ-_x000d_ ÿU_x0001_‰_x0005_Ñ_x0014__x0007__x0001__x0001_ 2" xfId="20539" xr:uid="{00000000-0005-0000-0000-0000DE6E0000}"/>
    <cellStyle name="þ_x001d_ð]_x000c_-ÿ-_x000d_ ÿU_x0001_‰_x0005_Ñ_x0014__x0007__x0001__x0001_ 2 2" xfId="20540" xr:uid="{00000000-0005-0000-0000-0000DF6E0000}"/>
    <cellStyle name="þ_x001d_ð]_x000c_-ÿ-_x000d_ ÿU_x0001_‰_x0005_Ñ_x0014__x0007__x0001__x0001_ 2 2 2" xfId="20541" xr:uid="{00000000-0005-0000-0000-0000E06E0000}"/>
    <cellStyle name="þ_x001d_ð]_x000c_-ÿ-_x000d_ ÿU_x0001_‰_x0005_Ñ_x0014__x0007__x0001__x0001_ 2 2 3" xfId="20542" xr:uid="{00000000-0005-0000-0000-0000E16E0000}"/>
    <cellStyle name="þ_x001d_ð]_x000c_-ÿ-_x000d_ ÿU_x0001_‰_x0005_Ñ_x0014__x0007__x0001__x0001_ 2 3" xfId="20543" xr:uid="{00000000-0005-0000-0000-0000E26E0000}"/>
    <cellStyle name="þ_x001d_ð]_x000c_-ÿ-_x000d_ ÿU_x0001_‰_x0005_Ñ_x0014__x0007__x0001__x0001_ 2 4" xfId="20544" xr:uid="{00000000-0005-0000-0000-0000E36E0000}"/>
    <cellStyle name="þ_x001d_ð]_x000c_-ÿ-_x000d_ ÿU_x0001_‰_x0005_Ñ_x0014__x0007__x0001__x0001_ 3" xfId="20545" xr:uid="{00000000-0005-0000-0000-0000E46E0000}"/>
    <cellStyle name="þ_x001d_ð]_x000c_-ÿ-_x000d_ ÿU_x0001_‰_x0005_Ñ_x0014__x0007__x0001__x0001_ 3 2" xfId="20546" xr:uid="{00000000-0005-0000-0000-0000E56E0000}"/>
    <cellStyle name="þ_x001d_ð]_x000c_-ÿ-_x000d_ ÿU_x0001_‰_x0005_Ñ_x0014__x0007__x0001__x0001_ 3 3" xfId="20547" xr:uid="{00000000-0005-0000-0000-0000E66E0000}"/>
    <cellStyle name="þ_x001d_ð]_x000c_-ÿ-_x000d_ ÿU_x0001_‰_x0005_Ñ_x0014__x0007__x0001__x0001_ 4" xfId="20548" xr:uid="{00000000-0005-0000-0000-0000E76E0000}"/>
    <cellStyle name="þ_x001d_ð]_x000c_-ÿ-_x000d_ ÿU_x0001_‰_x0005_Ñ_x0014__x0007__x0001__x0001_ 5" xfId="20549" xr:uid="{00000000-0005-0000-0000-0000E86E0000}"/>
    <cellStyle name="þ_x001d_ð]_x000c_-ÿ-_x000d_ ÿU_x0001_a_x0005__x0016__x0018__x0007__x0001__x0001_" xfId="20550" xr:uid="{00000000-0005-0000-0000-0000E96E0000}"/>
    <cellStyle name="þ_x001d_ð]_x000c_-ÿ-_x000d_ ÿU_x0001_a_x0005__x0016__x0018__x0007__x0001__x0001_ 2" xfId="20551" xr:uid="{00000000-0005-0000-0000-0000EA6E0000}"/>
    <cellStyle name="þ_x001d_ð]_x000c_-ÿ-_x000d_ ÿU_x0001_a_x0005__x0016__x0018__x0007__x0001__x0001_ 2 2" xfId="20552" xr:uid="{00000000-0005-0000-0000-0000EB6E0000}"/>
    <cellStyle name="þ_x001d_ð]_x000c_-ÿ-_x000d_ ÿU_x0001_a_x0005__x0016__x0018__x0007__x0001__x0001_ 2 2 2" xfId="20553" xr:uid="{00000000-0005-0000-0000-0000EC6E0000}"/>
    <cellStyle name="þ_x001d_ð]_x000c_-ÿ-_x000d_ ÿU_x0001_a_x0005__x0016__x0018__x0007__x0001__x0001_ 2 2 3" xfId="20554" xr:uid="{00000000-0005-0000-0000-0000ED6E0000}"/>
    <cellStyle name="þ_x001d_ð]_x000c_-ÿ-_x000d_ ÿU_x0001_a_x0005__x0016__x0018__x0007__x0001__x0001_ 2 3" xfId="20555" xr:uid="{00000000-0005-0000-0000-0000EE6E0000}"/>
    <cellStyle name="þ_x001d_ð]_x000c_-ÿ-_x000d_ ÿU_x0001_a_x0005__x0016__x0018__x0007__x0001__x0001_ 2 4" xfId="20556" xr:uid="{00000000-0005-0000-0000-0000EF6E0000}"/>
    <cellStyle name="þ_x001d_ð]_x000c_-ÿ-_x000d_ ÿU_x0001_a_x0005__x0016__x0018__x0007__x0001__x0001_ 3" xfId="20557" xr:uid="{00000000-0005-0000-0000-0000F06E0000}"/>
    <cellStyle name="þ_x001d_ð]_x000c_-ÿ-_x000d_ ÿU_x0001_a_x0005__x0016__x0018__x0007__x0001__x0001_ 3 2" xfId="20558" xr:uid="{00000000-0005-0000-0000-0000F16E0000}"/>
    <cellStyle name="þ_x001d_ð]_x000c_-ÿ-_x000d_ ÿU_x0001_a_x0005__x0016__x0018__x0007__x0001__x0001_ 3 3" xfId="20559" xr:uid="{00000000-0005-0000-0000-0000F26E0000}"/>
    <cellStyle name="þ_x001d_ð]_x000c_-ÿ-_x000d_ ÿU_x0001_a_x0005__x0016__x0018__x0007__x0001__x0001_ 4" xfId="20560" xr:uid="{00000000-0005-0000-0000-0000F36E0000}"/>
    <cellStyle name="þ_x001d_ð]_x000c_-ÿ-_x000d_ ÿU_x0001_a_x0005__x0016__x0018__x0007__x0001__x0001_ 5" xfId="20561" xr:uid="{00000000-0005-0000-0000-0000F46E0000}"/>
    <cellStyle name="þ_x001d_ð]_x000c_-ÿ-_x000d_ ÿU_x0001_a_x0005_#_x001f__x0007__x0001__x0001_" xfId="20562" xr:uid="{00000000-0005-0000-0000-0000F56E0000}"/>
    <cellStyle name="þ_x001d_ð]_x000c_-ÿ-_x000d_ ÿU_x0001_a_x0005_#_x001f__x0007__x0001__x0001_ 2" xfId="20563" xr:uid="{00000000-0005-0000-0000-0000F66E0000}"/>
    <cellStyle name="þ_x001d_ð]_x000c_-ÿ-_x000d_ ÿU_x0001_a_x0005_#_x001f__x0007__x0001__x0001_ 2 2" xfId="20564" xr:uid="{00000000-0005-0000-0000-0000F76E0000}"/>
    <cellStyle name="þ_x001d_ð]_x000c_-ÿ-_x000d_ ÿU_x0001_a_x0005_#_x001f__x0007__x0001__x0001_ 2 2 2" xfId="20565" xr:uid="{00000000-0005-0000-0000-0000F86E0000}"/>
    <cellStyle name="þ_x001d_ð]_x000c_-ÿ-_x000d_ ÿU_x0001_a_x0005_#_x001f__x0007__x0001__x0001_ 2 2 3" xfId="20566" xr:uid="{00000000-0005-0000-0000-0000F96E0000}"/>
    <cellStyle name="þ_x001d_ð]_x000c_-ÿ-_x000d_ ÿU_x0001_a_x0005_#_x001f__x0007__x0001__x0001_ 2 3" xfId="20567" xr:uid="{00000000-0005-0000-0000-0000FA6E0000}"/>
    <cellStyle name="þ_x001d_ð]_x000c_-ÿ-_x000d_ ÿU_x0001_a_x0005_#_x001f__x0007__x0001__x0001_ 2 4" xfId="20568" xr:uid="{00000000-0005-0000-0000-0000FB6E0000}"/>
    <cellStyle name="þ_x001d_ð]_x000c_-ÿ-_x000d_ ÿU_x0001_a_x0005_#_x001f__x0007__x0001__x0001_ 3" xfId="20569" xr:uid="{00000000-0005-0000-0000-0000FC6E0000}"/>
    <cellStyle name="þ_x001d_ð]_x000c_-ÿ-_x000d_ ÿU_x0001_a_x0005_#_x001f__x0007__x0001__x0001_ 3 2" xfId="20570" xr:uid="{00000000-0005-0000-0000-0000FD6E0000}"/>
    <cellStyle name="þ_x001d_ð]_x000c_-ÿ-_x000d_ ÿU_x0001_a_x0005_#_x001f__x0007__x0001__x0001_ 3 3" xfId="20571" xr:uid="{00000000-0005-0000-0000-0000FE6E0000}"/>
    <cellStyle name="þ_x001d_ð]_x000c_-ÿ-_x000d_ ÿU_x0001_a_x0005_#_x001f__x0007__x0001__x0001_ 4" xfId="20572" xr:uid="{00000000-0005-0000-0000-0000FF6E0000}"/>
    <cellStyle name="þ_x001d_ð]_x000c_-ÿ-_x000d_ ÿU_x0001_a_x0005_#_x001f__x0007__x0001__x0001_ 5" xfId="20573" xr:uid="{00000000-0005-0000-0000-0000006F0000}"/>
    <cellStyle name="þ_x001d_ð]_x000c_-ÿ-_x000d_ ÿU_x0001_a_x0005_P_x000c__x0007__x0001__x0001_" xfId="20574" xr:uid="{00000000-0005-0000-0000-0000016F0000}"/>
    <cellStyle name="þ_x001d_ð]_x000c_-ÿ-_x000d_ ÿU_x0001_a_x0005_P_x000c__x0007__x0001__x0001_ 2" xfId="20575" xr:uid="{00000000-0005-0000-0000-0000026F0000}"/>
    <cellStyle name="þ_x001d_ð]_x000c_-ÿ-_x000d_ ÿU_x0001_a_x0005_P_x000c__x0007__x0001__x0001_ 2 2" xfId="20576" xr:uid="{00000000-0005-0000-0000-0000036F0000}"/>
    <cellStyle name="þ_x001d_ð]_x000c_-ÿ-_x000d_ ÿU_x0001_a_x0005_P_x000c__x0007__x0001__x0001_ 2 2 2" xfId="20577" xr:uid="{00000000-0005-0000-0000-0000046F0000}"/>
    <cellStyle name="þ_x001d_ð]_x000c_-ÿ-_x000d_ ÿU_x0001_a_x0005_P_x000c__x0007__x0001__x0001_ 2 2 3" xfId="20578" xr:uid="{00000000-0005-0000-0000-0000056F0000}"/>
    <cellStyle name="þ_x001d_ð]_x000c_-ÿ-_x000d_ ÿU_x0001_a_x0005_P_x000c__x0007__x0001__x0001_ 2 3" xfId="20579" xr:uid="{00000000-0005-0000-0000-0000066F0000}"/>
    <cellStyle name="þ_x001d_ð]_x000c_-ÿ-_x000d_ ÿU_x0001_a_x0005_P_x000c__x0007__x0001__x0001_ 2 4" xfId="20580" xr:uid="{00000000-0005-0000-0000-0000076F0000}"/>
    <cellStyle name="þ_x001d_ð]_x000c_-ÿ-_x000d_ ÿU_x0001_a_x0005_P_x000c__x0007__x0001__x0001_ 3" xfId="20581" xr:uid="{00000000-0005-0000-0000-0000086F0000}"/>
    <cellStyle name="þ_x001d_ð]_x000c_-ÿ-_x000d_ ÿU_x0001_a_x0005_P_x000c__x0007__x0001__x0001_ 3 2" xfId="20582" xr:uid="{00000000-0005-0000-0000-0000096F0000}"/>
    <cellStyle name="þ_x001d_ð]_x000c_-ÿ-_x000d_ ÿU_x0001_a_x0005_P_x000c__x0007__x0001__x0001_ 3 3" xfId="20583" xr:uid="{00000000-0005-0000-0000-00000A6F0000}"/>
    <cellStyle name="þ_x001d_ð]_x000c_-ÿ-_x000d_ ÿU_x0001_a_x0005_P_x000c__x0007__x0001__x0001_ 4" xfId="20584" xr:uid="{00000000-0005-0000-0000-00000B6F0000}"/>
    <cellStyle name="þ_x001d_ð]_x000c_-ÿ-_x000d_ ÿU_x0001_a_x0005_P_x000c__x0007__x0001__x0001_ 5" xfId="20585" xr:uid="{00000000-0005-0000-0000-00000C6F0000}"/>
    <cellStyle name="þ_x001d_ð]_x000c_-ÿ-_x000d_ ÿU_x0001_è_x000b_•1_x0007__x0001__x0001_" xfId="20586" xr:uid="{00000000-0005-0000-0000-00000D6F0000}"/>
    <cellStyle name="þ_x001d_ð]_x000c_-ÿ-_x000d_ ÿU_x0001_è_x000b_•1_x0007__x0001__x0001_ 2" xfId="20587" xr:uid="{00000000-0005-0000-0000-00000E6F0000}"/>
    <cellStyle name="þ_x001d_ð]_x000c_-ÿ-_x000d_ ÿU_x0001_è_x000b_•1_x0007__x0001__x0001_ 2 2" xfId="20588" xr:uid="{00000000-0005-0000-0000-00000F6F0000}"/>
    <cellStyle name="þ_x001d_ð]_x000c_-ÿ-_x000d_ ÿU_x0001_è_x000b_•1_x0007__x0001__x0001_ 2 2 2" xfId="20589" xr:uid="{00000000-0005-0000-0000-0000106F0000}"/>
    <cellStyle name="þ_x001d_ð]_x000c_-ÿ-_x000d_ ÿU_x0001_è_x000b_•1_x0007__x0001__x0001_ 2 2 3" xfId="20590" xr:uid="{00000000-0005-0000-0000-0000116F0000}"/>
    <cellStyle name="þ_x001d_ð]_x000c_-ÿ-_x000d_ ÿU_x0001_è_x000b_•1_x0007__x0001__x0001_ 2 3" xfId="20591" xr:uid="{00000000-0005-0000-0000-0000126F0000}"/>
    <cellStyle name="þ_x001d_ð]_x000c_-ÿ-_x000d_ ÿU_x0001_è_x000b_•1_x0007__x0001__x0001_ 2 4" xfId="20592" xr:uid="{00000000-0005-0000-0000-0000136F0000}"/>
    <cellStyle name="þ_x001d_ð]_x000c_-ÿ-_x000d_ ÿU_x0001_è_x000b_•1_x0007__x0001__x0001_ 3" xfId="20593" xr:uid="{00000000-0005-0000-0000-0000146F0000}"/>
    <cellStyle name="þ_x001d_ð]_x000c_-ÿ-_x000d_ ÿU_x0001_è_x000b_•1_x0007__x0001__x0001_ 3 2" xfId="20594" xr:uid="{00000000-0005-0000-0000-0000156F0000}"/>
    <cellStyle name="þ_x001d_ð]_x000c_-ÿ-_x000d_ ÿU_x0001_è_x000b_•1_x0007__x0001__x0001_ 3 3" xfId="20595" xr:uid="{00000000-0005-0000-0000-0000166F0000}"/>
    <cellStyle name="þ_x001d_ð]_x000c_-ÿ-_x000d_ ÿU_x0001_è_x000b_•1_x0007__x0001__x0001_ 4" xfId="20596" xr:uid="{00000000-0005-0000-0000-0000176F0000}"/>
    <cellStyle name="þ_x001d_ð]_x000c_-ÿ-_x000d_ ÿU_x0001_è_x000b_•1_x0007__x0001__x0001_ 5" xfId="20597" xr:uid="{00000000-0005-0000-0000-0000186F0000}"/>
    <cellStyle name="þ_x001d_ðR_x000c_éþ&quot;_x000d_ÜþU_x0001_a_x0005__x0013__x0007__x0001__x0001_" xfId="20598" xr:uid="{00000000-0005-0000-0000-0000196F0000}"/>
    <cellStyle name="þ_x001d_ðR_x000c_éþ&quot;_x000d_ÜþU_x0001_a_x0005__x0013__x0007__x0001__x0001_ 2" xfId="20599" xr:uid="{00000000-0005-0000-0000-00001A6F0000}"/>
    <cellStyle name="þ_x001d_ðR_x000c_éþ&quot;_x000d_ÜþU_x0001_a_x0005__x0013__x0007__x0001__x0001_ 2 2" xfId="20600" xr:uid="{00000000-0005-0000-0000-00001B6F0000}"/>
    <cellStyle name="þ_x001d_ðR_x000c_éþ&quot;_x000d_ÜþU_x0001_a_x0005__x0013__x0007__x0001__x0001_ 2 2 2" xfId="20601" xr:uid="{00000000-0005-0000-0000-00001C6F0000}"/>
    <cellStyle name="þ_x001d_ðR_x000c_éþ&quot;_x000d_ÜþU_x0001_a_x0005__x0013__x0007__x0001__x0001_ 2 2 3" xfId="20602" xr:uid="{00000000-0005-0000-0000-00001D6F0000}"/>
    <cellStyle name="þ_x001d_ðR_x000c_éþ&quot;_x000d_ÜþU_x0001_a_x0005__x0013__x0007__x0001__x0001_ 2 3" xfId="20603" xr:uid="{00000000-0005-0000-0000-00001E6F0000}"/>
    <cellStyle name="þ_x001d_ðR_x000c_éþ&quot;_x000d_ÜþU_x0001_a_x0005__x0013__x0007__x0001__x0001_ 2 4" xfId="20604" xr:uid="{00000000-0005-0000-0000-00001F6F0000}"/>
    <cellStyle name="þ_x001d_ðR_x000c_éþ&quot;_x000d_ÜþU_x0001_a_x0005__x0013__x0007__x0001__x0001_ 3" xfId="20605" xr:uid="{00000000-0005-0000-0000-0000206F0000}"/>
    <cellStyle name="þ_x001d_ðR_x000c_éþ&quot;_x000d_ÜþU_x0001_a_x0005__x0013__x0007__x0001__x0001_ 3 2" xfId="20606" xr:uid="{00000000-0005-0000-0000-0000216F0000}"/>
    <cellStyle name="þ_x001d_ðR_x000c_éþ&quot;_x000d_ÜþU_x0001_a_x0005__x0013__x0007__x0001__x0001_ 3 3" xfId="20607" xr:uid="{00000000-0005-0000-0000-0000226F0000}"/>
    <cellStyle name="þ_x001d_ðR_x000c_éþ&quot;_x000d_ÜþU_x0001_a_x0005__x0013__x0007__x0001__x0001_ 4" xfId="20608" xr:uid="{00000000-0005-0000-0000-0000236F0000}"/>
    <cellStyle name="þ_x001d_ðR_x000c_éþ&quot;_x000d_ÜþU_x0001_a_x0005__x0013__x0007__x0001__x0001_ 5" xfId="20609" xr:uid="{00000000-0005-0000-0000-0000246F0000}"/>
    <cellStyle name="þ_x001d_ðW_x000c_ìþ'_x000d_ßþU_x0001_î_x000f_°-_x000f__x0001__x0001_" xfId="20610" xr:uid="{00000000-0005-0000-0000-0000256F0000}"/>
    <cellStyle name="þ_x001d_ðW_x000c_ìþ'_x000d_ßþU_x0001_î_x000f_°-_x000f__x0001__x0001_ 2" xfId="20611" xr:uid="{00000000-0005-0000-0000-0000266F0000}"/>
    <cellStyle name="þ_x001d_ðW_x000c_ìþ'_x000d_ßþU_x0001_î_x000f_°-_x000f__x0001__x0001_ 2 2" xfId="20612" xr:uid="{00000000-0005-0000-0000-0000276F0000}"/>
    <cellStyle name="þ_x001d_ðW_x000c_ìþ'_x000d_ßþU_x0001_î_x000f_°-_x000f__x0001__x0001_ 2 2 2" xfId="20613" xr:uid="{00000000-0005-0000-0000-0000286F0000}"/>
    <cellStyle name="þ_x001d_ðW_x000c_ìþ'_x000d_ßþU_x0001_î_x000f_°-_x000f__x0001__x0001_ 2 2 3" xfId="20614" xr:uid="{00000000-0005-0000-0000-0000296F0000}"/>
    <cellStyle name="þ_x001d_ðW_x000c_ìþ'_x000d_ßþU_x0001_î_x000f_°-_x000f__x0001__x0001_ 2 3" xfId="20615" xr:uid="{00000000-0005-0000-0000-00002A6F0000}"/>
    <cellStyle name="þ_x001d_ðW_x000c_ìþ'_x000d_ßþU_x0001_î_x000f_°-_x000f__x0001__x0001_ 2 4" xfId="20616" xr:uid="{00000000-0005-0000-0000-00002B6F0000}"/>
    <cellStyle name="þ_x001d_ðW_x000c_ìþ'_x000d_ßþU_x0001_î_x000f_°-_x000f__x0001__x0001_ 3" xfId="20617" xr:uid="{00000000-0005-0000-0000-00002C6F0000}"/>
    <cellStyle name="þ_x001d_ðW_x000c_ìþ'_x000d_ßþU_x0001_î_x000f_°-_x000f__x0001__x0001_ 3 2" xfId="20618" xr:uid="{00000000-0005-0000-0000-00002D6F0000}"/>
    <cellStyle name="þ_x001d_ðW_x000c_ìþ'_x000d_ßþU_x0001_î_x000f_°-_x000f__x0001__x0001_ 3 3" xfId="20619" xr:uid="{00000000-0005-0000-0000-00002E6F0000}"/>
    <cellStyle name="þ_x001d_ðW_x000c_ìþ'_x000d_ßþU_x0001_î_x000f_°-_x000f__x0001__x0001_ 4" xfId="20620" xr:uid="{00000000-0005-0000-0000-00002F6F0000}"/>
    <cellStyle name="þ_x001d_ðW_x000c_ìþ'_x000d_ßþU_x0001_î_x000f_°-_x000f__x0001__x0001_ 5" xfId="20621" xr:uid="{00000000-0005-0000-0000-0000306F0000}"/>
    <cellStyle name="þ_x001d_ðW_x000c_ìþ'_x000d_ßþU_x0001_ü_x0005_'_x0014__x0007__x0001__x0001_" xfId="20622" xr:uid="{00000000-0005-0000-0000-0000316F0000}"/>
    <cellStyle name="þ_x001d_ðW_x000c_ìþ'_x000d_ßþU_x0001_ü_x0005_'_x0014__x000f__x0001__x0001_" xfId="20623" xr:uid="{00000000-0005-0000-0000-0000326F0000}"/>
    <cellStyle name="þ_x001d_ðW_x000c_ìþ'_x000d_ßþU_x0001_ü_x0005_'_x0014__x0007__x0001__x0001_ 10" xfId="20624" xr:uid="{00000000-0005-0000-0000-0000336F0000}"/>
    <cellStyle name="þ_x001d_ðW_x000c_ìþ'_x000d_ßþU_x0001_ü_x0005_'_x0014__x000f__x0001__x0001_ 10" xfId="20625" xr:uid="{00000000-0005-0000-0000-0000346F0000}"/>
    <cellStyle name="þ_x001d_ðW_x000c_ìþ'_x000d_ßþU_x0001_ü_x0005_'_x0014__x0007__x0001__x0001_ 10 2" xfId="20626" xr:uid="{00000000-0005-0000-0000-0000356F0000}"/>
    <cellStyle name="þ_x001d_ðW_x000c_ìþ'_x000d_ßþU_x0001_ü_x0005_'_x0014__x000f__x0001__x0001_ 10 2" xfId="20627" xr:uid="{00000000-0005-0000-0000-0000366F0000}"/>
    <cellStyle name="þ_x001d_ðW_x000c_ìþ'_x000d_ßþU_x0001_ü_x0005_'_x0014__x0007__x0001__x0001_ 10 3" xfId="20628" xr:uid="{00000000-0005-0000-0000-0000376F0000}"/>
    <cellStyle name="þ_x001d_ðW_x000c_ìþ'_x000d_ßþU_x0001_ü_x0005_'_x0014__x000f__x0001__x0001_ 10 3" xfId="20629" xr:uid="{00000000-0005-0000-0000-0000386F0000}"/>
    <cellStyle name="þ_x001d_ðW_x000c_ìþ'_x000d_ßþU_x0001_ü_x0005_'_x0014__x0007__x0001__x0001_ 11" xfId="20630" xr:uid="{00000000-0005-0000-0000-0000396F0000}"/>
    <cellStyle name="þ_x001d_ðW_x000c_ìþ'_x000d_ßþU_x0001_ü_x0005_'_x0014__x000f__x0001__x0001_ 11" xfId="20631" xr:uid="{00000000-0005-0000-0000-00003A6F0000}"/>
    <cellStyle name="þ_x001d_ðW_x000c_ìþ'_x000d_ßþU_x0001_ü_x0005_'_x0014__x0007__x0001__x0001_ 11 2" xfId="20632" xr:uid="{00000000-0005-0000-0000-00003B6F0000}"/>
    <cellStyle name="þ_x001d_ðW_x000c_ìþ'_x000d_ßþU_x0001_ü_x0005_'_x0014__x000f__x0001__x0001_ 11 2" xfId="20633" xr:uid="{00000000-0005-0000-0000-00003C6F0000}"/>
    <cellStyle name="þ_x001d_ðW_x000c_ìþ'_x000d_ßþU_x0001_ü_x0005_'_x0014__x0007__x0001__x0001_ 11 3" xfId="20634" xr:uid="{00000000-0005-0000-0000-00003D6F0000}"/>
    <cellStyle name="þ_x001d_ðW_x000c_ìþ'_x000d_ßþU_x0001_ü_x0005_'_x0014__x000f__x0001__x0001_ 11 3" xfId="20635" xr:uid="{00000000-0005-0000-0000-00003E6F0000}"/>
    <cellStyle name="þ_x001d_ðW_x000c_ìþ'_x000d_ßþU_x0001_ü_x0005_'_x0014__x0007__x0001__x0001_ 12" xfId="20636" xr:uid="{00000000-0005-0000-0000-00003F6F0000}"/>
    <cellStyle name="þ_x001d_ðW_x000c_ìþ'_x000d_ßþU_x0001_ü_x0005_'_x0014__x000f__x0001__x0001_ 12" xfId="20637" xr:uid="{00000000-0005-0000-0000-0000406F0000}"/>
    <cellStyle name="þ_x001d_ðW_x000c_ìþ'_x000d_ßþU_x0001_ü_x0005_'_x0014__x0007__x0001__x0001_ 12 2" xfId="20638" xr:uid="{00000000-0005-0000-0000-0000416F0000}"/>
    <cellStyle name="þ_x001d_ðW_x000c_ìþ'_x000d_ßþU_x0001_ü_x0005_'_x0014__x000f__x0001__x0001_ 12 2" xfId="20639" xr:uid="{00000000-0005-0000-0000-0000426F0000}"/>
    <cellStyle name="þ_x001d_ðW_x000c_ìþ'_x000d_ßþU_x0001_ü_x0005_'_x0014__x0007__x0001__x0001_ 12 3" xfId="20640" xr:uid="{00000000-0005-0000-0000-0000436F0000}"/>
    <cellStyle name="þ_x001d_ðW_x000c_ìþ'_x000d_ßþU_x0001_ü_x0005_'_x0014__x000f__x0001__x0001_ 12 3" xfId="20641" xr:uid="{00000000-0005-0000-0000-0000446F0000}"/>
    <cellStyle name="þ_x001d_ðW_x000c_ìþ'_x000d_ßþU_x0001_ü_x0005_'_x0014__x0007__x0001__x0001_ 13" xfId="20642" xr:uid="{00000000-0005-0000-0000-0000456F0000}"/>
    <cellStyle name="þ_x001d_ðW_x000c_ìþ'_x000d_ßþU_x0001_ü_x0005_'_x0014__x000f__x0001__x0001_ 13" xfId="20643" xr:uid="{00000000-0005-0000-0000-0000466F0000}"/>
    <cellStyle name="þ_x001d_ðW_x000c_ìþ'_x000d_ßþU_x0001_ü_x0005_'_x0014__x0007__x0001__x0001_ 13 2" xfId="20644" xr:uid="{00000000-0005-0000-0000-0000476F0000}"/>
    <cellStyle name="þ_x001d_ðW_x000c_ìþ'_x000d_ßþU_x0001_ü_x0005_'_x0014__x000f__x0001__x0001_ 13 2" xfId="20645" xr:uid="{00000000-0005-0000-0000-0000486F0000}"/>
    <cellStyle name="þ_x001d_ðW_x000c_ìþ'_x000d_ßþU_x0001_ü_x0005_'_x0014__x0007__x0001__x0001_ 13 3" xfId="20646" xr:uid="{00000000-0005-0000-0000-0000496F0000}"/>
    <cellStyle name="þ_x001d_ðW_x000c_ìþ'_x000d_ßþU_x0001_ü_x0005_'_x0014__x000f__x0001__x0001_ 13 3" xfId="20647" xr:uid="{00000000-0005-0000-0000-00004A6F0000}"/>
    <cellStyle name="þ_x001d_ðW_x000c_ìþ'_x000d_ßþU_x0001_ü_x0005_'_x0014__x0007__x0001__x0001_ 14" xfId="20648" xr:uid="{00000000-0005-0000-0000-00004B6F0000}"/>
    <cellStyle name="þ_x001d_ðW_x000c_ìþ'_x000d_ßþU_x0001_ü_x0005_'_x0014__x000f__x0001__x0001_ 14" xfId="20649" xr:uid="{00000000-0005-0000-0000-00004C6F0000}"/>
    <cellStyle name="þ_x001d_ðW_x000c_ìþ'_x000d_ßþU_x0001_ü_x0005_'_x0014__x0007__x0001__x0001_ 14 2" xfId="20650" xr:uid="{00000000-0005-0000-0000-00004D6F0000}"/>
    <cellStyle name="þ_x001d_ðW_x000c_ìþ'_x000d_ßþU_x0001_ü_x0005_'_x0014__x000f__x0001__x0001_ 14 2" xfId="20651" xr:uid="{00000000-0005-0000-0000-00004E6F0000}"/>
    <cellStyle name="þ_x001d_ðW_x000c_ìþ'_x000d_ßþU_x0001_ü_x0005_'_x0014__x0007__x0001__x0001_ 14 3" xfId="20652" xr:uid="{00000000-0005-0000-0000-00004F6F0000}"/>
    <cellStyle name="þ_x001d_ðW_x000c_ìþ'_x000d_ßþU_x0001_ü_x0005_'_x0014__x000f__x0001__x0001_ 14 3" xfId="20653" xr:uid="{00000000-0005-0000-0000-0000506F0000}"/>
    <cellStyle name="þ_x001d_ðW_x000c_ìþ'_x000d_ßþU_x0001_ü_x0005_'_x0014__x0007__x0001__x0001_ 15" xfId="20654" xr:uid="{00000000-0005-0000-0000-0000516F0000}"/>
    <cellStyle name="þ_x001d_ðW_x000c_ìþ'_x000d_ßþU_x0001_ü_x0005_'_x0014__x000f__x0001__x0001_ 15" xfId="20655" xr:uid="{00000000-0005-0000-0000-0000526F0000}"/>
    <cellStyle name="þ_x001d_ðW_x000c_ìþ'_x000d_ßþU_x0001_ü_x0005_'_x0014__x0007__x0001__x0001_ 15 2" xfId="20656" xr:uid="{00000000-0005-0000-0000-0000536F0000}"/>
    <cellStyle name="þ_x001d_ðW_x000c_ìþ'_x000d_ßþU_x0001_ü_x0005_'_x0014__x000f__x0001__x0001_ 15 2" xfId="20657" xr:uid="{00000000-0005-0000-0000-0000546F0000}"/>
    <cellStyle name="þ_x001d_ðW_x000c_ìþ'_x000d_ßþU_x0001_ü_x0005_'_x0014__x0007__x0001__x0001_ 15 3" xfId="20658" xr:uid="{00000000-0005-0000-0000-0000556F0000}"/>
    <cellStyle name="þ_x001d_ðW_x000c_ìþ'_x000d_ßþU_x0001_ü_x0005_'_x0014__x000f__x0001__x0001_ 15 3" xfId="20659" xr:uid="{00000000-0005-0000-0000-0000566F0000}"/>
    <cellStyle name="þ_x001d_ðW_x000c_ìþ'_x000d_ßþU_x0001_ü_x0005_'_x0014__x0007__x0001__x0001_ 16" xfId="20660" xr:uid="{00000000-0005-0000-0000-0000576F0000}"/>
    <cellStyle name="þ_x001d_ðW_x000c_ìþ'_x000d_ßþU_x0001_ü_x0005_'_x0014__x000f__x0001__x0001_ 16" xfId="20661" xr:uid="{00000000-0005-0000-0000-0000586F0000}"/>
    <cellStyle name="þ_x001d_ðW_x000c_ìþ'_x000d_ßþU_x0001_ü_x0005_'_x0014__x0007__x0001__x0001_ 16 2" xfId="20662" xr:uid="{00000000-0005-0000-0000-0000596F0000}"/>
    <cellStyle name="þ_x001d_ðW_x000c_ìþ'_x000d_ßþU_x0001_ü_x0005_'_x0014__x000f__x0001__x0001_ 16 2" xfId="20663" xr:uid="{00000000-0005-0000-0000-00005A6F0000}"/>
    <cellStyle name="þ_x001d_ðW_x000c_ìþ'_x000d_ßþU_x0001_ü_x0005_'_x0014__x0007__x0001__x0001_ 16 3" xfId="20664" xr:uid="{00000000-0005-0000-0000-00005B6F0000}"/>
    <cellStyle name="þ_x001d_ðW_x000c_ìþ'_x000d_ßþU_x0001_ü_x0005_'_x0014__x000f__x0001__x0001_ 16 3" xfId="20665" xr:uid="{00000000-0005-0000-0000-00005C6F0000}"/>
    <cellStyle name="þ_x001d_ðW_x000c_ìþ'_x000d_ßþU_x0001_ü_x0005_'_x0014__x0007__x0001__x0001_ 17" xfId="20666" xr:uid="{00000000-0005-0000-0000-00005D6F0000}"/>
    <cellStyle name="þ_x001d_ðW_x000c_ìþ'_x000d_ßþU_x0001_ü_x0005_'_x0014__x000f__x0001__x0001_ 17" xfId="20667" xr:uid="{00000000-0005-0000-0000-00005E6F0000}"/>
    <cellStyle name="þ_x001d_ðW_x000c_ìþ'_x000d_ßþU_x0001_ü_x0005_'_x0014__x0007__x0001__x0001_ 17 2" xfId="20668" xr:uid="{00000000-0005-0000-0000-00005F6F0000}"/>
    <cellStyle name="þ_x001d_ðW_x000c_ìþ'_x000d_ßþU_x0001_ü_x0005_'_x0014__x000f__x0001__x0001_ 17 2" xfId="20669" xr:uid="{00000000-0005-0000-0000-0000606F0000}"/>
    <cellStyle name="þ_x001d_ðW_x000c_ìþ'_x000d_ßþU_x0001_ü_x0005_'_x0014__x0007__x0001__x0001_ 17 3" xfId="20670" xr:uid="{00000000-0005-0000-0000-0000616F0000}"/>
    <cellStyle name="þ_x001d_ðW_x000c_ìþ'_x000d_ßþU_x0001_ü_x0005_'_x0014__x000f__x0001__x0001_ 17 3" xfId="20671" xr:uid="{00000000-0005-0000-0000-0000626F0000}"/>
    <cellStyle name="þ_x001d_ðW_x000c_ìþ'_x000d_ßþU_x0001_ü_x0005_'_x0014__x0007__x0001__x0001_ 18" xfId="20672" xr:uid="{00000000-0005-0000-0000-0000636F0000}"/>
    <cellStyle name="þ_x001d_ðW_x000c_ìþ'_x000d_ßþU_x0001_ü_x0005_'_x0014__x000f__x0001__x0001_ 18" xfId="20673" xr:uid="{00000000-0005-0000-0000-0000646F0000}"/>
    <cellStyle name="þ_x001d_ðW_x000c_ìþ'_x000d_ßþU_x0001_ü_x0005_'_x0014__x0007__x0001__x0001_ 18 2" xfId="20674" xr:uid="{00000000-0005-0000-0000-0000656F0000}"/>
    <cellStyle name="þ_x001d_ðW_x000c_ìþ'_x000d_ßþU_x0001_ü_x0005_'_x0014__x000f__x0001__x0001_ 18 2" xfId="20675" xr:uid="{00000000-0005-0000-0000-0000666F0000}"/>
    <cellStyle name="þ_x001d_ðW_x000c_ìþ'_x000d_ßþU_x0001_ü_x0005_'_x0014__x0007__x0001__x0001_ 18 3" xfId="20676" xr:uid="{00000000-0005-0000-0000-0000676F0000}"/>
    <cellStyle name="þ_x001d_ðW_x000c_ìþ'_x000d_ßþU_x0001_ü_x0005_'_x0014__x000f__x0001__x0001_ 18 3" xfId="20677" xr:uid="{00000000-0005-0000-0000-0000686F0000}"/>
    <cellStyle name="þ_x001d_ðW_x000c_ìþ'_x000d_ßþU_x0001_ü_x0005_'_x0014__x0007__x0001__x0001_ 19" xfId="20678" xr:uid="{00000000-0005-0000-0000-0000696F0000}"/>
    <cellStyle name="þ_x001d_ðW_x000c_ìþ'_x000d_ßþU_x0001_ü_x0005_'_x0014__x000f__x0001__x0001_ 19" xfId="20679" xr:uid="{00000000-0005-0000-0000-00006A6F0000}"/>
    <cellStyle name="þ_x001d_ðW_x000c_ìþ'_x000d_ßþU_x0001_ü_x0005_'_x0014__x0007__x0001__x0001_ 19 2" xfId="20680" xr:uid="{00000000-0005-0000-0000-00006B6F0000}"/>
    <cellStyle name="þ_x001d_ðW_x000c_ìþ'_x000d_ßþU_x0001_ü_x0005_'_x0014__x000f__x0001__x0001_ 19 2" xfId="20681" xr:uid="{00000000-0005-0000-0000-00006C6F0000}"/>
    <cellStyle name="þ_x001d_ðW_x000c_ìþ'_x000d_ßþU_x0001_ü_x0005_'_x0014__x0007__x0001__x0001_ 19 3" xfId="20682" xr:uid="{00000000-0005-0000-0000-00006D6F0000}"/>
    <cellStyle name="þ_x001d_ðW_x000c_ìþ'_x000d_ßþU_x0001_ü_x0005_'_x0014__x000f__x0001__x0001_ 19 3" xfId="20683" xr:uid="{00000000-0005-0000-0000-00006E6F0000}"/>
    <cellStyle name="þ_x001d_ðW_x000c_ìþ'_x000d_ßþU_x0001_ü_x0005_'_x0014__x0007__x0001__x0001_ 2" xfId="20684" xr:uid="{00000000-0005-0000-0000-00006F6F0000}"/>
    <cellStyle name="þ_x001d_ðW_x000c_ìþ'_x000d_ßþU_x0001_ü_x0005_'_x0014__x000f__x0001__x0001_ 2" xfId="20685" xr:uid="{00000000-0005-0000-0000-0000706F0000}"/>
    <cellStyle name="þ_x001d_ðW_x000c_ìþ'_x000d_ßþU_x0001_ü_x0005_'_x0014__x0007__x0001__x0001_ 2 10" xfId="20686" xr:uid="{00000000-0005-0000-0000-0000716F0000}"/>
    <cellStyle name="þ_x001d_ðW_x000c_ìþ'_x000d_ßþU_x0001_ü_x0005_'_x0014__x000f__x0001__x0001_ 2 10" xfId="20687" xr:uid="{00000000-0005-0000-0000-0000726F0000}"/>
    <cellStyle name="þ_x001d_ðW_x000c_ìþ'_x000d_ßþU_x0001_ü_x0005_'_x0014__x0007__x0001__x0001_ 2 10 2" xfId="20688" xr:uid="{00000000-0005-0000-0000-0000736F0000}"/>
    <cellStyle name="þ_x001d_ðW_x000c_ìþ'_x000d_ßþU_x0001_ü_x0005_'_x0014__x000f__x0001__x0001_ 2 10 2" xfId="20689" xr:uid="{00000000-0005-0000-0000-0000746F0000}"/>
    <cellStyle name="þ_x001d_ðW_x000c_ìþ'_x000d_ßþU_x0001_ü_x0005_'_x0014__x0007__x0001__x0001_ 2 10 3" xfId="20690" xr:uid="{00000000-0005-0000-0000-0000756F0000}"/>
    <cellStyle name="þ_x001d_ðW_x000c_ìþ'_x000d_ßþU_x0001_ü_x0005_'_x0014__x000f__x0001__x0001_ 2 10 3" xfId="20691" xr:uid="{00000000-0005-0000-0000-0000766F0000}"/>
    <cellStyle name="þ_x001d_ðW_x000c_ìþ'_x000d_ßþU_x0001_ü_x0005_'_x0014__x0007__x0001__x0001_ 2 11" xfId="20692" xr:uid="{00000000-0005-0000-0000-0000776F0000}"/>
    <cellStyle name="þ_x001d_ðW_x000c_ìþ'_x000d_ßþU_x0001_ü_x0005_'_x0014__x000f__x0001__x0001_ 2 11" xfId="20693" xr:uid="{00000000-0005-0000-0000-0000786F0000}"/>
    <cellStyle name="þ_x001d_ðW_x000c_ìþ'_x000d_ßþU_x0001_ü_x0005_'_x0014__x0007__x0001__x0001_ 2 11 2" xfId="20694" xr:uid="{00000000-0005-0000-0000-0000796F0000}"/>
    <cellStyle name="þ_x001d_ðW_x000c_ìþ'_x000d_ßþU_x0001_ü_x0005_'_x0014__x000f__x0001__x0001_ 2 11 2" xfId="20695" xr:uid="{00000000-0005-0000-0000-00007A6F0000}"/>
    <cellStyle name="þ_x001d_ðW_x000c_ìþ'_x000d_ßþU_x0001_ü_x0005_'_x0014__x0007__x0001__x0001_ 2 11 3" xfId="20696" xr:uid="{00000000-0005-0000-0000-00007B6F0000}"/>
    <cellStyle name="þ_x001d_ðW_x000c_ìþ'_x000d_ßþU_x0001_ü_x0005_'_x0014__x000f__x0001__x0001_ 2 11 3" xfId="20697" xr:uid="{00000000-0005-0000-0000-00007C6F0000}"/>
    <cellStyle name="þ_x001d_ðW_x000c_ìþ'_x000d_ßþU_x0001_ü_x0005_'_x0014__x0007__x0001__x0001_ 2 12" xfId="20698" xr:uid="{00000000-0005-0000-0000-00007D6F0000}"/>
    <cellStyle name="þ_x001d_ðW_x000c_ìþ'_x000d_ßþU_x0001_ü_x0005_'_x0014__x000f__x0001__x0001_ 2 12" xfId="20699" xr:uid="{00000000-0005-0000-0000-00007E6F0000}"/>
    <cellStyle name="þ_x001d_ðW_x000c_ìþ'_x000d_ßþU_x0001_ü_x0005_'_x0014__x0007__x0001__x0001_ 2 12 2" xfId="20700" xr:uid="{00000000-0005-0000-0000-00007F6F0000}"/>
    <cellStyle name="þ_x001d_ðW_x000c_ìþ'_x000d_ßþU_x0001_ü_x0005_'_x0014__x000f__x0001__x0001_ 2 12 2" xfId="20701" xr:uid="{00000000-0005-0000-0000-0000806F0000}"/>
    <cellStyle name="þ_x001d_ðW_x000c_ìþ'_x000d_ßþU_x0001_ü_x0005_'_x0014__x0007__x0001__x0001_ 2 12 3" xfId="20702" xr:uid="{00000000-0005-0000-0000-0000816F0000}"/>
    <cellStyle name="þ_x001d_ðW_x000c_ìþ'_x000d_ßþU_x0001_ü_x0005_'_x0014__x000f__x0001__x0001_ 2 12 3" xfId="20703" xr:uid="{00000000-0005-0000-0000-0000826F0000}"/>
    <cellStyle name="þ_x001d_ðW_x000c_ìþ'_x000d_ßþU_x0001_ü_x0005_'_x0014__x0007__x0001__x0001_ 2 13" xfId="20704" xr:uid="{00000000-0005-0000-0000-0000836F0000}"/>
    <cellStyle name="þ_x001d_ðW_x000c_ìþ'_x000d_ßþU_x0001_ü_x0005_'_x0014__x000f__x0001__x0001_ 2 13" xfId="20705" xr:uid="{00000000-0005-0000-0000-0000846F0000}"/>
    <cellStyle name="þ_x001d_ðW_x000c_ìþ'_x000d_ßþU_x0001_ü_x0005_'_x0014__x0007__x0001__x0001_ 2 13 2" xfId="20706" xr:uid="{00000000-0005-0000-0000-0000856F0000}"/>
    <cellStyle name="þ_x001d_ðW_x000c_ìþ'_x000d_ßþU_x0001_ü_x0005_'_x0014__x000f__x0001__x0001_ 2 13 2" xfId="20707" xr:uid="{00000000-0005-0000-0000-0000866F0000}"/>
    <cellStyle name="þ_x001d_ðW_x000c_ìþ'_x000d_ßþU_x0001_ü_x0005_'_x0014__x0007__x0001__x0001_ 2 13 3" xfId="20708" xr:uid="{00000000-0005-0000-0000-0000876F0000}"/>
    <cellStyle name="þ_x001d_ðW_x000c_ìþ'_x000d_ßþU_x0001_ü_x0005_'_x0014__x000f__x0001__x0001_ 2 13 3" xfId="20709" xr:uid="{00000000-0005-0000-0000-0000886F0000}"/>
    <cellStyle name="þ_x001d_ðW_x000c_ìþ'_x000d_ßþU_x0001_ü_x0005_'_x0014__x0007__x0001__x0001_ 2 14" xfId="20710" xr:uid="{00000000-0005-0000-0000-0000896F0000}"/>
    <cellStyle name="þ_x001d_ðW_x000c_ìþ'_x000d_ßþU_x0001_ü_x0005_'_x0014__x000f__x0001__x0001_ 2 14" xfId="20711" xr:uid="{00000000-0005-0000-0000-00008A6F0000}"/>
    <cellStyle name="þ_x001d_ðW_x000c_ìþ'_x000d_ßþU_x0001_ü_x0005_'_x0014__x0007__x0001__x0001_ 2 14 2" xfId="20712" xr:uid="{00000000-0005-0000-0000-00008B6F0000}"/>
    <cellStyle name="þ_x001d_ðW_x000c_ìþ'_x000d_ßþU_x0001_ü_x0005_'_x0014__x000f__x0001__x0001_ 2 14 2" xfId="20713" xr:uid="{00000000-0005-0000-0000-00008C6F0000}"/>
    <cellStyle name="þ_x001d_ðW_x000c_ìþ'_x000d_ßþU_x0001_ü_x0005_'_x0014__x0007__x0001__x0001_ 2 14 3" xfId="20714" xr:uid="{00000000-0005-0000-0000-00008D6F0000}"/>
    <cellStyle name="þ_x001d_ðW_x000c_ìþ'_x000d_ßþU_x0001_ü_x0005_'_x0014__x000f__x0001__x0001_ 2 14 3" xfId="20715" xr:uid="{00000000-0005-0000-0000-00008E6F0000}"/>
    <cellStyle name="þ_x001d_ðW_x000c_ìþ'_x000d_ßþU_x0001_ü_x0005_'_x0014__x0007__x0001__x0001_ 2 15" xfId="20716" xr:uid="{00000000-0005-0000-0000-00008F6F0000}"/>
    <cellStyle name="þ_x001d_ðW_x000c_ìþ'_x000d_ßþU_x0001_ü_x0005_'_x0014__x000f__x0001__x0001_ 2 15" xfId="20717" xr:uid="{00000000-0005-0000-0000-0000906F0000}"/>
    <cellStyle name="þ_x001d_ðW_x000c_ìþ'_x000d_ßþU_x0001_ü_x0005_'_x0014__x0007__x0001__x0001_ 2 15 2" xfId="20718" xr:uid="{00000000-0005-0000-0000-0000916F0000}"/>
    <cellStyle name="þ_x001d_ðW_x000c_ìþ'_x000d_ßþU_x0001_ü_x0005_'_x0014__x000f__x0001__x0001_ 2 15 2" xfId="20719" xr:uid="{00000000-0005-0000-0000-0000926F0000}"/>
    <cellStyle name="þ_x001d_ðW_x000c_ìþ'_x000d_ßþU_x0001_ü_x0005_'_x0014__x0007__x0001__x0001_ 2 15 3" xfId="20720" xr:uid="{00000000-0005-0000-0000-0000936F0000}"/>
    <cellStyle name="þ_x001d_ðW_x000c_ìþ'_x000d_ßþU_x0001_ü_x0005_'_x0014__x000f__x0001__x0001_ 2 15 3" xfId="20721" xr:uid="{00000000-0005-0000-0000-0000946F0000}"/>
    <cellStyle name="þ_x001d_ðW_x000c_ìþ'_x000d_ßþU_x0001_ü_x0005_'_x0014__x0007__x0001__x0001_ 2 16" xfId="20722" xr:uid="{00000000-0005-0000-0000-0000956F0000}"/>
    <cellStyle name="þ_x001d_ðW_x000c_ìþ'_x000d_ßþU_x0001_ü_x0005_'_x0014__x000f__x0001__x0001_ 2 16" xfId="20723" xr:uid="{00000000-0005-0000-0000-0000966F0000}"/>
    <cellStyle name="þ_x001d_ðW_x000c_ìþ'_x000d_ßþU_x0001_ü_x0005_'_x0014__x0007__x0001__x0001_ 2 16 2" xfId="20724" xr:uid="{00000000-0005-0000-0000-0000976F0000}"/>
    <cellStyle name="þ_x001d_ðW_x000c_ìþ'_x000d_ßþU_x0001_ü_x0005_'_x0014__x000f__x0001__x0001_ 2 16 2" xfId="20725" xr:uid="{00000000-0005-0000-0000-0000986F0000}"/>
    <cellStyle name="þ_x001d_ðW_x000c_ìþ'_x000d_ßþU_x0001_ü_x0005_'_x0014__x0007__x0001__x0001_ 2 16 3" xfId="20726" xr:uid="{00000000-0005-0000-0000-0000996F0000}"/>
    <cellStyle name="þ_x001d_ðW_x000c_ìþ'_x000d_ßþU_x0001_ü_x0005_'_x0014__x000f__x0001__x0001_ 2 16 3" xfId="20727" xr:uid="{00000000-0005-0000-0000-00009A6F0000}"/>
    <cellStyle name="þ_x001d_ðW_x000c_ìþ'_x000d_ßþU_x0001_ü_x0005_'_x0014__x0007__x0001__x0001_ 2 17" xfId="20728" xr:uid="{00000000-0005-0000-0000-00009B6F0000}"/>
    <cellStyle name="þ_x001d_ðW_x000c_ìþ'_x000d_ßþU_x0001_ü_x0005_'_x0014__x000f__x0001__x0001_ 2 17" xfId="20729" xr:uid="{00000000-0005-0000-0000-00009C6F0000}"/>
    <cellStyle name="þ_x001d_ðW_x000c_ìþ'_x000d_ßþU_x0001_ü_x0005_'_x0014__x0007__x0001__x0001_ 2 17 2" xfId="20730" xr:uid="{00000000-0005-0000-0000-00009D6F0000}"/>
    <cellStyle name="þ_x001d_ðW_x000c_ìþ'_x000d_ßþU_x0001_ü_x0005_'_x0014__x000f__x0001__x0001_ 2 17 2" xfId="20731" xr:uid="{00000000-0005-0000-0000-00009E6F0000}"/>
    <cellStyle name="þ_x001d_ðW_x000c_ìþ'_x000d_ßþU_x0001_ü_x0005_'_x0014__x0007__x0001__x0001_ 2 17 3" xfId="20732" xr:uid="{00000000-0005-0000-0000-00009F6F0000}"/>
    <cellStyle name="þ_x001d_ðW_x000c_ìþ'_x000d_ßþU_x0001_ü_x0005_'_x0014__x000f__x0001__x0001_ 2 17 3" xfId="20733" xr:uid="{00000000-0005-0000-0000-0000A06F0000}"/>
    <cellStyle name="þ_x001d_ðW_x000c_ìþ'_x000d_ßþU_x0001_ü_x0005_'_x0014__x0007__x0001__x0001_ 2 18" xfId="20734" xr:uid="{00000000-0005-0000-0000-0000A16F0000}"/>
    <cellStyle name="þ_x001d_ðW_x000c_ìþ'_x000d_ßþU_x0001_ü_x0005_'_x0014__x000f__x0001__x0001_ 2 18" xfId="20735" xr:uid="{00000000-0005-0000-0000-0000A26F0000}"/>
    <cellStyle name="þ_x001d_ðW_x000c_ìþ'_x000d_ßþU_x0001_ü_x0005_'_x0014__x0007__x0001__x0001_ 2 18 2" xfId="20736" xr:uid="{00000000-0005-0000-0000-0000A36F0000}"/>
    <cellStyle name="þ_x001d_ðW_x000c_ìþ'_x000d_ßþU_x0001_ü_x0005_'_x0014__x000f__x0001__x0001_ 2 18 2" xfId="20737" xr:uid="{00000000-0005-0000-0000-0000A46F0000}"/>
    <cellStyle name="þ_x001d_ðW_x000c_ìþ'_x000d_ßþU_x0001_ü_x0005_'_x0014__x0007__x0001__x0001_ 2 18 3" xfId="20738" xr:uid="{00000000-0005-0000-0000-0000A56F0000}"/>
    <cellStyle name="þ_x001d_ðW_x000c_ìþ'_x000d_ßþU_x0001_ü_x0005_'_x0014__x000f__x0001__x0001_ 2 18 3" xfId="20739" xr:uid="{00000000-0005-0000-0000-0000A66F0000}"/>
    <cellStyle name="þ_x001d_ðW_x000c_ìþ'_x000d_ßþU_x0001_ü_x0005_'_x0014__x0007__x0001__x0001_ 2 19" xfId="20740" xr:uid="{00000000-0005-0000-0000-0000A76F0000}"/>
    <cellStyle name="þ_x001d_ðW_x000c_ìþ'_x000d_ßþU_x0001_ü_x0005_'_x0014__x000f__x0001__x0001_ 2 19" xfId="20741" xr:uid="{00000000-0005-0000-0000-0000A86F0000}"/>
    <cellStyle name="þ_x001d_ðW_x000c_ìþ'_x000d_ßþU_x0001_ü_x0005_'_x0014__x0007__x0001__x0001_ 2 19 2" xfId="20742" xr:uid="{00000000-0005-0000-0000-0000A96F0000}"/>
    <cellStyle name="þ_x001d_ðW_x000c_ìþ'_x000d_ßþU_x0001_ü_x0005_'_x0014__x000f__x0001__x0001_ 2 19 2" xfId="20743" xr:uid="{00000000-0005-0000-0000-0000AA6F0000}"/>
    <cellStyle name="þ_x001d_ðW_x000c_ìþ'_x000d_ßþU_x0001_ü_x0005_'_x0014__x0007__x0001__x0001_ 2 19 3" xfId="20744" xr:uid="{00000000-0005-0000-0000-0000AB6F0000}"/>
    <cellStyle name="þ_x001d_ðW_x000c_ìþ'_x000d_ßþU_x0001_ü_x0005_'_x0014__x000f__x0001__x0001_ 2 19 3" xfId="20745" xr:uid="{00000000-0005-0000-0000-0000AC6F0000}"/>
    <cellStyle name="þ_x001d_ðW_x000c_ìþ'_x000d_ßþU_x0001_ü_x0005_'_x0014__x0007__x0001__x0001_ 2 2" xfId="20746" xr:uid="{00000000-0005-0000-0000-0000AD6F0000}"/>
    <cellStyle name="þ_x001d_ðW_x000c_ìþ'_x000d_ßþU_x0001_ü_x0005_'_x0014__x000f__x0001__x0001_ 2 2" xfId="20747" xr:uid="{00000000-0005-0000-0000-0000AE6F0000}"/>
    <cellStyle name="þ_x001d_ðW_x000c_ìþ'_x000d_ßþU_x0001_ü_x0005_'_x0014__x0007__x0001__x0001_ 2 2 2" xfId="20748" xr:uid="{00000000-0005-0000-0000-0000AF6F0000}"/>
    <cellStyle name="þ_x001d_ðW_x000c_ìþ'_x000d_ßþU_x0001_ü_x0005_'_x0014__x000f__x0001__x0001_ 2 2 2" xfId="20749" xr:uid="{00000000-0005-0000-0000-0000B06F0000}"/>
    <cellStyle name="þ_x001d_ðW_x000c_ìþ'_x000d_ßþU_x0001_ü_x0005_'_x0014__x0007__x0001__x0001_ 2 2 3" xfId="20750" xr:uid="{00000000-0005-0000-0000-0000B16F0000}"/>
    <cellStyle name="þ_x001d_ðW_x000c_ìþ'_x000d_ßþU_x0001_ü_x0005_'_x0014__x000f__x0001__x0001_ 2 2 3" xfId="20751" xr:uid="{00000000-0005-0000-0000-0000B26F0000}"/>
    <cellStyle name="þ_x001d_ðW_x000c_ìþ'_x000d_ßþU_x0001_ü_x0005_'_x0014__x0007__x0001__x0001_ 2 20" xfId="20752" xr:uid="{00000000-0005-0000-0000-0000B36F0000}"/>
    <cellStyle name="þ_x001d_ðW_x000c_ìþ'_x000d_ßþU_x0001_ü_x0005_'_x0014__x000f__x0001__x0001_ 2 20" xfId="20753" xr:uid="{00000000-0005-0000-0000-0000B46F0000}"/>
    <cellStyle name="þ_x001d_ðW_x000c_ìþ'_x000d_ßþU_x0001_ü_x0005_'_x0014__x0007__x0001__x0001_ 2 20 2" xfId="20754" xr:uid="{00000000-0005-0000-0000-0000B56F0000}"/>
    <cellStyle name="þ_x001d_ðW_x000c_ìþ'_x000d_ßþU_x0001_ü_x0005_'_x0014__x000f__x0001__x0001_ 2 20 2" xfId="20755" xr:uid="{00000000-0005-0000-0000-0000B66F0000}"/>
    <cellStyle name="þ_x001d_ðW_x000c_ìþ'_x000d_ßþU_x0001_ü_x0005_'_x0014__x0007__x0001__x0001_ 2 20 3" xfId="20756" xr:uid="{00000000-0005-0000-0000-0000B76F0000}"/>
    <cellStyle name="þ_x001d_ðW_x000c_ìþ'_x000d_ßþU_x0001_ü_x0005_'_x0014__x000f__x0001__x0001_ 2 20 3" xfId="20757" xr:uid="{00000000-0005-0000-0000-0000B86F0000}"/>
    <cellStyle name="þ_x001d_ðW_x000c_ìþ'_x000d_ßþU_x0001_ü_x0005_'_x0014__x0007__x0001__x0001_ 2 21" xfId="20758" xr:uid="{00000000-0005-0000-0000-0000B96F0000}"/>
    <cellStyle name="þ_x001d_ðW_x000c_ìþ'_x000d_ßþU_x0001_ü_x0005_'_x0014__x000f__x0001__x0001_ 2 21" xfId="20759" xr:uid="{00000000-0005-0000-0000-0000BA6F0000}"/>
    <cellStyle name="þ_x001d_ðW_x000c_ìþ'_x000d_ßþU_x0001_ü_x0005_'_x0014__x0007__x0001__x0001_ 2 21 2" xfId="20760" xr:uid="{00000000-0005-0000-0000-0000BB6F0000}"/>
    <cellStyle name="þ_x001d_ðW_x000c_ìþ'_x000d_ßþU_x0001_ü_x0005_'_x0014__x000f__x0001__x0001_ 2 21 2" xfId="20761" xr:uid="{00000000-0005-0000-0000-0000BC6F0000}"/>
    <cellStyle name="þ_x001d_ðW_x000c_ìþ'_x000d_ßþU_x0001_ü_x0005_'_x0014__x0007__x0001__x0001_ 2 21 3" xfId="20762" xr:uid="{00000000-0005-0000-0000-0000BD6F0000}"/>
    <cellStyle name="þ_x001d_ðW_x000c_ìþ'_x000d_ßþU_x0001_ü_x0005_'_x0014__x000f__x0001__x0001_ 2 21 3" xfId="20763" xr:uid="{00000000-0005-0000-0000-0000BE6F0000}"/>
    <cellStyle name="þ_x001d_ðW_x000c_ìþ'_x000d_ßþU_x0001_ü_x0005_'_x0014__x0007__x0001__x0001_ 2 22" xfId="20764" xr:uid="{00000000-0005-0000-0000-0000BF6F0000}"/>
    <cellStyle name="þ_x001d_ðW_x000c_ìþ'_x000d_ßþU_x0001_ü_x0005_'_x0014__x000f__x0001__x0001_ 2 22" xfId="20765" xr:uid="{00000000-0005-0000-0000-0000C06F0000}"/>
    <cellStyle name="þ_x001d_ðW_x000c_ìþ'_x000d_ßþU_x0001_ü_x0005_'_x0014__x0007__x0001__x0001_ 2 22 2" xfId="20766" xr:uid="{00000000-0005-0000-0000-0000C16F0000}"/>
    <cellStyle name="þ_x001d_ðW_x000c_ìþ'_x000d_ßþU_x0001_ü_x0005_'_x0014__x000f__x0001__x0001_ 2 22 2" xfId="20767" xr:uid="{00000000-0005-0000-0000-0000C26F0000}"/>
    <cellStyle name="þ_x001d_ðW_x000c_ìþ'_x000d_ßþU_x0001_ü_x0005_'_x0014__x0007__x0001__x0001_ 2 22 3" xfId="20768" xr:uid="{00000000-0005-0000-0000-0000C36F0000}"/>
    <cellStyle name="þ_x001d_ðW_x000c_ìþ'_x000d_ßþU_x0001_ü_x0005_'_x0014__x000f__x0001__x0001_ 2 22 3" xfId="20769" xr:uid="{00000000-0005-0000-0000-0000C46F0000}"/>
    <cellStyle name="þ_x001d_ðW_x000c_ìþ'_x000d_ßþU_x0001_ü_x0005_'_x0014__x0007__x0001__x0001_ 2 23" xfId="20770" xr:uid="{00000000-0005-0000-0000-0000C56F0000}"/>
    <cellStyle name="þ_x001d_ðW_x000c_ìþ'_x000d_ßþU_x0001_ü_x0005_'_x0014__x000f__x0001__x0001_ 2 23" xfId="20771" xr:uid="{00000000-0005-0000-0000-0000C66F0000}"/>
    <cellStyle name="þ_x001d_ðW_x000c_ìþ'_x000d_ßþU_x0001_ü_x0005_'_x0014__x0007__x0001__x0001_ 2 23 2" xfId="20772" xr:uid="{00000000-0005-0000-0000-0000C76F0000}"/>
    <cellStyle name="þ_x001d_ðW_x000c_ìþ'_x000d_ßþU_x0001_ü_x0005_'_x0014__x000f__x0001__x0001_ 2 23 2" xfId="20773" xr:uid="{00000000-0005-0000-0000-0000C86F0000}"/>
    <cellStyle name="þ_x001d_ðW_x000c_ìþ'_x000d_ßþU_x0001_ü_x0005_'_x0014__x0007__x0001__x0001_ 2 23 3" xfId="20774" xr:uid="{00000000-0005-0000-0000-0000C96F0000}"/>
    <cellStyle name="þ_x001d_ðW_x000c_ìþ'_x000d_ßþU_x0001_ü_x0005_'_x0014__x000f__x0001__x0001_ 2 23 3" xfId="20775" xr:uid="{00000000-0005-0000-0000-0000CA6F0000}"/>
    <cellStyle name="þ_x001d_ðW_x000c_ìþ'_x000d_ßþU_x0001_ü_x0005_'_x0014__x0007__x0001__x0001_ 2 24" xfId="20776" xr:uid="{00000000-0005-0000-0000-0000CB6F0000}"/>
    <cellStyle name="þ_x001d_ðW_x000c_ìþ'_x000d_ßþU_x0001_ü_x0005_'_x0014__x000f__x0001__x0001_ 2 24" xfId="20777" xr:uid="{00000000-0005-0000-0000-0000CC6F0000}"/>
    <cellStyle name="þ_x001d_ðW_x000c_ìþ'_x000d_ßþU_x0001_ü_x0005_'_x0014__x0007__x0001__x0001_ 2 24 2" xfId="20778" xr:uid="{00000000-0005-0000-0000-0000CD6F0000}"/>
    <cellStyle name="þ_x001d_ðW_x000c_ìþ'_x000d_ßþU_x0001_ü_x0005_'_x0014__x000f__x0001__x0001_ 2 24 2" xfId="20779" xr:uid="{00000000-0005-0000-0000-0000CE6F0000}"/>
    <cellStyle name="þ_x001d_ðW_x000c_ìþ'_x000d_ßþU_x0001_ü_x0005_'_x0014__x0007__x0001__x0001_ 2 24 3" xfId="20780" xr:uid="{00000000-0005-0000-0000-0000CF6F0000}"/>
    <cellStyle name="þ_x001d_ðW_x000c_ìþ'_x000d_ßþU_x0001_ü_x0005_'_x0014__x000f__x0001__x0001_ 2 24 3" xfId="20781" xr:uid="{00000000-0005-0000-0000-0000D06F0000}"/>
    <cellStyle name="þ_x001d_ðW_x000c_ìþ'_x000d_ßþU_x0001_ü_x0005_'_x0014__x0007__x0001__x0001_ 2 25" xfId="20782" xr:uid="{00000000-0005-0000-0000-0000D16F0000}"/>
    <cellStyle name="þ_x001d_ðW_x000c_ìþ'_x000d_ßþU_x0001_ü_x0005_'_x0014__x000f__x0001__x0001_ 2 25" xfId="20783" xr:uid="{00000000-0005-0000-0000-0000D26F0000}"/>
    <cellStyle name="þ_x001d_ðW_x000c_ìþ'_x000d_ßþU_x0001_ü_x0005_'_x0014__x0007__x0001__x0001_ 2 26" xfId="20784" xr:uid="{00000000-0005-0000-0000-0000D36F0000}"/>
    <cellStyle name="þ_x001d_ðW_x000c_ìþ'_x000d_ßþU_x0001_ü_x0005_'_x0014__x000f__x0001__x0001_ 2 26" xfId="20785" xr:uid="{00000000-0005-0000-0000-0000D46F0000}"/>
    <cellStyle name="þ_x001d_ðW_x000c_ìþ'_x000d_ßþU_x0001_ü_x0005_'_x0014__x0007__x0001__x0001_ 2 3" xfId="20786" xr:uid="{00000000-0005-0000-0000-0000D56F0000}"/>
    <cellStyle name="þ_x001d_ðW_x000c_ìþ'_x000d_ßþU_x0001_ü_x0005_'_x0014__x000f__x0001__x0001_ 2 3" xfId="20787" xr:uid="{00000000-0005-0000-0000-0000D66F0000}"/>
    <cellStyle name="þ_x001d_ðW_x000c_ìþ'_x000d_ßþU_x0001_ü_x0005_'_x0014__x0007__x0001__x0001_ 2 3 2" xfId="20788" xr:uid="{00000000-0005-0000-0000-0000D76F0000}"/>
    <cellStyle name="þ_x001d_ðW_x000c_ìþ'_x000d_ßþU_x0001_ü_x0005_'_x0014__x000f__x0001__x0001_ 2 3 2" xfId="20789" xr:uid="{00000000-0005-0000-0000-0000D86F0000}"/>
    <cellStyle name="þ_x001d_ðW_x000c_ìþ'_x000d_ßþU_x0001_ü_x0005_'_x0014__x0007__x0001__x0001_ 2 3 3" xfId="20790" xr:uid="{00000000-0005-0000-0000-0000D96F0000}"/>
    <cellStyle name="þ_x001d_ðW_x000c_ìþ'_x000d_ßþU_x0001_ü_x0005_'_x0014__x000f__x0001__x0001_ 2 3 3" xfId="20791" xr:uid="{00000000-0005-0000-0000-0000DA6F0000}"/>
    <cellStyle name="þ_x001d_ðW_x000c_ìþ'_x000d_ßþU_x0001_ü_x0005_'_x0014__x0007__x0001__x0001_ 2 4" xfId="20792" xr:uid="{00000000-0005-0000-0000-0000DB6F0000}"/>
    <cellStyle name="þ_x001d_ðW_x000c_ìþ'_x000d_ßþU_x0001_ü_x0005_'_x0014__x000f__x0001__x0001_ 2 4" xfId="20793" xr:uid="{00000000-0005-0000-0000-0000DC6F0000}"/>
    <cellStyle name="þ_x001d_ðW_x000c_ìþ'_x000d_ßþU_x0001_ü_x0005_'_x0014__x0007__x0001__x0001_ 2 4 2" xfId="20794" xr:uid="{00000000-0005-0000-0000-0000DD6F0000}"/>
    <cellStyle name="þ_x001d_ðW_x000c_ìþ'_x000d_ßþU_x0001_ü_x0005_'_x0014__x000f__x0001__x0001_ 2 4 2" xfId="20795" xr:uid="{00000000-0005-0000-0000-0000DE6F0000}"/>
    <cellStyle name="þ_x001d_ðW_x000c_ìþ'_x000d_ßþU_x0001_ü_x0005_'_x0014__x0007__x0001__x0001_ 2 4 3" xfId="20796" xr:uid="{00000000-0005-0000-0000-0000DF6F0000}"/>
    <cellStyle name="þ_x001d_ðW_x000c_ìþ'_x000d_ßþU_x0001_ü_x0005_'_x0014__x000f__x0001__x0001_ 2 4 3" xfId="20797" xr:uid="{00000000-0005-0000-0000-0000E06F0000}"/>
    <cellStyle name="þ_x001d_ðW_x000c_ìþ'_x000d_ßþU_x0001_ü_x0005_'_x0014__x0007__x0001__x0001_ 2 5" xfId="20798" xr:uid="{00000000-0005-0000-0000-0000E16F0000}"/>
    <cellStyle name="þ_x001d_ðW_x000c_ìþ'_x000d_ßþU_x0001_ü_x0005_'_x0014__x000f__x0001__x0001_ 2 5" xfId="20799" xr:uid="{00000000-0005-0000-0000-0000E26F0000}"/>
    <cellStyle name="þ_x001d_ðW_x000c_ìþ'_x000d_ßþU_x0001_ü_x0005_'_x0014__x0007__x0001__x0001_ 2 5 2" xfId="20800" xr:uid="{00000000-0005-0000-0000-0000E36F0000}"/>
    <cellStyle name="þ_x001d_ðW_x000c_ìþ'_x000d_ßþU_x0001_ü_x0005_'_x0014__x000f__x0001__x0001_ 2 5 2" xfId="20801" xr:uid="{00000000-0005-0000-0000-0000E46F0000}"/>
    <cellStyle name="þ_x001d_ðW_x000c_ìþ'_x000d_ßþU_x0001_ü_x0005_'_x0014__x0007__x0001__x0001_ 2 5 3" xfId="20802" xr:uid="{00000000-0005-0000-0000-0000E56F0000}"/>
    <cellStyle name="þ_x001d_ðW_x000c_ìþ'_x000d_ßþU_x0001_ü_x0005_'_x0014__x000f__x0001__x0001_ 2 5 3" xfId="20803" xr:uid="{00000000-0005-0000-0000-0000E66F0000}"/>
    <cellStyle name="þ_x001d_ðW_x000c_ìþ'_x000d_ßþU_x0001_ü_x0005_'_x0014__x0007__x0001__x0001_ 2 6" xfId="20804" xr:uid="{00000000-0005-0000-0000-0000E76F0000}"/>
    <cellStyle name="þ_x001d_ðW_x000c_ìþ'_x000d_ßþU_x0001_ü_x0005_'_x0014__x000f__x0001__x0001_ 2 6" xfId="20805" xr:uid="{00000000-0005-0000-0000-0000E86F0000}"/>
    <cellStyle name="þ_x001d_ðW_x000c_ìþ'_x000d_ßþU_x0001_ü_x0005_'_x0014__x0007__x0001__x0001_ 2 6 2" xfId="20806" xr:uid="{00000000-0005-0000-0000-0000E96F0000}"/>
    <cellStyle name="þ_x001d_ðW_x000c_ìþ'_x000d_ßþU_x0001_ü_x0005_'_x0014__x000f__x0001__x0001_ 2 6 2" xfId="20807" xr:uid="{00000000-0005-0000-0000-0000EA6F0000}"/>
    <cellStyle name="þ_x001d_ðW_x000c_ìþ'_x000d_ßþU_x0001_ü_x0005_'_x0014__x0007__x0001__x0001_ 2 6 3" xfId="20808" xr:uid="{00000000-0005-0000-0000-0000EB6F0000}"/>
    <cellStyle name="þ_x001d_ðW_x000c_ìþ'_x000d_ßþU_x0001_ü_x0005_'_x0014__x000f__x0001__x0001_ 2 6 3" xfId="20809" xr:uid="{00000000-0005-0000-0000-0000EC6F0000}"/>
    <cellStyle name="þ_x001d_ðW_x000c_ìþ'_x000d_ßþU_x0001_ü_x0005_'_x0014__x0007__x0001__x0001_ 2 7" xfId="20810" xr:uid="{00000000-0005-0000-0000-0000ED6F0000}"/>
    <cellStyle name="þ_x001d_ðW_x000c_ìþ'_x000d_ßþU_x0001_ü_x0005_'_x0014__x000f__x0001__x0001_ 2 7" xfId="20811" xr:uid="{00000000-0005-0000-0000-0000EE6F0000}"/>
    <cellStyle name="þ_x001d_ðW_x000c_ìþ'_x000d_ßþU_x0001_ü_x0005_'_x0014__x0007__x0001__x0001_ 2 7 2" xfId="20812" xr:uid="{00000000-0005-0000-0000-0000EF6F0000}"/>
    <cellStyle name="þ_x001d_ðW_x000c_ìþ'_x000d_ßþU_x0001_ü_x0005_'_x0014__x000f__x0001__x0001_ 2 7 2" xfId="20813" xr:uid="{00000000-0005-0000-0000-0000F06F0000}"/>
    <cellStyle name="þ_x001d_ðW_x000c_ìþ'_x000d_ßþU_x0001_ü_x0005_'_x0014__x0007__x0001__x0001_ 2 7 3" xfId="20814" xr:uid="{00000000-0005-0000-0000-0000F16F0000}"/>
    <cellStyle name="þ_x001d_ðW_x000c_ìþ'_x000d_ßþU_x0001_ü_x0005_'_x0014__x000f__x0001__x0001_ 2 7 3" xfId="20815" xr:uid="{00000000-0005-0000-0000-0000F26F0000}"/>
    <cellStyle name="þ_x001d_ðW_x000c_ìþ'_x000d_ßþU_x0001_ü_x0005_'_x0014__x0007__x0001__x0001_ 2 8" xfId="20816" xr:uid="{00000000-0005-0000-0000-0000F36F0000}"/>
    <cellStyle name="þ_x001d_ðW_x000c_ìþ'_x000d_ßþU_x0001_ü_x0005_'_x0014__x000f__x0001__x0001_ 2 8" xfId="20817" xr:uid="{00000000-0005-0000-0000-0000F46F0000}"/>
    <cellStyle name="þ_x001d_ðW_x000c_ìþ'_x000d_ßþU_x0001_ü_x0005_'_x0014__x0007__x0001__x0001_ 2 8 2" xfId="20818" xr:uid="{00000000-0005-0000-0000-0000F56F0000}"/>
    <cellStyle name="þ_x001d_ðW_x000c_ìþ'_x000d_ßþU_x0001_ü_x0005_'_x0014__x000f__x0001__x0001_ 2 8 2" xfId="20819" xr:uid="{00000000-0005-0000-0000-0000F66F0000}"/>
    <cellStyle name="þ_x001d_ðW_x000c_ìþ'_x000d_ßþU_x0001_ü_x0005_'_x0014__x0007__x0001__x0001_ 2 8 3" xfId="20820" xr:uid="{00000000-0005-0000-0000-0000F76F0000}"/>
    <cellStyle name="þ_x001d_ðW_x000c_ìþ'_x000d_ßþU_x0001_ü_x0005_'_x0014__x000f__x0001__x0001_ 2 8 3" xfId="20821" xr:uid="{00000000-0005-0000-0000-0000F86F0000}"/>
    <cellStyle name="þ_x001d_ðW_x000c_ìþ'_x000d_ßþU_x0001_ü_x0005_'_x0014__x0007__x0001__x0001_ 2 9" xfId="20822" xr:uid="{00000000-0005-0000-0000-0000F96F0000}"/>
    <cellStyle name="þ_x001d_ðW_x000c_ìþ'_x000d_ßþU_x0001_ü_x0005_'_x0014__x000f__x0001__x0001_ 2 9" xfId="20823" xr:uid="{00000000-0005-0000-0000-0000FA6F0000}"/>
    <cellStyle name="þ_x001d_ðW_x000c_ìþ'_x000d_ßþU_x0001_ü_x0005_'_x0014__x0007__x0001__x0001_ 2 9 2" xfId="20824" xr:uid="{00000000-0005-0000-0000-0000FB6F0000}"/>
    <cellStyle name="þ_x001d_ðW_x000c_ìþ'_x000d_ßþU_x0001_ü_x0005_'_x0014__x000f__x0001__x0001_ 2 9 2" xfId="20825" xr:uid="{00000000-0005-0000-0000-0000FC6F0000}"/>
    <cellStyle name="þ_x001d_ðW_x000c_ìþ'_x000d_ßþU_x0001_ü_x0005_'_x0014__x0007__x0001__x0001_ 2 9 3" xfId="20826" xr:uid="{00000000-0005-0000-0000-0000FD6F0000}"/>
    <cellStyle name="þ_x001d_ðW_x000c_ìþ'_x000d_ßþU_x0001_ü_x0005_'_x0014__x000f__x0001__x0001_ 2 9 3" xfId="20827" xr:uid="{00000000-0005-0000-0000-0000FE6F0000}"/>
    <cellStyle name="þ_x001d_ðW_x000c_ìþ'_x000d_ßþU_x0001_ü_x0005_'_x0014__x0007__x0001__x0001_ 20" xfId="20828" xr:uid="{00000000-0005-0000-0000-0000FF6F0000}"/>
    <cellStyle name="þ_x001d_ðW_x000c_ìþ'_x000d_ßþU_x0001_ü_x0005_'_x0014__x000f__x0001__x0001_ 20" xfId="20829" xr:uid="{00000000-0005-0000-0000-000000700000}"/>
    <cellStyle name="þ_x001d_ðW_x000c_ìþ'_x000d_ßþU_x0001_ü_x0005_'_x0014__x0007__x0001__x0001_ 20 2" xfId="20830" xr:uid="{00000000-0005-0000-0000-000001700000}"/>
    <cellStyle name="þ_x001d_ðW_x000c_ìþ'_x000d_ßþU_x0001_ü_x0005_'_x0014__x000f__x0001__x0001_ 20 2" xfId="20831" xr:uid="{00000000-0005-0000-0000-000002700000}"/>
    <cellStyle name="þ_x001d_ðW_x000c_ìþ'_x000d_ßþU_x0001_ü_x0005_'_x0014__x0007__x0001__x0001_ 20 3" xfId="20832" xr:uid="{00000000-0005-0000-0000-000003700000}"/>
    <cellStyle name="þ_x001d_ðW_x000c_ìþ'_x000d_ßþU_x0001_ü_x0005_'_x0014__x000f__x0001__x0001_ 20 3" xfId="20833" xr:uid="{00000000-0005-0000-0000-000004700000}"/>
    <cellStyle name="þ_x001d_ðW_x000c_ìþ'_x000d_ßþU_x0001_ü_x0005_'_x0014__x0007__x0001__x0001_ 21" xfId="20834" xr:uid="{00000000-0005-0000-0000-000005700000}"/>
    <cellStyle name="þ_x001d_ðW_x000c_ìþ'_x000d_ßþU_x0001_ü_x0005_'_x0014__x000f__x0001__x0001_ 21" xfId="20835" xr:uid="{00000000-0005-0000-0000-000006700000}"/>
    <cellStyle name="þ_x001d_ðW_x000c_ìþ'_x000d_ßþU_x0001_ü_x0005_'_x0014__x0007__x0001__x0001_ 21 2" xfId="20836" xr:uid="{00000000-0005-0000-0000-000007700000}"/>
    <cellStyle name="þ_x001d_ðW_x000c_ìþ'_x000d_ßþU_x0001_ü_x0005_'_x0014__x000f__x0001__x0001_ 21 2" xfId="20837" xr:uid="{00000000-0005-0000-0000-000008700000}"/>
    <cellStyle name="þ_x001d_ðW_x000c_ìþ'_x000d_ßþU_x0001_ü_x0005_'_x0014__x0007__x0001__x0001_ 21 3" xfId="20838" xr:uid="{00000000-0005-0000-0000-000009700000}"/>
    <cellStyle name="þ_x001d_ðW_x000c_ìþ'_x000d_ßþU_x0001_ü_x0005_'_x0014__x000f__x0001__x0001_ 21 3" xfId="20839" xr:uid="{00000000-0005-0000-0000-00000A700000}"/>
    <cellStyle name="þ_x001d_ðW_x000c_ìþ'_x000d_ßþU_x0001_ü_x0005_'_x0014__x0007__x0001__x0001_ 22" xfId="20840" xr:uid="{00000000-0005-0000-0000-00000B700000}"/>
    <cellStyle name="þ_x001d_ðW_x000c_ìþ'_x000d_ßþU_x0001_ü_x0005_'_x0014__x000f__x0001__x0001_ 22" xfId="20841" xr:uid="{00000000-0005-0000-0000-00000C700000}"/>
    <cellStyle name="þ_x001d_ðW_x000c_ìþ'_x000d_ßþU_x0001_ü_x0005_'_x0014__x0007__x0001__x0001_ 22 2" xfId="20842" xr:uid="{00000000-0005-0000-0000-00000D700000}"/>
    <cellStyle name="þ_x001d_ðW_x000c_ìþ'_x000d_ßþU_x0001_ü_x0005_'_x0014__x000f__x0001__x0001_ 22 2" xfId="20843" xr:uid="{00000000-0005-0000-0000-00000E700000}"/>
    <cellStyle name="þ_x001d_ðW_x000c_ìþ'_x000d_ßþU_x0001_ü_x0005_'_x0014__x0007__x0001__x0001_ 22 3" xfId="20844" xr:uid="{00000000-0005-0000-0000-00000F700000}"/>
    <cellStyle name="þ_x001d_ðW_x000c_ìþ'_x000d_ßþU_x0001_ü_x0005_'_x0014__x000f__x0001__x0001_ 22 3" xfId="20845" xr:uid="{00000000-0005-0000-0000-000010700000}"/>
    <cellStyle name="þ_x001d_ðW_x000c_ìþ'_x000d_ßþU_x0001_ü_x0005_'_x0014__x0007__x0001__x0001_ 23" xfId="20846" xr:uid="{00000000-0005-0000-0000-000011700000}"/>
    <cellStyle name="þ_x001d_ðW_x000c_ìþ'_x000d_ßþU_x0001_ü_x0005_'_x0014__x000f__x0001__x0001_ 23" xfId="20847" xr:uid="{00000000-0005-0000-0000-000012700000}"/>
    <cellStyle name="þ_x001d_ðW_x000c_ìþ'_x000d_ßþU_x0001_ü_x0005_'_x0014__x0007__x0001__x0001_ 23 2" xfId="20848" xr:uid="{00000000-0005-0000-0000-000013700000}"/>
    <cellStyle name="þ_x001d_ðW_x000c_ìþ'_x000d_ßþU_x0001_ü_x0005_'_x0014__x000f__x0001__x0001_ 23 2" xfId="20849" xr:uid="{00000000-0005-0000-0000-000014700000}"/>
    <cellStyle name="þ_x001d_ðW_x000c_ìþ'_x000d_ßþU_x0001_ü_x0005_'_x0014__x0007__x0001__x0001_ 23 3" xfId="20850" xr:uid="{00000000-0005-0000-0000-000015700000}"/>
    <cellStyle name="þ_x001d_ðW_x000c_ìþ'_x000d_ßþU_x0001_ü_x0005_'_x0014__x000f__x0001__x0001_ 23 3" xfId="20851" xr:uid="{00000000-0005-0000-0000-000016700000}"/>
    <cellStyle name="þ_x001d_ðW_x000c_ìþ'_x000d_ßþU_x0001_ü_x0005_'_x0014__x0007__x0001__x0001_ 24" xfId="20852" xr:uid="{00000000-0005-0000-0000-000017700000}"/>
    <cellStyle name="þ_x001d_ðW_x000c_ìþ'_x000d_ßþU_x0001_ü_x0005_'_x0014__x000f__x0001__x0001_ 24" xfId="20853" xr:uid="{00000000-0005-0000-0000-000018700000}"/>
    <cellStyle name="þ_x001d_ðW_x000c_ìþ'_x000d_ßþU_x0001_ü_x0005_'_x0014__x0007__x0001__x0001_ 24 2" xfId="20854" xr:uid="{00000000-0005-0000-0000-000019700000}"/>
    <cellStyle name="þ_x001d_ðW_x000c_ìþ'_x000d_ßþU_x0001_ü_x0005_'_x0014__x000f__x0001__x0001_ 24 2" xfId="20855" xr:uid="{00000000-0005-0000-0000-00001A700000}"/>
    <cellStyle name="þ_x001d_ðW_x000c_ìþ'_x000d_ßþU_x0001_ü_x0005_'_x0014__x0007__x0001__x0001_ 24 3" xfId="20856" xr:uid="{00000000-0005-0000-0000-00001B700000}"/>
    <cellStyle name="þ_x001d_ðW_x000c_ìþ'_x000d_ßþU_x0001_ü_x0005_'_x0014__x000f__x0001__x0001_ 24 3" xfId="20857" xr:uid="{00000000-0005-0000-0000-00001C700000}"/>
    <cellStyle name="þ_x001d_ðW_x000c_ìþ'_x000d_ßþU_x0001_ü_x0005_'_x0014__x0007__x0001__x0001_ 25" xfId="20858" xr:uid="{00000000-0005-0000-0000-00001D700000}"/>
    <cellStyle name="þ_x001d_ðW_x000c_ìþ'_x000d_ßþU_x0001_ü_x0005_'_x0014__x000f__x0001__x0001_ 25" xfId="20859" xr:uid="{00000000-0005-0000-0000-00001E700000}"/>
    <cellStyle name="þ_x001d_ðW_x000c_ìþ'_x000d_ßþU_x0001_ü_x0005_'_x0014__x0007__x0001__x0001_ 25 2" xfId="20860" xr:uid="{00000000-0005-0000-0000-00001F700000}"/>
    <cellStyle name="þ_x001d_ðW_x000c_ìþ'_x000d_ßþU_x0001_ü_x0005_'_x0014__x000f__x0001__x0001_ 25 2" xfId="20861" xr:uid="{00000000-0005-0000-0000-000020700000}"/>
    <cellStyle name="þ_x001d_ðW_x000c_ìþ'_x000d_ßþU_x0001_ü_x0005_'_x0014__x0007__x0001__x0001_ 25 3" xfId="20862" xr:uid="{00000000-0005-0000-0000-000021700000}"/>
    <cellStyle name="þ_x001d_ðW_x000c_ìþ'_x000d_ßþU_x0001_ü_x0005_'_x0014__x000f__x0001__x0001_ 25 3" xfId="20863" xr:uid="{00000000-0005-0000-0000-000022700000}"/>
    <cellStyle name="þ_x001d_ðW_x000c_ìþ'_x000d_ßþU_x0001_ü_x0005_'_x0014__x0007__x0001__x0001_ 26" xfId="20864" xr:uid="{00000000-0005-0000-0000-000023700000}"/>
    <cellStyle name="þ_x001d_ðW_x000c_ìþ'_x000d_ßþU_x0001_ü_x0005_'_x0014__x000f__x0001__x0001_ 26" xfId="20865" xr:uid="{00000000-0005-0000-0000-000024700000}"/>
    <cellStyle name="þ_x001d_ðW_x000c_ìþ'_x000d_ßþU_x0001_ü_x0005_'_x0014__x0007__x0001__x0001_ 26 2" xfId="20866" xr:uid="{00000000-0005-0000-0000-000025700000}"/>
    <cellStyle name="þ_x001d_ðW_x000c_ìþ'_x000d_ßþU_x0001_ü_x0005_'_x0014__x000f__x0001__x0001_ 26 2" xfId="20867" xr:uid="{00000000-0005-0000-0000-000026700000}"/>
    <cellStyle name="þ_x001d_ðW_x000c_ìþ'_x000d_ßþU_x0001_ü_x0005_'_x0014__x0007__x0001__x0001_ 26 3" xfId="20868" xr:uid="{00000000-0005-0000-0000-000027700000}"/>
    <cellStyle name="þ_x001d_ðW_x000c_ìþ'_x000d_ßþU_x0001_ü_x0005_'_x0014__x000f__x0001__x0001_ 26 3" xfId="20869" xr:uid="{00000000-0005-0000-0000-000028700000}"/>
    <cellStyle name="þ_x001d_ðW_x000c_ìþ'_x000d_ßþU_x0001_ü_x0005_'_x0014__x0007__x0001__x0001_ 27" xfId="20870" xr:uid="{00000000-0005-0000-0000-000029700000}"/>
    <cellStyle name="þ_x001d_ðW_x000c_ìþ'_x000d_ßþU_x0001_ü_x0005_'_x0014__x000f__x0001__x0001_ 27" xfId="20871" xr:uid="{00000000-0005-0000-0000-00002A700000}"/>
    <cellStyle name="þ_x001d_ðW_x000c_ìþ'_x000d_ßþU_x0001_ü_x0005_'_x0014__x0007__x0001__x0001_ 27 2" xfId="20872" xr:uid="{00000000-0005-0000-0000-00002B700000}"/>
    <cellStyle name="þ_x001d_ðW_x000c_ìþ'_x000d_ßþU_x0001_ü_x0005_'_x0014__x000f__x0001__x0001_ 27 2" xfId="20873" xr:uid="{00000000-0005-0000-0000-00002C700000}"/>
    <cellStyle name="þ_x001d_ðW_x000c_ìþ'_x000d_ßþU_x0001_ü_x0005_'_x0014__x0007__x0001__x0001_ 27 3" xfId="20874" xr:uid="{00000000-0005-0000-0000-00002D700000}"/>
    <cellStyle name="þ_x001d_ðW_x000c_ìþ'_x000d_ßþU_x0001_ü_x0005_'_x0014__x000f__x0001__x0001_ 27 3" xfId="20875" xr:uid="{00000000-0005-0000-0000-00002E700000}"/>
    <cellStyle name="þ_x001d_ðW_x000c_ìþ'_x000d_ßþU_x0001_ü_x0005_'_x0014__x0007__x0001__x0001_ 28" xfId="20876" xr:uid="{00000000-0005-0000-0000-00002F700000}"/>
    <cellStyle name="þ_x001d_ðW_x000c_ìþ'_x000d_ßþU_x0001_ü_x0005_'_x0014__x000f__x0001__x0001_ 28" xfId="20877" xr:uid="{00000000-0005-0000-0000-000030700000}"/>
    <cellStyle name="þ_x001d_ðW_x000c_ìþ'_x000d_ßþU_x0001_ü_x0005_'_x0014__x0007__x0001__x0001_ 28 2" xfId="20878" xr:uid="{00000000-0005-0000-0000-000031700000}"/>
    <cellStyle name="þ_x001d_ðW_x000c_ìþ'_x000d_ßþU_x0001_ü_x0005_'_x0014__x000f__x0001__x0001_ 28 2" xfId="20879" xr:uid="{00000000-0005-0000-0000-000032700000}"/>
    <cellStyle name="þ_x001d_ðW_x000c_ìþ'_x000d_ßþU_x0001_ü_x0005_'_x0014__x0007__x0001__x0001_ 28 3" xfId="20880" xr:uid="{00000000-0005-0000-0000-000033700000}"/>
    <cellStyle name="þ_x001d_ðW_x000c_ìþ'_x000d_ßþU_x0001_ü_x0005_'_x0014__x000f__x0001__x0001_ 28 3" xfId="20881" xr:uid="{00000000-0005-0000-0000-000034700000}"/>
    <cellStyle name="þ_x001d_ðW_x000c_ìþ'_x000d_ßþU_x0001_ü_x0005_'_x0014__x0007__x0001__x0001_ 29" xfId="20882" xr:uid="{00000000-0005-0000-0000-000035700000}"/>
    <cellStyle name="þ_x001d_ðW_x000c_ìþ'_x000d_ßþU_x0001_ü_x0005_'_x0014__x000f__x0001__x0001_ 29" xfId="20883" xr:uid="{00000000-0005-0000-0000-000036700000}"/>
    <cellStyle name="þ_x001d_ðW_x000c_ìþ'_x000d_ßþU_x0001_ü_x0005_'_x0014__x0007__x0001__x0001_ 29 2" xfId="20884" xr:uid="{00000000-0005-0000-0000-000037700000}"/>
    <cellStyle name="þ_x001d_ðW_x000c_ìþ'_x000d_ßþU_x0001_ü_x0005_'_x0014__x000f__x0001__x0001_ 29 2" xfId="20885" xr:uid="{00000000-0005-0000-0000-000038700000}"/>
    <cellStyle name="þ_x001d_ðW_x000c_ìþ'_x000d_ßþU_x0001_ü_x0005_'_x0014__x0007__x0001__x0001_ 29 3" xfId="20886" xr:uid="{00000000-0005-0000-0000-000039700000}"/>
    <cellStyle name="þ_x001d_ðW_x000c_ìþ'_x000d_ßþU_x0001_ü_x0005_'_x0014__x000f__x0001__x0001_ 29 3" xfId="20887" xr:uid="{00000000-0005-0000-0000-00003A700000}"/>
    <cellStyle name="þ_x001d_ðW_x000c_ìþ'_x000d_ßþU_x0001_ü_x0005_'_x0014__x0007__x0001__x0001_ 3" xfId="20888" xr:uid="{00000000-0005-0000-0000-00003B700000}"/>
    <cellStyle name="þ_x001d_ðW_x000c_ìþ'_x000d_ßþU_x0001_ü_x0005_'_x0014__x000f__x0001__x0001_ 3" xfId="20889" xr:uid="{00000000-0005-0000-0000-00003C700000}"/>
    <cellStyle name="þ_x001d_ðW_x000c_ìþ'_x000d_ßþU_x0001_ü_x0005_'_x0014__x0007__x0001__x0001_ 3 10" xfId="20890" xr:uid="{00000000-0005-0000-0000-00003D700000}"/>
    <cellStyle name="þ_x001d_ðW_x000c_ìþ'_x000d_ßþU_x0001_ü_x0005_'_x0014__x000f__x0001__x0001_ 3 10" xfId="20891" xr:uid="{00000000-0005-0000-0000-00003E700000}"/>
    <cellStyle name="þ_x001d_ðW_x000c_ìþ'_x000d_ßþU_x0001_ü_x0005_'_x0014__x0007__x0001__x0001_ 3 10 2" xfId="20892" xr:uid="{00000000-0005-0000-0000-00003F700000}"/>
    <cellStyle name="þ_x001d_ðW_x000c_ìþ'_x000d_ßþU_x0001_ü_x0005_'_x0014__x000f__x0001__x0001_ 3 10 2" xfId="20893" xr:uid="{00000000-0005-0000-0000-000040700000}"/>
    <cellStyle name="þ_x001d_ðW_x000c_ìþ'_x000d_ßþU_x0001_ü_x0005_'_x0014__x0007__x0001__x0001_ 3 10 3" xfId="20894" xr:uid="{00000000-0005-0000-0000-000041700000}"/>
    <cellStyle name="þ_x001d_ðW_x000c_ìþ'_x000d_ßþU_x0001_ü_x0005_'_x0014__x000f__x0001__x0001_ 3 10 3" xfId="20895" xr:uid="{00000000-0005-0000-0000-000042700000}"/>
    <cellStyle name="þ_x001d_ðW_x000c_ìþ'_x000d_ßþU_x0001_ü_x0005_'_x0014__x0007__x0001__x0001_ 3 11" xfId="20896" xr:uid="{00000000-0005-0000-0000-000043700000}"/>
    <cellStyle name="þ_x001d_ðW_x000c_ìþ'_x000d_ßþU_x0001_ü_x0005_'_x0014__x000f__x0001__x0001_ 3 11" xfId="20897" xr:uid="{00000000-0005-0000-0000-000044700000}"/>
    <cellStyle name="þ_x001d_ðW_x000c_ìþ'_x000d_ßþU_x0001_ü_x0005_'_x0014__x0007__x0001__x0001_ 3 11 2" xfId="20898" xr:uid="{00000000-0005-0000-0000-000045700000}"/>
    <cellStyle name="þ_x001d_ðW_x000c_ìþ'_x000d_ßþU_x0001_ü_x0005_'_x0014__x000f__x0001__x0001_ 3 11 2" xfId="20899" xr:uid="{00000000-0005-0000-0000-000046700000}"/>
    <cellStyle name="þ_x001d_ðW_x000c_ìþ'_x000d_ßþU_x0001_ü_x0005_'_x0014__x0007__x0001__x0001_ 3 11 3" xfId="20900" xr:uid="{00000000-0005-0000-0000-000047700000}"/>
    <cellStyle name="þ_x001d_ðW_x000c_ìþ'_x000d_ßþU_x0001_ü_x0005_'_x0014__x000f__x0001__x0001_ 3 11 3" xfId="20901" xr:uid="{00000000-0005-0000-0000-000048700000}"/>
    <cellStyle name="þ_x001d_ðW_x000c_ìþ'_x000d_ßþU_x0001_ü_x0005_'_x0014__x0007__x0001__x0001_ 3 12" xfId="20902" xr:uid="{00000000-0005-0000-0000-000049700000}"/>
    <cellStyle name="þ_x001d_ðW_x000c_ìþ'_x000d_ßþU_x0001_ü_x0005_'_x0014__x000f__x0001__x0001_ 3 12" xfId="20903" xr:uid="{00000000-0005-0000-0000-00004A700000}"/>
    <cellStyle name="þ_x001d_ðW_x000c_ìþ'_x000d_ßþU_x0001_ü_x0005_'_x0014__x0007__x0001__x0001_ 3 12 2" xfId="20904" xr:uid="{00000000-0005-0000-0000-00004B700000}"/>
    <cellStyle name="þ_x001d_ðW_x000c_ìþ'_x000d_ßþU_x0001_ü_x0005_'_x0014__x000f__x0001__x0001_ 3 12 2" xfId="20905" xr:uid="{00000000-0005-0000-0000-00004C700000}"/>
    <cellStyle name="þ_x001d_ðW_x000c_ìþ'_x000d_ßþU_x0001_ü_x0005_'_x0014__x0007__x0001__x0001_ 3 12 3" xfId="20906" xr:uid="{00000000-0005-0000-0000-00004D700000}"/>
    <cellStyle name="þ_x001d_ðW_x000c_ìþ'_x000d_ßþU_x0001_ü_x0005_'_x0014__x000f__x0001__x0001_ 3 12 3" xfId="20907" xr:uid="{00000000-0005-0000-0000-00004E700000}"/>
    <cellStyle name="þ_x001d_ðW_x000c_ìþ'_x000d_ßþU_x0001_ü_x0005_'_x0014__x0007__x0001__x0001_ 3 13" xfId="20908" xr:uid="{00000000-0005-0000-0000-00004F700000}"/>
    <cellStyle name="þ_x001d_ðW_x000c_ìþ'_x000d_ßþU_x0001_ü_x0005_'_x0014__x000f__x0001__x0001_ 3 13" xfId="20909" xr:uid="{00000000-0005-0000-0000-000050700000}"/>
    <cellStyle name="þ_x001d_ðW_x000c_ìþ'_x000d_ßþU_x0001_ü_x0005_'_x0014__x0007__x0001__x0001_ 3 13 2" xfId="20910" xr:uid="{00000000-0005-0000-0000-000051700000}"/>
    <cellStyle name="þ_x001d_ðW_x000c_ìþ'_x000d_ßþU_x0001_ü_x0005_'_x0014__x000f__x0001__x0001_ 3 13 2" xfId="20911" xr:uid="{00000000-0005-0000-0000-000052700000}"/>
    <cellStyle name="þ_x001d_ðW_x000c_ìþ'_x000d_ßþU_x0001_ü_x0005_'_x0014__x0007__x0001__x0001_ 3 13 3" xfId="20912" xr:uid="{00000000-0005-0000-0000-000053700000}"/>
    <cellStyle name="þ_x001d_ðW_x000c_ìþ'_x000d_ßþU_x0001_ü_x0005_'_x0014__x000f__x0001__x0001_ 3 13 3" xfId="20913" xr:uid="{00000000-0005-0000-0000-000054700000}"/>
    <cellStyle name="þ_x001d_ðW_x000c_ìþ'_x000d_ßþU_x0001_ü_x0005_'_x0014__x0007__x0001__x0001_ 3 14" xfId="20914" xr:uid="{00000000-0005-0000-0000-000055700000}"/>
    <cellStyle name="þ_x001d_ðW_x000c_ìþ'_x000d_ßþU_x0001_ü_x0005_'_x0014__x000f__x0001__x0001_ 3 14" xfId="20915" xr:uid="{00000000-0005-0000-0000-000056700000}"/>
    <cellStyle name="þ_x001d_ðW_x000c_ìþ'_x000d_ßþU_x0001_ü_x0005_'_x0014__x0007__x0001__x0001_ 3 14 2" xfId="20916" xr:uid="{00000000-0005-0000-0000-000057700000}"/>
    <cellStyle name="þ_x001d_ðW_x000c_ìþ'_x000d_ßþU_x0001_ü_x0005_'_x0014__x000f__x0001__x0001_ 3 14 2" xfId="20917" xr:uid="{00000000-0005-0000-0000-000058700000}"/>
    <cellStyle name="þ_x001d_ðW_x000c_ìþ'_x000d_ßþU_x0001_ü_x0005_'_x0014__x0007__x0001__x0001_ 3 14 3" xfId="20918" xr:uid="{00000000-0005-0000-0000-000059700000}"/>
    <cellStyle name="þ_x001d_ðW_x000c_ìþ'_x000d_ßþU_x0001_ü_x0005_'_x0014__x000f__x0001__x0001_ 3 14 3" xfId="20919" xr:uid="{00000000-0005-0000-0000-00005A700000}"/>
    <cellStyle name="þ_x001d_ðW_x000c_ìþ'_x000d_ßþU_x0001_ü_x0005_'_x0014__x0007__x0001__x0001_ 3 15" xfId="20920" xr:uid="{00000000-0005-0000-0000-00005B700000}"/>
    <cellStyle name="þ_x001d_ðW_x000c_ìþ'_x000d_ßþU_x0001_ü_x0005_'_x0014__x000f__x0001__x0001_ 3 15" xfId="20921" xr:uid="{00000000-0005-0000-0000-00005C700000}"/>
    <cellStyle name="þ_x001d_ðW_x000c_ìþ'_x000d_ßþU_x0001_ü_x0005_'_x0014__x0007__x0001__x0001_ 3 15 2" xfId="20922" xr:uid="{00000000-0005-0000-0000-00005D700000}"/>
    <cellStyle name="þ_x001d_ðW_x000c_ìþ'_x000d_ßþU_x0001_ü_x0005_'_x0014__x000f__x0001__x0001_ 3 15 2" xfId="20923" xr:uid="{00000000-0005-0000-0000-00005E700000}"/>
    <cellStyle name="þ_x001d_ðW_x000c_ìþ'_x000d_ßþU_x0001_ü_x0005_'_x0014__x0007__x0001__x0001_ 3 15 3" xfId="20924" xr:uid="{00000000-0005-0000-0000-00005F700000}"/>
    <cellStyle name="þ_x001d_ðW_x000c_ìþ'_x000d_ßþU_x0001_ü_x0005_'_x0014__x000f__x0001__x0001_ 3 15 3" xfId="20925" xr:uid="{00000000-0005-0000-0000-000060700000}"/>
    <cellStyle name="þ_x001d_ðW_x000c_ìþ'_x000d_ßþU_x0001_ü_x0005_'_x0014__x0007__x0001__x0001_ 3 16" xfId="20926" xr:uid="{00000000-0005-0000-0000-000061700000}"/>
    <cellStyle name="þ_x001d_ðW_x000c_ìþ'_x000d_ßþU_x0001_ü_x0005_'_x0014__x000f__x0001__x0001_ 3 16" xfId="20927" xr:uid="{00000000-0005-0000-0000-000062700000}"/>
    <cellStyle name="þ_x001d_ðW_x000c_ìþ'_x000d_ßþU_x0001_ü_x0005_'_x0014__x0007__x0001__x0001_ 3 16 2" xfId="20928" xr:uid="{00000000-0005-0000-0000-000063700000}"/>
    <cellStyle name="þ_x001d_ðW_x000c_ìþ'_x000d_ßþU_x0001_ü_x0005_'_x0014__x000f__x0001__x0001_ 3 16 2" xfId="20929" xr:uid="{00000000-0005-0000-0000-000064700000}"/>
    <cellStyle name="þ_x001d_ðW_x000c_ìþ'_x000d_ßþU_x0001_ü_x0005_'_x0014__x0007__x0001__x0001_ 3 16 3" xfId="20930" xr:uid="{00000000-0005-0000-0000-000065700000}"/>
    <cellStyle name="þ_x001d_ðW_x000c_ìþ'_x000d_ßþU_x0001_ü_x0005_'_x0014__x000f__x0001__x0001_ 3 16 3" xfId="20931" xr:uid="{00000000-0005-0000-0000-000066700000}"/>
    <cellStyle name="þ_x001d_ðW_x000c_ìþ'_x000d_ßþU_x0001_ü_x0005_'_x0014__x0007__x0001__x0001_ 3 17" xfId="20932" xr:uid="{00000000-0005-0000-0000-000067700000}"/>
    <cellStyle name="þ_x001d_ðW_x000c_ìþ'_x000d_ßþU_x0001_ü_x0005_'_x0014__x000f__x0001__x0001_ 3 17" xfId="20933" xr:uid="{00000000-0005-0000-0000-000068700000}"/>
    <cellStyle name="þ_x001d_ðW_x000c_ìþ'_x000d_ßþU_x0001_ü_x0005_'_x0014__x0007__x0001__x0001_ 3 17 2" xfId="20934" xr:uid="{00000000-0005-0000-0000-000069700000}"/>
    <cellStyle name="þ_x001d_ðW_x000c_ìþ'_x000d_ßþU_x0001_ü_x0005_'_x0014__x000f__x0001__x0001_ 3 17 2" xfId="20935" xr:uid="{00000000-0005-0000-0000-00006A700000}"/>
    <cellStyle name="þ_x001d_ðW_x000c_ìþ'_x000d_ßþU_x0001_ü_x0005_'_x0014__x0007__x0001__x0001_ 3 17 3" xfId="20936" xr:uid="{00000000-0005-0000-0000-00006B700000}"/>
    <cellStyle name="þ_x001d_ðW_x000c_ìþ'_x000d_ßþU_x0001_ü_x0005_'_x0014__x000f__x0001__x0001_ 3 17 3" xfId="20937" xr:uid="{00000000-0005-0000-0000-00006C700000}"/>
    <cellStyle name="þ_x001d_ðW_x000c_ìþ'_x000d_ßþU_x0001_ü_x0005_'_x0014__x0007__x0001__x0001_ 3 18" xfId="20938" xr:uid="{00000000-0005-0000-0000-00006D700000}"/>
    <cellStyle name="þ_x001d_ðW_x000c_ìþ'_x000d_ßþU_x0001_ü_x0005_'_x0014__x000f__x0001__x0001_ 3 18" xfId="20939" xr:uid="{00000000-0005-0000-0000-00006E700000}"/>
    <cellStyle name="þ_x001d_ðW_x000c_ìþ'_x000d_ßþU_x0001_ü_x0005_'_x0014__x0007__x0001__x0001_ 3 18 2" xfId="20940" xr:uid="{00000000-0005-0000-0000-00006F700000}"/>
    <cellStyle name="þ_x001d_ðW_x000c_ìþ'_x000d_ßþU_x0001_ü_x0005_'_x0014__x000f__x0001__x0001_ 3 18 2" xfId="20941" xr:uid="{00000000-0005-0000-0000-000070700000}"/>
    <cellStyle name="þ_x001d_ðW_x000c_ìþ'_x000d_ßþU_x0001_ü_x0005_'_x0014__x0007__x0001__x0001_ 3 18 3" xfId="20942" xr:uid="{00000000-0005-0000-0000-000071700000}"/>
    <cellStyle name="þ_x001d_ðW_x000c_ìþ'_x000d_ßþU_x0001_ü_x0005_'_x0014__x000f__x0001__x0001_ 3 18 3" xfId="20943" xr:uid="{00000000-0005-0000-0000-000072700000}"/>
    <cellStyle name="þ_x001d_ðW_x000c_ìþ'_x000d_ßþU_x0001_ü_x0005_'_x0014__x0007__x0001__x0001_ 3 19" xfId="20944" xr:uid="{00000000-0005-0000-0000-000073700000}"/>
    <cellStyle name="þ_x001d_ðW_x000c_ìþ'_x000d_ßþU_x0001_ü_x0005_'_x0014__x000f__x0001__x0001_ 3 19" xfId="20945" xr:uid="{00000000-0005-0000-0000-000074700000}"/>
    <cellStyle name="þ_x001d_ðW_x000c_ìþ'_x000d_ßþU_x0001_ü_x0005_'_x0014__x0007__x0001__x0001_ 3 19 2" xfId="20946" xr:uid="{00000000-0005-0000-0000-000075700000}"/>
    <cellStyle name="þ_x001d_ðW_x000c_ìþ'_x000d_ßþU_x0001_ü_x0005_'_x0014__x000f__x0001__x0001_ 3 19 2" xfId="20947" xr:uid="{00000000-0005-0000-0000-000076700000}"/>
    <cellStyle name="þ_x001d_ðW_x000c_ìþ'_x000d_ßþU_x0001_ü_x0005_'_x0014__x0007__x0001__x0001_ 3 19 3" xfId="20948" xr:uid="{00000000-0005-0000-0000-000077700000}"/>
    <cellStyle name="þ_x001d_ðW_x000c_ìþ'_x000d_ßþU_x0001_ü_x0005_'_x0014__x000f__x0001__x0001_ 3 19 3" xfId="20949" xr:uid="{00000000-0005-0000-0000-000078700000}"/>
    <cellStyle name="þ_x001d_ðW_x000c_ìþ'_x000d_ßþU_x0001_ü_x0005_'_x0014__x0007__x0001__x0001_ 3 2" xfId="20950" xr:uid="{00000000-0005-0000-0000-000079700000}"/>
    <cellStyle name="þ_x001d_ðW_x000c_ìþ'_x000d_ßþU_x0001_ü_x0005_'_x0014__x000f__x0001__x0001_ 3 2" xfId="20951" xr:uid="{00000000-0005-0000-0000-00007A700000}"/>
    <cellStyle name="þ_x001d_ðW_x000c_ìþ'_x000d_ßþU_x0001_ü_x0005_'_x0014__x0007__x0001__x0001_ 3 2 2" xfId="20952" xr:uid="{00000000-0005-0000-0000-00007B700000}"/>
    <cellStyle name="þ_x001d_ðW_x000c_ìþ'_x000d_ßþU_x0001_ü_x0005_'_x0014__x000f__x0001__x0001_ 3 2 2" xfId="20953" xr:uid="{00000000-0005-0000-0000-00007C700000}"/>
    <cellStyle name="þ_x001d_ðW_x000c_ìþ'_x000d_ßþU_x0001_ü_x0005_'_x0014__x0007__x0001__x0001_ 3 2 3" xfId="20954" xr:uid="{00000000-0005-0000-0000-00007D700000}"/>
    <cellStyle name="þ_x001d_ðW_x000c_ìþ'_x000d_ßþU_x0001_ü_x0005_'_x0014__x000f__x0001__x0001_ 3 2 3" xfId="20955" xr:uid="{00000000-0005-0000-0000-00007E700000}"/>
    <cellStyle name="þ_x001d_ðW_x000c_ìþ'_x000d_ßþU_x0001_ü_x0005_'_x0014__x0007__x0001__x0001_ 3 20" xfId="20956" xr:uid="{00000000-0005-0000-0000-00007F700000}"/>
    <cellStyle name="þ_x001d_ðW_x000c_ìþ'_x000d_ßþU_x0001_ü_x0005_'_x0014__x000f__x0001__x0001_ 3 20" xfId="20957" xr:uid="{00000000-0005-0000-0000-000080700000}"/>
    <cellStyle name="þ_x001d_ðW_x000c_ìþ'_x000d_ßþU_x0001_ü_x0005_'_x0014__x0007__x0001__x0001_ 3 20 2" xfId="20958" xr:uid="{00000000-0005-0000-0000-000081700000}"/>
    <cellStyle name="þ_x001d_ðW_x000c_ìþ'_x000d_ßþU_x0001_ü_x0005_'_x0014__x000f__x0001__x0001_ 3 20 2" xfId="20959" xr:uid="{00000000-0005-0000-0000-000082700000}"/>
    <cellStyle name="þ_x001d_ðW_x000c_ìþ'_x000d_ßþU_x0001_ü_x0005_'_x0014__x0007__x0001__x0001_ 3 20 3" xfId="20960" xr:uid="{00000000-0005-0000-0000-000083700000}"/>
    <cellStyle name="þ_x001d_ðW_x000c_ìþ'_x000d_ßþU_x0001_ü_x0005_'_x0014__x000f__x0001__x0001_ 3 20 3" xfId="20961" xr:uid="{00000000-0005-0000-0000-000084700000}"/>
    <cellStyle name="þ_x001d_ðW_x000c_ìþ'_x000d_ßþU_x0001_ü_x0005_'_x0014__x0007__x0001__x0001_ 3 21" xfId="20962" xr:uid="{00000000-0005-0000-0000-000085700000}"/>
    <cellStyle name="þ_x001d_ðW_x000c_ìþ'_x000d_ßþU_x0001_ü_x0005_'_x0014__x000f__x0001__x0001_ 3 21" xfId="20963" xr:uid="{00000000-0005-0000-0000-000086700000}"/>
    <cellStyle name="þ_x001d_ðW_x000c_ìþ'_x000d_ßþU_x0001_ü_x0005_'_x0014__x0007__x0001__x0001_ 3 21 2" xfId="20964" xr:uid="{00000000-0005-0000-0000-000087700000}"/>
    <cellStyle name="þ_x001d_ðW_x000c_ìþ'_x000d_ßþU_x0001_ü_x0005_'_x0014__x000f__x0001__x0001_ 3 21 2" xfId="20965" xr:uid="{00000000-0005-0000-0000-000088700000}"/>
    <cellStyle name="þ_x001d_ðW_x000c_ìþ'_x000d_ßþU_x0001_ü_x0005_'_x0014__x0007__x0001__x0001_ 3 21 3" xfId="20966" xr:uid="{00000000-0005-0000-0000-000089700000}"/>
    <cellStyle name="þ_x001d_ðW_x000c_ìþ'_x000d_ßþU_x0001_ü_x0005_'_x0014__x000f__x0001__x0001_ 3 21 3" xfId="20967" xr:uid="{00000000-0005-0000-0000-00008A700000}"/>
    <cellStyle name="þ_x001d_ðW_x000c_ìþ'_x000d_ßþU_x0001_ü_x0005_'_x0014__x0007__x0001__x0001_ 3 22" xfId="20968" xr:uid="{00000000-0005-0000-0000-00008B700000}"/>
    <cellStyle name="þ_x001d_ðW_x000c_ìþ'_x000d_ßþU_x0001_ü_x0005_'_x0014__x000f__x0001__x0001_ 3 22" xfId="20969" xr:uid="{00000000-0005-0000-0000-00008C700000}"/>
    <cellStyle name="þ_x001d_ðW_x000c_ìþ'_x000d_ßþU_x0001_ü_x0005_'_x0014__x0007__x0001__x0001_ 3 22 2" xfId="20970" xr:uid="{00000000-0005-0000-0000-00008D700000}"/>
    <cellStyle name="þ_x001d_ðW_x000c_ìþ'_x000d_ßþU_x0001_ü_x0005_'_x0014__x000f__x0001__x0001_ 3 22 2" xfId="20971" xr:uid="{00000000-0005-0000-0000-00008E700000}"/>
    <cellStyle name="þ_x001d_ðW_x000c_ìþ'_x000d_ßþU_x0001_ü_x0005_'_x0014__x0007__x0001__x0001_ 3 22 3" xfId="20972" xr:uid="{00000000-0005-0000-0000-00008F700000}"/>
    <cellStyle name="þ_x001d_ðW_x000c_ìþ'_x000d_ßþU_x0001_ü_x0005_'_x0014__x000f__x0001__x0001_ 3 22 3" xfId="20973" xr:uid="{00000000-0005-0000-0000-000090700000}"/>
    <cellStyle name="þ_x001d_ðW_x000c_ìþ'_x000d_ßþU_x0001_ü_x0005_'_x0014__x0007__x0001__x0001_ 3 23" xfId="20974" xr:uid="{00000000-0005-0000-0000-000091700000}"/>
    <cellStyle name="þ_x001d_ðW_x000c_ìþ'_x000d_ßþU_x0001_ü_x0005_'_x0014__x000f__x0001__x0001_ 3 23" xfId="20975" xr:uid="{00000000-0005-0000-0000-000092700000}"/>
    <cellStyle name="þ_x001d_ðW_x000c_ìþ'_x000d_ßþU_x0001_ü_x0005_'_x0014__x0007__x0001__x0001_ 3 23 2" xfId="20976" xr:uid="{00000000-0005-0000-0000-000093700000}"/>
    <cellStyle name="þ_x001d_ðW_x000c_ìþ'_x000d_ßþU_x0001_ü_x0005_'_x0014__x000f__x0001__x0001_ 3 23 2" xfId="20977" xr:uid="{00000000-0005-0000-0000-000094700000}"/>
    <cellStyle name="þ_x001d_ðW_x000c_ìþ'_x000d_ßþU_x0001_ü_x0005_'_x0014__x0007__x0001__x0001_ 3 23 3" xfId="20978" xr:uid="{00000000-0005-0000-0000-000095700000}"/>
    <cellStyle name="þ_x001d_ðW_x000c_ìþ'_x000d_ßþU_x0001_ü_x0005_'_x0014__x000f__x0001__x0001_ 3 23 3" xfId="20979" xr:uid="{00000000-0005-0000-0000-000096700000}"/>
    <cellStyle name="þ_x001d_ðW_x000c_ìþ'_x000d_ßþU_x0001_ü_x0005_'_x0014__x0007__x0001__x0001_ 3 24" xfId="20980" xr:uid="{00000000-0005-0000-0000-000097700000}"/>
    <cellStyle name="þ_x001d_ðW_x000c_ìþ'_x000d_ßþU_x0001_ü_x0005_'_x0014__x000f__x0001__x0001_ 3 24" xfId="20981" xr:uid="{00000000-0005-0000-0000-000098700000}"/>
    <cellStyle name="þ_x001d_ðW_x000c_ìþ'_x000d_ßþU_x0001_ü_x0005_'_x0014__x0007__x0001__x0001_ 3 24 2" xfId="20982" xr:uid="{00000000-0005-0000-0000-000099700000}"/>
    <cellStyle name="þ_x001d_ðW_x000c_ìþ'_x000d_ßþU_x0001_ü_x0005_'_x0014__x000f__x0001__x0001_ 3 24 2" xfId="20983" xr:uid="{00000000-0005-0000-0000-00009A700000}"/>
    <cellStyle name="þ_x001d_ðW_x000c_ìþ'_x000d_ßþU_x0001_ü_x0005_'_x0014__x0007__x0001__x0001_ 3 24 3" xfId="20984" xr:uid="{00000000-0005-0000-0000-00009B700000}"/>
    <cellStyle name="þ_x001d_ðW_x000c_ìþ'_x000d_ßþU_x0001_ü_x0005_'_x0014__x000f__x0001__x0001_ 3 24 3" xfId="20985" xr:uid="{00000000-0005-0000-0000-00009C700000}"/>
    <cellStyle name="þ_x001d_ðW_x000c_ìþ'_x000d_ßþU_x0001_ü_x0005_'_x0014__x0007__x0001__x0001_ 3 25" xfId="20986" xr:uid="{00000000-0005-0000-0000-00009D700000}"/>
    <cellStyle name="þ_x001d_ðW_x000c_ìþ'_x000d_ßþU_x0001_ü_x0005_'_x0014__x000f__x0001__x0001_ 3 25" xfId="20987" xr:uid="{00000000-0005-0000-0000-00009E700000}"/>
    <cellStyle name="þ_x001d_ðW_x000c_ìþ'_x000d_ßþU_x0001_ü_x0005_'_x0014__x0007__x0001__x0001_ 3 26" xfId="20988" xr:uid="{00000000-0005-0000-0000-00009F700000}"/>
    <cellStyle name="þ_x001d_ðW_x000c_ìþ'_x000d_ßþU_x0001_ü_x0005_'_x0014__x000f__x0001__x0001_ 3 26" xfId="20989" xr:uid="{00000000-0005-0000-0000-0000A0700000}"/>
    <cellStyle name="þ_x001d_ðW_x000c_ìþ'_x000d_ßþU_x0001_ü_x0005_'_x0014__x0007__x0001__x0001_ 3 3" xfId="20990" xr:uid="{00000000-0005-0000-0000-0000A1700000}"/>
    <cellStyle name="þ_x001d_ðW_x000c_ìþ'_x000d_ßþU_x0001_ü_x0005_'_x0014__x000f__x0001__x0001_ 3 3" xfId="20991" xr:uid="{00000000-0005-0000-0000-0000A2700000}"/>
    <cellStyle name="þ_x001d_ðW_x000c_ìþ'_x000d_ßþU_x0001_ü_x0005_'_x0014__x0007__x0001__x0001_ 3 3 2" xfId="20992" xr:uid="{00000000-0005-0000-0000-0000A3700000}"/>
    <cellStyle name="þ_x001d_ðW_x000c_ìþ'_x000d_ßþU_x0001_ü_x0005_'_x0014__x000f__x0001__x0001_ 3 3 2" xfId="20993" xr:uid="{00000000-0005-0000-0000-0000A4700000}"/>
    <cellStyle name="þ_x001d_ðW_x000c_ìþ'_x000d_ßþU_x0001_ü_x0005_'_x0014__x0007__x0001__x0001_ 3 3 3" xfId="20994" xr:uid="{00000000-0005-0000-0000-0000A5700000}"/>
    <cellStyle name="þ_x001d_ðW_x000c_ìþ'_x000d_ßþU_x0001_ü_x0005_'_x0014__x000f__x0001__x0001_ 3 3 3" xfId="20995" xr:uid="{00000000-0005-0000-0000-0000A6700000}"/>
    <cellStyle name="þ_x001d_ðW_x000c_ìþ'_x000d_ßþU_x0001_ü_x0005_'_x0014__x0007__x0001__x0001_ 3 4" xfId="20996" xr:uid="{00000000-0005-0000-0000-0000A7700000}"/>
    <cellStyle name="þ_x001d_ðW_x000c_ìþ'_x000d_ßþU_x0001_ü_x0005_'_x0014__x000f__x0001__x0001_ 3 4" xfId="20997" xr:uid="{00000000-0005-0000-0000-0000A8700000}"/>
    <cellStyle name="þ_x001d_ðW_x000c_ìþ'_x000d_ßþU_x0001_ü_x0005_'_x0014__x0007__x0001__x0001_ 3 4 2" xfId="20998" xr:uid="{00000000-0005-0000-0000-0000A9700000}"/>
    <cellStyle name="þ_x001d_ðW_x000c_ìþ'_x000d_ßþU_x0001_ü_x0005_'_x0014__x000f__x0001__x0001_ 3 4 2" xfId="20999" xr:uid="{00000000-0005-0000-0000-0000AA700000}"/>
    <cellStyle name="þ_x001d_ðW_x000c_ìþ'_x000d_ßþU_x0001_ü_x0005_'_x0014__x0007__x0001__x0001_ 3 4 3" xfId="21000" xr:uid="{00000000-0005-0000-0000-0000AB700000}"/>
    <cellStyle name="þ_x001d_ðW_x000c_ìþ'_x000d_ßþU_x0001_ü_x0005_'_x0014__x000f__x0001__x0001_ 3 4 3" xfId="21001" xr:uid="{00000000-0005-0000-0000-0000AC700000}"/>
    <cellStyle name="þ_x001d_ðW_x000c_ìþ'_x000d_ßþU_x0001_ü_x0005_'_x0014__x0007__x0001__x0001_ 3 5" xfId="21002" xr:uid="{00000000-0005-0000-0000-0000AD700000}"/>
    <cellStyle name="þ_x001d_ðW_x000c_ìþ'_x000d_ßþU_x0001_ü_x0005_'_x0014__x000f__x0001__x0001_ 3 5" xfId="21003" xr:uid="{00000000-0005-0000-0000-0000AE700000}"/>
    <cellStyle name="þ_x001d_ðW_x000c_ìþ'_x000d_ßþU_x0001_ü_x0005_'_x0014__x0007__x0001__x0001_ 3 5 2" xfId="21004" xr:uid="{00000000-0005-0000-0000-0000AF700000}"/>
    <cellStyle name="þ_x001d_ðW_x000c_ìþ'_x000d_ßþU_x0001_ü_x0005_'_x0014__x000f__x0001__x0001_ 3 5 2" xfId="21005" xr:uid="{00000000-0005-0000-0000-0000B0700000}"/>
    <cellStyle name="þ_x001d_ðW_x000c_ìþ'_x000d_ßþU_x0001_ü_x0005_'_x0014__x0007__x0001__x0001_ 3 5 3" xfId="21006" xr:uid="{00000000-0005-0000-0000-0000B1700000}"/>
    <cellStyle name="þ_x001d_ðW_x000c_ìþ'_x000d_ßþU_x0001_ü_x0005_'_x0014__x000f__x0001__x0001_ 3 5 3" xfId="21007" xr:uid="{00000000-0005-0000-0000-0000B2700000}"/>
    <cellStyle name="þ_x001d_ðW_x000c_ìþ'_x000d_ßþU_x0001_ü_x0005_'_x0014__x0007__x0001__x0001_ 3 6" xfId="21008" xr:uid="{00000000-0005-0000-0000-0000B3700000}"/>
    <cellStyle name="þ_x001d_ðW_x000c_ìþ'_x000d_ßþU_x0001_ü_x0005_'_x0014__x000f__x0001__x0001_ 3 6" xfId="21009" xr:uid="{00000000-0005-0000-0000-0000B4700000}"/>
    <cellStyle name="þ_x001d_ðW_x000c_ìþ'_x000d_ßþU_x0001_ü_x0005_'_x0014__x0007__x0001__x0001_ 3 6 2" xfId="21010" xr:uid="{00000000-0005-0000-0000-0000B5700000}"/>
    <cellStyle name="þ_x001d_ðW_x000c_ìþ'_x000d_ßþU_x0001_ü_x0005_'_x0014__x000f__x0001__x0001_ 3 6 2" xfId="21011" xr:uid="{00000000-0005-0000-0000-0000B6700000}"/>
    <cellStyle name="þ_x001d_ðW_x000c_ìþ'_x000d_ßþU_x0001_ü_x0005_'_x0014__x0007__x0001__x0001_ 3 6 3" xfId="21012" xr:uid="{00000000-0005-0000-0000-0000B7700000}"/>
    <cellStyle name="þ_x001d_ðW_x000c_ìþ'_x000d_ßþU_x0001_ü_x0005_'_x0014__x000f__x0001__x0001_ 3 6 3" xfId="21013" xr:uid="{00000000-0005-0000-0000-0000B8700000}"/>
    <cellStyle name="þ_x001d_ðW_x000c_ìþ'_x000d_ßþU_x0001_ü_x0005_'_x0014__x0007__x0001__x0001_ 3 7" xfId="21014" xr:uid="{00000000-0005-0000-0000-0000B9700000}"/>
    <cellStyle name="þ_x001d_ðW_x000c_ìþ'_x000d_ßþU_x0001_ü_x0005_'_x0014__x000f__x0001__x0001_ 3 7" xfId="21015" xr:uid="{00000000-0005-0000-0000-0000BA700000}"/>
    <cellStyle name="þ_x001d_ðW_x000c_ìþ'_x000d_ßþU_x0001_ü_x0005_'_x0014__x0007__x0001__x0001_ 3 7 2" xfId="21016" xr:uid="{00000000-0005-0000-0000-0000BB700000}"/>
    <cellStyle name="þ_x001d_ðW_x000c_ìþ'_x000d_ßþU_x0001_ü_x0005_'_x0014__x000f__x0001__x0001_ 3 7 2" xfId="21017" xr:uid="{00000000-0005-0000-0000-0000BC700000}"/>
    <cellStyle name="þ_x001d_ðW_x000c_ìþ'_x000d_ßþU_x0001_ü_x0005_'_x0014__x0007__x0001__x0001_ 3 7 3" xfId="21018" xr:uid="{00000000-0005-0000-0000-0000BD700000}"/>
    <cellStyle name="þ_x001d_ðW_x000c_ìþ'_x000d_ßþU_x0001_ü_x0005_'_x0014__x000f__x0001__x0001_ 3 7 3" xfId="21019" xr:uid="{00000000-0005-0000-0000-0000BE700000}"/>
    <cellStyle name="þ_x001d_ðW_x000c_ìþ'_x000d_ßþU_x0001_ü_x0005_'_x0014__x0007__x0001__x0001_ 3 8" xfId="21020" xr:uid="{00000000-0005-0000-0000-0000BF700000}"/>
    <cellStyle name="þ_x001d_ðW_x000c_ìþ'_x000d_ßþU_x0001_ü_x0005_'_x0014__x000f__x0001__x0001_ 3 8" xfId="21021" xr:uid="{00000000-0005-0000-0000-0000C0700000}"/>
    <cellStyle name="þ_x001d_ðW_x000c_ìþ'_x000d_ßþU_x0001_ü_x0005_'_x0014__x0007__x0001__x0001_ 3 8 2" xfId="21022" xr:uid="{00000000-0005-0000-0000-0000C1700000}"/>
    <cellStyle name="þ_x001d_ðW_x000c_ìþ'_x000d_ßþU_x0001_ü_x0005_'_x0014__x000f__x0001__x0001_ 3 8 2" xfId="21023" xr:uid="{00000000-0005-0000-0000-0000C2700000}"/>
    <cellStyle name="þ_x001d_ðW_x000c_ìþ'_x000d_ßþU_x0001_ü_x0005_'_x0014__x0007__x0001__x0001_ 3 8 3" xfId="21024" xr:uid="{00000000-0005-0000-0000-0000C3700000}"/>
    <cellStyle name="þ_x001d_ðW_x000c_ìþ'_x000d_ßþU_x0001_ü_x0005_'_x0014__x000f__x0001__x0001_ 3 8 3" xfId="21025" xr:uid="{00000000-0005-0000-0000-0000C4700000}"/>
    <cellStyle name="þ_x001d_ðW_x000c_ìþ'_x000d_ßþU_x0001_ü_x0005_'_x0014__x0007__x0001__x0001_ 3 9" xfId="21026" xr:uid="{00000000-0005-0000-0000-0000C5700000}"/>
    <cellStyle name="þ_x001d_ðW_x000c_ìþ'_x000d_ßþU_x0001_ü_x0005_'_x0014__x000f__x0001__x0001_ 3 9" xfId="21027" xr:uid="{00000000-0005-0000-0000-0000C6700000}"/>
    <cellStyle name="þ_x001d_ðW_x000c_ìþ'_x000d_ßþU_x0001_ü_x0005_'_x0014__x0007__x0001__x0001_ 3 9 2" xfId="21028" xr:uid="{00000000-0005-0000-0000-0000C7700000}"/>
    <cellStyle name="þ_x001d_ðW_x000c_ìþ'_x000d_ßþU_x0001_ü_x0005_'_x0014__x000f__x0001__x0001_ 3 9 2" xfId="21029" xr:uid="{00000000-0005-0000-0000-0000C8700000}"/>
    <cellStyle name="þ_x001d_ðW_x000c_ìþ'_x000d_ßþU_x0001_ü_x0005_'_x0014__x0007__x0001__x0001_ 3 9 3" xfId="21030" xr:uid="{00000000-0005-0000-0000-0000C9700000}"/>
    <cellStyle name="þ_x001d_ðW_x000c_ìþ'_x000d_ßþU_x0001_ü_x0005_'_x0014__x000f__x0001__x0001_ 3 9 3" xfId="21031" xr:uid="{00000000-0005-0000-0000-0000CA700000}"/>
    <cellStyle name="þ_x001d_ðW_x000c_ìþ'_x000d_ßþU_x0001_ü_x0005_'_x0014__x0007__x0001__x0001_ 30" xfId="21032" xr:uid="{00000000-0005-0000-0000-0000CB700000}"/>
    <cellStyle name="þ_x001d_ðW_x000c_ìþ'_x000d_ßþU_x0001_ü_x0005_'_x0014__x000f__x0001__x0001_ 30" xfId="21033" xr:uid="{00000000-0005-0000-0000-0000CC700000}"/>
    <cellStyle name="þ_x001d_ðW_x000c_ìþ'_x000d_ßþU_x0001_ü_x0005_'_x0014__x0007__x0001__x0001_ 30 2" xfId="21034" xr:uid="{00000000-0005-0000-0000-0000CD700000}"/>
    <cellStyle name="þ_x001d_ðW_x000c_ìþ'_x000d_ßþU_x0001_ü_x0005_'_x0014__x000f__x0001__x0001_ 30 2" xfId="21035" xr:uid="{00000000-0005-0000-0000-0000CE700000}"/>
    <cellStyle name="þ_x001d_ðW_x000c_ìþ'_x000d_ßþU_x0001_ü_x0005_'_x0014__x0007__x0001__x0001_ 30 3" xfId="21036" xr:uid="{00000000-0005-0000-0000-0000CF700000}"/>
    <cellStyle name="þ_x001d_ðW_x000c_ìþ'_x000d_ßþU_x0001_ü_x0005_'_x0014__x000f__x0001__x0001_ 30 3" xfId="21037" xr:uid="{00000000-0005-0000-0000-0000D0700000}"/>
    <cellStyle name="þ_x001d_ðW_x000c_ìþ'_x000d_ßþU_x0001_ü_x0005_'_x0014__x0007__x0001__x0001_ 31" xfId="21038" xr:uid="{00000000-0005-0000-0000-0000D1700000}"/>
    <cellStyle name="þ_x001d_ðW_x000c_ìþ'_x000d_ßþU_x0001_ü_x0005_'_x0014__x000f__x0001__x0001_ 31" xfId="21039" xr:uid="{00000000-0005-0000-0000-0000D2700000}"/>
    <cellStyle name="þ_x001d_ðW_x000c_ìþ'_x000d_ßþU_x0001_ü_x0005_'_x0014__x0007__x0001__x0001_ 32" xfId="21040" xr:uid="{00000000-0005-0000-0000-0000D3700000}"/>
    <cellStyle name="þ_x001d_ðW_x000c_ìþ'_x000d_ßþU_x0001_ü_x0005_'_x0014__x000f__x0001__x0001_ 32" xfId="21041" xr:uid="{00000000-0005-0000-0000-0000D4700000}"/>
    <cellStyle name="þ_x001d_ðW_x000c_ìþ'_x000d_ßþU_x0001_ü_x0005_'_x0014__x0007__x0001__x0001_ 4" xfId="21042" xr:uid="{00000000-0005-0000-0000-0000D5700000}"/>
    <cellStyle name="þ_x001d_ðW_x000c_ìþ'_x000d_ßþU_x0001_ü_x0005_'_x0014__x000f__x0001__x0001_ 4" xfId="21043" xr:uid="{00000000-0005-0000-0000-0000D6700000}"/>
    <cellStyle name="þ_x001d_ðW_x000c_ìþ'_x000d_ßþU_x0001_ü_x0005_'_x0014__x0007__x0001__x0001_ 4 10" xfId="21044" xr:uid="{00000000-0005-0000-0000-0000D7700000}"/>
    <cellStyle name="þ_x001d_ðW_x000c_ìþ'_x000d_ßþU_x0001_ü_x0005_'_x0014__x000f__x0001__x0001_ 4 10" xfId="21045" xr:uid="{00000000-0005-0000-0000-0000D8700000}"/>
    <cellStyle name="þ_x001d_ðW_x000c_ìþ'_x000d_ßþU_x0001_ü_x0005_'_x0014__x0007__x0001__x0001_ 4 10 2" xfId="21046" xr:uid="{00000000-0005-0000-0000-0000D9700000}"/>
    <cellStyle name="þ_x001d_ðW_x000c_ìþ'_x000d_ßþU_x0001_ü_x0005_'_x0014__x000f__x0001__x0001_ 4 10 2" xfId="21047" xr:uid="{00000000-0005-0000-0000-0000DA700000}"/>
    <cellStyle name="þ_x001d_ðW_x000c_ìþ'_x000d_ßþU_x0001_ü_x0005_'_x0014__x0007__x0001__x0001_ 4 10 3" xfId="21048" xr:uid="{00000000-0005-0000-0000-0000DB700000}"/>
    <cellStyle name="þ_x001d_ðW_x000c_ìþ'_x000d_ßþU_x0001_ü_x0005_'_x0014__x000f__x0001__x0001_ 4 10 3" xfId="21049" xr:uid="{00000000-0005-0000-0000-0000DC700000}"/>
    <cellStyle name="þ_x001d_ðW_x000c_ìþ'_x000d_ßþU_x0001_ü_x0005_'_x0014__x0007__x0001__x0001_ 4 11" xfId="21050" xr:uid="{00000000-0005-0000-0000-0000DD700000}"/>
    <cellStyle name="þ_x001d_ðW_x000c_ìþ'_x000d_ßþU_x0001_ü_x0005_'_x0014__x000f__x0001__x0001_ 4 11" xfId="21051" xr:uid="{00000000-0005-0000-0000-0000DE700000}"/>
    <cellStyle name="þ_x001d_ðW_x000c_ìþ'_x000d_ßþU_x0001_ü_x0005_'_x0014__x0007__x0001__x0001_ 4 11 2" xfId="21052" xr:uid="{00000000-0005-0000-0000-0000DF700000}"/>
    <cellStyle name="þ_x001d_ðW_x000c_ìþ'_x000d_ßþU_x0001_ü_x0005_'_x0014__x000f__x0001__x0001_ 4 11 2" xfId="21053" xr:uid="{00000000-0005-0000-0000-0000E0700000}"/>
    <cellStyle name="þ_x001d_ðW_x000c_ìþ'_x000d_ßþU_x0001_ü_x0005_'_x0014__x0007__x0001__x0001_ 4 11 3" xfId="21054" xr:uid="{00000000-0005-0000-0000-0000E1700000}"/>
    <cellStyle name="þ_x001d_ðW_x000c_ìþ'_x000d_ßþU_x0001_ü_x0005_'_x0014__x000f__x0001__x0001_ 4 11 3" xfId="21055" xr:uid="{00000000-0005-0000-0000-0000E2700000}"/>
    <cellStyle name="þ_x001d_ðW_x000c_ìþ'_x000d_ßþU_x0001_ü_x0005_'_x0014__x0007__x0001__x0001_ 4 12" xfId="21056" xr:uid="{00000000-0005-0000-0000-0000E3700000}"/>
    <cellStyle name="þ_x001d_ðW_x000c_ìþ'_x000d_ßþU_x0001_ü_x0005_'_x0014__x000f__x0001__x0001_ 4 12" xfId="21057" xr:uid="{00000000-0005-0000-0000-0000E4700000}"/>
    <cellStyle name="þ_x001d_ðW_x000c_ìþ'_x000d_ßþU_x0001_ü_x0005_'_x0014__x0007__x0001__x0001_ 4 12 2" xfId="21058" xr:uid="{00000000-0005-0000-0000-0000E5700000}"/>
    <cellStyle name="þ_x001d_ðW_x000c_ìþ'_x000d_ßþU_x0001_ü_x0005_'_x0014__x000f__x0001__x0001_ 4 12 2" xfId="21059" xr:uid="{00000000-0005-0000-0000-0000E6700000}"/>
    <cellStyle name="þ_x001d_ðW_x000c_ìþ'_x000d_ßþU_x0001_ü_x0005_'_x0014__x0007__x0001__x0001_ 4 12 3" xfId="21060" xr:uid="{00000000-0005-0000-0000-0000E7700000}"/>
    <cellStyle name="þ_x001d_ðW_x000c_ìþ'_x000d_ßþU_x0001_ü_x0005_'_x0014__x000f__x0001__x0001_ 4 12 3" xfId="21061" xr:uid="{00000000-0005-0000-0000-0000E8700000}"/>
    <cellStyle name="þ_x001d_ðW_x000c_ìþ'_x000d_ßþU_x0001_ü_x0005_'_x0014__x0007__x0001__x0001_ 4 13" xfId="21062" xr:uid="{00000000-0005-0000-0000-0000E9700000}"/>
    <cellStyle name="þ_x001d_ðW_x000c_ìþ'_x000d_ßþU_x0001_ü_x0005_'_x0014__x000f__x0001__x0001_ 4 13" xfId="21063" xr:uid="{00000000-0005-0000-0000-0000EA700000}"/>
    <cellStyle name="þ_x001d_ðW_x000c_ìþ'_x000d_ßþU_x0001_ü_x0005_'_x0014__x0007__x0001__x0001_ 4 13 2" xfId="21064" xr:uid="{00000000-0005-0000-0000-0000EB700000}"/>
    <cellStyle name="þ_x001d_ðW_x000c_ìþ'_x000d_ßþU_x0001_ü_x0005_'_x0014__x000f__x0001__x0001_ 4 13 2" xfId="21065" xr:uid="{00000000-0005-0000-0000-0000EC700000}"/>
    <cellStyle name="þ_x001d_ðW_x000c_ìþ'_x000d_ßþU_x0001_ü_x0005_'_x0014__x0007__x0001__x0001_ 4 13 3" xfId="21066" xr:uid="{00000000-0005-0000-0000-0000ED700000}"/>
    <cellStyle name="þ_x001d_ðW_x000c_ìþ'_x000d_ßþU_x0001_ü_x0005_'_x0014__x000f__x0001__x0001_ 4 13 3" xfId="21067" xr:uid="{00000000-0005-0000-0000-0000EE700000}"/>
    <cellStyle name="þ_x001d_ðW_x000c_ìþ'_x000d_ßþU_x0001_ü_x0005_'_x0014__x0007__x0001__x0001_ 4 14" xfId="21068" xr:uid="{00000000-0005-0000-0000-0000EF700000}"/>
    <cellStyle name="þ_x001d_ðW_x000c_ìþ'_x000d_ßþU_x0001_ü_x0005_'_x0014__x000f__x0001__x0001_ 4 14" xfId="21069" xr:uid="{00000000-0005-0000-0000-0000F0700000}"/>
    <cellStyle name="þ_x001d_ðW_x000c_ìþ'_x000d_ßþU_x0001_ü_x0005_'_x0014__x0007__x0001__x0001_ 4 14 2" xfId="21070" xr:uid="{00000000-0005-0000-0000-0000F1700000}"/>
    <cellStyle name="þ_x001d_ðW_x000c_ìþ'_x000d_ßþU_x0001_ü_x0005_'_x0014__x000f__x0001__x0001_ 4 14 2" xfId="21071" xr:uid="{00000000-0005-0000-0000-0000F2700000}"/>
    <cellStyle name="þ_x001d_ðW_x000c_ìþ'_x000d_ßþU_x0001_ü_x0005_'_x0014__x0007__x0001__x0001_ 4 14 3" xfId="21072" xr:uid="{00000000-0005-0000-0000-0000F3700000}"/>
    <cellStyle name="þ_x001d_ðW_x000c_ìþ'_x000d_ßþU_x0001_ü_x0005_'_x0014__x000f__x0001__x0001_ 4 14 3" xfId="21073" xr:uid="{00000000-0005-0000-0000-0000F4700000}"/>
    <cellStyle name="þ_x001d_ðW_x000c_ìþ'_x000d_ßþU_x0001_ü_x0005_'_x0014__x0007__x0001__x0001_ 4 15" xfId="21074" xr:uid="{00000000-0005-0000-0000-0000F5700000}"/>
    <cellStyle name="þ_x001d_ðW_x000c_ìþ'_x000d_ßþU_x0001_ü_x0005_'_x0014__x000f__x0001__x0001_ 4 15" xfId="21075" xr:uid="{00000000-0005-0000-0000-0000F6700000}"/>
    <cellStyle name="þ_x001d_ðW_x000c_ìþ'_x000d_ßþU_x0001_ü_x0005_'_x0014__x0007__x0001__x0001_ 4 15 2" xfId="21076" xr:uid="{00000000-0005-0000-0000-0000F7700000}"/>
    <cellStyle name="þ_x001d_ðW_x000c_ìþ'_x000d_ßþU_x0001_ü_x0005_'_x0014__x000f__x0001__x0001_ 4 15 2" xfId="21077" xr:uid="{00000000-0005-0000-0000-0000F8700000}"/>
    <cellStyle name="þ_x001d_ðW_x000c_ìþ'_x000d_ßþU_x0001_ü_x0005_'_x0014__x0007__x0001__x0001_ 4 15 3" xfId="21078" xr:uid="{00000000-0005-0000-0000-0000F9700000}"/>
    <cellStyle name="þ_x001d_ðW_x000c_ìþ'_x000d_ßþU_x0001_ü_x0005_'_x0014__x000f__x0001__x0001_ 4 15 3" xfId="21079" xr:uid="{00000000-0005-0000-0000-0000FA700000}"/>
    <cellStyle name="þ_x001d_ðW_x000c_ìþ'_x000d_ßþU_x0001_ü_x0005_'_x0014__x0007__x0001__x0001_ 4 16" xfId="21080" xr:uid="{00000000-0005-0000-0000-0000FB700000}"/>
    <cellStyle name="þ_x001d_ðW_x000c_ìþ'_x000d_ßþU_x0001_ü_x0005_'_x0014__x000f__x0001__x0001_ 4 16" xfId="21081" xr:uid="{00000000-0005-0000-0000-0000FC700000}"/>
    <cellStyle name="þ_x001d_ðW_x000c_ìþ'_x000d_ßþU_x0001_ü_x0005_'_x0014__x0007__x0001__x0001_ 4 16 2" xfId="21082" xr:uid="{00000000-0005-0000-0000-0000FD700000}"/>
    <cellStyle name="þ_x001d_ðW_x000c_ìþ'_x000d_ßþU_x0001_ü_x0005_'_x0014__x000f__x0001__x0001_ 4 16 2" xfId="21083" xr:uid="{00000000-0005-0000-0000-0000FE700000}"/>
    <cellStyle name="þ_x001d_ðW_x000c_ìþ'_x000d_ßþU_x0001_ü_x0005_'_x0014__x0007__x0001__x0001_ 4 16 3" xfId="21084" xr:uid="{00000000-0005-0000-0000-0000FF700000}"/>
    <cellStyle name="þ_x001d_ðW_x000c_ìþ'_x000d_ßþU_x0001_ü_x0005_'_x0014__x000f__x0001__x0001_ 4 16 3" xfId="21085" xr:uid="{00000000-0005-0000-0000-000000710000}"/>
    <cellStyle name="þ_x001d_ðW_x000c_ìþ'_x000d_ßþU_x0001_ü_x0005_'_x0014__x0007__x0001__x0001_ 4 17" xfId="21086" xr:uid="{00000000-0005-0000-0000-000001710000}"/>
    <cellStyle name="þ_x001d_ðW_x000c_ìþ'_x000d_ßþU_x0001_ü_x0005_'_x0014__x000f__x0001__x0001_ 4 17" xfId="21087" xr:uid="{00000000-0005-0000-0000-000002710000}"/>
    <cellStyle name="þ_x001d_ðW_x000c_ìþ'_x000d_ßþU_x0001_ü_x0005_'_x0014__x0007__x0001__x0001_ 4 17 2" xfId="21088" xr:uid="{00000000-0005-0000-0000-000003710000}"/>
    <cellStyle name="þ_x001d_ðW_x000c_ìþ'_x000d_ßþU_x0001_ü_x0005_'_x0014__x000f__x0001__x0001_ 4 17 2" xfId="21089" xr:uid="{00000000-0005-0000-0000-000004710000}"/>
    <cellStyle name="þ_x001d_ðW_x000c_ìþ'_x000d_ßþU_x0001_ü_x0005_'_x0014__x0007__x0001__x0001_ 4 17 3" xfId="21090" xr:uid="{00000000-0005-0000-0000-000005710000}"/>
    <cellStyle name="þ_x001d_ðW_x000c_ìþ'_x000d_ßþU_x0001_ü_x0005_'_x0014__x000f__x0001__x0001_ 4 17 3" xfId="21091" xr:uid="{00000000-0005-0000-0000-000006710000}"/>
    <cellStyle name="þ_x001d_ðW_x000c_ìþ'_x000d_ßþU_x0001_ü_x0005_'_x0014__x0007__x0001__x0001_ 4 18" xfId="21092" xr:uid="{00000000-0005-0000-0000-000007710000}"/>
    <cellStyle name="þ_x001d_ðW_x000c_ìþ'_x000d_ßþU_x0001_ü_x0005_'_x0014__x000f__x0001__x0001_ 4 18" xfId="21093" xr:uid="{00000000-0005-0000-0000-000008710000}"/>
    <cellStyle name="þ_x001d_ðW_x000c_ìþ'_x000d_ßþU_x0001_ü_x0005_'_x0014__x0007__x0001__x0001_ 4 18 2" xfId="21094" xr:uid="{00000000-0005-0000-0000-000009710000}"/>
    <cellStyle name="þ_x001d_ðW_x000c_ìþ'_x000d_ßþU_x0001_ü_x0005_'_x0014__x000f__x0001__x0001_ 4 18 2" xfId="21095" xr:uid="{00000000-0005-0000-0000-00000A710000}"/>
    <cellStyle name="þ_x001d_ðW_x000c_ìþ'_x000d_ßþU_x0001_ü_x0005_'_x0014__x0007__x0001__x0001_ 4 18 3" xfId="21096" xr:uid="{00000000-0005-0000-0000-00000B710000}"/>
    <cellStyle name="þ_x001d_ðW_x000c_ìþ'_x000d_ßþU_x0001_ü_x0005_'_x0014__x000f__x0001__x0001_ 4 18 3" xfId="21097" xr:uid="{00000000-0005-0000-0000-00000C710000}"/>
    <cellStyle name="þ_x001d_ðW_x000c_ìþ'_x000d_ßþU_x0001_ü_x0005_'_x0014__x0007__x0001__x0001_ 4 19" xfId="21098" xr:uid="{00000000-0005-0000-0000-00000D710000}"/>
    <cellStyle name="þ_x001d_ðW_x000c_ìþ'_x000d_ßþU_x0001_ü_x0005_'_x0014__x000f__x0001__x0001_ 4 19" xfId="21099" xr:uid="{00000000-0005-0000-0000-00000E710000}"/>
    <cellStyle name="þ_x001d_ðW_x000c_ìþ'_x000d_ßþU_x0001_ü_x0005_'_x0014__x0007__x0001__x0001_ 4 19 2" xfId="21100" xr:uid="{00000000-0005-0000-0000-00000F710000}"/>
    <cellStyle name="þ_x001d_ðW_x000c_ìþ'_x000d_ßþU_x0001_ü_x0005_'_x0014__x000f__x0001__x0001_ 4 19 2" xfId="21101" xr:uid="{00000000-0005-0000-0000-000010710000}"/>
    <cellStyle name="þ_x001d_ðW_x000c_ìþ'_x000d_ßþU_x0001_ü_x0005_'_x0014__x0007__x0001__x0001_ 4 19 3" xfId="21102" xr:uid="{00000000-0005-0000-0000-000011710000}"/>
    <cellStyle name="þ_x001d_ðW_x000c_ìþ'_x000d_ßþU_x0001_ü_x0005_'_x0014__x000f__x0001__x0001_ 4 19 3" xfId="21103" xr:uid="{00000000-0005-0000-0000-000012710000}"/>
    <cellStyle name="þ_x001d_ðW_x000c_ìþ'_x000d_ßþU_x0001_ü_x0005_'_x0014__x0007__x0001__x0001_ 4 2" xfId="21104" xr:uid="{00000000-0005-0000-0000-000013710000}"/>
    <cellStyle name="þ_x001d_ðW_x000c_ìþ'_x000d_ßþU_x0001_ü_x0005_'_x0014__x000f__x0001__x0001_ 4 2" xfId="21105" xr:uid="{00000000-0005-0000-0000-000014710000}"/>
    <cellStyle name="þ_x001d_ðW_x000c_ìþ'_x000d_ßþU_x0001_ü_x0005_'_x0014__x0007__x0001__x0001_ 4 2 2" xfId="21106" xr:uid="{00000000-0005-0000-0000-000015710000}"/>
    <cellStyle name="þ_x001d_ðW_x000c_ìþ'_x000d_ßþU_x0001_ü_x0005_'_x0014__x000f__x0001__x0001_ 4 2 2" xfId="21107" xr:uid="{00000000-0005-0000-0000-000016710000}"/>
    <cellStyle name="þ_x001d_ðW_x000c_ìþ'_x000d_ßþU_x0001_ü_x0005_'_x0014__x0007__x0001__x0001_ 4 2 3" xfId="21108" xr:uid="{00000000-0005-0000-0000-000017710000}"/>
    <cellStyle name="þ_x001d_ðW_x000c_ìþ'_x000d_ßþU_x0001_ü_x0005_'_x0014__x000f__x0001__x0001_ 4 2 3" xfId="21109" xr:uid="{00000000-0005-0000-0000-000018710000}"/>
    <cellStyle name="þ_x001d_ðW_x000c_ìþ'_x000d_ßþU_x0001_ü_x0005_'_x0014__x0007__x0001__x0001_ 4 20" xfId="21110" xr:uid="{00000000-0005-0000-0000-000019710000}"/>
    <cellStyle name="þ_x001d_ðW_x000c_ìþ'_x000d_ßþU_x0001_ü_x0005_'_x0014__x000f__x0001__x0001_ 4 20" xfId="21111" xr:uid="{00000000-0005-0000-0000-00001A710000}"/>
    <cellStyle name="þ_x001d_ðW_x000c_ìþ'_x000d_ßþU_x0001_ü_x0005_'_x0014__x0007__x0001__x0001_ 4 20 2" xfId="21112" xr:uid="{00000000-0005-0000-0000-00001B710000}"/>
    <cellStyle name="þ_x001d_ðW_x000c_ìþ'_x000d_ßþU_x0001_ü_x0005_'_x0014__x000f__x0001__x0001_ 4 20 2" xfId="21113" xr:uid="{00000000-0005-0000-0000-00001C710000}"/>
    <cellStyle name="þ_x001d_ðW_x000c_ìþ'_x000d_ßþU_x0001_ü_x0005_'_x0014__x0007__x0001__x0001_ 4 20 3" xfId="21114" xr:uid="{00000000-0005-0000-0000-00001D710000}"/>
    <cellStyle name="þ_x001d_ðW_x000c_ìþ'_x000d_ßþU_x0001_ü_x0005_'_x0014__x000f__x0001__x0001_ 4 20 3" xfId="21115" xr:uid="{00000000-0005-0000-0000-00001E710000}"/>
    <cellStyle name="þ_x001d_ðW_x000c_ìþ'_x000d_ßþU_x0001_ü_x0005_'_x0014__x0007__x0001__x0001_ 4 21" xfId="21116" xr:uid="{00000000-0005-0000-0000-00001F710000}"/>
    <cellStyle name="þ_x001d_ðW_x000c_ìþ'_x000d_ßþU_x0001_ü_x0005_'_x0014__x000f__x0001__x0001_ 4 21" xfId="21117" xr:uid="{00000000-0005-0000-0000-000020710000}"/>
    <cellStyle name="þ_x001d_ðW_x000c_ìþ'_x000d_ßþU_x0001_ü_x0005_'_x0014__x0007__x0001__x0001_ 4 21 2" xfId="21118" xr:uid="{00000000-0005-0000-0000-000021710000}"/>
    <cellStyle name="þ_x001d_ðW_x000c_ìþ'_x000d_ßþU_x0001_ü_x0005_'_x0014__x000f__x0001__x0001_ 4 21 2" xfId="21119" xr:uid="{00000000-0005-0000-0000-000022710000}"/>
    <cellStyle name="þ_x001d_ðW_x000c_ìþ'_x000d_ßþU_x0001_ü_x0005_'_x0014__x0007__x0001__x0001_ 4 21 3" xfId="21120" xr:uid="{00000000-0005-0000-0000-000023710000}"/>
    <cellStyle name="þ_x001d_ðW_x000c_ìþ'_x000d_ßþU_x0001_ü_x0005_'_x0014__x000f__x0001__x0001_ 4 21 3" xfId="21121" xr:uid="{00000000-0005-0000-0000-000024710000}"/>
    <cellStyle name="þ_x001d_ðW_x000c_ìþ'_x000d_ßþU_x0001_ü_x0005_'_x0014__x0007__x0001__x0001_ 4 22" xfId="21122" xr:uid="{00000000-0005-0000-0000-000025710000}"/>
    <cellStyle name="þ_x001d_ðW_x000c_ìþ'_x000d_ßþU_x0001_ü_x0005_'_x0014__x000f__x0001__x0001_ 4 22" xfId="21123" xr:uid="{00000000-0005-0000-0000-000026710000}"/>
    <cellStyle name="þ_x001d_ðW_x000c_ìþ'_x000d_ßþU_x0001_ü_x0005_'_x0014__x0007__x0001__x0001_ 4 22 2" xfId="21124" xr:uid="{00000000-0005-0000-0000-000027710000}"/>
    <cellStyle name="þ_x001d_ðW_x000c_ìþ'_x000d_ßþU_x0001_ü_x0005_'_x0014__x000f__x0001__x0001_ 4 22 2" xfId="21125" xr:uid="{00000000-0005-0000-0000-000028710000}"/>
    <cellStyle name="þ_x001d_ðW_x000c_ìþ'_x000d_ßþU_x0001_ü_x0005_'_x0014__x0007__x0001__x0001_ 4 22 3" xfId="21126" xr:uid="{00000000-0005-0000-0000-000029710000}"/>
    <cellStyle name="þ_x001d_ðW_x000c_ìþ'_x000d_ßþU_x0001_ü_x0005_'_x0014__x000f__x0001__x0001_ 4 22 3" xfId="21127" xr:uid="{00000000-0005-0000-0000-00002A710000}"/>
    <cellStyle name="þ_x001d_ðW_x000c_ìþ'_x000d_ßþU_x0001_ü_x0005_'_x0014__x0007__x0001__x0001_ 4 23" xfId="21128" xr:uid="{00000000-0005-0000-0000-00002B710000}"/>
    <cellStyle name="þ_x001d_ðW_x000c_ìþ'_x000d_ßþU_x0001_ü_x0005_'_x0014__x000f__x0001__x0001_ 4 23" xfId="21129" xr:uid="{00000000-0005-0000-0000-00002C710000}"/>
    <cellStyle name="þ_x001d_ðW_x000c_ìþ'_x000d_ßþU_x0001_ü_x0005_'_x0014__x0007__x0001__x0001_ 4 23 2" xfId="21130" xr:uid="{00000000-0005-0000-0000-00002D710000}"/>
    <cellStyle name="þ_x001d_ðW_x000c_ìþ'_x000d_ßþU_x0001_ü_x0005_'_x0014__x000f__x0001__x0001_ 4 23 2" xfId="21131" xr:uid="{00000000-0005-0000-0000-00002E710000}"/>
    <cellStyle name="þ_x001d_ðW_x000c_ìþ'_x000d_ßþU_x0001_ü_x0005_'_x0014__x0007__x0001__x0001_ 4 23 3" xfId="21132" xr:uid="{00000000-0005-0000-0000-00002F710000}"/>
    <cellStyle name="þ_x001d_ðW_x000c_ìþ'_x000d_ßþU_x0001_ü_x0005_'_x0014__x000f__x0001__x0001_ 4 23 3" xfId="21133" xr:uid="{00000000-0005-0000-0000-000030710000}"/>
    <cellStyle name="þ_x001d_ðW_x000c_ìþ'_x000d_ßþU_x0001_ü_x0005_'_x0014__x0007__x0001__x0001_ 4 24" xfId="21134" xr:uid="{00000000-0005-0000-0000-000031710000}"/>
    <cellStyle name="þ_x001d_ðW_x000c_ìþ'_x000d_ßþU_x0001_ü_x0005_'_x0014__x000f__x0001__x0001_ 4 24" xfId="21135" xr:uid="{00000000-0005-0000-0000-000032710000}"/>
    <cellStyle name="þ_x001d_ðW_x000c_ìþ'_x000d_ßþU_x0001_ü_x0005_'_x0014__x0007__x0001__x0001_ 4 24 2" xfId="21136" xr:uid="{00000000-0005-0000-0000-000033710000}"/>
    <cellStyle name="þ_x001d_ðW_x000c_ìþ'_x000d_ßþU_x0001_ü_x0005_'_x0014__x000f__x0001__x0001_ 4 24 2" xfId="21137" xr:uid="{00000000-0005-0000-0000-000034710000}"/>
    <cellStyle name="þ_x001d_ðW_x000c_ìþ'_x000d_ßþU_x0001_ü_x0005_'_x0014__x0007__x0001__x0001_ 4 24 3" xfId="21138" xr:uid="{00000000-0005-0000-0000-000035710000}"/>
    <cellStyle name="þ_x001d_ðW_x000c_ìþ'_x000d_ßþU_x0001_ü_x0005_'_x0014__x000f__x0001__x0001_ 4 24 3" xfId="21139" xr:uid="{00000000-0005-0000-0000-000036710000}"/>
    <cellStyle name="þ_x001d_ðW_x000c_ìþ'_x000d_ßþU_x0001_ü_x0005_'_x0014__x0007__x0001__x0001_ 4 25" xfId="21140" xr:uid="{00000000-0005-0000-0000-000037710000}"/>
    <cellStyle name="þ_x001d_ðW_x000c_ìþ'_x000d_ßþU_x0001_ü_x0005_'_x0014__x000f__x0001__x0001_ 4 25" xfId="21141" xr:uid="{00000000-0005-0000-0000-000038710000}"/>
    <cellStyle name="þ_x001d_ðW_x000c_ìþ'_x000d_ßþU_x0001_ü_x0005_'_x0014__x0007__x0001__x0001_ 4 26" xfId="21142" xr:uid="{00000000-0005-0000-0000-000039710000}"/>
    <cellStyle name="þ_x001d_ðW_x000c_ìþ'_x000d_ßþU_x0001_ü_x0005_'_x0014__x000f__x0001__x0001_ 4 26" xfId="21143" xr:uid="{00000000-0005-0000-0000-00003A710000}"/>
    <cellStyle name="þ_x001d_ðW_x000c_ìþ'_x000d_ßþU_x0001_ü_x0005_'_x0014__x0007__x0001__x0001_ 4 3" xfId="21144" xr:uid="{00000000-0005-0000-0000-00003B710000}"/>
    <cellStyle name="þ_x001d_ðW_x000c_ìþ'_x000d_ßþU_x0001_ü_x0005_'_x0014__x000f__x0001__x0001_ 4 3" xfId="21145" xr:uid="{00000000-0005-0000-0000-00003C710000}"/>
    <cellStyle name="þ_x001d_ðW_x000c_ìþ'_x000d_ßþU_x0001_ü_x0005_'_x0014__x0007__x0001__x0001_ 4 3 2" xfId="21146" xr:uid="{00000000-0005-0000-0000-00003D710000}"/>
    <cellStyle name="þ_x001d_ðW_x000c_ìþ'_x000d_ßþU_x0001_ü_x0005_'_x0014__x000f__x0001__x0001_ 4 3 2" xfId="21147" xr:uid="{00000000-0005-0000-0000-00003E710000}"/>
    <cellStyle name="þ_x001d_ðW_x000c_ìþ'_x000d_ßþU_x0001_ü_x0005_'_x0014__x0007__x0001__x0001_ 4 3 3" xfId="21148" xr:uid="{00000000-0005-0000-0000-00003F710000}"/>
    <cellStyle name="þ_x001d_ðW_x000c_ìþ'_x000d_ßþU_x0001_ü_x0005_'_x0014__x000f__x0001__x0001_ 4 3 3" xfId="21149" xr:uid="{00000000-0005-0000-0000-000040710000}"/>
    <cellStyle name="þ_x001d_ðW_x000c_ìþ'_x000d_ßþU_x0001_ü_x0005_'_x0014__x0007__x0001__x0001_ 4 4" xfId="21150" xr:uid="{00000000-0005-0000-0000-000041710000}"/>
    <cellStyle name="þ_x001d_ðW_x000c_ìþ'_x000d_ßþU_x0001_ü_x0005_'_x0014__x000f__x0001__x0001_ 4 4" xfId="21151" xr:uid="{00000000-0005-0000-0000-000042710000}"/>
    <cellStyle name="þ_x001d_ðW_x000c_ìþ'_x000d_ßþU_x0001_ü_x0005_'_x0014__x0007__x0001__x0001_ 4 4 2" xfId="21152" xr:uid="{00000000-0005-0000-0000-000043710000}"/>
    <cellStyle name="þ_x001d_ðW_x000c_ìþ'_x000d_ßþU_x0001_ü_x0005_'_x0014__x000f__x0001__x0001_ 4 4 2" xfId="21153" xr:uid="{00000000-0005-0000-0000-000044710000}"/>
    <cellStyle name="þ_x001d_ðW_x000c_ìþ'_x000d_ßþU_x0001_ü_x0005_'_x0014__x0007__x0001__x0001_ 4 4 3" xfId="21154" xr:uid="{00000000-0005-0000-0000-000045710000}"/>
    <cellStyle name="þ_x001d_ðW_x000c_ìþ'_x000d_ßþU_x0001_ü_x0005_'_x0014__x000f__x0001__x0001_ 4 4 3" xfId="21155" xr:uid="{00000000-0005-0000-0000-000046710000}"/>
    <cellStyle name="þ_x001d_ðW_x000c_ìþ'_x000d_ßþU_x0001_ü_x0005_'_x0014__x0007__x0001__x0001_ 4 5" xfId="21156" xr:uid="{00000000-0005-0000-0000-000047710000}"/>
    <cellStyle name="þ_x001d_ðW_x000c_ìþ'_x000d_ßþU_x0001_ü_x0005_'_x0014__x000f__x0001__x0001_ 4 5" xfId="21157" xr:uid="{00000000-0005-0000-0000-000048710000}"/>
    <cellStyle name="þ_x001d_ðW_x000c_ìþ'_x000d_ßþU_x0001_ü_x0005_'_x0014__x0007__x0001__x0001_ 4 5 2" xfId="21158" xr:uid="{00000000-0005-0000-0000-000049710000}"/>
    <cellStyle name="þ_x001d_ðW_x000c_ìþ'_x000d_ßþU_x0001_ü_x0005_'_x0014__x000f__x0001__x0001_ 4 5 2" xfId="21159" xr:uid="{00000000-0005-0000-0000-00004A710000}"/>
    <cellStyle name="þ_x001d_ðW_x000c_ìþ'_x000d_ßþU_x0001_ü_x0005_'_x0014__x0007__x0001__x0001_ 4 5 3" xfId="21160" xr:uid="{00000000-0005-0000-0000-00004B710000}"/>
    <cellStyle name="þ_x001d_ðW_x000c_ìþ'_x000d_ßþU_x0001_ü_x0005_'_x0014__x000f__x0001__x0001_ 4 5 3" xfId="21161" xr:uid="{00000000-0005-0000-0000-00004C710000}"/>
    <cellStyle name="þ_x001d_ðW_x000c_ìþ'_x000d_ßþU_x0001_ü_x0005_'_x0014__x0007__x0001__x0001_ 4 6" xfId="21162" xr:uid="{00000000-0005-0000-0000-00004D710000}"/>
    <cellStyle name="þ_x001d_ðW_x000c_ìþ'_x000d_ßþU_x0001_ü_x0005_'_x0014__x000f__x0001__x0001_ 4 6" xfId="21163" xr:uid="{00000000-0005-0000-0000-00004E710000}"/>
    <cellStyle name="þ_x001d_ðW_x000c_ìþ'_x000d_ßþU_x0001_ü_x0005_'_x0014__x0007__x0001__x0001_ 4 6 2" xfId="21164" xr:uid="{00000000-0005-0000-0000-00004F710000}"/>
    <cellStyle name="þ_x001d_ðW_x000c_ìþ'_x000d_ßþU_x0001_ü_x0005_'_x0014__x000f__x0001__x0001_ 4 6 2" xfId="21165" xr:uid="{00000000-0005-0000-0000-000050710000}"/>
    <cellStyle name="þ_x001d_ðW_x000c_ìþ'_x000d_ßþU_x0001_ü_x0005_'_x0014__x0007__x0001__x0001_ 4 6 3" xfId="21166" xr:uid="{00000000-0005-0000-0000-000051710000}"/>
    <cellStyle name="þ_x001d_ðW_x000c_ìþ'_x000d_ßþU_x0001_ü_x0005_'_x0014__x000f__x0001__x0001_ 4 6 3" xfId="21167" xr:uid="{00000000-0005-0000-0000-000052710000}"/>
    <cellStyle name="þ_x001d_ðW_x000c_ìþ'_x000d_ßþU_x0001_ü_x0005_'_x0014__x0007__x0001__x0001_ 4 7" xfId="21168" xr:uid="{00000000-0005-0000-0000-000053710000}"/>
    <cellStyle name="þ_x001d_ðW_x000c_ìþ'_x000d_ßþU_x0001_ü_x0005_'_x0014__x000f__x0001__x0001_ 4 7" xfId="21169" xr:uid="{00000000-0005-0000-0000-000054710000}"/>
    <cellStyle name="þ_x001d_ðW_x000c_ìþ'_x000d_ßþU_x0001_ü_x0005_'_x0014__x0007__x0001__x0001_ 4 7 2" xfId="21170" xr:uid="{00000000-0005-0000-0000-000055710000}"/>
    <cellStyle name="þ_x001d_ðW_x000c_ìþ'_x000d_ßþU_x0001_ü_x0005_'_x0014__x000f__x0001__x0001_ 4 7 2" xfId="21171" xr:uid="{00000000-0005-0000-0000-000056710000}"/>
    <cellStyle name="þ_x001d_ðW_x000c_ìþ'_x000d_ßþU_x0001_ü_x0005_'_x0014__x0007__x0001__x0001_ 4 7 3" xfId="21172" xr:uid="{00000000-0005-0000-0000-000057710000}"/>
    <cellStyle name="þ_x001d_ðW_x000c_ìþ'_x000d_ßþU_x0001_ü_x0005_'_x0014__x000f__x0001__x0001_ 4 7 3" xfId="21173" xr:uid="{00000000-0005-0000-0000-000058710000}"/>
    <cellStyle name="þ_x001d_ðW_x000c_ìþ'_x000d_ßþU_x0001_ü_x0005_'_x0014__x0007__x0001__x0001_ 4 8" xfId="21174" xr:uid="{00000000-0005-0000-0000-000059710000}"/>
    <cellStyle name="þ_x001d_ðW_x000c_ìþ'_x000d_ßþU_x0001_ü_x0005_'_x0014__x000f__x0001__x0001_ 4 8" xfId="21175" xr:uid="{00000000-0005-0000-0000-00005A710000}"/>
    <cellStyle name="þ_x001d_ðW_x000c_ìþ'_x000d_ßþU_x0001_ü_x0005_'_x0014__x0007__x0001__x0001_ 4 8 2" xfId="21176" xr:uid="{00000000-0005-0000-0000-00005B710000}"/>
    <cellStyle name="þ_x001d_ðW_x000c_ìþ'_x000d_ßþU_x0001_ü_x0005_'_x0014__x000f__x0001__x0001_ 4 8 2" xfId="21177" xr:uid="{00000000-0005-0000-0000-00005C710000}"/>
    <cellStyle name="þ_x001d_ðW_x000c_ìþ'_x000d_ßþU_x0001_ü_x0005_'_x0014__x0007__x0001__x0001_ 4 8 3" xfId="21178" xr:uid="{00000000-0005-0000-0000-00005D710000}"/>
    <cellStyle name="þ_x001d_ðW_x000c_ìþ'_x000d_ßþU_x0001_ü_x0005_'_x0014__x000f__x0001__x0001_ 4 8 3" xfId="21179" xr:uid="{00000000-0005-0000-0000-00005E710000}"/>
    <cellStyle name="þ_x001d_ðW_x000c_ìþ'_x000d_ßþU_x0001_ü_x0005_'_x0014__x0007__x0001__x0001_ 4 9" xfId="21180" xr:uid="{00000000-0005-0000-0000-00005F710000}"/>
    <cellStyle name="þ_x001d_ðW_x000c_ìþ'_x000d_ßþU_x0001_ü_x0005_'_x0014__x000f__x0001__x0001_ 4 9" xfId="21181" xr:uid="{00000000-0005-0000-0000-000060710000}"/>
    <cellStyle name="þ_x001d_ðW_x000c_ìþ'_x000d_ßþU_x0001_ü_x0005_'_x0014__x0007__x0001__x0001_ 4 9 2" xfId="21182" xr:uid="{00000000-0005-0000-0000-000061710000}"/>
    <cellStyle name="þ_x001d_ðW_x000c_ìþ'_x000d_ßþU_x0001_ü_x0005_'_x0014__x000f__x0001__x0001_ 4 9 2" xfId="21183" xr:uid="{00000000-0005-0000-0000-000062710000}"/>
    <cellStyle name="þ_x001d_ðW_x000c_ìþ'_x000d_ßþU_x0001_ü_x0005_'_x0014__x0007__x0001__x0001_ 4 9 3" xfId="21184" xr:uid="{00000000-0005-0000-0000-000063710000}"/>
    <cellStyle name="þ_x001d_ðW_x000c_ìþ'_x000d_ßþU_x0001_ü_x0005_'_x0014__x000f__x0001__x0001_ 4 9 3" xfId="21185" xr:uid="{00000000-0005-0000-0000-000064710000}"/>
    <cellStyle name="þ_x001d_ðW_x000c_ìþ'_x000d_ßþU_x0001_ü_x0005_'_x0014__x0007__x0001__x0001_ 5" xfId="21186" xr:uid="{00000000-0005-0000-0000-000065710000}"/>
    <cellStyle name="þ_x001d_ðW_x000c_ìþ'_x000d_ßþU_x0001_ü_x0005_'_x0014__x000f__x0001__x0001_ 5" xfId="21187" xr:uid="{00000000-0005-0000-0000-000066710000}"/>
    <cellStyle name="þ_x001d_ðW_x000c_ìþ'_x000d_ßþU_x0001_ü_x0005_'_x0014__x0007__x0001__x0001_ 5 10" xfId="21188" xr:uid="{00000000-0005-0000-0000-000067710000}"/>
    <cellStyle name="þ_x001d_ðW_x000c_ìþ'_x000d_ßþU_x0001_ü_x0005_'_x0014__x000f__x0001__x0001_ 5 10" xfId="21189" xr:uid="{00000000-0005-0000-0000-000068710000}"/>
    <cellStyle name="þ_x001d_ðW_x000c_ìþ'_x000d_ßþU_x0001_ü_x0005_'_x0014__x0007__x0001__x0001_ 5 10 2" xfId="21190" xr:uid="{00000000-0005-0000-0000-000069710000}"/>
    <cellStyle name="þ_x001d_ðW_x000c_ìþ'_x000d_ßþU_x0001_ü_x0005_'_x0014__x000f__x0001__x0001_ 5 10 2" xfId="21191" xr:uid="{00000000-0005-0000-0000-00006A710000}"/>
    <cellStyle name="þ_x001d_ðW_x000c_ìþ'_x000d_ßþU_x0001_ü_x0005_'_x0014__x0007__x0001__x0001_ 5 10 3" xfId="21192" xr:uid="{00000000-0005-0000-0000-00006B710000}"/>
    <cellStyle name="þ_x001d_ðW_x000c_ìþ'_x000d_ßþU_x0001_ü_x0005_'_x0014__x000f__x0001__x0001_ 5 10 3" xfId="21193" xr:uid="{00000000-0005-0000-0000-00006C710000}"/>
    <cellStyle name="þ_x001d_ðW_x000c_ìþ'_x000d_ßþU_x0001_ü_x0005_'_x0014__x0007__x0001__x0001_ 5 11" xfId="21194" xr:uid="{00000000-0005-0000-0000-00006D710000}"/>
    <cellStyle name="þ_x001d_ðW_x000c_ìþ'_x000d_ßþU_x0001_ü_x0005_'_x0014__x000f__x0001__x0001_ 5 11" xfId="21195" xr:uid="{00000000-0005-0000-0000-00006E710000}"/>
    <cellStyle name="þ_x001d_ðW_x000c_ìþ'_x000d_ßþU_x0001_ü_x0005_'_x0014__x0007__x0001__x0001_ 5 11 2" xfId="21196" xr:uid="{00000000-0005-0000-0000-00006F710000}"/>
    <cellStyle name="þ_x001d_ðW_x000c_ìþ'_x000d_ßþU_x0001_ü_x0005_'_x0014__x000f__x0001__x0001_ 5 11 2" xfId="21197" xr:uid="{00000000-0005-0000-0000-000070710000}"/>
    <cellStyle name="þ_x001d_ðW_x000c_ìþ'_x000d_ßþU_x0001_ü_x0005_'_x0014__x0007__x0001__x0001_ 5 11 3" xfId="21198" xr:uid="{00000000-0005-0000-0000-000071710000}"/>
    <cellStyle name="þ_x001d_ðW_x000c_ìþ'_x000d_ßþU_x0001_ü_x0005_'_x0014__x000f__x0001__x0001_ 5 11 3" xfId="21199" xr:uid="{00000000-0005-0000-0000-000072710000}"/>
    <cellStyle name="þ_x001d_ðW_x000c_ìþ'_x000d_ßþU_x0001_ü_x0005_'_x0014__x0007__x0001__x0001_ 5 12" xfId="21200" xr:uid="{00000000-0005-0000-0000-000073710000}"/>
    <cellStyle name="þ_x001d_ðW_x000c_ìþ'_x000d_ßþU_x0001_ü_x0005_'_x0014__x000f__x0001__x0001_ 5 12" xfId="21201" xr:uid="{00000000-0005-0000-0000-000074710000}"/>
    <cellStyle name="þ_x001d_ðW_x000c_ìþ'_x000d_ßþU_x0001_ü_x0005_'_x0014__x0007__x0001__x0001_ 5 12 2" xfId="21202" xr:uid="{00000000-0005-0000-0000-000075710000}"/>
    <cellStyle name="þ_x001d_ðW_x000c_ìþ'_x000d_ßþU_x0001_ü_x0005_'_x0014__x000f__x0001__x0001_ 5 12 2" xfId="21203" xr:uid="{00000000-0005-0000-0000-000076710000}"/>
    <cellStyle name="þ_x001d_ðW_x000c_ìþ'_x000d_ßþU_x0001_ü_x0005_'_x0014__x0007__x0001__x0001_ 5 12 3" xfId="21204" xr:uid="{00000000-0005-0000-0000-000077710000}"/>
    <cellStyle name="þ_x001d_ðW_x000c_ìþ'_x000d_ßþU_x0001_ü_x0005_'_x0014__x000f__x0001__x0001_ 5 12 3" xfId="21205" xr:uid="{00000000-0005-0000-0000-000078710000}"/>
    <cellStyle name="þ_x001d_ðW_x000c_ìþ'_x000d_ßþU_x0001_ü_x0005_'_x0014__x0007__x0001__x0001_ 5 13" xfId="21206" xr:uid="{00000000-0005-0000-0000-000079710000}"/>
    <cellStyle name="þ_x001d_ðW_x000c_ìþ'_x000d_ßþU_x0001_ü_x0005_'_x0014__x000f__x0001__x0001_ 5 13" xfId="21207" xr:uid="{00000000-0005-0000-0000-00007A710000}"/>
    <cellStyle name="þ_x001d_ðW_x000c_ìþ'_x000d_ßþU_x0001_ü_x0005_'_x0014__x0007__x0001__x0001_ 5 13 2" xfId="21208" xr:uid="{00000000-0005-0000-0000-00007B710000}"/>
    <cellStyle name="þ_x001d_ðW_x000c_ìþ'_x000d_ßþU_x0001_ü_x0005_'_x0014__x000f__x0001__x0001_ 5 13 2" xfId="21209" xr:uid="{00000000-0005-0000-0000-00007C710000}"/>
    <cellStyle name="þ_x001d_ðW_x000c_ìþ'_x000d_ßþU_x0001_ü_x0005_'_x0014__x0007__x0001__x0001_ 5 13 3" xfId="21210" xr:uid="{00000000-0005-0000-0000-00007D710000}"/>
    <cellStyle name="þ_x001d_ðW_x000c_ìþ'_x000d_ßþU_x0001_ü_x0005_'_x0014__x000f__x0001__x0001_ 5 13 3" xfId="21211" xr:uid="{00000000-0005-0000-0000-00007E710000}"/>
    <cellStyle name="þ_x001d_ðW_x000c_ìþ'_x000d_ßþU_x0001_ü_x0005_'_x0014__x0007__x0001__x0001_ 5 14" xfId="21212" xr:uid="{00000000-0005-0000-0000-00007F710000}"/>
    <cellStyle name="þ_x001d_ðW_x000c_ìþ'_x000d_ßþU_x0001_ü_x0005_'_x0014__x000f__x0001__x0001_ 5 14" xfId="21213" xr:uid="{00000000-0005-0000-0000-000080710000}"/>
    <cellStyle name="þ_x001d_ðW_x000c_ìþ'_x000d_ßþU_x0001_ü_x0005_'_x0014__x0007__x0001__x0001_ 5 14 2" xfId="21214" xr:uid="{00000000-0005-0000-0000-000081710000}"/>
    <cellStyle name="þ_x001d_ðW_x000c_ìþ'_x000d_ßþU_x0001_ü_x0005_'_x0014__x000f__x0001__x0001_ 5 14 2" xfId="21215" xr:uid="{00000000-0005-0000-0000-000082710000}"/>
    <cellStyle name="þ_x001d_ðW_x000c_ìþ'_x000d_ßþU_x0001_ü_x0005_'_x0014__x0007__x0001__x0001_ 5 14 3" xfId="21216" xr:uid="{00000000-0005-0000-0000-000083710000}"/>
    <cellStyle name="þ_x001d_ðW_x000c_ìþ'_x000d_ßþU_x0001_ü_x0005_'_x0014__x000f__x0001__x0001_ 5 14 3" xfId="21217" xr:uid="{00000000-0005-0000-0000-000084710000}"/>
    <cellStyle name="þ_x001d_ðW_x000c_ìþ'_x000d_ßþU_x0001_ü_x0005_'_x0014__x0007__x0001__x0001_ 5 15" xfId="21218" xr:uid="{00000000-0005-0000-0000-000085710000}"/>
    <cellStyle name="þ_x001d_ðW_x000c_ìþ'_x000d_ßþU_x0001_ü_x0005_'_x0014__x000f__x0001__x0001_ 5 15" xfId="21219" xr:uid="{00000000-0005-0000-0000-000086710000}"/>
    <cellStyle name="þ_x001d_ðW_x000c_ìþ'_x000d_ßþU_x0001_ü_x0005_'_x0014__x0007__x0001__x0001_ 5 15 2" xfId="21220" xr:uid="{00000000-0005-0000-0000-000087710000}"/>
    <cellStyle name="þ_x001d_ðW_x000c_ìþ'_x000d_ßþU_x0001_ü_x0005_'_x0014__x000f__x0001__x0001_ 5 15 2" xfId="21221" xr:uid="{00000000-0005-0000-0000-000088710000}"/>
    <cellStyle name="þ_x001d_ðW_x000c_ìþ'_x000d_ßþU_x0001_ü_x0005_'_x0014__x0007__x0001__x0001_ 5 15 3" xfId="21222" xr:uid="{00000000-0005-0000-0000-000089710000}"/>
    <cellStyle name="þ_x001d_ðW_x000c_ìþ'_x000d_ßþU_x0001_ü_x0005_'_x0014__x000f__x0001__x0001_ 5 15 3" xfId="21223" xr:uid="{00000000-0005-0000-0000-00008A710000}"/>
    <cellStyle name="þ_x001d_ðW_x000c_ìþ'_x000d_ßþU_x0001_ü_x0005_'_x0014__x0007__x0001__x0001_ 5 16" xfId="21224" xr:uid="{00000000-0005-0000-0000-00008B710000}"/>
    <cellStyle name="þ_x001d_ðW_x000c_ìþ'_x000d_ßþU_x0001_ü_x0005_'_x0014__x000f__x0001__x0001_ 5 16" xfId="21225" xr:uid="{00000000-0005-0000-0000-00008C710000}"/>
    <cellStyle name="þ_x001d_ðW_x000c_ìþ'_x000d_ßþU_x0001_ü_x0005_'_x0014__x0007__x0001__x0001_ 5 16 2" xfId="21226" xr:uid="{00000000-0005-0000-0000-00008D710000}"/>
    <cellStyle name="þ_x001d_ðW_x000c_ìþ'_x000d_ßþU_x0001_ü_x0005_'_x0014__x000f__x0001__x0001_ 5 16 2" xfId="21227" xr:uid="{00000000-0005-0000-0000-00008E710000}"/>
    <cellStyle name="þ_x001d_ðW_x000c_ìþ'_x000d_ßþU_x0001_ü_x0005_'_x0014__x0007__x0001__x0001_ 5 16 3" xfId="21228" xr:uid="{00000000-0005-0000-0000-00008F710000}"/>
    <cellStyle name="þ_x001d_ðW_x000c_ìþ'_x000d_ßþU_x0001_ü_x0005_'_x0014__x000f__x0001__x0001_ 5 16 3" xfId="21229" xr:uid="{00000000-0005-0000-0000-000090710000}"/>
    <cellStyle name="þ_x001d_ðW_x000c_ìþ'_x000d_ßþU_x0001_ü_x0005_'_x0014__x0007__x0001__x0001_ 5 17" xfId="21230" xr:uid="{00000000-0005-0000-0000-000091710000}"/>
    <cellStyle name="þ_x001d_ðW_x000c_ìþ'_x000d_ßþU_x0001_ü_x0005_'_x0014__x000f__x0001__x0001_ 5 17" xfId="21231" xr:uid="{00000000-0005-0000-0000-000092710000}"/>
    <cellStyle name="þ_x001d_ðW_x000c_ìþ'_x000d_ßþU_x0001_ü_x0005_'_x0014__x0007__x0001__x0001_ 5 17 2" xfId="21232" xr:uid="{00000000-0005-0000-0000-000093710000}"/>
    <cellStyle name="þ_x001d_ðW_x000c_ìþ'_x000d_ßþU_x0001_ü_x0005_'_x0014__x000f__x0001__x0001_ 5 17 2" xfId="21233" xr:uid="{00000000-0005-0000-0000-000094710000}"/>
    <cellStyle name="þ_x001d_ðW_x000c_ìþ'_x000d_ßþU_x0001_ü_x0005_'_x0014__x0007__x0001__x0001_ 5 17 3" xfId="21234" xr:uid="{00000000-0005-0000-0000-000095710000}"/>
    <cellStyle name="þ_x001d_ðW_x000c_ìþ'_x000d_ßþU_x0001_ü_x0005_'_x0014__x000f__x0001__x0001_ 5 17 3" xfId="21235" xr:uid="{00000000-0005-0000-0000-000096710000}"/>
    <cellStyle name="þ_x001d_ðW_x000c_ìþ'_x000d_ßþU_x0001_ü_x0005_'_x0014__x0007__x0001__x0001_ 5 18" xfId="21236" xr:uid="{00000000-0005-0000-0000-000097710000}"/>
    <cellStyle name="þ_x001d_ðW_x000c_ìþ'_x000d_ßþU_x0001_ü_x0005_'_x0014__x000f__x0001__x0001_ 5 18" xfId="21237" xr:uid="{00000000-0005-0000-0000-000098710000}"/>
    <cellStyle name="þ_x001d_ðW_x000c_ìþ'_x000d_ßþU_x0001_ü_x0005_'_x0014__x0007__x0001__x0001_ 5 18 2" xfId="21238" xr:uid="{00000000-0005-0000-0000-000099710000}"/>
    <cellStyle name="þ_x001d_ðW_x000c_ìþ'_x000d_ßþU_x0001_ü_x0005_'_x0014__x000f__x0001__x0001_ 5 18 2" xfId="21239" xr:uid="{00000000-0005-0000-0000-00009A710000}"/>
    <cellStyle name="þ_x001d_ðW_x000c_ìþ'_x000d_ßþU_x0001_ü_x0005_'_x0014__x0007__x0001__x0001_ 5 18 3" xfId="21240" xr:uid="{00000000-0005-0000-0000-00009B710000}"/>
    <cellStyle name="þ_x001d_ðW_x000c_ìþ'_x000d_ßþU_x0001_ü_x0005_'_x0014__x000f__x0001__x0001_ 5 18 3" xfId="21241" xr:uid="{00000000-0005-0000-0000-00009C710000}"/>
    <cellStyle name="þ_x001d_ðW_x000c_ìþ'_x000d_ßþU_x0001_ü_x0005_'_x0014__x0007__x0001__x0001_ 5 19" xfId="21242" xr:uid="{00000000-0005-0000-0000-00009D710000}"/>
    <cellStyle name="þ_x001d_ðW_x000c_ìþ'_x000d_ßþU_x0001_ü_x0005_'_x0014__x000f__x0001__x0001_ 5 19" xfId="21243" xr:uid="{00000000-0005-0000-0000-00009E710000}"/>
    <cellStyle name="þ_x001d_ðW_x000c_ìþ'_x000d_ßþU_x0001_ü_x0005_'_x0014__x0007__x0001__x0001_ 5 19 2" xfId="21244" xr:uid="{00000000-0005-0000-0000-00009F710000}"/>
    <cellStyle name="þ_x001d_ðW_x000c_ìþ'_x000d_ßþU_x0001_ü_x0005_'_x0014__x000f__x0001__x0001_ 5 19 2" xfId="21245" xr:uid="{00000000-0005-0000-0000-0000A0710000}"/>
    <cellStyle name="þ_x001d_ðW_x000c_ìþ'_x000d_ßþU_x0001_ü_x0005_'_x0014__x0007__x0001__x0001_ 5 19 3" xfId="21246" xr:uid="{00000000-0005-0000-0000-0000A1710000}"/>
    <cellStyle name="þ_x001d_ðW_x000c_ìþ'_x000d_ßþU_x0001_ü_x0005_'_x0014__x000f__x0001__x0001_ 5 19 3" xfId="21247" xr:uid="{00000000-0005-0000-0000-0000A2710000}"/>
    <cellStyle name="þ_x001d_ðW_x000c_ìþ'_x000d_ßþU_x0001_ü_x0005_'_x0014__x0007__x0001__x0001_ 5 2" xfId="21248" xr:uid="{00000000-0005-0000-0000-0000A3710000}"/>
    <cellStyle name="þ_x001d_ðW_x000c_ìþ'_x000d_ßþU_x0001_ü_x0005_'_x0014__x000f__x0001__x0001_ 5 2" xfId="21249" xr:uid="{00000000-0005-0000-0000-0000A4710000}"/>
    <cellStyle name="þ_x001d_ðW_x000c_ìþ'_x000d_ßþU_x0001_ü_x0005_'_x0014__x0007__x0001__x0001_ 5 2 2" xfId="21250" xr:uid="{00000000-0005-0000-0000-0000A5710000}"/>
    <cellStyle name="þ_x001d_ðW_x000c_ìþ'_x000d_ßþU_x0001_ü_x0005_'_x0014__x000f__x0001__x0001_ 5 2 2" xfId="21251" xr:uid="{00000000-0005-0000-0000-0000A6710000}"/>
    <cellStyle name="þ_x001d_ðW_x000c_ìþ'_x000d_ßþU_x0001_ü_x0005_'_x0014__x0007__x0001__x0001_ 5 2 3" xfId="21252" xr:uid="{00000000-0005-0000-0000-0000A7710000}"/>
    <cellStyle name="þ_x001d_ðW_x000c_ìþ'_x000d_ßþU_x0001_ü_x0005_'_x0014__x000f__x0001__x0001_ 5 2 3" xfId="21253" xr:uid="{00000000-0005-0000-0000-0000A8710000}"/>
    <cellStyle name="þ_x001d_ðW_x000c_ìþ'_x000d_ßþU_x0001_ü_x0005_'_x0014__x0007__x0001__x0001_ 5 20" xfId="21254" xr:uid="{00000000-0005-0000-0000-0000A9710000}"/>
    <cellStyle name="þ_x001d_ðW_x000c_ìþ'_x000d_ßþU_x0001_ü_x0005_'_x0014__x000f__x0001__x0001_ 5 20" xfId="21255" xr:uid="{00000000-0005-0000-0000-0000AA710000}"/>
    <cellStyle name="þ_x001d_ðW_x000c_ìþ'_x000d_ßþU_x0001_ü_x0005_'_x0014__x0007__x0001__x0001_ 5 20 2" xfId="21256" xr:uid="{00000000-0005-0000-0000-0000AB710000}"/>
    <cellStyle name="þ_x001d_ðW_x000c_ìþ'_x000d_ßþU_x0001_ü_x0005_'_x0014__x000f__x0001__x0001_ 5 20 2" xfId="21257" xr:uid="{00000000-0005-0000-0000-0000AC710000}"/>
    <cellStyle name="þ_x001d_ðW_x000c_ìþ'_x000d_ßþU_x0001_ü_x0005_'_x0014__x0007__x0001__x0001_ 5 20 3" xfId="21258" xr:uid="{00000000-0005-0000-0000-0000AD710000}"/>
    <cellStyle name="þ_x001d_ðW_x000c_ìþ'_x000d_ßþU_x0001_ü_x0005_'_x0014__x000f__x0001__x0001_ 5 20 3" xfId="21259" xr:uid="{00000000-0005-0000-0000-0000AE710000}"/>
    <cellStyle name="þ_x001d_ðW_x000c_ìþ'_x000d_ßþU_x0001_ü_x0005_'_x0014__x0007__x0001__x0001_ 5 21" xfId="21260" xr:uid="{00000000-0005-0000-0000-0000AF710000}"/>
    <cellStyle name="þ_x001d_ðW_x000c_ìþ'_x000d_ßþU_x0001_ü_x0005_'_x0014__x000f__x0001__x0001_ 5 21" xfId="21261" xr:uid="{00000000-0005-0000-0000-0000B0710000}"/>
    <cellStyle name="þ_x001d_ðW_x000c_ìþ'_x000d_ßþU_x0001_ü_x0005_'_x0014__x0007__x0001__x0001_ 5 21 2" xfId="21262" xr:uid="{00000000-0005-0000-0000-0000B1710000}"/>
    <cellStyle name="þ_x001d_ðW_x000c_ìþ'_x000d_ßþU_x0001_ü_x0005_'_x0014__x000f__x0001__x0001_ 5 21 2" xfId="21263" xr:uid="{00000000-0005-0000-0000-0000B2710000}"/>
    <cellStyle name="þ_x001d_ðW_x000c_ìþ'_x000d_ßþU_x0001_ü_x0005_'_x0014__x0007__x0001__x0001_ 5 21 3" xfId="21264" xr:uid="{00000000-0005-0000-0000-0000B3710000}"/>
    <cellStyle name="þ_x001d_ðW_x000c_ìþ'_x000d_ßþU_x0001_ü_x0005_'_x0014__x000f__x0001__x0001_ 5 21 3" xfId="21265" xr:uid="{00000000-0005-0000-0000-0000B4710000}"/>
    <cellStyle name="þ_x001d_ðW_x000c_ìþ'_x000d_ßþU_x0001_ü_x0005_'_x0014__x0007__x0001__x0001_ 5 22" xfId="21266" xr:uid="{00000000-0005-0000-0000-0000B5710000}"/>
    <cellStyle name="þ_x001d_ðW_x000c_ìþ'_x000d_ßþU_x0001_ü_x0005_'_x0014__x000f__x0001__x0001_ 5 22" xfId="21267" xr:uid="{00000000-0005-0000-0000-0000B6710000}"/>
    <cellStyle name="þ_x001d_ðW_x000c_ìþ'_x000d_ßþU_x0001_ü_x0005_'_x0014__x0007__x0001__x0001_ 5 22 2" xfId="21268" xr:uid="{00000000-0005-0000-0000-0000B7710000}"/>
    <cellStyle name="þ_x001d_ðW_x000c_ìþ'_x000d_ßþU_x0001_ü_x0005_'_x0014__x000f__x0001__x0001_ 5 22 2" xfId="21269" xr:uid="{00000000-0005-0000-0000-0000B8710000}"/>
    <cellStyle name="þ_x001d_ðW_x000c_ìþ'_x000d_ßþU_x0001_ü_x0005_'_x0014__x0007__x0001__x0001_ 5 22 3" xfId="21270" xr:uid="{00000000-0005-0000-0000-0000B9710000}"/>
    <cellStyle name="þ_x001d_ðW_x000c_ìþ'_x000d_ßþU_x0001_ü_x0005_'_x0014__x000f__x0001__x0001_ 5 22 3" xfId="21271" xr:uid="{00000000-0005-0000-0000-0000BA710000}"/>
    <cellStyle name="þ_x001d_ðW_x000c_ìþ'_x000d_ßþU_x0001_ü_x0005_'_x0014__x0007__x0001__x0001_ 5 23" xfId="21272" xr:uid="{00000000-0005-0000-0000-0000BB710000}"/>
    <cellStyle name="þ_x001d_ðW_x000c_ìþ'_x000d_ßþU_x0001_ü_x0005_'_x0014__x000f__x0001__x0001_ 5 23" xfId="21273" xr:uid="{00000000-0005-0000-0000-0000BC710000}"/>
    <cellStyle name="þ_x001d_ðW_x000c_ìþ'_x000d_ßþU_x0001_ü_x0005_'_x0014__x0007__x0001__x0001_ 5 23 2" xfId="21274" xr:uid="{00000000-0005-0000-0000-0000BD710000}"/>
    <cellStyle name="þ_x001d_ðW_x000c_ìþ'_x000d_ßþU_x0001_ü_x0005_'_x0014__x000f__x0001__x0001_ 5 23 2" xfId="21275" xr:uid="{00000000-0005-0000-0000-0000BE710000}"/>
    <cellStyle name="þ_x001d_ðW_x000c_ìþ'_x000d_ßþU_x0001_ü_x0005_'_x0014__x0007__x0001__x0001_ 5 23 3" xfId="21276" xr:uid="{00000000-0005-0000-0000-0000BF710000}"/>
    <cellStyle name="þ_x001d_ðW_x000c_ìþ'_x000d_ßþU_x0001_ü_x0005_'_x0014__x000f__x0001__x0001_ 5 23 3" xfId="21277" xr:uid="{00000000-0005-0000-0000-0000C0710000}"/>
    <cellStyle name="þ_x001d_ðW_x000c_ìþ'_x000d_ßþU_x0001_ü_x0005_'_x0014__x0007__x0001__x0001_ 5 24" xfId="21278" xr:uid="{00000000-0005-0000-0000-0000C1710000}"/>
    <cellStyle name="þ_x001d_ðW_x000c_ìþ'_x000d_ßþU_x0001_ü_x0005_'_x0014__x000f__x0001__x0001_ 5 24" xfId="21279" xr:uid="{00000000-0005-0000-0000-0000C2710000}"/>
    <cellStyle name="þ_x001d_ðW_x000c_ìþ'_x000d_ßþU_x0001_ü_x0005_'_x0014__x0007__x0001__x0001_ 5 24 2" xfId="21280" xr:uid="{00000000-0005-0000-0000-0000C3710000}"/>
    <cellStyle name="þ_x001d_ðW_x000c_ìþ'_x000d_ßþU_x0001_ü_x0005_'_x0014__x000f__x0001__x0001_ 5 24 2" xfId="21281" xr:uid="{00000000-0005-0000-0000-0000C4710000}"/>
    <cellStyle name="þ_x001d_ðW_x000c_ìþ'_x000d_ßþU_x0001_ü_x0005_'_x0014__x0007__x0001__x0001_ 5 24 3" xfId="21282" xr:uid="{00000000-0005-0000-0000-0000C5710000}"/>
    <cellStyle name="þ_x001d_ðW_x000c_ìþ'_x000d_ßþU_x0001_ü_x0005_'_x0014__x000f__x0001__x0001_ 5 24 3" xfId="21283" xr:uid="{00000000-0005-0000-0000-0000C6710000}"/>
    <cellStyle name="þ_x001d_ðW_x000c_ìþ'_x000d_ßþU_x0001_ü_x0005_'_x0014__x0007__x0001__x0001_ 5 25" xfId="21284" xr:uid="{00000000-0005-0000-0000-0000C7710000}"/>
    <cellStyle name="þ_x001d_ðW_x000c_ìþ'_x000d_ßþU_x0001_ü_x0005_'_x0014__x000f__x0001__x0001_ 5 25" xfId="21285" xr:uid="{00000000-0005-0000-0000-0000C8710000}"/>
    <cellStyle name="þ_x001d_ðW_x000c_ìþ'_x000d_ßþU_x0001_ü_x0005_'_x0014__x0007__x0001__x0001_ 5 26" xfId="21286" xr:uid="{00000000-0005-0000-0000-0000C9710000}"/>
    <cellStyle name="þ_x001d_ðW_x000c_ìþ'_x000d_ßþU_x0001_ü_x0005_'_x0014__x000f__x0001__x0001_ 5 26" xfId="21287" xr:uid="{00000000-0005-0000-0000-0000CA710000}"/>
    <cellStyle name="þ_x001d_ðW_x000c_ìþ'_x000d_ßþU_x0001_ü_x0005_'_x0014__x0007__x0001__x0001_ 5 3" xfId="21288" xr:uid="{00000000-0005-0000-0000-0000CB710000}"/>
    <cellStyle name="þ_x001d_ðW_x000c_ìþ'_x000d_ßþU_x0001_ü_x0005_'_x0014__x000f__x0001__x0001_ 5 3" xfId="21289" xr:uid="{00000000-0005-0000-0000-0000CC710000}"/>
    <cellStyle name="þ_x001d_ðW_x000c_ìþ'_x000d_ßþU_x0001_ü_x0005_'_x0014__x0007__x0001__x0001_ 5 3 2" xfId="21290" xr:uid="{00000000-0005-0000-0000-0000CD710000}"/>
    <cellStyle name="þ_x001d_ðW_x000c_ìþ'_x000d_ßþU_x0001_ü_x0005_'_x0014__x000f__x0001__x0001_ 5 3 2" xfId="21291" xr:uid="{00000000-0005-0000-0000-0000CE710000}"/>
    <cellStyle name="þ_x001d_ðW_x000c_ìþ'_x000d_ßþU_x0001_ü_x0005_'_x0014__x0007__x0001__x0001_ 5 3 3" xfId="21292" xr:uid="{00000000-0005-0000-0000-0000CF710000}"/>
    <cellStyle name="þ_x001d_ðW_x000c_ìþ'_x000d_ßþU_x0001_ü_x0005_'_x0014__x000f__x0001__x0001_ 5 3 3" xfId="21293" xr:uid="{00000000-0005-0000-0000-0000D0710000}"/>
    <cellStyle name="þ_x001d_ðW_x000c_ìþ'_x000d_ßþU_x0001_ü_x0005_'_x0014__x0007__x0001__x0001_ 5 4" xfId="21294" xr:uid="{00000000-0005-0000-0000-0000D1710000}"/>
    <cellStyle name="þ_x001d_ðW_x000c_ìþ'_x000d_ßþU_x0001_ü_x0005_'_x0014__x000f__x0001__x0001_ 5 4" xfId="21295" xr:uid="{00000000-0005-0000-0000-0000D2710000}"/>
    <cellStyle name="þ_x001d_ðW_x000c_ìþ'_x000d_ßþU_x0001_ü_x0005_'_x0014__x0007__x0001__x0001_ 5 4 2" xfId="21296" xr:uid="{00000000-0005-0000-0000-0000D3710000}"/>
    <cellStyle name="þ_x001d_ðW_x000c_ìþ'_x000d_ßþU_x0001_ü_x0005_'_x0014__x000f__x0001__x0001_ 5 4 2" xfId="21297" xr:uid="{00000000-0005-0000-0000-0000D4710000}"/>
    <cellStyle name="þ_x001d_ðW_x000c_ìþ'_x000d_ßþU_x0001_ü_x0005_'_x0014__x0007__x0001__x0001_ 5 4 3" xfId="21298" xr:uid="{00000000-0005-0000-0000-0000D5710000}"/>
    <cellStyle name="þ_x001d_ðW_x000c_ìþ'_x000d_ßþU_x0001_ü_x0005_'_x0014__x000f__x0001__x0001_ 5 4 3" xfId="21299" xr:uid="{00000000-0005-0000-0000-0000D6710000}"/>
    <cellStyle name="þ_x001d_ðW_x000c_ìþ'_x000d_ßþU_x0001_ü_x0005_'_x0014__x0007__x0001__x0001_ 5 5" xfId="21300" xr:uid="{00000000-0005-0000-0000-0000D7710000}"/>
    <cellStyle name="þ_x001d_ðW_x000c_ìþ'_x000d_ßþU_x0001_ü_x0005_'_x0014__x000f__x0001__x0001_ 5 5" xfId="21301" xr:uid="{00000000-0005-0000-0000-0000D8710000}"/>
    <cellStyle name="þ_x001d_ðW_x000c_ìþ'_x000d_ßþU_x0001_ü_x0005_'_x0014__x0007__x0001__x0001_ 5 5 2" xfId="21302" xr:uid="{00000000-0005-0000-0000-0000D9710000}"/>
    <cellStyle name="þ_x001d_ðW_x000c_ìþ'_x000d_ßþU_x0001_ü_x0005_'_x0014__x000f__x0001__x0001_ 5 5 2" xfId="21303" xr:uid="{00000000-0005-0000-0000-0000DA710000}"/>
    <cellStyle name="þ_x001d_ðW_x000c_ìþ'_x000d_ßþU_x0001_ü_x0005_'_x0014__x0007__x0001__x0001_ 5 5 3" xfId="21304" xr:uid="{00000000-0005-0000-0000-0000DB710000}"/>
    <cellStyle name="þ_x001d_ðW_x000c_ìþ'_x000d_ßþU_x0001_ü_x0005_'_x0014__x000f__x0001__x0001_ 5 5 3" xfId="21305" xr:uid="{00000000-0005-0000-0000-0000DC710000}"/>
    <cellStyle name="þ_x001d_ðW_x000c_ìþ'_x000d_ßþU_x0001_ü_x0005_'_x0014__x0007__x0001__x0001_ 5 6" xfId="21306" xr:uid="{00000000-0005-0000-0000-0000DD710000}"/>
    <cellStyle name="þ_x001d_ðW_x000c_ìþ'_x000d_ßþU_x0001_ü_x0005_'_x0014__x000f__x0001__x0001_ 5 6" xfId="21307" xr:uid="{00000000-0005-0000-0000-0000DE710000}"/>
    <cellStyle name="þ_x001d_ðW_x000c_ìþ'_x000d_ßþU_x0001_ü_x0005_'_x0014__x0007__x0001__x0001_ 5 6 2" xfId="21308" xr:uid="{00000000-0005-0000-0000-0000DF710000}"/>
    <cellStyle name="þ_x001d_ðW_x000c_ìþ'_x000d_ßþU_x0001_ü_x0005_'_x0014__x000f__x0001__x0001_ 5 6 2" xfId="21309" xr:uid="{00000000-0005-0000-0000-0000E0710000}"/>
    <cellStyle name="þ_x001d_ðW_x000c_ìþ'_x000d_ßþU_x0001_ü_x0005_'_x0014__x0007__x0001__x0001_ 5 6 3" xfId="21310" xr:uid="{00000000-0005-0000-0000-0000E1710000}"/>
    <cellStyle name="þ_x001d_ðW_x000c_ìþ'_x000d_ßþU_x0001_ü_x0005_'_x0014__x000f__x0001__x0001_ 5 6 3" xfId="21311" xr:uid="{00000000-0005-0000-0000-0000E2710000}"/>
    <cellStyle name="þ_x001d_ðW_x000c_ìþ'_x000d_ßþU_x0001_ü_x0005_'_x0014__x0007__x0001__x0001_ 5 7" xfId="21312" xr:uid="{00000000-0005-0000-0000-0000E3710000}"/>
    <cellStyle name="þ_x001d_ðW_x000c_ìþ'_x000d_ßþU_x0001_ü_x0005_'_x0014__x000f__x0001__x0001_ 5 7" xfId="21313" xr:uid="{00000000-0005-0000-0000-0000E4710000}"/>
    <cellStyle name="þ_x001d_ðW_x000c_ìþ'_x000d_ßþU_x0001_ü_x0005_'_x0014__x0007__x0001__x0001_ 5 7 2" xfId="21314" xr:uid="{00000000-0005-0000-0000-0000E5710000}"/>
    <cellStyle name="þ_x001d_ðW_x000c_ìþ'_x000d_ßþU_x0001_ü_x0005_'_x0014__x000f__x0001__x0001_ 5 7 2" xfId="21315" xr:uid="{00000000-0005-0000-0000-0000E6710000}"/>
    <cellStyle name="þ_x001d_ðW_x000c_ìþ'_x000d_ßþU_x0001_ü_x0005_'_x0014__x0007__x0001__x0001_ 5 7 3" xfId="21316" xr:uid="{00000000-0005-0000-0000-0000E7710000}"/>
    <cellStyle name="þ_x001d_ðW_x000c_ìþ'_x000d_ßþU_x0001_ü_x0005_'_x0014__x000f__x0001__x0001_ 5 7 3" xfId="21317" xr:uid="{00000000-0005-0000-0000-0000E8710000}"/>
    <cellStyle name="þ_x001d_ðW_x000c_ìþ'_x000d_ßþU_x0001_ü_x0005_'_x0014__x0007__x0001__x0001_ 5 8" xfId="21318" xr:uid="{00000000-0005-0000-0000-0000E9710000}"/>
    <cellStyle name="þ_x001d_ðW_x000c_ìþ'_x000d_ßþU_x0001_ü_x0005_'_x0014__x000f__x0001__x0001_ 5 8" xfId="21319" xr:uid="{00000000-0005-0000-0000-0000EA710000}"/>
    <cellStyle name="þ_x001d_ðW_x000c_ìþ'_x000d_ßþU_x0001_ü_x0005_'_x0014__x0007__x0001__x0001_ 5 8 2" xfId="21320" xr:uid="{00000000-0005-0000-0000-0000EB710000}"/>
    <cellStyle name="þ_x001d_ðW_x000c_ìþ'_x000d_ßþU_x0001_ü_x0005_'_x0014__x000f__x0001__x0001_ 5 8 2" xfId="21321" xr:uid="{00000000-0005-0000-0000-0000EC710000}"/>
    <cellStyle name="þ_x001d_ðW_x000c_ìþ'_x000d_ßþU_x0001_ü_x0005_'_x0014__x0007__x0001__x0001_ 5 8 3" xfId="21322" xr:uid="{00000000-0005-0000-0000-0000ED710000}"/>
    <cellStyle name="þ_x001d_ðW_x000c_ìþ'_x000d_ßþU_x0001_ü_x0005_'_x0014__x000f__x0001__x0001_ 5 8 3" xfId="21323" xr:uid="{00000000-0005-0000-0000-0000EE710000}"/>
    <cellStyle name="þ_x001d_ðW_x000c_ìþ'_x000d_ßþU_x0001_ü_x0005_'_x0014__x0007__x0001__x0001_ 5 9" xfId="21324" xr:uid="{00000000-0005-0000-0000-0000EF710000}"/>
    <cellStyle name="þ_x001d_ðW_x000c_ìþ'_x000d_ßþU_x0001_ü_x0005_'_x0014__x000f__x0001__x0001_ 5 9" xfId="21325" xr:uid="{00000000-0005-0000-0000-0000F0710000}"/>
    <cellStyle name="þ_x001d_ðW_x000c_ìþ'_x000d_ßþU_x0001_ü_x0005_'_x0014__x0007__x0001__x0001_ 5 9 2" xfId="21326" xr:uid="{00000000-0005-0000-0000-0000F1710000}"/>
    <cellStyle name="þ_x001d_ðW_x000c_ìþ'_x000d_ßþU_x0001_ü_x0005_'_x0014__x000f__x0001__x0001_ 5 9 2" xfId="21327" xr:uid="{00000000-0005-0000-0000-0000F2710000}"/>
    <cellStyle name="þ_x001d_ðW_x000c_ìþ'_x000d_ßþU_x0001_ü_x0005_'_x0014__x0007__x0001__x0001_ 5 9 3" xfId="21328" xr:uid="{00000000-0005-0000-0000-0000F3710000}"/>
    <cellStyle name="þ_x001d_ðW_x000c_ìþ'_x000d_ßþU_x0001_ü_x0005_'_x0014__x000f__x0001__x0001_ 5 9 3" xfId="21329" xr:uid="{00000000-0005-0000-0000-0000F4710000}"/>
    <cellStyle name="þ_x001d_ðW_x000c_ìþ'_x000d_ßþU_x0001_ü_x0005_'_x0014__x0007__x0001__x0001_ 6" xfId="21330" xr:uid="{00000000-0005-0000-0000-0000F5710000}"/>
    <cellStyle name="þ_x001d_ðW_x000c_ìþ'_x000d_ßþU_x0001_ü_x0005_'_x0014__x000f__x0001__x0001_ 6" xfId="21331" xr:uid="{00000000-0005-0000-0000-0000F6710000}"/>
    <cellStyle name="þ_x001d_ðW_x000c_ìþ'_x000d_ßþU_x0001_ü_x0005_'_x0014__x0007__x0001__x0001_ 6 10" xfId="21332" xr:uid="{00000000-0005-0000-0000-0000F7710000}"/>
    <cellStyle name="þ_x001d_ðW_x000c_ìþ'_x000d_ßþU_x0001_ü_x0005_'_x0014__x000f__x0001__x0001_ 6 10" xfId="21333" xr:uid="{00000000-0005-0000-0000-0000F8710000}"/>
    <cellStyle name="þ_x001d_ðW_x000c_ìþ'_x000d_ßþU_x0001_ü_x0005_'_x0014__x0007__x0001__x0001_ 6 10 2" xfId="21334" xr:uid="{00000000-0005-0000-0000-0000F9710000}"/>
    <cellStyle name="þ_x001d_ðW_x000c_ìþ'_x000d_ßþU_x0001_ü_x0005_'_x0014__x000f__x0001__x0001_ 6 10 2" xfId="21335" xr:uid="{00000000-0005-0000-0000-0000FA710000}"/>
    <cellStyle name="þ_x001d_ðW_x000c_ìþ'_x000d_ßþU_x0001_ü_x0005_'_x0014__x0007__x0001__x0001_ 6 10 3" xfId="21336" xr:uid="{00000000-0005-0000-0000-0000FB710000}"/>
    <cellStyle name="þ_x001d_ðW_x000c_ìþ'_x000d_ßþU_x0001_ü_x0005_'_x0014__x000f__x0001__x0001_ 6 10 3" xfId="21337" xr:uid="{00000000-0005-0000-0000-0000FC710000}"/>
    <cellStyle name="þ_x001d_ðW_x000c_ìþ'_x000d_ßþU_x0001_ü_x0005_'_x0014__x0007__x0001__x0001_ 6 11" xfId="21338" xr:uid="{00000000-0005-0000-0000-0000FD710000}"/>
    <cellStyle name="þ_x001d_ðW_x000c_ìþ'_x000d_ßþU_x0001_ü_x0005_'_x0014__x000f__x0001__x0001_ 6 11" xfId="21339" xr:uid="{00000000-0005-0000-0000-0000FE710000}"/>
    <cellStyle name="þ_x001d_ðW_x000c_ìþ'_x000d_ßþU_x0001_ü_x0005_'_x0014__x0007__x0001__x0001_ 6 11 2" xfId="21340" xr:uid="{00000000-0005-0000-0000-0000FF710000}"/>
    <cellStyle name="þ_x001d_ðW_x000c_ìþ'_x000d_ßþU_x0001_ü_x0005_'_x0014__x000f__x0001__x0001_ 6 11 2" xfId="21341" xr:uid="{00000000-0005-0000-0000-000000720000}"/>
    <cellStyle name="þ_x001d_ðW_x000c_ìþ'_x000d_ßþU_x0001_ü_x0005_'_x0014__x0007__x0001__x0001_ 6 11 3" xfId="21342" xr:uid="{00000000-0005-0000-0000-000001720000}"/>
    <cellStyle name="þ_x001d_ðW_x000c_ìþ'_x000d_ßþU_x0001_ü_x0005_'_x0014__x000f__x0001__x0001_ 6 11 3" xfId="21343" xr:uid="{00000000-0005-0000-0000-000002720000}"/>
    <cellStyle name="þ_x001d_ðW_x000c_ìþ'_x000d_ßþU_x0001_ü_x0005_'_x0014__x0007__x0001__x0001_ 6 12" xfId="21344" xr:uid="{00000000-0005-0000-0000-000003720000}"/>
    <cellStyle name="þ_x001d_ðW_x000c_ìþ'_x000d_ßþU_x0001_ü_x0005_'_x0014__x000f__x0001__x0001_ 6 12" xfId="21345" xr:uid="{00000000-0005-0000-0000-000004720000}"/>
    <cellStyle name="þ_x001d_ðW_x000c_ìþ'_x000d_ßþU_x0001_ü_x0005_'_x0014__x0007__x0001__x0001_ 6 12 2" xfId="21346" xr:uid="{00000000-0005-0000-0000-000005720000}"/>
    <cellStyle name="þ_x001d_ðW_x000c_ìþ'_x000d_ßþU_x0001_ü_x0005_'_x0014__x000f__x0001__x0001_ 6 12 2" xfId="21347" xr:uid="{00000000-0005-0000-0000-000006720000}"/>
    <cellStyle name="þ_x001d_ðW_x000c_ìþ'_x000d_ßþU_x0001_ü_x0005_'_x0014__x0007__x0001__x0001_ 6 12 3" xfId="21348" xr:uid="{00000000-0005-0000-0000-000007720000}"/>
    <cellStyle name="þ_x001d_ðW_x000c_ìþ'_x000d_ßþU_x0001_ü_x0005_'_x0014__x000f__x0001__x0001_ 6 12 3" xfId="21349" xr:uid="{00000000-0005-0000-0000-000008720000}"/>
    <cellStyle name="þ_x001d_ðW_x000c_ìþ'_x000d_ßþU_x0001_ü_x0005_'_x0014__x0007__x0001__x0001_ 6 13" xfId="21350" xr:uid="{00000000-0005-0000-0000-000009720000}"/>
    <cellStyle name="þ_x001d_ðW_x000c_ìþ'_x000d_ßþU_x0001_ü_x0005_'_x0014__x000f__x0001__x0001_ 6 13" xfId="21351" xr:uid="{00000000-0005-0000-0000-00000A720000}"/>
    <cellStyle name="þ_x001d_ðW_x000c_ìþ'_x000d_ßþU_x0001_ü_x0005_'_x0014__x0007__x0001__x0001_ 6 13 2" xfId="21352" xr:uid="{00000000-0005-0000-0000-00000B720000}"/>
    <cellStyle name="þ_x001d_ðW_x000c_ìþ'_x000d_ßþU_x0001_ü_x0005_'_x0014__x000f__x0001__x0001_ 6 13 2" xfId="21353" xr:uid="{00000000-0005-0000-0000-00000C720000}"/>
    <cellStyle name="þ_x001d_ðW_x000c_ìþ'_x000d_ßþU_x0001_ü_x0005_'_x0014__x0007__x0001__x0001_ 6 13 3" xfId="21354" xr:uid="{00000000-0005-0000-0000-00000D720000}"/>
    <cellStyle name="þ_x001d_ðW_x000c_ìþ'_x000d_ßþU_x0001_ü_x0005_'_x0014__x000f__x0001__x0001_ 6 13 3" xfId="21355" xr:uid="{00000000-0005-0000-0000-00000E720000}"/>
    <cellStyle name="þ_x001d_ðW_x000c_ìþ'_x000d_ßþU_x0001_ü_x0005_'_x0014__x0007__x0001__x0001_ 6 14" xfId="21356" xr:uid="{00000000-0005-0000-0000-00000F720000}"/>
    <cellStyle name="þ_x001d_ðW_x000c_ìþ'_x000d_ßþU_x0001_ü_x0005_'_x0014__x000f__x0001__x0001_ 6 14" xfId="21357" xr:uid="{00000000-0005-0000-0000-000010720000}"/>
    <cellStyle name="þ_x001d_ðW_x000c_ìþ'_x000d_ßþU_x0001_ü_x0005_'_x0014__x0007__x0001__x0001_ 6 14 2" xfId="21358" xr:uid="{00000000-0005-0000-0000-000011720000}"/>
    <cellStyle name="þ_x001d_ðW_x000c_ìþ'_x000d_ßþU_x0001_ü_x0005_'_x0014__x000f__x0001__x0001_ 6 14 2" xfId="21359" xr:uid="{00000000-0005-0000-0000-000012720000}"/>
    <cellStyle name="þ_x001d_ðW_x000c_ìþ'_x000d_ßþU_x0001_ü_x0005_'_x0014__x0007__x0001__x0001_ 6 14 3" xfId="21360" xr:uid="{00000000-0005-0000-0000-000013720000}"/>
    <cellStyle name="þ_x001d_ðW_x000c_ìþ'_x000d_ßþU_x0001_ü_x0005_'_x0014__x000f__x0001__x0001_ 6 14 3" xfId="21361" xr:uid="{00000000-0005-0000-0000-000014720000}"/>
    <cellStyle name="þ_x001d_ðW_x000c_ìþ'_x000d_ßþU_x0001_ü_x0005_'_x0014__x0007__x0001__x0001_ 6 15" xfId="21362" xr:uid="{00000000-0005-0000-0000-000015720000}"/>
    <cellStyle name="þ_x001d_ðW_x000c_ìþ'_x000d_ßþU_x0001_ü_x0005_'_x0014__x000f__x0001__x0001_ 6 15" xfId="21363" xr:uid="{00000000-0005-0000-0000-000016720000}"/>
    <cellStyle name="þ_x001d_ðW_x000c_ìþ'_x000d_ßþU_x0001_ü_x0005_'_x0014__x0007__x0001__x0001_ 6 15 2" xfId="21364" xr:uid="{00000000-0005-0000-0000-000017720000}"/>
    <cellStyle name="þ_x001d_ðW_x000c_ìþ'_x000d_ßþU_x0001_ü_x0005_'_x0014__x000f__x0001__x0001_ 6 15 2" xfId="21365" xr:uid="{00000000-0005-0000-0000-000018720000}"/>
    <cellStyle name="þ_x001d_ðW_x000c_ìþ'_x000d_ßþU_x0001_ü_x0005_'_x0014__x0007__x0001__x0001_ 6 15 3" xfId="21366" xr:uid="{00000000-0005-0000-0000-000019720000}"/>
    <cellStyle name="þ_x001d_ðW_x000c_ìþ'_x000d_ßþU_x0001_ü_x0005_'_x0014__x000f__x0001__x0001_ 6 15 3" xfId="21367" xr:uid="{00000000-0005-0000-0000-00001A720000}"/>
    <cellStyle name="þ_x001d_ðW_x000c_ìþ'_x000d_ßþU_x0001_ü_x0005_'_x0014__x0007__x0001__x0001_ 6 16" xfId="21368" xr:uid="{00000000-0005-0000-0000-00001B720000}"/>
    <cellStyle name="þ_x001d_ðW_x000c_ìþ'_x000d_ßþU_x0001_ü_x0005_'_x0014__x000f__x0001__x0001_ 6 16" xfId="21369" xr:uid="{00000000-0005-0000-0000-00001C720000}"/>
    <cellStyle name="þ_x001d_ðW_x000c_ìþ'_x000d_ßþU_x0001_ü_x0005_'_x0014__x0007__x0001__x0001_ 6 16 2" xfId="21370" xr:uid="{00000000-0005-0000-0000-00001D720000}"/>
    <cellStyle name="þ_x001d_ðW_x000c_ìþ'_x000d_ßþU_x0001_ü_x0005_'_x0014__x000f__x0001__x0001_ 6 16 2" xfId="21371" xr:uid="{00000000-0005-0000-0000-00001E720000}"/>
    <cellStyle name="þ_x001d_ðW_x000c_ìþ'_x000d_ßþU_x0001_ü_x0005_'_x0014__x0007__x0001__x0001_ 6 16 3" xfId="21372" xr:uid="{00000000-0005-0000-0000-00001F720000}"/>
    <cellStyle name="þ_x001d_ðW_x000c_ìþ'_x000d_ßþU_x0001_ü_x0005_'_x0014__x000f__x0001__x0001_ 6 16 3" xfId="21373" xr:uid="{00000000-0005-0000-0000-000020720000}"/>
    <cellStyle name="þ_x001d_ðW_x000c_ìþ'_x000d_ßþU_x0001_ü_x0005_'_x0014__x0007__x0001__x0001_ 6 17" xfId="21374" xr:uid="{00000000-0005-0000-0000-000021720000}"/>
    <cellStyle name="þ_x001d_ðW_x000c_ìþ'_x000d_ßþU_x0001_ü_x0005_'_x0014__x000f__x0001__x0001_ 6 17" xfId="21375" xr:uid="{00000000-0005-0000-0000-000022720000}"/>
    <cellStyle name="þ_x001d_ðW_x000c_ìþ'_x000d_ßþU_x0001_ü_x0005_'_x0014__x0007__x0001__x0001_ 6 17 2" xfId="21376" xr:uid="{00000000-0005-0000-0000-000023720000}"/>
    <cellStyle name="þ_x001d_ðW_x000c_ìþ'_x000d_ßþU_x0001_ü_x0005_'_x0014__x000f__x0001__x0001_ 6 17 2" xfId="21377" xr:uid="{00000000-0005-0000-0000-000024720000}"/>
    <cellStyle name="þ_x001d_ðW_x000c_ìþ'_x000d_ßþU_x0001_ü_x0005_'_x0014__x0007__x0001__x0001_ 6 17 3" xfId="21378" xr:uid="{00000000-0005-0000-0000-000025720000}"/>
    <cellStyle name="þ_x001d_ðW_x000c_ìþ'_x000d_ßþU_x0001_ü_x0005_'_x0014__x000f__x0001__x0001_ 6 17 3" xfId="21379" xr:uid="{00000000-0005-0000-0000-000026720000}"/>
    <cellStyle name="þ_x001d_ðW_x000c_ìþ'_x000d_ßþU_x0001_ü_x0005_'_x0014__x0007__x0001__x0001_ 6 18" xfId="21380" xr:uid="{00000000-0005-0000-0000-000027720000}"/>
    <cellStyle name="þ_x001d_ðW_x000c_ìþ'_x000d_ßþU_x0001_ü_x0005_'_x0014__x000f__x0001__x0001_ 6 18" xfId="21381" xr:uid="{00000000-0005-0000-0000-000028720000}"/>
    <cellStyle name="þ_x001d_ðW_x000c_ìþ'_x000d_ßþU_x0001_ü_x0005_'_x0014__x0007__x0001__x0001_ 6 18 2" xfId="21382" xr:uid="{00000000-0005-0000-0000-000029720000}"/>
    <cellStyle name="þ_x001d_ðW_x000c_ìþ'_x000d_ßþU_x0001_ü_x0005_'_x0014__x000f__x0001__x0001_ 6 18 2" xfId="21383" xr:uid="{00000000-0005-0000-0000-00002A720000}"/>
    <cellStyle name="þ_x001d_ðW_x000c_ìþ'_x000d_ßþU_x0001_ü_x0005_'_x0014__x0007__x0001__x0001_ 6 18 3" xfId="21384" xr:uid="{00000000-0005-0000-0000-00002B720000}"/>
    <cellStyle name="þ_x001d_ðW_x000c_ìþ'_x000d_ßþU_x0001_ü_x0005_'_x0014__x000f__x0001__x0001_ 6 18 3" xfId="21385" xr:uid="{00000000-0005-0000-0000-00002C720000}"/>
    <cellStyle name="þ_x001d_ðW_x000c_ìþ'_x000d_ßþU_x0001_ü_x0005_'_x0014__x0007__x0001__x0001_ 6 19" xfId="21386" xr:uid="{00000000-0005-0000-0000-00002D720000}"/>
    <cellStyle name="þ_x001d_ðW_x000c_ìþ'_x000d_ßþU_x0001_ü_x0005_'_x0014__x000f__x0001__x0001_ 6 19" xfId="21387" xr:uid="{00000000-0005-0000-0000-00002E720000}"/>
    <cellStyle name="þ_x001d_ðW_x000c_ìþ'_x000d_ßþU_x0001_ü_x0005_'_x0014__x0007__x0001__x0001_ 6 19 2" xfId="21388" xr:uid="{00000000-0005-0000-0000-00002F720000}"/>
    <cellStyle name="þ_x001d_ðW_x000c_ìþ'_x000d_ßþU_x0001_ü_x0005_'_x0014__x000f__x0001__x0001_ 6 19 2" xfId="21389" xr:uid="{00000000-0005-0000-0000-000030720000}"/>
    <cellStyle name="þ_x001d_ðW_x000c_ìþ'_x000d_ßþU_x0001_ü_x0005_'_x0014__x0007__x0001__x0001_ 6 19 3" xfId="21390" xr:uid="{00000000-0005-0000-0000-000031720000}"/>
    <cellStyle name="þ_x001d_ðW_x000c_ìþ'_x000d_ßþU_x0001_ü_x0005_'_x0014__x000f__x0001__x0001_ 6 19 3" xfId="21391" xr:uid="{00000000-0005-0000-0000-000032720000}"/>
    <cellStyle name="þ_x001d_ðW_x000c_ìþ'_x000d_ßþU_x0001_ü_x0005_'_x0014__x0007__x0001__x0001_ 6 2" xfId="21392" xr:uid="{00000000-0005-0000-0000-000033720000}"/>
    <cellStyle name="þ_x001d_ðW_x000c_ìþ'_x000d_ßþU_x0001_ü_x0005_'_x0014__x000f__x0001__x0001_ 6 2" xfId="21393" xr:uid="{00000000-0005-0000-0000-000034720000}"/>
    <cellStyle name="þ_x001d_ðW_x000c_ìþ'_x000d_ßþU_x0001_ü_x0005_'_x0014__x0007__x0001__x0001_ 6 2 2" xfId="21394" xr:uid="{00000000-0005-0000-0000-000035720000}"/>
    <cellStyle name="þ_x001d_ðW_x000c_ìþ'_x000d_ßþU_x0001_ü_x0005_'_x0014__x000f__x0001__x0001_ 6 2 2" xfId="21395" xr:uid="{00000000-0005-0000-0000-000036720000}"/>
    <cellStyle name="þ_x001d_ðW_x000c_ìþ'_x000d_ßþU_x0001_ü_x0005_'_x0014__x0007__x0001__x0001_ 6 2 3" xfId="21396" xr:uid="{00000000-0005-0000-0000-000037720000}"/>
    <cellStyle name="þ_x001d_ðW_x000c_ìþ'_x000d_ßþU_x0001_ü_x0005_'_x0014__x000f__x0001__x0001_ 6 2 3" xfId="21397" xr:uid="{00000000-0005-0000-0000-000038720000}"/>
    <cellStyle name="þ_x001d_ðW_x000c_ìþ'_x000d_ßþU_x0001_ü_x0005_'_x0014__x0007__x0001__x0001_ 6 20" xfId="21398" xr:uid="{00000000-0005-0000-0000-000039720000}"/>
    <cellStyle name="þ_x001d_ðW_x000c_ìþ'_x000d_ßþU_x0001_ü_x0005_'_x0014__x000f__x0001__x0001_ 6 20" xfId="21399" xr:uid="{00000000-0005-0000-0000-00003A720000}"/>
    <cellStyle name="þ_x001d_ðW_x000c_ìþ'_x000d_ßþU_x0001_ü_x0005_'_x0014__x0007__x0001__x0001_ 6 20 2" xfId="21400" xr:uid="{00000000-0005-0000-0000-00003B720000}"/>
    <cellStyle name="þ_x001d_ðW_x000c_ìþ'_x000d_ßþU_x0001_ü_x0005_'_x0014__x000f__x0001__x0001_ 6 20 2" xfId="21401" xr:uid="{00000000-0005-0000-0000-00003C720000}"/>
    <cellStyle name="þ_x001d_ðW_x000c_ìþ'_x000d_ßþU_x0001_ü_x0005_'_x0014__x0007__x0001__x0001_ 6 20 3" xfId="21402" xr:uid="{00000000-0005-0000-0000-00003D720000}"/>
    <cellStyle name="þ_x001d_ðW_x000c_ìþ'_x000d_ßþU_x0001_ü_x0005_'_x0014__x000f__x0001__x0001_ 6 20 3" xfId="21403" xr:uid="{00000000-0005-0000-0000-00003E720000}"/>
    <cellStyle name="þ_x001d_ðW_x000c_ìþ'_x000d_ßþU_x0001_ü_x0005_'_x0014__x0007__x0001__x0001_ 6 21" xfId="21404" xr:uid="{00000000-0005-0000-0000-00003F720000}"/>
    <cellStyle name="þ_x001d_ðW_x000c_ìþ'_x000d_ßþU_x0001_ü_x0005_'_x0014__x000f__x0001__x0001_ 6 21" xfId="21405" xr:uid="{00000000-0005-0000-0000-000040720000}"/>
    <cellStyle name="þ_x001d_ðW_x000c_ìþ'_x000d_ßþU_x0001_ü_x0005_'_x0014__x0007__x0001__x0001_ 6 21 2" xfId="21406" xr:uid="{00000000-0005-0000-0000-000041720000}"/>
    <cellStyle name="þ_x001d_ðW_x000c_ìþ'_x000d_ßþU_x0001_ü_x0005_'_x0014__x000f__x0001__x0001_ 6 21 2" xfId="21407" xr:uid="{00000000-0005-0000-0000-000042720000}"/>
    <cellStyle name="þ_x001d_ðW_x000c_ìþ'_x000d_ßþU_x0001_ü_x0005_'_x0014__x0007__x0001__x0001_ 6 21 3" xfId="21408" xr:uid="{00000000-0005-0000-0000-000043720000}"/>
    <cellStyle name="þ_x001d_ðW_x000c_ìþ'_x000d_ßþU_x0001_ü_x0005_'_x0014__x000f__x0001__x0001_ 6 21 3" xfId="21409" xr:uid="{00000000-0005-0000-0000-000044720000}"/>
    <cellStyle name="þ_x001d_ðW_x000c_ìþ'_x000d_ßþU_x0001_ü_x0005_'_x0014__x0007__x0001__x0001_ 6 22" xfId="21410" xr:uid="{00000000-0005-0000-0000-000045720000}"/>
    <cellStyle name="þ_x001d_ðW_x000c_ìþ'_x000d_ßþU_x0001_ü_x0005_'_x0014__x000f__x0001__x0001_ 6 22" xfId="21411" xr:uid="{00000000-0005-0000-0000-000046720000}"/>
    <cellStyle name="þ_x001d_ðW_x000c_ìþ'_x000d_ßþU_x0001_ü_x0005_'_x0014__x0007__x0001__x0001_ 6 22 2" xfId="21412" xr:uid="{00000000-0005-0000-0000-000047720000}"/>
    <cellStyle name="þ_x001d_ðW_x000c_ìþ'_x000d_ßþU_x0001_ü_x0005_'_x0014__x000f__x0001__x0001_ 6 22 2" xfId="21413" xr:uid="{00000000-0005-0000-0000-000048720000}"/>
    <cellStyle name="þ_x001d_ðW_x000c_ìþ'_x000d_ßþU_x0001_ü_x0005_'_x0014__x0007__x0001__x0001_ 6 22 3" xfId="21414" xr:uid="{00000000-0005-0000-0000-000049720000}"/>
    <cellStyle name="þ_x001d_ðW_x000c_ìþ'_x000d_ßþU_x0001_ü_x0005_'_x0014__x000f__x0001__x0001_ 6 22 3" xfId="21415" xr:uid="{00000000-0005-0000-0000-00004A720000}"/>
    <cellStyle name="þ_x001d_ðW_x000c_ìþ'_x000d_ßþU_x0001_ü_x0005_'_x0014__x0007__x0001__x0001_ 6 23" xfId="21416" xr:uid="{00000000-0005-0000-0000-00004B720000}"/>
    <cellStyle name="þ_x001d_ðW_x000c_ìþ'_x000d_ßþU_x0001_ü_x0005_'_x0014__x000f__x0001__x0001_ 6 23" xfId="21417" xr:uid="{00000000-0005-0000-0000-00004C720000}"/>
    <cellStyle name="þ_x001d_ðW_x000c_ìþ'_x000d_ßþU_x0001_ü_x0005_'_x0014__x0007__x0001__x0001_ 6 23 2" xfId="21418" xr:uid="{00000000-0005-0000-0000-00004D720000}"/>
    <cellStyle name="þ_x001d_ðW_x000c_ìþ'_x000d_ßþU_x0001_ü_x0005_'_x0014__x000f__x0001__x0001_ 6 23 2" xfId="21419" xr:uid="{00000000-0005-0000-0000-00004E720000}"/>
    <cellStyle name="þ_x001d_ðW_x000c_ìþ'_x000d_ßþU_x0001_ü_x0005_'_x0014__x0007__x0001__x0001_ 6 23 3" xfId="21420" xr:uid="{00000000-0005-0000-0000-00004F720000}"/>
    <cellStyle name="þ_x001d_ðW_x000c_ìþ'_x000d_ßþU_x0001_ü_x0005_'_x0014__x000f__x0001__x0001_ 6 23 3" xfId="21421" xr:uid="{00000000-0005-0000-0000-000050720000}"/>
    <cellStyle name="þ_x001d_ðW_x000c_ìþ'_x000d_ßþU_x0001_ü_x0005_'_x0014__x0007__x0001__x0001_ 6 24" xfId="21422" xr:uid="{00000000-0005-0000-0000-000051720000}"/>
    <cellStyle name="þ_x001d_ðW_x000c_ìþ'_x000d_ßþU_x0001_ü_x0005_'_x0014__x000f__x0001__x0001_ 6 24" xfId="21423" xr:uid="{00000000-0005-0000-0000-000052720000}"/>
    <cellStyle name="þ_x001d_ðW_x000c_ìþ'_x000d_ßþU_x0001_ü_x0005_'_x0014__x0007__x0001__x0001_ 6 24 2" xfId="21424" xr:uid="{00000000-0005-0000-0000-000053720000}"/>
    <cellStyle name="þ_x001d_ðW_x000c_ìþ'_x000d_ßþU_x0001_ü_x0005_'_x0014__x000f__x0001__x0001_ 6 24 2" xfId="21425" xr:uid="{00000000-0005-0000-0000-000054720000}"/>
    <cellStyle name="þ_x001d_ðW_x000c_ìþ'_x000d_ßþU_x0001_ü_x0005_'_x0014__x0007__x0001__x0001_ 6 24 3" xfId="21426" xr:uid="{00000000-0005-0000-0000-000055720000}"/>
    <cellStyle name="þ_x001d_ðW_x000c_ìþ'_x000d_ßþU_x0001_ü_x0005_'_x0014__x000f__x0001__x0001_ 6 24 3" xfId="21427" xr:uid="{00000000-0005-0000-0000-000056720000}"/>
    <cellStyle name="þ_x001d_ðW_x000c_ìþ'_x000d_ßþU_x0001_ü_x0005_'_x0014__x0007__x0001__x0001_ 6 25" xfId="21428" xr:uid="{00000000-0005-0000-0000-000057720000}"/>
    <cellStyle name="þ_x001d_ðW_x000c_ìþ'_x000d_ßþU_x0001_ü_x0005_'_x0014__x000f__x0001__x0001_ 6 25" xfId="21429" xr:uid="{00000000-0005-0000-0000-000058720000}"/>
    <cellStyle name="þ_x001d_ðW_x000c_ìþ'_x000d_ßþU_x0001_ü_x0005_'_x0014__x0007__x0001__x0001_ 6 26" xfId="21430" xr:uid="{00000000-0005-0000-0000-000059720000}"/>
    <cellStyle name="þ_x001d_ðW_x000c_ìþ'_x000d_ßþU_x0001_ü_x0005_'_x0014__x000f__x0001__x0001_ 6 26" xfId="21431" xr:uid="{00000000-0005-0000-0000-00005A720000}"/>
    <cellStyle name="þ_x001d_ðW_x000c_ìþ'_x000d_ßþU_x0001_ü_x0005_'_x0014__x0007__x0001__x0001_ 6 3" xfId="21432" xr:uid="{00000000-0005-0000-0000-00005B720000}"/>
    <cellStyle name="þ_x001d_ðW_x000c_ìþ'_x000d_ßþU_x0001_ü_x0005_'_x0014__x000f__x0001__x0001_ 6 3" xfId="21433" xr:uid="{00000000-0005-0000-0000-00005C720000}"/>
    <cellStyle name="þ_x001d_ðW_x000c_ìþ'_x000d_ßþU_x0001_ü_x0005_'_x0014__x0007__x0001__x0001_ 6 3 2" xfId="21434" xr:uid="{00000000-0005-0000-0000-00005D720000}"/>
    <cellStyle name="þ_x001d_ðW_x000c_ìþ'_x000d_ßþU_x0001_ü_x0005_'_x0014__x000f__x0001__x0001_ 6 3 2" xfId="21435" xr:uid="{00000000-0005-0000-0000-00005E720000}"/>
    <cellStyle name="þ_x001d_ðW_x000c_ìþ'_x000d_ßþU_x0001_ü_x0005_'_x0014__x0007__x0001__x0001_ 6 3 3" xfId="21436" xr:uid="{00000000-0005-0000-0000-00005F720000}"/>
    <cellStyle name="þ_x001d_ðW_x000c_ìþ'_x000d_ßþU_x0001_ü_x0005_'_x0014__x000f__x0001__x0001_ 6 3 3" xfId="21437" xr:uid="{00000000-0005-0000-0000-000060720000}"/>
    <cellStyle name="þ_x001d_ðW_x000c_ìþ'_x000d_ßþU_x0001_ü_x0005_'_x0014__x0007__x0001__x0001_ 6 4" xfId="21438" xr:uid="{00000000-0005-0000-0000-000061720000}"/>
    <cellStyle name="þ_x001d_ðW_x000c_ìþ'_x000d_ßþU_x0001_ü_x0005_'_x0014__x000f__x0001__x0001_ 6 4" xfId="21439" xr:uid="{00000000-0005-0000-0000-000062720000}"/>
    <cellStyle name="þ_x001d_ðW_x000c_ìþ'_x000d_ßþU_x0001_ü_x0005_'_x0014__x0007__x0001__x0001_ 6 4 2" xfId="21440" xr:uid="{00000000-0005-0000-0000-000063720000}"/>
    <cellStyle name="þ_x001d_ðW_x000c_ìþ'_x000d_ßþU_x0001_ü_x0005_'_x0014__x000f__x0001__x0001_ 6 4 2" xfId="21441" xr:uid="{00000000-0005-0000-0000-000064720000}"/>
    <cellStyle name="þ_x001d_ðW_x000c_ìþ'_x000d_ßþU_x0001_ü_x0005_'_x0014__x0007__x0001__x0001_ 6 4 3" xfId="21442" xr:uid="{00000000-0005-0000-0000-000065720000}"/>
    <cellStyle name="þ_x001d_ðW_x000c_ìþ'_x000d_ßþU_x0001_ü_x0005_'_x0014__x000f__x0001__x0001_ 6 4 3" xfId="21443" xr:uid="{00000000-0005-0000-0000-000066720000}"/>
    <cellStyle name="þ_x001d_ðW_x000c_ìþ'_x000d_ßþU_x0001_ü_x0005_'_x0014__x0007__x0001__x0001_ 6 5" xfId="21444" xr:uid="{00000000-0005-0000-0000-000067720000}"/>
    <cellStyle name="þ_x001d_ðW_x000c_ìþ'_x000d_ßþU_x0001_ü_x0005_'_x0014__x000f__x0001__x0001_ 6 5" xfId="21445" xr:uid="{00000000-0005-0000-0000-000068720000}"/>
    <cellStyle name="þ_x001d_ðW_x000c_ìþ'_x000d_ßþU_x0001_ü_x0005_'_x0014__x0007__x0001__x0001_ 6 5 2" xfId="21446" xr:uid="{00000000-0005-0000-0000-000069720000}"/>
    <cellStyle name="þ_x001d_ðW_x000c_ìþ'_x000d_ßþU_x0001_ü_x0005_'_x0014__x000f__x0001__x0001_ 6 5 2" xfId="21447" xr:uid="{00000000-0005-0000-0000-00006A720000}"/>
    <cellStyle name="þ_x001d_ðW_x000c_ìþ'_x000d_ßþU_x0001_ü_x0005_'_x0014__x0007__x0001__x0001_ 6 5 3" xfId="21448" xr:uid="{00000000-0005-0000-0000-00006B720000}"/>
    <cellStyle name="þ_x001d_ðW_x000c_ìþ'_x000d_ßþU_x0001_ü_x0005_'_x0014__x000f__x0001__x0001_ 6 5 3" xfId="21449" xr:uid="{00000000-0005-0000-0000-00006C720000}"/>
    <cellStyle name="þ_x001d_ðW_x000c_ìþ'_x000d_ßþU_x0001_ü_x0005_'_x0014__x0007__x0001__x0001_ 6 6" xfId="21450" xr:uid="{00000000-0005-0000-0000-00006D720000}"/>
    <cellStyle name="þ_x001d_ðW_x000c_ìþ'_x000d_ßþU_x0001_ü_x0005_'_x0014__x000f__x0001__x0001_ 6 6" xfId="21451" xr:uid="{00000000-0005-0000-0000-00006E720000}"/>
    <cellStyle name="þ_x001d_ðW_x000c_ìþ'_x000d_ßþU_x0001_ü_x0005_'_x0014__x0007__x0001__x0001_ 6 6 2" xfId="21452" xr:uid="{00000000-0005-0000-0000-00006F720000}"/>
    <cellStyle name="þ_x001d_ðW_x000c_ìþ'_x000d_ßþU_x0001_ü_x0005_'_x0014__x000f__x0001__x0001_ 6 6 2" xfId="21453" xr:uid="{00000000-0005-0000-0000-000070720000}"/>
    <cellStyle name="þ_x001d_ðW_x000c_ìþ'_x000d_ßþU_x0001_ü_x0005_'_x0014__x0007__x0001__x0001_ 6 6 3" xfId="21454" xr:uid="{00000000-0005-0000-0000-000071720000}"/>
    <cellStyle name="þ_x001d_ðW_x000c_ìþ'_x000d_ßþU_x0001_ü_x0005_'_x0014__x000f__x0001__x0001_ 6 6 3" xfId="21455" xr:uid="{00000000-0005-0000-0000-000072720000}"/>
    <cellStyle name="þ_x001d_ðW_x000c_ìþ'_x000d_ßþU_x0001_ü_x0005_'_x0014__x0007__x0001__x0001_ 6 7" xfId="21456" xr:uid="{00000000-0005-0000-0000-000073720000}"/>
    <cellStyle name="þ_x001d_ðW_x000c_ìþ'_x000d_ßþU_x0001_ü_x0005_'_x0014__x000f__x0001__x0001_ 6 7" xfId="21457" xr:uid="{00000000-0005-0000-0000-000074720000}"/>
    <cellStyle name="þ_x001d_ðW_x000c_ìþ'_x000d_ßþU_x0001_ü_x0005_'_x0014__x0007__x0001__x0001_ 6 7 2" xfId="21458" xr:uid="{00000000-0005-0000-0000-000075720000}"/>
    <cellStyle name="þ_x001d_ðW_x000c_ìþ'_x000d_ßþU_x0001_ü_x0005_'_x0014__x000f__x0001__x0001_ 6 7 2" xfId="21459" xr:uid="{00000000-0005-0000-0000-000076720000}"/>
    <cellStyle name="þ_x001d_ðW_x000c_ìþ'_x000d_ßþU_x0001_ü_x0005_'_x0014__x0007__x0001__x0001_ 6 7 3" xfId="21460" xr:uid="{00000000-0005-0000-0000-000077720000}"/>
    <cellStyle name="þ_x001d_ðW_x000c_ìþ'_x000d_ßþU_x0001_ü_x0005_'_x0014__x000f__x0001__x0001_ 6 7 3" xfId="21461" xr:uid="{00000000-0005-0000-0000-000078720000}"/>
    <cellStyle name="þ_x001d_ðW_x000c_ìþ'_x000d_ßþU_x0001_ü_x0005_'_x0014__x0007__x0001__x0001_ 6 8" xfId="21462" xr:uid="{00000000-0005-0000-0000-000079720000}"/>
    <cellStyle name="þ_x001d_ðW_x000c_ìþ'_x000d_ßþU_x0001_ü_x0005_'_x0014__x000f__x0001__x0001_ 6 8" xfId="21463" xr:uid="{00000000-0005-0000-0000-00007A720000}"/>
    <cellStyle name="þ_x001d_ðW_x000c_ìþ'_x000d_ßþU_x0001_ü_x0005_'_x0014__x0007__x0001__x0001_ 6 8 2" xfId="21464" xr:uid="{00000000-0005-0000-0000-00007B720000}"/>
    <cellStyle name="þ_x001d_ðW_x000c_ìþ'_x000d_ßþU_x0001_ü_x0005_'_x0014__x000f__x0001__x0001_ 6 8 2" xfId="21465" xr:uid="{00000000-0005-0000-0000-00007C720000}"/>
    <cellStyle name="þ_x001d_ðW_x000c_ìþ'_x000d_ßþU_x0001_ü_x0005_'_x0014__x0007__x0001__x0001_ 6 8 3" xfId="21466" xr:uid="{00000000-0005-0000-0000-00007D720000}"/>
    <cellStyle name="þ_x001d_ðW_x000c_ìþ'_x000d_ßþU_x0001_ü_x0005_'_x0014__x000f__x0001__x0001_ 6 8 3" xfId="21467" xr:uid="{00000000-0005-0000-0000-00007E720000}"/>
    <cellStyle name="þ_x001d_ðW_x000c_ìþ'_x000d_ßþU_x0001_ü_x0005_'_x0014__x0007__x0001__x0001_ 6 9" xfId="21468" xr:uid="{00000000-0005-0000-0000-00007F720000}"/>
    <cellStyle name="þ_x001d_ðW_x000c_ìþ'_x000d_ßþU_x0001_ü_x0005_'_x0014__x000f__x0001__x0001_ 6 9" xfId="21469" xr:uid="{00000000-0005-0000-0000-000080720000}"/>
    <cellStyle name="þ_x001d_ðW_x000c_ìþ'_x000d_ßþU_x0001_ü_x0005_'_x0014__x0007__x0001__x0001_ 6 9 2" xfId="21470" xr:uid="{00000000-0005-0000-0000-000081720000}"/>
    <cellStyle name="þ_x001d_ðW_x000c_ìþ'_x000d_ßþU_x0001_ü_x0005_'_x0014__x000f__x0001__x0001_ 6 9 2" xfId="21471" xr:uid="{00000000-0005-0000-0000-000082720000}"/>
    <cellStyle name="þ_x001d_ðW_x000c_ìþ'_x000d_ßþU_x0001_ü_x0005_'_x0014__x0007__x0001__x0001_ 6 9 3" xfId="21472" xr:uid="{00000000-0005-0000-0000-000083720000}"/>
    <cellStyle name="þ_x001d_ðW_x000c_ìþ'_x000d_ßþU_x0001_ü_x0005_'_x0014__x000f__x0001__x0001_ 6 9 3" xfId="21473" xr:uid="{00000000-0005-0000-0000-000084720000}"/>
    <cellStyle name="þ_x001d_ðW_x000c_ìþ'_x000d_ßþU_x0001_ü_x0005_'_x0014__x0007__x0001__x0001_ 7" xfId="21474" xr:uid="{00000000-0005-0000-0000-000085720000}"/>
    <cellStyle name="þ_x001d_ðW_x000c_ìþ'_x000d_ßþU_x0001_ü_x0005_'_x0014__x000f__x0001__x0001_ 7" xfId="21475" xr:uid="{00000000-0005-0000-0000-000086720000}"/>
    <cellStyle name="þ_x001d_ðW_x000c_ìþ'_x000d_ßþU_x0001_ü_x0005_'_x0014__x0007__x0001__x0001_ 7 10" xfId="21476" xr:uid="{00000000-0005-0000-0000-000087720000}"/>
    <cellStyle name="þ_x001d_ðW_x000c_ìþ'_x000d_ßþU_x0001_ü_x0005_'_x0014__x000f__x0001__x0001_ 7 10" xfId="21477" xr:uid="{00000000-0005-0000-0000-000088720000}"/>
    <cellStyle name="þ_x001d_ðW_x000c_ìþ'_x000d_ßþU_x0001_ü_x0005_'_x0014__x0007__x0001__x0001_ 7 10 2" xfId="21478" xr:uid="{00000000-0005-0000-0000-000089720000}"/>
    <cellStyle name="þ_x001d_ðW_x000c_ìþ'_x000d_ßþU_x0001_ü_x0005_'_x0014__x000f__x0001__x0001_ 7 10 2" xfId="21479" xr:uid="{00000000-0005-0000-0000-00008A720000}"/>
    <cellStyle name="þ_x001d_ðW_x000c_ìþ'_x000d_ßþU_x0001_ü_x0005_'_x0014__x0007__x0001__x0001_ 7 10 3" xfId="21480" xr:uid="{00000000-0005-0000-0000-00008B720000}"/>
    <cellStyle name="þ_x001d_ðW_x000c_ìþ'_x000d_ßþU_x0001_ü_x0005_'_x0014__x000f__x0001__x0001_ 7 10 3" xfId="21481" xr:uid="{00000000-0005-0000-0000-00008C720000}"/>
    <cellStyle name="þ_x001d_ðW_x000c_ìþ'_x000d_ßþU_x0001_ü_x0005_'_x0014__x0007__x0001__x0001_ 7 11" xfId="21482" xr:uid="{00000000-0005-0000-0000-00008D720000}"/>
    <cellStyle name="þ_x001d_ðW_x000c_ìþ'_x000d_ßþU_x0001_ü_x0005_'_x0014__x000f__x0001__x0001_ 7 11" xfId="21483" xr:uid="{00000000-0005-0000-0000-00008E720000}"/>
    <cellStyle name="þ_x001d_ðW_x000c_ìþ'_x000d_ßþU_x0001_ü_x0005_'_x0014__x0007__x0001__x0001_ 7 11 2" xfId="21484" xr:uid="{00000000-0005-0000-0000-00008F720000}"/>
    <cellStyle name="þ_x001d_ðW_x000c_ìþ'_x000d_ßþU_x0001_ü_x0005_'_x0014__x000f__x0001__x0001_ 7 11 2" xfId="21485" xr:uid="{00000000-0005-0000-0000-000090720000}"/>
    <cellStyle name="þ_x001d_ðW_x000c_ìþ'_x000d_ßþU_x0001_ü_x0005_'_x0014__x0007__x0001__x0001_ 7 11 3" xfId="21486" xr:uid="{00000000-0005-0000-0000-000091720000}"/>
    <cellStyle name="þ_x001d_ðW_x000c_ìþ'_x000d_ßþU_x0001_ü_x0005_'_x0014__x000f__x0001__x0001_ 7 11 3" xfId="21487" xr:uid="{00000000-0005-0000-0000-000092720000}"/>
    <cellStyle name="þ_x001d_ðW_x000c_ìþ'_x000d_ßþU_x0001_ü_x0005_'_x0014__x0007__x0001__x0001_ 7 12" xfId="21488" xr:uid="{00000000-0005-0000-0000-000093720000}"/>
    <cellStyle name="þ_x001d_ðW_x000c_ìþ'_x000d_ßþU_x0001_ü_x0005_'_x0014__x000f__x0001__x0001_ 7 12" xfId="21489" xr:uid="{00000000-0005-0000-0000-000094720000}"/>
    <cellStyle name="þ_x001d_ðW_x000c_ìþ'_x000d_ßþU_x0001_ü_x0005_'_x0014__x0007__x0001__x0001_ 7 12 2" xfId="21490" xr:uid="{00000000-0005-0000-0000-000095720000}"/>
    <cellStyle name="þ_x001d_ðW_x000c_ìþ'_x000d_ßþU_x0001_ü_x0005_'_x0014__x000f__x0001__x0001_ 7 12 2" xfId="21491" xr:uid="{00000000-0005-0000-0000-000096720000}"/>
    <cellStyle name="þ_x001d_ðW_x000c_ìþ'_x000d_ßþU_x0001_ü_x0005_'_x0014__x0007__x0001__x0001_ 7 12 3" xfId="21492" xr:uid="{00000000-0005-0000-0000-000097720000}"/>
    <cellStyle name="þ_x001d_ðW_x000c_ìþ'_x000d_ßþU_x0001_ü_x0005_'_x0014__x000f__x0001__x0001_ 7 12 3" xfId="21493" xr:uid="{00000000-0005-0000-0000-000098720000}"/>
    <cellStyle name="þ_x001d_ðW_x000c_ìþ'_x000d_ßþU_x0001_ü_x0005_'_x0014__x0007__x0001__x0001_ 7 13" xfId="21494" xr:uid="{00000000-0005-0000-0000-000099720000}"/>
    <cellStyle name="þ_x001d_ðW_x000c_ìþ'_x000d_ßþU_x0001_ü_x0005_'_x0014__x000f__x0001__x0001_ 7 13" xfId="21495" xr:uid="{00000000-0005-0000-0000-00009A720000}"/>
    <cellStyle name="þ_x001d_ðW_x000c_ìþ'_x000d_ßþU_x0001_ü_x0005_'_x0014__x0007__x0001__x0001_ 7 13 2" xfId="21496" xr:uid="{00000000-0005-0000-0000-00009B720000}"/>
    <cellStyle name="þ_x001d_ðW_x000c_ìþ'_x000d_ßþU_x0001_ü_x0005_'_x0014__x000f__x0001__x0001_ 7 13 2" xfId="21497" xr:uid="{00000000-0005-0000-0000-00009C720000}"/>
    <cellStyle name="þ_x001d_ðW_x000c_ìþ'_x000d_ßþU_x0001_ü_x0005_'_x0014__x0007__x0001__x0001_ 7 13 3" xfId="21498" xr:uid="{00000000-0005-0000-0000-00009D720000}"/>
    <cellStyle name="þ_x001d_ðW_x000c_ìþ'_x000d_ßþU_x0001_ü_x0005_'_x0014__x000f__x0001__x0001_ 7 13 3" xfId="21499" xr:uid="{00000000-0005-0000-0000-00009E720000}"/>
    <cellStyle name="þ_x001d_ðW_x000c_ìþ'_x000d_ßþU_x0001_ü_x0005_'_x0014__x0007__x0001__x0001_ 7 14" xfId="21500" xr:uid="{00000000-0005-0000-0000-00009F720000}"/>
    <cellStyle name="þ_x001d_ðW_x000c_ìþ'_x000d_ßþU_x0001_ü_x0005_'_x0014__x000f__x0001__x0001_ 7 14" xfId="21501" xr:uid="{00000000-0005-0000-0000-0000A0720000}"/>
    <cellStyle name="þ_x001d_ðW_x000c_ìþ'_x000d_ßþU_x0001_ü_x0005_'_x0014__x0007__x0001__x0001_ 7 14 2" xfId="21502" xr:uid="{00000000-0005-0000-0000-0000A1720000}"/>
    <cellStyle name="þ_x001d_ðW_x000c_ìþ'_x000d_ßþU_x0001_ü_x0005_'_x0014__x000f__x0001__x0001_ 7 14 2" xfId="21503" xr:uid="{00000000-0005-0000-0000-0000A2720000}"/>
    <cellStyle name="þ_x001d_ðW_x000c_ìþ'_x000d_ßþU_x0001_ü_x0005_'_x0014__x0007__x0001__x0001_ 7 14 3" xfId="21504" xr:uid="{00000000-0005-0000-0000-0000A3720000}"/>
    <cellStyle name="þ_x001d_ðW_x000c_ìþ'_x000d_ßþU_x0001_ü_x0005_'_x0014__x000f__x0001__x0001_ 7 14 3" xfId="21505" xr:uid="{00000000-0005-0000-0000-0000A4720000}"/>
    <cellStyle name="þ_x001d_ðW_x000c_ìþ'_x000d_ßþU_x0001_ü_x0005_'_x0014__x0007__x0001__x0001_ 7 15" xfId="21506" xr:uid="{00000000-0005-0000-0000-0000A5720000}"/>
    <cellStyle name="þ_x001d_ðW_x000c_ìþ'_x000d_ßþU_x0001_ü_x0005_'_x0014__x000f__x0001__x0001_ 7 15" xfId="21507" xr:uid="{00000000-0005-0000-0000-0000A6720000}"/>
    <cellStyle name="þ_x001d_ðW_x000c_ìþ'_x000d_ßþU_x0001_ü_x0005_'_x0014__x0007__x0001__x0001_ 7 15 2" xfId="21508" xr:uid="{00000000-0005-0000-0000-0000A7720000}"/>
    <cellStyle name="þ_x001d_ðW_x000c_ìþ'_x000d_ßþU_x0001_ü_x0005_'_x0014__x000f__x0001__x0001_ 7 15 2" xfId="21509" xr:uid="{00000000-0005-0000-0000-0000A8720000}"/>
    <cellStyle name="þ_x001d_ðW_x000c_ìþ'_x000d_ßþU_x0001_ü_x0005_'_x0014__x0007__x0001__x0001_ 7 15 3" xfId="21510" xr:uid="{00000000-0005-0000-0000-0000A9720000}"/>
    <cellStyle name="þ_x001d_ðW_x000c_ìþ'_x000d_ßþU_x0001_ü_x0005_'_x0014__x000f__x0001__x0001_ 7 15 3" xfId="21511" xr:uid="{00000000-0005-0000-0000-0000AA720000}"/>
    <cellStyle name="þ_x001d_ðW_x000c_ìþ'_x000d_ßþU_x0001_ü_x0005_'_x0014__x0007__x0001__x0001_ 7 16" xfId="21512" xr:uid="{00000000-0005-0000-0000-0000AB720000}"/>
    <cellStyle name="þ_x001d_ðW_x000c_ìþ'_x000d_ßþU_x0001_ü_x0005_'_x0014__x000f__x0001__x0001_ 7 16" xfId="21513" xr:uid="{00000000-0005-0000-0000-0000AC720000}"/>
    <cellStyle name="þ_x001d_ðW_x000c_ìþ'_x000d_ßþU_x0001_ü_x0005_'_x0014__x0007__x0001__x0001_ 7 16 2" xfId="21514" xr:uid="{00000000-0005-0000-0000-0000AD720000}"/>
    <cellStyle name="þ_x001d_ðW_x000c_ìþ'_x000d_ßþU_x0001_ü_x0005_'_x0014__x000f__x0001__x0001_ 7 16 2" xfId="21515" xr:uid="{00000000-0005-0000-0000-0000AE720000}"/>
    <cellStyle name="þ_x001d_ðW_x000c_ìþ'_x000d_ßþU_x0001_ü_x0005_'_x0014__x0007__x0001__x0001_ 7 16 3" xfId="21516" xr:uid="{00000000-0005-0000-0000-0000AF720000}"/>
    <cellStyle name="þ_x001d_ðW_x000c_ìþ'_x000d_ßþU_x0001_ü_x0005_'_x0014__x000f__x0001__x0001_ 7 16 3" xfId="21517" xr:uid="{00000000-0005-0000-0000-0000B0720000}"/>
    <cellStyle name="þ_x001d_ðW_x000c_ìþ'_x000d_ßþU_x0001_ü_x0005_'_x0014__x0007__x0001__x0001_ 7 17" xfId="21518" xr:uid="{00000000-0005-0000-0000-0000B1720000}"/>
    <cellStyle name="þ_x001d_ðW_x000c_ìþ'_x000d_ßþU_x0001_ü_x0005_'_x0014__x000f__x0001__x0001_ 7 17" xfId="21519" xr:uid="{00000000-0005-0000-0000-0000B2720000}"/>
    <cellStyle name="þ_x001d_ðW_x000c_ìþ'_x000d_ßþU_x0001_ü_x0005_'_x0014__x0007__x0001__x0001_ 7 17 2" xfId="21520" xr:uid="{00000000-0005-0000-0000-0000B3720000}"/>
    <cellStyle name="þ_x001d_ðW_x000c_ìþ'_x000d_ßþU_x0001_ü_x0005_'_x0014__x000f__x0001__x0001_ 7 17 2" xfId="21521" xr:uid="{00000000-0005-0000-0000-0000B4720000}"/>
    <cellStyle name="þ_x001d_ðW_x000c_ìþ'_x000d_ßþU_x0001_ü_x0005_'_x0014__x0007__x0001__x0001_ 7 17 3" xfId="21522" xr:uid="{00000000-0005-0000-0000-0000B5720000}"/>
    <cellStyle name="þ_x001d_ðW_x000c_ìþ'_x000d_ßþU_x0001_ü_x0005_'_x0014__x000f__x0001__x0001_ 7 17 3" xfId="21523" xr:uid="{00000000-0005-0000-0000-0000B6720000}"/>
    <cellStyle name="þ_x001d_ðW_x000c_ìþ'_x000d_ßþU_x0001_ü_x0005_'_x0014__x0007__x0001__x0001_ 7 18" xfId="21524" xr:uid="{00000000-0005-0000-0000-0000B7720000}"/>
    <cellStyle name="þ_x001d_ðW_x000c_ìþ'_x000d_ßþU_x0001_ü_x0005_'_x0014__x000f__x0001__x0001_ 7 18" xfId="21525" xr:uid="{00000000-0005-0000-0000-0000B8720000}"/>
    <cellStyle name="þ_x001d_ðW_x000c_ìþ'_x000d_ßþU_x0001_ü_x0005_'_x0014__x0007__x0001__x0001_ 7 18 2" xfId="21526" xr:uid="{00000000-0005-0000-0000-0000B9720000}"/>
    <cellStyle name="þ_x001d_ðW_x000c_ìþ'_x000d_ßþU_x0001_ü_x0005_'_x0014__x000f__x0001__x0001_ 7 18 2" xfId="21527" xr:uid="{00000000-0005-0000-0000-0000BA720000}"/>
    <cellStyle name="þ_x001d_ðW_x000c_ìþ'_x000d_ßþU_x0001_ü_x0005_'_x0014__x0007__x0001__x0001_ 7 18 3" xfId="21528" xr:uid="{00000000-0005-0000-0000-0000BB720000}"/>
    <cellStyle name="þ_x001d_ðW_x000c_ìþ'_x000d_ßþU_x0001_ü_x0005_'_x0014__x000f__x0001__x0001_ 7 18 3" xfId="21529" xr:uid="{00000000-0005-0000-0000-0000BC720000}"/>
    <cellStyle name="þ_x001d_ðW_x000c_ìþ'_x000d_ßþU_x0001_ü_x0005_'_x0014__x0007__x0001__x0001_ 7 19" xfId="21530" xr:uid="{00000000-0005-0000-0000-0000BD720000}"/>
    <cellStyle name="þ_x001d_ðW_x000c_ìþ'_x000d_ßþU_x0001_ü_x0005_'_x0014__x000f__x0001__x0001_ 7 19" xfId="21531" xr:uid="{00000000-0005-0000-0000-0000BE720000}"/>
    <cellStyle name="þ_x001d_ðW_x000c_ìþ'_x000d_ßþU_x0001_ü_x0005_'_x0014__x0007__x0001__x0001_ 7 19 2" xfId="21532" xr:uid="{00000000-0005-0000-0000-0000BF720000}"/>
    <cellStyle name="þ_x001d_ðW_x000c_ìþ'_x000d_ßþU_x0001_ü_x0005_'_x0014__x000f__x0001__x0001_ 7 19 2" xfId="21533" xr:uid="{00000000-0005-0000-0000-0000C0720000}"/>
    <cellStyle name="þ_x001d_ðW_x000c_ìþ'_x000d_ßþU_x0001_ü_x0005_'_x0014__x0007__x0001__x0001_ 7 19 3" xfId="21534" xr:uid="{00000000-0005-0000-0000-0000C1720000}"/>
    <cellStyle name="þ_x001d_ðW_x000c_ìþ'_x000d_ßþU_x0001_ü_x0005_'_x0014__x000f__x0001__x0001_ 7 19 3" xfId="21535" xr:uid="{00000000-0005-0000-0000-0000C2720000}"/>
    <cellStyle name="þ_x001d_ðW_x000c_ìþ'_x000d_ßþU_x0001_ü_x0005_'_x0014__x0007__x0001__x0001_ 7 2" xfId="21536" xr:uid="{00000000-0005-0000-0000-0000C3720000}"/>
    <cellStyle name="þ_x001d_ðW_x000c_ìþ'_x000d_ßþU_x0001_ü_x0005_'_x0014__x000f__x0001__x0001_ 7 2" xfId="21537" xr:uid="{00000000-0005-0000-0000-0000C4720000}"/>
    <cellStyle name="þ_x001d_ðW_x000c_ìþ'_x000d_ßþU_x0001_ü_x0005_'_x0014__x0007__x0001__x0001_ 7 2 2" xfId="21538" xr:uid="{00000000-0005-0000-0000-0000C5720000}"/>
    <cellStyle name="þ_x001d_ðW_x000c_ìþ'_x000d_ßþU_x0001_ü_x0005_'_x0014__x000f__x0001__x0001_ 7 2 2" xfId="21539" xr:uid="{00000000-0005-0000-0000-0000C6720000}"/>
    <cellStyle name="þ_x001d_ðW_x000c_ìþ'_x000d_ßþU_x0001_ü_x0005_'_x0014__x0007__x0001__x0001_ 7 2 3" xfId="21540" xr:uid="{00000000-0005-0000-0000-0000C7720000}"/>
    <cellStyle name="þ_x001d_ðW_x000c_ìþ'_x000d_ßþU_x0001_ü_x0005_'_x0014__x000f__x0001__x0001_ 7 2 3" xfId="21541" xr:uid="{00000000-0005-0000-0000-0000C8720000}"/>
    <cellStyle name="þ_x001d_ðW_x000c_ìþ'_x000d_ßþU_x0001_ü_x0005_'_x0014__x0007__x0001__x0001_ 7 20" xfId="21542" xr:uid="{00000000-0005-0000-0000-0000C9720000}"/>
    <cellStyle name="þ_x001d_ðW_x000c_ìþ'_x000d_ßþU_x0001_ü_x0005_'_x0014__x000f__x0001__x0001_ 7 20" xfId="21543" xr:uid="{00000000-0005-0000-0000-0000CA720000}"/>
    <cellStyle name="þ_x001d_ðW_x000c_ìþ'_x000d_ßþU_x0001_ü_x0005_'_x0014__x0007__x0001__x0001_ 7 20 2" xfId="21544" xr:uid="{00000000-0005-0000-0000-0000CB720000}"/>
    <cellStyle name="þ_x001d_ðW_x000c_ìþ'_x000d_ßþU_x0001_ü_x0005_'_x0014__x000f__x0001__x0001_ 7 20 2" xfId="21545" xr:uid="{00000000-0005-0000-0000-0000CC720000}"/>
    <cellStyle name="þ_x001d_ðW_x000c_ìþ'_x000d_ßþU_x0001_ü_x0005_'_x0014__x0007__x0001__x0001_ 7 20 3" xfId="21546" xr:uid="{00000000-0005-0000-0000-0000CD720000}"/>
    <cellStyle name="þ_x001d_ðW_x000c_ìþ'_x000d_ßþU_x0001_ü_x0005_'_x0014__x000f__x0001__x0001_ 7 20 3" xfId="21547" xr:uid="{00000000-0005-0000-0000-0000CE720000}"/>
    <cellStyle name="þ_x001d_ðW_x000c_ìþ'_x000d_ßþU_x0001_ü_x0005_'_x0014__x0007__x0001__x0001_ 7 21" xfId="21548" xr:uid="{00000000-0005-0000-0000-0000CF720000}"/>
    <cellStyle name="þ_x001d_ðW_x000c_ìþ'_x000d_ßþU_x0001_ü_x0005_'_x0014__x000f__x0001__x0001_ 7 21" xfId="21549" xr:uid="{00000000-0005-0000-0000-0000D0720000}"/>
    <cellStyle name="þ_x001d_ðW_x000c_ìþ'_x000d_ßþU_x0001_ü_x0005_'_x0014__x0007__x0001__x0001_ 7 21 2" xfId="21550" xr:uid="{00000000-0005-0000-0000-0000D1720000}"/>
    <cellStyle name="þ_x001d_ðW_x000c_ìþ'_x000d_ßþU_x0001_ü_x0005_'_x0014__x000f__x0001__x0001_ 7 21 2" xfId="21551" xr:uid="{00000000-0005-0000-0000-0000D2720000}"/>
    <cellStyle name="þ_x001d_ðW_x000c_ìþ'_x000d_ßþU_x0001_ü_x0005_'_x0014__x0007__x0001__x0001_ 7 21 3" xfId="21552" xr:uid="{00000000-0005-0000-0000-0000D3720000}"/>
    <cellStyle name="þ_x001d_ðW_x000c_ìþ'_x000d_ßþU_x0001_ü_x0005_'_x0014__x000f__x0001__x0001_ 7 21 3" xfId="21553" xr:uid="{00000000-0005-0000-0000-0000D4720000}"/>
    <cellStyle name="þ_x001d_ðW_x000c_ìþ'_x000d_ßþU_x0001_ü_x0005_'_x0014__x0007__x0001__x0001_ 7 22" xfId="21554" xr:uid="{00000000-0005-0000-0000-0000D5720000}"/>
    <cellStyle name="þ_x001d_ðW_x000c_ìþ'_x000d_ßþU_x0001_ü_x0005_'_x0014__x000f__x0001__x0001_ 7 22" xfId="21555" xr:uid="{00000000-0005-0000-0000-0000D6720000}"/>
    <cellStyle name="þ_x001d_ðW_x000c_ìþ'_x000d_ßþU_x0001_ü_x0005_'_x0014__x0007__x0001__x0001_ 7 22 2" xfId="21556" xr:uid="{00000000-0005-0000-0000-0000D7720000}"/>
    <cellStyle name="þ_x001d_ðW_x000c_ìþ'_x000d_ßþU_x0001_ü_x0005_'_x0014__x000f__x0001__x0001_ 7 22 2" xfId="21557" xr:uid="{00000000-0005-0000-0000-0000D8720000}"/>
    <cellStyle name="þ_x001d_ðW_x000c_ìþ'_x000d_ßþU_x0001_ü_x0005_'_x0014__x0007__x0001__x0001_ 7 22 3" xfId="21558" xr:uid="{00000000-0005-0000-0000-0000D9720000}"/>
    <cellStyle name="þ_x001d_ðW_x000c_ìþ'_x000d_ßþU_x0001_ü_x0005_'_x0014__x000f__x0001__x0001_ 7 22 3" xfId="21559" xr:uid="{00000000-0005-0000-0000-0000DA720000}"/>
    <cellStyle name="þ_x001d_ðW_x000c_ìþ'_x000d_ßþU_x0001_ü_x0005_'_x0014__x0007__x0001__x0001_ 7 23" xfId="21560" xr:uid="{00000000-0005-0000-0000-0000DB720000}"/>
    <cellStyle name="þ_x001d_ðW_x000c_ìþ'_x000d_ßþU_x0001_ü_x0005_'_x0014__x000f__x0001__x0001_ 7 23" xfId="21561" xr:uid="{00000000-0005-0000-0000-0000DC720000}"/>
    <cellStyle name="þ_x001d_ðW_x000c_ìþ'_x000d_ßþU_x0001_ü_x0005_'_x0014__x0007__x0001__x0001_ 7 23 2" xfId="21562" xr:uid="{00000000-0005-0000-0000-0000DD720000}"/>
    <cellStyle name="þ_x001d_ðW_x000c_ìþ'_x000d_ßþU_x0001_ü_x0005_'_x0014__x000f__x0001__x0001_ 7 23 2" xfId="21563" xr:uid="{00000000-0005-0000-0000-0000DE720000}"/>
    <cellStyle name="þ_x001d_ðW_x000c_ìþ'_x000d_ßþU_x0001_ü_x0005_'_x0014__x0007__x0001__x0001_ 7 23 3" xfId="21564" xr:uid="{00000000-0005-0000-0000-0000DF720000}"/>
    <cellStyle name="þ_x001d_ðW_x000c_ìþ'_x000d_ßþU_x0001_ü_x0005_'_x0014__x000f__x0001__x0001_ 7 23 3" xfId="21565" xr:uid="{00000000-0005-0000-0000-0000E0720000}"/>
    <cellStyle name="þ_x001d_ðW_x000c_ìþ'_x000d_ßþU_x0001_ü_x0005_'_x0014__x0007__x0001__x0001_ 7 24" xfId="21566" xr:uid="{00000000-0005-0000-0000-0000E1720000}"/>
    <cellStyle name="þ_x001d_ðW_x000c_ìþ'_x000d_ßþU_x0001_ü_x0005_'_x0014__x000f__x0001__x0001_ 7 24" xfId="21567" xr:uid="{00000000-0005-0000-0000-0000E2720000}"/>
    <cellStyle name="þ_x001d_ðW_x000c_ìþ'_x000d_ßþU_x0001_ü_x0005_'_x0014__x0007__x0001__x0001_ 7 24 2" xfId="21568" xr:uid="{00000000-0005-0000-0000-0000E3720000}"/>
    <cellStyle name="þ_x001d_ðW_x000c_ìþ'_x000d_ßþU_x0001_ü_x0005_'_x0014__x000f__x0001__x0001_ 7 24 2" xfId="21569" xr:uid="{00000000-0005-0000-0000-0000E4720000}"/>
    <cellStyle name="þ_x001d_ðW_x000c_ìþ'_x000d_ßþU_x0001_ü_x0005_'_x0014__x0007__x0001__x0001_ 7 24 3" xfId="21570" xr:uid="{00000000-0005-0000-0000-0000E5720000}"/>
    <cellStyle name="þ_x001d_ðW_x000c_ìþ'_x000d_ßþU_x0001_ü_x0005_'_x0014__x000f__x0001__x0001_ 7 24 3" xfId="21571" xr:uid="{00000000-0005-0000-0000-0000E6720000}"/>
    <cellStyle name="þ_x001d_ðW_x000c_ìþ'_x000d_ßþU_x0001_ü_x0005_'_x0014__x0007__x0001__x0001_ 7 25" xfId="21572" xr:uid="{00000000-0005-0000-0000-0000E7720000}"/>
    <cellStyle name="þ_x001d_ðW_x000c_ìþ'_x000d_ßþU_x0001_ü_x0005_'_x0014__x000f__x0001__x0001_ 7 25" xfId="21573" xr:uid="{00000000-0005-0000-0000-0000E8720000}"/>
    <cellStyle name="þ_x001d_ðW_x000c_ìþ'_x000d_ßþU_x0001_ü_x0005_'_x0014__x0007__x0001__x0001_ 7 26" xfId="21574" xr:uid="{00000000-0005-0000-0000-0000E9720000}"/>
    <cellStyle name="þ_x001d_ðW_x000c_ìþ'_x000d_ßþU_x0001_ü_x0005_'_x0014__x000f__x0001__x0001_ 7 26" xfId="21575" xr:uid="{00000000-0005-0000-0000-0000EA720000}"/>
    <cellStyle name="þ_x001d_ðW_x000c_ìþ'_x000d_ßþU_x0001_ü_x0005_'_x0014__x0007__x0001__x0001_ 7 3" xfId="21576" xr:uid="{00000000-0005-0000-0000-0000EB720000}"/>
    <cellStyle name="þ_x001d_ðW_x000c_ìþ'_x000d_ßþU_x0001_ü_x0005_'_x0014__x000f__x0001__x0001_ 7 3" xfId="21577" xr:uid="{00000000-0005-0000-0000-0000EC720000}"/>
    <cellStyle name="þ_x001d_ðW_x000c_ìþ'_x000d_ßþU_x0001_ü_x0005_'_x0014__x0007__x0001__x0001_ 7 3 2" xfId="21578" xr:uid="{00000000-0005-0000-0000-0000ED720000}"/>
    <cellStyle name="þ_x001d_ðW_x000c_ìþ'_x000d_ßþU_x0001_ü_x0005_'_x0014__x000f__x0001__x0001_ 7 3 2" xfId="21579" xr:uid="{00000000-0005-0000-0000-0000EE720000}"/>
    <cellStyle name="þ_x001d_ðW_x000c_ìþ'_x000d_ßþU_x0001_ü_x0005_'_x0014__x0007__x0001__x0001_ 7 3 3" xfId="21580" xr:uid="{00000000-0005-0000-0000-0000EF720000}"/>
    <cellStyle name="þ_x001d_ðW_x000c_ìþ'_x000d_ßþU_x0001_ü_x0005_'_x0014__x000f__x0001__x0001_ 7 3 3" xfId="21581" xr:uid="{00000000-0005-0000-0000-0000F0720000}"/>
    <cellStyle name="þ_x001d_ðW_x000c_ìþ'_x000d_ßþU_x0001_ü_x0005_'_x0014__x0007__x0001__x0001_ 7 4" xfId="21582" xr:uid="{00000000-0005-0000-0000-0000F1720000}"/>
    <cellStyle name="þ_x001d_ðW_x000c_ìþ'_x000d_ßþU_x0001_ü_x0005_'_x0014__x000f__x0001__x0001_ 7 4" xfId="21583" xr:uid="{00000000-0005-0000-0000-0000F2720000}"/>
    <cellStyle name="þ_x001d_ðW_x000c_ìþ'_x000d_ßþU_x0001_ü_x0005_'_x0014__x0007__x0001__x0001_ 7 4 2" xfId="21584" xr:uid="{00000000-0005-0000-0000-0000F3720000}"/>
    <cellStyle name="þ_x001d_ðW_x000c_ìþ'_x000d_ßþU_x0001_ü_x0005_'_x0014__x000f__x0001__x0001_ 7 4 2" xfId="21585" xr:uid="{00000000-0005-0000-0000-0000F4720000}"/>
    <cellStyle name="þ_x001d_ðW_x000c_ìþ'_x000d_ßþU_x0001_ü_x0005_'_x0014__x0007__x0001__x0001_ 7 4 3" xfId="21586" xr:uid="{00000000-0005-0000-0000-0000F5720000}"/>
    <cellStyle name="þ_x001d_ðW_x000c_ìþ'_x000d_ßþU_x0001_ü_x0005_'_x0014__x000f__x0001__x0001_ 7 4 3" xfId="21587" xr:uid="{00000000-0005-0000-0000-0000F6720000}"/>
    <cellStyle name="þ_x001d_ðW_x000c_ìþ'_x000d_ßþU_x0001_ü_x0005_'_x0014__x0007__x0001__x0001_ 7 5" xfId="21588" xr:uid="{00000000-0005-0000-0000-0000F7720000}"/>
    <cellStyle name="þ_x001d_ðW_x000c_ìþ'_x000d_ßþU_x0001_ü_x0005_'_x0014__x000f__x0001__x0001_ 7 5" xfId="21589" xr:uid="{00000000-0005-0000-0000-0000F8720000}"/>
    <cellStyle name="þ_x001d_ðW_x000c_ìþ'_x000d_ßþU_x0001_ü_x0005_'_x0014__x0007__x0001__x0001_ 7 5 2" xfId="21590" xr:uid="{00000000-0005-0000-0000-0000F9720000}"/>
    <cellStyle name="þ_x001d_ðW_x000c_ìþ'_x000d_ßþU_x0001_ü_x0005_'_x0014__x000f__x0001__x0001_ 7 5 2" xfId="21591" xr:uid="{00000000-0005-0000-0000-0000FA720000}"/>
    <cellStyle name="þ_x001d_ðW_x000c_ìþ'_x000d_ßþU_x0001_ü_x0005_'_x0014__x0007__x0001__x0001_ 7 5 3" xfId="21592" xr:uid="{00000000-0005-0000-0000-0000FB720000}"/>
    <cellStyle name="þ_x001d_ðW_x000c_ìþ'_x000d_ßþU_x0001_ü_x0005_'_x0014__x000f__x0001__x0001_ 7 5 3" xfId="21593" xr:uid="{00000000-0005-0000-0000-0000FC720000}"/>
    <cellStyle name="þ_x001d_ðW_x000c_ìþ'_x000d_ßþU_x0001_ü_x0005_'_x0014__x0007__x0001__x0001_ 7 6" xfId="21594" xr:uid="{00000000-0005-0000-0000-0000FD720000}"/>
    <cellStyle name="þ_x001d_ðW_x000c_ìþ'_x000d_ßþU_x0001_ü_x0005_'_x0014__x000f__x0001__x0001_ 7 6" xfId="21595" xr:uid="{00000000-0005-0000-0000-0000FE720000}"/>
    <cellStyle name="þ_x001d_ðW_x000c_ìþ'_x000d_ßþU_x0001_ü_x0005_'_x0014__x0007__x0001__x0001_ 7 6 2" xfId="21596" xr:uid="{00000000-0005-0000-0000-0000FF720000}"/>
    <cellStyle name="þ_x001d_ðW_x000c_ìþ'_x000d_ßþU_x0001_ü_x0005_'_x0014__x000f__x0001__x0001_ 7 6 2" xfId="21597" xr:uid="{00000000-0005-0000-0000-000000730000}"/>
    <cellStyle name="þ_x001d_ðW_x000c_ìþ'_x000d_ßþU_x0001_ü_x0005_'_x0014__x0007__x0001__x0001_ 7 6 3" xfId="21598" xr:uid="{00000000-0005-0000-0000-000001730000}"/>
    <cellStyle name="þ_x001d_ðW_x000c_ìþ'_x000d_ßþU_x0001_ü_x0005_'_x0014__x000f__x0001__x0001_ 7 6 3" xfId="21599" xr:uid="{00000000-0005-0000-0000-000002730000}"/>
    <cellStyle name="þ_x001d_ðW_x000c_ìþ'_x000d_ßþU_x0001_ü_x0005_'_x0014__x0007__x0001__x0001_ 7 7" xfId="21600" xr:uid="{00000000-0005-0000-0000-000003730000}"/>
    <cellStyle name="þ_x001d_ðW_x000c_ìþ'_x000d_ßþU_x0001_ü_x0005_'_x0014__x000f__x0001__x0001_ 7 7" xfId="21601" xr:uid="{00000000-0005-0000-0000-000004730000}"/>
    <cellStyle name="þ_x001d_ðW_x000c_ìþ'_x000d_ßþU_x0001_ü_x0005_'_x0014__x0007__x0001__x0001_ 7 7 2" xfId="21602" xr:uid="{00000000-0005-0000-0000-000005730000}"/>
    <cellStyle name="þ_x001d_ðW_x000c_ìþ'_x000d_ßþU_x0001_ü_x0005_'_x0014__x000f__x0001__x0001_ 7 7 2" xfId="21603" xr:uid="{00000000-0005-0000-0000-000006730000}"/>
    <cellStyle name="þ_x001d_ðW_x000c_ìþ'_x000d_ßþU_x0001_ü_x0005_'_x0014__x0007__x0001__x0001_ 7 7 3" xfId="21604" xr:uid="{00000000-0005-0000-0000-000007730000}"/>
    <cellStyle name="þ_x001d_ðW_x000c_ìþ'_x000d_ßþU_x0001_ü_x0005_'_x0014__x000f__x0001__x0001_ 7 7 3" xfId="21605" xr:uid="{00000000-0005-0000-0000-000008730000}"/>
    <cellStyle name="þ_x001d_ðW_x000c_ìþ'_x000d_ßþU_x0001_ü_x0005_'_x0014__x0007__x0001__x0001_ 7 8" xfId="21606" xr:uid="{00000000-0005-0000-0000-000009730000}"/>
    <cellStyle name="þ_x001d_ðW_x000c_ìþ'_x000d_ßþU_x0001_ü_x0005_'_x0014__x000f__x0001__x0001_ 7 8" xfId="21607" xr:uid="{00000000-0005-0000-0000-00000A730000}"/>
    <cellStyle name="þ_x001d_ðW_x000c_ìþ'_x000d_ßþU_x0001_ü_x0005_'_x0014__x0007__x0001__x0001_ 7 8 2" xfId="21608" xr:uid="{00000000-0005-0000-0000-00000B730000}"/>
    <cellStyle name="þ_x001d_ðW_x000c_ìþ'_x000d_ßþU_x0001_ü_x0005_'_x0014__x000f__x0001__x0001_ 7 8 2" xfId="21609" xr:uid="{00000000-0005-0000-0000-00000C730000}"/>
    <cellStyle name="þ_x001d_ðW_x000c_ìþ'_x000d_ßþU_x0001_ü_x0005_'_x0014__x0007__x0001__x0001_ 7 8 3" xfId="21610" xr:uid="{00000000-0005-0000-0000-00000D730000}"/>
    <cellStyle name="þ_x001d_ðW_x000c_ìþ'_x000d_ßþU_x0001_ü_x0005_'_x0014__x000f__x0001__x0001_ 7 8 3" xfId="21611" xr:uid="{00000000-0005-0000-0000-00000E730000}"/>
    <cellStyle name="þ_x001d_ðW_x000c_ìþ'_x000d_ßþU_x0001_ü_x0005_'_x0014__x0007__x0001__x0001_ 7 9" xfId="21612" xr:uid="{00000000-0005-0000-0000-00000F730000}"/>
    <cellStyle name="þ_x001d_ðW_x000c_ìþ'_x000d_ßþU_x0001_ü_x0005_'_x0014__x000f__x0001__x0001_ 7 9" xfId="21613" xr:uid="{00000000-0005-0000-0000-000010730000}"/>
    <cellStyle name="þ_x001d_ðW_x000c_ìþ'_x000d_ßþU_x0001_ü_x0005_'_x0014__x0007__x0001__x0001_ 7 9 2" xfId="21614" xr:uid="{00000000-0005-0000-0000-000011730000}"/>
    <cellStyle name="þ_x001d_ðW_x000c_ìþ'_x000d_ßþU_x0001_ü_x0005_'_x0014__x000f__x0001__x0001_ 7 9 2" xfId="21615" xr:uid="{00000000-0005-0000-0000-000012730000}"/>
    <cellStyle name="þ_x001d_ðW_x000c_ìþ'_x000d_ßþU_x0001_ü_x0005_'_x0014__x0007__x0001__x0001_ 7 9 3" xfId="21616" xr:uid="{00000000-0005-0000-0000-000013730000}"/>
    <cellStyle name="þ_x001d_ðW_x000c_ìþ'_x000d_ßþU_x0001_ü_x0005_'_x0014__x000f__x0001__x0001_ 7 9 3" xfId="21617" xr:uid="{00000000-0005-0000-0000-000014730000}"/>
    <cellStyle name="þ_x001d_ðW_x000c_ìþ'_x000d_ßþU_x0001_ü_x0005_'_x0014__x0007__x0001__x0001_ 8" xfId="21618" xr:uid="{00000000-0005-0000-0000-000015730000}"/>
    <cellStyle name="þ_x001d_ðW_x000c_ìþ'_x000d_ßþU_x0001_ü_x0005_'_x0014__x000f__x0001__x0001_ 8" xfId="21619" xr:uid="{00000000-0005-0000-0000-000016730000}"/>
    <cellStyle name="þ_x001d_ðW_x000c_ìþ'_x000d_ßþU_x0001_ü_x0005_'_x0014__x0007__x0001__x0001_ 8 2" xfId="21620" xr:uid="{00000000-0005-0000-0000-000017730000}"/>
    <cellStyle name="þ_x001d_ðW_x000c_ìþ'_x000d_ßþU_x0001_ü_x0005_'_x0014__x000f__x0001__x0001_ 8 2" xfId="21621" xr:uid="{00000000-0005-0000-0000-000018730000}"/>
    <cellStyle name="þ_x001d_ðW_x000c_ìþ'_x000d_ßþU_x0001_ü_x0005_'_x0014__x0007__x0001__x0001_ 8 3" xfId="21622" xr:uid="{00000000-0005-0000-0000-000019730000}"/>
    <cellStyle name="þ_x001d_ðW_x000c_ìþ'_x000d_ßþU_x0001_ü_x0005_'_x0014__x000f__x0001__x0001_ 8 3" xfId="21623" xr:uid="{00000000-0005-0000-0000-00001A730000}"/>
    <cellStyle name="þ_x001d_ðW_x000c_ìþ'_x000d_ßþU_x0001_ü_x0005_'_x0014__x0007__x0001__x0001_ 9" xfId="21624" xr:uid="{00000000-0005-0000-0000-00001B730000}"/>
    <cellStyle name="þ_x001d_ðW_x000c_ìþ'_x000d_ßþU_x0001_ü_x0005_'_x0014__x000f__x0001__x0001_ 9" xfId="21625" xr:uid="{00000000-0005-0000-0000-00001C730000}"/>
    <cellStyle name="þ_x001d_ðW_x000c_ìþ'_x000d_ßþU_x0001_ü_x0005_'_x0014__x0007__x0001__x0001_ 9 2" xfId="21626" xr:uid="{00000000-0005-0000-0000-00001D730000}"/>
    <cellStyle name="þ_x001d_ðW_x000c_ìþ'_x000d_ßþU_x0001_ü_x0005_'_x0014__x000f__x0001__x0001_ 9 2" xfId="21627" xr:uid="{00000000-0005-0000-0000-00001E730000}"/>
    <cellStyle name="þ_x001d_ðW_x000c_ìþ'_x000d_ßþU_x0001_ü_x0005_'_x0014__x0007__x0001__x0001_ 9 3" xfId="21628" xr:uid="{00000000-0005-0000-0000-00001F730000}"/>
    <cellStyle name="þ_x001d_ðW_x000c_ìþ'_x000d_ßþU_x0001_ü_x0005_'_x0014__x000f__x0001__x0001_ 9 3" xfId="21629" xr:uid="{00000000-0005-0000-0000-000020730000}"/>
    <cellStyle name="Time" xfId="21630" xr:uid="{00000000-0005-0000-0000-000021730000}"/>
    <cellStyle name="Time 2" xfId="21631" xr:uid="{00000000-0005-0000-0000-000022730000}"/>
    <cellStyle name="Times" xfId="21632" xr:uid="{00000000-0005-0000-0000-000023730000}"/>
    <cellStyle name="Times 10" xfId="21633" xr:uid="{00000000-0005-0000-0000-000024730000}"/>
    <cellStyle name="Times 12" xfId="21634" xr:uid="{00000000-0005-0000-0000-000025730000}"/>
    <cellStyle name="Times 2" xfId="21635" xr:uid="{00000000-0005-0000-0000-000026730000}"/>
    <cellStyle name="Title - PROJECT" xfId="21636" xr:uid="{00000000-0005-0000-0000-000027730000}"/>
    <cellStyle name="Title - Underline" xfId="21637" xr:uid="{00000000-0005-0000-0000-000028730000}"/>
    <cellStyle name="Title 2" xfId="962" xr:uid="{00000000-0005-0000-0000-000029730000}"/>
    <cellStyle name="Title 2 2" xfId="21638" xr:uid="{00000000-0005-0000-0000-00002A730000}"/>
    <cellStyle name="Title 2 2 2" xfId="21639" xr:uid="{00000000-0005-0000-0000-00002B730000}"/>
    <cellStyle name="Title 2 2 2 2" xfId="21640" xr:uid="{00000000-0005-0000-0000-00002C730000}"/>
    <cellStyle name="Title 2 2 2 2 2" xfId="27677" xr:uid="{00000000-0005-0000-0000-00002D730000}"/>
    <cellStyle name="Title 2 2 2 2 2 2" xfId="36533" xr:uid="{D0E8886A-57DF-4ECE-AC05-AE83175B0FB8}"/>
    <cellStyle name="Title 2 2 2 3" xfId="21641" xr:uid="{00000000-0005-0000-0000-00002E730000}"/>
    <cellStyle name="Title 2 2 2 3 2" xfId="27678" xr:uid="{00000000-0005-0000-0000-00002F730000}"/>
    <cellStyle name="Title 2 2 2 3 2 2" xfId="36534" xr:uid="{6940F2B2-0553-4B8E-BB3F-D465307216B6}"/>
    <cellStyle name="Title 2 2 2 4" xfId="27676" xr:uid="{00000000-0005-0000-0000-000030730000}"/>
    <cellStyle name="Title 2 2 2 4 2" xfId="36532" xr:uid="{90C0D2CA-1D4E-4D20-A233-5E5AFCCEC8E2}"/>
    <cellStyle name="Title 2 2 3" xfId="21642" xr:uid="{00000000-0005-0000-0000-000031730000}"/>
    <cellStyle name="Title 2 2 3 2" xfId="27679" xr:uid="{00000000-0005-0000-0000-000032730000}"/>
    <cellStyle name="Title 2 2 3 2 2" xfId="36535" xr:uid="{1ED0F345-79F6-4B55-B566-9DCDFA016094}"/>
    <cellStyle name="Title 2 2 4" xfId="21643" xr:uid="{00000000-0005-0000-0000-000033730000}"/>
    <cellStyle name="Title 2 2 4 2" xfId="27680" xr:uid="{00000000-0005-0000-0000-000034730000}"/>
    <cellStyle name="Title 2 2 4 2 2" xfId="36536" xr:uid="{A3E30046-8EE5-4A02-A4A9-0AE3516D629C}"/>
    <cellStyle name="Title 2 2 5" xfId="27675" xr:uid="{00000000-0005-0000-0000-000035730000}"/>
    <cellStyle name="Title 2 2 5 2" xfId="36531" xr:uid="{623D82ED-15CD-4F0F-A9D3-418507892C48}"/>
    <cellStyle name="Title 2 3" xfId="21644" xr:uid="{00000000-0005-0000-0000-000036730000}"/>
    <cellStyle name="Title 2 3 2" xfId="21645" xr:uid="{00000000-0005-0000-0000-000037730000}"/>
    <cellStyle name="Title 2 3 2 2" xfId="27682" xr:uid="{00000000-0005-0000-0000-000038730000}"/>
    <cellStyle name="Title 2 3 2 2 2" xfId="36538" xr:uid="{7A86C1C6-2B6C-46C0-BA87-7A3B7C0EF0B6}"/>
    <cellStyle name="Title 2 3 3" xfId="21646" xr:uid="{00000000-0005-0000-0000-000039730000}"/>
    <cellStyle name="Title 2 3 3 2" xfId="27683" xr:uid="{00000000-0005-0000-0000-00003A730000}"/>
    <cellStyle name="Title 2 3 3 2 2" xfId="36539" xr:uid="{097178EA-8FC9-447B-B35B-046572A965D0}"/>
    <cellStyle name="Title 2 3 4" xfId="27681" xr:uid="{00000000-0005-0000-0000-00003B730000}"/>
    <cellStyle name="Title 2 3 4 2" xfId="36537" xr:uid="{A8FF3B39-6257-40D2-9CBE-FD2BA467AB5E}"/>
    <cellStyle name="Title 2 4" xfId="21647" xr:uid="{00000000-0005-0000-0000-00003C730000}"/>
    <cellStyle name="Title 2 4 2" xfId="27684" xr:uid="{00000000-0005-0000-0000-00003D730000}"/>
    <cellStyle name="Title 2 4 2 2" xfId="36540" xr:uid="{301F217F-9718-4B1B-9B0F-3CE7DC0946C0}"/>
    <cellStyle name="Title 2 5" xfId="21648" xr:uid="{00000000-0005-0000-0000-00003E730000}"/>
    <cellStyle name="Title 2 6" xfId="21649" xr:uid="{00000000-0005-0000-0000-00003F730000}"/>
    <cellStyle name="Title 2 6 2" xfId="27685" xr:uid="{00000000-0005-0000-0000-000040730000}"/>
    <cellStyle name="Title 2 6 2 2" xfId="36541" xr:uid="{76874DFE-FA1A-4B9E-B8F5-211BC91D6584}"/>
    <cellStyle name="Title 2 7" xfId="21650" xr:uid="{00000000-0005-0000-0000-000041730000}"/>
    <cellStyle name="Title 2 7 2" xfId="27686" xr:uid="{00000000-0005-0000-0000-000042730000}"/>
    <cellStyle name="Title 2 7 2 2" xfId="36542" xr:uid="{FFBECEC3-325C-4034-BE4E-6DAC2556AB61}"/>
    <cellStyle name="Title 3" xfId="963" xr:uid="{00000000-0005-0000-0000-000043730000}"/>
    <cellStyle name="Title 3 2" xfId="21651" xr:uid="{00000000-0005-0000-0000-000044730000}"/>
    <cellStyle name="Title 3 2 2" xfId="21652" xr:uid="{00000000-0005-0000-0000-000045730000}"/>
    <cellStyle name="Title 3 2 2 2" xfId="21653" xr:uid="{00000000-0005-0000-0000-000046730000}"/>
    <cellStyle name="Title 3 2 2 2 2" xfId="27689" xr:uid="{00000000-0005-0000-0000-000047730000}"/>
    <cellStyle name="Title 3 2 2 2 2 2" xfId="36545" xr:uid="{CEE8E8C9-C92B-459A-A440-BE1370931643}"/>
    <cellStyle name="Title 3 2 2 3" xfId="21654" xr:uid="{00000000-0005-0000-0000-000048730000}"/>
    <cellStyle name="Title 3 2 2 3 2" xfId="27690" xr:uid="{00000000-0005-0000-0000-000049730000}"/>
    <cellStyle name="Title 3 2 2 3 2 2" xfId="36546" xr:uid="{1A87986F-DF8C-4A15-B08F-0A5AA0D23280}"/>
    <cellStyle name="Title 3 2 2 4" xfId="27688" xr:uid="{00000000-0005-0000-0000-00004A730000}"/>
    <cellStyle name="Title 3 2 2 4 2" xfId="36544" xr:uid="{64FB654A-B933-4FE6-A74D-3B449227C804}"/>
    <cellStyle name="Title 3 2 3" xfId="21655" xr:uid="{00000000-0005-0000-0000-00004B730000}"/>
    <cellStyle name="Title 3 2 3 2" xfId="27691" xr:uid="{00000000-0005-0000-0000-00004C730000}"/>
    <cellStyle name="Title 3 2 3 2 2" xfId="36547" xr:uid="{F61396DB-AED7-42D3-8828-2DEDB66AD826}"/>
    <cellStyle name="Title 3 2 4" xfId="21656" xr:uid="{00000000-0005-0000-0000-00004D730000}"/>
    <cellStyle name="Title 3 2 4 2" xfId="27692" xr:uid="{00000000-0005-0000-0000-00004E730000}"/>
    <cellStyle name="Title 3 2 4 2 2" xfId="36548" xr:uid="{EBF4A49D-E71F-4654-9566-5E5419A29420}"/>
    <cellStyle name="Title 3 2 5" xfId="27687" xr:uid="{00000000-0005-0000-0000-00004F730000}"/>
    <cellStyle name="Title 3 2 5 2" xfId="36543" xr:uid="{B93F694E-E114-4F2E-9292-82BF85B50D71}"/>
    <cellStyle name="Title 3 3" xfId="21657" xr:uid="{00000000-0005-0000-0000-000050730000}"/>
    <cellStyle name="Title 3 3 2" xfId="21658" xr:uid="{00000000-0005-0000-0000-000051730000}"/>
    <cellStyle name="Title 3 3 2 2" xfId="27694" xr:uid="{00000000-0005-0000-0000-000052730000}"/>
    <cellStyle name="Title 3 3 2 2 2" xfId="36550" xr:uid="{5DABD31F-01D9-4AC9-9498-E3164BDBC706}"/>
    <cellStyle name="Title 3 3 3" xfId="21659" xr:uid="{00000000-0005-0000-0000-000053730000}"/>
    <cellStyle name="Title 3 3 3 2" xfId="27695" xr:uid="{00000000-0005-0000-0000-000054730000}"/>
    <cellStyle name="Title 3 3 3 2 2" xfId="36551" xr:uid="{F9E98269-1B0B-4586-B583-BE43E6EC1B22}"/>
    <cellStyle name="Title 3 3 4" xfId="27693" xr:uid="{00000000-0005-0000-0000-000055730000}"/>
    <cellStyle name="Title 3 3 4 2" xfId="36549" xr:uid="{972A02F9-9971-4F84-99C9-4DFDF7901F15}"/>
    <cellStyle name="Title 3 4" xfId="21660" xr:uid="{00000000-0005-0000-0000-000056730000}"/>
    <cellStyle name="Title 3 4 2" xfId="27696" xr:uid="{00000000-0005-0000-0000-000057730000}"/>
    <cellStyle name="Title 3 4 2 2" xfId="36552" xr:uid="{4CF6B157-8C6F-4AD0-9915-2D1C4D381E06}"/>
    <cellStyle name="Title 3 5" xfId="21661" xr:uid="{00000000-0005-0000-0000-000058730000}"/>
    <cellStyle name="Title 3 6" xfId="21662" xr:uid="{00000000-0005-0000-0000-000059730000}"/>
    <cellStyle name="Title 3 6 2" xfId="27697" xr:uid="{00000000-0005-0000-0000-00005A730000}"/>
    <cellStyle name="Title 3 6 2 2" xfId="36553" xr:uid="{CDD7C34B-8388-4584-852F-61D0E4E9FD3F}"/>
    <cellStyle name="Title 3 7" xfId="21663" xr:uid="{00000000-0005-0000-0000-00005B730000}"/>
    <cellStyle name="Title 3 7 2" xfId="27698" xr:uid="{00000000-0005-0000-0000-00005C730000}"/>
    <cellStyle name="Title 3 7 2 2" xfId="36554" xr:uid="{8D249486-437C-4BC8-9194-35FA96078E6E}"/>
    <cellStyle name="Title 3 8" xfId="27541" xr:uid="{00000000-0005-0000-0000-00005D730000}"/>
    <cellStyle name="Title 3 8 2" xfId="36407" xr:uid="{94BDC8E2-9269-4C30-A1D6-DDA12993A691}"/>
    <cellStyle name="Title 4" xfId="21664" xr:uid="{00000000-0005-0000-0000-00005E730000}"/>
    <cellStyle name="Title 4 2" xfId="21665" xr:uid="{00000000-0005-0000-0000-00005F730000}"/>
    <cellStyle name="Title 4 2 2" xfId="21666" xr:uid="{00000000-0005-0000-0000-000060730000}"/>
    <cellStyle name="Title 4 2 3" xfId="21667" xr:uid="{00000000-0005-0000-0000-000061730000}"/>
    <cellStyle name="Title 4 3" xfId="21668" xr:uid="{00000000-0005-0000-0000-000062730000}"/>
    <cellStyle name="Title 4 3 2" xfId="21669" xr:uid="{00000000-0005-0000-0000-000063730000}"/>
    <cellStyle name="Title 4 3 3" xfId="21670" xr:uid="{00000000-0005-0000-0000-000064730000}"/>
    <cellStyle name="Title 4 4" xfId="21671" xr:uid="{00000000-0005-0000-0000-000065730000}"/>
    <cellStyle name="Title 4 5" xfId="21672" xr:uid="{00000000-0005-0000-0000-000066730000}"/>
    <cellStyle name="Title 4 6" xfId="21673" xr:uid="{00000000-0005-0000-0000-000067730000}"/>
    <cellStyle name="Title 5" xfId="21674" xr:uid="{00000000-0005-0000-0000-000068730000}"/>
    <cellStyle name="Title 5 2" xfId="21675" xr:uid="{00000000-0005-0000-0000-000069730000}"/>
    <cellStyle name="Title 5 3" xfId="21676" xr:uid="{00000000-0005-0000-0000-00006A730000}"/>
    <cellStyle name="Title 6" xfId="21677" xr:uid="{00000000-0005-0000-0000-00006B730000}"/>
    <cellStyle name="Title 7" xfId="21678" xr:uid="{00000000-0005-0000-0000-00006C730000}"/>
    <cellStyle name="Title 8" xfId="21679" xr:uid="{00000000-0005-0000-0000-00006D730000}"/>
    <cellStyle name="Title Heading" xfId="21680" xr:uid="{00000000-0005-0000-0000-00006E730000}"/>
    <cellStyle name="Title Heading 2" xfId="21681" xr:uid="{00000000-0005-0000-0000-00006F730000}"/>
    <cellStyle name="title1" xfId="21682" xr:uid="{00000000-0005-0000-0000-000070730000}"/>
    <cellStyle name="title2" xfId="21683" xr:uid="{00000000-0005-0000-0000-000071730000}"/>
    <cellStyle name="Title8" xfId="21684" xr:uid="{00000000-0005-0000-0000-000072730000}"/>
    <cellStyle name="Title8 2" xfId="21685" xr:uid="{00000000-0005-0000-0000-000073730000}"/>
    <cellStyle name="Titles" xfId="21686" xr:uid="{00000000-0005-0000-0000-000074730000}"/>
    <cellStyle name="Titles - Col. Headings" xfId="21687" xr:uid="{00000000-0005-0000-0000-000075730000}"/>
    <cellStyle name="Titles - Other" xfId="21688" xr:uid="{00000000-0005-0000-0000-000076730000}"/>
    <cellStyle name="Titles 2" xfId="21689" xr:uid="{00000000-0005-0000-0000-000077730000}"/>
    <cellStyle name="TitleVertical" xfId="21690" xr:uid="{00000000-0005-0000-0000-000078730000}"/>
    <cellStyle name="Titulo" xfId="964" xr:uid="{00000000-0005-0000-0000-000079730000}"/>
    <cellStyle name="Título 1" xfId="3" builtinId="16" customBuiltin="1"/>
    <cellStyle name="Título 1 1" xfId="21691" xr:uid="{00000000-0005-0000-0000-00007B730000}"/>
    <cellStyle name="Título 1 1 1" xfId="21692" xr:uid="{00000000-0005-0000-0000-00007C730000}"/>
    <cellStyle name="Título 1 1 1 1" xfId="21693" xr:uid="{00000000-0005-0000-0000-00007D730000}"/>
    <cellStyle name="Título 1 1 1 1 1" xfId="21694" xr:uid="{00000000-0005-0000-0000-00007E730000}"/>
    <cellStyle name="Título 1 1 1 1 1 1" xfId="21695" xr:uid="{00000000-0005-0000-0000-00007F730000}"/>
    <cellStyle name="Título 1 10" xfId="965" xr:uid="{00000000-0005-0000-0000-000080730000}"/>
    <cellStyle name="Título 1 10 2" xfId="21696" xr:uid="{00000000-0005-0000-0000-000081730000}"/>
    <cellStyle name="Título 1 10 3" xfId="21697" xr:uid="{00000000-0005-0000-0000-000082730000}"/>
    <cellStyle name="Título 1 11" xfId="21698" xr:uid="{00000000-0005-0000-0000-000083730000}"/>
    <cellStyle name="Título 1 11 2" xfId="21699" xr:uid="{00000000-0005-0000-0000-000084730000}"/>
    <cellStyle name="Título 1 11 3" xfId="21700" xr:uid="{00000000-0005-0000-0000-000085730000}"/>
    <cellStyle name="Título 1 12" xfId="21701" xr:uid="{00000000-0005-0000-0000-000086730000}"/>
    <cellStyle name="Título 1 13" xfId="21702" xr:uid="{00000000-0005-0000-0000-000087730000}"/>
    <cellStyle name="Título 1 14" xfId="21703" xr:uid="{00000000-0005-0000-0000-000088730000}"/>
    <cellStyle name="Título 1 15" xfId="21704" xr:uid="{00000000-0005-0000-0000-000089730000}"/>
    <cellStyle name="Título 1 16" xfId="21705" xr:uid="{00000000-0005-0000-0000-00008A730000}"/>
    <cellStyle name="Título 1 17" xfId="21706" xr:uid="{00000000-0005-0000-0000-00008B730000}"/>
    <cellStyle name="Título 1 18" xfId="21707" xr:uid="{00000000-0005-0000-0000-00008C730000}"/>
    <cellStyle name="Título 1 2" xfId="966" xr:uid="{00000000-0005-0000-0000-00008D730000}"/>
    <cellStyle name="Título 1 2 2" xfId="21708" xr:uid="{00000000-0005-0000-0000-00008E730000}"/>
    <cellStyle name="Título 1 2 2 2" xfId="21709" xr:uid="{00000000-0005-0000-0000-00008F730000}"/>
    <cellStyle name="Título 1 2 2 3" xfId="21710" xr:uid="{00000000-0005-0000-0000-000090730000}"/>
    <cellStyle name="Título 1 2 3" xfId="21711" xr:uid="{00000000-0005-0000-0000-000091730000}"/>
    <cellStyle name="Título 1 2 3 2" xfId="21712" xr:uid="{00000000-0005-0000-0000-000092730000}"/>
    <cellStyle name="Título 1 2 3 3" xfId="21713" xr:uid="{00000000-0005-0000-0000-000093730000}"/>
    <cellStyle name="Título 1 2 4" xfId="21714" xr:uid="{00000000-0005-0000-0000-000094730000}"/>
    <cellStyle name="Título 1 2 5" xfId="21715" xr:uid="{00000000-0005-0000-0000-000095730000}"/>
    <cellStyle name="Título 1 2 6" xfId="21716" xr:uid="{00000000-0005-0000-0000-000096730000}"/>
    <cellStyle name="Título 1 3" xfId="967" xr:uid="{00000000-0005-0000-0000-000097730000}"/>
    <cellStyle name="Título 1 3 2" xfId="21717" xr:uid="{00000000-0005-0000-0000-000098730000}"/>
    <cellStyle name="Título 1 3 2 2" xfId="21718" xr:uid="{00000000-0005-0000-0000-000099730000}"/>
    <cellStyle name="Título 1 3 2 3" xfId="21719" xr:uid="{00000000-0005-0000-0000-00009A730000}"/>
    <cellStyle name="Título 1 3 3" xfId="21720" xr:uid="{00000000-0005-0000-0000-00009B730000}"/>
    <cellStyle name="Título 1 3 3 2" xfId="21721" xr:uid="{00000000-0005-0000-0000-00009C730000}"/>
    <cellStyle name="Título 1 3 3 3" xfId="21722" xr:uid="{00000000-0005-0000-0000-00009D730000}"/>
    <cellStyle name="Título 1 3 4" xfId="21723" xr:uid="{00000000-0005-0000-0000-00009E730000}"/>
    <cellStyle name="Título 1 3 5" xfId="21724" xr:uid="{00000000-0005-0000-0000-00009F730000}"/>
    <cellStyle name="Título 1 3 6" xfId="21725" xr:uid="{00000000-0005-0000-0000-0000A0730000}"/>
    <cellStyle name="Título 1 4" xfId="968" xr:uid="{00000000-0005-0000-0000-0000A1730000}"/>
    <cellStyle name="Título 1 4 2" xfId="21726" xr:uid="{00000000-0005-0000-0000-0000A2730000}"/>
    <cellStyle name="Título 1 4 2 2" xfId="21727" xr:uid="{00000000-0005-0000-0000-0000A3730000}"/>
    <cellStyle name="Título 1 4 2 3" xfId="21728" xr:uid="{00000000-0005-0000-0000-0000A4730000}"/>
    <cellStyle name="Título 1 4 3" xfId="21729" xr:uid="{00000000-0005-0000-0000-0000A5730000}"/>
    <cellStyle name="Título 1 4 4" xfId="21730" xr:uid="{00000000-0005-0000-0000-0000A6730000}"/>
    <cellStyle name="Título 1 4 5" xfId="21731" xr:uid="{00000000-0005-0000-0000-0000A7730000}"/>
    <cellStyle name="Título 1 5" xfId="969" xr:uid="{00000000-0005-0000-0000-0000A8730000}"/>
    <cellStyle name="Título 1 5 2" xfId="21732" xr:uid="{00000000-0005-0000-0000-0000A9730000}"/>
    <cellStyle name="Título 1 5 2 2" xfId="21733" xr:uid="{00000000-0005-0000-0000-0000AA730000}"/>
    <cellStyle name="Título 1 5 2 3" xfId="21734" xr:uid="{00000000-0005-0000-0000-0000AB730000}"/>
    <cellStyle name="Título 1 5 3" xfId="21735" xr:uid="{00000000-0005-0000-0000-0000AC730000}"/>
    <cellStyle name="Título 1 5 4" xfId="21736" xr:uid="{00000000-0005-0000-0000-0000AD730000}"/>
    <cellStyle name="Título 1 5 5" xfId="21737" xr:uid="{00000000-0005-0000-0000-0000AE730000}"/>
    <cellStyle name="Título 1 6" xfId="970" xr:uid="{00000000-0005-0000-0000-0000AF730000}"/>
    <cellStyle name="Título 1 6 2" xfId="21738" xr:uid="{00000000-0005-0000-0000-0000B0730000}"/>
    <cellStyle name="Título 1 6 3" xfId="21739" xr:uid="{00000000-0005-0000-0000-0000B1730000}"/>
    <cellStyle name="Título 1 6 4" xfId="21740" xr:uid="{00000000-0005-0000-0000-0000B2730000}"/>
    <cellStyle name="Título 1 7" xfId="971" xr:uid="{00000000-0005-0000-0000-0000B3730000}"/>
    <cellStyle name="Título 1 7 2" xfId="21741" xr:uid="{00000000-0005-0000-0000-0000B4730000}"/>
    <cellStyle name="Título 1 7 3" xfId="21742" xr:uid="{00000000-0005-0000-0000-0000B5730000}"/>
    <cellStyle name="Título 1 8" xfId="972" xr:uid="{00000000-0005-0000-0000-0000B6730000}"/>
    <cellStyle name="Título 1 8 2" xfId="21743" xr:uid="{00000000-0005-0000-0000-0000B7730000}"/>
    <cellStyle name="Título 1 8 3" xfId="21744" xr:uid="{00000000-0005-0000-0000-0000B8730000}"/>
    <cellStyle name="Título 1 9" xfId="973" xr:uid="{00000000-0005-0000-0000-0000B9730000}"/>
    <cellStyle name="Título 1 9 2" xfId="21745" xr:uid="{00000000-0005-0000-0000-0000BA730000}"/>
    <cellStyle name="Título 1 9 3" xfId="21746" xr:uid="{00000000-0005-0000-0000-0000BB730000}"/>
    <cellStyle name="Título 10" xfId="21747" xr:uid="{00000000-0005-0000-0000-0000BC730000}"/>
    <cellStyle name="Título 11" xfId="21748" xr:uid="{00000000-0005-0000-0000-0000BD730000}"/>
    <cellStyle name="Título 12" xfId="21749" xr:uid="{00000000-0005-0000-0000-0000BE730000}"/>
    <cellStyle name="Título 13" xfId="21750" xr:uid="{00000000-0005-0000-0000-0000BF730000}"/>
    <cellStyle name="Título 14" xfId="21751" xr:uid="{00000000-0005-0000-0000-0000C0730000}"/>
    <cellStyle name="Título 15" xfId="21752" xr:uid="{00000000-0005-0000-0000-0000C1730000}"/>
    <cellStyle name="Título 16" xfId="21753" xr:uid="{00000000-0005-0000-0000-0000C2730000}"/>
    <cellStyle name="Título 17" xfId="21754" xr:uid="{00000000-0005-0000-0000-0000C3730000}"/>
    <cellStyle name="Título 18" xfId="21755" xr:uid="{00000000-0005-0000-0000-0000C4730000}"/>
    <cellStyle name="Título 19" xfId="21756" xr:uid="{00000000-0005-0000-0000-0000C5730000}"/>
    <cellStyle name="Titulo 2" xfId="21757" xr:uid="{00000000-0005-0000-0000-0000C6730000}"/>
    <cellStyle name="Título 2" xfId="4" builtinId="17" customBuiltin="1"/>
    <cellStyle name="Título 2 10" xfId="974" xr:uid="{00000000-0005-0000-0000-0000C8730000}"/>
    <cellStyle name="Título 2 10 2" xfId="21758" xr:uid="{00000000-0005-0000-0000-0000C9730000}"/>
    <cellStyle name="Título 2 10 3" xfId="21759" xr:uid="{00000000-0005-0000-0000-0000CA730000}"/>
    <cellStyle name="Título 2 11" xfId="21760" xr:uid="{00000000-0005-0000-0000-0000CB730000}"/>
    <cellStyle name="Título 2 11 2" xfId="21761" xr:uid="{00000000-0005-0000-0000-0000CC730000}"/>
    <cellStyle name="Título 2 11 3" xfId="21762" xr:uid="{00000000-0005-0000-0000-0000CD730000}"/>
    <cellStyle name="Título 2 12" xfId="21763" xr:uid="{00000000-0005-0000-0000-0000CE730000}"/>
    <cellStyle name="Título 2 13" xfId="21764" xr:uid="{00000000-0005-0000-0000-0000CF730000}"/>
    <cellStyle name="Título 2 14" xfId="21765" xr:uid="{00000000-0005-0000-0000-0000D0730000}"/>
    <cellStyle name="Título 2 15" xfId="21766" xr:uid="{00000000-0005-0000-0000-0000D1730000}"/>
    <cellStyle name="Título 2 16" xfId="21767" xr:uid="{00000000-0005-0000-0000-0000D2730000}"/>
    <cellStyle name="Título 2 17" xfId="21768" xr:uid="{00000000-0005-0000-0000-0000D3730000}"/>
    <cellStyle name="Título 2 18" xfId="21769" xr:uid="{00000000-0005-0000-0000-0000D4730000}"/>
    <cellStyle name="Titulo 2 2" xfId="27163" xr:uid="{00000000-0005-0000-0000-0000D5730000}"/>
    <cellStyle name="Título 2 2" xfId="975" xr:uid="{00000000-0005-0000-0000-0000D6730000}"/>
    <cellStyle name="Titulo 2 2 2" xfId="30290" xr:uid="{00000000-0005-0000-0000-0000D7730000}"/>
    <cellStyle name="Título 2 2 2" xfId="21770" xr:uid="{00000000-0005-0000-0000-0000D8730000}"/>
    <cellStyle name="Titulo 2 2 2 2" xfId="39146" xr:uid="{88BACBA1-9F4C-4E5A-B683-A3F54DF0C874}"/>
    <cellStyle name="Título 2 2 2 2" xfId="21771" xr:uid="{00000000-0005-0000-0000-0000D9730000}"/>
    <cellStyle name="Título 2 2 2 3" xfId="21772" xr:uid="{00000000-0005-0000-0000-0000DA730000}"/>
    <cellStyle name="Titulo 2 2 3" xfId="36034" xr:uid="{097EB5BF-8BCA-4F10-8444-97F9C111D96E}"/>
    <cellStyle name="Título 2 2 3" xfId="21773" xr:uid="{00000000-0005-0000-0000-0000DB730000}"/>
    <cellStyle name="Título 2 2 3 2" xfId="21774" xr:uid="{00000000-0005-0000-0000-0000DC730000}"/>
    <cellStyle name="Título 2 2 3 3" xfId="21775" xr:uid="{00000000-0005-0000-0000-0000DD730000}"/>
    <cellStyle name="Título 2 2 4" xfId="21776" xr:uid="{00000000-0005-0000-0000-0000DE730000}"/>
    <cellStyle name="Título 2 2 5" xfId="21777" xr:uid="{00000000-0005-0000-0000-0000DF730000}"/>
    <cellStyle name="Título 2 2 6" xfId="21778" xr:uid="{00000000-0005-0000-0000-0000E0730000}"/>
    <cellStyle name="Titulo 2 3" xfId="27467" xr:uid="{00000000-0005-0000-0000-0000E1730000}"/>
    <cellStyle name="Título 2 3" xfId="976" xr:uid="{00000000-0005-0000-0000-0000E2730000}"/>
    <cellStyle name="Titulo 2 3 2" xfId="36334" xr:uid="{1F5E958F-1018-43F6-A08F-DBB841D570BC}"/>
    <cellStyle name="Título 2 3 2" xfId="21779" xr:uid="{00000000-0005-0000-0000-0000E3730000}"/>
    <cellStyle name="Título 2 3 2 2" xfId="21780" xr:uid="{00000000-0005-0000-0000-0000E4730000}"/>
    <cellStyle name="Título 2 3 2 3" xfId="21781" xr:uid="{00000000-0005-0000-0000-0000E5730000}"/>
    <cellStyle name="Título 2 3 3" xfId="21782" xr:uid="{00000000-0005-0000-0000-0000E6730000}"/>
    <cellStyle name="Título 2 3 3 2" xfId="21783" xr:uid="{00000000-0005-0000-0000-0000E7730000}"/>
    <cellStyle name="Título 2 3 3 3" xfId="21784" xr:uid="{00000000-0005-0000-0000-0000E8730000}"/>
    <cellStyle name="Título 2 3 4" xfId="21785" xr:uid="{00000000-0005-0000-0000-0000E9730000}"/>
    <cellStyle name="Título 2 3 5" xfId="21786" xr:uid="{00000000-0005-0000-0000-0000EA730000}"/>
    <cellStyle name="Título 2 3 6" xfId="21787" xr:uid="{00000000-0005-0000-0000-0000EB730000}"/>
    <cellStyle name="Titulo 2 4" xfId="27699" xr:uid="{00000000-0005-0000-0000-0000EC730000}"/>
    <cellStyle name="Título 2 4" xfId="977" xr:uid="{00000000-0005-0000-0000-0000ED730000}"/>
    <cellStyle name="Titulo 2 4 2" xfId="36555" xr:uid="{5D34365B-FC94-45CE-BE3C-07DEC91D32B2}"/>
    <cellStyle name="Título 2 4 2" xfId="21788" xr:uid="{00000000-0005-0000-0000-0000EE730000}"/>
    <cellStyle name="Título 2 4 2 2" xfId="21789" xr:uid="{00000000-0005-0000-0000-0000EF730000}"/>
    <cellStyle name="Título 2 4 2 3" xfId="21790" xr:uid="{00000000-0005-0000-0000-0000F0730000}"/>
    <cellStyle name="Título 2 4 3" xfId="21791" xr:uid="{00000000-0005-0000-0000-0000F1730000}"/>
    <cellStyle name="Título 2 4 4" xfId="21792" xr:uid="{00000000-0005-0000-0000-0000F2730000}"/>
    <cellStyle name="Título 2 4 5" xfId="21793" xr:uid="{00000000-0005-0000-0000-0000F3730000}"/>
    <cellStyle name="Titulo 2 5" xfId="31049" xr:uid="{BC7D25BB-D10A-431F-BD3F-D63E701B9773}"/>
    <cellStyle name="Título 2 5" xfId="978" xr:uid="{00000000-0005-0000-0000-0000F4730000}"/>
    <cellStyle name="Título 2 5 2" xfId="21794" xr:uid="{00000000-0005-0000-0000-0000F5730000}"/>
    <cellStyle name="Título 2 5 2 2" xfId="21795" xr:uid="{00000000-0005-0000-0000-0000F6730000}"/>
    <cellStyle name="Título 2 5 2 3" xfId="21796" xr:uid="{00000000-0005-0000-0000-0000F7730000}"/>
    <cellStyle name="Título 2 5 3" xfId="21797" xr:uid="{00000000-0005-0000-0000-0000F8730000}"/>
    <cellStyle name="Título 2 5 4" xfId="21798" xr:uid="{00000000-0005-0000-0000-0000F9730000}"/>
    <cellStyle name="Título 2 5 5" xfId="21799" xr:uid="{00000000-0005-0000-0000-0000FA730000}"/>
    <cellStyle name="Título 2 6" xfId="979" xr:uid="{00000000-0005-0000-0000-0000FB730000}"/>
    <cellStyle name="Título 2 6 2" xfId="21800" xr:uid="{00000000-0005-0000-0000-0000FC730000}"/>
    <cellStyle name="Título 2 6 3" xfId="21801" xr:uid="{00000000-0005-0000-0000-0000FD730000}"/>
    <cellStyle name="Título 2 6 4" xfId="21802" xr:uid="{00000000-0005-0000-0000-0000FE730000}"/>
    <cellStyle name="Título 2 7" xfId="980" xr:uid="{00000000-0005-0000-0000-0000FF730000}"/>
    <cellStyle name="Título 2 7 2" xfId="21803" xr:uid="{00000000-0005-0000-0000-000000740000}"/>
    <cellStyle name="Título 2 7 3" xfId="21804" xr:uid="{00000000-0005-0000-0000-000001740000}"/>
    <cellStyle name="Título 2 8" xfId="981" xr:uid="{00000000-0005-0000-0000-000002740000}"/>
    <cellStyle name="Título 2 8 2" xfId="21805" xr:uid="{00000000-0005-0000-0000-000003740000}"/>
    <cellStyle name="Título 2 8 3" xfId="21806" xr:uid="{00000000-0005-0000-0000-000004740000}"/>
    <cellStyle name="Título 2 9" xfId="982" xr:uid="{00000000-0005-0000-0000-000005740000}"/>
    <cellStyle name="Título 2 9 2" xfId="21807" xr:uid="{00000000-0005-0000-0000-000006740000}"/>
    <cellStyle name="Título 2 9 3" xfId="21808" xr:uid="{00000000-0005-0000-0000-000007740000}"/>
    <cellStyle name="Título 20" xfId="21809" xr:uid="{00000000-0005-0000-0000-000008740000}"/>
    <cellStyle name="Título 21" xfId="21810" xr:uid="{00000000-0005-0000-0000-000009740000}"/>
    <cellStyle name="Título 22" xfId="21811" xr:uid="{00000000-0005-0000-0000-00000A740000}"/>
    <cellStyle name="Título 23" xfId="21812" xr:uid="{00000000-0005-0000-0000-00000B740000}"/>
    <cellStyle name="Título 24" xfId="21813" xr:uid="{00000000-0005-0000-0000-00000C740000}"/>
    <cellStyle name="Título 25" xfId="21814" xr:uid="{00000000-0005-0000-0000-00000D740000}"/>
    <cellStyle name="Título 26" xfId="21815" xr:uid="{00000000-0005-0000-0000-00000E740000}"/>
    <cellStyle name="Título 27" xfId="21816" xr:uid="{00000000-0005-0000-0000-00000F740000}"/>
    <cellStyle name="Título 28" xfId="21817" xr:uid="{00000000-0005-0000-0000-000010740000}"/>
    <cellStyle name="Título 29" xfId="21818" xr:uid="{00000000-0005-0000-0000-000011740000}"/>
    <cellStyle name="Titulo 3" xfId="21819" xr:uid="{00000000-0005-0000-0000-000012740000}"/>
    <cellStyle name="Título 3" xfId="5" builtinId="18" customBuiltin="1"/>
    <cellStyle name="Título 3 10" xfId="983" xr:uid="{00000000-0005-0000-0000-000014740000}"/>
    <cellStyle name="Título 3 10 2" xfId="21820" xr:uid="{00000000-0005-0000-0000-000015740000}"/>
    <cellStyle name="Título 3 10 3" xfId="21821" xr:uid="{00000000-0005-0000-0000-000016740000}"/>
    <cellStyle name="Título 3 11" xfId="21822" xr:uid="{00000000-0005-0000-0000-000017740000}"/>
    <cellStyle name="Título 3 11 2" xfId="21823" xr:uid="{00000000-0005-0000-0000-000018740000}"/>
    <cellStyle name="Título 3 11 3" xfId="21824" xr:uid="{00000000-0005-0000-0000-000019740000}"/>
    <cellStyle name="Título 3 12" xfId="21825" xr:uid="{00000000-0005-0000-0000-00001A740000}"/>
    <cellStyle name="Título 3 13" xfId="21826" xr:uid="{00000000-0005-0000-0000-00001B740000}"/>
    <cellStyle name="Título 3 14" xfId="21827" xr:uid="{00000000-0005-0000-0000-00001C740000}"/>
    <cellStyle name="Título 3 15" xfId="21828" xr:uid="{00000000-0005-0000-0000-00001D740000}"/>
    <cellStyle name="Título 3 16" xfId="21829" xr:uid="{00000000-0005-0000-0000-00001E740000}"/>
    <cellStyle name="Título 3 17" xfId="21830" xr:uid="{00000000-0005-0000-0000-00001F740000}"/>
    <cellStyle name="Título 3 18" xfId="21831" xr:uid="{00000000-0005-0000-0000-000020740000}"/>
    <cellStyle name="Titulo 3 2" xfId="27165" xr:uid="{00000000-0005-0000-0000-000021740000}"/>
    <cellStyle name="Título 3 2" xfId="984" xr:uid="{00000000-0005-0000-0000-000022740000}"/>
    <cellStyle name="Titulo 3 2 2" xfId="30291" xr:uid="{00000000-0005-0000-0000-000023740000}"/>
    <cellStyle name="Título 3 2 2" xfId="21832" xr:uid="{00000000-0005-0000-0000-000024740000}"/>
    <cellStyle name="Titulo 3 2 2 2" xfId="39147" xr:uid="{4586F2D3-8FDB-49DA-9D7F-F01B89154FC9}"/>
    <cellStyle name="Título 3 2 2 2" xfId="21833" xr:uid="{00000000-0005-0000-0000-000025740000}"/>
    <cellStyle name="Título 3 2 2 3" xfId="21834" xr:uid="{00000000-0005-0000-0000-000026740000}"/>
    <cellStyle name="Titulo 3 2 3" xfId="36036" xr:uid="{897B21E7-8BA5-4D05-89A9-A0E3D8A07371}"/>
    <cellStyle name="Título 3 2 3" xfId="21835" xr:uid="{00000000-0005-0000-0000-000027740000}"/>
    <cellStyle name="Título 3 2 3 2" xfId="21836" xr:uid="{00000000-0005-0000-0000-000028740000}"/>
    <cellStyle name="Título 3 2 3 3" xfId="21837" xr:uid="{00000000-0005-0000-0000-000029740000}"/>
    <cellStyle name="Título 3 2 4" xfId="21838" xr:uid="{00000000-0005-0000-0000-00002A740000}"/>
    <cellStyle name="Título 3 2 5" xfId="21839" xr:uid="{00000000-0005-0000-0000-00002B740000}"/>
    <cellStyle name="Título 3 2 6" xfId="21840" xr:uid="{00000000-0005-0000-0000-00002C740000}"/>
    <cellStyle name="Titulo 3 3" xfId="27468" xr:uid="{00000000-0005-0000-0000-00002D740000}"/>
    <cellStyle name="Título 3 3" xfId="985" xr:uid="{00000000-0005-0000-0000-00002E740000}"/>
    <cellStyle name="Titulo 3 3 2" xfId="36335" xr:uid="{97EAD320-15F2-47E0-BD37-AA0AFAD4DA2C}"/>
    <cellStyle name="Título 3 3 2" xfId="21841" xr:uid="{00000000-0005-0000-0000-00002F740000}"/>
    <cellStyle name="Título 3 3 2 2" xfId="21842" xr:uid="{00000000-0005-0000-0000-000030740000}"/>
    <cellStyle name="Título 3 3 2 3" xfId="21843" xr:uid="{00000000-0005-0000-0000-000031740000}"/>
    <cellStyle name="Título 3 3 3" xfId="21844" xr:uid="{00000000-0005-0000-0000-000032740000}"/>
    <cellStyle name="Título 3 3 3 2" xfId="21845" xr:uid="{00000000-0005-0000-0000-000033740000}"/>
    <cellStyle name="Título 3 3 3 3" xfId="21846" xr:uid="{00000000-0005-0000-0000-000034740000}"/>
    <cellStyle name="Título 3 3 4" xfId="21847" xr:uid="{00000000-0005-0000-0000-000035740000}"/>
    <cellStyle name="Título 3 3 5" xfId="21848" xr:uid="{00000000-0005-0000-0000-000036740000}"/>
    <cellStyle name="Título 3 3 6" xfId="21849" xr:uid="{00000000-0005-0000-0000-000037740000}"/>
    <cellStyle name="Titulo 3 4" xfId="27700" xr:uid="{00000000-0005-0000-0000-000038740000}"/>
    <cellStyle name="Título 3 4" xfId="986" xr:uid="{00000000-0005-0000-0000-000039740000}"/>
    <cellStyle name="Titulo 3 4 2" xfId="36556" xr:uid="{E8BE5D00-7EE2-40D1-891C-873DBC54A4AB}"/>
    <cellStyle name="Título 3 4 2" xfId="21850" xr:uid="{00000000-0005-0000-0000-00003A740000}"/>
    <cellStyle name="Título 3 4 2 2" xfId="21851" xr:uid="{00000000-0005-0000-0000-00003B740000}"/>
    <cellStyle name="Título 3 4 2 3" xfId="21852" xr:uid="{00000000-0005-0000-0000-00003C740000}"/>
    <cellStyle name="Título 3 4 3" xfId="21853" xr:uid="{00000000-0005-0000-0000-00003D740000}"/>
    <cellStyle name="Título 3 4 4" xfId="21854" xr:uid="{00000000-0005-0000-0000-00003E740000}"/>
    <cellStyle name="Título 3 4 5" xfId="21855" xr:uid="{00000000-0005-0000-0000-00003F740000}"/>
    <cellStyle name="Titulo 3 5" xfId="31050" xr:uid="{39E338B4-6EA5-4B21-866E-EEADD4248789}"/>
    <cellStyle name="Título 3 5" xfId="987" xr:uid="{00000000-0005-0000-0000-000040740000}"/>
    <cellStyle name="Título 3 5 2" xfId="21856" xr:uid="{00000000-0005-0000-0000-000041740000}"/>
    <cellStyle name="Título 3 5 2 2" xfId="21857" xr:uid="{00000000-0005-0000-0000-000042740000}"/>
    <cellStyle name="Título 3 5 2 3" xfId="21858" xr:uid="{00000000-0005-0000-0000-000043740000}"/>
    <cellStyle name="Título 3 5 3" xfId="21859" xr:uid="{00000000-0005-0000-0000-000044740000}"/>
    <cellStyle name="Título 3 5 4" xfId="21860" xr:uid="{00000000-0005-0000-0000-000045740000}"/>
    <cellStyle name="Título 3 5 5" xfId="21861" xr:uid="{00000000-0005-0000-0000-000046740000}"/>
    <cellStyle name="Título 3 6" xfId="988" xr:uid="{00000000-0005-0000-0000-000047740000}"/>
    <cellStyle name="Título 3 6 2" xfId="21862" xr:uid="{00000000-0005-0000-0000-000048740000}"/>
    <cellStyle name="Título 3 6 3" xfId="21863" xr:uid="{00000000-0005-0000-0000-000049740000}"/>
    <cellStyle name="Título 3 6 4" xfId="21864" xr:uid="{00000000-0005-0000-0000-00004A740000}"/>
    <cellStyle name="Título 3 7" xfId="989" xr:uid="{00000000-0005-0000-0000-00004B740000}"/>
    <cellStyle name="Título 3 7 2" xfId="21865" xr:uid="{00000000-0005-0000-0000-00004C740000}"/>
    <cellStyle name="Título 3 7 3" xfId="21866" xr:uid="{00000000-0005-0000-0000-00004D740000}"/>
    <cellStyle name="Título 3 8" xfId="990" xr:uid="{00000000-0005-0000-0000-00004E740000}"/>
    <cellStyle name="Título 3 8 2" xfId="21867" xr:uid="{00000000-0005-0000-0000-00004F740000}"/>
    <cellStyle name="Título 3 8 3" xfId="21868" xr:uid="{00000000-0005-0000-0000-000050740000}"/>
    <cellStyle name="Título 3 9" xfId="991" xr:uid="{00000000-0005-0000-0000-000051740000}"/>
    <cellStyle name="Título 3 9 2" xfId="21869" xr:uid="{00000000-0005-0000-0000-000052740000}"/>
    <cellStyle name="Título 3 9 3" xfId="21870" xr:uid="{00000000-0005-0000-0000-000053740000}"/>
    <cellStyle name="Título 30" xfId="21871" xr:uid="{00000000-0005-0000-0000-000054740000}"/>
    <cellStyle name="Título 31" xfId="21872" xr:uid="{00000000-0005-0000-0000-000055740000}"/>
    <cellStyle name="Título 32" xfId="21873" xr:uid="{00000000-0005-0000-0000-000056740000}"/>
    <cellStyle name="Título 33" xfId="21874" xr:uid="{00000000-0005-0000-0000-000057740000}"/>
    <cellStyle name="Título 34" xfId="21875" xr:uid="{00000000-0005-0000-0000-000058740000}"/>
    <cellStyle name="Título 35" xfId="21876" xr:uid="{00000000-0005-0000-0000-000059740000}"/>
    <cellStyle name="Título 36" xfId="21877" xr:uid="{00000000-0005-0000-0000-00005A740000}"/>
    <cellStyle name="Título 37" xfId="21878" xr:uid="{00000000-0005-0000-0000-00005B740000}"/>
    <cellStyle name="Título 38" xfId="21879" xr:uid="{00000000-0005-0000-0000-00005C740000}"/>
    <cellStyle name="Título 39" xfId="21880" xr:uid="{00000000-0005-0000-0000-00005D740000}"/>
    <cellStyle name="Título 4" xfId="6" builtinId="19" customBuiltin="1"/>
    <cellStyle name="Título 4 10" xfId="992" xr:uid="{00000000-0005-0000-0000-00005F740000}"/>
    <cellStyle name="Título 4 10 2" xfId="21881" xr:uid="{00000000-0005-0000-0000-000060740000}"/>
    <cellStyle name="Título 4 10 3" xfId="21882" xr:uid="{00000000-0005-0000-0000-000061740000}"/>
    <cellStyle name="Título 4 11" xfId="21883" xr:uid="{00000000-0005-0000-0000-000062740000}"/>
    <cellStyle name="Título 4 11 2" xfId="21884" xr:uid="{00000000-0005-0000-0000-000063740000}"/>
    <cellStyle name="Título 4 11 3" xfId="21885" xr:uid="{00000000-0005-0000-0000-000064740000}"/>
    <cellStyle name="Título 4 12" xfId="21886" xr:uid="{00000000-0005-0000-0000-000065740000}"/>
    <cellStyle name="Título 4 13" xfId="21887" xr:uid="{00000000-0005-0000-0000-000066740000}"/>
    <cellStyle name="Título 4 14" xfId="21888" xr:uid="{00000000-0005-0000-0000-000067740000}"/>
    <cellStyle name="Título 4 15" xfId="21889" xr:uid="{00000000-0005-0000-0000-000068740000}"/>
    <cellStyle name="Título 4 16" xfId="21890" xr:uid="{00000000-0005-0000-0000-000069740000}"/>
    <cellStyle name="Título 4 17" xfId="21891" xr:uid="{00000000-0005-0000-0000-00006A740000}"/>
    <cellStyle name="Título 4 18" xfId="21892" xr:uid="{00000000-0005-0000-0000-00006B740000}"/>
    <cellStyle name="Título 4 2" xfId="993" xr:uid="{00000000-0005-0000-0000-00006C740000}"/>
    <cellStyle name="Título 4 2 2" xfId="21893" xr:uid="{00000000-0005-0000-0000-00006D740000}"/>
    <cellStyle name="Título 4 2 2 2" xfId="21894" xr:uid="{00000000-0005-0000-0000-00006E740000}"/>
    <cellStyle name="Título 4 2 2 3" xfId="21895" xr:uid="{00000000-0005-0000-0000-00006F740000}"/>
    <cellStyle name="Título 4 2 3" xfId="21896" xr:uid="{00000000-0005-0000-0000-000070740000}"/>
    <cellStyle name="Título 4 2 3 2" xfId="21897" xr:uid="{00000000-0005-0000-0000-000071740000}"/>
    <cellStyle name="Título 4 2 3 3" xfId="21898" xr:uid="{00000000-0005-0000-0000-000072740000}"/>
    <cellStyle name="Título 4 2 4" xfId="21899" xr:uid="{00000000-0005-0000-0000-000073740000}"/>
    <cellStyle name="Título 4 2 5" xfId="21900" xr:uid="{00000000-0005-0000-0000-000074740000}"/>
    <cellStyle name="Título 4 2 6" xfId="21901" xr:uid="{00000000-0005-0000-0000-000075740000}"/>
    <cellStyle name="Título 4 3" xfId="994" xr:uid="{00000000-0005-0000-0000-000076740000}"/>
    <cellStyle name="Título 4 3 2" xfId="21902" xr:uid="{00000000-0005-0000-0000-000077740000}"/>
    <cellStyle name="Título 4 3 2 2" xfId="21903" xr:uid="{00000000-0005-0000-0000-000078740000}"/>
    <cellStyle name="Título 4 3 2 3" xfId="21904" xr:uid="{00000000-0005-0000-0000-000079740000}"/>
    <cellStyle name="Título 4 3 3" xfId="21905" xr:uid="{00000000-0005-0000-0000-00007A740000}"/>
    <cellStyle name="Título 4 3 3 2" xfId="21906" xr:uid="{00000000-0005-0000-0000-00007B740000}"/>
    <cellStyle name="Título 4 3 3 3" xfId="21907" xr:uid="{00000000-0005-0000-0000-00007C740000}"/>
    <cellStyle name="Título 4 3 4" xfId="21908" xr:uid="{00000000-0005-0000-0000-00007D740000}"/>
    <cellStyle name="Título 4 3 5" xfId="21909" xr:uid="{00000000-0005-0000-0000-00007E740000}"/>
    <cellStyle name="Título 4 3 6" xfId="21910" xr:uid="{00000000-0005-0000-0000-00007F740000}"/>
    <cellStyle name="Título 4 4" xfId="995" xr:uid="{00000000-0005-0000-0000-000080740000}"/>
    <cellStyle name="Título 4 4 2" xfId="21911" xr:uid="{00000000-0005-0000-0000-000081740000}"/>
    <cellStyle name="Título 4 4 2 2" xfId="21912" xr:uid="{00000000-0005-0000-0000-000082740000}"/>
    <cellStyle name="Título 4 4 2 3" xfId="21913" xr:uid="{00000000-0005-0000-0000-000083740000}"/>
    <cellStyle name="Título 4 4 3" xfId="21914" xr:uid="{00000000-0005-0000-0000-000084740000}"/>
    <cellStyle name="Título 4 4 4" xfId="21915" xr:uid="{00000000-0005-0000-0000-000085740000}"/>
    <cellStyle name="Título 4 4 5" xfId="21916" xr:uid="{00000000-0005-0000-0000-000086740000}"/>
    <cellStyle name="Título 4 5" xfId="996" xr:uid="{00000000-0005-0000-0000-000087740000}"/>
    <cellStyle name="Título 4 5 2" xfId="21917" xr:uid="{00000000-0005-0000-0000-000088740000}"/>
    <cellStyle name="Título 4 5 2 2" xfId="21918" xr:uid="{00000000-0005-0000-0000-000089740000}"/>
    <cellStyle name="Título 4 5 2 3" xfId="21919" xr:uid="{00000000-0005-0000-0000-00008A740000}"/>
    <cellStyle name="Título 4 5 3" xfId="21920" xr:uid="{00000000-0005-0000-0000-00008B740000}"/>
    <cellStyle name="Título 4 5 4" xfId="21921" xr:uid="{00000000-0005-0000-0000-00008C740000}"/>
    <cellStyle name="Título 4 5 5" xfId="21922" xr:uid="{00000000-0005-0000-0000-00008D740000}"/>
    <cellStyle name="Título 4 6" xfId="997" xr:uid="{00000000-0005-0000-0000-00008E740000}"/>
    <cellStyle name="Título 4 6 2" xfId="21923" xr:uid="{00000000-0005-0000-0000-00008F740000}"/>
    <cellStyle name="Título 4 6 3" xfId="21924" xr:uid="{00000000-0005-0000-0000-000090740000}"/>
    <cellStyle name="Título 4 6 4" xfId="21925" xr:uid="{00000000-0005-0000-0000-000091740000}"/>
    <cellStyle name="Título 4 7" xfId="998" xr:uid="{00000000-0005-0000-0000-000092740000}"/>
    <cellStyle name="Título 4 7 2" xfId="21926" xr:uid="{00000000-0005-0000-0000-000093740000}"/>
    <cellStyle name="Título 4 7 3" xfId="21927" xr:uid="{00000000-0005-0000-0000-000094740000}"/>
    <cellStyle name="Título 4 8" xfId="999" xr:uid="{00000000-0005-0000-0000-000095740000}"/>
    <cellStyle name="Título 4 8 2" xfId="21928" xr:uid="{00000000-0005-0000-0000-000096740000}"/>
    <cellStyle name="Título 4 8 3" xfId="21929" xr:uid="{00000000-0005-0000-0000-000097740000}"/>
    <cellStyle name="Título 4 9" xfId="1000" xr:uid="{00000000-0005-0000-0000-000098740000}"/>
    <cellStyle name="Título 4 9 2" xfId="21930" xr:uid="{00000000-0005-0000-0000-000099740000}"/>
    <cellStyle name="Título 4 9 3" xfId="21931" xr:uid="{00000000-0005-0000-0000-00009A740000}"/>
    <cellStyle name="Título 40" xfId="21932" xr:uid="{00000000-0005-0000-0000-00009B740000}"/>
    <cellStyle name="Título 41" xfId="21933" xr:uid="{00000000-0005-0000-0000-00009C740000}"/>
    <cellStyle name="Título 42" xfId="21934" xr:uid="{00000000-0005-0000-0000-00009D740000}"/>
    <cellStyle name="Título 43" xfId="21935" xr:uid="{00000000-0005-0000-0000-00009E740000}"/>
    <cellStyle name="Título 44" xfId="21936" xr:uid="{00000000-0005-0000-0000-00009F740000}"/>
    <cellStyle name="Título 45" xfId="21937" xr:uid="{00000000-0005-0000-0000-0000A0740000}"/>
    <cellStyle name="Título 46" xfId="21938" xr:uid="{00000000-0005-0000-0000-0000A1740000}"/>
    <cellStyle name="Título 47" xfId="21939" xr:uid="{00000000-0005-0000-0000-0000A2740000}"/>
    <cellStyle name="Título 48" xfId="21940" xr:uid="{00000000-0005-0000-0000-0000A3740000}"/>
    <cellStyle name="Título 49" xfId="21941" xr:uid="{00000000-0005-0000-0000-0000A4740000}"/>
    <cellStyle name="Título 5" xfId="1001" xr:uid="{00000000-0005-0000-0000-0000A5740000}"/>
    <cellStyle name="Título 5 2" xfId="21942" xr:uid="{00000000-0005-0000-0000-0000A6740000}"/>
    <cellStyle name="Título 5 2 2" xfId="21943" xr:uid="{00000000-0005-0000-0000-0000A7740000}"/>
    <cellStyle name="Título 5 2 3" xfId="21944" xr:uid="{00000000-0005-0000-0000-0000A8740000}"/>
    <cellStyle name="Título 5 3" xfId="21945" xr:uid="{00000000-0005-0000-0000-0000A9740000}"/>
    <cellStyle name="Título 5 3 2" xfId="21946" xr:uid="{00000000-0005-0000-0000-0000AA740000}"/>
    <cellStyle name="Título 5 3 3" xfId="21947" xr:uid="{00000000-0005-0000-0000-0000AB740000}"/>
    <cellStyle name="Título 5 4" xfId="21948" xr:uid="{00000000-0005-0000-0000-0000AC740000}"/>
    <cellStyle name="Título 5 5" xfId="21949" xr:uid="{00000000-0005-0000-0000-0000AD740000}"/>
    <cellStyle name="Título 5 6" xfId="21950" xr:uid="{00000000-0005-0000-0000-0000AE740000}"/>
    <cellStyle name="Título 50" xfId="21951" xr:uid="{00000000-0005-0000-0000-0000AF740000}"/>
    <cellStyle name="Título 51" xfId="21952" xr:uid="{00000000-0005-0000-0000-0000B0740000}"/>
    <cellStyle name="Título 52" xfId="21953" xr:uid="{00000000-0005-0000-0000-0000B1740000}"/>
    <cellStyle name="Título 53" xfId="21954" xr:uid="{00000000-0005-0000-0000-0000B2740000}"/>
    <cellStyle name="Título 54" xfId="21955" xr:uid="{00000000-0005-0000-0000-0000B3740000}"/>
    <cellStyle name="Título 55" xfId="21956" xr:uid="{00000000-0005-0000-0000-0000B4740000}"/>
    <cellStyle name="Título 56" xfId="21957" xr:uid="{00000000-0005-0000-0000-0000B5740000}"/>
    <cellStyle name="Título 57" xfId="21958" xr:uid="{00000000-0005-0000-0000-0000B6740000}"/>
    <cellStyle name="Título 58" xfId="21959" xr:uid="{00000000-0005-0000-0000-0000B7740000}"/>
    <cellStyle name="Título 59" xfId="21960" xr:uid="{00000000-0005-0000-0000-0000B8740000}"/>
    <cellStyle name="Título 6" xfId="1002" xr:uid="{00000000-0005-0000-0000-0000B9740000}"/>
    <cellStyle name="Título 6 2" xfId="21961" xr:uid="{00000000-0005-0000-0000-0000BA740000}"/>
    <cellStyle name="Título 6 2 2" xfId="21962" xr:uid="{00000000-0005-0000-0000-0000BB740000}"/>
    <cellStyle name="Título 6 2 3" xfId="21963" xr:uid="{00000000-0005-0000-0000-0000BC740000}"/>
    <cellStyle name="Título 6 3" xfId="21964" xr:uid="{00000000-0005-0000-0000-0000BD740000}"/>
    <cellStyle name="Título 6 3 2" xfId="21965" xr:uid="{00000000-0005-0000-0000-0000BE740000}"/>
    <cellStyle name="Título 6 3 3" xfId="21966" xr:uid="{00000000-0005-0000-0000-0000BF740000}"/>
    <cellStyle name="Título 6 4" xfId="21967" xr:uid="{00000000-0005-0000-0000-0000C0740000}"/>
    <cellStyle name="Título 6 5" xfId="21968" xr:uid="{00000000-0005-0000-0000-0000C1740000}"/>
    <cellStyle name="Título 6 6" xfId="21969" xr:uid="{00000000-0005-0000-0000-0000C2740000}"/>
    <cellStyle name="Título 60" xfId="21970" xr:uid="{00000000-0005-0000-0000-0000C3740000}"/>
    <cellStyle name="Título 61" xfId="21971" xr:uid="{00000000-0005-0000-0000-0000C4740000}"/>
    <cellStyle name="Título 62" xfId="21972" xr:uid="{00000000-0005-0000-0000-0000C5740000}"/>
    <cellStyle name="Título 63" xfId="21973" xr:uid="{00000000-0005-0000-0000-0000C6740000}"/>
    <cellStyle name="Título 64" xfId="21974" xr:uid="{00000000-0005-0000-0000-0000C7740000}"/>
    <cellStyle name="Título 65" xfId="21975" xr:uid="{00000000-0005-0000-0000-0000C8740000}"/>
    <cellStyle name="Título 66" xfId="21976" xr:uid="{00000000-0005-0000-0000-0000C9740000}"/>
    <cellStyle name="Título 67" xfId="21977" xr:uid="{00000000-0005-0000-0000-0000CA740000}"/>
    <cellStyle name="Título 68" xfId="21978" xr:uid="{00000000-0005-0000-0000-0000CB740000}"/>
    <cellStyle name="Título 69" xfId="21979" xr:uid="{00000000-0005-0000-0000-0000CC740000}"/>
    <cellStyle name="Título 7" xfId="21980" xr:uid="{00000000-0005-0000-0000-0000CD740000}"/>
    <cellStyle name="Título 7 2" xfId="21981" xr:uid="{00000000-0005-0000-0000-0000CE740000}"/>
    <cellStyle name="Título 7 3" xfId="21982" xr:uid="{00000000-0005-0000-0000-0000CF740000}"/>
    <cellStyle name="Título 70" xfId="21983" xr:uid="{00000000-0005-0000-0000-0000D0740000}"/>
    <cellStyle name="Título 71" xfId="21984" xr:uid="{00000000-0005-0000-0000-0000D1740000}"/>
    <cellStyle name="Título 72" xfId="21985" xr:uid="{00000000-0005-0000-0000-0000D2740000}"/>
    <cellStyle name="Título 73" xfId="21986" xr:uid="{00000000-0005-0000-0000-0000D3740000}"/>
    <cellStyle name="Título 74" xfId="21987" xr:uid="{00000000-0005-0000-0000-0000D4740000}"/>
    <cellStyle name="Título 75" xfId="21988" xr:uid="{00000000-0005-0000-0000-0000D5740000}"/>
    <cellStyle name="Título 76" xfId="21989" xr:uid="{00000000-0005-0000-0000-0000D6740000}"/>
    <cellStyle name="Título 77" xfId="21990" xr:uid="{00000000-0005-0000-0000-0000D7740000}"/>
    <cellStyle name="Título 78" xfId="21991" xr:uid="{00000000-0005-0000-0000-0000D8740000}"/>
    <cellStyle name="Título 79" xfId="21992" xr:uid="{00000000-0005-0000-0000-0000D9740000}"/>
    <cellStyle name="Título 8" xfId="21993" xr:uid="{00000000-0005-0000-0000-0000DA740000}"/>
    <cellStyle name="Título 8 2" xfId="21994" xr:uid="{00000000-0005-0000-0000-0000DB740000}"/>
    <cellStyle name="Título 8 3" xfId="21995" xr:uid="{00000000-0005-0000-0000-0000DC740000}"/>
    <cellStyle name="Título 80" xfId="21996" xr:uid="{00000000-0005-0000-0000-0000DD740000}"/>
    <cellStyle name="Título 81" xfId="21997" xr:uid="{00000000-0005-0000-0000-0000DE740000}"/>
    <cellStyle name="Título 82" xfId="21998" xr:uid="{00000000-0005-0000-0000-0000DF740000}"/>
    <cellStyle name="Título 83" xfId="21999" xr:uid="{00000000-0005-0000-0000-0000E0740000}"/>
    <cellStyle name="Título 84" xfId="22247" xr:uid="{00000000-0005-0000-0000-0000E1740000}"/>
    <cellStyle name="Título 85" xfId="22220" xr:uid="{00000000-0005-0000-0000-0000E2740000}"/>
    <cellStyle name="Título 86" xfId="27234" xr:uid="{00000000-0005-0000-0000-0000E3740000}"/>
    <cellStyle name="Título 87" xfId="27532" xr:uid="{00000000-0005-0000-0000-0000E4740000}"/>
    <cellStyle name="Título 9" xfId="22000" xr:uid="{00000000-0005-0000-0000-0000E5740000}"/>
    <cellStyle name="Título 9 2" xfId="22001" xr:uid="{00000000-0005-0000-0000-0000E6740000}"/>
    <cellStyle name="Título 9 3" xfId="22002" xr:uid="{00000000-0005-0000-0000-0000E7740000}"/>
    <cellStyle name="Titulo_Análise Viabilidade N_Fribrurgo CAENF v0" xfId="22003" xr:uid="{00000000-0005-0000-0000-0000E8740000}"/>
    <cellStyle name="titulomov" xfId="22004" xr:uid="{00000000-0005-0000-0000-0000E9740000}"/>
    <cellStyle name="titulomov 2" xfId="22005" xr:uid="{00000000-0005-0000-0000-0000EA740000}"/>
    <cellStyle name="titulomov 2 2" xfId="27702" xr:uid="{00000000-0005-0000-0000-0000EB740000}"/>
    <cellStyle name="titulomov 2 2 2" xfId="36558" xr:uid="{D9F9EACD-33FD-4B7C-9DF6-5C54303579F9}"/>
    <cellStyle name="titulomov 3" xfId="27701" xr:uid="{00000000-0005-0000-0000-0000EC740000}"/>
    <cellStyle name="titulomov 3 2" xfId="36557" xr:uid="{B8B6D02F-3BA8-40A9-A936-D541B1212F3D}"/>
    <cellStyle name="tn" xfId="22006" xr:uid="{00000000-0005-0000-0000-0000ED740000}"/>
    <cellStyle name="To Financials" xfId="22007" xr:uid="{00000000-0005-0000-0000-0000EE740000}"/>
    <cellStyle name="To_Financial_statements" xfId="22008" xr:uid="{00000000-0005-0000-0000-0000EF740000}"/>
    <cellStyle name="Tocopilla" xfId="22009" xr:uid="{00000000-0005-0000-0000-0000F0740000}"/>
    <cellStyle name="Todos" xfId="22010" xr:uid="{00000000-0005-0000-0000-0000F1740000}"/>
    <cellStyle name="Top Edge" xfId="1003" xr:uid="{00000000-0005-0000-0000-0000F2740000}"/>
    <cellStyle name="Top Edge 2" xfId="22011" xr:uid="{00000000-0005-0000-0000-0000F3740000}"/>
    <cellStyle name="Top Edge 2 2" xfId="22012" xr:uid="{00000000-0005-0000-0000-0000F4740000}"/>
    <cellStyle name="Top Edge 2 2 2" xfId="22013" xr:uid="{00000000-0005-0000-0000-0000F5740000}"/>
    <cellStyle name="Top Edge 2 2 3" xfId="22014" xr:uid="{00000000-0005-0000-0000-0000F6740000}"/>
    <cellStyle name="Top Edge 2 3" xfId="22015" xr:uid="{00000000-0005-0000-0000-0000F7740000}"/>
    <cellStyle name="Top Edge 2 4" xfId="22016" xr:uid="{00000000-0005-0000-0000-0000F8740000}"/>
    <cellStyle name="Top Edge 3" xfId="22017" xr:uid="{00000000-0005-0000-0000-0000F9740000}"/>
    <cellStyle name="Top Edge 3 2" xfId="22018" xr:uid="{00000000-0005-0000-0000-0000FA740000}"/>
    <cellStyle name="Top Edge 3 3" xfId="22019" xr:uid="{00000000-0005-0000-0000-0000FB740000}"/>
    <cellStyle name="Top Edge 4" xfId="22020" xr:uid="{00000000-0005-0000-0000-0000FC740000}"/>
    <cellStyle name="Top Edge 5" xfId="22021" xr:uid="{00000000-0005-0000-0000-0000FD740000}"/>
    <cellStyle name="Total" xfId="11" builtinId="25" customBuiltin="1"/>
    <cellStyle name="Total 10" xfId="1005" xr:uid="{00000000-0005-0000-0000-0000FF740000}"/>
    <cellStyle name="Total 10 2" xfId="22022" xr:uid="{00000000-0005-0000-0000-000000750000}"/>
    <cellStyle name="Total 10 2 2" xfId="27169" xr:uid="{00000000-0005-0000-0000-000001750000}"/>
    <cellStyle name="Total 10 2 2 2" xfId="30292" xr:uid="{00000000-0005-0000-0000-000002750000}"/>
    <cellStyle name="Total 10 2 2 2 2" xfId="39148" xr:uid="{0DCAD2FF-8357-400C-8B19-C14F0E35E662}"/>
    <cellStyle name="Total 10 2 2 3" xfId="36040" xr:uid="{6A3572B8-7A7A-4551-9BF4-6AC07848CD88}"/>
    <cellStyle name="Total 10 2 3" xfId="27469" xr:uid="{00000000-0005-0000-0000-000003750000}"/>
    <cellStyle name="Total 10 2 3 2" xfId="36336" xr:uid="{50409AA7-5421-4C49-898F-8C5BB8FB722B}"/>
    <cellStyle name="Total 10 2 4" xfId="31051" xr:uid="{C7BCAD67-3767-49BD-B5DE-4A6BCFF9D5C6}"/>
    <cellStyle name="Total 10 3" xfId="22023" xr:uid="{00000000-0005-0000-0000-000004750000}"/>
    <cellStyle name="Total 10 3 2" xfId="27170" xr:uid="{00000000-0005-0000-0000-000005750000}"/>
    <cellStyle name="Total 10 3 2 2" xfId="30293" xr:uid="{00000000-0005-0000-0000-000006750000}"/>
    <cellStyle name="Total 10 3 2 2 2" xfId="39149" xr:uid="{B921D815-5CEB-4654-A241-A7B4FFB1C706}"/>
    <cellStyle name="Total 10 3 2 3" xfId="36041" xr:uid="{2703BCC9-A73D-4E93-B6D9-A554AA8C2147}"/>
    <cellStyle name="Total 10 3 3" xfId="27470" xr:uid="{00000000-0005-0000-0000-000007750000}"/>
    <cellStyle name="Total 10 3 3 2" xfId="36337" xr:uid="{33A5F7FF-D448-41B4-AD2D-5124091EF0EF}"/>
    <cellStyle name="Total 10 3 4" xfId="31052" xr:uid="{719E760D-93B1-48F3-BACC-407506404065}"/>
    <cellStyle name="Total 10 4" xfId="22024" xr:uid="{00000000-0005-0000-0000-000008750000}"/>
    <cellStyle name="Total 10 4 2" xfId="27171" xr:uid="{00000000-0005-0000-0000-000009750000}"/>
    <cellStyle name="Total 10 4 2 2" xfId="30294" xr:uid="{00000000-0005-0000-0000-00000A750000}"/>
    <cellStyle name="Total 10 4 2 2 2" xfId="39150" xr:uid="{F8BFCECD-8A9B-4B17-B0E5-60B754C70693}"/>
    <cellStyle name="Total 10 4 2 3" xfId="36042" xr:uid="{3D3C1605-7229-47CC-A84F-E2160DB1D67D}"/>
    <cellStyle name="Total 10 4 3" xfId="27471" xr:uid="{00000000-0005-0000-0000-00000B750000}"/>
    <cellStyle name="Total 10 4 3 2" xfId="36338" xr:uid="{9F8F62D0-FF60-4517-A732-C286A8D7475A}"/>
    <cellStyle name="Total 10 4 4" xfId="31053" xr:uid="{19756475-D12D-40F4-9228-4E64343C37EC}"/>
    <cellStyle name="Total 10 5" xfId="22025" xr:uid="{00000000-0005-0000-0000-00000C750000}"/>
    <cellStyle name="Total 11" xfId="1004" xr:uid="{00000000-0005-0000-0000-00000D750000}"/>
    <cellStyle name="Total 11 2" xfId="22026" xr:uid="{00000000-0005-0000-0000-00000E750000}"/>
    <cellStyle name="Total 11 2 2" xfId="27172" xr:uid="{00000000-0005-0000-0000-00000F750000}"/>
    <cellStyle name="Total 11 2 2 2" xfId="30295" xr:uid="{00000000-0005-0000-0000-000010750000}"/>
    <cellStyle name="Total 11 2 2 2 2" xfId="39151" xr:uid="{958F3D51-11DA-4668-BE96-7842856202D5}"/>
    <cellStyle name="Total 11 2 2 3" xfId="36043" xr:uid="{C7BA718E-1003-432A-8F72-A9A06071CD21}"/>
    <cellStyle name="Total 11 2 3" xfId="27472" xr:uid="{00000000-0005-0000-0000-000011750000}"/>
    <cellStyle name="Total 11 2 3 2" xfId="36339" xr:uid="{FFF9BC6D-0FDE-450C-ACDE-9739B1C37493}"/>
    <cellStyle name="Total 11 2 4" xfId="31054" xr:uid="{74494210-897E-43D9-8C7E-B49C4805493C}"/>
    <cellStyle name="Total 11 3" xfId="22027" xr:uid="{00000000-0005-0000-0000-000012750000}"/>
    <cellStyle name="Total 11 3 2" xfId="27173" xr:uid="{00000000-0005-0000-0000-000013750000}"/>
    <cellStyle name="Total 11 3 2 2" xfId="30296" xr:uid="{00000000-0005-0000-0000-000014750000}"/>
    <cellStyle name="Total 11 3 2 2 2" xfId="39152" xr:uid="{011A0E69-4013-471A-ACC0-28E5270E3B75}"/>
    <cellStyle name="Total 11 3 2 3" xfId="36044" xr:uid="{9DD208E5-8DC8-4E1A-B478-B7FF5515C7C9}"/>
    <cellStyle name="Total 11 3 3" xfId="27473" xr:uid="{00000000-0005-0000-0000-000015750000}"/>
    <cellStyle name="Total 11 3 3 2" xfId="36340" xr:uid="{9CCB4B31-2749-4B75-8D29-129AF66945A1}"/>
    <cellStyle name="Total 11 3 4" xfId="31055" xr:uid="{C45CB433-74F6-4F7F-9365-5A4D48745B1F}"/>
    <cellStyle name="Total 11 4" xfId="22028" xr:uid="{00000000-0005-0000-0000-000016750000}"/>
    <cellStyle name="Total 11 4 2" xfId="27174" xr:uid="{00000000-0005-0000-0000-000017750000}"/>
    <cellStyle name="Total 11 4 2 2" xfId="30297" xr:uid="{00000000-0005-0000-0000-000018750000}"/>
    <cellStyle name="Total 11 4 2 2 2" xfId="39153" xr:uid="{E0DBCBAD-B7C5-406D-B456-0AA15CC558AA}"/>
    <cellStyle name="Total 11 4 2 3" xfId="36045" xr:uid="{14EB0EF3-BCBA-41C1-A0A7-590E3AF3599C}"/>
    <cellStyle name="Total 11 4 3" xfId="27474" xr:uid="{00000000-0005-0000-0000-000019750000}"/>
    <cellStyle name="Total 11 4 3 2" xfId="36341" xr:uid="{78F88AC8-075C-4970-899F-C84FA429DF3E}"/>
    <cellStyle name="Total 11 4 4" xfId="31056" xr:uid="{AC8FFAF0-694D-45A6-95E3-69225F05EF93}"/>
    <cellStyle name="Total 11 5" xfId="22029" xr:uid="{00000000-0005-0000-0000-00001A750000}"/>
    <cellStyle name="Total 12" xfId="22030" xr:uid="{00000000-0005-0000-0000-00001B750000}"/>
    <cellStyle name="Total 12 2" xfId="22031" xr:uid="{00000000-0005-0000-0000-00001C750000}"/>
    <cellStyle name="Total 12 2 2" xfId="27176" xr:uid="{00000000-0005-0000-0000-00001D750000}"/>
    <cellStyle name="Total 12 2 2 2" xfId="30299" xr:uid="{00000000-0005-0000-0000-00001E750000}"/>
    <cellStyle name="Total 12 2 2 2 2" xfId="39155" xr:uid="{076A9F74-0986-4454-AAF8-56891A86DDF8}"/>
    <cellStyle name="Total 12 2 2 3" xfId="36047" xr:uid="{8BC7BA53-F881-419B-AF29-2D70F676AA7A}"/>
    <cellStyle name="Total 12 2 3" xfId="27476" xr:uid="{00000000-0005-0000-0000-00001F750000}"/>
    <cellStyle name="Total 12 2 3 2" xfId="36343" xr:uid="{CA7CDADD-DFF8-437E-BBDE-052590DBC7D2}"/>
    <cellStyle name="Total 12 2 4" xfId="31058" xr:uid="{B189AE68-0451-4908-B3DF-786DC1EDA167}"/>
    <cellStyle name="Total 12 3" xfId="22032" xr:uid="{00000000-0005-0000-0000-000020750000}"/>
    <cellStyle name="Total 12 3 2" xfId="27177" xr:uid="{00000000-0005-0000-0000-000021750000}"/>
    <cellStyle name="Total 12 3 2 2" xfId="30300" xr:uid="{00000000-0005-0000-0000-000022750000}"/>
    <cellStyle name="Total 12 3 2 2 2" xfId="39156" xr:uid="{BD1D8039-A79E-48D6-A318-EDBC501CBA87}"/>
    <cellStyle name="Total 12 3 2 3" xfId="36048" xr:uid="{151A4572-CA5D-490A-81BA-9DAD4ACA9ADE}"/>
    <cellStyle name="Total 12 3 3" xfId="27477" xr:uid="{00000000-0005-0000-0000-000023750000}"/>
    <cellStyle name="Total 12 3 3 2" xfId="36344" xr:uid="{41E86D68-9788-4437-A3FB-8DFB588FE999}"/>
    <cellStyle name="Total 12 3 4" xfId="31059" xr:uid="{81B27CB7-D6AC-4085-87BA-1181F545C145}"/>
    <cellStyle name="Total 12 4" xfId="27175" xr:uid="{00000000-0005-0000-0000-000024750000}"/>
    <cellStyle name="Total 12 4 2" xfId="30298" xr:uid="{00000000-0005-0000-0000-000025750000}"/>
    <cellStyle name="Total 12 4 2 2" xfId="39154" xr:uid="{3A0601AE-7C66-43FA-AB41-A798C5CC7E49}"/>
    <cellStyle name="Total 12 4 3" xfId="36046" xr:uid="{D399F94C-B885-4E90-BEF9-ACA0A06DD878}"/>
    <cellStyle name="Total 12 5" xfId="27475" xr:uid="{00000000-0005-0000-0000-000026750000}"/>
    <cellStyle name="Total 12 5 2" xfId="36342" xr:uid="{9A08A787-3538-4799-98C7-BA2C3409F19D}"/>
    <cellStyle name="Total 12 6" xfId="31057" xr:uid="{27AA6B32-9FD3-4728-9D90-F7411522D97D}"/>
    <cellStyle name="Total 13" xfId="22033" xr:uid="{00000000-0005-0000-0000-000027750000}"/>
    <cellStyle name="Total 13 2" xfId="22034" xr:uid="{00000000-0005-0000-0000-000028750000}"/>
    <cellStyle name="Total 13 2 2" xfId="27179" xr:uid="{00000000-0005-0000-0000-000029750000}"/>
    <cellStyle name="Total 13 2 2 2" xfId="30302" xr:uid="{00000000-0005-0000-0000-00002A750000}"/>
    <cellStyle name="Total 13 2 2 2 2" xfId="39158" xr:uid="{9FBCADEE-6AD5-440E-BDBF-EF4A6EFCCCB8}"/>
    <cellStyle name="Total 13 2 2 3" xfId="36050" xr:uid="{BCEE4D74-7AAE-41B8-B401-A2D8CA47043D}"/>
    <cellStyle name="Total 13 2 3" xfId="27479" xr:uid="{00000000-0005-0000-0000-00002B750000}"/>
    <cellStyle name="Total 13 2 3 2" xfId="36346" xr:uid="{11FCB319-1751-4449-B51D-3AC7806A40AE}"/>
    <cellStyle name="Total 13 2 4" xfId="31061" xr:uid="{4A509284-7C3D-464B-B7F4-82DB34F814E9}"/>
    <cellStyle name="Total 13 3" xfId="22035" xr:uid="{00000000-0005-0000-0000-00002C750000}"/>
    <cellStyle name="Total 13 3 2" xfId="27180" xr:uid="{00000000-0005-0000-0000-00002D750000}"/>
    <cellStyle name="Total 13 3 2 2" xfId="30303" xr:uid="{00000000-0005-0000-0000-00002E750000}"/>
    <cellStyle name="Total 13 3 2 2 2" xfId="39159" xr:uid="{E9DC7EE4-73A7-4CED-8105-BC7A290C1C3E}"/>
    <cellStyle name="Total 13 3 2 3" xfId="36051" xr:uid="{3E66C84F-9F54-4CC1-AA07-30B2F7E542AB}"/>
    <cellStyle name="Total 13 3 3" xfId="27480" xr:uid="{00000000-0005-0000-0000-00002F750000}"/>
    <cellStyle name="Total 13 3 3 2" xfId="36347" xr:uid="{C40697DE-D232-4205-84E8-4A10C127D98D}"/>
    <cellStyle name="Total 13 3 4" xfId="31062" xr:uid="{63F0157B-4165-4653-BF2A-D43DD2A60531}"/>
    <cellStyle name="Total 13 4" xfId="27178" xr:uid="{00000000-0005-0000-0000-000030750000}"/>
    <cellStyle name="Total 13 4 2" xfId="30301" xr:uid="{00000000-0005-0000-0000-000031750000}"/>
    <cellStyle name="Total 13 4 2 2" xfId="39157" xr:uid="{C5CCDCCD-4619-4DA5-BE77-70B33F470507}"/>
    <cellStyle name="Total 13 4 3" xfId="36049" xr:uid="{D1BF90FE-EACB-4FDD-A0D3-60B3B8F90B47}"/>
    <cellStyle name="Total 13 5" xfId="27478" xr:uid="{00000000-0005-0000-0000-000032750000}"/>
    <cellStyle name="Total 13 5 2" xfId="36345" xr:uid="{49DFDD80-B2A0-4D03-8C5D-E07C72FEA5A5}"/>
    <cellStyle name="Total 13 6" xfId="31060" xr:uid="{9F09734C-D519-4F56-801F-87E98839B8FB}"/>
    <cellStyle name="Total 14" xfId="22036" xr:uid="{00000000-0005-0000-0000-000033750000}"/>
    <cellStyle name="Total 14 2" xfId="22037" xr:uid="{00000000-0005-0000-0000-000034750000}"/>
    <cellStyle name="Total 14 2 2" xfId="27182" xr:uid="{00000000-0005-0000-0000-000035750000}"/>
    <cellStyle name="Total 14 2 2 2" xfId="30305" xr:uid="{00000000-0005-0000-0000-000036750000}"/>
    <cellStyle name="Total 14 2 2 2 2" xfId="39161" xr:uid="{3578FE67-2489-4038-A052-BEB81E6FA3AD}"/>
    <cellStyle name="Total 14 2 2 3" xfId="36053" xr:uid="{71955405-9C58-4C7D-9A1D-B91402A037FB}"/>
    <cellStyle name="Total 14 2 3" xfId="27482" xr:uid="{00000000-0005-0000-0000-000037750000}"/>
    <cellStyle name="Total 14 2 3 2" xfId="36349" xr:uid="{CC01EBEB-C7B9-4900-9F8D-F12852DC18B4}"/>
    <cellStyle name="Total 14 2 4" xfId="31064" xr:uid="{D695B047-9316-4E25-8DCD-8715E56B4FAB}"/>
    <cellStyle name="Total 14 3" xfId="22038" xr:uid="{00000000-0005-0000-0000-000038750000}"/>
    <cellStyle name="Total 14 3 2" xfId="27183" xr:uid="{00000000-0005-0000-0000-000039750000}"/>
    <cellStyle name="Total 14 3 2 2" xfId="30306" xr:uid="{00000000-0005-0000-0000-00003A750000}"/>
    <cellStyle name="Total 14 3 2 2 2" xfId="39162" xr:uid="{9CA9D8AD-4CCC-4E82-B467-E3F71FB78475}"/>
    <cellStyle name="Total 14 3 2 3" xfId="36054" xr:uid="{F9723861-B19C-449C-99DE-3982153A347B}"/>
    <cellStyle name="Total 14 3 3" xfId="27483" xr:uid="{00000000-0005-0000-0000-00003B750000}"/>
    <cellStyle name="Total 14 3 3 2" xfId="36350" xr:uid="{5A484D96-9FD5-4D4B-A31D-26DA9B2230BF}"/>
    <cellStyle name="Total 14 3 4" xfId="31065" xr:uid="{02B9519F-E129-44DF-ACDA-98844BC23B1E}"/>
    <cellStyle name="Total 14 4" xfId="27181" xr:uid="{00000000-0005-0000-0000-00003C750000}"/>
    <cellStyle name="Total 14 4 2" xfId="30304" xr:uid="{00000000-0005-0000-0000-00003D750000}"/>
    <cellStyle name="Total 14 4 2 2" xfId="39160" xr:uid="{2E4224C0-B0B7-4029-970F-7D75E6BCFE7C}"/>
    <cellStyle name="Total 14 4 3" xfId="36052" xr:uid="{6845A806-BDA3-4A65-8166-F32DF30FFC16}"/>
    <cellStyle name="Total 14 5" xfId="27481" xr:uid="{00000000-0005-0000-0000-00003E750000}"/>
    <cellStyle name="Total 14 5 2" xfId="36348" xr:uid="{2BF053F4-CACE-43AF-AA3F-ADEF946B09B7}"/>
    <cellStyle name="Total 14 6" xfId="31063" xr:uid="{3FEC1ACE-17B9-48B3-9E4D-62E5E6174FEA}"/>
    <cellStyle name="Total 15" xfId="22039" xr:uid="{00000000-0005-0000-0000-00003F750000}"/>
    <cellStyle name="Total 15 2" xfId="22040" xr:uid="{00000000-0005-0000-0000-000040750000}"/>
    <cellStyle name="Total 15 2 2" xfId="27185" xr:uid="{00000000-0005-0000-0000-000041750000}"/>
    <cellStyle name="Total 15 2 2 2" xfId="30308" xr:uid="{00000000-0005-0000-0000-000042750000}"/>
    <cellStyle name="Total 15 2 2 2 2" xfId="39164" xr:uid="{64E594D4-582B-41EF-83CD-505D3F339438}"/>
    <cellStyle name="Total 15 2 2 3" xfId="36056" xr:uid="{547D2BF4-AC04-4F82-A7A8-FE7C34BE831C}"/>
    <cellStyle name="Total 15 2 3" xfId="27485" xr:uid="{00000000-0005-0000-0000-000043750000}"/>
    <cellStyle name="Total 15 2 3 2" xfId="36352" xr:uid="{A6E9924C-AD86-439E-A47E-556486578FB6}"/>
    <cellStyle name="Total 15 2 4" xfId="31067" xr:uid="{1D4827A6-28DF-47B6-878A-DB26CD484EAE}"/>
    <cellStyle name="Total 15 3" xfId="22041" xr:uid="{00000000-0005-0000-0000-000044750000}"/>
    <cellStyle name="Total 15 3 2" xfId="27186" xr:uid="{00000000-0005-0000-0000-000045750000}"/>
    <cellStyle name="Total 15 3 2 2" xfId="30309" xr:uid="{00000000-0005-0000-0000-000046750000}"/>
    <cellStyle name="Total 15 3 2 2 2" xfId="39165" xr:uid="{05B640C5-9874-476D-B21B-D28BBAE7E336}"/>
    <cellStyle name="Total 15 3 2 3" xfId="36057" xr:uid="{3A2996A9-B4BA-408A-8E55-6B41C077DF5C}"/>
    <cellStyle name="Total 15 3 3" xfId="27486" xr:uid="{00000000-0005-0000-0000-000047750000}"/>
    <cellStyle name="Total 15 3 3 2" xfId="36353" xr:uid="{B109CF0C-8EE6-4904-840F-01F245030B29}"/>
    <cellStyle name="Total 15 3 4" xfId="31068" xr:uid="{B65AE288-BADB-47B9-8068-6DB6484456E9}"/>
    <cellStyle name="Total 15 4" xfId="27184" xr:uid="{00000000-0005-0000-0000-000048750000}"/>
    <cellStyle name="Total 15 4 2" xfId="30307" xr:uid="{00000000-0005-0000-0000-000049750000}"/>
    <cellStyle name="Total 15 4 2 2" xfId="39163" xr:uid="{03CF543B-10DC-4094-A4AD-5B4E4ABE58A7}"/>
    <cellStyle name="Total 15 4 3" xfId="36055" xr:uid="{EF27E323-D79F-4FCC-BD29-7B25751945BB}"/>
    <cellStyle name="Total 15 5" xfId="27484" xr:uid="{00000000-0005-0000-0000-00004A750000}"/>
    <cellStyle name="Total 15 5 2" xfId="36351" xr:uid="{A0A9EADF-3BDC-49C2-9D78-D314A0CFC79C}"/>
    <cellStyle name="Total 15 6" xfId="31066" xr:uid="{5C75041E-4392-4426-A94A-3940A8817C3F}"/>
    <cellStyle name="Total 16" xfId="22042" xr:uid="{00000000-0005-0000-0000-00004B750000}"/>
    <cellStyle name="Total 16 2" xfId="22043" xr:uid="{00000000-0005-0000-0000-00004C750000}"/>
    <cellStyle name="Total 16 2 2" xfId="27188" xr:uid="{00000000-0005-0000-0000-00004D750000}"/>
    <cellStyle name="Total 16 2 2 2" xfId="30311" xr:uid="{00000000-0005-0000-0000-00004E750000}"/>
    <cellStyle name="Total 16 2 2 2 2" xfId="39167" xr:uid="{CEB3930B-BA23-49AE-A64F-94A9F83A8EF7}"/>
    <cellStyle name="Total 16 2 2 3" xfId="36059" xr:uid="{C36D1758-484E-410F-9017-64ECFA4709D6}"/>
    <cellStyle name="Total 16 2 3" xfId="27488" xr:uid="{00000000-0005-0000-0000-00004F750000}"/>
    <cellStyle name="Total 16 2 3 2" xfId="36355" xr:uid="{84A4DF02-328D-4272-8761-F8A9D67B087F}"/>
    <cellStyle name="Total 16 2 4" xfId="31070" xr:uid="{379B2AE2-CDF7-4035-9450-38F473F290DC}"/>
    <cellStyle name="Total 16 3" xfId="22044" xr:uid="{00000000-0005-0000-0000-000050750000}"/>
    <cellStyle name="Total 16 3 2" xfId="27189" xr:uid="{00000000-0005-0000-0000-000051750000}"/>
    <cellStyle name="Total 16 3 2 2" xfId="30312" xr:uid="{00000000-0005-0000-0000-000052750000}"/>
    <cellStyle name="Total 16 3 2 2 2" xfId="39168" xr:uid="{225BF0EA-E418-47D9-8DF7-2A1AC43F204B}"/>
    <cellStyle name="Total 16 3 2 3" xfId="36060" xr:uid="{C4E99498-30DD-4F4A-87E4-2D7E49833138}"/>
    <cellStyle name="Total 16 3 3" xfId="27489" xr:uid="{00000000-0005-0000-0000-000053750000}"/>
    <cellStyle name="Total 16 3 3 2" xfId="36356" xr:uid="{7863D0DF-EA51-46CA-9492-82734EE7E9E1}"/>
    <cellStyle name="Total 16 3 4" xfId="31071" xr:uid="{70728902-6193-494F-B7AE-8027C03BE169}"/>
    <cellStyle name="Total 16 4" xfId="27187" xr:uid="{00000000-0005-0000-0000-000054750000}"/>
    <cellStyle name="Total 16 4 2" xfId="30310" xr:uid="{00000000-0005-0000-0000-000055750000}"/>
    <cellStyle name="Total 16 4 2 2" xfId="39166" xr:uid="{B65154D2-5CF1-4B34-99E2-731FD6FD56D2}"/>
    <cellStyle name="Total 16 4 3" xfId="36058" xr:uid="{DBB7FC3E-A324-4ADB-8B02-99A277F1577B}"/>
    <cellStyle name="Total 16 5" xfId="27487" xr:uid="{00000000-0005-0000-0000-000056750000}"/>
    <cellStyle name="Total 16 5 2" xfId="36354" xr:uid="{5DD1988D-90F7-46B3-8380-F7D6A392DBE8}"/>
    <cellStyle name="Total 16 6" xfId="31069" xr:uid="{6C7E632D-D191-4C28-9F83-C664DCD291E6}"/>
    <cellStyle name="Total 17" xfId="22045" xr:uid="{00000000-0005-0000-0000-000057750000}"/>
    <cellStyle name="Total 18" xfId="22046" xr:uid="{00000000-0005-0000-0000-000058750000}"/>
    <cellStyle name="Total 2" xfId="1006" xr:uid="{00000000-0005-0000-0000-000059750000}"/>
    <cellStyle name="Total 2 2" xfId="22047" xr:uid="{00000000-0005-0000-0000-00005A750000}"/>
    <cellStyle name="Total 2 2 2" xfId="22048" xr:uid="{00000000-0005-0000-0000-00005B750000}"/>
    <cellStyle name="Total 2 2 2 2" xfId="22049" xr:uid="{00000000-0005-0000-0000-00005C750000}"/>
    <cellStyle name="Total 2 2 2 2 2" xfId="27192" xr:uid="{00000000-0005-0000-0000-00005D750000}"/>
    <cellStyle name="Total 2 2 2 2 2 2" xfId="30315" xr:uid="{00000000-0005-0000-0000-00005E750000}"/>
    <cellStyle name="Total 2 2 2 2 2 2 2" xfId="39171" xr:uid="{5F43A27C-4C47-44FB-80CD-D9A839BD5AC2}"/>
    <cellStyle name="Total 2 2 2 2 2 3" xfId="36063" xr:uid="{02612F1F-E80D-4CB2-8C04-498214908C6A}"/>
    <cellStyle name="Total 2 2 2 2 3" xfId="27492" xr:uid="{00000000-0005-0000-0000-00005F750000}"/>
    <cellStyle name="Total 2 2 2 2 3 2" xfId="36359" xr:uid="{877586E8-0530-4FA1-96A9-847C32241537}"/>
    <cellStyle name="Total 2 2 2 2 4" xfId="31074" xr:uid="{6FD3DDF2-038C-4428-8901-91BEF8BED2CE}"/>
    <cellStyle name="Total 2 2 2 3" xfId="22050" xr:uid="{00000000-0005-0000-0000-000060750000}"/>
    <cellStyle name="Total 2 2 2 3 2" xfId="27193" xr:uid="{00000000-0005-0000-0000-000061750000}"/>
    <cellStyle name="Total 2 2 2 3 2 2" xfId="30316" xr:uid="{00000000-0005-0000-0000-000062750000}"/>
    <cellStyle name="Total 2 2 2 3 2 2 2" xfId="39172" xr:uid="{A28B285F-6A9B-461A-A539-190B8C46269E}"/>
    <cellStyle name="Total 2 2 2 3 2 3" xfId="36064" xr:uid="{FD3001A5-BCFC-453A-81CE-2A80AE27A618}"/>
    <cellStyle name="Total 2 2 2 3 3" xfId="27493" xr:uid="{00000000-0005-0000-0000-000063750000}"/>
    <cellStyle name="Total 2 2 2 3 3 2" xfId="36360" xr:uid="{156FE15F-C6D2-4AF7-A8D9-6F5DBF0B0BF7}"/>
    <cellStyle name="Total 2 2 2 3 4" xfId="31075" xr:uid="{592FD2F8-B41A-449F-888B-463C1FB570B2}"/>
    <cellStyle name="Total 2 2 2 4" xfId="27191" xr:uid="{00000000-0005-0000-0000-000064750000}"/>
    <cellStyle name="Total 2 2 2 4 2" xfId="30314" xr:uid="{00000000-0005-0000-0000-000065750000}"/>
    <cellStyle name="Total 2 2 2 4 2 2" xfId="39170" xr:uid="{B29D0DDE-A71C-44A2-83DE-48115A36AF53}"/>
    <cellStyle name="Total 2 2 2 4 3" xfId="36062" xr:uid="{99DB9D78-3B66-43FD-8502-D618791F7587}"/>
    <cellStyle name="Total 2 2 2 5" xfId="27491" xr:uid="{00000000-0005-0000-0000-000066750000}"/>
    <cellStyle name="Total 2 2 2 5 2" xfId="36358" xr:uid="{DD869A25-DEAB-406E-BDDD-D04A440E4C5B}"/>
    <cellStyle name="Total 2 2 2 6" xfId="31073" xr:uid="{3652D8E8-3BA9-4A8D-87A7-89DB26BA6064}"/>
    <cellStyle name="Total 2 2 3" xfId="22051" xr:uid="{00000000-0005-0000-0000-000067750000}"/>
    <cellStyle name="Total 2 2 3 2" xfId="27194" xr:uid="{00000000-0005-0000-0000-000068750000}"/>
    <cellStyle name="Total 2 2 3 2 2" xfId="30317" xr:uid="{00000000-0005-0000-0000-000069750000}"/>
    <cellStyle name="Total 2 2 3 2 2 2" xfId="39173" xr:uid="{A31C5EC0-F18A-4D08-93BA-06C33A9C12FC}"/>
    <cellStyle name="Total 2 2 3 2 3" xfId="36065" xr:uid="{CB8305AD-670F-428F-A936-825E82099188}"/>
    <cellStyle name="Total 2 2 3 3" xfId="27494" xr:uid="{00000000-0005-0000-0000-00006A750000}"/>
    <cellStyle name="Total 2 2 3 3 2" xfId="36361" xr:uid="{02987D28-CD56-400D-AF3D-AB9135BD29CA}"/>
    <cellStyle name="Total 2 2 3 4" xfId="31076" xr:uid="{D5B35F8A-6470-4D5E-BC14-05BE8C4D11A4}"/>
    <cellStyle name="Total 2 2 4" xfId="22052" xr:uid="{00000000-0005-0000-0000-00006B750000}"/>
    <cellStyle name="Total 2 2 4 2" xfId="27195" xr:uid="{00000000-0005-0000-0000-00006C750000}"/>
    <cellStyle name="Total 2 2 4 2 2" xfId="30318" xr:uid="{00000000-0005-0000-0000-00006D750000}"/>
    <cellStyle name="Total 2 2 4 2 2 2" xfId="39174" xr:uid="{DAE71099-61CE-4B0B-9825-583A9D1F089F}"/>
    <cellStyle name="Total 2 2 4 2 3" xfId="36066" xr:uid="{27D73ECE-1C0B-4B9C-8967-A0784875C48A}"/>
    <cellStyle name="Total 2 2 4 3" xfId="27495" xr:uid="{00000000-0005-0000-0000-00006E750000}"/>
    <cellStyle name="Total 2 2 4 3 2" xfId="36362" xr:uid="{66FA75B9-E265-4460-B30E-257C715752F5}"/>
    <cellStyle name="Total 2 2 4 4" xfId="31077" xr:uid="{51EA6AC6-B3B0-4FBF-9224-0DD02D01CCCE}"/>
    <cellStyle name="Total 2 2 5" xfId="27190" xr:uid="{00000000-0005-0000-0000-00006F750000}"/>
    <cellStyle name="Total 2 2 5 2" xfId="30313" xr:uid="{00000000-0005-0000-0000-000070750000}"/>
    <cellStyle name="Total 2 2 5 2 2" xfId="39169" xr:uid="{30AB5BDE-D0BD-4384-ADB2-84BD11B2790F}"/>
    <cellStyle name="Total 2 2 5 3" xfId="36061" xr:uid="{B12C0EAA-1709-496A-9BD7-4264CD3C61F1}"/>
    <cellStyle name="Total 2 2 6" xfId="27490" xr:uid="{00000000-0005-0000-0000-000071750000}"/>
    <cellStyle name="Total 2 2 6 2" xfId="36357" xr:uid="{37B0737A-DD23-4AEB-827E-AEC77892F000}"/>
    <cellStyle name="Total 2 2 7" xfId="31072" xr:uid="{C0EB6E81-111F-4D21-8FB3-108719528218}"/>
    <cellStyle name="Total 2 3" xfId="22053" xr:uid="{00000000-0005-0000-0000-000072750000}"/>
    <cellStyle name="Total 2 3 2" xfId="22054" xr:uid="{00000000-0005-0000-0000-000073750000}"/>
    <cellStyle name="Total 2 3 2 2" xfId="27197" xr:uid="{00000000-0005-0000-0000-000074750000}"/>
    <cellStyle name="Total 2 3 2 2 2" xfId="30320" xr:uid="{00000000-0005-0000-0000-000075750000}"/>
    <cellStyle name="Total 2 3 2 2 2 2" xfId="39176" xr:uid="{4EE417D6-30AE-426F-99BA-7CBC088A54B3}"/>
    <cellStyle name="Total 2 3 2 2 3" xfId="36068" xr:uid="{8DFC01C7-5F15-44B0-89C9-23C66713146B}"/>
    <cellStyle name="Total 2 3 2 3" xfId="27497" xr:uid="{00000000-0005-0000-0000-000076750000}"/>
    <cellStyle name="Total 2 3 2 3 2" xfId="36364" xr:uid="{A9394572-DF86-436C-8817-9F471559497D}"/>
    <cellStyle name="Total 2 3 2 4" xfId="31079" xr:uid="{084BFAC2-7AD9-4349-87DD-5C0795CD1479}"/>
    <cellStyle name="Total 2 3 3" xfId="22055" xr:uid="{00000000-0005-0000-0000-000077750000}"/>
    <cellStyle name="Total 2 3 3 2" xfId="27198" xr:uid="{00000000-0005-0000-0000-000078750000}"/>
    <cellStyle name="Total 2 3 3 2 2" xfId="30321" xr:uid="{00000000-0005-0000-0000-000079750000}"/>
    <cellStyle name="Total 2 3 3 2 2 2" xfId="39177" xr:uid="{06631A9E-BD34-442F-911C-F1BC96D86C09}"/>
    <cellStyle name="Total 2 3 3 2 3" xfId="36069" xr:uid="{000A62BD-F11B-4E1C-A03A-1000333887D3}"/>
    <cellStyle name="Total 2 3 3 3" xfId="27498" xr:uid="{00000000-0005-0000-0000-00007A750000}"/>
    <cellStyle name="Total 2 3 3 3 2" xfId="36365" xr:uid="{309C8B6E-BD2D-497C-A498-7690F5D110BB}"/>
    <cellStyle name="Total 2 3 3 4" xfId="31080" xr:uid="{3D95BC11-8114-4177-BD42-6231A0BF0ECC}"/>
    <cellStyle name="Total 2 3 4" xfId="27196" xr:uid="{00000000-0005-0000-0000-00007B750000}"/>
    <cellStyle name="Total 2 3 4 2" xfId="30319" xr:uid="{00000000-0005-0000-0000-00007C750000}"/>
    <cellStyle name="Total 2 3 4 2 2" xfId="39175" xr:uid="{629E7886-39B6-420F-84F9-B64CA9204D8C}"/>
    <cellStyle name="Total 2 3 4 3" xfId="36067" xr:uid="{E09767BC-E98D-4AFE-80AE-6055C8CBADEE}"/>
    <cellStyle name="Total 2 3 5" xfId="27496" xr:uid="{00000000-0005-0000-0000-00007D750000}"/>
    <cellStyle name="Total 2 3 5 2" xfId="36363" xr:uid="{DB074C02-8C4C-4FA9-B6EA-1491121B31AB}"/>
    <cellStyle name="Total 2 3 6" xfId="31078" xr:uid="{BE99F5EB-2A4B-4706-929E-E1965AA13DAE}"/>
    <cellStyle name="Total 2 4" xfId="22056" xr:uid="{00000000-0005-0000-0000-00007E750000}"/>
    <cellStyle name="Total 2 4 2" xfId="22057" xr:uid="{00000000-0005-0000-0000-00007F750000}"/>
    <cellStyle name="Total 2 4 2 2" xfId="27200" xr:uid="{00000000-0005-0000-0000-000080750000}"/>
    <cellStyle name="Total 2 4 2 2 2" xfId="30323" xr:uid="{00000000-0005-0000-0000-000081750000}"/>
    <cellStyle name="Total 2 4 2 2 2 2" xfId="39179" xr:uid="{C438B628-D805-4546-9962-AEE49A12104C}"/>
    <cellStyle name="Total 2 4 2 2 3" xfId="36071" xr:uid="{E16218E9-40B2-445A-ADCC-90B88E5AF93B}"/>
    <cellStyle name="Total 2 4 2 3" xfId="27500" xr:uid="{00000000-0005-0000-0000-000082750000}"/>
    <cellStyle name="Total 2 4 2 3 2" xfId="36367" xr:uid="{798AEAD0-0041-4E97-A4C7-27711E27D63C}"/>
    <cellStyle name="Total 2 4 2 4" xfId="31082" xr:uid="{4156F2E5-8D68-48AA-A2D2-B66E6F27F1A7}"/>
    <cellStyle name="Total 2 4 3" xfId="27199" xr:uid="{00000000-0005-0000-0000-000083750000}"/>
    <cellStyle name="Total 2 4 3 2" xfId="30322" xr:uid="{00000000-0005-0000-0000-000084750000}"/>
    <cellStyle name="Total 2 4 3 2 2" xfId="39178" xr:uid="{E75E44B6-EBC1-42A5-A454-AE6924C8B933}"/>
    <cellStyle name="Total 2 4 3 3" xfId="36070" xr:uid="{3BBD7972-BC68-4163-930A-B8D827178AFC}"/>
    <cellStyle name="Total 2 4 4" xfId="27499" xr:uid="{00000000-0005-0000-0000-000085750000}"/>
    <cellStyle name="Total 2 4 4 2" xfId="36366" xr:uid="{1F8FCBC2-A212-4819-9BC2-AEC9D903478C}"/>
    <cellStyle name="Total 2 4 5" xfId="31081" xr:uid="{627F107E-3143-464F-8D20-24DDF52C7DB8}"/>
    <cellStyle name="Total 2 5" xfId="22058" xr:uid="{00000000-0005-0000-0000-000086750000}"/>
    <cellStyle name="Total 2 6" xfId="22059" xr:uid="{00000000-0005-0000-0000-000087750000}"/>
    <cellStyle name="Total 2 6 2" xfId="27201" xr:uid="{00000000-0005-0000-0000-000088750000}"/>
    <cellStyle name="Total 2 6 2 2" xfId="30324" xr:uid="{00000000-0005-0000-0000-000089750000}"/>
    <cellStyle name="Total 2 6 2 2 2" xfId="39180" xr:uid="{853A38C1-F823-46C7-880F-0CBF0E406B04}"/>
    <cellStyle name="Total 2 6 2 3" xfId="36072" xr:uid="{7B1A2B7E-04C3-45F2-90EB-88A128D9F5DC}"/>
    <cellStyle name="Total 2 6 3" xfId="27501" xr:uid="{00000000-0005-0000-0000-00008A750000}"/>
    <cellStyle name="Total 2 6 3 2" xfId="36368" xr:uid="{3C23D84C-C061-4BEC-A3F3-B62737E8FF22}"/>
    <cellStyle name="Total 2 6 4" xfId="31083" xr:uid="{1C6D4A47-4563-4812-8E29-22DD0ED02C45}"/>
    <cellStyle name="Total 2 7" xfId="22060" xr:uid="{00000000-0005-0000-0000-00008B750000}"/>
    <cellStyle name="Total 2 7 2" xfId="27202" xr:uid="{00000000-0005-0000-0000-00008C750000}"/>
    <cellStyle name="Total 2 7 2 2" xfId="30325" xr:uid="{00000000-0005-0000-0000-00008D750000}"/>
    <cellStyle name="Total 2 7 2 2 2" xfId="39181" xr:uid="{94FF83BB-25C8-4C58-9F00-C4EC7B4124C1}"/>
    <cellStyle name="Total 2 7 2 3" xfId="36073" xr:uid="{1076BA37-B05E-4212-9B4F-2F2FDE93B509}"/>
    <cellStyle name="Total 2 7 3" xfId="27502" xr:uid="{00000000-0005-0000-0000-00008E750000}"/>
    <cellStyle name="Total 2 7 3 2" xfId="36369" xr:uid="{A9BC1EC0-4BF3-447A-BF5A-02CDCC91C39A}"/>
    <cellStyle name="Total 2 7 4" xfId="31084" xr:uid="{0CAF1465-6302-4DF7-AB6B-2C53D135601B}"/>
    <cellStyle name="Total 3" xfId="1007" xr:uid="{00000000-0005-0000-0000-00008F750000}"/>
    <cellStyle name="Total 3 2" xfId="22061" xr:uid="{00000000-0005-0000-0000-000090750000}"/>
    <cellStyle name="Total 3 2 2" xfId="22062" xr:uid="{00000000-0005-0000-0000-000091750000}"/>
    <cellStyle name="Total 3 2 2 2" xfId="22063" xr:uid="{00000000-0005-0000-0000-000092750000}"/>
    <cellStyle name="Total 3 2 2 2 2" xfId="27205" xr:uid="{00000000-0005-0000-0000-000093750000}"/>
    <cellStyle name="Total 3 2 2 2 2 2" xfId="30328" xr:uid="{00000000-0005-0000-0000-000094750000}"/>
    <cellStyle name="Total 3 2 2 2 2 2 2" xfId="39184" xr:uid="{C3B7565B-EFFF-40D6-9FF8-9DFD0678514D}"/>
    <cellStyle name="Total 3 2 2 2 2 3" xfId="36076" xr:uid="{E02AA244-F8E4-41F0-88E2-B99ED9510DA9}"/>
    <cellStyle name="Total 3 2 2 2 3" xfId="27505" xr:uid="{00000000-0005-0000-0000-000095750000}"/>
    <cellStyle name="Total 3 2 2 2 3 2" xfId="36372" xr:uid="{D625DF18-F7E5-424C-A7ED-F4EEAF7ED936}"/>
    <cellStyle name="Total 3 2 2 2 4" xfId="31087" xr:uid="{AD8C1AAF-7EF8-4B3E-BA0B-ED4FF1FB0814}"/>
    <cellStyle name="Total 3 2 2 3" xfId="22064" xr:uid="{00000000-0005-0000-0000-000096750000}"/>
    <cellStyle name="Total 3 2 2 3 2" xfId="27206" xr:uid="{00000000-0005-0000-0000-000097750000}"/>
    <cellStyle name="Total 3 2 2 3 2 2" xfId="30329" xr:uid="{00000000-0005-0000-0000-000098750000}"/>
    <cellStyle name="Total 3 2 2 3 2 2 2" xfId="39185" xr:uid="{4B00F500-2025-4FEE-9682-DE7ED5CC410F}"/>
    <cellStyle name="Total 3 2 2 3 2 3" xfId="36077" xr:uid="{58158EDC-7601-4EE6-8AE4-A363D80AF4AD}"/>
    <cellStyle name="Total 3 2 2 3 3" xfId="27506" xr:uid="{00000000-0005-0000-0000-000099750000}"/>
    <cellStyle name="Total 3 2 2 3 3 2" xfId="36373" xr:uid="{45D992AE-276E-4169-81BE-60546952CE3A}"/>
    <cellStyle name="Total 3 2 2 3 4" xfId="31088" xr:uid="{F6118371-7EF4-4102-97D0-DDAEC4ABD809}"/>
    <cellStyle name="Total 3 2 2 4" xfId="27204" xr:uid="{00000000-0005-0000-0000-00009A750000}"/>
    <cellStyle name="Total 3 2 2 4 2" xfId="30327" xr:uid="{00000000-0005-0000-0000-00009B750000}"/>
    <cellStyle name="Total 3 2 2 4 2 2" xfId="39183" xr:uid="{50DAE591-83B7-4BA6-BF50-210B8F48A940}"/>
    <cellStyle name="Total 3 2 2 4 3" xfId="36075" xr:uid="{124CAB55-6DBE-4674-A71B-6D5AAC2ED173}"/>
    <cellStyle name="Total 3 2 2 5" xfId="27504" xr:uid="{00000000-0005-0000-0000-00009C750000}"/>
    <cellStyle name="Total 3 2 2 5 2" xfId="36371" xr:uid="{8806BBAE-7161-4760-896F-1794E95D571C}"/>
    <cellStyle name="Total 3 2 2 6" xfId="31086" xr:uid="{8FCF49E0-EAAA-4BAA-B5F9-DBECBE0A9D4A}"/>
    <cellStyle name="Total 3 2 3" xfId="22065" xr:uid="{00000000-0005-0000-0000-00009D750000}"/>
    <cellStyle name="Total 3 2 3 2" xfId="27207" xr:uid="{00000000-0005-0000-0000-00009E750000}"/>
    <cellStyle name="Total 3 2 3 2 2" xfId="30330" xr:uid="{00000000-0005-0000-0000-00009F750000}"/>
    <cellStyle name="Total 3 2 3 2 2 2" xfId="39186" xr:uid="{FCE00E08-5A87-443C-AC63-7ED5AF3D4185}"/>
    <cellStyle name="Total 3 2 3 2 3" xfId="36078" xr:uid="{90588E33-B538-45B2-BCBC-C5034179E62B}"/>
    <cellStyle name="Total 3 2 3 3" xfId="27507" xr:uid="{00000000-0005-0000-0000-0000A0750000}"/>
    <cellStyle name="Total 3 2 3 3 2" xfId="36374" xr:uid="{C2D88148-A9C9-4308-88C8-249DB4C87C9C}"/>
    <cellStyle name="Total 3 2 3 4" xfId="31089" xr:uid="{BF8F0C65-C4F6-449D-8A91-88BDAFC7C300}"/>
    <cellStyle name="Total 3 2 4" xfId="22066" xr:uid="{00000000-0005-0000-0000-0000A1750000}"/>
    <cellStyle name="Total 3 2 4 2" xfId="27208" xr:uid="{00000000-0005-0000-0000-0000A2750000}"/>
    <cellStyle name="Total 3 2 4 2 2" xfId="30331" xr:uid="{00000000-0005-0000-0000-0000A3750000}"/>
    <cellStyle name="Total 3 2 4 2 2 2" xfId="39187" xr:uid="{D0C2E608-78F1-4111-BC10-6AF1B868AD6A}"/>
    <cellStyle name="Total 3 2 4 2 3" xfId="36079" xr:uid="{E1C16B92-7973-40A2-9B8C-1EB392DBDF1D}"/>
    <cellStyle name="Total 3 2 4 3" xfId="27508" xr:uid="{00000000-0005-0000-0000-0000A4750000}"/>
    <cellStyle name="Total 3 2 4 3 2" xfId="36375" xr:uid="{DFFB8B4A-7769-479E-99D8-ADAD77F30248}"/>
    <cellStyle name="Total 3 2 4 4" xfId="31090" xr:uid="{2ECB9EA7-5A08-4F96-BBDA-5AF736FC9506}"/>
    <cellStyle name="Total 3 2 5" xfId="27203" xr:uid="{00000000-0005-0000-0000-0000A5750000}"/>
    <cellStyle name="Total 3 2 5 2" xfId="30326" xr:uid="{00000000-0005-0000-0000-0000A6750000}"/>
    <cellStyle name="Total 3 2 5 2 2" xfId="39182" xr:uid="{F616B714-93ED-4BC7-9DA8-8D16D58BB2A7}"/>
    <cellStyle name="Total 3 2 5 3" xfId="36074" xr:uid="{12463805-E935-49B3-BD83-B7499F0254B7}"/>
    <cellStyle name="Total 3 2 6" xfId="27503" xr:uid="{00000000-0005-0000-0000-0000A7750000}"/>
    <cellStyle name="Total 3 2 6 2" xfId="36370" xr:uid="{300C11F0-7A8B-439C-B5EC-9245219CEB6C}"/>
    <cellStyle name="Total 3 2 7" xfId="31085" xr:uid="{02ECCF6C-B10A-48DA-BFD7-C121983613FC}"/>
    <cellStyle name="Total 3 3" xfId="22067" xr:uid="{00000000-0005-0000-0000-0000A8750000}"/>
    <cellStyle name="Total 3 3 2" xfId="22068" xr:uid="{00000000-0005-0000-0000-0000A9750000}"/>
    <cellStyle name="Total 3 3 2 2" xfId="27210" xr:uid="{00000000-0005-0000-0000-0000AA750000}"/>
    <cellStyle name="Total 3 3 2 2 2" xfId="30333" xr:uid="{00000000-0005-0000-0000-0000AB750000}"/>
    <cellStyle name="Total 3 3 2 2 2 2" xfId="39189" xr:uid="{0C5DD2D1-A826-44E3-996A-EB7D5F43F5C1}"/>
    <cellStyle name="Total 3 3 2 2 3" xfId="36081" xr:uid="{855D4FA6-A3FE-4ADF-AFE0-058351827195}"/>
    <cellStyle name="Total 3 3 2 3" xfId="27510" xr:uid="{00000000-0005-0000-0000-0000AC750000}"/>
    <cellStyle name="Total 3 3 2 3 2" xfId="36377" xr:uid="{FD33F630-C133-4FF2-BBD3-1508CA989DFA}"/>
    <cellStyle name="Total 3 3 2 4" xfId="31092" xr:uid="{A9AB74A2-116F-48E3-B0E1-0DCC3BF1DAA2}"/>
    <cellStyle name="Total 3 3 3" xfId="22069" xr:uid="{00000000-0005-0000-0000-0000AD750000}"/>
    <cellStyle name="Total 3 3 3 2" xfId="27211" xr:uid="{00000000-0005-0000-0000-0000AE750000}"/>
    <cellStyle name="Total 3 3 3 2 2" xfId="30334" xr:uid="{00000000-0005-0000-0000-0000AF750000}"/>
    <cellStyle name="Total 3 3 3 2 2 2" xfId="39190" xr:uid="{161BB890-1DD2-43EA-B27E-1B5BFAB07520}"/>
    <cellStyle name="Total 3 3 3 2 3" xfId="36082" xr:uid="{4C5697DE-2D29-432D-A1CE-056F3C7975A4}"/>
    <cellStyle name="Total 3 3 3 3" xfId="27511" xr:uid="{00000000-0005-0000-0000-0000B0750000}"/>
    <cellStyle name="Total 3 3 3 3 2" xfId="36378" xr:uid="{038EAC40-AFD9-435D-AB6F-F93078632EBA}"/>
    <cellStyle name="Total 3 3 3 4" xfId="31093" xr:uid="{D0DC65F3-C5F6-4877-9F14-108873943DF8}"/>
    <cellStyle name="Total 3 3 4" xfId="27209" xr:uid="{00000000-0005-0000-0000-0000B1750000}"/>
    <cellStyle name="Total 3 3 4 2" xfId="30332" xr:uid="{00000000-0005-0000-0000-0000B2750000}"/>
    <cellStyle name="Total 3 3 4 2 2" xfId="39188" xr:uid="{6C252297-5D6C-4E08-9259-11E52A03C2EB}"/>
    <cellStyle name="Total 3 3 4 3" xfId="36080" xr:uid="{8DFDC3F2-004C-423A-A1D7-4FC014E7A687}"/>
    <cellStyle name="Total 3 3 5" xfId="27509" xr:uid="{00000000-0005-0000-0000-0000B3750000}"/>
    <cellStyle name="Total 3 3 5 2" xfId="36376" xr:uid="{690EEFE1-D20D-48BD-AF86-CDC26EB88665}"/>
    <cellStyle name="Total 3 3 6" xfId="31091" xr:uid="{22FAE3CC-CA5B-43F8-87E6-0026E7F33990}"/>
    <cellStyle name="Total 3 4" xfId="22070" xr:uid="{00000000-0005-0000-0000-0000B4750000}"/>
    <cellStyle name="Total 3 4 2" xfId="22071" xr:uid="{00000000-0005-0000-0000-0000B5750000}"/>
    <cellStyle name="Total 3 4 2 2" xfId="27213" xr:uid="{00000000-0005-0000-0000-0000B6750000}"/>
    <cellStyle name="Total 3 4 2 2 2" xfId="30336" xr:uid="{00000000-0005-0000-0000-0000B7750000}"/>
    <cellStyle name="Total 3 4 2 2 2 2" xfId="39192" xr:uid="{E9CE9AFE-FFF2-4B11-BA72-94DDD8A0468D}"/>
    <cellStyle name="Total 3 4 2 2 3" xfId="36084" xr:uid="{BEA0B453-D2E4-40A4-8ED9-046C283C6968}"/>
    <cellStyle name="Total 3 4 2 3" xfId="27513" xr:uid="{00000000-0005-0000-0000-0000B8750000}"/>
    <cellStyle name="Total 3 4 2 3 2" xfId="36380" xr:uid="{BA41CD4D-9D81-461F-AC06-248D2BBBDAEB}"/>
    <cellStyle name="Total 3 4 2 4" xfId="31095" xr:uid="{625F4ECD-A5E2-45CD-BC0E-C08EDC293A43}"/>
    <cellStyle name="Total 3 4 3" xfId="27212" xr:uid="{00000000-0005-0000-0000-0000B9750000}"/>
    <cellStyle name="Total 3 4 3 2" xfId="30335" xr:uid="{00000000-0005-0000-0000-0000BA750000}"/>
    <cellStyle name="Total 3 4 3 2 2" xfId="39191" xr:uid="{4CCEA4C4-9222-4B8B-95B0-08C4C4684AAC}"/>
    <cellStyle name="Total 3 4 3 3" xfId="36083" xr:uid="{F0F9F04B-EDA9-4D77-A576-F845F11FF953}"/>
    <cellStyle name="Total 3 4 4" xfId="27512" xr:uid="{00000000-0005-0000-0000-0000BB750000}"/>
    <cellStyle name="Total 3 4 4 2" xfId="36379" xr:uid="{A298A965-EB6D-489A-BA85-5E213B8136D4}"/>
    <cellStyle name="Total 3 4 5" xfId="31094" xr:uid="{015ACE8F-4573-4D86-B1FA-36F972782F1C}"/>
    <cellStyle name="Total 3 5" xfId="22072" xr:uid="{00000000-0005-0000-0000-0000BC750000}"/>
    <cellStyle name="Total 3 5 2" xfId="22073" xr:uid="{00000000-0005-0000-0000-0000BD750000}"/>
    <cellStyle name="Total 3 5 2 2" xfId="27215" xr:uid="{00000000-0005-0000-0000-0000BE750000}"/>
    <cellStyle name="Total 3 5 2 2 2" xfId="30338" xr:uid="{00000000-0005-0000-0000-0000BF750000}"/>
    <cellStyle name="Total 3 5 2 2 2 2" xfId="39194" xr:uid="{90EE620C-ABDC-43EE-AAE6-90697EB5A369}"/>
    <cellStyle name="Total 3 5 2 2 3" xfId="36086" xr:uid="{3CBDE61A-1C5F-44A1-80EB-41C67E98C5D9}"/>
    <cellStyle name="Total 3 5 2 3" xfId="27515" xr:uid="{00000000-0005-0000-0000-0000C0750000}"/>
    <cellStyle name="Total 3 5 2 3 2" xfId="36382" xr:uid="{2EA16823-0D61-4A90-93BF-088A854953C5}"/>
    <cellStyle name="Total 3 5 2 4" xfId="31097" xr:uid="{FBEC8567-F50C-435A-BA80-9855F2DBCCA5}"/>
    <cellStyle name="Total 3 5 3" xfId="27214" xr:uid="{00000000-0005-0000-0000-0000C1750000}"/>
    <cellStyle name="Total 3 5 3 2" xfId="30337" xr:uid="{00000000-0005-0000-0000-0000C2750000}"/>
    <cellStyle name="Total 3 5 3 2 2" xfId="39193" xr:uid="{FECDF07E-3AF9-48B3-AA28-4195574C3224}"/>
    <cellStyle name="Total 3 5 3 3" xfId="36085" xr:uid="{E36E7673-3D1D-4F5F-9DEF-7679B872AACE}"/>
    <cellStyle name="Total 3 5 4" xfId="27514" xr:uid="{00000000-0005-0000-0000-0000C3750000}"/>
    <cellStyle name="Total 3 5 4 2" xfId="36381" xr:uid="{34D41A0D-C15F-44BF-85CD-423640720DBC}"/>
    <cellStyle name="Total 3 5 5" xfId="31096" xr:uid="{EBEEBD94-C7C0-443F-9C83-4F5E7A50C496}"/>
    <cellStyle name="Total 3 6" xfId="22074" xr:uid="{00000000-0005-0000-0000-0000C4750000}"/>
    <cellStyle name="Total 3 6 2" xfId="27216" xr:uid="{00000000-0005-0000-0000-0000C5750000}"/>
    <cellStyle name="Total 3 6 2 2" xfId="30339" xr:uid="{00000000-0005-0000-0000-0000C6750000}"/>
    <cellStyle name="Total 3 6 2 2 2" xfId="39195" xr:uid="{50354AC0-EA97-4F78-895E-BEE319E358C7}"/>
    <cellStyle name="Total 3 6 2 3" xfId="36087" xr:uid="{BDB9D5C5-348A-48AD-9CD2-BB60B91F7D54}"/>
    <cellStyle name="Total 3 6 3" xfId="27516" xr:uid="{00000000-0005-0000-0000-0000C7750000}"/>
    <cellStyle name="Total 3 6 3 2" xfId="36383" xr:uid="{338AEBAF-7D7B-4B5A-827F-09479417420A}"/>
    <cellStyle name="Total 3 6 4" xfId="31098" xr:uid="{4F3A973D-811C-406B-AA42-CD28A15D1A9F}"/>
    <cellStyle name="Total 3 7" xfId="22075" xr:uid="{00000000-0005-0000-0000-0000C8750000}"/>
    <cellStyle name="Total 3 7 2" xfId="27217" xr:uid="{00000000-0005-0000-0000-0000C9750000}"/>
    <cellStyle name="Total 3 7 2 2" xfId="30340" xr:uid="{00000000-0005-0000-0000-0000CA750000}"/>
    <cellStyle name="Total 3 7 2 2 2" xfId="39196" xr:uid="{186B8E2D-5B89-4F95-B671-DE7E45F94CCB}"/>
    <cellStyle name="Total 3 7 2 3" xfId="36088" xr:uid="{48510C25-6C81-42B6-991C-5CE20DB20005}"/>
    <cellStyle name="Total 3 7 3" xfId="27517" xr:uid="{00000000-0005-0000-0000-0000CB750000}"/>
    <cellStyle name="Total 3 7 3 2" xfId="36384" xr:uid="{F9334CE3-3329-4E99-91F0-DF05A72AF271}"/>
    <cellStyle name="Total 3 7 4" xfId="31099" xr:uid="{9E145213-DA99-4D32-BA7A-320F080AEDB2}"/>
    <cellStyle name="Total 4" xfId="1008" xr:uid="{00000000-0005-0000-0000-0000CC750000}"/>
    <cellStyle name="Total 4 2" xfId="22076" xr:uid="{00000000-0005-0000-0000-0000CD750000}"/>
    <cellStyle name="Total 4 2 2" xfId="22077" xr:uid="{00000000-0005-0000-0000-0000CE750000}"/>
    <cellStyle name="Total 4 2 3" xfId="22078" xr:uid="{00000000-0005-0000-0000-0000CF750000}"/>
    <cellStyle name="Total 4 3" xfId="22079" xr:uid="{00000000-0005-0000-0000-0000D0750000}"/>
    <cellStyle name="Total 4 3 2" xfId="22080" xr:uid="{00000000-0005-0000-0000-0000D1750000}"/>
    <cellStyle name="Total 4 3 3" xfId="22081" xr:uid="{00000000-0005-0000-0000-0000D2750000}"/>
    <cellStyle name="Total 4 4" xfId="22082" xr:uid="{00000000-0005-0000-0000-0000D3750000}"/>
    <cellStyle name="Total 4 5" xfId="22083" xr:uid="{00000000-0005-0000-0000-0000D4750000}"/>
    <cellStyle name="Total 4 6" xfId="22084" xr:uid="{00000000-0005-0000-0000-0000D5750000}"/>
    <cellStyle name="Total 5" xfId="1009" xr:uid="{00000000-0005-0000-0000-0000D6750000}"/>
    <cellStyle name="Total 5 2" xfId="22085" xr:uid="{00000000-0005-0000-0000-0000D7750000}"/>
    <cellStyle name="Total 5 2 2" xfId="22086" xr:uid="{00000000-0005-0000-0000-0000D8750000}"/>
    <cellStyle name="Total 5 2 3" xfId="22087" xr:uid="{00000000-0005-0000-0000-0000D9750000}"/>
    <cellStyle name="Total 5 3" xfId="22088" xr:uid="{00000000-0005-0000-0000-0000DA750000}"/>
    <cellStyle name="Total 5 4" xfId="22089" xr:uid="{00000000-0005-0000-0000-0000DB750000}"/>
    <cellStyle name="Total 5 5" xfId="22090" xr:uid="{00000000-0005-0000-0000-0000DC750000}"/>
    <cellStyle name="Total 6" xfId="1010" xr:uid="{00000000-0005-0000-0000-0000DD750000}"/>
    <cellStyle name="Total 6 2" xfId="22091" xr:uid="{00000000-0005-0000-0000-0000DE750000}"/>
    <cellStyle name="Total 6 2 2" xfId="22092" xr:uid="{00000000-0005-0000-0000-0000DF750000}"/>
    <cellStyle name="Total 6 2 3" xfId="22093" xr:uid="{00000000-0005-0000-0000-0000E0750000}"/>
    <cellStyle name="Total 6 3" xfId="22094" xr:uid="{00000000-0005-0000-0000-0000E1750000}"/>
    <cellStyle name="Total 6 4" xfId="22095" xr:uid="{00000000-0005-0000-0000-0000E2750000}"/>
    <cellStyle name="Total 6 5" xfId="22096" xr:uid="{00000000-0005-0000-0000-0000E3750000}"/>
    <cellStyle name="Total 7" xfId="1011" xr:uid="{00000000-0005-0000-0000-0000E4750000}"/>
    <cellStyle name="Total 7 2" xfId="22097" xr:uid="{00000000-0005-0000-0000-0000E5750000}"/>
    <cellStyle name="Total 7 2 2" xfId="22098" xr:uid="{00000000-0005-0000-0000-0000E6750000}"/>
    <cellStyle name="Total 7 2 2 2" xfId="27219" xr:uid="{00000000-0005-0000-0000-0000E7750000}"/>
    <cellStyle name="Total 7 2 2 2 2" xfId="30342" xr:uid="{00000000-0005-0000-0000-0000E8750000}"/>
    <cellStyle name="Total 7 2 2 2 2 2" xfId="39198" xr:uid="{5D32CF69-4BCF-49A0-B59F-61C5BF1ABC37}"/>
    <cellStyle name="Total 7 2 2 2 3" xfId="36090" xr:uid="{B29D1E37-B356-4181-8E6B-6F054C45E6E9}"/>
    <cellStyle name="Total 7 2 2 3" xfId="27519" xr:uid="{00000000-0005-0000-0000-0000E9750000}"/>
    <cellStyle name="Total 7 2 2 3 2" xfId="36386" xr:uid="{52FE5848-19F1-47EF-B127-3A6B530F7523}"/>
    <cellStyle name="Total 7 2 2 4" xfId="31101" xr:uid="{C6E5E2C0-C2EB-496D-ACCF-4E95809DB3BA}"/>
    <cellStyle name="Total 7 2 3" xfId="22099" xr:uid="{00000000-0005-0000-0000-0000EA750000}"/>
    <cellStyle name="Total 7 2 4" xfId="27218" xr:uid="{00000000-0005-0000-0000-0000EB750000}"/>
    <cellStyle name="Total 7 2 4 2" xfId="30341" xr:uid="{00000000-0005-0000-0000-0000EC750000}"/>
    <cellStyle name="Total 7 2 4 2 2" xfId="39197" xr:uid="{76C8339B-AB76-44AB-A4E0-B80DDC0A13AD}"/>
    <cellStyle name="Total 7 2 4 3" xfId="36089" xr:uid="{3E6BD51C-9222-4A27-AE65-C63714EE85DA}"/>
    <cellStyle name="Total 7 2 5" xfId="27518" xr:uid="{00000000-0005-0000-0000-0000ED750000}"/>
    <cellStyle name="Total 7 2 5 2" xfId="36385" xr:uid="{7B1EBD41-99D7-4B17-B79A-F2C4779BF7B2}"/>
    <cellStyle name="Total 7 2 6" xfId="31100" xr:uid="{D42C7521-0938-41E7-969E-ED3B7B441ACB}"/>
    <cellStyle name="Total 7 3" xfId="22100" xr:uid="{00000000-0005-0000-0000-0000EE750000}"/>
    <cellStyle name="Total 7 3 2" xfId="27220" xr:uid="{00000000-0005-0000-0000-0000EF750000}"/>
    <cellStyle name="Total 7 3 2 2" xfId="30343" xr:uid="{00000000-0005-0000-0000-0000F0750000}"/>
    <cellStyle name="Total 7 3 2 2 2" xfId="39199" xr:uid="{9EED7E1F-FA8F-4619-9B29-AFF3BCAC8CB4}"/>
    <cellStyle name="Total 7 3 2 3" xfId="36091" xr:uid="{37DD7B11-F093-4A36-8CCC-C2DBD4E1824C}"/>
    <cellStyle name="Total 7 3 3" xfId="27520" xr:uid="{00000000-0005-0000-0000-0000F1750000}"/>
    <cellStyle name="Total 7 3 3 2" xfId="36387" xr:uid="{5CA88E7F-F99B-479A-8065-983D02916A6B}"/>
    <cellStyle name="Total 7 3 4" xfId="31102" xr:uid="{A87C95B4-02F0-420F-9310-3605D2553B1D}"/>
    <cellStyle name="Total 7 4" xfId="22101" xr:uid="{00000000-0005-0000-0000-0000F2750000}"/>
    <cellStyle name="Total 7 5" xfId="22102" xr:uid="{00000000-0005-0000-0000-0000F3750000}"/>
    <cellStyle name="Total 8" xfId="1012" xr:uid="{00000000-0005-0000-0000-0000F4750000}"/>
    <cellStyle name="Total 8 2" xfId="22103" xr:uid="{00000000-0005-0000-0000-0000F5750000}"/>
    <cellStyle name="Total 8 2 2" xfId="27221" xr:uid="{00000000-0005-0000-0000-0000F6750000}"/>
    <cellStyle name="Total 8 2 2 2" xfId="30344" xr:uid="{00000000-0005-0000-0000-0000F7750000}"/>
    <cellStyle name="Total 8 2 2 2 2" xfId="39200" xr:uid="{D1315678-9B50-45D8-910C-B8534949EDC5}"/>
    <cellStyle name="Total 8 2 2 3" xfId="36092" xr:uid="{351A541B-5D6E-4416-8E96-A9CC1FB4CF31}"/>
    <cellStyle name="Total 8 2 3" xfId="27521" xr:uid="{00000000-0005-0000-0000-0000F8750000}"/>
    <cellStyle name="Total 8 2 3 2" xfId="36388" xr:uid="{3D68F5C1-8708-4E9B-BD8B-065775B6B9B6}"/>
    <cellStyle name="Total 8 2 4" xfId="31103" xr:uid="{AD12E954-B8A2-4F37-8E43-970593E1770E}"/>
    <cellStyle name="Total 8 3" xfId="22104" xr:uid="{00000000-0005-0000-0000-0000F9750000}"/>
    <cellStyle name="Total 8 3 2" xfId="27222" xr:uid="{00000000-0005-0000-0000-0000FA750000}"/>
    <cellStyle name="Total 8 3 2 2" xfId="30345" xr:uid="{00000000-0005-0000-0000-0000FB750000}"/>
    <cellStyle name="Total 8 3 2 2 2" xfId="39201" xr:uid="{C1989885-3FC2-44F6-9134-B184935BB028}"/>
    <cellStyle name="Total 8 3 2 3" xfId="36093" xr:uid="{F598CCE8-4089-4B04-A4CE-1DDD5AEF7E2E}"/>
    <cellStyle name="Total 8 3 3" xfId="27522" xr:uid="{00000000-0005-0000-0000-0000FC750000}"/>
    <cellStyle name="Total 8 3 3 2" xfId="36389" xr:uid="{1D520618-4797-4E18-9C3A-2DAFD17F4F03}"/>
    <cellStyle name="Total 8 3 4" xfId="31104" xr:uid="{75C170B1-9480-44B0-BE61-E289B2AAF8BC}"/>
    <cellStyle name="Total 8 4" xfId="22105" xr:uid="{00000000-0005-0000-0000-0000FD750000}"/>
    <cellStyle name="Total 8 5" xfId="22106" xr:uid="{00000000-0005-0000-0000-0000FE750000}"/>
    <cellStyle name="Total 9" xfId="1013" xr:uid="{00000000-0005-0000-0000-0000FF750000}"/>
    <cellStyle name="Total 9 2" xfId="22107" xr:uid="{00000000-0005-0000-0000-000000760000}"/>
    <cellStyle name="Total 9 2 2" xfId="27223" xr:uid="{00000000-0005-0000-0000-000001760000}"/>
    <cellStyle name="Total 9 2 2 2" xfId="30346" xr:uid="{00000000-0005-0000-0000-000002760000}"/>
    <cellStyle name="Total 9 2 2 2 2" xfId="39202" xr:uid="{9682583B-3E5B-4A4F-8FA6-848608393417}"/>
    <cellStyle name="Total 9 2 2 3" xfId="36094" xr:uid="{7ED727A9-1A23-4B9B-88C6-8B7D0E3F9591}"/>
    <cellStyle name="Total 9 2 3" xfId="27523" xr:uid="{00000000-0005-0000-0000-000003760000}"/>
    <cellStyle name="Total 9 2 3 2" xfId="36390" xr:uid="{DCB65EAD-C55F-4A46-9669-A4A701D1A633}"/>
    <cellStyle name="Total 9 2 4" xfId="31105" xr:uid="{7CF76500-BC20-44D9-9741-23B0A2FB7546}"/>
    <cellStyle name="Total 9 3" xfId="22108" xr:uid="{00000000-0005-0000-0000-000004760000}"/>
    <cellStyle name="Total 9 3 2" xfId="27224" xr:uid="{00000000-0005-0000-0000-000005760000}"/>
    <cellStyle name="Total 9 3 2 2" xfId="30347" xr:uid="{00000000-0005-0000-0000-000006760000}"/>
    <cellStyle name="Total 9 3 2 2 2" xfId="39203" xr:uid="{2AFA14FF-D125-4535-B8A3-BE7975452125}"/>
    <cellStyle name="Total 9 3 2 3" xfId="36095" xr:uid="{C41387DC-835D-4A97-AC15-75DFA58D14B1}"/>
    <cellStyle name="Total 9 3 3" xfId="27524" xr:uid="{00000000-0005-0000-0000-000007760000}"/>
    <cellStyle name="Total 9 3 3 2" xfId="36391" xr:uid="{8D113CD5-B4C1-46EF-8426-116DAF7A84FD}"/>
    <cellStyle name="Total 9 3 4" xfId="31106" xr:uid="{91934504-0875-4BDA-87B0-4B61A729A223}"/>
    <cellStyle name="Total 9 4" xfId="22109" xr:uid="{00000000-0005-0000-0000-000008760000}"/>
    <cellStyle name="Total 9 4 2" xfId="27225" xr:uid="{00000000-0005-0000-0000-000009760000}"/>
    <cellStyle name="Total 9 4 2 2" xfId="30348" xr:uid="{00000000-0005-0000-0000-00000A760000}"/>
    <cellStyle name="Total 9 4 2 2 2" xfId="39204" xr:uid="{68158307-93A5-40B9-866F-0B668279DD5A}"/>
    <cellStyle name="Total 9 4 2 3" xfId="36096" xr:uid="{5F5B57DB-F674-4244-AA69-24A80E53283A}"/>
    <cellStyle name="Total 9 4 3" xfId="27525" xr:uid="{00000000-0005-0000-0000-00000B760000}"/>
    <cellStyle name="Total 9 4 3 2" xfId="36392" xr:uid="{F3E630BB-D6A1-49F9-847F-1A26FF647477}"/>
    <cellStyle name="Total 9 4 4" xfId="31107" xr:uid="{097A9B19-7039-47EF-9CB8-FED34DCA4CB5}"/>
    <cellStyle name="Total 9 5" xfId="22110" xr:uid="{00000000-0005-0000-0000-00000C760000}"/>
    <cellStyle name="totalbalan" xfId="22111" xr:uid="{00000000-0005-0000-0000-00000D760000}"/>
    <cellStyle name="TotalCurrency" xfId="22112" xr:uid="{00000000-0005-0000-0000-00000E760000}"/>
    <cellStyle name="ubordinated Debt" xfId="1014" xr:uid="{00000000-0005-0000-0000-00000F760000}"/>
    <cellStyle name="Uhrzeit" xfId="22113" xr:uid="{00000000-0005-0000-0000-000010760000}"/>
    <cellStyle name="Undefined" xfId="22114" xr:uid="{00000000-0005-0000-0000-000011760000}"/>
    <cellStyle name="Underline_Single" xfId="22115" xr:uid="{00000000-0005-0000-0000-000012760000}"/>
    <cellStyle name="UNITS" xfId="22116" xr:uid="{00000000-0005-0000-0000-000013760000}"/>
    <cellStyle name="UNLocked" xfId="22117" xr:uid="{00000000-0005-0000-0000-000014760000}"/>
    <cellStyle name="UNLocked 2" xfId="22118" xr:uid="{00000000-0005-0000-0000-000015760000}"/>
    <cellStyle name="UNLocked 2 2" xfId="27227" xr:uid="{00000000-0005-0000-0000-000016760000}"/>
    <cellStyle name="UNLocked 2 2 2" xfId="30350" xr:uid="{00000000-0005-0000-0000-000017760000}"/>
    <cellStyle name="UNLocked 3" xfId="27226" xr:uid="{00000000-0005-0000-0000-000018760000}"/>
    <cellStyle name="UNLocked 3 2" xfId="30349" xr:uid="{00000000-0005-0000-0000-000019760000}"/>
    <cellStyle name="Unprot" xfId="22119" xr:uid="{00000000-0005-0000-0000-00001A760000}"/>
    <cellStyle name="Unprot 2" xfId="22120" xr:uid="{00000000-0005-0000-0000-00001B760000}"/>
    <cellStyle name="Unprot$" xfId="22121" xr:uid="{00000000-0005-0000-0000-00001C760000}"/>
    <cellStyle name="Unprot_Análise Viabilidade N_Fribrurgo CAENF v0" xfId="22122" xr:uid="{00000000-0005-0000-0000-00001D760000}"/>
    <cellStyle name="Unprotect" xfId="22123" xr:uid="{00000000-0005-0000-0000-00001E760000}"/>
    <cellStyle name="User Entered" xfId="22124" xr:uid="{00000000-0005-0000-0000-00001F760000}"/>
    <cellStyle name="Valuta (0)_1320 NX" xfId="22125" xr:uid="{00000000-0005-0000-0000-000020760000}"/>
    <cellStyle name="Valuta [0]_BU_Retail_aug" xfId="22126" xr:uid="{00000000-0005-0000-0000-000021760000}"/>
    <cellStyle name="Valuta_1320 NX" xfId="22127" xr:uid="{00000000-0005-0000-0000-000022760000}"/>
    <cellStyle name="Version Number" xfId="22128" xr:uid="{00000000-0005-0000-0000-000023760000}"/>
    <cellStyle name="Version Number 2" xfId="22129" xr:uid="{00000000-0005-0000-0000-000024760000}"/>
    <cellStyle name="Vírgula" xfId="1" builtinId="3"/>
    <cellStyle name="Vírgula 10" xfId="22130" xr:uid="{00000000-0005-0000-0000-000026760000}"/>
    <cellStyle name="Vírgula 10 2" xfId="22131" xr:uid="{00000000-0005-0000-0000-000027760000}"/>
    <cellStyle name="Vírgula 10 2 2" xfId="22132" xr:uid="{00000000-0005-0000-0000-000028760000}"/>
    <cellStyle name="Vírgula 10 2 2 2" xfId="31110" xr:uid="{82C897D2-2AE8-47D5-B80A-1ADCD464B1A5}"/>
    <cellStyle name="Vírgula 10 2 3" xfId="31109" xr:uid="{57DE0C1E-80A1-4AD9-9139-2724598CF2E2}"/>
    <cellStyle name="Vírgula 10 3" xfId="22133" xr:uid="{00000000-0005-0000-0000-000029760000}"/>
    <cellStyle name="Vírgula 10 3 2" xfId="31111" xr:uid="{846D95F0-FC87-4895-A26B-E0AF480128A4}"/>
    <cellStyle name="Vírgula 10 4" xfId="31108" xr:uid="{7D4E09BF-EFD4-4923-9677-0F81E7A9F422}"/>
    <cellStyle name="Vírgula 11" xfId="22134" xr:uid="{00000000-0005-0000-0000-00002A760000}"/>
    <cellStyle name="Vírgula 11 2" xfId="22135" xr:uid="{00000000-0005-0000-0000-00002B760000}"/>
    <cellStyle name="Vírgula 11 2 2" xfId="31113" xr:uid="{72F6AAD7-EA62-4253-8ED0-23BB512B2E15}"/>
    <cellStyle name="Vírgula 11 3" xfId="31112" xr:uid="{205A7AF2-6F4E-469F-A91A-2E7004EAF85B}"/>
    <cellStyle name="Vírgula 12" xfId="22136" xr:uid="{00000000-0005-0000-0000-00002C760000}"/>
    <cellStyle name="Vírgula 12 2" xfId="22137" xr:uid="{00000000-0005-0000-0000-00002D760000}"/>
    <cellStyle name="Vírgula 12 2 2" xfId="31115" xr:uid="{E2B8509A-7EB0-43AB-ACA2-4DD842847DD2}"/>
    <cellStyle name="Vírgula 12 3" xfId="31114" xr:uid="{6820D50B-243E-41A7-BB93-6D775B2950A1}"/>
    <cellStyle name="Vírgula 13" xfId="22138" xr:uid="{00000000-0005-0000-0000-00002E760000}"/>
    <cellStyle name="Vírgula 13 2" xfId="22139" xr:uid="{00000000-0005-0000-0000-00002F760000}"/>
    <cellStyle name="Vírgula 13 2 2" xfId="31117" xr:uid="{DFE0B102-8C46-45BD-816C-0900E3F78CEC}"/>
    <cellStyle name="Vírgula 13 3" xfId="31116" xr:uid="{0ACC38D6-A2CE-495E-B5A2-E3077612EF3F}"/>
    <cellStyle name="Vírgula 14" xfId="22140" xr:uid="{00000000-0005-0000-0000-000030760000}"/>
    <cellStyle name="Vírgula 14 2" xfId="22141" xr:uid="{00000000-0005-0000-0000-000031760000}"/>
    <cellStyle name="Vírgula 14 2 2" xfId="31119" xr:uid="{4A8314A7-B9C8-4CA7-BA6E-579155D11D5C}"/>
    <cellStyle name="Vírgula 14 3" xfId="31118" xr:uid="{748D8417-0C33-4A3B-814B-EBF80665D222}"/>
    <cellStyle name="Vírgula 15" xfId="22142" xr:uid="{00000000-0005-0000-0000-000032760000}"/>
    <cellStyle name="Vírgula 15 2" xfId="22143" xr:uid="{00000000-0005-0000-0000-000033760000}"/>
    <cellStyle name="Vírgula 15 2 2" xfId="31121" xr:uid="{C52BC5D0-2DBB-4EFE-BDDF-B09183CD7461}"/>
    <cellStyle name="Vírgula 15 3" xfId="31120" xr:uid="{7A618484-DDA7-48A6-A6A7-5177B437691E}"/>
    <cellStyle name="Vírgula 16" xfId="22144" xr:uid="{00000000-0005-0000-0000-000034760000}"/>
    <cellStyle name="Vírgula 16 2" xfId="22145" xr:uid="{00000000-0005-0000-0000-000035760000}"/>
    <cellStyle name="Vírgula 16 2 2" xfId="31123" xr:uid="{4F3381B0-C9A5-4FF8-8381-8A764A0497FB}"/>
    <cellStyle name="Vírgula 16 3" xfId="31122" xr:uid="{5284CBBD-7915-4BF9-8B5D-52B8018E8B2B}"/>
    <cellStyle name="Vírgula 17" xfId="22146" xr:uid="{00000000-0005-0000-0000-000036760000}"/>
    <cellStyle name="Vírgula 17 2" xfId="22147" xr:uid="{00000000-0005-0000-0000-000037760000}"/>
    <cellStyle name="Vírgula 17 2 2" xfId="31125" xr:uid="{76C3B54B-FE46-4BA0-9F64-31C43F08755C}"/>
    <cellStyle name="Vírgula 17 3" xfId="31124" xr:uid="{2D691B01-4E6D-41B4-A500-CDAE7C656464}"/>
    <cellStyle name="Vírgula 18" xfId="22148" xr:uid="{00000000-0005-0000-0000-000038760000}"/>
    <cellStyle name="Vírgula 18 2" xfId="22149" xr:uid="{00000000-0005-0000-0000-000039760000}"/>
    <cellStyle name="Vírgula 18 2 2" xfId="31127" xr:uid="{9CF937F0-B665-44A5-BAA2-97EA526BA050}"/>
    <cellStyle name="Vírgula 18 3" xfId="31126" xr:uid="{381BDC94-8675-4CBD-BD46-569B5B48B93B}"/>
    <cellStyle name="Vírgula 19" xfId="22150" xr:uid="{00000000-0005-0000-0000-00003A760000}"/>
    <cellStyle name="Vírgula 19 2" xfId="22151" xr:uid="{00000000-0005-0000-0000-00003B760000}"/>
    <cellStyle name="Vírgula 19 2 2" xfId="31129" xr:uid="{96CDFC67-F18E-4548-BD78-9877AA7CE67F}"/>
    <cellStyle name="Vírgula 19 3" xfId="31128" xr:uid="{34367FA6-8472-40CB-A1FC-5AC23D8B4745}"/>
    <cellStyle name="Vírgula 2" xfId="1015" xr:uid="{00000000-0005-0000-0000-00003C760000}"/>
    <cellStyle name="Vírgula 2 2" xfId="1016" xr:uid="{00000000-0005-0000-0000-00003D760000}"/>
    <cellStyle name="Vírgula 2 2 2" xfId="22152" xr:uid="{00000000-0005-0000-0000-00003E760000}"/>
    <cellStyle name="Vírgula 2 2 2 2" xfId="22153" xr:uid="{00000000-0005-0000-0000-00003F760000}"/>
    <cellStyle name="Vírgula 2 2 2 2 2" xfId="31131" xr:uid="{4DC86381-6015-412C-B08B-0C201B86067C}"/>
    <cellStyle name="Vírgula 2 2 2 3" xfId="22154" xr:uid="{00000000-0005-0000-0000-000040760000}"/>
    <cellStyle name="Vírgula 2 2 2 3 2" xfId="31132" xr:uid="{ADC3630B-1A55-4806-A7EB-FA514ED0E74B}"/>
    <cellStyle name="Vírgula 2 2 2 4" xfId="22155" xr:uid="{00000000-0005-0000-0000-000041760000}"/>
    <cellStyle name="Vírgula 2 2 2 4 2" xfId="31133" xr:uid="{903C1FE4-E927-4E45-9317-471971C7FBD5}"/>
    <cellStyle name="Vírgula 2 2 2 5" xfId="31130" xr:uid="{3ED8D78D-C0C4-4C2E-B74A-476807455A09}"/>
    <cellStyle name="Vírgula 2 2 3" xfId="22156" xr:uid="{00000000-0005-0000-0000-000042760000}"/>
    <cellStyle name="Vírgula 2 2 3 2" xfId="31134" xr:uid="{7DE7330B-A1A4-4C78-86E2-B36B5926DE61}"/>
    <cellStyle name="Vírgula 2 2 4" xfId="30443" xr:uid="{56836DB3-46FA-4D74-9C02-E8B897817377}"/>
    <cellStyle name="Vírgula 2 3" xfId="22157" xr:uid="{00000000-0005-0000-0000-000043760000}"/>
    <cellStyle name="Vírgula 2 3 2" xfId="22158" xr:uid="{00000000-0005-0000-0000-000044760000}"/>
    <cellStyle name="Vírgula 2 3 2 2" xfId="31136" xr:uid="{CCBE37D1-13BF-4A89-9E15-1A1559322A8E}"/>
    <cellStyle name="Vírgula 2 3 3" xfId="31135" xr:uid="{49F2920D-E765-463A-ABD8-EDC89D389C63}"/>
    <cellStyle name="Vírgula 2 4" xfId="22159" xr:uid="{00000000-0005-0000-0000-000045760000}"/>
    <cellStyle name="Vírgula 2 4 2" xfId="22160" xr:uid="{00000000-0005-0000-0000-000046760000}"/>
    <cellStyle name="Vírgula 2 4 2 2" xfId="31138" xr:uid="{79E9EABC-B363-417B-BF2D-69E37AA0F46E}"/>
    <cellStyle name="Vírgula 2 4 3" xfId="22161" xr:uid="{00000000-0005-0000-0000-000047760000}"/>
    <cellStyle name="Vírgula 2 4 4" xfId="31137" xr:uid="{1A50A63F-E4F9-4FC4-8860-C60294954F68}"/>
    <cellStyle name="Vírgula 2 5" xfId="22162" xr:uid="{00000000-0005-0000-0000-000048760000}"/>
    <cellStyle name="Vírgula 2 5 2" xfId="31139" xr:uid="{A1D64F60-6E02-4E62-869A-2E0DE599B713}"/>
    <cellStyle name="Vírgula 2 6" xfId="22163" xr:uid="{00000000-0005-0000-0000-000049760000}"/>
    <cellStyle name="Vírgula 2 6 2" xfId="22164" xr:uid="{00000000-0005-0000-0000-00004A760000}"/>
    <cellStyle name="Vírgula 2 6 2 2" xfId="31141" xr:uid="{AF75F418-BD4F-4A26-BAC5-6F3D78E680EC}"/>
    <cellStyle name="Vírgula 2 6 3" xfId="31140" xr:uid="{DFBEBFC7-B86B-4354-988F-D0D0BB9DEAF3}"/>
    <cellStyle name="Vírgula 2 7" xfId="30442" xr:uid="{B3AFE6FF-705D-4508-AC32-1E048C9A48ED}"/>
    <cellStyle name="Vírgula 20" xfId="22165" xr:uid="{00000000-0005-0000-0000-00004B760000}"/>
    <cellStyle name="Vírgula 20 2" xfId="31142" xr:uid="{00A6A7BF-04C0-432A-9E2D-E10F6EAAA9CC}"/>
    <cellStyle name="Vírgula 21" xfId="22166" xr:uid="{00000000-0005-0000-0000-00004C760000}"/>
    <cellStyle name="Vírgula 21 2" xfId="31143" xr:uid="{BBAA3246-0EE8-4EB4-A9E9-4F01D9BAAEF2}"/>
    <cellStyle name="Vírgula 22" xfId="22167" xr:uid="{00000000-0005-0000-0000-00004D760000}"/>
    <cellStyle name="Vírgula 22 2" xfId="31144" xr:uid="{29E90712-27FC-4358-AB2C-8B09698B8E9F}"/>
    <cellStyle name="Vírgula 23" xfId="30363" xr:uid="{35DDD336-EDB0-4C60-8CEF-6736D1A8BBE3}"/>
    <cellStyle name="Vírgula 24" xfId="39217" xr:uid="{0BAF5266-E3BD-4CE8-AED4-D8C32B980B57}"/>
    <cellStyle name="Vírgula 3" xfId="1017" xr:uid="{00000000-0005-0000-0000-00004E760000}"/>
    <cellStyle name="Vírgula 3 2" xfId="22168" xr:uid="{00000000-0005-0000-0000-00004F760000}"/>
    <cellStyle name="Vírgula 3 2 2" xfId="31145" xr:uid="{D4428EEB-E4A4-4B14-A1E2-45169D794614}"/>
    <cellStyle name="Vírgula 3 3" xfId="22169" xr:uid="{00000000-0005-0000-0000-000050760000}"/>
    <cellStyle name="Vírgula 3 3 2" xfId="31146" xr:uid="{FE959794-B21F-4698-A1B3-DF856CC5E94C}"/>
    <cellStyle name="Vírgula 4" xfId="1018" xr:uid="{00000000-0005-0000-0000-000051760000}"/>
    <cellStyle name="Vírgula 4 2" xfId="22170" xr:uid="{00000000-0005-0000-0000-000052760000}"/>
    <cellStyle name="Vírgula 4 2 2" xfId="22171" xr:uid="{00000000-0005-0000-0000-000053760000}"/>
    <cellStyle name="Vírgula 4 2 2 2" xfId="31147" xr:uid="{665EF453-7B72-4216-B347-11715BDA0AB4}"/>
    <cellStyle name="Vírgula 4 2 3" xfId="22172" xr:uid="{00000000-0005-0000-0000-000054760000}"/>
    <cellStyle name="Vírgula 4 2 4" xfId="22173" xr:uid="{00000000-0005-0000-0000-000055760000}"/>
    <cellStyle name="Vírgula 4 2 4 2" xfId="31148" xr:uid="{25613187-E4FA-42FA-8005-32BCD5669B08}"/>
    <cellStyle name="Vírgula 4 3" xfId="22174" xr:uid="{00000000-0005-0000-0000-000056760000}"/>
    <cellStyle name="Vírgula 4 3 2" xfId="31149" xr:uid="{02A9C690-07AA-48F8-8543-76C6B5926E0B}"/>
    <cellStyle name="Vírgula 4 4" xfId="30444" xr:uid="{3253D23E-C6A3-4C68-9A77-FCE859DE3DC4}"/>
    <cellStyle name="Vírgula 5" xfId="1019" xr:uid="{00000000-0005-0000-0000-000057760000}"/>
    <cellStyle name="Vírgula 5 2" xfId="1020" xr:uid="{00000000-0005-0000-0000-000058760000}"/>
    <cellStyle name="Vírgula 5 2 2" xfId="22175" xr:uid="{00000000-0005-0000-0000-000059760000}"/>
    <cellStyle name="Vírgula 5 2 2 2" xfId="31150" xr:uid="{DE6C0AC2-3F8A-4EAA-9DE5-D9E1E105775D}"/>
    <cellStyle name="Vírgula 5 2 3" xfId="22176" xr:uid="{00000000-0005-0000-0000-00005A760000}"/>
    <cellStyle name="Vírgula 5 2 3 2" xfId="31151" xr:uid="{92F3D4F9-8AC5-4E25-A3E2-43B630E1CC2F}"/>
    <cellStyle name="Vírgula 5 2 4" xfId="30446" xr:uid="{56803F27-B373-486E-9638-5C6DB3EDD916}"/>
    <cellStyle name="Vírgula 5 3" xfId="30445" xr:uid="{32DCF561-3611-443D-9C74-6F10D05A204A}"/>
    <cellStyle name="Vírgula 6" xfId="1021" xr:uid="{00000000-0005-0000-0000-00005B760000}"/>
    <cellStyle name="Vírgula 6 2" xfId="30447" xr:uid="{3F483143-B74C-4E72-9590-6C94091A2615}"/>
    <cellStyle name="Vírgula 7" xfId="1022" xr:uid="{00000000-0005-0000-0000-00005C760000}"/>
    <cellStyle name="Vírgula 7 2" xfId="22177" xr:uid="{00000000-0005-0000-0000-00005D760000}"/>
    <cellStyle name="Vírgula 7 2 2" xfId="22178" xr:uid="{00000000-0005-0000-0000-00005E760000}"/>
    <cellStyle name="Vírgula 7 2 2 2" xfId="31153" xr:uid="{DB7BB11E-3A1E-4B8B-9BE2-3ECAA57BE2BA}"/>
    <cellStyle name="Vírgula 7 2 3" xfId="22179" xr:uid="{00000000-0005-0000-0000-00005F760000}"/>
    <cellStyle name="Vírgula 7 2 3 2" xfId="31154" xr:uid="{26B14EDD-F40B-4CE8-BA44-BDAFDB8FEA58}"/>
    <cellStyle name="Vírgula 7 2 4" xfId="31152" xr:uid="{69A502F2-A900-4156-91A1-1BB22660D2AE}"/>
    <cellStyle name="Vírgula 7 3" xfId="22180" xr:uid="{00000000-0005-0000-0000-000060760000}"/>
    <cellStyle name="Vírgula 7 3 2" xfId="31155" xr:uid="{F1A5E08A-E655-4540-A845-F8A7E0C33F3B}"/>
    <cellStyle name="Vírgula 7 4" xfId="22181" xr:uid="{00000000-0005-0000-0000-000061760000}"/>
    <cellStyle name="Vírgula 7 4 2" xfId="31156" xr:uid="{BA5085E6-4B39-4D94-9E78-1D7632CCCDD9}"/>
    <cellStyle name="Vírgula 7 5" xfId="30448" xr:uid="{D3456E2C-3513-4179-950F-EA271FCD97A5}"/>
    <cellStyle name="Vírgula 8" xfId="1023" xr:uid="{00000000-0005-0000-0000-000062760000}"/>
    <cellStyle name="Vírgula 8 2" xfId="22182" xr:uid="{00000000-0005-0000-0000-000063760000}"/>
    <cellStyle name="Vírgula 8 2 2" xfId="22183" xr:uid="{00000000-0005-0000-0000-000064760000}"/>
    <cellStyle name="Vírgula 8 2 2 2" xfId="31158" xr:uid="{D8810BF9-F619-41C5-B0C5-6C5161248E9B}"/>
    <cellStyle name="Vírgula 8 2 3" xfId="31157" xr:uid="{60C72F64-1F7D-427F-BAAF-ED90B4F757E8}"/>
    <cellStyle name="Vírgula 8 3" xfId="22184" xr:uid="{00000000-0005-0000-0000-000065760000}"/>
    <cellStyle name="Vírgula 8 3 2" xfId="31159" xr:uid="{08AF54F5-18FD-45D0-A581-D3DF8BD1A7FC}"/>
    <cellStyle name="Vírgula 8 4" xfId="22185" xr:uid="{00000000-0005-0000-0000-000066760000}"/>
    <cellStyle name="Vírgula 8 4 2" xfId="31160" xr:uid="{241C4AB6-2C96-44C4-B01B-582E45A07662}"/>
    <cellStyle name="Vírgula 8 5" xfId="30449" xr:uid="{90C2629E-17A9-457D-A60C-76E96F924276}"/>
    <cellStyle name="Vírgula 9" xfId="22186" xr:uid="{00000000-0005-0000-0000-000067760000}"/>
    <cellStyle name="Vírgula 9 2" xfId="22187" xr:uid="{00000000-0005-0000-0000-000068760000}"/>
    <cellStyle name="Vírgula 9 2 2" xfId="22188" xr:uid="{00000000-0005-0000-0000-000069760000}"/>
    <cellStyle name="Vírgula 9 2 2 2" xfId="31163" xr:uid="{8A784AD4-39DA-4910-9EB1-D4F9693FB00F}"/>
    <cellStyle name="Vírgula 9 2 3" xfId="31162" xr:uid="{4499FFB8-3C8C-4CB1-AC12-8A8E0E926EFB}"/>
    <cellStyle name="Vírgula 9 3" xfId="22189" xr:uid="{00000000-0005-0000-0000-00006A760000}"/>
    <cellStyle name="Vírgula 9 3 2" xfId="31164" xr:uid="{7C5035F8-C02F-4994-A860-BDB80492C1DA}"/>
    <cellStyle name="Vírgula 9 4" xfId="31161" xr:uid="{635726C9-124C-46FD-8DF9-8A8A8099BA67}"/>
    <cellStyle name="Vírgula0" xfId="22190" xr:uid="{00000000-0005-0000-0000-00006B760000}"/>
    <cellStyle name="Virgule fixe" xfId="22191" xr:uid="{00000000-0005-0000-0000-00006C760000}"/>
    <cellStyle name="Währung [0]_Compiling Utility Macros" xfId="22192" xr:uid="{00000000-0005-0000-0000-00006D760000}"/>
    <cellStyle name="Währung_airt-rev" xfId="22193" xr:uid="{00000000-0005-0000-0000-00006E760000}"/>
    <cellStyle name="Warning Text 2" xfId="22194" xr:uid="{00000000-0005-0000-0000-00006F760000}"/>
    <cellStyle name="Warning Text 3" xfId="22195" xr:uid="{00000000-0005-0000-0000-000070760000}"/>
    <cellStyle name="Warning Text 4" xfId="22196" xr:uid="{00000000-0005-0000-0000-000071760000}"/>
    <cellStyle name="White" xfId="1024" xr:uid="{00000000-0005-0000-0000-000072760000}"/>
    <cellStyle name="WhitePattern" xfId="22197" xr:uid="{00000000-0005-0000-0000-000073760000}"/>
    <cellStyle name="WhitePattern 2" xfId="22198" xr:uid="{00000000-0005-0000-0000-000074760000}"/>
    <cellStyle name="WhitePattern1" xfId="22199" xr:uid="{00000000-0005-0000-0000-000075760000}"/>
    <cellStyle name="WhitePattern1 2" xfId="22200" xr:uid="{00000000-0005-0000-0000-000076760000}"/>
    <cellStyle name="WhitePattern1 2 2" xfId="22201" xr:uid="{00000000-0005-0000-0000-000077760000}"/>
    <cellStyle name="WhitePattern1 2 2 2" xfId="27230" xr:uid="{00000000-0005-0000-0000-000078760000}"/>
    <cellStyle name="WhitePattern1 2 2 2 2" xfId="30353" xr:uid="{00000000-0005-0000-0000-000079760000}"/>
    <cellStyle name="WhitePattern1 2 2 2 2 2" xfId="39207" xr:uid="{2B01EFCC-9FC9-437D-99A6-8C92BF59CAFE}"/>
    <cellStyle name="WhitePattern1 2 2 2 3" xfId="36099" xr:uid="{CF000AE9-2C39-4411-A3D0-0321A4097ABC}"/>
    <cellStyle name="WhitePattern1 2 2 3" xfId="27528" xr:uid="{00000000-0005-0000-0000-00007A760000}"/>
    <cellStyle name="WhitePattern1 2 2 3 2" xfId="36395" xr:uid="{8651BD6C-B616-454D-86A6-2153353ECC95}"/>
    <cellStyle name="WhitePattern1 2 2 4" xfId="31167" xr:uid="{8240A68B-D66D-413E-9902-E2D4CEB5A020}"/>
    <cellStyle name="WhitePattern1 2 3" xfId="22202" xr:uid="{00000000-0005-0000-0000-00007B760000}"/>
    <cellStyle name="WhitePattern1 2 3 2" xfId="27231" xr:uid="{00000000-0005-0000-0000-00007C760000}"/>
    <cellStyle name="WhitePattern1 2 3 2 2" xfId="30354" xr:uid="{00000000-0005-0000-0000-00007D760000}"/>
    <cellStyle name="WhitePattern1 2 3 2 2 2" xfId="39208" xr:uid="{84308D47-B04D-4B24-B9A2-646FE1A087EA}"/>
    <cellStyle name="WhitePattern1 2 3 2 3" xfId="36100" xr:uid="{434040CA-47FC-4474-88A9-D5AA9659F811}"/>
    <cellStyle name="WhitePattern1 2 3 3" xfId="27529" xr:uid="{00000000-0005-0000-0000-00007E760000}"/>
    <cellStyle name="WhitePattern1 2 3 3 2" xfId="36396" xr:uid="{3094A584-007B-499D-9721-6F7A3F1DE70B}"/>
    <cellStyle name="WhitePattern1 2 3 4" xfId="31168" xr:uid="{C6AFBE80-51E3-4494-BF2D-87FAC430B56E}"/>
    <cellStyle name="WhitePattern1 2 4" xfId="27229" xr:uid="{00000000-0005-0000-0000-00007F760000}"/>
    <cellStyle name="WhitePattern1 2 4 2" xfId="30352" xr:uid="{00000000-0005-0000-0000-000080760000}"/>
    <cellStyle name="WhitePattern1 2 4 2 2" xfId="39206" xr:uid="{4CFB01AE-0ECC-416F-A51D-96A9D642B44F}"/>
    <cellStyle name="WhitePattern1 2 4 3" xfId="36098" xr:uid="{CA0DFB66-DCC1-4210-918B-1BCF91FEAD4D}"/>
    <cellStyle name="WhitePattern1 2 5" xfId="27527" xr:uid="{00000000-0005-0000-0000-000081760000}"/>
    <cellStyle name="WhitePattern1 2 5 2" xfId="36394" xr:uid="{057D7E5E-0F95-414C-AF83-CAA378E32B91}"/>
    <cellStyle name="WhitePattern1 2 6" xfId="31166" xr:uid="{0B5A434B-E1F1-46D3-8C7F-C97E6B286184}"/>
    <cellStyle name="WhitePattern1 3" xfId="22203" xr:uid="{00000000-0005-0000-0000-000082760000}"/>
    <cellStyle name="WhitePattern1 3 2" xfId="27232" xr:uid="{00000000-0005-0000-0000-000083760000}"/>
    <cellStyle name="WhitePattern1 3 2 2" xfId="30355" xr:uid="{00000000-0005-0000-0000-000084760000}"/>
    <cellStyle name="WhitePattern1 3 2 2 2" xfId="39209" xr:uid="{E7E37472-ECF0-4746-AB25-5169097ED73E}"/>
    <cellStyle name="WhitePattern1 3 2 3" xfId="36101" xr:uid="{F94C7C4F-F919-4CB9-8E0F-71685C489703}"/>
    <cellStyle name="WhitePattern1 3 3" xfId="27530" xr:uid="{00000000-0005-0000-0000-000085760000}"/>
    <cellStyle name="WhitePattern1 3 3 2" xfId="36397" xr:uid="{C7A3A833-0084-45D0-BF79-CA2450BBFB6A}"/>
    <cellStyle name="WhitePattern1 3 4" xfId="31169" xr:uid="{C4613F01-D9D3-495A-BA66-74BC25FAC9FF}"/>
    <cellStyle name="WhitePattern1 4" xfId="22204" xr:uid="{00000000-0005-0000-0000-000086760000}"/>
    <cellStyle name="WhitePattern1 4 2" xfId="27233" xr:uid="{00000000-0005-0000-0000-000087760000}"/>
    <cellStyle name="WhitePattern1 4 2 2" xfId="30356" xr:uid="{00000000-0005-0000-0000-000088760000}"/>
    <cellStyle name="WhitePattern1 4 2 2 2" xfId="39210" xr:uid="{4BB0C107-CA59-4F9E-9535-4F6C977F64E8}"/>
    <cellStyle name="WhitePattern1 4 2 3" xfId="36102" xr:uid="{BBCA31C9-8D80-4374-83E1-7AF54CFF034D}"/>
    <cellStyle name="WhitePattern1 4 3" xfId="27531" xr:uid="{00000000-0005-0000-0000-000089760000}"/>
    <cellStyle name="WhitePattern1 4 3 2" xfId="36398" xr:uid="{1C781BDD-76EE-4601-8EF6-B820C59B44E6}"/>
    <cellStyle name="WhitePattern1 4 4" xfId="31170" xr:uid="{0CA461B3-5ADE-437F-9364-B806FC4CCCAA}"/>
    <cellStyle name="WhitePattern1 5" xfId="27228" xr:uid="{00000000-0005-0000-0000-00008A760000}"/>
    <cellStyle name="WhitePattern1 5 2" xfId="30351" xr:uid="{00000000-0005-0000-0000-00008B760000}"/>
    <cellStyle name="WhitePattern1 5 2 2" xfId="39205" xr:uid="{F8B4DD9C-0A4B-4D76-96DD-27EDA400E7B9}"/>
    <cellStyle name="WhitePattern1 5 3" xfId="36097" xr:uid="{ED9D22FF-4715-4424-9BA9-B9E04AE88731}"/>
    <cellStyle name="WhitePattern1 6" xfId="27526" xr:uid="{00000000-0005-0000-0000-00008C760000}"/>
    <cellStyle name="WhitePattern1 6 2" xfId="36393" xr:uid="{1B5198E5-CBB0-4458-AE7D-D6B95126A35B}"/>
    <cellStyle name="WhitePattern1 7" xfId="31165" xr:uid="{A34610C3-EBFC-4898-8DBD-FF46AB382122}"/>
    <cellStyle name="WhiteText" xfId="22205" xr:uid="{00000000-0005-0000-0000-00008D760000}"/>
    <cellStyle name="WP Header" xfId="22206" xr:uid="{00000000-0005-0000-0000-00008E760000}"/>
    <cellStyle name="WP Header 2" xfId="22207" xr:uid="{00000000-0005-0000-0000-00008F760000}"/>
    <cellStyle name="WrappedBold" xfId="22208" xr:uid="{00000000-0005-0000-0000-000090760000}"/>
    <cellStyle name="WrappedBold 2" xfId="22209" xr:uid="{00000000-0005-0000-0000-000091760000}"/>
    <cellStyle name="x" xfId="22210" xr:uid="{00000000-0005-0000-0000-000092760000}"/>
    <cellStyle name="Y JY" xfId="22211" xr:uid="{00000000-0005-0000-0000-000093760000}"/>
    <cellStyle name="Y JY 2" xfId="22212" xr:uid="{00000000-0005-0000-0000-000094760000}"/>
    <cellStyle name="Year" xfId="1025" xr:uid="{00000000-0005-0000-0000-000095760000}"/>
    <cellStyle name="Years" xfId="22213" xr:uid="{00000000-0005-0000-0000-000096760000}"/>
    <cellStyle name="Years 2" xfId="22214" xr:uid="{00000000-0005-0000-0000-000097760000}"/>
    <cellStyle name="yellow" xfId="22215" xr:uid="{00000000-0005-0000-0000-000098760000}"/>
    <cellStyle name="yellow 2" xfId="22216" xr:uid="{00000000-0005-0000-0000-000099760000}"/>
    <cellStyle name="Yen" xfId="22217" xr:uid="{00000000-0005-0000-0000-00009A760000}"/>
  </cellStyles>
  <dxfs count="70"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FF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FF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FF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FF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FF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FF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FF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colors>
    <mruColors>
      <color rgb="FF253F93"/>
      <color rgb="FF000471"/>
      <color rgb="FF2F75B5"/>
      <color rgb="FF00AA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DFC_Statements of Cash Flow'!A1"/><Relationship Id="rId13" Type="http://schemas.openxmlformats.org/officeDocument/2006/relationships/hyperlink" Target="#'Destaques Ecossistema'!A1"/><Relationship Id="rId18" Type="http://schemas.openxmlformats.org/officeDocument/2006/relationships/hyperlink" Target="#'AdR 1'!A1"/><Relationship Id="rId3" Type="http://schemas.openxmlformats.org/officeDocument/2006/relationships/hyperlink" Target="#'&#193;guas de Teresina'!A1"/><Relationship Id="rId7" Type="http://schemas.openxmlformats.org/officeDocument/2006/relationships/hyperlink" Target="#'DRE_Statements of Income'!A1"/><Relationship Id="rId12" Type="http://schemas.openxmlformats.org/officeDocument/2006/relationships/image" Target="../media/image1.png"/><Relationship Id="rId17" Type="http://schemas.openxmlformats.org/officeDocument/2006/relationships/hyperlink" Target="#'Aegea Controladora'!A1"/><Relationship Id="rId2" Type="http://schemas.openxmlformats.org/officeDocument/2006/relationships/hyperlink" Target="#'&#193;guas do Rio Consolidado'!A1"/><Relationship Id="rId16" Type="http://schemas.openxmlformats.org/officeDocument/2006/relationships/hyperlink" Target="#'Empr&#233;stimos e Financiamentos'!A1"/><Relationship Id="rId20" Type="http://schemas.openxmlformats.org/officeDocument/2006/relationships/hyperlink" Target="#Corsan!A1"/><Relationship Id="rId1" Type="http://schemas.openxmlformats.org/officeDocument/2006/relationships/hyperlink" Target="#'Aegea Consolidado'!A1"/><Relationship Id="rId6" Type="http://schemas.openxmlformats.org/officeDocument/2006/relationships/hyperlink" Target="#'BP_Balance Sheets'!A1"/><Relationship Id="rId11" Type="http://schemas.openxmlformats.org/officeDocument/2006/relationships/hyperlink" Target="#'Dados oper_Operational data'!A1"/><Relationship Id="rId5" Type="http://schemas.openxmlformats.org/officeDocument/2006/relationships/hyperlink" Target="#'&#193;guas de Manaus'!A1"/><Relationship Id="rId15" Type="http://schemas.openxmlformats.org/officeDocument/2006/relationships/hyperlink" Target="#'Popula&#231;&#227;o Atendida'!A1"/><Relationship Id="rId10" Type="http://schemas.openxmlformats.org/officeDocument/2006/relationships/hyperlink" Target="#'Cust&amp;desp_costs&amp;expenses'!A1"/><Relationship Id="rId19" Type="http://schemas.openxmlformats.org/officeDocument/2006/relationships/hyperlink" Target="#'AdR 4'!A1"/><Relationship Id="rId4" Type="http://schemas.openxmlformats.org/officeDocument/2006/relationships/hyperlink" Target="#'&#193;guas Guariroba'!A1"/><Relationship Id="rId9" Type="http://schemas.openxmlformats.org/officeDocument/2006/relationships/hyperlink" Target="#'EBITDA e endiv_indebtedness'!A1"/><Relationship Id="rId14" Type="http://schemas.openxmlformats.org/officeDocument/2006/relationships/hyperlink" Target="#Prolagos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tmp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tmp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tmp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tmp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tmp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287337</xdr:colOff>
      <xdr:row>8</xdr:row>
      <xdr:rowOff>37189</xdr:rowOff>
    </xdr:from>
    <xdr:to>
      <xdr:col>12</xdr:col>
      <xdr:colOff>506412</xdr:colOff>
      <xdr:row>8</xdr:row>
      <xdr:rowOff>170539</xdr:rowOff>
    </xdr:to>
    <xdr:sp macro="" textlink="">
      <xdr:nvSpPr>
        <xdr:cNvPr id="9" name="Seta para a direit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4133623" y="1488618"/>
          <a:ext cx="219075" cy="133350"/>
        </a:xfrm>
        <a:prstGeom prst="rightArrow">
          <a:avLst/>
        </a:prstGeom>
        <a:solidFill>
          <a:schemeClr val="accent1">
            <a:lumMod val="50000"/>
          </a:schemeClr>
        </a:solidFill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12</xdr:col>
      <xdr:colOff>268740</xdr:colOff>
      <xdr:row>12</xdr:row>
      <xdr:rowOff>66904</xdr:rowOff>
    </xdr:from>
    <xdr:to>
      <xdr:col>12</xdr:col>
      <xdr:colOff>487815</xdr:colOff>
      <xdr:row>12</xdr:row>
      <xdr:rowOff>200254</xdr:rowOff>
    </xdr:to>
    <xdr:sp macro="" textlink="">
      <xdr:nvSpPr>
        <xdr:cNvPr id="10" name="Seta para a direita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4115026" y="2207761"/>
          <a:ext cx="219075" cy="133350"/>
        </a:xfrm>
        <a:prstGeom prst="rightArrow">
          <a:avLst/>
        </a:prstGeom>
        <a:solidFill>
          <a:schemeClr val="accent1">
            <a:lumMod val="50000"/>
          </a:schemeClr>
        </a:solidFill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12</xdr:col>
      <xdr:colOff>269875</xdr:colOff>
      <xdr:row>20</xdr:row>
      <xdr:rowOff>80971</xdr:rowOff>
    </xdr:from>
    <xdr:to>
      <xdr:col>12</xdr:col>
      <xdr:colOff>488950</xdr:colOff>
      <xdr:row>20</xdr:row>
      <xdr:rowOff>214321</xdr:rowOff>
    </xdr:to>
    <xdr:sp macro="" textlink="">
      <xdr:nvSpPr>
        <xdr:cNvPr id="11" name="Seta para a direita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4143375" y="2573346"/>
          <a:ext cx="219075" cy="133350"/>
        </a:xfrm>
        <a:prstGeom prst="rightArrow">
          <a:avLst/>
        </a:prstGeom>
        <a:solidFill>
          <a:schemeClr val="accent1">
            <a:lumMod val="50000"/>
          </a:schemeClr>
        </a:solidFill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12</xdr:col>
      <xdr:colOff>264205</xdr:colOff>
      <xdr:row>24</xdr:row>
      <xdr:rowOff>62146</xdr:rowOff>
    </xdr:from>
    <xdr:to>
      <xdr:col>12</xdr:col>
      <xdr:colOff>483280</xdr:colOff>
      <xdr:row>24</xdr:row>
      <xdr:rowOff>195496</xdr:rowOff>
    </xdr:to>
    <xdr:sp macro="" textlink="">
      <xdr:nvSpPr>
        <xdr:cNvPr id="12" name="Seta para a direita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4110491" y="3255289"/>
          <a:ext cx="219075" cy="133350"/>
        </a:xfrm>
        <a:prstGeom prst="rightArrow">
          <a:avLst/>
        </a:prstGeom>
        <a:solidFill>
          <a:schemeClr val="accent1">
            <a:lumMod val="50000"/>
          </a:schemeClr>
        </a:solidFill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12</xdr:col>
      <xdr:colOff>264205</xdr:colOff>
      <xdr:row>26</xdr:row>
      <xdr:rowOff>61692</xdr:rowOff>
    </xdr:from>
    <xdr:to>
      <xdr:col>12</xdr:col>
      <xdr:colOff>483280</xdr:colOff>
      <xdr:row>26</xdr:row>
      <xdr:rowOff>195042</xdr:rowOff>
    </xdr:to>
    <xdr:sp macro="" textlink="">
      <xdr:nvSpPr>
        <xdr:cNvPr id="13" name="Seta para a direita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4110491" y="3608621"/>
          <a:ext cx="219075" cy="133350"/>
        </a:xfrm>
        <a:prstGeom prst="rightArrow">
          <a:avLst/>
        </a:prstGeom>
        <a:solidFill>
          <a:schemeClr val="accent1">
            <a:lumMod val="50000"/>
          </a:schemeClr>
        </a:solidFill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7</xdr:col>
      <xdr:colOff>247650</xdr:colOff>
      <xdr:row>12</xdr:row>
      <xdr:rowOff>66675</xdr:rowOff>
    </xdr:from>
    <xdr:to>
      <xdr:col>7</xdr:col>
      <xdr:colOff>466725</xdr:colOff>
      <xdr:row>12</xdr:row>
      <xdr:rowOff>200025</xdr:rowOff>
    </xdr:to>
    <xdr:sp macro="" textlink="">
      <xdr:nvSpPr>
        <xdr:cNvPr id="14" name="Seta para a direita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504825" y="1971675"/>
          <a:ext cx="219075" cy="133350"/>
        </a:xfrm>
        <a:prstGeom prst="rightArrow">
          <a:avLst/>
        </a:prstGeom>
        <a:solidFill>
          <a:schemeClr val="accent1">
            <a:lumMod val="50000"/>
          </a:schemeClr>
        </a:solidFill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7</xdr:col>
      <xdr:colOff>247650</xdr:colOff>
      <xdr:row>14</xdr:row>
      <xdr:rowOff>19050</xdr:rowOff>
    </xdr:from>
    <xdr:to>
      <xdr:col>7</xdr:col>
      <xdr:colOff>466725</xdr:colOff>
      <xdr:row>14</xdr:row>
      <xdr:rowOff>152400</xdr:rowOff>
    </xdr:to>
    <xdr:sp macro="" textlink="">
      <xdr:nvSpPr>
        <xdr:cNvPr id="16" name="Seta para a direita 1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504825" y="2276475"/>
          <a:ext cx="219075" cy="133350"/>
        </a:xfrm>
        <a:prstGeom prst="rightArrow">
          <a:avLst/>
        </a:prstGeom>
        <a:solidFill>
          <a:schemeClr val="accent1">
            <a:lumMod val="50000"/>
          </a:schemeClr>
        </a:solidFill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7</xdr:col>
      <xdr:colOff>238125</xdr:colOff>
      <xdr:row>16</xdr:row>
      <xdr:rowOff>47625</xdr:rowOff>
    </xdr:from>
    <xdr:to>
      <xdr:col>7</xdr:col>
      <xdr:colOff>457200</xdr:colOff>
      <xdr:row>16</xdr:row>
      <xdr:rowOff>180975</xdr:rowOff>
    </xdr:to>
    <xdr:sp macro="" textlink="">
      <xdr:nvSpPr>
        <xdr:cNvPr id="17" name="Seta para a direita 1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495300" y="2619375"/>
          <a:ext cx="219075" cy="133350"/>
        </a:xfrm>
        <a:prstGeom prst="rightArrow">
          <a:avLst/>
        </a:prstGeom>
        <a:solidFill>
          <a:schemeClr val="accent1">
            <a:lumMod val="50000"/>
          </a:schemeClr>
        </a:solidFill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7</xdr:col>
      <xdr:colOff>238125</xdr:colOff>
      <xdr:row>18</xdr:row>
      <xdr:rowOff>57150</xdr:rowOff>
    </xdr:from>
    <xdr:to>
      <xdr:col>7</xdr:col>
      <xdr:colOff>457200</xdr:colOff>
      <xdr:row>18</xdr:row>
      <xdr:rowOff>190500</xdr:rowOff>
    </xdr:to>
    <xdr:sp macro="" textlink="">
      <xdr:nvSpPr>
        <xdr:cNvPr id="18" name="Seta para a direit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495300" y="2981325"/>
          <a:ext cx="219075" cy="133350"/>
        </a:xfrm>
        <a:prstGeom prst="rightArrow">
          <a:avLst/>
        </a:prstGeom>
        <a:solidFill>
          <a:schemeClr val="accent1">
            <a:lumMod val="50000"/>
          </a:schemeClr>
        </a:solidFill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7</xdr:col>
      <xdr:colOff>238125</xdr:colOff>
      <xdr:row>22</xdr:row>
      <xdr:rowOff>66675</xdr:rowOff>
    </xdr:from>
    <xdr:to>
      <xdr:col>7</xdr:col>
      <xdr:colOff>457200</xdr:colOff>
      <xdr:row>22</xdr:row>
      <xdr:rowOff>200025</xdr:rowOff>
    </xdr:to>
    <xdr:sp macro="" textlink="">
      <xdr:nvSpPr>
        <xdr:cNvPr id="19" name="Seta para a direita 1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495300" y="3343275"/>
          <a:ext cx="219075" cy="133350"/>
        </a:xfrm>
        <a:prstGeom prst="rightArrow">
          <a:avLst/>
        </a:prstGeom>
        <a:solidFill>
          <a:schemeClr val="accent1">
            <a:lumMod val="50000"/>
          </a:schemeClr>
        </a:solidFill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7</xdr:col>
      <xdr:colOff>238125</xdr:colOff>
      <xdr:row>24</xdr:row>
      <xdr:rowOff>57150</xdr:rowOff>
    </xdr:from>
    <xdr:to>
      <xdr:col>7</xdr:col>
      <xdr:colOff>457200</xdr:colOff>
      <xdr:row>24</xdr:row>
      <xdr:rowOff>190500</xdr:rowOff>
    </xdr:to>
    <xdr:sp macro="" textlink="">
      <xdr:nvSpPr>
        <xdr:cNvPr id="20" name="Seta para a direita 1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495300" y="3686175"/>
          <a:ext cx="219075" cy="133350"/>
        </a:xfrm>
        <a:prstGeom prst="rightArrow">
          <a:avLst/>
        </a:prstGeom>
        <a:solidFill>
          <a:schemeClr val="accent1">
            <a:lumMod val="50000"/>
          </a:schemeClr>
        </a:solidFill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1</xdr:col>
      <xdr:colOff>355645</xdr:colOff>
      <xdr:row>1</xdr:row>
      <xdr:rowOff>133292</xdr:rowOff>
    </xdr:from>
    <xdr:to>
      <xdr:col>4</xdr:col>
      <xdr:colOff>166687</xdr:colOff>
      <xdr:row>6</xdr:row>
      <xdr:rowOff>158887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520" y="315855"/>
          <a:ext cx="1581105" cy="938407"/>
        </a:xfrm>
        <a:prstGeom prst="rect">
          <a:avLst/>
        </a:prstGeom>
      </xdr:spPr>
    </xdr:pic>
    <xdr:clientData/>
  </xdr:twoCellAnchor>
  <xdr:twoCellAnchor>
    <xdr:from>
      <xdr:col>1</xdr:col>
      <xdr:colOff>247650</xdr:colOff>
      <xdr:row>10</xdr:row>
      <xdr:rowOff>66675</xdr:rowOff>
    </xdr:from>
    <xdr:to>
      <xdr:col>1</xdr:col>
      <xdr:colOff>466725</xdr:colOff>
      <xdr:row>10</xdr:row>
      <xdr:rowOff>200025</xdr:rowOff>
    </xdr:to>
    <xdr:sp macro="" textlink="">
      <xdr:nvSpPr>
        <xdr:cNvPr id="3" name="Seta para a direita 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3815D47-49AF-415D-9D0B-6DF6D7AC25FC}"/>
            </a:ext>
          </a:extLst>
        </xdr:cNvPr>
        <xdr:cNvSpPr/>
      </xdr:nvSpPr>
      <xdr:spPr>
        <a:xfrm>
          <a:off x="504825" y="2209800"/>
          <a:ext cx="219075" cy="133350"/>
        </a:xfrm>
        <a:prstGeom prst="rightArrow">
          <a:avLst/>
        </a:prstGeom>
        <a:solidFill>
          <a:schemeClr val="accent1">
            <a:lumMod val="50000"/>
          </a:schemeClr>
        </a:solidFill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12</xdr:col>
      <xdr:colOff>273276</xdr:colOff>
      <xdr:row>22</xdr:row>
      <xdr:rowOff>78700</xdr:rowOff>
    </xdr:from>
    <xdr:to>
      <xdr:col>12</xdr:col>
      <xdr:colOff>492351</xdr:colOff>
      <xdr:row>22</xdr:row>
      <xdr:rowOff>212050</xdr:rowOff>
    </xdr:to>
    <xdr:sp macro="" textlink="">
      <xdr:nvSpPr>
        <xdr:cNvPr id="4" name="Seta para a direita 10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C0802224-95A4-4BB1-A693-A77F22F41FD4}"/>
            </a:ext>
          </a:extLst>
        </xdr:cNvPr>
        <xdr:cNvSpPr/>
      </xdr:nvSpPr>
      <xdr:spPr>
        <a:xfrm>
          <a:off x="4119562" y="2918057"/>
          <a:ext cx="219075" cy="133350"/>
        </a:xfrm>
        <a:prstGeom prst="rightArrow">
          <a:avLst/>
        </a:prstGeom>
        <a:solidFill>
          <a:schemeClr val="accent1">
            <a:lumMod val="50000"/>
          </a:schemeClr>
        </a:solidFill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250825</xdr:colOff>
      <xdr:row>8</xdr:row>
      <xdr:rowOff>58739</xdr:rowOff>
    </xdr:from>
    <xdr:to>
      <xdr:col>1</xdr:col>
      <xdr:colOff>469900</xdr:colOff>
      <xdr:row>8</xdr:row>
      <xdr:rowOff>192089</xdr:rowOff>
    </xdr:to>
    <xdr:sp macro="" textlink="">
      <xdr:nvSpPr>
        <xdr:cNvPr id="5" name="Seta para a direita 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AB92A9D-5370-4999-AC92-9CDABD028FC8}"/>
            </a:ext>
          </a:extLst>
        </xdr:cNvPr>
        <xdr:cNvSpPr/>
      </xdr:nvSpPr>
      <xdr:spPr>
        <a:xfrm>
          <a:off x="520700" y="1519239"/>
          <a:ext cx="219075" cy="133350"/>
        </a:xfrm>
        <a:prstGeom prst="rightArrow">
          <a:avLst/>
        </a:prstGeom>
        <a:solidFill>
          <a:schemeClr val="accent1">
            <a:lumMod val="50000"/>
          </a:schemeClr>
        </a:solidFill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222250</xdr:colOff>
      <xdr:row>12</xdr:row>
      <xdr:rowOff>87304</xdr:rowOff>
    </xdr:from>
    <xdr:to>
      <xdr:col>1</xdr:col>
      <xdr:colOff>441325</xdr:colOff>
      <xdr:row>12</xdr:row>
      <xdr:rowOff>220654</xdr:rowOff>
    </xdr:to>
    <xdr:sp macro="" textlink="">
      <xdr:nvSpPr>
        <xdr:cNvPr id="6" name="Seta para a direita 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9C367089-2CA1-43A8-B60F-92FC382D922E}"/>
            </a:ext>
          </a:extLst>
        </xdr:cNvPr>
        <xdr:cNvSpPr/>
      </xdr:nvSpPr>
      <xdr:spPr>
        <a:xfrm>
          <a:off x="492125" y="2230429"/>
          <a:ext cx="219075" cy="133350"/>
        </a:xfrm>
        <a:prstGeom prst="rightArrow">
          <a:avLst/>
        </a:prstGeom>
        <a:solidFill>
          <a:schemeClr val="accent1">
            <a:lumMod val="50000"/>
          </a:schemeClr>
        </a:solidFill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12</xdr:col>
      <xdr:colOff>281215</xdr:colOff>
      <xdr:row>10</xdr:row>
      <xdr:rowOff>54428</xdr:rowOff>
    </xdr:from>
    <xdr:to>
      <xdr:col>12</xdr:col>
      <xdr:colOff>500290</xdr:colOff>
      <xdr:row>10</xdr:row>
      <xdr:rowOff>187778</xdr:rowOff>
    </xdr:to>
    <xdr:sp macro="" textlink="">
      <xdr:nvSpPr>
        <xdr:cNvPr id="7" name="Seta para a direita 8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3A4CF083-4937-4A17-A02D-B294B83C6A95}"/>
            </a:ext>
          </a:extLst>
        </xdr:cNvPr>
        <xdr:cNvSpPr/>
      </xdr:nvSpPr>
      <xdr:spPr>
        <a:xfrm>
          <a:off x="4127501" y="1841499"/>
          <a:ext cx="219075" cy="133350"/>
        </a:xfrm>
        <a:prstGeom prst="rightArrow">
          <a:avLst/>
        </a:prstGeom>
        <a:solidFill>
          <a:schemeClr val="accent1">
            <a:lumMod val="50000"/>
          </a:schemeClr>
        </a:solidFill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12</xdr:col>
      <xdr:colOff>268740</xdr:colOff>
      <xdr:row>14</xdr:row>
      <xdr:rowOff>66904</xdr:rowOff>
    </xdr:from>
    <xdr:to>
      <xdr:col>12</xdr:col>
      <xdr:colOff>487815</xdr:colOff>
      <xdr:row>14</xdr:row>
      <xdr:rowOff>200254</xdr:rowOff>
    </xdr:to>
    <xdr:sp macro="" textlink="">
      <xdr:nvSpPr>
        <xdr:cNvPr id="15" name="Seta para a direita 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87E852C9-48C1-4BFB-81ED-9EA88FA81794}"/>
            </a:ext>
          </a:extLst>
        </xdr:cNvPr>
        <xdr:cNvSpPr/>
      </xdr:nvSpPr>
      <xdr:spPr>
        <a:xfrm>
          <a:off x="4119561" y="2284868"/>
          <a:ext cx="219075" cy="133350"/>
        </a:xfrm>
        <a:prstGeom prst="rightArrow">
          <a:avLst/>
        </a:prstGeom>
        <a:solidFill>
          <a:schemeClr val="accent1">
            <a:lumMod val="50000"/>
          </a:schemeClr>
        </a:solidFill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12</xdr:col>
      <xdr:colOff>268740</xdr:colOff>
      <xdr:row>16</xdr:row>
      <xdr:rowOff>66904</xdr:rowOff>
    </xdr:from>
    <xdr:to>
      <xdr:col>12</xdr:col>
      <xdr:colOff>487815</xdr:colOff>
      <xdr:row>16</xdr:row>
      <xdr:rowOff>200254</xdr:rowOff>
    </xdr:to>
    <xdr:sp macro="" textlink="">
      <xdr:nvSpPr>
        <xdr:cNvPr id="21" name="Seta para a direita 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56860ADA-C3FD-4B0B-9167-A0AB4F85B58E}"/>
            </a:ext>
          </a:extLst>
        </xdr:cNvPr>
        <xdr:cNvSpPr/>
      </xdr:nvSpPr>
      <xdr:spPr>
        <a:xfrm>
          <a:off x="4119561" y="2284868"/>
          <a:ext cx="219075" cy="133350"/>
        </a:xfrm>
        <a:prstGeom prst="rightArrow">
          <a:avLst/>
        </a:prstGeom>
        <a:solidFill>
          <a:schemeClr val="accent1">
            <a:lumMod val="50000"/>
          </a:schemeClr>
        </a:solidFill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12</xdr:col>
      <xdr:colOff>268740</xdr:colOff>
      <xdr:row>18</xdr:row>
      <xdr:rowOff>66904</xdr:rowOff>
    </xdr:from>
    <xdr:to>
      <xdr:col>12</xdr:col>
      <xdr:colOff>487815</xdr:colOff>
      <xdr:row>18</xdr:row>
      <xdr:rowOff>200254</xdr:rowOff>
    </xdr:to>
    <xdr:sp macro="" textlink="">
      <xdr:nvSpPr>
        <xdr:cNvPr id="22" name="Seta para a direita 9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87EBB3E0-B88C-4FAB-9D73-5DD20721F96C}"/>
            </a:ext>
          </a:extLst>
        </xdr:cNvPr>
        <xdr:cNvSpPr/>
      </xdr:nvSpPr>
      <xdr:spPr>
        <a:xfrm>
          <a:off x="4119561" y="2978833"/>
          <a:ext cx="219075" cy="133350"/>
        </a:xfrm>
        <a:prstGeom prst="rightArrow">
          <a:avLst/>
        </a:prstGeom>
        <a:solidFill>
          <a:schemeClr val="accent1">
            <a:lumMod val="50000"/>
          </a:schemeClr>
        </a:solidFill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130969</xdr:colOff>
      <xdr:row>0</xdr:row>
      <xdr:rowOff>190500</xdr:rowOff>
    </xdr:from>
    <xdr:to>
      <xdr:col>3</xdr:col>
      <xdr:colOff>1858258</xdr:colOff>
      <xdr:row>3</xdr:row>
      <xdr:rowOff>129757</xdr:rowOff>
    </xdr:to>
    <xdr:pic>
      <xdr:nvPicPr>
        <xdr:cNvPr id="12763" name="Imagem 12762">
          <a:extLst>
            <a:ext uri="{FF2B5EF4-FFF2-40B4-BE49-F238E27FC236}">
              <a16:creationId xmlns:a16="http://schemas.microsoft.com/office/drawing/2014/main" id="{3D67CB15-5C8F-48C4-9FE2-CC0140887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9" y="190500"/>
          <a:ext cx="1727289" cy="42741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95250</xdr:colOff>
      <xdr:row>1</xdr:row>
      <xdr:rowOff>11906</xdr:rowOff>
    </xdr:from>
    <xdr:to>
      <xdr:col>3</xdr:col>
      <xdr:colOff>1581226</xdr:colOff>
      <xdr:row>3</xdr:row>
      <xdr:rowOff>75248</xdr:rowOff>
    </xdr:to>
    <xdr:pic>
      <xdr:nvPicPr>
        <xdr:cNvPr id="11306" name="Imagem 11305">
          <a:extLst>
            <a:ext uri="{FF2B5EF4-FFF2-40B4-BE49-F238E27FC236}">
              <a16:creationId xmlns:a16="http://schemas.microsoft.com/office/drawing/2014/main" id="{31765029-DE8B-4342-9E24-7B4E74531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26219"/>
          <a:ext cx="1485976" cy="33718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119063</xdr:colOff>
      <xdr:row>1</xdr:row>
      <xdr:rowOff>71437</xdr:rowOff>
    </xdr:from>
    <xdr:to>
      <xdr:col>3</xdr:col>
      <xdr:colOff>1605039</xdr:colOff>
      <xdr:row>4</xdr:row>
      <xdr:rowOff>107798</xdr:rowOff>
    </xdr:to>
    <xdr:pic>
      <xdr:nvPicPr>
        <xdr:cNvPr id="11911" name="Imagem 11910">
          <a:extLst>
            <a:ext uri="{FF2B5EF4-FFF2-40B4-BE49-F238E27FC236}">
              <a16:creationId xmlns:a16="http://schemas.microsoft.com/office/drawing/2014/main" id="{623A17EC-9C7A-421D-82B5-C9D265032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285750"/>
          <a:ext cx="1485976" cy="47689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178594</xdr:colOff>
      <xdr:row>1</xdr:row>
      <xdr:rowOff>23813</xdr:rowOff>
    </xdr:from>
    <xdr:to>
      <xdr:col>3</xdr:col>
      <xdr:colOff>1613768</xdr:colOff>
      <xdr:row>4</xdr:row>
      <xdr:rowOff>134893</xdr:rowOff>
    </xdr:to>
    <xdr:pic>
      <xdr:nvPicPr>
        <xdr:cNvPr id="15128" name="Imagem 15127">
          <a:extLst>
            <a:ext uri="{FF2B5EF4-FFF2-40B4-BE49-F238E27FC236}">
              <a16:creationId xmlns:a16="http://schemas.microsoft.com/office/drawing/2014/main" id="{A097CE0A-BE3E-4384-9468-02CF0ACA8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44" y="238126"/>
          <a:ext cx="1435174" cy="55161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196209</xdr:colOff>
      <xdr:row>0</xdr:row>
      <xdr:rowOff>57120</xdr:rowOff>
    </xdr:from>
    <xdr:to>
      <xdr:col>3</xdr:col>
      <xdr:colOff>1037167</xdr:colOff>
      <xdr:row>3</xdr:row>
      <xdr:rowOff>217537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376" y="57120"/>
          <a:ext cx="840958" cy="53083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3</xdr:col>
      <xdr:colOff>104775</xdr:colOff>
      <xdr:row>4</xdr:row>
      <xdr:rowOff>104775</xdr:rowOff>
    </xdr:to>
    <xdr:pic>
      <xdr:nvPicPr>
        <xdr:cNvPr id="20" name="Imagem 19" descr="http://hyperion.aegea.com.br:7001/analytics/res/s_blafp/viewui/pivot/sort_plc.png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09550"/>
          <a:ext cx="1047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104775</xdr:colOff>
      <xdr:row>4</xdr:row>
      <xdr:rowOff>104775</xdr:rowOff>
    </xdr:to>
    <xdr:pic>
      <xdr:nvPicPr>
        <xdr:cNvPr id="21" name="Imagem 20" descr="http://hyperion.aegea.com.br:7001/analytics/res/s_blafp/viewui/pivot/sort_plc.png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09550"/>
          <a:ext cx="1047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104775</xdr:colOff>
      <xdr:row>4</xdr:row>
      <xdr:rowOff>104775</xdr:rowOff>
    </xdr:to>
    <xdr:pic>
      <xdr:nvPicPr>
        <xdr:cNvPr id="22" name="Imagem 21" descr="http://hyperion.aegea.com.br:7001/analytics/res/s_blafp/viewui/pivot/sort_plc.png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09550"/>
          <a:ext cx="1047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104775</xdr:colOff>
      <xdr:row>4</xdr:row>
      <xdr:rowOff>104775</xdr:rowOff>
    </xdr:to>
    <xdr:pic>
      <xdr:nvPicPr>
        <xdr:cNvPr id="23" name="Imagem 22" descr="http://hyperion.aegea.com.br:7001/analytics/res/s_blafp/viewui/pivot/sort_plc.png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09550"/>
          <a:ext cx="1047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104775</xdr:colOff>
      <xdr:row>4</xdr:row>
      <xdr:rowOff>104775</xdr:rowOff>
    </xdr:to>
    <xdr:pic>
      <xdr:nvPicPr>
        <xdr:cNvPr id="24" name="Imagem 23" descr="http://hyperion.aegea.com.br:7001/analytics/res/s_blafp/viewui/pivot/sort_plc.png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09550"/>
          <a:ext cx="1047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104775</xdr:colOff>
      <xdr:row>4</xdr:row>
      <xdr:rowOff>104775</xdr:rowOff>
    </xdr:to>
    <xdr:pic>
      <xdr:nvPicPr>
        <xdr:cNvPr id="25" name="Imagem 24" descr="http://hyperion.aegea.com.br:7001/analytics/res/s_blafp/viewui/pivot/sort_plc.png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09550"/>
          <a:ext cx="1047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104775</xdr:colOff>
      <xdr:row>4</xdr:row>
      <xdr:rowOff>104775</xdr:rowOff>
    </xdr:to>
    <xdr:pic>
      <xdr:nvPicPr>
        <xdr:cNvPr id="40" name="Imagem 39" descr="http://hyperion.aegea.com.br:7001/analytics/res/s_blafp/viewui/pivot/sort_plc.png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09550"/>
          <a:ext cx="1047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104775</xdr:colOff>
      <xdr:row>4</xdr:row>
      <xdr:rowOff>104775</xdr:rowOff>
    </xdr:to>
    <xdr:pic>
      <xdr:nvPicPr>
        <xdr:cNvPr id="41" name="Imagem 40" descr="http://hyperion.aegea.com.br:7001/analytics/res/s_blafp/viewui/pivot/sort_plc.png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09550"/>
          <a:ext cx="1047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52917</xdr:colOff>
      <xdr:row>0</xdr:row>
      <xdr:rowOff>105833</xdr:rowOff>
    </xdr:from>
    <xdr:to>
      <xdr:col>3</xdr:col>
      <xdr:colOff>893875</xdr:colOff>
      <xdr:row>3</xdr:row>
      <xdr:rowOff>149834</xdr:rowOff>
    </xdr:to>
    <xdr:pic>
      <xdr:nvPicPr>
        <xdr:cNvPr id="958" name="Imagem 957">
          <a:extLst>
            <a:ext uri="{FF2B5EF4-FFF2-40B4-BE49-F238E27FC236}">
              <a16:creationId xmlns:a16="http://schemas.microsoft.com/office/drawing/2014/main" id="{00000000-0008-0000-0400-0000B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05833"/>
          <a:ext cx="840958" cy="53083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63500</xdr:colOff>
      <xdr:row>0</xdr:row>
      <xdr:rowOff>52917</xdr:rowOff>
    </xdr:from>
    <xdr:to>
      <xdr:col>3</xdr:col>
      <xdr:colOff>904458</xdr:colOff>
      <xdr:row>3</xdr:row>
      <xdr:rowOff>107501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7" y="52917"/>
          <a:ext cx="840958" cy="53083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95251</xdr:colOff>
      <xdr:row>0</xdr:row>
      <xdr:rowOff>95251</xdr:rowOff>
    </xdr:from>
    <xdr:to>
      <xdr:col>3</xdr:col>
      <xdr:colOff>936209</xdr:colOff>
      <xdr:row>3</xdr:row>
      <xdr:rowOff>139252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4" y="95251"/>
          <a:ext cx="840958" cy="5308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219075</xdr:colOff>
      <xdr:row>42</xdr:row>
      <xdr:rowOff>0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8A751B92-BAB2-1AE1-0B30-055F70796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14239875" cy="8001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169333</xdr:colOff>
      <xdr:row>0</xdr:row>
      <xdr:rowOff>95250</xdr:rowOff>
    </xdr:from>
    <xdr:to>
      <xdr:col>3</xdr:col>
      <xdr:colOff>1010291</xdr:colOff>
      <xdr:row>3</xdr:row>
      <xdr:rowOff>171001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00" y="95250"/>
          <a:ext cx="840958" cy="5308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44823</xdr:colOff>
      <xdr:row>0</xdr:row>
      <xdr:rowOff>123265</xdr:rowOff>
    </xdr:from>
    <xdr:to>
      <xdr:col>3</xdr:col>
      <xdr:colOff>880047</xdr:colOff>
      <xdr:row>3</xdr:row>
      <xdr:rowOff>137205</xdr:rowOff>
    </xdr:to>
    <xdr:pic>
      <xdr:nvPicPr>
        <xdr:cNvPr id="18706" name="Imagem 18705">
          <a:extLst>
            <a:ext uri="{FF2B5EF4-FFF2-40B4-BE49-F238E27FC236}">
              <a16:creationId xmlns:a16="http://schemas.microsoft.com/office/drawing/2014/main" id="{A08E47AA-3FEF-1FB9-D969-430B1386E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676" y="123265"/>
          <a:ext cx="835224" cy="5182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44823</xdr:colOff>
      <xdr:row>0</xdr:row>
      <xdr:rowOff>123265</xdr:rowOff>
    </xdr:from>
    <xdr:to>
      <xdr:col>3</xdr:col>
      <xdr:colOff>880047</xdr:colOff>
      <xdr:row>3</xdr:row>
      <xdr:rowOff>137205</xdr:rowOff>
    </xdr:to>
    <xdr:pic>
      <xdr:nvPicPr>
        <xdr:cNvPr id="9514" name="Imagem 9513">
          <a:extLst>
            <a:ext uri="{FF2B5EF4-FFF2-40B4-BE49-F238E27FC236}">
              <a16:creationId xmlns:a16="http://schemas.microsoft.com/office/drawing/2014/main" id="{60BA3E8A-4736-4A92-9468-53F1F2A42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676" y="123265"/>
          <a:ext cx="835224" cy="51820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23812</xdr:colOff>
      <xdr:row>0</xdr:row>
      <xdr:rowOff>59531</xdr:rowOff>
    </xdr:from>
    <xdr:to>
      <xdr:col>3</xdr:col>
      <xdr:colOff>1382782</xdr:colOff>
      <xdr:row>4</xdr:row>
      <xdr:rowOff>26225</xdr:rowOff>
    </xdr:to>
    <xdr:pic>
      <xdr:nvPicPr>
        <xdr:cNvPr id="8442" name="Imagem 3962">
          <a:extLst>
            <a:ext uri="{FF2B5EF4-FFF2-40B4-BE49-F238E27FC236}">
              <a16:creationId xmlns:a16="http://schemas.microsoft.com/office/drawing/2014/main" id="{CE1D17B1-24FE-42B6-90E5-BDCD59C62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" y="59531"/>
          <a:ext cx="1358970" cy="62153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619125</xdr:colOff>
      <xdr:row>1</xdr:row>
      <xdr:rowOff>190500</xdr:rowOff>
    </xdr:from>
    <xdr:to>
      <xdr:col>3</xdr:col>
      <xdr:colOff>1920875</xdr:colOff>
      <xdr:row>4</xdr:row>
      <xdr:rowOff>265906</xdr:rowOff>
    </xdr:to>
    <xdr:pic>
      <xdr:nvPicPr>
        <xdr:cNvPr id="9562" name="Picture 2">
          <a:extLst>
            <a:ext uri="{FF2B5EF4-FFF2-40B4-BE49-F238E27FC236}">
              <a16:creationId xmlns:a16="http://schemas.microsoft.com/office/drawing/2014/main" id="{30CED62E-86C5-4225-A69F-605C674B8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404813"/>
          <a:ext cx="1301750" cy="515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559594</xdr:colOff>
      <xdr:row>1</xdr:row>
      <xdr:rowOff>154781</xdr:rowOff>
    </xdr:from>
    <xdr:to>
      <xdr:col>3</xdr:col>
      <xdr:colOff>1861344</xdr:colOff>
      <xdr:row>4</xdr:row>
      <xdr:rowOff>230187</xdr:rowOff>
    </xdr:to>
    <xdr:pic>
      <xdr:nvPicPr>
        <xdr:cNvPr id="10683" name="Picture 2">
          <a:extLst>
            <a:ext uri="{FF2B5EF4-FFF2-40B4-BE49-F238E27FC236}">
              <a16:creationId xmlns:a16="http://schemas.microsoft.com/office/drawing/2014/main" id="{9B4AFF34-3F96-46EC-AE56-76E6FFA7F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844" y="369094"/>
          <a:ext cx="1301750" cy="515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407458</xdr:colOff>
      <xdr:row>1</xdr:row>
      <xdr:rowOff>92604</xdr:rowOff>
    </xdr:from>
    <xdr:ext cx="634999" cy="580693"/>
    <xdr:pic>
      <xdr:nvPicPr>
        <xdr:cNvPr id="2" name="Imagem 2" descr="Uma imagem contendo Logotipo&#10;&#10;Descrição gerada automaticamente">
          <a:extLst>
            <a:ext uri="{FF2B5EF4-FFF2-40B4-BE49-F238E27FC236}">
              <a16:creationId xmlns:a16="http://schemas.microsoft.com/office/drawing/2014/main" id="{2C574851-D627-4BCC-9503-1D2654977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36258" y="92604"/>
          <a:ext cx="634999" cy="580693"/>
        </a:xfrm>
        <a:prstGeom prst="rect">
          <a:avLst/>
        </a:prstGeom>
      </xdr:spPr>
    </xdr:pic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Gabriel Vieira Martins Calvano" id="{A482E750-E949-4A92-A8E0-F83833CDD726}" userId="S::gabriel.calvano@aegea.com.br::7a9f51bd-7d42-4099-ad6a-dfb616ad0903" providerId="AD"/>
  <person displayName="Leticia Bonjovani Siqueira" id="{F1877A38-01CC-4F70-8AE6-684D7F3D18C6}" userId="S::leticia.siqueira@aegea.com.br::9e1d53f5-c9c8-4a91-9c29-c3b4195cc3f0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I524" dT="2024-09-30T12:52:30.41" personId="{A482E750-E949-4A92-A8E0-F83833CDD726}" id="{BEA9ECBC-E438-4880-8987-0A7BEFECEA73}">
    <text>Leilão Sanepar 2024 - Lote 1</text>
  </threadedComment>
  <threadedComment ref="I778" dT="2024-10-24T19:43:55.60" personId="{F1877A38-01CC-4F70-8AE6-684D7F3D18C6}" id="{E1BB0DE0-C2D9-48DA-BB79-D4B34C3E85F5}">
    <text>Apenas área rural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C9:R27"/>
  <sheetViews>
    <sheetView showGridLines="0" tabSelected="1" zoomScale="70" zoomScaleNormal="70" workbookViewId="0">
      <selection activeCell="Z21" sqref="Z21"/>
    </sheetView>
  </sheetViews>
  <sheetFormatPr defaultRowHeight="15"/>
  <cols>
    <col min="1" max="1" width="3.85546875" customWidth="1"/>
    <col min="2" max="2" width="7.85546875" customWidth="1"/>
    <col min="8" max="8" width="7.85546875" hidden="1" customWidth="1"/>
    <col min="9" max="12" width="0" hidden="1" customWidth="1"/>
  </cols>
  <sheetData>
    <row r="9" spans="3:18" ht="15.75">
      <c r="C9" s="338" t="s">
        <v>1153</v>
      </c>
      <c r="N9" s="338" t="s">
        <v>144</v>
      </c>
    </row>
    <row r="10" spans="3:18" ht="7.5" customHeight="1">
      <c r="N10" s="338"/>
    </row>
    <row r="11" spans="3:18" ht="15.75">
      <c r="C11" s="338" t="s">
        <v>540</v>
      </c>
      <c r="N11" s="338" t="s">
        <v>1170</v>
      </c>
    </row>
    <row r="12" spans="3:18" ht="9" customHeight="1">
      <c r="C12" s="1"/>
      <c r="F12" s="1"/>
      <c r="I12" s="1"/>
      <c r="L12" s="1"/>
    </row>
    <row r="13" spans="3:18" ht="18.75">
      <c r="C13" s="338" t="s">
        <v>1169</v>
      </c>
      <c r="I13" s="1" t="s">
        <v>422</v>
      </c>
      <c r="N13" s="338" t="s">
        <v>582</v>
      </c>
    </row>
    <row r="14" spans="3:18" ht="9" customHeight="1">
      <c r="F14" s="1"/>
      <c r="I14" s="1"/>
      <c r="L14" s="1"/>
    </row>
    <row r="15" spans="3:18" ht="18" customHeight="1">
      <c r="C15" s="338"/>
      <c r="I15" s="1" t="s">
        <v>361</v>
      </c>
      <c r="N15" s="338" t="s">
        <v>1163</v>
      </c>
      <c r="R15" s="198"/>
    </row>
    <row r="16" spans="3:18" ht="9" customHeight="1"/>
    <row r="17" spans="9:14" ht="18.75">
      <c r="I17" s="1" t="s">
        <v>423</v>
      </c>
      <c r="N17" s="338" t="s">
        <v>1164</v>
      </c>
    </row>
    <row r="18" spans="9:14" ht="9" customHeight="1"/>
    <row r="19" spans="9:14" ht="18.75">
      <c r="I19" s="1" t="s">
        <v>424</v>
      </c>
      <c r="N19" s="338" t="s">
        <v>539</v>
      </c>
    </row>
    <row r="20" spans="9:14" ht="9" customHeight="1"/>
    <row r="21" spans="9:14" ht="18.75">
      <c r="I21" s="1"/>
      <c r="N21" s="338" t="s">
        <v>583</v>
      </c>
    </row>
    <row r="22" spans="9:14" ht="9" customHeight="1"/>
    <row r="23" spans="9:14" ht="18.75">
      <c r="I23" s="1" t="s">
        <v>358</v>
      </c>
      <c r="N23" s="338" t="s">
        <v>584</v>
      </c>
    </row>
    <row r="24" spans="9:14" ht="9" customHeight="1"/>
    <row r="25" spans="9:14" ht="18.75">
      <c r="I25" s="1" t="s">
        <v>357</v>
      </c>
      <c r="N25" s="338" t="s">
        <v>585</v>
      </c>
    </row>
    <row r="27" spans="9:14" ht="15.75">
      <c r="N27" s="338" t="s">
        <v>586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6E642-54D8-4665-8D9C-5FEC49B3D39C}">
  <sheetPr codeName="Planilha10">
    <tabColor rgb="FF00B050"/>
    <pageSetUpPr autoPageBreaks="0"/>
  </sheetPr>
  <dimension ref="B1:BY286"/>
  <sheetViews>
    <sheetView showGridLines="0" zoomScale="85" zoomScaleNormal="85" workbookViewId="0">
      <pane xSplit="5" ySplit="5" topLeftCell="F6" activePane="bottomRight" state="frozen"/>
      <selection activeCell="BA18" sqref="BA18"/>
      <selection pane="topRight" activeCell="BA18" sqref="BA18"/>
      <selection pane="bottomLeft" activeCell="BA18" sqref="BA18"/>
      <selection pane="bottomRight" activeCell="L4" sqref="L4"/>
    </sheetView>
  </sheetViews>
  <sheetFormatPr defaultColWidth="9.140625" defaultRowHeight="12.75"/>
  <cols>
    <col min="1" max="1" width="1.42578125" style="199" customWidth="1"/>
    <col min="2" max="2" width="36" style="199" hidden="1" customWidth="1"/>
    <col min="3" max="3" width="2" style="199" hidden="1" customWidth="1"/>
    <col min="4" max="4" width="71.7109375" style="199" bestFit="1" customWidth="1"/>
    <col min="5" max="5" width="0.85546875" style="199" customWidth="1"/>
    <col min="6" max="6" width="0.28515625" style="199" customWidth="1"/>
    <col min="7" max="7" width="0.85546875" style="199" customWidth="1"/>
    <col min="8" max="10" width="12.85546875" style="199" customWidth="1"/>
    <col min="11" max="11" width="16" style="199" customWidth="1"/>
    <col min="12" max="14" width="12.85546875" style="199" customWidth="1"/>
    <col min="15" max="15" width="18.85546875" style="199" customWidth="1"/>
    <col min="16" max="16" width="9.140625" style="199" customWidth="1"/>
    <col min="17" max="17" width="17.28515625" style="199" customWidth="1"/>
    <col min="18" max="18" width="12.7109375" style="199" bestFit="1" customWidth="1"/>
    <col min="19" max="19" width="12.28515625" style="199" bestFit="1" customWidth="1"/>
    <col min="20" max="20" width="12.7109375" style="199" bestFit="1" customWidth="1"/>
    <col min="21" max="21" width="10.5703125" style="199" bestFit="1" customWidth="1"/>
    <col min="22" max="16384" width="9.140625" style="199"/>
  </cols>
  <sheetData>
    <row r="1" spans="2:21" ht="17.25" customHeight="1">
      <c r="E1" s="201"/>
    </row>
    <row r="2" spans="2:21" ht="21.75" customHeight="1">
      <c r="E2" s="201"/>
      <c r="J2" s="633"/>
    </row>
    <row r="3" spans="2:21" hidden="1">
      <c r="E3" s="201"/>
    </row>
    <row r="4" spans="2:21">
      <c r="E4" s="201"/>
      <c r="H4" s="241"/>
      <c r="I4" s="241"/>
      <c r="J4" s="241"/>
      <c r="K4" s="201"/>
      <c r="L4" s="634" t="s">
        <v>1819</v>
      </c>
      <c r="M4" s="617"/>
      <c r="N4" s="617"/>
      <c r="O4" s="616"/>
    </row>
    <row r="5" spans="2:21" ht="39.950000000000003" customHeight="1" thickBot="1">
      <c r="B5" s="366" t="s">
        <v>201</v>
      </c>
      <c r="D5" s="410"/>
      <c r="E5" s="411"/>
      <c r="F5" s="200"/>
      <c r="G5" s="200"/>
      <c r="H5" s="363">
        <v>44561</v>
      </c>
      <c r="I5" s="363">
        <v>44926</v>
      </c>
      <c r="J5" s="363">
        <v>45291</v>
      </c>
      <c r="K5" s="363" t="s">
        <v>1801</v>
      </c>
      <c r="L5" s="362">
        <v>45747</v>
      </c>
      <c r="M5" s="362">
        <v>45838</v>
      </c>
      <c r="N5" s="362">
        <v>45930</v>
      </c>
      <c r="O5" s="363">
        <v>46022</v>
      </c>
    </row>
    <row r="6" spans="2:21" ht="39.950000000000003" customHeight="1" thickTop="1">
      <c r="D6" s="366" t="s">
        <v>0</v>
      </c>
      <c r="E6" s="201"/>
      <c r="H6" s="307" t="s">
        <v>487</v>
      </c>
      <c r="I6" s="307" t="s">
        <v>505</v>
      </c>
      <c r="J6" s="307" t="s">
        <v>1179</v>
      </c>
      <c r="K6" s="621" t="s">
        <v>1810</v>
      </c>
      <c r="L6" s="274" t="s">
        <v>1546</v>
      </c>
      <c r="M6" s="274" t="s">
        <v>1693</v>
      </c>
      <c r="N6" s="274" t="s">
        <v>1721</v>
      </c>
      <c r="O6" s="274" t="s">
        <v>1764</v>
      </c>
    </row>
    <row r="7" spans="2:21">
      <c r="D7" s="278" t="s">
        <v>1182</v>
      </c>
      <c r="E7" s="201"/>
      <c r="F7" s="547"/>
      <c r="G7" s="547"/>
      <c r="H7" s="307"/>
      <c r="I7" s="307"/>
      <c r="J7" s="307"/>
      <c r="K7" s="307"/>
      <c r="L7" s="274"/>
      <c r="M7" s="274"/>
      <c r="N7" s="274"/>
      <c r="O7" s="274"/>
      <c r="Q7" s="275">
        <v>2021</v>
      </c>
      <c r="R7" s="275">
        <v>2022</v>
      </c>
      <c r="S7" s="275">
        <v>2023</v>
      </c>
      <c r="T7" s="275">
        <v>2024</v>
      </c>
      <c r="U7" s="275">
        <v>2025</v>
      </c>
    </row>
    <row r="8" spans="2:21">
      <c r="D8" s="199" t="s">
        <v>116</v>
      </c>
      <c r="E8" s="201"/>
      <c r="H8" s="414">
        <v>659093</v>
      </c>
      <c r="I8" s="414">
        <v>840775</v>
      </c>
      <c r="J8" s="414">
        <v>906403</v>
      </c>
      <c r="K8" s="326">
        <v>664742</v>
      </c>
      <c r="L8" s="326">
        <v>977159</v>
      </c>
      <c r="M8" s="326">
        <v>965964</v>
      </c>
      <c r="N8" s="326">
        <v>954058</v>
      </c>
      <c r="O8" s="326">
        <v>674844</v>
      </c>
      <c r="Q8" s="276">
        <f>H8</f>
        <v>659093</v>
      </c>
      <c r="R8" s="276">
        <f t="shared" ref="R8:T9" si="0">I8</f>
        <v>840775</v>
      </c>
      <c r="S8" s="276">
        <f t="shared" si="0"/>
        <v>906403</v>
      </c>
      <c r="T8" s="276">
        <f t="shared" si="0"/>
        <v>664742</v>
      </c>
      <c r="U8" s="276">
        <f>O8</f>
        <v>674844</v>
      </c>
    </row>
    <row r="9" spans="2:21">
      <c r="D9" s="199" t="s">
        <v>118</v>
      </c>
      <c r="E9" s="201"/>
      <c r="H9" s="414">
        <v>317261.21529165568</v>
      </c>
      <c r="I9" s="414">
        <v>347781</v>
      </c>
      <c r="J9" s="414">
        <v>362224</v>
      </c>
      <c r="K9" s="326">
        <v>347817</v>
      </c>
      <c r="L9" s="326">
        <v>377762</v>
      </c>
      <c r="M9" s="326">
        <v>383165</v>
      </c>
      <c r="N9" s="326">
        <v>381389</v>
      </c>
      <c r="O9" s="326">
        <v>357889</v>
      </c>
      <c r="Q9" s="276">
        <f>H9</f>
        <v>317261.21529165568</v>
      </c>
      <c r="R9" s="276">
        <f t="shared" si="0"/>
        <v>347781</v>
      </c>
      <c r="S9" s="276">
        <f t="shared" si="0"/>
        <v>362224</v>
      </c>
      <c r="T9" s="276">
        <f t="shared" si="0"/>
        <v>347817</v>
      </c>
      <c r="U9" s="276">
        <f>O9</f>
        <v>357889</v>
      </c>
    </row>
    <row r="10" spans="2:21">
      <c r="D10" s="308" t="s">
        <v>115</v>
      </c>
      <c r="E10" s="201"/>
      <c r="H10" s="277">
        <f t="shared" ref="H10" si="1">SUM(H8:H9)</f>
        <v>976354.21529165562</v>
      </c>
      <c r="I10" s="277">
        <v>1188556</v>
      </c>
      <c r="J10" s="277">
        <v>1268627</v>
      </c>
      <c r="K10" s="277">
        <f>SUM(K8:K9)</f>
        <v>1012559</v>
      </c>
      <c r="L10" s="277">
        <f>SUM(L8:L9)</f>
        <v>1354921</v>
      </c>
      <c r="M10" s="277">
        <v>1349129</v>
      </c>
      <c r="N10" s="277">
        <v>1335447</v>
      </c>
      <c r="O10" s="277">
        <f>SUM(O8:O9)</f>
        <v>1032733</v>
      </c>
      <c r="Q10" s="277">
        <f t="shared" ref="Q10" si="2">SUM(Q8:Q9)</f>
        <v>976354.21529165562</v>
      </c>
      <c r="R10" s="277">
        <f t="shared" ref="R10:T10" si="3">SUM(R8:R9)</f>
        <v>1188556</v>
      </c>
      <c r="S10" s="277">
        <f t="shared" si="3"/>
        <v>1268627</v>
      </c>
      <c r="T10" s="277">
        <f t="shared" si="3"/>
        <v>1012559</v>
      </c>
      <c r="U10" s="277">
        <f>SUM(U8:U9)</f>
        <v>1032733</v>
      </c>
    </row>
    <row r="11" spans="2:21">
      <c r="E11" s="201"/>
      <c r="H11" s="229"/>
      <c r="I11" s="229"/>
      <c r="J11" s="229"/>
      <c r="K11" s="229"/>
      <c r="L11" s="229"/>
      <c r="M11" s="229"/>
      <c r="N11" s="229"/>
      <c r="O11" s="229"/>
      <c r="Q11" s="229"/>
      <c r="R11" s="229"/>
      <c r="S11" s="229"/>
    </row>
    <row r="12" spans="2:21" ht="25.5">
      <c r="D12" s="278" t="s">
        <v>1543</v>
      </c>
      <c r="E12" s="201"/>
      <c r="H12" s="638">
        <v>2021</v>
      </c>
      <c r="I12" s="638">
        <v>2022</v>
      </c>
      <c r="J12" s="638">
        <v>2023</v>
      </c>
      <c r="K12" s="621" t="s">
        <v>1811</v>
      </c>
      <c r="L12" s="274" t="str">
        <f>L6</f>
        <v>1T25</v>
      </c>
      <c r="M12" s="274" t="s">
        <v>1693</v>
      </c>
      <c r="N12" s="274" t="s">
        <v>1721</v>
      </c>
      <c r="O12" s="329">
        <v>2025</v>
      </c>
      <c r="Q12" s="275">
        <v>2021</v>
      </c>
      <c r="R12" s="275">
        <v>2022</v>
      </c>
      <c r="S12" s="275">
        <f>$S$7</f>
        <v>2023</v>
      </c>
      <c r="T12" s="275">
        <v>2024</v>
      </c>
      <c r="U12" s="275">
        <v>2025</v>
      </c>
    </row>
    <row r="13" spans="2:21">
      <c r="D13" s="199" t="s">
        <v>116</v>
      </c>
      <c r="E13" s="201"/>
      <c r="H13" s="414">
        <v>22563.096000000001</v>
      </c>
      <c r="I13" s="414">
        <v>150425.62651548706</v>
      </c>
      <c r="J13" s="414">
        <v>186173.03</v>
      </c>
      <c r="K13" s="414">
        <v>139355.46900000001</v>
      </c>
      <c r="L13" s="326">
        <v>49543.4</v>
      </c>
      <c r="M13" s="326">
        <v>50124.364999999998</v>
      </c>
      <c r="N13" s="326">
        <v>50033.983</v>
      </c>
      <c r="O13" s="326">
        <v>144211.856</v>
      </c>
      <c r="Q13" s="276">
        <f>H13</f>
        <v>22563.096000000001</v>
      </c>
      <c r="R13" s="276">
        <f t="shared" ref="R13:T14" si="4">I13</f>
        <v>150425.62651548706</v>
      </c>
      <c r="S13" s="276">
        <f t="shared" si="4"/>
        <v>186173.03</v>
      </c>
      <c r="T13" s="276">
        <f t="shared" si="4"/>
        <v>139355.46900000001</v>
      </c>
      <c r="U13" s="276">
        <f>SUM(O13)</f>
        <v>144211.856</v>
      </c>
    </row>
    <row r="14" spans="2:21">
      <c r="D14" s="199" t="s">
        <v>118</v>
      </c>
      <c r="E14" s="201"/>
      <c r="H14" s="414">
        <v>11170.155594471496</v>
      </c>
      <c r="I14" s="414">
        <v>73081.628684456431</v>
      </c>
      <c r="J14" s="414">
        <v>79081.966</v>
      </c>
      <c r="K14" s="414">
        <v>74079.127999999997</v>
      </c>
      <c r="L14" s="326">
        <v>20358.075000000001</v>
      </c>
      <c r="M14" s="326">
        <v>20655.094000000001</v>
      </c>
      <c r="N14" s="326">
        <v>20554.75</v>
      </c>
      <c r="O14" s="326">
        <v>76989.615999999995</v>
      </c>
      <c r="Q14" s="276">
        <f>H14</f>
        <v>11170.155594471496</v>
      </c>
      <c r="R14" s="276">
        <f t="shared" si="4"/>
        <v>73081.628684456431</v>
      </c>
      <c r="S14" s="276">
        <f t="shared" si="4"/>
        <v>79081.966</v>
      </c>
      <c r="T14" s="276">
        <f t="shared" si="4"/>
        <v>74079.127999999997</v>
      </c>
      <c r="U14" s="276">
        <f>SUM(O14)</f>
        <v>76989.615999999995</v>
      </c>
    </row>
    <row r="15" spans="2:21">
      <c r="D15" s="308" t="s">
        <v>115</v>
      </c>
      <c r="E15" s="201"/>
      <c r="H15" s="277">
        <f t="shared" ref="H15" si="5">SUM(H13:H14)</f>
        <v>33733.251594471498</v>
      </c>
      <c r="I15" s="277">
        <v>223507.25519994349</v>
      </c>
      <c r="J15" s="277">
        <v>265254.99599999998</v>
      </c>
      <c r="K15" s="277">
        <f>SUM(K13:K14)</f>
        <v>213434.59700000001</v>
      </c>
      <c r="L15" s="277">
        <f>SUM(L13:L14)</f>
        <v>69901.475000000006</v>
      </c>
      <c r="M15" s="277">
        <v>70779.459000000003</v>
      </c>
      <c r="N15" s="277">
        <v>70588.733000000007</v>
      </c>
      <c r="O15" s="277">
        <f>SUM(O13:O14)</f>
        <v>221201.47200000001</v>
      </c>
      <c r="Q15" s="277">
        <f t="shared" ref="Q15" si="6">SUM(Q13:Q14)</f>
        <v>33733.251594471498</v>
      </c>
      <c r="R15" s="277">
        <f t="shared" ref="R15:T15" si="7">SUM(R13:R14)</f>
        <v>223507.25519994349</v>
      </c>
      <c r="S15" s="277">
        <f t="shared" si="7"/>
        <v>265254.99599999998</v>
      </c>
      <c r="T15" s="277">
        <f t="shared" si="7"/>
        <v>213434.59700000001</v>
      </c>
      <c r="U15" s="277">
        <f>SUM(U13:U14)</f>
        <v>221201.47200000001</v>
      </c>
    </row>
    <row r="16" spans="2:21">
      <c r="E16" s="201"/>
      <c r="H16" s="229"/>
      <c r="I16" s="229"/>
      <c r="J16" s="229"/>
      <c r="K16" s="229"/>
      <c r="L16" s="229"/>
      <c r="M16" s="229"/>
      <c r="N16" s="229"/>
      <c r="O16" s="229"/>
    </row>
    <row r="17" spans="2:15">
      <c r="E17" s="201"/>
    </row>
    <row r="18" spans="2:15" ht="38.450000000000003" customHeight="1">
      <c r="D18" s="366" t="s">
        <v>125</v>
      </c>
      <c r="E18" s="201"/>
    </row>
    <row r="19" spans="2:15">
      <c r="B19" s="415" t="s">
        <v>202</v>
      </c>
      <c r="D19" s="416" t="s">
        <v>161</v>
      </c>
      <c r="E19" s="276"/>
      <c r="F19" s="414"/>
      <c r="G19" s="414"/>
      <c r="H19" s="530">
        <f t="shared" ref="H19" si="8">H20+H21</f>
        <v>291485</v>
      </c>
      <c r="I19" s="530">
        <v>2002058</v>
      </c>
      <c r="J19" s="530">
        <v>2558269</v>
      </c>
      <c r="K19" s="530">
        <v>2375069</v>
      </c>
      <c r="L19" s="417">
        <f>L20+L21</f>
        <v>716920</v>
      </c>
      <c r="M19" s="417">
        <v>1407180</v>
      </c>
      <c r="N19" s="417">
        <v>2174459</v>
      </c>
      <c r="O19" s="417">
        <f>O20+O21</f>
        <v>2632274</v>
      </c>
    </row>
    <row r="20" spans="2:15">
      <c r="B20" s="419" t="s">
        <v>203</v>
      </c>
      <c r="D20" s="419" t="s">
        <v>162</v>
      </c>
      <c r="E20" s="276"/>
      <c r="F20" s="414"/>
      <c r="G20" s="414"/>
      <c r="H20" s="420">
        <v>245382</v>
      </c>
      <c r="I20" s="420">
        <v>1583232</v>
      </c>
      <c r="J20" s="420">
        <v>2062613</v>
      </c>
      <c r="K20" s="420">
        <v>1855632</v>
      </c>
      <c r="L20" s="420">
        <v>619171</v>
      </c>
      <c r="M20" s="420">
        <v>1211463</v>
      </c>
      <c r="N20" s="420">
        <v>1818118</v>
      </c>
      <c r="O20" s="420">
        <v>2071834</v>
      </c>
    </row>
    <row r="21" spans="2:15">
      <c r="B21" s="422" t="s">
        <v>204</v>
      </c>
      <c r="D21" s="422" t="s">
        <v>1188</v>
      </c>
      <c r="E21" s="276"/>
      <c r="F21" s="414"/>
      <c r="G21" s="414"/>
      <c r="H21" s="420">
        <v>46103</v>
      </c>
      <c r="I21" s="420">
        <v>418826</v>
      </c>
      <c r="J21" s="420">
        <v>495656</v>
      </c>
      <c r="K21" s="420">
        <v>519437</v>
      </c>
      <c r="L21" s="420">
        <v>97749</v>
      </c>
      <c r="M21" s="420">
        <v>195717</v>
      </c>
      <c r="N21" s="420">
        <v>356341</v>
      </c>
      <c r="O21" s="420">
        <v>560440</v>
      </c>
    </row>
    <row r="22" spans="2:15">
      <c r="B22" s="423" t="s">
        <v>205</v>
      </c>
      <c r="D22" s="423" t="s">
        <v>164</v>
      </c>
      <c r="E22" s="276"/>
      <c r="F22" s="414"/>
      <c r="G22" s="414"/>
      <c r="H22" s="420">
        <v>-21630</v>
      </c>
      <c r="I22" s="420">
        <v>-152362</v>
      </c>
      <c r="J22" s="420">
        <v>-239780</v>
      </c>
      <c r="K22" s="420">
        <v>-220423</v>
      </c>
      <c r="L22" s="420">
        <v>-70673</v>
      </c>
      <c r="M22" s="420">
        <v>-138417</v>
      </c>
      <c r="N22" s="420">
        <v>-220678</v>
      </c>
      <c r="O22" s="420">
        <v>-259177</v>
      </c>
    </row>
    <row r="23" spans="2:15">
      <c r="B23" s="424" t="s">
        <v>206</v>
      </c>
      <c r="D23" s="425" t="s">
        <v>33</v>
      </c>
      <c r="E23" s="276"/>
      <c r="F23" s="414"/>
      <c r="G23" s="414"/>
      <c r="H23" s="532">
        <f t="shared" ref="H23" si="9">H19+H22</f>
        <v>269855</v>
      </c>
      <c r="I23" s="532">
        <v>1849696</v>
      </c>
      <c r="J23" s="532">
        <v>2318489</v>
      </c>
      <c r="K23" s="532">
        <v>2154646</v>
      </c>
      <c r="L23" s="532">
        <f>L19+L22</f>
        <v>646247</v>
      </c>
      <c r="M23" s="532">
        <v>1268763</v>
      </c>
      <c r="N23" s="532">
        <v>1953781</v>
      </c>
      <c r="O23" s="532">
        <f>O19+O22</f>
        <v>2373097</v>
      </c>
    </row>
    <row r="24" spans="2:15">
      <c r="B24" s="423" t="s">
        <v>207</v>
      </c>
      <c r="D24" s="428" t="s">
        <v>34</v>
      </c>
      <c r="E24" s="276"/>
      <c r="F24" s="414"/>
      <c r="G24" s="414"/>
      <c r="H24" s="429">
        <f t="shared" ref="H24" si="10">SUM(H25:H26)</f>
        <v>-199963</v>
      </c>
      <c r="I24" s="429">
        <v>-1305774</v>
      </c>
      <c r="J24" s="429">
        <v>-1499874</v>
      </c>
      <c r="K24" s="429">
        <v>-1477865</v>
      </c>
      <c r="L24" s="429">
        <f>SUM(L25:L26)</f>
        <v>-367711</v>
      </c>
      <c r="M24" s="429">
        <v>-741031</v>
      </c>
      <c r="N24" s="429">
        <v>-1177703</v>
      </c>
      <c r="O24" s="429">
        <f>SUM(O25:O26)</f>
        <v>-1495607</v>
      </c>
    </row>
    <row r="25" spans="2:15">
      <c r="B25" s="422" t="s">
        <v>208</v>
      </c>
      <c r="D25" s="422" t="s">
        <v>165</v>
      </c>
      <c r="E25" s="276"/>
      <c r="F25" s="414"/>
      <c r="G25" s="414"/>
      <c r="H25" s="420">
        <v>-153860</v>
      </c>
      <c r="I25" s="420">
        <v>-886948</v>
      </c>
      <c r="J25" s="420">
        <v>-1004218</v>
      </c>
      <c r="K25" s="420">
        <v>-968613</v>
      </c>
      <c r="L25" s="420">
        <v>-271879</v>
      </c>
      <c r="M25" s="420">
        <v>-549152</v>
      </c>
      <c r="N25" s="420">
        <v>-828349</v>
      </c>
      <c r="O25" s="420">
        <v>-946156</v>
      </c>
    </row>
    <row r="26" spans="2:15">
      <c r="B26" s="422" t="s">
        <v>209</v>
      </c>
      <c r="D26" s="422" t="s">
        <v>1191</v>
      </c>
      <c r="E26" s="276"/>
      <c r="F26" s="414"/>
      <c r="G26" s="414"/>
      <c r="H26" s="420">
        <f t="shared" ref="H26" si="11">-H21</f>
        <v>-46103</v>
      </c>
      <c r="I26" s="420">
        <v>-418826</v>
      </c>
      <c r="J26" s="420">
        <v>-495656</v>
      </c>
      <c r="K26" s="420">
        <v>-509252</v>
      </c>
      <c r="L26" s="420">
        <v>-95832</v>
      </c>
      <c r="M26" s="420">
        <v>-191879</v>
      </c>
      <c r="N26" s="420">
        <v>-349354</v>
      </c>
      <c r="O26" s="420">
        <v>-549451</v>
      </c>
    </row>
    <row r="27" spans="2:15">
      <c r="B27" s="423" t="s">
        <v>210</v>
      </c>
      <c r="D27" s="428" t="s">
        <v>167</v>
      </c>
      <c r="E27" s="276"/>
      <c r="F27" s="414"/>
      <c r="G27" s="414"/>
      <c r="H27" s="429">
        <f>SUM(H28:H28)</f>
        <v>-69482</v>
      </c>
      <c r="I27" s="429">
        <v>-295624</v>
      </c>
      <c r="J27" s="429">
        <v>-478280</v>
      </c>
      <c r="K27" s="429">
        <v>-248340</v>
      </c>
      <c r="L27" s="429">
        <f>SUM(L28:L29)</f>
        <v>-175293</v>
      </c>
      <c r="M27" s="429">
        <v>-285183</v>
      </c>
      <c r="N27" s="429">
        <v>-423265</v>
      </c>
      <c r="O27" s="429">
        <f>SUM(O28:O29)</f>
        <v>-559681</v>
      </c>
    </row>
    <row r="28" spans="2:15">
      <c r="B28" s="422" t="s">
        <v>211</v>
      </c>
      <c r="D28" s="422" t="s">
        <v>168</v>
      </c>
      <c r="E28" s="276"/>
      <c r="F28" s="414"/>
      <c r="G28" s="414"/>
      <c r="H28" s="420">
        <v>-69482</v>
      </c>
      <c r="I28" s="420">
        <v>-295628</v>
      </c>
      <c r="J28" s="420">
        <v>-480715</v>
      </c>
      <c r="K28" s="420">
        <v>-249016</v>
      </c>
      <c r="L28" s="420">
        <v>-175787</v>
      </c>
      <c r="M28" s="420">
        <v>-286219</v>
      </c>
      <c r="N28" s="420">
        <v>-425212</v>
      </c>
      <c r="O28" s="420">
        <v>-564507</v>
      </c>
    </row>
    <row r="29" spans="2:15">
      <c r="B29" s="534" t="s">
        <v>214</v>
      </c>
      <c r="D29" s="534" t="s">
        <v>171</v>
      </c>
      <c r="E29" s="276"/>
      <c r="F29" s="414"/>
      <c r="G29" s="414"/>
      <c r="H29" s="420" t="s">
        <v>355</v>
      </c>
      <c r="I29" s="420">
        <v>4</v>
      </c>
      <c r="J29" s="420">
        <v>2435</v>
      </c>
      <c r="K29" s="420">
        <v>676</v>
      </c>
      <c r="L29" s="420">
        <v>494</v>
      </c>
      <c r="M29" s="420">
        <v>1036</v>
      </c>
      <c r="N29" s="420">
        <v>1947</v>
      </c>
      <c r="O29" s="420">
        <v>4826</v>
      </c>
    </row>
    <row r="30" spans="2:15">
      <c r="B30" s="424" t="s">
        <v>215</v>
      </c>
      <c r="D30" s="425" t="s">
        <v>172</v>
      </c>
      <c r="E30" s="276"/>
      <c r="F30" s="414"/>
      <c r="G30" s="414">
        <f t="shared" ref="G30:H30" si="12">SUM(G23,G24,G27,G29)</f>
        <v>0</v>
      </c>
      <c r="H30" s="440">
        <f t="shared" si="12"/>
        <v>410</v>
      </c>
      <c r="I30" s="440">
        <v>248298</v>
      </c>
      <c r="J30" s="440">
        <v>340335</v>
      </c>
      <c r="K30" s="440">
        <v>428441</v>
      </c>
      <c r="L30" s="440">
        <f>SUM(L23,L24,L27)</f>
        <v>103243</v>
      </c>
      <c r="M30" s="440">
        <v>242549</v>
      </c>
      <c r="N30" s="440">
        <v>352813</v>
      </c>
      <c r="O30" s="440">
        <f>SUM(O23,O24,O27)</f>
        <v>317809</v>
      </c>
    </row>
    <row r="31" spans="2:15">
      <c r="B31" s="442" t="s">
        <v>216</v>
      </c>
      <c r="D31" s="442" t="s">
        <v>35</v>
      </c>
      <c r="E31" s="276"/>
      <c r="F31" s="414"/>
      <c r="G31" s="414"/>
      <c r="H31" s="420">
        <v>-9172</v>
      </c>
      <c r="I31" s="420">
        <v>-51186</v>
      </c>
      <c r="J31" s="420">
        <v>-130984</v>
      </c>
      <c r="K31" s="420">
        <v>-811895</v>
      </c>
      <c r="L31" s="420">
        <v>-87319</v>
      </c>
      <c r="M31" s="420">
        <v>-154384</v>
      </c>
      <c r="N31" s="420">
        <v>-239849</v>
      </c>
      <c r="O31" s="420">
        <v>-837801</v>
      </c>
    </row>
    <row r="32" spans="2:15">
      <c r="B32" s="423" t="s">
        <v>217</v>
      </c>
      <c r="D32" s="423" t="s">
        <v>1726</v>
      </c>
      <c r="E32" s="276"/>
      <c r="F32" s="414"/>
      <c r="G32" s="414"/>
      <c r="H32" s="420">
        <v>2930</v>
      </c>
      <c r="I32" s="420">
        <v>-71451</v>
      </c>
      <c r="J32" s="420">
        <v>-77871</v>
      </c>
      <c r="K32" s="420">
        <v>127920</v>
      </c>
      <c r="L32" s="420">
        <v>-6858</v>
      </c>
      <c r="M32" s="420">
        <v>-30604</v>
      </c>
      <c r="N32" s="420">
        <v>-39676</v>
      </c>
      <c r="O32" s="420">
        <v>178187</v>
      </c>
    </row>
    <row r="33" spans="2:15" ht="13.5" thickBot="1">
      <c r="B33" s="443" t="s">
        <v>218</v>
      </c>
      <c r="D33" s="444" t="s">
        <v>173</v>
      </c>
      <c r="E33" s="276"/>
      <c r="F33" s="414"/>
      <c r="G33" s="414"/>
      <c r="H33" s="445">
        <f t="shared" ref="H33" si="13">SUM(H30:H32)</f>
        <v>-5832</v>
      </c>
      <c r="I33" s="445">
        <v>125661</v>
      </c>
      <c r="J33" s="445">
        <v>131480</v>
      </c>
      <c r="K33" s="445">
        <v>-255534</v>
      </c>
      <c r="L33" s="445">
        <f>SUM(L30:L32)</f>
        <v>9066</v>
      </c>
      <c r="M33" s="445">
        <v>57561</v>
      </c>
      <c r="N33" s="445">
        <v>73288</v>
      </c>
      <c r="O33" s="445">
        <f>SUM(O30:O32)</f>
        <v>-341805</v>
      </c>
    </row>
    <row r="34" spans="2:15" ht="13.5" thickTop="1">
      <c r="E34" s="201"/>
      <c r="F34" s="276"/>
      <c r="G34" s="276"/>
      <c r="H34" s="276"/>
      <c r="I34" s="276"/>
      <c r="J34" s="276"/>
      <c r="K34" s="276"/>
      <c r="L34" s="276"/>
      <c r="M34" s="276"/>
      <c r="N34" s="276"/>
      <c r="O34" s="276"/>
    </row>
    <row r="35" spans="2:15" ht="39.950000000000003" customHeight="1">
      <c r="D35" s="366" t="s">
        <v>100</v>
      </c>
      <c r="E35" s="201"/>
      <c r="H35" s="311">
        <v>2021</v>
      </c>
      <c r="I35" s="311">
        <v>2022</v>
      </c>
      <c r="J35" s="311">
        <v>2023</v>
      </c>
      <c r="K35" s="620" t="s">
        <v>1811</v>
      </c>
      <c r="L35" s="312" t="str">
        <f>L$6</f>
        <v>1T25</v>
      </c>
      <c r="M35" s="312" t="s">
        <v>1693</v>
      </c>
      <c r="N35" s="312" t="s">
        <v>1721</v>
      </c>
      <c r="O35" s="311">
        <v>2025</v>
      </c>
    </row>
    <row r="36" spans="2:15">
      <c r="D36" s="199" t="s">
        <v>101</v>
      </c>
      <c r="E36" s="201"/>
      <c r="H36" s="420">
        <v>29820</v>
      </c>
      <c r="I36" s="420">
        <v>114696</v>
      </c>
      <c r="J36" s="420">
        <v>97040</v>
      </c>
      <c r="K36" s="420">
        <v>116541</v>
      </c>
      <c r="L36" s="420">
        <v>29983</v>
      </c>
      <c r="M36" s="420">
        <v>42325</v>
      </c>
      <c r="N36" s="420">
        <v>30248</v>
      </c>
      <c r="O36" s="420">
        <v>132376</v>
      </c>
    </row>
    <row r="37" spans="2:15">
      <c r="D37" s="199" t="s">
        <v>102</v>
      </c>
      <c r="E37" s="201"/>
      <c r="H37" s="420">
        <v>95445</v>
      </c>
      <c r="I37" s="420">
        <v>519946</v>
      </c>
      <c r="J37" s="420">
        <v>619853</v>
      </c>
      <c r="K37" s="420">
        <v>648073</v>
      </c>
      <c r="L37" s="420">
        <v>160381</v>
      </c>
      <c r="M37" s="420">
        <v>161898</v>
      </c>
      <c r="N37" s="420">
        <v>162370</v>
      </c>
      <c r="O37" s="420">
        <v>620615</v>
      </c>
    </row>
    <row r="38" spans="2:15">
      <c r="D38" s="199" t="s">
        <v>552</v>
      </c>
      <c r="E38" s="201"/>
      <c r="H38" s="420">
        <v>3384</v>
      </c>
      <c r="I38" s="420">
        <v>11329</v>
      </c>
      <c r="J38" s="420">
        <v>7962</v>
      </c>
      <c r="K38" s="420">
        <v>7397</v>
      </c>
      <c r="L38" s="420">
        <v>776</v>
      </c>
      <c r="M38" s="420">
        <v>3537</v>
      </c>
      <c r="N38" s="420">
        <v>1824</v>
      </c>
      <c r="O38" s="420">
        <v>8754</v>
      </c>
    </row>
    <row r="39" spans="2:15">
      <c r="D39" s="199" t="s">
        <v>106</v>
      </c>
      <c r="E39" s="201"/>
      <c r="H39" s="420">
        <v>1421</v>
      </c>
      <c r="I39" s="420">
        <v>47986</v>
      </c>
      <c r="J39" s="420">
        <v>59249</v>
      </c>
      <c r="K39" s="420">
        <v>66270</v>
      </c>
      <c r="L39" s="420">
        <v>17575</v>
      </c>
      <c r="M39" s="420">
        <v>18052</v>
      </c>
      <c r="N39" s="420">
        <v>18051</v>
      </c>
      <c r="O39" s="420">
        <v>72857</v>
      </c>
    </row>
    <row r="40" spans="2:15">
      <c r="D40" s="199" t="s">
        <v>107</v>
      </c>
      <c r="E40" s="201"/>
      <c r="H40" s="420">
        <v>8795</v>
      </c>
      <c r="I40" s="420">
        <v>49693</v>
      </c>
      <c r="J40" s="420">
        <v>43107</v>
      </c>
      <c r="K40" s="420">
        <v>32068</v>
      </c>
      <c r="L40" s="420">
        <v>7581</v>
      </c>
      <c r="M40" s="420">
        <v>7965</v>
      </c>
      <c r="N40" s="420">
        <v>7304</v>
      </c>
      <c r="O40" s="420">
        <v>29934</v>
      </c>
    </row>
    <row r="41" spans="2:15">
      <c r="D41" s="199" t="s">
        <v>561</v>
      </c>
      <c r="E41" s="201"/>
      <c r="H41" s="420">
        <v>10728</v>
      </c>
      <c r="I41" s="420">
        <v>94634</v>
      </c>
      <c r="J41" s="420">
        <v>271599</v>
      </c>
      <c r="K41" s="420">
        <v>-19370</v>
      </c>
      <c r="L41" s="420">
        <v>113685</v>
      </c>
      <c r="M41" s="420">
        <v>27852</v>
      </c>
      <c r="N41" s="420">
        <v>69611</v>
      </c>
      <c r="O41" s="420">
        <v>218276</v>
      </c>
    </row>
    <row r="42" spans="2:15">
      <c r="D42" s="199" t="s">
        <v>543</v>
      </c>
      <c r="E42" s="201"/>
      <c r="H42" s="420">
        <v>3513</v>
      </c>
      <c r="I42" s="420">
        <v>32471</v>
      </c>
      <c r="J42" s="420">
        <v>20486</v>
      </c>
      <c r="K42" s="420">
        <v>17642</v>
      </c>
      <c r="L42" s="420">
        <v>5590</v>
      </c>
      <c r="M42" s="420">
        <v>6617</v>
      </c>
      <c r="N42" s="420">
        <v>5425</v>
      </c>
      <c r="O42" s="420">
        <v>14209</v>
      </c>
    </row>
    <row r="43" spans="2:15">
      <c r="D43" s="199" t="s">
        <v>560</v>
      </c>
      <c r="E43" s="201"/>
      <c r="G43" s="239">
        <v>-73560</v>
      </c>
      <c r="H43" s="420">
        <v>18648</v>
      </c>
      <c r="I43" s="420">
        <v>51806</v>
      </c>
      <c r="J43" s="420">
        <v>55559</v>
      </c>
      <c r="K43" s="420">
        <v>97726.241079999993</v>
      </c>
      <c r="L43" s="420">
        <v>12948</v>
      </c>
      <c r="M43" s="420">
        <v>15836</v>
      </c>
      <c r="N43" s="420">
        <v>19044.175309999999</v>
      </c>
      <c r="O43" s="420">
        <v>114295.02751</v>
      </c>
    </row>
    <row r="44" spans="2:15">
      <c r="D44" s="313" t="s">
        <v>1253</v>
      </c>
      <c r="E44" s="201"/>
      <c r="H44" s="448">
        <f t="shared" ref="H44" si="14">SUM(H36:H43)</f>
        <v>171754</v>
      </c>
      <c r="I44" s="448">
        <v>922561</v>
      </c>
      <c r="J44" s="448">
        <v>1174855</v>
      </c>
      <c r="K44" s="448">
        <f>SUM(K36:K43)</f>
        <v>966347.24107999995</v>
      </c>
      <c r="L44" s="448">
        <f>SUM(L36:L43)</f>
        <v>348519</v>
      </c>
      <c r="M44" s="448">
        <v>284082</v>
      </c>
      <c r="N44" s="448">
        <v>313877.17531000002</v>
      </c>
      <c r="O44" s="448">
        <f>SUM(O36:O43)</f>
        <v>1211316.0275099999</v>
      </c>
    </row>
    <row r="45" spans="2:15">
      <c r="D45" s="199" t="s">
        <v>1727</v>
      </c>
      <c r="E45" s="201"/>
      <c r="H45" s="420">
        <v>39814</v>
      </c>
      <c r="I45" s="420">
        <v>260011</v>
      </c>
      <c r="J45" s="420">
        <v>307643</v>
      </c>
      <c r="K45" s="420">
        <v>250606</v>
      </c>
      <c r="L45" s="420">
        <v>98653</v>
      </c>
      <c r="M45" s="420">
        <v>103081</v>
      </c>
      <c r="N45" s="420">
        <v>103402</v>
      </c>
      <c r="O45" s="420">
        <v>294521</v>
      </c>
    </row>
    <row r="46" spans="2:15">
      <c r="D46" s="313" t="s">
        <v>115</v>
      </c>
      <c r="E46" s="201"/>
      <c r="H46" s="448">
        <f t="shared" ref="H46" si="15">H44+H45</f>
        <v>211568</v>
      </c>
      <c r="I46" s="448">
        <v>1182572</v>
      </c>
      <c r="J46" s="448">
        <v>1482498</v>
      </c>
      <c r="K46" s="448">
        <f>K44+K45</f>
        <v>1216953.2410800001</v>
      </c>
      <c r="L46" s="448">
        <f>L44+L45</f>
        <v>447172</v>
      </c>
      <c r="M46" s="448">
        <v>387163</v>
      </c>
      <c r="N46" s="448">
        <v>417279.17531000002</v>
      </c>
      <c r="O46" s="448">
        <f>O44+O45</f>
        <v>1505837.0275099999</v>
      </c>
    </row>
    <row r="47" spans="2:15">
      <c r="E47" s="201"/>
      <c r="F47" s="276"/>
      <c r="G47" s="276"/>
      <c r="H47" s="276"/>
      <c r="I47" s="276"/>
      <c r="J47" s="276"/>
      <c r="K47" s="276"/>
      <c r="L47" s="276"/>
      <c r="M47" s="276"/>
      <c r="N47" s="276"/>
      <c r="O47" s="276"/>
    </row>
    <row r="48" spans="2:15" ht="39.950000000000003" customHeight="1">
      <c r="D48" s="366" t="s">
        <v>541</v>
      </c>
      <c r="E48" s="201"/>
      <c r="H48" s="314">
        <v>2021</v>
      </c>
      <c r="I48" s="314">
        <v>2022</v>
      </c>
      <c r="J48" s="314">
        <v>2023</v>
      </c>
      <c r="K48" s="622" t="s">
        <v>1811</v>
      </c>
      <c r="L48" s="315" t="str">
        <f>L$6</f>
        <v>1T25</v>
      </c>
      <c r="M48" s="315" t="s">
        <v>1693</v>
      </c>
      <c r="N48" s="315" t="s">
        <v>1721</v>
      </c>
      <c r="O48" s="315" t="str">
        <f>O$6</f>
        <v>4T25</v>
      </c>
    </row>
    <row r="49" spans="4:77" ht="14.25">
      <c r="D49" s="316" t="s">
        <v>1760</v>
      </c>
      <c r="E49" s="201"/>
      <c r="G49" s="239">
        <v>136870</v>
      </c>
      <c r="H49" s="454">
        <f t="shared" ref="H49" si="16">SUM(H50:H52)</f>
        <v>223752</v>
      </c>
      <c r="I49" s="454">
        <v>1430870</v>
      </c>
      <c r="J49" s="454">
        <v>1822833</v>
      </c>
      <c r="K49" s="454">
        <f>SUM(K50:K52)</f>
        <v>1635208.9560737</v>
      </c>
      <c r="L49" s="454">
        <f>SUM(L50:L52)</f>
        <v>548498</v>
      </c>
      <c r="M49" s="454">
        <v>524548</v>
      </c>
      <c r="N49" s="454">
        <v>524393.71525000001</v>
      </c>
      <c r="O49" s="454">
        <f>SUM(O50:O52)</f>
        <v>1812657</v>
      </c>
    </row>
    <row r="50" spans="4:77">
      <c r="D50" s="286" t="s">
        <v>1662</v>
      </c>
      <c r="E50" s="201"/>
      <c r="G50" s="239">
        <v>15972</v>
      </c>
      <c r="H50" s="420">
        <v>157083</v>
      </c>
      <c r="I50" s="420">
        <v>1039699</v>
      </c>
      <c r="J50" s="420">
        <v>1410503</v>
      </c>
      <c r="K50" s="420">
        <v>1143535</v>
      </c>
      <c r="L50" s="420">
        <v>419876</v>
      </c>
      <c r="M50" s="420">
        <v>400380</v>
      </c>
      <c r="N50" s="420">
        <v>408286.8</v>
      </c>
      <c r="O50" s="420">
        <v>1274402</v>
      </c>
    </row>
    <row r="51" spans="4:77">
      <c r="D51" s="286" t="s">
        <v>1663</v>
      </c>
      <c r="E51" s="201"/>
      <c r="G51" s="239">
        <v>-3937</v>
      </c>
      <c r="H51" s="420">
        <v>88299</v>
      </c>
      <c r="I51" s="420">
        <v>543533</v>
      </c>
      <c r="J51" s="420">
        <v>652110</v>
      </c>
      <c r="K51" s="420">
        <v>712097</v>
      </c>
      <c r="L51" s="420">
        <v>199295</v>
      </c>
      <c r="M51" s="420">
        <v>191912</v>
      </c>
      <c r="N51" s="420">
        <v>198368</v>
      </c>
      <c r="O51" s="420">
        <v>797432</v>
      </c>
    </row>
    <row r="52" spans="4:77">
      <c r="D52" s="286" t="s">
        <v>99</v>
      </c>
      <c r="E52" s="201"/>
      <c r="H52" s="420">
        <v>-21630</v>
      </c>
      <c r="I52" s="420">
        <v>-152362</v>
      </c>
      <c r="J52" s="420">
        <v>-239780</v>
      </c>
      <c r="K52" s="420">
        <v>-220423.04392629996</v>
      </c>
      <c r="L52" s="420">
        <v>-70673</v>
      </c>
      <c r="M52" s="420">
        <v>-67744</v>
      </c>
      <c r="N52" s="420">
        <v>-82261.084750000009</v>
      </c>
      <c r="O52" s="420">
        <v>-259177</v>
      </c>
    </row>
    <row r="53" spans="4:77" s="230" customFormat="1" ht="14.25">
      <c r="D53" s="317" t="s">
        <v>1757</v>
      </c>
      <c r="E53" s="535"/>
      <c r="H53" s="536">
        <f t="shared" ref="H53" si="17">-H44</f>
        <v>-171754</v>
      </c>
      <c r="I53" s="536">
        <v>-922561</v>
      </c>
      <c r="J53" s="536">
        <v>-1174855</v>
      </c>
      <c r="K53" s="536">
        <f>-K44-0.15</f>
        <v>-966347.39107999997</v>
      </c>
      <c r="L53" s="536">
        <f>-L44</f>
        <v>-348519</v>
      </c>
      <c r="M53" s="536">
        <v>-284082</v>
      </c>
      <c r="N53" s="536">
        <v>-313877.17531000002</v>
      </c>
      <c r="O53" s="536">
        <f>-O44-0.15</f>
        <v>-1211316.1775099998</v>
      </c>
    </row>
    <row r="54" spans="4:77" ht="14.25">
      <c r="D54" s="282" t="s">
        <v>1755</v>
      </c>
      <c r="E54" s="201"/>
      <c r="H54" s="283">
        <f t="shared" ref="H54" si="18">SUM(H49,H53)</f>
        <v>51998</v>
      </c>
      <c r="I54" s="283">
        <v>508309</v>
      </c>
      <c r="J54" s="283">
        <v>647978</v>
      </c>
      <c r="K54" s="283">
        <f>SUM(K49,K53)</f>
        <v>668861.56499370001</v>
      </c>
      <c r="L54" s="283">
        <f>SUM(L49,L53)</f>
        <v>199979</v>
      </c>
      <c r="M54" s="283">
        <v>240466</v>
      </c>
      <c r="N54" s="283">
        <v>210516.53993999999</v>
      </c>
      <c r="O54" s="283">
        <f>SUM(O49,O53)</f>
        <v>601340.82249000017</v>
      </c>
    </row>
    <row r="55" spans="4:77">
      <c r="D55" s="318" t="s">
        <v>1241</v>
      </c>
      <c r="E55" s="201"/>
      <c r="G55" s="409">
        <f>G31</f>
        <v>0</v>
      </c>
      <c r="H55" s="460">
        <f t="shared" ref="H55" si="19">H54/H49</f>
        <v>0.23239121884944045</v>
      </c>
      <c r="I55" s="460">
        <v>0.35524471125958335</v>
      </c>
      <c r="J55" s="460">
        <v>0.35547853259185014</v>
      </c>
      <c r="K55" s="460">
        <f>K54/K49</f>
        <v>0.40903736645358368</v>
      </c>
      <c r="L55" s="460">
        <f>L54/L49</f>
        <v>0.36459385448989784</v>
      </c>
      <c r="M55" s="460">
        <v>0.45842515842210818</v>
      </c>
      <c r="N55" s="460">
        <v>0.40144748843841144</v>
      </c>
      <c r="O55" s="460">
        <f>O54/O49</f>
        <v>0.33174551086609333</v>
      </c>
    </row>
    <row r="56" spans="4:77">
      <c r="D56" s="286" t="s">
        <v>1242</v>
      </c>
      <c r="E56" s="201"/>
      <c r="K56" s="420">
        <v>519437</v>
      </c>
      <c r="L56" s="420">
        <v>97749</v>
      </c>
      <c r="M56" s="420">
        <v>97968</v>
      </c>
      <c r="N56" s="420">
        <v>160623.82115999999</v>
      </c>
      <c r="O56" s="420">
        <v>560440</v>
      </c>
      <c r="AO56" s="276"/>
      <c r="AQ56" s="276"/>
      <c r="AS56" s="276"/>
      <c r="AU56" s="276"/>
      <c r="AW56" s="276"/>
      <c r="AY56" s="276"/>
      <c r="BA56" s="276"/>
      <c r="BC56" s="276"/>
      <c r="BE56" s="276"/>
      <c r="BG56" s="276"/>
      <c r="BI56" s="276"/>
      <c r="BK56" s="276"/>
      <c r="BM56" s="276"/>
      <c r="BO56" s="276"/>
      <c r="BQ56" s="276"/>
      <c r="BS56" s="276"/>
      <c r="BU56" s="276"/>
      <c r="BW56" s="276"/>
      <c r="BY56" s="276"/>
    </row>
    <row r="57" spans="4:77">
      <c r="D57" s="286" t="s">
        <v>1243</v>
      </c>
      <c r="E57" s="201"/>
      <c r="K57" s="420">
        <v>-509252</v>
      </c>
      <c r="L57" s="420">
        <v>-95832</v>
      </c>
      <c r="M57" s="420">
        <v>-96047</v>
      </c>
      <c r="N57" s="420">
        <v>-157474.74618000002</v>
      </c>
      <c r="O57" s="420">
        <v>-549451</v>
      </c>
      <c r="AO57" s="276"/>
      <c r="AQ57" s="276"/>
      <c r="AS57" s="276"/>
      <c r="AU57" s="276"/>
      <c r="AW57" s="276"/>
      <c r="AY57" s="276"/>
      <c r="BA57" s="276"/>
      <c r="BC57" s="276"/>
      <c r="BE57" s="276"/>
      <c r="BG57" s="276"/>
      <c r="BI57" s="276"/>
      <c r="BK57" s="276"/>
      <c r="BM57" s="276"/>
      <c r="BO57" s="276"/>
      <c r="BQ57" s="276"/>
      <c r="BS57" s="276"/>
      <c r="BU57" s="276"/>
      <c r="BW57" s="276"/>
      <c r="BY57" s="276"/>
    </row>
    <row r="58" spans="4:77">
      <c r="D58" s="282" t="s">
        <v>1244</v>
      </c>
      <c r="E58" s="201"/>
      <c r="H58" s="283">
        <f t="shared" ref="H58" si="20">H54</f>
        <v>51998</v>
      </c>
      <c r="I58" s="283">
        <v>508309</v>
      </c>
      <c r="J58" s="283">
        <v>647978</v>
      </c>
      <c r="K58" s="283">
        <f>SUM(K54,K56:K57)</f>
        <v>679046.56499370001</v>
      </c>
      <c r="L58" s="283">
        <f>SUM(L54,L56:L57)</f>
        <v>201896</v>
      </c>
      <c r="M58" s="283">
        <v>242387</v>
      </c>
      <c r="N58" s="283">
        <v>213665.61491999996</v>
      </c>
      <c r="O58" s="283">
        <f>SUM(O54,O56:O57)</f>
        <v>612329.82249000017</v>
      </c>
      <c r="Q58" s="239"/>
    </row>
    <row r="59" spans="4:77">
      <c r="D59" s="318" t="s">
        <v>1743</v>
      </c>
      <c r="E59" s="201"/>
      <c r="G59" s="409"/>
      <c r="H59" s="460">
        <f t="shared" ref="H59:M59" si="21">H58/H49</f>
        <v>0.23239121884944045</v>
      </c>
      <c r="I59" s="460">
        <v>0.35524471125958335</v>
      </c>
      <c r="J59" s="460">
        <v>0.35547853259185014</v>
      </c>
      <c r="K59" s="460">
        <f>K58/K49</f>
        <v>0.41526592822984448</v>
      </c>
      <c r="L59" s="460">
        <f t="shared" si="21"/>
        <v>0.36808885356008592</v>
      </c>
      <c r="M59" s="460">
        <f t="shared" si="21"/>
        <v>0.46208735902148135</v>
      </c>
      <c r="N59" s="460">
        <v>0.40745266143805098</v>
      </c>
      <c r="O59" s="460">
        <f>O58/O49</f>
        <v>0.33780788229102371</v>
      </c>
    </row>
    <row r="60" spans="4:77">
      <c r="D60" s="286" t="s">
        <v>85</v>
      </c>
      <c r="E60" s="201"/>
      <c r="G60" s="409">
        <f>G33</f>
        <v>0</v>
      </c>
      <c r="H60" s="276">
        <v>-6395</v>
      </c>
      <c r="I60" s="276">
        <v>-51186</v>
      </c>
      <c r="J60" s="276">
        <v>-130984</v>
      </c>
      <c r="K60" s="276">
        <v>-811895</v>
      </c>
      <c r="L60" s="276">
        <v>-87319</v>
      </c>
      <c r="M60" s="276">
        <v>-67065</v>
      </c>
      <c r="N60" s="276">
        <v>-85464.629429999943</v>
      </c>
      <c r="O60" s="276">
        <v>-837801.00000000012</v>
      </c>
    </row>
    <row r="61" spans="4:77">
      <c r="D61" s="286" t="s">
        <v>1728</v>
      </c>
      <c r="E61" s="201"/>
      <c r="G61" s="409"/>
      <c r="H61" s="276">
        <v>-2015</v>
      </c>
      <c r="I61" s="276">
        <v>-71451</v>
      </c>
      <c r="J61" s="276">
        <v>-77871</v>
      </c>
      <c r="K61" s="276">
        <v>127920</v>
      </c>
      <c r="L61" s="276">
        <v>-6858</v>
      </c>
      <c r="M61" s="276">
        <v>-23746</v>
      </c>
      <c r="N61" s="276">
        <v>-9072.4379800000024</v>
      </c>
      <c r="O61" s="276">
        <v>178187</v>
      </c>
    </row>
    <row r="62" spans="4:77">
      <c r="D62" s="286" t="s">
        <v>1727</v>
      </c>
      <c r="E62" s="201"/>
      <c r="G62" s="409"/>
      <c r="H62" s="276">
        <f t="shared" ref="H62" si="22">-H45</f>
        <v>-39814</v>
      </c>
      <c r="I62" s="276">
        <v>-260011</v>
      </c>
      <c r="J62" s="276">
        <v>-307643</v>
      </c>
      <c r="K62" s="276">
        <v>-250606</v>
      </c>
      <c r="L62" s="276">
        <v>-98653</v>
      </c>
      <c r="M62" s="276">
        <v>-103081</v>
      </c>
      <c r="N62" s="276">
        <v>-103402</v>
      </c>
      <c r="O62" s="276">
        <v>-294521</v>
      </c>
    </row>
    <row r="63" spans="4:77">
      <c r="D63" s="316" t="s">
        <v>86</v>
      </c>
      <c r="E63" s="201"/>
      <c r="H63" s="453">
        <f t="shared" ref="H63" si="23">SUM(H54,H60:H62)</f>
        <v>3774</v>
      </c>
      <c r="I63" s="453">
        <v>125661</v>
      </c>
      <c r="J63" s="453">
        <v>131480</v>
      </c>
      <c r="K63" s="453">
        <f>SUM(K58,K60:K62)</f>
        <v>-255534.43500629999</v>
      </c>
      <c r="L63" s="453">
        <f>SUM(L58,L60:L62)</f>
        <v>9066</v>
      </c>
      <c r="M63" s="453">
        <v>48495</v>
      </c>
      <c r="N63" s="453">
        <v>15726.547510000019</v>
      </c>
      <c r="O63" s="453">
        <f>SUM(O58,O60:O62)</f>
        <v>-341805.17750999995</v>
      </c>
    </row>
    <row r="64" spans="4:77">
      <c r="D64" s="286" t="s">
        <v>1759</v>
      </c>
      <c r="E64" s="201"/>
      <c r="F64" s="319"/>
      <c r="H64" s="319"/>
      <c r="I64" s="319"/>
      <c r="J64" s="319"/>
      <c r="K64" s="319"/>
      <c r="L64" s="319"/>
      <c r="M64" s="319"/>
    </row>
    <row r="65" spans="4:15">
      <c r="D65" s="286" t="s">
        <v>1753</v>
      </c>
      <c r="E65" s="201"/>
      <c r="F65" s="319"/>
      <c r="H65" s="319"/>
      <c r="I65" s="319"/>
      <c r="J65" s="319"/>
      <c r="K65" s="319"/>
      <c r="L65" s="319"/>
      <c r="M65" s="319"/>
      <c r="N65" s="319"/>
      <c r="O65" s="319"/>
    </row>
    <row r="66" spans="4:15">
      <c r="E66" s="201"/>
      <c r="F66" s="319"/>
      <c r="H66" s="319"/>
      <c r="I66" s="319"/>
      <c r="J66" s="319"/>
      <c r="K66" s="319"/>
      <c r="L66" s="319"/>
      <c r="M66" s="319"/>
      <c r="N66" s="319"/>
      <c r="O66" s="319"/>
    </row>
    <row r="67" spans="4:15">
      <c r="D67" s="286"/>
      <c r="E67" s="201"/>
      <c r="F67" s="319"/>
      <c r="H67" s="319"/>
      <c r="I67" s="319"/>
      <c r="J67" s="319"/>
      <c r="K67" s="319"/>
      <c r="L67" s="319"/>
      <c r="M67" s="319"/>
      <c r="N67" s="319"/>
      <c r="O67" s="319"/>
    </row>
    <row r="68" spans="4:15" ht="25.5">
      <c r="D68" s="282" t="s">
        <v>1544</v>
      </c>
      <c r="E68" s="201"/>
      <c r="H68" s="311">
        <v>2021</v>
      </c>
      <c r="I68" s="311">
        <v>2022</v>
      </c>
      <c r="J68" s="311">
        <v>2023</v>
      </c>
      <c r="K68" s="623" t="s">
        <v>1811</v>
      </c>
      <c r="L68" s="285" t="str">
        <f>L48</f>
        <v>1T25</v>
      </c>
      <c r="M68" s="285" t="s">
        <v>1693</v>
      </c>
      <c r="N68" s="285" t="s">
        <v>1721</v>
      </c>
      <c r="O68" s="285" t="str">
        <f>O48</f>
        <v>4T25</v>
      </c>
    </row>
    <row r="69" spans="4:15">
      <c r="D69" s="317" t="s">
        <v>544</v>
      </c>
      <c r="E69" s="201"/>
      <c r="H69" s="438" t="s">
        <v>553</v>
      </c>
      <c r="I69" s="438">
        <v>508309</v>
      </c>
      <c r="J69" s="438">
        <v>647978</v>
      </c>
      <c r="K69" s="438">
        <f>K58</f>
        <v>679046.56499370001</v>
      </c>
      <c r="L69" s="438">
        <f>SUM(K58:L58)</f>
        <v>880942.56499370001</v>
      </c>
      <c r="M69" s="438">
        <f>SUM(K58:M58)</f>
        <v>1123329.5649937</v>
      </c>
      <c r="N69" s="438">
        <v>906376.61491999996</v>
      </c>
      <c r="O69" s="438">
        <f>O58</f>
        <v>612329.82249000017</v>
      </c>
    </row>
    <row r="70" spans="4:15">
      <c r="D70" s="317" t="s">
        <v>94</v>
      </c>
      <c r="E70" s="201"/>
      <c r="H70" s="465">
        <f t="shared" ref="H70" si="24">SUM(H71:H72)</f>
        <v>3944044</v>
      </c>
      <c r="I70" s="465">
        <v>4377044</v>
      </c>
      <c r="J70" s="465">
        <v>4409230</v>
      </c>
      <c r="K70" s="465">
        <f>SUM(K71:K72)</f>
        <v>6675461</v>
      </c>
      <c r="L70" s="465">
        <f>SUM(L71:L72)</f>
        <v>6848791</v>
      </c>
      <c r="M70" s="465">
        <v>6816766</v>
      </c>
      <c r="N70" s="465">
        <v>6853724</v>
      </c>
      <c r="O70" s="465">
        <f>SUM(O71:O72)</f>
        <v>6892015</v>
      </c>
    </row>
    <row r="71" spans="4:15">
      <c r="D71" s="286" t="s">
        <v>126</v>
      </c>
      <c r="E71" s="201"/>
      <c r="H71" s="468">
        <f t="shared" ref="H71" si="25">H80</f>
        <v>4441353</v>
      </c>
      <c r="I71" s="468">
        <v>4500801</v>
      </c>
      <c r="J71" s="468">
        <v>4787444</v>
      </c>
      <c r="K71" s="468">
        <f>K80</f>
        <v>7219197</v>
      </c>
      <c r="L71" s="468">
        <v>7246881</v>
      </c>
      <c r="M71" s="468">
        <v>7407640</v>
      </c>
      <c r="N71" s="468">
        <v>7409483</v>
      </c>
      <c r="O71" s="468">
        <f>O80</f>
        <v>7594541</v>
      </c>
    </row>
    <row r="72" spans="4:15">
      <c r="D72" s="286" t="s">
        <v>95</v>
      </c>
      <c r="E72" s="201"/>
      <c r="H72" s="468">
        <f t="shared" ref="H72" si="26">SUM(H81:H83)</f>
        <v>-497309</v>
      </c>
      <c r="I72" s="468">
        <v>-123757</v>
      </c>
      <c r="J72" s="468">
        <v>-378214</v>
      </c>
      <c r="K72" s="468">
        <f>SUM(K81:K83)</f>
        <v>-543736</v>
      </c>
      <c r="L72" s="468">
        <v>-398090</v>
      </c>
      <c r="M72" s="468">
        <v>-590874</v>
      </c>
      <c r="N72" s="468">
        <v>-555759</v>
      </c>
      <c r="O72" s="468">
        <f>SUM(O81:O83)</f>
        <v>-702526</v>
      </c>
    </row>
    <row r="73" spans="4:15">
      <c r="D73" s="316" t="s">
        <v>1194</v>
      </c>
      <c r="E73" s="201"/>
      <c r="H73" s="548" t="s">
        <v>553</v>
      </c>
      <c r="I73" s="548">
        <v>8.6109905588923272</v>
      </c>
      <c r="J73" s="548">
        <v>6.8045983042634166</v>
      </c>
      <c r="K73" s="548">
        <f>K70/K69</f>
        <v>9.8306380506643656</v>
      </c>
      <c r="L73" s="548">
        <f t="shared" ref="L73" si="27">L70/L69</f>
        <v>7.7743899229673143</v>
      </c>
      <c r="M73" s="548">
        <v>7.8781315116430921</v>
      </c>
      <c r="N73" s="548">
        <v>7.5616734668346828</v>
      </c>
      <c r="O73" s="548">
        <f>O70/O69</f>
        <v>11.255396596517317</v>
      </c>
    </row>
    <row r="74" spans="4:15" ht="14.25">
      <c r="D74" s="286" t="s">
        <v>1778</v>
      </c>
      <c r="E74" s="201"/>
    </row>
    <row r="75" spans="4:15">
      <c r="E75" s="201"/>
    </row>
    <row r="76" spans="4:15">
      <c r="E76" s="201"/>
    </row>
    <row r="77" spans="4:15" ht="25.5">
      <c r="D77" s="287" t="s">
        <v>356</v>
      </c>
      <c r="E77" s="285">
        <f t="shared" ref="E77" si="28">E30</f>
        <v>0</v>
      </c>
      <c r="H77" s="615">
        <f>'AdR 1 '!H48</f>
        <v>2021</v>
      </c>
      <c r="I77" s="615">
        <f>'AdR 1 '!I48</f>
        <v>2022</v>
      </c>
      <c r="J77" s="615">
        <f>'AdR 1 '!J48</f>
        <v>2023</v>
      </c>
      <c r="K77" s="624" t="s">
        <v>1810</v>
      </c>
      <c r="L77" s="288" t="str">
        <f>'AdR 1 '!L48</f>
        <v>1T25</v>
      </c>
      <c r="M77" s="288" t="s">
        <v>1693</v>
      </c>
      <c r="N77" s="288" t="s">
        <v>1721</v>
      </c>
      <c r="O77" s="288" t="str">
        <f>'AdR 1 '!O48</f>
        <v>4T25</v>
      </c>
    </row>
    <row r="78" spans="4:15">
      <c r="D78" s="286" t="s">
        <v>346</v>
      </c>
      <c r="E78" s="276"/>
      <c r="H78" s="276">
        <f t="shared" ref="H78" si="29">H110</f>
        <v>83941</v>
      </c>
      <c r="I78" s="276">
        <v>4500801</v>
      </c>
      <c r="J78" s="276">
        <v>74427</v>
      </c>
      <c r="K78" s="276">
        <f>K110</f>
        <v>124637</v>
      </c>
      <c r="L78" s="276">
        <v>67468</v>
      </c>
      <c r="M78" s="276">
        <v>121546</v>
      </c>
      <c r="N78" s="276">
        <v>78165</v>
      </c>
      <c r="O78" s="276">
        <f>O110</f>
        <v>134251</v>
      </c>
    </row>
    <row r="79" spans="4:15">
      <c r="D79" s="286" t="s">
        <v>347</v>
      </c>
      <c r="E79" s="276"/>
      <c r="H79" s="276">
        <f t="shared" ref="H79" si="30">H117</f>
        <v>4357412</v>
      </c>
      <c r="I79" s="276">
        <v>0</v>
      </c>
      <c r="J79" s="276">
        <v>4713017</v>
      </c>
      <c r="K79" s="276">
        <f>K117</f>
        <v>7094560</v>
      </c>
      <c r="L79" s="276">
        <v>7179413</v>
      </c>
      <c r="M79" s="276">
        <v>7286094</v>
      </c>
      <c r="N79" s="276">
        <v>7331318</v>
      </c>
      <c r="O79" s="276">
        <f>O117</f>
        <v>7460290</v>
      </c>
    </row>
    <row r="80" spans="4:15">
      <c r="D80" s="334" t="s">
        <v>351</v>
      </c>
      <c r="E80" s="473"/>
      <c r="H80" s="474">
        <f t="shared" ref="H80" si="31">SUM(H78:H79)</f>
        <v>4441353</v>
      </c>
      <c r="I80" s="474">
        <v>4500801</v>
      </c>
      <c r="J80" s="474">
        <v>4787444</v>
      </c>
      <c r="K80" s="474">
        <f>SUM(K78:K79)</f>
        <v>7219197</v>
      </c>
      <c r="L80" s="474">
        <f>SUM(L78:L79)</f>
        <v>7246881</v>
      </c>
      <c r="M80" s="474">
        <v>7407640</v>
      </c>
      <c r="N80" s="474">
        <v>7409483</v>
      </c>
      <c r="O80" s="474">
        <f>SUM(O78:O79)</f>
        <v>7594541</v>
      </c>
    </row>
    <row r="81" spans="4:17">
      <c r="D81" s="286" t="s">
        <v>2</v>
      </c>
      <c r="E81" s="276"/>
      <c r="H81" s="414">
        <f t="shared" ref="H81" si="32">-H91</f>
        <v>-5334</v>
      </c>
      <c r="I81" s="414">
        <v>-35487</v>
      </c>
      <c r="J81" s="414">
        <v>-56473</v>
      </c>
      <c r="K81" s="414">
        <f>-K91</f>
        <v>-32155</v>
      </c>
      <c r="L81" s="414">
        <v>-24170</v>
      </c>
      <c r="M81" s="414">
        <v>-36592</v>
      </c>
      <c r="N81" s="414">
        <v>-34273</v>
      </c>
      <c r="O81" s="414">
        <f>-O91</f>
        <v>-45750</v>
      </c>
    </row>
    <row r="82" spans="4:17">
      <c r="D82" s="286" t="s">
        <v>353</v>
      </c>
      <c r="E82" s="276"/>
      <c r="H82" s="414">
        <f t="shared" ref="H82" si="33">-H92</f>
        <v>-491975</v>
      </c>
      <c r="I82" s="414">
        <v>-88270</v>
      </c>
      <c r="J82" s="414">
        <v>-187267</v>
      </c>
      <c r="K82" s="414">
        <f>-K92</f>
        <v>-178988</v>
      </c>
      <c r="L82" s="414">
        <v>-86528</v>
      </c>
      <c r="M82" s="414">
        <v>-204873</v>
      </c>
      <c r="N82" s="414">
        <v>-104017</v>
      </c>
      <c r="O82" s="414">
        <f>-O92</f>
        <v>-184033</v>
      </c>
    </row>
    <row r="83" spans="4:17">
      <c r="D83" s="286" t="s">
        <v>354</v>
      </c>
      <c r="E83" s="276"/>
      <c r="H83" s="414"/>
      <c r="I83" s="414">
        <v>0</v>
      </c>
      <c r="J83" s="414">
        <v>-134474</v>
      </c>
      <c r="K83" s="414">
        <f>-K99</f>
        <v>-332593</v>
      </c>
      <c r="L83" s="414">
        <v>-287392</v>
      </c>
      <c r="M83" s="414">
        <v>-349409</v>
      </c>
      <c r="N83" s="414">
        <v>-417469</v>
      </c>
      <c r="O83" s="414">
        <f>-O99</f>
        <v>-472743</v>
      </c>
    </row>
    <row r="84" spans="4:17">
      <c r="D84" s="335" t="s">
        <v>352</v>
      </c>
      <c r="E84" s="476"/>
      <c r="H84" s="477">
        <f t="shared" ref="H84" si="34">SUM(H80:H83)</f>
        <v>3944044</v>
      </c>
      <c r="I84" s="477">
        <v>4377044</v>
      </c>
      <c r="J84" s="477">
        <v>4409230</v>
      </c>
      <c r="K84" s="477">
        <f>SUM(K80:K83)</f>
        <v>6675461</v>
      </c>
      <c r="L84" s="477">
        <f>SUM(L80:L83)</f>
        <v>6848791</v>
      </c>
      <c r="M84" s="477">
        <v>6816766</v>
      </c>
      <c r="N84" s="477">
        <v>6853724</v>
      </c>
      <c r="O84" s="477">
        <f>SUM(O80:O83)</f>
        <v>6892015</v>
      </c>
    </row>
    <row r="85" spans="4:17">
      <c r="E85" s="201"/>
      <c r="L85" s="409"/>
      <c r="M85" s="409"/>
      <c r="N85" s="409"/>
      <c r="O85" s="409"/>
    </row>
    <row r="86" spans="4:17">
      <c r="E86" s="201"/>
    </row>
    <row r="87" spans="4:17">
      <c r="E87" s="201"/>
    </row>
    <row r="88" spans="4:17" ht="39.950000000000003" customHeight="1">
      <c r="D88" s="366" t="s">
        <v>1</v>
      </c>
      <c r="H88" s="479">
        <v>44561</v>
      </c>
      <c r="I88" s="479">
        <v>44926</v>
      </c>
      <c r="J88" s="479">
        <v>45291</v>
      </c>
      <c r="K88" s="479" t="s">
        <v>1801</v>
      </c>
      <c r="L88" s="478">
        <f>L$5</f>
        <v>45747</v>
      </c>
      <c r="M88" s="478">
        <v>45838</v>
      </c>
      <c r="N88" s="478">
        <v>45930</v>
      </c>
      <c r="O88" s="478">
        <f>O$5</f>
        <v>46022</v>
      </c>
    </row>
    <row r="89" spans="4:17">
      <c r="D89" s="480" t="s">
        <v>145</v>
      </c>
      <c r="F89" s="276"/>
      <c r="G89" s="276"/>
      <c r="H89" s="481">
        <f t="shared" ref="H89" si="35">H90+H97</f>
        <v>9091205</v>
      </c>
      <c r="I89" s="482">
        <v>10106663</v>
      </c>
      <c r="J89" s="482">
        <v>11573796</v>
      </c>
      <c r="K89" s="481">
        <v>11321604</v>
      </c>
      <c r="L89" s="481">
        <f>L90+L97</f>
        <v>12994324</v>
      </c>
      <c r="M89" s="481">
        <v>13429775</v>
      </c>
      <c r="N89" s="481">
        <v>13581396</v>
      </c>
      <c r="O89" s="481">
        <f>O90+O97</f>
        <v>12001372</v>
      </c>
      <c r="Q89" s="409">
        <f>O89-O107</f>
        <v>0</v>
      </c>
    </row>
    <row r="90" spans="4:17">
      <c r="D90" s="483" t="s">
        <v>146</v>
      </c>
      <c r="F90" s="276"/>
      <c r="G90" s="276"/>
      <c r="H90" s="485">
        <f t="shared" ref="H90" si="36">SUM(H91:H96)</f>
        <v>739381</v>
      </c>
      <c r="I90" s="485">
        <v>721426</v>
      </c>
      <c r="J90" s="485">
        <v>958732</v>
      </c>
      <c r="K90" s="484">
        <v>601546</v>
      </c>
      <c r="L90" s="484">
        <f>SUM(L91:L96)</f>
        <v>869217</v>
      </c>
      <c r="M90" s="484">
        <v>1054679</v>
      </c>
      <c r="N90" s="484">
        <v>992427</v>
      </c>
      <c r="O90" s="484">
        <f>SUM(O91:O96)</f>
        <v>656663</v>
      </c>
    </row>
    <row r="91" spans="4:17">
      <c r="D91" s="486" t="s">
        <v>2</v>
      </c>
      <c r="F91" s="276"/>
      <c r="G91" s="276"/>
      <c r="H91" s="488">
        <v>5334</v>
      </c>
      <c r="I91" s="488">
        <v>35487</v>
      </c>
      <c r="J91" s="488">
        <v>56473</v>
      </c>
      <c r="K91" s="487">
        <v>32155</v>
      </c>
      <c r="L91" s="487">
        <v>24170</v>
      </c>
      <c r="M91" s="487">
        <v>36592</v>
      </c>
      <c r="N91" s="487">
        <v>34273</v>
      </c>
      <c r="O91" s="487">
        <v>45750</v>
      </c>
    </row>
    <row r="92" spans="4:17">
      <c r="D92" s="486" t="s">
        <v>4</v>
      </c>
      <c r="F92" s="276"/>
      <c r="G92" s="276"/>
      <c r="H92" s="488">
        <v>491975</v>
      </c>
      <c r="I92" s="488">
        <v>88270</v>
      </c>
      <c r="J92" s="488">
        <v>187267</v>
      </c>
      <c r="K92" s="487">
        <v>178988</v>
      </c>
      <c r="L92" s="487">
        <v>86528</v>
      </c>
      <c r="M92" s="487">
        <v>204873</v>
      </c>
      <c r="N92" s="487">
        <v>104017</v>
      </c>
      <c r="O92" s="487">
        <v>184033</v>
      </c>
    </row>
    <row r="93" spans="4:17">
      <c r="D93" s="486" t="s">
        <v>6</v>
      </c>
      <c r="F93" s="276"/>
      <c r="G93" s="276"/>
      <c r="H93" s="488">
        <v>229309</v>
      </c>
      <c r="I93" s="488">
        <v>502222</v>
      </c>
      <c r="J93" s="488">
        <v>645977</v>
      </c>
      <c r="K93" s="487">
        <v>245578</v>
      </c>
      <c r="L93" s="487">
        <v>678964</v>
      </c>
      <c r="M93" s="487">
        <v>755968</v>
      </c>
      <c r="N93" s="487">
        <v>787486</v>
      </c>
      <c r="O93" s="487">
        <v>270593</v>
      </c>
    </row>
    <row r="94" spans="4:17">
      <c r="D94" s="486" t="s">
        <v>8</v>
      </c>
      <c r="F94" s="276"/>
      <c r="G94" s="276"/>
      <c r="H94" s="488">
        <v>1759</v>
      </c>
      <c r="I94" s="488">
        <v>7968</v>
      </c>
      <c r="J94" s="488">
        <v>14495</v>
      </c>
      <c r="K94" s="487">
        <v>13500</v>
      </c>
      <c r="L94" s="487">
        <v>12422</v>
      </c>
      <c r="M94" s="487">
        <v>12353</v>
      </c>
      <c r="N94" s="487">
        <v>12461</v>
      </c>
      <c r="O94" s="487">
        <v>12028</v>
      </c>
    </row>
    <row r="95" spans="4:17">
      <c r="D95" s="486" t="s">
        <v>493</v>
      </c>
      <c r="F95" s="276"/>
      <c r="G95" s="276"/>
      <c r="H95" s="488">
        <v>1990</v>
      </c>
      <c r="I95" s="488">
        <v>8383</v>
      </c>
      <c r="J95" s="488">
        <v>28802</v>
      </c>
      <c r="K95" s="487">
        <v>104236</v>
      </c>
      <c r="L95" s="487">
        <v>45086</v>
      </c>
      <c r="M95" s="487">
        <v>26272</v>
      </c>
      <c r="N95" s="487">
        <v>34117</v>
      </c>
      <c r="O95" s="487">
        <v>114464</v>
      </c>
    </row>
    <row r="96" spans="4:17">
      <c r="D96" s="486" t="s">
        <v>14</v>
      </c>
      <c r="F96" s="276"/>
      <c r="G96" s="276"/>
      <c r="H96" s="488">
        <v>9014</v>
      </c>
      <c r="I96" s="488">
        <v>79096</v>
      </c>
      <c r="J96" s="488">
        <v>25718</v>
      </c>
      <c r="K96" s="487">
        <v>27089</v>
      </c>
      <c r="L96" s="487">
        <v>22047</v>
      </c>
      <c r="M96" s="487">
        <v>18621</v>
      </c>
      <c r="N96" s="487">
        <v>20073</v>
      </c>
      <c r="O96" s="487">
        <v>29795</v>
      </c>
    </row>
    <row r="97" spans="4:15">
      <c r="D97" s="491" t="s">
        <v>150</v>
      </c>
      <c r="F97" s="276"/>
      <c r="G97" s="276"/>
      <c r="H97" s="493">
        <f t="shared" ref="H97" si="37">SUM(H98:H106)</f>
        <v>8351824</v>
      </c>
      <c r="I97" s="493">
        <v>9385237</v>
      </c>
      <c r="J97" s="493">
        <v>10615064</v>
      </c>
      <c r="K97" s="492">
        <v>10720058</v>
      </c>
      <c r="L97" s="492">
        <f>SUM(L98:L106)</f>
        <v>12125107</v>
      </c>
      <c r="M97" s="492">
        <v>12375096</v>
      </c>
      <c r="N97" s="492">
        <v>12588969</v>
      </c>
      <c r="O97" s="492">
        <f>SUM(O98:O106)</f>
        <v>11344709</v>
      </c>
    </row>
    <row r="98" spans="4:15">
      <c r="D98" s="486" t="s">
        <v>6</v>
      </c>
      <c r="F98" s="276"/>
      <c r="G98" s="276"/>
      <c r="H98" s="488">
        <v>59</v>
      </c>
      <c r="I98" s="488">
        <v>7488</v>
      </c>
      <c r="J98" s="488">
        <v>43310</v>
      </c>
      <c r="K98" s="487">
        <v>140086</v>
      </c>
      <c r="L98" s="487">
        <v>182506</v>
      </c>
      <c r="M98" s="487">
        <v>176882</v>
      </c>
      <c r="N98" s="487">
        <v>168013</v>
      </c>
      <c r="O98" s="487">
        <v>29856</v>
      </c>
    </row>
    <row r="99" spans="4:15">
      <c r="D99" s="486" t="s">
        <v>4</v>
      </c>
      <c r="F99" s="276"/>
      <c r="G99" s="276"/>
      <c r="H99" s="488"/>
      <c r="I99" s="488">
        <v>0</v>
      </c>
      <c r="J99" s="488">
        <v>134474</v>
      </c>
      <c r="K99" s="487">
        <v>332593</v>
      </c>
      <c r="L99" s="487">
        <v>287392</v>
      </c>
      <c r="M99" s="487">
        <v>349409</v>
      </c>
      <c r="N99" s="487">
        <v>417469</v>
      </c>
      <c r="O99" s="487">
        <v>472743</v>
      </c>
    </row>
    <row r="100" spans="4:15">
      <c r="D100" s="486" t="s">
        <v>20</v>
      </c>
      <c r="F100" s="276"/>
      <c r="G100" s="276"/>
      <c r="H100" s="488">
        <v>2930</v>
      </c>
      <c r="I100" s="488">
        <v>0</v>
      </c>
      <c r="J100" s="488">
        <v>0</v>
      </c>
      <c r="K100" s="487">
        <v>563192</v>
      </c>
      <c r="L100" s="487"/>
      <c r="M100" s="487"/>
      <c r="N100" s="487"/>
      <c r="O100" s="487">
        <v>740525</v>
      </c>
    </row>
    <row r="101" spans="4:15">
      <c r="D101" s="486" t="s">
        <v>318</v>
      </c>
      <c r="F101" s="276"/>
      <c r="G101" s="276"/>
      <c r="H101" s="488"/>
      <c r="I101" s="488">
        <v>707</v>
      </c>
      <c r="J101" s="488">
        <v>12314</v>
      </c>
      <c r="K101" s="487">
        <v>21296</v>
      </c>
      <c r="L101" s="487">
        <v>21864</v>
      </c>
      <c r="M101" s="487">
        <v>23250</v>
      </c>
      <c r="N101" s="487">
        <v>23937</v>
      </c>
      <c r="O101" s="487">
        <v>27705</v>
      </c>
    </row>
    <row r="102" spans="4:15">
      <c r="D102" s="486" t="s">
        <v>493</v>
      </c>
      <c r="F102" s="276"/>
      <c r="G102" s="276"/>
      <c r="H102" s="488"/>
      <c r="I102" s="488">
        <v>0</v>
      </c>
      <c r="J102" s="488">
        <v>0</v>
      </c>
      <c r="K102" s="487">
        <v>0</v>
      </c>
      <c r="L102" s="487">
        <v>34483</v>
      </c>
      <c r="M102" s="487">
        <v>47689</v>
      </c>
      <c r="N102" s="487">
        <v>606</v>
      </c>
      <c r="O102" s="487">
        <v>0</v>
      </c>
    </row>
    <row r="103" spans="4:15">
      <c r="D103" s="486" t="s">
        <v>14</v>
      </c>
      <c r="F103" s="276"/>
      <c r="G103" s="276"/>
      <c r="H103" s="488"/>
      <c r="I103" s="488">
        <v>0</v>
      </c>
      <c r="J103" s="488">
        <v>22</v>
      </c>
      <c r="K103" s="487">
        <v>624</v>
      </c>
      <c r="L103" s="487">
        <v>578</v>
      </c>
      <c r="M103" s="487">
        <v>600</v>
      </c>
      <c r="N103" s="487">
        <v>568</v>
      </c>
      <c r="O103" s="487">
        <v>512</v>
      </c>
    </row>
    <row r="104" spans="4:15">
      <c r="D104" s="486" t="s">
        <v>26</v>
      </c>
      <c r="F104" s="276"/>
      <c r="G104" s="276"/>
      <c r="H104" s="488">
        <v>18990</v>
      </c>
      <c r="I104" s="488">
        <v>41824</v>
      </c>
      <c r="J104" s="488">
        <v>47008</v>
      </c>
      <c r="K104" s="487">
        <v>164339</v>
      </c>
      <c r="L104" s="487">
        <v>158658</v>
      </c>
      <c r="M104" s="487">
        <v>168637</v>
      </c>
      <c r="N104" s="487">
        <v>156012</v>
      </c>
      <c r="O104" s="487">
        <v>190059</v>
      </c>
    </row>
    <row r="105" spans="4:15">
      <c r="D105" s="489" t="s">
        <v>511</v>
      </c>
      <c r="F105" s="276"/>
      <c r="G105" s="276"/>
      <c r="H105" s="488">
        <v>34995</v>
      </c>
      <c r="I105" s="488">
        <v>128456</v>
      </c>
      <c r="J105" s="488">
        <v>215550</v>
      </c>
      <c r="K105" s="487">
        <v>80825</v>
      </c>
      <c r="L105" s="487">
        <v>75357</v>
      </c>
      <c r="M105" s="487">
        <v>93698</v>
      </c>
      <c r="N105" s="487">
        <v>165328</v>
      </c>
      <c r="O105" s="487">
        <v>183007</v>
      </c>
    </row>
    <row r="106" spans="4:15">
      <c r="D106" s="486" t="s">
        <v>27</v>
      </c>
      <c r="F106" s="276"/>
      <c r="G106" s="276"/>
      <c r="H106" s="488">
        <v>8294850</v>
      </c>
      <c r="I106" s="488">
        <v>9206762</v>
      </c>
      <c r="J106" s="488">
        <v>10162386</v>
      </c>
      <c r="K106" s="487">
        <v>9417103</v>
      </c>
      <c r="L106" s="487">
        <v>11364269</v>
      </c>
      <c r="M106" s="487">
        <v>11514931</v>
      </c>
      <c r="N106" s="487">
        <v>11657036</v>
      </c>
      <c r="O106" s="487">
        <v>9700302</v>
      </c>
    </row>
    <row r="107" spans="4:15">
      <c r="D107" s="494" t="s">
        <v>151</v>
      </c>
      <c r="F107" s="276"/>
      <c r="G107" s="276"/>
      <c r="H107" s="495">
        <f t="shared" ref="H107" si="38">H108+H115+H123</f>
        <v>9091205</v>
      </c>
      <c r="I107" s="495">
        <v>10106663</v>
      </c>
      <c r="J107" s="495">
        <v>11573796</v>
      </c>
      <c r="K107" s="495">
        <v>11321604</v>
      </c>
      <c r="L107" s="495">
        <f>L108+L115+L123</f>
        <v>12994324</v>
      </c>
      <c r="M107" s="495">
        <v>13429775</v>
      </c>
      <c r="N107" s="495">
        <v>13581396</v>
      </c>
      <c r="O107" s="495">
        <f>O108+O115+O123</f>
        <v>12001372</v>
      </c>
    </row>
    <row r="108" spans="4:15">
      <c r="D108" s="483" t="s">
        <v>152</v>
      </c>
      <c r="F108" s="276"/>
      <c r="G108" s="276"/>
      <c r="H108" s="485">
        <f t="shared" ref="H108" si="39">SUM(H109:H114)</f>
        <v>278796</v>
      </c>
      <c r="I108" s="485">
        <v>4916439</v>
      </c>
      <c r="J108" s="485">
        <v>2465947</v>
      </c>
      <c r="K108" s="484">
        <v>575747</v>
      </c>
      <c r="L108" s="484">
        <f>SUM(L109:L114)</f>
        <v>525357</v>
      </c>
      <c r="M108" s="484">
        <v>643479</v>
      </c>
      <c r="N108" s="484">
        <v>693665</v>
      </c>
      <c r="O108" s="484">
        <f>SUM(O109:O114)</f>
        <v>712068</v>
      </c>
    </row>
    <row r="109" spans="4:15">
      <c r="D109" s="489" t="s">
        <v>3</v>
      </c>
      <c r="F109" s="276"/>
      <c r="G109" s="276"/>
      <c r="H109" s="488">
        <v>170293</v>
      </c>
      <c r="I109" s="488">
        <v>326261</v>
      </c>
      <c r="J109" s="488">
        <v>465778</v>
      </c>
      <c r="K109" s="487">
        <v>365100</v>
      </c>
      <c r="L109" s="487">
        <v>367430</v>
      </c>
      <c r="M109" s="487">
        <v>413812</v>
      </c>
      <c r="N109" s="487">
        <v>506913</v>
      </c>
      <c r="O109" s="487">
        <v>429021</v>
      </c>
    </row>
    <row r="110" spans="4:15">
      <c r="D110" s="489" t="s">
        <v>1222</v>
      </c>
      <c r="F110" s="276"/>
      <c r="G110" s="276"/>
      <c r="H110" s="488">
        <v>83941</v>
      </c>
      <c r="I110" s="488">
        <v>4500801</v>
      </c>
      <c r="J110" s="488">
        <v>74427</v>
      </c>
      <c r="K110" s="487">
        <v>124637</v>
      </c>
      <c r="L110" s="487">
        <v>67468</v>
      </c>
      <c r="M110" s="487">
        <v>121546</v>
      </c>
      <c r="N110" s="487">
        <v>78165</v>
      </c>
      <c r="O110" s="487">
        <v>134251</v>
      </c>
    </row>
    <row r="111" spans="4:15">
      <c r="D111" s="489" t="s">
        <v>5</v>
      </c>
      <c r="F111" s="276"/>
      <c r="G111" s="276"/>
      <c r="H111" s="488">
        <v>10213</v>
      </c>
      <c r="I111" s="488">
        <v>36026</v>
      </c>
      <c r="J111" s="488">
        <v>34356</v>
      </c>
      <c r="K111" s="487">
        <v>36863</v>
      </c>
      <c r="L111" s="487">
        <v>31836</v>
      </c>
      <c r="M111" s="487">
        <v>35578</v>
      </c>
      <c r="N111" s="487">
        <v>44054</v>
      </c>
      <c r="O111" s="487">
        <v>37705</v>
      </c>
    </row>
    <row r="112" spans="4:15">
      <c r="D112" s="489" t="s">
        <v>7</v>
      </c>
      <c r="F112" s="276"/>
      <c r="G112" s="276"/>
      <c r="H112" s="488">
        <v>8455</v>
      </c>
      <c r="I112" s="488">
        <v>11904</v>
      </c>
      <c r="J112" s="488">
        <v>17748</v>
      </c>
      <c r="K112" s="487">
        <v>4019</v>
      </c>
      <c r="L112" s="487">
        <v>11131</v>
      </c>
      <c r="M112" s="487">
        <v>7997</v>
      </c>
      <c r="N112" s="487">
        <v>7709</v>
      </c>
      <c r="O112" s="487">
        <v>11071</v>
      </c>
    </row>
    <row r="113" spans="4:15">
      <c r="D113" s="489" t="s">
        <v>49</v>
      </c>
      <c r="F113" s="276"/>
      <c r="G113" s="276"/>
      <c r="H113" s="488"/>
      <c r="I113" s="488">
        <v>28460</v>
      </c>
      <c r="J113" s="488">
        <v>0</v>
      </c>
      <c r="K113" s="487"/>
      <c r="L113" s="487"/>
      <c r="M113" s="487"/>
      <c r="N113" s="487"/>
      <c r="O113" s="487"/>
    </row>
    <row r="114" spans="4:15">
      <c r="D114" s="489" t="s">
        <v>16</v>
      </c>
      <c r="F114" s="276"/>
      <c r="G114" s="276"/>
      <c r="H114" s="488">
        <v>5894</v>
      </c>
      <c r="I114" s="488">
        <v>12987</v>
      </c>
      <c r="J114" s="488">
        <v>1873638</v>
      </c>
      <c r="K114" s="487">
        <v>45128</v>
      </c>
      <c r="L114" s="487">
        <v>47492</v>
      </c>
      <c r="M114" s="487">
        <v>64546</v>
      </c>
      <c r="N114" s="487">
        <v>56824</v>
      </c>
      <c r="O114" s="487">
        <v>100020</v>
      </c>
    </row>
    <row r="115" spans="4:15">
      <c r="D115" s="491" t="s">
        <v>156</v>
      </c>
      <c r="F115" s="276"/>
      <c r="G115" s="276"/>
      <c r="H115" s="493">
        <f t="shared" ref="H115" si="40">SUM(H116:H121)</f>
        <v>5844908</v>
      </c>
      <c r="I115" s="493">
        <v>1768327</v>
      </c>
      <c r="J115" s="493">
        <v>5112901</v>
      </c>
      <c r="K115" s="492">
        <v>7255673</v>
      </c>
      <c r="L115" s="492">
        <f>SUM(L116:L121)</f>
        <v>7742798</v>
      </c>
      <c r="M115" s="492">
        <v>7883632</v>
      </c>
      <c r="N115" s="492">
        <v>7934340</v>
      </c>
      <c r="O115" s="492">
        <f>SUM(O116:O122)</f>
        <v>7638266</v>
      </c>
    </row>
    <row r="116" spans="4:15">
      <c r="D116" s="489" t="s">
        <v>3</v>
      </c>
      <c r="F116" s="276"/>
      <c r="G116" s="276"/>
      <c r="H116" s="488">
        <v>129</v>
      </c>
      <c r="I116" s="488">
        <v>33</v>
      </c>
      <c r="J116" s="488">
        <v>10518</v>
      </c>
      <c r="K116" s="487">
        <v>10468</v>
      </c>
      <c r="L116" s="487">
        <v>13208</v>
      </c>
      <c r="M116" s="487">
        <v>14148</v>
      </c>
      <c r="N116" s="487">
        <v>14418</v>
      </c>
      <c r="O116" s="487">
        <v>17064</v>
      </c>
    </row>
    <row r="117" spans="4:15">
      <c r="D117" s="489" t="s">
        <v>1222</v>
      </c>
      <c r="F117" s="276"/>
      <c r="G117" s="276"/>
      <c r="H117" s="488">
        <v>4357412</v>
      </c>
      <c r="I117" s="488">
        <v>0</v>
      </c>
      <c r="J117" s="488">
        <v>4713017</v>
      </c>
      <c r="K117" s="487">
        <v>7094560</v>
      </c>
      <c r="L117" s="487">
        <v>7179413</v>
      </c>
      <c r="M117" s="487">
        <v>7286094</v>
      </c>
      <c r="N117" s="487">
        <v>7331318</v>
      </c>
      <c r="O117" s="487">
        <v>7460290</v>
      </c>
    </row>
    <row r="118" spans="4:15">
      <c r="D118" s="489" t="s">
        <v>49</v>
      </c>
      <c r="F118" s="276"/>
      <c r="G118" s="276"/>
      <c r="H118" s="488"/>
      <c r="I118" s="488">
        <v>0</v>
      </c>
      <c r="J118" s="488">
        <v>214490</v>
      </c>
      <c r="K118" s="487">
        <v>0</v>
      </c>
      <c r="L118" s="487">
        <v>233484</v>
      </c>
      <c r="M118" s="487">
        <v>233484</v>
      </c>
      <c r="N118" s="487">
        <v>233484</v>
      </c>
      <c r="O118" s="487">
        <v>0</v>
      </c>
    </row>
    <row r="119" spans="4:15">
      <c r="D119" s="489" t="s">
        <v>1793</v>
      </c>
      <c r="F119" s="276"/>
      <c r="G119" s="276"/>
      <c r="H119" s="488"/>
      <c r="I119" s="488">
        <v>0</v>
      </c>
      <c r="J119" s="488">
        <v>3424</v>
      </c>
      <c r="K119" s="487">
        <v>27731</v>
      </c>
      <c r="L119" s="487">
        <v>508</v>
      </c>
      <c r="M119" s="487">
        <v>1817</v>
      </c>
      <c r="N119" s="487">
        <v>3692</v>
      </c>
      <c r="O119" s="487">
        <v>38242</v>
      </c>
    </row>
    <row r="120" spans="4:15">
      <c r="D120" s="489" t="s">
        <v>22</v>
      </c>
      <c r="F120" s="276"/>
      <c r="G120" s="276"/>
      <c r="H120" s="488"/>
      <c r="I120" s="488">
        <v>68521</v>
      </c>
      <c r="J120" s="488">
        <v>146392</v>
      </c>
      <c r="K120" s="487">
        <v>0</v>
      </c>
      <c r="L120" s="487">
        <v>200824</v>
      </c>
      <c r="M120" s="487">
        <v>224570</v>
      </c>
      <c r="N120" s="487">
        <v>233642</v>
      </c>
      <c r="O120" s="487">
        <v>0</v>
      </c>
    </row>
    <row r="121" spans="4:15">
      <c r="D121" s="489" t="s">
        <v>16</v>
      </c>
      <c r="F121" s="276"/>
      <c r="G121" s="276"/>
      <c r="H121" s="488">
        <v>1487367</v>
      </c>
      <c r="I121" s="488">
        <v>1699773</v>
      </c>
      <c r="J121" s="488">
        <v>25060</v>
      </c>
      <c r="K121" s="487">
        <v>119742</v>
      </c>
      <c r="L121" s="487">
        <v>115361</v>
      </c>
      <c r="M121" s="487">
        <v>123519</v>
      </c>
      <c r="N121" s="487">
        <v>117786</v>
      </c>
      <c r="O121" s="487">
        <v>120636</v>
      </c>
    </row>
    <row r="122" spans="4:15">
      <c r="D122" s="489" t="s">
        <v>513</v>
      </c>
      <c r="F122" s="276"/>
      <c r="G122" s="276"/>
      <c r="H122" s="488"/>
      <c r="I122" s="488">
        <v>0</v>
      </c>
      <c r="J122" s="488">
        <v>0</v>
      </c>
      <c r="K122" s="487">
        <v>3172</v>
      </c>
      <c r="L122" s="487"/>
      <c r="M122" s="487"/>
      <c r="N122" s="487"/>
      <c r="O122" s="487">
        <v>2034</v>
      </c>
    </row>
    <row r="123" spans="4:15">
      <c r="D123" s="491" t="s">
        <v>157</v>
      </c>
      <c r="F123" s="276"/>
      <c r="G123" s="276"/>
      <c r="H123" s="493">
        <f t="shared" ref="H123" si="41">SUM(H124:H129)</f>
        <v>2967501</v>
      </c>
      <c r="I123" s="493">
        <v>3421897</v>
      </c>
      <c r="J123" s="493">
        <v>3994948</v>
      </c>
      <c r="K123" s="492">
        <v>3490184</v>
      </c>
      <c r="L123" s="492">
        <f>SUM(L124:L129)</f>
        <v>4726169</v>
      </c>
      <c r="M123" s="492">
        <v>4902664</v>
      </c>
      <c r="N123" s="492">
        <v>4953391</v>
      </c>
      <c r="O123" s="492">
        <f>SUM(O124:O130)</f>
        <v>3651038</v>
      </c>
    </row>
    <row r="124" spans="4:15">
      <c r="D124" s="489" t="s">
        <v>563</v>
      </c>
      <c r="F124" s="276"/>
      <c r="G124" s="276"/>
      <c r="H124" s="488">
        <v>2397951</v>
      </c>
      <c r="I124" s="488">
        <v>2795146</v>
      </c>
      <c r="J124" s="488">
        <v>3958128</v>
      </c>
      <c r="K124" s="487">
        <v>4217299</v>
      </c>
      <c r="L124" s="487">
        <v>4619299</v>
      </c>
      <c r="M124" s="487">
        <v>4619299</v>
      </c>
      <c r="N124" s="487">
        <v>4619299</v>
      </c>
      <c r="O124" s="487">
        <v>4619299</v>
      </c>
    </row>
    <row r="125" spans="4:15">
      <c r="D125" s="489" t="s">
        <v>503</v>
      </c>
      <c r="F125" s="276"/>
      <c r="G125" s="276"/>
      <c r="H125" s="488">
        <v>535382</v>
      </c>
      <c r="I125" s="488">
        <v>535382</v>
      </c>
      <c r="J125" s="488">
        <v>0</v>
      </c>
      <c r="K125" s="487"/>
      <c r="L125" s="487"/>
      <c r="M125" s="487"/>
      <c r="N125" s="487"/>
      <c r="O125" s="487"/>
    </row>
    <row r="126" spans="4:15">
      <c r="D126" s="489" t="s">
        <v>29</v>
      </c>
      <c r="F126" s="276"/>
      <c r="G126" s="276"/>
      <c r="H126" s="488"/>
      <c r="I126" s="488">
        <v>91369</v>
      </c>
      <c r="J126" s="488">
        <v>36820</v>
      </c>
      <c r="K126" s="487">
        <v>0</v>
      </c>
      <c r="L126" s="487">
        <v>97804</v>
      </c>
      <c r="M126" s="487">
        <v>97804</v>
      </c>
      <c r="N126" s="487">
        <v>97804</v>
      </c>
      <c r="O126" s="487">
        <v>0</v>
      </c>
    </row>
    <row r="127" spans="4:15">
      <c r="D127" s="489" t="s">
        <v>21</v>
      </c>
      <c r="F127" s="276"/>
      <c r="G127" s="276"/>
      <c r="H127" s="488">
        <v>40000</v>
      </c>
      <c r="I127" s="496">
        <v>0</v>
      </c>
      <c r="J127" s="496">
        <v>0</v>
      </c>
      <c r="K127" s="487">
        <v>402000</v>
      </c>
      <c r="L127" s="487"/>
      <c r="M127" s="487">
        <v>128000</v>
      </c>
      <c r="N127" s="487">
        <v>163000</v>
      </c>
      <c r="O127" s="487">
        <v>501000</v>
      </c>
    </row>
    <row r="128" spans="4:15">
      <c r="D128" s="489" t="s">
        <v>31</v>
      </c>
      <c r="I128" s="229">
        <v>0</v>
      </c>
      <c r="J128" s="229">
        <v>0</v>
      </c>
      <c r="K128" s="487">
        <v>-1049</v>
      </c>
      <c r="O128" s="487">
        <v>610</v>
      </c>
    </row>
    <row r="129" spans="4:15">
      <c r="D129" s="489" t="s">
        <v>32</v>
      </c>
      <c r="F129" s="276"/>
      <c r="G129" s="276"/>
      <c r="H129" s="488">
        <v>-5832</v>
      </c>
      <c r="I129" s="488">
        <v>0</v>
      </c>
      <c r="J129" s="488">
        <v>0</v>
      </c>
      <c r="K129" s="487">
        <v>0</v>
      </c>
      <c r="L129" s="487">
        <v>9066</v>
      </c>
      <c r="M129" s="487">
        <v>57561</v>
      </c>
      <c r="N129" s="487">
        <v>73288</v>
      </c>
      <c r="O129" s="487">
        <v>0</v>
      </c>
    </row>
    <row r="130" spans="4:15">
      <c r="D130" s="489" t="s">
        <v>1802</v>
      </c>
      <c r="F130" s="276"/>
      <c r="G130" s="276"/>
      <c r="H130" s="488"/>
      <c r="I130" s="488">
        <v>0</v>
      </c>
      <c r="J130" s="488">
        <v>0</v>
      </c>
      <c r="K130" s="487">
        <v>-1128066</v>
      </c>
      <c r="L130" s="487"/>
      <c r="M130" s="487"/>
      <c r="N130" s="487"/>
      <c r="O130" s="487">
        <v>-1469871</v>
      </c>
    </row>
    <row r="131" spans="4:15">
      <c r="F131" s="276"/>
      <c r="G131" s="276"/>
    </row>
    <row r="132" spans="4:15" ht="26.25" thickBot="1">
      <c r="D132" s="366" t="s">
        <v>542</v>
      </c>
      <c r="F132" s="276"/>
      <c r="G132" s="276"/>
      <c r="H132" s="365">
        <f t="shared" ref="H132" si="42">H$5</f>
        <v>44561</v>
      </c>
      <c r="I132" s="365"/>
      <c r="J132" s="365"/>
      <c r="K132" s="363" t="s">
        <v>1801</v>
      </c>
      <c r="L132" s="364">
        <f>L$5</f>
        <v>45747</v>
      </c>
      <c r="M132" s="364">
        <v>45838</v>
      </c>
      <c r="N132" s="364">
        <v>45930</v>
      </c>
      <c r="O132" s="363">
        <f>O$5</f>
        <v>46022</v>
      </c>
    </row>
    <row r="133" spans="4:15" ht="13.5" thickTop="1">
      <c r="D133" s="502" t="s">
        <v>36</v>
      </c>
      <c r="F133" s="276"/>
      <c r="G133" s="276"/>
      <c r="H133" s="276"/>
      <c r="I133" s="276"/>
      <c r="J133" s="276"/>
      <c r="K133" s="276"/>
      <c r="L133" s="276"/>
      <c r="M133" s="276"/>
      <c r="N133" s="276"/>
      <c r="O133" s="276"/>
    </row>
    <row r="134" spans="4:15">
      <c r="D134" s="289" t="s">
        <v>508</v>
      </c>
      <c r="F134" s="276"/>
      <c r="G134" s="276"/>
      <c r="H134" s="503">
        <v>-8762</v>
      </c>
      <c r="I134" s="503">
        <v>197112</v>
      </c>
      <c r="J134" s="503">
        <v>209351</v>
      </c>
      <c r="K134" s="487">
        <v>-383454</v>
      </c>
      <c r="L134" s="487">
        <v>15924</v>
      </c>
      <c r="M134" s="487">
        <v>88165</v>
      </c>
      <c r="N134" s="487">
        <v>112964</v>
      </c>
      <c r="O134" s="487">
        <v>-519992</v>
      </c>
    </row>
    <row r="135" spans="4:15">
      <c r="D135" s="289"/>
      <c r="F135" s="276"/>
      <c r="G135" s="276"/>
      <c r="H135" s="503"/>
      <c r="I135" s="503"/>
      <c r="J135" s="503"/>
      <c r="K135" s="503"/>
      <c r="L135" s="503"/>
      <c r="M135" s="503"/>
      <c r="N135" s="503"/>
      <c r="O135" s="503"/>
    </row>
    <row r="136" spans="4:15">
      <c r="D136" s="289" t="s">
        <v>37</v>
      </c>
      <c r="F136" s="276"/>
      <c r="G136" s="276"/>
      <c r="H136" s="503"/>
      <c r="I136" s="503"/>
      <c r="J136" s="503"/>
      <c r="K136" s="503"/>
      <c r="L136" s="503"/>
      <c r="M136" s="503"/>
      <c r="N136" s="503"/>
      <c r="O136" s="503"/>
    </row>
    <row r="137" spans="4:15">
      <c r="D137" s="289" t="s">
        <v>38</v>
      </c>
      <c r="F137" s="276"/>
      <c r="G137" s="276"/>
      <c r="H137" s="503">
        <v>39814</v>
      </c>
      <c r="I137" s="503">
        <v>260011</v>
      </c>
      <c r="J137" s="503">
        <v>307643</v>
      </c>
      <c r="K137" s="487">
        <v>250606</v>
      </c>
      <c r="L137" s="487">
        <v>98653</v>
      </c>
      <c r="M137" s="487">
        <v>201734</v>
      </c>
      <c r="N137" s="487">
        <v>305136</v>
      </c>
      <c r="O137" s="487">
        <v>294521</v>
      </c>
    </row>
    <row r="138" spans="4:15">
      <c r="D138" s="289" t="s">
        <v>1770</v>
      </c>
      <c r="F138" s="276"/>
      <c r="G138" s="276"/>
      <c r="H138" s="503"/>
      <c r="I138" s="503">
        <v>0</v>
      </c>
      <c r="J138" s="503">
        <v>9455</v>
      </c>
      <c r="K138" s="487">
        <v>25502</v>
      </c>
      <c r="L138" s="487">
        <v>3517</v>
      </c>
      <c r="M138" s="487">
        <v>10689</v>
      </c>
      <c r="N138" s="487">
        <v>21896</v>
      </c>
      <c r="O138" s="487">
        <v>39823</v>
      </c>
    </row>
    <row r="139" spans="4:15">
      <c r="D139" s="289" t="s">
        <v>1799</v>
      </c>
      <c r="F139" s="276"/>
      <c r="G139" s="276"/>
      <c r="H139" s="503"/>
      <c r="I139" s="503">
        <v>0</v>
      </c>
      <c r="J139" s="503">
        <v>0</v>
      </c>
      <c r="K139" s="487">
        <v>30.119999999999891</v>
      </c>
      <c r="L139" s="487"/>
      <c r="M139" s="487"/>
      <c r="N139" s="487"/>
      <c r="O139" s="487">
        <v>1375</v>
      </c>
    </row>
    <row r="140" spans="4:15">
      <c r="D140" s="289" t="s">
        <v>1224</v>
      </c>
      <c r="F140" s="276"/>
      <c r="G140" s="276"/>
      <c r="H140" s="503">
        <v>10728</v>
      </c>
      <c r="I140" s="503">
        <v>94634</v>
      </c>
      <c r="J140" s="503">
        <v>271599</v>
      </c>
      <c r="K140" s="487">
        <v>60876</v>
      </c>
      <c r="L140" s="487">
        <v>113685</v>
      </c>
      <c r="M140" s="487">
        <v>141537</v>
      </c>
      <c r="N140" s="487">
        <v>211148</v>
      </c>
      <c r="O140" s="487">
        <v>76140</v>
      </c>
    </row>
    <row r="141" spans="4:15">
      <c r="D141" s="289" t="s">
        <v>1240</v>
      </c>
      <c r="F141" s="276"/>
      <c r="G141" s="276"/>
      <c r="H141" s="503"/>
      <c r="I141" s="503">
        <v>0</v>
      </c>
      <c r="J141" s="503">
        <v>0</v>
      </c>
      <c r="K141" s="487">
        <v>-10185</v>
      </c>
      <c r="L141" s="487">
        <v>-1917</v>
      </c>
      <c r="M141" s="487">
        <v>-3838</v>
      </c>
      <c r="N141" s="487">
        <v>-6987</v>
      </c>
      <c r="O141" s="487">
        <v>-10989</v>
      </c>
    </row>
    <row r="142" spans="4:15">
      <c r="D142" s="289" t="s">
        <v>558</v>
      </c>
      <c r="F142" s="276"/>
      <c r="G142" s="276"/>
      <c r="H142" s="503">
        <v>-15147</v>
      </c>
      <c r="I142" s="503">
        <v>-26166</v>
      </c>
      <c r="J142" s="503">
        <v>-88870</v>
      </c>
      <c r="K142" s="487">
        <v>-96871</v>
      </c>
      <c r="L142" s="487">
        <v>-11739</v>
      </c>
      <c r="M142" s="487">
        <v>-25142</v>
      </c>
      <c r="N142" s="487">
        <v>-42681</v>
      </c>
      <c r="O142" s="487">
        <v>-61277</v>
      </c>
    </row>
    <row r="143" spans="4:15">
      <c r="D143" s="289" t="s">
        <v>557</v>
      </c>
      <c r="F143" s="276"/>
      <c r="G143" s="276"/>
      <c r="H143" s="503">
        <v>15147</v>
      </c>
      <c r="I143" s="503">
        <v>26166</v>
      </c>
      <c r="J143" s="503">
        <v>104810</v>
      </c>
      <c r="K143" s="487">
        <v>612885</v>
      </c>
      <c r="L143" s="487">
        <v>79194</v>
      </c>
      <c r="M143" s="487">
        <v>121387</v>
      </c>
      <c r="N143" s="487">
        <v>181737</v>
      </c>
      <c r="O143" s="487">
        <v>791291</v>
      </c>
    </row>
    <row r="144" spans="4:15">
      <c r="D144" s="289" t="s">
        <v>498</v>
      </c>
      <c r="F144" s="276"/>
      <c r="G144" s="276"/>
      <c r="H144" s="503">
        <v>7925</v>
      </c>
      <c r="I144" s="503">
        <v>22704</v>
      </c>
      <c r="J144" s="503">
        <v>41512</v>
      </c>
      <c r="K144" s="487">
        <v>45517</v>
      </c>
      <c r="L144" s="487">
        <v>11962</v>
      </c>
      <c r="M144" s="487">
        <v>24164</v>
      </c>
      <c r="N144" s="487">
        <v>36625</v>
      </c>
      <c r="O144" s="487">
        <v>49216</v>
      </c>
    </row>
    <row r="145" spans="4:15">
      <c r="D145" s="289" t="s">
        <v>1803</v>
      </c>
      <c r="F145" s="276"/>
      <c r="G145" s="276"/>
      <c r="H145" s="503"/>
      <c r="I145" s="503">
        <v>0</v>
      </c>
      <c r="J145" s="503">
        <v>0</v>
      </c>
      <c r="K145" s="487">
        <v>-80245</v>
      </c>
      <c r="L145" s="487"/>
      <c r="M145" s="487"/>
      <c r="N145" s="487"/>
      <c r="O145" s="487">
        <v>142136</v>
      </c>
    </row>
    <row r="146" spans="4:15">
      <c r="D146" s="289" t="s">
        <v>1800</v>
      </c>
      <c r="F146" s="276"/>
      <c r="G146" s="276"/>
      <c r="H146" s="503"/>
      <c r="I146" s="503">
        <v>0</v>
      </c>
      <c r="J146" s="503">
        <v>0</v>
      </c>
      <c r="K146" s="487">
        <v>196</v>
      </c>
      <c r="L146" s="487"/>
      <c r="M146" s="487"/>
      <c r="N146" s="487"/>
      <c r="O146" s="487">
        <v>-1992</v>
      </c>
    </row>
    <row r="147" spans="4:15">
      <c r="D147" s="289" t="s">
        <v>43</v>
      </c>
      <c r="F147" s="276"/>
      <c r="G147" s="276"/>
      <c r="H147" s="503">
        <v>6</v>
      </c>
      <c r="I147" s="503">
        <v>1492</v>
      </c>
      <c r="J147" s="503">
        <v>17319</v>
      </c>
      <c r="K147" s="487">
        <v>36434</v>
      </c>
      <c r="L147" s="487">
        <v>-5834</v>
      </c>
      <c r="M147" s="487">
        <v>-8196</v>
      </c>
      <c r="N147" s="487">
        <v>-10747</v>
      </c>
      <c r="O147" s="487">
        <v>-30556</v>
      </c>
    </row>
    <row r="148" spans="4:15">
      <c r="D148" s="289" t="s">
        <v>1804</v>
      </c>
      <c r="F148" s="276"/>
      <c r="G148" s="276"/>
      <c r="H148" s="503"/>
      <c r="I148" s="503">
        <v>0</v>
      </c>
      <c r="J148" s="503">
        <v>0</v>
      </c>
      <c r="K148" s="487">
        <v>43643</v>
      </c>
      <c r="L148" s="487"/>
      <c r="M148" s="487"/>
      <c r="N148" s="487"/>
      <c r="O148" s="487">
        <v>37489</v>
      </c>
    </row>
    <row r="149" spans="4:15">
      <c r="D149" s="289" t="s">
        <v>1225</v>
      </c>
      <c r="F149" s="276"/>
      <c r="G149" s="276"/>
      <c r="H149" s="503"/>
      <c r="I149" s="503">
        <v>0</v>
      </c>
      <c r="J149" s="503">
        <v>3272</v>
      </c>
      <c r="K149" s="487">
        <v>21000</v>
      </c>
      <c r="L149" s="487">
        <v>4807</v>
      </c>
      <c r="M149" s="487">
        <v>10903</v>
      </c>
      <c r="N149" s="487">
        <v>15627</v>
      </c>
      <c r="O149" s="487">
        <v>21144</v>
      </c>
    </row>
    <row r="150" spans="4:15">
      <c r="D150" s="291" t="s">
        <v>326</v>
      </c>
      <c r="F150" s="276"/>
      <c r="G150" s="276"/>
      <c r="H150" s="507"/>
      <c r="I150" s="528">
        <v>0</v>
      </c>
      <c r="J150" s="528">
        <v>0</v>
      </c>
      <c r="K150" s="507"/>
      <c r="L150" s="507"/>
      <c r="M150" s="507"/>
      <c r="N150" s="507"/>
      <c r="O150" s="507"/>
    </row>
    <row r="151" spans="4:15">
      <c r="D151" s="289"/>
      <c r="F151" s="276"/>
      <c r="G151" s="276"/>
      <c r="H151" s="505"/>
      <c r="I151" s="505">
        <v>0</v>
      </c>
      <c r="J151" s="505">
        <v>0</v>
      </c>
      <c r="K151" s="505"/>
      <c r="L151" s="505"/>
      <c r="M151" s="505"/>
      <c r="N151" s="505"/>
      <c r="O151" s="505"/>
    </row>
    <row r="152" spans="4:15">
      <c r="D152" s="293"/>
      <c r="F152" s="276"/>
      <c r="G152" s="276"/>
      <c r="H152" s="509">
        <f t="shared" ref="H152" si="43">SUM(H134:H150)</f>
        <v>49711</v>
      </c>
      <c r="I152" s="509">
        <v>575953</v>
      </c>
      <c r="J152" s="509">
        <v>876091</v>
      </c>
      <c r="K152" s="509">
        <v>525934.12</v>
      </c>
      <c r="L152" s="509">
        <f>SUM(L134:L150)</f>
        <v>308252</v>
      </c>
      <c r="M152" s="509">
        <v>561403</v>
      </c>
      <c r="N152" s="509">
        <v>824718</v>
      </c>
      <c r="O152" s="509">
        <f>SUM(O134:O150)</f>
        <v>828329</v>
      </c>
    </row>
    <row r="153" spans="4:15">
      <c r="D153" s="294" t="s">
        <v>45</v>
      </c>
      <c r="F153" s="276"/>
      <c r="G153" s="276"/>
      <c r="H153" s="511"/>
      <c r="I153" s="511"/>
      <c r="J153" s="511"/>
      <c r="K153" s="511"/>
      <c r="L153" s="511"/>
      <c r="M153" s="511"/>
      <c r="N153" s="511"/>
      <c r="O153" s="511"/>
    </row>
    <row r="154" spans="4:15">
      <c r="D154" s="294" t="s">
        <v>46</v>
      </c>
      <c r="F154" s="276"/>
      <c r="G154" s="276"/>
      <c r="H154" s="511"/>
      <c r="I154" s="511"/>
      <c r="J154" s="511"/>
      <c r="K154" s="511"/>
      <c r="L154" s="511"/>
      <c r="M154" s="511"/>
      <c r="N154" s="511"/>
      <c r="O154" s="511"/>
    </row>
    <row r="155" spans="4:15">
      <c r="D155" s="295" t="s">
        <v>6</v>
      </c>
      <c r="E155" s="201"/>
      <c r="H155" s="503">
        <v>-240102</v>
      </c>
      <c r="I155" s="503">
        <v>-376468</v>
      </c>
      <c r="J155" s="503">
        <v>-468495</v>
      </c>
      <c r="K155" s="487">
        <v>-95644</v>
      </c>
      <c r="L155" s="487">
        <v>-154131</v>
      </c>
      <c r="M155" s="487">
        <v>-251001</v>
      </c>
      <c r="N155" s="487">
        <v>-340710</v>
      </c>
      <c r="O155" s="487">
        <v>-102505</v>
      </c>
    </row>
    <row r="156" spans="4:15">
      <c r="D156" s="295" t="s">
        <v>8</v>
      </c>
      <c r="E156" s="201"/>
      <c r="H156" s="503">
        <v>-1759</v>
      </c>
      <c r="I156" s="503">
        <v>-6209</v>
      </c>
      <c r="J156" s="503">
        <v>-6527</v>
      </c>
      <c r="K156" s="487">
        <v>995</v>
      </c>
      <c r="L156" s="487">
        <v>1078</v>
      </c>
      <c r="M156" s="487">
        <v>1147</v>
      </c>
      <c r="N156" s="487">
        <v>1039</v>
      </c>
      <c r="O156" s="487">
        <v>1472</v>
      </c>
    </row>
    <row r="157" spans="4:15">
      <c r="D157" s="295" t="s">
        <v>318</v>
      </c>
      <c r="E157" s="201"/>
      <c r="H157" s="503"/>
      <c r="I157" s="503">
        <v>-707</v>
      </c>
      <c r="J157" s="503">
        <v>-11607</v>
      </c>
      <c r="K157" s="487">
        <v>-8278</v>
      </c>
      <c r="L157" s="487">
        <v>-2442</v>
      </c>
      <c r="M157" s="487">
        <v>-3828</v>
      </c>
      <c r="N157" s="487">
        <v>-4515</v>
      </c>
      <c r="O157" s="487">
        <v>-4417</v>
      </c>
    </row>
    <row r="158" spans="4:15">
      <c r="D158" s="295" t="s">
        <v>493</v>
      </c>
      <c r="E158" s="201"/>
      <c r="H158" s="503">
        <v>-30</v>
      </c>
      <c r="I158" s="503">
        <v>471</v>
      </c>
      <c r="J158" s="503">
        <v>-1934</v>
      </c>
      <c r="K158" s="487">
        <v>-16471</v>
      </c>
      <c r="L158" s="487">
        <v>11084</v>
      </c>
      <c r="M158" s="487">
        <v>50777</v>
      </c>
      <c r="N158" s="487">
        <v>92140</v>
      </c>
      <c r="O158" s="487">
        <v>79599</v>
      </c>
    </row>
    <row r="159" spans="4:15">
      <c r="D159" s="295" t="s">
        <v>14</v>
      </c>
      <c r="F159" s="276"/>
      <c r="G159" s="276"/>
      <c r="H159" s="503">
        <v>-9014</v>
      </c>
      <c r="I159" s="503">
        <v>-70082</v>
      </c>
      <c r="J159" s="503">
        <v>53356</v>
      </c>
      <c r="K159" s="487">
        <v>-1973</v>
      </c>
      <c r="L159" s="487">
        <v>5088</v>
      </c>
      <c r="M159" s="487">
        <v>8492</v>
      </c>
      <c r="N159" s="487">
        <v>7072</v>
      </c>
      <c r="O159" s="487">
        <v>-2594</v>
      </c>
    </row>
    <row r="160" spans="4:15" ht="6" customHeight="1">
      <c r="D160" s="289"/>
      <c r="F160" s="276"/>
      <c r="G160" s="276"/>
      <c r="H160" s="503"/>
      <c r="I160" s="503">
        <v>0</v>
      </c>
      <c r="J160" s="503">
        <v>0</v>
      </c>
      <c r="K160" s="487"/>
      <c r="L160" s="487"/>
      <c r="M160" s="487"/>
      <c r="N160" s="487"/>
      <c r="O160" s="487"/>
    </row>
    <row r="161" spans="4:15">
      <c r="D161" s="294" t="s">
        <v>48</v>
      </c>
      <c r="F161" s="276"/>
      <c r="G161" s="276"/>
      <c r="H161" s="503"/>
      <c r="I161" s="503">
        <v>0</v>
      </c>
      <c r="J161" s="503">
        <v>0</v>
      </c>
      <c r="K161" s="487"/>
      <c r="L161" s="487"/>
      <c r="M161" s="487"/>
      <c r="N161" s="487"/>
      <c r="O161" s="487"/>
    </row>
    <row r="162" spans="4:15">
      <c r="D162" s="289" t="s">
        <v>3</v>
      </c>
      <c r="F162" s="276"/>
      <c r="G162" s="276"/>
      <c r="H162" s="503">
        <v>170422</v>
      </c>
      <c r="I162" s="503">
        <v>155872</v>
      </c>
      <c r="J162" s="503">
        <v>150002</v>
      </c>
      <c r="K162" s="487">
        <v>-91330</v>
      </c>
      <c r="L162" s="487">
        <v>5070</v>
      </c>
      <c r="M162" s="487">
        <v>52392</v>
      </c>
      <c r="N162" s="487">
        <v>145763</v>
      </c>
      <c r="O162" s="487">
        <v>39833</v>
      </c>
    </row>
    <row r="163" spans="4:15">
      <c r="D163" s="289" t="s">
        <v>5</v>
      </c>
      <c r="F163" s="276"/>
      <c r="G163" s="276"/>
      <c r="H163" s="503">
        <v>10213</v>
      </c>
      <c r="I163" s="503">
        <v>25813</v>
      </c>
      <c r="J163" s="503">
        <v>-1670</v>
      </c>
      <c r="K163" s="487">
        <v>2507</v>
      </c>
      <c r="L163" s="487">
        <v>-5027</v>
      </c>
      <c r="M163" s="487">
        <v>-1285</v>
      </c>
      <c r="N163" s="487">
        <v>7191</v>
      </c>
      <c r="O163" s="487">
        <v>842</v>
      </c>
    </row>
    <row r="164" spans="4:15">
      <c r="D164" s="289" t="s">
        <v>7</v>
      </c>
      <c r="F164" s="276"/>
      <c r="G164" s="276"/>
      <c r="H164" s="503">
        <v>8455</v>
      </c>
      <c r="I164" s="503">
        <v>3449</v>
      </c>
      <c r="J164" s="503">
        <v>5844</v>
      </c>
      <c r="K164" s="487">
        <v>-59</v>
      </c>
      <c r="L164" s="487">
        <v>160</v>
      </c>
      <c r="M164" s="487">
        <v>-2974</v>
      </c>
      <c r="N164" s="487">
        <v>-3262</v>
      </c>
      <c r="O164" s="487">
        <v>7053</v>
      </c>
    </row>
    <row r="165" spans="4:15">
      <c r="D165" s="289" t="s">
        <v>1769</v>
      </c>
      <c r="F165" s="276"/>
      <c r="G165" s="276"/>
      <c r="H165" s="503"/>
      <c r="I165" s="503">
        <v>0</v>
      </c>
      <c r="J165" s="503">
        <v>-6031</v>
      </c>
      <c r="K165" s="487">
        <v>-16404</v>
      </c>
      <c r="L165" s="487">
        <v>-4183</v>
      </c>
      <c r="M165" s="487">
        <v>-10046</v>
      </c>
      <c r="N165" s="487">
        <v>-19378</v>
      </c>
      <c r="O165" s="487">
        <v>-29312</v>
      </c>
    </row>
    <row r="166" spans="4:15">
      <c r="D166" s="295" t="s">
        <v>16</v>
      </c>
      <c r="F166" s="276"/>
      <c r="G166" s="276"/>
      <c r="H166" s="503">
        <v>4538</v>
      </c>
      <c r="I166" s="503">
        <v>2260</v>
      </c>
      <c r="J166" s="503">
        <v>1392</v>
      </c>
      <c r="K166" s="487">
        <v>159439</v>
      </c>
      <c r="L166" s="487">
        <v>2521</v>
      </c>
      <c r="M166" s="487">
        <v>16977</v>
      </c>
      <c r="N166" s="487">
        <v>16201</v>
      </c>
      <c r="O166" s="487">
        <v>20671</v>
      </c>
    </row>
    <row r="167" spans="4:15" ht="15.75" customHeight="1">
      <c r="D167" s="296" t="s">
        <v>1798</v>
      </c>
      <c r="F167" s="276"/>
      <c r="G167" s="276"/>
      <c r="H167" s="503"/>
      <c r="I167" s="503">
        <v>0</v>
      </c>
      <c r="J167" s="503">
        <v>0</v>
      </c>
      <c r="K167" s="487">
        <v>-21000</v>
      </c>
      <c r="L167" s="487"/>
      <c r="M167" s="487"/>
      <c r="N167" s="487"/>
      <c r="O167" s="487">
        <v>-21144</v>
      </c>
    </row>
    <row r="168" spans="4:15">
      <c r="D168" s="289" t="s">
        <v>1736</v>
      </c>
      <c r="F168" s="276"/>
      <c r="G168" s="276"/>
      <c r="H168" s="507">
        <v>-72577</v>
      </c>
      <c r="I168" s="528">
        <v>-639668</v>
      </c>
      <c r="J168" s="528">
        <v>-727504</v>
      </c>
      <c r="K168" s="507">
        <v>-461131</v>
      </c>
      <c r="L168" s="507">
        <v>-208288</v>
      </c>
      <c r="M168" s="507">
        <v>-307662</v>
      </c>
      <c r="N168" s="507">
        <v>-518261</v>
      </c>
      <c r="O168" s="507">
        <v>-625680</v>
      </c>
    </row>
    <row r="169" spans="4:15" ht="5.25" customHeight="1">
      <c r="D169" s="296"/>
      <c r="F169" s="276"/>
      <c r="G169" s="276"/>
      <c r="H169" s="505"/>
      <c r="I169" s="505">
        <v>0</v>
      </c>
      <c r="J169" s="505">
        <v>0</v>
      </c>
      <c r="K169" s="505"/>
      <c r="L169" s="505"/>
      <c r="M169" s="505"/>
      <c r="N169" s="505"/>
      <c r="O169" s="505"/>
    </row>
    <row r="170" spans="4:15">
      <c r="D170" s="297" t="s">
        <v>52</v>
      </c>
      <c r="F170" s="276"/>
      <c r="G170" s="276"/>
      <c r="H170" s="512">
        <f t="shared" ref="H170" si="44">SUM(H152:H168)</f>
        <v>-80143</v>
      </c>
      <c r="I170" s="527">
        <v>-329316</v>
      </c>
      <c r="J170" s="527">
        <v>-137083</v>
      </c>
      <c r="K170" s="512">
        <f>SUM(K152:K168)</f>
        <v>-23414.880000000005</v>
      </c>
      <c r="L170" s="512">
        <f>SUM(L152:L168)</f>
        <v>-40818</v>
      </c>
      <c r="M170" s="512">
        <v>114392</v>
      </c>
      <c r="N170" s="512">
        <v>207998</v>
      </c>
      <c r="O170" s="512">
        <f>SUM(O152:O168)</f>
        <v>192147</v>
      </c>
    </row>
    <row r="171" spans="4:15" ht="10.5" customHeight="1">
      <c r="D171" s="298"/>
      <c r="F171" s="276"/>
      <c r="G171" s="276"/>
      <c r="H171" s="514"/>
      <c r="I171" s="514"/>
      <c r="J171" s="514"/>
      <c r="K171" s="514"/>
      <c r="L171" s="514"/>
      <c r="M171" s="514"/>
      <c r="N171" s="514"/>
      <c r="O171" s="514"/>
    </row>
    <row r="172" spans="4:15">
      <c r="D172" s="299" t="s">
        <v>53</v>
      </c>
      <c r="F172" s="276"/>
      <c r="G172" s="276"/>
      <c r="H172" s="503"/>
      <c r="I172" s="503">
        <v>0</v>
      </c>
      <c r="J172" s="503">
        <v>0</v>
      </c>
      <c r="K172" s="503"/>
      <c r="L172" s="503"/>
      <c r="M172" s="503"/>
      <c r="N172" s="503"/>
      <c r="O172" s="503"/>
    </row>
    <row r="173" spans="4:15">
      <c r="D173" s="296" t="s">
        <v>564</v>
      </c>
      <c r="F173" s="276"/>
      <c r="G173" s="276"/>
      <c r="H173" s="503">
        <v>-485539</v>
      </c>
      <c r="I173" s="503">
        <v>398177</v>
      </c>
      <c r="J173" s="503">
        <v>-226869</v>
      </c>
      <c r="K173" s="487">
        <v>-172997</v>
      </c>
      <c r="L173" s="487">
        <v>140835</v>
      </c>
      <c r="M173" s="487">
        <v>-30827</v>
      </c>
      <c r="N173" s="487">
        <v>9503</v>
      </c>
      <c r="O173" s="487">
        <v>-134672</v>
      </c>
    </row>
    <row r="174" spans="4:15">
      <c r="D174" s="296" t="s">
        <v>1737</v>
      </c>
      <c r="F174" s="276"/>
      <c r="G174" s="276"/>
      <c r="H174" s="503">
        <v>6751</v>
      </c>
      <c r="I174" s="503">
        <v>24830</v>
      </c>
      <c r="J174" s="503">
        <v>63783</v>
      </c>
      <c r="K174" s="487">
        <v>62544</v>
      </c>
      <c r="L174" s="487">
        <v>6695</v>
      </c>
      <c r="M174" s="487">
        <v>10346</v>
      </c>
      <c r="N174" s="487">
        <v>18226</v>
      </c>
      <c r="O174" s="487">
        <v>41050</v>
      </c>
    </row>
    <row r="175" spans="4:15">
      <c r="D175" s="296" t="s">
        <v>65</v>
      </c>
      <c r="F175" s="276"/>
      <c r="G175" s="276"/>
      <c r="H175" s="503">
        <v>-14529</v>
      </c>
      <c r="I175" s="503">
        <v>-1907</v>
      </c>
      <c r="J175" s="503">
        <v>-3406</v>
      </c>
      <c r="K175" s="487">
        <v>-3132</v>
      </c>
      <c r="L175" s="487">
        <v>-543</v>
      </c>
      <c r="M175" s="487">
        <v>-1611</v>
      </c>
      <c r="N175" s="487">
        <v>-2033</v>
      </c>
      <c r="O175" s="487">
        <v>-2857</v>
      </c>
    </row>
    <row r="176" spans="4:15">
      <c r="D176" s="296" t="s">
        <v>528</v>
      </c>
      <c r="F176" s="276"/>
      <c r="G176" s="276"/>
      <c r="H176" s="503">
        <v>-46103</v>
      </c>
      <c r="I176" s="503">
        <v>-418826</v>
      </c>
      <c r="J176" s="503">
        <v>-492301</v>
      </c>
      <c r="K176" s="487">
        <v>-497925</v>
      </c>
      <c r="L176" s="487">
        <v>-90589</v>
      </c>
      <c r="M176" s="487">
        <v>-181806</v>
      </c>
      <c r="N176" s="487">
        <v>-334682</v>
      </c>
      <c r="O176" s="487">
        <v>-496495</v>
      </c>
    </row>
    <row r="177" spans="4:15">
      <c r="D177" s="296" t="s">
        <v>66</v>
      </c>
      <c r="F177" s="276"/>
      <c r="G177" s="276"/>
      <c r="H177" s="507">
        <v>-6697922</v>
      </c>
      <c r="I177" s="528">
        <v>0</v>
      </c>
      <c r="J177" s="528">
        <v>0</v>
      </c>
      <c r="K177" s="507">
        <v>-2015935</v>
      </c>
      <c r="L177" s="507"/>
      <c r="M177" s="507"/>
      <c r="N177" s="507"/>
      <c r="O177" s="507">
        <v>0</v>
      </c>
    </row>
    <row r="178" spans="4:15" ht="6.75" customHeight="1">
      <c r="D178" s="299"/>
      <c r="F178" s="276"/>
      <c r="G178" s="276"/>
      <c r="H178" s="505"/>
      <c r="I178" s="505">
        <v>0</v>
      </c>
      <c r="J178" s="505">
        <v>0</v>
      </c>
      <c r="K178" s="505"/>
      <c r="L178" s="505"/>
      <c r="M178" s="505"/>
      <c r="N178" s="505"/>
      <c r="O178" s="505"/>
    </row>
    <row r="179" spans="4:15">
      <c r="D179" s="300" t="s">
        <v>1654</v>
      </c>
      <c r="F179" s="276"/>
      <c r="G179" s="276"/>
      <c r="H179" s="517">
        <f t="shared" ref="H179" si="45">SUM(H173:H177)</f>
        <v>-7237342</v>
      </c>
      <c r="I179" s="527">
        <v>2274</v>
      </c>
      <c r="J179" s="527">
        <v>-658793</v>
      </c>
      <c r="K179" s="517">
        <v>-2627445</v>
      </c>
      <c r="L179" s="517">
        <f>SUM(L173:L177)</f>
        <v>56398</v>
      </c>
      <c r="M179" s="517">
        <v>-203898</v>
      </c>
      <c r="N179" s="517">
        <v>-308986</v>
      </c>
      <c r="O179" s="517">
        <f>SUM(O173:O177)</f>
        <v>-592974</v>
      </c>
    </row>
    <row r="180" spans="4:15" ht="6.75" customHeight="1">
      <c r="D180" s="299"/>
      <c r="F180" s="276"/>
      <c r="G180" s="276"/>
      <c r="H180" s="503"/>
      <c r="I180" s="503"/>
      <c r="J180" s="503"/>
      <c r="K180" s="503"/>
      <c r="L180" s="503"/>
      <c r="M180" s="503"/>
      <c r="N180" s="503"/>
      <c r="O180" s="503"/>
    </row>
    <row r="181" spans="4:15">
      <c r="D181" s="301" t="s">
        <v>70</v>
      </c>
      <c r="F181" s="276"/>
      <c r="G181" s="276"/>
      <c r="H181" s="503"/>
      <c r="I181" s="503"/>
      <c r="J181" s="503"/>
      <c r="K181" s="503"/>
      <c r="L181" s="503"/>
      <c r="M181" s="503"/>
      <c r="N181" s="503"/>
      <c r="O181" s="503"/>
    </row>
    <row r="182" spans="4:15">
      <c r="D182" s="296" t="s">
        <v>71</v>
      </c>
      <c r="F182" s="276"/>
      <c r="G182" s="276"/>
      <c r="H182" s="503">
        <v>4400000</v>
      </c>
      <c r="I182" s="503">
        <v>0</v>
      </c>
      <c r="J182" s="503">
        <v>5373162</v>
      </c>
      <c r="K182" s="487">
        <v>2151472</v>
      </c>
      <c r="L182" s="487"/>
      <c r="M182" s="487">
        <v>16862</v>
      </c>
      <c r="N182" s="487">
        <v>16862</v>
      </c>
      <c r="O182" s="487">
        <v>2365</v>
      </c>
    </row>
    <row r="183" spans="4:15">
      <c r="D183" s="296" t="s">
        <v>1805</v>
      </c>
      <c r="F183" s="276"/>
      <c r="G183" s="276"/>
      <c r="H183" s="503">
        <v>-50514</v>
      </c>
      <c r="I183" s="503">
        <v>0</v>
      </c>
      <c r="J183" s="503">
        <v>-771309</v>
      </c>
      <c r="K183" s="487">
        <v>-152694</v>
      </c>
      <c r="L183" s="487">
        <v>-9256</v>
      </c>
      <c r="M183" s="487">
        <v>-19335</v>
      </c>
      <c r="N183" s="487">
        <v>-29897</v>
      </c>
      <c r="O183" s="487">
        <v>-38407</v>
      </c>
    </row>
    <row r="184" spans="4:15">
      <c r="D184" s="296" t="s">
        <v>72</v>
      </c>
      <c r="F184" s="276"/>
      <c r="G184" s="276"/>
      <c r="H184" s="503"/>
      <c r="I184" s="503">
        <v>0</v>
      </c>
      <c r="J184" s="503">
        <v>-4400000</v>
      </c>
      <c r="K184" s="487">
        <v>0</v>
      </c>
      <c r="L184" s="487"/>
      <c r="M184" s="487"/>
      <c r="N184" s="487"/>
      <c r="O184" s="487">
        <v>0</v>
      </c>
    </row>
    <row r="185" spans="4:15">
      <c r="D185" s="296" t="s">
        <v>1202</v>
      </c>
      <c r="F185" s="276"/>
      <c r="G185" s="276"/>
      <c r="H185" s="503">
        <v>2397951</v>
      </c>
      <c r="I185" s="503">
        <v>357195</v>
      </c>
      <c r="J185" s="503">
        <v>37907</v>
      </c>
      <c r="K185" s="487">
        <v>0</v>
      </c>
      <c r="L185" s="487"/>
      <c r="M185" s="487"/>
      <c r="N185" s="487"/>
      <c r="O185" s="487">
        <v>0</v>
      </c>
    </row>
    <row r="186" spans="4:15">
      <c r="D186" s="296" t="s">
        <v>1185</v>
      </c>
      <c r="F186" s="276"/>
      <c r="G186" s="276"/>
      <c r="H186" s="503"/>
      <c r="I186" s="503">
        <v>0</v>
      </c>
      <c r="J186" s="503">
        <v>-12591</v>
      </c>
      <c r="K186" s="487">
        <v>-33407</v>
      </c>
      <c r="L186" s="487">
        <v>-14309</v>
      </c>
      <c r="M186" s="487">
        <v>-31584</v>
      </c>
      <c r="N186" s="487">
        <v>-46859</v>
      </c>
      <c r="O186" s="487">
        <v>-50536</v>
      </c>
    </row>
    <row r="187" spans="4:15">
      <c r="D187" s="296" t="s">
        <v>1248</v>
      </c>
      <c r="F187" s="276"/>
      <c r="G187" s="276"/>
      <c r="H187" s="503"/>
      <c r="I187" s="503">
        <v>0</v>
      </c>
      <c r="J187" s="503">
        <v>0</v>
      </c>
      <c r="K187" s="487">
        <v>259171</v>
      </c>
      <c r="L187" s="487"/>
      <c r="M187" s="487"/>
      <c r="N187" s="487"/>
      <c r="O187" s="487">
        <v>0</v>
      </c>
    </row>
    <row r="188" spans="4:15">
      <c r="D188" s="296" t="s">
        <v>503</v>
      </c>
      <c r="F188" s="276"/>
      <c r="G188" s="276"/>
      <c r="H188" s="503">
        <v>535382</v>
      </c>
      <c r="I188" s="503">
        <v>0</v>
      </c>
      <c r="J188" s="503">
        <v>0</v>
      </c>
      <c r="K188" s="487"/>
      <c r="L188" s="487"/>
      <c r="M188" s="487"/>
      <c r="N188" s="487"/>
      <c r="O188" s="487"/>
    </row>
    <row r="189" spans="4:15">
      <c r="D189" s="296" t="s">
        <v>1221</v>
      </c>
      <c r="F189" s="276"/>
      <c r="G189" s="276"/>
      <c r="H189" s="503">
        <v>40000</v>
      </c>
      <c r="I189" s="503">
        <v>0</v>
      </c>
      <c r="J189" s="503">
        <v>589693</v>
      </c>
      <c r="K189" s="487">
        <v>402000</v>
      </c>
      <c r="L189" s="487"/>
      <c r="M189" s="487">
        <v>128000</v>
      </c>
      <c r="N189" s="487">
        <v>163000</v>
      </c>
      <c r="O189" s="487">
        <v>501000</v>
      </c>
    </row>
    <row r="190" spans="4:15" ht="4.5" customHeight="1">
      <c r="D190" s="296"/>
      <c r="F190" s="276"/>
      <c r="G190" s="276"/>
      <c r="H190" s="503"/>
      <c r="I190" s="503">
        <v>0</v>
      </c>
      <c r="J190" s="503">
        <v>0</v>
      </c>
      <c r="K190" s="503"/>
      <c r="L190" s="503"/>
      <c r="M190" s="503"/>
      <c r="N190" s="503"/>
      <c r="O190" s="503"/>
    </row>
    <row r="191" spans="4:15">
      <c r="D191" s="297" t="s">
        <v>79</v>
      </c>
      <c r="F191" s="276"/>
      <c r="G191" s="276"/>
      <c r="H191" s="517">
        <f t="shared" ref="H191" si="46">SUM(H182:H189)</f>
        <v>7322819</v>
      </c>
      <c r="I191" s="527">
        <v>357195</v>
      </c>
      <c r="J191" s="527">
        <v>816862</v>
      </c>
      <c r="K191" s="517">
        <v>2626542</v>
      </c>
      <c r="L191" s="517">
        <f>SUM(L182:L189)</f>
        <v>-23565</v>
      </c>
      <c r="M191" s="517">
        <v>93943</v>
      </c>
      <c r="N191" s="517">
        <v>103106</v>
      </c>
      <c r="O191" s="517">
        <f>SUM(O182:O189)</f>
        <v>414422</v>
      </c>
    </row>
    <row r="192" spans="4:15">
      <c r="D192" s="299"/>
      <c r="F192" s="276"/>
      <c r="G192" s="276"/>
      <c r="H192" s="505"/>
      <c r="I192" s="505"/>
      <c r="J192" s="505"/>
      <c r="K192" s="505"/>
      <c r="L192" s="505"/>
      <c r="M192" s="505"/>
      <c r="N192" s="505"/>
      <c r="O192" s="505"/>
    </row>
    <row r="193" spans="4:47" ht="13.5" thickBot="1">
      <c r="D193" s="303" t="s">
        <v>80</v>
      </c>
      <c r="F193" s="276"/>
      <c r="G193" s="276"/>
      <c r="H193" s="519">
        <f>SUM(H170,H179,H191)</f>
        <v>5334</v>
      </c>
      <c r="I193" s="519">
        <v>30153</v>
      </c>
      <c r="J193" s="519">
        <v>20986</v>
      </c>
      <c r="K193" s="519">
        <v>-24317.880000000005</v>
      </c>
      <c r="L193" s="519">
        <f>SUM(L191,L179,L170)</f>
        <v>-7985</v>
      </c>
      <c r="M193" s="519">
        <v>4437</v>
      </c>
      <c r="N193" s="519">
        <v>2118</v>
      </c>
      <c r="O193" s="519">
        <f>SUM(O191,O179,O170)</f>
        <v>13595</v>
      </c>
    </row>
    <row r="194" spans="4:47" ht="13.5" thickTop="1">
      <c r="D194" s="299"/>
      <c r="F194" s="276"/>
      <c r="G194" s="276"/>
      <c r="H194" s="505"/>
      <c r="I194" s="505"/>
      <c r="J194" s="505"/>
      <c r="K194" s="505"/>
      <c r="L194" s="505"/>
      <c r="M194" s="505"/>
      <c r="N194" s="505"/>
      <c r="O194" s="505"/>
    </row>
    <row r="195" spans="4:47">
      <c r="D195" s="199" t="s">
        <v>81</v>
      </c>
      <c r="F195" s="276"/>
      <c r="G195" s="276"/>
      <c r="H195" s="332">
        <v>0</v>
      </c>
      <c r="I195" s="332">
        <v>5334</v>
      </c>
      <c r="J195" s="332">
        <v>35487</v>
      </c>
      <c r="K195" s="487">
        <v>56473</v>
      </c>
      <c r="L195" s="487">
        <v>32155</v>
      </c>
      <c r="M195" s="487">
        <v>32155</v>
      </c>
      <c r="N195" s="487">
        <v>32155</v>
      </c>
      <c r="O195" s="487">
        <v>32155</v>
      </c>
    </row>
    <row r="196" spans="4:47">
      <c r="D196" s="199" t="s">
        <v>175</v>
      </c>
      <c r="F196" s="276"/>
      <c r="G196" s="276"/>
      <c r="H196" s="521">
        <v>5334</v>
      </c>
      <c r="I196" s="529">
        <v>35487</v>
      </c>
      <c r="J196" s="529">
        <v>56473</v>
      </c>
      <c r="K196" s="521">
        <v>32155</v>
      </c>
      <c r="L196" s="521">
        <v>24170</v>
      </c>
      <c r="M196" s="521">
        <v>36592</v>
      </c>
      <c r="N196" s="521">
        <v>34273</v>
      </c>
      <c r="O196" s="521">
        <v>45750</v>
      </c>
    </row>
    <row r="197" spans="4:47">
      <c r="F197" s="511"/>
      <c r="G197" s="511"/>
      <c r="H197" s="276"/>
      <c r="I197" s="276">
        <v>0</v>
      </c>
      <c r="J197" s="276">
        <v>0</v>
      </c>
      <c r="K197" s="276"/>
      <c r="L197" s="276"/>
      <c r="M197" s="276"/>
      <c r="N197" s="276"/>
      <c r="O197" s="276"/>
    </row>
    <row r="198" spans="4:47" ht="13.5" thickBot="1">
      <c r="D198" s="304" t="s">
        <v>80</v>
      </c>
      <c r="F198" s="511"/>
      <c r="G198" s="511"/>
      <c r="H198" s="519">
        <f t="shared" ref="H198" si="47">H196-H195</f>
        <v>5334</v>
      </c>
      <c r="I198" s="519">
        <v>30153</v>
      </c>
      <c r="J198" s="519">
        <v>20986</v>
      </c>
      <c r="K198" s="519">
        <v>-24318</v>
      </c>
      <c r="L198" s="519">
        <f>L196-L195</f>
        <v>-7985</v>
      </c>
      <c r="M198" s="519">
        <v>4437</v>
      </c>
      <c r="N198" s="519">
        <v>2118</v>
      </c>
      <c r="O198" s="519">
        <f>O196-O195</f>
        <v>13595</v>
      </c>
    </row>
    <row r="199" spans="4:47" ht="13.5" thickTop="1">
      <c r="D199" s="295"/>
      <c r="F199" s="276"/>
      <c r="G199" s="276"/>
      <c r="H199" s="525"/>
      <c r="I199" s="525"/>
      <c r="J199" s="525"/>
      <c r="K199" s="525"/>
      <c r="L199" s="505"/>
      <c r="M199" s="505"/>
      <c r="N199" s="505"/>
      <c r="O199" s="505"/>
    </row>
    <row r="200" spans="4:47">
      <c r="D200" s="295"/>
      <c r="F200" s="276"/>
      <c r="G200" s="276"/>
      <c r="H200" s="525"/>
      <c r="I200" s="525"/>
      <c r="J200" s="525"/>
      <c r="K200" s="525"/>
      <c r="L200" s="505"/>
      <c r="M200" s="505"/>
      <c r="N200" s="505"/>
      <c r="O200" s="505"/>
    </row>
    <row r="201" spans="4:47">
      <c r="D201" s="614"/>
      <c r="E201" s="625"/>
      <c r="F201" s="614"/>
      <c r="G201" s="614"/>
      <c r="H201" s="614"/>
      <c r="I201" s="614"/>
      <c r="J201" s="614"/>
      <c r="K201" s="614"/>
      <c r="L201" s="614"/>
      <c r="M201" s="614"/>
      <c r="N201" s="614"/>
      <c r="O201" s="614"/>
      <c r="P201" s="614"/>
      <c r="AU201" s="614" t="s">
        <v>1812</v>
      </c>
    </row>
    <row r="202" spans="4:47">
      <c r="D202" s="295"/>
      <c r="F202" s="276"/>
      <c r="G202" s="276"/>
      <c r="H202" s="525"/>
      <c r="I202" s="525"/>
      <c r="J202" s="525"/>
      <c r="K202" s="525"/>
      <c r="L202" s="505"/>
      <c r="M202" s="505"/>
      <c r="N202" s="505"/>
      <c r="O202" s="505"/>
    </row>
    <row r="203" spans="4:47">
      <c r="D203" s="289"/>
      <c r="F203" s="276"/>
      <c r="G203" s="276"/>
      <c r="H203" s="525"/>
      <c r="I203" s="525"/>
      <c r="J203" s="525"/>
      <c r="K203" s="525"/>
      <c r="L203" s="505"/>
      <c r="M203" s="505"/>
      <c r="N203" s="505"/>
      <c r="O203" s="505"/>
    </row>
    <row r="204" spans="4:47">
      <c r="D204" s="289"/>
      <c r="F204" s="276"/>
      <c r="G204" s="276"/>
      <c r="H204" s="525"/>
      <c r="I204" s="525"/>
      <c r="J204" s="525"/>
      <c r="K204" s="525"/>
      <c r="L204" s="505"/>
      <c r="M204" s="505"/>
      <c r="N204" s="505"/>
      <c r="O204" s="505"/>
    </row>
    <row r="205" spans="4:47">
      <c r="D205" s="289"/>
      <c r="F205" s="276"/>
      <c r="G205" s="276"/>
      <c r="H205" s="525"/>
      <c r="I205" s="525"/>
      <c r="J205" s="525"/>
      <c r="K205" s="525"/>
      <c r="L205" s="505"/>
      <c r="M205" s="505"/>
      <c r="N205" s="505"/>
      <c r="O205" s="505"/>
    </row>
    <row r="206" spans="4:47">
      <c r="D206" s="289"/>
      <c r="F206" s="276"/>
      <c r="G206" s="276"/>
      <c r="H206" s="525"/>
      <c r="I206" s="525"/>
      <c r="J206" s="525"/>
      <c r="K206" s="525"/>
      <c r="L206" s="505"/>
      <c r="M206" s="505"/>
      <c r="N206" s="505"/>
      <c r="O206" s="505"/>
    </row>
    <row r="207" spans="4:47" ht="8.25" customHeight="1">
      <c r="D207" s="296"/>
      <c r="F207" s="276"/>
      <c r="G207" s="276"/>
      <c r="H207" s="525"/>
      <c r="I207" s="525"/>
      <c r="J207" s="525"/>
      <c r="K207" s="525"/>
      <c r="L207" s="505"/>
      <c r="M207" s="505"/>
      <c r="N207" s="505"/>
      <c r="O207" s="505"/>
    </row>
    <row r="208" spans="4:47">
      <c r="D208" s="294"/>
      <c r="F208" s="276"/>
      <c r="G208" s="276"/>
      <c r="H208" s="525"/>
      <c r="I208" s="525"/>
      <c r="J208" s="525"/>
      <c r="K208" s="525"/>
      <c r="L208" s="505"/>
      <c r="M208" s="505"/>
      <c r="N208" s="505"/>
      <c r="O208" s="505"/>
    </row>
    <row r="209" spans="4:15">
      <c r="D209" s="289"/>
      <c r="F209" s="276"/>
      <c r="G209" s="276"/>
      <c r="H209" s="525"/>
      <c r="I209" s="525"/>
      <c r="J209" s="525"/>
      <c r="K209" s="525"/>
      <c r="L209" s="505"/>
      <c r="M209" s="505"/>
      <c r="N209" s="505"/>
      <c r="O209" s="505"/>
    </row>
    <row r="210" spans="4:15">
      <c r="D210" s="289"/>
      <c r="F210" s="276"/>
      <c r="G210" s="276"/>
      <c r="H210" s="525"/>
      <c r="I210" s="525"/>
      <c r="J210" s="525"/>
      <c r="K210" s="525"/>
      <c r="L210" s="505"/>
      <c r="M210" s="505"/>
      <c r="N210" s="505"/>
      <c r="O210" s="505"/>
    </row>
    <row r="211" spans="4:15">
      <c r="D211" s="289"/>
      <c r="F211" s="276"/>
      <c r="G211" s="276"/>
      <c r="H211" s="525"/>
      <c r="I211" s="525"/>
      <c r="J211" s="525"/>
      <c r="K211" s="525"/>
      <c r="L211" s="505"/>
      <c r="M211" s="505"/>
      <c r="N211" s="505"/>
      <c r="O211" s="505"/>
    </row>
    <row r="212" spans="4:15">
      <c r="D212" s="295"/>
      <c r="F212" s="276"/>
      <c r="G212" s="276"/>
      <c r="H212" s="525"/>
      <c r="I212" s="525"/>
      <c r="J212" s="525"/>
      <c r="K212" s="525"/>
      <c r="L212" s="505"/>
      <c r="M212" s="505"/>
      <c r="N212" s="505"/>
      <c r="O212" s="505"/>
    </row>
    <row r="213" spans="4:15">
      <c r="D213" s="295"/>
      <c r="F213" s="276"/>
      <c r="G213" s="276"/>
      <c r="H213" s="525"/>
      <c r="I213" s="525"/>
      <c r="J213" s="525"/>
      <c r="K213" s="525"/>
      <c r="L213" s="505"/>
      <c r="M213" s="505"/>
      <c r="N213" s="505"/>
      <c r="O213" s="505"/>
    </row>
    <row r="214" spans="4:15">
      <c r="D214" s="295"/>
      <c r="F214" s="276"/>
      <c r="G214" s="276"/>
      <c r="H214" s="525"/>
      <c r="I214" s="525"/>
      <c r="J214" s="525"/>
      <c r="K214" s="525"/>
      <c r="L214" s="505"/>
      <c r="M214" s="505"/>
      <c r="N214" s="505"/>
      <c r="O214" s="505"/>
    </row>
    <row r="215" spans="4:15">
      <c r="D215" s="289"/>
      <c r="F215" s="276"/>
      <c r="G215" s="276"/>
      <c r="H215" s="525"/>
      <c r="I215" s="525"/>
      <c r="J215" s="525"/>
      <c r="K215" s="525"/>
      <c r="L215" s="505"/>
      <c r="M215" s="505"/>
      <c r="N215" s="505"/>
      <c r="O215" s="505"/>
    </row>
    <row r="216" spans="4:15">
      <c r="D216" s="296"/>
      <c r="F216" s="276"/>
      <c r="G216" s="276"/>
      <c r="H216" s="525"/>
      <c r="I216" s="525"/>
      <c r="J216" s="525"/>
      <c r="K216" s="525"/>
      <c r="L216" s="505"/>
      <c r="M216" s="505"/>
      <c r="N216" s="505"/>
      <c r="O216" s="505"/>
    </row>
    <row r="217" spans="4:15" ht="3" customHeight="1">
      <c r="D217" s="296"/>
      <c r="F217" s="276"/>
      <c r="G217" s="276"/>
      <c r="H217" s="525"/>
      <c r="I217" s="525"/>
      <c r="J217" s="525"/>
      <c r="K217" s="525"/>
      <c r="L217" s="505"/>
      <c r="M217" s="505"/>
      <c r="N217" s="505"/>
      <c r="O217" s="505"/>
    </row>
    <row r="218" spans="4:15">
      <c r="D218" s="289"/>
      <c r="F218" s="276"/>
      <c r="G218" s="276"/>
      <c r="H218" s="525"/>
      <c r="I218" s="525"/>
      <c r="J218" s="525"/>
      <c r="K218" s="525"/>
      <c r="L218" s="505"/>
      <c r="M218" s="505"/>
      <c r="N218" s="505"/>
      <c r="O218" s="505"/>
    </row>
    <row r="219" spans="4:15">
      <c r="D219" s="289"/>
      <c r="F219" s="276"/>
      <c r="G219" s="276"/>
      <c r="H219" s="525"/>
      <c r="I219" s="525"/>
      <c r="J219" s="525"/>
      <c r="K219" s="525"/>
      <c r="L219" s="505"/>
      <c r="M219" s="505"/>
      <c r="N219" s="505"/>
      <c r="O219" s="505"/>
    </row>
    <row r="220" spans="4:15" ht="7.5" customHeight="1">
      <c r="D220" s="296"/>
      <c r="F220" s="276"/>
      <c r="G220" s="276"/>
      <c r="H220" s="525"/>
      <c r="I220" s="525"/>
      <c r="J220" s="525"/>
      <c r="K220" s="525"/>
      <c r="L220" s="505"/>
      <c r="M220" s="505"/>
      <c r="N220" s="505"/>
      <c r="O220" s="505"/>
    </row>
    <row r="221" spans="4:15">
      <c r="D221" s="299"/>
      <c r="F221" s="276"/>
      <c r="G221" s="276"/>
      <c r="H221" s="525"/>
      <c r="I221" s="525"/>
      <c r="J221" s="525"/>
      <c r="K221" s="525"/>
      <c r="L221" s="505"/>
      <c r="M221" s="505"/>
      <c r="N221" s="505"/>
      <c r="O221" s="505"/>
    </row>
    <row r="222" spans="4:15" ht="9" customHeight="1">
      <c r="D222" s="298"/>
      <c r="F222" s="276"/>
      <c r="G222" s="276"/>
      <c r="H222" s="541"/>
      <c r="I222" s="541"/>
      <c r="J222" s="541"/>
      <c r="K222" s="541"/>
      <c r="L222" s="518"/>
      <c r="M222" s="518"/>
      <c r="N222" s="518"/>
      <c r="O222" s="518"/>
    </row>
    <row r="223" spans="4:15">
      <c r="D223" s="299"/>
      <c r="F223" s="276"/>
      <c r="G223" s="276"/>
      <c r="H223" s="525"/>
      <c r="I223" s="525"/>
      <c r="J223" s="525"/>
      <c r="K223" s="525"/>
      <c r="L223" s="505"/>
      <c r="M223" s="505"/>
      <c r="N223" s="505"/>
      <c r="O223" s="505"/>
    </row>
    <row r="224" spans="4:15">
      <c r="D224" s="296"/>
      <c r="F224" s="276"/>
      <c r="G224" s="276"/>
      <c r="H224" s="525"/>
      <c r="I224" s="525"/>
      <c r="J224" s="525"/>
      <c r="K224" s="525"/>
      <c r="L224" s="505"/>
      <c r="M224" s="505"/>
      <c r="N224" s="505"/>
      <c r="O224" s="505"/>
    </row>
    <row r="225" spans="4:15">
      <c r="D225" s="296"/>
      <c r="F225" s="276"/>
      <c r="G225" s="276"/>
      <c r="H225" s="525"/>
      <c r="I225" s="525"/>
      <c r="J225" s="525"/>
      <c r="K225" s="525"/>
      <c r="L225" s="505"/>
      <c r="M225" s="505"/>
      <c r="N225" s="505"/>
      <c r="O225" s="505"/>
    </row>
    <row r="226" spans="4:15">
      <c r="D226" s="296"/>
      <c r="F226" s="276"/>
      <c r="G226" s="276"/>
      <c r="H226" s="525"/>
      <c r="I226" s="525"/>
      <c r="J226" s="525"/>
      <c r="K226" s="525"/>
      <c r="L226" s="505"/>
      <c r="M226" s="505"/>
      <c r="N226" s="505"/>
      <c r="O226" s="505"/>
    </row>
    <row r="227" spans="4:15">
      <c r="D227" s="296"/>
      <c r="F227" s="276"/>
      <c r="G227" s="276"/>
      <c r="H227" s="525"/>
      <c r="I227" s="525"/>
      <c r="J227" s="525"/>
      <c r="K227" s="525"/>
      <c r="L227" s="505"/>
      <c r="M227" s="505"/>
      <c r="N227" s="505"/>
      <c r="O227" s="505"/>
    </row>
    <row r="228" spans="4:15">
      <c r="D228" s="296"/>
      <c r="F228" s="276"/>
      <c r="G228" s="276"/>
      <c r="H228" s="525"/>
      <c r="I228" s="525"/>
      <c r="J228" s="525"/>
      <c r="K228" s="525"/>
      <c r="L228" s="505"/>
      <c r="M228" s="505"/>
      <c r="N228" s="505"/>
      <c r="O228" s="505"/>
    </row>
    <row r="229" spans="4:15">
      <c r="D229" s="296"/>
      <c r="F229" s="276"/>
      <c r="G229" s="276"/>
      <c r="H229" s="525"/>
      <c r="I229" s="525"/>
      <c r="J229" s="525"/>
      <c r="K229" s="525"/>
      <c r="L229" s="505"/>
      <c r="M229" s="505"/>
      <c r="N229" s="505"/>
      <c r="O229" s="505"/>
    </row>
    <row r="230" spans="4:15">
      <c r="D230" s="296"/>
      <c r="F230" s="276"/>
      <c r="G230" s="276"/>
      <c r="H230" s="525"/>
      <c r="I230" s="525"/>
      <c r="J230" s="525"/>
      <c r="K230" s="525"/>
      <c r="L230" s="505"/>
      <c r="M230" s="505"/>
      <c r="N230" s="505"/>
      <c r="O230" s="505"/>
    </row>
    <row r="231" spans="4:15">
      <c r="D231" s="296"/>
      <c r="F231" s="276"/>
      <c r="G231" s="276"/>
      <c r="H231" s="525"/>
      <c r="I231" s="525"/>
      <c r="J231" s="525"/>
      <c r="K231" s="525"/>
      <c r="L231" s="505"/>
      <c r="M231" s="505"/>
      <c r="N231" s="505"/>
      <c r="O231" s="505"/>
    </row>
    <row r="232" spans="4:15">
      <c r="D232" s="296"/>
      <c r="F232" s="276"/>
      <c r="G232" s="276"/>
      <c r="H232" s="525"/>
      <c r="I232" s="525"/>
      <c r="J232" s="525"/>
      <c r="K232" s="525"/>
      <c r="L232" s="505"/>
      <c r="M232" s="505"/>
      <c r="N232" s="505"/>
      <c r="O232" s="505"/>
    </row>
    <row r="233" spans="4:15">
      <c r="D233" s="296"/>
      <c r="F233" s="276"/>
      <c r="G233" s="276"/>
      <c r="H233" s="525"/>
      <c r="I233" s="525"/>
      <c r="J233" s="525"/>
      <c r="K233" s="525"/>
      <c r="L233" s="505"/>
      <c r="M233" s="505"/>
      <c r="N233" s="505"/>
      <c r="O233" s="505"/>
    </row>
    <row r="234" spans="4:15">
      <c r="D234" s="296"/>
      <c r="F234" s="276"/>
      <c r="G234" s="276"/>
      <c r="H234" s="525"/>
      <c r="I234" s="525"/>
      <c r="J234" s="525"/>
      <c r="K234" s="525"/>
      <c r="L234" s="505"/>
      <c r="M234" s="505"/>
      <c r="N234" s="505"/>
      <c r="O234" s="505"/>
    </row>
    <row r="235" spans="4:15">
      <c r="D235" s="296"/>
      <c r="F235" s="276"/>
      <c r="G235" s="276"/>
      <c r="H235" s="525"/>
      <c r="I235" s="525"/>
      <c r="J235" s="525"/>
      <c r="K235" s="525"/>
      <c r="L235" s="505"/>
      <c r="M235" s="505"/>
      <c r="N235" s="505"/>
      <c r="O235" s="505"/>
    </row>
    <row r="236" spans="4:15">
      <c r="D236" s="296"/>
      <c r="F236" s="276"/>
      <c r="G236" s="276"/>
      <c r="H236" s="525"/>
      <c r="I236" s="525"/>
      <c r="J236" s="525"/>
      <c r="K236" s="525"/>
      <c r="L236" s="505"/>
      <c r="M236" s="505"/>
      <c r="N236" s="505"/>
      <c r="O236" s="505"/>
    </row>
    <row r="237" spans="4:15">
      <c r="D237" s="296"/>
      <c r="F237" s="276"/>
      <c r="G237" s="276"/>
      <c r="H237" s="525"/>
      <c r="I237" s="525"/>
      <c r="J237" s="525"/>
      <c r="K237" s="525"/>
      <c r="L237" s="505"/>
      <c r="M237" s="505"/>
      <c r="N237" s="505"/>
      <c r="O237" s="505"/>
    </row>
    <row r="238" spans="4:15">
      <c r="D238" s="296"/>
      <c r="F238" s="276"/>
      <c r="G238" s="276"/>
      <c r="H238" s="525"/>
      <c r="I238" s="525"/>
      <c r="J238" s="525"/>
      <c r="K238" s="525"/>
      <c r="L238" s="505"/>
      <c r="M238" s="505"/>
      <c r="N238" s="505"/>
      <c r="O238" s="505"/>
    </row>
    <row r="239" spans="4:15">
      <c r="D239" s="296"/>
      <c r="F239" s="276"/>
      <c r="G239" s="276"/>
      <c r="H239" s="525"/>
      <c r="I239" s="525"/>
      <c r="J239" s="525"/>
      <c r="K239" s="525"/>
      <c r="L239" s="505"/>
      <c r="M239" s="505"/>
      <c r="N239" s="505"/>
      <c r="O239" s="505"/>
    </row>
    <row r="240" spans="4:15">
      <c r="D240" s="296"/>
      <c r="F240" s="276"/>
      <c r="G240" s="276"/>
      <c r="H240" s="525"/>
      <c r="I240" s="525"/>
      <c r="J240" s="525"/>
      <c r="K240" s="525"/>
      <c r="L240" s="505"/>
      <c r="M240" s="505"/>
      <c r="N240" s="505"/>
      <c r="O240" s="505"/>
    </row>
    <row r="241" spans="4:15">
      <c r="D241" s="296"/>
      <c r="F241" s="276"/>
      <c r="G241" s="276"/>
      <c r="H241" s="525"/>
      <c r="I241" s="525"/>
      <c r="J241" s="525"/>
      <c r="K241" s="525"/>
      <c r="L241" s="505"/>
      <c r="M241" s="505"/>
      <c r="N241" s="505"/>
      <c r="O241" s="505"/>
    </row>
    <row r="242" spans="4:15">
      <c r="D242" s="296"/>
      <c r="F242" s="543"/>
      <c r="G242" s="543"/>
      <c r="H242" s="544"/>
      <c r="I242" s="544"/>
      <c r="J242" s="544"/>
      <c r="K242" s="544"/>
      <c r="L242" s="545"/>
      <c r="M242" s="545"/>
      <c r="N242" s="545"/>
      <c r="O242" s="545"/>
    </row>
    <row r="243" spans="4:15">
      <c r="D243" s="296"/>
      <c r="F243" s="543"/>
      <c r="G243" s="543"/>
      <c r="H243" s="525"/>
      <c r="I243" s="525"/>
      <c r="J243" s="525"/>
      <c r="K243" s="525"/>
      <c r="L243" s="505"/>
      <c r="M243" s="505"/>
      <c r="N243" s="505"/>
      <c r="O243" s="505"/>
    </row>
    <row r="244" spans="4:15">
      <c r="D244" s="296"/>
      <c r="F244" s="543"/>
      <c r="G244" s="543"/>
      <c r="H244" s="525"/>
      <c r="I244" s="525"/>
      <c r="J244" s="525"/>
      <c r="K244" s="525"/>
      <c r="L244" s="505"/>
      <c r="M244" s="505"/>
      <c r="N244" s="505"/>
      <c r="O244" s="505"/>
    </row>
    <row r="245" spans="4:15">
      <c r="D245" s="296"/>
      <c r="F245" s="276"/>
      <c r="G245" s="276"/>
      <c r="H245" s="525"/>
      <c r="I245" s="525"/>
      <c r="J245" s="525"/>
      <c r="K245" s="525"/>
      <c r="L245" s="505"/>
      <c r="M245" s="505"/>
      <c r="N245" s="505"/>
      <c r="O245" s="505"/>
    </row>
    <row r="246" spans="4:15">
      <c r="D246" s="296"/>
      <c r="F246" s="276"/>
      <c r="G246" s="276"/>
      <c r="H246" s="525"/>
      <c r="I246" s="525"/>
      <c r="J246" s="525"/>
      <c r="K246" s="525"/>
      <c r="L246" s="505"/>
      <c r="M246" s="505"/>
      <c r="N246" s="505"/>
      <c r="O246" s="505"/>
    </row>
    <row r="247" spans="4:15">
      <c r="D247" s="296"/>
      <c r="F247" s="276"/>
      <c r="G247" s="276"/>
      <c r="H247" s="525"/>
      <c r="I247" s="525"/>
      <c r="J247" s="525"/>
      <c r="K247" s="525"/>
      <c r="L247" s="505"/>
      <c r="M247" s="505"/>
      <c r="N247" s="505"/>
      <c r="O247" s="505"/>
    </row>
    <row r="248" spans="4:15">
      <c r="D248" s="296"/>
      <c r="F248" s="276"/>
      <c r="G248" s="276"/>
      <c r="H248" s="525"/>
      <c r="I248" s="525"/>
      <c r="J248" s="525"/>
      <c r="K248" s="525"/>
      <c r="L248" s="505"/>
      <c r="M248" s="505"/>
      <c r="N248" s="505"/>
      <c r="O248" s="505"/>
    </row>
    <row r="249" spans="4:15">
      <c r="D249" s="296"/>
      <c r="F249" s="276"/>
      <c r="G249" s="276"/>
      <c r="H249" s="525"/>
      <c r="I249" s="525"/>
      <c r="J249" s="525"/>
      <c r="K249" s="525"/>
      <c r="L249" s="505"/>
      <c r="M249" s="505"/>
      <c r="N249" s="505"/>
      <c r="O249" s="505"/>
    </row>
    <row r="250" spans="4:15">
      <c r="D250" s="296"/>
      <c r="F250" s="276"/>
      <c r="G250" s="276"/>
      <c r="H250" s="525"/>
      <c r="I250" s="525"/>
      <c r="J250" s="525"/>
      <c r="K250" s="525"/>
      <c r="L250" s="505"/>
      <c r="M250" s="505"/>
      <c r="N250" s="505"/>
      <c r="O250" s="505"/>
    </row>
    <row r="251" spans="4:15" ht="9" customHeight="1">
      <c r="D251" s="296"/>
      <c r="F251" s="276"/>
      <c r="G251" s="276"/>
      <c r="H251" s="525"/>
      <c r="I251" s="525"/>
      <c r="J251" s="525"/>
      <c r="K251" s="525"/>
      <c r="L251" s="505"/>
      <c r="M251" s="505"/>
      <c r="N251" s="505"/>
      <c r="O251" s="505"/>
    </row>
    <row r="252" spans="4:15">
      <c r="D252" s="296"/>
      <c r="F252" s="276"/>
      <c r="G252" s="276"/>
      <c r="H252" s="525"/>
      <c r="I252" s="525"/>
      <c r="J252" s="525"/>
      <c r="K252" s="525"/>
      <c r="L252" s="505"/>
      <c r="M252" s="505"/>
      <c r="N252" s="505"/>
      <c r="O252" s="505"/>
    </row>
    <row r="253" spans="4:15">
      <c r="D253" s="296"/>
      <c r="F253" s="276"/>
      <c r="G253" s="276"/>
      <c r="H253" s="525"/>
      <c r="I253" s="525"/>
      <c r="J253" s="525"/>
      <c r="K253" s="525"/>
      <c r="L253" s="505"/>
      <c r="M253" s="505"/>
      <c r="N253" s="505"/>
      <c r="O253" s="505"/>
    </row>
    <row r="254" spans="4:15">
      <c r="D254" s="296"/>
      <c r="F254" s="276"/>
      <c r="G254" s="276"/>
      <c r="H254" s="525"/>
      <c r="I254" s="525"/>
      <c r="J254" s="525"/>
      <c r="K254" s="525"/>
      <c r="L254" s="505"/>
      <c r="M254" s="505"/>
      <c r="N254" s="505"/>
      <c r="O254" s="505"/>
    </row>
    <row r="255" spans="4:15">
      <c r="D255" s="296"/>
      <c r="F255" s="276"/>
      <c r="G255" s="276"/>
      <c r="H255" s="525"/>
      <c r="I255" s="525"/>
      <c r="J255" s="525"/>
      <c r="K255" s="525"/>
      <c r="L255" s="505"/>
      <c r="M255" s="505"/>
      <c r="N255" s="505"/>
      <c r="O255" s="505"/>
    </row>
    <row r="256" spans="4:15">
      <c r="D256" s="296"/>
      <c r="F256" s="276"/>
      <c r="G256" s="276"/>
      <c r="H256" s="525"/>
      <c r="I256" s="525"/>
      <c r="J256" s="525"/>
      <c r="K256" s="525"/>
      <c r="L256" s="505"/>
      <c r="M256" s="505"/>
      <c r="N256" s="505"/>
      <c r="O256" s="505"/>
    </row>
    <row r="257" spans="4:15" ht="10.5" customHeight="1">
      <c r="D257" s="299"/>
      <c r="F257" s="276"/>
      <c r="G257" s="276"/>
      <c r="H257" s="525"/>
      <c r="I257" s="525"/>
      <c r="J257" s="525"/>
      <c r="K257" s="525"/>
      <c r="L257" s="505"/>
      <c r="M257" s="505"/>
      <c r="N257" s="505"/>
      <c r="O257" s="505"/>
    </row>
    <row r="258" spans="4:15">
      <c r="D258" s="323"/>
      <c r="F258" s="276"/>
      <c r="G258" s="276"/>
      <c r="H258" s="525"/>
      <c r="I258" s="525"/>
      <c r="J258" s="525"/>
      <c r="K258" s="525"/>
      <c r="L258" s="505"/>
      <c r="M258" s="505"/>
      <c r="N258" s="505"/>
      <c r="O258" s="505"/>
    </row>
    <row r="259" spans="4:15" ht="6.75" customHeight="1">
      <c r="D259" s="299"/>
      <c r="F259" s="276"/>
      <c r="G259" s="276"/>
      <c r="H259" s="525"/>
      <c r="I259" s="525"/>
      <c r="J259" s="525"/>
      <c r="K259" s="525"/>
      <c r="L259" s="505"/>
      <c r="M259" s="505"/>
      <c r="N259" s="505"/>
      <c r="O259" s="505"/>
    </row>
    <row r="260" spans="4:15">
      <c r="D260" s="301"/>
      <c r="F260" s="276"/>
      <c r="G260" s="276"/>
      <c r="H260" s="525"/>
      <c r="I260" s="525"/>
      <c r="J260" s="525"/>
      <c r="K260" s="525"/>
      <c r="L260" s="505"/>
      <c r="M260" s="505"/>
      <c r="N260" s="505"/>
      <c r="O260" s="505"/>
    </row>
    <row r="261" spans="4:15">
      <c r="D261" s="296"/>
      <c r="F261" s="276"/>
      <c r="G261" s="276"/>
      <c r="H261" s="525"/>
      <c r="I261" s="525"/>
      <c r="J261" s="525"/>
      <c r="K261" s="525"/>
      <c r="L261" s="505"/>
      <c r="M261" s="505"/>
      <c r="N261" s="505"/>
      <c r="O261" s="505"/>
    </row>
    <row r="262" spans="4:15">
      <c r="D262" s="296"/>
      <c r="F262" s="276"/>
      <c r="G262" s="276"/>
      <c r="H262" s="525"/>
      <c r="I262" s="525"/>
      <c r="J262" s="525"/>
      <c r="K262" s="525"/>
      <c r="L262" s="505"/>
      <c r="M262" s="505"/>
      <c r="N262" s="505"/>
      <c r="O262" s="505"/>
    </row>
    <row r="263" spans="4:15">
      <c r="D263" s="296"/>
      <c r="F263" s="276"/>
      <c r="G263" s="276"/>
      <c r="H263" s="525"/>
      <c r="I263" s="525"/>
      <c r="J263" s="525"/>
      <c r="K263" s="525"/>
      <c r="L263" s="505"/>
      <c r="M263" s="505"/>
      <c r="N263" s="505"/>
      <c r="O263" s="505"/>
    </row>
    <row r="264" spans="4:15">
      <c r="D264" s="296"/>
      <c r="F264" s="276"/>
      <c r="G264" s="276"/>
      <c r="H264" s="525"/>
      <c r="I264" s="525"/>
      <c r="J264" s="525"/>
      <c r="K264" s="525"/>
      <c r="L264" s="505"/>
      <c r="M264" s="505"/>
      <c r="N264" s="505"/>
      <c r="O264" s="505"/>
    </row>
    <row r="265" spans="4:15">
      <c r="D265" s="296"/>
      <c r="F265" s="276"/>
      <c r="G265" s="276"/>
      <c r="H265" s="525"/>
      <c r="I265" s="525"/>
      <c r="J265" s="525"/>
      <c r="K265" s="525"/>
      <c r="L265" s="505"/>
      <c r="M265" s="505"/>
      <c r="N265" s="505"/>
      <c r="O265" s="505"/>
    </row>
    <row r="266" spans="4:15">
      <c r="D266" s="296"/>
      <c r="F266" s="276"/>
      <c r="G266" s="276"/>
      <c r="H266" s="525"/>
      <c r="I266" s="525"/>
      <c r="J266" s="525"/>
      <c r="K266" s="525"/>
      <c r="L266" s="505"/>
      <c r="M266" s="505"/>
      <c r="N266" s="505"/>
      <c r="O266" s="505"/>
    </row>
    <row r="267" spans="4:15">
      <c r="D267" s="296"/>
      <c r="F267" s="276"/>
      <c r="G267" s="276"/>
      <c r="H267" s="525"/>
      <c r="I267" s="525"/>
      <c r="J267" s="525"/>
      <c r="K267" s="525"/>
      <c r="L267" s="505"/>
      <c r="M267" s="505"/>
      <c r="N267" s="505"/>
      <c r="O267" s="505"/>
    </row>
    <row r="268" spans="4:15">
      <c r="D268" s="296"/>
      <c r="F268" s="276"/>
      <c r="G268" s="276"/>
      <c r="H268" s="525"/>
      <c r="I268" s="525"/>
      <c r="J268" s="525"/>
      <c r="K268" s="525"/>
      <c r="L268" s="505"/>
      <c r="M268" s="505"/>
      <c r="N268" s="505"/>
      <c r="O268" s="505"/>
    </row>
    <row r="269" spans="4:15">
      <c r="D269" s="296"/>
      <c r="F269" s="276"/>
      <c r="G269" s="276"/>
      <c r="H269" s="525"/>
      <c r="I269" s="525"/>
      <c r="J269" s="525"/>
      <c r="K269" s="525"/>
      <c r="L269" s="505"/>
      <c r="M269" s="505"/>
      <c r="N269" s="505"/>
      <c r="O269" s="505"/>
    </row>
    <row r="270" spans="4:15">
      <c r="D270" s="296"/>
      <c r="F270" s="276"/>
      <c r="G270" s="276"/>
      <c r="H270" s="525"/>
      <c r="I270" s="525"/>
      <c r="J270" s="525"/>
      <c r="K270" s="525"/>
      <c r="L270" s="505"/>
      <c r="M270" s="505"/>
      <c r="N270" s="505"/>
      <c r="O270" s="505"/>
    </row>
    <row r="271" spans="4:15">
      <c r="D271" s="296"/>
      <c r="F271" s="276"/>
      <c r="G271" s="276"/>
      <c r="H271" s="525"/>
      <c r="I271" s="525"/>
      <c r="J271" s="525"/>
      <c r="K271" s="525"/>
      <c r="L271" s="505"/>
      <c r="M271" s="505"/>
      <c r="N271" s="505"/>
      <c r="O271" s="505"/>
    </row>
    <row r="272" spans="4:15">
      <c r="D272" s="296"/>
      <c r="F272" s="276"/>
      <c r="G272" s="276"/>
      <c r="H272" s="525"/>
      <c r="I272" s="525"/>
      <c r="J272" s="525"/>
      <c r="K272" s="525"/>
      <c r="L272" s="505"/>
      <c r="M272" s="505"/>
      <c r="N272" s="505"/>
      <c r="O272" s="505"/>
    </row>
    <row r="273" spans="4:15">
      <c r="D273" s="296"/>
      <c r="F273" s="276"/>
      <c r="G273" s="276"/>
      <c r="H273" s="525"/>
      <c r="I273" s="525"/>
      <c r="J273" s="525"/>
      <c r="K273" s="525"/>
      <c r="L273" s="505"/>
      <c r="M273" s="505"/>
      <c r="N273" s="505"/>
      <c r="O273" s="505"/>
    </row>
    <row r="274" spans="4:15">
      <c r="D274" s="296"/>
      <c r="F274" s="276"/>
      <c r="G274" s="276"/>
      <c r="H274" s="525"/>
      <c r="I274" s="525"/>
      <c r="J274" s="525"/>
      <c r="K274" s="525"/>
      <c r="L274" s="505"/>
      <c r="M274" s="505"/>
      <c r="N274" s="505"/>
      <c r="O274" s="505"/>
    </row>
    <row r="275" spans="4:15">
      <c r="D275" s="296"/>
      <c r="F275" s="276"/>
      <c r="G275" s="276"/>
      <c r="H275" s="525"/>
      <c r="I275" s="525"/>
      <c r="J275" s="525"/>
      <c r="K275" s="525"/>
      <c r="L275" s="505"/>
      <c r="M275" s="505"/>
      <c r="N275" s="505"/>
      <c r="O275" s="505"/>
    </row>
    <row r="276" spans="4:15" ht="6.75" customHeight="1">
      <c r="D276" s="296"/>
      <c r="F276" s="276"/>
      <c r="G276" s="276"/>
      <c r="H276" s="525"/>
      <c r="I276" s="525"/>
      <c r="J276" s="525"/>
      <c r="K276" s="525"/>
      <c r="L276" s="505"/>
      <c r="M276" s="505"/>
      <c r="N276" s="505"/>
      <c r="O276" s="505"/>
    </row>
    <row r="277" spans="4:15">
      <c r="D277" s="299"/>
      <c r="F277" s="276"/>
      <c r="G277" s="276"/>
      <c r="H277" s="525"/>
      <c r="I277" s="525"/>
      <c r="J277" s="525"/>
      <c r="K277" s="525"/>
      <c r="L277" s="505"/>
      <c r="M277" s="505"/>
      <c r="N277" s="505"/>
      <c r="O277" s="505"/>
    </row>
    <row r="278" spans="4:15" ht="6.75" customHeight="1">
      <c r="D278" s="299"/>
      <c r="F278" s="276"/>
      <c r="G278" s="276"/>
      <c r="H278" s="525"/>
      <c r="I278" s="525"/>
      <c r="J278" s="525"/>
      <c r="K278" s="525"/>
      <c r="L278" s="505"/>
      <c r="M278" s="505"/>
      <c r="N278" s="505"/>
      <c r="O278" s="505"/>
    </row>
    <row r="279" spans="4:15">
      <c r="D279" s="289"/>
      <c r="F279" s="276"/>
      <c r="G279" s="276"/>
      <c r="H279" s="525"/>
      <c r="I279" s="525"/>
      <c r="J279" s="525"/>
      <c r="K279" s="525"/>
      <c r="L279" s="505"/>
      <c r="M279" s="505"/>
      <c r="N279" s="505"/>
      <c r="O279" s="505"/>
    </row>
    <row r="280" spans="4:15" ht="6" customHeight="1">
      <c r="D280" s="302"/>
      <c r="F280" s="276"/>
      <c r="G280" s="276"/>
      <c r="H280" s="525"/>
      <c r="I280" s="525"/>
      <c r="J280" s="525"/>
      <c r="K280" s="525"/>
      <c r="L280" s="505"/>
      <c r="M280" s="505"/>
      <c r="N280" s="505"/>
      <c r="O280" s="505"/>
    </row>
    <row r="281" spans="4:15">
      <c r="D281" s="301"/>
      <c r="F281" s="276"/>
      <c r="G281" s="276"/>
      <c r="H281" s="541"/>
      <c r="I281" s="541"/>
      <c r="J281" s="541"/>
      <c r="K281" s="541"/>
      <c r="L281" s="518"/>
      <c r="M281" s="518"/>
      <c r="N281" s="518"/>
      <c r="O281" s="518"/>
    </row>
    <row r="282" spans="4:15" ht="10.5" customHeight="1">
      <c r="D282" s="299"/>
      <c r="F282" s="276"/>
      <c r="G282" s="276"/>
      <c r="H282" s="525"/>
      <c r="I282" s="525"/>
      <c r="J282" s="525"/>
      <c r="K282" s="525"/>
      <c r="L282" s="505"/>
      <c r="M282" s="505"/>
      <c r="N282" s="505"/>
      <c r="O282" s="505"/>
    </row>
    <row r="283" spans="4:15">
      <c r="F283" s="276"/>
      <c r="G283" s="276"/>
      <c r="H283" s="525"/>
      <c r="I283" s="525"/>
      <c r="J283" s="525"/>
      <c r="K283" s="525"/>
      <c r="L283" s="505"/>
      <c r="M283" s="505"/>
      <c r="N283" s="505"/>
      <c r="O283" s="505"/>
    </row>
    <row r="284" spans="4:15">
      <c r="F284" s="276"/>
      <c r="G284" s="276"/>
      <c r="H284" s="414"/>
      <c r="I284" s="414"/>
      <c r="J284" s="414"/>
      <c r="K284" s="414"/>
      <c r="L284" s="332"/>
      <c r="M284" s="332"/>
      <c r="N284" s="332"/>
      <c r="O284" s="332"/>
    </row>
    <row r="285" spans="4:15" ht="6" customHeight="1">
      <c r="F285" s="276"/>
      <c r="G285" s="276"/>
      <c r="H285" s="276"/>
      <c r="I285" s="276"/>
      <c r="J285" s="276"/>
      <c r="K285" s="276"/>
      <c r="L285" s="276"/>
      <c r="M285" s="276"/>
      <c r="N285" s="276"/>
      <c r="O285" s="276"/>
    </row>
    <row r="286" spans="4:15">
      <c r="D286" s="230"/>
      <c r="F286" s="276"/>
      <c r="G286" s="276"/>
      <c r="H286" s="541"/>
      <c r="I286" s="541"/>
      <c r="J286" s="541"/>
      <c r="K286" s="541"/>
      <c r="L286" s="518"/>
      <c r="M286" s="518"/>
      <c r="N286" s="518"/>
      <c r="O286" s="518"/>
    </row>
  </sheetData>
  <conditionalFormatting sqref="H6:H7 H12">
    <cfRule type="expression" dxfId="52" priority="54">
      <formula>#REF!="*"</formula>
    </cfRule>
  </conditionalFormatting>
  <conditionalFormatting sqref="I6:I7 I12">
    <cfRule type="expression" dxfId="51" priority="51">
      <formula>C$1="*"</formula>
    </cfRule>
  </conditionalFormatting>
  <conditionalFormatting sqref="J6:J7 J12">
    <cfRule type="expression" dxfId="50" priority="1">
      <formula>H$1="*"</formula>
    </cfRule>
  </conditionalFormatting>
  <conditionalFormatting sqref="K6:O7 K12:O12">
    <cfRule type="expression" dxfId="49" priority="197">
      <formula>#REF!="*"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A6EC3-7407-4E96-BAE6-D21B22D473BC}">
  <sheetPr codeName="Planilha11">
    <tabColor rgb="FF00B050"/>
    <pageSetUpPr autoPageBreaks="0"/>
  </sheetPr>
  <dimension ref="B1:BY286"/>
  <sheetViews>
    <sheetView showGridLines="0" zoomScale="80" zoomScaleNormal="80" workbookViewId="0">
      <pane xSplit="5" ySplit="5" topLeftCell="F6" activePane="bottomRight" state="frozen"/>
      <selection activeCell="X32" sqref="X32"/>
      <selection pane="topRight" activeCell="X32" sqref="X32"/>
      <selection pane="bottomLeft" activeCell="X32" sqref="X32"/>
      <selection pane="bottomRight" activeCell="O36" sqref="O36"/>
    </sheetView>
  </sheetViews>
  <sheetFormatPr defaultColWidth="9.140625" defaultRowHeight="12.75"/>
  <cols>
    <col min="1" max="1" width="1.42578125" style="199" customWidth="1"/>
    <col min="2" max="2" width="36" style="199" hidden="1" customWidth="1"/>
    <col min="3" max="3" width="2" style="199" hidden="1" customWidth="1"/>
    <col min="4" max="4" width="80.85546875" style="199" bestFit="1" customWidth="1"/>
    <col min="5" max="5" width="0.85546875" style="199" customWidth="1"/>
    <col min="6" max="6" width="0.28515625" style="199" customWidth="1"/>
    <col min="7" max="7" width="0.85546875" style="199" customWidth="1"/>
    <col min="8" max="10" width="12.85546875" style="199" customWidth="1"/>
    <col min="11" max="11" width="17.140625" style="199" customWidth="1"/>
    <col min="12" max="12" width="15.28515625" style="199" customWidth="1"/>
    <col min="13" max="13" width="14.7109375" style="199" customWidth="1"/>
    <col min="14" max="15" width="14.85546875" style="199" customWidth="1"/>
    <col min="16" max="16" width="9.140625" style="199"/>
    <col min="17" max="17" width="11.5703125" style="199" bestFit="1" customWidth="1"/>
    <col min="18" max="19" width="12.7109375" style="199" bestFit="1" customWidth="1"/>
    <col min="20" max="20" width="18.5703125" style="199" customWidth="1"/>
    <col min="21" max="21" width="10.5703125" style="199" bestFit="1" customWidth="1"/>
    <col min="22" max="16384" width="9.140625" style="199"/>
  </cols>
  <sheetData>
    <row r="1" spans="2:21" ht="17.25" customHeight="1">
      <c r="E1" s="201"/>
    </row>
    <row r="2" spans="2:21" ht="21.75" customHeight="1">
      <c r="E2" s="201"/>
    </row>
    <row r="3" spans="2:21" hidden="1">
      <c r="E3" s="201"/>
    </row>
    <row r="4" spans="2:21">
      <c r="E4" s="201"/>
      <c r="H4" s="640"/>
      <c r="I4" s="640"/>
      <c r="J4" s="640"/>
      <c r="K4" s="201"/>
      <c r="L4" s="634" t="s">
        <v>1819</v>
      </c>
      <c r="M4" s="617"/>
      <c r="N4" s="617"/>
      <c r="O4" s="616"/>
    </row>
    <row r="5" spans="2:21" ht="39.950000000000003" customHeight="1" thickBot="1">
      <c r="B5" s="366" t="s">
        <v>201</v>
      </c>
      <c r="D5" s="410"/>
      <c r="E5" s="411"/>
      <c r="F5" s="200"/>
      <c r="G5" s="200"/>
      <c r="H5" s="363">
        <v>44561</v>
      </c>
      <c r="I5" s="363">
        <v>44926</v>
      </c>
      <c r="J5" s="363">
        <v>45291</v>
      </c>
      <c r="K5" s="363" t="s">
        <v>1801</v>
      </c>
      <c r="L5" s="362">
        <v>45747</v>
      </c>
      <c r="M5" s="362">
        <v>45838</v>
      </c>
      <c r="N5" s="362">
        <v>45930</v>
      </c>
      <c r="O5" s="363">
        <v>46022</v>
      </c>
    </row>
    <row r="6" spans="2:21" ht="39.950000000000003" customHeight="1" thickTop="1">
      <c r="D6" s="366" t="s">
        <v>0</v>
      </c>
      <c r="E6" s="201"/>
      <c r="H6" s="307" t="s">
        <v>487</v>
      </c>
      <c r="I6" s="307" t="s">
        <v>505</v>
      </c>
      <c r="J6" s="307" t="s">
        <v>1179</v>
      </c>
      <c r="K6" s="621" t="s">
        <v>1810</v>
      </c>
      <c r="L6" s="274" t="s">
        <v>1546</v>
      </c>
      <c r="M6" s="274" t="s">
        <v>1693</v>
      </c>
      <c r="N6" s="274" t="s">
        <v>1721</v>
      </c>
      <c r="O6" s="274" t="s">
        <v>1764</v>
      </c>
    </row>
    <row r="7" spans="2:21" ht="25.5">
      <c r="D7" s="278" t="s">
        <v>1182</v>
      </c>
      <c r="E7" s="201"/>
      <c r="F7" s="547"/>
      <c r="G7" s="547"/>
      <c r="H7" s="307"/>
      <c r="I7" s="307"/>
      <c r="J7" s="307"/>
      <c r="K7" s="307"/>
      <c r="L7" s="274"/>
      <c r="M7" s="274"/>
      <c r="N7" s="274"/>
      <c r="O7" s="274"/>
      <c r="Q7" s="275">
        <v>2021</v>
      </c>
      <c r="R7" s="275">
        <v>2022</v>
      </c>
      <c r="S7" s="275">
        <v>2023</v>
      </c>
      <c r="T7" s="626" t="str">
        <f>K6</f>
        <v>4T24 reapresentado</v>
      </c>
      <c r="U7" s="275">
        <v>2025</v>
      </c>
    </row>
    <row r="8" spans="2:21">
      <c r="D8" s="199" t="s">
        <v>116</v>
      </c>
      <c r="E8" s="201"/>
      <c r="H8" s="414">
        <v>1643710</v>
      </c>
      <c r="I8" s="414">
        <v>1941023</v>
      </c>
      <c r="J8" s="414">
        <v>2190421</v>
      </c>
      <c r="K8" s="326">
        <v>1355902</v>
      </c>
      <c r="L8" s="326">
        <v>2147674</v>
      </c>
      <c r="M8" s="326">
        <v>2106396</v>
      </c>
      <c r="N8" s="326">
        <v>2126599</v>
      </c>
      <c r="O8" s="326">
        <v>1362352</v>
      </c>
      <c r="Q8" s="276">
        <f>H8</f>
        <v>1643710</v>
      </c>
      <c r="R8" s="276">
        <f t="shared" ref="R8:T9" si="0">I8</f>
        <v>1941023</v>
      </c>
      <c r="S8" s="276">
        <f t="shared" si="0"/>
        <v>2190421</v>
      </c>
      <c r="T8" s="276">
        <f t="shared" si="0"/>
        <v>1355902</v>
      </c>
      <c r="U8" s="276">
        <f>O8</f>
        <v>1362352</v>
      </c>
    </row>
    <row r="9" spans="2:21">
      <c r="D9" s="199" t="s">
        <v>118</v>
      </c>
      <c r="E9" s="201"/>
      <c r="H9" s="414">
        <v>997360.78470834438</v>
      </c>
      <c r="I9" s="414">
        <v>1063966</v>
      </c>
      <c r="J9" s="414">
        <v>1101116</v>
      </c>
      <c r="K9" s="326">
        <v>941506</v>
      </c>
      <c r="L9" s="326">
        <v>1072097</v>
      </c>
      <c r="M9" s="326">
        <v>1057049</v>
      </c>
      <c r="N9" s="326">
        <v>1080499</v>
      </c>
      <c r="O9" s="326">
        <v>956627</v>
      </c>
      <c r="Q9" s="276">
        <f>H9</f>
        <v>997360.78470834438</v>
      </c>
      <c r="R9" s="276">
        <f t="shared" si="0"/>
        <v>1063966</v>
      </c>
      <c r="S9" s="276">
        <f t="shared" si="0"/>
        <v>1101116</v>
      </c>
      <c r="T9" s="276">
        <f t="shared" si="0"/>
        <v>941506</v>
      </c>
      <c r="U9" s="276">
        <f>O9</f>
        <v>956627</v>
      </c>
    </row>
    <row r="10" spans="2:21">
      <c r="D10" s="308" t="s">
        <v>115</v>
      </c>
      <c r="E10" s="201"/>
      <c r="H10" s="277">
        <f t="shared" ref="H10" si="1">SUM(H8:H9)</f>
        <v>2641070.7847083444</v>
      </c>
      <c r="I10" s="277">
        <v>3004989</v>
      </c>
      <c r="J10" s="277">
        <v>3291537</v>
      </c>
      <c r="K10" s="277">
        <f>SUM(K8:K9)</f>
        <v>2297408</v>
      </c>
      <c r="L10" s="277">
        <f>SUM(L8:L9)</f>
        <v>3219771</v>
      </c>
      <c r="M10" s="277">
        <v>3163445</v>
      </c>
      <c r="N10" s="277">
        <v>3207098</v>
      </c>
      <c r="O10" s="277">
        <f>SUM(O8:O9)</f>
        <v>2318979</v>
      </c>
      <c r="Q10" s="277">
        <f t="shared" ref="Q10:T10" si="2">SUM(Q8:Q9)</f>
        <v>2641070.7847083444</v>
      </c>
      <c r="R10" s="277">
        <f t="shared" si="2"/>
        <v>3004989</v>
      </c>
      <c r="S10" s="277">
        <f t="shared" si="2"/>
        <v>3291537</v>
      </c>
      <c r="T10" s="277">
        <f t="shared" si="2"/>
        <v>2297408</v>
      </c>
      <c r="U10" s="277">
        <f>SUM(U8:U9)</f>
        <v>2318979</v>
      </c>
    </row>
    <row r="11" spans="2:21">
      <c r="E11" s="201"/>
      <c r="H11" s="229"/>
      <c r="I11" s="229"/>
      <c r="J11" s="229"/>
      <c r="K11" s="229"/>
      <c r="L11" s="229"/>
      <c r="M11" s="229"/>
      <c r="N11" s="229"/>
      <c r="O11" s="229"/>
      <c r="Q11" s="229"/>
      <c r="R11" s="229"/>
      <c r="S11" s="229"/>
    </row>
    <row r="12" spans="2:21" ht="25.5">
      <c r="D12" s="278" t="s">
        <v>1543</v>
      </c>
      <c r="E12" s="201"/>
      <c r="H12" s="307" t="str">
        <f t="shared" ref="H12" si="3">H6</f>
        <v>4T21</v>
      </c>
      <c r="I12" s="638">
        <v>2022</v>
      </c>
      <c r="J12" s="638">
        <v>2023</v>
      </c>
      <c r="K12" s="621" t="s">
        <v>1811</v>
      </c>
      <c r="L12" s="274" t="str">
        <f>L6</f>
        <v>1T25</v>
      </c>
      <c r="M12" s="274" t="s">
        <v>1693</v>
      </c>
      <c r="N12" s="274" t="s">
        <v>1721</v>
      </c>
      <c r="O12" s="329">
        <v>2025</v>
      </c>
      <c r="Q12" s="275">
        <v>2021</v>
      </c>
      <c r="R12" s="275">
        <v>2022</v>
      </c>
      <c r="S12" s="275">
        <f>$S$7</f>
        <v>2023</v>
      </c>
      <c r="T12" s="626" t="str">
        <f>K12</f>
        <v>2024 reapresentado</v>
      </c>
      <c r="U12" s="275">
        <v>2025</v>
      </c>
    </row>
    <row r="13" spans="2:21">
      <c r="D13" s="199" t="s">
        <v>116</v>
      </c>
      <c r="E13" s="201"/>
      <c r="H13" s="414">
        <v>56305.843999999997</v>
      </c>
      <c r="I13" s="414">
        <v>383429.56848451297</v>
      </c>
      <c r="J13" s="414">
        <v>465924.70799999998</v>
      </c>
      <c r="K13" s="326">
        <v>328614.12900000002</v>
      </c>
      <c r="L13" s="326">
        <v>115917.162</v>
      </c>
      <c r="M13" s="326">
        <v>120979.814</v>
      </c>
      <c r="N13" s="326">
        <v>121900.39800000002</v>
      </c>
      <c r="O13" s="326">
        <v>334844.74300000002</v>
      </c>
      <c r="Q13" s="276">
        <f t="shared" ref="Q13:S14" si="4">H13</f>
        <v>56305.843999999997</v>
      </c>
      <c r="R13" s="276">
        <f t="shared" si="4"/>
        <v>383429.56848451297</v>
      </c>
      <c r="S13" s="276">
        <f t="shared" si="4"/>
        <v>465924.70799999998</v>
      </c>
      <c r="T13" s="276">
        <f>K13</f>
        <v>328614.12900000002</v>
      </c>
      <c r="U13" s="276">
        <f>SUM(O13)</f>
        <v>334844.74300000002</v>
      </c>
    </row>
    <row r="14" spans="2:21">
      <c r="D14" s="199" t="s">
        <v>118</v>
      </c>
      <c r="E14" s="201"/>
      <c r="H14" s="414">
        <v>32423.243405528505</v>
      </c>
      <c r="I14" s="414">
        <v>217246.78831554358</v>
      </c>
      <c r="J14" s="414">
        <v>242270.65899999999</v>
      </c>
      <c r="K14" s="326">
        <v>203588.14799999999</v>
      </c>
      <c r="L14" s="326">
        <v>55676.358</v>
      </c>
      <c r="M14" s="326">
        <v>57617.19</v>
      </c>
      <c r="N14" s="326">
        <v>58097.209000000003</v>
      </c>
      <c r="O14" s="326">
        <v>203664.71599999999</v>
      </c>
      <c r="Q14" s="276">
        <f t="shared" si="4"/>
        <v>32423.243405528505</v>
      </c>
      <c r="R14" s="276">
        <f t="shared" si="4"/>
        <v>217246.78831554358</v>
      </c>
      <c r="S14" s="276">
        <f t="shared" si="4"/>
        <v>242270.65899999999</v>
      </c>
      <c r="T14" s="276">
        <f>K14</f>
        <v>203588.14799999999</v>
      </c>
      <c r="U14" s="276">
        <f>SUM(O14)</f>
        <v>203664.71599999999</v>
      </c>
    </row>
    <row r="15" spans="2:21">
      <c r="D15" s="308" t="s">
        <v>115</v>
      </c>
      <c r="E15" s="201"/>
      <c r="H15" s="277">
        <f t="shared" ref="H15" si="5">SUM(H13:H14)</f>
        <v>88729.087405528495</v>
      </c>
      <c r="I15" s="277">
        <v>600676.35680005653</v>
      </c>
      <c r="J15" s="277">
        <v>708195.36699999997</v>
      </c>
      <c r="K15" s="277">
        <f>SUM(K13:K14)</f>
        <v>532202.277</v>
      </c>
      <c r="L15" s="277">
        <f>SUM(L13:L14)</f>
        <v>171593.52</v>
      </c>
      <c r="M15" s="277">
        <v>178597.00400000002</v>
      </c>
      <c r="N15" s="277">
        <v>179997.60700000002</v>
      </c>
      <c r="O15" s="277">
        <f>SUM(O13:O14)</f>
        <v>538509.45900000003</v>
      </c>
      <c r="Q15" s="277">
        <f t="shared" ref="Q15:T15" si="6">SUM(Q13:Q14)</f>
        <v>88729.087405528495</v>
      </c>
      <c r="R15" s="277">
        <f t="shared" si="6"/>
        <v>600676.35680005653</v>
      </c>
      <c r="S15" s="277">
        <f t="shared" si="6"/>
        <v>708195.36699999997</v>
      </c>
      <c r="T15" s="277">
        <f t="shared" si="6"/>
        <v>532202.277</v>
      </c>
      <c r="U15" s="277">
        <f>SUM(U13:U14)</f>
        <v>538509.45900000003</v>
      </c>
    </row>
    <row r="16" spans="2:21">
      <c r="E16" s="201"/>
      <c r="H16" s="229"/>
      <c r="I16" s="229"/>
      <c r="J16" s="229"/>
      <c r="K16" s="229"/>
      <c r="L16" s="229"/>
      <c r="M16" s="229"/>
      <c r="N16" s="229"/>
      <c r="O16" s="229"/>
    </row>
    <row r="17" spans="2:15">
      <c r="E17" s="201"/>
    </row>
    <row r="18" spans="2:15" ht="38.450000000000003" customHeight="1">
      <c r="D18" s="366" t="s">
        <v>125</v>
      </c>
      <c r="E18" s="201"/>
    </row>
    <row r="19" spans="2:15">
      <c r="B19" s="415" t="s">
        <v>202</v>
      </c>
      <c r="D19" s="416" t="s">
        <v>161</v>
      </c>
      <c r="E19" s="276"/>
      <c r="F19" s="414"/>
      <c r="G19" s="414"/>
      <c r="H19" s="530">
        <f t="shared" ref="H19" si="7">H20+H21</f>
        <v>773143</v>
      </c>
      <c r="I19" s="530">
        <v>5006153</v>
      </c>
      <c r="J19" s="530">
        <v>6173316</v>
      </c>
      <c r="K19" s="530">
        <v>5328665</v>
      </c>
      <c r="L19" s="417">
        <f>L20+L21</f>
        <v>1809229</v>
      </c>
      <c r="M19" s="417">
        <v>3437417</v>
      </c>
      <c r="N19" s="417">
        <v>5095020</v>
      </c>
      <c r="O19" s="417">
        <f>O20+O21</f>
        <v>5657140</v>
      </c>
    </row>
    <row r="20" spans="2:15">
      <c r="B20" s="419" t="s">
        <v>203</v>
      </c>
      <c r="D20" s="419" t="s">
        <v>162</v>
      </c>
      <c r="E20" s="276"/>
      <c r="F20" s="414"/>
      <c r="G20" s="414"/>
      <c r="H20" s="420">
        <v>721117</v>
      </c>
      <c r="I20" s="420">
        <v>4308382</v>
      </c>
      <c r="J20" s="420">
        <v>5106472</v>
      </c>
      <c r="K20" s="420">
        <v>4161117</v>
      </c>
      <c r="L20" s="420">
        <v>1517748</v>
      </c>
      <c r="M20" s="420">
        <v>2923043</v>
      </c>
      <c r="N20" s="420">
        <v>4335731</v>
      </c>
      <c r="O20" s="420">
        <v>4619462</v>
      </c>
    </row>
    <row r="21" spans="2:15">
      <c r="B21" s="422" t="s">
        <v>204</v>
      </c>
      <c r="D21" s="422" t="s">
        <v>1188</v>
      </c>
      <c r="E21" s="276"/>
      <c r="F21" s="414"/>
      <c r="G21" s="414"/>
      <c r="H21" s="420">
        <v>52026</v>
      </c>
      <c r="I21" s="420">
        <v>697771</v>
      </c>
      <c r="J21" s="420">
        <v>1066844</v>
      </c>
      <c r="K21" s="420">
        <v>1167548</v>
      </c>
      <c r="L21" s="420">
        <v>291481</v>
      </c>
      <c r="M21" s="420">
        <v>514374</v>
      </c>
      <c r="N21" s="420">
        <v>759289</v>
      </c>
      <c r="O21" s="420">
        <v>1037678</v>
      </c>
    </row>
    <row r="22" spans="2:15">
      <c r="B22" s="423" t="s">
        <v>205</v>
      </c>
      <c r="D22" s="423" t="s">
        <v>164</v>
      </c>
      <c r="E22" s="276"/>
      <c r="F22" s="414"/>
      <c r="G22" s="414"/>
      <c r="H22" s="420">
        <v>-74096</v>
      </c>
      <c r="I22" s="420">
        <v>-810305</v>
      </c>
      <c r="J22" s="420">
        <v>-683344</v>
      </c>
      <c r="K22" s="420">
        <v>-508608</v>
      </c>
      <c r="L22" s="420">
        <v>-182549</v>
      </c>
      <c r="M22" s="420">
        <v>-357560</v>
      </c>
      <c r="N22" s="420">
        <v>-537880</v>
      </c>
      <c r="O22" s="420">
        <v>-603007</v>
      </c>
    </row>
    <row r="23" spans="2:15">
      <c r="B23" s="424" t="s">
        <v>206</v>
      </c>
      <c r="D23" s="425" t="s">
        <v>33</v>
      </c>
      <c r="E23" s="276"/>
      <c r="F23" s="414"/>
      <c r="G23" s="414"/>
      <c r="H23" s="532">
        <f t="shared" ref="H23" si="8">H19+H22</f>
        <v>699047</v>
      </c>
      <c r="I23" s="532">
        <v>4195848</v>
      </c>
      <c r="J23" s="532">
        <v>5489972</v>
      </c>
      <c r="K23" s="532">
        <v>4820057</v>
      </c>
      <c r="L23" s="532">
        <f>L19+L22</f>
        <v>1626680</v>
      </c>
      <c r="M23" s="532">
        <v>3079857</v>
      </c>
      <c r="N23" s="532">
        <v>4557140</v>
      </c>
      <c r="O23" s="532">
        <f>O19+O22</f>
        <v>5054133</v>
      </c>
    </row>
    <row r="24" spans="2:15">
      <c r="B24" s="423" t="s">
        <v>207</v>
      </c>
      <c r="D24" s="428" t="s">
        <v>34</v>
      </c>
      <c r="E24" s="276"/>
      <c r="F24" s="414"/>
      <c r="G24" s="414"/>
      <c r="H24" s="429">
        <f t="shared" ref="H24" si="9">SUM(H25:H26)</f>
        <v>-382909</v>
      </c>
      <c r="I24" s="429">
        <v>-2755849</v>
      </c>
      <c r="J24" s="429">
        <v>-3202686</v>
      </c>
      <c r="K24" s="429">
        <v>-3225380</v>
      </c>
      <c r="L24" s="429">
        <f>SUM(L25:L26)</f>
        <v>-917616</v>
      </c>
      <c r="M24" s="429">
        <v>-1746769</v>
      </c>
      <c r="N24" s="429">
        <v>-2555203</v>
      </c>
      <c r="O24" s="429">
        <f>SUM(O25:O26)</f>
        <v>-3221420</v>
      </c>
    </row>
    <row r="25" spans="2:15">
      <c r="B25" s="422" t="s">
        <v>208</v>
      </c>
      <c r="D25" s="422" t="s">
        <v>165</v>
      </c>
      <c r="E25" s="276"/>
      <c r="F25" s="414"/>
      <c r="G25" s="414"/>
      <c r="H25" s="420">
        <v>-330883</v>
      </c>
      <c r="I25" s="420">
        <v>-2058078</v>
      </c>
      <c r="J25" s="420">
        <v>-2135842</v>
      </c>
      <c r="K25" s="420">
        <v>-2080725</v>
      </c>
      <c r="L25" s="420">
        <v>-631850</v>
      </c>
      <c r="M25" s="420">
        <v>-1242481</v>
      </c>
      <c r="N25" s="420">
        <v>-1810802</v>
      </c>
      <c r="O25" s="420">
        <v>-2204089</v>
      </c>
    </row>
    <row r="26" spans="2:15">
      <c r="B26" s="422" t="s">
        <v>209</v>
      </c>
      <c r="D26" s="422" t="s">
        <v>1191</v>
      </c>
      <c r="E26" s="276"/>
      <c r="F26" s="414"/>
      <c r="G26" s="414"/>
      <c r="H26" s="420">
        <f t="shared" ref="H26" si="10">-H21</f>
        <v>-52026</v>
      </c>
      <c r="I26" s="420">
        <v>-697771</v>
      </c>
      <c r="J26" s="420">
        <v>-1066844</v>
      </c>
      <c r="K26" s="420">
        <v>-1144655</v>
      </c>
      <c r="L26" s="420">
        <v>-285766</v>
      </c>
      <c r="M26" s="420">
        <v>-504288</v>
      </c>
      <c r="N26" s="420">
        <v>-744401</v>
      </c>
      <c r="O26" s="420">
        <v>-1017331</v>
      </c>
    </row>
    <row r="27" spans="2:15">
      <c r="B27" s="423" t="s">
        <v>210</v>
      </c>
      <c r="D27" s="428" t="s">
        <v>167</v>
      </c>
      <c r="E27" s="276"/>
      <c r="F27" s="414"/>
      <c r="G27" s="414"/>
      <c r="H27" s="429">
        <f>SUM(H28:H28)</f>
        <v>-85938</v>
      </c>
      <c r="I27" s="429">
        <v>-764585</v>
      </c>
      <c r="J27" s="429">
        <v>-1276619</v>
      </c>
      <c r="K27" s="429">
        <v>-608755</v>
      </c>
      <c r="L27" s="429">
        <f>SUM(L28:L29)</f>
        <v>-540428</v>
      </c>
      <c r="M27" s="429">
        <v>-768852</v>
      </c>
      <c r="N27" s="429">
        <v>-1132192</v>
      </c>
      <c r="O27" s="429">
        <f>SUM(O28:O29)</f>
        <v>-1133420</v>
      </c>
    </row>
    <row r="28" spans="2:15">
      <c r="B28" s="422" t="s">
        <v>211</v>
      </c>
      <c r="D28" s="422" t="s">
        <v>168</v>
      </c>
      <c r="E28" s="276"/>
      <c r="F28" s="414"/>
      <c r="G28" s="414"/>
      <c r="H28" s="420">
        <v>-85938</v>
      </c>
      <c r="I28" s="420">
        <v>-765095</v>
      </c>
      <c r="J28" s="420">
        <v>-1284406</v>
      </c>
      <c r="K28" s="420">
        <v>-611828</v>
      </c>
      <c r="L28" s="420">
        <v>-541167</v>
      </c>
      <c r="M28" s="420">
        <v>-771453</v>
      </c>
      <c r="N28" s="420">
        <v>-1141538</v>
      </c>
      <c r="O28" s="420">
        <v>-1146214</v>
      </c>
    </row>
    <row r="29" spans="2:15">
      <c r="B29" s="534" t="s">
        <v>214</v>
      </c>
      <c r="D29" s="534" t="s">
        <v>171</v>
      </c>
      <c r="E29" s="276"/>
      <c r="F29" s="414"/>
      <c r="G29" s="414"/>
      <c r="H29" s="420" t="s">
        <v>355</v>
      </c>
      <c r="I29" s="420">
        <v>510</v>
      </c>
      <c r="J29" s="420">
        <v>7787</v>
      </c>
      <c r="K29" s="420">
        <v>3073</v>
      </c>
      <c r="L29" s="420">
        <v>739</v>
      </c>
      <c r="M29" s="420">
        <v>2601</v>
      </c>
      <c r="N29" s="420">
        <v>9346</v>
      </c>
      <c r="O29" s="420">
        <v>12794</v>
      </c>
    </row>
    <row r="30" spans="2:15">
      <c r="B30" s="424" t="s">
        <v>215</v>
      </c>
      <c r="D30" s="425" t="s">
        <v>172</v>
      </c>
      <c r="E30" s="276"/>
      <c r="F30" s="414"/>
      <c r="G30" s="414">
        <f t="shared" ref="G30:H30" si="11">SUM(G23,G24,G27,G29)</f>
        <v>0</v>
      </c>
      <c r="H30" s="440">
        <f t="shared" si="11"/>
        <v>230200</v>
      </c>
      <c r="I30" s="440">
        <v>675414</v>
      </c>
      <c r="J30" s="440">
        <v>1010667</v>
      </c>
      <c r="K30" s="440">
        <v>985922</v>
      </c>
      <c r="L30" s="440">
        <f>SUM(L23,L24,L27)</f>
        <v>168636</v>
      </c>
      <c r="M30" s="440">
        <v>564236</v>
      </c>
      <c r="N30" s="440">
        <v>869745</v>
      </c>
      <c r="O30" s="440">
        <f>SUM(O23,O24,O27)</f>
        <v>699293</v>
      </c>
    </row>
    <row r="31" spans="2:15">
      <c r="B31" s="442" t="s">
        <v>216</v>
      </c>
      <c r="D31" s="442" t="s">
        <v>35</v>
      </c>
      <c r="E31" s="276"/>
      <c r="F31" s="414"/>
      <c r="G31" s="414"/>
      <c r="H31" s="420">
        <v>-7465</v>
      </c>
      <c r="I31" s="420">
        <v>-156918</v>
      </c>
      <c r="J31" s="420">
        <v>-268771</v>
      </c>
      <c r="K31" s="420">
        <v>-1041767</v>
      </c>
      <c r="L31" s="420">
        <v>-118313</v>
      </c>
      <c r="M31" s="420">
        <v>-242919</v>
      </c>
      <c r="N31" s="420">
        <v>-437086</v>
      </c>
      <c r="O31" s="420">
        <v>-1079037</v>
      </c>
    </row>
    <row r="32" spans="2:15">
      <c r="B32" s="423" t="s">
        <v>217</v>
      </c>
      <c r="D32" s="423" t="s">
        <v>1655</v>
      </c>
      <c r="E32" s="276"/>
      <c r="F32" s="414"/>
      <c r="G32" s="414"/>
      <c r="H32" s="420">
        <v>-75738</v>
      </c>
      <c r="I32" s="420">
        <v>-175752</v>
      </c>
      <c r="J32" s="420">
        <v>-259072</v>
      </c>
      <c r="K32" s="420">
        <v>23530</v>
      </c>
      <c r="L32" s="420">
        <v>-19477</v>
      </c>
      <c r="M32" s="420">
        <v>-109673</v>
      </c>
      <c r="N32" s="420">
        <v>-149838</v>
      </c>
      <c r="O32" s="420">
        <v>137657</v>
      </c>
    </row>
    <row r="33" spans="2:15" ht="13.5" thickBot="1">
      <c r="B33" s="443" t="s">
        <v>218</v>
      </c>
      <c r="D33" s="444" t="s">
        <v>173</v>
      </c>
      <c r="E33" s="276"/>
      <c r="F33" s="414"/>
      <c r="G33" s="414"/>
      <c r="H33" s="445">
        <f t="shared" ref="H33" si="12">SUM(H30:H32)</f>
        <v>146997</v>
      </c>
      <c r="I33" s="445">
        <v>342744</v>
      </c>
      <c r="J33" s="445">
        <v>482824</v>
      </c>
      <c r="K33" s="445">
        <v>-32315</v>
      </c>
      <c r="L33" s="445">
        <f>SUM(L30:L32)</f>
        <v>30846</v>
      </c>
      <c r="M33" s="445">
        <v>211644</v>
      </c>
      <c r="N33" s="445">
        <v>282821</v>
      </c>
      <c r="O33" s="445">
        <f>SUM(O30:O32)</f>
        <v>-242087</v>
      </c>
    </row>
    <row r="34" spans="2:15" ht="13.5" thickTop="1">
      <c r="E34" s="201"/>
      <c r="F34" s="276"/>
      <c r="G34" s="276"/>
      <c r="H34" s="276"/>
      <c r="I34" s="276"/>
      <c r="J34" s="276"/>
      <c r="K34" s="276"/>
      <c r="L34" s="276"/>
      <c r="M34" s="276"/>
      <c r="N34" s="276"/>
      <c r="O34" s="276"/>
    </row>
    <row r="35" spans="2:15" ht="39.950000000000003" customHeight="1">
      <c r="D35" s="366" t="s">
        <v>100</v>
      </c>
      <c r="E35" s="201"/>
      <c r="H35" s="311">
        <v>2021</v>
      </c>
      <c r="I35" s="311">
        <v>2022</v>
      </c>
      <c r="J35" s="311">
        <v>2023</v>
      </c>
      <c r="K35" s="620" t="s">
        <v>1817</v>
      </c>
      <c r="L35" s="312" t="str">
        <f>L$6</f>
        <v>1T25</v>
      </c>
      <c r="M35" s="312" t="s">
        <v>1693</v>
      </c>
      <c r="N35" s="312" t="s">
        <v>1721</v>
      </c>
      <c r="O35" s="311">
        <v>2025</v>
      </c>
    </row>
    <row r="36" spans="2:15">
      <c r="D36" s="199" t="s">
        <v>101</v>
      </c>
      <c r="E36" s="201"/>
      <c r="H36" s="420">
        <v>11360</v>
      </c>
      <c r="I36" s="420">
        <v>122815</v>
      </c>
      <c r="J36" s="420">
        <v>129776</v>
      </c>
      <c r="K36" s="420">
        <v>136530</v>
      </c>
      <c r="L36" s="420">
        <v>38460</v>
      </c>
      <c r="M36" s="420">
        <v>58921</v>
      </c>
      <c r="N36" s="420">
        <v>39984</v>
      </c>
      <c r="O36" s="420">
        <v>181340</v>
      </c>
    </row>
    <row r="37" spans="2:15">
      <c r="D37" s="199" t="s">
        <v>102</v>
      </c>
      <c r="E37" s="201"/>
      <c r="H37" s="420">
        <v>274466</v>
      </c>
      <c r="I37" s="420">
        <v>1654339</v>
      </c>
      <c r="J37" s="420">
        <v>1690390</v>
      </c>
      <c r="K37" s="420">
        <v>1632588</v>
      </c>
      <c r="L37" s="420">
        <v>503663</v>
      </c>
      <c r="M37" s="420">
        <v>483576</v>
      </c>
      <c r="N37" s="420">
        <v>428094</v>
      </c>
      <c r="O37" s="420">
        <v>1703513</v>
      </c>
    </row>
    <row r="38" spans="2:15">
      <c r="D38" s="199" t="s">
        <v>552</v>
      </c>
      <c r="E38" s="201"/>
      <c r="H38" s="420">
        <v>2456</v>
      </c>
      <c r="I38" s="420">
        <v>14078</v>
      </c>
      <c r="J38" s="420">
        <v>15306</v>
      </c>
      <c r="K38" s="420">
        <v>11617</v>
      </c>
      <c r="L38" s="420">
        <v>3436</v>
      </c>
      <c r="M38" s="420">
        <v>1799</v>
      </c>
      <c r="N38" s="420">
        <v>2360</v>
      </c>
      <c r="O38" s="420">
        <v>10446</v>
      </c>
    </row>
    <row r="39" spans="2:15">
      <c r="D39" s="199" t="s">
        <v>106</v>
      </c>
      <c r="E39" s="201"/>
      <c r="H39" s="420">
        <v>4461</v>
      </c>
      <c r="I39" s="420">
        <v>105833</v>
      </c>
      <c r="J39" s="420">
        <v>130334</v>
      </c>
      <c r="K39" s="420">
        <v>143625</v>
      </c>
      <c r="L39" s="420">
        <v>38328</v>
      </c>
      <c r="M39" s="420">
        <v>39501</v>
      </c>
      <c r="N39" s="420">
        <v>40003</v>
      </c>
      <c r="O39" s="420">
        <v>159007</v>
      </c>
    </row>
    <row r="40" spans="2:15">
      <c r="D40" s="199" t="s">
        <v>107</v>
      </c>
      <c r="E40" s="201"/>
      <c r="H40" s="420">
        <v>27186</v>
      </c>
      <c r="I40" s="420">
        <v>138588</v>
      </c>
      <c r="J40" s="420">
        <v>114206</v>
      </c>
      <c r="K40" s="420">
        <v>87732</v>
      </c>
      <c r="L40" s="420">
        <v>22405</v>
      </c>
      <c r="M40" s="420">
        <v>21179</v>
      </c>
      <c r="N40" s="420">
        <v>23319</v>
      </c>
      <c r="O40" s="420">
        <v>90034</v>
      </c>
    </row>
    <row r="41" spans="2:15">
      <c r="D41" s="199" t="s">
        <v>561</v>
      </c>
      <c r="E41" s="201"/>
      <c r="H41" s="420">
        <v>31850</v>
      </c>
      <c r="I41" s="420">
        <v>450142</v>
      </c>
      <c r="J41" s="420">
        <v>890542</v>
      </c>
      <c r="K41" s="420">
        <v>87724</v>
      </c>
      <c r="L41" s="420">
        <v>408168</v>
      </c>
      <c r="M41" s="420">
        <v>70721</v>
      </c>
      <c r="N41" s="420">
        <v>231839</v>
      </c>
      <c r="O41" s="420">
        <v>532370</v>
      </c>
    </row>
    <row r="42" spans="2:15">
      <c r="D42" s="199" t="s">
        <v>543</v>
      </c>
      <c r="E42" s="201"/>
      <c r="H42" s="420">
        <v>2259</v>
      </c>
      <c r="I42" s="420">
        <v>41023</v>
      </c>
      <c r="J42" s="420">
        <v>28969</v>
      </c>
      <c r="K42" s="420">
        <v>15965</v>
      </c>
      <c r="L42" s="420">
        <v>8144</v>
      </c>
      <c r="M42" s="420">
        <v>7956</v>
      </c>
      <c r="N42" s="420">
        <v>6606</v>
      </c>
      <c r="O42" s="420">
        <v>25264</v>
      </c>
    </row>
    <row r="43" spans="2:15">
      <c r="D43" s="199" t="s">
        <v>560</v>
      </c>
      <c r="E43" s="201"/>
      <c r="G43" s="239">
        <v>-73560</v>
      </c>
      <c r="H43" s="420">
        <v>19077</v>
      </c>
      <c r="I43" s="420">
        <v>63385</v>
      </c>
      <c r="J43" s="420">
        <v>116843</v>
      </c>
      <c r="K43" s="420">
        <v>236553.12487</v>
      </c>
      <c r="L43" s="420">
        <v>41158</v>
      </c>
      <c r="M43" s="420">
        <v>44649</v>
      </c>
      <c r="N43" s="420">
        <v>43223.176590000003</v>
      </c>
      <c r="O43" s="420">
        <v>241519.05257</v>
      </c>
    </row>
    <row r="44" spans="2:15">
      <c r="D44" s="313" t="s">
        <v>1253</v>
      </c>
      <c r="E44" s="201"/>
      <c r="H44" s="448">
        <f t="shared" ref="H44" si="13">SUM(H36:H43)</f>
        <v>373115</v>
      </c>
      <c r="I44" s="448">
        <v>2590203</v>
      </c>
      <c r="J44" s="448">
        <v>3116366</v>
      </c>
      <c r="K44" s="448">
        <f>SUM(K36:K43)</f>
        <v>2352334.1248699999</v>
      </c>
      <c r="L44" s="448">
        <f>SUM(L36:L43)</f>
        <v>1063762</v>
      </c>
      <c r="M44" s="448">
        <v>728302</v>
      </c>
      <c r="N44" s="448">
        <v>815428.17659000005</v>
      </c>
      <c r="O44" s="448">
        <f>SUM(O36:O43)</f>
        <v>2943493.0525699998</v>
      </c>
    </row>
    <row r="45" spans="2:15">
      <c r="D45" s="199" t="s">
        <v>127</v>
      </c>
      <c r="E45" s="201"/>
      <c r="H45" s="420">
        <v>35222</v>
      </c>
      <c r="I45" s="420">
        <v>232460</v>
      </c>
      <c r="J45" s="420">
        <v>296095</v>
      </c>
      <c r="K45" s="420">
        <v>337146</v>
      </c>
      <c r="L45" s="420">
        <v>108516</v>
      </c>
      <c r="M45" s="420">
        <v>110753</v>
      </c>
      <c r="N45" s="420">
        <v>116233</v>
      </c>
      <c r="O45" s="420">
        <v>394016</v>
      </c>
    </row>
    <row r="46" spans="2:15">
      <c r="D46" s="313" t="s">
        <v>115</v>
      </c>
      <c r="E46" s="201"/>
      <c r="H46" s="448">
        <f t="shared" ref="H46" si="14">H44+H45</f>
        <v>408337</v>
      </c>
      <c r="I46" s="448">
        <v>2822663</v>
      </c>
      <c r="J46" s="448">
        <v>3412461</v>
      </c>
      <c r="K46" s="448">
        <f>K44+K45</f>
        <v>2689480.1248699999</v>
      </c>
      <c r="L46" s="448">
        <f>L44+L45</f>
        <v>1172278</v>
      </c>
      <c r="M46" s="448">
        <v>839055</v>
      </c>
      <c r="N46" s="448">
        <v>931661.17659000005</v>
      </c>
      <c r="O46" s="448">
        <f>O44+O45</f>
        <v>3337509.0525699998</v>
      </c>
    </row>
    <row r="47" spans="2:15">
      <c r="E47" s="201"/>
      <c r="F47" s="276"/>
      <c r="G47" s="276"/>
      <c r="H47" s="276"/>
      <c r="I47" s="276"/>
      <c r="J47" s="276"/>
      <c r="K47" s="276"/>
      <c r="L47" s="276"/>
      <c r="M47" s="276"/>
      <c r="N47" s="276"/>
      <c r="O47" s="276"/>
    </row>
    <row r="48" spans="2:15" ht="39.950000000000003" customHeight="1">
      <c r="D48" s="366" t="s">
        <v>541</v>
      </c>
      <c r="E48" s="201"/>
      <c r="H48" s="314">
        <v>2021</v>
      </c>
      <c r="I48" s="314">
        <v>2022</v>
      </c>
      <c r="J48" s="314">
        <v>2023</v>
      </c>
      <c r="K48" s="622" t="s">
        <v>1817</v>
      </c>
      <c r="L48" s="315" t="str">
        <f>L$6</f>
        <v>1T25</v>
      </c>
      <c r="M48" s="315" t="s">
        <v>1693</v>
      </c>
      <c r="N48" s="315" t="s">
        <v>1721</v>
      </c>
      <c r="O48" s="314">
        <v>2025</v>
      </c>
    </row>
    <row r="49" spans="4:77" ht="14.25">
      <c r="D49" s="316" t="s">
        <v>1760</v>
      </c>
      <c r="E49" s="201"/>
      <c r="G49" s="239">
        <v>136870</v>
      </c>
      <c r="H49" s="454">
        <f t="shared" ref="H49" si="15">SUM(H50:H52)</f>
        <v>647021</v>
      </c>
      <c r="I49" s="454">
        <v>3498077</v>
      </c>
      <c r="J49" s="454">
        <v>4423128</v>
      </c>
      <c r="K49" s="454">
        <f>SUM(K50:K52)</f>
        <v>3652508.7214899999</v>
      </c>
      <c r="L49" s="454">
        <f>SUM(L50:L52)</f>
        <v>1335199</v>
      </c>
      <c r="M49" s="454">
        <v>1230284</v>
      </c>
      <c r="N49" s="454">
        <v>1232368.2427200014</v>
      </c>
      <c r="O49" s="454">
        <f>SUM(O50:O52)</f>
        <v>4016455.1851000004</v>
      </c>
    </row>
    <row r="50" spans="4:77">
      <c r="D50" s="286" t="s">
        <v>1662</v>
      </c>
      <c r="E50" s="201"/>
      <c r="G50" s="239">
        <v>15972</v>
      </c>
      <c r="H50" s="420">
        <v>476208</v>
      </c>
      <c r="I50" s="420">
        <v>2844104</v>
      </c>
      <c r="J50" s="420">
        <v>3358401</v>
      </c>
      <c r="K50" s="420">
        <v>2300875</v>
      </c>
      <c r="L50" s="420">
        <v>1024064</v>
      </c>
      <c r="M50" s="420">
        <v>922228</v>
      </c>
      <c r="N50" s="420">
        <v>920237.10340000084</v>
      </c>
      <c r="O50" s="420">
        <v>2634181</v>
      </c>
    </row>
    <row r="51" spans="4:77">
      <c r="D51" s="286" t="s">
        <v>1663</v>
      </c>
      <c r="E51" s="201"/>
      <c r="G51" s="239">
        <v>-3937</v>
      </c>
      <c r="H51" s="420">
        <v>244909</v>
      </c>
      <c r="I51" s="420">
        <v>1464278</v>
      </c>
      <c r="J51" s="420">
        <v>1748071</v>
      </c>
      <c r="K51" s="420">
        <v>1860241.7214899999</v>
      </c>
      <c r="L51" s="420">
        <v>493684</v>
      </c>
      <c r="M51" s="420">
        <v>483067</v>
      </c>
      <c r="N51" s="420">
        <v>492451.01304000034</v>
      </c>
      <c r="O51" s="420">
        <v>1985281.1851000001</v>
      </c>
    </row>
    <row r="52" spans="4:77">
      <c r="D52" s="286" t="s">
        <v>99</v>
      </c>
      <c r="E52" s="201"/>
      <c r="H52" s="420">
        <v>-74096</v>
      </c>
      <c r="I52" s="420">
        <v>-810305</v>
      </c>
      <c r="J52" s="420">
        <v>-683344</v>
      </c>
      <c r="K52" s="420">
        <v>-508608</v>
      </c>
      <c r="L52" s="420">
        <v>-182549</v>
      </c>
      <c r="M52" s="420">
        <v>-175011</v>
      </c>
      <c r="N52" s="420">
        <v>-180319.87371999992</v>
      </c>
      <c r="O52" s="420">
        <v>-603007</v>
      </c>
    </row>
    <row r="53" spans="4:77" s="230" customFormat="1" ht="14.25">
      <c r="D53" s="317" t="s">
        <v>1757</v>
      </c>
      <c r="E53" s="535"/>
      <c r="H53" s="536">
        <f t="shared" ref="H53" si="16">-H44</f>
        <v>-373115</v>
      </c>
      <c r="I53" s="536">
        <v>-2590203</v>
      </c>
      <c r="J53" s="536">
        <v>-3116366</v>
      </c>
      <c r="K53" s="536">
        <f>-K44</f>
        <v>-2352334.1248699999</v>
      </c>
      <c r="L53" s="536">
        <f>-L44</f>
        <v>-1063762</v>
      </c>
      <c r="M53" s="536">
        <v>-728302</v>
      </c>
      <c r="N53" s="536">
        <v>-815428.17659000005</v>
      </c>
      <c r="O53" s="536">
        <f>-O44</f>
        <v>-2943493.0525699998</v>
      </c>
    </row>
    <row r="54" spans="4:77" ht="14.25">
      <c r="D54" s="282" t="s">
        <v>1755</v>
      </c>
      <c r="E54" s="201"/>
      <c r="H54" s="283">
        <f t="shared" ref="H54" si="17">SUM(H49,H53)</f>
        <v>273906</v>
      </c>
      <c r="I54" s="283">
        <v>907874</v>
      </c>
      <c r="J54" s="283">
        <v>1306762</v>
      </c>
      <c r="K54" s="283">
        <f>SUM(K49,K53)</f>
        <v>1300174.59662</v>
      </c>
      <c r="L54" s="283">
        <f>SUM(L49,L53)</f>
        <v>271437</v>
      </c>
      <c r="M54" s="283">
        <v>501982</v>
      </c>
      <c r="N54" s="283">
        <v>416940.06613000133</v>
      </c>
      <c r="O54" s="283">
        <f>SUM(O49,O53)</f>
        <v>1072962.1325300005</v>
      </c>
    </row>
    <row r="55" spans="4:77">
      <c r="D55" s="318" t="s">
        <v>1241</v>
      </c>
      <c r="E55" s="201"/>
      <c r="G55" s="409">
        <f>G31</f>
        <v>0</v>
      </c>
      <c r="H55" s="460">
        <f t="shared" ref="H55" si="18">H54/H49</f>
        <v>0.42333401852490105</v>
      </c>
      <c r="I55" s="460">
        <v>0.2595351674648671</v>
      </c>
      <c r="J55" s="460">
        <v>0.29543843180663099</v>
      </c>
      <c r="K55" s="460">
        <f>K54/K49</f>
        <v>0.35596755429227511</v>
      </c>
      <c r="L55" s="460">
        <f>L54/L49</f>
        <v>0.203293291861363</v>
      </c>
      <c r="M55" s="460">
        <v>0.40802123737283424</v>
      </c>
      <c r="N55" s="460">
        <v>0.33832425380400821</v>
      </c>
      <c r="O55" s="460">
        <f>O54/O49</f>
        <v>0.26714156714866627</v>
      </c>
    </row>
    <row r="56" spans="4:77">
      <c r="D56" s="286" t="s">
        <v>1242</v>
      </c>
      <c r="E56" s="201"/>
      <c r="K56" s="420">
        <v>1167548.1339799999</v>
      </c>
      <c r="L56" s="420">
        <v>291481</v>
      </c>
      <c r="M56" s="420">
        <v>222893</v>
      </c>
      <c r="N56" s="420">
        <v>244915.05374999996</v>
      </c>
      <c r="O56" s="420">
        <v>1037677.9773176435</v>
      </c>
      <c r="AO56" s="276"/>
      <c r="AQ56" s="276"/>
      <c r="AS56" s="276"/>
      <c r="AU56" s="276"/>
      <c r="AW56" s="276"/>
      <c r="AY56" s="276"/>
      <c r="BA56" s="276"/>
      <c r="BC56" s="276"/>
      <c r="BE56" s="276"/>
      <c r="BG56" s="276"/>
      <c r="BI56" s="276"/>
      <c r="BK56" s="276"/>
      <c r="BM56" s="276"/>
      <c r="BO56" s="276"/>
      <c r="BQ56" s="276"/>
      <c r="BS56" s="276"/>
      <c r="BU56" s="276"/>
      <c r="BW56" s="276"/>
      <c r="BY56" s="276"/>
    </row>
    <row r="57" spans="4:77">
      <c r="D57" s="286" t="s">
        <v>1243</v>
      </c>
      <c r="E57" s="201"/>
      <c r="K57" s="420">
        <v>-1144655.0333</v>
      </c>
      <c r="L57" s="420">
        <v>-285766</v>
      </c>
      <c r="M57" s="420">
        <v>-218522</v>
      </c>
      <c r="N57" s="420">
        <v>-240113.03302999993</v>
      </c>
      <c r="O57" s="420">
        <v>-1017331.3502337681</v>
      </c>
      <c r="AO57" s="276"/>
      <c r="AQ57" s="276"/>
      <c r="AS57" s="276"/>
      <c r="AU57" s="276"/>
      <c r="AW57" s="276"/>
      <c r="AY57" s="276"/>
      <c r="BA57" s="276"/>
      <c r="BC57" s="276"/>
      <c r="BE57" s="276"/>
      <c r="BG57" s="276"/>
      <c r="BI57" s="276"/>
      <c r="BK57" s="276"/>
      <c r="BM57" s="276"/>
      <c r="BO57" s="276"/>
      <c r="BQ57" s="276"/>
      <c r="BS57" s="276"/>
      <c r="BU57" s="276"/>
      <c r="BW57" s="276"/>
      <c r="BY57" s="276"/>
    </row>
    <row r="58" spans="4:77">
      <c r="D58" s="282" t="s">
        <v>1244</v>
      </c>
      <c r="E58" s="201"/>
      <c r="H58" s="283">
        <f t="shared" ref="H58" si="19">H54</f>
        <v>273906</v>
      </c>
      <c r="I58" s="283">
        <v>907874</v>
      </c>
      <c r="J58" s="283">
        <v>1306762</v>
      </c>
      <c r="K58" s="283">
        <f>SUM(K54,K56:K57)</f>
        <v>1323067.6972999999</v>
      </c>
      <c r="L58" s="283">
        <f>SUM(L54,L56:L57)</f>
        <v>277152</v>
      </c>
      <c r="M58" s="283">
        <v>506353</v>
      </c>
      <c r="N58" s="283">
        <v>421742.08685000136</v>
      </c>
      <c r="O58" s="283">
        <f>SUM(O54,O56:O57)</f>
        <v>1093308.7596138758</v>
      </c>
    </row>
    <row r="59" spans="4:77">
      <c r="D59" s="318" t="s">
        <v>1743</v>
      </c>
      <c r="E59" s="201"/>
      <c r="G59" s="409"/>
      <c r="H59" s="460">
        <f t="shared" ref="H59:M59" si="20">H58/H49</f>
        <v>0.42333401852490105</v>
      </c>
      <c r="I59" s="460">
        <v>0.2595351674648671</v>
      </c>
      <c r="J59" s="460">
        <v>0.29543843180663099</v>
      </c>
      <c r="K59" s="460">
        <f>K58/K49</f>
        <v>0.36223532869765995</v>
      </c>
      <c r="L59" s="460">
        <f t="shared" si="20"/>
        <v>0.20757355270637559</v>
      </c>
      <c r="M59" s="460">
        <f t="shared" si="20"/>
        <v>0.41157407557929715</v>
      </c>
      <c r="N59" s="460">
        <v>0.34222083321391034</v>
      </c>
      <c r="O59" s="460">
        <f>O58/O49</f>
        <v>0.27220738418040008</v>
      </c>
    </row>
    <row r="60" spans="4:77">
      <c r="D60" s="286" t="s">
        <v>85</v>
      </c>
      <c r="E60" s="201"/>
      <c r="G60" s="409">
        <f>G33</f>
        <v>0</v>
      </c>
      <c r="H60" s="276">
        <v>-5197</v>
      </c>
      <c r="I60" s="276">
        <v>-156918.20000000001</v>
      </c>
      <c r="J60" s="276">
        <v>-268770.71679000003</v>
      </c>
      <c r="K60" s="276">
        <v>-1041767</v>
      </c>
      <c r="L60" s="276">
        <v>-118313</v>
      </c>
      <c r="M60" s="276">
        <v>-124606.44870000012</v>
      </c>
      <c r="N60" s="276">
        <v>-194166.93887000001</v>
      </c>
      <c r="O60" s="276">
        <v>-1079037</v>
      </c>
    </row>
    <row r="61" spans="4:77">
      <c r="D61" s="286" t="s">
        <v>1183</v>
      </c>
      <c r="E61" s="201"/>
      <c r="G61" s="409"/>
      <c r="H61" s="276">
        <v>-79394</v>
      </c>
      <c r="I61" s="276">
        <v>-175752</v>
      </c>
      <c r="J61" s="276">
        <v>-259071.67149000004</v>
      </c>
      <c r="K61" s="276">
        <v>23530</v>
      </c>
      <c r="L61" s="276">
        <v>-19477</v>
      </c>
      <c r="M61" s="276">
        <v>-90195.817919999987</v>
      </c>
      <c r="N61" s="276">
        <v>-40164.774430000034</v>
      </c>
      <c r="O61" s="276">
        <v>137657</v>
      </c>
    </row>
    <row r="62" spans="4:77">
      <c r="D62" s="286" t="s">
        <v>1184</v>
      </c>
      <c r="E62" s="201"/>
      <c r="G62" s="409"/>
      <c r="H62" s="276">
        <f t="shared" ref="H62" si="21">-H45</f>
        <v>-35222</v>
      </c>
      <c r="I62" s="276">
        <v>-232460</v>
      </c>
      <c r="J62" s="276">
        <v>-296095</v>
      </c>
      <c r="K62" s="276">
        <v>-337146</v>
      </c>
      <c r="L62" s="276">
        <v>-108516</v>
      </c>
      <c r="M62" s="276">
        <v>-110753</v>
      </c>
      <c r="N62" s="276">
        <v>-116233</v>
      </c>
      <c r="O62" s="276">
        <v>-394016</v>
      </c>
    </row>
    <row r="63" spans="4:77">
      <c r="D63" s="316" t="s">
        <v>86</v>
      </c>
      <c r="E63" s="201"/>
      <c r="H63" s="453">
        <f t="shared" ref="H63" si="22">SUM(H54,H60:H62)</f>
        <v>154093</v>
      </c>
      <c r="I63" s="453">
        <v>342743.8</v>
      </c>
      <c r="J63" s="453">
        <v>482824.61171999993</v>
      </c>
      <c r="K63" s="453">
        <f>SUM(K58,K60:K62)</f>
        <v>-32315.302700000117</v>
      </c>
      <c r="L63" s="453">
        <f>SUM(L58,L60:L62)</f>
        <v>30846</v>
      </c>
      <c r="M63" s="453">
        <v>180797.73337999987</v>
      </c>
      <c r="N63" s="453">
        <v>71177.373550001299</v>
      </c>
      <c r="O63" s="453">
        <f>SUM(O58,O60:O62)</f>
        <v>-242087.24038612423</v>
      </c>
    </row>
    <row r="64" spans="4:77">
      <c r="D64" s="286" t="s">
        <v>1759</v>
      </c>
      <c r="E64" s="201"/>
      <c r="F64" s="319"/>
      <c r="H64" s="319"/>
      <c r="I64" s="319"/>
      <c r="J64" s="319"/>
      <c r="K64" s="319"/>
      <c r="L64" s="319"/>
      <c r="M64" s="319"/>
      <c r="N64" s="319"/>
      <c r="O64" s="319"/>
    </row>
    <row r="65" spans="4:15">
      <c r="D65" s="286" t="s">
        <v>1753</v>
      </c>
      <c r="E65" s="201"/>
      <c r="F65" s="319"/>
      <c r="H65" s="319"/>
      <c r="I65" s="319"/>
      <c r="J65" s="319"/>
      <c r="K65" s="319"/>
      <c r="L65" s="319"/>
      <c r="M65" s="319"/>
      <c r="N65" s="319"/>
      <c r="O65" s="319"/>
    </row>
    <row r="66" spans="4:15">
      <c r="E66" s="201"/>
      <c r="F66" s="319"/>
      <c r="H66" s="319"/>
      <c r="I66" s="319"/>
      <c r="J66" s="319"/>
      <c r="K66" s="319"/>
      <c r="L66" s="319"/>
      <c r="M66" s="319"/>
      <c r="N66" s="319"/>
      <c r="O66" s="319"/>
    </row>
    <row r="67" spans="4:15">
      <c r="D67" s="286"/>
      <c r="E67" s="201"/>
      <c r="F67" s="319"/>
      <c r="H67" s="319"/>
      <c r="I67" s="319"/>
      <c r="J67" s="319"/>
      <c r="K67" s="319"/>
      <c r="L67" s="319"/>
      <c r="M67" s="319"/>
      <c r="N67" s="319"/>
      <c r="O67" s="319"/>
    </row>
    <row r="68" spans="4:15" ht="30" customHeight="1">
      <c r="D68" s="282" t="s">
        <v>1544</v>
      </c>
      <c r="E68" s="201"/>
      <c r="H68" s="311">
        <v>2021</v>
      </c>
      <c r="I68" s="311">
        <v>2022</v>
      </c>
      <c r="J68" s="311">
        <v>2023</v>
      </c>
      <c r="K68" s="623" t="s">
        <v>1810</v>
      </c>
      <c r="L68" s="285" t="str">
        <f>L48</f>
        <v>1T25</v>
      </c>
      <c r="M68" s="285" t="s">
        <v>1693</v>
      </c>
      <c r="N68" s="285" t="s">
        <v>1721</v>
      </c>
      <c r="O68" s="311">
        <f>O48</f>
        <v>2025</v>
      </c>
    </row>
    <row r="69" spans="4:15">
      <c r="D69" s="317" t="s">
        <v>544</v>
      </c>
      <c r="E69" s="201"/>
      <c r="H69" s="438" t="s">
        <v>553</v>
      </c>
      <c r="I69" s="438">
        <v>907874</v>
      </c>
      <c r="J69" s="438">
        <v>1306762</v>
      </c>
      <c r="K69" s="438">
        <f>K58</f>
        <v>1323067.6972999999</v>
      </c>
      <c r="L69" s="438">
        <f>SUM(K58:L58)</f>
        <v>1600219.6972999999</v>
      </c>
      <c r="M69" s="438">
        <f>SUM(K58:M58)</f>
        <v>2106572.6973000001</v>
      </c>
      <c r="N69" s="438">
        <v>1617041.0868500015</v>
      </c>
      <c r="O69" s="438">
        <f>O58</f>
        <v>1093308.7596138758</v>
      </c>
    </row>
    <row r="70" spans="4:15">
      <c r="D70" s="317" t="s">
        <v>94</v>
      </c>
      <c r="E70" s="201"/>
      <c r="H70" s="465">
        <f t="shared" ref="H70" si="23">SUM(H71:H72)</f>
        <v>3225388</v>
      </c>
      <c r="I70" s="465">
        <v>3285487</v>
      </c>
      <c r="J70" s="465">
        <v>3679756</v>
      </c>
      <c r="K70" s="465">
        <f>SUM(K71:K72)</f>
        <v>6654828</v>
      </c>
      <c r="L70" s="465">
        <f>SUM(L71:L72)</f>
        <v>6879667</v>
      </c>
      <c r="M70" s="465">
        <v>7065579</v>
      </c>
      <c r="N70" s="465">
        <v>7222154</v>
      </c>
      <c r="O70" s="465">
        <f>SUM(O71:O72)</f>
        <v>7648733</v>
      </c>
    </row>
    <row r="71" spans="4:15">
      <c r="D71" s="286" t="s">
        <v>126</v>
      </c>
      <c r="E71" s="201"/>
      <c r="H71" s="468">
        <f t="shared" ref="H71" si="24">H80</f>
        <v>3431822</v>
      </c>
      <c r="I71" s="468">
        <v>3477721</v>
      </c>
      <c r="J71" s="468">
        <v>4523066</v>
      </c>
      <c r="K71" s="468">
        <f>K80</f>
        <v>8045669</v>
      </c>
      <c r="L71" s="468">
        <v>8059583</v>
      </c>
      <c r="M71" s="468">
        <v>8225673</v>
      </c>
      <c r="N71" s="468">
        <v>8281518</v>
      </c>
      <c r="O71" s="468">
        <f>O80</f>
        <v>8513047</v>
      </c>
    </row>
    <row r="72" spans="4:15">
      <c r="D72" s="286" t="s">
        <v>95</v>
      </c>
      <c r="E72" s="201"/>
      <c r="H72" s="468">
        <f t="shared" ref="H72" si="25">SUM(H81:H83)</f>
        <v>-206434</v>
      </c>
      <c r="I72" s="468">
        <v>-192234</v>
      </c>
      <c r="J72" s="468">
        <v>-843310</v>
      </c>
      <c r="K72" s="468">
        <f>SUM(K81:K83)</f>
        <v>-1390841</v>
      </c>
      <c r="L72" s="468">
        <v>-1179916</v>
      </c>
      <c r="M72" s="468">
        <v>-1160094</v>
      </c>
      <c r="N72" s="468">
        <v>-1059364</v>
      </c>
      <c r="O72" s="468">
        <f>SUM(O81:O83)</f>
        <v>-864314</v>
      </c>
    </row>
    <row r="73" spans="4:15">
      <c r="D73" s="316" t="s">
        <v>1194</v>
      </c>
      <c r="E73" s="201"/>
      <c r="H73" s="548" t="s">
        <v>553</v>
      </c>
      <c r="I73" s="548">
        <v>3.6188799326778827</v>
      </c>
      <c r="J73" s="548">
        <v>2.8159343476470848</v>
      </c>
      <c r="K73" s="548">
        <f>K70/K69</f>
        <v>5.0298469334415667</v>
      </c>
      <c r="L73" s="548">
        <f t="shared" ref="L73:M73" si="26">L70/L69</f>
        <v>4.2992015481423236</v>
      </c>
      <c r="M73" s="548">
        <f t="shared" si="26"/>
        <v>3.3540636926776708</v>
      </c>
      <c r="N73" s="548">
        <v>4.4662773622337371</v>
      </c>
      <c r="O73" s="548">
        <f>O70/O69</f>
        <v>6.9959496187529915</v>
      </c>
    </row>
    <row r="74" spans="4:15">
      <c r="D74" s="286"/>
      <c r="E74" s="201"/>
    </row>
    <row r="75" spans="4:15" ht="14.25">
      <c r="D75" s="286" t="s">
        <v>1778</v>
      </c>
      <c r="E75" s="201"/>
    </row>
    <row r="76" spans="4:15">
      <c r="E76" s="201"/>
    </row>
    <row r="77" spans="4:15" ht="25.5">
      <c r="D77" s="287" t="s">
        <v>356</v>
      </c>
      <c r="E77" s="285">
        <f t="shared" ref="E77" si="27">E30</f>
        <v>0</v>
      </c>
      <c r="H77" s="615">
        <f>'AdR 4 '!H48</f>
        <v>2021</v>
      </c>
      <c r="I77" s="615">
        <v>2022</v>
      </c>
      <c r="J77" s="615">
        <v>2023</v>
      </c>
      <c r="K77" s="624" t="s">
        <v>1817</v>
      </c>
      <c r="L77" s="288" t="str">
        <f>'AdR 1 '!L48</f>
        <v>1T25</v>
      </c>
      <c r="M77" s="288" t="s">
        <v>1693</v>
      </c>
      <c r="N77" s="288" t="s">
        <v>1721</v>
      </c>
      <c r="O77" s="615">
        <v>2025</v>
      </c>
    </row>
    <row r="78" spans="4:15">
      <c r="D78" s="286" t="s">
        <v>346</v>
      </c>
      <c r="E78" s="276"/>
      <c r="H78" s="276">
        <f t="shared" ref="H78" si="28">H110</f>
        <v>64864</v>
      </c>
      <c r="I78" s="276">
        <v>3477721</v>
      </c>
      <c r="J78" s="276">
        <v>56865</v>
      </c>
      <c r="K78" s="276">
        <f>K110</f>
        <v>112556</v>
      </c>
      <c r="L78" s="276">
        <v>93602</v>
      </c>
      <c r="M78" s="276">
        <v>110731</v>
      </c>
      <c r="N78" s="276">
        <v>106948</v>
      </c>
      <c r="O78" s="276">
        <f>O110</f>
        <v>122411</v>
      </c>
    </row>
    <row r="79" spans="4:15">
      <c r="D79" s="286" t="s">
        <v>347</v>
      </c>
      <c r="E79" s="276"/>
      <c r="H79" s="276">
        <f t="shared" ref="H79" si="29">H118</f>
        <v>3366958</v>
      </c>
      <c r="I79" s="276">
        <v>0</v>
      </c>
      <c r="J79" s="276">
        <v>4466201</v>
      </c>
      <c r="K79" s="276">
        <f>K118</f>
        <v>7933113</v>
      </c>
      <c r="L79" s="276">
        <v>7965981</v>
      </c>
      <c r="M79" s="276">
        <v>8114942</v>
      </c>
      <c r="N79" s="276">
        <v>8174570</v>
      </c>
      <c r="O79" s="276">
        <f>O118</f>
        <v>8390636</v>
      </c>
    </row>
    <row r="80" spans="4:15">
      <c r="D80" s="334" t="s">
        <v>351</v>
      </c>
      <c r="E80" s="473"/>
      <c r="H80" s="474">
        <f t="shared" ref="H80" si="30">SUM(H78:H79)</f>
        <v>3431822</v>
      </c>
      <c r="I80" s="474">
        <v>3477721</v>
      </c>
      <c r="J80" s="474">
        <v>4523066</v>
      </c>
      <c r="K80" s="474">
        <f>SUM(K78:K79)</f>
        <v>8045669</v>
      </c>
      <c r="L80" s="474">
        <f>SUM(L78:L79)</f>
        <v>8059583</v>
      </c>
      <c r="M80" s="474">
        <v>8225673</v>
      </c>
      <c r="N80" s="474">
        <v>8281518</v>
      </c>
      <c r="O80" s="474">
        <f>SUM(O78:O79)</f>
        <v>8513047</v>
      </c>
    </row>
    <row r="81" spans="4:17">
      <c r="D81" s="286" t="s">
        <v>2</v>
      </c>
      <c r="E81" s="276"/>
      <c r="H81" s="414">
        <f t="shared" ref="H81" si="31">-H91</f>
        <v>-15370</v>
      </c>
      <c r="I81" s="414">
        <v>-87872</v>
      </c>
      <c r="J81" s="414">
        <v>-116527</v>
      </c>
      <c r="K81" s="414">
        <f>-K91</f>
        <v>-85267</v>
      </c>
      <c r="L81" s="414">
        <v>-67018</v>
      </c>
      <c r="M81" s="414">
        <v>-117222</v>
      </c>
      <c r="N81" s="414">
        <v>-72628</v>
      </c>
      <c r="O81" s="414">
        <f>-O91</f>
        <v>-118979</v>
      </c>
    </row>
    <row r="82" spans="4:17">
      <c r="D82" s="286" t="s">
        <v>353</v>
      </c>
      <c r="E82" s="276"/>
      <c r="H82" s="414">
        <f t="shared" ref="H82" si="32">-H92</f>
        <v>-191064</v>
      </c>
      <c r="I82" s="414">
        <v>-104362</v>
      </c>
      <c r="J82" s="414">
        <v>-599417</v>
      </c>
      <c r="K82" s="414">
        <f>-K92</f>
        <v>-937690</v>
      </c>
      <c r="L82" s="414">
        <v>-744367</v>
      </c>
      <c r="M82" s="414">
        <v>-652931</v>
      </c>
      <c r="N82" s="414">
        <v>-484714</v>
      </c>
      <c r="O82" s="414">
        <f>-O92</f>
        <v>-235393</v>
      </c>
    </row>
    <row r="83" spans="4:17">
      <c r="D83" s="286" t="s">
        <v>354</v>
      </c>
      <c r="E83" s="276"/>
      <c r="H83" s="414"/>
      <c r="I83" s="414">
        <v>0</v>
      </c>
      <c r="J83" s="414">
        <v>-127366</v>
      </c>
      <c r="K83" s="414">
        <f>-K99</f>
        <v>-367884</v>
      </c>
      <c r="L83" s="414">
        <v>-368531</v>
      </c>
      <c r="M83" s="414">
        <v>-389941</v>
      </c>
      <c r="N83" s="414">
        <v>-502022</v>
      </c>
      <c r="O83" s="414">
        <f>-O99</f>
        <v>-509942</v>
      </c>
    </row>
    <row r="84" spans="4:17">
      <c r="D84" s="335" t="s">
        <v>352</v>
      </c>
      <c r="E84" s="476"/>
      <c r="H84" s="477">
        <f t="shared" ref="H84" si="33">SUM(H80:H83)</f>
        <v>3225388</v>
      </c>
      <c r="I84" s="477">
        <v>3285487</v>
      </c>
      <c r="J84" s="477">
        <v>3679756</v>
      </c>
      <c r="K84" s="477">
        <f>SUM(K80:K83)</f>
        <v>6654828</v>
      </c>
      <c r="L84" s="477">
        <f>SUM(L80:L83)</f>
        <v>6879667</v>
      </c>
      <c r="M84" s="477">
        <v>7065579</v>
      </c>
      <c r="N84" s="477">
        <v>7222154</v>
      </c>
      <c r="O84" s="477">
        <f>SUM(O80:O83)</f>
        <v>7648733</v>
      </c>
    </row>
    <row r="85" spans="4:17">
      <c r="E85" s="201"/>
      <c r="L85" s="409"/>
      <c r="M85" s="409"/>
      <c r="N85" s="409"/>
      <c r="O85" s="409"/>
    </row>
    <row r="86" spans="4:17">
      <c r="E86" s="201"/>
    </row>
    <row r="87" spans="4:17">
      <c r="E87" s="201"/>
    </row>
    <row r="88" spans="4:17" ht="39.950000000000003" customHeight="1">
      <c r="D88" s="366" t="s">
        <v>1</v>
      </c>
      <c r="H88" s="479">
        <v>44561</v>
      </c>
      <c r="I88" s="479">
        <v>44926</v>
      </c>
      <c r="J88" s="479">
        <v>45291</v>
      </c>
      <c r="K88" s="479" t="s">
        <v>1801</v>
      </c>
      <c r="L88" s="478">
        <f>L$5</f>
        <v>45747</v>
      </c>
      <c r="M88" s="478">
        <v>45838</v>
      </c>
      <c r="N88" s="478">
        <v>45930</v>
      </c>
      <c r="O88" s="478">
        <f>O$5</f>
        <v>46022</v>
      </c>
    </row>
    <row r="89" spans="4:17">
      <c r="D89" s="480" t="s">
        <v>145</v>
      </c>
      <c r="F89" s="276"/>
      <c r="G89" s="276"/>
      <c r="H89" s="481">
        <f t="shared" ref="H89" si="34">H90+H97</f>
        <v>8180526</v>
      </c>
      <c r="I89" s="482">
        <v>10095455</v>
      </c>
      <c r="J89" s="482">
        <v>12797712</v>
      </c>
      <c r="K89" s="481">
        <v>12775229</v>
      </c>
      <c r="L89" s="481">
        <f>L90+L97</f>
        <v>15733979</v>
      </c>
      <c r="M89" s="481">
        <v>16206513</v>
      </c>
      <c r="N89" s="481">
        <v>16371048</v>
      </c>
      <c r="O89" s="481">
        <f>O90+O97</f>
        <v>13059177</v>
      </c>
      <c r="Q89" s="409"/>
    </row>
    <row r="90" spans="4:17">
      <c r="D90" s="483" t="s">
        <v>146</v>
      </c>
      <c r="F90" s="276"/>
      <c r="G90" s="276"/>
      <c r="H90" s="485">
        <f t="shared" ref="H90" si="35">SUM(H91:H96)</f>
        <v>866858</v>
      </c>
      <c r="I90" s="485">
        <v>1584350</v>
      </c>
      <c r="J90" s="485">
        <v>2562403</v>
      </c>
      <c r="K90" s="485">
        <v>1942375</v>
      </c>
      <c r="L90" s="484">
        <f>SUM(L91:L96)</f>
        <v>2834617</v>
      </c>
      <c r="M90" s="484">
        <v>3024588</v>
      </c>
      <c r="N90" s="484">
        <v>2766868</v>
      </c>
      <c r="O90" s="484">
        <f>SUM(O91:O96)</f>
        <v>1502851</v>
      </c>
    </row>
    <row r="91" spans="4:17">
      <c r="D91" s="486" t="s">
        <v>2</v>
      </c>
      <c r="F91" s="276"/>
      <c r="G91" s="276"/>
      <c r="H91" s="488">
        <v>15370</v>
      </c>
      <c r="I91" s="488">
        <v>87872</v>
      </c>
      <c r="J91" s="488">
        <v>116527</v>
      </c>
      <c r="K91" s="488">
        <v>85267</v>
      </c>
      <c r="L91" s="487">
        <v>67018</v>
      </c>
      <c r="M91" s="487">
        <v>117222</v>
      </c>
      <c r="N91" s="487">
        <v>72628</v>
      </c>
      <c r="O91" s="487">
        <v>118979</v>
      </c>
    </row>
    <row r="92" spans="4:17">
      <c r="D92" s="486" t="s">
        <v>4</v>
      </c>
      <c r="F92" s="276"/>
      <c r="G92" s="276"/>
      <c r="H92" s="488">
        <v>191064</v>
      </c>
      <c r="I92" s="488">
        <v>104362</v>
      </c>
      <c r="J92" s="488">
        <v>599417</v>
      </c>
      <c r="K92" s="488">
        <v>937690</v>
      </c>
      <c r="L92" s="487">
        <v>744367</v>
      </c>
      <c r="M92" s="487">
        <v>652931</v>
      </c>
      <c r="N92" s="487">
        <v>484714</v>
      </c>
      <c r="O92" s="487">
        <v>235393</v>
      </c>
    </row>
    <row r="93" spans="4:17">
      <c r="D93" s="486" t="s">
        <v>6</v>
      </c>
      <c r="F93" s="276"/>
      <c r="G93" s="276"/>
      <c r="H93" s="488">
        <v>651082</v>
      </c>
      <c r="I93" s="488">
        <v>1363485</v>
      </c>
      <c r="J93" s="488">
        <v>1762925</v>
      </c>
      <c r="K93" s="488">
        <v>498797</v>
      </c>
      <c r="L93" s="487">
        <v>1896274</v>
      </c>
      <c r="M93" s="487">
        <v>2146770</v>
      </c>
      <c r="N93" s="487">
        <v>2083863</v>
      </c>
      <c r="O93" s="487">
        <v>658009</v>
      </c>
    </row>
    <row r="94" spans="4:17">
      <c r="D94" s="486" t="s">
        <v>8</v>
      </c>
      <c r="F94" s="276"/>
      <c r="G94" s="276"/>
      <c r="H94" s="488">
        <v>2551</v>
      </c>
      <c r="I94" s="488">
        <v>14823</v>
      </c>
      <c r="J94" s="488">
        <v>10460</v>
      </c>
      <c r="K94" s="488">
        <v>11502</v>
      </c>
      <c r="L94" s="487">
        <v>10605</v>
      </c>
      <c r="M94" s="487">
        <v>10498</v>
      </c>
      <c r="N94" s="487">
        <v>10565</v>
      </c>
      <c r="O94" s="487">
        <v>10208</v>
      </c>
    </row>
    <row r="95" spans="4:17">
      <c r="D95" s="486" t="s">
        <v>493</v>
      </c>
      <c r="F95" s="276"/>
      <c r="G95" s="276"/>
      <c r="H95" s="488">
        <v>1924</v>
      </c>
      <c r="I95" s="488">
        <v>8783</v>
      </c>
      <c r="J95" s="488">
        <v>35863</v>
      </c>
      <c r="K95" s="488">
        <v>343689</v>
      </c>
      <c r="L95" s="487">
        <v>94909</v>
      </c>
      <c r="M95" s="487">
        <v>74714</v>
      </c>
      <c r="N95" s="487">
        <v>89970</v>
      </c>
      <c r="O95" s="487">
        <v>439266</v>
      </c>
    </row>
    <row r="96" spans="4:17">
      <c r="D96" s="486" t="s">
        <v>14</v>
      </c>
      <c r="F96" s="276"/>
      <c r="G96" s="276"/>
      <c r="H96" s="488">
        <v>4867</v>
      </c>
      <c r="I96" s="488">
        <v>5025</v>
      </c>
      <c r="J96" s="488">
        <v>37211</v>
      </c>
      <c r="K96" s="488">
        <v>65430</v>
      </c>
      <c r="L96" s="487">
        <v>21444</v>
      </c>
      <c r="M96" s="487">
        <v>22453</v>
      </c>
      <c r="N96" s="487">
        <v>25128</v>
      </c>
      <c r="O96" s="487">
        <v>40996</v>
      </c>
    </row>
    <row r="97" spans="4:15">
      <c r="D97" s="491" t="s">
        <v>150</v>
      </c>
      <c r="F97" s="276"/>
      <c r="G97" s="276"/>
      <c r="H97" s="493">
        <f t="shared" ref="H97" si="36">SUM(H98:H106)</f>
        <v>7313668</v>
      </c>
      <c r="I97" s="493">
        <v>8511105</v>
      </c>
      <c r="J97" s="493">
        <v>10235309</v>
      </c>
      <c r="K97" s="493">
        <v>10832854</v>
      </c>
      <c r="L97" s="492">
        <f>SUM(L98:L106)</f>
        <v>12899362</v>
      </c>
      <c r="M97" s="492">
        <v>13181925</v>
      </c>
      <c r="N97" s="492">
        <v>13604180</v>
      </c>
      <c r="O97" s="492">
        <f>SUM(O98:O106)</f>
        <v>11556326</v>
      </c>
    </row>
    <row r="98" spans="4:15">
      <c r="D98" s="486" t="s">
        <v>6</v>
      </c>
      <c r="F98" s="276"/>
      <c r="G98" s="276"/>
      <c r="H98" s="488">
        <v>9</v>
      </c>
      <c r="I98" s="488">
        <v>15954</v>
      </c>
      <c r="J98" s="488">
        <v>126864</v>
      </c>
      <c r="K98" s="488">
        <v>316110</v>
      </c>
      <c r="L98" s="487">
        <v>486133</v>
      </c>
      <c r="M98" s="487">
        <v>493228</v>
      </c>
      <c r="N98" s="487">
        <v>606737</v>
      </c>
      <c r="O98" s="487">
        <v>90101</v>
      </c>
    </row>
    <row r="99" spans="4:15">
      <c r="D99" s="486" t="s">
        <v>4</v>
      </c>
      <c r="F99" s="276"/>
      <c r="G99" s="276"/>
      <c r="H99" s="488"/>
      <c r="I99" s="488">
        <v>0</v>
      </c>
      <c r="J99" s="488">
        <v>127366</v>
      </c>
      <c r="K99" s="488">
        <v>367884</v>
      </c>
      <c r="L99" s="487">
        <v>368531</v>
      </c>
      <c r="M99" s="487">
        <v>389941</v>
      </c>
      <c r="N99" s="487">
        <v>502022</v>
      </c>
      <c r="O99" s="487">
        <v>509942</v>
      </c>
    </row>
    <row r="100" spans="4:15">
      <c r="D100" s="486" t="s">
        <v>318</v>
      </c>
      <c r="F100" s="276"/>
      <c r="G100" s="276"/>
      <c r="H100" s="488"/>
      <c r="I100" s="488">
        <v>3819</v>
      </c>
      <c r="J100" s="488">
        <v>20143</v>
      </c>
      <c r="K100" s="488">
        <v>39611</v>
      </c>
      <c r="L100" s="487">
        <v>40953</v>
      </c>
      <c r="M100" s="487">
        <v>45640</v>
      </c>
      <c r="N100" s="487">
        <v>49850</v>
      </c>
      <c r="O100" s="487">
        <v>58558</v>
      </c>
    </row>
    <row r="101" spans="4:15">
      <c r="D101" s="486" t="s">
        <v>20</v>
      </c>
      <c r="F101" s="276"/>
      <c r="G101" s="276"/>
      <c r="H101" s="488"/>
      <c r="I101" s="488">
        <v>0</v>
      </c>
      <c r="J101" s="488">
        <v>0</v>
      </c>
      <c r="K101" s="488">
        <v>567916</v>
      </c>
      <c r="L101" s="487"/>
      <c r="M101" s="487"/>
      <c r="N101" s="487"/>
      <c r="O101" s="487">
        <v>705904</v>
      </c>
    </row>
    <row r="102" spans="4:15">
      <c r="D102" s="486" t="s">
        <v>493</v>
      </c>
      <c r="F102" s="276"/>
      <c r="G102" s="276"/>
      <c r="H102" s="488"/>
      <c r="I102" s="488">
        <v>0</v>
      </c>
      <c r="J102" s="488">
        <v>0</v>
      </c>
      <c r="K102" s="488">
        <v>0</v>
      </c>
      <c r="L102" s="487">
        <v>61748</v>
      </c>
      <c r="M102" s="487">
        <v>80937</v>
      </c>
      <c r="N102" s="487">
        <v>1532</v>
      </c>
      <c r="O102" s="487">
        <v>0</v>
      </c>
    </row>
    <row r="103" spans="4:15">
      <c r="D103" s="486" t="s">
        <v>14</v>
      </c>
      <c r="F103" s="276"/>
      <c r="G103" s="276"/>
      <c r="H103" s="488"/>
      <c r="I103" s="488">
        <v>0</v>
      </c>
      <c r="J103" s="488">
        <v>23</v>
      </c>
      <c r="K103" s="488">
        <v>546</v>
      </c>
      <c r="L103" s="487">
        <v>512</v>
      </c>
      <c r="M103" s="487">
        <v>504</v>
      </c>
      <c r="N103" s="487">
        <v>427</v>
      </c>
      <c r="O103" s="487">
        <v>393</v>
      </c>
    </row>
    <row r="104" spans="4:15">
      <c r="D104" s="486" t="s">
        <v>26</v>
      </c>
      <c r="F104" s="276"/>
      <c r="G104" s="276"/>
      <c r="H104" s="488">
        <v>18437</v>
      </c>
      <c r="I104" s="488">
        <v>53169</v>
      </c>
      <c r="J104" s="488">
        <v>76726</v>
      </c>
      <c r="K104" s="488">
        <v>425055</v>
      </c>
      <c r="L104" s="487">
        <v>413979</v>
      </c>
      <c r="M104" s="487">
        <v>400582</v>
      </c>
      <c r="N104" s="487">
        <v>393447</v>
      </c>
      <c r="O104" s="487">
        <v>520116</v>
      </c>
    </row>
    <row r="105" spans="4:15">
      <c r="D105" s="489" t="s">
        <v>511</v>
      </c>
      <c r="F105" s="276"/>
      <c r="G105" s="276"/>
      <c r="H105" s="488">
        <v>39497</v>
      </c>
      <c r="I105" s="488">
        <v>244861</v>
      </c>
      <c r="J105" s="488">
        <v>383512</v>
      </c>
      <c r="K105" s="488">
        <v>158381</v>
      </c>
      <c r="L105" s="487">
        <v>147590</v>
      </c>
      <c r="M105" s="487">
        <v>235376</v>
      </c>
      <c r="N105" s="487">
        <v>253494</v>
      </c>
      <c r="O105" s="487">
        <v>262467</v>
      </c>
    </row>
    <row r="106" spans="4:15">
      <c r="D106" s="486" t="s">
        <v>27</v>
      </c>
      <c r="F106" s="276"/>
      <c r="G106" s="276"/>
      <c r="H106" s="488">
        <v>7255725</v>
      </c>
      <c r="I106" s="488">
        <v>8193302</v>
      </c>
      <c r="J106" s="488">
        <v>9500675</v>
      </c>
      <c r="K106" s="488">
        <v>8957351</v>
      </c>
      <c r="L106" s="487">
        <v>11379916</v>
      </c>
      <c r="M106" s="487">
        <v>11535717</v>
      </c>
      <c r="N106" s="487">
        <v>11796671</v>
      </c>
      <c r="O106" s="487">
        <v>9408845</v>
      </c>
    </row>
    <row r="107" spans="4:15">
      <c r="D107" s="494" t="s">
        <v>151</v>
      </c>
      <c r="F107" s="276"/>
      <c r="G107" s="276"/>
      <c r="H107" s="495">
        <f t="shared" ref="H107" si="37">H108+H116+H124</f>
        <v>8180526</v>
      </c>
      <c r="I107" s="495">
        <v>10095455</v>
      </c>
      <c r="J107" s="495">
        <v>12797712</v>
      </c>
      <c r="K107" s="495">
        <v>12775229</v>
      </c>
      <c r="L107" s="495">
        <f>L108+L116+L124</f>
        <v>15733979</v>
      </c>
      <c r="M107" s="495">
        <v>16206513</v>
      </c>
      <c r="N107" s="495">
        <v>16371048</v>
      </c>
      <c r="O107" s="495">
        <f>O108+O116+O124</f>
        <v>13059177</v>
      </c>
    </row>
    <row r="108" spans="4:15">
      <c r="D108" s="483" t="s">
        <v>152</v>
      </c>
      <c r="F108" s="276"/>
      <c r="G108" s="276"/>
      <c r="H108" s="485">
        <f t="shared" ref="H108" si="38">SUM(H109:H115)</f>
        <v>545783</v>
      </c>
      <c r="I108" s="485">
        <v>4586260</v>
      </c>
      <c r="J108" s="485">
        <v>2805173</v>
      </c>
      <c r="K108" s="485">
        <v>1222275</v>
      </c>
      <c r="L108" s="484">
        <f>SUM(L109:L115)</f>
        <v>1274910</v>
      </c>
      <c r="M108" s="484">
        <v>1329054</v>
      </c>
      <c r="N108" s="484">
        <v>1319132</v>
      </c>
      <c r="O108" s="484">
        <f>SUM(O109:O115)</f>
        <v>1253073</v>
      </c>
    </row>
    <row r="109" spans="4:15">
      <c r="D109" s="489" t="s">
        <v>3</v>
      </c>
      <c r="F109" s="276"/>
      <c r="G109" s="276"/>
      <c r="H109" s="488">
        <v>374818</v>
      </c>
      <c r="I109" s="488">
        <v>839768</v>
      </c>
      <c r="J109" s="488">
        <v>991249</v>
      </c>
      <c r="K109" s="488">
        <v>964241</v>
      </c>
      <c r="L109" s="487">
        <v>1023127</v>
      </c>
      <c r="M109" s="487">
        <v>1037681</v>
      </c>
      <c r="N109" s="487">
        <v>1021872</v>
      </c>
      <c r="O109" s="487">
        <v>819313</v>
      </c>
    </row>
    <row r="110" spans="4:15">
      <c r="D110" s="489" t="s">
        <v>1222</v>
      </c>
      <c r="F110" s="276"/>
      <c r="G110" s="276"/>
      <c r="H110" s="488">
        <v>64864</v>
      </c>
      <c r="I110" s="488">
        <v>3477721</v>
      </c>
      <c r="J110" s="488">
        <v>56865</v>
      </c>
      <c r="K110" s="488">
        <v>112556</v>
      </c>
      <c r="L110" s="487">
        <v>93602</v>
      </c>
      <c r="M110" s="487">
        <v>110731</v>
      </c>
      <c r="N110" s="487">
        <v>106948</v>
      </c>
      <c r="O110" s="487">
        <v>122411</v>
      </c>
    </row>
    <row r="111" spans="4:15">
      <c r="D111" s="489" t="s">
        <v>5</v>
      </c>
      <c r="F111" s="276"/>
      <c r="G111" s="276"/>
      <c r="H111" s="488">
        <v>2997</v>
      </c>
      <c r="I111" s="488">
        <v>23745</v>
      </c>
      <c r="J111" s="488">
        <v>20774</v>
      </c>
      <c r="K111" s="488">
        <v>28619</v>
      </c>
      <c r="L111" s="487">
        <v>26035</v>
      </c>
      <c r="M111" s="487">
        <v>31375</v>
      </c>
      <c r="N111" s="487">
        <v>38388</v>
      </c>
      <c r="O111" s="487">
        <v>36389</v>
      </c>
    </row>
    <row r="112" spans="4:15">
      <c r="D112" s="489" t="s">
        <v>7</v>
      </c>
      <c r="F112" s="276"/>
      <c r="G112" s="276"/>
      <c r="H112" s="488">
        <v>20693</v>
      </c>
      <c r="I112" s="488">
        <v>8931</v>
      </c>
      <c r="J112" s="488">
        <v>46237</v>
      </c>
      <c r="K112" s="488">
        <v>9132</v>
      </c>
      <c r="L112" s="487">
        <v>24072</v>
      </c>
      <c r="M112" s="487">
        <v>12955</v>
      </c>
      <c r="N112" s="487">
        <v>17215</v>
      </c>
      <c r="O112" s="487">
        <v>9974</v>
      </c>
    </row>
    <row r="113" spans="4:15">
      <c r="D113" s="489" t="s">
        <v>1520</v>
      </c>
      <c r="F113" s="276"/>
      <c r="G113" s="276"/>
      <c r="H113" s="488"/>
      <c r="I113" s="488">
        <v>0</v>
      </c>
      <c r="J113" s="488">
        <v>0</v>
      </c>
      <c r="K113" s="488">
        <v>2181</v>
      </c>
      <c r="L113" s="487"/>
      <c r="M113" s="487"/>
      <c r="N113" s="487"/>
      <c r="O113" s="487">
        <v>0</v>
      </c>
    </row>
    <row r="114" spans="4:15">
      <c r="D114" s="489" t="s">
        <v>49</v>
      </c>
      <c r="F114" s="276"/>
      <c r="G114" s="276"/>
      <c r="H114" s="488">
        <v>61208</v>
      </c>
      <c r="I114" s="488"/>
      <c r="J114" s="488"/>
      <c r="K114" s="488"/>
      <c r="L114" s="487"/>
      <c r="M114" s="487"/>
      <c r="N114" s="487"/>
      <c r="O114" s="487"/>
    </row>
    <row r="115" spans="4:15">
      <c r="D115" s="489" t="s">
        <v>16</v>
      </c>
      <c r="F115" s="276"/>
      <c r="G115" s="276"/>
      <c r="H115" s="488">
        <v>21203</v>
      </c>
      <c r="I115" s="488">
        <v>142610</v>
      </c>
      <c r="J115" s="488">
        <v>0</v>
      </c>
      <c r="K115" s="488">
        <v>105546</v>
      </c>
      <c r="L115" s="487">
        <v>108074</v>
      </c>
      <c r="M115" s="487">
        <v>136312</v>
      </c>
      <c r="N115" s="487">
        <v>134709</v>
      </c>
      <c r="O115" s="487">
        <v>264986</v>
      </c>
    </row>
    <row r="116" spans="4:15">
      <c r="D116" s="491" t="s">
        <v>156</v>
      </c>
      <c r="F116" s="276"/>
      <c r="G116" s="276"/>
      <c r="H116" s="493">
        <f t="shared" ref="H116" si="39">SUM(H117:H123)</f>
        <v>4754841</v>
      </c>
      <c r="I116" s="493">
        <v>93485</v>
      </c>
      <c r="J116" s="493">
        <v>1690048</v>
      </c>
      <c r="K116" s="493">
        <v>8389555</v>
      </c>
      <c r="L116" s="492">
        <f>SUM(L117:L123)</f>
        <v>9827150</v>
      </c>
      <c r="M116" s="492">
        <v>10064742</v>
      </c>
      <c r="N116" s="492">
        <v>10168022</v>
      </c>
      <c r="O116" s="492">
        <f>SUM(O117:O123)</f>
        <v>8885617</v>
      </c>
    </row>
    <row r="117" spans="4:15">
      <c r="D117" s="489" t="s">
        <v>3</v>
      </c>
      <c r="F117" s="276"/>
      <c r="G117" s="276"/>
      <c r="H117" s="488">
        <v>201</v>
      </c>
      <c r="I117" s="488">
        <v>1675071</v>
      </c>
      <c r="J117" s="488">
        <v>5709956</v>
      </c>
      <c r="K117" s="488">
        <v>23147</v>
      </c>
      <c r="L117" s="487">
        <v>26896</v>
      </c>
      <c r="M117" s="487">
        <v>30911</v>
      </c>
      <c r="N117" s="487">
        <v>34756</v>
      </c>
      <c r="O117" s="487">
        <v>36767</v>
      </c>
    </row>
    <row r="118" spans="4:15">
      <c r="D118" s="489" t="s">
        <v>1222</v>
      </c>
      <c r="F118" s="276"/>
      <c r="G118" s="276"/>
      <c r="H118" s="488">
        <v>3366958</v>
      </c>
      <c r="I118" s="488">
        <v>101</v>
      </c>
      <c r="J118" s="488">
        <v>21116</v>
      </c>
      <c r="K118" s="488">
        <v>7933113</v>
      </c>
      <c r="L118" s="487">
        <v>7965981</v>
      </c>
      <c r="M118" s="487">
        <v>8114942</v>
      </c>
      <c r="N118" s="487">
        <v>8174570</v>
      </c>
      <c r="O118" s="487">
        <v>8390636</v>
      </c>
    </row>
    <row r="119" spans="4:15">
      <c r="D119" s="489" t="s">
        <v>22</v>
      </c>
      <c r="F119" s="276"/>
      <c r="G119" s="276"/>
      <c r="H119" s="488">
        <v>75738</v>
      </c>
      <c r="I119" s="488">
        <v>0</v>
      </c>
      <c r="J119" s="488">
        <v>4466201</v>
      </c>
      <c r="K119" s="488">
        <v>0</v>
      </c>
      <c r="L119" s="487">
        <v>636836</v>
      </c>
      <c r="M119" s="487">
        <v>727032</v>
      </c>
      <c r="N119" s="487">
        <v>767197</v>
      </c>
      <c r="O119" s="487">
        <v>0</v>
      </c>
    </row>
    <row r="120" spans="4:15">
      <c r="D120" s="489" t="s">
        <v>49</v>
      </c>
      <c r="F120" s="276"/>
      <c r="G120" s="276"/>
      <c r="H120" s="488"/>
      <c r="I120" s="488">
        <v>165204</v>
      </c>
      <c r="J120" s="488">
        <v>423220</v>
      </c>
      <c r="K120" s="488">
        <v>0</v>
      </c>
      <c r="L120" s="487">
        <v>844975</v>
      </c>
      <c r="M120" s="487">
        <v>844976</v>
      </c>
      <c r="N120" s="487">
        <v>844976</v>
      </c>
      <c r="O120" s="487">
        <v>0</v>
      </c>
    </row>
    <row r="121" spans="4:15">
      <c r="D121" s="489" t="s">
        <v>1767</v>
      </c>
      <c r="F121" s="276"/>
      <c r="G121" s="276"/>
      <c r="H121" s="488"/>
      <c r="I121" s="488">
        <v>0</v>
      </c>
      <c r="J121" s="488">
        <v>745774</v>
      </c>
      <c r="K121" s="488">
        <v>75859</v>
      </c>
      <c r="L121" s="487">
        <v>1950</v>
      </c>
      <c r="M121" s="487">
        <v>6391</v>
      </c>
      <c r="N121" s="487">
        <v>8997</v>
      </c>
      <c r="O121" s="487">
        <v>102148</v>
      </c>
    </row>
    <row r="122" spans="4:15">
      <c r="D122" s="489" t="s">
        <v>1226</v>
      </c>
      <c r="F122" s="276"/>
      <c r="G122" s="276"/>
      <c r="H122" s="488"/>
      <c r="I122" s="488">
        <v>0</v>
      </c>
      <c r="J122" s="488">
        <v>11122</v>
      </c>
      <c r="K122" s="488">
        <v>38</v>
      </c>
      <c r="L122" s="487"/>
      <c r="M122" s="487"/>
      <c r="N122" s="487"/>
      <c r="O122" s="487">
        <v>1335</v>
      </c>
    </row>
    <row r="123" spans="4:15">
      <c r="D123" s="489" t="s">
        <v>16</v>
      </c>
      <c r="F123" s="276"/>
      <c r="G123" s="276"/>
      <c r="H123" s="488">
        <v>1311944</v>
      </c>
      <c r="I123" s="488">
        <v>0</v>
      </c>
      <c r="J123" s="488">
        <v>0</v>
      </c>
      <c r="K123" s="488">
        <v>357398</v>
      </c>
      <c r="L123" s="487">
        <v>350512</v>
      </c>
      <c r="M123" s="487">
        <v>340490</v>
      </c>
      <c r="N123" s="487">
        <v>337526</v>
      </c>
      <c r="O123" s="487">
        <v>354731</v>
      </c>
    </row>
    <row r="124" spans="4:15">
      <c r="D124" s="491" t="s">
        <v>157</v>
      </c>
      <c r="F124" s="276"/>
      <c r="G124" s="276"/>
      <c r="H124" s="493">
        <f t="shared" ref="H124" si="40">SUM(H125:H130)</f>
        <v>2879902</v>
      </c>
      <c r="I124" s="493">
        <v>1509766</v>
      </c>
      <c r="J124" s="493">
        <v>42523</v>
      </c>
      <c r="K124" s="493">
        <v>3163399</v>
      </c>
      <c r="L124" s="492">
        <f>SUM(L125:L130)</f>
        <v>4631919</v>
      </c>
      <c r="M124" s="492">
        <v>4812717</v>
      </c>
      <c r="N124" s="492">
        <v>4883894</v>
      </c>
      <c r="O124" s="492">
        <f>SUM(O125:O131)</f>
        <v>2920487</v>
      </c>
    </row>
    <row r="125" spans="4:15">
      <c r="D125" s="489" t="s">
        <v>563</v>
      </c>
      <c r="F125" s="276"/>
      <c r="G125" s="276"/>
      <c r="H125" s="488">
        <v>2346068</v>
      </c>
      <c r="I125" s="488">
        <v>3834124</v>
      </c>
      <c r="J125" s="488">
        <v>4282583</v>
      </c>
      <c r="K125" s="488">
        <v>4055793</v>
      </c>
      <c r="L125" s="487">
        <v>4055793</v>
      </c>
      <c r="M125" s="487">
        <v>4055793</v>
      </c>
      <c r="N125" s="487">
        <v>4055793</v>
      </c>
      <c r="O125" s="487">
        <v>4055793</v>
      </c>
    </row>
    <row r="126" spans="4:15">
      <c r="D126" s="489" t="s">
        <v>503</v>
      </c>
      <c r="F126" s="276"/>
      <c r="G126" s="276"/>
      <c r="H126" s="488">
        <v>448045</v>
      </c>
      <c r="I126" s="488">
        <v>2795969</v>
      </c>
      <c r="J126" s="488">
        <v>4055793</v>
      </c>
      <c r="K126" s="488"/>
      <c r="L126" s="487"/>
      <c r="M126" s="487"/>
      <c r="N126" s="487"/>
      <c r="O126" s="487"/>
    </row>
    <row r="127" spans="4:15">
      <c r="D127" s="489" t="s">
        <v>29</v>
      </c>
      <c r="F127" s="276"/>
      <c r="G127" s="276"/>
      <c r="H127" s="496">
        <v>85789</v>
      </c>
      <c r="I127" s="488">
        <v>656234</v>
      </c>
      <c r="J127" s="488">
        <v>0</v>
      </c>
      <c r="K127" s="488">
        <v>0</v>
      </c>
      <c r="L127" s="487">
        <v>545280</v>
      </c>
      <c r="M127" s="487">
        <v>545280</v>
      </c>
      <c r="N127" s="487">
        <v>545280</v>
      </c>
      <c r="O127" s="487">
        <v>0</v>
      </c>
    </row>
    <row r="128" spans="4:15">
      <c r="D128" s="489" t="s">
        <v>21</v>
      </c>
      <c r="F128" s="276"/>
      <c r="G128" s="276"/>
      <c r="H128" s="496"/>
      <c r="I128" s="496">
        <v>347131</v>
      </c>
      <c r="J128" s="496">
        <v>226790</v>
      </c>
      <c r="K128" s="488"/>
      <c r="L128" s="487"/>
      <c r="M128" s="487"/>
      <c r="N128" s="487"/>
      <c r="O128" s="487"/>
    </row>
    <row r="129" spans="4:15">
      <c r="D129" s="489" t="s">
        <v>31</v>
      </c>
      <c r="F129" s="276"/>
      <c r="G129" s="276"/>
      <c r="H129" s="496"/>
      <c r="I129" s="229">
        <v>34790</v>
      </c>
      <c r="J129" s="229">
        <v>0</v>
      </c>
      <c r="K129" s="488">
        <v>677</v>
      </c>
      <c r="L129" s="487"/>
      <c r="M129" s="487"/>
      <c r="N129" s="487"/>
      <c r="O129" s="487">
        <v>-148</v>
      </c>
    </row>
    <row r="130" spans="4:15">
      <c r="D130" s="489" t="s">
        <v>32</v>
      </c>
      <c r="F130" s="276"/>
      <c r="G130" s="276"/>
      <c r="H130" s="488"/>
      <c r="I130" s="488">
        <v>0</v>
      </c>
      <c r="J130" s="488">
        <v>0</v>
      </c>
      <c r="K130" s="488">
        <v>0</v>
      </c>
      <c r="L130" s="487">
        <v>30846</v>
      </c>
      <c r="M130" s="487">
        <v>211644</v>
      </c>
      <c r="N130" s="487">
        <v>282821</v>
      </c>
      <c r="O130" s="487">
        <v>0</v>
      </c>
    </row>
    <row r="131" spans="4:15">
      <c r="D131" s="489" t="s">
        <v>1802</v>
      </c>
      <c r="F131" s="276"/>
      <c r="G131" s="276"/>
      <c r="I131" s="488">
        <v>0</v>
      </c>
      <c r="J131" s="488">
        <v>0</v>
      </c>
      <c r="K131" s="487">
        <v>-893071</v>
      </c>
      <c r="L131" s="487"/>
      <c r="M131" s="487"/>
      <c r="N131" s="487"/>
      <c r="O131" s="487">
        <v>-1135158</v>
      </c>
    </row>
    <row r="132" spans="4:15">
      <c r="F132" s="276"/>
      <c r="G132" s="276"/>
    </row>
    <row r="133" spans="4:15" ht="22.5" customHeight="1">
      <c r="D133" s="366" t="s">
        <v>542</v>
      </c>
      <c r="F133" s="276"/>
      <c r="G133" s="276"/>
      <c r="H133" s="365">
        <f t="shared" ref="H133" si="41">H$5</f>
        <v>44561</v>
      </c>
      <c r="I133" s="365"/>
      <c r="J133" s="365"/>
      <c r="K133" s="365" t="s">
        <v>1801</v>
      </c>
      <c r="L133" s="364">
        <f>L$5</f>
        <v>45747</v>
      </c>
      <c r="M133" s="364">
        <v>45838</v>
      </c>
      <c r="N133" s="364">
        <v>45930</v>
      </c>
      <c r="O133" s="364">
        <f>O$5</f>
        <v>46022</v>
      </c>
    </row>
    <row r="134" spans="4:15">
      <c r="D134" s="502" t="s">
        <v>36</v>
      </c>
      <c r="F134" s="276"/>
      <c r="G134" s="276"/>
      <c r="H134" s="276"/>
      <c r="I134" s="276"/>
      <c r="J134" s="276"/>
      <c r="K134" s="276"/>
      <c r="L134" s="276"/>
      <c r="M134" s="276"/>
      <c r="N134" s="276"/>
      <c r="O134" s="276"/>
    </row>
    <row r="135" spans="4:15">
      <c r="D135" s="289" t="s">
        <v>508</v>
      </c>
      <c r="F135" s="276"/>
      <c r="G135" s="276"/>
      <c r="H135" s="503">
        <v>222735</v>
      </c>
      <c r="I135" s="503">
        <v>518496</v>
      </c>
      <c r="J135" s="503">
        <v>741896</v>
      </c>
      <c r="K135" s="503">
        <v>-55845</v>
      </c>
      <c r="L135" s="487">
        <v>50323</v>
      </c>
      <c r="M135" s="487">
        <v>321317</v>
      </c>
      <c r="N135" s="487">
        <v>432659</v>
      </c>
      <c r="O135" s="487">
        <v>-379744</v>
      </c>
    </row>
    <row r="136" spans="4:15">
      <c r="D136" s="289"/>
      <c r="F136" s="276"/>
      <c r="G136" s="276"/>
      <c r="H136" s="503"/>
      <c r="I136" s="503"/>
      <c r="J136" s="503"/>
      <c r="K136" s="503"/>
      <c r="L136" s="503"/>
      <c r="M136" s="503"/>
      <c r="N136" s="503"/>
      <c r="O136" s="503"/>
    </row>
    <row r="137" spans="4:15">
      <c r="D137" s="289" t="s">
        <v>37</v>
      </c>
      <c r="F137" s="276"/>
      <c r="G137" s="276"/>
      <c r="H137" s="503"/>
      <c r="I137" s="503"/>
      <c r="J137" s="503"/>
      <c r="K137" s="503"/>
      <c r="L137" s="503"/>
      <c r="M137" s="503"/>
      <c r="N137" s="503"/>
      <c r="O137" s="503"/>
    </row>
    <row r="138" spans="4:15">
      <c r="D138" s="289" t="s">
        <v>38</v>
      </c>
      <c r="F138" s="276"/>
      <c r="G138" s="276"/>
      <c r="H138" s="503">
        <v>35222</v>
      </c>
      <c r="I138" s="503">
        <v>232460</v>
      </c>
      <c r="J138" s="503">
        <v>296095</v>
      </c>
      <c r="K138" s="503">
        <v>337146</v>
      </c>
      <c r="L138" s="487">
        <v>108516</v>
      </c>
      <c r="M138" s="487">
        <v>219269</v>
      </c>
      <c r="N138" s="487">
        <v>335502</v>
      </c>
      <c r="O138" s="487">
        <v>394016</v>
      </c>
    </row>
    <row r="139" spans="4:15">
      <c r="D139" s="289" t="s">
        <v>1768</v>
      </c>
      <c r="F139" s="276"/>
      <c r="G139" s="276"/>
      <c r="H139" s="503"/>
      <c r="I139" s="503">
        <v>0</v>
      </c>
      <c r="J139" s="503">
        <v>41569</v>
      </c>
      <c r="K139" s="503">
        <v>98379</v>
      </c>
      <c r="L139" s="487">
        <v>15196</v>
      </c>
      <c r="M139" s="487">
        <v>40686</v>
      </c>
      <c r="N139" s="487">
        <v>68120</v>
      </c>
      <c r="O139" s="487">
        <v>109937</v>
      </c>
    </row>
    <row r="140" spans="4:15">
      <c r="D140" s="289" t="s">
        <v>1799</v>
      </c>
      <c r="F140" s="276"/>
      <c r="G140" s="276"/>
      <c r="H140" s="503"/>
      <c r="I140" s="503"/>
      <c r="J140" s="503"/>
      <c r="K140" s="503">
        <v>31</v>
      </c>
      <c r="L140" s="487"/>
      <c r="M140" s="487"/>
      <c r="N140" s="487"/>
      <c r="O140" s="487">
        <v>47</v>
      </c>
    </row>
    <row r="141" spans="4:15">
      <c r="D141" s="289" t="s">
        <v>559</v>
      </c>
      <c r="F141" s="276"/>
      <c r="G141" s="276"/>
      <c r="H141" s="503"/>
      <c r="I141" s="503">
        <v>191</v>
      </c>
      <c r="J141" s="503">
        <v>0</v>
      </c>
      <c r="K141" s="503"/>
      <c r="L141" s="487"/>
      <c r="M141" s="487"/>
      <c r="N141" s="487"/>
      <c r="O141" s="487"/>
    </row>
    <row r="142" spans="4:15">
      <c r="D142" s="289" t="s">
        <v>1224</v>
      </c>
      <c r="F142" s="276"/>
      <c r="G142" s="276"/>
      <c r="H142" s="503">
        <v>31850</v>
      </c>
      <c r="I142" s="503">
        <v>450142</v>
      </c>
      <c r="J142" s="503">
        <v>890542</v>
      </c>
      <c r="K142" s="503">
        <v>240782</v>
      </c>
      <c r="L142" s="487">
        <v>408168</v>
      </c>
      <c r="M142" s="487">
        <v>478889</v>
      </c>
      <c r="N142" s="487">
        <v>710728</v>
      </c>
      <c r="O142" s="487">
        <v>164940</v>
      </c>
    </row>
    <row r="143" spans="4:15">
      <c r="D143" s="289" t="s">
        <v>1803</v>
      </c>
      <c r="F143" s="276"/>
      <c r="G143" s="276"/>
      <c r="H143" s="503"/>
      <c r="I143" s="503"/>
      <c r="J143" s="503"/>
      <c r="K143" s="503">
        <v>-153057</v>
      </c>
      <c r="L143" s="487"/>
      <c r="M143" s="487"/>
      <c r="N143" s="487"/>
      <c r="O143" s="487">
        <v>367430</v>
      </c>
    </row>
    <row r="144" spans="4:15">
      <c r="D144" s="289" t="s">
        <v>1240</v>
      </c>
      <c r="F144" s="276"/>
      <c r="G144" s="276"/>
      <c r="H144" s="503"/>
      <c r="I144" s="503">
        <v>0</v>
      </c>
      <c r="J144" s="503">
        <v>0</v>
      </c>
      <c r="K144" s="503">
        <v>-22893</v>
      </c>
      <c r="L144" s="487">
        <v>-5715</v>
      </c>
      <c r="M144" s="487">
        <v>-10086</v>
      </c>
      <c r="N144" s="487">
        <v>-14888</v>
      </c>
      <c r="O144" s="487">
        <v>-20347</v>
      </c>
    </row>
    <row r="145" spans="4:15">
      <c r="D145" s="289" t="s">
        <v>558</v>
      </c>
      <c r="F145" s="276"/>
      <c r="G145" s="276"/>
      <c r="H145" s="503">
        <v>-9740</v>
      </c>
      <c r="I145" s="503">
        <v>-20210</v>
      </c>
      <c r="J145" s="503">
        <v>-76233</v>
      </c>
      <c r="K145" s="503">
        <v>-189845</v>
      </c>
      <c r="L145" s="487">
        <v>-34453</v>
      </c>
      <c r="M145" s="487">
        <v>-70481</v>
      </c>
      <c r="N145" s="487">
        <v>-106471</v>
      </c>
      <c r="O145" s="487">
        <v>-137827</v>
      </c>
    </row>
    <row r="146" spans="4:15">
      <c r="D146" s="289" t="s">
        <v>516</v>
      </c>
      <c r="F146" s="276"/>
      <c r="G146" s="276"/>
      <c r="H146" s="503">
        <v>9740</v>
      </c>
      <c r="I146" s="503">
        <v>20217</v>
      </c>
      <c r="J146" s="503">
        <v>109241</v>
      </c>
      <c r="K146" s="503">
        <v>839957</v>
      </c>
      <c r="L146" s="487">
        <v>135459</v>
      </c>
      <c r="M146" s="487">
        <v>226006</v>
      </c>
      <c r="N146" s="487">
        <v>331225</v>
      </c>
      <c r="O146" s="487">
        <v>1066280</v>
      </c>
    </row>
    <row r="147" spans="4:15">
      <c r="D147" s="289" t="s">
        <v>43</v>
      </c>
      <c r="F147" s="276"/>
      <c r="G147" s="276"/>
      <c r="H147" s="503">
        <v>3</v>
      </c>
      <c r="I147" s="503">
        <v>3518</v>
      </c>
      <c r="J147" s="503">
        <v>54462</v>
      </c>
      <c r="K147" s="503">
        <v>96016</v>
      </c>
      <c r="L147" s="487">
        <v>-18772</v>
      </c>
      <c r="M147" s="487">
        <v>-14824</v>
      </c>
      <c r="N147" s="487">
        <v>-387</v>
      </c>
      <c r="O147" s="487">
        <v>-75250</v>
      </c>
    </row>
    <row r="148" spans="4:15">
      <c r="D148" s="289" t="s">
        <v>1800</v>
      </c>
      <c r="F148" s="276"/>
      <c r="G148" s="276"/>
      <c r="H148" s="503"/>
      <c r="I148" s="503"/>
      <c r="J148" s="503"/>
      <c r="K148" s="503">
        <v>-1411</v>
      </c>
      <c r="L148" s="487"/>
      <c r="M148" s="487"/>
      <c r="N148" s="487"/>
      <c r="O148" s="487">
        <v>-645</v>
      </c>
    </row>
    <row r="149" spans="4:15">
      <c r="D149" s="289" t="s">
        <v>1225</v>
      </c>
      <c r="F149" s="276"/>
      <c r="G149" s="276"/>
      <c r="H149" s="503"/>
      <c r="I149" s="503">
        <v>0</v>
      </c>
      <c r="J149" s="503">
        <v>0</v>
      </c>
      <c r="K149" s="503">
        <v>50601</v>
      </c>
      <c r="L149" s="487">
        <v>14383</v>
      </c>
      <c r="M149" s="487">
        <v>29023</v>
      </c>
      <c r="N149" s="487">
        <v>43821</v>
      </c>
      <c r="O149" s="487">
        <v>49352</v>
      </c>
    </row>
    <row r="150" spans="4:15">
      <c r="D150" s="289" t="s">
        <v>1804</v>
      </c>
      <c r="F150" s="276"/>
      <c r="G150" s="276"/>
      <c r="H150" s="503"/>
      <c r="I150" s="503"/>
      <c r="J150" s="503"/>
      <c r="K150" s="503">
        <v>57250</v>
      </c>
      <c r="L150" s="487"/>
      <c r="M150" s="487"/>
      <c r="N150" s="487"/>
      <c r="O150" s="487">
        <v>51768</v>
      </c>
    </row>
    <row r="151" spans="4:15">
      <c r="D151" s="291" t="s">
        <v>498</v>
      </c>
      <c r="F151" s="276"/>
      <c r="G151" s="276"/>
      <c r="H151" s="507">
        <v>6254</v>
      </c>
      <c r="I151" s="528">
        <v>17506</v>
      </c>
      <c r="J151" s="528">
        <v>31153</v>
      </c>
      <c r="K151" s="507">
        <v>40957</v>
      </c>
      <c r="L151" s="507">
        <v>11243</v>
      </c>
      <c r="M151" s="507">
        <v>22786</v>
      </c>
      <c r="N151" s="507">
        <v>34653</v>
      </c>
      <c r="O151" s="507">
        <v>46730</v>
      </c>
    </row>
    <row r="152" spans="4:15">
      <c r="D152" s="289"/>
      <c r="F152" s="276"/>
      <c r="G152" s="276"/>
      <c r="H152" s="505"/>
      <c r="I152" s="505"/>
      <c r="J152" s="505"/>
      <c r="K152" s="505"/>
      <c r="L152" s="505"/>
      <c r="M152" s="505"/>
      <c r="N152" s="505"/>
      <c r="O152" s="505"/>
    </row>
    <row r="153" spans="4:15">
      <c r="D153" s="293"/>
      <c r="F153" s="276"/>
      <c r="G153" s="276"/>
      <c r="H153" s="509">
        <f t="shared" ref="H153" si="42">SUM(H135:H151)</f>
        <v>296064</v>
      </c>
      <c r="I153" s="509">
        <f>SUM(I135:I151)</f>
        <v>1222320</v>
      </c>
      <c r="J153" s="509">
        <f>SUM(J135:J151)</f>
        <v>2088725</v>
      </c>
      <c r="K153" s="509">
        <v>1338068</v>
      </c>
      <c r="L153" s="509">
        <f>SUM(L135:L151)</f>
        <v>684348</v>
      </c>
      <c r="M153" s="509">
        <v>1242585</v>
      </c>
      <c r="N153" s="509">
        <v>1834962</v>
      </c>
      <c r="O153" s="509">
        <f>SUM(O135:O151)</f>
        <v>1636687</v>
      </c>
    </row>
    <row r="154" spans="4:15">
      <c r="D154" s="294" t="s">
        <v>45</v>
      </c>
      <c r="F154" s="276"/>
      <c r="G154" s="276"/>
      <c r="H154" s="511"/>
      <c r="I154" s="511"/>
      <c r="J154" s="511"/>
      <c r="K154" s="511"/>
      <c r="L154" s="511"/>
      <c r="M154" s="511"/>
      <c r="N154" s="511"/>
      <c r="O154" s="511"/>
    </row>
    <row r="155" spans="4:15">
      <c r="D155" s="294" t="s">
        <v>46</v>
      </c>
      <c r="F155" s="276"/>
      <c r="G155" s="276"/>
      <c r="H155" s="511"/>
      <c r="I155" s="511"/>
      <c r="J155" s="511"/>
      <c r="K155" s="511"/>
      <c r="L155" s="511"/>
      <c r="M155" s="511"/>
      <c r="N155" s="511"/>
      <c r="O155" s="511"/>
    </row>
    <row r="156" spans="4:15">
      <c r="D156" s="295" t="s">
        <v>6</v>
      </c>
      <c r="E156" s="201"/>
      <c r="H156" s="503">
        <v>-682944</v>
      </c>
      <c r="I156" s="503">
        <v>-1182007</v>
      </c>
      <c r="J156" s="503">
        <v>-1455354</v>
      </c>
      <c r="K156" s="503">
        <v>-379969</v>
      </c>
      <c r="L156" s="487">
        <v>-506332</v>
      </c>
      <c r="M156" s="487">
        <v>-838592</v>
      </c>
      <c r="N156" s="487">
        <v>-1135470</v>
      </c>
      <c r="O156" s="487">
        <v>-390324</v>
      </c>
    </row>
    <row r="157" spans="4:15">
      <c r="D157" s="295" t="s">
        <v>318</v>
      </c>
      <c r="E157" s="201"/>
      <c r="H157" s="503"/>
      <c r="I157" s="503">
        <v>-3819</v>
      </c>
      <c r="J157" s="503">
        <v>-16324</v>
      </c>
      <c r="K157" s="503">
        <v>-15510</v>
      </c>
      <c r="L157" s="487">
        <v>-5300</v>
      </c>
      <c r="M157" s="487">
        <v>-9987</v>
      </c>
      <c r="N157" s="487">
        <v>-14197</v>
      </c>
      <c r="O157" s="487">
        <v>-18302</v>
      </c>
    </row>
    <row r="158" spans="4:15">
      <c r="D158" s="295" t="s">
        <v>8</v>
      </c>
      <c r="E158" s="201"/>
      <c r="H158" s="503">
        <v>-2551</v>
      </c>
      <c r="I158" s="503">
        <v>-12272</v>
      </c>
      <c r="J158" s="503">
        <v>4363</v>
      </c>
      <c r="K158" s="503">
        <v>-1042</v>
      </c>
      <c r="L158" s="487">
        <v>897</v>
      </c>
      <c r="M158" s="487">
        <v>1004</v>
      </c>
      <c r="N158" s="487">
        <v>937</v>
      </c>
      <c r="O158" s="487">
        <v>1294</v>
      </c>
    </row>
    <row r="159" spans="4:15">
      <c r="D159" s="295" t="s">
        <v>493</v>
      </c>
      <c r="E159" s="201"/>
      <c r="H159" s="503">
        <v>-219</v>
      </c>
      <c r="I159" s="503">
        <v>-8451</v>
      </c>
      <c r="J159" s="503">
        <v>-14111</v>
      </c>
      <c r="K159" s="503">
        <v>-113593</v>
      </c>
      <c r="L159" s="487">
        <v>16104</v>
      </c>
      <c r="M159" s="487">
        <v>90345</v>
      </c>
      <c r="N159" s="487">
        <v>159776</v>
      </c>
      <c r="O159" s="487">
        <v>90287</v>
      </c>
    </row>
    <row r="160" spans="4:15">
      <c r="D160" s="295" t="s">
        <v>14</v>
      </c>
      <c r="F160" s="276"/>
      <c r="G160" s="276"/>
      <c r="H160" s="503">
        <v>-4867</v>
      </c>
      <c r="I160" s="503">
        <v>-158</v>
      </c>
      <c r="J160" s="503">
        <v>-32209</v>
      </c>
      <c r="K160" s="503">
        <v>-28742</v>
      </c>
      <c r="L160" s="487">
        <v>44020</v>
      </c>
      <c r="M160" s="487">
        <v>43019</v>
      </c>
      <c r="N160" s="487">
        <v>40421</v>
      </c>
      <c r="O160" s="487">
        <v>24587</v>
      </c>
    </row>
    <row r="161" spans="4:15">
      <c r="D161" s="294" t="s">
        <v>48</v>
      </c>
      <c r="F161" s="276"/>
      <c r="G161" s="276"/>
      <c r="H161" s="503"/>
      <c r="I161" s="503"/>
      <c r="J161" s="503"/>
      <c r="K161" s="503"/>
      <c r="L161" s="487"/>
      <c r="M161" s="487"/>
      <c r="N161" s="487"/>
      <c r="O161" s="487"/>
    </row>
    <row r="162" spans="4:15">
      <c r="D162" s="289" t="s">
        <v>3</v>
      </c>
      <c r="F162" s="276"/>
      <c r="G162" s="276"/>
      <c r="H162" s="503">
        <v>375019</v>
      </c>
      <c r="I162" s="503">
        <v>464850</v>
      </c>
      <c r="J162" s="503">
        <v>172496</v>
      </c>
      <c r="K162" s="503">
        <v>-83841</v>
      </c>
      <c r="L162" s="487">
        <v>62635</v>
      </c>
      <c r="M162" s="487">
        <v>81204</v>
      </c>
      <c r="N162" s="487">
        <v>69240</v>
      </c>
      <c r="O162" s="487">
        <v>-116913</v>
      </c>
    </row>
    <row r="163" spans="4:15">
      <c r="D163" s="289" t="s">
        <v>5</v>
      </c>
      <c r="F163" s="276"/>
      <c r="G163" s="276"/>
      <c r="H163" s="503">
        <v>2997</v>
      </c>
      <c r="I163" s="503">
        <v>20748</v>
      </c>
      <c r="J163" s="503">
        <v>-2971</v>
      </c>
      <c r="K163" s="503">
        <v>7845</v>
      </c>
      <c r="L163" s="487">
        <v>-2584</v>
      </c>
      <c r="M163" s="487">
        <v>2756</v>
      </c>
      <c r="N163" s="487">
        <v>9769</v>
      </c>
      <c r="O163" s="487">
        <v>7770</v>
      </c>
    </row>
    <row r="164" spans="4:15">
      <c r="D164" s="289" t="s">
        <v>7</v>
      </c>
      <c r="F164" s="276"/>
      <c r="G164" s="276"/>
      <c r="H164" s="503">
        <v>20693</v>
      </c>
      <c r="I164" s="503">
        <v>-11762</v>
      </c>
      <c r="J164" s="503">
        <v>37306</v>
      </c>
      <c r="K164" s="503">
        <v>-1619</v>
      </c>
      <c r="L164" s="487">
        <v>2286</v>
      </c>
      <c r="M164" s="487">
        <v>-8831</v>
      </c>
      <c r="N164" s="487">
        <v>-4571</v>
      </c>
      <c r="O164" s="487">
        <v>843</v>
      </c>
    </row>
    <row r="165" spans="4:15">
      <c r="D165" s="289" t="s">
        <v>1769</v>
      </c>
      <c r="F165" s="276"/>
      <c r="G165" s="276"/>
      <c r="H165" s="503"/>
      <c r="I165" s="503">
        <v>0</v>
      </c>
      <c r="J165" s="503">
        <v>-30479</v>
      </c>
      <c r="K165" s="503">
        <v>-67282</v>
      </c>
      <c r="L165" s="487">
        <v>-17539</v>
      </c>
      <c r="M165" s="487">
        <v>-38588</v>
      </c>
      <c r="N165" s="487">
        <v>-63416</v>
      </c>
      <c r="O165" s="487">
        <v>-83648</v>
      </c>
    </row>
    <row r="166" spans="4:15">
      <c r="D166" s="295" t="s">
        <v>16</v>
      </c>
      <c r="F166" s="276"/>
      <c r="G166" s="276"/>
      <c r="H166" s="503">
        <v>18052</v>
      </c>
      <c r="I166" s="503">
        <v>64533</v>
      </c>
      <c r="J166" s="503">
        <v>-61013</v>
      </c>
      <c r="K166" s="503">
        <v>141344</v>
      </c>
      <c r="L166" s="487">
        <v>573</v>
      </c>
      <c r="M166" s="487">
        <v>28727</v>
      </c>
      <c r="N166" s="487">
        <v>31643</v>
      </c>
      <c r="O166" s="487">
        <v>46570</v>
      </c>
    </row>
    <row r="167" spans="4:15" ht="14.25" customHeight="1">
      <c r="D167" s="592" t="s">
        <v>1794</v>
      </c>
      <c r="F167" s="276"/>
      <c r="G167" s="276"/>
      <c r="H167" s="503"/>
      <c r="I167" s="503">
        <v>0</v>
      </c>
      <c r="J167" s="503">
        <v>0</v>
      </c>
      <c r="K167" s="503">
        <v>-50601</v>
      </c>
      <c r="L167" s="487"/>
      <c r="M167" s="487"/>
      <c r="N167" s="487"/>
      <c r="O167" s="487">
        <v>-49352</v>
      </c>
    </row>
    <row r="168" spans="4:15">
      <c r="D168" s="296" t="s">
        <v>1766</v>
      </c>
      <c r="F168" s="276"/>
      <c r="G168" s="276"/>
      <c r="H168" s="503">
        <v>-58289</v>
      </c>
      <c r="I168" s="503">
        <v>-494289</v>
      </c>
      <c r="J168" s="503">
        <v>-581941</v>
      </c>
      <c r="K168" s="503">
        <v>-510628</v>
      </c>
      <c r="L168" s="487">
        <v>-195633</v>
      </c>
      <c r="M168" s="487">
        <v>-357526</v>
      </c>
      <c r="N168" s="487">
        <v>-558675</v>
      </c>
      <c r="O168" s="487">
        <v>-735527</v>
      </c>
    </row>
    <row r="169" spans="4:15">
      <c r="D169" s="289" t="s">
        <v>51</v>
      </c>
      <c r="F169" s="276"/>
      <c r="G169" s="276"/>
      <c r="H169" s="507"/>
      <c r="I169" s="528">
        <v>-80036</v>
      </c>
      <c r="J169" s="528">
        <v>0</v>
      </c>
      <c r="K169" s="507">
        <v>0</v>
      </c>
      <c r="L169" s="507">
        <v>-2181</v>
      </c>
      <c r="M169" s="507">
        <v>-2181</v>
      </c>
      <c r="N169" s="507">
        <v>-2181</v>
      </c>
      <c r="O169" s="507">
        <v>-2180</v>
      </c>
    </row>
    <row r="170" spans="4:15" ht="6" customHeight="1">
      <c r="D170" s="296"/>
      <c r="F170" s="276"/>
      <c r="G170" s="276"/>
      <c r="H170" s="505"/>
      <c r="I170" s="505"/>
      <c r="J170" s="505"/>
      <c r="K170" s="505"/>
      <c r="L170" s="505"/>
      <c r="M170" s="505"/>
      <c r="N170" s="505"/>
      <c r="O170" s="505"/>
    </row>
    <row r="171" spans="4:15">
      <c r="D171" s="297" t="s">
        <v>52</v>
      </c>
      <c r="F171" s="276"/>
      <c r="G171" s="276"/>
      <c r="H171" s="512">
        <f t="shared" ref="H171:J171" si="43">SUM(H153:H169)</f>
        <v>-36045</v>
      </c>
      <c r="I171" s="512">
        <f t="shared" si="43"/>
        <v>-20343</v>
      </c>
      <c r="J171" s="512">
        <f t="shared" si="43"/>
        <v>108488</v>
      </c>
      <c r="K171" s="512">
        <v>234430</v>
      </c>
      <c r="L171" s="512">
        <f>SUM(L153:L169)</f>
        <v>81294</v>
      </c>
      <c r="M171" s="512">
        <v>233935</v>
      </c>
      <c r="N171" s="512">
        <v>368238</v>
      </c>
      <c r="O171" s="512">
        <f>SUM(O153:O169)</f>
        <v>411792</v>
      </c>
    </row>
    <row r="172" spans="4:15" ht="5.25" customHeight="1">
      <c r="D172" s="298"/>
      <c r="F172" s="276"/>
      <c r="G172" s="276"/>
      <c r="H172" s="514"/>
      <c r="I172" s="514"/>
      <c r="J172" s="514"/>
      <c r="K172" s="514"/>
      <c r="L172" s="503"/>
      <c r="M172" s="503"/>
      <c r="N172" s="503"/>
      <c r="O172" s="503"/>
    </row>
    <row r="173" spans="4:15">
      <c r="D173" s="299" t="s">
        <v>53</v>
      </c>
      <c r="F173" s="276"/>
      <c r="G173" s="276"/>
      <c r="H173" s="503"/>
      <c r="I173" s="503"/>
      <c r="J173" s="503"/>
      <c r="K173" s="503"/>
      <c r="L173" s="487"/>
      <c r="M173" s="487"/>
      <c r="N173" s="487"/>
      <c r="O173" s="487"/>
    </row>
    <row r="174" spans="4:15">
      <c r="D174" s="296" t="s">
        <v>564</v>
      </c>
      <c r="F174" s="276"/>
      <c r="G174" s="276"/>
      <c r="H174" s="503">
        <v>-188901</v>
      </c>
      <c r="I174" s="503">
        <v>86210</v>
      </c>
      <c r="J174" s="503">
        <v>-608465</v>
      </c>
      <c r="K174" s="503">
        <v>-544784</v>
      </c>
      <c r="L174" s="487">
        <v>199663</v>
      </c>
      <c r="M174" s="487">
        <v>272636</v>
      </c>
      <c r="N174" s="487">
        <v>333923</v>
      </c>
      <c r="O174" s="487">
        <v>557622</v>
      </c>
    </row>
    <row r="175" spans="4:15">
      <c r="D175" s="296" t="s">
        <v>1737</v>
      </c>
      <c r="F175" s="276"/>
      <c r="G175" s="276"/>
      <c r="H175" s="503">
        <v>5872</v>
      </c>
      <c r="I175" s="503">
        <v>16044</v>
      </c>
      <c r="J175" s="503">
        <v>48252</v>
      </c>
      <c r="K175" s="503">
        <v>121490</v>
      </c>
      <c r="L175" s="487">
        <v>22234</v>
      </c>
      <c r="M175" s="487">
        <v>47133</v>
      </c>
      <c r="N175" s="487">
        <v>72690</v>
      </c>
      <c r="O175" s="487">
        <v>112645</v>
      </c>
    </row>
    <row r="176" spans="4:15">
      <c r="D176" s="296" t="s">
        <v>65</v>
      </c>
      <c r="F176" s="276"/>
      <c r="G176" s="276"/>
      <c r="H176" s="503">
        <v>-7539</v>
      </c>
      <c r="I176" s="503">
        <v>-4518</v>
      </c>
      <c r="J176" s="503">
        <v>-12267</v>
      </c>
      <c r="K176" s="503">
        <v>-6362</v>
      </c>
      <c r="L176" s="487">
        <v>-581</v>
      </c>
      <c r="M176" s="487">
        <v>-1323</v>
      </c>
      <c r="N176" s="487">
        <v>-3305</v>
      </c>
      <c r="O176" s="487">
        <v>-1906</v>
      </c>
    </row>
    <row r="177" spans="4:15">
      <c r="D177" s="296" t="s">
        <v>528</v>
      </c>
      <c r="F177" s="276"/>
      <c r="G177" s="276"/>
      <c r="H177" s="503">
        <v>-52026</v>
      </c>
      <c r="I177" s="503">
        <v>-697771</v>
      </c>
      <c r="J177" s="503">
        <v>-1063431</v>
      </c>
      <c r="K177" s="503">
        <v>-1048422</v>
      </c>
      <c r="L177" s="487">
        <v>-276808</v>
      </c>
      <c r="M177" s="487">
        <v>-486271</v>
      </c>
      <c r="N177" s="487">
        <v>-716957</v>
      </c>
      <c r="O177" s="487">
        <v>-991678</v>
      </c>
    </row>
    <row r="178" spans="4:15">
      <c r="D178" s="296" t="s">
        <v>66</v>
      </c>
      <c r="F178" s="276"/>
      <c r="G178" s="276"/>
      <c r="H178" s="507">
        <v>-5860808</v>
      </c>
      <c r="I178" s="528">
        <v>0</v>
      </c>
      <c r="J178" s="528">
        <v>0</v>
      </c>
      <c r="K178" s="507">
        <v>-1770827</v>
      </c>
      <c r="L178" s="507"/>
      <c r="M178" s="507"/>
      <c r="N178" s="507"/>
      <c r="O178" s="507"/>
    </row>
    <row r="179" spans="4:15" ht="9" customHeight="1">
      <c r="D179" s="296"/>
      <c r="F179" s="276"/>
      <c r="G179" s="276"/>
      <c r="H179" s="507"/>
      <c r="I179" s="507"/>
      <c r="J179" s="507"/>
      <c r="K179" s="507"/>
      <c r="L179" s="507"/>
      <c r="M179" s="507"/>
      <c r="N179" s="507"/>
      <c r="O179" s="507"/>
    </row>
    <row r="180" spans="4:15">
      <c r="D180" s="300" t="s">
        <v>506</v>
      </c>
      <c r="F180" s="276"/>
      <c r="G180" s="276"/>
      <c r="H180" s="517">
        <f t="shared" ref="H180:J180" si="44">SUM(H174:H179)</f>
        <v>-6103402</v>
      </c>
      <c r="I180" s="517">
        <f t="shared" si="44"/>
        <v>-600035</v>
      </c>
      <c r="J180" s="517">
        <f t="shared" si="44"/>
        <v>-1635911</v>
      </c>
      <c r="K180" s="517">
        <v>-3248905</v>
      </c>
      <c r="L180" s="517">
        <f>SUM(L173:L178)</f>
        <v>-55492</v>
      </c>
      <c r="M180" s="517">
        <v>-167825</v>
      </c>
      <c r="N180" s="517">
        <v>-313649</v>
      </c>
      <c r="O180" s="517">
        <f>SUM(O173:O178)</f>
        <v>-323317</v>
      </c>
    </row>
    <row r="181" spans="4:15" ht="6" customHeight="1">
      <c r="D181" s="299"/>
      <c r="F181" s="276"/>
      <c r="G181" s="276"/>
      <c r="H181" s="503"/>
      <c r="I181" s="503"/>
      <c r="J181" s="503"/>
      <c r="K181" s="503"/>
      <c r="L181" s="503"/>
      <c r="M181" s="503"/>
      <c r="N181" s="503"/>
      <c r="O181" s="503"/>
    </row>
    <row r="182" spans="4:15">
      <c r="D182" s="301" t="s">
        <v>70</v>
      </c>
      <c r="F182" s="276"/>
      <c r="G182" s="276"/>
      <c r="H182" s="503"/>
      <c r="I182" s="503"/>
      <c r="J182" s="503"/>
      <c r="K182" s="503"/>
      <c r="L182" s="487"/>
      <c r="M182" s="487"/>
      <c r="N182" s="487"/>
      <c r="O182" s="487"/>
    </row>
    <row r="183" spans="4:15">
      <c r="D183" s="296" t="s">
        <v>71</v>
      </c>
      <c r="F183" s="276"/>
      <c r="G183" s="276"/>
      <c r="H183" s="503">
        <v>3400000</v>
      </c>
      <c r="I183" s="503">
        <v>0</v>
      </c>
      <c r="J183" s="503">
        <v>5023939</v>
      </c>
      <c r="K183" s="503">
        <v>3290235</v>
      </c>
      <c r="L183" s="487"/>
      <c r="M183" s="487">
        <v>57251</v>
      </c>
      <c r="N183" s="487">
        <v>76251</v>
      </c>
      <c r="O183" s="487">
        <v>84903</v>
      </c>
    </row>
    <row r="184" spans="4:15">
      <c r="D184" s="296" t="s">
        <v>1805</v>
      </c>
      <c r="F184" s="276"/>
      <c r="G184" s="276"/>
      <c r="H184" s="503">
        <v>-39296</v>
      </c>
      <c r="I184" s="503">
        <v>0</v>
      </c>
      <c r="J184" s="503">
        <v>-636661</v>
      </c>
      <c r="K184" s="503">
        <v>-242001</v>
      </c>
      <c r="L184" s="487">
        <v>-13938</v>
      </c>
      <c r="M184" s="487">
        <v>-27685</v>
      </c>
      <c r="N184" s="487">
        <v>-44044</v>
      </c>
      <c r="O184" s="487">
        <v>-53553</v>
      </c>
    </row>
    <row r="185" spans="4:15">
      <c r="D185" s="296" t="s">
        <v>72</v>
      </c>
      <c r="F185" s="276"/>
      <c r="G185" s="276"/>
      <c r="H185" s="503"/>
      <c r="I185" s="503">
        <v>0</v>
      </c>
      <c r="J185" s="503">
        <v>-3400000</v>
      </c>
      <c r="K185" s="503"/>
      <c r="L185" s="487"/>
      <c r="M185" s="487"/>
      <c r="N185" s="487"/>
      <c r="O185" s="487"/>
    </row>
    <row r="186" spans="4:15">
      <c r="D186" s="296" t="s">
        <v>1185</v>
      </c>
      <c r="F186" s="276"/>
      <c r="G186" s="276"/>
      <c r="H186" s="503"/>
      <c r="I186" s="503">
        <v>0</v>
      </c>
      <c r="J186" s="503">
        <v>0</v>
      </c>
      <c r="K186" s="503">
        <v>-65019</v>
      </c>
      <c r="L186" s="487">
        <v>-30113</v>
      </c>
      <c r="M186" s="487">
        <v>-63721</v>
      </c>
      <c r="N186" s="487">
        <v>-99435</v>
      </c>
      <c r="O186" s="487">
        <v>-86113</v>
      </c>
    </row>
    <row r="187" spans="4:15">
      <c r="D187" s="296" t="s">
        <v>1202</v>
      </c>
      <c r="F187" s="276"/>
      <c r="G187" s="276"/>
      <c r="H187" s="503">
        <v>2346068</v>
      </c>
      <c r="I187" s="503">
        <v>658090</v>
      </c>
      <c r="J187" s="503">
        <v>311000</v>
      </c>
      <c r="K187" s="503"/>
      <c r="L187" s="487"/>
      <c r="M187" s="487"/>
      <c r="N187" s="487"/>
      <c r="O187" s="487"/>
    </row>
    <row r="188" spans="4:15">
      <c r="D188" s="296" t="s">
        <v>21</v>
      </c>
      <c r="F188" s="276"/>
      <c r="G188" s="276"/>
      <c r="H188" s="503"/>
      <c r="I188" s="503">
        <v>34790</v>
      </c>
      <c r="J188" s="503">
        <v>257800</v>
      </c>
      <c r="K188" s="503"/>
      <c r="L188" s="487"/>
      <c r="M188" s="487"/>
      <c r="N188" s="487"/>
      <c r="O188" s="487"/>
    </row>
    <row r="189" spans="4:15">
      <c r="D189" s="296" t="s">
        <v>503</v>
      </c>
      <c r="F189" s="276"/>
      <c r="G189" s="276"/>
      <c r="H189" s="503">
        <v>448045</v>
      </c>
      <c r="I189" s="503">
        <v>0</v>
      </c>
      <c r="J189" s="503">
        <v>0</v>
      </c>
      <c r="K189" s="503"/>
      <c r="L189" s="487"/>
      <c r="M189" s="487"/>
      <c r="N189" s="487"/>
      <c r="O189" s="487"/>
    </row>
    <row r="190" spans="4:15" ht="2.25" customHeight="1">
      <c r="D190" s="296"/>
      <c r="F190" s="276"/>
      <c r="G190" s="276"/>
      <c r="H190" s="503"/>
      <c r="I190" s="503">
        <v>0</v>
      </c>
      <c r="J190" s="503"/>
      <c r="K190" s="503"/>
      <c r="L190" s="487"/>
      <c r="M190" s="487"/>
      <c r="N190" s="487"/>
      <c r="O190" s="487"/>
    </row>
    <row r="191" spans="4:15">
      <c r="D191" s="297" t="s">
        <v>79</v>
      </c>
      <c r="F191" s="276"/>
      <c r="G191" s="276"/>
      <c r="H191" s="517">
        <f t="shared" ref="H191:J191" si="45">SUM(H183:H189)</f>
        <v>6154817</v>
      </c>
      <c r="I191" s="517">
        <f t="shared" si="45"/>
        <v>692880</v>
      </c>
      <c r="J191" s="517">
        <f t="shared" si="45"/>
        <v>1556078</v>
      </c>
      <c r="K191" s="517">
        <v>2983215</v>
      </c>
      <c r="L191" s="517">
        <f>SUM(L183:L189)</f>
        <v>-44051</v>
      </c>
      <c r="M191" s="517">
        <v>-34155</v>
      </c>
      <c r="N191" s="517">
        <v>-67228</v>
      </c>
      <c r="O191" s="517">
        <f>SUM(O183:O189)</f>
        <v>-54763</v>
      </c>
    </row>
    <row r="192" spans="4:15">
      <c r="D192" s="299"/>
      <c r="F192" s="276"/>
      <c r="G192" s="276"/>
      <c r="H192" s="505"/>
      <c r="I192" s="505"/>
      <c r="J192" s="505"/>
      <c r="K192" s="505"/>
    </row>
    <row r="193" spans="4:15" ht="13.5" thickBot="1">
      <c r="D193" s="303" t="s">
        <v>80</v>
      </c>
      <c r="F193" s="276"/>
      <c r="G193" s="276"/>
      <c r="H193" s="519">
        <f>SUM(H171,H180,H191)</f>
        <v>15370</v>
      </c>
      <c r="I193" s="519">
        <v>72502</v>
      </c>
      <c r="J193" s="519">
        <v>28655</v>
      </c>
      <c r="K193" s="519">
        <v>-31260</v>
      </c>
      <c r="L193" s="519">
        <f>SUM(L191,L180,L171)</f>
        <v>-18249</v>
      </c>
      <c r="M193" s="519">
        <v>31955</v>
      </c>
      <c r="N193" s="519">
        <v>-12639</v>
      </c>
      <c r="O193" s="519">
        <f>SUM(O191,O180,O171)</f>
        <v>33712</v>
      </c>
    </row>
    <row r="194" spans="4:15" ht="13.5" thickTop="1">
      <c r="D194" s="299"/>
      <c r="F194" s="276"/>
      <c r="G194" s="276"/>
      <c r="H194" s="505"/>
      <c r="I194" s="505"/>
      <c r="J194" s="505"/>
      <c r="K194" s="505"/>
      <c r="L194" s="505"/>
      <c r="M194" s="505"/>
      <c r="N194" s="505"/>
      <c r="O194" s="505"/>
    </row>
    <row r="195" spans="4:15">
      <c r="D195" s="199" t="s">
        <v>81</v>
      </c>
      <c r="F195" s="276"/>
      <c r="G195" s="276"/>
      <c r="H195" s="332">
        <v>0</v>
      </c>
      <c r="I195" s="332">
        <v>15370</v>
      </c>
      <c r="J195" s="332">
        <v>87872</v>
      </c>
      <c r="K195" s="332">
        <v>116527</v>
      </c>
      <c r="L195" s="487">
        <v>85267</v>
      </c>
      <c r="M195" s="487">
        <v>85267</v>
      </c>
      <c r="N195" s="487">
        <v>85267</v>
      </c>
      <c r="O195" s="487">
        <v>85267</v>
      </c>
    </row>
    <row r="196" spans="4:15">
      <c r="D196" s="199" t="s">
        <v>175</v>
      </c>
      <c r="F196" s="276"/>
      <c r="G196" s="276"/>
      <c r="H196" s="521">
        <v>15370</v>
      </c>
      <c r="I196" s="529">
        <v>87872</v>
      </c>
      <c r="J196" s="529">
        <v>116527</v>
      </c>
      <c r="K196" s="521">
        <v>85267</v>
      </c>
      <c r="L196" s="521">
        <v>67018</v>
      </c>
      <c r="M196" s="521">
        <v>117222</v>
      </c>
      <c r="N196" s="521">
        <v>72628</v>
      </c>
      <c r="O196" s="521">
        <v>118979</v>
      </c>
    </row>
    <row r="197" spans="4:15">
      <c r="F197" s="511"/>
      <c r="G197" s="511"/>
      <c r="H197" s="276"/>
      <c r="I197" s="276"/>
      <c r="J197" s="276"/>
      <c r="K197" s="276"/>
      <c r="L197" s="276"/>
      <c r="M197" s="276"/>
      <c r="N197" s="276"/>
      <c r="O197" s="276"/>
    </row>
    <row r="198" spans="4:15" ht="13.5" thickBot="1">
      <c r="D198" s="304" t="s">
        <v>80</v>
      </c>
      <c r="F198" s="511"/>
      <c r="G198" s="511"/>
      <c r="H198" s="519">
        <f t="shared" ref="H198" si="46">H196-H195</f>
        <v>15370</v>
      </c>
      <c r="I198" s="519">
        <v>72502</v>
      </c>
      <c r="J198" s="519">
        <v>28655</v>
      </c>
      <c r="K198" s="519">
        <v>-31260</v>
      </c>
      <c r="L198" s="519">
        <f>L196-L195</f>
        <v>-18249</v>
      </c>
      <c r="M198" s="519">
        <v>31955</v>
      </c>
      <c r="N198" s="519">
        <v>-12639</v>
      </c>
      <c r="O198" s="519">
        <f>O196-O195</f>
        <v>33712</v>
      </c>
    </row>
    <row r="199" spans="4:15" ht="13.5" thickTop="1">
      <c r="D199" s="295"/>
      <c r="F199" s="276"/>
      <c r="G199" s="276"/>
      <c r="H199" s="525"/>
      <c r="I199" s="525"/>
      <c r="J199" s="525"/>
      <c r="K199" s="525"/>
      <c r="L199" s="505"/>
      <c r="M199" s="505"/>
      <c r="N199" s="505"/>
      <c r="O199" s="505"/>
    </row>
    <row r="200" spans="4:15">
      <c r="D200" s="614"/>
      <c r="E200" s="625"/>
      <c r="F200" s="614"/>
      <c r="G200" s="614"/>
      <c r="H200" s="614"/>
      <c r="I200" s="525"/>
      <c r="J200" s="525"/>
      <c r="K200" s="525"/>
      <c r="L200" s="505"/>
      <c r="M200" s="505"/>
      <c r="N200" s="505"/>
      <c r="O200" s="505"/>
    </row>
    <row r="201" spans="4:15">
      <c r="D201" s="295"/>
      <c r="F201" s="276"/>
      <c r="G201" s="276"/>
      <c r="H201" s="525"/>
      <c r="I201" s="614"/>
      <c r="J201" s="614"/>
      <c r="K201" s="525"/>
      <c r="L201" s="505"/>
      <c r="M201" s="505"/>
      <c r="N201" s="505"/>
      <c r="O201" s="505"/>
    </row>
    <row r="202" spans="4:15">
      <c r="D202" s="295"/>
      <c r="F202" s="276"/>
      <c r="G202" s="276"/>
      <c r="H202" s="525"/>
      <c r="I202" s="525"/>
      <c r="J202" s="525"/>
      <c r="K202" s="525"/>
      <c r="L202" s="505"/>
      <c r="M202" s="505"/>
      <c r="N202" s="505"/>
      <c r="O202" s="505"/>
    </row>
    <row r="203" spans="4:15">
      <c r="D203" s="289"/>
      <c r="F203" s="276"/>
      <c r="G203" s="276"/>
      <c r="H203" s="525"/>
      <c r="I203" s="525"/>
      <c r="J203" s="525"/>
      <c r="K203" s="525"/>
      <c r="L203" s="505"/>
      <c r="M203" s="505"/>
      <c r="N203" s="505"/>
      <c r="O203" s="505"/>
    </row>
    <row r="204" spans="4:15">
      <c r="D204" s="289"/>
      <c r="F204" s="276"/>
      <c r="G204" s="276"/>
      <c r="H204" s="525"/>
      <c r="I204" s="525"/>
      <c r="J204" s="525"/>
      <c r="K204" s="525"/>
      <c r="L204" s="505"/>
      <c r="M204" s="505"/>
      <c r="N204" s="505"/>
      <c r="O204" s="505"/>
    </row>
    <row r="205" spans="4:15">
      <c r="D205" s="289"/>
      <c r="F205" s="276"/>
      <c r="G205" s="276"/>
      <c r="H205" s="525"/>
      <c r="I205" s="525"/>
      <c r="J205" s="525"/>
      <c r="K205" s="525"/>
      <c r="L205" s="505"/>
      <c r="M205" s="505"/>
      <c r="N205" s="505"/>
      <c r="O205" s="505"/>
    </row>
    <row r="206" spans="4:15">
      <c r="D206" s="289"/>
      <c r="F206" s="276"/>
      <c r="G206" s="276"/>
      <c r="H206" s="525"/>
      <c r="I206" s="525"/>
      <c r="J206" s="525"/>
      <c r="K206" s="525"/>
      <c r="L206" s="505"/>
      <c r="M206" s="505"/>
      <c r="N206" s="505"/>
      <c r="O206" s="505"/>
    </row>
    <row r="207" spans="4:15" ht="8.25" customHeight="1">
      <c r="D207" s="296"/>
      <c r="F207" s="276"/>
      <c r="G207" s="276"/>
      <c r="H207" s="525"/>
      <c r="I207" s="525"/>
      <c r="J207" s="525"/>
      <c r="K207" s="525"/>
      <c r="L207" s="505"/>
      <c r="M207" s="505"/>
      <c r="N207" s="505"/>
      <c r="O207" s="505"/>
    </row>
    <row r="208" spans="4:15">
      <c r="D208" s="294"/>
      <c r="F208" s="276"/>
      <c r="G208" s="276"/>
      <c r="H208" s="525"/>
      <c r="I208" s="525"/>
      <c r="J208" s="525"/>
      <c r="K208" s="525"/>
      <c r="L208" s="505"/>
      <c r="M208" s="505"/>
      <c r="N208" s="505"/>
      <c r="O208" s="505"/>
    </row>
    <row r="209" spans="4:15">
      <c r="D209" s="289"/>
      <c r="F209" s="276"/>
      <c r="G209" s="276"/>
      <c r="H209" s="525"/>
      <c r="I209" s="525"/>
      <c r="J209" s="525"/>
      <c r="K209" s="525"/>
      <c r="L209" s="505"/>
      <c r="M209" s="505"/>
      <c r="N209" s="505"/>
      <c r="O209" s="505"/>
    </row>
    <row r="210" spans="4:15">
      <c r="D210" s="289"/>
      <c r="F210" s="276"/>
      <c r="G210" s="276"/>
      <c r="H210" s="525"/>
      <c r="I210" s="525"/>
      <c r="J210" s="525"/>
      <c r="K210" s="525"/>
      <c r="L210" s="505"/>
      <c r="M210" s="505"/>
      <c r="N210" s="505"/>
      <c r="O210" s="505"/>
    </row>
    <row r="211" spans="4:15">
      <c r="D211" s="289"/>
      <c r="F211" s="276"/>
      <c r="G211" s="276"/>
      <c r="H211" s="525"/>
      <c r="I211" s="525"/>
      <c r="J211" s="525"/>
      <c r="K211" s="525"/>
      <c r="L211" s="505"/>
      <c r="M211" s="505"/>
      <c r="N211" s="505"/>
      <c r="O211" s="505"/>
    </row>
    <row r="212" spans="4:15">
      <c r="D212" s="295"/>
      <c r="F212" s="276"/>
      <c r="G212" s="276"/>
      <c r="H212" s="525"/>
      <c r="I212" s="525"/>
      <c r="J212" s="525"/>
      <c r="K212" s="525"/>
      <c r="L212" s="505"/>
      <c r="M212" s="505"/>
      <c r="N212" s="505"/>
      <c r="O212" s="505"/>
    </row>
    <row r="213" spans="4:15">
      <c r="D213" s="295"/>
      <c r="F213" s="276"/>
      <c r="G213" s="276"/>
      <c r="H213" s="525"/>
      <c r="I213" s="525"/>
      <c r="J213" s="525"/>
      <c r="K213" s="525"/>
      <c r="L213" s="505"/>
      <c r="M213" s="505"/>
      <c r="N213" s="505"/>
      <c r="O213" s="505"/>
    </row>
    <row r="214" spans="4:15">
      <c r="D214" s="295"/>
      <c r="F214" s="276"/>
      <c r="G214" s="276"/>
      <c r="H214" s="525"/>
      <c r="I214" s="525"/>
      <c r="J214" s="525"/>
      <c r="K214" s="525"/>
      <c r="L214" s="505"/>
      <c r="M214" s="505"/>
      <c r="N214" s="505"/>
      <c r="O214" s="505"/>
    </row>
    <row r="215" spans="4:15">
      <c r="D215" s="289"/>
      <c r="F215" s="276"/>
      <c r="G215" s="276"/>
      <c r="H215" s="525"/>
      <c r="I215" s="525"/>
      <c r="J215" s="525"/>
      <c r="K215" s="525"/>
      <c r="L215" s="505"/>
      <c r="M215" s="505"/>
      <c r="N215" s="505"/>
      <c r="O215" s="505"/>
    </row>
    <row r="216" spans="4:15">
      <c r="D216" s="296"/>
      <c r="F216" s="276"/>
      <c r="G216" s="276"/>
      <c r="H216" s="525"/>
      <c r="I216" s="525"/>
      <c r="J216" s="525"/>
      <c r="K216" s="525"/>
      <c r="L216" s="505"/>
      <c r="M216" s="505"/>
      <c r="N216" s="505"/>
      <c r="O216" s="505"/>
    </row>
    <row r="217" spans="4:15" ht="3" customHeight="1">
      <c r="D217" s="296"/>
      <c r="F217" s="276"/>
      <c r="G217" s="276"/>
      <c r="H217" s="525"/>
      <c r="I217" s="525"/>
      <c r="J217" s="525"/>
      <c r="K217" s="525"/>
      <c r="L217" s="505"/>
      <c r="M217" s="505"/>
      <c r="N217" s="505"/>
      <c r="O217" s="505"/>
    </row>
    <row r="218" spans="4:15">
      <c r="D218" s="289"/>
      <c r="F218" s="276"/>
      <c r="G218" s="276"/>
      <c r="H218" s="525"/>
      <c r="I218" s="525"/>
      <c r="J218" s="525"/>
      <c r="K218" s="525"/>
      <c r="L218" s="505"/>
      <c r="M218" s="505"/>
      <c r="N218" s="505"/>
      <c r="O218" s="505"/>
    </row>
    <row r="219" spans="4:15">
      <c r="D219" s="289"/>
      <c r="F219" s="276"/>
      <c r="G219" s="276"/>
      <c r="H219" s="525"/>
      <c r="I219" s="525"/>
      <c r="J219" s="525"/>
      <c r="K219" s="525"/>
      <c r="L219" s="505"/>
      <c r="M219" s="505"/>
      <c r="N219" s="505"/>
      <c r="O219" s="505"/>
    </row>
    <row r="220" spans="4:15" ht="7.5" customHeight="1">
      <c r="D220" s="296"/>
      <c r="F220" s="276"/>
      <c r="G220" s="276"/>
      <c r="H220" s="525"/>
      <c r="I220" s="525"/>
      <c r="J220" s="525"/>
      <c r="K220" s="525"/>
      <c r="L220" s="505"/>
      <c r="M220" s="505"/>
      <c r="N220" s="505"/>
      <c r="O220" s="505"/>
    </row>
    <row r="221" spans="4:15">
      <c r="D221" s="299"/>
      <c r="F221" s="276"/>
      <c r="G221" s="276"/>
      <c r="H221" s="525"/>
      <c r="I221" s="525"/>
      <c r="J221" s="525"/>
      <c r="K221" s="525"/>
      <c r="L221" s="518"/>
      <c r="M221" s="518"/>
      <c r="N221" s="518"/>
      <c r="O221" s="518"/>
    </row>
    <row r="222" spans="4:15" ht="9" customHeight="1">
      <c r="D222" s="298"/>
      <c r="F222" s="276"/>
      <c r="G222" s="276"/>
      <c r="H222" s="541"/>
      <c r="I222" s="541"/>
      <c r="J222" s="541"/>
      <c r="K222" s="541"/>
      <c r="L222" s="505"/>
      <c r="M222" s="505"/>
      <c r="N222" s="505"/>
      <c r="O222" s="505"/>
    </row>
    <row r="223" spans="4:15">
      <c r="D223" s="299"/>
      <c r="F223" s="276"/>
      <c r="G223" s="276"/>
      <c r="H223" s="525"/>
      <c r="I223" s="525"/>
      <c r="J223" s="525"/>
      <c r="K223" s="525"/>
      <c r="L223" s="505"/>
      <c r="M223" s="505"/>
      <c r="N223" s="505"/>
      <c r="O223" s="505"/>
    </row>
    <row r="224" spans="4:15">
      <c r="D224" s="296"/>
      <c r="F224" s="276"/>
      <c r="G224" s="276"/>
      <c r="H224" s="525"/>
      <c r="I224" s="525"/>
      <c r="J224" s="525"/>
      <c r="K224" s="525"/>
      <c r="L224" s="505"/>
      <c r="M224" s="505"/>
      <c r="N224" s="505"/>
      <c r="O224" s="505"/>
    </row>
    <row r="225" spans="4:15">
      <c r="D225" s="296"/>
      <c r="F225" s="276"/>
      <c r="G225" s="276"/>
      <c r="H225" s="525"/>
      <c r="I225" s="525"/>
      <c r="J225" s="525"/>
      <c r="K225" s="525"/>
      <c r="L225" s="505"/>
      <c r="M225" s="505"/>
      <c r="N225" s="505"/>
      <c r="O225" s="505"/>
    </row>
    <row r="226" spans="4:15">
      <c r="D226" s="296"/>
      <c r="F226" s="276"/>
      <c r="G226" s="276"/>
      <c r="H226" s="525"/>
      <c r="I226" s="525"/>
      <c r="J226" s="525"/>
      <c r="K226" s="525"/>
      <c r="L226" s="505"/>
      <c r="M226" s="505"/>
      <c r="N226" s="505"/>
      <c r="O226" s="505"/>
    </row>
    <row r="227" spans="4:15">
      <c r="D227" s="296"/>
      <c r="F227" s="276"/>
      <c r="G227" s="276"/>
      <c r="H227" s="525"/>
      <c r="I227" s="525"/>
      <c r="J227" s="525"/>
      <c r="K227" s="525"/>
      <c r="L227" s="505"/>
      <c r="M227" s="505"/>
      <c r="N227" s="505"/>
      <c r="O227" s="505"/>
    </row>
    <row r="228" spans="4:15">
      <c r="D228" s="296"/>
      <c r="F228" s="276"/>
      <c r="G228" s="276"/>
      <c r="H228" s="525"/>
      <c r="I228" s="525"/>
      <c r="J228" s="525"/>
      <c r="K228" s="525"/>
      <c r="L228" s="505"/>
      <c r="M228" s="505"/>
      <c r="N228" s="505"/>
      <c r="O228" s="505"/>
    </row>
    <row r="229" spans="4:15">
      <c r="D229" s="296"/>
      <c r="F229" s="276"/>
      <c r="G229" s="276"/>
      <c r="H229" s="525"/>
      <c r="I229" s="525"/>
      <c r="J229" s="525"/>
      <c r="K229" s="525"/>
      <c r="L229" s="505"/>
      <c r="M229" s="505"/>
      <c r="N229" s="505"/>
      <c r="O229" s="505"/>
    </row>
    <row r="230" spans="4:15">
      <c r="D230" s="296"/>
      <c r="F230" s="276"/>
      <c r="G230" s="276"/>
      <c r="H230" s="525"/>
      <c r="I230" s="525"/>
      <c r="J230" s="525"/>
      <c r="K230" s="525"/>
      <c r="L230" s="505"/>
      <c r="M230" s="505"/>
      <c r="N230" s="505"/>
      <c r="O230" s="505"/>
    </row>
    <row r="231" spans="4:15">
      <c r="D231" s="296"/>
      <c r="F231" s="276"/>
      <c r="G231" s="276"/>
      <c r="H231" s="525"/>
      <c r="I231" s="525"/>
      <c r="J231" s="525"/>
      <c r="K231" s="525"/>
      <c r="L231" s="505"/>
      <c r="M231" s="505"/>
      <c r="N231" s="505"/>
      <c r="O231" s="505"/>
    </row>
    <row r="232" spans="4:15">
      <c r="D232" s="296"/>
      <c r="F232" s="276"/>
      <c r="G232" s="276"/>
      <c r="H232" s="525"/>
      <c r="I232" s="525"/>
      <c r="J232" s="525"/>
      <c r="K232" s="525"/>
      <c r="L232" s="505"/>
      <c r="M232" s="505"/>
      <c r="N232" s="505"/>
      <c r="O232" s="505"/>
    </row>
    <row r="233" spans="4:15">
      <c r="D233" s="296"/>
      <c r="F233" s="276"/>
      <c r="G233" s="276"/>
      <c r="H233" s="525"/>
      <c r="I233" s="525"/>
      <c r="J233" s="525"/>
      <c r="K233" s="525"/>
      <c r="L233" s="505"/>
      <c r="M233" s="505"/>
      <c r="N233" s="505"/>
      <c r="O233" s="505"/>
    </row>
    <row r="234" spans="4:15">
      <c r="D234" s="296"/>
      <c r="F234" s="276"/>
      <c r="G234" s="276"/>
      <c r="H234" s="525"/>
      <c r="I234" s="525"/>
      <c r="J234" s="525"/>
      <c r="K234" s="525"/>
      <c r="L234" s="505"/>
      <c r="M234" s="505"/>
      <c r="N234" s="505"/>
      <c r="O234" s="505"/>
    </row>
    <row r="235" spans="4:15">
      <c r="D235" s="296"/>
      <c r="F235" s="276"/>
      <c r="G235" s="276"/>
      <c r="H235" s="525"/>
      <c r="I235" s="525"/>
      <c r="J235" s="525"/>
      <c r="K235" s="525"/>
      <c r="L235" s="505"/>
      <c r="M235" s="505"/>
      <c r="N235" s="505"/>
      <c r="O235" s="505"/>
    </row>
    <row r="236" spans="4:15">
      <c r="D236" s="296"/>
      <c r="F236" s="276"/>
      <c r="G236" s="276"/>
      <c r="H236" s="525"/>
      <c r="I236" s="525"/>
      <c r="J236" s="525"/>
      <c r="K236" s="525"/>
      <c r="L236" s="505"/>
      <c r="M236" s="505"/>
      <c r="N236" s="505"/>
      <c r="O236" s="505"/>
    </row>
    <row r="237" spans="4:15">
      <c r="D237" s="296"/>
      <c r="F237" s="276"/>
      <c r="G237" s="276"/>
      <c r="H237" s="525"/>
      <c r="I237" s="525"/>
      <c r="J237" s="525"/>
      <c r="K237" s="525"/>
      <c r="L237" s="505"/>
      <c r="M237" s="505"/>
      <c r="N237" s="505"/>
      <c r="O237" s="505"/>
    </row>
    <row r="238" spans="4:15">
      <c r="D238" s="296"/>
      <c r="F238" s="276"/>
      <c r="G238" s="276"/>
      <c r="H238" s="525"/>
      <c r="I238" s="525"/>
      <c r="J238" s="525"/>
      <c r="K238" s="525"/>
      <c r="L238" s="505"/>
      <c r="M238" s="505"/>
      <c r="N238" s="505"/>
      <c r="O238" s="505"/>
    </row>
    <row r="239" spans="4:15">
      <c r="D239" s="296"/>
      <c r="F239" s="276"/>
      <c r="G239" s="276"/>
      <c r="H239" s="525"/>
      <c r="I239" s="525"/>
      <c r="J239" s="525"/>
      <c r="K239" s="525"/>
      <c r="L239" s="505"/>
      <c r="M239" s="505"/>
      <c r="N239" s="505"/>
      <c r="O239" s="505"/>
    </row>
    <row r="240" spans="4:15">
      <c r="D240" s="296"/>
      <c r="F240" s="276"/>
      <c r="G240" s="276"/>
      <c r="H240" s="525"/>
      <c r="I240" s="525"/>
      <c r="J240" s="525"/>
      <c r="K240" s="525"/>
      <c r="L240" s="505"/>
      <c r="M240" s="505"/>
      <c r="N240" s="505"/>
      <c r="O240" s="505"/>
    </row>
    <row r="241" spans="4:15">
      <c r="D241" s="296"/>
      <c r="F241" s="276"/>
      <c r="G241" s="276"/>
      <c r="H241" s="525"/>
      <c r="I241" s="525"/>
      <c r="J241" s="525"/>
      <c r="K241" s="525"/>
      <c r="L241" s="545"/>
      <c r="M241" s="545"/>
      <c r="N241" s="545"/>
      <c r="O241" s="545"/>
    </row>
    <row r="242" spans="4:15">
      <c r="D242" s="296"/>
      <c r="F242" s="543"/>
      <c r="G242" s="543"/>
      <c r="H242" s="544"/>
      <c r="I242" s="544"/>
      <c r="J242" s="544"/>
      <c r="K242" s="544"/>
      <c r="L242" s="505"/>
      <c r="M242" s="505"/>
      <c r="N242" s="505"/>
      <c r="O242" s="505"/>
    </row>
    <row r="243" spans="4:15">
      <c r="D243" s="296"/>
      <c r="F243" s="543"/>
      <c r="G243" s="543"/>
      <c r="H243" s="525"/>
      <c r="I243" s="525"/>
      <c r="J243" s="525"/>
      <c r="K243" s="525"/>
      <c r="L243" s="505"/>
      <c r="M243" s="505"/>
      <c r="N243" s="505"/>
      <c r="O243" s="505"/>
    </row>
    <row r="244" spans="4:15">
      <c r="D244" s="296"/>
      <c r="F244" s="543"/>
      <c r="G244" s="543"/>
      <c r="H244" s="525"/>
      <c r="I244" s="525"/>
      <c r="J244" s="525"/>
      <c r="K244" s="525"/>
      <c r="L244" s="505"/>
      <c r="M244" s="505"/>
      <c r="N244" s="505"/>
      <c r="O244" s="505"/>
    </row>
    <row r="245" spans="4:15">
      <c r="D245" s="296"/>
      <c r="F245" s="276"/>
      <c r="G245" s="276"/>
      <c r="H245" s="525"/>
      <c r="I245" s="525"/>
      <c r="J245" s="525"/>
      <c r="K245" s="525"/>
      <c r="L245" s="505"/>
      <c r="M245" s="505"/>
      <c r="N245" s="505"/>
      <c r="O245" s="505"/>
    </row>
    <row r="246" spans="4:15">
      <c r="D246" s="296"/>
      <c r="F246" s="276"/>
      <c r="G246" s="276"/>
      <c r="H246" s="525"/>
      <c r="I246" s="525"/>
      <c r="J246" s="525"/>
      <c r="K246" s="525"/>
      <c r="L246" s="505"/>
      <c r="M246" s="505"/>
      <c r="N246" s="505"/>
      <c r="O246" s="505"/>
    </row>
    <row r="247" spans="4:15">
      <c r="D247" s="296"/>
      <c r="F247" s="276"/>
      <c r="G247" s="276"/>
      <c r="H247" s="525"/>
      <c r="I247" s="525"/>
      <c r="J247" s="525"/>
      <c r="K247" s="525"/>
      <c r="L247" s="505"/>
      <c r="M247" s="505"/>
      <c r="N247" s="505"/>
      <c r="O247" s="505"/>
    </row>
    <row r="248" spans="4:15">
      <c r="D248" s="296"/>
      <c r="F248" s="276"/>
      <c r="G248" s="276"/>
      <c r="H248" s="525"/>
      <c r="I248" s="525"/>
      <c r="J248" s="525"/>
      <c r="K248" s="525"/>
      <c r="L248" s="505"/>
      <c r="M248" s="505"/>
      <c r="N248" s="505"/>
      <c r="O248" s="505"/>
    </row>
    <row r="249" spans="4:15">
      <c r="D249" s="296"/>
      <c r="F249" s="276"/>
      <c r="G249" s="276"/>
      <c r="H249" s="525"/>
      <c r="I249" s="525"/>
      <c r="J249" s="525"/>
      <c r="K249" s="525"/>
      <c r="L249" s="505"/>
      <c r="M249" s="505"/>
      <c r="N249" s="505"/>
      <c r="O249" s="505"/>
    </row>
    <row r="250" spans="4:15">
      <c r="D250" s="296"/>
      <c r="F250" s="276"/>
      <c r="G250" s="276"/>
      <c r="H250" s="525"/>
      <c r="I250" s="525"/>
      <c r="J250" s="525"/>
      <c r="K250" s="525"/>
      <c r="L250" s="505"/>
      <c r="M250" s="505"/>
      <c r="N250" s="505"/>
      <c r="O250" s="505"/>
    </row>
    <row r="251" spans="4:15" ht="9" customHeight="1">
      <c r="D251" s="296"/>
      <c r="F251" s="276"/>
      <c r="G251" s="276"/>
      <c r="H251" s="525"/>
      <c r="I251" s="525"/>
      <c r="J251" s="525"/>
      <c r="K251" s="525"/>
      <c r="L251" s="505"/>
      <c r="M251" s="505"/>
      <c r="N251" s="505"/>
      <c r="O251" s="505"/>
    </row>
    <row r="252" spans="4:15">
      <c r="D252" s="296"/>
      <c r="F252" s="276"/>
      <c r="G252" s="276"/>
      <c r="H252" s="525"/>
      <c r="I252" s="525"/>
      <c r="J252" s="525"/>
      <c r="K252" s="525"/>
      <c r="L252" s="505"/>
      <c r="M252" s="505"/>
      <c r="N252" s="505"/>
      <c r="O252" s="505"/>
    </row>
    <row r="253" spans="4:15">
      <c r="D253" s="296"/>
      <c r="F253" s="276"/>
      <c r="G253" s="276"/>
      <c r="H253" s="525"/>
      <c r="I253" s="525"/>
      <c r="J253" s="525"/>
      <c r="K253" s="525"/>
      <c r="L253" s="505"/>
      <c r="M253" s="505"/>
      <c r="N253" s="505"/>
      <c r="O253" s="505"/>
    </row>
    <row r="254" spans="4:15">
      <c r="D254" s="296"/>
      <c r="F254" s="276"/>
      <c r="G254" s="276"/>
      <c r="H254" s="525"/>
      <c r="I254" s="525"/>
      <c r="J254" s="525"/>
      <c r="K254" s="525"/>
      <c r="L254" s="505"/>
      <c r="M254" s="505"/>
      <c r="N254" s="505"/>
      <c r="O254" s="505"/>
    </row>
    <row r="255" spans="4:15">
      <c r="D255" s="296"/>
      <c r="F255" s="276"/>
      <c r="G255" s="276"/>
      <c r="H255" s="525"/>
      <c r="I255" s="525"/>
      <c r="J255" s="525"/>
      <c r="K255" s="525"/>
      <c r="L255" s="505"/>
      <c r="M255" s="505"/>
      <c r="N255" s="505"/>
      <c r="O255" s="505"/>
    </row>
    <row r="256" spans="4:15">
      <c r="D256" s="296"/>
      <c r="F256" s="276"/>
      <c r="G256" s="276"/>
      <c r="H256" s="525"/>
      <c r="I256" s="525"/>
      <c r="J256" s="525"/>
      <c r="K256" s="525"/>
      <c r="L256" s="505"/>
      <c r="M256" s="505"/>
      <c r="N256" s="505"/>
      <c r="O256" s="505"/>
    </row>
    <row r="257" spans="4:15" ht="10.5" customHeight="1">
      <c r="D257" s="299"/>
      <c r="F257" s="276"/>
      <c r="G257" s="276"/>
      <c r="H257" s="525"/>
      <c r="I257" s="525"/>
      <c r="J257" s="525"/>
      <c r="K257" s="525"/>
      <c r="L257" s="505"/>
      <c r="M257" s="505"/>
      <c r="N257" s="505"/>
      <c r="O257" s="505"/>
    </row>
    <row r="258" spans="4:15">
      <c r="D258" s="323"/>
      <c r="F258" s="276"/>
      <c r="G258" s="276"/>
      <c r="H258" s="525"/>
      <c r="I258" s="525"/>
      <c r="J258" s="525"/>
      <c r="K258" s="525"/>
      <c r="L258" s="505"/>
      <c r="M258" s="505"/>
      <c r="N258" s="505"/>
      <c r="O258" s="505"/>
    </row>
    <row r="259" spans="4:15" ht="6.75" customHeight="1">
      <c r="D259" s="299"/>
      <c r="F259" s="276"/>
      <c r="G259" s="276"/>
      <c r="H259" s="525"/>
      <c r="I259" s="525"/>
      <c r="J259" s="525"/>
      <c r="K259" s="525"/>
      <c r="L259" s="505"/>
      <c r="M259" s="505"/>
      <c r="N259" s="505"/>
      <c r="O259" s="505"/>
    </row>
    <row r="260" spans="4:15">
      <c r="D260" s="301"/>
      <c r="F260" s="276"/>
      <c r="G260" s="276"/>
      <c r="H260" s="525"/>
      <c r="I260" s="525"/>
      <c r="J260" s="525"/>
      <c r="K260" s="525"/>
      <c r="L260" s="505"/>
      <c r="M260" s="505"/>
      <c r="N260" s="505"/>
      <c r="O260" s="505"/>
    </row>
    <row r="261" spans="4:15">
      <c r="D261" s="296"/>
      <c r="F261" s="276"/>
      <c r="G261" s="276"/>
      <c r="H261" s="525"/>
      <c r="I261" s="525"/>
      <c r="J261" s="525"/>
      <c r="K261" s="525"/>
      <c r="L261" s="505"/>
      <c r="M261" s="505"/>
      <c r="N261" s="505"/>
      <c r="O261" s="505"/>
    </row>
    <row r="262" spans="4:15">
      <c r="D262" s="296"/>
      <c r="F262" s="276"/>
      <c r="G262" s="276"/>
      <c r="H262" s="525"/>
      <c r="I262" s="525"/>
      <c r="J262" s="525"/>
      <c r="K262" s="525"/>
      <c r="L262" s="505"/>
      <c r="M262" s="505"/>
      <c r="N262" s="505"/>
      <c r="O262" s="505"/>
    </row>
    <row r="263" spans="4:15">
      <c r="D263" s="296"/>
      <c r="F263" s="276"/>
      <c r="G263" s="276"/>
      <c r="H263" s="525"/>
      <c r="I263" s="525"/>
      <c r="J263" s="525"/>
      <c r="K263" s="525"/>
      <c r="L263" s="505"/>
      <c r="M263" s="505"/>
      <c r="N263" s="505"/>
      <c r="O263" s="505"/>
    </row>
    <row r="264" spans="4:15">
      <c r="D264" s="296"/>
      <c r="F264" s="276"/>
      <c r="G264" s="276"/>
      <c r="H264" s="525"/>
      <c r="I264" s="525"/>
      <c r="J264" s="525"/>
      <c r="K264" s="525"/>
      <c r="L264" s="505"/>
      <c r="M264" s="505"/>
      <c r="N264" s="505"/>
      <c r="O264" s="505"/>
    </row>
    <row r="265" spans="4:15">
      <c r="D265" s="296"/>
      <c r="F265" s="276"/>
      <c r="G265" s="276"/>
      <c r="H265" s="525"/>
      <c r="I265" s="525"/>
      <c r="J265" s="525"/>
      <c r="K265" s="525"/>
      <c r="L265" s="505"/>
      <c r="M265" s="505"/>
      <c r="N265" s="505"/>
      <c r="O265" s="505"/>
    </row>
    <row r="266" spans="4:15">
      <c r="D266" s="296"/>
      <c r="F266" s="276"/>
      <c r="G266" s="276"/>
      <c r="H266" s="525"/>
      <c r="I266" s="525"/>
      <c r="J266" s="525"/>
      <c r="K266" s="525"/>
      <c r="L266" s="505"/>
      <c r="M266" s="505"/>
      <c r="N266" s="505"/>
      <c r="O266" s="505"/>
    </row>
    <row r="267" spans="4:15">
      <c r="D267" s="296"/>
      <c r="F267" s="276"/>
      <c r="G267" s="276"/>
      <c r="H267" s="525"/>
      <c r="I267" s="525"/>
      <c r="J267" s="525"/>
      <c r="K267" s="525"/>
      <c r="L267" s="505"/>
      <c r="M267" s="505"/>
      <c r="N267" s="505"/>
      <c r="O267" s="505"/>
    </row>
    <row r="268" spans="4:15">
      <c r="D268" s="296"/>
      <c r="F268" s="276"/>
      <c r="G268" s="276"/>
      <c r="H268" s="525"/>
      <c r="I268" s="525"/>
      <c r="J268" s="525"/>
      <c r="K268" s="525"/>
      <c r="L268" s="505"/>
      <c r="M268" s="505"/>
      <c r="N268" s="505"/>
      <c r="O268" s="505"/>
    </row>
    <row r="269" spans="4:15">
      <c r="D269" s="296"/>
      <c r="F269" s="276"/>
      <c r="G269" s="276"/>
      <c r="H269" s="525"/>
      <c r="I269" s="525"/>
      <c r="J269" s="525"/>
      <c r="K269" s="525"/>
      <c r="L269" s="505"/>
      <c r="M269" s="505"/>
      <c r="N269" s="505"/>
      <c r="O269" s="505"/>
    </row>
    <row r="270" spans="4:15">
      <c r="D270" s="296"/>
      <c r="F270" s="276"/>
      <c r="G270" s="276"/>
      <c r="H270" s="525"/>
      <c r="I270" s="525"/>
      <c r="J270" s="525"/>
      <c r="K270" s="525"/>
      <c r="L270" s="505"/>
      <c r="M270" s="505"/>
      <c r="N270" s="505"/>
      <c r="O270" s="505"/>
    </row>
    <row r="271" spans="4:15">
      <c r="D271" s="296"/>
      <c r="F271" s="276"/>
      <c r="G271" s="276"/>
      <c r="H271" s="525"/>
      <c r="I271" s="525"/>
      <c r="J271" s="525"/>
      <c r="K271" s="525"/>
      <c r="L271" s="505"/>
      <c r="M271" s="505"/>
      <c r="N271" s="505"/>
      <c r="O271" s="505"/>
    </row>
    <row r="272" spans="4:15">
      <c r="D272" s="296"/>
      <c r="F272" s="276"/>
      <c r="G272" s="276"/>
      <c r="H272" s="525"/>
      <c r="I272" s="525"/>
      <c r="J272" s="525"/>
      <c r="K272" s="525"/>
      <c r="L272" s="505"/>
      <c r="M272" s="505"/>
      <c r="N272" s="505"/>
      <c r="O272" s="505"/>
    </row>
    <row r="273" spans="4:15">
      <c r="D273" s="296"/>
      <c r="F273" s="276"/>
      <c r="G273" s="276"/>
      <c r="H273" s="525"/>
      <c r="I273" s="525"/>
      <c r="J273" s="525"/>
      <c r="K273" s="525"/>
      <c r="L273" s="505"/>
      <c r="M273" s="505"/>
      <c r="N273" s="505"/>
      <c r="O273" s="505"/>
    </row>
    <row r="274" spans="4:15">
      <c r="D274" s="296"/>
      <c r="F274" s="276"/>
      <c r="G274" s="276"/>
      <c r="H274" s="525"/>
      <c r="I274" s="525"/>
      <c r="J274" s="525"/>
      <c r="K274" s="525"/>
      <c r="L274" s="505"/>
      <c r="M274" s="505"/>
      <c r="N274" s="505"/>
      <c r="O274" s="505"/>
    </row>
    <row r="275" spans="4:15">
      <c r="D275" s="296"/>
      <c r="F275" s="276"/>
      <c r="G275" s="276"/>
      <c r="H275" s="525"/>
      <c r="I275" s="525"/>
      <c r="J275" s="525"/>
      <c r="K275" s="525"/>
      <c r="L275" s="505"/>
      <c r="M275" s="505"/>
      <c r="N275" s="505"/>
      <c r="O275" s="505"/>
    </row>
    <row r="276" spans="4:15" ht="6.75" customHeight="1">
      <c r="D276" s="296"/>
      <c r="F276" s="276"/>
      <c r="G276" s="276"/>
      <c r="H276" s="525"/>
      <c r="I276" s="525"/>
      <c r="J276" s="525"/>
      <c r="K276" s="525"/>
      <c r="L276" s="505"/>
      <c r="M276" s="505"/>
      <c r="N276" s="505"/>
      <c r="O276" s="505"/>
    </row>
    <row r="277" spans="4:15">
      <c r="D277" s="299"/>
      <c r="F277" s="276"/>
      <c r="G277" s="276"/>
      <c r="H277" s="525"/>
      <c r="I277" s="525"/>
      <c r="J277" s="525"/>
      <c r="K277" s="525"/>
      <c r="L277" s="505"/>
      <c r="M277" s="505"/>
      <c r="N277" s="505"/>
      <c r="O277" s="505"/>
    </row>
    <row r="278" spans="4:15" ht="6.75" customHeight="1">
      <c r="D278" s="299"/>
      <c r="F278" s="276"/>
      <c r="G278" s="276"/>
      <c r="H278" s="525"/>
      <c r="I278" s="525"/>
      <c r="J278" s="525"/>
      <c r="K278" s="525"/>
      <c r="L278" s="505"/>
      <c r="M278" s="505"/>
      <c r="N278" s="505"/>
      <c r="O278" s="505"/>
    </row>
    <row r="279" spans="4:15">
      <c r="D279" s="289"/>
      <c r="F279" s="276"/>
      <c r="G279" s="276"/>
      <c r="H279" s="525"/>
      <c r="I279" s="525"/>
      <c r="J279" s="525"/>
      <c r="K279" s="525"/>
      <c r="L279" s="505"/>
      <c r="M279" s="505"/>
      <c r="N279" s="505"/>
      <c r="O279" s="505"/>
    </row>
    <row r="280" spans="4:15" ht="6" customHeight="1">
      <c r="D280" s="302"/>
      <c r="F280" s="276"/>
      <c r="G280" s="276"/>
      <c r="H280" s="525"/>
      <c r="I280" s="525"/>
      <c r="J280" s="525"/>
      <c r="K280" s="525"/>
      <c r="L280" s="518"/>
      <c r="M280" s="518"/>
      <c r="N280" s="518"/>
      <c r="O280" s="518"/>
    </row>
    <row r="281" spans="4:15">
      <c r="D281" s="301"/>
      <c r="F281" s="276"/>
      <c r="G281" s="276"/>
      <c r="H281" s="541"/>
      <c r="I281" s="541"/>
      <c r="J281" s="541"/>
      <c r="K281" s="541"/>
      <c r="L281" s="505"/>
      <c r="M281" s="505"/>
      <c r="N281" s="505"/>
      <c r="O281" s="505"/>
    </row>
    <row r="282" spans="4:15" ht="10.5" customHeight="1">
      <c r="D282" s="299"/>
      <c r="F282" s="276"/>
      <c r="G282" s="276"/>
      <c r="H282" s="525"/>
      <c r="I282" s="525"/>
      <c r="J282" s="525"/>
      <c r="K282" s="525"/>
      <c r="L282" s="505"/>
      <c r="M282" s="505"/>
      <c r="N282" s="505"/>
      <c r="O282" s="505"/>
    </row>
    <row r="283" spans="4:15">
      <c r="F283" s="276"/>
      <c r="G283" s="276"/>
      <c r="H283" s="525"/>
      <c r="I283" s="525"/>
      <c r="J283" s="525"/>
      <c r="K283" s="525"/>
      <c r="L283" s="332"/>
      <c r="M283" s="332"/>
      <c r="N283" s="332"/>
      <c r="O283" s="332"/>
    </row>
    <row r="284" spans="4:15">
      <c r="F284" s="276"/>
      <c r="G284" s="276"/>
      <c r="H284" s="414"/>
      <c r="I284" s="414"/>
      <c r="J284" s="414"/>
      <c r="K284" s="414"/>
      <c r="L284" s="276"/>
      <c r="M284" s="276"/>
      <c r="N284" s="276"/>
      <c r="O284" s="276"/>
    </row>
    <row r="285" spans="4:15" ht="6" customHeight="1">
      <c r="F285" s="276"/>
      <c r="G285" s="276"/>
      <c r="H285" s="276"/>
      <c r="I285" s="276"/>
      <c r="J285" s="276"/>
      <c r="K285" s="276"/>
      <c r="L285" s="518"/>
      <c r="M285" s="518"/>
      <c r="N285" s="518"/>
      <c r="O285" s="518"/>
    </row>
    <row r="286" spans="4:15">
      <c r="D286" s="230"/>
      <c r="F286" s="276"/>
      <c r="G286" s="276"/>
      <c r="H286" s="541"/>
      <c r="I286" s="541"/>
      <c r="J286" s="541"/>
      <c r="K286" s="541"/>
    </row>
  </sheetData>
  <conditionalFormatting sqref="H6:H7 H12">
    <cfRule type="expression" dxfId="48" priority="35">
      <formula>#REF!="*"</formula>
    </cfRule>
  </conditionalFormatting>
  <conditionalFormatting sqref="I6:I7">
    <cfRule type="expression" dxfId="47" priority="2">
      <formula>C$1="*"</formula>
    </cfRule>
  </conditionalFormatting>
  <conditionalFormatting sqref="I12">
    <cfRule type="expression" dxfId="46" priority="31">
      <formula>C$1="*"</formula>
    </cfRule>
  </conditionalFormatting>
  <conditionalFormatting sqref="J6:J7 J12">
    <cfRule type="expression" dxfId="45" priority="1">
      <formula>H$1="*"</formula>
    </cfRule>
  </conditionalFormatting>
  <conditionalFormatting sqref="K6:O7 K12:O12">
    <cfRule type="expression" dxfId="44" priority="18">
      <formula>#REF!="*"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K69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8E6A2-B549-4F8A-B893-6FA666DE5787}">
  <sheetPr>
    <tabColor rgb="FF00B050"/>
  </sheetPr>
  <dimension ref="A2:BN361"/>
  <sheetViews>
    <sheetView showGridLines="0" zoomScale="85" zoomScaleNormal="85" workbookViewId="0">
      <pane xSplit="5" ySplit="3" topLeftCell="F4" activePane="bottomRight" state="frozen"/>
      <selection activeCell="BA18" sqref="BA18"/>
      <selection pane="topRight" activeCell="BA18" sqref="BA18"/>
      <selection pane="bottomLeft" activeCell="BA18" sqref="BA18"/>
      <selection pane="bottomRight" activeCell="M214" sqref="M214:M217"/>
    </sheetView>
  </sheetViews>
  <sheetFormatPr defaultColWidth="9.140625" defaultRowHeight="12.75"/>
  <cols>
    <col min="1" max="1" width="1.42578125" style="671" customWidth="1"/>
    <col min="2" max="2" width="36" style="670" hidden="1" customWidth="1"/>
    <col min="3" max="3" width="2" style="670" hidden="1" customWidth="1"/>
    <col min="4" max="4" width="61.42578125" style="670" customWidth="1"/>
    <col min="5" max="5" width="0.85546875" style="671" customWidth="1"/>
    <col min="6" max="13" width="15.28515625" style="670" customWidth="1"/>
    <col min="14" max="14" width="11.28515625" style="670" customWidth="1"/>
    <col min="15" max="45" width="9.140625" style="671"/>
    <col min="46" max="16384" width="9.140625" style="670"/>
  </cols>
  <sheetData>
    <row r="2" spans="1:45" ht="17.25" customHeight="1">
      <c r="J2" s="634" t="s">
        <v>1819</v>
      </c>
      <c r="K2" s="616"/>
      <c r="L2" s="616"/>
      <c r="M2" s="658"/>
    </row>
    <row r="3" spans="1:45" ht="49.5" customHeight="1" thickBot="1">
      <c r="B3" s="366" t="s">
        <v>201</v>
      </c>
      <c r="D3" s="410"/>
      <c r="E3" s="411"/>
      <c r="F3" s="363">
        <v>44561</v>
      </c>
      <c r="G3" s="363">
        <v>44926</v>
      </c>
      <c r="H3" s="363">
        <v>45291</v>
      </c>
      <c r="I3" s="363">
        <v>45657</v>
      </c>
      <c r="J3" s="681">
        <v>45747</v>
      </c>
      <c r="K3" s="681">
        <v>45838</v>
      </c>
      <c r="L3" s="681">
        <v>45930</v>
      </c>
      <c r="M3" s="363">
        <v>46022</v>
      </c>
      <c r="N3" s="324"/>
    </row>
    <row r="4" spans="1:45" ht="39.950000000000003" customHeight="1" thickTop="1">
      <c r="D4" s="366" t="s">
        <v>0</v>
      </c>
      <c r="F4" s="329">
        <v>2021</v>
      </c>
      <c r="G4" s="329">
        <v>2022</v>
      </c>
      <c r="H4" s="329">
        <v>2023</v>
      </c>
      <c r="I4" s="329">
        <v>2024</v>
      </c>
      <c r="J4" s="329" t="s">
        <v>1546</v>
      </c>
      <c r="K4" s="329" t="s">
        <v>1693</v>
      </c>
      <c r="L4" s="329" t="s">
        <v>1721</v>
      </c>
      <c r="M4" s="329">
        <v>2025</v>
      </c>
      <c r="N4" s="325"/>
    </row>
    <row r="5" spans="1:45">
      <c r="D5" s="278" t="s">
        <v>1234</v>
      </c>
      <c r="F5" s="274"/>
      <c r="G5" s="274"/>
      <c r="H5" s="274"/>
      <c r="I5" s="274"/>
      <c r="J5" s="274"/>
      <c r="K5" s="274"/>
      <c r="L5" s="274"/>
      <c r="M5" s="274"/>
      <c r="N5" s="325"/>
      <c r="O5" s="275">
        <v>2020</v>
      </c>
      <c r="P5" s="275">
        <v>2021</v>
      </c>
      <c r="Q5" s="275">
        <v>2022</v>
      </c>
      <c r="R5" s="275">
        <v>2023</v>
      </c>
      <c r="S5" s="275">
        <v>2024</v>
      </c>
      <c r="T5" s="275">
        <v>2025</v>
      </c>
    </row>
    <row r="6" spans="1:45" s="671" customFormat="1">
      <c r="D6" s="671" t="s">
        <v>116</v>
      </c>
      <c r="F6" s="683">
        <v>2822.5149999999999</v>
      </c>
      <c r="G6" s="683">
        <v>2873.4029999999998</v>
      </c>
      <c r="H6" s="683">
        <v>2896.85</v>
      </c>
      <c r="I6" s="683">
        <v>2947</v>
      </c>
      <c r="J6" s="683">
        <v>2993.7959999999998</v>
      </c>
      <c r="K6" s="683">
        <v>3002</v>
      </c>
      <c r="L6" s="683">
        <v>3012</v>
      </c>
      <c r="M6" s="683">
        <v>3033</v>
      </c>
      <c r="N6" s="682"/>
      <c r="O6" s="276">
        <f>E7</f>
        <v>0</v>
      </c>
      <c r="P6" s="276">
        <f>F6</f>
        <v>2822.5149999999999</v>
      </c>
      <c r="Q6" s="276">
        <f t="shared" ref="Q6:T7" si="0">G6</f>
        <v>2873.4029999999998</v>
      </c>
      <c r="R6" s="276">
        <f t="shared" si="0"/>
        <v>2896.85</v>
      </c>
      <c r="S6" s="276">
        <f t="shared" si="0"/>
        <v>2947</v>
      </c>
      <c r="T6" s="276">
        <f t="shared" si="0"/>
        <v>2993.7959999999998</v>
      </c>
    </row>
    <row r="7" spans="1:45" s="671" customFormat="1">
      <c r="D7" s="671" t="s">
        <v>118</v>
      </c>
      <c r="F7" s="683">
        <v>509.44200000000001</v>
      </c>
      <c r="G7" s="683">
        <v>545.14099999999996</v>
      </c>
      <c r="H7" s="683">
        <v>586.23500000000001</v>
      </c>
      <c r="I7" s="683">
        <v>640</v>
      </c>
      <c r="J7" s="683">
        <v>671.68100000000004</v>
      </c>
      <c r="K7" s="683">
        <v>682</v>
      </c>
      <c r="L7" s="683">
        <v>700</v>
      </c>
      <c r="M7" s="683">
        <v>740</v>
      </c>
      <c r="N7" s="682"/>
      <c r="O7" s="276">
        <f>E8</f>
        <v>0</v>
      </c>
      <c r="P7" s="276">
        <f>F7</f>
        <v>509.44200000000001</v>
      </c>
      <c r="Q7" s="276">
        <f t="shared" si="0"/>
        <v>545.14099999999996</v>
      </c>
      <c r="R7" s="276">
        <f t="shared" si="0"/>
        <v>586.23500000000001</v>
      </c>
      <c r="S7" s="276">
        <f t="shared" si="0"/>
        <v>640</v>
      </c>
      <c r="T7" s="276">
        <f t="shared" si="0"/>
        <v>671.68100000000004</v>
      </c>
    </row>
    <row r="8" spans="1:45">
      <c r="D8" s="308" t="s">
        <v>115</v>
      </c>
      <c r="F8" s="549">
        <f>SUM(F6:F7)</f>
        <v>3331.9569999999999</v>
      </c>
      <c r="G8" s="549">
        <f>SUM(G6:G7)</f>
        <v>3418.5439999999999</v>
      </c>
      <c r="H8" s="549">
        <f>SUM(H6:H7)</f>
        <v>3483.085</v>
      </c>
      <c r="I8" s="549">
        <f>SUM(I6:I7)</f>
        <v>3587</v>
      </c>
      <c r="J8" s="549">
        <v>3665.4769999999999</v>
      </c>
      <c r="K8" s="549">
        <v>3684</v>
      </c>
      <c r="L8" s="549">
        <v>3712</v>
      </c>
      <c r="M8" s="549">
        <f>SUM(M6:M7)</f>
        <v>3773</v>
      </c>
      <c r="N8" s="595"/>
      <c r="O8" s="277">
        <f t="shared" ref="O8:P8" si="1">SUM(O6:O7)</f>
        <v>0</v>
      </c>
      <c r="P8" s="277">
        <f t="shared" si="1"/>
        <v>3331.9569999999999</v>
      </c>
      <c r="Q8" s="277">
        <f t="shared" ref="Q8:T8" si="2">SUM(Q6:Q7)</f>
        <v>3418.5439999999999</v>
      </c>
      <c r="R8" s="277">
        <f t="shared" si="2"/>
        <v>3483.085</v>
      </c>
      <c r="S8" s="277">
        <f t="shared" si="2"/>
        <v>3587</v>
      </c>
      <c r="T8" s="277">
        <f t="shared" si="2"/>
        <v>3665.4769999999999</v>
      </c>
    </row>
    <row r="9" spans="1:45" s="671" customFormat="1">
      <c r="F9" s="699"/>
      <c r="G9" s="699"/>
      <c r="H9" s="699"/>
      <c r="I9" s="699"/>
      <c r="J9" s="699"/>
      <c r="K9" s="699"/>
      <c r="L9" s="699"/>
      <c r="M9" s="699"/>
      <c r="N9" s="698"/>
      <c r="O9" s="229"/>
      <c r="P9" s="229"/>
      <c r="Q9" s="229"/>
      <c r="R9" s="229"/>
      <c r="S9" s="199"/>
      <c r="T9" s="199"/>
    </row>
    <row r="10" spans="1:45" s="230" customFormat="1" ht="14.25">
      <c r="A10" s="535"/>
      <c r="D10" s="278" t="s">
        <v>1543</v>
      </c>
      <c r="E10" s="535"/>
      <c r="F10" s="329">
        <v>2021</v>
      </c>
      <c r="G10" s="329">
        <v>2022</v>
      </c>
      <c r="H10" s="329">
        <v>2023</v>
      </c>
      <c r="I10" s="329">
        <v>2024</v>
      </c>
      <c r="J10" s="329" t="s">
        <v>1546</v>
      </c>
      <c r="K10" s="329" t="s">
        <v>1693</v>
      </c>
      <c r="L10" s="329" t="s">
        <v>1721</v>
      </c>
      <c r="M10" s="329">
        <v>2025</v>
      </c>
      <c r="N10" s="325"/>
      <c r="O10" s="275">
        <v>2020</v>
      </c>
      <c r="P10" s="275">
        <v>2021</v>
      </c>
      <c r="Q10" s="275">
        <v>2022</v>
      </c>
      <c r="R10" s="275">
        <v>2023</v>
      </c>
      <c r="S10" s="275">
        <v>2024</v>
      </c>
      <c r="T10" s="275">
        <v>2025</v>
      </c>
      <c r="U10" s="535"/>
      <c r="V10" s="535"/>
      <c r="W10" s="535"/>
      <c r="X10" s="535"/>
      <c r="Y10" s="535"/>
      <c r="Z10" s="535"/>
      <c r="AA10" s="535"/>
      <c r="AB10" s="535"/>
      <c r="AC10" s="535"/>
      <c r="AD10" s="535"/>
      <c r="AE10" s="535"/>
      <c r="AF10" s="535"/>
      <c r="AG10" s="535"/>
      <c r="AH10" s="535"/>
      <c r="AI10" s="535"/>
      <c r="AJ10" s="535"/>
      <c r="AK10" s="535"/>
      <c r="AL10" s="535"/>
      <c r="AM10" s="535"/>
      <c r="AN10" s="535"/>
      <c r="AO10" s="535"/>
      <c r="AP10" s="535"/>
      <c r="AQ10" s="535"/>
      <c r="AR10" s="535"/>
      <c r="AS10" s="535"/>
    </row>
    <row r="11" spans="1:45" s="671" customFormat="1">
      <c r="D11" s="671" t="s">
        <v>116</v>
      </c>
      <c r="F11" s="683">
        <v>78838.254000000001</v>
      </c>
      <c r="G11" s="683">
        <v>79629.349000000002</v>
      </c>
      <c r="H11" s="683">
        <v>79911</v>
      </c>
      <c r="I11" s="683">
        <v>334131</v>
      </c>
      <c r="J11" s="683">
        <v>95131</v>
      </c>
      <c r="K11" s="683">
        <v>85555</v>
      </c>
      <c r="L11" s="683">
        <v>80524</v>
      </c>
      <c r="M11" s="683">
        <v>346514</v>
      </c>
      <c r="N11" s="682"/>
      <c r="O11" s="276">
        <f>E12</f>
        <v>0</v>
      </c>
      <c r="P11" s="276">
        <f>F11</f>
        <v>78838.254000000001</v>
      </c>
      <c r="Q11" s="276">
        <f t="shared" ref="Q11:T12" si="3">G11</f>
        <v>79629.349000000002</v>
      </c>
      <c r="R11" s="276">
        <f t="shared" si="3"/>
        <v>79911</v>
      </c>
      <c r="S11" s="276">
        <f t="shared" si="3"/>
        <v>334131</v>
      </c>
      <c r="T11" s="276">
        <f t="shared" si="3"/>
        <v>95131</v>
      </c>
    </row>
    <row r="12" spans="1:45" s="671" customFormat="1">
      <c r="D12" s="671" t="s">
        <v>118</v>
      </c>
      <c r="F12" s="683">
        <v>12683.278</v>
      </c>
      <c r="G12" s="683">
        <v>14126.733</v>
      </c>
      <c r="H12" s="683">
        <v>15564</v>
      </c>
      <c r="I12" s="683">
        <v>62520</v>
      </c>
      <c r="J12" s="683">
        <v>20385</v>
      </c>
      <c r="K12" s="683">
        <v>17371</v>
      </c>
      <c r="L12" s="683">
        <v>16736</v>
      </c>
      <c r="M12" s="683">
        <v>71068</v>
      </c>
      <c r="N12" s="682"/>
      <c r="O12" s="276">
        <f>E13</f>
        <v>0</v>
      </c>
      <c r="P12" s="276">
        <f>F12</f>
        <v>12683.278</v>
      </c>
      <c r="Q12" s="276">
        <f t="shared" si="3"/>
        <v>14126.733</v>
      </c>
      <c r="R12" s="276">
        <f t="shared" si="3"/>
        <v>15564</v>
      </c>
      <c r="S12" s="276">
        <f t="shared" si="3"/>
        <v>62520</v>
      </c>
      <c r="T12" s="276">
        <f t="shared" si="3"/>
        <v>20385</v>
      </c>
    </row>
    <row r="13" spans="1:45">
      <c r="D13" s="308" t="s">
        <v>115</v>
      </c>
      <c r="F13" s="549">
        <f>SUM(F11:F12)</f>
        <v>91521.532000000007</v>
      </c>
      <c r="G13" s="549">
        <f>SUM(G11:G12)</f>
        <v>93756.081999999995</v>
      </c>
      <c r="H13" s="549">
        <f>SUM(H11:H12)</f>
        <v>95475</v>
      </c>
      <c r="I13" s="549">
        <f>SUM(I11:I12)</f>
        <v>396651</v>
      </c>
      <c r="J13" s="549">
        <v>115516</v>
      </c>
      <c r="K13" s="549">
        <v>102926</v>
      </c>
      <c r="L13" s="549">
        <v>97260</v>
      </c>
      <c r="M13" s="549">
        <f>SUM(M11:M12)</f>
        <v>417582</v>
      </c>
      <c r="N13" s="595"/>
      <c r="O13" s="277">
        <f t="shared" ref="O13:P13" si="4">SUM(O11:O12)</f>
        <v>0</v>
      </c>
      <c r="P13" s="277">
        <f t="shared" si="4"/>
        <v>91521.532000000007</v>
      </c>
      <c r="Q13" s="277">
        <f t="shared" ref="Q13:T13" si="5">SUM(Q11:Q12)</f>
        <v>93756.081999999995</v>
      </c>
      <c r="R13" s="277">
        <f t="shared" si="5"/>
        <v>95475</v>
      </c>
      <c r="S13" s="277">
        <f t="shared" si="5"/>
        <v>396651</v>
      </c>
      <c r="T13" s="277">
        <f t="shared" si="5"/>
        <v>115516</v>
      </c>
    </row>
    <row r="14" spans="1:45" s="671" customFormat="1">
      <c r="F14" s="699"/>
      <c r="G14" s="699"/>
      <c r="N14" s="698"/>
      <c r="O14" s="535"/>
      <c r="P14" s="535"/>
      <c r="Q14" s="535"/>
      <c r="R14" s="535"/>
      <c r="S14" s="535"/>
      <c r="T14" s="535"/>
    </row>
    <row r="15" spans="1:45" s="230" customFormat="1">
      <c r="A15" s="535"/>
      <c r="D15" s="281" t="s">
        <v>1235</v>
      </c>
      <c r="E15" s="535"/>
      <c r="F15" s="329">
        <v>2021</v>
      </c>
      <c r="G15" s="329">
        <v>2022</v>
      </c>
      <c r="H15" s="329">
        <v>2023</v>
      </c>
      <c r="I15" s="329">
        <v>2024</v>
      </c>
      <c r="J15" s="329" t="s">
        <v>1546</v>
      </c>
      <c r="K15" s="329" t="s">
        <v>1693</v>
      </c>
      <c r="L15" s="329" t="s">
        <v>1721</v>
      </c>
      <c r="M15" s="329">
        <v>2025</v>
      </c>
      <c r="N15" s="325"/>
      <c r="O15" s="671"/>
      <c r="P15" s="671"/>
      <c r="Q15" s="671"/>
      <c r="R15" s="671"/>
      <c r="S15" s="671"/>
      <c r="T15" s="671"/>
      <c r="U15" s="535"/>
      <c r="V15" s="535"/>
      <c r="W15" s="535"/>
      <c r="X15" s="535"/>
      <c r="Y15" s="535"/>
      <c r="Z15" s="535"/>
      <c r="AA15" s="535"/>
      <c r="AB15" s="535"/>
      <c r="AC15" s="535"/>
      <c r="AD15" s="535"/>
      <c r="AE15" s="535"/>
      <c r="AF15" s="535"/>
      <c r="AG15" s="535"/>
      <c r="AH15" s="535"/>
      <c r="AI15" s="535"/>
      <c r="AJ15" s="535"/>
      <c r="AK15" s="535"/>
      <c r="AL15" s="535"/>
      <c r="AM15" s="535"/>
      <c r="AN15" s="535"/>
      <c r="AO15" s="535"/>
      <c r="AP15" s="535"/>
      <c r="AQ15" s="535"/>
      <c r="AR15" s="535"/>
      <c r="AS15" s="535"/>
    </row>
    <row r="16" spans="1:45">
      <c r="D16" s="308" t="s">
        <v>143</v>
      </c>
      <c r="F16" s="327" t="s">
        <v>340</v>
      </c>
      <c r="G16" s="327" t="s">
        <v>340</v>
      </c>
      <c r="H16" s="327">
        <v>1.4E-2</v>
      </c>
      <c r="I16" s="327">
        <v>-1.4999999999999999E-2</v>
      </c>
      <c r="J16" s="327">
        <v>0.42625599999999997</v>
      </c>
      <c r="K16" s="327">
        <v>0.42399999999999999</v>
      </c>
      <c r="L16" s="327">
        <v>0.42499999999999999</v>
      </c>
      <c r="M16" s="327">
        <v>1.2E-2</v>
      </c>
      <c r="N16" s="596"/>
    </row>
    <row r="17" spans="2:66" s="671" customFormat="1">
      <c r="F17" s="699"/>
      <c r="G17" s="699"/>
      <c r="H17" s="699"/>
      <c r="I17" s="699"/>
      <c r="J17" s="699"/>
      <c r="K17" s="699"/>
      <c r="L17" s="699"/>
      <c r="M17" s="699"/>
      <c r="N17" s="698"/>
    </row>
    <row r="18" spans="2:66" s="671" customFormat="1">
      <c r="N18" s="670"/>
    </row>
    <row r="19" spans="2:66" s="671" customFormat="1" ht="13.5" thickBot="1">
      <c r="B19" s="670"/>
      <c r="C19" s="670"/>
      <c r="D19" s="366" t="s">
        <v>125</v>
      </c>
      <c r="F19" s="363">
        <v>44561</v>
      </c>
      <c r="G19" s="363">
        <v>44926</v>
      </c>
      <c r="H19" s="363">
        <v>45291</v>
      </c>
      <c r="I19" s="363">
        <v>45657</v>
      </c>
      <c r="J19" s="681">
        <v>45747</v>
      </c>
      <c r="K19" s="681">
        <v>45838</v>
      </c>
      <c r="L19" s="681">
        <v>45930</v>
      </c>
      <c r="M19" s="363">
        <f>M3</f>
        <v>46022</v>
      </c>
      <c r="N19" s="670"/>
      <c r="AT19" s="670"/>
      <c r="AU19" s="670"/>
      <c r="AV19" s="670"/>
      <c r="AW19" s="670"/>
      <c r="AX19" s="670"/>
      <c r="AY19" s="670"/>
      <c r="AZ19" s="670"/>
      <c r="BA19" s="670"/>
      <c r="BB19" s="670"/>
      <c r="BC19" s="670"/>
      <c r="BD19" s="670"/>
      <c r="BE19" s="670"/>
      <c r="BF19" s="670"/>
      <c r="BG19" s="670"/>
      <c r="BH19" s="670"/>
      <c r="BI19" s="670"/>
      <c r="BJ19" s="670"/>
      <c r="BK19" s="670"/>
      <c r="BL19" s="670"/>
      <c r="BM19" s="670"/>
      <c r="BN19" s="670"/>
    </row>
    <row r="20" spans="2:66" s="671" customFormat="1" ht="13.5" thickTop="1">
      <c r="B20" s="415" t="s">
        <v>202</v>
      </c>
      <c r="C20" s="670"/>
      <c r="D20" s="416" t="s">
        <v>161</v>
      </c>
      <c r="E20" s="673"/>
      <c r="F20" s="559">
        <f>SUM(F21:F22)</f>
        <v>3852449</v>
      </c>
      <c r="G20" s="559">
        <f>SUM(G21:G22)</f>
        <v>4461037</v>
      </c>
      <c r="H20" s="559">
        <f>SUM(H21:H22)</f>
        <v>5691393</v>
      </c>
      <c r="I20" s="559">
        <f>SUM(I21:I22)</f>
        <v>7106263</v>
      </c>
      <c r="J20" s="559">
        <v>2017736</v>
      </c>
      <c r="K20" s="559">
        <v>3872384</v>
      </c>
      <c r="L20" s="559">
        <v>5768897.21392</v>
      </c>
      <c r="M20" s="559">
        <f>SUM(M21:M22)</f>
        <v>7849671</v>
      </c>
      <c r="N20" s="597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  <c r="BM20" s="670"/>
      <c r="BN20" s="670"/>
    </row>
    <row r="21" spans="2:66" s="671" customFormat="1">
      <c r="B21" s="677" t="s">
        <v>203</v>
      </c>
      <c r="D21" s="677" t="s">
        <v>162</v>
      </c>
      <c r="E21" s="673"/>
      <c r="F21" s="692">
        <v>3541953</v>
      </c>
      <c r="G21" s="692">
        <v>4056833</v>
      </c>
      <c r="H21" s="692">
        <v>4565562</v>
      </c>
      <c r="I21" s="692">
        <v>5055047</v>
      </c>
      <c r="J21" s="692">
        <v>1482732</v>
      </c>
      <c r="K21" s="692">
        <v>2799386</v>
      </c>
      <c r="L21" s="692">
        <v>4144879.3592900001</v>
      </c>
      <c r="M21" s="692">
        <v>5494791</v>
      </c>
      <c r="N21" s="691"/>
    </row>
    <row r="22" spans="2:66" s="671" customFormat="1">
      <c r="B22" s="677" t="s">
        <v>204</v>
      </c>
      <c r="D22" s="677" t="s">
        <v>163</v>
      </c>
      <c r="E22" s="673"/>
      <c r="F22" s="692">
        <v>310496</v>
      </c>
      <c r="G22" s="692">
        <v>404204</v>
      </c>
      <c r="H22" s="692">
        <v>1125831</v>
      </c>
      <c r="I22" s="692">
        <v>2051216</v>
      </c>
      <c r="J22" s="692">
        <v>535004</v>
      </c>
      <c r="K22" s="692">
        <v>1072998</v>
      </c>
      <c r="L22" s="692">
        <v>1624017.85463</v>
      </c>
      <c r="M22" s="692">
        <v>2354880</v>
      </c>
      <c r="N22" s="691"/>
    </row>
    <row r="23" spans="2:66" s="671" customFormat="1">
      <c r="B23" s="693" t="s">
        <v>205</v>
      </c>
      <c r="D23" s="693" t="s">
        <v>164</v>
      </c>
      <c r="E23" s="673"/>
      <c r="F23" s="692">
        <v>-441785</v>
      </c>
      <c r="G23" s="692">
        <v>-512873</v>
      </c>
      <c r="H23" s="692">
        <v>-584956</v>
      </c>
      <c r="I23" s="692">
        <v>-809811</v>
      </c>
      <c r="J23" s="692">
        <v>-171361</v>
      </c>
      <c r="K23" s="692">
        <v>-332878</v>
      </c>
      <c r="L23" s="692">
        <v>-497760.84087000001</v>
      </c>
      <c r="M23" s="692">
        <v>-657674</v>
      </c>
      <c r="N23" s="691"/>
    </row>
    <row r="24" spans="2:66" s="671" customFormat="1">
      <c r="B24" s="424" t="s">
        <v>206</v>
      </c>
      <c r="C24" s="670"/>
      <c r="D24" s="425" t="s">
        <v>33</v>
      </c>
      <c r="E24" s="673"/>
      <c r="F24" s="560">
        <f>F20+F23</f>
        <v>3410664</v>
      </c>
      <c r="G24" s="560">
        <f>G20+G23</f>
        <v>3948164</v>
      </c>
      <c r="H24" s="560">
        <f>H20+H23</f>
        <v>5106437</v>
      </c>
      <c r="I24" s="560">
        <f>I20+I23</f>
        <v>6296452</v>
      </c>
      <c r="J24" s="560">
        <v>1846375</v>
      </c>
      <c r="K24" s="560">
        <v>3539506</v>
      </c>
      <c r="L24" s="560">
        <v>5271136.3730499996</v>
      </c>
      <c r="M24" s="560">
        <f>M20+M23</f>
        <v>7191997</v>
      </c>
      <c r="N24" s="598"/>
      <c r="AT24" s="670"/>
      <c r="AU24" s="670"/>
      <c r="AV24" s="670"/>
      <c r="AW24" s="670"/>
      <c r="AX24" s="670"/>
      <c r="AY24" s="670"/>
      <c r="AZ24" s="670"/>
      <c r="BA24" s="670"/>
      <c r="BB24" s="670"/>
      <c r="BC24" s="670"/>
      <c r="BD24" s="670"/>
      <c r="BE24" s="670"/>
      <c r="BF24" s="670"/>
      <c r="BG24" s="670"/>
      <c r="BH24" s="670"/>
      <c r="BI24" s="670"/>
      <c r="BJ24" s="670"/>
      <c r="BK24" s="670"/>
      <c r="BL24" s="670"/>
      <c r="BM24" s="670"/>
      <c r="BN24" s="670"/>
    </row>
    <row r="25" spans="2:66" s="671" customFormat="1">
      <c r="B25" s="696" t="s">
        <v>207</v>
      </c>
      <c r="C25" s="670"/>
      <c r="D25" s="695" t="s">
        <v>34</v>
      </c>
      <c r="E25" s="561"/>
      <c r="F25" s="562">
        <f>SUM(F26:F27)</f>
        <v>-2273988</v>
      </c>
      <c r="G25" s="562">
        <f>SUM(G26:G27)</f>
        <v>-2562314</v>
      </c>
      <c r="H25" s="562">
        <f>SUM(H26:H27)</f>
        <v>-3834883</v>
      </c>
      <c r="I25" s="562">
        <f>SUM(I26:I27)</f>
        <v>-3597141</v>
      </c>
      <c r="J25" s="562">
        <v>-941831</v>
      </c>
      <c r="K25" s="562">
        <v>-1858536</v>
      </c>
      <c r="L25" s="562">
        <v>-2749041.3668400003</v>
      </c>
      <c r="M25" s="562">
        <f>SUM(M26:M27)</f>
        <v>-3843577</v>
      </c>
      <c r="N25" s="599"/>
      <c r="AT25" s="670"/>
      <c r="AU25" s="670"/>
      <c r="AV25" s="670"/>
      <c r="AW25" s="670"/>
      <c r="AX25" s="670"/>
      <c r="AY25" s="670"/>
      <c r="AZ25" s="670"/>
      <c r="BA25" s="670"/>
      <c r="BB25" s="670"/>
      <c r="BC25" s="670"/>
      <c r="BD25" s="670"/>
      <c r="BE25" s="670"/>
      <c r="BF25" s="670"/>
      <c r="BG25" s="670"/>
      <c r="BH25" s="670"/>
      <c r="BI25" s="670"/>
      <c r="BJ25" s="670"/>
      <c r="BK25" s="670"/>
      <c r="BL25" s="670"/>
      <c r="BM25" s="670"/>
      <c r="BN25" s="670"/>
    </row>
    <row r="26" spans="2:66" s="671" customFormat="1">
      <c r="B26" s="677" t="s">
        <v>208</v>
      </c>
      <c r="D26" s="677" t="s">
        <v>165</v>
      </c>
      <c r="E26" s="673"/>
      <c r="F26" s="692">
        <v>-1968025</v>
      </c>
      <c r="G26" s="692">
        <v>-2164891</v>
      </c>
      <c r="H26" s="692">
        <v>-2713441</v>
      </c>
      <c r="I26" s="692">
        <v>-1586145</v>
      </c>
      <c r="J26" s="692">
        <v>-417317</v>
      </c>
      <c r="K26" s="692">
        <v>-806577</v>
      </c>
      <c r="L26" s="692">
        <v>-1156867</v>
      </c>
      <c r="M26" s="692">
        <v>-1534875</v>
      </c>
      <c r="N26" s="600"/>
    </row>
    <row r="27" spans="2:66" s="671" customFormat="1">
      <c r="B27" s="677" t="s">
        <v>209</v>
      </c>
      <c r="D27" s="677" t="s">
        <v>166</v>
      </c>
      <c r="E27" s="673"/>
      <c r="F27" s="692">
        <v>-305963</v>
      </c>
      <c r="G27" s="692">
        <v>-397423</v>
      </c>
      <c r="H27" s="692">
        <v>-1121442</v>
      </c>
      <c r="I27" s="692">
        <v>-2010996</v>
      </c>
      <c r="J27" s="692">
        <v>-524514</v>
      </c>
      <c r="K27" s="692">
        <v>-1051959</v>
      </c>
      <c r="L27" s="692">
        <v>-1592174.36684</v>
      </c>
      <c r="M27" s="692">
        <v>-2308702</v>
      </c>
      <c r="N27" s="697"/>
    </row>
    <row r="28" spans="2:66" s="671" customFormat="1">
      <c r="B28" s="696" t="s">
        <v>210</v>
      </c>
      <c r="C28" s="670"/>
      <c r="D28" s="695" t="s">
        <v>167</v>
      </c>
      <c r="E28" s="561"/>
      <c r="F28" s="562">
        <v>-698777</v>
      </c>
      <c r="G28" s="562">
        <v>-707965</v>
      </c>
      <c r="H28" s="562">
        <v>-823498</v>
      </c>
      <c r="I28" s="562">
        <v>-788758</v>
      </c>
      <c r="J28" s="562">
        <v>-177491</v>
      </c>
      <c r="K28" s="562">
        <v>-281903</v>
      </c>
      <c r="L28" s="562">
        <v>-571674</v>
      </c>
      <c r="M28" s="562">
        <v>-865505</v>
      </c>
      <c r="N28" s="601"/>
      <c r="AT28" s="670"/>
      <c r="AU28" s="670"/>
      <c r="AV28" s="670"/>
      <c r="AW28" s="670"/>
      <c r="AX28" s="670"/>
      <c r="AY28" s="670"/>
      <c r="AZ28" s="670"/>
      <c r="BA28" s="670"/>
      <c r="BB28" s="670"/>
      <c r="BC28" s="670"/>
      <c r="BD28" s="670"/>
      <c r="BE28" s="670"/>
      <c r="BF28" s="670"/>
      <c r="BG28" s="670"/>
      <c r="BH28" s="670"/>
      <c r="BI28" s="670"/>
      <c r="BJ28" s="670"/>
      <c r="BK28" s="670"/>
      <c r="BL28" s="670"/>
      <c r="BM28" s="670"/>
      <c r="BN28" s="670"/>
    </row>
    <row r="29" spans="2:66" s="671" customFormat="1">
      <c r="B29" s="696" t="s">
        <v>214</v>
      </c>
      <c r="C29" s="670"/>
      <c r="D29" s="695" t="s">
        <v>171</v>
      </c>
      <c r="E29" s="561"/>
      <c r="F29" s="562">
        <v>42617</v>
      </c>
      <c r="G29" s="562">
        <v>242321</v>
      </c>
      <c r="H29" s="562">
        <v>119771</v>
      </c>
      <c r="I29" s="562">
        <v>38356</v>
      </c>
      <c r="J29" s="562">
        <v>604784</v>
      </c>
      <c r="K29" s="562">
        <v>622898</v>
      </c>
      <c r="L29" s="562">
        <v>645256</v>
      </c>
      <c r="M29" s="562">
        <v>711967</v>
      </c>
      <c r="N29" s="600"/>
      <c r="AT29" s="670"/>
      <c r="AU29" s="670"/>
      <c r="AV29" s="670"/>
      <c r="AW29" s="670"/>
      <c r="AX29" s="670"/>
      <c r="AY29" s="670"/>
      <c r="AZ29" s="670"/>
      <c r="BA29" s="670"/>
      <c r="BB29" s="670"/>
      <c r="BC29" s="670"/>
      <c r="BD29" s="670"/>
      <c r="BE29" s="670"/>
      <c r="BF29" s="670"/>
      <c r="BG29" s="670"/>
      <c r="BH29" s="670"/>
      <c r="BI29" s="670"/>
      <c r="BJ29" s="670"/>
      <c r="BK29" s="670"/>
      <c r="BL29" s="670"/>
      <c r="BM29" s="670"/>
      <c r="BN29" s="670"/>
    </row>
    <row r="30" spans="2:66" s="671" customFormat="1">
      <c r="B30" s="424" t="s">
        <v>215</v>
      </c>
      <c r="C30" s="670"/>
      <c r="D30" s="425" t="s">
        <v>172</v>
      </c>
      <c r="E30" s="673"/>
      <c r="F30" s="563">
        <f>F24+F25+F28+F29</f>
        <v>480516</v>
      </c>
      <c r="G30" s="563">
        <f>G24+G25+G28+G29</f>
        <v>920206</v>
      </c>
      <c r="H30" s="563">
        <f>H24+H25+H28+H29</f>
        <v>567827</v>
      </c>
      <c r="I30" s="563">
        <f>I24+I25+I28+I29</f>
        <v>1948909</v>
      </c>
      <c r="J30" s="563">
        <v>1331837</v>
      </c>
      <c r="K30" s="563">
        <v>2021965</v>
      </c>
      <c r="L30" s="563">
        <v>2595677.0062099993</v>
      </c>
      <c r="M30" s="563">
        <f>M24+M25+M28+M29</f>
        <v>3194882</v>
      </c>
      <c r="N30" s="602"/>
      <c r="AT30" s="670"/>
      <c r="AU30" s="670"/>
      <c r="AV30" s="670"/>
      <c r="AW30" s="670"/>
      <c r="AX30" s="670"/>
      <c r="AY30" s="670"/>
      <c r="AZ30" s="670"/>
      <c r="BA30" s="670"/>
      <c r="BB30" s="670"/>
      <c r="BC30" s="670"/>
      <c r="BD30" s="670"/>
      <c r="BE30" s="670"/>
      <c r="BF30" s="670"/>
      <c r="BG30" s="670"/>
      <c r="BH30" s="670"/>
      <c r="BI30" s="670"/>
      <c r="BJ30" s="670"/>
      <c r="BK30" s="670"/>
      <c r="BL30" s="670"/>
      <c r="BM30" s="670"/>
      <c r="BN30" s="670"/>
    </row>
    <row r="31" spans="2:66" s="671" customFormat="1">
      <c r="B31" s="694" t="s">
        <v>216</v>
      </c>
      <c r="D31" s="694" t="s">
        <v>35</v>
      </c>
      <c r="E31" s="673"/>
      <c r="F31" s="692">
        <v>-162268</v>
      </c>
      <c r="G31" s="692">
        <v>-69379</v>
      </c>
      <c r="H31" s="692">
        <v>-39383</v>
      </c>
      <c r="I31" s="692">
        <v>-9189</v>
      </c>
      <c r="J31" s="692">
        <v>171256</v>
      </c>
      <c r="K31" s="692">
        <v>139624</v>
      </c>
      <c r="L31" s="692">
        <v>85286</v>
      </c>
      <c r="M31" s="692">
        <v>-122851</v>
      </c>
      <c r="N31" s="691"/>
    </row>
    <row r="32" spans="2:66" s="671" customFormat="1">
      <c r="B32" s="693" t="s">
        <v>217</v>
      </c>
      <c r="D32" s="693" t="s">
        <v>9</v>
      </c>
      <c r="E32" s="673"/>
      <c r="F32" s="692">
        <v>32221</v>
      </c>
      <c r="G32" s="692">
        <v>-57008</v>
      </c>
      <c r="H32" s="692">
        <v>102692</v>
      </c>
      <c r="I32" s="692">
        <v>-551897</v>
      </c>
      <c r="J32" s="692">
        <v>-398777</v>
      </c>
      <c r="K32" s="692">
        <v>-506814</v>
      </c>
      <c r="L32" s="692">
        <v>-584918</v>
      </c>
      <c r="M32" s="692">
        <v>-631164</v>
      </c>
      <c r="N32" s="691"/>
    </row>
    <row r="33" spans="2:66" s="671" customFormat="1" ht="13.5" thickBot="1">
      <c r="B33" s="443" t="s">
        <v>218</v>
      </c>
      <c r="C33" s="670"/>
      <c r="D33" s="444" t="s">
        <v>173</v>
      </c>
      <c r="E33" s="673"/>
      <c r="F33" s="564">
        <f>F30+F31+F32</f>
        <v>350469</v>
      </c>
      <c r="G33" s="564">
        <f>G30+G31+G32</f>
        <v>793819</v>
      </c>
      <c r="H33" s="564">
        <f>H30+H31+H32</f>
        <v>631136</v>
      </c>
      <c r="I33" s="564">
        <f>I30+I31+I32</f>
        <v>1387823</v>
      </c>
      <c r="J33" s="564">
        <v>1104316</v>
      </c>
      <c r="K33" s="564">
        <v>1654775</v>
      </c>
      <c r="L33" s="564">
        <v>2096045.0062099993</v>
      </c>
      <c r="M33" s="564">
        <f>M30+M31+M32</f>
        <v>2440867</v>
      </c>
      <c r="N33" s="603"/>
      <c r="AT33" s="670"/>
      <c r="AU33" s="670"/>
      <c r="AV33" s="670"/>
      <c r="AW33" s="670"/>
      <c r="AX33" s="670"/>
      <c r="AY33" s="670"/>
      <c r="AZ33" s="670"/>
      <c r="BA33" s="670"/>
      <c r="BB33" s="670"/>
      <c r="BC33" s="670"/>
      <c r="BD33" s="670"/>
      <c r="BE33" s="670"/>
      <c r="BF33" s="670"/>
      <c r="BG33" s="670"/>
      <c r="BH33" s="670"/>
      <c r="BI33" s="670"/>
      <c r="BJ33" s="670"/>
      <c r="BK33" s="670"/>
      <c r="BL33" s="670"/>
      <c r="BM33" s="670"/>
      <c r="BN33" s="670"/>
    </row>
    <row r="34" spans="2:66" s="671" customFormat="1" ht="13.5" thickTop="1">
      <c r="F34" s="673"/>
      <c r="G34" s="673"/>
      <c r="H34" s="673"/>
      <c r="I34" s="673"/>
      <c r="J34" s="673"/>
      <c r="K34" s="673"/>
      <c r="L34" s="673"/>
      <c r="M34" s="673"/>
      <c r="N34" s="672"/>
    </row>
    <row r="35" spans="2:66" s="671" customFormat="1" ht="39.950000000000003" customHeight="1">
      <c r="B35" s="670"/>
      <c r="C35" s="670"/>
      <c r="D35" s="366" t="s">
        <v>100</v>
      </c>
      <c r="F35" s="329">
        <v>2021</v>
      </c>
      <c r="G35" s="329">
        <v>2022</v>
      </c>
      <c r="H35" s="329">
        <v>2023</v>
      </c>
      <c r="I35" s="329">
        <v>2024</v>
      </c>
      <c r="J35" s="329" t="s">
        <v>1546</v>
      </c>
      <c r="K35" s="329" t="s">
        <v>1693</v>
      </c>
      <c r="L35" s="329" t="s">
        <v>1721</v>
      </c>
      <c r="M35" s="329">
        <v>2025</v>
      </c>
      <c r="N35" s="325"/>
      <c r="AT35" s="670"/>
      <c r="AU35" s="670"/>
      <c r="AV35" s="670"/>
      <c r="AW35" s="670"/>
      <c r="AX35" s="670"/>
      <c r="AY35" s="670"/>
      <c r="AZ35" s="670"/>
      <c r="BA35" s="670"/>
      <c r="BB35" s="670"/>
      <c r="BC35" s="670"/>
      <c r="BD35" s="670"/>
      <c r="BE35" s="670"/>
      <c r="BF35" s="670"/>
      <c r="BG35" s="670"/>
      <c r="BH35" s="670"/>
      <c r="BI35" s="670"/>
      <c r="BJ35" s="670"/>
      <c r="BK35" s="670"/>
      <c r="BL35" s="670"/>
      <c r="BM35" s="670"/>
      <c r="BN35" s="670"/>
    </row>
    <row r="36" spans="2:66" s="671" customFormat="1">
      <c r="D36" s="671" t="s">
        <v>101</v>
      </c>
      <c r="F36" s="689">
        <v>1227803</v>
      </c>
      <c r="G36" s="689">
        <v>1402157</v>
      </c>
      <c r="H36" s="689">
        <v>1852879</v>
      </c>
      <c r="I36" s="689">
        <v>672258</v>
      </c>
      <c r="J36" s="689">
        <v>183826</v>
      </c>
      <c r="K36" s="689">
        <v>181092</v>
      </c>
      <c r="L36" s="689">
        <v>154253.82750000001</v>
      </c>
      <c r="M36" s="689">
        <v>757092</v>
      </c>
      <c r="N36" s="687"/>
    </row>
    <row r="37" spans="2:66" s="671" customFormat="1">
      <c r="D37" s="671" t="s">
        <v>1205</v>
      </c>
      <c r="F37" s="689">
        <v>219748</v>
      </c>
      <c r="G37" s="689">
        <v>276155</v>
      </c>
      <c r="H37" s="689">
        <v>318015</v>
      </c>
      <c r="I37" s="689">
        <v>78992</v>
      </c>
      <c r="J37" s="689">
        <v>12616</v>
      </c>
      <c r="K37" s="689">
        <v>17180</v>
      </c>
      <c r="L37" s="689">
        <v>18226.88162</v>
      </c>
      <c r="M37" s="689">
        <v>65058</v>
      </c>
      <c r="N37" s="687"/>
    </row>
    <row r="38" spans="2:66" s="671" customFormat="1">
      <c r="D38" s="671" t="s">
        <v>102</v>
      </c>
      <c r="F38" s="689">
        <v>257850</v>
      </c>
      <c r="G38" s="689">
        <v>450502</v>
      </c>
      <c r="H38" s="689">
        <v>590273</v>
      </c>
      <c r="I38" s="689">
        <v>765856</v>
      </c>
      <c r="J38" s="689">
        <v>160707</v>
      </c>
      <c r="K38" s="689">
        <v>146314</v>
      </c>
      <c r="L38" s="689">
        <v>123041.29556</v>
      </c>
      <c r="M38" s="689">
        <v>566224</v>
      </c>
      <c r="N38" s="687"/>
    </row>
    <row r="39" spans="2:66" s="671" customFormat="1">
      <c r="D39" s="671" t="s">
        <v>552</v>
      </c>
      <c r="F39" s="689">
        <v>19673</v>
      </c>
      <c r="G39" s="689">
        <v>16568</v>
      </c>
      <c r="H39" s="689">
        <v>11786</v>
      </c>
      <c r="I39" s="689">
        <v>49723</v>
      </c>
      <c r="J39" s="689">
        <v>12173</v>
      </c>
      <c r="K39" s="689">
        <v>17413</v>
      </c>
      <c r="L39" s="689">
        <v>6198.3883900000001</v>
      </c>
      <c r="M39" s="689">
        <v>44208</v>
      </c>
      <c r="N39" s="687"/>
    </row>
    <row r="40" spans="2:66" s="671" customFormat="1">
      <c r="D40" s="671" t="s">
        <v>1236</v>
      </c>
      <c r="F40" s="689">
        <v>0</v>
      </c>
      <c r="G40" s="689">
        <v>38581</v>
      </c>
      <c r="H40" s="689">
        <v>48947</v>
      </c>
      <c r="I40" s="689">
        <v>51441</v>
      </c>
      <c r="J40" s="689">
        <v>8712</v>
      </c>
      <c r="K40" s="689">
        <v>8146</v>
      </c>
      <c r="L40" s="689">
        <v>8397.6120100000007</v>
      </c>
      <c r="M40" s="689">
        <v>32142</v>
      </c>
      <c r="N40" s="687"/>
    </row>
    <row r="41" spans="2:66" s="671" customFormat="1">
      <c r="D41" s="671" t="s">
        <v>512</v>
      </c>
      <c r="F41" s="689">
        <v>137606</v>
      </c>
      <c r="G41" s="689">
        <v>-229951</v>
      </c>
      <c r="H41" s="689">
        <v>-119609</v>
      </c>
      <c r="I41" s="689">
        <v>53269</v>
      </c>
      <c r="J41" s="689">
        <v>-3747</v>
      </c>
      <c r="K41" s="689">
        <v>-104479</v>
      </c>
      <c r="L41" s="689">
        <v>61948.433969999962</v>
      </c>
      <c r="M41" s="689">
        <v>11827</v>
      </c>
      <c r="N41" s="687"/>
    </row>
    <row r="42" spans="2:66" s="671" customFormat="1">
      <c r="D42" s="671" t="s">
        <v>561</v>
      </c>
      <c r="F42" s="689">
        <v>45979</v>
      </c>
      <c r="G42" s="689">
        <v>1858</v>
      </c>
      <c r="H42" s="689">
        <v>-140177</v>
      </c>
      <c r="I42" s="689">
        <v>-79320</v>
      </c>
      <c r="J42" s="689">
        <v>15230</v>
      </c>
      <c r="K42" s="689">
        <v>3987</v>
      </c>
      <c r="L42" s="689">
        <v>2979.2042900000015</v>
      </c>
      <c r="M42" s="689">
        <v>60142</v>
      </c>
      <c r="N42" s="687"/>
    </row>
    <row r="43" spans="2:66" s="671" customFormat="1">
      <c r="D43" s="671" t="s">
        <v>1208</v>
      </c>
      <c r="F43" s="689">
        <v>0</v>
      </c>
      <c r="G43" s="689">
        <v>24941</v>
      </c>
      <c r="H43" s="689">
        <v>201844</v>
      </c>
      <c r="I43" s="689">
        <v>7255</v>
      </c>
      <c r="J43" s="689">
        <v>-10190</v>
      </c>
      <c r="K43" s="689">
        <v>6882</v>
      </c>
      <c r="L43" s="689">
        <v>53992.946799999998</v>
      </c>
      <c r="M43" s="689">
        <v>3085</v>
      </c>
      <c r="N43" s="687"/>
    </row>
    <row r="44" spans="2:66" s="671" customFormat="1">
      <c r="D44" s="671" t="s">
        <v>1206</v>
      </c>
      <c r="F44" s="689">
        <v>340571</v>
      </c>
      <c r="G44" s="689">
        <v>313241</v>
      </c>
      <c r="H44" s="689">
        <v>293775</v>
      </c>
      <c r="I44" s="689">
        <v>263298</v>
      </c>
      <c r="J44" s="689">
        <v>55640</v>
      </c>
      <c r="K44" s="689">
        <v>65457</v>
      </c>
      <c r="L44" s="689">
        <v>58069.454890000023</v>
      </c>
      <c r="M44" s="689">
        <v>218782</v>
      </c>
      <c r="N44" s="687"/>
    </row>
    <row r="45" spans="2:66" s="671" customFormat="1">
      <c r="D45" s="671" t="s">
        <v>543</v>
      </c>
      <c r="F45" s="689">
        <v>0</v>
      </c>
      <c r="G45" s="689">
        <v>20289</v>
      </c>
      <c r="H45" s="689">
        <v>27975</v>
      </c>
      <c r="I45" s="689">
        <v>0</v>
      </c>
      <c r="J45" s="689">
        <v>11538</v>
      </c>
      <c r="K45" s="689">
        <v>3999</v>
      </c>
      <c r="L45" s="689">
        <v>1001.1430199999922</v>
      </c>
      <c r="M45" s="689">
        <v>0</v>
      </c>
      <c r="N45" s="687"/>
    </row>
    <row r="46" spans="2:66" s="671" customFormat="1">
      <c r="D46" s="671" t="s">
        <v>1207</v>
      </c>
      <c r="F46" s="689">
        <v>77879</v>
      </c>
      <c r="G46" s="689">
        <v>122553</v>
      </c>
      <c r="H46" s="689">
        <v>124335</v>
      </c>
      <c r="I46" s="689">
        <v>67386</v>
      </c>
      <c r="J46" s="689">
        <v>25235</v>
      </c>
      <c r="K46" s="689">
        <v>17146</v>
      </c>
      <c r="L46" s="689">
        <v>12320.560079999996</v>
      </c>
      <c r="M46" s="689">
        <v>69374</v>
      </c>
      <c r="N46" s="687"/>
    </row>
    <row r="47" spans="2:66" s="671" customFormat="1">
      <c r="D47" s="671" t="s">
        <v>560</v>
      </c>
      <c r="F47" s="689">
        <v>175067</v>
      </c>
      <c r="G47" s="689">
        <v>242321</v>
      </c>
      <c r="H47" s="689">
        <v>97644</v>
      </c>
      <c r="I47" s="689">
        <v>136322</v>
      </c>
      <c r="J47" s="689">
        <v>16623</v>
      </c>
      <c r="K47" s="689">
        <v>16883</v>
      </c>
      <c r="L47" s="689">
        <v>21579.433119999994</v>
      </c>
      <c r="M47" s="689">
        <v>85652</v>
      </c>
      <c r="N47" s="687"/>
    </row>
    <row r="48" spans="2:66" s="671" customFormat="1">
      <c r="B48" s="670"/>
      <c r="C48" s="670"/>
      <c r="D48" s="313" t="s">
        <v>115</v>
      </c>
      <c r="F48" s="566">
        <f>SUM(F36:F47)</f>
        <v>2502176</v>
      </c>
      <c r="G48" s="566">
        <f>SUM(G36:G47)</f>
        <v>2679215</v>
      </c>
      <c r="H48" s="566">
        <f>SUM(H36:H47)</f>
        <v>3307687</v>
      </c>
      <c r="I48" s="566">
        <f>SUM(I36:I47)</f>
        <v>2066480</v>
      </c>
      <c r="J48" s="566">
        <v>488363</v>
      </c>
      <c r="K48" s="566">
        <v>380020</v>
      </c>
      <c r="L48" s="566">
        <v>522009.18124999997</v>
      </c>
      <c r="M48" s="566">
        <f>SUM(M36:M47)</f>
        <v>1913586</v>
      </c>
      <c r="N48" s="603"/>
      <c r="AT48" s="670"/>
      <c r="AU48" s="670"/>
      <c r="AV48" s="670"/>
      <c r="AW48" s="670"/>
      <c r="AX48" s="670"/>
      <c r="AY48" s="670"/>
      <c r="AZ48" s="670"/>
      <c r="BA48" s="670"/>
      <c r="BB48" s="670"/>
      <c r="BC48" s="670"/>
      <c r="BD48" s="670"/>
      <c r="BE48" s="670"/>
      <c r="BF48" s="670"/>
      <c r="BG48" s="670"/>
      <c r="BH48" s="670"/>
      <c r="BI48" s="670"/>
      <c r="BJ48" s="670"/>
      <c r="BK48" s="670"/>
      <c r="BL48" s="670"/>
      <c r="BM48" s="670"/>
      <c r="BN48" s="670"/>
    </row>
    <row r="49" spans="4:45" s="671" customFormat="1" ht="25.5">
      <c r="D49" s="690" t="s">
        <v>1517</v>
      </c>
      <c r="F49" s="673"/>
      <c r="G49" s="673"/>
      <c r="H49" s="673"/>
      <c r="I49" s="673"/>
      <c r="J49" s="673"/>
      <c r="K49" s="673"/>
      <c r="L49" s="673"/>
      <c r="M49" s="673"/>
      <c r="N49" s="672"/>
    </row>
    <row r="50" spans="4:45" s="671" customFormat="1">
      <c r="D50" s="690" t="s">
        <v>1518</v>
      </c>
      <c r="F50" s="673"/>
      <c r="G50" s="673"/>
      <c r="H50" s="673"/>
      <c r="I50" s="673"/>
      <c r="J50" s="673"/>
      <c r="K50" s="673"/>
      <c r="L50" s="673"/>
      <c r="M50" s="673"/>
      <c r="N50" s="672"/>
    </row>
    <row r="51" spans="4:45" s="671" customFormat="1">
      <c r="F51" s="673"/>
      <c r="G51" s="673"/>
      <c r="H51" s="673"/>
      <c r="I51" s="673"/>
      <c r="J51" s="673"/>
      <c r="K51" s="673"/>
      <c r="L51" s="673"/>
      <c r="M51" s="673"/>
      <c r="N51" s="672"/>
    </row>
    <row r="52" spans="4:45" s="671" customFormat="1">
      <c r="F52" s="673"/>
      <c r="G52" s="673"/>
      <c r="H52" s="673"/>
      <c r="I52" s="673"/>
      <c r="J52" s="673"/>
      <c r="K52" s="673"/>
      <c r="L52" s="673"/>
      <c r="M52" s="673"/>
      <c r="N52" s="672"/>
    </row>
    <row r="53" spans="4:45">
      <c r="D53" s="366" t="s">
        <v>1746</v>
      </c>
      <c r="F53" s="329">
        <v>2021</v>
      </c>
      <c r="G53" s="329">
        <v>2022</v>
      </c>
      <c r="H53" s="329">
        <v>2023</v>
      </c>
      <c r="I53" s="329">
        <v>2024</v>
      </c>
      <c r="J53" s="329" t="s">
        <v>1546</v>
      </c>
      <c r="K53" s="329" t="s">
        <v>1693</v>
      </c>
      <c r="L53" s="329" t="s">
        <v>1721</v>
      </c>
      <c r="M53" s="329">
        <v>2025</v>
      </c>
      <c r="N53" s="325"/>
      <c r="AN53" s="670"/>
      <c r="AO53" s="670"/>
      <c r="AP53" s="670"/>
      <c r="AQ53" s="670"/>
      <c r="AR53" s="670"/>
      <c r="AS53" s="670"/>
    </row>
    <row r="54" spans="4:45" s="671" customFormat="1" ht="14.25">
      <c r="D54" s="567" t="s">
        <v>1760</v>
      </c>
      <c r="F54" s="568">
        <f>SUM(F55:F57)</f>
        <v>3100168</v>
      </c>
      <c r="G54" s="568">
        <f>SUM(G55:G57)</f>
        <v>3543960</v>
      </c>
      <c r="H54" s="568">
        <f>SUM(H55:H57)</f>
        <v>3980606</v>
      </c>
      <c r="I54" s="568">
        <f>SUM(I55:I57)</f>
        <v>4245236</v>
      </c>
      <c r="J54" s="568">
        <v>1311371</v>
      </c>
      <c r="K54" s="568">
        <v>1155137</v>
      </c>
      <c r="L54" s="568">
        <v>1180610.5184199999</v>
      </c>
      <c r="M54" s="568">
        <f>SUM(M55:M57)</f>
        <v>4837117</v>
      </c>
      <c r="N54" s="595"/>
    </row>
    <row r="55" spans="4:45" s="671" customFormat="1">
      <c r="D55" s="684" t="s">
        <v>1662</v>
      </c>
      <c r="F55" s="689">
        <v>3281127</v>
      </c>
      <c r="G55" s="689">
        <v>3740671</v>
      </c>
      <c r="H55" s="689">
        <v>4188666</v>
      </c>
      <c r="I55" s="689">
        <v>4600560</v>
      </c>
      <c r="J55" s="689">
        <v>1344380</v>
      </c>
      <c r="K55" s="689">
        <v>1189667</v>
      </c>
      <c r="L55" s="689">
        <v>1197550.1393499998</v>
      </c>
      <c r="M55" s="689">
        <v>4924221</v>
      </c>
      <c r="N55" s="687"/>
    </row>
    <row r="56" spans="4:45" s="671" customFormat="1">
      <c r="D56" s="684" t="s">
        <v>1663</v>
      </c>
      <c r="F56" s="689">
        <v>260826</v>
      </c>
      <c r="G56" s="689">
        <v>316162</v>
      </c>
      <c r="H56" s="689">
        <v>376896</v>
      </c>
      <c r="I56" s="689">
        <v>454487</v>
      </c>
      <c r="J56" s="689">
        <v>138352</v>
      </c>
      <c r="K56" s="689">
        <v>126987</v>
      </c>
      <c r="L56" s="689">
        <v>147943.21994000001</v>
      </c>
      <c r="M56" s="689">
        <v>570570</v>
      </c>
      <c r="N56" s="687"/>
    </row>
    <row r="57" spans="4:45" s="671" customFormat="1">
      <c r="D57" s="684" t="s">
        <v>99</v>
      </c>
      <c r="F57" s="689">
        <v>-441785</v>
      </c>
      <c r="G57" s="689">
        <v>-512873</v>
      </c>
      <c r="H57" s="689">
        <v>-584956</v>
      </c>
      <c r="I57" s="689">
        <v>-809811</v>
      </c>
      <c r="J57" s="689">
        <v>-171361</v>
      </c>
      <c r="K57" s="689">
        <v>-161517</v>
      </c>
      <c r="L57" s="689">
        <v>-164882.84087000001</v>
      </c>
      <c r="M57" s="689">
        <v>-657674</v>
      </c>
      <c r="N57" s="687"/>
    </row>
    <row r="58" spans="4:45" s="671" customFormat="1" ht="14.25">
      <c r="D58" s="567" t="s">
        <v>1779</v>
      </c>
      <c r="F58" s="568">
        <v>-2423229</v>
      </c>
      <c r="G58" s="568">
        <v>-2430113</v>
      </c>
      <c r="H58" s="568">
        <v>-3183527</v>
      </c>
      <c r="I58" s="568">
        <v>-1987904</v>
      </c>
      <c r="J58" s="568">
        <v>126911</v>
      </c>
      <c r="K58" s="568">
        <v>-351357</v>
      </c>
      <c r="L58" s="568">
        <v>-488846.69346000021</v>
      </c>
      <c r="M58" s="568">
        <v>-1155441</v>
      </c>
      <c r="N58" s="604"/>
    </row>
    <row r="59" spans="4:45">
      <c r="D59" s="282" t="s">
        <v>1835</v>
      </c>
      <c r="F59" s="550">
        <v>672406</v>
      </c>
      <c r="G59" s="550">
        <v>1107066</v>
      </c>
      <c r="H59" s="550">
        <v>792689</v>
      </c>
      <c r="I59" s="550">
        <v>2217112</v>
      </c>
      <c r="J59" s="550">
        <v>1427792</v>
      </c>
      <c r="K59" s="550">
        <v>793231</v>
      </c>
      <c r="L59" s="550">
        <v>680959.33716999972</v>
      </c>
      <c r="M59" s="550">
        <v>3635498</v>
      </c>
      <c r="N59" s="605"/>
      <c r="AN59" s="670"/>
      <c r="AO59" s="670"/>
      <c r="AP59" s="670"/>
      <c r="AQ59" s="670"/>
      <c r="AR59" s="670"/>
      <c r="AS59" s="670"/>
    </row>
    <row r="60" spans="4:45" s="671" customFormat="1">
      <c r="D60" s="567" t="s">
        <v>1241</v>
      </c>
      <c r="F60" s="569">
        <f t="shared" ref="F60:M60" si="6">F59/F54</f>
        <v>0.21689340706697186</v>
      </c>
      <c r="G60" s="569">
        <f t="shared" si="6"/>
        <v>0.31238106524904347</v>
      </c>
      <c r="H60" s="569">
        <f t="shared" si="6"/>
        <v>0.19913776947530099</v>
      </c>
      <c r="I60" s="569">
        <f t="shared" si="6"/>
        <v>0.52225883319561028</v>
      </c>
      <c r="J60" s="569">
        <f t="shared" si="6"/>
        <v>1.0887780803449214</v>
      </c>
      <c r="K60" s="569">
        <f t="shared" si="6"/>
        <v>0.68669863401483977</v>
      </c>
      <c r="L60" s="569">
        <f t="shared" si="6"/>
        <v>0.57678576172717932</v>
      </c>
      <c r="M60" s="569">
        <f t="shared" si="6"/>
        <v>0.75158363959358432</v>
      </c>
      <c r="N60" s="328"/>
    </row>
    <row r="61" spans="4:45" s="671" customFormat="1">
      <c r="D61" s="570" t="s">
        <v>1242</v>
      </c>
      <c r="F61" s="571">
        <v>310496</v>
      </c>
      <c r="G61" s="571">
        <v>404204</v>
      </c>
      <c r="H61" s="571">
        <v>1125832</v>
      </c>
      <c r="I61" s="571">
        <v>2051216</v>
      </c>
      <c r="J61" s="571">
        <v>535004</v>
      </c>
      <c r="K61" s="571">
        <v>537994</v>
      </c>
      <c r="L61" s="571">
        <v>551019.85462999996</v>
      </c>
      <c r="M61" s="571">
        <v>2354880</v>
      </c>
      <c r="N61" s="606"/>
    </row>
    <row r="62" spans="4:45" s="671" customFormat="1">
      <c r="D62" s="570" t="s">
        <v>1243</v>
      </c>
      <c r="F62" s="571">
        <v>-305963</v>
      </c>
      <c r="G62" s="571">
        <v>-397423</v>
      </c>
      <c r="H62" s="571">
        <v>-1121442</v>
      </c>
      <c r="I62" s="571">
        <v>-2010996</v>
      </c>
      <c r="J62" s="571">
        <v>-524514</v>
      </c>
      <c r="K62" s="571">
        <v>-527445</v>
      </c>
      <c r="L62" s="571">
        <v>-540215.36684000003</v>
      </c>
      <c r="M62" s="571">
        <v>-2308702</v>
      </c>
      <c r="N62" s="606"/>
    </row>
    <row r="63" spans="4:45">
      <c r="D63" s="282" t="s">
        <v>1747</v>
      </c>
      <c r="F63" s="550">
        <v>676939</v>
      </c>
      <c r="G63" s="550">
        <v>1113847</v>
      </c>
      <c r="H63" s="550">
        <v>797079</v>
      </c>
      <c r="I63" s="550">
        <v>2257332</v>
      </c>
      <c r="J63" s="550">
        <v>1438282</v>
      </c>
      <c r="K63" s="550">
        <v>803780</v>
      </c>
      <c r="L63" s="550">
        <v>691763.82495999965</v>
      </c>
      <c r="M63" s="550">
        <v>3681676</v>
      </c>
      <c r="N63" s="605"/>
      <c r="AN63" s="670"/>
      <c r="AO63" s="670"/>
      <c r="AP63" s="670"/>
      <c r="AQ63" s="670"/>
      <c r="AR63" s="670"/>
      <c r="AS63" s="670"/>
    </row>
    <row r="64" spans="4:45" s="671" customFormat="1">
      <c r="D64" s="567" t="s">
        <v>84</v>
      </c>
      <c r="F64" s="569">
        <f t="shared" ref="F64:M64" si="7">F63/F54</f>
        <v>0.21835558589082915</v>
      </c>
      <c r="G64" s="569">
        <f t="shared" si="7"/>
        <v>0.31429446156277158</v>
      </c>
      <c r="H64" s="569">
        <f t="shared" si="7"/>
        <v>0.20024061662972925</v>
      </c>
      <c r="I64" s="569">
        <f t="shared" si="7"/>
        <v>0.53173298257152257</v>
      </c>
      <c r="J64" s="569">
        <f t="shared" si="7"/>
        <v>1.0967773421861549</v>
      </c>
      <c r="K64" s="569">
        <f t="shared" si="7"/>
        <v>0.69583088412889549</v>
      </c>
      <c r="L64" s="569">
        <f t="shared" si="7"/>
        <v>0.58593737237389754</v>
      </c>
      <c r="M64" s="569">
        <f t="shared" si="7"/>
        <v>0.76113023522069034</v>
      </c>
      <c r="N64" s="328"/>
    </row>
    <row r="65" spans="2:66" s="671" customFormat="1">
      <c r="D65" s="684" t="s">
        <v>85</v>
      </c>
      <c r="F65" s="689">
        <v>-162268</v>
      </c>
      <c r="G65" s="689">
        <v>-69379</v>
      </c>
      <c r="H65" s="689">
        <v>-39383</v>
      </c>
      <c r="I65" s="689">
        <v>-9189</v>
      </c>
      <c r="J65" s="689">
        <v>171256</v>
      </c>
      <c r="K65" s="689">
        <v>-31632</v>
      </c>
      <c r="L65" s="689">
        <v>-54338</v>
      </c>
      <c r="M65" s="689">
        <v>-122851</v>
      </c>
      <c r="N65" s="687"/>
    </row>
    <row r="66" spans="2:66" s="671" customFormat="1">
      <c r="D66" s="684" t="s">
        <v>1183</v>
      </c>
      <c r="F66" s="689">
        <v>32221</v>
      </c>
      <c r="G66" s="689">
        <v>-57008</v>
      </c>
      <c r="H66" s="689">
        <v>102692</v>
      </c>
      <c r="I66" s="689">
        <v>-551897</v>
      </c>
      <c r="J66" s="689">
        <v>-398777</v>
      </c>
      <c r="K66" s="689">
        <v>-108037</v>
      </c>
      <c r="L66" s="689">
        <v>-78104</v>
      </c>
      <c r="M66" s="689">
        <v>-631164</v>
      </c>
      <c r="N66" s="687"/>
    </row>
    <row r="67" spans="2:66" s="671" customFormat="1">
      <c r="D67" s="684" t="s">
        <v>1184</v>
      </c>
      <c r="F67" s="689">
        <v>-196423</v>
      </c>
      <c r="G67" s="689">
        <v>-193641</v>
      </c>
      <c r="H67" s="689">
        <v>-229252</v>
      </c>
      <c r="I67" s="689">
        <v>-308423</v>
      </c>
      <c r="J67" s="689">
        <v>-106445</v>
      </c>
      <c r="K67" s="689">
        <v>-113652</v>
      </c>
      <c r="L67" s="689">
        <v>-118052.51588999998</v>
      </c>
      <c r="M67" s="689">
        <v>-486794</v>
      </c>
      <c r="N67" s="687"/>
    </row>
    <row r="68" spans="2:66" s="671" customFormat="1">
      <c r="D68" s="567" t="s">
        <v>1516</v>
      </c>
      <c r="F68" s="568">
        <v>350469</v>
      </c>
      <c r="G68" s="568">
        <v>793819</v>
      </c>
      <c r="H68" s="568">
        <v>631136</v>
      </c>
      <c r="I68" s="568">
        <v>1387823</v>
      </c>
      <c r="J68" s="568">
        <v>1104316</v>
      </c>
      <c r="K68" s="568">
        <v>550459</v>
      </c>
      <c r="L68" s="568">
        <v>441269.30906999967</v>
      </c>
      <c r="M68" s="568">
        <v>2440867</v>
      </c>
      <c r="N68" s="595"/>
    </row>
    <row r="69" spans="2:66" s="671" customFormat="1">
      <c r="D69" s="685" t="s">
        <v>1759</v>
      </c>
      <c r="F69" s="673"/>
      <c r="G69" s="673"/>
      <c r="H69" s="673"/>
      <c r="I69" s="673"/>
      <c r="J69" s="673"/>
      <c r="K69" s="673"/>
      <c r="L69" s="673"/>
      <c r="M69" s="673"/>
      <c r="N69" s="672"/>
    </row>
    <row r="70" spans="2:66" s="671" customFormat="1">
      <c r="D70" s="685" t="s">
        <v>1753</v>
      </c>
      <c r="F70" s="673"/>
      <c r="G70" s="673"/>
      <c r="H70" s="673"/>
      <c r="I70" s="673"/>
      <c r="J70" s="673"/>
      <c r="K70" s="673"/>
      <c r="L70" s="673"/>
      <c r="M70" s="673"/>
      <c r="N70" s="672"/>
    </row>
    <row r="71" spans="2:66" s="671" customFormat="1">
      <c r="F71" s="673"/>
      <c r="G71" s="673"/>
      <c r="H71" s="673"/>
      <c r="I71" s="673"/>
      <c r="J71" s="673"/>
      <c r="K71" s="673"/>
      <c r="L71" s="673"/>
      <c r="M71" s="673"/>
      <c r="N71" s="672"/>
    </row>
    <row r="72" spans="2:66" s="671" customFormat="1">
      <c r="D72" s="684"/>
      <c r="F72" s="673"/>
      <c r="G72" s="673"/>
      <c r="H72" s="673"/>
      <c r="I72" s="673"/>
      <c r="J72" s="673"/>
      <c r="K72" s="673"/>
      <c r="L72" s="673"/>
      <c r="M72" s="673"/>
      <c r="N72" s="672"/>
    </row>
    <row r="73" spans="2:66" s="671" customFormat="1">
      <c r="B73" s="670"/>
      <c r="C73" s="670"/>
      <c r="D73" s="282" t="s">
        <v>92</v>
      </c>
      <c r="F73" s="329">
        <v>2021</v>
      </c>
      <c r="G73" s="329">
        <v>2022</v>
      </c>
      <c r="H73" s="329">
        <v>2023</v>
      </c>
      <c r="I73" s="329">
        <v>2024</v>
      </c>
      <c r="J73" s="329" t="s">
        <v>1546</v>
      </c>
      <c r="K73" s="329" t="s">
        <v>1693</v>
      </c>
      <c r="L73" s="329" t="s">
        <v>1721</v>
      </c>
      <c r="M73" s="329">
        <v>2025</v>
      </c>
      <c r="N73" s="325"/>
      <c r="AT73" s="670"/>
      <c r="AU73" s="670"/>
      <c r="AV73" s="670"/>
      <c r="AW73" s="670"/>
      <c r="AX73" s="670"/>
      <c r="AY73" s="670"/>
      <c r="AZ73" s="670"/>
      <c r="BA73" s="670"/>
      <c r="BB73" s="670"/>
      <c r="BC73" s="670"/>
      <c r="BD73" s="670"/>
      <c r="BE73" s="670"/>
      <c r="BF73" s="670"/>
      <c r="BG73" s="670"/>
      <c r="BH73" s="670"/>
      <c r="BI73" s="670"/>
      <c r="BJ73" s="670"/>
      <c r="BK73" s="670"/>
      <c r="BL73" s="670"/>
      <c r="BM73" s="670"/>
      <c r="BN73" s="670"/>
    </row>
    <row r="74" spans="2:66" s="671" customFormat="1">
      <c r="D74" s="572" t="s">
        <v>538</v>
      </c>
      <c r="F74" s="565">
        <f>F63</f>
        <v>676939</v>
      </c>
      <c r="G74" s="565">
        <f>G63</f>
        <v>1113847</v>
      </c>
      <c r="H74" s="565">
        <f>H63</f>
        <v>797079</v>
      </c>
      <c r="I74" s="565">
        <f>I63</f>
        <v>2257332</v>
      </c>
      <c r="J74" s="565">
        <v>3168827</v>
      </c>
      <c r="K74" s="565">
        <v>3599704</v>
      </c>
      <c r="L74" s="565">
        <v>3739470.8249599999</v>
      </c>
      <c r="M74" s="565">
        <f>M63</f>
        <v>3681676</v>
      </c>
      <c r="N74" s="603"/>
    </row>
    <row r="75" spans="2:66" s="671" customFormat="1">
      <c r="D75" s="572" t="s">
        <v>94</v>
      </c>
      <c r="F75" s="573">
        <v>419283</v>
      </c>
      <c r="G75" s="573">
        <v>383264</v>
      </c>
      <c r="H75" s="573">
        <v>1183412</v>
      </c>
      <c r="I75" s="573">
        <v>2127748</v>
      </c>
      <c r="J75" s="573">
        <v>3613659</v>
      </c>
      <c r="K75" s="573">
        <v>3506547</v>
      </c>
      <c r="L75" s="573">
        <v>3664216</v>
      </c>
      <c r="M75" s="573">
        <f>M76+M77</f>
        <v>3804183</v>
      </c>
      <c r="N75" s="603"/>
    </row>
    <row r="76" spans="2:66" s="671" customFormat="1">
      <c r="D76" s="684" t="s">
        <v>126</v>
      </c>
      <c r="F76" s="688">
        <v>1152395</v>
      </c>
      <c r="G76" s="688">
        <v>1110336</v>
      </c>
      <c r="H76" s="688">
        <v>2578141</v>
      </c>
      <c r="I76" s="688">
        <v>4395875</v>
      </c>
      <c r="J76" s="688">
        <v>4265659</v>
      </c>
      <c r="K76" s="688">
        <v>4240196</v>
      </c>
      <c r="L76" s="688">
        <v>4239539</v>
      </c>
      <c r="M76" s="688">
        <f>M86</f>
        <v>6331017</v>
      </c>
      <c r="N76" s="687"/>
    </row>
    <row r="77" spans="2:66" s="671" customFormat="1">
      <c r="D77" s="684" t="s">
        <v>95</v>
      </c>
      <c r="F77" s="688">
        <v>-733112</v>
      </c>
      <c r="G77" s="688">
        <v>-727072</v>
      </c>
      <c r="H77" s="688">
        <v>-1394729</v>
      </c>
      <c r="I77" s="688">
        <v>-2268127</v>
      </c>
      <c r="J77" s="688">
        <v>-652000</v>
      </c>
      <c r="K77" s="688">
        <v>-733649</v>
      </c>
      <c r="L77" s="688">
        <v>-575323</v>
      </c>
      <c r="M77" s="688">
        <f>M87+M88+M89</f>
        <v>-2526834</v>
      </c>
      <c r="N77" s="687"/>
    </row>
    <row r="78" spans="2:66" s="671" customFormat="1">
      <c r="B78" s="670"/>
      <c r="C78" s="670"/>
      <c r="D78" s="316" t="s">
        <v>96</v>
      </c>
      <c r="F78" s="686">
        <f>F75/F74</f>
        <v>0.61938077138412762</v>
      </c>
      <c r="G78" s="686">
        <f>G75/G74</f>
        <v>0.34409034634020652</v>
      </c>
      <c r="H78" s="686">
        <f>H75/H74</f>
        <v>1.4846859596100261</v>
      </c>
      <c r="I78" s="686">
        <f>I75/I74</f>
        <v>0.94259417755119757</v>
      </c>
      <c r="J78" s="686">
        <v>1.1403774961523618</v>
      </c>
      <c r="K78" s="686">
        <v>0.97412092772072367</v>
      </c>
      <c r="L78" s="686">
        <v>0.97987554162538359</v>
      </c>
      <c r="M78" s="686">
        <f>M75/M74</f>
        <v>1.0332747911548978</v>
      </c>
      <c r="N78" s="607"/>
      <c r="AT78" s="670"/>
      <c r="AU78" s="670"/>
      <c r="AV78" s="670"/>
      <c r="AW78" s="670"/>
      <c r="AX78" s="670"/>
      <c r="AY78" s="670"/>
      <c r="AZ78" s="670"/>
      <c r="BA78" s="670"/>
      <c r="BB78" s="670"/>
      <c r="BC78" s="670"/>
      <c r="BD78" s="670"/>
      <c r="BE78" s="670"/>
      <c r="BF78" s="670"/>
      <c r="BG78" s="670"/>
      <c r="BH78" s="670"/>
      <c r="BI78" s="670"/>
      <c r="BJ78" s="670"/>
      <c r="BK78" s="670"/>
      <c r="BL78" s="670"/>
      <c r="BM78" s="670"/>
      <c r="BN78" s="670"/>
    </row>
    <row r="79" spans="2:66" s="671" customFormat="1">
      <c r="D79" s="684"/>
      <c r="N79" s="670"/>
    </row>
    <row r="80" spans="2:66" s="671" customFormat="1">
      <c r="D80" s="684"/>
      <c r="N80" s="670"/>
      <c r="O80" s="535"/>
      <c r="P80" s="535"/>
      <c r="Q80" s="535"/>
      <c r="R80" s="535"/>
      <c r="S80" s="535"/>
      <c r="T80" s="535"/>
    </row>
    <row r="81" spans="1:45" s="230" customFormat="1">
      <c r="A81" s="535"/>
      <c r="D81" s="287" t="s">
        <v>356</v>
      </c>
      <c r="E81" s="551">
        <v>0</v>
      </c>
      <c r="F81" s="329">
        <v>2021</v>
      </c>
      <c r="G81" s="329">
        <v>2022</v>
      </c>
      <c r="H81" s="329">
        <v>2023</v>
      </c>
      <c r="I81" s="329">
        <v>2024</v>
      </c>
      <c r="J81" s="329" t="s">
        <v>1546</v>
      </c>
      <c r="K81" s="329" t="s">
        <v>1693</v>
      </c>
      <c r="L81" s="329" t="s">
        <v>1721</v>
      </c>
      <c r="M81" s="329">
        <v>2025</v>
      </c>
      <c r="N81" s="325"/>
      <c r="O81" s="671"/>
      <c r="P81" s="671"/>
      <c r="Q81" s="671"/>
      <c r="R81" s="671"/>
      <c r="S81" s="671"/>
      <c r="T81" s="671"/>
      <c r="U81" s="535"/>
      <c r="V81" s="535"/>
      <c r="W81" s="535"/>
      <c r="X81" s="535"/>
      <c r="Y81" s="535"/>
      <c r="Z81" s="535"/>
      <c r="AA81" s="535"/>
      <c r="AB81" s="535"/>
      <c r="AC81" s="535"/>
      <c r="AD81" s="535"/>
      <c r="AE81" s="535"/>
      <c r="AF81" s="535"/>
      <c r="AG81" s="535"/>
      <c r="AH81" s="535"/>
      <c r="AI81" s="535"/>
      <c r="AJ81" s="535"/>
      <c r="AK81" s="535"/>
      <c r="AL81" s="535"/>
      <c r="AM81" s="535"/>
      <c r="AN81" s="535"/>
      <c r="AO81" s="535"/>
      <c r="AP81" s="535"/>
      <c r="AQ81" s="535"/>
      <c r="AR81" s="535"/>
      <c r="AS81" s="535"/>
    </row>
    <row r="82" spans="1:45" s="671" customFormat="1">
      <c r="D82" s="684" t="s">
        <v>346</v>
      </c>
      <c r="E82" s="673"/>
      <c r="F82" s="673">
        <v>128326</v>
      </c>
      <c r="G82" s="673">
        <v>151025</v>
      </c>
      <c r="H82" s="673">
        <v>123143</v>
      </c>
      <c r="I82" s="673">
        <v>318366</v>
      </c>
      <c r="J82" s="673">
        <v>354700</v>
      </c>
      <c r="K82" s="673">
        <v>339632</v>
      </c>
      <c r="L82" s="673">
        <v>379830</v>
      </c>
      <c r="M82" s="673">
        <v>972802</v>
      </c>
      <c r="N82" s="685"/>
    </row>
    <row r="83" spans="1:45" s="671" customFormat="1">
      <c r="D83" s="684" t="s">
        <v>1656</v>
      </c>
      <c r="E83" s="673"/>
      <c r="F83" s="673"/>
      <c r="G83" s="673"/>
      <c r="H83" s="673"/>
      <c r="I83" s="673">
        <v>46696</v>
      </c>
      <c r="J83" s="673">
        <v>56228</v>
      </c>
      <c r="K83" s="673">
        <v>30722</v>
      </c>
      <c r="L83" s="673">
        <v>36596</v>
      </c>
      <c r="M83" s="673">
        <v>33692</v>
      </c>
      <c r="N83" s="685"/>
    </row>
    <row r="84" spans="1:45" s="671" customFormat="1">
      <c r="D84" s="684" t="s">
        <v>347</v>
      </c>
      <c r="E84" s="673"/>
      <c r="F84" s="673">
        <v>1024069</v>
      </c>
      <c r="G84" s="673">
        <v>959311</v>
      </c>
      <c r="H84" s="673">
        <v>2454998</v>
      </c>
      <c r="I84" s="673">
        <v>3963627</v>
      </c>
      <c r="J84" s="673">
        <v>3815646</v>
      </c>
      <c r="K84" s="673">
        <v>3843597</v>
      </c>
      <c r="L84" s="673">
        <v>3778827</v>
      </c>
      <c r="M84" s="673">
        <v>5267894</v>
      </c>
      <c r="N84" s="685"/>
    </row>
    <row r="85" spans="1:45" s="671" customFormat="1">
      <c r="D85" s="684" t="s">
        <v>1657</v>
      </c>
      <c r="E85" s="673"/>
      <c r="F85" s="673"/>
      <c r="G85" s="673"/>
      <c r="H85" s="673"/>
      <c r="I85" s="673">
        <v>67186</v>
      </c>
      <c r="J85" s="673">
        <v>39085</v>
      </c>
      <c r="K85" s="673">
        <v>26245</v>
      </c>
      <c r="L85" s="673">
        <v>44286</v>
      </c>
      <c r="M85" s="673">
        <v>56629</v>
      </c>
      <c r="N85" s="685"/>
    </row>
    <row r="86" spans="1:45">
      <c r="D86" s="334" t="s">
        <v>351</v>
      </c>
      <c r="E86" s="574"/>
      <c r="F86" s="474">
        <v>1152395</v>
      </c>
      <c r="G86" s="474">
        <v>1110336</v>
      </c>
      <c r="H86" s="474">
        <v>2578141</v>
      </c>
      <c r="I86" s="474">
        <f>SUM(I82:I85)</f>
        <v>4395875</v>
      </c>
      <c r="J86" s="474">
        <v>4265659</v>
      </c>
      <c r="K86" s="474">
        <v>4240196</v>
      </c>
      <c r="L86" s="474">
        <v>4239539</v>
      </c>
      <c r="M86" s="474">
        <f>SUM(M82:M85)</f>
        <v>6331017</v>
      </c>
      <c r="N86" s="589"/>
    </row>
    <row r="87" spans="1:45" s="671" customFormat="1">
      <c r="D87" s="684" t="s">
        <v>2</v>
      </c>
      <c r="E87" s="673"/>
      <c r="F87" s="683">
        <v>-678979</v>
      </c>
      <c r="G87" s="683">
        <v>-665124</v>
      </c>
      <c r="H87" s="683">
        <v>-47782</v>
      </c>
      <c r="I87" s="683">
        <f>-
42023</f>
        <v>-42023</v>
      </c>
      <c r="J87" s="683">
        <v>-42840</v>
      </c>
      <c r="K87" s="683">
        <v>-35406</v>
      </c>
      <c r="L87" s="683">
        <v>-43648</v>
      </c>
      <c r="M87" s="683">
        <v>-54447</v>
      </c>
      <c r="N87" s="682"/>
    </row>
    <row r="88" spans="1:45" s="671" customFormat="1">
      <c r="D88" s="684" t="s">
        <v>353</v>
      </c>
      <c r="E88" s="673"/>
      <c r="F88" s="683">
        <v>0</v>
      </c>
      <c r="G88" s="683">
        <v>0</v>
      </c>
      <c r="H88" s="683">
        <v>-1278337</v>
      </c>
      <c r="I88" s="683">
        <v>-2161817</v>
      </c>
      <c r="J88" s="683">
        <v>-542873</v>
      </c>
      <c r="K88" s="683">
        <v>-629929</v>
      </c>
      <c r="L88" s="683">
        <v>-460846</v>
      </c>
      <c r="M88" s="683">
        <v>-2403109</v>
      </c>
      <c r="N88" s="682"/>
    </row>
    <row r="89" spans="1:45" s="671" customFormat="1">
      <c r="D89" s="684" t="s">
        <v>354</v>
      </c>
      <c r="E89" s="673"/>
      <c r="F89" s="683">
        <v>-54133</v>
      </c>
      <c r="G89" s="683">
        <v>-61948</v>
      </c>
      <c r="H89" s="683">
        <v>-68610</v>
      </c>
      <c r="I89" s="683">
        <v>-64287</v>
      </c>
      <c r="J89" s="683">
        <v>-66287</v>
      </c>
      <c r="K89" s="683">
        <v>-68314</v>
      </c>
      <c r="L89" s="683">
        <v>-70829</v>
      </c>
      <c r="M89" s="683">
        <v>-69278</v>
      </c>
      <c r="N89" s="682"/>
    </row>
    <row r="90" spans="1:45">
      <c r="D90" s="335" t="s">
        <v>352</v>
      </c>
      <c r="E90" s="574"/>
      <c r="F90" s="477">
        <v>419283</v>
      </c>
      <c r="G90" s="477">
        <v>383264</v>
      </c>
      <c r="H90" s="477">
        <v>1183412</v>
      </c>
      <c r="I90" s="477">
        <f>SUM(I86:I89)</f>
        <v>2127748</v>
      </c>
      <c r="J90" s="477">
        <v>3613659</v>
      </c>
      <c r="K90" s="477">
        <v>3506547</v>
      </c>
      <c r="L90" s="477">
        <v>3664216</v>
      </c>
      <c r="M90" s="477">
        <f>SUM(M86:M89)</f>
        <v>3804183</v>
      </c>
      <c r="N90" s="589"/>
    </row>
    <row r="91" spans="1:45" s="671" customFormat="1">
      <c r="N91" s="670"/>
    </row>
    <row r="92" spans="1:45" ht="13.5" thickBot="1">
      <c r="D92" s="366" t="s">
        <v>1</v>
      </c>
      <c r="F92" s="363">
        <v>44561</v>
      </c>
      <c r="G92" s="363">
        <v>44926</v>
      </c>
      <c r="H92" s="363">
        <v>45291</v>
      </c>
      <c r="I92" s="363">
        <v>45657</v>
      </c>
      <c r="J92" s="681">
        <v>45747</v>
      </c>
      <c r="K92" s="681">
        <v>45838</v>
      </c>
      <c r="L92" s="681">
        <v>45930</v>
      </c>
      <c r="M92" s="363">
        <f>M3</f>
        <v>46022</v>
      </c>
      <c r="N92" s="608"/>
    </row>
    <row r="93" spans="1:45" ht="13.5" thickTop="1">
      <c r="D93" s="575" t="s">
        <v>145</v>
      </c>
      <c r="F93" s="482">
        <v>8246522</v>
      </c>
      <c r="G93" s="482">
        <v>8918631</v>
      </c>
      <c r="H93" s="482">
        <v>9987298</v>
      </c>
      <c r="I93" s="482">
        <f>I94+I103</f>
        <v>12857974</v>
      </c>
      <c r="J93" s="482">
        <v>13290557</v>
      </c>
      <c r="K93" s="482">
        <v>13420357</v>
      </c>
      <c r="L93" s="482">
        <v>13582495</v>
      </c>
      <c r="M93" s="482">
        <f>M94+M103</f>
        <v>16125571</v>
      </c>
      <c r="N93" s="539"/>
    </row>
    <row r="94" spans="1:45" s="671" customFormat="1">
      <c r="D94" s="483" t="s">
        <v>146</v>
      </c>
      <c r="F94" s="484">
        <v>2721228</v>
      </c>
      <c r="G94" s="484">
        <v>2722636</v>
      </c>
      <c r="H94" s="484">
        <v>2199604</v>
      </c>
      <c r="I94" s="484">
        <f>+SUM(I95:I102)</f>
        <v>2858711</v>
      </c>
      <c r="J94" s="484">
        <v>2249879</v>
      </c>
      <c r="K94" s="484">
        <v>1895299</v>
      </c>
      <c r="L94" s="484">
        <v>1727102</v>
      </c>
      <c r="M94" s="484">
        <f>+SUM(M95:M102)</f>
        <v>3622790</v>
      </c>
      <c r="N94" s="539"/>
    </row>
    <row r="95" spans="1:45" s="671" customFormat="1">
      <c r="D95" s="680" t="s">
        <v>2</v>
      </c>
      <c r="F95" s="676">
        <v>678979</v>
      </c>
      <c r="G95" s="676">
        <v>665124</v>
      </c>
      <c r="H95" s="676">
        <v>47782</v>
      </c>
      <c r="I95" s="676">
        <v>42023</v>
      </c>
      <c r="J95" s="676">
        <v>42840</v>
      </c>
      <c r="K95" s="676">
        <v>35406</v>
      </c>
      <c r="L95" s="676">
        <v>43648</v>
      </c>
      <c r="M95" s="676">
        <v>54447</v>
      </c>
      <c r="N95" s="675"/>
    </row>
    <row r="96" spans="1:45" s="671" customFormat="1">
      <c r="D96" s="680" t="s">
        <v>4</v>
      </c>
      <c r="F96" s="676">
        <v>0</v>
      </c>
      <c r="G96" s="676">
        <v>0</v>
      </c>
      <c r="H96" s="676">
        <v>1278337</v>
      </c>
      <c r="I96" s="676">
        <v>2161817</v>
      </c>
      <c r="J96" s="676">
        <v>542873</v>
      </c>
      <c r="K96" s="676">
        <v>629929</v>
      </c>
      <c r="L96" s="676">
        <v>460846</v>
      </c>
      <c r="M96" s="676">
        <v>2403109</v>
      </c>
      <c r="N96" s="675"/>
    </row>
    <row r="97" spans="4:14" s="671" customFormat="1">
      <c r="D97" s="680" t="s">
        <v>147</v>
      </c>
      <c r="F97" s="676">
        <v>484169</v>
      </c>
      <c r="G97" s="676">
        <v>531899</v>
      </c>
      <c r="H97" s="676">
        <v>529790</v>
      </c>
      <c r="I97" s="676">
        <v>571414</v>
      </c>
      <c r="J97" s="676">
        <v>749636</v>
      </c>
      <c r="K97" s="676">
        <v>747945</v>
      </c>
      <c r="L97" s="676">
        <v>717599</v>
      </c>
      <c r="M97" s="676">
        <v>632601</v>
      </c>
      <c r="N97" s="675"/>
    </row>
    <row r="98" spans="4:14" s="671" customFormat="1">
      <c r="D98" s="680" t="s">
        <v>8</v>
      </c>
      <c r="F98" s="676">
        <v>115502</v>
      </c>
      <c r="G98" s="676">
        <v>114401</v>
      </c>
      <c r="H98" s="676">
        <v>141995</v>
      </c>
      <c r="I98" s="676">
        <v>20316</v>
      </c>
      <c r="J98" s="676">
        <v>36640</v>
      </c>
      <c r="K98" s="676">
        <v>49757</v>
      </c>
      <c r="L98" s="676">
        <v>66660</v>
      </c>
      <c r="M98" s="676">
        <v>76672</v>
      </c>
      <c r="N98" s="675"/>
    </row>
    <row r="99" spans="4:14" s="671" customFormat="1">
      <c r="D99" s="680" t="s">
        <v>493</v>
      </c>
      <c r="F99" s="676">
        <v>1299397</v>
      </c>
      <c r="G99" s="676">
        <v>1397210</v>
      </c>
      <c r="H99" s="676">
        <v>210</v>
      </c>
      <c r="I99" s="676">
        <v>23549</v>
      </c>
      <c r="J99" s="676">
        <v>819067</v>
      </c>
      <c r="K99" s="676">
        <v>358654</v>
      </c>
      <c r="L99" s="676">
        <v>337174</v>
      </c>
      <c r="M99" s="676">
        <v>281005</v>
      </c>
      <c r="N99" s="675"/>
    </row>
    <row r="100" spans="4:14" s="671" customFormat="1">
      <c r="D100" s="677" t="s">
        <v>1209</v>
      </c>
      <c r="F100" s="676">
        <v>129146</v>
      </c>
      <c r="G100" s="676"/>
      <c r="H100" s="676"/>
      <c r="I100" s="676"/>
      <c r="J100" s="676"/>
      <c r="K100" s="676"/>
      <c r="L100" s="676"/>
      <c r="M100" s="676"/>
      <c r="N100" s="675"/>
    </row>
    <row r="101" spans="4:14" s="671" customFormat="1">
      <c r="D101" s="677" t="s">
        <v>318</v>
      </c>
      <c r="F101" s="676"/>
      <c r="G101" s="676"/>
      <c r="H101" s="676"/>
      <c r="I101" s="676"/>
      <c r="J101" s="676"/>
      <c r="K101" s="676"/>
      <c r="L101" s="676"/>
      <c r="M101" s="676"/>
      <c r="N101" s="675"/>
    </row>
    <row r="102" spans="4:14" s="671" customFormat="1">
      <c r="D102" s="680" t="s">
        <v>149</v>
      </c>
      <c r="F102" s="676">
        <v>14035</v>
      </c>
      <c r="G102" s="676">
        <v>14002</v>
      </c>
      <c r="H102" s="676">
        <v>201490</v>
      </c>
      <c r="I102" s="676">
        <v>39592</v>
      </c>
      <c r="J102" s="676">
        <v>58823</v>
      </c>
      <c r="K102" s="676">
        <v>73608</v>
      </c>
      <c r="L102" s="676">
        <v>101175</v>
      </c>
      <c r="M102" s="676">
        <v>174956</v>
      </c>
      <c r="N102" s="675"/>
    </row>
    <row r="103" spans="4:14" s="671" customFormat="1">
      <c r="D103" s="491" t="s">
        <v>150</v>
      </c>
      <c r="F103" s="492">
        <v>5525294</v>
      </c>
      <c r="G103" s="492">
        <v>6195995</v>
      </c>
      <c r="H103" s="492">
        <v>7787694</v>
      </c>
      <c r="I103" s="492">
        <f>SUM(I104:I115)</f>
        <v>9999263</v>
      </c>
      <c r="J103" s="492">
        <v>11040678</v>
      </c>
      <c r="K103" s="492">
        <v>11525058</v>
      </c>
      <c r="L103" s="492">
        <v>11855393</v>
      </c>
      <c r="M103" s="492">
        <f>SUM(M104:M115)</f>
        <v>12502781</v>
      </c>
      <c r="N103" s="539"/>
    </row>
    <row r="104" spans="4:14" s="671" customFormat="1">
      <c r="D104" s="680" t="s">
        <v>4</v>
      </c>
      <c r="F104" s="676">
        <v>54133</v>
      </c>
      <c r="G104" s="676">
        <v>61948</v>
      </c>
      <c r="H104" s="676">
        <v>68610</v>
      </c>
      <c r="I104" s="676">
        <v>64287</v>
      </c>
      <c r="J104" s="676">
        <v>66287</v>
      </c>
      <c r="K104" s="676">
        <v>68314</v>
      </c>
      <c r="L104" s="676">
        <v>70829</v>
      </c>
      <c r="M104" s="676">
        <v>69278</v>
      </c>
      <c r="N104" s="675"/>
    </row>
    <row r="105" spans="4:14" s="671" customFormat="1">
      <c r="D105" s="680" t="s">
        <v>6</v>
      </c>
      <c r="F105" s="676">
        <v>4951</v>
      </c>
      <c r="G105" s="676">
        <v>5412</v>
      </c>
      <c r="H105" s="676">
        <v>10857</v>
      </c>
      <c r="I105" s="676">
        <v>47643</v>
      </c>
      <c r="J105" s="676">
        <v>53428</v>
      </c>
      <c r="K105" s="676">
        <v>57756</v>
      </c>
      <c r="L105" s="676">
        <v>54103</v>
      </c>
      <c r="M105" s="676">
        <v>64212</v>
      </c>
      <c r="N105" s="675"/>
    </row>
    <row r="106" spans="4:14" s="671" customFormat="1">
      <c r="D106" s="680" t="s">
        <v>20</v>
      </c>
      <c r="F106" s="676">
        <v>126226</v>
      </c>
      <c r="G106" s="676">
        <v>113046</v>
      </c>
      <c r="H106" s="676">
        <v>236206</v>
      </c>
      <c r="I106" s="676">
        <v>108080</v>
      </c>
      <c r="J106" s="676"/>
      <c r="K106" s="676"/>
      <c r="L106" s="676">
        <v>1466</v>
      </c>
      <c r="M106" s="676">
        <v>139770</v>
      </c>
      <c r="N106" s="675"/>
    </row>
    <row r="107" spans="4:14" s="671" customFormat="1">
      <c r="D107" s="680" t="s">
        <v>515</v>
      </c>
      <c r="F107" s="676">
        <v>638843</v>
      </c>
      <c r="G107" s="676">
        <v>675923</v>
      </c>
      <c r="H107" s="676">
        <v>181590</v>
      </c>
      <c r="I107" s="676">
        <v>107008</v>
      </c>
      <c r="J107" s="676">
        <v>135328</v>
      </c>
      <c r="K107" s="676">
        <v>140159</v>
      </c>
      <c r="L107" s="676">
        <v>136114</v>
      </c>
      <c r="M107" s="676">
        <v>106415</v>
      </c>
      <c r="N107" s="675"/>
    </row>
    <row r="108" spans="4:14" s="671" customFormat="1">
      <c r="D108" s="680" t="s">
        <v>493</v>
      </c>
      <c r="F108" s="676">
        <v>25414</v>
      </c>
      <c r="G108" s="676">
        <v>26021</v>
      </c>
      <c r="H108" s="676">
        <v>88088</v>
      </c>
      <c r="I108" s="676">
        <v>143</v>
      </c>
      <c r="J108" s="676">
        <v>143</v>
      </c>
      <c r="K108" s="676">
        <v>143</v>
      </c>
      <c r="L108" s="676">
        <v>36357</v>
      </c>
      <c r="M108" s="676">
        <v>36356</v>
      </c>
      <c r="N108" s="675"/>
    </row>
    <row r="109" spans="4:14" s="671" customFormat="1">
      <c r="D109" s="677" t="s">
        <v>502</v>
      </c>
      <c r="F109" s="676"/>
      <c r="G109" s="676"/>
      <c r="H109" s="676"/>
      <c r="I109" s="676"/>
      <c r="J109" s="676">
        <v>589</v>
      </c>
      <c r="K109" s="676">
        <v>4470</v>
      </c>
      <c r="L109" s="676">
        <v>7890</v>
      </c>
      <c r="M109" s="676">
        <v>6255</v>
      </c>
      <c r="N109" s="675"/>
    </row>
    <row r="110" spans="4:14" s="671" customFormat="1">
      <c r="D110" s="677" t="s">
        <v>318</v>
      </c>
      <c r="F110" s="676">
        <v>403461</v>
      </c>
      <c r="G110" s="676">
        <v>432938</v>
      </c>
      <c r="H110" s="676">
        <v>422553</v>
      </c>
      <c r="I110" s="676">
        <v>316814</v>
      </c>
      <c r="J110" s="676">
        <v>298770</v>
      </c>
      <c r="K110" s="676">
        <v>282229</v>
      </c>
      <c r="L110" s="676">
        <v>280471</v>
      </c>
      <c r="M110" s="676">
        <v>205419</v>
      </c>
      <c r="N110" s="675"/>
    </row>
    <row r="111" spans="4:14" s="671" customFormat="1">
      <c r="D111" s="680" t="s">
        <v>14</v>
      </c>
      <c r="F111" s="676">
        <v>224664</v>
      </c>
      <c r="G111" s="676">
        <v>370708</v>
      </c>
      <c r="H111" s="676">
        <v>201141</v>
      </c>
      <c r="I111" s="676">
        <v>185223</v>
      </c>
      <c r="J111" s="676">
        <v>185108</v>
      </c>
      <c r="K111" s="676">
        <v>189121</v>
      </c>
      <c r="L111" s="676">
        <v>190520</v>
      </c>
      <c r="M111" s="676">
        <v>190266</v>
      </c>
      <c r="N111" s="675"/>
    </row>
    <row r="112" spans="4:14" s="671" customFormat="1">
      <c r="D112" s="680" t="s">
        <v>25</v>
      </c>
      <c r="F112" s="676">
        <v>791</v>
      </c>
      <c r="G112" s="676">
        <v>287</v>
      </c>
      <c r="H112" s="676">
        <v>287</v>
      </c>
      <c r="I112" s="676">
        <v>287</v>
      </c>
      <c r="J112" s="676">
        <v>287</v>
      </c>
      <c r="K112" s="676">
        <v>287</v>
      </c>
      <c r="L112" s="676">
        <v>287</v>
      </c>
      <c r="M112" s="676">
        <v>287</v>
      </c>
      <c r="N112" s="675"/>
    </row>
    <row r="113" spans="2:66" s="671" customFormat="1">
      <c r="D113" s="680" t="s">
        <v>26</v>
      </c>
      <c r="F113" s="676">
        <v>157285</v>
      </c>
      <c r="G113" s="676">
        <v>177633</v>
      </c>
      <c r="H113" s="676">
        <v>221374</v>
      </c>
      <c r="I113" s="676">
        <v>466937</v>
      </c>
      <c r="J113" s="676">
        <v>896235</v>
      </c>
      <c r="K113" s="676">
        <v>883059</v>
      </c>
      <c r="L113" s="676">
        <v>880423</v>
      </c>
      <c r="M113" s="676">
        <v>924019</v>
      </c>
      <c r="N113" s="675"/>
    </row>
    <row r="114" spans="2:66" s="671" customFormat="1">
      <c r="D114" s="680" t="s">
        <v>511</v>
      </c>
      <c r="F114" s="676">
        <v>1509699</v>
      </c>
      <c r="G114" s="676">
        <v>1706238</v>
      </c>
      <c r="H114" s="676">
        <v>1999789</v>
      </c>
      <c r="I114" s="676">
        <v>2065676</v>
      </c>
      <c r="J114" s="676">
        <v>1959631</v>
      </c>
      <c r="K114" s="676">
        <v>1717818</v>
      </c>
      <c r="L114" s="676">
        <v>1619077</v>
      </c>
      <c r="M114" s="676">
        <v>1217601</v>
      </c>
      <c r="N114" s="675"/>
    </row>
    <row r="115" spans="2:66" s="671" customFormat="1">
      <c r="D115" s="680" t="s">
        <v>27</v>
      </c>
      <c r="F115" s="676">
        <v>2379827</v>
      </c>
      <c r="G115" s="676">
        <v>2625841</v>
      </c>
      <c r="H115" s="676">
        <v>4357199</v>
      </c>
      <c r="I115" s="676">
        <v>6637165</v>
      </c>
      <c r="J115" s="676">
        <v>7444872</v>
      </c>
      <c r="K115" s="676">
        <v>8181702</v>
      </c>
      <c r="L115" s="676">
        <v>8577856</v>
      </c>
      <c r="M115" s="676">
        <v>9542903</v>
      </c>
      <c r="N115" s="675"/>
    </row>
    <row r="116" spans="2:66" s="671" customFormat="1">
      <c r="B116" s="670"/>
      <c r="C116" s="670"/>
      <c r="D116" s="679" t="s">
        <v>151</v>
      </c>
      <c r="F116" s="678">
        <v>8246522</v>
      </c>
      <c r="G116" s="678">
        <v>8918631</v>
      </c>
      <c r="H116" s="678">
        <v>9987298</v>
      </c>
      <c r="I116" s="678">
        <f>+I117+I130+I140</f>
        <v>12857974</v>
      </c>
      <c r="J116" s="678">
        <v>13290557</v>
      </c>
      <c r="K116" s="678">
        <v>13420357</v>
      </c>
      <c r="L116" s="678">
        <v>13582495</v>
      </c>
      <c r="M116" s="678">
        <f>+M117+M130+M140</f>
        <v>16125570</v>
      </c>
      <c r="N116" s="539"/>
      <c r="AT116" s="670"/>
      <c r="AU116" s="670"/>
      <c r="AV116" s="670"/>
      <c r="AW116" s="670"/>
      <c r="AX116" s="670"/>
      <c r="AY116" s="670"/>
      <c r="AZ116" s="670"/>
      <c r="BA116" s="670"/>
      <c r="BB116" s="670"/>
      <c r="BC116" s="670"/>
      <c r="BD116" s="670"/>
      <c r="BE116" s="670"/>
      <c r="BF116" s="670"/>
      <c r="BG116" s="670"/>
      <c r="BH116" s="670"/>
      <c r="BI116" s="670"/>
      <c r="BJ116" s="670"/>
      <c r="BK116" s="670"/>
      <c r="BL116" s="670"/>
      <c r="BM116" s="670"/>
      <c r="BN116" s="670"/>
    </row>
    <row r="117" spans="2:66" s="671" customFormat="1">
      <c r="B117" s="670"/>
      <c r="C117" s="670"/>
      <c r="D117" s="483" t="s">
        <v>152</v>
      </c>
      <c r="F117" s="485">
        <v>1968409</v>
      </c>
      <c r="G117" s="485">
        <v>2110650</v>
      </c>
      <c r="H117" s="485">
        <v>1090572</v>
      </c>
      <c r="I117" s="485">
        <f>SUM(I118:I129)</f>
        <v>1658810</v>
      </c>
      <c r="J117" s="485">
        <v>1662267</v>
      </c>
      <c r="K117" s="485">
        <v>1474117</v>
      </c>
      <c r="L117" s="485">
        <v>1372102</v>
      </c>
      <c r="M117" s="485">
        <f>SUM(M118:M129)</f>
        <v>2560525</v>
      </c>
      <c r="N117" s="539"/>
      <c r="AT117" s="670"/>
      <c r="AU117" s="670"/>
      <c r="AV117" s="670"/>
      <c r="AW117" s="670"/>
      <c r="AX117" s="670"/>
      <c r="AY117" s="670"/>
      <c r="AZ117" s="670"/>
      <c r="BA117" s="670"/>
      <c r="BB117" s="670"/>
      <c r="BC117" s="670"/>
      <c r="BD117" s="670"/>
      <c r="BE117" s="670"/>
      <c r="BF117" s="670"/>
      <c r="BG117" s="670"/>
      <c r="BH117" s="670"/>
      <c r="BI117" s="670"/>
      <c r="BJ117" s="670"/>
      <c r="BK117" s="670"/>
      <c r="BL117" s="670"/>
      <c r="BM117" s="670"/>
      <c r="BN117" s="670"/>
    </row>
    <row r="118" spans="2:66" s="671" customFormat="1">
      <c r="D118" s="677" t="s">
        <v>3</v>
      </c>
      <c r="F118" s="676">
        <v>140159</v>
      </c>
      <c r="G118" s="676">
        <v>164414</v>
      </c>
      <c r="H118" s="676">
        <v>365718</v>
      </c>
      <c r="I118" s="676">
        <v>419097</v>
      </c>
      <c r="J118" s="676">
        <v>332603</v>
      </c>
      <c r="K118" s="676">
        <v>310190</v>
      </c>
      <c r="L118" s="676">
        <v>316411</v>
      </c>
      <c r="M118" s="676">
        <v>352483</v>
      </c>
      <c r="N118" s="675"/>
    </row>
    <row r="119" spans="2:66" s="671" customFormat="1">
      <c r="D119" s="677" t="s">
        <v>153</v>
      </c>
      <c r="F119" s="676">
        <v>128326</v>
      </c>
      <c r="G119" s="676">
        <v>151025</v>
      </c>
      <c r="H119" s="676">
        <v>123143</v>
      </c>
      <c r="I119" s="676">
        <v>318366</v>
      </c>
      <c r="J119" s="676">
        <v>354700</v>
      </c>
      <c r="K119" s="676">
        <v>339632</v>
      </c>
      <c r="L119" s="676">
        <v>379830</v>
      </c>
      <c r="M119" s="676">
        <v>972802</v>
      </c>
      <c r="N119" s="675"/>
    </row>
    <row r="120" spans="2:66" s="671" customFormat="1">
      <c r="D120" s="677" t="s">
        <v>5</v>
      </c>
      <c r="F120" s="676">
        <v>194496</v>
      </c>
      <c r="G120" s="676">
        <v>219737</v>
      </c>
      <c r="H120" s="676">
        <v>271937</v>
      </c>
      <c r="I120" s="676">
        <v>136973</v>
      </c>
      <c r="J120" s="676">
        <v>113746</v>
      </c>
      <c r="K120" s="676">
        <v>118460</v>
      </c>
      <c r="L120" s="676">
        <v>128413</v>
      </c>
      <c r="M120" s="676">
        <v>243687</v>
      </c>
      <c r="N120" s="675"/>
    </row>
    <row r="121" spans="2:66" s="671" customFormat="1">
      <c r="D121" s="677" t="s">
        <v>7</v>
      </c>
      <c r="F121" s="676">
        <v>31847</v>
      </c>
      <c r="G121" s="676">
        <v>53852</v>
      </c>
      <c r="H121" s="676">
        <v>65260</v>
      </c>
      <c r="I121" s="676">
        <v>59791</v>
      </c>
      <c r="J121" s="676">
        <v>58752</v>
      </c>
      <c r="K121" s="676">
        <v>43345</v>
      </c>
      <c r="L121" s="676">
        <v>22725</v>
      </c>
      <c r="M121" s="676">
        <v>31995</v>
      </c>
      <c r="N121" s="675"/>
    </row>
    <row r="122" spans="2:66" s="671" customFormat="1">
      <c r="D122" s="677" t="s">
        <v>49</v>
      </c>
      <c r="F122" s="676">
        <v>1368821</v>
      </c>
      <c r="G122" s="676">
        <v>1468371</v>
      </c>
      <c r="H122" s="676">
        <v>149921</v>
      </c>
      <c r="I122" s="676">
        <v>376188</v>
      </c>
      <c r="J122" s="676">
        <v>262809</v>
      </c>
      <c r="K122" s="676">
        <v>340784</v>
      </c>
      <c r="L122" s="676">
        <v>194237</v>
      </c>
      <c r="M122" s="676">
        <v>494954</v>
      </c>
      <c r="N122" s="675"/>
    </row>
    <row r="123" spans="2:66" s="671" customFormat="1">
      <c r="D123" s="677" t="s">
        <v>9</v>
      </c>
      <c r="F123" s="676"/>
      <c r="G123" s="676"/>
      <c r="H123" s="676"/>
      <c r="I123" s="676">
        <v>142449</v>
      </c>
      <c r="J123" s="676">
        <v>311820</v>
      </c>
      <c r="K123" s="676">
        <v>86773</v>
      </c>
      <c r="L123" s="676">
        <v>85185</v>
      </c>
      <c r="M123" s="676">
        <v>137584</v>
      </c>
      <c r="N123" s="675"/>
    </row>
    <row r="124" spans="2:66" s="671" customFormat="1">
      <c r="D124" s="677" t="s">
        <v>494</v>
      </c>
      <c r="F124" s="676">
        <v>16140</v>
      </c>
      <c r="G124" s="676"/>
      <c r="H124" s="676"/>
      <c r="I124" s="676"/>
      <c r="J124" s="676"/>
      <c r="K124" s="676"/>
      <c r="L124" s="676"/>
      <c r="M124" s="676"/>
      <c r="N124" s="675"/>
    </row>
    <row r="125" spans="2:66" s="671" customFormat="1">
      <c r="D125" s="677" t="s">
        <v>502</v>
      </c>
      <c r="F125" s="676"/>
      <c r="G125" s="676"/>
      <c r="H125" s="676"/>
      <c r="I125" s="676">
        <v>46696</v>
      </c>
      <c r="J125" s="676">
        <v>56228</v>
      </c>
      <c r="K125" s="676">
        <v>30722</v>
      </c>
      <c r="L125" s="676">
        <v>36596</v>
      </c>
      <c r="M125" s="676">
        <v>33692</v>
      </c>
      <c r="N125" s="675"/>
    </row>
    <row r="126" spans="2:66" s="671" customFormat="1">
      <c r="D126" s="677" t="s">
        <v>1210</v>
      </c>
      <c r="F126" s="676"/>
      <c r="G126" s="676"/>
      <c r="H126" s="676"/>
      <c r="I126" s="676"/>
      <c r="J126" s="676"/>
      <c r="K126" s="676"/>
      <c r="L126" s="676"/>
      <c r="M126" s="676"/>
      <c r="N126" s="675"/>
    </row>
    <row r="127" spans="2:66" s="671" customFormat="1">
      <c r="D127" s="677" t="s">
        <v>512</v>
      </c>
      <c r="F127" s="676"/>
      <c r="G127" s="676"/>
      <c r="H127" s="676"/>
      <c r="I127" s="676"/>
      <c r="J127" s="676"/>
      <c r="K127" s="676"/>
      <c r="L127" s="676"/>
      <c r="M127" s="676"/>
      <c r="N127" s="675"/>
    </row>
    <row r="128" spans="2:66" s="671" customFormat="1">
      <c r="D128" s="677" t="s">
        <v>495</v>
      </c>
      <c r="F128" s="676"/>
      <c r="G128" s="676"/>
      <c r="H128" s="676"/>
      <c r="I128" s="676">
        <v>1102</v>
      </c>
      <c r="J128" s="676">
        <v>1049</v>
      </c>
      <c r="K128" s="676">
        <v>1000</v>
      </c>
      <c r="L128" s="676">
        <v>231</v>
      </c>
      <c r="M128" s="676">
        <v>127</v>
      </c>
      <c r="N128" s="675"/>
    </row>
    <row r="129" spans="4:14" s="671" customFormat="1">
      <c r="D129" s="677" t="s">
        <v>16</v>
      </c>
      <c r="F129" s="676">
        <v>88620</v>
      </c>
      <c r="G129" s="676">
        <v>53251</v>
      </c>
      <c r="H129" s="676">
        <v>114593</v>
      </c>
      <c r="I129" s="676">
        <v>158148</v>
      </c>
      <c r="J129" s="676">
        <v>170560</v>
      </c>
      <c r="K129" s="676">
        <v>203211</v>
      </c>
      <c r="L129" s="676">
        <v>208474</v>
      </c>
      <c r="M129" s="676">
        <v>293201</v>
      </c>
      <c r="N129" s="675"/>
    </row>
    <row r="130" spans="4:14" s="671" customFormat="1">
      <c r="D130" s="491" t="s">
        <v>156</v>
      </c>
      <c r="F130" s="492">
        <v>3055798</v>
      </c>
      <c r="G130" s="492">
        <v>2859728</v>
      </c>
      <c r="H130" s="492">
        <v>4996532</v>
      </c>
      <c r="I130" s="492">
        <f>SUM(I131:I139)</f>
        <v>6393191</v>
      </c>
      <c r="J130" s="492">
        <v>6828902</v>
      </c>
      <c r="K130" s="492">
        <v>6717658</v>
      </c>
      <c r="L130" s="492">
        <v>6682979</v>
      </c>
      <c r="M130" s="492">
        <f>SUM(M131:M139)</f>
        <v>8169683</v>
      </c>
      <c r="N130" s="539"/>
    </row>
    <row r="131" spans="4:14" s="671" customFormat="1">
      <c r="D131" s="677" t="s">
        <v>3</v>
      </c>
      <c r="F131" s="676">
        <v>22423</v>
      </c>
      <c r="G131" s="676">
        <v>59255</v>
      </c>
      <c r="H131" s="676">
        <v>388203</v>
      </c>
      <c r="I131" s="676">
        <v>399776</v>
      </c>
      <c r="J131" s="676">
        <v>555163</v>
      </c>
      <c r="K131" s="676">
        <v>573875</v>
      </c>
      <c r="L131" s="676">
        <v>592433</v>
      </c>
      <c r="M131" s="676">
        <v>501575</v>
      </c>
      <c r="N131" s="675"/>
    </row>
    <row r="132" spans="4:14" s="671" customFormat="1">
      <c r="D132" s="677" t="s">
        <v>153</v>
      </c>
      <c r="F132" s="676">
        <v>1024069</v>
      </c>
      <c r="G132" s="676">
        <v>959311</v>
      </c>
      <c r="H132" s="676">
        <v>2454998</v>
      </c>
      <c r="I132" s="676">
        <v>3963627</v>
      </c>
      <c r="J132" s="676">
        <v>3815646</v>
      </c>
      <c r="K132" s="676">
        <v>3843597</v>
      </c>
      <c r="L132" s="676">
        <v>3778827</v>
      </c>
      <c r="M132" s="676">
        <v>5267894</v>
      </c>
      <c r="N132" s="675"/>
    </row>
    <row r="133" spans="4:14" s="671" customFormat="1">
      <c r="D133" s="677" t="s">
        <v>494</v>
      </c>
      <c r="F133" s="676"/>
      <c r="G133" s="676"/>
      <c r="H133" s="676"/>
      <c r="I133" s="676"/>
      <c r="J133" s="676"/>
      <c r="K133" s="676"/>
      <c r="L133" s="676"/>
      <c r="M133" s="676"/>
      <c r="N133" s="675"/>
    </row>
    <row r="134" spans="4:14" s="671" customFormat="1">
      <c r="D134" s="677" t="s">
        <v>512</v>
      </c>
      <c r="F134" s="676">
        <v>1122262</v>
      </c>
      <c r="G134" s="676">
        <v>1052503</v>
      </c>
      <c r="H134" s="676">
        <v>1049672</v>
      </c>
      <c r="I134" s="676">
        <v>887037</v>
      </c>
      <c r="J134" s="676">
        <v>848506</v>
      </c>
      <c r="K134" s="676">
        <v>695647</v>
      </c>
      <c r="L134" s="676">
        <v>704623</v>
      </c>
      <c r="M134" s="676">
        <v>667813</v>
      </c>
      <c r="N134" s="675"/>
    </row>
    <row r="135" spans="4:14" s="671" customFormat="1">
      <c r="D135" s="677" t="s">
        <v>1226</v>
      </c>
      <c r="F135" s="676">
        <v>760099</v>
      </c>
      <c r="G135" s="676">
        <v>650344</v>
      </c>
      <c r="H135" s="676">
        <v>622578</v>
      </c>
      <c r="I135" s="676">
        <v>256976</v>
      </c>
      <c r="J135" s="676">
        <v>250088</v>
      </c>
      <c r="K135" s="676">
        <v>246463</v>
      </c>
      <c r="L135" s="676">
        <v>247522</v>
      </c>
      <c r="M135" s="676">
        <v>378497</v>
      </c>
      <c r="N135" s="675"/>
    </row>
    <row r="136" spans="4:14" s="671" customFormat="1">
      <c r="D136" s="677" t="s">
        <v>502</v>
      </c>
      <c r="F136" s="676"/>
      <c r="G136" s="676"/>
      <c r="H136" s="676"/>
      <c r="I136" s="676">
        <v>67186</v>
      </c>
      <c r="J136" s="676">
        <v>39085</v>
      </c>
      <c r="K136" s="676">
        <v>30715</v>
      </c>
      <c r="L136" s="676">
        <v>52176</v>
      </c>
      <c r="M136" s="676">
        <v>62884</v>
      </c>
      <c r="N136" s="675"/>
    </row>
    <row r="137" spans="4:14" s="671" customFormat="1">
      <c r="D137" s="677" t="s">
        <v>22</v>
      </c>
      <c r="F137" s="676"/>
      <c r="G137" s="676"/>
      <c r="H137" s="676"/>
      <c r="I137" s="676"/>
      <c r="J137" s="676">
        <v>8254</v>
      </c>
      <c r="K137" s="676">
        <v>20415</v>
      </c>
      <c r="L137" s="676">
        <v>0</v>
      </c>
      <c r="M137" s="676">
        <v>0</v>
      </c>
      <c r="N137" s="675"/>
    </row>
    <row r="138" spans="4:14" s="671" customFormat="1">
      <c r="D138" s="677" t="s">
        <v>495</v>
      </c>
      <c r="F138" s="676">
        <v>36361</v>
      </c>
      <c r="G138" s="676">
        <v>34356</v>
      </c>
      <c r="H138" s="676">
        <v>10620</v>
      </c>
      <c r="I138" s="676">
        <v>5675</v>
      </c>
      <c r="J138" s="676">
        <v>5608</v>
      </c>
      <c r="K138" s="676">
        <v>5490</v>
      </c>
      <c r="L138" s="676">
        <v>5334</v>
      </c>
      <c r="M138" s="676">
        <v>5215</v>
      </c>
      <c r="N138" s="675"/>
    </row>
    <row r="139" spans="4:14" s="671" customFormat="1">
      <c r="D139" s="677" t="s">
        <v>16</v>
      </c>
      <c r="F139" s="676">
        <v>90584</v>
      </c>
      <c r="G139" s="676">
        <v>103959</v>
      </c>
      <c r="H139" s="676">
        <v>470461</v>
      </c>
      <c r="I139" s="676">
        <v>812914</v>
      </c>
      <c r="J139" s="676">
        <v>1306552</v>
      </c>
      <c r="K139" s="676">
        <v>1301456</v>
      </c>
      <c r="L139" s="676">
        <v>1302064</v>
      </c>
      <c r="M139" s="676">
        <v>1285805</v>
      </c>
      <c r="N139" s="675"/>
    </row>
    <row r="140" spans="4:14" s="671" customFormat="1">
      <c r="D140" s="491" t="s">
        <v>157</v>
      </c>
      <c r="F140" s="492">
        <v>3222315</v>
      </c>
      <c r="G140" s="492">
        <v>3948253</v>
      </c>
      <c r="H140" s="492">
        <v>3900194</v>
      </c>
      <c r="I140" s="492">
        <f>SUM(I141:I149)</f>
        <v>4805973</v>
      </c>
      <c r="J140" s="492">
        <v>4799388</v>
      </c>
      <c r="K140" s="492">
        <v>5228582</v>
      </c>
      <c r="L140" s="492">
        <v>5527414</v>
      </c>
      <c r="M140" s="492">
        <f>SUM(M141:M149)</f>
        <v>5395362</v>
      </c>
      <c r="N140" s="539"/>
    </row>
    <row r="141" spans="4:14" s="671" customFormat="1">
      <c r="D141" s="677" t="s">
        <v>158</v>
      </c>
      <c r="F141" s="676">
        <v>1867716</v>
      </c>
      <c r="G141" s="676">
        <v>1878540</v>
      </c>
      <c r="H141" s="676">
        <v>1878540</v>
      </c>
      <c r="I141" s="676">
        <v>1878540</v>
      </c>
      <c r="J141" s="676">
        <v>1878540</v>
      </c>
      <c r="K141" s="676">
        <v>1878540</v>
      </c>
      <c r="L141" s="676">
        <v>1878540</v>
      </c>
      <c r="M141" s="676">
        <v>1878540</v>
      </c>
      <c r="N141" s="675"/>
    </row>
    <row r="142" spans="4:14" s="671" customFormat="1">
      <c r="D142" s="677" t="s">
        <v>503</v>
      </c>
      <c r="F142" s="676">
        <v>17148</v>
      </c>
      <c r="G142" s="676">
        <v>17148</v>
      </c>
      <c r="H142" s="676">
        <v>17148</v>
      </c>
      <c r="I142" s="676">
        <v>17148</v>
      </c>
      <c r="J142" s="676">
        <v>17148</v>
      </c>
      <c r="K142" s="676">
        <v>17148</v>
      </c>
      <c r="L142" s="676">
        <v>17148</v>
      </c>
      <c r="M142" s="676">
        <v>17148</v>
      </c>
      <c r="N142" s="675"/>
    </row>
    <row r="143" spans="4:14" s="671" customFormat="1">
      <c r="D143" s="677" t="s">
        <v>29</v>
      </c>
      <c r="F143" s="676">
        <v>1187026</v>
      </c>
      <c r="G143" s="676">
        <v>1793857</v>
      </c>
      <c r="H143" s="676">
        <v>1881230</v>
      </c>
      <c r="I143" s="676">
        <v>1814551</v>
      </c>
      <c r="J143" s="676">
        <v>1668582</v>
      </c>
      <c r="K143" s="676">
        <v>1668582</v>
      </c>
      <c r="L143" s="676">
        <v>1668582</v>
      </c>
      <c r="M143" s="676">
        <v>1823211</v>
      </c>
      <c r="N143" s="675"/>
    </row>
    <row r="144" spans="4:14" s="671" customFormat="1">
      <c r="D144" s="677" t="s">
        <v>569</v>
      </c>
      <c r="F144" s="676"/>
      <c r="G144" s="676"/>
      <c r="H144" s="676">
        <v>295565</v>
      </c>
      <c r="I144" s="676">
        <v>884199</v>
      </c>
      <c r="J144" s="676"/>
      <c r="K144" s="676"/>
      <c r="L144" s="676">
        <v>0</v>
      </c>
      <c r="M144" s="676">
        <v>1551542</v>
      </c>
      <c r="N144" s="675"/>
    </row>
    <row r="145" spans="2:66" s="671" customFormat="1">
      <c r="D145" s="677" t="s">
        <v>77</v>
      </c>
      <c r="F145" s="676"/>
      <c r="G145" s="676"/>
      <c r="H145" s="676"/>
      <c r="I145" s="676">
        <v>2690</v>
      </c>
      <c r="J145" s="676">
        <v>2690</v>
      </c>
      <c r="K145" s="676">
        <v>2690</v>
      </c>
      <c r="L145" s="676">
        <v>2690</v>
      </c>
      <c r="M145" s="676">
        <v>2690</v>
      </c>
      <c r="N145" s="675"/>
    </row>
    <row r="146" spans="2:66" s="671" customFormat="1">
      <c r="D146" s="677" t="s">
        <v>1211</v>
      </c>
      <c r="F146" s="676">
        <v>139601</v>
      </c>
      <c r="G146" s="676">
        <v>257624</v>
      </c>
      <c r="H146" s="676"/>
      <c r="I146" s="676"/>
      <c r="J146" s="676"/>
      <c r="K146" s="676"/>
      <c r="L146" s="676"/>
      <c r="M146" s="676"/>
      <c r="N146" s="670"/>
    </row>
    <row r="147" spans="2:66" s="671" customFormat="1">
      <c r="D147" s="677" t="s">
        <v>21</v>
      </c>
      <c r="F147" s="676">
        <v>10824</v>
      </c>
      <c r="G147" s="676">
        <v>1084</v>
      </c>
      <c r="H147" s="676">
        <v>1084</v>
      </c>
      <c r="I147" s="676">
        <v>1084</v>
      </c>
      <c r="J147" s="676">
        <v>1084</v>
      </c>
      <c r="K147" s="676">
        <v>1084</v>
      </c>
      <c r="L147" s="676">
        <v>1084</v>
      </c>
      <c r="M147" s="676">
        <v>1084</v>
      </c>
      <c r="N147" s="675"/>
    </row>
    <row r="148" spans="2:66" s="671" customFormat="1">
      <c r="D148" s="677" t="s">
        <v>31</v>
      </c>
      <c r="F148" s="676"/>
      <c r="G148" s="676"/>
      <c r="H148" s="676">
        <v>-173373</v>
      </c>
      <c r="I148" s="676">
        <v>207761</v>
      </c>
      <c r="J148" s="676">
        <v>207090</v>
      </c>
      <c r="K148" s="676">
        <v>206466</v>
      </c>
      <c r="L148" s="676">
        <v>210104</v>
      </c>
      <c r="M148" s="676">
        <v>121147</v>
      </c>
      <c r="N148" s="675"/>
    </row>
    <row r="149" spans="2:66" s="671" customFormat="1">
      <c r="D149" s="677" t="s">
        <v>32</v>
      </c>
      <c r="F149" s="676"/>
      <c r="G149" s="676"/>
      <c r="H149" s="676"/>
      <c r="I149" s="676"/>
      <c r="J149" s="676">
        <v>1024254</v>
      </c>
      <c r="K149" s="676">
        <v>1454072</v>
      </c>
      <c r="L149" s="676">
        <v>1749266</v>
      </c>
      <c r="M149" s="676"/>
      <c r="N149" s="675"/>
    </row>
    <row r="150" spans="2:66" s="671" customFormat="1">
      <c r="N150" s="670"/>
    </row>
    <row r="151" spans="2:66" s="671" customFormat="1">
      <c r="N151" s="670"/>
    </row>
    <row r="152" spans="2:66" s="671" customFormat="1">
      <c r="B152" s="670"/>
      <c r="C152" s="670"/>
      <c r="D152" s="366" t="s">
        <v>542</v>
      </c>
      <c r="F152" s="365">
        <v>44561</v>
      </c>
      <c r="G152" s="365">
        <v>44926</v>
      </c>
      <c r="H152" s="365">
        <v>45291</v>
      </c>
      <c r="I152" s="365">
        <v>45657</v>
      </c>
      <c r="J152" s="364">
        <v>45747</v>
      </c>
      <c r="K152" s="364">
        <v>45838</v>
      </c>
      <c r="L152" s="364">
        <v>45930</v>
      </c>
      <c r="M152" s="365">
        <f>M3</f>
        <v>46022</v>
      </c>
      <c r="N152" s="321"/>
      <c r="AT152" s="670"/>
      <c r="AU152" s="670"/>
      <c r="AV152" s="670"/>
      <c r="AW152" s="670"/>
      <c r="AX152" s="670"/>
      <c r="AY152" s="670"/>
      <c r="AZ152" s="670"/>
      <c r="BA152" s="670"/>
      <c r="BB152" s="670"/>
      <c r="BC152" s="670"/>
      <c r="BD152" s="670"/>
      <c r="BE152" s="670"/>
      <c r="BF152" s="670"/>
      <c r="BG152" s="670"/>
      <c r="BH152" s="670"/>
      <c r="BI152" s="670"/>
      <c r="BJ152" s="670"/>
      <c r="BK152" s="670"/>
      <c r="BL152" s="670"/>
      <c r="BM152" s="670"/>
      <c r="BN152" s="670"/>
    </row>
    <row r="153" spans="2:66" s="671" customFormat="1">
      <c r="D153" s="576" t="s">
        <v>36</v>
      </c>
      <c r="F153" s="673"/>
      <c r="G153" s="673"/>
      <c r="H153" s="673"/>
      <c r="I153" s="673"/>
      <c r="J153" s="673"/>
      <c r="K153" s="673"/>
      <c r="L153" s="673"/>
      <c r="M153" s="673"/>
      <c r="N153" s="672"/>
    </row>
    <row r="154" spans="2:66" s="671" customFormat="1">
      <c r="D154" s="674" t="s">
        <v>508</v>
      </c>
      <c r="F154" s="577">
        <v>318248</v>
      </c>
      <c r="G154" s="577">
        <v>850827</v>
      </c>
      <c r="H154" s="577">
        <v>528444</v>
      </c>
      <c r="I154" s="577">
        <v>1939720</v>
      </c>
      <c r="J154" s="577">
        <v>1503093</v>
      </c>
      <c r="K154" s="577">
        <v>2161589</v>
      </c>
      <c r="L154" s="577">
        <v>2680962</v>
      </c>
      <c r="M154" s="577">
        <v>3072031</v>
      </c>
      <c r="N154" s="675"/>
    </row>
    <row r="155" spans="2:66" s="671" customFormat="1" ht="4.5" customHeight="1">
      <c r="D155" s="674"/>
      <c r="F155" s="577" t="s">
        <v>500</v>
      </c>
      <c r="G155" s="577" t="s">
        <v>500</v>
      </c>
      <c r="H155" s="577" t="s">
        <v>500</v>
      </c>
      <c r="I155" s="577"/>
      <c r="J155" s="577"/>
      <c r="K155" s="577"/>
      <c r="L155" s="577"/>
      <c r="M155" s="577"/>
      <c r="N155" s="609"/>
    </row>
    <row r="156" spans="2:66" s="671" customFormat="1" ht="20.25" customHeight="1">
      <c r="D156" s="674" t="s">
        <v>37</v>
      </c>
      <c r="F156" s="577"/>
      <c r="G156" s="577"/>
      <c r="H156" s="577"/>
      <c r="I156" s="577"/>
      <c r="J156" s="577"/>
      <c r="K156" s="577"/>
      <c r="L156" s="577"/>
      <c r="M156" s="577"/>
      <c r="N156" s="609"/>
      <c r="O156" s="290"/>
      <c r="P156" s="290"/>
      <c r="Q156" s="290"/>
      <c r="R156" s="290"/>
      <c r="S156" s="290"/>
      <c r="T156" s="290"/>
    </row>
    <row r="157" spans="2:66" s="290" customFormat="1">
      <c r="D157" s="552" t="s">
        <v>38</v>
      </c>
      <c r="F157" s="578">
        <v>196423</v>
      </c>
      <c r="G157" s="578">
        <v>193641</v>
      </c>
      <c r="H157" s="578">
        <v>229252</v>
      </c>
      <c r="I157" s="578">
        <v>308423</v>
      </c>
      <c r="J157" s="578">
        <v>106445</v>
      </c>
      <c r="K157" s="578">
        <v>220097</v>
      </c>
      <c r="L157" s="578">
        <v>338150</v>
      </c>
      <c r="M157" s="578">
        <v>486794</v>
      </c>
      <c r="N157" s="610"/>
    </row>
    <row r="158" spans="2:66" s="290" customFormat="1">
      <c r="D158" s="552" t="s">
        <v>1748</v>
      </c>
      <c r="F158" s="578">
        <v>55064</v>
      </c>
      <c r="G158" s="578">
        <v>-229951</v>
      </c>
      <c r="H158" s="578">
        <v>-119609</v>
      </c>
      <c r="I158" s="578">
        <v>53269</v>
      </c>
      <c r="J158" s="578">
        <v>-3747</v>
      </c>
      <c r="K158" s="578">
        <v>-108226</v>
      </c>
      <c r="L158" s="578">
        <v>-46278</v>
      </c>
      <c r="M158" s="578">
        <v>11827</v>
      </c>
      <c r="N158" s="610"/>
    </row>
    <row r="159" spans="2:66" s="290" customFormat="1">
      <c r="D159" s="552" t="s">
        <v>1224</v>
      </c>
      <c r="F159" s="578">
        <v>45978</v>
      </c>
      <c r="G159" s="578">
        <v>5933</v>
      </c>
      <c r="H159" s="578">
        <v>-140177</v>
      </c>
      <c r="I159" s="578">
        <v>-79320</v>
      </c>
      <c r="J159" s="578">
        <v>15230</v>
      </c>
      <c r="K159" s="578">
        <v>19217</v>
      </c>
      <c r="L159" s="578">
        <v>22196</v>
      </c>
      <c r="M159" s="578">
        <v>60142</v>
      </c>
      <c r="N159" s="610"/>
    </row>
    <row r="160" spans="2:66" s="290" customFormat="1">
      <c r="D160" s="552" t="s">
        <v>523</v>
      </c>
      <c r="F160" s="578"/>
      <c r="G160" s="578"/>
      <c r="H160" s="578">
        <v>201844</v>
      </c>
      <c r="I160" s="578">
        <v>7255</v>
      </c>
      <c r="J160" s="578">
        <v>-10190</v>
      </c>
      <c r="K160" s="578">
        <v>-3308</v>
      </c>
      <c r="L160" s="578">
        <v>50685</v>
      </c>
      <c r="M160" s="578">
        <v>3085</v>
      </c>
      <c r="N160" s="610"/>
    </row>
    <row r="161" spans="4:14" s="290" customFormat="1">
      <c r="D161" s="552" t="s">
        <v>1227</v>
      </c>
      <c r="F161" s="578">
        <v>32634</v>
      </c>
      <c r="G161" s="578">
        <v>21594</v>
      </c>
      <c r="H161" s="578">
        <v>-98825</v>
      </c>
      <c r="I161" s="578">
        <v>17670</v>
      </c>
      <c r="J161" s="578">
        <v>-6889</v>
      </c>
      <c r="K161" s="578">
        <v>-10513</v>
      </c>
      <c r="L161" s="578">
        <v>-9454</v>
      </c>
      <c r="M161" s="578">
        <v>-12596</v>
      </c>
      <c r="N161" s="610"/>
    </row>
    <row r="162" spans="4:14" s="290" customFormat="1">
      <c r="D162" s="552" t="s">
        <v>1228</v>
      </c>
      <c r="F162" s="578">
        <v>2080</v>
      </c>
      <c r="G162" s="578">
        <v>3842</v>
      </c>
      <c r="H162" s="578">
        <v>4383</v>
      </c>
      <c r="I162" s="578">
        <v>1185</v>
      </c>
      <c r="J162" s="578">
        <v>9</v>
      </c>
      <c r="K162" s="578">
        <v>9</v>
      </c>
      <c r="L162" s="578">
        <v>365</v>
      </c>
      <c r="M162" s="578">
        <v>8681</v>
      </c>
      <c r="N162" s="610"/>
    </row>
    <row r="163" spans="4:14" s="290" customFormat="1">
      <c r="D163" s="552" t="s">
        <v>1229</v>
      </c>
      <c r="F163" s="578">
        <v>53466</v>
      </c>
      <c r="G163" s="578">
        <v>64561</v>
      </c>
      <c r="H163" s="578"/>
      <c r="I163" s="578"/>
      <c r="J163" s="578"/>
      <c r="K163" s="578"/>
      <c r="L163" s="578"/>
      <c r="M163" s="578"/>
      <c r="N163" s="610"/>
    </row>
    <row r="164" spans="4:14" s="290" customFormat="1">
      <c r="D164" s="552" t="s">
        <v>1230</v>
      </c>
      <c r="F164" s="578">
        <v>-5001</v>
      </c>
      <c r="G164" s="578">
        <v>-2005</v>
      </c>
      <c r="H164" s="578"/>
      <c r="I164" s="578"/>
      <c r="J164" s="578"/>
      <c r="K164" s="578"/>
      <c r="L164" s="578"/>
      <c r="M164" s="578"/>
      <c r="N164" s="610"/>
    </row>
    <row r="165" spans="4:14" s="290" customFormat="1">
      <c r="D165" s="290" t="s">
        <v>1233</v>
      </c>
      <c r="F165" s="578">
        <v>-4532</v>
      </c>
      <c r="G165" s="578">
        <v>-6781</v>
      </c>
      <c r="H165" s="578"/>
      <c r="I165" s="578">
        <v>-40220</v>
      </c>
      <c r="J165" s="578">
        <v>-10490</v>
      </c>
      <c r="K165" s="578">
        <v>-21039</v>
      </c>
      <c r="L165" s="578">
        <v>-31843</v>
      </c>
      <c r="M165" s="578">
        <v>-46176</v>
      </c>
      <c r="N165" s="610"/>
    </row>
    <row r="166" spans="4:14" s="290" customFormat="1">
      <c r="D166" s="553" t="s">
        <v>1705</v>
      </c>
      <c r="F166" s="578"/>
      <c r="G166" s="578"/>
      <c r="H166" s="578"/>
      <c r="I166" s="578">
        <v>113882</v>
      </c>
      <c r="J166" s="578">
        <v>-59943</v>
      </c>
      <c r="K166" s="578">
        <v>-83855</v>
      </c>
      <c r="L166" s="578">
        <v>-111760</v>
      </c>
      <c r="M166" s="578">
        <v>39684</v>
      </c>
      <c r="N166" s="610"/>
    </row>
    <row r="167" spans="4:14" s="290" customFormat="1">
      <c r="D167" s="552" t="s">
        <v>558</v>
      </c>
      <c r="F167" s="578">
        <v>-25833</v>
      </c>
      <c r="G167" s="578">
        <v>-87760</v>
      </c>
      <c r="H167" s="578">
        <v>-63237</v>
      </c>
      <c r="I167" s="578">
        <v>-138229</v>
      </c>
      <c r="J167" s="578">
        <v>3278</v>
      </c>
      <c r="K167" s="578">
        <v>6593</v>
      </c>
      <c r="L167" s="578">
        <v>9878</v>
      </c>
      <c r="M167" s="578">
        <v>-159036</v>
      </c>
      <c r="N167" s="610"/>
    </row>
    <row r="168" spans="4:14" s="290" customFormat="1">
      <c r="D168" s="290" t="s">
        <v>516</v>
      </c>
      <c r="F168" s="578">
        <v>111971</v>
      </c>
      <c r="G168" s="578">
        <v>106715</v>
      </c>
      <c r="H168" s="578">
        <v>93143</v>
      </c>
      <c r="I168" s="578">
        <v>252280</v>
      </c>
      <c r="J168" s="578"/>
      <c r="K168" s="578"/>
      <c r="L168" s="578"/>
      <c r="M168" s="578">
        <v>267369</v>
      </c>
      <c r="N168" s="610"/>
    </row>
    <row r="169" spans="4:14" s="290" customFormat="1">
      <c r="D169" s="290" t="s">
        <v>517</v>
      </c>
      <c r="F169" s="578"/>
      <c r="G169" s="578"/>
      <c r="H169" s="578"/>
      <c r="I169" s="578">
        <v>-163995</v>
      </c>
      <c r="J169" s="578"/>
      <c r="K169" s="578"/>
      <c r="L169" s="578"/>
      <c r="M169" s="578">
        <v>46380</v>
      </c>
      <c r="N169" s="610"/>
    </row>
    <row r="170" spans="4:14" s="290" customFormat="1">
      <c r="D170" s="290" t="s">
        <v>498</v>
      </c>
      <c r="F170" s="578">
        <v>2116</v>
      </c>
      <c r="G170" s="578">
        <v>2983</v>
      </c>
      <c r="H170" s="578">
        <v>3226</v>
      </c>
      <c r="I170" s="578">
        <v>9618</v>
      </c>
      <c r="J170" s="578">
        <v>-798639</v>
      </c>
      <c r="K170" s="578">
        <v>-798639</v>
      </c>
      <c r="L170" s="578">
        <v>-798639</v>
      </c>
      <c r="M170" s="578">
        <v>13384</v>
      </c>
      <c r="N170" s="610"/>
    </row>
    <row r="171" spans="4:14" s="290" customFormat="1">
      <c r="D171" s="290" t="s">
        <v>43</v>
      </c>
      <c r="F171" s="578">
        <v>-651</v>
      </c>
      <c r="G171" s="578">
        <v>-469</v>
      </c>
      <c r="H171" s="578">
        <v>2088</v>
      </c>
      <c r="I171" s="578">
        <v>9113</v>
      </c>
      <c r="J171" s="578">
        <v>3442</v>
      </c>
      <c r="K171" s="578">
        <v>3149</v>
      </c>
      <c r="L171" s="578">
        <v>1204</v>
      </c>
      <c r="M171" s="578">
        <v>7120</v>
      </c>
      <c r="N171" s="610"/>
    </row>
    <row r="172" spans="4:14" s="290" customFormat="1">
      <c r="D172" s="290" t="s">
        <v>1231</v>
      </c>
      <c r="F172" s="578">
        <v>-39994</v>
      </c>
      <c r="G172" s="578">
        <v>-40502</v>
      </c>
      <c r="H172" s="578">
        <v>-42452</v>
      </c>
      <c r="I172" s="578">
        <v>-15271</v>
      </c>
      <c r="J172" s="578">
        <v>-2452</v>
      </c>
      <c r="K172" s="578">
        <v>-5236</v>
      </c>
      <c r="L172" s="578">
        <v>-8989</v>
      </c>
      <c r="M172" s="578">
        <v>-11648</v>
      </c>
      <c r="N172" s="610"/>
    </row>
    <row r="173" spans="4:14" s="290" customFormat="1">
      <c r="D173" s="290" t="s">
        <v>462</v>
      </c>
      <c r="F173" s="578">
        <v>206536</v>
      </c>
      <c r="G173" s="578">
        <v>160192</v>
      </c>
      <c r="H173" s="578">
        <v>116778</v>
      </c>
      <c r="I173" s="578"/>
      <c r="J173" s="578"/>
      <c r="K173" s="578">
        <v>-3683</v>
      </c>
      <c r="L173" s="578">
        <v>-3694</v>
      </c>
      <c r="M173" s="578">
        <v>-3683</v>
      </c>
      <c r="N173" s="610"/>
    </row>
    <row r="174" spans="4:14" s="290" customFormat="1">
      <c r="D174" s="290" t="s">
        <v>1225</v>
      </c>
      <c r="F174" s="578"/>
      <c r="G174" s="578"/>
      <c r="H174" s="578">
        <v>1334</v>
      </c>
      <c r="I174" s="578">
        <v>13371</v>
      </c>
      <c r="J174" s="578">
        <v>80756</v>
      </c>
      <c r="K174" s="578">
        <v>118282</v>
      </c>
      <c r="L174" s="578">
        <v>178955</v>
      </c>
      <c r="M174" s="578">
        <v>72410</v>
      </c>
      <c r="N174" s="610"/>
    </row>
    <row r="175" spans="4:14" s="290" customFormat="1">
      <c r="D175" s="290" t="s">
        <v>1834</v>
      </c>
      <c r="F175" s="578">
        <v>-15768</v>
      </c>
      <c r="G175" s="578">
        <v>-44641</v>
      </c>
      <c r="H175" s="578">
        <v>-44741</v>
      </c>
      <c r="I175" s="578">
        <v>-4633</v>
      </c>
      <c r="J175" s="578">
        <v>-35524</v>
      </c>
      <c r="K175" s="578">
        <v>693</v>
      </c>
      <c r="L175" s="578">
        <v>-63996</v>
      </c>
      <c r="M175" s="578"/>
      <c r="N175" s="610"/>
    </row>
    <row r="176" spans="4:14" s="290" customFormat="1">
      <c r="D176" s="552" t="s">
        <v>1658</v>
      </c>
      <c r="F176" s="578"/>
      <c r="G176" s="578"/>
      <c r="H176" s="578"/>
      <c r="I176" s="578"/>
      <c r="J176" s="578">
        <v>18496</v>
      </c>
      <c r="K176" s="578">
        <v>37520</v>
      </c>
      <c r="L176" s="578">
        <v>56416</v>
      </c>
      <c r="M176" s="578">
        <v>-798639</v>
      </c>
      <c r="N176" s="610"/>
    </row>
    <row r="177" spans="1:45" s="290" customFormat="1">
      <c r="D177" s="552" t="s">
        <v>1800</v>
      </c>
      <c r="F177" s="578"/>
      <c r="G177" s="578"/>
      <c r="H177" s="578"/>
      <c r="I177" s="578">
        <v>-19605</v>
      </c>
      <c r="J177" s="578">
        <v>646</v>
      </c>
      <c r="K177" s="578">
        <v>-37111</v>
      </c>
      <c r="L177" s="578">
        <v>30245</v>
      </c>
      <c r="M177" s="578">
        <v>-44408</v>
      </c>
      <c r="N177" s="610"/>
    </row>
    <row r="178" spans="1:45" s="290" customFormat="1">
      <c r="D178" s="552" t="s">
        <v>1232</v>
      </c>
      <c r="F178" s="578">
        <v>-20273</v>
      </c>
      <c r="G178" s="578">
        <v>12939</v>
      </c>
      <c r="H178" s="578"/>
      <c r="I178" s="578"/>
      <c r="J178" s="578"/>
      <c r="K178" s="578"/>
      <c r="L178" s="578"/>
      <c r="M178" s="578"/>
      <c r="N178" s="610"/>
    </row>
    <row r="179" spans="1:45" s="290" customFormat="1" ht="5.25" customHeight="1">
      <c r="D179" s="552"/>
      <c r="F179" s="579" t="s">
        <v>500</v>
      </c>
      <c r="G179" s="579" t="s">
        <v>500</v>
      </c>
      <c r="H179" s="579" t="s">
        <v>500</v>
      </c>
      <c r="I179" s="579"/>
      <c r="J179" s="579"/>
      <c r="K179" s="579"/>
      <c r="L179" s="579"/>
      <c r="M179" s="579"/>
      <c r="N179" s="611"/>
      <c r="O179" s="535"/>
      <c r="P179" s="535"/>
      <c r="Q179" s="535"/>
      <c r="R179" s="535"/>
      <c r="S179" s="535"/>
      <c r="T179" s="535"/>
    </row>
    <row r="180" spans="1:45" s="230" customFormat="1">
      <c r="A180" s="535"/>
      <c r="D180" s="554" t="s">
        <v>1212</v>
      </c>
      <c r="E180" s="535"/>
      <c r="F180" s="580">
        <v>912464</v>
      </c>
      <c r="G180" s="580">
        <f>SUM(G154:G178)</f>
        <v>1011118</v>
      </c>
      <c r="H180" s="580">
        <v>671451</v>
      </c>
      <c r="I180" s="580">
        <f>SUM(I154:I178)</f>
        <v>2264513</v>
      </c>
      <c r="J180" s="580">
        <v>803521</v>
      </c>
      <c r="K180" s="580">
        <v>1495539</v>
      </c>
      <c r="L180" s="580">
        <v>2294403</v>
      </c>
      <c r="M180" s="580">
        <f>SUM(M154:M178)</f>
        <v>3012721</v>
      </c>
      <c r="N180" s="612"/>
      <c r="O180" s="671"/>
      <c r="P180" s="671"/>
      <c r="Q180" s="671"/>
      <c r="R180" s="671"/>
      <c r="S180" s="671"/>
      <c r="T180" s="671"/>
      <c r="U180" s="535"/>
      <c r="V180" s="535"/>
      <c r="W180" s="535"/>
      <c r="X180" s="535"/>
      <c r="Y180" s="535"/>
      <c r="Z180" s="535"/>
      <c r="AA180" s="535"/>
      <c r="AB180" s="535"/>
      <c r="AC180" s="535"/>
      <c r="AD180" s="535"/>
      <c r="AE180" s="535"/>
      <c r="AF180" s="535"/>
      <c r="AG180" s="535"/>
      <c r="AH180" s="535"/>
      <c r="AI180" s="535"/>
      <c r="AJ180" s="535"/>
      <c r="AK180" s="535"/>
      <c r="AL180" s="535"/>
      <c r="AM180" s="535"/>
      <c r="AN180" s="535"/>
      <c r="AO180" s="535"/>
      <c r="AP180" s="535"/>
      <c r="AQ180" s="535"/>
      <c r="AR180" s="535"/>
      <c r="AS180" s="535"/>
    </row>
    <row r="181" spans="1:45" s="671" customFormat="1">
      <c r="D181" s="555" t="s">
        <v>45</v>
      </c>
      <c r="F181" s="581"/>
      <c r="G181" s="581"/>
      <c r="H181" s="581"/>
      <c r="I181" s="581"/>
      <c r="J181" s="581"/>
      <c r="K181" s="581"/>
      <c r="L181" s="581"/>
      <c r="M181" s="581"/>
      <c r="N181" s="511"/>
    </row>
    <row r="182" spans="1:45" s="671" customFormat="1">
      <c r="D182" s="555" t="s">
        <v>46</v>
      </c>
      <c r="F182" s="577"/>
      <c r="G182" s="577"/>
      <c r="H182" s="577"/>
      <c r="I182" s="577"/>
      <c r="J182" s="577"/>
      <c r="K182" s="577"/>
      <c r="L182" s="577"/>
      <c r="M182" s="577"/>
      <c r="N182" s="609"/>
    </row>
    <row r="183" spans="1:45" s="671" customFormat="1">
      <c r="D183" s="556" t="s">
        <v>6</v>
      </c>
      <c r="F183" s="577">
        <v>-115308</v>
      </c>
      <c r="G183" s="577">
        <v>-53654</v>
      </c>
      <c r="H183" s="577">
        <v>-67091</v>
      </c>
      <c r="I183" s="577">
        <v>-207157</v>
      </c>
      <c r="J183" s="577">
        <v>-123704</v>
      </c>
      <c r="K183" s="577">
        <v>-136917</v>
      </c>
      <c r="L183" s="577">
        <v>-157945</v>
      </c>
      <c r="M183" s="577">
        <v>-148103</v>
      </c>
      <c r="N183" s="609"/>
    </row>
    <row r="184" spans="1:45" s="671" customFormat="1">
      <c r="D184" s="556" t="s">
        <v>1213</v>
      </c>
      <c r="F184" s="577"/>
      <c r="G184" s="577"/>
      <c r="H184" s="577">
        <v>-7885</v>
      </c>
      <c r="I184" s="577">
        <v>-57252</v>
      </c>
      <c r="J184" s="577">
        <v>-4459</v>
      </c>
      <c r="K184" s="577">
        <v>-8952</v>
      </c>
      <c r="L184" s="577">
        <v>-562</v>
      </c>
      <c r="M184" s="577">
        <v>-3764</v>
      </c>
      <c r="N184" s="609"/>
    </row>
    <row r="185" spans="1:45" s="671" customFormat="1">
      <c r="D185" s="556" t="s">
        <v>8</v>
      </c>
      <c r="F185" s="577">
        <v>-12474</v>
      </c>
      <c r="G185" s="577">
        <v>1101</v>
      </c>
      <c r="H185" s="577">
        <v>-27594</v>
      </c>
      <c r="I185" s="577">
        <v>121679</v>
      </c>
      <c r="J185" s="577">
        <v>-16324</v>
      </c>
      <c r="K185" s="577">
        <v>-29441</v>
      </c>
      <c r="L185" s="577">
        <v>-46344</v>
      </c>
      <c r="M185" s="577">
        <v>-56356</v>
      </c>
      <c r="N185" s="609"/>
    </row>
    <row r="186" spans="1:45" s="671" customFormat="1">
      <c r="D186" s="674" t="s">
        <v>318</v>
      </c>
      <c r="F186" s="577">
        <v>-9994</v>
      </c>
      <c r="G186" s="577">
        <v>-29476</v>
      </c>
      <c r="H186" s="577">
        <v>10385</v>
      </c>
      <c r="I186" s="577">
        <v>125344</v>
      </c>
      <c r="J186" s="577">
        <v>18044</v>
      </c>
      <c r="K186" s="577">
        <v>34585</v>
      </c>
      <c r="L186" s="577">
        <v>36343</v>
      </c>
      <c r="M186" s="577">
        <v>155803</v>
      </c>
      <c r="N186" s="609"/>
    </row>
    <row r="187" spans="1:45" s="671" customFormat="1">
      <c r="D187" s="556" t="s">
        <v>493</v>
      </c>
      <c r="F187" s="577">
        <v>125803</v>
      </c>
      <c r="G187" s="577">
        <v>-98420</v>
      </c>
      <c r="H187" s="577">
        <v>1091</v>
      </c>
      <c r="I187" s="577">
        <v>45311</v>
      </c>
      <c r="J187" s="577">
        <v>-3352</v>
      </c>
      <c r="K187" s="577">
        <v>453742</v>
      </c>
      <c r="L187" s="577">
        <v>240555</v>
      </c>
      <c r="M187" s="577">
        <v>421462</v>
      </c>
      <c r="N187" s="609"/>
    </row>
    <row r="188" spans="1:45" s="671" customFormat="1">
      <c r="D188" s="674" t="s">
        <v>14</v>
      </c>
      <c r="F188" s="577">
        <v>-117081</v>
      </c>
      <c r="G188" s="577">
        <v>20338</v>
      </c>
      <c r="H188" s="577">
        <v>25541</v>
      </c>
      <c r="I188" s="577">
        <v>182449</v>
      </c>
      <c r="J188" s="577">
        <v>-19116</v>
      </c>
      <c r="K188" s="577">
        <v>-37914</v>
      </c>
      <c r="L188" s="577">
        <v>-66880</v>
      </c>
      <c r="M188" s="577">
        <v>-140407</v>
      </c>
      <c r="N188" s="609"/>
    </row>
    <row r="189" spans="1:45" s="671" customFormat="1" ht="5.25" customHeight="1">
      <c r="D189" s="306"/>
      <c r="F189" s="577" t="s">
        <v>500</v>
      </c>
      <c r="G189" s="577" t="s">
        <v>500</v>
      </c>
      <c r="H189" s="577" t="s">
        <v>500</v>
      </c>
      <c r="I189" s="577"/>
      <c r="J189" s="577"/>
      <c r="K189" s="577"/>
      <c r="L189" s="577"/>
      <c r="M189" s="577"/>
      <c r="N189" s="609"/>
    </row>
    <row r="190" spans="1:45" s="671" customFormat="1" ht="16.5" customHeight="1">
      <c r="D190" s="555" t="s">
        <v>48</v>
      </c>
      <c r="F190" s="577"/>
      <c r="G190" s="577"/>
      <c r="H190" s="577"/>
      <c r="I190" s="577"/>
      <c r="J190" s="577"/>
      <c r="K190" s="577"/>
      <c r="L190" s="577"/>
      <c r="M190" s="577"/>
      <c r="N190" s="609"/>
    </row>
    <row r="191" spans="1:45" s="671" customFormat="1">
      <c r="D191" s="674" t="s">
        <v>3</v>
      </c>
      <c r="F191" s="577">
        <v>43594</v>
      </c>
      <c r="G191" s="577">
        <v>61087</v>
      </c>
      <c r="H191" s="577">
        <v>173539</v>
      </c>
      <c r="I191" s="577">
        <v>-55683</v>
      </c>
      <c r="J191" s="577">
        <v>-52489</v>
      </c>
      <c r="K191" s="577">
        <v>-56190</v>
      </c>
      <c r="L191" s="577">
        <v>-31411</v>
      </c>
      <c r="M191" s="577">
        <v>167672</v>
      </c>
      <c r="N191" s="609"/>
    </row>
    <row r="192" spans="1:45" s="671" customFormat="1">
      <c r="D192" s="674" t="s">
        <v>5</v>
      </c>
      <c r="F192" s="577">
        <v>-47664</v>
      </c>
      <c r="G192" s="577">
        <v>-39320</v>
      </c>
      <c r="H192" s="577">
        <v>52200</v>
      </c>
      <c r="I192" s="577">
        <v>-134964</v>
      </c>
      <c r="J192" s="577">
        <v>-23227</v>
      </c>
      <c r="K192" s="577">
        <v>-18513</v>
      </c>
      <c r="L192" s="577">
        <v>-8560</v>
      </c>
      <c r="M192" s="577">
        <v>106714</v>
      </c>
      <c r="N192" s="609"/>
    </row>
    <row r="193" spans="2:66" s="671" customFormat="1">
      <c r="D193" s="674" t="s">
        <v>7</v>
      </c>
      <c r="F193" s="577">
        <v>-20360</v>
      </c>
      <c r="G193" s="577">
        <v>5099</v>
      </c>
      <c r="H193" s="577">
        <v>1626</v>
      </c>
      <c r="I193" s="577">
        <v>-35304</v>
      </c>
      <c r="J193" s="577">
        <v>-14035</v>
      </c>
      <c r="K193" s="577">
        <v>-47616</v>
      </c>
      <c r="L193" s="577">
        <v>-90240</v>
      </c>
      <c r="M193" s="577">
        <v>-104083</v>
      </c>
      <c r="N193" s="609"/>
    </row>
    <row r="194" spans="2:66" s="671" customFormat="1">
      <c r="D194" s="556" t="s">
        <v>1214</v>
      </c>
      <c r="F194" s="577"/>
      <c r="G194" s="577"/>
      <c r="H194" s="577"/>
      <c r="I194" s="577">
        <v>-215904</v>
      </c>
      <c r="J194" s="577">
        <v>-34784</v>
      </c>
      <c r="K194" s="577">
        <v>-79481</v>
      </c>
      <c r="L194" s="577">
        <v>-132442</v>
      </c>
      <c r="M194" s="577">
        <v>-227368</v>
      </c>
      <c r="N194" s="609"/>
    </row>
    <row r="195" spans="2:66" s="671" customFormat="1">
      <c r="D195" s="306" t="s">
        <v>495</v>
      </c>
      <c r="F195" s="577"/>
      <c r="G195" s="577"/>
      <c r="H195" s="577">
        <v>-23736</v>
      </c>
      <c r="I195" s="577">
        <v>-3842</v>
      </c>
      <c r="J195" s="577">
        <v>-120</v>
      </c>
      <c r="K195" s="577">
        <v>-287</v>
      </c>
      <c r="L195" s="577">
        <v>-1212</v>
      </c>
      <c r="M195" s="577">
        <v>-1435</v>
      </c>
      <c r="N195" s="609"/>
    </row>
    <row r="196" spans="2:66" s="671" customFormat="1">
      <c r="D196" s="556" t="s">
        <v>16</v>
      </c>
      <c r="F196" s="577">
        <v>47096</v>
      </c>
      <c r="G196" s="577">
        <v>73442</v>
      </c>
      <c r="H196" s="577">
        <v>-481527</v>
      </c>
      <c r="I196" s="577">
        <v>128079</v>
      </c>
      <c r="J196" s="577">
        <v>9289</v>
      </c>
      <c r="K196" s="577">
        <v>38880</v>
      </c>
      <c r="L196" s="577">
        <v>29022</v>
      </c>
      <c r="M196" s="577">
        <v>24728</v>
      </c>
      <c r="N196" s="609"/>
    </row>
    <row r="197" spans="2:66" s="671" customFormat="1">
      <c r="D197" s="674" t="s">
        <v>1833</v>
      </c>
      <c r="F197" s="577">
        <v>-42003</v>
      </c>
      <c r="G197" s="577">
        <v>-39018</v>
      </c>
      <c r="H197" s="577">
        <v>-79325</v>
      </c>
      <c r="I197" s="577">
        <v>-271171</v>
      </c>
      <c r="J197" s="577">
        <v>-101365</v>
      </c>
      <c r="K197" s="577">
        <v>-230876</v>
      </c>
      <c r="L197" s="577">
        <v>-315856</v>
      </c>
      <c r="M197" s="577">
        <v>-463209</v>
      </c>
      <c r="N197" s="609"/>
    </row>
    <row r="198" spans="2:66" s="671" customFormat="1">
      <c r="D198" s="674" t="s">
        <v>1794</v>
      </c>
      <c r="F198" s="577"/>
      <c r="G198" s="577"/>
      <c r="H198" s="577"/>
      <c r="I198" s="577">
        <v>-13371</v>
      </c>
      <c r="J198" s="577"/>
      <c r="K198" s="577"/>
      <c r="L198" s="577"/>
      <c r="M198" s="577">
        <v>-72410</v>
      </c>
      <c r="N198" s="609"/>
    </row>
    <row r="199" spans="2:66" s="671" customFormat="1">
      <c r="D199" s="674" t="s">
        <v>51</v>
      </c>
      <c r="F199" s="577">
        <v>-46809</v>
      </c>
      <c r="G199" s="577">
        <v>-55649</v>
      </c>
      <c r="H199" s="577">
        <v>-66509</v>
      </c>
      <c r="I199" s="577">
        <v>-174323</v>
      </c>
      <c r="J199" s="577">
        <v>-126729</v>
      </c>
      <c r="K199" s="577">
        <v>-438550</v>
      </c>
      <c r="L199" s="577">
        <v>-126729</v>
      </c>
      <c r="M199" s="577">
        <v>-299178</v>
      </c>
      <c r="N199" s="609"/>
    </row>
    <row r="200" spans="2:66" s="671" customFormat="1" ht="4.5" customHeight="1">
      <c r="D200" s="306"/>
      <c r="F200" s="582" t="s">
        <v>500</v>
      </c>
      <c r="G200" s="582" t="s">
        <v>500</v>
      </c>
      <c r="H200" s="582" t="s">
        <v>500</v>
      </c>
      <c r="I200" s="582"/>
      <c r="J200" s="582"/>
      <c r="K200" s="582"/>
      <c r="L200" s="582"/>
      <c r="M200" s="582"/>
      <c r="N200" s="613"/>
    </row>
    <row r="201" spans="2:66" s="671" customFormat="1">
      <c r="B201" s="670"/>
      <c r="C201" s="670"/>
      <c r="D201" s="297" t="s">
        <v>1215</v>
      </c>
      <c r="F201" s="583">
        <v>717264</v>
      </c>
      <c r="G201" s="583">
        <v>856648</v>
      </c>
      <c r="H201" s="583">
        <v>182166</v>
      </c>
      <c r="I201" s="583">
        <f>SUM(I180:I199)</f>
        <v>1698404</v>
      </c>
      <c r="J201" s="583">
        <v>311150</v>
      </c>
      <c r="K201" s="583">
        <v>938009</v>
      </c>
      <c r="L201" s="583">
        <v>1622142</v>
      </c>
      <c r="M201" s="583">
        <f>SUM(M180:M199)</f>
        <v>2372787</v>
      </c>
      <c r="N201" s="613"/>
      <c r="AT201" s="670"/>
      <c r="AU201" s="670"/>
      <c r="AV201" s="670"/>
      <c r="AW201" s="670"/>
      <c r="AX201" s="670"/>
      <c r="AY201" s="670"/>
      <c r="AZ201" s="670"/>
      <c r="BA201" s="670"/>
      <c r="BB201" s="670"/>
      <c r="BC201" s="670"/>
      <c r="BD201" s="670"/>
      <c r="BE201" s="670"/>
      <c r="BF201" s="670"/>
      <c r="BG201" s="670"/>
      <c r="BH201" s="670"/>
      <c r="BI201" s="670"/>
      <c r="BJ201" s="670"/>
      <c r="BK201" s="670"/>
      <c r="BL201" s="670"/>
      <c r="BM201" s="670"/>
      <c r="BN201" s="670"/>
    </row>
    <row r="202" spans="2:66" s="671" customFormat="1" ht="5.25" customHeight="1">
      <c r="D202" s="557"/>
      <c r="F202" s="578" t="s">
        <v>500</v>
      </c>
      <c r="G202" s="578" t="s">
        <v>500</v>
      </c>
      <c r="H202" s="578" t="s">
        <v>500</v>
      </c>
      <c r="I202" s="578"/>
      <c r="J202" s="578"/>
      <c r="K202" s="578"/>
      <c r="L202" s="578"/>
      <c r="M202" s="578"/>
      <c r="N202" s="610"/>
    </row>
    <row r="203" spans="2:66" s="671" customFormat="1">
      <c r="D203" s="558" t="s">
        <v>53</v>
      </c>
      <c r="F203" s="577"/>
      <c r="G203" s="577"/>
      <c r="H203" s="577"/>
      <c r="I203" s="577"/>
      <c r="J203" s="577"/>
      <c r="K203" s="577"/>
      <c r="L203" s="577"/>
      <c r="M203" s="577"/>
      <c r="N203" s="609"/>
    </row>
    <row r="204" spans="2:66" s="671" customFormat="1">
      <c r="D204" s="306" t="s">
        <v>564</v>
      </c>
      <c r="F204" s="577">
        <v>48244</v>
      </c>
      <c r="G204" s="577">
        <v>79944</v>
      </c>
      <c r="H204" s="577">
        <v>-592152</v>
      </c>
      <c r="I204" s="577">
        <v>-779281</v>
      </c>
      <c r="J204" s="577">
        <v>1588341</v>
      </c>
      <c r="K204" s="577">
        <v>1502124</v>
      </c>
      <c r="L204" s="577">
        <v>1667278</v>
      </c>
      <c r="M204" s="577">
        <v>-252376</v>
      </c>
      <c r="N204" s="609"/>
    </row>
    <row r="205" spans="2:66" s="671" customFormat="1">
      <c r="D205" s="306" t="s">
        <v>551</v>
      </c>
      <c r="F205" s="577"/>
      <c r="G205" s="577"/>
      <c r="H205" s="577"/>
      <c r="I205" s="577">
        <v>26614</v>
      </c>
      <c r="J205" s="577">
        <v>73568</v>
      </c>
      <c r="K205" s="577">
        <v>88831</v>
      </c>
      <c r="L205" s="577">
        <v>113356</v>
      </c>
      <c r="M205" s="577">
        <v>133376</v>
      </c>
      <c r="N205" s="609"/>
    </row>
    <row r="206" spans="2:66" s="671" customFormat="1">
      <c r="D206" s="306" t="s">
        <v>65</v>
      </c>
      <c r="F206" s="577">
        <v>-30217</v>
      </c>
      <c r="G206" s="577">
        <v>-64069</v>
      </c>
      <c r="H206" s="577">
        <v>-65673</v>
      </c>
      <c r="I206" s="577">
        <v>-30291</v>
      </c>
      <c r="J206" s="577">
        <v>-1526</v>
      </c>
      <c r="K206" s="577">
        <v>-7785</v>
      </c>
      <c r="L206" s="577">
        <v>-15365</v>
      </c>
      <c r="M206" s="577">
        <v>-33887</v>
      </c>
      <c r="N206" s="609"/>
    </row>
    <row r="207" spans="2:66" s="671" customFormat="1">
      <c r="D207" s="306" t="s">
        <v>528</v>
      </c>
      <c r="F207" s="577">
        <v>-305963</v>
      </c>
      <c r="G207" s="577">
        <v>-397423</v>
      </c>
      <c r="H207" s="577">
        <v>-743451</v>
      </c>
      <c r="I207" s="577">
        <v>-1688320</v>
      </c>
      <c r="J207" s="577">
        <v>-452243</v>
      </c>
      <c r="K207" s="577">
        <v>-875674</v>
      </c>
      <c r="L207" s="577">
        <v>-1337287</v>
      </c>
      <c r="M207" s="577">
        <v>-2092571</v>
      </c>
      <c r="N207" s="609"/>
    </row>
    <row r="208" spans="2:66" s="671" customFormat="1">
      <c r="D208" s="306" t="s">
        <v>66</v>
      </c>
      <c r="F208" s="577">
        <v>-139675</v>
      </c>
      <c r="G208" s="577">
        <v>-157236</v>
      </c>
      <c r="H208" s="577">
        <v>-9230</v>
      </c>
      <c r="I208" s="577">
        <v>-483790</v>
      </c>
      <c r="J208" s="577">
        <v>-52086</v>
      </c>
      <c r="K208" s="577">
        <v>-81912</v>
      </c>
      <c r="L208" s="577">
        <v>-106158</v>
      </c>
      <c r="M208" s="577">
        <v>-137901</v>
      </c>
      <c r="N208" s="609"/>
    </row>
    <row r="209" spans="2:66" s="671" customFormat="1">
      <c r="D209" s="674" t="s">
        <v>1216</v>
      </c>
      <c r="F209" s="582"/>
      <c r="G209" s="582"/>
      <c r="H209" s="582"/>
      <c r="I209" s="582"/>
      <c r="J209" s="582"/>
      <c r="K209" s="582"/>
      <c r="L209" s="582"/>
      <c r="M209" s="582"/>
      <c r="N209" s="613"/>
    </row>
    <row r="210" spans="2:66" s="671" customFormat="1" ht="5.25" customHeight="1">
      <c r="D210" s="557"/>
      <c r="F210" s="578" t="s">
        <v>500</v>
      </c>
      <c r="G210" s="578" t="s">
        <v>500</v>
      </c>
      <c r="H210" s="578" t="s">
        <v>500</v>
      </c>
      <c r="I210" s="578"/>
      <c r="J210" s="578"/>
      <c r="K210" s="578"/>
      <c r="L210" s="578"/>
      <c r="M210" s="578"/>
      <c r="N210" s="610"/>
    </row>
    <row r="211" spans="2:66" s="671" customFormat="1">
      <c r="B211" s="670"/>
      <c r="C211" s="670"/>
      <c r="D211" s="300" t="s">
        <v>1217</v>
      </c>
      <c r="F211" s="583">
        <v>-427611</v>
      </c>
      <c r="G211" s="583">
        <v>-538784</v>
      </c>
      <c r="H211" s="583">
        <v>-1410506</v>
      </c>
      <c r="I211" s="583">
        <f>SUM(I203:I209)</f>
        <v>-2955068</v>
      </c>
      <c r="J211" s="583">
        <v>1156054</v>
      </c>
      <c r="K211" s="583">
        <v>625584</v>
      </c>
      <c r="L211" s="583">
        <v>321824</v>
      </c>
      <c r="M211" s="583">
        <f>SUM(M203:M209)</f>
        <v>-2383359</v>
      </c>
      <c r="N211" s="613"/>
      <c r="AT211" s="670"/>
      <c r="AU211" s="670"/>
      <c r="AV211" s="670"/>
      <c r="AW211" s="670"/>
      <c r="AX211" s="670"/>
      <c r="AY211" s="670"/>
      <c r="AZ211" s="670"/>
      <c r="BA211" s="670"/>
      <c r="BB211" s="670"/>
      <c r="BC211" s="670"/>
      <c r="BD211" s="670"/>
      <c r="BE211" s="670"/>
      <c r="BF211" s="670"/>
      <c r="BG211" s="670"/>
      <c r="BH211" s="670"/>
      <c r="BI211" s="670"/>
      <c r="BJ211" s="670"/>
      <c r="BK211" s="670"/>
      <c r="BL211" s="670"/>
      <c r="BM211" s="670"/>
      <c r="BN211" s="670"/>
    </row>
    <row r="212" spans="2:66" s="671" customFormat="1" ht="5.25" customHeight="1">
      <c r="D212" s="558"/>
      <c r="F212" s="577" t="s">
        <v>500</v>
      </c>
      <c r="G212" s="577" t="s">
        <v>500</v>
      </c>
      <c r="H212" s="577" t="s">
        <v>500</v>
      </c>
      <c r="I212" s="577"/>
      <c r="J212" s="577"/>
      <c r="K212" s="577"/>
      <c r="L212" s="577"/>
      <c r="M212" s="577"/>
      <c r="N212" s="609"/>
    </row>
    <row r="213" spans="2:66" s="671" customFormat="1">
      <c r="D213" s="558" t="s">
        <v>70</v>
      </c>
      <c r="F213" s="577"/>
      <c r="G213" s="577"/>
      <c r="H213" s="577"/>
      <c r="I213" s="577"/>
      <c r="J213" s="577"/>
      <c r="K213" s="577"/>
      <c r="L213" s="577"/>
      <c r="M213" s="577"/>
      <c r="N213" s="609"/>
    </row>
    <row r="214" spans="2:66" s="671" customFormat="1">
      <c r="D214" s="674" t="s">
        <v>71</v>
      </c>
      <c r="F214" s="577">
        <v>644728</v>
      </c>
      <c r="G214" s="577">
        <v>27991</v>
      </c>
      <c r="H214" s="577">
        <v>1570726</v>
      </c>
      <c r="I214" s="577">
        <v>1980892</v>
      </c>
      <c r="J214" s="577">
        <v>20994</v>
      </c>
      <c r="K214" s="577">
        <v>21951</v>
      </c>
      <c r="L214" s="577">
        <v>50070</v>
      </c>
      <c r="M214" s="577">
        <v>2073885</v>
      </c>
      <c r="N214" s="609"/>
    </row>
    <row r="215" spans="2:66" s="671" customFormat="1">
      <c r="D215" s="674" t="s">
        <v>72</v>
      </c>
      <c r="F215" s="577">
        <v>-133841</v>
      </c>
      <c r="G215" s="577">
        <v>-157105</v>
      </c>
      <c r="H215" s="577">
        <v>-136321</v>
      </c>
      <c r="I215" s="577">
        <v>-107702</v>
      </c>
      <c r="J215" s="577">
        <v>-147908</v>
      </c>
      <c r="K215" s="577">
        <v>-109</v>
      </c>
      <c r="L215" s="577">
        <v>-220476</v>
      </c>
      <c r="M215" s="577">
        <v>-259669</v>
      </c>
      <c r="N215" s="609"/>
    </row>
    <row r="216" spans="2:66" s="671" customFormat="1">
      <c r="D216" s="674" t="s">
        <v>1218</v>
      </c>
      <c r="E216" s="671" t="s">
        <v>355</v>
      </c>
      <c r="F216" s="577">
        <v>-21989</v>
      </c>
      <c r="G216" s="577"/>
      <c r="H216" s="577">
        <v>-11598</v>
      </c>
      <c r="I216" s="577">
        <v>-98922</v>
      </c>
      <c r="J216" s="577">
        <v>-91</v>
      </c>
      <c r="K216" s="577">
        <v>-182084</v>
      </c>
      <c r="L216" s="577">
        <v>-997</v>
      </c>
      <c r="M216" s="577">
        <v>-23234</v>
      </c>
      <c r="N216" s="609"/>
    </row>
    <row r="217" spans="2:66" s="671" customFormat="1">
      <c r="D217" s="674" t="s">
        <v>1219</v>
      </c>
      <c r="F217" s="577">
        <v>32875</v>
      </c>
      <c r="G217" s="577">
        <v>15655</v>
      </c>
      <c r="H217" s="577"/>
      <c r="I217" s="577"/>
      <c r="J217" s="577"/>
      <c r="K217" s="577"/>
      <c r="L217" s="577"/>
      <c r="M217" s="577"/>
      <c r="N217" s="609"/>
    </row>
    <row r="218" spans="2:66" s="671" customFormat="1">
      <c r="D218" s="306" t="s">
        <v>1220</v>
      </c>
      <c r="F218" s="577"/>
      <c r="G218" s="577">
        <v>-18806</v>
      </c>
      <c r="H218" s="577"/>
      <c r="I218" s="577">
        <v>-59685</v>
      </c>
      <c r="J218" s="577"/>
      <c r="K218" s="577"/>
      <c r="L218" s="577"/>
      <c r="M218" s="577"/>
      <c r="N218" s="609"/>
    </row>
    <row r="219" spans="2:66" s="671" customFormat="1">
      <c r="D219" s="306" t="s">
        <v>332</v>
      </c>
      <c r="F219" s="577"/>
      <c r="G219" s="577"/>
      <c r="H219" s="577"/>
      <c r="I219" s="577"/>
      <c r="J219" s="577">
        <v>192</v>
      </c>
      <c r="K219" s="577">
        <v>192</v>
      </c>
      <c r="L219" s="577">
        <v>192</v>
      </c>
      <c r="M219" s="577">
        <v>192</v>
      </c>
      <c r="N219" s="609"/>
    </row>
    <row r="220" spans="2:66" s="671" customFormat="1">
      <c r="D220" s="306" t="s">
        <v>73</v>
      </c>
      <c r="F220" s="577"/>
      <c r="G220" s="577"/>
      <c r="H220" s="577"/>
      <c r="I220" s="577"/>
      <c r="J220" s="577">
        <v>-19996</v>
      </c>
      <c r="K220" s="577">
        <v>-19996</v>
      </c>
      <c r="L220" s="577">
        <v>-63437</v>
      </c>
      <c r="M220" s="577">
        <v>-63437</v>
      </c>
      <c r="N220" s="609"/>
    </row>
    <row r="221" spans="2:66" s="671" customFormat="1">
      <c r="D221" s="306" t="s">
        <v>1200</v>
      </c>
      <c r="F221" s="577">
        <v>-20509</v>
      </c>
      <c r="G221" s="577"/>
      <c r="H221" s="577">
        <v>-21038</v>
      </c>
      <c r="I221" s="577"/>
      <c r="J221" s="577">
        <v>-43420</v>
      </c>
      <c r="K221" s="577">
        <v>-88890</v>
      </c>
      <c r="L221" s="577">
        <v>-135160</v>
      </c>
      <c r="M221" s="577">
        <v>-132555</v>
      </c>
      <c r="N221" s="609"/>
    </row>
    <row r="222" spans="2:66" s="671" customFormat="1">
      <c r="D222" s="306" t="s">
        <v>21</v>
      </c>
      <c r="F222" s="577"/>
      <c r="G222" s="577">
        <v>1084</v>
      </c>
      <c r="H222" s="577"/>
      <c r="I222" s="577"/>
      <c r="J222" s="577"/>
      <c r="K222" s="577"/>
      <c r="L222" s="577"/>
      <c r="M222" s="577"/>
      <c r="N222" s="609"/>
    </row>
    <row r="223" spans="2:66" s="671" customFormat="1">
      <c r="D223" s="306" t="s">
        <v>75</v>
      </c>
      <c r="F223" s="577">
        <v>-345205</v>
      </c>
      <c r="G223" s="577">
        <v>-200538</v>
      </c>
      <c r="H223" s="577">
        <v>-161161</v>
      </c>
      <c r="I223" s="577">
        <v>-463678</v>
      </c>
      <c r="J223" s="577">
        <v>-1276158</v>
      </c>
      <c r="K223" s="577">
        <v>-1301274</v>
      </c>
      <c r="L223" s="577">
        <v>-1572533</v>
      </c>
      <c r="M223" s="577">
        <v>-1572186</v>
      </c>
      <c r="N223" s="609"/>
    </row>
    <row r="224" spans="2:66" s="671" customFormat="1" ht="6" customHeight="1">
      <c r="D224" s="306"/>
      <c r="F224" s="577" t="s">
        <v>500</v>
      </c>
      <c r="G224" s="577" t="s">
        <v>500</v>
      </c>
      <c r="H224" s="577" t="s">
        <v>500</v>
      </c>
      <c r="I224" s="577"/>
      <c r="J224" s="577"/>
      <c r="K224" s="577"/>
      <c r="L224" s="577"/>
      <c r="M224" s="577"/>
      <c r="N224" s="609"/>
    </row>
    <row r="225" spans="2:66" s="671" customFormat="1">
      <c r="B225" s="670"/>
      <c r="C225" s="670"/>
      <c r="D225" s="297" t="s">
        <v>79</v>
      </c>
      <c r="F225" s="583">
        <v>156059</v>
      </c>
      <c r="G225" s="583">
        <v>-331719</v>
      </c>
      <c r="H225" s="583">
        <f>SUM(H214:H223)</f>
        <v>1240608</v>
      </c>
      <c r="I225" s="583">
        <f>SUM(I213:I223)</f>
        <v>1250905</v>
      </c>
      <c r="J225" s="583">
        <v>-1466387</v>
      </c>
      <c r="K225" s="583">
        <v>-1570210</v>
      </c>
      <c r="L225" s="583">
        <v>-1942341</v>
      </c>
      <c r="M225" s="583">
        <f>SUM(M213:M223)</f>
        <v>22996</v>
      </c>
      <c r="N225" s="613"/>
      <c r="AT225" s="670"/>
      <c r="AU225" s="670"/>
      <c r="AV225" s="670"/>
      <c r="AW225" s="670"/>
      <c r="AX225" s="670"/>
      <c r="AY225" s="670"/>
      <c r="AZ225" s="670"/>
      <c r="BA225" s="670"/>
      <c r="BB225" s="670"/>
      <c r="BC225" s="670"/>
      <c r="BD225" s="670"/>
      <c r="BE225" s="670"/>
      <c r="BF225" s="670"/>
      <c r="BG225" s="670"/>
      <c r="BH225" s="670"/>
      <c r="BI225" s="670"/>
      <c r="BJ225" s="670"/>
      <c r="BK225" s="670"/>
      <c r="BL225" s="670"/>
      <c r="BM225" s="670"/>
      <c r="BN225" s="670"/>
    </row>
    <row r="226" spans="2:66" s="671" customFormat="1" ht="6.75" customHeight="1">
      <c r="D226" s="290"/>
      <c r="F226" s="582" t="s">
        <v>500</v>
      </c>
      <c r="G226" s="582" t="s">
        <v>500</v>
      </c>
      <c r="H226" s="582" t="s">
        <v>500</v>
      </c>
      <c r="I226" s="582"/>
      <c r="J226" s="582"/>
      <c r="K226" s="582"/>
      <c r="L226" s="582"/>
      <c r="M226" s="582"/>
      <c r="N226" s="613"/>
    </row>
    <row r="227" spans="2:66" s="671" customFormat="1" ht="13.5" thickBot="1">
      <c r="B227" s="670"/>
      <c r="C227" s="670"/>
      <c r="D227" s="303" t="s">
        <v>80</v>
      </c>
      <c r="F227" s="584">
        <v>445712</v>
      </c>
      <c r="G227" s="584">
        <v>-13855</v>
      </c>
      <c r="H227" s="584">
        <v>12268</v>
      </c>
      <c r="I227" s="584">
        <f>SUM(I225,I211,I201)</f>
        <v>-5759</v>
      </c>
      <c r="J227" s="584">
        <v>817</v>
      </c>
      <c r="K227" s="584">
        <v>-6617</v>
      </c>
      <c r="L227" s="584">
        <v>1625</v>
      </c>
      <c r="M227" s="584">
        <f>SUM(M225,M211,M201)</f>
        <v>12424</v>
      </c>
      <c r="N227" s="611"/>
      <c r="AT227" s="670"/>
      <c r="AU227" s="670"/>
      <c r="AV227" s="670"/>
      <c r="AW227" s="670"/>
      <c r="AX227" s="670"/>
      <c r="AY227" s="670"/>
      <c r="AZ227" s="670"/>
      <c r="BA227" s="670"/>
      <c r="BB227" s="670"/>
      <c r="BC227" s="670"/>
      <c r="BD227" s="670"/>
      <c r="BE227" s="670"/>
      <c r="BF227" s="670"/>
      <c r="BG227" s="670"/>
      <c r="BH227" s="670"/>
      <c r="BI227" s="670"/>
      <c r="BJ227" s="670"/>
      <c r="BK227" s="670"/>
      <c r="BL227" s="670"/>
      <c r="BM227" s="670"/>
      <c r="BN227" s="670"/>
    </row>
    <row r="228" spans="2:66" s="671" customFormat="1" ht="6" customHeight="1" thickTop="1">
      <c r="D228" s="558"/>
      <c r="F228" s="582" t="s">
        <v>500</v>
      </c>
      <c r="G228" s="582" t="s">
        <v>500</v>
      </c>
      <c r="H228" s="582" t="s">
        <v>500</v>
      </c>
      <c r="I228" s="582"/>
      <c r="J228" s="582"/>
      <c r="K228" s="582"/>
      <c r="L228" s="582"/>
      <c r="M228" s="582"/>
      <c r="N228" s="613"/>
    </row>
    <row r="229" spans="2:66" s="671" customFormat="1">
      <c r="D229" s="671" t="s">
        <v>81</v>
      </c>
      <c r="F229" s="577">
        <v>233267</v>
      </c>
      <c r="G229" s="577">
        <v>678979</v>
      </c>
      <c r="H229" s="577">
        <v>35514</v>
      </c>
      <c r="I229" s="577">
        <v>47782</v>
      </c>
      <c r="J229" s="577">
        <v>42023</v>
      </c>
      <c r="K229" s="577">
        <v>42023</v>
      </c>
      <c r="L229" s="577">
        <v>42023</v>
      </c>
      <c r="M229" s="577">
        <f>I230</f>
        <v>42023</v>
      </c>
      <c r="N229" s="609"/>
    </row>
    <row r="230" spans="2:66" s="671" customFormat="1">
      <c r="D230" s="671" t="s">
        <v>175</v>
      </c>
      <c r="F230" s="577">
        <v>678979</v>
      </c>
      <c r="G230" s="577">
        <v>665124</v>
      </c>
      <c r="H230" s="577">
        <v>47782</v>
      </c>
      <c r="I230" s="577">
        <v>42023</v>
      </c>
      <c r="J230" s="577">
        <v>42840</v>
      </c>
      <c r="K230" s="577">
        <v>35406</v>
      </c>
      <c r="L230" s="577">
        <v>43648</v>
      </c>
      <c r="M230" s="577">
        <f>M229+M227</f>
        <v>54447</v>
      </c>
      <c r="N230" s="609"/>
    </row>
    <row r="231" spans="2:66" s="671" customFormat="1" ht="6" customHeight="1">
      <c r="F231" s="673" t="s">
        <v>500</v>
      </c>
      <c r="G231" s="673" t="s">
        <v>500</v>
      </c>
      <c r="H231" s="673" t="s">
        <v>500</v>
      </c>
      <c r="I231" s="673"/>
      <c r="J231" s="673"/>
      <c r="K231" s="673"/>
      <c r="L231" s="673"/>
      <c r="M231" s="673"/>
      <c r="N231" s="672"/>
    </row>
    <row r="232" spans="2:66" s="671" customFormat="1" ht="13.5" thickBot="1">
      <c r="B232" s="670"/>
      <c r="C232" s="670"/>
      <c r="D232" s="304" t="s">
        <v>80</v>
      </c>
      <c r="F232" s="584">
        <v>445712</v>
      </c>
      <c r="G232" s="584">
        <v>-13855</v>
      </c>
      <c r="H232" s="584">
        <v>12268</v>
      </c>
      <c r="I232" s="584">
        <f>+I230-I229</f>
        <v>-5759</v>
      </c>
      <c r="J232" s="584">
        <v>817</v>
      </c>
      <c r="K232" s="584">
        <v>-6617</v>
      </c>
      <c r="L232" s="584">
        <v>1625</v>
      </c>
      <c r="M232" s="584">
        <f>+M230-M229</f>
        <v>12424</v>
      </c>
      <c r="N232" s="611"/>
      <c r="AT232" s="670"/>
      <c r="AU232" s="670"/>
      <c r="AV232" s="670"/>
      <c r="AW232" s="670"/>
      <c r="AX232" s="670"/>
      <c r="AY232" s="670"/>
      <c r="AZ232" s="670"/>
      <c r="BA232" s="670"/>
      <c r="BB232" s="670"/>
      <c r="BC232" s="670"/>
      <c r="BD232" s="670"/>
      <c r="BE232" s="670"/>
      <c r="BF232" s="670"/>
      <c r="BG232" s="670"/>
      <c r="BH232" s="670"/>
      <c r="BI232" s="670"/>
      <c r="BJ232" s="670"/>
      <c r="BK232" s="670"/>
      <c r="BL232" s="670"/>
      <c r="BM232" s="670"/>
      <c r="BN232" s="670"/>
    </row>
    <row r="233" spans="2:66" s="671" customFormat="1" ht="13.5" thickTop="1">
      <c r="N233" s="670"/>
    </row>
    <row r="234" spans="2:66" s="671" customFormat="1">
      <c r="N234" s="670"/>
    </row>
    <row r="235" spans="2:66" s="671" customFormat="1">
      <c r="N235" s="670"/>
    </row>
    <row r="236" spans="2:66" s="671" customFormat="1">
      <c r="N236" s="670"/>
    </row>
    <row r="237" spans="2:66" s="671" customFormat="1">
      <c r="N237" s="670"/>
    </row>
    <row r="238" spans="2:66" s="671" customFormat="1">
      <c r="N238" s="670"/>
    </row>
    <row r="239" spans="2:66" s="671" customFormat="1">
      <c r="N239" s="670"/>
    </row>
    <row r="240" spans="2:66" s="671" customFormat="1">
      <c r="N240" s="670"/>
    </row>
    <row r="241" spans="14:14" s="671" customFormat="1">
      <c r="N241" s="670"/>
    </row>
    <row r="242" spans="14:14" s="671" customFormat="1">
      <c r="N242" s="670"/>
    </row>
    <row r="243" spans="14:14" s="671" customFormat="1">
      <c r="N243" s="670"/>
    </row>
    <row r="244" spans="14:14" s="671" customFormat="1">
      <c r="N244" s="670"/>
    </row>
    <row r="245" spans="14:14" s="671" customFormat="1">
      <c r="N245" s="670"/>
    </row>
    <row r="246" spans="14:14" s="671" customFormat="1">
      <c r="N246" s="670"/>
    </row>
    <row r="247" spans="14:14" s="671" customFormat="1">
      <c r="N247" s="670"/>
    </row>
    <row r="248" spans="14:14" s="671" customFormat="1">
      <c r="N248" s="670"/>
    </row>
    <row r="249" spans="14:14" s="671" customFormat="1">
      <c r="N249" s="670"/>
    </row>
    <row r="250" spans="14:14" s="671" customFormat="1">
      <c r="N250" s="670"/>
    </row>
    <row r="251" spans="14:14" s="671" customFormat="1">
      <c r="N251" s="670"/>
    </row>
    <row r="252" spans="14:14" s="671" customFormat="1">
      <c r="N252" s="670"/>
    </row>
    <row r="253" spans="14:14" s="671" customFormat="1">
      <c r="N253" s="670"/>
    </row>
    <row r="254" spans="14:14" s="671" customFormat="1">
      <c r="N254" s="670"/>
    </row>
    <row r="255" spans="14:14" s="671" customFormat="1">
      <c r="N255" s="670"/>
    </row>
    <row r="256" spans="14:14" s="671" customFormat="1">
      <c r="N256" s="670"/>
    </row>
    <row r="257" spans="14:14" s="671" customFormat="1">
      <c r="N257" s="670"/>
    </row>
    <row r="258" spans="14:14" s="671" customFormat="1">
      <c r="N258" s="670"/>
    </row>
    <row r="259" spans="14:14" s="671" customFormat="1">
      <c r="N259" s="670"/>
    </row>
    <row r="260" spans="14:14" s="671" customFormat="1">
      <c r="N260" s="670"/>
    </row>
    <row r="261" spans="14:14" s="671" customFormat="1">
      <c r="N261" s="670"/>
    </row>
    <row r="262" spans="14:14" s="671" customFormat="1">
      <c r="N262" s="670"/>
    </row>
    <row r="263" spans="14:14" s="671" customFormat="1">
      <c r="N263" s="670"/>
    </row>
    <row r="264" spans="14:14" s="671" customFormat="1">
      <c r="N264" s="670"/>
    </row>
    <row r="265" spans="14:14" s="671" customFormat="1">
      <c r="N265" s="670"/>
    </row>
    <row r="266" spans="14:14" s="671" customFormat="1">
      <c r="N266" s="670"/>
    </row>
    <row r="267" spans="14:14" s="671" customFormat="1">
      <c r="N267" s="670"/>
    </row>
    <row r="268" spans="14:14" s="671" customFormat="1">
      <c r="N268" s="670"/>
    </row>
    <row r="269" spans="14:14" s="671" customFormat="1">
      <c r="N269" s="670"/>
    </row>
    <row r="270" spans="14:14" s="671" customFormat="1">
      <c r="N270" s="670"/>
    </row>
    <row r="271" spans="14:14" s="671" customFormat="1">
      <c r="N271" s="670"/>
    </row>
    <row r="272" spans="14:14" s="671" customFormat="1">
      <c r="N272" s="670"/>
    </row>
    <row r="273" spans="14:14" s="671" customFormat="1">
      <c r="N273" s="670"/>
    </row>
    <row r="274" spans="14:14" s="671" customFormat="1">
      <c r="N274" s="670"/>
    </row>
    <row r="275" spans="14:14" s="671" customFormat="1">
      <c r="N275" s="670"/>
    </row>
    <row r="276" spans="14:14" s="671" customFormat="1">
      <c r="N276" s="670"/>
    </row>
    <row r="277" spans="14:14" s="671" customFormat="1">
      <c r="N277" s="670"/>
    </row>
    <row r="278" spans="14:14" s="671" customFormat="1">
      <c r="N278" s="670"/>
    </row>
    <row r="279" spans="14:14" s="671" customFormat="1">
      <c r="N279" s="670"/>
    </row>
    <row r="280" spans="14:14" s="671" customFormat="1">
      <c r="N280" s="670"/>
    </row>
    <row r="281" spans="14:14" s="671" customFormat="1">
      <c r="N281" s="670"/>
    </row>
    <row r="282" spans="14:14" s="671" customFormat="1">
      <c r="N282" s="670"/>
    </row>
    <row r="283" spans="14:14" s="671" customFormat="1">
      <c r="N283" s="670"/>
    </row>
    <row r="284" spans="14:14" s="671" customFormat="1">
      <c r="N284" s="670"/>
    </row>
    <row r="285" spans="14:14" s="671" customFormat="1">
      <c r="N285" s="670"/>
    </row>
    <row r="286" spans="14:14" s="671" customFormat="1">
      <c r="N286" s="670"/>
    </row>
    <row r="287" spans="14:14" s="671" customFormat="1">
      <c r="N287" s="670"/>
    </row>
    <row r="288" spans="14:14" s="671" customFormat="1">
      <c r="N288" s="670"/>
    </row>
    <row r="289" spans="14:14" s="671" customFormat="1">
      <c r="N289" s="670"/>
    </row>
    <row r="290" spans="14:14" s="671" customFormat="1">
      <c r="N290" s="670"/>
    </row>
    <row r="291" spans="14:14" s="671" customFormat="1">
      <c r="N291" s="670"/>
    </row>
    <row r="292" spans="14:14" s="671" customFormat="1">
      <c r="N292" s="670"/>
    </row>
    <row r="293" spans="14:14" s="671" customFormat="1">
      <c r="N293" s="670"/>
    </row>
    <row r="294" spans="14:14" s="671" customFormat="1">
      <c r="N294" s="670"/>
    </row>
    <row r="295" spans="14:14" s="671" customFormat="1">
      <c r="N295" s="670"/>
    </row>
    <row r="296" spans="14:14" s="671" customFormat="1">
      <c r="N296" s="670"/>
    </row>
    <row r="297" spans="14:14" s="671" customFormat="1">
      <c r="N297" s="670"/>
    </row>
    <row r="298" spans="14:14" s="671" customFormat="1">
      <c r="N298" s="670"/>
    </row>
    <row r="299" spans="14:14" s="671" customFormat="1">
      <c r="N299" s="670"/>
    </row>
    <row r="300" spans="14:14" s="671" customFormat="1">
      <c r="N300" s="670"/>
    </row>
    <row r="301" spans="14:14" s="671" customFormat="1">
      <c r="N301" s="670"/>
    </row>
    <row r="302" spans="14:14" s="671" customFormat="1">
      <c r="N302" s="670"/>
    </row>
    <row r="303" spans="14:14" s="671" customFormat="1">
      <c r="N303" s="670"/>
    </row>
    <row r="304" spans="14:14" s="671" customFormat="1">
      <c r="N304" s="670"/>
    </row>
    <row r="305" spans="14:14" s="671" customFormat="1">
      <c r="N305" s="670"/>
    </row>
    <row r="306" spans="14:14" s="671" customFormat="1">
      <c r="N306" s="670"/>
    </row>
    <row r="307" spans="14:14" s="671" customFormat="1">
      <c r="N307" s="670"/>
    </row>
    <row r="308" spans="14:14" s="671" customFormat="1">
      <c r="N308" s="670"/>
    </row>
    <row r="309" spans="14:14" s="671" customFormat="1">
      <c r="N309" s="670"/>
    </row>
    <row r="310" spans="14:14" s="671" customFormat="1">
      <c r="N310" s="670"/>
    </row>
    <row r="311" spans="14:14" s="671" customFormat="1">
      <c r="N311" s="670"/>
    </row>
    <row r="312" spans="14:14" s="671" customFormat="1">
      <c r="N312" s="670"/>
    </row>
    <row r="313" spans="14:14" s="671" customFormat="1">
      <c r="N313" s="670"/>
    </row>
    <row r="314" spans="14:14" s="671" customFormat="1">
      <c r="N314" s="670"/>
    </row>
    <row r="315" spans="14:14" s="671" customFormat="1">
      <c r="N315" s="670"/>
    </row>
    <row r="316" spans="14:14" s="671" customFormat="1">
      <c r="N316" s="670"/>
    </row>
    <row r="317" spans="14:14" s="671" customFormat="1">
      <c r="N317" s="670"/>
    </row>
    <row r="318" spans="14:14" s="671" customFormat="1">
      <c r="N318" s="670"/>
    </row>
    <row r="319" spans="14:14" s="671" customFormat="1">
      <c r="N319" s="670"/>
    </row>
    <row r="320" spans="14:14" s="671" customFormat="1">
      <c r="N320" s="670"/>
    </row>
    <row r="321" spans="14:14" s="671" customFormat="1">
      <c r="N321" s="670"/>
    </row>
    <row r="322" spans="14:14" s="671" customFormat="1">
      <c r="N322" s="670"/>
    </row>
    <row r="323" spans="14:14" s="671" customFormat="1">
      <c r="N323" s="670"/>
    </row>
    <row r="324" spans="14:14" s="671" customFormat="1">
      <c r="N324" s="670"/>
    </row>
    <row r="325" spans="14:14" s="671" customFormat="1">
      <c r="N325" s="670"/>
    </row>
    <row r="326" spans="14:14" s="671" customFormat="1">
      <c r="N326" s="670"/>
    </row>
    <row r="327" spans="14:14" s="671" customFormat="1">
      <c r="N327" s="670"/>
    </row>
    <row r="328" spans="14:14" s="671" customFormat="1">
      <c r="N328" s="670"/>
    </row>
    <row r="329" spans="14:14" s="671" customFormat="1">
      <c r="N329" s="670"/>
    </row>
    <row r="330" spans="14:14" s="671" customFormat="1">
      <c r="N330" s="670"/>
    </row>
    <row r="331" spans="14:14" s="671" customFormat="1">
      <c r="N331" s="670"/>
    </row>
    <row r="332" spans="14:14" s="671" customFormat="1">
      <c r="N332" s="670"/>
    </row>
    <row r="333" spans="14:14" s="671" customFormat="1">
      <c r="N333" s="670"/>
    </row>
    <row r="334" spans="14:14" s="671" customFormat="1">
      <c r="N334" s="670"/>
    </row>
    <row r="335" spans="14:14" s="671" customFormat="1">
      <c r="N335" s="670"/>
    </row>
    <row r="336" spans="14:14" s="671" customFormat="1">
      <c r="N336" s="670"/>
    </row>
    <row r="337" spans="14:14" s="671" customFormat="1">
      <c r="N337" s="670"/>
    </row>
    <row r="338" spans="14:14" s="671" customFormat="1">
      <c r="N338" s="670"/>
    </row>
    <row r="339" spans="14:14" s="671" customFormat="1">
      <c r="N339" s="670"/>
    </row>
    <row r="340" spans="14:14" s="671" customFormat="1">
      <c r="N340" s="670"/>
    </row>
    <row r="341" spans="14:14" s="671" customFormat="1">
      <c r="N341" s="670"/>
    </row>
    <row r="342" spans="14:14" s="671" customFormat="1">
      <c r="N342" s="670"/>
    </row>
    <row r="343" spans="14:14" s="671" customFormat="1">
      <c r="N343" s="670"/>
    </row>
    <row r="344" spans="14:14" s="671" customFormat="1">
      <c r="N344" s="670"/>
    </row>
    <row r="345" spans="14:14" s="671" customFormat="1">
      <c r="N345" s="670"/>
    </row>
    <row r="346" spans="14:14" s="671" customFormat="1">
      <c r="N346" s="670"/>
    </row>
    <row r="347" spans="14:14" s="671" customFormat="1">
      <c r="N347" s="670"/>
    </row>
    <row r="348" spans="14:14" s="671" customFormat="1">
      <c r="N348" s="670"/>
    </row>
    <row r="349" spans="14:14" s="671" customFormat="1">
      <c r="N349" s="670"/>
    </row>
    <row r="350" spans="14:14" s="671" customFormat="1">
      <c r="N350" s="670"/>
    </row>
    <row r="351" spans="14:14" s="671" customFormat="1">
      <c r="N351" s="670"/>
    </row>
    <row r="352" spans="14:14" s="671" customFormat="1">
      <c r="N352" s="670"/>
    </row>
    <row r="353" spans="2:14" s="671" customFormat="1">
      <c r="N353" s="670"/>
    </row>
    <row r="354" spans="2:14" s="671" customFormat="1">
      <c r="N354" s="670"/>
    </row>
    <row r="355" spans="2:14" s="671" customFormat="1">
      <c r="N355" s="670"/>
    </row>
    <row r="356" spans="2:14" s="671" customFormat="1">
      <c r="N356" s="670"/>
    </row>
    <row r="357" spans="2:14" s="671" customFormat="1">
      <c r="N357" s="670"/>
    </row>
    <row r="358" spans="2:14" s="671" customFormat="1">
      <c r="N358" s="670"/>
    </row>
    <row r="359" spans="2:14" s="671" customFormat="1">
      <c r="N359" s="670"/>
    </row>
    <row r="360" spans="2:14" s="671" customFormat="1">
      <c r="N360" s="670"/>
    </row>
    <row r="361" spans="2:14">
      <c r="B361" s="671"/>
      <c r="C361" s="671"/>
      <c r="D361" s="671"/>
      <c r="F361" s="671"/>
      <c r="G361" s="671"/>
      <c r="H361" s="671"/>
      <c r="I361" s="671"/>
      <c r="J361" s="671"/>
      <c r="K361" s="671"/>
      <c r="L361" s="671"/>
    </row>
  </sheetData>
  <conditionalFormatting sqref="F4:M5">
    <cfRule type="expression" dxfId="43" priority="14">
      <formula>#REF!="*"</formula>
    </cfRule>
  </conditionalFormatting>
  <conditionalFormatting sqref="F10:M10">
    <cfRule type="expression" dxfId="42" priority="13">
      <formula>#REF!="*"</formula>
    </cfRule>
  </conditionalFormatting>
  <conditionalFormatting sqref="F15:M15">
    <cfRule type="expression" dxfId="41" priority="12">
      <formula>#REF!="*"</formula>
    </cfRule>
  </conditionalFormatting>
  <conditionalFormatting sqref="F35:M35">
    <cfRule type="expression" dxfId="40" priority="11">
      <formula>#REF!="*"</formula>
    </cfRule>
  </conditionalFormatting>
  <conditionalFormatting sqref="F53:M53">
    <cfRule type="expression" dxfId="39" priority="10">
      <formula>#REF!="*"</formula>
    </cfRule>
  </conditionalFormatting>
  <conditionalFormatting sqref="F73:M73">
    <cfRule type="expression" dxfId="38" priority="9">
      <formula>#REF!="*"</formula>
    </cfRule>
  </conditionalFormatting>
  <conditionalFormatting sqref="F81:M81">
    <cfRule type="expression" dxfId="37" priority="8">
      <formula>#REF!="*"</formula>
    </cfRule>
  </conditionalFormatting>
  <conditionalFormatting sqref="J4:L5">
    <cfRule type="expression" dxfId="36" priority="7">
      <formula>J$2="*"</formula>
    </cfRule>
  </conditionalFormatting>
  <conditionalFormatting sqref="J10:L10">
    <cfRule type="expression" dxfId="35" priority="6">
      <formula>J$2="*"</formula>
    </cfRule>
  </conditionalFormatting>
  <conditionalFormatting sqref="J15:L15">
    <cfRule type="expression" dxfId="34" priority="5">
      <formula>J$2="*"</formula>
    </cfRule>
  </conditionalFormatting>
  <conditionalFormatting sqref="J35:L35">
    <cfRule type="expression" dxfId="33" priority="4">
      <formula>J$2="*"</formula>
    </cfRule>
  </conditionalFormatting>
  <conditionalFormatting sqref="J53:L53">
    <cfRule type="expression" dxfId="32" priority="3">
      <formula>J$2="*"</formula>
    </cfRule>
  </conditionalFormatting>
  <conditionalFormatting sqref="J73:L73">
    <cfRule type="expression" dxfId="31" priority="2">
      <formula>J$2="*"</formula>
    </cfRule>
  </conditionalFormatting>
  <conditionalFormatting sqref="J81:L81">
    <cfRule type="expression" dxfId="30" priority="1">
      <formula>J$2="*"</formula>
    </cfRule>
  </conditionalFormatting>
  <conditionalFormatting sqref="N4:N5">
    <cfRule type="expression" dxfId="29" priority="15">
      <formula>N$2="*"</formula>
    </cfRule>
  </conditionalFormatting>
  <conditionalFormatting sqref="N10">
    <cfRule type="expression" dxfId="28" priority="21">
      <formula>N$2="*"</formula>
    </cfRule>
  </conditionalFormatting>
  <conditionalFormatting sqref="N15">
    <cfRule type="expression" dxfId="27" priority="20">
      <formula>N$2="*"</formula>
    </cfRule>
  </conditionalFormatting>
  <conditionalFormatting sqref="N35">
    <cfRule type="expression" dxfId="26" priority="19">
      <formula>N$2="*"</formula>
    </cfRule>
  </conditionalFormatting>
  <conditionalFormatting sqref="N53">
    <cfRule type="expression" dxfId="25" priority="18">
      <formula>N$2="*"</formula>
    </cfRule>
  </conditionalFormatting>
  <conditionalFormatting sqref="N73">
    <cfRule type="expression" dxfId="24" priority="17">
      <formula>N$2="*"</formula>
    </cfRule>
  </conditionalFormatting>
  <conditionalFormatting sqref="N81">
    <cfRule type="expression" dxfId="23" priority="16">
      <formula>N$2="*"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812E01-737D-4F51-8F52-37CDE80F583B}">
  <sheetPr codeName="Planilha13">
    <tabColor rgb="FF00B050"/>
  </sheetPr>
  <dimension ref="B1:V223"/>
  <sheetViews>
    <sheetView showGridLines="0" zoomScale="80" zoomScaleNormal="80" workbookViewId="0">
      <pane xSplit="5" ySplit="5" topLeftCell="F180" activePane="bottomRight" state="frozen"/>
      <selection activeCell="AC5" sqref="AC5"/>
      <selection pane="topRight" activeCell="AC5" sqref="AC5"/>
      <selection pane="bottomLeft" activeCell="AC5" sqref="AC5"/>
      <selection pane="bottomRight" activeCell="Q7" sqref="Q7:V15"/>
    </sheetView>
  </sheetViews>
  <sheetFormatPr defaultColWidth="9.140625" defaultRowHeight="12.75"/>
  <cols>
    <col min="1" max="1" width="1.42578125" style="199" customWidth="1"/>
    <col min="2" max="2" width="36" style="199" hidden="1" customWidth="1"/>
    <col min="3" max="3" width="2" style="199" hidden="1" customWidth="1"/>
    <col min="4" max="4" width="71.5703125" style="199" bestFit="1" customWidth="1"/>
    <col min="5" max="5" width="0.85546875" style="201" customWidth="1"/>
    <col min="6" max="6" width="0.85546875" style="199" customWidth="1"/>
    <col min="7" max="10" width="15.28515625" style="199" customWidth="1"/>
    <col min="11" max="11" width="18.5703125" style="199" customWidth="1"/>
    <col min="12" max="14" width="12.85546875" style="199" customWidth="1"/>
    <col min="15" max="15" width="12.85546875" style="643" customWidth="1"/>
    <col min="16" max="20" width="9.140625" style="199"/>
    <col min="21" max="21" width="10.140625" style="199" bestFit="1" customWidth="1"/>
    <col min="22" max="22" width="10.5703125" style="199" bestFit="1" customWidth="1"/>
    <col min="23" max="16384" width="9.140625" style="199"/>
  </cols>
  <sheetData>
    <row r="1" spans="2:22" ht="17.25" customHeight="1"/>
    <row r="2" spans="2:22" ht="21.75" customHeight="1"/>
    <row r="3" spans="2:22" hidden="1"/>
    <row r="4" spans="2:22">
      <c r="L4" s="634" t="s">
        <v>1819</v>
      </c>
      <c r="M4" s="616"/>
      <c r="N4" s="616"/>
      <c r="O4" s="658"/>
    </row>
    <row r="5" spans="2:22" ht="39.950000000000003" customHeight="1" thickBot="1">
      <c r="B5" s="366" t="s">
        <v>201</v>
      </c>
      <c r="D5" s="410"/>
      <c r="E5" s="411"/>
      <c r="F5" s="200"/>
      <c r="G5" s="363">
        <v>44196</v>
      </c>
      <c r="H5" s="363">
        <v>44561</v>
      </c>
      <c r="I5" s="363">
        <v>44926</v>
      </c>
      <c r="J5" s="363">
        <v>45291</v>
      </c>
      <c r="K5" s="363" t="s">
        <v>1801</v>
      </c>
      <c r="L5" s="362">
        <v>45747</v>
      </c>
      <c r="M5" s="362">
        <v>45838</v>
      </c>
      <c r="N5" s="362">
        <v>45930</v>
      </c>
      <c r="O5" s="363">
        <v>46022</v>
      </c>
    </row>
    <row r="6" spans="2:22" ht="39.950000000000003" customHeight="1" thickTop="1">
      <c r="D6" s="366" t="s">
        <v>0</v>
      </c>
      <c r="G6" s="329">
        <v>2020</v>
      </c>
      <c r="H6" s="329">
        <v>2021</v>
      </c>
      <c r="I6" s="329">
        <v>2022</v>
      </c>
      <c r="J6" s="329">
        <v>2023</v>
      </c>
      <c r="K6" s="619" t="s">
        <v>1811</v>
      </c>
      <c r="L6" s="274" t="s">
        <v>1546</v>
      </c>
      <c r="M6" s="274" t="s">
        <v>1693</v>
      </c>
      <c r="N6" s="274" t="s">
        <v>1721</v>
      </c>
      <c r="O6" s="329">
        <v>2025</v>
      </c>
    </row>
    <row r="7" spans="2:22">
      <c r="D7" s="278" t="s">
        <v>142</v>
      </c>
      <c r="G7" s="274"/>
      <c r="H7" s="274"/>
      <c r="I7" s="274"/>
      <c r="J7" s="274"/>
      <c r="K7" s="274"/>
      <c r="L7" s="274"/>
      <c r="M7" s="274"/>
      <c r="N7" s="274"/>
      <c r="O7" s="274"/>
      <c r="Q7" s="275">
        <v>2020</v>
      </c>
      <c r="R7" s="275">
        <v>2021</v>
      </c>
      <c r="S7" s="275">
        <v>2022</v>
      </c>
      <c r="T7" s="275">
        <v>2023</v>
      </c>
      <c r="U7" s="275">
        <v>2024</v>
      </c>
      <c r="V7" s="275">
        <v>2025</v>
      </c>
    </row>
    <row r="8" spans="2:22">
      <c r="D8" s="199" t="s">
        <v>116</v>
      </c>
      <c r="G8" s="326">
        <v>360251</v>
      </c>
      <c r="H8" s="326">
        <v>361237</v>
      </c>
      <c r="I8" s="326">
        <v>368648</v>
      </c>
      <c r="J8" s="326">
        <v>380861</v>
      </c>
      <c r="K8" s="326">
        <v>390856</v>
      </c>
      <c r="L8" s="326">
        <v>391077</v>
      </c>
      <c r="M8" s="326">
        <v>392526</v>
      </c>
      <c r="N8" s="326">
        <v>395451</v>
      </c>
      <c r="O8" s="644">
        <v>396968</v>
      </c>
      <c r="Q8" s="276">
        <f>G8</f>
        <v>360251</v>
      </c>
      <c r="R8" s="276">
        <f t="shared" ref="R8:T9" si="0">H8</f>
        <v>361237</v>
      </c>
      <c r="S8" s="276">
        <f t="shared" si="0"/>
        <v>368648</v>
      </c>
      <c r="T8" s="276">
        <f t="shared" si="0"/>
        <v>380861</v>
      </c>
      <c r="U8" s="276">
        <f>K8</f>
        <v>390856</v>
      </c>
      <c r="V8" s="276">
        <f>O8</f>
        <v>396968</v>
      </c>
    </row>
    <row r="9" spans="2:22">
      <c r="D9" s="199" t="s">
        <v>118</v>
      </c>
      <c r="G9" s="326">
        <v>240286</v>
      </c>
      <c r="H9" s="326">
        <v>249002</v>
      </c>
      <c r="I9" s="326">
        <v>259433</v>
      </c>
      <c r="J9" s="326">
        <v>290182</v>
      </c>
      <c r="K9" s="326">
        <v>316277</v>
      </c>
      <c r="L9" s="326">
        <v>319380</v>
      </c>
      <c r="M9" s="326">
        <v>323043</v>
      </c>
      <c r="N9" s="326">
        <v>326752</v>
      </c>
      <c r="O9" s="644">
        <v>329610</v>
      </c>
      <c r="Q9" s="276">
        <f>G9</f>
        <v>240286</v>
      </c>
      <c r="R9" s="276">
        <f t="shared" si="0"/>
        <v>249002</v>
      </c>
      <c r="S9" s="276">
        <f t="shared" si="0"/>
        <v>259433</v>
      </c>
      <c r="T9" s="276">
        <f t="shared" si="0"/>
        <v>290182</v>
      </c>
      <c r="U9" s="276">
        <f>K9</f>
        <v>316277</v>
      </c>
      <c r="V9" s="276">
        <f>O9</f>
        <v>329610</v>
      </c>
    </row>
    <row r="10" spans="2:22">
      <c r="D10" s="308" t="s">
        <v>115</v>
      </c>
      <c r="G10" s="277">
        <v>600537</v>
      </c>
      <c r="H10" s="277">
        <v>610239</v>
      </c>
      <c r="I10" s="277">
        <v>628081</v>
      </c>
      <c r="J10" s="277">
        <v>671043</v>
      </c>
      <c r="K10" s="277">
        <v>708809</v>
      </c>
      <c r="L10" s="277">
        <v>710457</v>
      </c>
      <c r="M10" s="277">
        <v>715569</v>
      </c>
      <c r="N10" s="277">
        <v>722203</v>
      </c>
      <c r="O10" s="277">
        <f>SUM(O8:O9)</f>
        <v>726578</v>
      </c>
      <c r="Q10" s="277">
        <f t="shared" ref="Q10:T10" si="1">SUM(Q8:Q9)</f>
        <v>600537</v>
      </c>
      <c r="R10" s="277">
        <f t="shared" si="1"/>
        <v>610239</v>
      </c>
      <c r="S10" s="277">
        <f t="shared" si="1"/>
        <v>628081</v>
      </c>
      <c r="T10" s="277">
        <f t="shared" si="1"/>
        <v>671043</v>
      </c>
      <c r="U10" s="277">
        <f>SUM(U8:U9)</f>
        <v>707133</v>
      </c>
      <c r="V10" s="277">
        <f>SUM(V8:V9)</f>
        <v>726578</v>
      </c>
    </row>
    <row r="11" spans="2:22">
      <c r="G11" s="229"/>
      <c r="H11" s="229"/>
      <c r="I11" s="229"/>
      <c r="J11" s="229"/>
      <c r="K11" s="229"/>
      <c r="L11" s="229"/>
      <c r="M11" s="229"/>
      <c r="N11" s="229"/>
      <c r="O11" s="645"/>
      <c r="Q11" s="229"/>
      <c r="R11" s="229"/>
      <c r="S11" s="229"/>
      <c r="T11" s="229"/>
    </row>
    <row r="12" spans="2:22" ht="29.25" customHeight="1">
      <c r="D12" s="278" t="s">
        <v>1543</v>
      </c>
      <c r="G12" s="329">
        <v>2020</v>
      </c>
      <c r="H12" s="329">
        <v>2021</v>
      </c>
      <c r="I12" s="329">
        <v>2022</v>
      </c>
      <c r="J12" s="329">
        <v>2023</v>
      </c>
      <c r="K12" s="619" t="str">
        <f>K6</f>
        <v>2024 reapresentado</v>
      </c>
      <c r="L12" s="274" t="s">
        <v>1546</v>
      </c>
      <c r="M12" s="274" t="s">
        <v>1693</v>
      </c>
      <c r="N12" s="274" t="s">
        <v>1721</v>
      </c>
      <c r="O12" s="329">
        <v>2025</v>
      </c>
      <c r="Q12" s="275">
        <v>2020</v>
      </c>
      <c r="R12" s="275">
        <v>2021</v>
      </c>
      <c r="S12" s="275">
        <v>2022</v>
      </c>
      <c r="T12" s="275">
        <v>2023</v>
      </c>
      <c r="U12" s="275">
        <v>2024</v>
      </c>
      <c r="V12" s="275">
        <v>2025</v>
      </c>
    </row>
    <row r="13" spans="2:22">
      <c r="D13" s="199" t="s">
        <v>116</v>
      </c>
      <c r="G13" s="326">
        <v>52321</v>
      </c>
      <c r="H13" s="326">
        <v>51739</v>
      </c>
      <c r="I13" s="326">
        <v>51591</v>
      </c>
      <c r="J13" s="326">
        <v>53561.029000000002</v>
      </c>
      <c r="K13" s="326">
        <v>56962.97</v>
      </c>
      <c r="L13" s="326">
        <v>14080.888000000001</v>
      </c>
      <c r="M13" s="326">
        <v>13298.344999999999</v>
      </c>
      <c r="N13" s="326">
        <v>14106.818721</v>
      </c>
      <c r="O13" s="644">
        <v>55984.235000000001</v>
      </c>
      <c r="Q13" s="276">
        <f>G13</f>
        <v>52321</v>
      </c>
      <c r="R13" s="276">
        <f t="shared" ref="R13:U14" si="2">H13</f>
        <v>51739</v>
      </c>
      <c r="S13" s="276">
        <f t="shared" si="2"/>
        <v>51591</v>
      </c>
      <c r="T13" s="276">
        <f t="shared" si="2"/>
        <v>53561.029000000002</v>
      </c>
      <c r="U13" s="276">
        <f t="shared" si="2"/>
        <v>56962.97</v>
      </c>
      <c r="V13" s="276">
        <f>O13</f>
        <v>55984.235000000001</v>
      </c>
    </row>
    <row r="14" spans="2:22">
      <c r="D14" s="199" t="s">
        <v>118</v>
      </c>
      <c r="G14" s="326">
        <v>36119</v>
      </c>
      <c r="H14" s="326">
        <v>36288.087</v>
      </c>
      <c r="I14" s="326">
        <v>37356.838000000003</v>
      </c>
      <c r="J14" s="326">
        <v>40399.923999999999</v>
      </c>
      <c r="K14" s="326">
        <v>46093.697999999997</v>
      </c>
      <c r="L14" s="326">
        <v>11767.907999999999</v>
      </c>
      <c r="M14" s="326">
        <v>11279.684000000001</v>
      </c>
      <c r="N14" s="326">
        <v>11984.146425999999</v>
      </c>
      <c r="O14" s="644">
        <v>47437.42</v>
      </c>
      <c r="Q14" s="276">
        <f>G14</f>
        <v>36119</v>
      </c>
      <c r="R14" s="276">
        <f t="shared" si="2"/>
        <v>36288.087</v>
      </c>
      <c r="S14" s="276">
        <f t="shared" si="2"/>
        <v>37356.838000000003</v>
      </c>
      <c r="T14" s="276">
        <f t="shared" si="2"/>
        <v>40399.923999999999</v>
      </c>
      <c r="U14" s="276">
        <f t="shared" si="2"/>
        <v>46093.697999999997</v>
      </c>
      <c r="V14" s="276">
        <f>O14</f>
        <v>47437.42</v>
      </c>
    </row>
    <row r="15" spans="2:22">
      <c r="D15" s="308" t="s">
        <v>115</v>
      </c>
      <c r="G15" s="277">
        <v>88440</v>
      </c>
      <c r="H15" s="277">
        <v>88027.087</v>
      </c>
      <c r="I15" s="277">
        <v>88947.838000000003</v>
      </c>
      <c r="J15" s="277">
        <v>93960.953000000009</v>
      </c>
      <c r="K15" s="277">
        <v>26791.614000000001</v>
      </c>
      <c r="L15" s="277">
        <v>25848.796000000002</v>
      </c>
      <c r="M15" s="277">
        <v>24578.029000000002</v>
      </c>
      <c r="N15" s="277">
        <v>26090.965146999999</v>
      </c>
      <c r="O15" s="277">
        <f>SUM(O13:O14)</f>
        <v>103421.655</v>
      </c>
      <c r="Q15" s="277">
        <f t="shared" ref="Q15:T15" si="3">SUM(Q13:Q14)</f>
        <v>88440</v>
      </c>
      <c r="R15" s="277">
        <f t="shared" si="3"/>
        <v>88027.087</v>
      </c>
      <c r="S15" s="277">
        <f t="shared" si="3"/>
        <v>88947.838000000003</v>
      </c>
      <c r="T15" s="277">
        <f t="shared" si="3"/>
        <v>93960.953000000009</v>
      </c>
      <c r="U15" s="277">
        <f>SUM(U13:U14)</f>
        <v>103056.66800000001</v>
      </c>
      <c r="V15" s="277">
        <f>SUM(V13:V14)</f>
        <v>103421.655</v>
      </c>
    </row>
    <row r="16" spans="2:22">
      <c r="G16" s="229"/>
      <c r="H16" s="229"/>
      <c r="I16" s="229"/>
      <c r="J16" s="229"/>
      <c r="K16" s="229"/>
      <c r="L16" s="229"/>
      <c r="M16" s="229"/>
      <c r="N16" s="229"/>
      <c r="O16" s="645"/>
    </row>
    <row r="17" spans="2:15">
      <c r="G17" s="229"/>
      <c r="H17" s="229"/>
      <c r="I17" s="229"/>
      <c r="J17" s="229"/>
      <c r="K17" s="229"/>
      <c r="L17" s="229"/>
      <c r="M17" s="229"/>
      <c r="N17" s="229"/>
      <c r="O17" s="279" t="s">
        <v>1764</v>
      </c>
    </row>
    <row r="18" spans="2:15" ht="25.5">
      <c r="D18" s="278" t="s">
        <v>117</v>
      </c>
      <c r="G18" s="329">
        <v>2020</v>
      </c>
      <c r="H18" s="329">
        <v>2021</v>
      </c>
      <c r="I18" s="329">
        <v>2022</v>
      </c>
      <c r="J18" s="329">
        <v>2023</v>
      </c>
      <c r="K18" s="619" t="str">
        <f>K6</f>
        <v>2024 reapresentado</v>
      </c>
      <c r="L18" s="274" t="s">
        <v>1546</v>
      </c>
      <c r="M18" s="274" t="s">
        <v>1693</v>
      </c>
      <c r="N18" s="274" t="s">
        <v>1721</v>
      </c>
      <c r="O18" s="329">
        <v>2025</v>
      </c>
    </row>
    <row r="19" spans="2:15">
      <c r="D19" s="308" t="s">
        <v>143</v>
      </c>
      <c r="G19" s="327">
        <v>0.19700000000000001</v>
      </c>
      <c r="H19" s="327">
        <v>0.19800000000000001</v>
      </c>
      <c r="I19" s="327">
        <v>0.20100000000000001</v>
      </c>
      <c r="J19" s="327">
        <v>0.19700000000000001</v>
      </c>
      <c r="K19" s="327">
        <v>0.19860000000000014</v>
      </c>
      <c r="L19" s="327">
        <v>0.19961328346902948</v>
      </c>
      <c r="M19" s="327">
        <v>0.19844934251122853</v>
      </c>
      <c r="N19" s="327">
        <v>0.2004858685806005</v>
      </c>
      <c r="O19" s="327">
        <v>0.19715123639488585</v>
      </c>
    </row>
    <row r="20" spans="2:15">
      <c r="G20" s="229"/>
      <c r="H20" s="229"/>
      <c r="I20" s="229"/>
      <c r="J20" s="229"/>
      <c r="K20" s="229"/>
      <c r="L20" s="229"/>
      <c r="M20" s="229"/>
      <c r="N20" s="229"/>
      <c r="O20" s="645"/>
    </row>
    <row r="21" spans="2:15" ht="25.5">
      <c r="D21" s="281" t="s">
        <v>402</v>
      </c>
      <c r="G21" s="656">
        <v>2020</v>
      </c>
      <c r="H21" s="656">
        <v>2021</v>
      </c>
      <c r="I21" s="329">
        <v>2022</v>
      </c>
      <c r="J21" s="329">
        <v>2023</v>
      </c>
      <c r="K21" s="619" t="str">
        <f>K6</f>
        <v>2024 reapresentado</v>
      </c>
      <c r="L21" s="274" t="s">
        <v>1546</v>
      </c>
      <c r="M21" s="274" t="s">
        <v>1693</v>
      </c>
      <c r="N21" s="274" t="s">
        <v>1721</v>
      </c>
      <c r="O21" s="329">
        <v>2025</v>
      </c>
    </row>
    <row r="22" spans="2:15">
      <c r="D22" s="308" t="s">
        <v>143</v>
      </c>
      <c r="G22" s="327">
        <v>3.3000000000000002E-2</v>
      </c>
      <c r="H22" s="327">
        <v>0.02</v>
      </c>
      <c r="I22" s="327">
        <v>2.1999999999999999E-2</v>
      </c>
      <c r="J22" s="327">
        <v>2.3E-2</v>
      </c>
      <c r="K22" s="327">
        <v>-1.1759109504328798E-3</v>
      </c>
      <c r="L22" s="327">
        <v>1.1879979160196666E-2</v>
      </c>
      <c r="M22" s="327">
        <v>1.337830837534262E-2</v>
      </c>
      <c r="N22" s="327">
        <v>8.4513527388825338E-3</v>
      </c>
      <c r="O22" s="327">
        <v>2.3657642655263954E-2</v>
      </c>
    </row>
    <row r="23" spans="2:15">
      <c r="G23" s="229"/>
      <c r="H23" s="229"/>
      <c r="I23" s="229"/>
      <c r="J23" s="229"/>
      <c r="K23" s="229"/>
      <c r="L23" s="229"/>
      <c r="M23" s="229"/>
      <c r="N23" s="229"/>
      <c r="O23" s="645"/>
    </row>
    <row r="24" spans="2:15" ht="38.450000000000003" customHeight="1">
      <c r="D24" s="366" t="s">
        <v>125</v>
      </c>
    </row>
    <row r="25" spans="2:15">
      <c r="B25" s="415" t="s">
        <v>202</v>
      </c>
      <c r="D25" s="416" t="s">
        <v>161</v>
      </c>
      <c r="E25" s="276"/>
      <c r="F25" s="414"/>
      <c r="G25" s="417">
        <v>747041</v>
      </c>
      <c r="H25" s="417">
        <v>867860</v>
      </c>
      <c r="I25" s="417">
        <v>985959</v>
      </c>
      <c r="J25" s="417">
        <v>1211789</v>
      </c>
      <c r="K25" s="417">
        <f>SUM(K26:K27)</f>
        <v>1357679</v>
      </c>
      <c r="L25" s="417">
        <v>340300</v>
      </c>
      <c r="M25" s="417">
        <v>673840</v>
      </c>
      <c r="N25" s="417">
        <v>1029654</v>
      </c>
      <c r="O25" s="417">
        <f>SUM(O26:O27)</f>
        <v>1375627</v>
      </c>
    </row>
    <row r="26" spans="2:15">
      <c r="B26" s="419" t="s">
        <v>203</v>
      </c>
      <c r="D26" s="419" t="s">
        <v>162</v>
      </c>
      <c r="E26" s="276"/>
      <c r="F26" s="414"/>
      <c r="G26" s="420">
        <v>637034</v>
      </c>
      <c r="H26" s="420">
        <v>710514</v>
      </c>
      <c r="I26" s="420">
        <v>824923</v>
      </c>
      <c r="J26" s="420">
        <v>961611</v>
      </c>
      <c r="K26" s="420">
        <v>1065547</v>
      </c>
      <c r="L26" s="420">
        <v>287751</v>
      </c>
      <c r="M26" s="420">
        <v>557824</v>
      </c>
      <c r="N26" s="420">
        <v>849482</v>
      </c>
      <c r="O26" s="646">
        <v>1136332</v>
      </c>
    </row>
    <row r="27" spans="2:15">
      <c r="B27" s="422" t="s">
        <v>204</v>
      </c>
      <c r="D27" s="422" t="s">
        <v>1190</v>
      </c>
      <c r="E27" s="276"/>
      <c r="F27" s="414"/>
      <c r="G27" s="420">
        <v>110007</v>
      </c>
      <c r="H27" s="420">
        <v>157346</v>
      </c>
      <c r="I27" s="420">
        <v>161036</v>
      </c>
      <c r="J27" s="420">
        <v>250178</v>
      </c>
      <c r="K27" s="420">
        <v>292132</v>
      </c>
      <c r="L27" s="420">
        <v>52549</v>
      </c>
      <c r="M27" s="420">
        <v>116016</v>
      </c>
      <c r="N27" s="420">
        <v>180172</v>
      </c>
      <c r="O27" s="646">
        <v>239295</v>
      </c>
    </row>
    <row r="28" spans="2:15">
      <c r="B28" s="423" t="s">
        <v>205</v>
      </c>
      <c r="D28" s="423" t="s">
        <v>164</v>
      </c>
      <c r="E28" s="276"/>
      <c r="F28" s="414"/>
      <c r="G28" s="420">
        <v>-62120</v>
      </c>
      <c r="H28" s="420">
        <v>-71002</v>
      </c>
      <c r="I28" s="420">
        <v>-82746</v>
      </c>
      <c r="J28" s="420">
        <v>-98966</v>
      </c>
      <c r="K28" s="420">
        <v>-111598</v>
      </c>
      <c r="L28" s="420">
        <v>-28177</v>
      </c>
      <c r="M28" s="420">
        <v>-55058</v>
      </c>
      <c r="N28" s="420">
        <v>-83631</v>
      </c>
      <c r="O28" s="646">
        <v>-111790</v>
      </c>
    </row>
    <row r="29" spans="2:15">
      <c r="B29" s="424" t="s">
        <v>206</v>
      </c>
      <c r="D29" s="425" t="s">
        <v>33</v>
      </c>
      <c r="E29" s="276"/>
      <c r="F29" s="414"/>
      <c r="G29" s="426">
        <v>684921</v>
      </c>
      <c r="H29" s="426">
        <v>796858</v>
      </c>
      <c r="I29" s="426">
        <v>903213</v>
      </c>
      <c r="J29" s="426">
        <v>1112823</v>
      </c>
      <c r="K29" s="426">
        <f>SUM(K25,K28)</f>
        <v>1246081</v>
      </c>
      <c r="L29" s="426">
        <v>312123</v>
      </c>
      <c r="M29" s="426">
        <v>618782</v>
      </c>
      <c r="N29" s="426">
        <v>946023</v>
      </c>
      <c r="O29" s="426">
        <f>SUM(O25,O28)</f>
        <v>1263837</v>
      </c>
    </row>
    <row r="30" spans="2:15">
      <c r="B30" s="423" t="s">
        <v>207</v>
      </c>
      <c r="D30" s="428" t="s">
        <v>34</v>
      </c>
      <c r="E30" s="432"/>
      <c r="F30" s="438"/>
      <c r="G30" s="429">
        <v>-248646</v>
      </c>
      <c r="H30" s="429">
        <v>-307270</v>
      </c>
      <c r="I30" s="429">
        <v>-318555</v>
      </c>
      <c r="J30" s="429">
        <v>-423995</v>
      </c>
      <c r="K30" s="429">
        <f>SUM(K31:K32)</f>
        <v>-470303</v>
      </c>
      <c r="L30" s="429">
        <v>-98175</v>
      </c>
      <c r="M30" s="429">
        <v>-205954</v>
      </c>
      <c r="N30" s="429">
        <v>-311949</v>
      </c>
      <c r="O30" s="647">
        <f>SUM(O31:O32)</f>
        <v>-415374</v>
      </c>
    </row>
    <row r="31" spans="2:15">
      <c r="B31" s="422" t="s">
        <v>208</v>
      </c>
      <c r="D31" s="422" t="s">
        <v>165</v>
      </c>
      <c r="E31" s="276"/>
      <c r="F31" s="414"/>
      <c r="G31" s="420">
        <v>-138639</v>
      </c>
      <c r="H31" s="420">
        <v>-149924</v>
      </c>
      <c r="I31" s="420">
        <v>-157519</v>
      </c>
      <c r="J31" s="420">
        <v>-173817</v>
      </c>
      <c r="K31" s="420">
        <v>-178171</v>
      </c>
      <c r="L31" s="420">
        <v>-46658</v>
      </c>
      <c r="M31" s="420">
        <v>-92213</v>
      </c>
      <c r="N31" s="420">
        <v>-135310</v>
      </c>
      <c r="O31" s="646">
        <v>-180771</v>
      </c>
    </row>
    <row r="32" spans="2:15">
      <c r="B32" s="422" t="s">
        <v>209</v>
      </c>
      <c r="D32" s="422" t="s">
        <v>1191</v>
      </c>
      <c r="E32" s="276"/>
      <c r="F32" s="414"/>
      <c r="G32" s="420">
        <v>-110007</v>
      </c>
      <c r="H32" s="420">
        <v>-157346</v>
      </c>
      <c r="I32" s="420">
        <v>-161036</v>
      </c>
      <c r="J32" s="420">
        <v>-250178</v>
      </c>
      <c r="K32" s="420">
        <v>-292132</v>
      </c>
      <c r="L32" s="420">
        <v>-51517</v>
      </c>
      <c r="M32" s="420">
        <v>-113741</v>
      </c>
      <c r="N32" s="420">
        <v>-176639</v>
      </c>
      <c r="O32" s="646">
        <v>-234603</v>
      </c>
    </row>
    <row r="33" spans="2:16">
      <c r="B33" s="423" t="s">
        <v>210</v>
      </c>
      <c r="D33" s="428" t="s">
        <v>167</v>
      </c>
      <c r="E33" s="432"/>
      <c r="F33" s="438"/>
      <c r="G33" s="429">
        <v>-81854</v>
      </c>
      <c r="H33" s="429">
        <v>-74495</v>
      </c>
      <c r="I33" s="429">
        <v>-87283</v>
      </c>
      <c r="J33" s="429">
        <v>-112749</v>
      </c>
      <c r="K33" s="429">
        <f>SUM(K34:K35)</f>
        <v>-99893</v>
      </c>
      <c r="L33" s="429">
        <v>-29146</v>
      </c>
      <c r="M33" s="429">
        <v>-67599</v>
      </c>
      <c r="N33" s="429">
        <v>-95981</v>
      </c>
      <c r="O33" s="647">
        <f>SUM(O34:O35)</f>
        <v>-155587</v>
      </c>
    </row>
    <row r="34" spans="2:16">
      <c r="B34" s="422" t="s">
        <v>211</v>
      </c>
      <c r="D34" s="422" t="s">
        <v>168</v>
      </c>
      <c r="E34" s="276"/>
      <c r="F34" s="414"/>
      <c r="G34" s="420">
        <v>-81355</v>
      </c>
      <c r="H34" s="420">
        <v>-74673</v>
      </c>
      <c r="I34" s="420">
        <v>-87202</v>
      </c>
      <c r="J34" s="420">
        <v>-113376</v>
      </c>
      <c r="K34" s="420">
        <v>-100366</v>
      </c>
      <c r="L34" s="420">
        <v>-29307</v>
      </c>
      <c r="M34" s="420">
        <v>-67993</v>
      </c>
      <c r="N34" s="420">
        <v>-96505</v>
      </c>
      <c r="O34" s="646">
        <v>-156213</v>
      </c>
    </row>
    <row r="35" spans="2:16">
      <c r="B35" s="422" t="s">
        <v>214</v>
      </c>
      <c r="D35" s="422" t="s">
        <v>171</v>
      </c>
      <c r="E35" s="276"/>
      <c r="F35" s="414"/>
      <c r="G35" s="420">
        <v>-499</v>
      </c>
      <c r="H35" s="420">
        <v>178</v>
      </c>
      <c r="I35" s="420">
        <v>-81</v>
      </c>
      <c r="J35" s="420">
        <v>627</v>
      </c>
      <c r="K35" s="420">
        <v>473</v>
      </c>
      <c r="L35" s="420">
        <v>161</v>
      </c>
      <c r="M35" s="420">
        <v>394</v>
      </c>
      <c r="N35" s="420">
        <v>524</v>
      </c>
      <c r="O35" s="646">
        <v>626</v>
      </c>
    </row>
    <row r="36" spans="2:16">
      <c r="B36" s="424" t="s">
        <v>215</v>
      </c>
      <c r="D36" s="425" t="s">
        <v>172</v>
      </c>
      <c r="E36" s="276"/>
      <c r="F36" s="414"/>
      <c r="G36" s="440">
        <v>354421</v>
      </c>
      <c r="H36" s="440">
        <v>415093</v>
      </c>
      <c r="I36" s="440">
        <v>497375</v>
      </c>
      <c r="J36" s="440">
        <v>576079</v>
      </c>
      <c r="K36" s="440">
        <f>SUM(K29,K30,K33)</f>
        <v>675885</v>
      </c>
      <c r="L36" s="440">
        <v>184802</v>
      </c>
      <c r="M36" s="440">
        <v>345229</v>
      </c>
      <c r="N36" s="440">
        <v>538093</v>
      </c>
      <c r="O36" s="440">
        <f>SUM(O29,O30,O33)</f>
        <v>692876</v>
      </c>
    </row>
    <row r="37" spans="2:16">
      <c r="B37" s="442" t="s">
        <v>216</v>
      </c>
      <c r="D37" s="442" t="s">
        <v>35</v>
      </c>
      <c r="E37" s="276"/>
      <c r="F37" s="414"/>
      <c r="G37" s="420">
        <v>-44823</v>
      </c>
      <c r="H37" s="420">
        <v>-73646</v>
      </c>
      <c r="I37" s="420">
        <v>-71939</v>
      </c>
      <c r="J37" s="420">
        <v>-103552</v>
      </c>
      <c r="K37" s="420">
        <v>-142488</v>
      </c>
      <c r="L37" s="420">
        <v>-31083</v>
      </c>
      <c r="M37" s="420">
        <v>-48467</v>
      </c>
      <c r="N37" s="420">
        <v>-81930</v>
      </c>
      <c r="O37" s="646">
        <v>-145990</v>
      </c>
    </row>
    <row r="38" spans="2:16">
      <c r="B38" s="423" t="s">
        <v>217</v>
      </c>
      <c r="D38" s="423" t="s">
        <v>9</v>
      </c>
      <c r="E38" s="276"/>
      <c r="F38" s="414"/>
      <c r="G38" s="420">
        <v>-100685</v>
      </c>
      <c r="H38" s="420">
        <v>-114309</v>
      </c>
      <c r="I38" s="420">
        <v>-139195</v>
      </c>
      <c r="J38" s="420">
        <v>-156591</v>
      </c>
      <c r="K38" s="420">
        <v>-177187</v>
      </c>
      <c r="L38" s="420">
        <v>-51480</v>
      </c>
      <c r="M38" s="420">
        <v>-97415</v>
      </c>
      <c r="N38" s="420">
        <v>-150661</v>
      </c>
      <c r="O38" s="646">
        <v>-180418</v>
      </c>
    </row>
    <row r="39" spans="2:16" ht="13.5" thickBot="1">
      <c r="B39" s="443" t="s">
        <v>218</v>
      </c>
      <c r="D39" s="444" t="s">
        <v>1187</v>
      </c>
      <c r="E39" s="276"/>
      <c r="F39" s="414"/>
      <c r="G39" s="445">
        <v>208913</v>
      </c>
      <c r="H39" s="445">
        <v>227138</v>
      </c>
      <c r="I39" s="445">
        <v>286241</v>
      </c>
      <c r="J39" s="445">
        <v>315936</v>
      </c>
      <c r="K39" s="445">
        <f>SUM(K36:K38)</f>
        <v>356210</v>
      </c>
      <c r="L39" s="445">
        <v>102239</v>
      </c>
      <c r="M39" s="445">
        <v>199347</v>
      </c>
      <c r="N39" s="445">
        <v>305502</v>
      </c>
      <c r="O39" s="445">
        <f>SUM(O36:O38)</f>
        <v>366468</v>
      </c>
    </row>
    <row r="40" spans="2:16" ht="13.5" thickTop="1">
      <c r="F40" s="276"/>
      <c r="G40" s="276"/>
      <c r="H40" s="276"/>
      <c r="I40" s="276"/>
      <c r="J40" s="276"/>
      <c r="K40" s="276"/>
      <c r="L40" s="276"/>
      <c r="M40" s="276"/>
      <c r="N40" s="276"/>
      <c r="O40" s="648"/>
    </row>
    <row r="41" spans="2:16" ht="39.950000000000003" customHeight="1">
      <c r="D41" s="366" t="s">
        <v>100</v>
      </c>
      <c r="F41" s="276"/>
      <c r="G41" s="311">
        <v>2020</v>
      </c>
      <c r="H41" s="311">
        <v>2021</v>
      </c>
      <c r="I41" s="311">
        <v>2022</v>
      </c>
      <c r="J41" s="311">
        <v>2023</v>
      </c>
      <c r="K41" s="619" t="str">
        <f>K21</f>
        <v>2024 reapresentado</v>
      </c>
      <c r="L41" s="274" t="s">
        <v>1546</v>
      </c>
      <c r="M41" s="274" t="s">
        <v>1693</v>
      </c>
      <c r="N41" s="274" t="s">
        <v>1721</v>
      </c>
      <c r="O41" s="329">
        <v>2025</v>
      </c>
    </row>
    <row r="42" spans="2:16">
      <c r="D42" s="199" t="s">
        <v>101</v>
      </c>
      <c r="F42" s="276"/>
      <c r="G42" s="332">
        <v>27045</v>
      </c>
      <c r="H42" s="332">
        <v>31346</v>
      </c>
      <c r="I42" s="332">
        <v>34209</v>
      </c>
      <c r="J42" s="332">
        <v>39244</v>
      </c>
      <c r="K42" s="332">
        <v>44170</v>
      </c>
      <c r="L42" s="332">
        <v>10393</v>
      </c>
      <c r="M42" s="332">
        <v>11936</v>
      </c>
      <c r="N42" s="332">
        <v>9907</v>
      </c>
      <c r="O42" s="649">
        <v>40854</v>
      </c>
      <c r="P42" s="409"/>
    </row>
    <row r="43" spans="2:16">
      <c r="D43" s="199" t="s">
        <v>102</v>
      </c>
      <c r="F43" s="276"/>
      <c r="G43" s="332">
        <v>49354</v>
      </c>
      <c r="H43" s="332">
        <v>50445</v>
      </c>
      <c r="I43" s="332">
        <v>49288</v>
      </c>
      <c r="J43" s="332">
        <v>63650</v>
      </c>
      <c r="K43" s="332">
        <v>68010</v>
      </c>
      <c r="L43" s="332">
        <v>17837</v>
      </c>
      <c r="M43" s="332">
        <v>17574</v>
      </c>
      <c r="N43" s="332">
        <v>18085</v>
      </c>
      <c r="O43" s="649">
        <v>72344</v>
      </c>
      <c r="P43" s="409"/>
    </row>
    <row r="44" spans="2:16">
      <c r="D44" s="199" t="s">
        <v>104</v>
      </c>
      <c r="F44" s="276"/>
      <c r="G44" s="332">
        <v>3375</v>
      </c>
      <c r="H44" s="332">
        <v>3141</v>
      </c>
      <c r="I44" s="332">
        <v>3506</v>
      </c>
      <c r="J44" s="332">
        <v>3737</v>
      </c>
      <c r="K44" s="332">
        <v>5285</v>
      </c>
      <c r="L44" s="332">
        <v>1125</v>
      </c>
      <c r="M44" s="332">
        <v>1742</v>
      </c>
      <c r="N44" s="332">
        <v>1001</v>
      </c>
      <c r="O44" s="649">
        <v>5320</v>
      </c>
      <c r="P44" s="409"/>
    </row>
    <row r="45" spans="2:16">
      <c r="D45" s="199" t="s">
        <v>552</v>
      </c>
      <c r="F45" s="276"/>
      <c r="G45" s="332">
        <v>3000</v>
      </c>
      <c r="H45" s="332">
        <v>3334</v>
      </c>
      <c r="I45" s="332">
        <v>2881</v>
      </c>
      <c r="J45" s="332">
        <v>4143</v>
      </c>
      <c r="K45" s="332">
        <v>4585</v>
      </c>
      <c r="L45" s="332">
        <v>262</v>
      </c>
      <c r="M45" s="332">
        <v>1424</v>
      </c>
      <c r="N45" s="332">
        <v>782</v>
      </c>
      <c r="O45" s="649">
        <v>3675</v>
      </c>
      <c r="P45" s="409"/>
    </row>
    <row r="46" spans="2:16">
      <c r="D46" s="199" t="s">
        <v>106</v>
      </c>
      <c r="F46" s="276"/>
      <c r="G46" s="332">
        <v>9490</v>
      </c>
      <c r="H46" s="332">
        <v>10624</v>
      </c>
      <c r="I46" s="332">
        <v>11887</v>
      </c>
      <c r="J46" s="332">
        <v>14015</v>
      </c>
      <c r="K46" s="332">
        <v>15587</v>
      </c>
      <c r="L46" s="332">
        <v>4263</v>
      </c>
      <c r="M46" s="332">
        <v>4009</v>
      </c>
      <c r="N46" s="332">
        <v>4249</v>
      </c>
      <c r="O46" s="649">
        <v>16845</v>
      </c>
      <c r="P46" s="409"/>
    </row>
    <row r="47" spans="2:16">
      <c r="D47" s="199" t="s">
        <v>107</v>
      </c>
      <c r="F47" s="276"/>
      <c r="G47" s="332">
        <v>43497</v>
      </c>
      <c r="H47" s="332">
        <v>48037</v>
      </c>
      <c r="I47" s="332">
        <v>53804</v>
      </c>
      <c r="J47" s="332">
        <v>56309</v>
      </c>
      <c r="K47" s="332">
        <v>50421</v>
      </c>
      <c r="L47" s="332">
        <v>9365</v>
      </c>
      <c r="M47" s="332">
        <v>9993</v>
      </c>
      <c r="N47" s="332">
        <v>7550</v>
      </c>
      <c r="O47" s="649">
        <v>35001</v>
      </c>
      <c r="P47" s="409"/>
    </row>
    <row r="48" spans="2:16">
      <c r="D48" s="199" t="s">
        <v>108</v>
      </c>
      <c r="F48" s="276"/>
      <c r="G48" s="332">
        <v>2589</v>
      </c>
      <c r="H48" s="332">
        <v>3761</v>
      </c>
      <c r="I48" s="332">
        <v>3732</v>
      </c>
      <c r="J48" s="332">
        <v>5172</v>
      </c>
      <c r="K48" s="332">
        <v>4518</v>
      </c>
      <c r="L48" s="332">
        <v>1325</v>
      </c>
      <c r="M48" s="332">
        <v>1170</v>
      </c>
      <c r="N48" s="332">
        <v>1230</v>
      </c>
      <c r="O48" s="649">
        <v>4895</v>
      </c>
      <c r="P48" s="409"/>
    </row>
    <row r="49" spans="4:17">
      <c r="D49" s="199" t="s">
        <v>561</v>
      </c>
      <c r="F49" s="276"/>
      <c r="G49" s="332">
        <v>21166</v>
      </c>
      <c r="H49" s="332">
        <v>14202</v>
      </c>
      <c r="I49" s="332">
        <v>18096</v>
      </c>
      <c r="J49" s="332">
        <v>22014</v>
      </c>
      <c r="K49" s="332">
        <v>-1236</v>
      </c>
      <c r="L49" s="332">
        <v>5199</v>
      </c>
      <c r="M49" s="332">
        <v>6491</v>
      </c>
      <c r="N49" s="332">
        <v>1072</v>
      </c>
      <c r="O49" s="649">
        <v>26706</v>
      </c>
      <c r="P49" s="409"/>
    </row>
    <row r="50" spans="4:17">
      <c r="D50" s="199" t="s">
        <v>1192</v>
      </c>
      <c r="F50" s="276"/>
      <c r="G50" s="332">
        <v>4232</v>
      </c>
      <c r="H50" s="332">
        <v>1620</v>
      </c>
      <c r="I50" s="332">
        <v>-1747</v>
      </c>
      <c r="J50" s="332">
        <v>-254</v>
      </c>
      <c r="K50" s="332">
        <v>3553</v>
      </c>
      <c r="L50" s="332">
        <v>-68</v>
      </c>
      <c r="M50" s="332">
        <v>285</v>
      </c>
      <c r="N50" s="332">
        <v>639</v>
      </c>
      <c r="O50" s="649">
        <v>2211</v>
      </c>
      <c r="P50" s="409"/>
    </row>
    <row r="51" spans="4:17">
      <c r="D51" s="199" t="s">
        <v>543</v>
      </c>
      <c r="F51" s="276"/>
      <c r="G51" s="332">
        <v>1459</v>
      </c>
      <c r="H51" s="332">
        <v>3959</v>
      </c>
      <c r="I51" s="332">
        <v>3560</v>
      </c>
      <c r="J51" s="332">
        <v>3201</v>
      </c>
      <c r="N51" s="332"/>
      <c r="O51" s="649"/>
    </row>
    <row r="52" spans="4:17">
      <c r="D52" s="199" t="s">
        <v>560</v>
      </c>
      <c r="F52" s="276"/>
      <c r="G52" s="332">
        <v>9909</v>
      </c>
      <c r="H52" s="332">
        <v>3745</v>
      </c>
      <c r="I52" s="332">
        <v>11662</v>
      </c>
      <c r="J52" s="332">
        <v>16029</v>
      </c>
      <c r="K52" s="332">
        <v>10247.29436</v>
      </c>
      <c r="L52" s="332">
        <v>4068.79133</v>
      </c>
      <c r="M52" s="332">
        <v>7344</v>
      </c>
      <c r="N52" s="332">
        <v>4815.6963800000012</v>
      </c>
      <c r="O52" s="649">
        <v>37249.170239999999</v>
      </c>
      <c r="P52" s="409"/>
    </row>
    <row r="53" spans="4:17">
      <c r="D53" s="313" t="s">
        <v>1253</v>
      </c>
      <c r="F53" s="276"/>
      <c r="G53" s="448">
        <v>175116</v>
      </c>
      <c r="H53" s="448">
        <v>174214</v>
      </c>
      <c r="I53" s="448">
        <v>190878</v>
      </c>
      <c r="J53" s="448">
        <v>227260</v>
      </c>
      <c r="K53" s="448">
        <f>SUM(K42:K52)</f>
        <v>205140.29436</v>
      </c>
      <c r="L53" s="448">
        <v>53769.79133</v>
      </c>
      <c r="M53" s="448">
        <v>61968</v>
      </c>
      <c r="N53" s="448">
        <v>49330.696380000001</v>
      </c>
      <c r="O53" s="448">
        <f>SUM(O42:O52)</f>
        <v>245100.17024000001</v>
      </c>
    </row>
    <row r="54" spans="4:17">
      <c r="D54" s="199" t="s">
        <v>127</v>
      </c>
      <c r="F54" s="276"/>
      <c r="G54" s="332">
        <v>45377</v>
      </c>
      <c r="H54" s="332">
        <v>50205</v>
      </c>
      <c r="I54" s="332">
        <v>53924</v>
      </c>
      <c r="J54" s="332">
        <v>59306</v>
      </c>
      <c r="K54" s="332">
        <v>25036</v>
      </c>
      <c r="L54" s="332">
        <v>22034</v>
      </c>
      <c r="M54" s="332">
        <v>22040</v>
      </c>
      <c r="N54" s="332">
        <v>22148</v>
      </c>
      <c r="O54" s="649">
        <v>25036</v>
      </c>
      <c r="Q54" s="409"/>
    </row>
    <row r="55" spans="4:17">
      <c r="D55" s="313" t="s">
        <v>115</v>
      </c>
      <c r="F55" s="276"/>
      <c r="G55" s="448">
        <v>220493</v>
      </c>
      <c r="H55" s="448">
        <v>224419</v>
      </c>
      <c r="I55" s="448">
        <v>244802</v>
      </c>
      <c r="J55" s="448">
        <v>286566</v>
      </c>
      <c r="K55" s="448">
        <f>SUM(K53:K54)</f>
        <v>230176.29436</v>
      </c>
      <c r="L55" s="448">
        <v>75803.791330000007</v>
      </c>
      <c r="M55" s="448">
        <v>84008</v>
      </c>
      <c r="N55" s="448">
        <v>71478.696380000009</v>
      </c>
      <c r="O55" s="448">
        <f>SUM(O53:O54)</f>
        <v>270136.17024000001</v>
      </c>
    </row>
    <row r="56" spans="4:17">
      <c r="F56" s="276"/>
      <c r="G56" s="276"/>
      <c r="H56" s="276"/>
      <c r="I56" s="276"/>
      <c r="J56" s="276"/>
      <c r="K56" s="276"/>
      <c r="L56" s="276"/>
      <c r="M56" s="276"/>
      <c r="N56" s="276"/>
      <c r="O56" s="648"/>
    </row>
    <row r="57" spans="4:17" ht="39.950000000000003" customHeight="1">
      <c r="D57" s="366" t="s">
        <v>541</v>
      </c>
      <c r="F57" s="276"/>
      <c r="G57" s="314">
        <v>2020</v>
      </c>
      <c r="H57" s="314">
        <v>2021</v>
      </c>
      <c r="I57" s="314">
        <v>2022</v>
      </c>
      <c r="J57" s="314">
        <v>2023</v>
      </c>
      <c r="K57" s="619" t="str">
        <f>K41</f>
        <v>2024 reapresentado</v>
      </c>
      <c r="L57" s="274" t="s">
        <v>1546</v>
      </c>
      <c r="M57" s="274" t="s">
        <v>1693</v>
      </c>
      <c r="N57" s="274" t="s">
        <v>1721</v>
      </c>
      <c r="O57" s="329">
        <v>2025</v>
      </c>
    </row>
    <row r="58" spans="4:17" ht="14.25">
      <c r="D58" s="316" t="s">
        <v>1760</v>
      </c>
      <c r="F58" s="452"/>
      <c r="G58" s="454">
        <v>574914</v>
      </c>
      <c r="H58" s="454">
        <v>639512</v>
      </c>
      <c r="I58" s="454">
        <v>742177.81</v>
      </c>
      <c r="J58" s="454">
        <v>862645</v>
      </c>
      <c r="K58" s="454">
        <f>SUM(K59:K61)</f>
        <v>953949</v>
      </c>
      <c r="L58" s="454">
        <v>259574</v>
      </c>
      <c r="M58" s="454">
        <v>243192</v>
      </c>
      <c r="N58" s="454">
        <v>263085</v>
      </c>
      <c r="O58" s="454">
        <f>SUM(O59:O61)</f>
        <v>1024542</v>
      </c>
    </row>
    <row r="59" spans="4:17">
      <c r="D59" s="286" t="s">
        <v>1662</v>
      </c>
      <c r="F59" s="200"/>
      <c r="G59" s="336">
        <v>434904</v>
      </c>
      <c r="H59" s="336">
        <v>479728</v>
      </c>
      <c r="I59" s="336">
        <v>560853.25</v>
      </c>
      <c r="J59" s="336">
        <v>640626</v>
      </c>
      <c r="K59" s="336">
        <v>699422</v>
      </c>
      <c r="L59" s="336">
        <v>180173</v>
      </c>
      <c r="M59" s="336">
        <v>175477</v>
      </c>
      <c r="N59" s="336">
        <v>187651</v>
      </c>
      <c r="O59" s="650">
        <v>730146</v>
      </c>
    </row>
    <row r="60" spans="4:17">
      <c r="D60" s="286" t="s">
        <v>1663</v>
      </c>
      <c r="G60" s="336">
        <v>202130</v>
      </c>
      <c r="H60" s="336">
        <v>230786</v>
      </c>
      <c r="I60" s="336">
        <v>264070.45999999996</v>
      </c>
      <c r="J60" s="336">
        <v>320985</v>
      </c>
      <c r="K60" s="336">
        <v>366125</v>
      </c>
      <c r="L60" s="336">
        <v>107578</v>
      </c>
      <c r="M60" s="336">
        <v>94596</v>
      </c>
      <c r="N60" s="336">
        <v>104007</v>
      </c>
      <c r="O60" s="650">
        <v>406186</v>
      </c>
    </row>
    <row r="61" spans="4:17">
      <c r="D61" s="286" t="s">
        <v>99</v>
      </c>
      <c r="G61" s="336">
        <v>-62120</v>
      </c>
      <c r="H61" s="336">
        <v>-71002</v>
      </c>
      <c r="I61" s="336">
        <v>-82745.899999999994</v>
      </c>
      <c r="J61" s="336">
        <v>-98966</v>
      </c>
      <c r="K61" s="336">
        <v>-111598</v>
      </c>
      <c r="L61" s="336">
        <v>-28177</v>
      </c>
      <c r="M61" s="336">
        <v>-26881</v>
      </c>
      <c r="N61" s="336">
        <v>-28573</v>
      </c>
      <c r="O61" s="650">
        <v>-111790</v>
      </c>
    </row>
    <row r="62" spans="4:17" ht="14.25">
      <c r="D62" s="317" t="s">
        <v>1761</v>
      </c>
      <c r="G62" s="585">
        <v>-175116</v>
      </c>
      <c r="H62" s="585">
        <v>-174214</v>
      </c>
      <c r="I62" s="585">
        <v>-190878</v>
      </c>
      <c r="J62" s="585">
        <v>-227260</v>
      </c>
      <c r="K62" s="585">
        <f>-K53</f>
        <v>-205140.29436</v>
      </c>
      <c r="L62" s="585">
        <v>-53769.79133</v>
      </c>
      <c r="M62" s="585">
        <v>-61968</v>
      </c>
      <c r="N62" s="585">
        <v>-49331</v>
      </c>
      <c r="O62" s="585">
        <f>-O53</f>
        <v>-245100.17024000001</v>
      </c>
    </row>
    <row r="63" spans="4:17" ht="14.25">
      <c r="D63" s="282" t="s">
        <v>1755</v>
      </c>
      <c r="G63" s="283">
        <v>399798</v>
      </c>
      <c r="H63" s="283">
        <v>465298</v>
      </c>
      <c r="I63" s="283">
        <v>551299.81000000006</v>
      </c>
      <c r="J63" s="283">
        <v>635385</v>
      </c>
      <c r="K63" s="283">
        <f>SUM(K62,K58)</f>
        <v>748808.70564000006</v>
      </c>
      <c r="L63" s="283">
        <v>205804.20866999999</v>
      </c>
      <c r="M63" s="283">
        <v>181224</v>
      </c>
      <c r="N63" s="283">
        <v>213754</v>
      </c>
      <c r="O63" s="283">
        <f>SUM(O62,O58)</f>
        <v>779441.82975999999</v>
      </c>
      <c r="Q63" s="336"/>
    </row>
    <row r="64" spans="4:17">
      <c r="D64" s="318" t="s">
        <v>1241</v>
      </c>
      <c r="G64" s="460">
        <f>G63/G58</f>
        <v>0.69540487794696249</v>
      </c>
      <c r="H64" s="460">
        <f t="shared" ref="H64:J64" si="4">H63/H58</f>
        <v>0.72758290696656203</v>
      </c>
      <c r="I64" s="460">
        <f t="shared" si="4"/>
        <v>0.74281365270136546</v>
      </c>
      <c r="J64" s="460">
        <f t="shared" si="4"/>
        <v>0.73655443432698275</v>
      </c>
      <c r="K64" s="460">
        <f>K63/K58</f>
        <v>0.78495674888280198</v>
      </c>
      <c r="L64" s="460">
        <v>0.7928537090386556</v>
      </c>
      <c r="M64" s="460">
        <v>0.74518898647981846</v>
      </c>
      <c r="N64" s="460">
        <v>0.8124902598019651</v>
      </c>
      <c r="O64" s="460">
        <f>O63/O58</f>
        <v>0.76077098816837185</v>
      </c>
    </row>
    <row r="65" spans="4:16">
      <c r="D65" s="286" t="s">
        <v>1242</v>
      </c>
      <c r="G65" s="336">
        <v>0</v>
      </c>
      <c r="H65" s="336">
        <v>0</v>
      </c>
      <c r="I65" s="336">
        <v>0</v>
      </c>
      <c r="J65" s="336">
        <v>0</v>
      </c>
      <c r="K65" s="336">
        <v>292132</v>
      </c>
      <c r="L65" s="336">
        <v>52549.032170000006</v>
      </c>
      <c r="M65" s="336">
        <v>63467.100679999989</v>
      </c>
      <c r="N65" s="336">
        <v>64155.803669999994</v>
      </c>
      <c r="O65" s="650">
        <v>239295</v>
      </c>
      <c r="P65" s="409"/>
    </row>
    <row r="66" spans="4:16">
      <c r="D66" s="286" t="s">
        <v>1243</v>
      </c>
      <c r="G66" s="336">
        <v>0</v>
      </c>
      <c r="H66" s="336">
        <v>0</v>
      </c>
      <c r="I66" s="336">
        <v>0</v>
      </c>
      <c r="J66" s="336">
        <v>0</v>
      </c>
      <c r="K66" s="336">
        <v>-286404</v>
      </c>
      <c r="L66" s="336">
        <v>-51517</v>
      </c>
      <c r="M66" s="336">
        <v>-62224.306719999993</v>
      </c>
      <c r="N66" s="336">
        <v>-62897.84672999999</v>
      </c>
      <c r="O66" s="650">
        <v>-234603</v>
      </c>
      <c r="P66" s="409"/>
    </row>
    <row r="67" spans="4:16">
      <c r="D67" s="282" t="s">
        <v>1244</v>
      </c>
      <c r="G67" s="283">
        <v>399798</v>
      </c>
      <c r="H67" s="283">
        <v>465298</v>
      </c>
      <c r="I67" s="283">
        <v>551299.81000000006</v>
      </c>
      <c r="J67" s="283">
        <v>635385</v>
      </c>
      <c r="K67" s="283">
        <f>SUM(K63,K65:K66)</f>
        <v>754536.70564000006</v>
      </c>
      <c r="L67" s="283">
        <v>206836.24083999998</v>
      </c>
      <c r="M67" s="283">
        <v>182466.79395999998</v>
      </c>
      <c r="N67" s="283">
        <v>215011.95694</v>
      </c>
      <c r="O67" s="283">
        <f>SUM(O63,O65:O66)</f>
        <v>784133.82975999999</v>
      </c>
      <c r="P67" s="409"/>
    </row>
    <row r="68" spans="4:16">
      <c r="D68" s="318" t="s">
        <v>1743</v>
      </c>
      <c r="G68" s="460">
        <f>G67/G58</f>
        <v>0.69540487794696249</v>
      </c>
      <c r="H68" s="460">
        <f t="shared" ref="H68:J68" si="5">H67/H58</f>
        <v>0.72758290696656203</v>
      </c>
      <c r="I68" s="460">
        <f t="shared" si="5"/>
        <v>0.74281365270136546</v>
      </c>
      <c r="J68" s="460">
        <f t="shared" si="5"/>
        <v>0.73655443432698275</v>
      </c>
      <c r="K68" s="460">
        <f>K67/K58</f>
        <v>0.79096126275094381</v>
      </c>
      <c r="L68" s="460">
        <f t="shared" ref="L68:M68" si="6">L67/L58</f>
        <v>0.79682957784677966</v>
      </c>
      <c r="M68" s="460">
        <f t="shared" si="6"/>
        <v>0.75029932711602343</v>
      </c>
      <c r="N68" s="460">
        <v>0.81727182066632453</v>
      </c>
      <c r="O68" s="460">
        <f>O67/O58</f>
        <v>0.76535059544655071</v>
      </c>
    </row>
    <row r="69" spans="4:16">
      <c r="D69" s="286" t="s">
        <v>85</v>
      </c>
      <c r="G69" s="336">
        <v>-44823</v>
      </c>
      <c r="H69" s="336">
        <v>-73646</v>
      </c>
      <c r="I69" s="336">
        <v>-71939</v>
      </c>
      <c r="J69" s="336">
        <v>-103552</v>
      </c>
      <c r="K69" s="336">
        <v>-142488</v>
      </c>
      <c r="L69" s="336">
        <v>-31083.337830000004</v>
      </c>
      <c r="M69" s="336">
        <v>-17383.834279999981</v>
      </c>
      <c r="N69" s="336">
        <v>-33462.933000000019</v>
      </c>
      <c r="O69" s="650">
        <v>-145990</v>
      </c>
      <c r="P69" s="409"/>
    </row>
    <row r="70" spans="4:16">
      <c r="D70" s="286" t="s">
        <v>1183</v>
      </c>
      <c r="G70" s="336">
        <v>-100685</v>
      </c>
      <c r="H70" s="336">
        <v>-114309</v>
      </c>
      <c r="I70" s="336">
        <v>-139195</v>
      </c>
      <c r="J70" s="336">
        <v>-156591</v>
      </c>
      <c r="K70" s="336">
        <v>-177187</v>
      </c>
      <c r="L70" s="336">
        <v>-51479.876909999992</v>
      </c>
      <c r="M70" s="336">
        <v>-45934.924920000019</v>
      </c>
      <c r="N70" s="336">
        <v>-53245.613409999991</v>
      </c>
      <c r="O70" s="650">
        <v>-180418</v>
      </c>
      <c r="P70" s="409"/>
    </row>
    <row r="71" spans="4:16">
      <c r="D71" s="286" t="s">
        <v>1184</v>
      </c>
      <c r="G71" s="336">
        <v>-45377</v>
      </c>
      <c r="H71" s="336">
        <v>-50205</v>
      </c>
      <c r="I71" s="336">
        <v>-53924</v>
      </c>
      <c r="J71" s="336">
        <v>-59306</v>
      </c>
      <c r="K71" s="336">
        <v>-78652.090890000021</v>
      </c>
      <c r="L71" s="336">
        <v>-22034</v>
      </c>
      <c r="M71" s="336">
        <v>-22040</v>
      </c>
      <c r="N71" s="336">
        <v>-22148</v>
      </c>
      <c r="O71" s="650">
        <v>-91258</v>
      </c>
      <c r="P71" s="409"/>
    </row>
    <row r="72" spans="4:16">
      <c r="D72" s="316" t="s">
        <v>86</v>
      </c>
      <c r="G72" s="453">
        <v>208913</v>
      </c>
      <c r="H72" s="453">
        <v>227138</v>
      </c>
      <c r="I72" s="453">
        <v>286241.81</v>
      </c>
      <c r="J72" s="453">
        <v>315936</v>
      </c>
      <c r="K72" s="453">
        <f>SUM(K67,K69:K71)</f>
        <v>356209.61475000007</v>
      </c>
      <c r="L72" s="453">
        <v>102239.02609999999</v>
      </c>
      <c r="M72" s="453">
        <v>97108.03475999998</v>
      </c>
      <c r="N72" s="453">
        <v>106155.41052999999</v>
      </c>
      <c r="O72" s="453">
        <f>SUM(O67,O69:O71)</f>
        <v>366467.82975999999</v>
      </c>
    </row>
    <row r="73" spans="4:16">
      <c r="D73" s="286" t="s">
        <v>1759</v>
      </c>
      <c r="G73" s="319"/>
      <c r="H73" s="319"/>
      <c r="I73" s="319"/>
      <c r="J73" s="319"/>
      <c r="K73" s="319"/>
      <c r="L73" s="319"/>
      <c r="M73" s="319"/>
      <c r="N73" s="319"/>
      <c r="O73" s="319"/>
    </row>
    <row r="74" spans="4:16">
      <c r="D74" s="286" t="s">
        <v>1753</v>
      </c>
      <c r="G74" s="319"/>
      <c r="H74" s="319"/>
      <c r="I74" s="319"/>
      <c r="J74" s="319"/>
      <c r="K74" s="319"/>
      <c r="L74" s="319"/>
      <c r="M74" s="319"/>
      <c r="N74" s="319"/>
      <c r="O74" s="319"/>
    </row>
    <row r="75" spans="4:16">
      <c r="G75" s="319"/>
      <c r="H75" s="319"/>
      <c r="I75" s="319"/>
      <c r="J75" s="319"/>
      <c r="K75" s="319"/>
      <c r="L75" s="319"/>
      <c r="M75" s="319"/>
      <c r="N75" s="319"/>
      <c r="O75" s="319"/>
    </row>
    <row r="76" spans="4:16">
      <c r="D76" s="286"/>
      <c r="G76" s="319"/>
      <c r="H76" s="319"/>
      <c r="I76" s="319"/>
      <c r="J76" s="319"/>
      <c r="K76" s="319"/>
      <c r="L76" s="319"/>
      <c r="M76" s="319"/>
      <c r="N76" s="319"/>
      <c r="O76" s="319"/>
    </row>
    <row r="77" spans="4:16" ht="28.5" customHeight="1">
      <c r="D77" s="282" t="s">
        <v>544</v>
      </c>
      <c r="G77" s="311">
        <v>2020</v>
      </c>
      <c r="H77" s="311">
        <v>2021</v>
      </c>
      <c r="I77" s="311">
        <v>2022</v>
      </c>
      <c r="J77" s="311">
        <v>2023</v>
      </c>
      <c r="K77" s="619" t="str">
        <f>K57</f>
        <v>2024 reapresentado</v>
      </c>
      <c r="L77" s="274" t="s">
        <v>1546</v>
      </c>
      <c r="M77" s="274" t="s">
        <v>1693</v>
      </c>
      <c r="N77" s="274" t="s">
        <v>1721</v>
      </c>
      <c r="O77" s="329">
        <v>2025</v>
      </c>
    </row>
    <row r="78" spans="4:16">
      <c r="D78" s="317" t="s">
        <v>544</v>
      </c>
      <c r="G78" s="458">
        <v>399798</v>
      </c>
      <c r="H78" s="458">
        <v>465298</v>
      </c>
      <c r="I78" s="458">
        <v>551299.81000000006</v>
      </c>
      <c r="J78" s="458">
        <v>635385</v>
      </c>
      <c r="K78" s="458">
        <f>K67</f>
        <v>754536.70564000006</v>
      </c>
      <c r="L78" s="458">
        <f>SUM(K67:L67)</f>
        <v>961372.94648000004</v>
      </c>
      <c r="M78" s="458">
        <f>SUM(K67:M67)</f>
        <v>1143839.7404400001</v>
      </c>
      <c r="N78" s="458">
        <v>797332.07205999992</v>
      </c>
      <c r="O78" s="458">
        <f>SUM(O67)</f>
        <v>784133.82975999999</v>
      </c>
    </row>
    <row r="79" spans="4:16">
      <c r="D79" s="317" t="s">
        <v>94</v>
      </c>
      <c r="G79" s="465">
        <v>719343</v>
      </c>
      <c r="H79" s="465">
        <v>532936</v>
      </c>
      <c r="I79" s="465">
        <v>539441</v>
      </c>
      <c r="J79" s="465">
        <v>804695.88922000001</v>
      </c>
      <c r="K79" s="465">
        <v>839301.3790999999</v>
      </c>
      <c r="L79" s="465">
        <v>781256</v>
      </c>
      <c r="M79" s="465">
        <v>712089</v>
      </c>
      <c r="N79" s="465">
        <v>898544</v>
      </c>
      <c r="O79" s="465">
        <f>SUM(O80:O81)</f>
        <v>1045538</v>
      </c>
    </row>
    <row r="80" spans="4:16">
      <c r="D80" s="286" t="s">
        <v>126</v>
      </c>
      <c r="G80" s="468">
        <v>1324721</v>
      </c>
      <c r="H80" s="468">
        <v>1061736</v>
      </c>
      <c r="I80" s="468">
        <v>1032768</v>
      </c>
      <c r="J80" s="468">
        <v>866942.88922000001</v>
      </c>
      <c r="K80" s="468">
        <v>1158584.9360499999</v>
      </c>
      <c r="L80" s="468">
        <v>1148484</v>
      </c>
      <c r="M80" s="468">
        <v>1179083</v>
      </c>
      <c r="N80" s="468">
        <v>974057</v>
      </c>
      <c r="O80" s="651">
        <f>O91</f>
        <v>1929981</v>
      </c>
    </row>
    <row r="81" spans="4:15">
      <c r="D81" s="286" t="s">
        <v>95</v>
      </c>
      <c r="G81" s="468">
        <v>-605378</v>
      </c>
      <c r="H81" s="468">
        <v>-528800</v>
      </c>
      <c r="I81" s="468">
        <v>-493327</v>
      </c>
      <c r="J81" s="468">
        <v>-62247</v>
      </c>
      <c r="K81" s="468">
        <v>-319283.55695</v>
      </c>
      <c r="L81" s="468">
        <v>-367228</v>
      </c>
      <c r="M81" s="468">
        <v>-466994</v>
      </c>
      <c r="N81" s="468">
        <v>-75513</v>
      </c>
      <c r="O81" s="651">
        <f>SUM(O92:O94)</f>
        <v>-884443</v>
      </c>
    </row>
    <row r="82" spans="4:15">
      <c r="D82" s="316" t="s">
        <v>96</v>
      </c>
      <c r="G82" s="548">
        <v>1.7992661293953447</v>
      </c>
      <c r="H82" s="548">
        <v>1.1453649059312527</v>
      </c>
      <c r="I82" s="548">
        <v>0.97848936316520763</v>
      </c>
      <c r="J82" s="548">
        <v>1.2664697611999025</v>
      </c>
      <c r="K82" s="548">
        <v>1.1332464980686108</v>
      </c>
      <c r="L82" s="548">
        <f t="shared" ref="L82:M82" si="7">L79/L78</f>
        <v>0.81264612537778846</v>
      </c>
      <c r="M82" s="548">
        <f t="shared" si="7"/>
        <v>0.62254262972720387</v>
      </c>
      <c r="N82" s="548">
        <v>1.1269382375131447</v>
      </c>
      <c r="O82" s="548">
        <f>O79/O78</f>
        <v>1.3333667804129916</v>
      </c>
    </row>
    <row r="83" spans="4:15">
      <c r="D83" s="286"/>
    </row>
    <row r="85" spans="4:15" ht="30" customHeight="1">
      <c r="D85" s="287" t="s">
        <v>356</v>
      </c>
      <c r="E85" s="285">
        <v>0</v>
      </c>
      <c r="G85" s="615">
        <v>2020</v>
      </c>
      <c r="H85" s="615">
        <v>2021</v>
      </c>
      <c r="I85" s="615">
        <v>2022</v>
      </c>
      <c r="J85" s="615">
        <v>2023</v>
      </c>
      <c r="K85" s="619" t="str">
        <f>K77</f>
        <v>2024 reapresentado</v>
      </c>
      <c r="L85" s="274" t="s">
        <v>1546</v>
      </c>
      <c r="M85" s="274" t="s">
        <v>1693</v>
      </c>
      <c r="N85" s="274" t="s">
        <v>1721</v>
      </c>
      <c r="O85" s="329">
        <v>2025</v>
      </c>
    </row>
    <row r="86" spans="4:15">
      <c r="D86" s="286" t="s">
        <v>346</v>
      </c>
      <c r="E86" s="276"/>
      <c r="G86" s="276">
        <v>188866</v>
      </c>
      <c r="H86" s="276">
        <v>64589</v>
      </c>
      <c r="I86" s="276">
        <v>212162</v>
      </c>
      <c r="J86" s="276">
        <v>205746</v>
      </c>
      <c r="K86" s="276">
        <v>198367</v>
      </c>
      <c r="L86" s="276">
        <v>183008</v>
      </c>
      <c r="M86" s="276">
        <v>213670</v>
      </c>
      <c r="N86" s="276">
        <v>172884</v>
      </c>
      <c r="O86" s="648">
        <f>O121</f>
        <v>221101</v>
      </c>
    </row>
    <row r="87" spans="4:15">
      <c r="D87" s="286" t="s">
        <v>347</v>
      </c>
      <c r="E87" s="276"/>
      <c r="G87" s="276">
        <v>1146224</v>
      </c>
      <c r="H87" s="276">
        <v>1005701</v>
      </c>
      <c r="I87" s="276">
        <v>826152</v>
      </c>
      <c r="J87" s="276">
        <v>664352</v>
      </c>
      <c r="K87" s="276">
        <v>964506</v>
      </c>
      <c r="L87" s="276">
        <v>969264</v>
      </c>
      <c r="M87" s="276">
        <v>969017</v>
      </c>
      <c r="N87" s="276">
        <v>807951</v>
      </c>
      <c r="O87" s="648">
        <f>O131</f>
        <v>1714641</v>
      </c>
    </row>
    <row r="88" spans="4:15">
      <c r="D88" s="286" t="s">
        <v>348</v>
      </c>
      <c r="E88" s="276"/>
      <c r="G88" s="276">
        <v>-2181</v>
      </c>
      <c r="H88" s="276">
        <v>-1240</v>
      </c>
      <c r="I88" s="276">
        <v>-315</v>
      </c>
      <c r="J88" s="276">
        <v>-768</v>
      </c>
      <c r="K88" s="276">
        <v>-1959</v>
      </c>
      <c r="L88" s="276">
        <v>-1561</v>
      </c>
      <c r="M88" s="276">
        <v>-1455</v>
      </c>
      <c r="N88" s="276">
        <v>-1311</v>
      </c>
      <c r="O88" s="648">
        <f>-O108</f>
        <v>-1577</v>
      </c>
    </row>
    <row r="89" spans="4:15">
      <c r="D89" s="286" t="s">
        <v>349</v>
      </c>
      <c r="E89" s="276"/>
      <c r="G89" s="276">
        <v>-8188</v>
      </c>
      <c r="H89" s="276">
        <v>-8730</v>
      </c>
      <c r="I89" s="276">
        <v>-4814</v>
      </c>
      <c r="J89" s="276">
        <v>-2268</v>
      </c>
      <c r="K89" s="276">
        <v>-2275</v>
      </c>
      <c r="L89" s="276">
        <v>-2259</v>
      </c>
      <c r="M89" s="276">
        <v>-2250</v>
      </c>
      <c r="N89" s="276">
        <v>-5568</v>
      </c>
      <c r="O89" s="648">
        <f>-O113</f>
        <v>-4285</v>
      </c>
    </row>
    <row r="90" spans="4:15" ht="14.25">
      <c r="D90" s="337" t="s">
        <v>1545</v>
      </c>
      <c r="E90" s="276"/>
      <c r="G90" s="276">
        <v>0</v>
      </c>
      <c r="H90" s="276">
        <v>1416</v>
      </c>
      <c r="I90" s="276">
        <v>-417</v>
      </c>
      <c r="J90" s="276">
        <v>-119.11078000000001</v>
      </c>
      <c r="K90" s="276">
        <v>-54</v>
      </c>
      <c r="L90" s="276">
        <v>32</v>
      </c>
      <c r="M90" s="276">
        <v>101</v>
      </c>
      <c r="N90" s="276">
        <v>101</v>
      </c>
      <c r="O90" s="648">
        <v>101</v>
      </c>
    </row>
    <row r="91" spans="4:15">
      <c r="D91" s="334" t="s">
        <v>351</v>
      </c>
      <c r="E91" s="473"/>
      <c r="G91" s="474">
        <v>1324721</v>
      </c>
      <c r="H91" s="474">
        <v>1061736</v>
      </c>
      <c r="I91" s="474">
        <v>1032768</v>
      </c>
      <c r="J91" s="474">
        <v>866942.88922000001</v>
      </c>
      <c r="K91" s="474">
        <v>1158585</v>
      </c>
      <c r="L91" s="474">
        <v>1148484</v>
      </c>
      <c r="M91" s="474">
        <v>1179083</v>
      </c>
      <c r="N91" s="474">
        <v>974057</v>
      </c>
      <c r="O91" s="474">
        <f>SUM(O86:O90)</f>
        <v>1929981</v>
      </c>
    </row>
    <row r="92" spans="4:15">
      <c r="D92" s="286" t="s">
        <v>2</v>
      </c>
      <c r="E92" s="276"/>
      <c r="G92" s="414">
        <v>-2698</v>
      </c>
      <c r="H92" s="414">
        <v>-2547</v>
      </c>
      <c r="I92" s="414">
        <v>-2476</v>
      </c>
      <c r="J92" s="414">
        <v>-4358</v>
      </c>
      <c r="K92" s="414">
        <v>-4899</v>
      </c>
      <c r="L92" s="414">
        <v>-6128</v>
      </c>
      <c r="M92" s="414">
        <v>-13196</v>
      </c>
      <c r="N92" s="414">
        <v>-4410</v>
      </c>
      <c r="O92" s="652">
        <f>-O103</f>
        <v>-6283</v>
      </c>
    </row>
    <row r="93" spans="4:15">
      <c r="D93" s="286" t="s">
        <v>353</v>
      </c>
      <c r="E93" s="276"/>
      <c r="G93" s="414">
        <v>-602680</v>
      </c>
      <c r="H93" s="414">
        <v>-526253</v>
      </c>
      <c r="I93" s="414">
        <v>-490851</v>
      </c>
      <c r="J93" s="414">
        <v>-57889</v>
      </c>
      <c r="K93" s="414">
        <v>-314385</v>
      </c>
      <c r="L93" s="414">
        <v>-361100</v>
      </c>
      <c r="M93" s="414">
        <v>-453798</v>
      </c>
      <c r="N93" s="414">
        <v>-71103</v>
      </c>
      <c r="O93" s="652">
        <f>-O104</f>
        <v>-878160</v>
      </c>
    </row>
    <row r="94" spans="4:15">
      <c r="D94" s="286" t="s">
        <v>354</v>
      </c>
      <c r="E94" s="276"/>
      <c r="G94" s="414">
        <v>0</v>
      </c>
      <c r="H94" s="414">
        <v>0</v>
      </c>
      <c r="I94" s="414">
        <v>0</v>
      </c>
      <c r="J94" s="414">
        <v>0</v>
      </c>
      <c r="K94" s="414"/>
      <c r="L94" s="414"/>
      <c r="M94" s="414"/>
      <c r="N94" s="414"/>
      <c r="O94" s="652"/>
    </row>
    <row r="95" spans="4:15">
      <c r="D95" s="335" t="s">
        <v>352</v>
      </c>
      <c r="E95" s="476"/>
      <c r="G95" s="477">
        <v>719343</v>
      </c>
      <c r="H95" s="477">
        <v>532936</v>
      </c>
      <c r="I95" s="477">
        <v>539441</v>
      </c>
      <c r="J95" s="477">
        <v>804695.88922000001</v>
      </c>
      <c r="K95" s="477">
        <v>839301</v>
      </c>
      <c r="L95" s="477">
        <v>781256</v>
      </c>
      <c r="M95" s="477">
        <v>712089</v>
      </c>
      <c r="N95" s="477">
        <v>898544</v>
      </c>
      <c r="O95" s="477">
        <f>SUM(O91:O94)</f>
        <v>1045538</v>
      </c>
    </row>
    <row r="96" spans="4:15" ht="72.75" customHeight="1">
      <c r="D96" s="751" t="s">
        <v>1780</v>
      </c>
      <c r="E96" s="751"/>
    </row>
    <row r="100" spans="4:17" ht="39.950000000000003" customHeight="1">
      <c r="D100" s="366" t="s">
        <v>1</v>
      </c>
      <c r="G100" s="479">
        <v>44196</v>
      </c>
      <c r="H100" s="479">
        <v>44561</v>
      </c>
      <c r="I100" s="479">
        <v>44926</v>
      </c>
      <c r="J100" s="479">
        <v>45291</v>
      </c>
      <c r="K100" s="479" t="s">
        <v>1801</v>
      </c>
      <c r="L100" s="478">
        <v>45747</v>
      </c>
      <c r="M100" s="478">
        <v>45838</v>
      </c>
      <c r="N100" s="478">
        <v>45930</v>
      </c>
      <c r="O100" s="478">
        <f>O$5</f>
        <v>46022</v>
      </c>
    </row>
    <row r="101" spans="4:17">
      <c r="D101" s="480" t="s">
        <v>145</v>
      </c>
      <c r="G101" s="482">
        <v>1781236</v>
      </c>
      <c r="H101" s="482">
        <v>1854085</v>
      </c>
      <c r="I101" s="482">
        <v>1950049</v>
      </c>
      <c r="J101" s="482">
        <v>1747397</v>
      </c>
      <c r="K101" s="481">
        <f>SUM(K102,K110)</f>
        <v>2270665</v>
      </c>
      <c r="L101" s="481">
        <v>2482215</v>
      </c>
      <c r="M101" s="481">
        <v>2594627</v>
      </c>
      <c r="N101" s="481">
        <v>2264162</v>
      </c>
      <c r="O101" s="482">
        <f>SUM(O102,O110)</f>
        <v>2975888</v>
      </c>
    </row>
    <row r="102" spans="4:17">
      <c r="D102" s="483" t="s">
        <v>146</v>
      </c>
      <c r="G102" s="485">
        <v>776446</v>
      </c>
      <c r="H102" s="485">
        <v>708823</v>
      </c>
      <c r="I102" s="485">
        <v>706350</v>
      </c>
      <c r="J102" s="485">
        <v>316558</v>
      </c>
      <c r="K102" s="484">
        <f>SUM(K103:K109)</f>
        <v>459716</v>
      </c>
      <c r="L102" s="484">
        <v>633582</v>
      </c>
      <c r="M102" s="484">
        <v>721196</v>
      </c>
      <c r="N102" s="484">
        <v>363574</v>
      </c>
      <c r="O102" s="484">
        <f>SUM(O103:O109)</f>
        <v>1049626</v>
      </c>
    </row>
    <row r="103" spans="4:17">
      <c r="D103" s="486" t="s">
        <v>2</v>
      </c>
      <c r="G103" s="488">
        <v>2698</v>
      </c>
      <c r="H103" s="488">
        <v>2547</v>
      </c>
      <c r="I103" s="488">
        <v>2476</v>
      </c>
      <c r="J103" s="488">
        <v>4358</v>
      </c>
      <c r="K103" s="487">
        <v>4899</v>
      </c>
      <c r="L103" s="487">
        <v>6128</v>
      </c>
      <c r="M103" s="487">
        <v>13196</v>
      </c>
      <c r="N103" s="487">
        <v>4410</v>
      </c>
      <c r="O103" s="653">
        <v>6283</v>
      </c>
      <c r="Q103" s="409"/>
    </row>
    <row r="104" spans="4:17">
      <c r="D104" s="486" t="s">
        <v>4</v>
      </c>
      <c r="G104" s="488">
        <v>602680</v>
      </c>
      <c r="H104" s="488">
        <v>526253</v>
      </c>
      <c r="I104" s="488">
        <v>490851</v>
      </c>
      <c r="J104" s="488">
        <v>57889</v>
      </c>
      <c r="K104" s="487">
        <v>314385</v>
      </c>
      <c r="L104" s="487">
        <v>361100</v>
      </c>
      <c r="M104" s="487">
        <v>453798</v>
      </c>
      <c r="N104" s="487">
        <v>71103</v>
      </c>
      <c r="O104" s="653">
        <v>878160</v>
      </c>
    </row>
    <row r="105" spans="4:17">
      <c r="D105" s="486" t="s">
        <v>147</v>
      </c>
      <c r="G105" s="488">
        <v>161374</v>
      </c>
      <c r="H105" s="488">
        <v>170823</v>
      </c>
      <c r="I105" s="488">
        <v>203890</v>
      </c>
      <c r="J105" s="488">
        <v>239888</v>
      </c>
      <c r="K105" s="487">
        <v>121410</v>
      </c>
      <c r="L105" s="487">
        <v>254750</v>
      </c>
      <c r="M105" s="487">
        <v>241605</v>
      </c>
      <c r="N105" s="487">
        <v>261103</v>
      </c>
      <c r="O105" s="653">
        <v>133005</v>
      </c>
    </row>
    <row r="106" spans="4:17">
      <c r="D106" s="486" t="s">
        <v>8</v>
      </c>
      <c r="G106" s="488">
        <v>763</v>
      </c>
      <c r="H106" s="488">
        <v>4098</v>
      </c>
      <c r="I106" s="488">
        <v>5163</v>
      </c>
      <c r="J106" s="488">
        <v>4863</v>
      </c>
      <c r="K106" s="487">
        <v>3850</v>
      </c>
      <c r="L106" s="487">
        <v>3497</v>
      </c>
      <c r="M106" s="487">
        <v>3617</v>
      </c>
      <c r="N106" s="487">
        <v>3481</v>
      </c>
      <c r="O106" s="653">
        <v>3403</v>
      </c>
    </row>
    <row r="107" spans="4:17">
      <c r="D107" s="486" t="s">
        <v>493</v>
      </c>
      <c r="G107" s="488">
        <v>2276</v>
      </c>
      <c r="H107" s="488">
        <v>1557</v>
      </c>
      <c r="I107" s="488">
        <v>1091</v>
      </c>
      <c r="J107" s="488">
        <v>922</v>
      </c>
      <c r="K107" s="487">
        <v>7386</v>
      </c>
      <c r="L107" s="487">
        <v>735</v>
      </c>
      <c r="M107" s="487">
        <v>735</v>
      </c>
      <c r="N107" s="487">
        <v>12603</v>
      </c>
      <c r="O107" s="653">
        <v>15684</v>
      </c>
    </row>
    <row r="108" spans="4:17">
      <c r="D108" s="486" t="s">
        <v>502</v>
      </c>
      <c r="G108" s="488">
        <v>2181</v>
      </c>
      <c r="H108" s="488">
        <v>1240</v>
      </c>
      <c r="I108" s="488">
        <v>315</v>
      </c>
      <c r="J108" s="488">
        <v>768</v>
      </c>
      <c r="K108" s="487">
        <v>1959</v>
      </c>
      <c r="L108" s="487">
        <v>1561</v>
      </c>
      <c r="M108" s="487">
        <v>1455</v>
      </c>
      <c r="N108" s="487">
        <v>1311</v>
      </c>
      <c r="O108" s="653">
        <v>1577</v>
      </c>
    </row>
    <row r="109" spans="4:17">
      <c r="D109" s="486" t="s">
        <v>149</v>
      </c>
      <c r="G109" s="488">
        <v>4474</v>
      </c>
      <c r="H109" s="488">
        <v>2305</v>
      </c>
      <c r="I109" s="488">
        <v>2564</v>
      </c>
      <c r="J109" s="488">
        <v>7870</v>
      </c>
      <c r="K109" s="487">
        <v>5827</v>
      </c>
      <c r="L109" s="487">
        <v>5811</v>
      </c>
      <c r="M109" s="487">
        <v>6790</v>
      </c>
      <c r="N109" s="487">
        <v>9563</v>
      </c>
      <c r="O109" s="653">
        <v>11514</v>
      </c>
    </row>
    <row r="110" spans="4:17">
      <c r="D110" s="491" t="s">
        <v>150</v>
      </c>
      <c r="G110" s="493">
        <v>1004790</v>
      </c>
      <c r="H110" s="493">
        <v>1145262</v>
      </c>
      <c r="I110" s="493">
        <v>1243699</v>
      </c>
      <c r="J110" s="493">
        <v>1430839</v>
      </c>
      <c r="K110" s="492">
        <f>SUM(K111:K118)</f>
        <v>1810949</v>
      </c>
      <c r="L110" s="492">
        <v>1848633</v>
      </c>
      <c r="M110" s="492">
        <v>1873431</v>
      </c>
      <c r="N110" s="492">
        <v>1900588</v>
      </c>
      <c r="O110" s="492">
        <f>SUM(O111:O118)</f>
        <v>1926262</v>
      </c>
    </row>
    <row r="111" spans="4:17">
      <c r="D111" s="486" t="s">
        <v>6</v>
      </c>
      <c r="G111" s="488">
        <v>39820</v>
      </c>
      <c r="H111" s="488">
        <v>68888</v>
      </c>
      <c r="I111" s="488">
        <v>60860</v>
      </c>
      <c r="J111" s="488">
        <v>55870</v>
      </c>
      <c r="K111" s="487">
        <v>50012</v>
      </c>
      <c r="L111" s="487">
        <v>61346</v>
      </c>
      <c r="M111" s="487">
        <v>58116</v>
      </c>
      <c r="N111" s="487">
        <v>54430</v>
      </c>
      <c r="O111" s="653">
        <v>29548</v>
      </c>
    </row>
    <row r="112" spans="4:17">
      <c r="D112" s="486" t="s">
        <v>493</v>
      </c>
      <c r="G112" s="488">
        <v>66</v>
      </c>
      <c r="H112" s="488">
        <v>1282</v>
      </c>
      <c r="I112" s="488">
        <v>1282</v>
      </c>
      <c r="J112" s="488">
        <v>1637</v>
      </c>
      <c r="K112" s="487">
        <v>1637</v>
      </c>
      <c r="L112" s="487">
        <v>5101</v>
      </c>
      <c r="M112" s="487">
        <v>21419</v>
      </c>
      <c r="N112" s="487">
        <v>1772</v>
      </c>
      <c r="O112" s="653">
        <v>1637</v>
      </c>
    </row>
    <row r="113" spans="4:16">
      <c r="D113" s="486" t="s">
        <v>502</v>
      </c>
      <c r="G113" s="488">
        <v>8188</v>
      </c>
      <c r="H113" s="488">
        <v>8730</v>
      </c>
      <c r="I113" s="488">
        <v>4814</v>
      </c>
      <c r="J113" s="488">
        <v>2268</v>
      </c>
      <c r="K113" s="487">
        <v>2275</v>
      </c>
      <c r="L113" s="487">
        <v>2259</v>
      </c>
      <c r="M113" s="487">
        <v>2250</v>
      </c>
      <c r="N113" s="487">
        <v>5568</v>
      </c>
      <c r="O113" s="653">
        <v>4285</v>
      </c>
    </row>
    <row r="114" spans="4:16">
      <c r="D114" s="489" t="s">
        <v>318</v>
      </c>
      <c r="G114" s="488">
        <v>777</v>
      </c>
      <c r="H114" s="488">
        <v>967</v>
      </c>
      <c r="I114" s="488">
        <v>1118</v>
      </c>
      <c r="J114" s="488">
        <v>1218</v>
      </c>
      <c r="K114" s="487">
        <v>1727</v>
      </c>
      <c r="L114" s="487">
        <v>1259</v>
      </c>
      <c r="M114" s="487">
        <v>1259</v>
      </c>
      <c r="N114" s="487">
        <v>1308</v>
      </c>
      <c r="O114" s="653">
        <v>1867</v>
      </c>
    </row>
    <row r="115" spans="4:16">
      <c r="D115" s="486" t="s">
        <v>14</v>
      </c>
      <c r="G115" s="488">
        <v>1</v>
      </c>
      <c r="H115" s="488">
        <v>1</v>
      </c>
      <c r="I115" s="488">
        <v>26</v>
      </c>
      <c r="J115" s="488">
        <v>19</v>
      </c>
      <c r="K115" s="487">
        <v>0</v>
      </c>
      <c r="L115" s="487"/>
      <c r="M115" s="487"/>
      <c r="N115" s="487"/>
      <c r="O115" s="653">
        <v>16</v>
      </c>
    </row>
    <row r="116" spans="4:16">
      <c r="D116" s="486" t="s">
        <v>26</v>
      </c>
      <c r="G116" s="488">
        <v>5960</v>
      </c>
      <c r="H116" s="488">
        <v>6832</v>
      </c>
      <c r="I116" s="488">
        <v>7830</v>
      </c>
      <c r="J116" s="488">
        <v>8247</v>
      </c>
      <c r="K116" s="487">
        <v>178229</v>
      </c>
      <c r="L116" s="487">
        <v>178576</v>
      </c>
      <c r="M116" s="487">
        <v>173188</v>
      </c>
      <c r="N116" s="487">
        <v>173763</v>
      </c>
      <c r="O116" s="653">
        <v>185038</v>
      </c>
    </row>
    <row r="117" spans="4:16">
      <c r="D117" s="489" t="s">
        <v>511</v>
      </c>
      <c r="G117" s="488">
        <v>119470</v>
      </c>
      <c r="H117" s="488">
        <v>137335</v>
      </c>
      <c r="I117" s="488">
        <v>163318</v>
      </c>
      <c r="J117" s="488">
        <v>283691</v>
      </c>
      <c r="K117" s="487">
        <v>189126</v>
      </c>
      <c r="L117" s="487">
        <v>217680</v>
      </c>
      <c r="M117" s="487">
        <v>278754</v>
      </c>
      <c r="N117" s="487">
        <v>303415</v>
      </c>
      <c r="O117" s="653">
        <v>106530</v>
      </c>
    </row>
    <row r="118" spans="4:16">
      <c r="D118" s="489" t="s">
        <v>27</v>
      </c>
      <c r="G118" s="488">
        <v>830508</v>
      </c>
      <c r="H118" s="488">
        <v>921227</v>
      </c>
      <c r="I118" s="488">
        <v>1004451</v>
      </c>
      <c r="J118" s="488">
        <v>1077889</v>
      </c>
      <c r="K118" s="487">
        <v>1387943</v>
      </c>
      <c r="L118" s="487">
        <v>1382412</v>
      </c>
      <c r="M118" s="487">
        <v>1338445</v>
      </c>
      <c r="N118" s="487">
        <v>1360332</v>
      </c>
      <c r="O118" s="653">
        <v>1597341</v>
      </c>
    </row>
    <row r="119" spans="4:16">
      <c r="D119" s="494" t="s">
        <v>151</v>
      </c>
      <c r="G119" s="495">
        <v>1781236</v>
      </c>
      <c r="H119" s="495">
        <v>1854085.7250000001</v>
      </c>
      <c r="I119" s="495">
        <v>1950048.746</v>
      </c>
      <c r="J119" s="495">
        <v>1747397</v>
      </c>
      <c r="K119" s="495">
        <f>SUM(K120,K130,K137)</f>
        <v>2270665.2841341542</v>
      </c>
      <c r="L119" s="495">
        <v>2482215</v>
      </c>
      <c r="M119" s="495">
        <v>2594627</v>
      </c>
      <c r="N119" s="495">
        <v>2264162</v>
      </c>
      <c r="O119" s="495">
        <f>SUM(O120,O130,O137)</f>
        <v>2975887.8769317102</v>
      </c>
    </row>
    <row r="120" spans="4:16">
      <c r="D120" s="483" t="s">
        <v>152</v>
      </c>
      <c r="G120" s="485">
        <v>292274</v>
      </c>
      <c r="H120" s="485">
        <v>202262</v>
      </c>
      <c r="I120" s="485">
        <v>299146</v>
      </c>
      <c r="J120" s="485">
        <v>315196</v>
      </c>
      <c r="K120" s="484">
        <f>SUM(K121:K129)</f>
        <v>330704</v>
      </c>
      <c r="L120" s="484">
        <v>309251</v>
      </c>
      <c r="M120" s="484">
        <v>494567</v>
      </c>
      <c r="N120" s="484">
        <v>301156</v>
      </c>
      <c r="O120" s="484">
        <f>SUM(O121:O129)</f>
        <v>357702</v>
      </c>
      <c r="P120" s="409"/>
    </row>
    <row r="121" spans="4:16">
      <c r="D121" s="489" t="s">
        <v>562</v>
      </c>
      <c r="G121" s="488">
        <v>188866</v>
      </c>
      <c r="H121" s="488">
        <v>64589</v>
      </c>
      <c r="I121" s="488">
        <v>212162</v>
      </c>
      <c r="J121" s="488">
        <v>205746</v>
      </c>
      <c r="K121" s="487">
        <v>198367</v>
      </c>
      <c r="L121" s="487">
        <v>183008</v>
      </c>
      <c r="M121" s="487">
        <v>213670</v>
      </c>
      <c r="N121" s="487">
        <v>172884</v>
      </c>
      <c r="O121" s="653">
        <v>221101</v>
      </c>
    </row>
    <row r="122" spans="4:16">
      <c r="D122" s="489" t="s">
        <v>3</v>
      </c>
      <c r="G122" s="488">
        <v>31699</v>
      </c>
      <c r="H122" s="488">
        <v>25003</v>
      </c>
      <c r="I122" s="488">
        <v>21870</v>
      </c>
      <c r="J122" s="488">
        <v>28097</v>
      </c>
      <c r="K122" s="487">
        <v>39590</v>
      </c>
      <c r="L122" s="487">
        <v>37388</v>
      </c>
      <c r="M122" s="487">
        <v>36558</v>
      </c>
      <c r="N122" s="487">
        <v>38006</v>
      </c>
      <c r="O122" s="653">
        <v>32518</v>
      </c>
    </row>
    <row r="123" spans="4:16">
      <c r="D123" s="489" t="s">
        <v>5</v>
      </c>
      <c r="G123" s="488">
        <v>7825</v>
      </c>
      <c r="H123" s="488">
        <v>10883</v>
      </c>
      <c r="I123" s="488">
        <v>12327</v>
      </c>
      <c r="J123" s="488">
        <v>13706</v>
      </c>
      <c r="K123" s="487">
        <v>12895</v>
      </c>
      <c r="L123" s="487">
        <v>10709</v>
      </c>
      <c r="M123" s="487">
        <v>11961</v>
      </c>
      <c r="N123" s="487">
        <v>14624</v>
      </c>
      <c r="O123" s="653">
        <v>14029</v>
      </c>
    </row>
    <row r="124" spans="4:16">
      <c r="D124" s="489" t="s">
        <v>7</v>
      </c>
      <c r="G124" s="488">
        <v>7582</v>
      </c>
      <c r="H124" s="488">
        <v>9294</v>
      </c>
      <c r="I124" s="488">
        <v>9946</v>
      </c>
      <c r="J124" s="488">
        <v>12392</v>
      </c>
      <c r="K124" s="487">
        <v>8581</v>
      </c>
      <c r="L124" s="487">
        <v>8431</v>
      </c>
      <c r="M124" s="487">
        <v>7525</v>
      </c>
      <c r="N124" s="487">
        <v>9424</v>
      </c>
      <c r="O124" s="653">
        <v>11097</v>
      </c>
    </row>
    <row r="125" spans="4:16">
      <c r="D125" s="489" t="s">
        <v>49</v>
      </c>
      <c r="G125" s="488">
        <v>45294</v>
      </c>
      <c r="H125" s="488">
        <v>53945</v>
      </c>
      <c r="I125" s="488">
        <v>0</v>
      </c>
      <c r="J125" s="488">
        <v>0</v>
      </c>
      <c r="K125" s="487">
        <v>670</v>
      </c>
      <c r="L125" s="487">
        <v>670</v>
      </c>
      <c r="M125" s="487">
        <v>163814</v>
      </c>
      <c r="N125" s="487">
        <v>0</v>
      </c>
      <c r="O125" s="653">
        <v>0</v>
      </c>
    </row>
    <row r="126" spans="4:16">
      <c r="D126" s="489" t="s">
        <v>567</v>
      </c>
      <c r="G126" s="488">
        <v>0</v>
      </c>
      <c r="H126" s="488">
        <v>0</v>
      </c>
      <c r="I126" s="488">
        <v>0</v>
      </c>
      <c r="J126" s="488">
        <v>0</v>
      </c>
      <c r="K126" s="487"/>
      <c r="L126" s="487"/>
      <c r="M126" s="487"/>
      <c r="N126" s="487"/>
      <c r="O126" s="653"/>
    </row>
    <row r="127" spans="4:16">
      <c r="D127" s="489" t="s">
        <v>1520</v>
      </c>
      <c r="G127" s="488">
        <v>5323</v>
      </c>
      <c r="H127" s="488">
        <v>32319</v>
      </c>
      <c r="I127" s="488">
        <v>35506</v>
      </c>
      <c r="J127" s="488">
        <v>46636</v>
      </c>
      <c r="K127" s="487">
        <v>50790</v>
      </c>
      <c r="L127" s="487">
        <v>46656</v>
      </c>
      <c r="M127" s="487">
        <v>38013</v>
      </c>
      <c r="N127" s="487">
        <v>41081</v>
      </c>
      <c r="O127" s="653">
        <v>40418</v>
      </c>
    </row>
    <row r="128" spans="4:16">
      <c r="D128" s="489" t="s">
        <v>24</v>
      </c>
      <c r="G128" s="488">
        <v>0</v>
      </c>
      <c r="H128" s="488">
        <v>0</v>
      </c>
      <c r="I128" s="488">
        <v>0</v>
      </c>
      <c r="J128" s="488">
        <v>0</v>
      </c>
      <c r="K128" s="487"/>
      <c r="L128" s="487"/>
      <c r="M128" s="487"/>
      <c r="N128" s="487"/>
      <c r="O128" s="653"/>
    </row>
    <row r="129" spans="4:15">
      <c r="D129" s="489" t="s">
        <v>16</v>
      </c>
      <c r="G129" s="488">
        <v>5685</v>
      </c>
      <c r="H129" s="488">
        <v>6229</v>
      </c>
      <c r="I129" s="488">
        <v>7335</v>
      </c>
      <c r="J129" s="488">
        <v>8619</v>
      </c>
      <c r="K129" s="487">
        <v>19811</v>
      </c>
      <c r="L129" s="487">
        <v>22389</v>
      </c>
      <c r="M129" s="487">
        <v>23026</v>
      </c>
      <c r="N129" s="487">
        <v>25137</v>
      </c>
      <c r="O129" s="653">
        <v>38539</v>
      </c>
    </row>
    <row r="130" spans="4:15">
      <c r="D130" s="491" t="s">
        <v>156</v>
      </c>
      <c r="G130" s="493">
        <v>1275647</v>
      </c>
      <c r="H130" s="493">
        <v>1136231</v>
      </c>
      <c r="I130" s="493">
        <v>941218</v>
      </c>
      <c r="J130" s="493">
        <v>781882</v>
      </c>
      <c r="K130" s="492">
        <f>SUM(K131:K136)</f>
        <v>1193729</v>
      </c>
      <c r="L130" s="492">
        <v>1237638</v>
      </c>
      <c r="M130" s="492">
        <v>1230724</v>
      </c>
      <c r="N130" s="492">
        <v>1079222</v>
      </c>
      <c r="O130" s="492">
        <f>SUM(O131:O136)</f>
        <v>1947858.8769317102</v>
      </c>
    </row>
    <row r="131" spans="4:15">
      <c r="D131" s="489" t="s">
        <v>562</v>
      </c>
      <c r="G131" s="488">
        <v>1146224</v>
      </c>
      <c r="H131" s="488">
        <v>1005701</v>
      </c>
      <c r="I131" s="488">
        <v>826152</v>
      </c>
      <c r="J131" s="488">
        <v>664352</v>
      </c>
      <c r="K131" s="487">
        <v>964506</v>
      </c>
      <c r="L131" s="487">
        <v>969264</v>
      </c>
      <c r="M131" s="487">
        <v>969017</v>
      </c>
      <c r="N131" s="487">
        <v>807951</v>
      </c>
      <c r="O131" s="653">
        <v>1714641</v>
      </c>
    </row>
    <row r="132" spans="4:15">
      <c r="D132" s="489" t="s">
        <v>3</v>
      </c>
      <c r="G132" s="488">
        <v>0</v>
      </c>
      <c r="H132" s="488">
        <v>2382</v>
      </c>
      <c r="I132" s="488">
        <v>7653</v>
      </c>
      <c r="J132" s="488">
        <v>6750</v>
      </c>
      <c r="K132" s="487">
        <v>6492</v>
      </c>
      <c r="L132" s="487">
        <v>6741</v>
      </c>
      <c r="M132" s="487">
        <v>7207</v>
      </c>
      <c r="N132" s="487">
        <v>7566</v>
      </c>
      <c r="O132" s="653">
        <v>10574</v>
      </c>
    </row>
    <row r="133" spans="4:15">
      <c r="D133" s="593" t="s">
        <v>1793</v>
      </c>
      <c r="G133" s="488">
        <v>13175</v>
      </c>
      <c r="H133" s="488">
        <v>12697</v>
      </c>
      <c r="I133" s="488">
        <v>7716</v>
      </c>
      <c r="J133" s="488">
        <v>6266</v>
      </c>
      <c r="K133" s="487">
        <v>6593</v>
      </c>
      <c r="L133" s="487">
        <v>6231</v>
      </c>
      <c r="M133" s="487">
        <v>1289</v>
      </c>
      <c r="N133" s="487">
        <v>1095</v>
      </c>
      <c r="O133" s="653">
        <v>1763</v>
      </c>
    </row>
    <row r="134" spans="4:15">
      <c r="D134" s="489" t="s">
        <v>22</v>
      </c>
      <c r="G134" s="488">
        <v>89061</v>
      </c>
      <c r="H134" s="488">
        <v>88267</v>
      </c>
      <c r="I134" s="488">
        <v>85936</v>
      </c>
      <c r="J134" s="488">
        <v>90925</v>
      </c>
      <c r="K134" s="487">
        <v>41324</v>
      </c>
      <c r="L134" s="487">
        <v>85398</v>
      </c>
      <c r="M134" s="487">
        <v>87386</v>
      </c>
      <c r="N134" s="487">
        <v>95460</v>
      </c>
      <c r="O134" s="653">
        <v>45895.876931710191</v>
      </c>
    </row>
    <row r="135" spans="4:15">
      <c r="D135" s="489" t="s">
        <v>1226</v>
      </c>
      <c r="G135" s="488">
        <v>0</v>
      </c>
      <c r="H135" s="488">
        <v>0</v>
      </c>
      <c r="I135" s="488">
        <v>0</v>
      </c>
      <c r="J135" s="488">
        <v>0</v>
      </c>
      <c r="K135" s="487">
        <v>4770</v>
      </c>
      <c r="L135" s="487"/>
      <c r="M135" s="487"/>
      <c r="N135" s="487"/>
      <c r="O135" s="653">
        <v>10735</v>
      </c>
    </row>
    <row r="136" spans="4:15">
      <c r="D136" s="489" t="s">
        <v>16</v>
      </c>
      <c r="G136" s="488">
        <v>27187</v>
      </c>
      <c r="H136" s="488">
        <v>27184</v>
      </c>
      <c r="I136" s="488">
        <v>13761</v>
      </c>
      <c r="J136" s="488">
        <v>13589</v>
      </c>
      <c r="K136" s="487">
        <v>170044</v>
      </c>
      <c r="L136" s="487">
        <v>170004</v>
      </c>
      <c r="M136" s="487">
        <v>165825</v>
      </c>
      <c r="N136" s="487">
        <v>167150</v>
      </c>
      <c r="O136" s="653">
        <v>164250</v>
      </c>
    </row>
    <row r="137" spans="4:15">
      <c r="D137" s="491" t="s">
        <v>157</v>
      </c>
      <c r="G137" s="493">
        <v>213315</v>
      </c>
      <c r="H137" s="493">
        <v>515592.72499999998</v>
      </c>
      <c r="I137" s="492">
        <v>709684.74600000004</v>
      </c>
      <c r="J137" s="492">
        <v>650319</v>
      </c>
      <c r="K137" s="492">
        <f>SUM(K138:K143)</f>
        <v>746232.28413415409</v>
      </c>
      <c r="L137" s="492">
        <v>935326</v>
      </c>
      <c r="M137" s="492">
        <v>869336</v>
      </c>
      <c r="N137" s="492">
        <v>883784</v>
      </c>
      <c r="O137" s="492">
        <f>SUM(O138:O143)</f>
        <v>670327</v>
      </c>
    </row>
    <row r="138" spans="4:15">
      <c r="D138" s="489" t="s">
        <v>563</v>
      </c>
      <c r="G138" s="488">
        <v>124427</v>
      </c>
      <c r="H138" s="488">
        <v>343639</v>
      </c>
      <c r="I138" s="488">
        <v>343639.02100000001</v>
      </c>
      <c r="J138" s="488">
        <v>343639</v>
      </c>
      <c r="K138" s="487">
        <v>343639</v>
      </c>
      <c r="L138" s="487">
        <v>343639</v>
      </c>
      <c r="M138" s="487">
        <v>343639</v>
      </c>
      <c r="N138" s="487">
        <v>343639</v>
      </c>
      <c r="O138" s="653">
        <v>343639</v>
      </c>
    </row>
    <row r="139" spans="4:15">
      <c r="D139" s="489" t="s">
        <v>28</v>
      </c>
      <c r="G139" s="488">
        <v>0</v>
      </c>
      <c r="H139" s="488">
        <v>-17356</v>
      </c>
      <c r="I139" s="488">
        <v>-17356</v>
      </c>
      <c r="J139" s="488">
        <v>-17356</v>
      </c>
      <c r="K139" s="487">
        <v>-17356</v>
      </c>
      <c r="L139" s="487">
        <v>-17356</v>
      </c>
      <c r="M139" s="487">
        <v>-17356</v>
      </c>
      <c r="N139" s="487">
        <v>-17356</v>
      </c>
      <c r="O139" s="653">
        <v>-17356</v>
      </c>
    </row>
    <row r="140" spans="4:15">
      <c r="D140" s="489" t="s">
        <v>29</v>
      </c>
      <c r="G140" s="488">
        <v>15181.999999999989</v>
      </c>
      <c r="H140" s="488">
        <v>188374.72500000001</v>
      </c>
      <c r="I140" s="488">
        <v>343629.72499999998</v>
      </c>
      <c r="J140" s="488">
        <v>324115</v>
      </c>
      <c r="K140" s="487">
        <v>258054.28413415409</v>
      </c>
      <c r="L140" s="487">
        <v>343639</v>
      </c>
      <c r="M140" s="487">
        <v>343639</v>
      </c>
      <c r="N140" s="487">
        <v>251869</v>
      </c>
      <c r="O140" s="653">
        <v>343639</v>
      </c>
    </row>
    <row r="141" spans="4:15">
      <c r="D141" s="489" t="s">
        <v>31</v>
      </c>
      <c r="G141" s="496">
        <v>1275</v>
      </c>
      <c r="H141" s="496">
        <v>935</v>
      </c>
      <c r="I141" s="488">
        <v>-275</v>
      </c>
      <c r="J141" s="488">
        <v>-79</v>
      </c>
      <c r="K141" s="487">
        <v>-1249</v>
      </c>
      <c r="L141" s="487">
        <v>21</v>
      </c>
      <c r="M141" s="487">
        <v>67</v>
      </c>
      <c r="N141" s="487">
        <v>130</v>
      </c>
      <c r="O141" s="653">
        <v>-1420</v>
      </c>
    </row>
    <row r="142" spans="4:15">
      <c r="D142" s="489" t="s">
        <v>30</v>
      </c>
      <c r="G142" s="496">
        <v>72431</v>
      </c>
      <c r="H142" s="496">
        <v>0</v>
      </c>
      <c r="I142" s="488">
        <v>40047</v>
      </c>
      <c r="J142" s="488">
        <v>0</v>
      </c>
      <c r="K142" s="487">
        <v>163144</v>
      </c>
      <c r="L142" s="487">
        <v>163144</v>
      </c>
      <c r="M142" s="487"/>
      <c r="N142" s="487"/>
      <c r="O142" s="653">
        <v>1825</v>
      </c>
    </row>
    <row r="143" spans="4:15">
      <c r="D143" s="489" t="s">
        <v>32</v>
      </c>
      <c r="G143" s="496">
        <v>0</v>
      </c>
      <c r="H143" s="496">
        <v>0</v>
      </c>
      <c r="I143" s="488">
        <v>0</v>
      </c>
      <c r="J143" s="488">
        <v>0</v>
      </c>
      <c r="K143" s="487">
        <v>0</v>
      </c>
      <c r="L143" s="487">
        <v>102239</v>
      </c>
      <c r="M143" s="487">
        <v>199347</v>
      </c>
      <c r="N143" s="487">
        <v>305502</v>
      </c>
      <c r="O143" s="653">
        <v>0</v>
      </c>
    </row>
    <row r="144" spans="4:15">
      <c r="L144" s="487"/>
      <c r="M144" s="487"/>
      <c r="N144" s="487"/>
      <c r="O144" s="653"/>
    </row>
    <row r="146" spans="4:16" ht="39.950000000000003" customHeight="1">
      <c r="D146" s="366" t="s">
        <v>542</v>
      </c>
      <c r="G146" s="365">
        <v>44196</v>
      </c>
      <c r="H146" s="365">
        <v>44561</v>
      </c>
      <c r="I146" s="365">
        <v>44926</v>
      </c>
      <c r="J146" s="365">
        <v>45291</v>
      </c>
      <c r="K146" s="365" t="s">
        <v>1801</v>
      </c>
      <c r="L146" s="364">
        <v>45747</v>
      </c>
      <c r="M146" s="364">
        <v>45838</v>
      </c>
      <c r="N146" s="364">
        <v>45930</v>
      </c>
      <c r="O146" s="364">
        <f>O$5</f>
        <v>46022</v>
      </c>
    </row>
    <row r="147" spans="4:16">
      <c r="D147" s="502" t="s">
        <v>36</v>
      </c>
      <c r="G147" s="276"/>
      <c r="H147" s="276"/>
      <c r="I147" s="276"/>
      <c r="J147" s="276"/>
      <c r="K147" s="276"/>
      <c r="L147" s="276"/>
      <c r="M147" s="276"/>
      <c r="N147" s="276"/>
      <c r="O147" s="648"/>
    </row>
    <row r="148" spans="4:16">
      <c r="D148" s="289" t="s">
        <v>508</v>
      </c>
      <c r="G148" s="503">
        <v>309598</v>
      </c>
      <c r="H148" s="503">
        <v>341447</v>
      </c>
      <c r="I148" s="503">
        <v>425436</v>
      </c>
      <c r="J148" s="503">
        <v>472527</v>
      </c>
      <c r="K148" s="503">
        <v>533397</v>
      </c>
      <c r="L148" s="503">
        <v>153719</v>
      </c>
      <c r="M148" s="503">
        <v>296762</v>
      </c>
      <c r="N148" s="503">
        <v>456163</v>
      </c>
      <c r="O148" s="503">
        <v>546886</v>
      </c>
    </row>
    <row r="149" spans="4:16" ht="3" customHeight="1">
      <c r="D149" s="289"/>
      <c r="G149" s="503"/>
      <c r="H149" s="503"/>
      <c r="I149" s="503"/>
      <c r="J149" s="503"/>
      <c r="K149" s="503"/>
      <c r="L149" s="503"/>
      <c r="M149" s="503"/>
      <c r="N149" s="503"/>
      <c r="O149" s="503"/>
    </row>
    <row r="150" spans="4:16">
      <c r="D150" s="289" t="s">
        <v>37</v>
      </c>
      <c r="G150" s="503"/>
      <c r="H150" s="503"/>
      <c r="I150" s="503"/>
      <c r="J150" s="503"/>
      <c r="K150" s="503"/>
      <c r="L150" s="503"/>
      <c r="M150" s="503"/>
      <c r="N150" s="503"/>
      <c r="O150" s="503"/>
    </row>
    <row r="151" spans="4:16">
      <c r="D151" s="289" t="s">
        <v>38</v>
      </c>
      <c r="G151" s="503">
        <v>45377</v>
      </c>
      <c r="H151" s="503">
        <v>50206</v>
      </c>
      <c r="I151" s="503">
        <v>53924</v>
      </c>
      <c r="J151" s="503">
        <v>59306</v>
      </c>
      <c r="K151" s="503">
        <v>78652</v>
      </c>
      <c r="L151" s="503">
        <v>22034</v>
      </c>
      <c r="M151" s="503">
        <v>44074</v>
      </c>
      <c r="N151" s="503">
        <v>66222</v>
      </c>
      <c r="O151" s="503">
        <v>91258</v>
      </c>
      <c r="P151" s="409"/>
    </row>
    <row r="152" spans="4:16">
      <c r="D152" s="289" t="s">
        <v>1799</v>
      </c>
      <c r="G152" s="503">
        <v>0</v>
      </c>
      <c r="H152" s="503">
        <v>0</v>
      </c>
      <c r="I152" s="503">
        <v>0</v>
      </c>
      <c r="J152" s="503">
        <v>0</v>
      </c>
      <c r="K152" s="503">
        <v>0</v>
      </c>
      <c r="L152" s="503"/>
      <c r="M152" s="503"/>
      <c r="N152" s="503"/>
      <c r="O152" s="503">
        <v>5498</v>
      </c>
      <c r="P152" s="409"/>
    </row>
    <row r="153" spans="4:16">
      <c r="D153" s="289" t="s">
        <v>571</v>
      </c>
      <c r="G153" s="503">
        <v>51515</v>
      </c>
      <c r="H153" s="503">
        <v>88361</v>
      </c>
      <c r="I153" s="503">
        <v>116188</v>
      </c>
      <c r="J153" s="503">
        <v>106304</v>
      </c>
      <c r="K153" s="503">
        <v>90252</v>
      </c>
      <c r="L153" s="503">
        <v>32942</v>
      </c>
      <c r="M153" s="503">
        <v>59816</v>
      </c>
      <c r="N153" s="503">
        <v>82299</v>
      </c>
      <c r="O153" s="503">
        <v>130537</v>
      </c>
    </row>
    <row r="154" spans="4:16">
      <c r="D154" s="289" t="s">
        <v>498</v>
      </c>
      <c r="G154" s="503">
        <v>2040</v>
      </c>
      <c r="H154" s="503">
        <v>4966</v>
      </c>
      <c r="I154" s="503">
        <v>3390</v>
      </c>
      <c r="J154" s="503">
        <v>2785</v>
      </c>
      <c r="K154" s="503">
        <v>2620</v>
      </c>
      <c r="L154" s="503">
        <v>349</v>
      </c>
      <c r="M154" s="503">
        <v>705</v>
      </c>
      <c r="N154" s="503">
        <v>1062</v>
      </c>
      <c r="O154" s="503">
        <v>1511</v>
      </c>
    </row>
    <row r="155" spans="4:16">
      <c r="D155" s="289" t="s">
        <v>556</v>
      </c>
      <c r="G155" s="503">
        <v>0</v>
      </c>
      <c r="H155" s="503">
        <v>41</v>
      </c>
      <c r="I155" s="503">
        <v>290</v>
      </c>
      <c r="J155" s="503">
        <v>28</v>
      </c>
      <c r="K155" s="503"/>
      <c r="L155" s="503"/>
      <c r="M155" s="503"/>
      <c r="N155" s="503"/>
      <c r="O155" s="503"/>
    </row>
    <row r="156" spans="4:16">
      <c r="D156" s="289" t="s">
        <v>559</v>
      </c>
      <c r="G156" s="503">
        <v>0</v>
      </c>
      <c r="H156" s="503">
        <v>0</v>
      </c>
      <c r="I156" s="503">
        <v>231</v>
      </c>
      <c r="J156" s="503">
        <v>208</v>
      </c>
      <c r="K156" s="503"/>
      <c r="L156" s="503">
        <v>26</v>
      </c>
      <c r="M156" s="503"/>
      <c r="N156" s="503"/>
      <c r="O156" s="503"/>
    </row>
    <row r="157" spans="4:16">
      <c r="D157" s="289" t="s">
        <v>1773</v>
      </c>
      <c r="G157" s="503">
        <v>0</v>
      </c>
      <c r="H157" s="503">
        <v>0</v>
      </c>
      <c r="I157" s="503">
        <v>0</v>
      </c>
      <c r="J157" s="503">
        <v>0</v>
      </c>
      <c r="K157" s="503">
        <v>20</v>
      </c>
      <c r="L157" s="503"/>
      <c r="M157" s="503">
        <v>26</v>
      </c>
      <c r="N157" s="503">
        <v>26</v>
      </c>
      <c r="O157" s="503">
        <v>26</v>
      </c>
    </row>
    <row r="158" spans="4:16">
      <c r="D158" s="289" t="s">
        <v>478</v>
      </c>
      <c r="G158" s="503">
        <v>706</v>
      </c>
      <c r="H158" s="503">
        <v>0</v>
      </c>
      <c r="I158" s="503">
        <v>0</v>
      </c>
      <c r="J158" s="503">
        <v>0</v>
      </c>
      <c r="K158" s="503"/>
      <c r="L158" s="503"/>
      <c r="M158" s="503"/>
      <c r="N158" s="503"/>
      <c r="O158" s="503"/>
    </row>
    <row r="159" spans="4:16">
      <c r="D159" s="289" t="s">
        <v>1240</v>
      </c>
      <c r="G159" s="503">
        <v>0</v>
      </c>
      <c r="H159" s="503">
        <v>0</v>
      </c>
      <c r="I159" s="503">
        <v>0</v>
      </c>
      <c r="J159" s="503">
        <v>0</v>
      </c>
      <c r="K159" s="503">
        <v>-5728</v>
      </c>
      <c r="L159" s="503">
        <v>-1032</v>
      </c>
      <c r="M159" s="503">
        <v>-2275</v>
      </c>
      <c r="N159" s="503">
        <v>-3533</v>
      </c>
      <c r="O159" s="503">
        <v>-4692</v>
      </c>
    </row>
    <row r="160" spans="4:16">
      <c r="D160" s="289" t="s">
        <v>518</v>
      </c>
      <c r="G160" s="503">
        <v>6735</v>
      </c>
      <c r="H160" s="503">
        <v>1744</v>
      </c>
      <c r="I160" s="503">
        <v>-1504</v>
      </c>
      <c r="J160" s="503">
        <v>-1263</v>
      </c>
      <c r="K160" s="503">
        <v>3064</v>
      </c>
      <c r="L160" s="503">
        <v>-723</v>
      </c>
      <c r="M160" s="503">
        <v>-1184</v>
      </c>
      <c r="N160" s="503">
        <v>-1381</v>
      </c>
      <c r="O160" s="503">
        <v>-1194</v>
      </c>
    </row>
    <row r="161" spans="4:15">
      <c r="D161" s="289" t="s">
        <v>1193</v>
      </c>
      <c r="G161" s="503">
        <v>-7101</v>
      </c>
      <c r="H161" s="503">
        <v>-1865</v>
      </c>
      <c r="I161" s="503">
        <v>2532</v>
      </c>
      <c r="J161" s="503">
        <v>2177</v>
      </c>
      <c r="K161" s="503">
        <v>-2587</v>
      </c>
      <c r="L161" s="503">
        <v>499</v>
      </c>
      <c r="M161" s="503">
        <v>26</v>
      </c>
      <c r="N161" s="503">
        <v>6797</v>
      </c>
      <c r="O161" s="503">
        <v>7182</v>
      </c>
    </row>
    <row r="162" spans="4:15">
      <c r="D162" s="289" t="s">
        <v>558</v>
      </c>
      <c r="G162" s="503">
        <v>-6916</v>
      </c>
      <c r="H162" s="503">
        <v>-21486</v>
      </c>
      <c r="I162" s="503">
        <v>-61378</v>
      </c>
      <c r="J162" s="503">
        <v>-38177</v>
      </c>
      <c r="K162" s="503">
        <v>-20600</v>
      </c>
      <c r="L162" s="503">
        <v>-9800</v>
      </c>
      <c r="M162" s="503">
        <v>-23310</v>
      </c>
      <c r="N162" s="503">
        <v>-27616</v>
      </c>
      <c r="O162" s="503">
        <v>-49154</v>
      </c>
    </row>
    <row r="163" spans="4:15">
      <c r="D163" s="289" t="s">
        <v>43</v>
      </c>
      <c r="G163" s="503">
        <v>-12071</v>
      </c>
      <c r="H163" s="503">
        <v>-4690</v>
      </c>
      <c r="I163" s="503">
        <v>3756</v>
      </c>
      <c r="J163" s="503">
        <v>5762</v>
      </c>
      <c r="K163" s="503">
        <v>2479</v>
      </c>
      <c r="L163" s="503">
        <v>-2553</v>
      </c>
      <c r="M163" s="503">
        <v>-4530</v>
      </c>
      <c r="N163" s="503">
        <v>-5451</v>
      </c>
      <c r="O163" s="503">
        <v>-3070</v>
      </c>
    </row>
    <row r="164" spans="4:15">
      <c r="D164" s="594" t="s">
        <v>1770</v>
      </c>
      <c r="G164" s="503">
        <v>4232</v>
      </c>
      <c r="H164" s="503">
        <v>1620</v>
      </c>
      <c r="I164" s="503">
        <v>-1747</v>
      </c>
      <c r="J164" s="503">
        <v>-254</v>
      </c>
      <c r="K164" s="503">
        <v>3553</v>
      </c>
      <c r="L164" s="503">
        <v>-68</v>
      </c>
      <c r="M164" s="503">
        <v>217</v>
      </c>
      <c r="N164" s="503">
        <v>856</v>
      </c>
      <c r="O164" s="503">
        <v>2211</v>
      </c>
    </row>
    <row r="165" spans="4:15">
      <c r="D165" s="289" t="s">
        <v>1772</v>
      </c>
      <c r="G165" s="503">
        <v>109</v>
      </c>
      <c r="H165" s="503">
        <v>223</v>
      </c>
      <c r="I165" s="503">
        <v>-223</v>
      </c>
      <c r="J165" s="503">
        <v>703</v>
      </c>
      <c r="K165" s="503">
        <v>-303</v>
      </c>
      <c r="L165" s="503"/>
      <c r="M165" s="503">
        <v>-4975</v>
      </c>
      <c r="N165" s="503">
        <v>-4975</v>
      </c>
      <c r="O165" s="503">
        <v>-4975</v>
      </c>
    </row>
    <row r="166" spans="4:15">
      <c r="D166" s="289" t="s">
        <v>1821</v>
      </c>
      <c r="G166" s="503">
        <v>3794</v>
      </c>
      <c r="H166" s="503">
        <v>489</v>
      </c>
      <c r="I166" s="503">
        <v>4356</v>
      </c>
      <c r="J166" s="503">
        <v>10229</v>
      </c>
      <c r="K166" s="503">
        <v>-3611</v>
      </c>
      <c r="L166" s="503">
        <v>928</v>
      </c>
      <c r="M166" s="503">
        <v>1813</v>
      </c>
      <c r="N166" s="503">
        <v>2822</v>
      </c>
      <c r="O166" s="503">
        <v>8151</v>
      </c>
    </row>
    <row r="167" spans="4:15">
      <c r="D167" s="291" t="s">
        <v>523</v>
      </c>
      <c r="G167" s="505">
        <v>17372</v>
      </c>
      <c r="H167" s="505">
        <v>13713</v>
      </c>
      <c r="I167" s="505">
        <v>13740</v>
      </c>
      <c r="J167" s="505">
        <v>11785</v>
      </c>
      <c r="K167" s="503">
        <v>2375</v>
      </c>
      <c r="L167" s="503">
        <v>4271</v>
      </c>
      <c r="M167" s="503">
        <v>9877</v>
      </c>
      <c r="N167" s="503">
        <v>9940</v>
      </c>
      <c r="O167" s="503">
        <v>18555</v>
      </c>
    </row>
    <row r="168" spans="4:15">
      <c r="D168" s="291" t="s">
        <v>517</v>
      </c>
      <c r="G168" s="505">
        <v>0</v>
      </c>
      <c r="H168" s="505">
        <v>0</v>
      </c>
      <c r="I168" s="505">
        <v>0</v>
      </c>
      <c r="J168" s="505">
        <v>0</v>
      </c>
      <c r="K168" s="503">
        <v>0</v>
      </c>
      <c r="L168" s="503">
        <v>-4355</v>
      </c>
      <c r="M168" s="503">
        <v>-5275</v>
      </c>
      <c r="N168" s="503">
        <v>-15525</v>
      </c>
      <c r="O168" s="503">
        <v>-4399</v>
      </c>
    </row>
    <row r="169" spans="4:15">
      <c r="D169" s="351" t="s">
        <v>24</v>
      </c>
      <c r="G169" s="503">
        <v>0</v>
      </c>
      <c r="H169" s="503">
        <v>0</v>
      </c>
      <c r="I169" s="503">
        <v>0</v>
      </c>
      <c r="J169" s="503">
        <v>0</v>
      </c>
      <c r="K169" s="503"/>
      <c r="L169" s="503"/>
      <c r="M169" s="503"/>
      <c r="N169" s="503"/>
      <c r="O169" s="503"/>
    </row>
    <row r="170" spans="4:15">
      <c r="D170" s="351" t="s">
        <v>1800</v>
      </c>
      <c r="G170" s="503">
        <v>0</v>
      </c>
      <c r="H170" s="503">
        <v>0</v>
      </c>
      <c r="I170" s="503">
        <v>0</v>
      </c>
      <c r="J170" s="503">
        <v>0</v>
      </c>
      <c r="K170" s="503">
        <v>-117</v>
      </c>
      <c r="L170" s="503"/>
      <c r="M170" s="503"/>
      <c r="N170" s="503"/>
      <c r="O170" s="505">
        <v>-58</v>
      </c>
    </row>
    <row r="171" spans="4:15">
      <c r="D171" s="291" t="s">
        <v>326</v>
      </c>
      <c r="G171" s="505">
        <v>0</v>
      </c>
      <c r="H171" s="505">
        <v>0</v>
      </c>
      <c r="I171" s="505">
        <v>688</v>
      </c>
      <c r="J171" s="505">
        <v>0</v>
      </c>
      <c r="K171" s="503"/>
      <c r="L171" s="503"/>
      <c r="M171" s="503"/>
      <c r="N171" s="503"/>
      <c r="O171" s="503"/>
    </row>
    <row r="172" spans="4:15">
      <c r="D172" s="291" t="s">
        <v>1225</v>
      </c>
      <c r="G172" s="528">
        <v>0</v>
      </c>
      <c r="H172" s="528">
        <v>0</v>
      </c>
      <c r="I172" s="528">
        <v>0</v>
      </c>
      <c r="J172" s="528">
        <v>0</v>
      </c>
      <c r="K172" s="507">
        <v>9109</v>
      </c>
      <c r="L172" s="507">
        <v>4581</v>
      </c>
      <c r="M172" s="507">
        <v>9071</v>
      </c>
      <c r="N172" s="507">
        <v>13633</v>
      </c>
      <c r="O172" s="528">
        <v>14658</v>
      </c>
    </row>
    <row r="173" spans="4:15" ht="6.75" customHeight="1">
      <c r="D173" s="289"/>
      <c r="G173" s="505"/>
      <c r="H173" s="505"/>
      <c r="I173" s="505"/>
      <c r="J173" s="505"/>
      <c r="K173" s="505"/>
      <c r="L173" s="505"/>
      <c r="M173" s="505"/>
      <c r="N173" s="505"/>
      <c r="O173" s="505"/>
    </row>
    <row r="174" spans="4:15">
      <c r="D174" s="293"/>
      <c r="G174" s="509">
        <v>415390</v>
      </c>
      <c r="H174" s="509">
        <v>474769</v>
      </c>
      <c r="I174" s="509">
        <v>559679</v>
      </c>
      <c r="J174" s="509">
        <v>632120</v>
      </c>
      <c r="K174" s="509">
        <f>SUM(K148:K172)</f>
        <v>692575</v>
      </c>
      <c r="L174" s="509">
        <v>200818</v>
      </c>
      <c r="M174" s="509">
        <v>380838</v>
      </c>
      <c r="N174" s="509">
        <v>581339</v>
      </c>
      <c r="O174" s="509">
        <f>SUM(O148:O172)</f>
        <v>758931</v>
      </c>
    </row>
    <row r="175" spans="4:15">
      <c r="D175" s="294" t="s">
        <v>45</v>
      </c>
      <c r="G175" s="511"/>
      <c r="H175" s="511"/>
      <c r="I175" s="511"/>
      <c r="J175" s="511"/>
      <c r="K175" s="511"/>
      <c r="L175" s="511"/>
      <c r="M175" s="511"/>
      <c r="N175" s="511"/>
      <c r="O175" s="511"/>
    </row>
    <row r="176" spans="4:15">
      <c r="D176" s="294" t="s">
        <v>46</v>
      </c>
      <c r="G176" s="511"/>
      <c r="H176" s="511"/>
      <c r="I176" s="511"/>
      <c r="J176" s="511"/>
      <c r="K176" s="511"/>
      <c r="L176" s="511"/>
      <c r="M176" s="511"/>
      <c r="N176" s="511"/>
      <c r="O176" s="511"/>
    </row>
    <row r="177" spans="4:17">
      <c r="D177" s="295" t="s">
        <v>6</v>
      </c>
      <c r="G177" s="503">
        <v>-49831</v>
      </c>
      <c r="H177" s="503">
        <v>-48029</v>
      </c>
      <c r="I177" s="503">
        <v>-59711</v>
      </c>
      <c r="J177" s="503">
        <v>-58784</v>
      </c>
      <c r="K177" s="503">
        <v>-12617</v>
      </c>
      <c r="L177" s="503">
        <v>-19852</v>
      </c>
      <c r="M177" s="503">
        <v>-7991</v>
      </c>
      <c r="N177" s="503">
        <v>-23954</v>
      </c>
      <c r="O177" s="503">
        <v>-14767</v>
      </c>
    </row>
    <row r="178" spans="4:17">
      <c r="D178" s="295" t="s">
        <v>8</v>
      </c>
      <c r="G178" s="503">
        <v>663</v>
      </c>
      <c r="H178" s="503">
        <v>-3335</v>
      </c>
      <c r="I178" s="503">
        <v>-1065</v>
      </c>
      <c r="J178" s="503">
        <v>300</v>
      </c>
      <c r="K178" s="503">
        <v>1013</v>
      </c>
      <c r="L178" s="503">
        <v>353</v>
      </c>
      <c r="M178" s="503">
        <v>233</v>
      </c>
      <c r="N178" s="503">
        <v>369</v>
      </c>
      <c r="O178" s="503">
        <v>447</v>
      </c>
    </row>
    <row r="179" spans="4:17">
      <c r="D179" s="295" t="s">
        <v>318</v>
      </c>
      <c r="G179" s="503">
        <v>-96</v>
      </c>
      <c r="H179" s="503">
        <v>-190</v>
      </c>
      <c r="I179" s="503">
        <v>-151</v>
      </c>
      <c r="J179" s="503">
        <v>-100</v>
      </c>
      <c r="K179" s="503">
        <v>-33</v>
      </c>
      <c r="L179" s="503">
        <v>-8</v>
      </c>
      <c r="M179" s="503">
        <v>-8</v>
      </c>
      <c r="N179" s="503">
        <v>-57</v>
      </c>
      <c r="O179" s="503">
        <v>-82</v>
      </c>
    </row>
    <row r="180" spans="4:17">
      <c r="D180" s="295" t="s">
        <v>493</v>
      </c>
      <c r="G180" s="503">
        <v>-486</v>
      </c>
      <c r="H180" s="503">
        <v>700</v>
      </c>
      <c r="I180" s="503">
        <v>-220</v>
      </c>
      <c r="J180" s="503">
        <v>-2100</v>
      </c>
      <c r="K180" s="503">
        <v>6244</v>
      </c>
      <c r="L180" s="503">
        <v>6817</v>
      </c>
      <c r="M180" s="503">
        <v>16994</v>
      </c>
      <c r="N180" s="503">
        <v>23490</v>
      </c>
      <c r="O180" s="503">
        <v>27676</v>
      </c>
    </row>
    <row r="181" spans="4:17">
      <c r="D181" s="289" t="s">
        <v>14</v>
      </c>
      <c r="G181" s="503">
        <v>-2587</v>
      </c>
      <c r="H181" s="503">
        <v>2169</v>
      </c>
      <c r="I181" s="503">
        <v>-286</v>
      </c>
      <c r="J181" s="503">
        <v>-5299</v>
      </c>
      <c r="K181" s="503">
        <v>2062</v>
      </c>
      <c r="L181" s="503">
        <v>16</v>
      </c>
      <c r="M181" s="503">
        <v>-963</v>
      </c>
      <c r="N181" s="503">
        <v>-3736</v>
      </c>
      <c r="O181" s="503">
        <v>-5703</v>
      </c>
    </row>
    <row r="182" spans="4:17" ht="8.25" customHeight="1">
      <c r="D182" s="296"/>
      <c r="G182" s="503"/>
      <c r="H182" s="503"/>
      <c r="I182" s="503"/>
      <c r="J182" s="503"/>
      <c r="K182" s="503"/>
      <c r="L182" s="503"/>
      <c r="M182" s="503"/>
      <c r="N182" s="503"/>
      <c r="O182" s="503"/>
    </row>
    <row r="183" spans="4:17">
      <c r="D183" s="294" t="s">
        <v>48</v>
      </c>
      <c r="G183" s="503"/>
      <c r="H183" s="503"/>
      <c r="I183" s="503"/>
      <c r="J183" s="503"/>
      <c r="K183" s="503"/>
      <c r="L183" s="503"/>
      <c r="M183" s="503"/>
      <c r="N183" s="503"/>
      <c r="O183" s="503"/>
    </row>
    <row r="184" spans="4:17">
      <c r="D184" s="289" t="s">
        <v>3</v>
      </c>
      <c r="G184" s="503">
        <v>7305</v>
      </c>
      <c r="H184" s="503">
        <v>-4314</v>
      </c>
      <c r="I184" s="503">
        <v>2138</v>
      </c>
      <c r="J184" s="503">
        <v>5324</v>
      </c>
      <c r="K184" s="503">
        <v>4007</v>
      </c>
      <c r="L184" s="503">
        <v>-1953</v>
      </c>
      <c r="M184" s="503">
        <v>-2317</v>
      </c>
      <c r="N184" s="503">
        <v>-510</v>
      </c>
      <c r="O184" s="503">
        <v>1444</v>
      </c>
    </row>
    <row r="185" spans="4:17">
      <c r="D185" s="289" t="s">
        <v>5</v>
      </c>
      <c r="G185" s="503">
        <v>193</v>
      </c>
      <c r="H185" s="503">
        <v>3058</v>
      </c>
      <c r="I185" s="503">
        <v>1444</v>
      </c>
      <c r="J185" s="503">
        <v>1379</v>
      </c>
      <c r="K185" s="503">
        <v>-813</v>
      </c>
      <c r="L185" s="503">
        <v>-2186</v>
      </c>
      <c r="M185" s="503">
        <v>-934</v>
      </c>
      <c r="N185" s="503">
        <v>1729</v>
      </c>
      <c r="O185" s="503">
        <v>1134</v>
      </c>
    </row>
    <row r="186" spans="4:17">
      <c r="D186" s="289" t="s">
        <v>7</v>
      </c>
      <c r="G186" s="503">
        <v>-1344</v>
      </c>
      <c r="H186" s="503">
        <v>1712</v>
      </c>
      <c r="I186" s="503">
        <v>652</v>
      </c>
      <c r="J186" s="503">
        <v>2446</v>
      </c>
      <c r="K186" s="503">
        <v>-3607</v>
      </c>
      <c r="L186" s="503">
        <v>-307</v>
      </c>
      <c r="M186" s="503">
        <v>-1213</v>
      </c>
      <c r="N186" s="503">
        <v>686</v>
      </c>
      <c r="O186" s="503">
        <v>2516</v>
      </c>
    </row>
    <row r="187" spans="4:17">
      <c r="D187" s="295" t="s">
        <v>1769</v>
      </c>
      <c r="G187" s="503">
        <v>-1538</v>
      </c>
      <c r="H187" s="503">
        <v>-2321</v>
      </c>
      <c r="I187" s="503">
        <v>-3011</v>
      </c>
      <c r="J187" s="503">
        <v>-1899</v>
      </c>
      <c r="K187" s="503">
        <v>-2923</v>
      </c>
      <c r="L187" s="503">
        <v>-294</v>
      </c>
      <c r="M187" s="503">
        <v>-546</v>
      </c>
      <c r="N187" s="503">
        <v>-1379</v>
      </c>
      <c r="O187" s="503">
        <v>-2066</v>
      </c>
    </row>
    <row r="188" spans="4:17">
      <c r="D188" s="295" t="s">
        <v>16</v>
      </c>
      <c r="G188" s="503">
        <v>-37</v>
      </c>
      <c r="H188" s="503">
        <v>-1648</v>
      </c>
      <c r="I188" s="503">
        <v>-2892</v>
      </c>
      <c r="J188" s="503">
        <v>-1296</v>
      </c>
      <c r="K188" s="503">
        <v>-4666</v>
      </c>
      <c r="L188" s="503">
        <v>448</v>
      </c>
      <c r="M188" s="503">
        <v>734</v>
      </c>
      <c r="N188" s="503">
        <v>1967</v>
      </c>
      <c r="O188" s="503">
        <v>2548</v>
      </c>
    </row>
    <row r="189" spans="4:17" ht="3" customHeight="1">
      <c r="D189" s="296"/>
      <c r="G189" s="503"/>
      <c r="H189" s="503"/>
      <c r="I189" s="503"/>
      <c r="J189" s="503"/>
      <c r="K189" s="503"/>
      <c r="L189" s="503"/>
      <c r="M189" s="503"/>
      <c r="N189" s="503"/>
      <c r="O189" s="503"/>
    </row>
    <row r="190" spans="4:17">
      <c r="D190" s="289" t="s">
        <v>1749</v>
      </c>
      <c r="G190" s="503">
        <v>-52332</v>
      </c>
      <c r="H190" s="503">
        <v>-56082</v>
      </c>
      <c r="I190" s="503">
        <v>-99789</v>
      </c>
      <c r="J190" s="503">
        <v>-114514</v>
      </c>
      <c r="K190" s="503">
        <v>-73357</v>
      </c>
      <c r="L190" s="503">
        <v>-43457</v>
      </c>
      <c r="M190" s="503">
        <v>-43834</v>
      </c>
      <c r="N190" s="503">
        <v>-113683</v>
      </c>
      <c r="O190" s="503">
        <v>-113956</v>
      </c>
    </row>
    <row r="191" spans="4:17">
      <c r="D191" s="289" t="s">
        <v>1794</v>
      </c>
      <c r="G191" s="503">
        <v>0</v>
      </c>
      <c r="H191" s="503">
        <v>0</v>
      </c>
      <c r="I191" s="503">
        <v>0</v>
      </c>
      <c r="J191" s="503">
        <v>0</v>
      </c>
      <c r="K191" s="503">
        <v>-9109</v>
      </c>
      <c r="L191" s="503"/>
      <c r="M191" s="503"/>
      <c r="N191" s="503"/>
      <c r="O191" s="503">
        <v>-14659</v>
      </c>
      <c r="Q191" s="409"/>
    </row>
    <row r="192" spans="4:17">
      <c r="D192" s="289" t="s">
        <v>51</v>
      </c>
      <c r="G192" s="528">
        <v>-84477</v>
      </c>
      <c r="H192" s="528">
        <v>-77107</v>
      </c>
      <c r="I192" s="528">
        <v>-125048</v>
      </c>
      <c r="J192" s="528">
        <v>-129600</v>
      </c>
      <c r="K192" s="507">
        <v>-174312</v>
      </c>
      <c r="L192" s="507">
        <v>-47585</v>
      </c>
      <c r="M192" s="507">
        <v>-94241</v>
      </c>
      <c r="N192" s="507">
        <v>-132254</v>
      </c>
      <c r="O192" s="528">
        <v>-172640</v>
      </c>
      <c r="Q192" s="409"/>
    </row>
    <row r="193" spans="4:15" ht="7.5" customHeight="1">
      <c r="D193" s="296"/>
      <c r="G193" s="505">
        <v>0</v>
      </c>
      <c r="H193" s="505">
        <v>0</v>
      </c>
      <c r="I193" s="505">
        <v>0</v>
      </c>
      <c r="J193" s="505">
        <v>0</v>
      </c>
      <c r="K193" s="505"/>
      <c r="L193" s="505"/>
      <c r="M193" s="505"/>
      <c r="N193" s="505"/>
      <c r="O193" s="505"/>
    </row>
    <row r="194" spans="4:15">
      <c r="D194" s="297" t="s">
        <v>52</v>
      </c>
      <c r="G194" s="527">
        <v>230823</v>
      </c>
      <c r="H194" s="527">
        <v>289382</v>
      </c>
      <c r="I194" s="527">
        <v>271740</v>
      </c>
      <c r="J194" s="527">
        <v>327977</v>
      </c>
      <c r="K194" s="512">
        <f>SUM(K174:K192)</f>
        <v>424464</v>
      </c>
      <c r="L194" s="512">
        <v>92810</v>
      </c>
      <c r="M194" s="512">
        <v>246752</v>
      </c>
      <c r="N194" s="512">
        <v>334007</v>
      </c>
      <c r="O194" s="527">
        <f>SUM(O174:O192)</f>
        <v>470823</v>
      </c>
    </row>
    <row r="195" spans="4:15" ht="9" customHeight="1">
      <c r="D195" s="298"/>
      <c r="G195" s="514"/>
      <c r="H195" s="514"/>
      <c r="I195" s="514"/>
      <c r="J195" s="514"/>
      <c r="K195" s="514"/>
      <c r="L195" s="514"/>
      <c r="M195" s="514"/>
      <c r="N195" s="514"/>
      <c r="O195" s="514"/>
    </row>
    <row r="196" spans="4:15">
      <c r="D196" s="299" t="s">
        <v>53</v>
      </c>
      <c r="G196" s="503"/>
      <c r="H196" s="503"/>
      <c r="I196" s="503"/>
      <c r="J196" s="503"/>
      <c r="K196" s="503"/>
      <c r="L196" s="503"/>
      <c r="M196" s="503"/>
      <c r="N196" s="503"/>
      <c r="O196" s="503"/>
    </row>
    <row r="197" spans="4:15">
      <c r="D197" s="296" t="s">
        <v>564</v>
      </c>
      <c r="G197" s="503">
        <v>-431666</v>
      </c>
      <c r="H197" s="503">
        <v>86113</v>
      </c>
      <c r="I197" s="503">
        <v>37962</v>
      </c>
      <c r="J197" s="503">
        <v>419440</v>
      </c>
      <c r="K197" s="503">
        <v>-247783</v>
      </c>
      <c r="L197" s="503">
        <v>-40095</v>
      </c>
      <c r="M197" s="503">
        <v>-128771</v>
      </c>
      <c r="N197" s="503">
        <v>233783</v>
      </c>
      <c r="O197" s="503">
        <v>-554730</v>
      </c>
    </row>
    <row r="198" spans="4:15">
      <c r="D198" s="296" t="s">
        <v>1737</v>
      </c>
      <c r="G198" s="505">
        <v>5086</v>
      </c>
      <c r="H198" s="505">
        <v>8978</v>
      </c>
      <c r="I198" s="505">
        <v>46907</v>
      </c>
      <c r="J198" s="505">
        <v>42671</v>
      </c>
      <c r="K198" s="503">
        <v>8390</v>
      </c>
      <c r="L198" s="503">
        <v>2629</v>
      </c>
      <c r="M198" s="503">
        <v>8739</v>
      </c>
      <c r="N198" s="503">
        <v>30347</v>
      </c>
      <c r="O198" s="503">
        <v>31587</v>
      </c>
    </row>
    <row r="199" spans="4:15">
      <c r="D199" s="296" t="s">
        <v>570</v>
      </c>
      <c r="G199" s="505">
        <v>0</v>
      </c>
      <c r="H199" s="505">
        <v>-173</v>
      </c>
      <c r="I199" s="505">
        <v>-904</v>
      </c>
      <c r="J199" s="505">
        <v>-1183</v>
      </c>
      <c r="K199" s="503">
        <v>-1372</v>
      </c>
      <c r="L199" s="503">
        <v>-5</v>
      </c>
      <c r="M199" s="503">
        <v>-6</v>
      </c>
      <c r="N199" s="503">
        <v>-5</v>
      </c>
      <c r="O199" s="503">
        <v>-923</v>
      </c>
    </row>
    <row r="200" spans="4:15">
      <c r="D200" s="296" t="s">
        <v>528</v>
      </c>
      <c r="G200" s="528">
        <v>-103519</v>
      </c>
      <c r="H200" s="528">
        <v>-149939</v>
      </c>
      <c r="I200" s="528">
        <v>-146892</v>
      </c>
      <c r="J200" s="528">
        <v>-232593</v>
      </c>
      <c r="K200" s="507">
        <v>-260028</v>
      </c>
      <c r="L200" s="507">
        <v>-44873</v>
      </c>
      <c r="M200" s="507">
        <v>-97877</v>
      </c>
      <c r="N200" s="507">
        <v>-151361</v>
      </c>
      <c r="O200" s="528">
        <v>-206775</v>
      </c>
    </row>
    <row r="201" spans="4:15" ht="10.5" customHeight="1">
      <c r="D201" s="299"/>
      <c r="G201" s="505">
        <v>0</v>
      </c>
      <c r="H201" s="505">
        <v>0</v>
      </c>
      <c r="I201" s="505">
        <v>0</v>
      </c>
      <c r="J201" s="505">
        <v>0</v>
      </c>
      <c r="K201" s="505"/>
      <c r="L201" s="505"/>
      <c r="M201" s="505"/>
      <c r="N201" s="505"/>
      <c r="O201" s="505"/>
    </row>
    <row r="202" spans="4:15">
      <c r="D202" s="300" t="s">
        <v>506</v>
      </c>
      <c r="G202" s="527">
        <v>-530099</v>
      </c>
      <c r="H202" s="527">
        <v>-55021</v>
      </c>
      <c r="I202" s="527">
        <v>-62927</v>
      </c>
      <c r="J202" s="527">
        <v>228335</v>
      </c>
      <c r="K202" s="517">
        <f>SUM(K197:K200)</f>
        <v>-500793</v>
      </c>
      <c r="L202" s="517">
        <v>-82344</v>
      </c>
      <c r="M202" s="517">
        <v>-217915</v>
      </c>
      <c r="N202" s="517">
        <v>112764</v>
      </c>
      <c r="O202" s="527">
        <f>SUM(O197:O200)</f>
        <v>-730841</v>
      </c>
    </row>
    <row r="203" spans="4:15" ht="6.75" customHeight="1">
      <c r="D203" s="299"/>
      <c r="G203" s="503"/>
      <c r="H203" s="503"/>
      <c r="I203" s="503"/>
      <c r="J203" s="503"/>
      <c r="K203" s="503"/>
      <c r="L203" s="503"/>
      <c r="M203" s="503"/>
      <c r="N203" s="503"/>
      <c r="O203" s="503"/>
    </row>
    <row r="204" spans="4:15">
      <c r="D204" s="301" t="s">
        <v>70</v>
      </c>
      <c r="G204" s="503"/>
      <c r="H204" s="503"/>
      <c r="I204" s="503"/>
      <c r="J204" s="503"/>
      <c r="K204" s="503"/>
      <c r="L204" s="503"/>
      <c r="M204" s="503"/>
      <c r="N204" s="503"/>
      <c r="O204" s="503"/>
    </row>
    <row r="205" spans="4:15">
      <c r="D205" s="296" t="s">
        <v>568</v>
      </c>
      <c r="G205" s="503">
        <v>450000</v>
      </c>
      <c r="H205" s="503">
        <v>0</v>
      </c>
      <c r="I205" s="503">
        <v>0</v>
      </c>
      <c r="J205" s="503">
        <v>0</v>
      </c>
      <c r="K205" s="503">
        <v>437500</v>
      </c>
      <c r="L205" s="503"/>
      <c r="M205" s="503"/>
      <c r="N205" s="503"/>
      <c r="O205" s="503">
        <v>900000</v>
      </c>
    </row>
    <row r="206" spans="4:15">
      <c r="D206" s="296" t="s">
        <v>565</v>
      </c>
      <c r="G206" s="503">
        <v>-7952</v>
      </c>
      <c r="H206" s="503">
        <v>0</v>
      </c>
      <c r="I206" s="503">
        <v>0</v>
      </c>
      <c r="J206" s="503">
        <v>0</v>
      </c>
      <c r="K206" s="503">
        <v>-1634</v>
      </c>
      <c r="L206" s="503"/>
      <c r="M206" s="503"/>
      <c r="N206" s="503"/>
      <c r="O206" s="503">
        <v>-7176</v>
      </c>
    </row>
    <row r="207" spans="4:15">
      <c r="D207" s="296" t="s">
        <v>566</v>
      </c>
      <c r="G207" s="503">
        <v>-137571</v>
      </c>
      <c r="H207" s="503">
        <v>-311192</v>
      </c>
      <c r="I207" s="503">
        <v>-64405</v>
      </c>
      <c r="J207" s="503">
        <v>-179113</v>
      </c>
      <c r="K207" s="503">
        <v>-179801</v>
      </c>
      <c r="L207" s="503"/>
      <c r="M207" s="503">
        <v>-2343</v>
      </c>
      <c r="N207" s="503">
        <v>-154293</v>
      </c>
      <c r="O207" s="503">
        <v>-156567</v>
      </c>
    </row>
    <row r="208" spans="4:15">
      <c r="D208" s="296" t="s">
        <v>78</v>
      </c>
      <c r="G208" s="503">
        <v>0</v>
      </c>
      <c r="H208" s="503">
        <v>219212</v>
      </c>
      <c r="I208" s="503">
        <v>0</v>
      </c>
      <c r="J208" s="503">
        <v>0</v>
      </c>
      <c r="K208" s="503"/>
      <c r="L208" s="503"/>
      <c r="M208" s="503"/>
      <c r="N208" s="503"/>
      <c r="O208" s="503"/>
    </row>
    <row r="209" spans="4:15">
      <c r="D209" s="296" t="s">
        <v>76</v>
      </c>
      <c r="G209" s="503">
        <v>0</v>
      </c>
      <c r="H209" s="503">
        <v>-26293</v>
      </c>
      <c r="I209" s="503">
        <v>0</v>
      </c>
      <c r="J209" s="503">
        <v>0</v>
      </c>
      <c r="K209" s="503"/>
      <c r="L209" s="503"/>
      <c r="M209" s="503"/>
      <c r="N209" s="503"/>
      <c r="O209" s="503"/>
    </row>
    <row r="210" spans="4:15">
      <c r="D210" s="296" t="s">
        <v>73</v>
      </c>
      <c r="G210" s="503">
        <v>0</v>
      </c>
      <c r="H210" s="503">
        <v>0</v>
      </c>
      <c r="I210" s="503">
        <v>0</v>
      </c>
      <c r="J210" s="503">
        <v>0</v>
      </c>
      <c r="K210" s="503">
        <v>0</v>
      </c>
      <c r="L210" s="503"/>
      <c r="M210" s="503"/>
      <c r="N210" s="503">
        <v>-9851</v>
      </c>
      <c r="O210" s="503">
        <v>-9850</v>
      </c>
    </row>
    <row r="211" spans="4:15">
      <c r="D211" s="296" t="s">
        <v>1185</v>
      </c>
      <c r="G211" s="503">
        <v>0</v>
      </c>
      <c r="H211" s="503">
        <v>0</v>
      </c>
      <c r="I211" s="503">
        <v>0</v>
      </c>
      <c r="J211" s="503">
        <v>0</v>
      </c>
      <c r="K211" s="503">
        <v>-13289</v>
      </c>
      <c r="L211" s="503">
        <v>-9237</v>
      </c>
      <c r="M211" s="503">
        <v>-18854</v>
      </c>
      <c r="N211" s="503">
        <v>-28189</v>
      </c>
      <c r="O211" s="503">
        <v>-23382</v>
      </c>
    </row>
    <row r="212" spans="4:15">
      <c r="D212" s="296" t="s">
        <v>75</v>
      </c>
      <c r="G212" s="503">
        <v>-6874</v>
      </c>
      <c r="H212" s="503">
        <v>-117725</v>
      </c>
      <c r="I212" s="503">
        <v>-144884</v>
      </c>
      <c r="J212" s="503">
        <v>-375498</v>
      </c>
      <c r="K212" s="503">
        <v>-167360</v>
      </c>
      <c r="L212" s="503"/>
      <c r="M212" s="503"/>
      <c r="N212" s="503">
        <v>-255584</v>
      </c>
      <c r="O212" s="503">
        <v>-442873</v>
      </c>
    </row>
    <row r="213" spans="4:15">
      <c r="D213" s="296" t="s">
        <v>332</v>
      </c>
      <c r="G213" s="503">
        <v>1645</v>
      </c>
      <c r="H213" s="503">
        <v>1486</v>
      </c>
      <c r="I213" s="503">
        <v>405</v>
      </c>
      <c r="J213" s="503">
        <v>181</v>
      </c>
      <c r="K213" s="503">
        <v>1454</v>
      </c>
      <c r="L213" s="503"/>
      <c r="M213" s="503">
        <v>657</v>
      </c>
      <c r="N213" s="503">
        <v>657</v>
      </c>
      <c r="O213" s="503">
        <v>1250</v>
      </c>
    </row>
    <row r="214" spans="4:15" ht="6.75" customHeight="1">
      <c r="D214" s="296"/>
      <c r="G214" s="503"/>
      <c r="H214" s="503"/>
      <c r="I214" s="503"/>
      <c r="J214" s="503"/>
      <c r="K214" s="503"/>
      <c r="L214" s="503"/>
      <c r="M214" s="503"/>
      <c r="N214" s="503"/>
      <c r="O214" s="503"/>
    </row>
    <row r="215" spans="4:15">
      <c r="D215" s="297" t="s">
        <v>79</v>
      </c>
      <c r="G215" s="527">
        <v>299248</v>
      </c>
      <c r="H215" s="527">
        <v>-234512</v>
      </c>
      <c r="I215" s="527">
        <v>-208884</v>
      </c>
      <c r="J215" s="527">
        <v>-554430</v>
      </c>
      <c r="K215" s="517">
        <f>SUM(K205:K213)</f>
        <v>76870</v>
      </c>
      <c r="L215" s="517">
        <v>-9237</v>
      </c>
      <c r="M215" s="517">
        <v>-20540</v>
      </c>
      <c r="N215" s="517">
        <v>-447260</v>
      </c>
      <c r="O215" s="527">
        <f>SUM(O205:O213)</f>
        <v>261402</v>
      </c>
    </row>
    <row r="216" spans="4:15" ht="6.75" customHeight="1">
      <c r="D216" s="299"/>
      <c r="G216" s="505"/>
      <c r="H216" s="505"/>
      <c r="I216" s="505"/>
      <c r="J216" s="505"/>
      <c r="K216" s="505"/>
      <c r="L216" s="505"/>
      <c r="M216" s="505"/>
      <c r="N216" s="505"/>
      <c r="O216" s="505"/>
    </row>
    <row r="217" spans="4:15" ht="13.5" thickBot="1">
      <c r="D217" s="303" t="s">
        <v>80</v>
      </c>
      <c r="G217" s="519">
        <v>-28</v>
      </c>
      <c r="H217" s="519">
        <v>-151</v>
      </c>
      <c r="I217" s="519">
        <v>-71</v>
      </c>
      <c r="J217" s="519">
        <v>1882</v>
      </c>
      <c r="K217" s="519">
        <f>SUM(K215,K202,K194)</f>
        <v>541</v>
      </c>
      <c r="L217" s="519">
        <v>1229</v>
      </c>
      <c r="M217" s="519">
        <v>8297</v>
      </c>
      <c r="N217" s="519">
        <v>-489</v>
      </c>
      <c r="O217" s="519">
        <f>SUM(O215,O202,O194)</f>
        <v>1384</v>
      </c>
    </row>
    <row r="218" spans="4:15" ht="10.5" customHeight="1" thickTop="1">
      <c r="D218" s="299"/>
      <c r="G218" s="505"/>
      <c r="H218" s="505"/>
      <c r="I218" s="505"/>
      <c r="J218" s="505"/>
      <c r="K218" s="505"/>
      <c r="L218" s="505"/>
      <c r="M218" s="505"/>
      <c r="N218" s="505"/>
      <c r="O218" s="505"/>
    </row>
    <row r="219" spans="4:15">
      <c r="D219" s="199" t="s">
        <v>81</v>
      </c>
      <c r="G219" s="332">
        <v>2726</v>
      </c>
      <c r="H219" s="332">
        <v>2698</v>
      </c>
      <c r="I219" s="332">
        <v>2547</v>
      </c>
      <c r="J219" s="332">
        <v>2476</v>
      </c>
      <c r="K219" s="503">
        <v>4358</v>
      </c>
      <c r="L219" s="503">
        <v>4899</v>
      </c>
      <c r="M219" s="503">
        <v>4899</v>
      </c>
      <c r="N219" s="503">
        <v>4899</v>
      </c>
      <c r="O219" s="503">
        <v>4899</v>
      </c>
    </row>
    <row r="220" spans="4:15">
      <c r="D220" s="199" t="s">
        <v>175</v>
      </c>
      <c r="G220" s="529">
        <v>2698</v>
      </c>
      <c r="H220" s="529">
        <v>2547</v>
      </c>
      <c r="I220" s="529">
        <v>2476</v>
      </c>
      <c r="J220" s="529">
        <v>4358</v>
      </c>
      <c r="K220" s="521">
        <v>4899</v>
      </c>
      <c r="L220" s="521">
        <v>6128</v>
      </c>
      <c r="M220" s="521">
        <v>13196</v>
      </c>
      <c r="N220" s="521">
        <v>4410</v>
      </c>
      <c r="O220" s="654">
        <v>6283</v>
      </c>
    </row>
    <row r="221" spans="4:15" ht="6" customHeight="1">
      <c r="G221" s="276"/>
      <c r="H221" s="276"/>
      <c r="I221" s="276"/>
      <c r="J221" s="276"/>
      <c r="K221" s="276"/>
      <c r="L221" s="276"/>
      <c r="M221" s="276"/>
      <c r="N221" s="276"/>
      <c r="O221" s="648"/>
    </row>
    <row r="222" spans="4:15" ht="13.5" thickBot="1">
      <c r="D222" s="304" t="s">
        <v>80</v>
      </c>
      <c r="G222" s="519">
        <v>-28</v>
      </c>
      <c r="H222" s="519">
        <v>-151</v>
      </c>
      <c r="I222" s="519">
        <v>-71</v>
      </c>
      <c r="J222" s="519">
        <v>1882</v>
      </c>
      <c r="K222" s="519">
        <f>K220-K219</f>
        <v>541</v>
      </c>
      <c r="L222" s="519">
        <v>1229</v>
      </c>
      <c r="M222" s="519">
        <v>8297</v>
      </c>
      <c r="N222" s="519">
        <v>-489</v>
      </c>
      <c r="O222" s="519">
        <f>O220-O219</f>
        <v>1384</v>
      </c>
    </row>
    <row r="223" spans="4:15" ht="13.5" thickTop="1"/>
  </sheetData>
  <mergeCells count="1">
    <mergeCell ref="D96:E96"/>
  </mergeCells>
  <conditionalFormatting sqref="G12:I12">
    <cfRule type="expression" dxfId="22" priority="4">
      <formula>#REF!="*"</formula>
    </cfRule>
  </conditionalFormatting>
  <conditionalFormatting sqref="G6:O6">
    <cfRule type="expression" dxfId="21" priority="2">
      <formula>#REF!="*"</formula>
    </cfRule>
  </conditionalFormatting>
  <conditionalFormatting sqref="G7:O7">
    <cfRule type="expression" dxfId="20" priority="11">
      <formula>G$1="*"</formula>
    </cfRule>
  </conditionalFormatting>
  <conditionalFormatting sqref="J12">
    <cfRule type="expression" dxfId="19" priority="3">
      <formula>I$1="*"</formula>
    </cfRule>
  </conditionalFormatting>
  <conditionalFormatting sqref="K18:N18">
    <cfRule type="expression" dxfId="18" priority="9">
      <formula>#REF!="*"</formula>
    </cfRule>
  </conditionalFormatting>
  <conditionalFormatting sqref="K12:O12 O17:O18 K21:O21">
    <cfRule type="expression" dxfId="17" priority="1">
      <formula>#REF!="*"</formula>
    </cfRule>
  </conditionalFormatting>
  <conditionalFormatting sqref="K41:O41 K57:O57 K77:O77 K85:O85">
    <cfRule type="expression" dxfId="16" priority="10">
      <formula>#REF!="*"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D213:F218 E211:F211 D220:F222 D219:F219 E212:F212" unlockedFormula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D573D-AD29-48D3-AB8C-6B1AA93A0A1C}">
  <sheetPr codeName="Planilha14">
    <tabColor rgb="FF00B050"/>
  </sheetPr>
  <dimension ref="B1:V205"/>
  <sheetViews>
    <sheetView showGridLines="0" zoomScale="80" zoomScaleNormal="80" workbookViewId="0">
      <pane xSplit="5" ySplit="5" topLeftCell="F171" activePane="bottomRight" state="frozen"/>
      <selection activeCell="AC5" sqref="AC5"/>
      <selection pane="topRight" activeCell="AC5" sqref="AC5"/>
      <selection pane="bottomLeft" activeCell="AC5" sqref="AC5"/>
      <selection pane="bottomRight" activeCell="O174" sqref="O174"/>
    </sheetView>
  </sheetViews>
  <sheetFormatPr defaultColWidth="9.140625" defaultRowHeight="12.75"/>
  <cols>
    <col min="1" max="1" width="1.42578125" style="199" customWidth="1"/>
    <col min="2" max="2" width="36" style="199" hidden="1" customWidth="1"/>
    <col min="3" max="3" width="2" style="199" hidden="1" customWidth="1"/>
    <col min="4" max="4" width="71.5703125" style="199" bestFit="1" customWidth="1"/>
    <col min="5" max="5" width="0.85546875" style="201" customWidth="1"/>
    <col min="6" max="6" width="0.85546875" style="199" customWidth="1"/>
    <col min="7" max="10" width="15.28515625" style="199" customWidth="1"/>
    <col min="11" max="14" width="12.85546875" style="199" customWidth="1"/>
    <col min="15" max="15" width="12.85546875" style="643" customWidth="1"/>
    <col min="16" max="20" width="9.140625" style="199"/>
    <col min="21" max="21" width="10.28515625" style="199" customWidth="1"/>
    <col min="22" max="22" width="10.5703125" style="199" bestFit="1" customWidth="1"/>
    <col min="23" max="16384" width="9.140625" style="199"/>
  </cols>
  <sheetData>
    <row r="1" spans="2:22" ht="17.25" customHeight="1"/>
    <row r="2" spans="2:22" ht="21.75" customHeight="1"/>
    <row r="3" spans="2:22" hidden="1"/>
    <row r="4" spans="2:22">
      <c r="L4" s="634" t="s">
        <v>1819</v>
      </c>
      <c r="M4" s="616"/>
      <c r="N4" s="616"/>
      <c r="O4" s="658"/>
    </row>
    <row r="5" spans="2:22" ht="39.950000000000003" customHeight="1" thickBot="1">
      <c r="B5" s="366" t="s">
        <v>201</v>
      </c>
      <c r="D5" s="410"/>
      <c r="E5" s="411"/>
      <c r="F5" s="200"/>
      <c r="G5" s="363">
        <v>44196</v>
      </c>
      <c r="H5" s="363">
        <v>44561</v>
      </c>
      <c r="I5" s="363">
        <v>44926</v>
      </c>
      <c r="J5" s="363">
        <v>45291</v>
      </c>
      <c r="K5" s="363" t="s">
        <v>1801</v>
      </c>
      <c r="L5" s="362">
        <v>45747</v>
      </c>
      <c r="M5" s="362">
        <v>45838</v>
      </c>
      <c r="N5" s="362">
        <v>45930</v>
      </c>
      <c r="O5" s="363">
        <v>46022</v>
      </c>
    </row>
    <row r="6" spans="2:22" ht="39.950000000000003" customHeight="1" thickTop="1">
      <c r="D6" s="366" t="s">
        <v>0</v>
      </c>
      <c r="G6" s="329">
        <v>2020</v>
      </c>
      <c r="H6" s="329">
        <v>2021</v>
      </c>
      <c r="I6" s="329">
        <v>2022</v>
      </c>
      <c r="J6" s="329">
        <v>2023</v>
      </c>
      <c r="K6" s="329" t="s">
        <v>1811</v>
      </c>
      <c r="L6" s="274" t="s">
        <v>1546</v>
      </c>
      <c r="M6" s="274" t="s">
        <v>1693</v>
      </c>
      <c r="N6" s="274" t="s">
        <v>1721</v>
      </c>
      <c r="O6" s="329">
        <v>2025</v>
      </c>
    </row>
    <row r="7" spans="2:22">
      <c r="D7" s="278" t="s">
        <v>142</v>
      </c>
      <c r="G7" s="274"/>
      <c r="H7" s="274"/>
      <c r="I7" s="274"/>
      <c r="J7" s="274"/>
      <c r="K7" s="274"/>
      <c r="L7" s="274"/>
      <c r="M7" s="274"/>
      <c r="N7" s="274"/>
      <c r="O7" s="274"/>
      <c r="P7" s="279"/>
      <c r="Q7" s="275">
        <v>2020</v>
      </c>
      <c r="R7" s="275">
        <v>2021</v>
      </c>
      <c r="S7" s="275">
        <v>2022</v>
      </c>
      <c r="T7" s="275">
        <v>2023</v>
      </c>
      <c r="U7" s="275">
        <v>2024</v>
      </c>
      <c r="V7" s="275">
        <v>2025</v>
      </c>
    </row>
    <row r="8" spans="2:22">
      <c r="D8" s="199" t="s">
        <v>116</v>
      </c>
      <c r="G8" s="326">
        <v>218851</v>
      </c>
      <c r="H8" s="326">
        <v>226332</v>
      </c>
      <c r="I8" s="326">
        <v>224685</v>
      </c>
      <c r="J8" s="326">
        <v>235619</v>
      </c>
      <c r="K8" s="326">
        <v>241916</v>
      </c>
      <c r="L8" s="326">
        <v>242393</v>
      </c>
      <c r="M8" s="326">
        <v>247412</v>
      </c>
      <c r="N8" s="326">
        <v>250349</v>
      </c>
      <c r="O8" s="644">
        <v>256869.00000000003</v>
      </c>
      <c r="P8" s="276"/>
      <c r="Q8" s="276">
        <f>G8</f>
        <v>218851</v>
      </c>
      <c r="R8" s="276">
        <f t="shared" ref="R8:U9" si="0">H8</f>
        <v>226332</v>
      </c>
      <c r="S8" s="276">
        <f t="shared" si="0"/>
        <v>224685</v>
      </c>
      <c r="T8" s="276">
        <f t="shared" si="0"/>
        <v>235619</v>
      </c>
      <c r="U8" s="276">
        <f t="shared" si="0"/>
        <v>241916</v>
      </c>
      <c r="V8" s="276">
        <f>O8</f>
        <v>256869.00000000003</v>
      </c>
    </row>
    <row r="9" spans="2:22">
      <c r="D9" s="199" t="s">
        <v>118</v>
      </c>
      <c r="G9" s="326">
        <v>218851</v>
      </c>
      <c r="H9" s="326">
        <v>226332</v>
      </c>
      <c r="I9" s="326">
        <v>224685</v>
      </c>
      <c r="J9" s="326">
        <v>235619</v>
      </c>
      <c r="K9" s="326">
        <v>241916</v>
      </c>
      <c r="L9" s="326">
        <v>242393</v>
      </c>
      <c r="M9" s="326">
        <v>247412</v>
      </c>
      <c r="N9" s="326">
        <v>250349</v>
      </c>
      <c r="O9" s="644">
        <f>O8</f>
        <v>256869.00000000003</v>
      </c>
      <c r="P9" s="276"/>
      <c r="Q9" s="276">
        <f>G9</f>
        <v>218851</v>
      </c>
      <c r="R9" s="276">
        <f t="shared" si="0"/>
        <v>226332</v>
      </c>
      <c r="S9" s="276">
        <f t="shared" si="0"/>
        <v>224685</v>
      </c>
      <c r="T9" s="276">
        <f t="shared" si="0"/>
        <v>235619</v>
      </c>
      <c r="U9" s="276">
        <f t="shared" si="0"/>
        <v>241916</v>
      </c>
      <c r="V9" s="276">
        <f>O9</f>
        <v>256869.00000000003</v>
      </c>
    </row>
    <row r="10" spans="2:22">
      <c r="D10" s="308" t="s">
        <v>115</v>
      </c>
      <c r="G10" s="277">
        <v>437702</v>
      </c>
      <c r="H10" s="277">
        <v>452664</v>
      </c>
      <c r="I10" s="277">
        <v>449370</v>
      </c>
      <c r="J10" s="277">
        <v>471238</v>
      </c>
      <c r="K10" s="277">
        <f>SUM(K8:K9)</f>
        <v>483832</v>
      </c>
      <c r="L10" s="277">
        <f>SUM(L8:L9)</f>
        <v>484786</v>
      </c>
      <c r="M10" s="277">
        <v>494824</v>
      </c>
      <c r="N10" s="277">
        <v>500698</v>
      </c>
      <c r="O10" s="277">
        <f>SUM(O8:O9)</f>
        <v>513738.00000000006</v>
      </c>
      <c r="P10" s="331"/>
      <c r="Q10" s="277">
        <f t="shared" ref="Q10:T10" si="1">SUM(Q8:Q9)</f>
        <v>437702</v>
      </c>
      <c r="R10" s="277">
        <f t="shared" si="1"/>
        <v>452664</v>
      </c>
      <c r="S10" s="277">
        <f t="shared" si="1"/>
        <v>449370</v>
      </c>
      <c r="T10" s="277">
        <f t="shared" si="1"/>
        <v>471238</v>
      </c>
      <c r="U10" s="277">
        <f>SUM(U8:U9)</f>
        <v>483832</v>
      </c>
      <c r="V10" s="277">
        <f>SUM(V8:V9)</f>
        <v>513738.00000000006</v>
      </c>
    </row>
    <row r="11" spans="2:22">
      <c r="G11" s="229"/>
      <c r="H11" s="229"/>
      <c r="I11" s="229"/>
      <c r="J11" s="229"/>
      <c r="K11" s="229"/>
      <c r="L11" s="229"/>
      <c r="M11" s="229"/>
      <c r="N11" s="229"/>
      <c r="O11" s="645"/>
      <c r="P11" s="229"/>
      <c r="Q11" s="229"/>
      <c r="R11" s="229"/>
      <c r="S11" s="229"/>
      <c r="T11" s="229"/>
    </row>
    <row r="12" spans="2:22" ht="14.25">
      <c r="D12" s="278" t="s">
        <v>1543</v>
      </c>
      <c r="G12" s="329">
        <v>2020</v>
      </c>
      <c r="H12" s="329">
        <v>2021</v>
      </c>
      <c r="I12" s="329">
        <v>2022</v>
      </c>
      <c r="J12" s="329">
        <v>2023</v>
      </c>
      <c r="K12" s="329" t="s">
        <v>1811</v>
      </c>
      <c r="L12" s="274" t="str">
        <f>L$6</f>
        <v>1T25</v>
      </c>
      <c r="M12" s="274" t="s">
        <v>1693</v>
      </c>
      <c r="N12" s="274" t="s">
        <v>1721</v>
      </c>
      <c r="O12" s="329">
        <v>2025</v>
      </c>
      <c r="P12" s="279"/>
      <c r="Q12" s="275">
        <v>2020</v>
      </c>
      <c r="R12" s="275">
        <v>2021</v>
      </c>
      <c r="S12" s="275">
        <v>2022</v>
      </c>
      <c r="T12" s="275">
        <v>2023</v>
      </c>
      <c r="U12" s="275">
        <v>2024</v>
      </c>
      <c r="V12" s="275">
        <v>2025</v>
      </c>
    </row>
    <row r="13" spans="2:22">
      <c r="D13" s="199" t="s">
        <v>116</v>
      </c>
      <c r="G13" s="326">
        <v>30583</v>
      </c>
      <c r="H13" s="326">
        <v>31886</v>
      </c>
      <c r="I13" s="326">
        <v>32950</v>
      </c>
      <c r="J13" s="326">
        <v>33418.733</v>
      </c>
      <c r="K13" s="326">
        <v>34381.057999999997</v>
      </c>
      <c r="L13" s="326">
        <v>9472.77</v>
      </c>
      <c r="M13" s="326">
        <v>8575.9029999999984</v>
      </c>
      <c r="N13" s="326">
        <v>8579.499412000001</v>
      </c>
      <c r="O13" s="644">
        <v>35175.805</v>
      </c>
      <c r="P13" s="276"/>
      <c r="Q13" s="276">
        <f>G13</f>
        <v>30583</v>
      </c>
      <c r="R13" s="276">
        <f t="shared" ref="R13:U13" si="2">H13</f>
        <v>31886</v>
      </c>
      <c r="S13" s="276">
        <f t="shared" si="2"/>
        <v>32950</v>
      </c>
      <c r="T13" s="276">
        <f t="shared" si="2"/>
        <v>33418.733</v>
      </c>
      <c r="U13" s="276">
        <f t="shared" si="2"/>
        <v>34381.057999999997</v>
      </c>
      <c r="V13" s="276">
        <f>O13</f>
        <v>35175.805</v>
      </c>
    </row>
    <row r="14" spans="2:22">
      <c r="D14" s="308" t="s">
        <v>115</v>
      </c>
      <c r="G14" s="277">
        <v>30583</v>
      </c>
      <c r="H14" s="277">
        <v>31886</v>
      </c>
      <c r="I14" s="277">
        <v>32950</v>
      </c>
      <c r="J14" s="277">
        <v>33418.733</v>
      </c>
      <c r="K14" s="277">
        <f>K13</f>
        <v>34381.057999999997</v>
      </c>
      <c r="L14" s="277">
        <f>L13</f>
        <v>9472.77</v>
      </c>
      <c r="M14" s="277">
        <v>8575.9029999999984</v>
      </c>
      <c r="N14" s="277">
        <v>8579.499412000001</v>
      </c>
      <c r="O14" s="277">
        <f>O13</f>
        <v>35175.805</v>
      </c>
      <c r="P14" s="331"/>
      <c r="Q14" s="277">
        <f>Q13</f>
        <v>30583</v>
      </c>
      <c r="R14" s="277">
        <f t="shared" ref="R14:T14" si="3">R13</f>
        <v>31886</v>
      </c>
      <c r="S14" s="277">
        <f t="shared" si="3"/>
        <v>32950</v>
      </c>
      <c r="T14" s="277">
        <f t="shared" si="3"/>
        <v>33418.733</v>
      </c>
      <c r="U14" s="277">
        <f t="shared" ref="U14" si="4">U13</f>
        <v>34381.057999999997</v>
      </c>
      <c r="V14" s="277">
        <f>V13</f>
        <v>35175.805</v>
      </c>
    </row>
    <row r="15" spans="2:22">
      <c r="G15" s="229"/>
      <c r="H15" s="229"/>
      <c r="I15" s="229"/>
      <c r="J15" s="229"/>
      <c r="K15" s="229"/>
      <c r="L15" s="229"/>
      <c r="M15" s="229"/>
      <c r="N15" s="229"/>
      <c r="O15" s="645"/>
    </row>
    <row r="16" spans="2:22">
      <c r="D16" s="278" t="s">
        <v>117</v>
      </c>
      <c r="G16" s="329">
        <v>2020</v>
      </c>
      <c r="H16" s="329">
        <v>2021</v>
      </c>
      <c r="I16" s="329">
        <v>2022</v>
      </c>
      <c r="J16" s="329">
        <v>2023</v>
      </c>
      <c r="K16" s="329" t="s">
        <v>1811</v>
      </c>
      <c r="L16" s="274" t="str">
        <f>L$6</f>
        <v>1T25</v>
      </c>
      <c r="M16" s="274" t="s">
        <v>1693</v>
      </c>
      <c r="N16" s="274" t="s">
        <v>1721</v>
      </c>
      <c r="O16" s="329">
        <v>2025</v>
      </c>
    </row>
    <row r="17" spans="2:15">
      <c r="D17" s="308" t="s">
        <v>143</v>
      </c>
      <c r="G17" s="327">
        <v>0.29299999999999998</v>
      </c>
      <c r="H17" s="327">
        <v>0.30299999999999999</v>
      </c>
      <c r="I17" s="327">
        <v>0.29399999999999998</v>
      </c>
      <c r="J17" s="327">
        <v>0.28299999999999997</v>
      </c>
      <c r="K17" s="327">
        <v>0.2742395507589554</v>
      </c>
      <c r="L17" s="327">
        <v>0.27403134694892128</v>
      </c>
      <c r="M17" s="327">
        <v>0.27705460288335532</v>
      </c>
      <c r="N17" s="327">
        <v>0.27298970592962496</v>
      </c>
      <c r="O17" s="327">
        <v>0.29351169455060594</v>
      </c>
    </row>
    <row r="18" spans="2:15">
      <c r="G18" s="229"/>
      <c r="H18" s="229"/>
      <c r="I18" s="229"/>
      <c r="J18" s="229"/>
      <c r="K18" s="229"/>
      <c r="L18" s="229"/>
      <c r="M18" s="229"/>
      <c r="N18" s="229"/>
      <c r="O18" s="645"/>
    </row>
    <row r="19" spans="2:15">
      <c r="D19" s="281" t="s">
        <v>402</v>
      </c>
      <c r="G19" s="329">
        <v>2020</v>
      </c>
      <c r="H19" s="329">
        <v>2021</v>
      </c>
      <c r="I19" s="329">
        <v>2022</v>
      </c>
      <c r="J19" s="329">
        <v>2023</v>
      </c>
      <c r="K19" s="329" t="str">
        <f>K$6</f>
        <v>2024 reapresentado</v>
      </c>
      <c r="L19" s="274" t="str">
        <f>L$6</f>
        <v>1T25</v>
      </c>
      <c r="M19" s="274" t="s">
        <v>1693</v>
      </c>
      <c r="N19" s="274" t="s">
        <v>1721</v>
      </c>
      <c r="O19" s="329">
        <f>O$6</f>
        <v>2025</v>
      </c>
    </row>
    <row r="20" spans="2:15">
      <c r="D20" s="308" t="s">
        <v>143</v>
      </c>
      <c r="G20" s="327">
        <v>1.4999999999999999E-2</v>
      </c>
      <c r="H20" s="327">
        <v>3.0000000000000001E-3</v>
      </c>
      <c r="I20" s="327">
        <v>1.7999999999999999E-2</v>
      </c>
      <c r="J20" s="327">
        <v>1.6E-2</v>
      </c>
      <c r="K20" s="327">
        <v>3.2215936662400302E-2</v>
      </c>
      <c r="L20" s="327">
        <v>9.7889313410223951E-3</v>
      </c>
      <c r="M20" s="327">
        <v>8.569863000384358E-3</v>
      </c>
      <c r="N20" s="327">
        <v>1.2972192220742704E-2</v>
      </c>
      <c r="O20" s="327">
        <v>4.5001842511723011E-2</v>
      </c>
    </row>
    <row r="21" spans="2:15">
      <c r="G21" s="229"/>
      <c r="H21" s="229"/>
      <c r="I21" s="229"/>
      <c r="J21" s="229"/>
      <c r="K21" s="229"/>
      <c r="L21" s="229"/>
      <c r="M21" s="229"/>
      <c r="N21" s="229"/>
      <c r="O21" s="645"/>
    </row>
    <row r="22" spans="2:15" ht="38.450000000000003" customHeight="1">
      <c r="D22" s="366" t="s">
        <v>125</v>
      </c>
    </row>
    <row r="23" spans="2:15">
      <c r="B23" s="415" t="s">
        <v>202</v>
      </c>
      <c r="D23" s="416" t="s">
        <v>161</v>
      </c>
      <c r="E23" s="276"/>
      <c r="F23" s="414"/>
      <c r="G23" s="417">
        <v>431456</v>
      </c>
      <c r="H23" s="417">
        <v>505345</v>
      </c>
      <c r="I23" s="417">
        <v>619328</v>
      </c>
      <c r="J23" s="417">
        <v>700704</v>
      </c>
      <c r="K23" s="417">
        <f>K24+K25</f>
        <v>793342</v>
      </c>
      <c r="L23" s="417">
        <f>L24+L25</f>
        <v>233794</v>
      </c>
      <c r="M23" s="417">
        <v>441467.62482999993</v>
      </c>
      <c r="N23" s="417">
        <v>674577</v>
      </c>
      <c r="O23" s="417">
        <f>O24+O25</f>
        <v>935067</v>
      </c>
    </row>
    <row r="24" spans="2:15">
      <c r="B24" s="419" t="s">
        <v>203</v>
      </c>
      <c r="D24" s="419" t="s">
        <v>162</v>
      </c>
      <c r="E24" s="276"/>
      <c r="F24" s="414"/>
      <c r="G24" s="420">
        <v>389097.65</v>
      </c>
      <c r="H24" s="420">
        <v>462125</v>
      </c>
      <c r="I24" s="420">
        <v>533773</v>
      </c>
      <c r="J24" s="420">
        <v>599388</v>
      </c>
      <c r="K24" s="420">
        <v>631212</v>
      </c>
      <c r="L24" s="420">
        <v>207400</v>
      </c>
      <c r="M24" s="420">
        <v>378805.62881999993</v>
      </c>
      <c r="N24" s="420">
        <v>555477</v>
      </c>
      <c r="O24" s="646">
        <v>734534</v>
      </c>
    </row>
    <row r="25" spans="2:15">
      <c r="B25" s="422" t="s">
        <v>204</v>
      </c>
      <c r="D25" s="422" t="s">
        <v>1188</v>
      </c>
      <c r="E25" s="276"/>
      <c r="F25" s="414"/>
      <c r="G25" s="420">
        <v>42358.35</v>
      </c>
      <c r="H25" s="420">
        <v>43220</v>
      </c>
      <c r="I25" s="420">
        <v>85555</v>
      </c>
      <c r="J25" s="420">
        <v>101316</v>
      </c>
      <c r="K25" s="420">
        <v>162130</v>
      </c>
      <c r="L25" s="420">
        <v>26394</v>
      </c>
      <c r="M25" s="420">
        <v>62661.996009999995</v>
      </c>
      <c r="N25" s="420">
        <v>119100</v>
      </c>
      <c r="O25" s="646">
        <v>200533</v>
      </c>
    </row>
    <row r="26" spans="2:15">
      <c r="B26" s="423" t="s">
        <v>205</v>
      </c>
      <c r="D26" s="423" t="s">
        <v>164</v>
      </c>
      <c r="E26" s="276"/>
      <c r="F26" s="414"/>
      <c r="G26" s="420">
        <v>-42565</v>
      </c>
      <c r="H26" s="420">
        <v>-51764</v>
      </c>
      <c r="I26" s="420">
        <v>-63263</v>
      </c>
      <c r="J26" s="420">
        <v>-69796</v>
      </c>
      <c r="K26" s="420">
        <v>-73915</v>
      </c>
      <c r="L26" s="420">
        <v>-22856</v>
      </c>
      <c r="M26" s="420">
        <v>-42735.612039999993</v>
      </c>
      <c r="N26" s="420">
        <v>-63142</v>
      </c>
      <c r="O26" s="646">
        <v>-83883</v>
      </c>
    </row>
    <row r="27" spans="2:15">
      <c r="B27" s="424" t="s">
        <v>206</v>
      </c>
      <c r="D27" s="425" t="s">
        <v>33</v>
      </c>
      <c r="E27" s="276"/>
      <c r="F27" s="414"/>
      <c r="G27" s="426">
        <v>388891</v>
      </c>
      <c r="H27" s="426">
        <v>453581</v>
      </c>
      <c r="I27" s="426">
        <v>556065</v>
      </c>
      <c r="J27" s="426">
        <v>630908</v>
      </c>
      <c r="K27" s="426">
        <f>K23+K26</f>
        <v>719427</v>
      </c>
      <c r="L27" s="426">
        <f>L23+L26</f>
        <v>210938</v>
      </c>
      <c r="M27" s="426">
        <v>398732.01278999995</v>
      </c>
      <c r="N27" s="426">
        <v>611435</v>
      </c>
      <c r="O27" s="426">
        <f>O23+O26</f>
        <v>851184</v>
      </c>
    </row>
    <row r="28" spans="2:15">
      <c r="B28" s="423" t="s">
        <v>207</v>
      </c>
      <c r="D28" s="428" t="s">
        <v>34</v>
      </c>
      <c r="E28" s="432"/>
      <c r="F28" s="438"/>
      <c r="G28" s="429">
        <v>-130339</v>
      </c>
      <c r="H28" s="429">
        <v>-149656</v>
      </c>
      <c r="I28" s="429">
        <v>-201769</v>
      </c>
      <c r="J28" s="429">
        <v>-227198</v>
      </c>
      <c r="K28" s="429">
        <f>SUM(K29:K30)</f>
        <v>-299686</v>
      </c>
      <c r="L28" s="429">
        <f>SUM(L29:L30)</f>
        <v>-64856</v>
      </c>
      <c r="M28" s="429">
        <v>-134844</v>
      </c>
      <c r="N28" s="429">
        <v>-226243</v>
      </c>
      <c r="O28" s="647">
        <f>SUM(O29:O30)</f>
        <v>-346938</v>
      </c>
    </row>
    <row r="29" spans="2:15">
      <c r="B29" s="422" t="s">
        <v>208</v>
      </c>
      <c r="D29" s="422" t="s">
        <v>165</v>
      </c>
      <c r="E29" s="276"/>
      <c r="F29" s="414"/>
      <c r="G29" s="420">
        <v>-87980.65</v>
      </c>
      <c r="H29" s="420">
        <v>-106436</v>
      </c>
      <c r="I29" s="420">
        <v>-116214</v>
      </c>
      <c r="J29" s="420">
        <v>-125882</v>
      </c>
      <c r="K29" s="420">
        <v>-140735</v>
      </c>
      <c r="L29" s="420">
        <v>-38980</v>
      </c>
      <c r="M29" s="420">
        <v>-73411.001929999999</v>
      </c>
      <c r="N29" s="420">
        <v>-109479</v>
      </c>
      <c r="O29" s="646">
        <v>-150338</v>
      </c>
    </row>
    <row r="30" spans="2:15">
      <c r="B30" s="422" t="s">
        <v>209</v>
      </c>
      <c r="D30" s="422" t="s">
        <v>1186</v>
      </c>
      <c r="E30" s="276"/>
      <c r="F30" s="414"/>
      <c r="G30" s="420">
        <v>-42358.35</v>
      </c>
      <c r="H30" s="420">
        <v>-43220</v>
      </c>
      <c r="I30" s="420">
        <v>-85555</v>
      </c>
      <c r="J30" s="420">
        <v>-101316</v>
      </c>
      <c r="K30" s="420">
        <v>-158951</v>
      </c>
      <c r="L30" s="420">
        <v>-25876</v>
      </c>
      <c r="M30" s="420">
        <v>-61432.998070000001</v>
      </c>
      <c r="N30" s="420">
        <v>-116764</v>
      </c>
      <c r="O30" s="646">
        <v>-196600</v>
      </c>
    </row>
    <row r="31" spans="2:15">
      <c r="B31" s="423" t="s">
        <v>210</v>
      </c>
      <c r="D31" s="428" t="s">
        <v>167</v>
      </c>
      <c r="E31" s="432"/>
      <c r="F31" s="438"/>
      <c r="G31" s="429">
        <v>-50106</v>
      </c>
      <c r="H31" s="429">
        <v>-46876</v>
      </c>
      <c r="I31" s="429">
        <v>-62528</v>
      </c>
      <c r="J31" s="429">
        <v>-76080</v>
      </c>
      <c r="K31" s="429">
        <f>SUM(K32:K33)</f>
        <v>-95162</v>
      </c>
      <c r="L31" s="429">
        <f>SUM(L32:L33)</f>
        <v>-21791</v>
      </c>
      <c r="M31" s="429">
        <v>-47667</v>
      </c>
      <c r="N31" s="429">
        <v>-71144</v>
      </c>
      <c r="O31" s="647">
        <f>SUM(O32:O33)</f>
        <v>-134048</v>
      </c>
    </row>
    <row r="32" spans="2:15">
      <c r="B32" s="422" t="s">
        <v>211</v>
      </c>
      <c r="D32" s="422" t="s">
        <v>168</v>
      </c>
      <c r="E32" s="276"/>
      <c r="F32" s="414"/>
      <c r="G32" s="420">
        <v>-50158</v>
      </c>
      <c r="H32" s="420">
        <v>-46892</v>
      </c>
      <c r="I32" s="420">
        <v>-62640</v>
      </c>
      <c r="J32" s="420">
        <v>-76157</v>
      </c>
      <c r="K32" s="420">
        <v>-95573</v>
      </c>
      <c r="L32" s="420">
        <v>-22025</v>
      </c>
      <c r="M32" s="420">
        <v>-47939</v>
      </c>
      <c r="N32" s="420">
        <v>-71513</v>
      </c>
      <c r="O32" s="646">
        <v>-134431</v>
      </c>
    </row>
    <row r="33" spans="2:15">
      <c r="B33" s="422" t="s">
        <v>214</v>
      </c>
      <c r="D33" s="422" t="s">
        <v>171</v>
      </c>
      <c r="E33" s="276"/>
      <c r="F33" s="414"/>
      <c r="G33" s="420">
        <v>52</v>
      </c>
      <c r="H33" s="420">
        <v>16</v>
      </c>
      <c r="I33" s="420">
        <v>112</v>
      </c>
      <c r="J33" s="420">
        <v>77</v>
      </c>
      <c r="K33" s="420">
        <v>411</v>
      </c>
      <c r="L33" s="420">
        <v>234</v>
      </c>
      <c r="M33" s="420">
        <v>272</v>
      </c>
      <c r="N33" s="420">
        <v>369</v>
      </c>
      <c r="O33" s="646">
        <v>383</v>
      </c>
    </row>
    <row r="34" spans="2:15">
      <c r="B34" s="424" t="s">
        <v>215</v>
      </c>
      <c r="D34" s="425" t="s">
        <v>172</v>
      </c>
      <c r="E34" s="276"/>
      <c r="F34" s="414"/>
      <c r="G34" s="440">
        <v>208446</v>
      </c>
      <c r="H34" s="440">
        <v>257049</v>
      </c>
      <c r="I34" s="440">
        <v>291768</v>
      </c>
      <c r="J34" s="440">
        <v>327630</v>
      </c>
      <c r="K34" s="440">
        <f>SUM(K27,K28,K31)</f>
        <v>324579</v>
      </c>
      <c r="L34" s="440">
        <f>SUM(L27,L28,L31)</f>
        <v>124291</v>
      </c>
      <c r="M34" s="440">
        <v>216221.01278999995</v>
      </c>
      <c r="N34" s="440">
        <v>314048</v>
      </c>
      <c r="O34" s="440">
        <f>SUM(O27,O28,O31)</f>
        <v>370198</v>
      </c>
    </row>
    <row r="35" spans="2:15">
      <c r="B35" s="442" t="s">
        <v>216</v>
      </c>
      <c r="D35" s="442" t="s">
        <v>35</v>
      </c>
      <c r="E35" s="276"/>
      <c r="F35" s="414"/>
      <c r="G35" s="420">
        <v>-59470</v>
      </c>
      <c r="H35" s="420">
        <v>-68079</v>
      </c>
      <c r="I35" s="420">
        <v>-83171</v>
      </c>
      <c r="J35" s="420">
        <v>-91847</v>
      </c>
      <c r="K35" s="420">
        <v>-100821</v>
      </c>
      <c r="L35" s="420">
        <v>-31715</v>
      </c>
      <c r="M35" s="420">
        <v>-72028.010530000043</v>
      </c>
      <c r="N35" s="420">
        <v>-111926.24476</v>
      </c>
      <c r="O35" s="646">
        <v>-134415</v>
      </c>
    </row>
    <row r="36" spans="2:15">
      <c r="B36" s="423" t="s">
        <v>217</v>
      </c>
      <c r="D36" s="423" t="s">
        <v>9</v>
      </c>
      <c r="E36" s="276"/>
      <c r="F36" s="414"/>
      <c r="G36" s="420">
        <v>-47215</v>
      </c>
      <c r="H36" s="420">
        <v>-63041</v>
      </c>
      <c r="I36" s="420">
        <v>-68642</v>
      </c>
      <c r="J36" s="420">
        <v>-78269</v>
      </c>
      <c r="K36" s="420">
        <v>-74494</v>
      </c>
      <c r="L36" s="420">
        <v>-31616</v>
      </c>
      <c r="M36" s="420">
        <v>-47472</v>
      </c>
      <c r="N36" s="420">
        <v>-66541</v>
      </c>
      <c r="O36" s="646">
        <v>-77377</v>
      </c>
    </row>
    <row r="37" spans="2:15" ht="13.5" thickBot="1">
      <c r="B37" s="443" t="s">
        <v>218</v>
      </c>
      <c r="D37" s="444" t="s">
        <v>1187</v>
      </c>
      <c r="E37" s="276"/>
      <c r="F37" s="414"/>
      <c r="G37" s="445">
        <v>101761</v>
      </c>
      <c r="H37" s="445">
        <v>125929</v>
      </c>
      <c r="I37" s="445">
        <v>139955</v>
      </c>
      <c r="J37" s="445">
        <v>157514</v>
      </c>
      <c r="K37" s="445">
        <f>SUM(K34:K36)</f>
        <v>149264</v>
      </c>
      <c r="L37" s="445">
        <f>SUM(L34:L36)</f>
        <v>60960</v>
      </c>
      <c r="M37" s="445">
        <v>96721.002259999921</v>
      </c>
      <c r="N37" s="445">
        <v>135580.75524</v>
      </c>
      <c r="O37" s="445">
        <f>SUM(O34:O36)</f>
        <v>158406</v>
      </c>
    </row>
    <row r="38" spans="2:15" ht="13.5" thickTop="1">
      <c r="F38" s="276"/>
      <c r="G38" s="276"/>
      <c r="H38" s="276"/>
      <c r="I38" s="276"/>
      <c r="J38" s="276"/>
      <c r="K38" s="276"/>
      <c r="L38" s="276"/>
      <c r="M38" s="276"/>
      <c r="N38" s="276"/>
      <c r="O38" s="648"/>
    </row>
    <row r="39" spans="2:15" ht="39.950000000000003" customHeight="1">
      <c r="D39" s="366" t="s">
        <v>100</v>
      </c>
      <c r="F39" s="276"/>
      <c r="G39" s="311">
        <v>2020</v>
      </c>
      <c r="H39" s="311">
        <v>2021</v>
      </c>
      <c r="I39" s="311">
        <v>2022</v>
      </c>
      <c r="J39" s="311">
        <v>2023</v>
      </c>
      <c r="K39" s="329" t="s">
        <v>1811</v>
      </c>
      <c r="L39" s="274" t="str">
        <f>L$6</f>
        <v>1T25</v>
      </c>
      <c r="M39" s="274" t="s">
        <v>1693</v>
      </c>
      <c r="N39" s="274" t="s">
        <v>1721</v>
      </c>
      <c r="O39" s="329">
        <v>2025</v>
      </c>
    </row>
    <row r="40" spans="2:15">
      <c r="D40" s="199" t="s">
        <v>101</v>
      </c>
      <c r="F40" s="276"/>
      <c r="G40" s="332">
        <v>20731</v>
      </c>
      <c r="H40" s="332">
        <v>22282</v>
      </c>
      <c r="I40" s="332">
        <v>25391</v>
      </c>
      <c r="J40" s="332">
        <v>26676</v>
      </c>
      <c r="K40" s="332">
        <v>35307</v>
      </c>
      <c r="L40" s="332">
        <v>8563</v>
      </c>
      <c r="M40" s="332">
        <v>11377</v>
      </c>
      <c r="N40" s="332">
        <v>8290</v>
      </c>
      <c r="O40" s="649">
        <v>38296</v>
      </c>
    </row>
    <row r="41" spans="2:15">
      <c r="D41" s="199" t="s">
        <v>102</v>
      </c>
      <c r="F41" s="276"/>
      <c r="G41" s="332">
        <v>31222</v>
      </c>
      <c r="H41" s="332">
        <v>38823</v>
      </c>
      <c r="I41" s="332">
        <v>37496</v>
      </c>
      <c r="J41" s="332">
        <v>44557</v>
      </c>
      <c r="K41" s="332">
        <v>49364</v>
      </c>
      <c r="L41" s="332">
        <v>13525</v>
      </c>
      <c r="M41" s="332">
        <v>11093</v>
      </c>
      <c r="N41" s="332">
        <v>13182</v>
      </c>
      <c r="O41" s="649">
        <v>53791</v>
      </c>
    </row>
    <row r="42" spans="2:15">
      <c r="D42" s="199" t="s">
        <v>104</v>
      </c>
      <c r="F42" s="276"/>
      <c r="G42" s="332">
        <v>4267</v>
      </c>
      <c r="H42" s="332">
        <v>4223</v>
      </c>
      <c r="I42" s="332">
        <v>6307</v>
      </c>
      <c r="J42" s="332">
        <v>4916</v>
      </c>
      <c r="K42" s="332">
        <v>5115</v>
      </c>
      <c r="L42" s="332">
        <v>1218</v>
      </c>
      <c r="M42" s="332">
        <v>1320</v>
      </c>
      <c r="N42" s="332">
        <v>1291</v>
      </c>
      <c r="O42" s="649">
        <v>5413</v>
      </c>
    </row>
    <row r="43" spans="2:15">
      <c r="D43" s="199" t="s">
        <v>552</v>
      </c>
      <c r="F43" s="276"/>
      <c r="G43" s="229">
        <v>1883</v>
      </c>
      <c r="H43" s="229">
        <v>2280</v>
      </c>
      <c r="I43" s="229">
        <v>2820</v>
      </c>
      <c r="J43" s="229">
        <v>3832</v>
      </c>
      <c r="K43" s="332">
        <v>3510</v>
      </c>
      <c r="L43" s="332">
        <v>1107</v>
      </c>
      <c r="M43" s="332">
        <v>880</v>
      </c>
      <c r="N43" s="332">
        <v>764</v>
      </c>
      <c r="O43" s="649">
        <v>3570</v>
      </c>
    </row>
    <row r="44" spans="2:15">
      <c r="D44" s="199" t="s">
        <v>106</v>
      </c>
      <c r="F44" s="276"/>
      <c r="G44" s="332">
        <v>1678</v>
      </c>
      <c r="H44" s="332">
        <v>1987</v>
      </c>
      <c r="I44" s="332">
        <v>2127</v>
      </c>
      <c r="J44" s="332">
        <v>2497</v>
      </c>
      <c r="K44" s="332">
        <v>2684</v>
      </c>
      <c r="L44" s="332">
        <v>881</v>
      </c>
      <c r="M44" s="332">
        <v>716</v>
      </c>
      <c r="N44" s="332">
        <v>737</v>
      </c>
      <c r="O44" s="649">
        <v>3136</v>
      </c>
    </row>
    <row r="45" spans="2:15">
      <c r="D45" s="199" t="s">
        <v>107</v>
      </c>
      <c r="F45" s="276"/>
      <c r="G45" s="332">
        <v>19366</v>
      </c>
      <c r="H45" s="332">
        <v>22418</v>
      </c>
      <c r="I45" s="332">
        <v>23744</v>
      </c>
      <c r="J45" s="332">
        <v>26300</v>
      </c>
      <c r="K45" s="332">
        <v>22864</v>
      </c>
      <c r="L45" s="332">
        <v>6957</v>
      </c>
      <c r="M45" s="332">
        <v>5488</v>
      </c>
      <c r="N45" s="332">
        <v>5022</v>
      </c>
      <c r="O45" s="649">
        <v>23268</v>
      </c>
    </row>
    <row r="46" spans="2:15">
      <c r="D46" s="199" t="s">
        <v>108</v>
      </c>
      <c r="F46" s="276"/>
      <c r="G46" s="332">
        <v>3563</v>
      </c>
      <c r="H46" s="332">
        <v>3314</v>
      </c>
      <c r="I46" s="332">
        <v>4070</v>
      </c>
      <c r="J46" s="332">
        <v>6523</v>
      </c>
      <c r="K46" s="332">
        <v>5725</v>
      </c>
      <c r="L46" s="332">
        <v>1940</v>
      </c>
      <c r="M46" s="332">
        <v>2123</v>
      </c>
      <c r="N46" s="332">
        <v>1908</v>
      </c>
      <c r="O46" s="649">
        <v>7998</v>
      </c>
    </row>
    <row r="47" spans="2:15">
      <c r="D47" s="199" t="s">
        <v>561</v>
      </c>
      <c r="F47" s="276"/>
      <c r="G47" s="332">
        <v>5679</v>
      </c>
      <c r="H47" s="332">
        <v>1258</v>
      </c>
      <c r="I47" s="332">
        <v>9477</v>
      </c>
      <c r="J47" s="332">
        <v>9428</v>
      </c>
      <c r="K47" s="332">
        <v>19784</v>
      </c>
      <c r="L47" s="332">
        <v>4048</v>
      </c>
      <c r="M47" s="332">
        <v>2355</v>
      </c>
      <c r="N47" s="332">
        <v>4156</v>
      </c>
      <c r="O47" s="649">
        <v>32253</v>
      </c>
    </row>
    <row r="48" spans="2:15">
      <c r="D48" s="199" t="s">
        <v>1526</v>
      </c>
      <c r="F48" s="276"/>
      <c r="G48" s="332">
        <v>4071</v>
      </c>
      <c r="H48" s="332">
        <v>1559</v>
      </c>
      <c r="I48" s="332">
        <v>949</v>
      </c>
      <c r="J48" s="332">
        <v>3762</v>
      </c>
      <c r="K48" s="332">
        <v>4634</v>
      </c>
      <c r="L48" s="332">
        <v>932</v>
      </c>
      <c r="M48" s="332">
        <v>918</v>
      </c>
      <c r="N48" s="332">
        <v>114</v>
      </c>
      <c r="O48" s="649">
        <v>4479</v>
      </c>
    </row>
    <row r="49" spans="4:15">
      <c r="D49" s="199" t="s">
        <v>543</v>
      </c>
      <c r="F49" s="276"/>
      <c r="G49" s="332">
        <v>990</v>
      </c>
      <c r="H49" s="332">
        <v>4816</v>
      </c>
      <c r="I49" s="332">
        <v>8995</v>
      </c>
      <c r="J49" s="332">
        <v>12456</v>
      </c>
      <c r="K49" s="332"/>
      <c r="L49" s="332">
        <v>219</v>
      </c>
      <c r="M49" s="332"/>
      <c r="N49" s="332"/>
      <c r="O49" s="649"/>
    </row>
    <row r="50" spans="4:15">
      <c r="D50" s="199" t="s">
        <v>560</v>
      </c>
      <c r="F50" s="276"/>
      <c r="G50" s="332">
        <v>7047</v>
      </c>
      <c r="H50" s="332">
        <v>1080</v>
      </c>
      <c r="I50" s="332">
        <v>3408</v>
      </c>
      <c r="J50" s="332">
        <v>4672</v>
      </c>
      <c r="K50" s="332">
        <v>12497</v>
      </c>
      <c r="L50" s="332">
        <v>931</v>
      </c>
      <c r="M50" s="332">
        <v>3572.2219500000001</v>
      </c>
      <c r="N50" s="332">
        <v>2664.2248099999997</v>
      </c>
      <c r="O50" s="649">
        <v>26629</v>
      </c>
    </row>
    <row r="51" spans="4:15">
      <c r="D51" s="313" t="s">
        <v>1253</v>
      </c>
      <c r="F51" s="276"/>
      <c r="G51" s="448">
        <v>100497</v>
      </c>
      <c r="H51" s="448">
        <v>104040</v>
      </c>
      <c r="I51" s="448">
        <v>124784</v>
      </c>
      <c r="J51" s="448">
        <v>145619</v>
      </c>
      <c r="K51" s="448">
        <f>SUM(K40:K50)</f>
        <v>161484</v>
      </c>
      <c r="L51" s="448">
        <f>SUM(L40:L50)</f>
        <v>40321</v>
      </c>
      <c r="M51" s="448">
        <v>39842.221949999999</v>
      </c>
      <c r="N51" s="448">
        <v>38128.22481</v>
      </c>
      <c r="O51" s="448">
        <f>SUM(O40:O50)</f>
        <v>198833</v>
      </c>
    </row>
    <row r="52" spans="4:15">
      <c r="D52" s="199" t="s">
        <v>127</v>
      </c>
      <c r="F52" s="276"/>
      <c r="G52" s="332">
        <v>37590</v>
      </c>
      <c r="H52" s="332">
        <v>49273</v>
      </c>
      <c r="I52" s="332">
        <v>53958</v>
      </c>
      <c r="J52" s="332">
        <v>56343</v>
      </c>
      <c r="K52" s="332">
        <v>74413</v>
      </c>
      <c r="L52" s="332">
        <v>20450</v>
      </c>
      <c r="M52" s="332">
        <v>20465</v>
      </c>
      <c r="N52" s="332">
        <v>21417</v>
      </c>
      <c r="O52" s="649">
        <v>85553</v>
      </c>
    </row>
    <row r="53" spans="4:15">
      <c r="D53" s="313" t="s">
        <v>115</v>
      </c>
      <c r="F53" s="276"/>
      <c r="G53" s="448">
        <v>138087</v>
      </c>
      <c r="H53" s="448">
        <v>153313</v>
      </c>
      <c r="I53" s="448">
        <v>178742</v>
      </c>
      <c r="J53" s="448">
        <v>201962</v>
      </c>
      <c r="K53" s="448">
        <f>SUM(K51:K52)</f>
        <v>235897</v>
      </c>
      <c r="L53" s="448">
        <f>SUM(L51:L52)</f>
        <v>60771</v>
      </c>
      <c r="M53" s="448">
        <v>60307.221949999999</v>
      </c>
      <c r="N53" s="448">
        <v>59545.22481</v>
      </c>
      <c r="O53" s="448">
        <f>SUM(O51:O52)</f>
        <v>284386</v>
      </c>
    </row>
    <row r="54" spans="4:15">
      <c r="F54" s="276"/>
      <c r="G54" s="276"/>
      <c r="H54" s="276"/>
      <c r="I54" s="276"/>
      <c r="J54" s="276"/>
      <c r="K54" s="276"/>
      <c r="L54" s="276"/>
      <c r="M54" s="276"/>
      <c r="N54" s="276"/>
      <c r="O54" s="648"/>
    </row>
    <row r="55" spans="4:15" ht="39.950000000000003" customHeight="1">
      <c r="D55" s="366" t="s">
        <v>541</v>
      </c>
      <c r="F55" s="276"/>
      <c r="G55" s="314">
        <v>2020</v>
      </c>
      <c r="H55" s="314">
        <v>2021</v>
      </c>
      <c r="I55" s="314">
        <v>2022</v>
      </c>
      <c r="J55" s="314">
        <v>2023</v>
      </c>
      <c r="K55" s="329" t="str">
        <f>K$6</f>
        <v>2024 reapresentado</v>
      </c>
      <c r="L55" s="274" t="str">
        <f>L$6</f>
        <v>1T25</v>
      </c>
      <c r="M55" s="274" t="s">
        <v>1693</v>
      </c>
      <c r="N55" s="274" t="s">
        <v>1721</v>
      </c>
      <c r="O55" s="329">
        <f>O$6</f>
        <v>2025</v>
      </c>
    </row>
    <row r="56" spans="4:15" ht="14.25">
      <c r="D56" s="316" t="s">
        <v>1760</v>
      </c>
      <c r="F56" s="452"/>
      <c r="G56" s="454">
        <v>346533</v>
      </c>
      <c r="H56" s="454">
        <v>410361</v>
      </c>
      <c r="I56" s="454">
        <v>470510</v>
      </c>
      <c r="J56" s="454">
        <v>529592</v>
      </c>
      <c r="K56" s="454">
        <f>SUM(K57:K58)</f>
        <v>557297</v>
      </c>
      <c r="L56" s="454">
        <f>SUM(L57:L58)</f>
        <v>184544</v>
      </c>
      <c r="M56" s="454">
        <v>151526.01677999995</v>
      </c>
      <c r="N56" s="454">
        <v>156265.02098000015</v>
      </c>
      <c r="O56" s="454">
        <f>SUM(O57:O58)</f>
        <v>650651</v>
      </c>
    </row>
    <row r="57" spans="4:15">
      <c r="D57" s="286" t="s">
        <v>1664</v>
      </c>
      <c r="F57" s="200"/>
      <c r="G57" s="336">
        <v>389098</v>
      </c>
      <c r="H57" s="336">
        <v>462125</v>
      </c>
      <c r="I57" s="336">
        <v>533773</v>
      </c>
      <c r="J57" s="336">
        <v>599388</v>
      </c>
      <c r="K57" s="336">
        <v>631212</v>
      </c>
      <c r="L57" s="336">
        <v>207400</v>
      </c>
      <c r="M57" s="336">
        <v>171405.62881999993</v>
      </c>
      <c r="N57" s="336">
        <v>176671.40894000017</v>
      </c>
      <c r="O57" s="650">
        <v>734534</v>
      </c>
    </row>
    <row r="58" spans="4:15">
      <c r="D58" s="286" t="s">
        <v>99</v>
      </c>
      <c r="G58" s="336">
        <v>-42565</v>
      </c>
      <c r="H58" s="336">
        <v>-51764</v>
      </c>
      <c r="I58" s="336">
        <v>-63263</v>
      </c>
      <c r="J58" s="336">
        <v>-69796</v>
      </c>
      <c r="K58" s="336">
        <v>-73915</v>
      </c>
      <c r="L58" s="336">
        <v>-22856</v>
      </c>
      <c r="M58" s="336">
        <v>-19879.612039999993</v>
      </c>
      <c r="N58" s="336">
        <v>-20406.387960000007</v>
      </c>
      <c r="O58" s="650">
        <v>-83883</v>
      </c>
    </row>
    <row r="59" spans="4:15" ht="14.25">
      <c r="D59" s="317" t="s">
        <v>1762</v>
      </c>
      <c r="G59" s="585">
        <v>-100497</v>
      </c>
      <c r="H59" s="585">
        <v>-104040</v>
      </c>
      <c r="I59" s="585">
        <v>-124784</v>
      </c>
      <c r="J59" s="585">
        <v>-145619</v>
      </c>
      <c r="K59" s="585">
        <f>-K51</f>
        <v>-161484</v>
      </c>
      <c r="L59" s="585">
        <f>-L51</f>
        <v>-40321</v>
      </c>
      <c r="M59" s="585">
        <v>-39842.221949999999</v>
      </c>
      <c r="N59" s="585">
        <v>-38128.22481</v>
      </c>
      <c r="O59" s="585">
        <f>-O51</f>
        <v>-198833</v>
      </c>
    </row>
    <row r="60" spans="4:15" ht="14.25">
      <c r="D60" s="282" t="s">
        <v>1755</v>
      </c>
      <c r="G60" s="283">
        <v>246036</v>
      </c>
      <c r="H60" s="283">
        <v>306321</v>
      </c>
      <c r="I60" s="283">
        <v>345726</v>
      </c>
      <c r="J60" s="283">
        <v>383973</v>
      </c>
      <c r="K60" s="283">
        <f>SUM(K56,K59)</f>
        <v>395813</v>
      </c>
      <c r="L60" s="283">
        <f>SUM(L56,L59)</f>
        <v>144223</v>
      </c>
      <c r="M60" s="283">
        <v>111683.79482999994</v>
      </c>
      <c r="N60" s="283">
        <v>118136.79617000015</v>
      </c>
      <c r="O60" s="283">
        <f>SUM(O56,O59)</f>
        <v>451818</v>
      </c>
    </row>
    <row r="61" spans="4:15">
      <c r="D61" s="318" t="s">
        <v>1744</v>
      </c>
      <c r="G61" s="460">
        <f>G60/G56</f>
        <v>0.70999298768082697</v>
      </c>
      <c r="H61" s="460">
        <f t="shared" ref="H61:J61" si="5">H60/H56</f>
        <v>0.74646713503476203</v>
      </c>
      <c r="I61" s="460">
        <f t="shared" si="5"/>
        <v>0.73478990882234174</v>
      </c>
      <c r="J61" s="460">
        <f t="shared" si="5"/>
        <v>0.725035499025665</v>
      </c>
      <c r="K61" s="460">
        <f>K60/K56</f>
        <v>0.71023709081513087</v>
      </c>
      <c r="L61" s="460">
        <f>L60/L56</f>
        <v>0.78151010057222126</v>
      </c>
      <c r="M61" s="460">
        <v>0.73706019074040086</v>
      </c>
      <c r="N61" s="460">
        <v>0.75600281770749</v>
      </c>
      <c r="O61" s="460">
        <f>O60/O56</f>
        <v>0.69440913792493975</v>
      </c>
    </row>
    <row r="62" spans="4:15">
      <c r="D62" s="286" t="s">
        <v>1242</v>
      </c>
      <c r="G62" s="336">
        <v>0</v>
      </c>
      <c r="H62" s="336">
        <v>0</v>
      </c>
      <c r="I62" s="336">
        <v>0</v>
      </c>
      <c r="J62" s="336">
        <v>0</v>
      </c>
      <c r="K62" s="336">
        <v>162130</v>
      </c>
      <c r="L62" s="336">
        <v>26394</v>
      </c>
      <c r="M62" s="336">
        <v>36267.996009999995</v>
      </c>
      <c r="N62" s="336">
        <v>56438.003990000005</v>
      </c>
      <c r="O62" s="650">
        <v>200533</v>
      </c>
    </row>
    <row r="63" spans="4:15">
      <c r="D63" s="286" t="s">
        <v>1243</v>
      </c>
      <c r="G63" s="336">
        <v>0</v>
      </c>
      <c r="H63" s="336">
        <v>0</v>
      </c>
      <c r="I63" s="336">
        <v>0</v>
      </c>
      <c r="J63" s="336">
        <v>0</v>
      </c>
      <c r="K63" s="336">
        <v>-158951</v>
      </c>
      <c r="L63" s="336">
        <v>-25876</v>
      </c>
      <c r="M63" s="336">
        <v>-35556.998070000001</v>
      </c>
      <c r="N63" s="336">
        <v>-55331.001929999999</v>
      </c>
      <c r="O63" s="650">
        <v>-196600</v>
      </c>
    </row>
    <row r="64" spans="4:15">
      <c r="D64" s="282" t="s">
        <v>1244</v>
      </c>
      <c r="G64" s="283">
        <v>246036</v>
      </c>
      <c r="H64" s="283">
        <v>306321</v>
      </c>
      <c r="I64" s="283">
        <v>345726</v>
      </c>
      <c r="J64" s="283">
        <v>383973</v>
      </c>
      <c r="K64" s="283">
        <f>SUM(K60,K62:K63)</f>
        <v>398992</v>
      </c>
      <c r="L64" s="283">
        <f t="shared" ref="L64" si="6">SUM(L60,L62:L63)</f>
        <v>144741</v>
      </c>
      <c r="M64" s="283">
        <v>112394.79276999994</v>
      </c>
      <c r="N64" s="283">
        <v>119243.79823000016</v>
      </c>
      <c r="O64" s="283">
        <f>SUM(O60,O62:O63)</f>
        <v>455751</v>
      </c>
    </row>
    <row r="65" spans="4:15">
      <c r="D65" s="318" t="s">
        <v>84</v>
      </c>
      <c r="G65" s="460">
        <f>G64/G56</f>
        <v>0.70999298768082697</v>
      </c>
      <c r="H65" s="460">
        <f t="shared" ref="H65:J65" si="7">H64/H56</f>
        <v>0.74646713503476203</v>
      </c>
      <c r="I65" s="460">
        <f t="shared" si="7"/>
        <v>0.73478990882234174</v>
      </c>
      <c r="J65" s="460">
        <f t="shared" si="7"/>
        <v>0.725035499025665</v>
      </c>
      <c r="K65" s="460">
        <f>K64/K56</f>
        <v>0.7159414100560384</v>
      </c>
      <c r="L65" s="460">
        <f t="shared" ref="L65:M65" si="8">L64/L56</f>
        <v>0.78431701924744235</v>
      </c>
      <c r="M65" s="460">
        <f t="shared" si="8"/>
        <v>0.74175244065964929</v>
      </c>
      <c r="N65" s="460">
        <v>0.76308694986360248</v>
      </c>
      <c r="O65" s="460">
        <f>O64/O56</f>
        <v>0.70045385314093112</v>
      </c>
    </row>
    <row r="66" spans="4:15">
      <c r="D66" s="286" t="s">
        <v>85</v>
      </c>
      <c r="G66" s="336">
        <v>-59470</v>
      </c>
      <c r="H66" s="336">
        <v>-68079</v>
      </c>
      <c r="I66" s="336">
        <v>-83171</v>
      </c>
      <c r="J66" s="336">
        <v>-91847</v>
      </c>
      <c r="K66" s="336">
        <v>-100821</v>
      </c>
      <c r="L66" s="336">
        <v>-31715</v>
      </c>
      <c r="M66" s="336">
        <v>-40313.010530000043</v>
      </c>
      <c r="N66" s="336">
        <v>-39898.234229999958</v>
      </c>
      <c r="O66" s="650">
        <v>-134415</v>
      </c>
    </row>
    <row r="67" spans="4:15">
      <c r="D67" s="286" t="s">
        <v>1183</v>
      </c>
      <c r="G67" s="336">
        <v>-47215</v>
      </c>
      <c r="H67" s="336">
        <v>-63041</v>
      </c>
      <c r="I67" s="336">
        <v>-68642</v>
      </c>
      <c r="J67" s="336">
        <v>-78269</v>
      </c>
      <c r="K67" s="336">
        <v>-74494</v>
      </c>
      <c r="L67" s="336">
        <v>-31616</v>
      </c>
      <c r="M67" s="336">
        <v>-15855.815699999999</v>
      </c>
      <c r="N67" s="336">
        <v>-19068.857020000003</v>
      </c>
      <c r="O67" s="650">
        <v>-77377</v>
      </c>
    </row>
    <row r="68" spans="4:15">
      <c r="D68" s="286" t="s">
        <v>1184</v>
      </c>
      <c r="G68" s="336">
        <v>-37590</v>
      </c>
      <c r="H68" s="336">
        <v>-49273</v>
      </c>
      <c r="I68" s="336">
        <v>-53958</v>
      </c>
      <c r="J68" s="336">
        <v>-56343</v>
      </c>
      <c r="K68" s="336">
        <v>-74413</v>
      </c>
      <c r="L68" s="336">
        <v>-20450</v>
      </c>
      <c r="M68" s="336">
        <v>-20465</v>
      </c>
      <c r="N68" s="336">
        <v>-21417</v>
      </c>
      <c r="O68" s="650">
        <v>-85553</v>
      </c>
    </row>
    <row r="69" spans="4:15">
      <c r="D69" s="316" t="s">
        <v>86</v>
      </c>
      <c r="G69" s="453">
        <v>101761</v>
      </c>
      <c r="H69" s="453">
        <v>125928</v>
      </c>
      <c r="I69" s="453">
        <v>139955</v>
      </c>
      <c r="J69" s="453">
        <v>157514</v>
      </c>
      <c r="K69" s="453">
        <f>SUM(K64,K66:K68)</f>
        <v>149264</v>
      </c>
      <c r="L69" s="453">
        <f t="shared" ref="L69" si="9">SUM(L64,L66:L68)</f>
        <v>60960</v>
      </c>
      <c r="M69" s="453">
        <v>35760.966539999899</v>
      </c>
      <c r="N69" s="453">
        <v>38859.706980000199</v>
      </c>
      <c r="O69" s="453">
        <f>SUM(O64,O66:O68)</f>
        <v>158406</v>
      </c>
    </row>
    <row r="70" spans="4:15">
      <c r="D70" s="286" t="s">
        <v>1759</v>
      </c>
      <c r="G70" s="319"/>
      <c r="H70" s="319"/>
      <c r="I70" s="319"/>
      <c r="J70" s="319"/>
      <c r="K70" s="319"/>
      <c r="L70" s="319"/>
      <c r="M70" s="319"/>
      <c r="N70" s="319"/>
      <c r="O70" s="319"/>
    </row>
    <row r="71" spans="4:15">
      <c r="D71" s="286" t="s">
        <v>1753</v>
      </c>
      <c r="G71" s="319"/>
      <c r="H71" s="319"/>
      <c r="I71" s="319"/>
      <c r="J71" s="319"/>
      <c r="K71" s="319"/>
      <c r="L71" s="319"/>
      <c r="M71" s="319"/>
      <c r="N71" s="319"/>
      <c r="O71" s="319"/>
    </row>
    <row r="72" spans="4:15">
      <c r="G72" s="319"/>
      <c r="H72" s="319"/>
      <c r="I72" s="319"/>
      <c r="J72" s="319"/>
      <c r="K72" s="319"/>
      <c r="L72" s="319"/>
      <c r="M72" s="319"/>
      <c r="N72" s="319"/>
      <c r="O72" s="319"/>
    </row>
    <row r="73" spans="4:15">
      <c r="D73" s="286"/>
      <c r="G73" s="319"/>
      <c r="H73" s="319"/>
      <c r="I73" s="319"/>
      <c r="J73" s="319"/>
      <c r="K73" s="319"/>
      <c r="L73" s="319"/>
      <c r="M73" s="319"/>
      <c r="N73" s="319"/>
      <c r="O73" s="319"/>
    </row>
    <row r="74" spans="4:15">
      <c r="D74" s="282" t="s">
        <v>544</v>
      </c>
      <c r="G74" s="311">
        <v>2020</v>
      </c>
      <c r="H74" s="311">
        <v>2021</v>
      </c>
      <c r="I74" s="311">
        <v>2022</v>
      </c>
      <c r="J74" s="311">
        <v>2023</v>
      </c>
      <c r="K74" s="329" t="str">
        <f>K$6</f>
        <v>2024 reapresentado</v>
      </c>
      <c r="L74" s="274" t="str">
        <f>L$6</f>
        <v>1T25</v>
      </c>
      <c r="M74" s="274" t="s">
        <v>1693</v>
      </c>
      <c r="N74" s="274" t="s">
        <v>1721</v>
      </c>
      <c r="O74" s="329">
        <f>O$6</f>
        <v>2025</v>
      </c>
    </row>
    <row r="75" spans="4:15">
      <c r="D75" s="317" t="s">
        <v>544</v>
      </c>
      <c r="G75" s="458">
        <v>246036</v>
      </c>
      <c r="H75" s="458">
        <v>306321</v>
      </c>
      <c r="I75" s="458">
        <v>345726</v>
      </c>
      <c r="J75" s="458">
        <v>383973</v>
      </c>
      <c r="K75" s="458">
        <f>K64</f>
        <v>398992</v>
      </c>
      <c r="L75" s="458">
        <f>SUM(K64:L64)</f>
        <v>543733</v>
      </c>
      <c r="M75" s="458">
        <f>SUM(K64:M64)</f>
        <v>656127.79276999994</v>
      </c>
      <c r="N75" s="458">
        <v>489417.59100000013</v>
      </c>
      <c r="O75" s="458">
        <f>O64</f>
        <v>455751</v>
      </c>
    </row>
    <row r="76" spans="4:15">
      <c r="D76" s="317" t="s">
        <v>94</v>
      </c>
      <c r="G76" s="465">
        <v>322739</v>
      </c>
      <c r="H76" s="465">
        <v>298608</v>
      </c>
      <c r="I76" s="465">
        <v>346860</v>
      </c>
      <c r="J76" s="465">
        <v>384072</v>
      </c>
      <c r="K76" s="465">
        <f>SUM(K77:K78)</f>
        <v>495096</v>
      </c>
      <c r="L76" s="465">
        <f>SUM(L77:L78)</f>
        <v>467353</v>
      </c>
      <c r="M76" s="465">
        <v>459944</v>
      </c>
      <c r="N76" s="465">
        <v>431899</v>
      </c>
      <c r="O76" s="465">
        <f>SUM(O77:O78)</f>
        <v>645556</v>
      </c>
    </row>
    <row r="77" spans="4:15">
      <c r="D77" s="286" t="s">
        <v>126</v>
      </c>
      <c r="G77" s="468">
        <v>567545</v>
      </c>
      <c r="H77" s="468">
        <v>469706</v>
      </c>
      <c r="I77" s="468">
        <v>449950</v>
      </c>
      <c r="J77" s="468">
        <v>654578</v>
      </c>
      <c r="K77" s="468">
        <v>639363</v>
      </c>
      <c r="L77" s="468">
        <v>651721</v>
      </c>
      <c r="M77" s="468">
        <v>1045399</v>
      </c>
      <c r="N77" s="468">
        <v>1076495</v>
      </c>
      <c r="O77" s="651">
        <f>O85</f>
        <v>1059282</v>
      </c>
    </row>
    <row r="78" spans="4:15">
      <c r="D78" s="286" t="s">
        <v>95</v>
      </c>
      <c r="G78" s="468">
        <v>-244806</v>
      </c>
      <c r="H78" s="468">
        <v>-171098</v>
      </c>
      <c r="I78" s="468">
        <v>-103090</v>
      </c>
      <c r="J78" s="468">
        <v>-270506</v>
      </c>
      <c r="K78" s="468">
        <v>-144267</v>
      </c>
      <c r="L78" s="468">
        <v>-184368</v>
      </c>
      <c r="M78" s="468">
        <v>-585455</v>
      </c>
      <c r="N78" s="468">
        <v>-644596</v>
      </c>
      <c r="O78" s="651">
        <f>SUM(O86:O88)</f>
        <v>-413726</v>
      </c>
    </row>
    <row r="79" spans="4:15">
      <c r="D79" s="316" t="s">
        <v>96</v>
      </c>
      <c r="G79" s="548">
        <v>1.3117551902973548</v>
      </c>
      <c r="H79" s="548">
        <v>0.9748205314033318</v>
      </c>
      <c r="I79" s="548">
        <v>1.0032800541469256</v>
      </c>
      <c r="J79" s="548">
        <v>1.000257830628716</v>
      </c>
      <c r="K79" s="548">
        <f t="shared" ref="K79:M79" si="10">K76/K75</f>
        <v>1.2408669848017002</v>
      </c>
      <c r="L79" s="548">
        <f t="shared" si="10"/>
        <v>0.8595266426720467</v>
      </c>
      <c r="M79" s="548">
        <f t="shared" si="10"/>
        <v>0.7009975877690483</v>
      </c>
      <c r="N79" s="548">
        <v>0.8824754319057565</v>
      </c>
      <c r="O79" s="548">
        <f>O76/O75</f>
        <v>1.4164664476874433</v>
      </c>
    </row>
    <row r="80" spans="4:15">
      <c r="D80" s="286"/>
    </row>
    <row r="82" spans="4:15">
      <c r="D82" s="287" t="s">
        <v>356</v>
      </c>
      <c r="E82" s="285">
        <v>0</v>
      </c>
      <c r="G82" s="615">
        <v>2020</v>
      </c>
      <c r="H82" s="615">
        <v>2021</v>
      </c>
      <c r="I82" s="615">
        <v>2022</v>
      </c>
      <c r="J82" s="615">
        <v>2023</v>
      </c>
      <c r="K82" s="329" t="str">
        <f>K$6</f>
        <v>2024 reapresentado</v>
      </c>
      <c r="L82" s="274" t="str">
        <f>L$6</f>
        <v>1T25</v>
      </c>
      <c r="M82" s="274" t="s">
        <v>1693</v>
      </c>
      <c r="N82" s="274" t="s">
        <v>1721</v>
      </c>
      <c r="O82" s="329">
        <f>O$6</f>
        <v>2025</v>
      </c>
    </row>
    <row r="83" spans="4:15">
      <c r="D83" s="286" t="s">
        <v>346</v>
      </c>
      <c r="E83" s="276"/>
      <c r="G83" s="276">
        <v>70425</v>
      </c>
      <c r="H83" s="276">
        <v>32137</v>
      </c>
      <c r="I83" s="276">
        <v>227826</v>
      </c>
      <c r="J83" s="276">
        <v>79209</v>
      </c>
      <c r="K83" s="276">
        <v>33664</v>
      </c>
      <c r="L83" s="276">
        <v>48692</v>
      </c>
      <c r="M83" s="276">
        <v>45790</v>
      </c>
      <c r="N83" s="276">
        <v>79210</v>
      </c>
      <c r="O83" s="648">
        <f>O114</f>
        <v>50377</v>
      </c>
    </row>
    <row r="84" spans="4:15">
      <c r="D84" s="286" t="s">
        <v>347</v>
      </c>
      <c r="E84" s="276"/>
      <c r="G84" s="276">
        <v>497120</v>
      </c>
      <c r="H84" s="276">
        <v>437569</v>
      </c>
      <c r="I84" s="276">
        <v>222124</v>
      </c>
      <c r="J84" s="276">
        <v>575369</v>
      </c>
      <c r="K84" s="276">
        <v>605699</v>
      </c>
      <c r="L84" s="276">
        <v>603029</v>
      </c>
      <c r="M84" s="276">
        <v>999609</v>
      </c>
      <c r="N84" s="276">
        <v>997285</v>
      </c>
      <c r="O84" s="648">
        <f>O123</f>
        <v>1008905</v>
      </c>
    </row>
    <row r="85" spans="4:15">
      <c r="D85" s="334" t="s">
        <v>351</v>
      </c>
      <c r="E85" s="473"/>
      <c r="G85" s="474">
        <v>567545</v>
      </c>
      <c r="H85" s="474">
        <v>469706</v>
      </c>
      <c r="I85" s="474">
        <v>449950</v>
      </c>
      <c r="J85" s="474">
        <v>654578</v>
      </c>
      <c r="K85" s="474">
        <f>SUM(K83:K84)</f>
        <v>639363</v>
      </c>
      <c r="L85" s="474">
        <f>SUM(L83:L84)</f>
        <v>651721</v>
      </c>
      <c r="M85" s="474">
        <v>1045399</v>
      </c>
      <c r="N85" s="474">
        <v>1076495</v>
      </c>
      <c r="O85" s="474">
        <f>SUM(O83:O84)</f>
        <v>1059282</v>
      </c>
    </row>
    <row r="86" spans="4:15">
      <c r="D86" s="286" t="s">
        <v>2</v>
      </c>
      <c r="E86" s="276"/>
      <c r="G86" s="414">
        <v>-3685</v>
      </c>
      <c r="H86" s="414">
        <v>-7626</v>
      </c>
      <c r="I86" s="414">
        <v>-4761</v>
      </c>
      <c r="J86" s="414">
        <v>-5322</v>
      </c>
      <c r="K86" s="414">
        <v>-9361</v>
      </c>
      <c r="L86" s="414">
        <v>-5263</v>
      </c>
      <c r="M86" s="414">
        <v>-6215</v>
      </c>
      <c r="N86" s="414">
        <v>-3002</v>
      </c>
      <c r="O86" s="652">
        <f>-O95</f>
        <v>-8726</v>
      </c>
    </row>
    <row r="87" spans="4:15">
      <c r="D87" s="286" t="s">
        <v>353</v>
      </c>
      <c r="E87" s="276"/>
      <c r="G87" s="414">
        <v>-227528</v>
      </c>
      <c r="H87" s="414">
        <v>-150823</v>
      </c>
      <c r="I87" s="414">
        <v>-86823</v>
      </c>
      <c r="J87" s="414">
        <v>-256939</v>
      </c>
      <c r="K87" s="414">
        <v>-126862</v>
      </c>
      <c r="L87" s="414">
        <v>-170928</v>
      </c>
      <c r="M87" s="414">
        <v>-570922</v>
      </c>
      <c r="N87" s="414">
        <v>-631169</v>
      </c>
      <c r="O87" s="652">
        <f>-O96</f>
        <v>-394058</v>
      </c>
    </row>
    <row r="88" spans="4:15">
      <c r="D88" s="286" t="s">
        <v>354</v>
      </c>
      <c r="E88" s="276"/>
      <c r="G88" s="414">
        <v>-13593</v>
      </c>
      <c r="H88" s="414">
        <v>-12649</v>
      </c>
      <c r="I88" s="414">
        <v>-11506</v>
      </c>
      <c r="J88" s="414">
        <v>-8245</v>
      </c>
      <c r="K88" s="414">
        <v>-8044</v>
      </c>
      <c r="L88" s="414">
        <v>-8177</v>
      </c>
      <c r="M88" s="414">
        <v>-8318</v>
      </c>
      <c r="N88" s="414">
        <v>-10425</v>
      </c>
      <c r="O88" s="652">
        <f>-O102</f>
        <v>-10942</v>
      </c>
    </row>
    <row r="89" spans="4:15">
      <c r="D89" s="335" t="s">
        <v>352</v>
      </c>
      <c r="E89" s="476"/>
      <c r="G89" s="477">
        <v>322739</v>
      </c>
      <c r="H89" s="477">
        <v>298608</v>
      </c>
      <c r="I89" s="477">
        <v>346860</v>
      </c>
      <c r="J89" s="477">
        <v>384072</v>
      </c>
      <c r="K89" s="477">
        <f>SUM(K85:K88)</f>
        <v>495096</v>
      </c>
      <c r="L89" s="477">
        <f>SUM(L85:L88)</f>
        <v>467353</v>
      </c>
      <c r="M89" s="477">
        <v>459944</v>
      </c>
      <c r="N89" s="477">
        <v>431899</v>
      </c>
      <c r="O89" s="477">
        <f>SUM(O85:O88)</f>
        <v>645556</v>
      </c>
    </row>
    <row r="92" spans="4:15" ht="39.950000000000003" customHeight="1">
      <c r="D92" s="366" t="s">
        <v>1</v>
      </c>
      <c r="G92" s="479">
        <v>44196</v>
      </c>
      <c r="H92" s="479">
        <v>44561</v>
      </c>
      <c r="I92" s="479">
        <v>44926</v>
      </c>
      <c r="J92" s="479">
        <v>45291</v>
      </c>
      <c r="K92" s="479" t="str">
        <f>K$5</f>
        <v>31/12/2024 reapresentado</v>
      </c>
      <c r="L92" s="478">
        <f>L$5</f>
        <v>45747</v>
      </c>
      <c r="M92" s="478">
        <v>45838</v>
      </c>
      <c r="N92" s="478">
        <v>45930</v>
      </c>
      <c r="O92" s="478">
        <f>O$5</f>
        <v>46022</v>
      </c>
    </row>
    <row r="93" spans="4:15">
      <c r="D93" s="480" t="s">
        <v>145</v>
      </c>
      <c r="G93" s="482">
        <v>1104212</v>
      </c>
      <c r="H93" s="482">
        <v>1068780</v>
      </c>
      <c r="I93" s="482">
        <v>1058672</v>
      </c>
      <c r="J93" s="482">
        <v>1287390</v>
      </c>
      <c r="K93" s="481">
        <f>SUM(K94,K101)</f>
        <v>1233032</v>
      </c>
      <c r="L93" s="481">
        <f>SUM(L94,L101)</f>
        <v>1432485</v>
      </c>
      <c r="M93" s="481">
        <v>1837080</v>
      </c>
      <c r="N93" s="481">
        <v>1935366</v>
      </c>
      <c r="O93" s="482">
        <f>SUM(O94,O101)</f>
        <v>1644020</v>
      </c>
    </row>
    <row r="94" spans="4:15">
      <c r="D94" s="483" t="s">
        <v>146</v>
      </c>
      <c r="G94" s="485">
        <v>340017</v>
      </c>
      <c r="H94" s="485">
        <v>288201</v>
      </c>
      <c r="I94" s="485">
        <v>239546</v>
      </c>
      <c r="J94" s="485">
        <v>431637</v>
      </c>
      <c r="K94" s="484">
        <f>SUM(K95:K100)</f>
        <v>212413</v>
      </c>
      <c r="L94" s="484">
        <f>SUM(L95:L100)</f>
        <v>394858</v>
      </c>
      <c r="M94" s="484">
        <v>783758</v>
      </c>
      <c r="N94" s="484">
        <v>845972</v>
      </c>
      <c r="O94" s="484">
        <f>SUM(O95:O100)</f>
        <v>495929</v>
      </c>
    </row>
    <row r="95" spans="4:15">
      <c r="D95" s="486" t="s">
        <v>2</v>
      </c>
      <c r="G95" s="488">
        <v>3685</v>
      </c>
      <c r="H95" s="488">
        <v>7626</v>
      </c>
      <c r="I95" s="488">
        <v>4761</v>
      </c>
      <c r="J95" s="488">
        <v>5322</v>
      </c>
      <c r="K95" s="487">
        <v>9361</v>
      </c>
      <c r="L95" s="487">
        <v>5263</v>
      </c>
      <c r="M95" s="487">
        <v>6215</v>
      </c>
      <c r="N95" s="487">
        <v>3002</v>
      </c>
      <c r="O95" s="653">
        <v>8726</v>
      </c>
    </row>
    <row r="96" spans="4:15">
      <c r="D96" s="486" t="s">
        <v>4</v>
      </c>
      <c r="G96" s="488">
        <v>227528</v>
      </c>
      <c r="H96" s="488">
        <v>150823</v>
      </c>
      <c r="I96" s="488">
        <v>86823</v>
      </c>
      <c r="J96" s="488">
        <v>256939</v>
      </c>
      <c r="K96" s="487">
        <v>126862</v>
      </c>
      <c r="L96" s="487">
        <v>170928</v>
      </c>
      <c r="M96" s="487">
        <v>570922</v>
      </c>
      <c r="N96" s="487">
        <v>631169</v>
      </c>
      <c r="O96" s="653">
        <v>394058</v>
      </c>
    </row>
    <row r="97" spans="4:15">
      <c r="D97" s="486" t="s">
        <v>147</v>
      </c>
      <c r="G97" s="488">
        <v>105216</v>
      </c>
      <c r="H97" s="488">
        <v>123871</v>
      </c>
      <c r="I97" s="488">
        <v>141873</v>
      </c>
      <c r="J97" s="488">
        <v>161206</v>
      </c>
      <c r="K97" s="487">
        <v>60524</v>
      </c>
      <c r="L97" s="487">
        <v>207802</v>
      </c>
      <c r="M97" s="487">
        <v>199219</v>
      </c>
      <c r="N97" s="487">
        <v>197981</v>
      </c>
      <c r="O97" s="653">
        <v>71977</v>
      </c>
    </row>
    <row r="98" spans="4:15">
      <c r="D98" s="486" t="s">
        <v>8</v>
      </c>
      <c r="G98" s="488">
        <v>1474</v>
      </c>
      <c r="H98" s="488">
        <v>3517</v>
      </c>
      <c r="I98" s="488">
        <v>4552</v>
      </c>
      <c r="J98" s="488">
        <v>4676</v>
      </c>
      <c r="K98" s="487">
        <v>5661</v>
      </c>
      <c r="L98" s="487">
        <v>5217</v>
      </c>
      <c r="M98" s="487">
        <v>5137</v>
      </c>
      <c r="N98" s="487">
        <v>5391</v>
      </c>
      <c r="O98" s="653">
        <v>5260</v>
      </c>
    </row>
    <row r="99" spans="4:15">
      <c r="D99" s="486" t="s">
        <v>493</v>
      </c>
      <c r="G99" s="488">
        <v>471</v>
      </c>
      <c r="H99" s="488">
        <v>530</v>
      </c>
      <c r="I99" s="488">
        <v>181</v>
      </c>
      <c r="J99" s="488">
        <v>199</v>
      </c>
      <c r="K99" s="487">
        <v>4763</v>
      </c>
      <c r="L99" s="487">
        <v>181</v>
      </c>
      <c r="M99" s="487">
        <v>214</v>
      </c>
      <c r="N99" s="487">
        <v>6022</v>
      </c>
      <c r="O99" s="653">
        <v>12424</v>
      </c>
    </row>
    <row r="100" spans="4:15">
      <c r="D100" s="486" t="s">
        <v>149</v>
      </c>
      <c r="G100" s="488">
        <v>1643</v>
      </c>
      <c r="H100" s="488">
        <v>1834</v>
      </c>
      <c r="I100" s="488">
        <v>1356</v>
      </c>
      <c r="J100" s="488">
        <v>3295</v>
      </c>
      <c r="K100" s="487">
        <v>5242</v>
      </c>
      <c r="L100" s="487">
        <v>5467</v>
      </c>
      <c r="M100" s="487">
        <v>2051</v>
      </c>
      <c r="N100" s="487">
        <v>2407</v>
      </c>
      <c r="O100" s="653">
        <v>3484</v>
      </c>
    </row>
    <row r="101" spans="4:15">
      <c r="D101" s="491" t="s">
        <v>150</v>
      </c>
      <c r="G101" s="493">
        <v>764195</v>
      </c>
      <c r="H101" s="493">
        <v>780579</v>
      </c>
      <c r="I101" s="493">
        <v>819126</v>
      </c>
      <c r="J101" s="493">
        <v>855753</v>
      </c>
      <c r="K101" s="492">
        <f>SUM(K102:K110)</f>
        <v>1020619</v>
      </c>
      <c r="L101" s="492">
        <f>SUM(L102:L110)</f>
        <v>1037627</v>
      </c>
      <c r="M101" s="492">
        <v>1053322</v>
      </c>
      <c r="N101" s="492">
        <v>1089394</v>
      </c>
      <c r="O101" s="492">
        <f>SUM(O102:O110)</f>
        <v>1148091</v>
      </c>
    </row>
    <row r="102" spans="4:15">
      <c r="D102" s="486" t="s">
        <v>4</v>
      </c>
      <c r="G102" s="488">
        <v>13593</v>
      </c>
      <c r="H102" s="488">
        <v>12649</v>
      </c>
      <c r="I102" s="488">
        <v>11506</v>
      </c>
      <c r="J102" s="488">
        <v>8245</v>
      </c>
      <c r="K102" s="487">
        <v>8044</v>
      </c>
      <c r="L102" s="487">
        <v>8177</v>
      </c>
      <c r="M102" s="487">
        <v>8318</v>
      </c>
      <c r="N102" s="487">
        <v>10425</v>
      </c>
      <c r="O102" s="653">
        <v>10942</v>
      </c>
    </row>
    <row r="103" spans="4:15">
      <c r="D103" s="486" t="s">
        <v>6</v>
      </c>
      <c r="G103" s="488">
        <v>50700</v>
      </c>
      <c r="H103" s="488">
        <v>66616</v>
      </c>
      <c r="I103" s="488">
        <v>67640</v>
      </c>
      <c r="J103" s="488">
        <v>65944</v>
      </c>
      <c r="K103" s="487">
        <v>33855</v>
      </c>
      <c r="L103" s="487">
        <v>72201</v>
      </c>
      <c r="M103" s="487">
        <v>76613</v>
      </c>
      <c r="N103" s="487">
        <v>78195</v>
      </c>
      <c r="O103" s="653">
        <v>32593</v>
      </c>
    </row>
    <row r="104" spans="4:15">
      <c r="D104" s="486" t="s">
        <v>493</v>
      </c>
      <c r="G104" s="488">
        <v>0</v>
      </c>
      <c r="H104" s="488">
        <v>29</v>
      </c>
      <c r="I104" s="488">
        <v>29</v>
      </c>
      <c r="J104" s="488">
        <v>29</v>
      </c>
      <c r="K104" s="487">
        <v>29</v>
      </c>
      <c r="L104" s="487">
        <v>6818</v>
      </c>
      <c r="M104" s="487">
        <v>13023</v>
      </c>
      <c r="N104" s="487">
        <v>295</v>
      </c>
      <c r="O104" s="653">
        <v>29</v>
      </c>
    </row>
    <row r="105" spans="4:15">
      <c r="D105" s="486" t="s">
        <v>20</v>
      </c>
      <c r="G105" s="488">
        <v>0</v>
      </c>
      <c r="H105" s="488">
        <v>0</v>
      </c>
      <c r="I105" s="488">
        <v>0</v>
      </c>
      <c r="J105" s="488">
        <v>0</v>
      </c>
      <c r="K105" s="487">
        <v>14118</v>
      </c>
      <c r="L105" s="487"/>
      <c r="M105" s="487"/>
      <c r="N105" s="487"/>
      <c r="O105" s="653">
        <v>25818</v>
      </c>
    </row>
    <row r="106" spans="4:15">
      <c r="D106" s="486" t="s">
        <v>318</v>
      </c>
      <c r="G106" s="488">
        <v>19943</v>
      </c>
      <c r="H106" s="488">
        <v>25691</v>
      </c>
      <c r="I106" s="488">
        <v>30453</v>
      </c>
      <c r="J106" s="488">
        <v>23773</v>
      </c>
      <c r="K106" s="487">
        <v>40688</v>
      </c>
      <c r="L106" s="487">
        <v>29676</v>
      </c>
      <c r="M106" s="487">
        <v>29969</v>
      </c>
      <c r="N106" s="487">
        <v>29952</v>
      </c>
      <c r="O106" s="653">
        <v>42333</v>
      </c>
    </row>
    <row r="107" spans="4:15">
      <c r="D107" s="486" t="s">
        <v>14</v>
      </c>
      <c r="G107" s="488">
        <v>0</v>
      </c>
      <c r="H107" s="488">
        <v>4</v>
      </c>
      <c r="I107" s="488">
        <v>375</v>
      </c>
      <c r="J107" s="488">
        <v>17</v>
      </c>
      <c r="K107" s="487">
        <v>43</v>
      </c>
      <c r="L107" s="487"/>
      <c r="M107" s="487">
        <v>1</v>
      </c>
      <c r="N107" s="487">
        <v>1</v>
      </c>
      <c r="O107" s="653">
        <v>325</v>
      </c>
    </row>
    <row r="108" spans="4:15">
      <c r="D108" s="486" t="s">
        <v>26</v>
      </c>
      <c r="G108" s="488">
        <v>1919</v>
      </c>
      <c r="H108" s="488">
        <v>2874</v>
      </c>
      <c r="I108" s="488">
        <v>3417</v>
      </c>
      <c r="J108" s="488">
        <v>5414</v>
      </c>
      <c r="K108" s="487">
        <v>76191</v>
      </c>
      <c r="L108" s="487">
        <v>74660</v>
      </c>
      <c r="M108" s="487">
        <v>73258</v>
      </c>
      <c r="N108" s="487">
        <v>79322</v>
      </c>
      <c r="O108" s="653">
        <v>81692</v>
      </c>
    </row>
    <row r="109" spans="4:15">
      <c r="D109" s="486" t="s">
        <v>511</v>
      </c>
      <c r="G109" s="488">
        <v>66294</v>
      </c>
      <c r="H109" s="488">
        <v>26440</v>
      </c>
      <c r="I109" s="488">
        <v>55904</v>
      </c>
      <c r="J109" s="488">
        <v>100674</v>
      </c>
      <c r="K109" s="487">
        <v>41058</v>
      </c>
      <c r="L109" s="487">
        <v>29621</v>
      </c>
      <c r="M109" s="487">
        <v>41844</v>
      </c>
      <c r="N109" s="487">
        <v>62409</v>
      </c>
      <c r="O109" s="653">
        <v>89094</v>
      </c>
    </row>
    <row r="110" spans="4:15">
      <c r="D110" s="489" t="s">
        <v>27</v>
      </c>
      <c r="G110" s="488">
        <v>611746</v>
      </c>
      <c r="H110" s="488">
        <v>646276</v>
      </c>
      <c r="I110" s="488">
        <v>649802</v>
      </c>
      <c r="J110" s="488">
        <v>651657</v>
      </c>
      <c r="K110" s="487">
        <v>806593</v>
      </c>
      <c r="L110" s="487">
        <v>816474</v>
      </c>
      <c r="M110" s="487">
        <v>810296</v>
      </c>
      <c r="N110" s="487">
        <v>828795</v>
      </c>
      <c r="O110" s="653">
        <v>865265</v>
      </c>
    </row>
    <row r="111" spans="4:15">
      <c r="D111" s="494" t="s">
        <v>151</v>
      </c>
      <c r="G111" s="495">
        <v>1104212</v>
      </c>
      <c r="H111" s="495">
        <v>1068779.8999999999</v>
      </c>
      <c r="I111" s="495">
        <v>1058672</v>
      </c>
      <c r="J111" s="495">
        <v>1287390</v>
      </c>
      <c r="K111" s="495">
        <f>SUM(K112,K121,K128)</f>
        <v>1233032</v>
      </c>
      <c r="L111" s="495">
        <f>SUM(L112,L121,L128)</f>
        <v>1432485</v>
      </c>
      <c r="M111" s="495">
        <v>1837080</v>
      </c>
      <c r="N111" s="495">
        <v>1935366</v>
      </c>
      <c r="O111" s="495">
        <f>SUM(O112,O121,O128)</f>
        <v>1644020</v>
      </c>
    </row>
    <row r="112" spans="4:15">
      <c r="D112" s="483" t="s">
        <v>152</v>
      </c>
      <c r="G112" s="485">
        <v>180941</v>
      </c>
      <c r="H112" s="485">
        <v>84039</v>
      </c>
      <c r="I112" s="485">
        <v>282845</v>
      </c>
      <c r="J112" s="485">
        <v>138427</v>
      </c>
      <c r="K112" s="484">
        <f>SUM(K113:K120)</f>
        <v>125349</v>
      </c>
      <c r="L112" s="484">
        <f>SUM(L113:L120)</f>
        <v>136091</v>
      </c>
      <c r="M112" s="484">
        <v>114958</v>
      </c>
      <c r="N112" s="484">
        <v>170367</v>
      </c>
      <c r="O112" s="484">
        <f>SUM(O113:O120)</f>
        <v>171804</v>
      </c>
    </row>
    <row r="113" spans="4:15">
      <c r="D113" s="489" t="s">
        <v>3</v>
      </c>
      <c r="G113" s="488">
        <v>18463</v>
      </c>
      <c r="H113" s="488">
        <v>22626</v>
      </c>
      <c r="I113" s="488">
        <v>24341</v>
      </c>
      <c r="J113" s="488">
        <v>25631</v>
      </c>
      <c r="K113" s="487">
        <v>44643</v>
      </c>
      <c r="L113" s="487">
        <v>33628</v>
      </c>
      <c r="M113" s="487">
        <v>28047</v>
      </c>
      <c r="N113" s="487">
        <v>40985</v>
      </c>
      <c r="O113" s="653">
        <v>61779</v>
      </c>
    </row>
    <row r="114" spans="4:15">
      <c r="D114" s="489" t="s">
        <v>572</v>
      </c>
      <c r="G114" s="488">
        <v>70425</v>
      </c>
      <c r="H114" s="488">
        <v>32137</v>
      </c>
      <c r="I114" s="488">
        <v>227826</v>
      </c>
      <c r="J114" s="488">
        <v>79209</v>
      </c>
      <c r="K114" s="487">
        <v>33664</v>
      </c>
      <c r="L114" s="487">
        <v>48692</v>
      </c>
      <c r="M114" s="487">
        <v>45790</v>
      </c>
      <c r="N114" s="487">
        <v>79210</v>
      </c>
      <c r="O114" s="653">
        <v>50377</v>
      </c>
    </row>
    <row r="115" spans="4:15">
      <c r="D115" s="489" t="s">
        <v>5</v>
      </c>
      <c r="G115" s="488">
        <v>4593</v>
      </c>
      <c r="H115" s="488">
        <v>5727</v>
      </c>
      <c r="I115" s="488">
        <v>6131</v>
      </c>
      <c r="J115" s="488">
        <v>6725</v>
      </c>
      <c r="K115" s="487">
        <v>8822</v>
      </c>
      <c r="L115" s="487">
        <v>6879</v>
      </c>
      <c r="M115" s="487">
        <v>7042</v>
      </c>
      <c r="N115" s="487">
        <v>8461</v>
      </c>
      <c r="O115" s="653">
        <v>9092</v>
      </c>
    </row>
    <row r="116" spans="4:15">
      <c r="D116" s="489" t="s">
        <v>7</v>
      </c>
      <c r="G116" s="488">
        <v>3859</v>
      </c>
      <c r="H116" s="488">
        <v>4076</v>
      </c>
      <c r="I116" s="488">
        <v>5465</v>
      </c>
      <c r="J116" s="488">
        <v>6032</v>
      </c>
      <c r="K116" s="487">
        <v>4657</v>
      </c>
      <c r="L116" s="487">
        <v>4658</v>
      </c>
      <c r="M116" s="487">
        <v>3610</v>
      </c>
      <c r="N116" s="487">
        <v>4925</v>
      </c>
      <c r="O116" s="653">
        <v>6472</v>
      </c>
    </row>
    <row r="117" spans="4:15">
      <c r="D117" s="489" t="s">
        <v>1520</v>
      </c>
      <c r="G117" s="488">
        <v>3831</v>
      </c>
      <c r="H117" s="488">
        <v>16919</v>
      </c>
      <c r="I117" s="488">
        <v>16072</v>
      </c>
      <c r="J117" s="488">
        <v>17106</v>
      </c>
      <c r="K117" s="487">
        <v>19923</v>
      </c>
      <c r="L117" s="487">
        <v>29212</v>
      </c>
      <c r="M117" s="487">
        <v>13210</v>
      </c>
      <c r="N117" s="487">
        <v>18626</v>
      </c>
      <c r="O117" s="653">
        <v>20070</v>
      </c>
    </row>
    <row r="118" spans="4:15">
      <c r="D118" s="489" t="s">
        <v>24</v>
      </c>
      <c r="G118" s="488">
        <v>0</v>
      </c>
      <c r="H118" s="488">
        <v>0</v>
      </c>
      <c r="I118" s="488">
        <v>0</v>
      </c>
      <c r="J118" s="488">
        <v>0</v>
      </c>
      <c r="K118" s="487"/>
      <c r="L118" s="487"/>
      <c r="M118" s="487"/>
      <c r="N118" s="487"/>
      <c r="O118" s="653"/>
    </row>
    <row r="119" spans="4:15">
      <c r="D119" s="489" t="s">
        <v>573</v>
      </c>
      <c r="G119" s="488">
        <v>77570</v>
      </c>
      <c r="H119" s="488">
        <v>0</v>
      </c>
      <c r="I119" s="488">
        <v>0</v>
      </c>
      <c r="J119" s="488">
        <v>0</v>
      </c>
      <c r="K119" s="487"/>
      <c r="L119" s="487"/>
      <c r="M119" s="487"/>
      <c r="N119" s="487"/>
      <c r="O119" s="653"/>
    </row>
    <row r="120" spans="4:15">
      <c r="D120" s="489" t="s">
        <v>16</v>
      </c>
      <c r="G120" s="488">
        <v>2200</v>
      </c>
      <c r="H120" s="488">
        <v>2554</v>
      </c>
      <c r="I120" s="488">
        <v>3010</v>
      </c>
      <c r="J120" s="488">
        <v>3724</v>
      </c>
      <c r="K120" s="487">
        <v>13640</v>
      </c>
      <c r="L120" s="487">
        <v>13022</v>
      </c>
      <c r="M120" s="487">
        <v>17259</v>
      </c>
      <c r="N120" s="487">
        <v>18160</v>
      </c>
      <c r="O120" s="653">
        <v>24014</v>
      </c>
    </row>
    <row r="121" spans="4:15">
      <c r="D121" s="491" t="s">
        <v>156</v>
      </c>
      <c r="G121" s="493">
        <v>544328</v>
      </c>
      <c r="H121" s="493">
        <v>494383</v>
      </c>
      <c r="I121" s="493">
        <v>272590</v>
      </c>
      <c r="J121" s="493">
        <v>627212</v>
      </c>
      <c r="K121" s="492">
        <f>SUM(K122:K127)</f>
        <v>683720</v>
      </c>
      <c r="L121" s="492">
        <f>SUM(L122:L127)</f>
        <v>712298</v>
      </c>
      <c r="M121" s="492">
        <v>1102265</v>
      </c>
      <c r="N121" s="492">
        <v>1106282</v>
      </c>
      <c r="O121" s="492">
        <f>SUM(O122:O127)</f>
        <v>1089839</v>
      </c>
    </row>
    <row r="122" spans="4:15">
      <c r="D122" s="489" t="s">
        <v>3</v>
      </c>
      <c r="G122" s="488">
        <v>0</v>
      </c>
      <c r="H122" s="488">
        <v>8421</v>
      </c>
      <c r="I122" s="488">
        <v>8285</v>
      </c>
      <c r="J122" s="488">
        <v>8686</v>
      </c>
      <c r="K122" s="487">
        <v>3393</v>
      </c>
      <c r="L122" s="487">
        <v>3933</v>
      </c>
      <c r="M122" s="487">
        <v>4251</v>
      </c>
      <c r="N122" s="487">
        <v>5206</v>
      </c>
      <c r="O122" s="653">
        <v>6640</v>
      </c>
    </row>
    <row r="123" spans="4:15">
      <c r="D123" s="489" t="s">
        <v>572</v>
      </c>
      <c r="G123" s="488">
        <v>497120</v>
      </c>
      <c r="H123" s="488">
        <v>437569</v>
      </c>
      <c r="I123" s="488">
        <v>222124</v>
      </c>
      <c r="J123" s="488">
        <v>575369</v>
      </c>
      <c r="K123" s="487">
        <v>605699</v>
      </c>
      <c r="L123" s="487">
        <v>603029</v>
      </c>
      <c r="M123" s="487">
        <v>999609</v>
      </c>
      <c r="N123" s="487">
        <v>997285</v>
      </c>
      <c r="O123" s="653">
        <v>1008905</v>
      </c>
    </row>
    <row r="124" spans="4:15">
      <c r="D124" s="593" t="s">
        <v>1793</v>
      </c>
      <c r="G124" s="488">
        <v>14117</v>
      </c>
      <c r="H124" s="488">
        <v>14556</v>
      </c>
      <c r="I124" s="488">
        <v>10311</v>
      </c>
      <c r="J124" s="488">
        <v>10276</v>
      </c>
      <c r="K124" s="487">
        <v>7182</v>
      </c>
      <c r="L124" s="487">
        <v>6770</v>
      </c>
      <c r="M124" s="487">
        <v>1353</v>
      </c>
      <c r="N124" s="487">
        <v>780</v>
      </c>
      <c r="O124" s="653">
        <v>2619</v>
      </c>
    </row>
    <row r="125" spans="4:15">
      <c r="D125" s="593" t="s">
        <v>1226</v>
      </c>
      <c r="G125" s="488">
        <v>0</v>
      </c>
      <c r="H125" s="488">
        <v>0</v>
      </c>
      <c r="I125" s="488">
        <v>0</v>
      </c>
      <c r="J125" s="488">
        <v>0</v>
      </c>
      <c r="K125" s="487">
        <v>2533</v>
      </c>
      <c r="L125" s="487"/>
      <c r="M125" s="487"/>
      <c r="N125" s="487"/>
      <c r="O125" s="653">
        <v>5363</v>
      </c>
    </row>
    <row r="126" spans="4:15">
      <c r="D126" s="489" t="s">
        <v>22</v>
      </c>
      <c r="G126" s="488">
        <v>33039</v>
      </c>
      <c r="H126" s="488">
        <v>33443</v>
      </c>
      <c r="I126" s="488">
        <v>31539</v>
      </c>
      <c r="J126" s="488">
        <v>31654</v>
      </c>
      <c r="K126" s="487">
        <v>0</v>
      </c>
      <c r="L126" s="487">
        <v>34984</v>
      </c>
      <c r="M126" s="487">
        <v>34833</v>
      </c>
      <c r="N126" s="487">
        <v>33749</v>
      </c>
      <c r="O126" s="653">
        <v>0</v>
      </c>
    </row>
    <row r="127" spans="4:15">
      <c r="D127" s="489" t="s">
        <v>16</v>
      </c>
      <c r="G127" s="488">
        <v>52</v>
      </c>
      <c r="H127" s="488">
        <v>394</v>
      </c>
      <c r="I127" s="488">
        <v>331</v>
      </c>
      <c r="J127" s="488">
        <v>1227</v>
      </c>
      <c r="K127" s="487">
        <v>64913</v>
      </c>
      <c r="L127" s="487">
        <v>63582</v>
      </c>
      <c r="M127" s="487">
        <v>62219</v>
      </c>
      <c r="N127" s="487">
        <v>69262</v>
      </c>
      <c r="O127" s="653">
        <v>66312</v>
      </c>
    </row>
    <row r="128" spans="4:15">
      <c r="D128" s="491" t="s">
        <v>157</v>
      </c>
      <c r="G128" s="493">
        <v>378943</v>
      </c>
      <c r="H128" s="493">
        <v>490357.9</v>
      </c>
      <c r="I128" s="493">
        <v>503237</v>
      </c>
      <c r="J128" s="493">
        <v>521751</v>
      </c>
      <c r="K128" s="492">
        <f>SUM(K129:K134)</f>
        <v>423963</v>
      </c>
      <c r="L128" s="492">
        <f>SUM(L129:L133)</f>
        <v>584096</v>
      </c>
      <c r="M128" s="492">
        <v>619857</v>
      </c>
      <c r="N128" s="492">
        <v>658717</v>
      </c>
      <c r="O128" s="492">
        <f>SUM(O129:O134)</f>
        <v>382377</v>
      </c>
    </row>
    <row r="129" spans="4:15">
      <c r="D129" s="489" t="s">
        <v>563</v>
      </c>
      <c r="G129" s="488">
        <v>255041</v>
      </c>
      <c r="H129" s="488">
        <v>376353</v>
      </c>
      <c r="I129" s="488">
        <v>376353</v>
      </c>
      <c r="J129" s="488">
        <v>376353</v>
      </c>
      <c r="K129" s="487">
        <v>376353</v>
      </c>
      <c r="L129" s="487">
        <v>376353</v>
      </c>
      <c r="M129" s="487">
        <v>376353</v>
      </c>
      <c r="N129" s="487">
        <v>376353</v>
      </c>
      <c r="O129" s="653">
        <v>376353</v>
      </c>
    </row>
    <row r="130" spans="4:15">
      <c r="D130" s="489" t="s">
        <v>28</v>
      </c>
      <c r="G130" s="488">
        <v>0</v>
      </c>
      <c r="H130" s="488">
        <v>-13030</v>
      </c>
      <c r="I130" s="488">
        <v>-13030</v>
      </c>
      <c r="J130" s="488">
        <v>-13030</v>
      </c>
      <c r="K130" s="487">
        <v>-13030</v>
      </c>
      <c r="L130" s="487">
        <v>-13030</v>
      </c>
      <c r="M130" s="487">
        <v>-13030</v>
      </c>
      <c r="N130" s="487">
        <v>-13030</v>
      </c>
      <c r="O130" s="653">
        <v>-13030</v>
      </c>
    </row>
    <row r="131" spans="4:15">
      <c r="D131" s="489" t="s">
        <v>31</v>
      </c>
      <c r="G131" s="488">
        <v>0</v>
      </c>
      <c r="H131" s="488">
        <v>0</v>
      </c>
      <c r="I131" s="488">
        <v>0</v>
      </c>
      <c r="J131" s="488">
        <v>0</v>
      </c>
      <c r="K131" s="487">
        <v>-920</v>
      </c>
      <c r="L131" s="487"/>
      <c r="M131" s="487"/>
      <c r="N131" s="487"/>
      <c r="O131" s="653">
        <v>-911</v>
      </c>
    </row>
    <row r="132" spans="4:15">
      <c r="D132" s="489" t="s">
        <v>29</v>
      </c>
      <c r="G132" s="488">
        <v>123902</v>
      </c>
      <c r="H132" s="488">
        <v>127034.9</v>
      </c>
      <c r="I132" s="488">
        <v>139914</v>
      </c>
      <c r="J132" s="488">
        <v>158428</v>
      </c>
      <c r="K132" s="487">
        <v>61560</v>
      </c>
      <c r="L132" s="487">
        <v>159813</v>
      </c>
      <c r="M132" s="487">
        <v>159813</v>
      </c>
      <c r="N132" s="487">
        <v>159813</v>
      </c>
      <c r="O132" s="653">
        <v>19965</v>
      </c>
    </row>
    <row r="133" spans="4:15">
      <c r="D133" s="489" t="s">
        <v>32</v>
      </c>
      <c r="G133" s="496">
        <v>0</v>
      </c>
      <c r="H133" s="496">
        <v>0</v>
      </c>
      <c r="I133" s="496">
        <v>0</v>
      </c>
      <c r="J133" s="496">
        <v>0</v>
      </c>
      <c r="K133" s="487">
        <v>0</v>
      </c>
      <c r="L133" s="487">
        <v>60960</v>
      </c>
      <c r="M133" s="487">
        <v>96721</v>
      </c>
      <c r="N133" s="487">
        <v>135581</v>
      </c>
      <c r="O133" s="653">
        <v>0</v>
      </c>
    </row>
    <row r="134" spans="4:15">
      <c r="D134" s="489" t="s">
        <v>1802</v>
      </c>
      <c r="G134" s="199">
        <v>0</v>
      </c>
      <c r="H134" s="199">
        <v>0</v>
      </c>
      <c r="I134" s="199">
        <v>0</v>
      </c>
      <c r="J134" s="199">
        <v>0</v>
      </c>
      <c r="K134" s="487">
        <v>0</v>
      </c>
      <c r="O134" s="653">
        <v>0</v>
      </c>
    </row>
    <row r="136" spans="4:15" ht="39.950000000000003" customHeight="1">
      <c r="D136" s="366" t="s">
        <v>542</v>
      </c>
      <c r="G136" s="365">
        <v>44196</v>
      </c>
      <c r="H136" s="365">
        <v>44561</v>
      </c>
      <c r="I136" s="365">
        <v>44926</v>
      </c>
      <c r="J136" s="365">
        <v>45291</v>
      </c>
      <c r="K136" s="365" t="s">
        <v>1801</v>
      </c>
      <c r="L136" s="364">
        <f>L$5</f>
        <v>45747</v>
      </c>
      <c r="M136" s="364">
        <v>45838</v>
      </c>
      <c r="N136" s="364">
        <v>45930</v>
      </c>
      <c r="O136" s="364">
        <f>O$5</f>
        <v>46022</v>
      </c>
    </row>
    <row r="137" spans="4:15">
      <c r="D137" s="502" t="s">
        <v>36</v>
      </c>
      <c r="G137" s="276"/>
      <c r="H137" s="276"/>
      <c r="I137" s="276"/>
      <c r="J137" s="276"/>
      <c r="K137" s="276"/>
      <c r="L137" s="276"/>
      <c r="M137" s="276"/>
      <c r="N137" s="276"/>
      <c r="O137" s="648"/>
    </row>
    <row r="138" spans="4:15">
      <c r="D138" s="289" t="s">
        <v>508</v>
      </c>
      <c r="G138" s="503">
        <v>148976</v>
      </c>
      <c r="H138" s="503">
        <v>188970</v>
      </c>
      <c r="I138" s="503">
        <v>208597</v>
      </c>
      <c r="J138" s="503">
        <v>235783</v>
      </c>
      <c r="K138" s="503">
        <v>223758</v>
      </c>
      <c r="L138" s="503">
        <v>92576</v>
      </c>
      <c r="M138" s="503">
        <v>144193</v>
      </c>
      <c r="N138" s="503">
        <v>202122</v>
      </c>
      <c r="O138" s="503">
        <v>235782</v>
      </c>
    </row>
    <row r="139" spans="4:15" ht="12.95" customHeight="1">
      <c r="D139" s="289"/>
      <c r="G139" s="503"/>
      <c r="H139" s="503"/>
      <c r="I139" s="503"/>
      <c r="J139" s="503"/>
      <c r="K139" s="503"/>
      <c r="L139" s="503"/>
      <c r="M139" s="503"/>
      <c r="N139" s="503"/>
      <c r="O139" s="503"/>
    </row>
    <row r="140" spans="4:15">
      <c r="D140" s="289" t="s">
        <v>37</v>
      </c>
      <c r="G140" s="503"/>
      <c r="H140" s="503"/>
      <c r="I140" s="503"/>
      <c r="J140" s="503"/>
      <c r="K140" s="503"/>
      <c r="L140" s="503"/>
      <c r="M140" s="503"/>
      <c r="N140" s="503"/>
      <c r="O140" s="503"/>
    </row>
    <row r="141" spans="4:15">
      <c r="D141" s="289" t="s">
        <v>38</v>
      </c>
      <c r="G141" s="503">
        <v>37590</v>
      </c>
      <c r="H141" s="503">
        <v>49273</v>
      </c>
      <c r="I141" s="503">
        <v>53958</v>
      </c>
      <c r="J141" s="503">
        <v>56343</v>
      </c>
      <c r="K141" s="503">
        <v>74413</v>
      </c>
      <c r="L141" s="503">
        <v>20450</v>
      </c>
      <c r="M141" s="503">
        <v>40915</v>
      </c>
      <c r="N141" s="503">
        <v>62332</v>
      </c>
      <c r="O141" s="503">
        <v>85553</v>
      </c>
    </row>
    <row r="142" spans="4:15">
      <c r="D142" s="289" t="s">
        <v>579</v>
      </c>
      <c r="G142" s="503">
        <v>0</v>
      </c>
      <c r="H142" s="503">
        <v>446</v>
      </c>
      <c r="I142" s="503">
        <v>39</v>
      </c>
      <c r="J142" s="503">
        <v>0</v>
      </c>
      <c r="K142" s="503"/>
      <c r="L142" s="503"/>
      <c r="M142" s="503"/>
      <c r="N142" s="503"/>
      <c r="O142" s="503"/>
    </row>
    <row r="143" spans="4:15">
      <c r="D143" s="289" t="s">
        <v>580</v>
      </c>
      <c r="G143" s="503">
        <v>21589</v>
      </c>
      <c r="H143" s="503">
        <v>35326</v>
      </c>
      <c r="I143" s="503">
        <v>54991</v>
      </c>
      <c r="J143" s="503">
        <v>57164</v>
      </c>
      <c r="K143" s="503">
        <v>72182</v>
      </c>
      <c r="L143" s="503">
        <v>20740</v>
      </c>
      <c r="M143" s="503">
        <v>55565</v>
      </c>
      <c r="N143" s="503">
        <v>94994</v>
      </c>
      <c r="O143" s="503">
        <v>131876</v>
      </c>
    </row>
    <row r="144" spans="4:15">
      <c r="D144" s="289" t="s">
        <v>574</v>
      </c>
      <c r="G144" s="503">
        <v>1893</v>
      </c>
      <c r="H144" s="503">
        <v>3148</v>
      </c>
      <c r="I144" s="503">
        <v>2524</v>
      </c>
      <c r="J144" s="503">
        <v>2668</v>
      </c>
      <c r="K144" s="503">
        <v>2327</v>
      </c>
      <c r="L144" s="503">
        <v>575</v>
      </c>
      <c r="M144" s="503">
        <v>4121</v>
      </c>
      <c r="N144" s="503">
        <v>4710</v>
      </c>
      <c r="O144" s="503">
        <v>5309</v>
      </c>
    </row>
    <row r="145" spans="4:18">
      <c r="D145" s="289" t="s">
        <v>558</v>
      </c>
      <c r="G145" s="503">
        <v>-2739</v>
      </c>
      <c r="H145" s="503">
        <v>-12007</v>
      </c>
      <c r="I145" s="503">
        <v>-25125</v>
      </c>
      <c r="J145" s="503">
        <v>-19265</v>
      </c>
      <c r="K145" s="503">
        <v>-28571</v>
      </c>
      <c r="L145" s="503">
        <v>-4610</v>
      </c>
      <c r="M145" s="503">
        <v>-22149</v>
      </c>
      <c r="N145" s="503">
        <v>-44620</v>
      </c>
      <c r="O145" s="503">
        <v>-65738</v>
      </c>
    </row>
    <row r="146" spans="4:18">
      <c r="D146" s="289" t="s">
        <v>1703</v>
      </c>
      <c r="G146" s="503">
        <v>-2221</v>
      </c>
      <c r="H146" s="503">
        <v>-3491</v>
      </c>
      <c r="I146" s="503">
        <v>4884</v>
      </c>
      <c r="J146" s="503">
        <v>8379</v>
      </c>
      <c r="K146" s="503"/>
      <c r="L146" s="503">
        <v>-1035</v>
      </c>
      <c r="M146" s="503">
        <v>-720</v>
      </c>
      <c r="N146" s="503"/>
      <c r="O146" s="503"/>
    </row>
    <row r="147" spans="4:18">
      <c r="D147" s="594" t="s">
        <v>1770</v>
      </c>
      <c r="G147" s="503">
        <v>4071</v>
      </c>
      <c r="H147" s="503">
        <v>1559</v>
      </c>
      <c r="I147" s="503">
        <v>949</v>
      </c>
      <c r="J147" s="503">
        <v>3762</v>
      </c>
      <c r="K147" s="503">
        <v>3421</v>
      </c>
      <c r="L147" s="503">
        <v>932</v>
      </c>
      <c r="M147" s="503">
        <v>1850</v>
      </c>
      <c r="N147" s="503">
        <v>1964</v>
      </c>
      <c r="O147" s="503">
        <v>7</v>
      </c>
    </row>
    <row r="148" spans="4:18">
      <c r="D148" s="289" t="s">
        <v>1799</v>
      </c>
      <c r="G148" s="503">
        <v>0</v>
      </c>
      <c r="H148" s="503">
        <v>0</v>
      </c>
      <c r="I148" s="503">
        <v>0</v>
      </c>
      <c r="J148" s="503">
        <v>0</v>
      </c>
      <c r="K148" s="503">
        <v>75</v>
      </c>
      <c r="L148" s="503"/>
      <c r="M148" s="503"/>
      <c r="N148" s="503"/>
      <c r="O148" s="503">
        <v>2844</v>
      </c>
    </row>
    <row r="149" spans="4:18">
      <c r="D149" s="289" t="s">
        <v>1224</v>
      </c>
      <c r="G149" s="503">
        <v>2988</v>
      </c>
      <c r="H149" s="503">
        <v>4553</v>
      </c>
      <c r="I149" s="503">
        <v>-566</v>
      </c>
      <c r="J149" s="503">
        <v>100</v>
      </c>
      <c r="K149" s="503">
        <v>14212</v>
      </c>
      <c r="L149" s="503">
        <v>2535</v>
      </c>
      <c r="M149" s="503">
        <v>5420</v>
      </c>
      <c r="N149" s="503">
        <v>6902</v>
      </c>
      <c r="O149" s="503">
        <v>15369</v>
      </c>
    </row>
    <row r="150" spans="4:18">
      <c r="D150" s="289" t="s">
        <v>523</v>
      </c>
      <c r="G150" s="503">
        <v>2691</v>
      </c>
      <c r="H150" s="503">
        <v>-3295</v>
      </c>
      <c r="I150" s="503">
        <v>10043</v>
      </c>
      <c r="J150" s="503">
        <v>9328</v>
      </c>
      <c r="K150" s="503">
        <v>5572</v>
      </c>
      <c r="L150" s="503">
        <v>1513</v>
      </c>
      <c r="M150" s="503">
        <v>983</v>
      </c>
      <c r="N150" s="503">
        <v>3657</v>
      </c>
      <c r="O150" s="503">
        <v>17981</v>
      </c>
      <c r="R150" s="409"/>
    </row>
    <row r="151" spans="4:18">
      <c r="D151" s="289" t="s">
        <v>1240</v>
      </c>
      <c r="G151" s="503">
        <v>0</v>
      </c>
      <c r="H151" s="503">
        <v>0</v>
      </c>
      <c r="I151" s="503">
        <v>0</v>
      </c>
      <c r="J151" s="503">
        <v>0</v>
      </c>
      <c r="K151" s="503">
        <v>-3179</v>
      </c>
      <c r="L151" s="503">
        <v>-518</v>
      </c>
      <c r="M151" s="503">
        <v>-1229</v>
      </c>
      <c r="N151" s="503">
        <v>-2336</v>
      </c>
      <c r="O151" s="503">
        <v>-3933</v>
      </c>
    </row>
    <row r="152" spans="4:18">
      <c r="D152" s="289" t="s">
        <v>578</v>
      </c>
      <c r="G152" s="503">
        <v>0</v>
      </c>
      <c r="H152" s="503">
        <v>0</v>
      </c>
      <c r="I152" s="503">
        <v>0</v>
      </c>
      <c r="J152" s="503">
        <v>0</v>
      </c>
      <c r="K152" s="503"/>
      <c r="L152" s="503"/>
      <c r="M152" s="503"/>
      <c r="N152" s="503"/>
      <c r="O152" s="503"/>
    </row>
    <row r="153" spans="4:18">
      <c r="D153" s="289" t="s">
        <v>43</v>
      </c>
      <c r="G153" s="503">
        <v>0</v>
      </c>
      <c r="H153" s="503">
        <v>0</v>
      </c>
      <c r="I153" s="503">
        <v>0</v>
      </c>
      <c r="J153" s="503">
        <v>0</v>
      </c>
      <c r="K153" s="503">
        <v>1140</v>
      </c>
      <c r="L153" s="503"/>
      <c r="M153" s="503"/>
      <c r="N153" s="503">
        <v>619</v>
      </c>
      <c r="O153" s="503">
        <v>2434</v>
      </c>
    </row>
    <row r="154" spans="4:18">
      <c r="D154" s="289" t="s">
        <v>1800</v>
      </c>
      <c r="G154" s="503">
        <v>0</v>
      </c>
      <c r="H154" s="503">
        <v>0</v>
      </c>
      <c r="I154" s="503">
        <v>0</v>
      </c>
      <c r="J154" s="503">
        <v>0</v>
      </c>
      <c r="K154" s="503">
        <v>-3133</v>
      </c>
      <c r="L154" s="503"/>
      <c r="M154" s="503"/>
      <c r="N154" s="503"/>
      <c r="O154" s="503">
        <v>-1038</v>
      </c>
    </row>
    <row r="155" spans="4:18">
      <c r="D155" s="291" t="s">
        <v>1225</v>
      </c>
      <c r="G155" s="528"/>
      <c r="H155" s="528"/>
      <c r="I155" s="528"/>
      <c r="J155" s="528"/>
      <c r="K155" s="507">
        <v>4720</v>
      </c>
      <c r="L155" s="507">
        <v>2040</v>
      </c>
      <c r="M155" s="507">
        <v>4086</v>
      </c>
      <c r="N155" s="507">
        <v>7308</v>
      </c>
      <c r="O155" s="528">
        <v>8248</v>
      </c>
    </row>
    <row r="156" spans="4:18" ht="6.75" customHeight="1">
      <c r="D156" s="289"/>
      <c r="G156" s="505"/>
      <c r="H156" s="505"/>
      <c r="I156" s="505"/>
      <c r="J156" s="505"/>
      <c r="K156" s="505"/>
      <c r="L156" s="505"/>
      <c r="M156" s="505"/>
      <c r="N156" s="505"/>
      <c r="O156" s="505"/>
    </row>
    <row r="157" spans="4:18">
      <c r="D157" s="293"/>
      <c r="G157" s="509">
        <v>214951</v>
      </c>
      <c r="H157" s="509">
        <v>264689</v>
      </c>
      <c r="I157" s="509">
        <v>310182</v>
      </c>
      <c r="J157" s="509">
        <v>354975</v>
      </c>
      <c r="K157" s="509">
        <f>SUM(K138:K155)</f>
        <v>366937</v>
      </c>
      <c r="L157" s="509">
        <f>SUM(L138:L155)</f>
        <v>135198</v>
      </c>
      <c r="M157" s="509">
        <f>SUM(M138:M155)</f>
        <v>233035</v>
      </c>
      <c r="N157" s="509">
        <v>333180</v>
      </c>
      <c r="O157" s="509">
        <f>SUM(O138:O155)</f>
        <v>434694</v>
      </c>
      <c r="R157" s="409"/>
    </row>
    <row r="158" spans="4:18">
      <c r="D158" s="294" t="s">
        <v>45</v>
      </c>
      <c r="G158" s="511"/>
      <c r="H158" s="511"/>
      <c r="I158" s="511"/>
      <c r="J158" s="511"/>
      <c r="K158" s="511"/>
      <c r="L158" s="511"/>
      <c r="M158" s="511"/>
      <c r="N158" s="503"/>
      <c r="O158" s="503"/>
    </row>
    <row r="159" spans="4:18">
      <c r="D159" s="294" t="s">
        <v>46</v>
      </c>
      <c r="G159" s="511"/>
      <c r="H159" s="511"/>
      <c r="I159" s="511"/>
      <c r="J159" s="511"/>
      <c r="K159" s="511"/>
      <c r="L159" s="511"/>
      <c r="M159" s="511"/>
      <c r="N159" s="503"/>
      <c r="O159" s="503"/>
    </row>
    <row r="160" spans="4:18">
      <c r="D160" s="295" t="s">
        <v>6</v>
      </c>
      <c r="G160" s="503">
        <v>-12628</v>
      </c>
      <c r="H160" s="503">
        <v>-32338</v>
      </c>
      <c r="I160" s="503">
        <v>-33387</v>
      </c>
      <c r="J160" s="503">
        <v>-35444</v>
      </c>
      <c r="K160" s="503">
        <v>-25129</v>
      </c>
      <c r="L160" s="503">
        <v>-30144</v>
      </c>
      <c r="M160" s="503">
        <v>-28643</v>
      </c>
      <c r="N160" s="503">
        <v>-34482</v>
      </c>
      <c r="O160" s="503">
        <v>-45975</v>
      </c>
    </row>
    <row r="161" spans="4:15">
      <c r="D161" s="295" t="s">
        <v>8</v>
      </c>
      <c r="G161" s="503">
        <v>-205</v>
      </c>
      <c r="H161" s="503">
        <v>-2043</v>
      </c>
      <c r="I161" s="503">
        <v>-1035</v>
      </c>
      <c r="J161" s="503">
        <v>-124</v>
      </c>
      <c r="K161" s="503">
        <v>-985</v>
      </c>
      <c r="L161" s="503">
        <v>444</v>
      </c>
      <c r="M161" s="503">
        <v>524</v>
      </c>
      <c r="N161" s="503">
        <v>270</v>
      </c>
      <c r="O161" s="503">
        <v>401</v>
      </c>
    </row>
    <row r="162" spans="4:15">
      <c r="D162" s="295" t="s">
        <v>493</v>
      </c>
      <c r="G162" s="503">
        <v>-113</v>
      </c>
      <c r="H162" s="503">
        <v>269</v>
      </c>
      <c r="I162" s="503">
        <v>-121</v>
      </c>
      <c r="J162" s="503">
        <v>-442</v>
      </c>
      <c r="K162" s="503">
        <v>4876</v>
      </c>
      <c r="L162" s="503">
        <v>4423</v>
      </c>
      <c r="M162" s="503">
        <v>11368</v>
      </c>
      <c r="N162" s="503">
        <v>17955</v>
      </c>
      <c r="O162" s="503">
        <v>20211</v>
      </c>
    </row>
    <row r="163" spans="4:15">
      <c r="D163" s="295" t="s">
        <v>318</v>
      </c>
      <c r="G163" s="503">
        <v>-4160</v>
      </c>
      <c r="H163" s="503">
        <v>-5748</v>
      </c>
      <c r="I163" s="503">
        <v>-4762</v>
      </c>
      <c r="J163" s="503">
        <v>6680</v>
      </c>
      <c r="K163" s="503">
        <v>-5631</v>
      </c>
      <c r="L163" s="503">
        <v>-272</v>
      </c>
      <c r="M163" s="503">
        <v>-565</v>
      </c>
      <c r="N163" s="503">
        <v>-548</v>
      </c>
      <c r="O163" s="503">
        <v>-607</v>
      </c>
    </row>
    <row r="164" spans="4:15">
      <c r="D164" s="289" t="s">
        <v>14</v>
      </c>
      <c r="G164" s="503">
        <v>-475</v>
      </c>
      <c r="H164" s="503">
        <v>-195</v>
      </c>
      <c r="I164" s="503">
        <v>107</v>
      </c>
      <c r="J164" s="503">
        <v>-1581</v>
      </c>
      <c r="K164" s="503">
        <v>-3100</v>
      </c>
      <c r="L164" s="503">
        <v>-482</v>
      </c>
      <c r="M164" s="503">
        <v>2933</v>
      </c>
      <c r="N164" s="503">
        <v>2577</v>
      </c>
      <c r="O164" s="503">
        <v>1176</v>
      </c>
    </row>
    <row r="165" spans="4:15" ht="8.25" customHeight="1">
      <c r="D165" s="296"/>
      <c r="G165" s="503"/>
      <c r="H165" s="503"/>
      <c r="I165" s="503"/>
      <c r="J165" s="503"/>
      <c r="K165" s="503"/>
      <c r="L165" s="503"/>
      <c r="M165" s="503"/>
      <c r="N165" s="503"/>
      <c r="O165" s="503"/>
    </row>
    <row r="166" spans="4:15">
      <c r="D166" s="294" t="s">
        <v>48</v>
      </c>
      <c r="G166" s="503"/>
      <c r="H166" s="503"/>
      <c r="I166" s="503"/>
      <c r="J166" s="503"/>
      <c r="K166" s="503"/>
      <c r="L166" s="503"/>
      <c r="M166" s="503"/>
      <c r="N166" s="586"/>
      <c r="O166" s="586"/>
    </row>
    <row r="167" spans="4:15">
      <c r="D167" s="289" t="s">
        <v>3</v>
      </c>
      <c r="G167" s="503">
        <v>-2451</v>
      </c>
      <c r="H167" s="503">
        <v>1433</v>
      </c>
      <c r="I167" s="503">
        <v>1579</v>
      </c>
      <c r="J167" s="503">
        <v>1691</v>
      </c>
      <c r="K167" s="503">
        <v>4062</v>
      </c>
      <c r="L167" s="503">
        <v>-10475</v>
      </c>
      <c r="M167" s="503">
        <v>-15738</v>
      </c>
      <c r="N167" s="503">
        <v>-1845</v>
      </c>
      <c r="O167" s="503">
        <v>9841</v>
      </c>
    </row>
    <row r="168" spans="4:15">
      <c r="D168" s="289" t="s">
        <v>5</v>
      </c>
      <c r="G168" s="503">
        <v>68</v>
      </c>
      <c r="H168" s="503">
        <v>1134</v>
      </c>
      <c r="I168" s="503">
        <v>404</v>
      </c>
      <c r="J168" s="503">
        <v>594</v>
      </c>
      <c r="K168" s="503">
        <v>2097</v>
      </c>
      <c r="L168" s="503">
        <v>-1943</v>
      </c>
      <c r="M168" s="503">
        <v>-1780</v>
      </c>
      <c r="N168" s="503">
        <v>-361</v>
      </c>
      <c r="O168" s="503">
        <v>270</v>
      </c>
    </row>
    <row r="169" spans="4:15">
      <c r="D169" s="289" t="s">
        <v>7</v>
      </c>
      <c r="G169" s="503">
        <v>-2253</v>
      </c>
      <c r="H169" s="503">
        <v>217</v>
      </c>
      <c r="I169" s="503">
        <v>1389</v>
      </c>
      <c r="J169" s="503">
        <v>567</v>
      </c>
      <c r="K169" s="503">
        <v>-1759</v>
      </c>
      <c r="L169" s="503">
        <v>518</v>
      </c>
      <c r="M169" s="503">
        <v>-530</v>
      </c>
      <c r="N169" s="503">
        <v>785</v>
      </c>
      <c r="O169" s="503">
        <v>1815</v>
      </c>
    </row>
    <row r="170" spans="4:15">
      <c r="D170" s="295" t="s">
        <v>154</v>
      </c>
      <c r="G170" s="503">
        <v>0</v>
      </c>
      <c r="H170" s="503">
        <v>0</v>
      </c>
      <c r="I170" s="503">
        <v>0</v>
      </c>
      <c r="J170" s="503">
        <v>0</v>
      </c>
      <c r="K170" s="503"/>
      <c r="L170" s="503"/>
      <c r="M170" s="503"/>
      <c r="N170" s="503"/>
      <c r="O170" s="503"/>
    </row>
    <row r="171" spans="4:15">
      <c r="D171" s="295" t="s">
        <v>24</v>
      </c>
      <c r="G171" s="503">
        <v>0</v>
      </c>
      <c r="H171" s="503">
        <v>0</v>
      </c>
      <c r="I171" s="503">
        <v>0</v>
      </c>
      <c r="J171" s="503">
        <v>0</v>
      </c>
      <c r="K171" s="503"/>
      <c r="L171" s="503"/>
      <c r="M171" s="503"/>
      <c r="N171" s="503"/>
      <c r="O171" s="503"/>
    </row>
    <row r="172" spans="4:15" ht="14.25" customHeight="1">
      <c r="D172" s="295" t="s">
        <v>1769</v>
      </c>
      <c r="G172" s="503">
        <v>-2651</v>
      </c>
      <c r="H172" s="503">
        <v>-2063</v>
      </c>
      <c r="I172" s="503">
        <v>-5082</v>
      </c>
      <c r="J172" s="503">
        <v>-4510</v>
      </c>
      <c r="K172" s="503">
        <v>-5388</v>
      </c>
      <c r="L172" s="503">
        <v>-1044</v>
      </c>
      <c r="M172" s="503">
        <v>-2907</v>
      </c>
      <c r="N172" s="503">
        <v>-3594</v>
      </c>
      <c r="O172" s="503">
        <v>-4270</v>
      </c>
    </row>
    <row r="173" spans="4:15" ht="15.75" customHeight="1">
      <c r="D173" s="295" t="s">
        <v>16</v>
      </c>
      <c r="G173" s="503">
        <v>-16</v>
      </c>
      <c r="H173" s="503">
        <v>-722</v>
      </c>
      <c r="I173" s="503">
        <v>-783</v>
      </c>
      <c r="J173" s="503">
        <v>-1308</v>
      </c>
      <c r="K173" s="503">
        <v>1437</v>
      </c>
      <c r="L173" s="503">
        <v>-1024</v>
      </c>
      <c r="M173" s="503">
        <v>2752</v>
      </c>
      <c r="N173" s="503">
        <v>3003</v>
      </c>
      <c r="O173" s="503">
        <v>3148</v>
      </c>
    </row>
    <row r="174" spans="4:15" ht="16.5" customHeight="1">
      <c r="D174" s="295" t="s">
        <v>1822</v>
      </c>
      <c r="G174" s="503">
        <v>0</v>
      </c>
      <c r="H174" s="503">
        <v>0</v>
      </c>
      <c r="I174" s="503">
        <v>0</v>
      </c>
      <c r="J174" s="503">
        <v>0</v>
      </c>
      <c r="K174" s="503">
        <v>-4720</v>
      </c>
      <c r="L174" s="503"/>
      <c r="M174" s="503"/>
      <c r="N174" s="503"/>
      <c r="O174" s="503">
        <v>-8248</v>
      </c>
    </row>
    <row r="175" spans="4:15">
      <c r="D175" s="289" t="s">
        <v>1750</v>
      </c>
      <c r="G175" s="503">
        <v>-26695</v>
      </c>
      <c r="H175" s="503">
        <v>-33172</v>
      </c>
      <c r="I175" s="503">
        <v>-49879</v>
      </c>
      <c r="J175" s="503">
        <v>-49992</v>
      </c>
      <c r="K175" s="503">
        <v>-70278</v>
      </c>
      <c r="L175" s="503">
        <v>-4195</v>
      </c>
      <c r="M175" s="503">
        <v>-39978</v>
      </c>
      <c r="N175" s="503">
        <v>-44066</v>
      </c>
      <c r="O175" s="503">
        <v>-110203</v>
      </c>
    </row>
    <row r="176" spans="4:15">
      <c r="D176" s="289" t="s">
        <v>51</v>
      </c>
      <c r="G176" s="528">
        <v>-38172</v>
      </c>
      <c r="H176" s="528">
        <v>-41241</v>
      </c>
      <c r="I176" s="528">
        <v>-65918</v>
      </c>
      <c r="J176" s="528">
        <v>-73241</v>
      </c>
      <c r="K176" s="507">
        <v>-71000</v>
      </c>
      <c r="L176" s="507">
        <v>-19189</v>
      </c>
      <c r="M176" s="507">
        <v>-48402</v>
      </c>
      <c r="N176" s="507">
        <v>-61612</v>
      </c>
      <c r="O176" s="528">
        <v>-80238</v>
      </c>
    </row>
    <row r="177" spans="4:16" ht="7.5" customHeight="1">
      <c r="D177" s="296"/>
      <c r="G177" s="505"/>
      <c r="H177" s="505"/>
      <c r="I177" s="505"/>
      <c r="J177" s="505"/>
      <c r="K177" s="505"/>
      <c r="L177" s="505"/>
      <c r="M177" s="505"/>
      <c r="N177" s="505"/>
      <c r="O177" s="505"/>
    </row>
    <row r="178" spans="4:16">
      <c r="D178" s="297" t="s">
        <v>52</v>
      </c>
      <c r="G178" s="527">
        <v>125200</v>
      </c>
      <c r="H178" s="527">
        <v>150220</v>
      </c>
      <c r="I178" s="527">
        <v>152694</v>
      </c>
      <c r="J178" s="527">
        <v>197865</v>
      </c>
      <c r="K178" s="512">
        <f>SUM(K157:K176)</f>
        <v>191419</v>
      </c>
      <c r="L178" s="512">
        <f>SUM(L157:L176)</f>
        <v>71815</v>
      </c>
      <c r="M178" s="512">
        <v>107597</v>
      </c>
      <c r="N178" s="512">
        <v>211262</v>
      </c>
      <c r="O178" s="527">
        <f>SUM(O157:O176)</f>
        <v>222015</v>
      </c>
      <c r="P178" s="409"/>
    </row>
    <row r="179" spans="4:16" ht="9" customHeight="1">
      <c r="D179" s="298"/>
      <c r="G179" s="514"/>
      <c r="H179" s="514"/>
      <c r="I179" s="514"/>
      <c r="J179" s="514"/>
      <c r="K179" s="514"/>
      <c r="L179" s="514"/>
      <c r="M179" s="514"/>
      <c r="N179" s="514"/>
      <c r="O179" s="514"/>
    </row>
    <row r="180" spans="4:16">
      <c r="D180" s="299" t="s">
        <v>53</v>
      </c>
      <c r="G180" s="503"/>
      <c r="H180" s="503"/>
      <c r="I180" s="503"/>
      <c r="J180" s="503"/>
      <c r="K180" s="503"/>
      <c r="L180" s="503"/>
      <c r="M180" s="503"/>
      <c r="N180" s="503"/>
      <c r="O180" s="503"/>
    </row>
    <row r="181" spans="4:16">
      <c r="D181" s="296" t="s">
        <v>564</v>
      </c>
      <c r="G181" s="503">
        <v>-124621</v>
      </c>
      <c r="H181" s="503">
        <v>79874</v>
      </c>
      <c r="I181" s="503">
        <v>64706</v>
      </c>
      <c r="J181" s="503">
        <v>-162867</v>
      </c>
      <c r="K181" s="503">
        <v>129628</v>
      </c>
      <c r="L181" s="503">
        <v>-43007</v>
      </c>
      <c r="M181" s="503">
        <v>-431204</v>
      </c>
      <c r="N181" s="503">
        <v>-479542</v>
      </c>
      <c r="O181" s="503">
        <v>-249878</v>
      </c>
    </row>
    <row r="182" spans="4:16">
      <c r="D182" s="296" t="s">
        <v>1737</v>
      </c>
      <c r="G182" s="503">
        <v>2061</v>
      </c>
      <c r="H182" s="503">
        <v>7830</v>
      </c>
      <c r="I182" s="503">
        <v>20557</v>
      </c>
      <c r="J182" s="503">
        <v>11822</v>
      </c>
      <c r="K182" s="503">
        <v>23432</v>
      </c>
      <c r="L182" s="503">
        <v>3043</v>
      </c>
      <c r="M182" s="503">
        <v>6160</v>
      </c>
      <c r="N182" s="503">
        <v>13421</v>
      </c>
      <c r="O182" s="503">
        <v>33827</v>
      </c>
    </row>
    <row r="183" spans="4:16">
      <c r="D183" s="296" t="s">
        <v>65</v>
      </c>
      <c r="G183" s="503">
        <v>0</v>
      </c>
      <c r="H183" s="503">
        <v>-712</v>
      </c>
      <c r="I183" s="503">
        <v>-799</v>
      </c>
      <c r="J183" s="503">
        <v>-731</v>
      </c>
      <c r="K183" s="503">
        <v>-691</v>
      </c>
      <c r="L183" s="503">
        <v>-133</v>
      </c>
      <c r="M183" s="503">
        <v>-272</v>
      </c>
      <c r="N183" s="503">
        <v>-360</v>
      </c>
      <c r="O183" s="503">
        <v>-639</v>
      </c>
    </row>
    <row r="184" spans="4:16">
      <c r="D184" s="296" t="s">
        <v>528</v>
      </c>
      <c r="G184" s="528">
        <v>-39631</v>
      </c>
      <c r="H184" s="528">
        <v>-41316</v>
      </c>
      <c r="I184" s="528">
        <v>-82288</v>
      </c>
      <c r="J184" s="528">
        <v>-92826</v>
      </c>
      <c r="K184" s="507">
        <v>-143344</v>
      </c>
      <c r="L184" s="507">
        <v>-24589</v>
      </c>
      <c r="M184" s="507">
        <v>-58723</v>
      </c>
      <c r="N184" s="507">
        <v>-112129</v>
      </c>
      <c r="O184" s="528">
        <v>-178470</v>
      </c>
    </row>
    <row r="185" spans="4:16" ht="10.5" customHeight="1">
      <c r="D185" s="299"/>
      <c r="G185" s="505"/>
      <c r="H185" s="505"/>
      <c r="I185" s="505"/>
      <c r="J185" s="505"/>
      <c r="K185" s="505"/>
      <c r="L185" s="505"/>
      <c r="M185" s="505"/>
      <c r="N185" s="505"/>
      <c r="O185" s="505"/>
    </row>
    <row r="186" spans="4:16">
      <c r="D186" s="300" t="s">
        <v>506</v>
      </c>
      <c r="G186" s="527">
        <v>-162191</v>
      </c>
      <c r="H186" s="527">
        <v>45676</v>
      </c>
      <c r="I186" s="527">
        <v>2176</v>
      </c>
      <c r="J186" s="527">
        <v>-244602</v>
      </c>
      <c r="K186" s="517">
        <f>SUM(K181:K184)</f>
        <v>9025</v>
      </c>
      <c r="L186" s="517">
        <f>SUM(L181:L184)</f>
        <v>-64686</v>
      </c>
      <c r="M186" s="517">
        <v>-484039</v>
      </c>
      <c r="N186" s="517">
        <v>-578610</v>
      </c>
      <c r="O186" s="527">
        <f>SUM(O181:O184)</f>
        <v>-395160</v>
      </c>
    </row>
    <row r="187" spans="4:16" ht="6.75" customHeight="1">
      <c r="D187" s="299"/>
      <c r="G187" s="503"/>
      <c r="H187" s="503"/>
      <c r="I187" s="503"/>
      <c r="J187" s="503"/>
      <c r="K187" s="503"/>
      <c r="L187" s="503"/>
      <c r="M187" s="503"/>
      <c r="N187" s="503"/>
      <c r="O187" s="503"/>
    </row>
    <row r="188" spans="4:16">
      <c r="D188" s="301" t="s">
        <v>70</v>
      </c>
      <c r="G188" s="503"/>
      <c r="H188" s="503"/>
      <c r="I188" s="503"/>
      <c r="J188" s="503"/>
      <c r="K188" s="503"/>
      <c r="L188" s="503"/>
      <c r="M188" s="503"/>
      <c r="N188" s="503"/>
      <c r="O188" s="503"/>
    </row>
    <row r="189" spans="4:16">
      <c r="D189" s="296" t="s">
        <v>575</v>
      </c>
      <c r="G189" s="503">
        <v>177367</v>
      </c>
      <c r="H189" s="503">
        <v>0</v>
      </c>
      <c r="I189" s="503">
        <v>0</v>
      </c>
      <c r="J189" s="503">
        <v>416939</v>
      </c>
      <c r="K189" s="503">
        <v>45000</v>
      </c>
      <c r="L189" s="503"/>
      <c r="M189" s="503">
        <v>800000</v>
      </c>
      <c r="N189" s="503">
        <v>800000</v>
      </c>
      <c r="O189" s="503">
        <v>815789</v>
      </c>
    </row>
    <row r="190" spans="4:16">
      <c r="D190" s="296" t="s">
        <v>576</v>
      </c>
      <c r="G190" s="503">
        <v>-4773</v>
      </c>
      <c r="H190" s="503">
        <v>-464</v>
      </c>
      <c r="I190" s="503">
        <v>0</v>
      </c>
      <c r="J190" s="503">
        <v>-4598</v>
      </c>
      <c r="K190" s="503">
        <v>-844</v>
      </c>
      <c r="L190" s="503"/>
      <c r="M190" s="503">
        <v>-4029</v>
      </c>
      <c r="N190" s="503">
        <v>-4369</v>
      </c>
      <c r="O190" s="503">
        <v>-4902</v>
      </c>
    </row>
    <row r="191" spans="4:16">
      <c r="D191" s="296" t="s">
        <v>577</v>
      </c>
      <c r="G191" s="503">
        <v>-66443</v>
      </c>
      <c r="H191" s="503">
        <v>-103845</v>
      </c>
      <c r="I191" s="503">
        <v>-30659</v>
      </c>
      <c r="J191" s="503">
        <v>-226043</v>
      </c>
      <c r="K191" s="503">
        <v>-68382</v>
      </c>
      <c r="L191" s="503">
        <v>-5646</v>
      </c>
      <c r="M191" s="503">
        <v>-411355</v>
      </c>
      <c r="N191" s="503">
        <v>-417142</v>
      </c>
      <c r="O191" s="503">
        <v>-423110</v>
      </c>
    </row>
    <row r="192" spans="4:16">
      <c r="D192" s="296" t="s">
        <v>76</v>
      </c>
      <c r="G192" s="503">
        <v>0</v>
      </c>
      <c r="H192" s="503">
        <v>-8592</v>
      </c>
      <c r="I192" s="503">
        <v>0</v>
      </c>
      <c r="J192" s="503">
        <v>0</v>
      </c>
      <c r="K192" s="503"/>
      <c r="L192" s="503"/>
      <c r="M192" s="503"/>
      <c r="N192" s="503"/>
      <c r="O192" s="503"/>
    </row>
    <row r="193" spans="4:15">
      <c r="D193" s="296" t="s">
        <v>78</v>
      </c>
      <c r="G193" s="503">
        <v>0</v>
      </c>
      <c r="H193" s="503">
        <v>121312</v>
      </c>
      <c r="I193" s="503">
        <v>0</v>
      </c>
      <c r="J193" s="503">
        <v>0</v>
      </c>
      <c r="K193" s="503"/>
      <c r="L193" s="503"/>
      <c r="M193" s="503"/>
      <c r="N193" s="503"/>
      <c r="O193" s="503"/>
    </row>
    <row r="194" spans="4:15">
      <c r="D194" s="296" t="s">
        <v>75</v>
      </c>
      <c r="G194" s="503">
        <v>-70000</v>
      </c>
      <c r="H194" s="503">
        <v>-200366</v>
      </c>
      <c r="I194" s="503">
        <v>-127076</v>
      </c>
      <c r="J194" s="503">
        <v>-139000</v>
      </c>
      <c r="K194" s="503">
        <v>-160149</v>
      </c>
      <c r="L194" s="503"/>
      <c r="M194" s="503"/>
      <c r="N194" s="503"/>
      <c r="O194" s="503">
        <v>-200000</v>
      </c>
    </row>
    <row r="195" spans="4:15">
      <c r="D195" s="296" t="s">
        <v>1185</v>
      </c>
      <c r="G195" s="503">
        <v>0</v>
      </c>
      <c r="H195" s="503">
        <v>0</v>
      </c>
      <c r="I195" s="503">
        <v>0</v>
      </c>
      <c r="J195" s="503">
        <v>0</v>
      </c>
      <c r="K195" s="503">
        <v>-12030</v>
      </c>
      <c r="L195" s="503">
        <v>-5581</v>
      </c>
      <c r="M195" s="503">
        <v>-11320</v>
      </c>
      <c r="N195" s="503">
        <v>-17500</v>
      </c>
      <c r="O195" s="503">
        <v>-15267</v>
      </c>
    </row>
    <row r="196" spans="4:15" ht="6.75" customHeight="1">
      <c r="D196" s="296"/>
      <c r="G196" s="503"/>
      <c r="H196" s="503"/>
      <c r="I196" s="503"/>
      <c r="J196" s="503"/>
      <c r="K196" s="503"/>
      <c r="L196" s="503"/>
      <c r="M196" s="503"/>
      <c r="N196" s="503"/>
      <c r="O196" s="503"/>
    </row>
    <row r="197" spans="4:15">
      <c r="D197" s="297" t="s">
        <v>79</v>
      </c>
      <c r="G197" s="527">
        <v>36151</v>
      </c>
      <c r="H197" s="527">
        <v>-191955</v>
      </c>
      <c r="I197" s="527">
        <v>-157735</v>
      </c>
      <c r="J197" s="527">
        <v>47298</v>
      </c>
      <c r="K197" s="517">
        <f>SUM(K189:K195)</f>
        <v>-196405</v>
      </c>
      <c r="L197" s="517">
        <f>SUM(L189:L195)</f>
        <v>-11227</v>
      </c>
      <c r="M197" s="517">
        <v>373296</v>
      </c>
      <c r="N197" s="517">
        <v>360989</v>
      </c>
      <c r="O197" s="527">
        <f>SUM(O189:O195)</f>
        <v>172510</v>
      </c>
    </row>
    <row r="198" spans="4:15" ht="6.75" customHeight="1">
      <c r="D198" s="299"/>
      <c r="G198" s="505"/>
      <c r="H198" s="505"/>
      <c r="I198" s="505"/>
      <c r="J198" s="505"/>
      <c r="K198" s="505"/>
      <c r="L198" s="505"/>
      <c r="M198" s="505"/>
      <c r="N198" s="505"/>
      <c r="O198" s="505"/>
    </row>
    <row r="199" spans="4:15" ht="13.5" thickBot="1">
      <c r="D199" s="303" t="s">
        <v>1189</v>
      </c>
      <c r="G199" s="519">
        <v>-840</v>
      </c>
      <c r="H199" s="519">
        <v>3941</v>
      </c>
      <c r="I199" s="519">
        <v>-2865</v>
      </c>
      <c r="J199" s="519">
        <v>561</v>
      </c>
      <c r="K199" s="519">
        <f>SUM(K197,K186,K178)</f>
        <v>4039</v>
      </c>
      <c r="L199" s="519">
        <f>SUM(L197,L186,L178)</f>
        <v>-4098</v>
      </c>
      <c r="M199" s="519">
        <v>-3146</v>
      </c>
      <c r="N199" s="519">
        <v>-6359</v>
      </c>
      <c r="O199" s="519">
        <f>SUM(O197,O186,O178)</f>
        <v>-635</v>
      </c>
    </row>
    <row r="200" spans="4:15" ht="10.5" customHeight="1" thickTop="1">
      <c r="D200" s="299"/>
      <c r="G200" s="505"/>
      <c r="H200" s="505"/>
      <c r="I200" s="505"/>
      <c r="J200" s="505"/>
      <c r="K200" s="505"/>
      <c r="L200" s="505"/>
      <c r="M200" s="505"/>
      <c r="N200" s="505"/>
      <c r="O200" s="505"/>
    </row>
    <row r="201" spans="4:15">
      <c r="D201" s="199" t="s">
        <v>81</v>
      </c>
      <c r="G201" s="332">
        <v>4525</v>
      </c>
      <c r="H201" s="332">
        <v>3685</v>
      </c>
      <c r="I201" s="332">
        <v>7626</v>
      </c>
      <c r="J201" s="332">
        <v>4761</v>
      </c>
      <c r="K201" s="503">
        <v>5322</v>
      </c>
      <c r="L201" s="503">
        <v>9361</v>
      </c>
      <c r="M201" s="503">
        <v>9361</v>
      </c>
      <c r="N201" s="503">
        <v>9361</v>
      </c>
      <c r="O201" s="503">
        <v>9361</v>
      </c>
    </row>
    <row r="202" spans="4:15">
      <c r="D202" s="199" t="s">
        <v>175</v>
      </c>
      <c r="G202" s="529">
        <v>3685</v>
      </c>
      <c r="H202" s="529">
        <v>7626</v>
      </c>
      <c r="I202" s="529">
        <v>4761</v>
      </c>
      <c r="J202" s="529">
        <v>5322</v>
      </c>
      <c r="K202" s="521">
        <v>9361</v>
      </c>
      <c r="L202" s="521">
        <v>5263</v>
      </c>
      <c r="M202" s="521">
        <v>6215</v>
      </c>
      <c r="N202" s="521">
        <v>3002</v>
      </c>
      <c r="O202" s="654">
        <v>8726</v>
      </c>
    </row>
    <row r="203" spans="4:15" ht="6" customHeight="1">
      <c r="G203" s="276"/>
      <c r="H203" s="276"/>
      <c r="I203" s="276"/>
      <c r="J203" s="276"/>
      <c r="K203" s="276"/>
      <c r="L203" s="276"/>
      <c r="M203" s="276"/>
      <c r="N203" s="276"/>
      <c r="O203" s="648"/>
    </row>
    <row r="204" spans="4:15" ht="13.5" thickBot="1">
      <c r="D204" s="304" t="s">
        <v>80</v>
      </c>
      <c r="G204" s="519">
        <v>-840</v>
      </c>
      <c r="H204" s="519">
        <v>3941</v>
      </c>
      <c r="I204" s="519">
        <v>-2865</v>
      </c>
      <c r="J204" s="519">
        <v>561</v>
      </c>
      <c r="K204" s="519">
        <f>K202-K201</f>
        <v>4039</v>
      </c>
      <c r="L204" s="519">
        <f>L202-L201</f>
        <v>-4098</v>
      </c>
      <c r="M204" s="519">
        <v>-3146</v>
      </c>
      <c r="N204" s="519">
        <v>-6359</v>
      </c>
      <c r="O204" s="519">
        <f>O202-O201</f>
        <v>-635</v>
      </c>
    </row>
    <row r="205" spans="4:15" ht="13.5" thickTop="1"/>
  </sheetData>
  <conditionalFormatting sqref="G6:O6">
    <cfRule type="expression" dxfId="15" priority="4">
      <formula>#REF!="*"</formula>
    </cfRule>
  </conditionalFormatting>
  <conditionalFormatting sqref="G7:O7">
    <cfRule type="expression" dxfId="14" priority="108">
      <formula>G$1="*"</formula>
    </cfRule>
  </conditionalFormatting>
  <conditionalFormatting sqref="G12:O12">
    <cfRule type="expression" dxfId="13" priority="3">
      <formula>#REF!="*"</formula>
    </cfRule>
  </conditionalFormatting>
  <conditionalFormatting sqref="G16:O16">
    <cfRule type="expression" dxfId="12" priority="2">
      <formula>#REF!="*"</formula>
    </cfRule>
  </conditionalFormatting>
  <conditionalFormatting sqref="G19:O19">
    <cfRule type="expression" dxfId="11" priority="1">
      <formula>#REF!="*"</formula>
    </cfRule>
  </conditionalFormatting>
  <conditionalFormatting sqref="K39:O39 K55:O55 K74:O74 K82:O82">
    <cfRule type="expression" dxfId="10" priority="13">
      <formula>#REF!="*"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Q10:T10" formulaRange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7FBE1-D4BB-456B-BEC5-96AED8C66A94}">
  <sheetPr codeName="Planilha15">
    <tabColor rgb="FF00B050"/>
  </sheetPr>
  <dimension ref="B1:V219"/>
  <sheetViews>
    <sheetView showGridLines="0" zoomScale="80" zoomScaleNormal="80" workbookViewId="0">
      <pane xSplit="5" ySplit="5" topLeftCell="F184" activePane="bottomRight" state="frozen"/>
      <selection activeCell="AC5" sqref="AC5"/>
      <selection pane="topRight" activeCell="AC5" sqref="AC5"/>
      <selection pane="bottomLeft" activeCell="AC5" sqref="AC5"/>
      <selection pane="bottomRight" activeCell="O158" sqref="O158"/>
    </sheetView>
  </sheetViews>
  <sheetFormatPr defaultColWidth="9.140625" defaultRowHeight="12.75"/>
  <cols>
    <col min="1" max="1" width="1.42578125" style="199" customWidth="1"/>
    <col min="2" max="2" width="36" style="199" hidden="1" customWidth="1"/>
    <col min="3" max="3" width="2" style="199" hidden="1" customWidth="1"/>
    <col min="4" max="4" width="63" style="199" bestFit="1" customWidth="1"/>
    <col min="5" max="5" width="0.85546875" style="201" customWidth="1"/>
    <col min="6" max="6" width="0.85546875" style="199" customWidth="1"/>
    <col min="7" max="10" width="15.28515625" style="199" customWidth="1"/>
    <col min="11" max="11" width="12.7109375" style="199" customWidth="1"/>
    <col min="12" max="14" width="12.85546875" style="199" customWidth="1"/>
    <col min="15" max="15" width="12.85546875" style="643" customWidth="1"/>
    <col min="16" max="16" width="10" style="199" customWidth="1"/>
    <col min="17" max="17" width="9.140625" style="199" customWidth="1"/>
    <col min="18" max="19" width="9.140625" style="199"/>
    <col min="20" max="20" width="10.42578125" style="199" customWidth="1"/>
    <col min="21" max="21" width="9.7109375" style="199" customWidth="1"/>
    <col min="22" max="22" width="10.5703125" style="199" bestFit="1" customWidth="1"/>
    <col min="23" max="16384" width="9.140625" style="199"/>
  </cols>
  <sheetData>
    <row r="1" spans="2:22" ht="17.25" customHeight="1"/>
    <row r="2" spans="2:22" ht="21.75" customHeight="1"/>
    <row r="3" spans="2:22" hidden="1"/>
    <row r="4" spans="2:22">
      <c r="L4" s="634" t="s">
        <v>1819</v>
      </c>
      <c r="M4" s="616"/>
      <c r="N4" s="616"/>
      <c r="O4" s="658"/>
    </row>
    <row r="5" spans="2:22" ht="39.950000000000003" customHeight="1" thickBot="1">
      <c r="B5" s="366" t="s">
        <v>201</v>
      </c>
      <c r="D5" s="410"/>
      <c r="E5" s="411"/>
      <c r="F5" s="200"/>
      <c r="G5" s="363">
        <v>44196</v>
      </c>
      <c r="H5" s="363">
        <v>44561</v>
      </c>
      <c r="I5" s="363">
        <v>44926</v>
      </c>
      <c r="J5" s="363">
        <v>45291</v>
      </c>
      <c r="K5" s="363" t="s">
        <v>1801</v>
      </c>
      <c r="L5" s="362">
        <v>45747</v>
      </c>
      <c r="M5" s="362">
        <v>45838</v>
      </c>
      <c r="N5" s="362">
        <v>45930</v>
      </c>
      <c r="O5" s="363">
        <v>46022</v>
      </c>
      <c r="P5" s="324"/>
    </row>
    <row r="6" spans="2:22" ht="39.950000000000003" customHeight="1" thickTop="1">
      <c r="D6" s="366" t="s">
        <v>0</v>
      </c>
      <c r="G6" s="329">
        <v>2020</v>
      </c>
      <c r="H6" s="329">
        <v>2021</v>
      </c>
      <c r="I6" s="329">
        <v>2022</v>
      </c>
      <c r="J6" s="329">
        <v>2023</v>
      </c>
      <c r="K6" s="329" t="s">
        <v>1811</v>
      </c>
      <c r="L6" s="274" t="s">
        <v>1546</v>
      </c>
      <c r="M6" s="274" t="s">
        <v>1693</v>
      </c>
      <c r="N6" s="274" t="s">
        <v>1721</v>
      </c>
      <c r="O6" s="329">
        <v>2025</v>
      </c>
      <c r="P6" s="325"/>
    </row>
    <row r="7" spans="2:22">
      <c r="D7" s="278" t="s">
        <v>142</v>
      </c>
      <c r="G7" s="274"/>
      <c r="H7" s="274"/>
      <c r="I7" s="274"/>
      <c r="J7" s="274"/>
      <c r="K7" s="274"/>
      <c r="L7" s="274"/>
      <c r="M7" s="274"/>
      <c r="N7" s="274"/>
      <c r="O7" s="274"/>
      <c r="P7" s="325"/>
      <c r="Q7" s="275">
        <v>2020</v>
      </c>
      <c r="R7" s="275">
        <v>2021</v>
      </c>
      <c r="S7" s="275">
        <v>2022</v>
      </c>
      <c r="T7" s="275">
        <v>2023</v>
      </c>
      <c r="U7" s="275">
        <v>2024</v>
      </c>
      <c r="V7" s="275">
        <v>2025</v>
      </c>
    </row>
    <row r="8" spans="2:22">
      <c r="D8" s="199" t="s">
        <v>116</v>
      </c>
      <c r="G8" s="326">
        <v>333760</v>
      </c>
      <c r="H8" s="326">
        <v>326376</v>
      </c>
      <c r="I8" s="326">
        <v>330027</v>
      </c>
      <c r="J8" s="326">
        <v>338720</v>
      </c>
      <c r="K8" s="326">
        <v>349496</v>
      </c>
      <c r="L8" s="326">
        <v>348205</v>
      </c>
      <c r="M8" s="326">
        <v>351427</v>
      </c>
      <c r="N8" s="326">
        <v>354175</v>
      </c>
      <c r="O8" s="644">
        <v>357683</v>
      </c>
      <c r="P8" s="326"/>
      <c r="Q8" s="276">
        <f>G8</f>
        <v>333760</v>
      </c>
      <c r="R8" s="276">
        <f t="shared" ref="R8:U9" si="0">H8</f>
        <v>326376</v>
      </c>
      <c r="S8" s="276">
        <f t="shared" si="0"/>
        <v>330027</v>
      </c>
      <c r="T8" s="276">
        <f t="shared" si="0"/>
        <v>338720</v>
      </c>
      <c r="U8" s="276">
        <f t="shared" si="0"/>
        <v>349496</v>
      </c>
      <c r="V8" s="276">
        <f>O8</f>
        <v>357683</v>
      </c>
    </row>
    <row r="9" spans="2:22">
      <c r="D9" s="199" t="s">
        <v>118</v>
      </c>
      <c r="G9" s="326">
        <v>91348</v>
      </c>
      <c r="H9" s="326">
        <v>91730</v>
      </c>
      <c r="I9" s="326">
        <v>97343</v>
      </c>
      <c r="J9" s="326">
        <v>108523</v>
      </c>
      <c r="K9" s="326">
        <v>146909</v>
      </c>
      <c r="L9" s="326">
        <v>148721</v>
      </c>
      <c r="M9" s="326">
        <v>149715</v>
      </c>
      <c r="N9" s="326">
        <v>152302</v>
      </c>
      <c r="O9" s="644">
        <v>153643</v>
      </c>
      <c r="P9" s="326"/>
      <c r="Q9" s="276">
        <f>G9</f>
        <v>91348</v>
      </c>
      <c r="R9" s="276">
        <f t="shared" si="0"/>
        <v>91730</v>
      </c>
      <c r="S9" s="276">
        <f t="shared" si="0"/>
        <v>97343</v>
      </c>
      <c r="T9" s="276">
        <f t="shared" si="0"/>
        <v>108523</v>
      </c>
      <c r="U9" s="276">
        <f t="shared" si="0"/>
        <v>146909</v>
      </c>
      <c r="V9" s="276">
        <f>O9</f>
        <v>153643</v>
      </c>
    </row>
    <row r="10" spans="2:22">
      <c r="D10" s="308" t="s">
        <v>115</v>
      </c>
      <c r="G10" s="277">
        <v>425108</v>
      </c>
      <c r="H10" s="277">
        <v>418106</v>
      </c>
      <c r="I10" s="277">
        <v>427370</v>
      </c>
      <c r="J10" s="277">
        <v>447243</v>
      </c>
      <c r="K10" s="277">
        <f>SUM(K8:K9)</f>
        <v>496405</v>
      </c>
      <c r="L10" s="277">
        <v>496926</v>
      </c>
      <c r="M10" s="277">
        <v>501142</v>
      </c>
      <c r="N10" s="277">
        <v>506477</v>
      </c>
      <c r="O10" s="277">
        <f>SUM(O8:O9)</f>
        <v>511326</v>
      </c>
      <c r="P10" s="326"/>
      <c r="Q10" s="277">
        <f t="shared" ref="Q10" si="1">SUM(Q8:Q9)</f>
        <v>425108</v>
      </c>
      <c r="R10" s="277">
        <f t="shared" ref="R10:U10" si="2">SUM(R8:R9)</f>
        <v>418106</v>
      </c>
      <c r="S10" s="277">
        <f t="shared" si="2"/>
        <v>427370</v>
      </c>
      <c r="T10" s="277">
        <f t="shared" si="2"/>
        <v>447243</v>
      </c>
      <c r="U10" s="277">
        <f t="shared" si="2"/>
        <v>496405</v>
      </c>
      <c r="V10" s="277">
        <f>SUM(V8:V9)</f>
        <v>511326</v>
      </c>
    </row>
    <row r="11" spans="2:22">
      <c r="G11" s="229"/>
      <c r="H11" s="229"/>
      <c r="I11" s="229"/>
      <c r="J11" s="229"/>
      <c r="K11" s="229"/>
      <c r="L11" s="229"/>
      <c r="M11" s="229"/>
      <c r="N11" s="229"/>
      <c r="O11" s="645"/>
      <c r="P11" s="229"/>
      <c r="Q11" s="229"/>
      <c r="R11" s="229"/>
      <c r="S11" s="229"/>
      <c r="T11" s="229"/>
    </row>
    <row r="12" spans="2:22" ht="26.25" customHeight="1">
      <c r="D12" s="278" t="s">
        <v>1543</v>
      </c>
      <c r="G12" s="329">
        <v>2020</v>
      </c>
      <c r="H12" s="329">
        <v>2021</v>
      </c>
      <c r="I12" s="329">
        <v>2022</v>
      </c>
      <c r="J12" s="329">
        <v>2023</v>
      </c>
      <c r="K12" s="329" t="str">
        <f>K$6</f>
        <v>2024 reapresentado</v>
      </c>
      <c r="L12" s="274" t="s">
        <v>1546</v>
      </c>
      <c r="M12" s="274" t="s">
        <v>1693</v>
      </c>
      <c r="N12" s="274" t="s">
        <v>1721</v>
      </c>
      <c r="O12" s="329">
        <f>O$6</f>
        <v>2025</v>
      </c>
      <c r="P12" s="325"/>
      <c r="Q12" s="275">
        <v>2020</v>
      </c>
      <c r="R12" s="275">
        <v>2021</v>
      </c>
      <c r="S12" s="275">
        <v>2022</v>
      </c>
      <c r="T12" s="275">
        <f>$T$7</f>
        <v>2023</v>
      </c>
      <c r="U12" s="275">
        <v>2024</v>
      </c>
      <c r="V12" s="275">
        <v>2025</v>
      </c>
    </row>
    <row r="13" spans="2:22">
      <c r="D13" s="199" t="s">
        <v>116</v>
      </c>
      <c r="G13" s="326">
        <v>51545.357000000004</v>
      </c>
      <c r="H13" s="326">
        <v>54787.572999999989</v>
      </c>
      <c r="I13" s="326">
        <v>54890.986000000004</v>
      </c>
      <c r="J13" s="326">
        <v>56048.158000000003</v>
      </c>
      <c r="K13" s="326">
        <v>55456</v>
      </c>
      <c r="L13" s="326">
        <v>13850.198</v>
      </c>
      <c r="M13" s="326">
        <v>14053.089</v>
      </c>
      <c r="N13" s="326">
        <v>14473.512042000002</v>
      </c>
      <c r="O13" s="644">
        <v>55112</v>
      </c>
      <c r="P13" s="326"/>
      <c r="Q13" s="276">
        <f>G13</f>
        <v>51545.357000000004</v>
      </c>
      <c r="R13" s="276">
        <f t="shared" ref="R13:U14" si="3">H13</f>
        <v>54787.572999999989</v>
      </c>
      <c r="S13" s="276">
        <f t="shared" si="3"/>
        <v>54890.986000000004</v>
      </c>
      <c r="T13" s="276">
        <f t="shared" si="3"/>
        <v>56048.158000000003</v>
      </c>
      <c r="U13" s="276">
        <f t="shared" si="3"/>
        <v>55456</v>
      </c>
      <c r="V13" s="276">
        <f>O13</f>
        <v>55112</v>
      </c>
    </row>
    <row r="14" spans="2:22">
      <c r="D14" s="199" t="s">
        <v>118</v>
      </c>
      <c r="G14" s="326">
        <v>12799.359</v>
      </c>
      <c r="H14" s="326">
        <v>13552.227999999999</v>
      </c>
      <c r="I14" s="326">
        <v>14657.529999999999</v>
      </c>
      <c r="J14" s="326">
        <v>15756.768</v>
      </c>
      <c r="K14" s="326">
        <v>17943</v>
      </c>
      <c r="L14" s="326">
        <v>5575.2359999999999</v>
      </c>
      <c r="M14" s="326">
        <v>5781.3009999999995</v>
      </c>
      <c r="N14" s="326">
        <v>5956.3330000000005</v>
      </c>
      <c r="O14" s="644">
        <v>23224</v>
      </c>
      <c r="P14" s="326"/>
      <c r="Q14" s="276">
        <f>G14</f>
        <v>12799.359</v>
      </c>
      <c r="R14" s="276">
        <f t="shared" si="3"/>
        <v>13552.227999999999</v>
      </c>
      <c r="S14" s="276">
        <f t="shared" si="3"/>
        <v>14657.529999999999</v>
      </c>
      <c r="T14" s="276">
        <f t="shared" si="3"/>
        <v>15756.768</v>
      </c>
      <c r="U14" s="276">
        <f t="shared" si="3"/>
        <v>17943</v>
      </c>
      <c r="V14" s="276">
        <f>O14</f>
        <v>23224</v>
      </c>
    </row>
    <row r="15" spans="2:22">
      <c r="D15" s="308" t="s">
        <v>115</v>
      </c>
      <c r="G15" s="277">
        <v>64344.716</v>
      </c>
      <c r="H15" s="277">
        <v>68339.800999999992</v>
      </c>
      <c r="I15" s="277">
        <v>69548.516000000003</v>
      </c>
      <c r="J15" s="277">
        <v>71804.926000000007</v>
      </c>
      <c r="K15" s="277">
        <f>SUM(K13:K14)</f>
        <v>73399</v>
      </c>
      <c r="L15" s="277">
        <v>19425.434000000001</v>
      </c>
      <c r="M15" s="277">
        <v>19834.39</v>
      </c>
      <c r="N15" s="277">
        <v>20429.845042000001</v>
      </c>
      <c r="O15" s="277">
        <f>SUM(O13:O14)</f>
        <v>78336</v>
      </c>
      <c r="P15" s="326"/>
      <c r="Q15" s="277">
        <f t="shared" ref="Q15" si="4">SUM(Q13:Q14)</f>
        <v>64344.716</v>
      </c>
      <c r="R15" s="277">
        <f t="shared" ref="R15:U15" si="5">SUM(R13:R14)</f>
        <v>68339.800999999992</v>
      </c>
      <c r="S15" s="277">
        <f t="shared" si="5"/>
        <v>69548.516000000003</v>
      </c>
      <c r="T15" s="277">
        <f t="shared" si="5"/>
        <v>71804.926000000007</v>
      </c>
      <c r="U15" s="277">
        <f t="shared" si="5"/>
        <v>73399</v>
      </c>
      <c r="V15" s="277">
        <f>SUM(V13:V14)</f>
        <v>78336</v>
      </c>
    </row>
    <row r="16" spans="2:22">
      <c r="G16" s="229"/>
      <c r="H16" s="229"/>
      <c r="I16" s="229"/>
      <c r="J16" s="229"/>
      <c r="K16" s="229"/>
      <c r="L16" s="229"/>
      <c r="M16" s="229"/>
      <c r="N16" s="229"/>
      <c r="O16" s="645"/>
      <c r="P16" s="229"/>
    </row>
    <row r="17" spans="2:16">
      <c r="G17" s="229"/>
      <c r="H17" s="229"/>
      <c r="I17" s="229"/>
      <c r="J17" s="229"/>
      <c r="K17" s="229"/>
      <c r="L17" s="229"/>
      <c r="M17" s="229"/>
      <c r="N17" s="229"/>
      <c r="O17" s="645"/>
      <c r="P17" s="229"/>
    </row>
    <row r="18" spans="2:16">
      <c r="D18" s="278" t="s">
        <v>1523</v>
      </c>
      <c r="G18" s="329">
        <v>2020</v>
      </c>
      <c r="H18" s="329">
        <v>2021</v>
      </c>
      <c r="I18" s="329">
        <v>2022</v>
      </c>
      <c r="J18" s="329">
        <v>2023</v>
      </c>
      <c r="K18" s="329" t="str">
        <f>K$6</f>
        <v>2024 reapresentado</v>
      </c>
      <c r="L18" s="274" t="s">
        <v>1546</v>
      </c>
      <c r="M18" s="274" t="s">
        <v>1693</v>
      </c>
      <c r="N18" s="274" t="s">
        <v>1721</v>
      </c>
      <c r="O18" s="329">
        <f>O$6</f>
        <v>2025</v>
      </c>
      <c r="P18" s="229"/>
    </row>
    <row r="19" spans="2:16">
      <c r="D19" s="308" t="s">
        <v>143</v>
      </c>
      <c r="G19" s="327">
        <v>0.503</v>
      </c>
      <c r="H19" s="327">
        <v>0.41599999999999998</v>
      </c>
      <c r="I19" s="327">
        <v>0.35899999999999999</v>
      </c>
      <c r="J19" s="327">
        <v>0.3340364829581503</v>
      </c>
      <c r="K19" s="327">
        <v>0.30119814147470364</v>
      </c>
      <c r="L19" s="327">
        <v>0.29780279564865636</v>
      </c>
      <c r="M19" s="327">
        <v>0.29627256730732876</v>
      </c>
      <c r="N19" s="327">
        <v>0.29313915834122317</v>
      </c>
      <c r="O19" s="327">
        <v>0.28036092855670219</v>
      </c>
      <c r="P19" s="328"/>
    </row>
    <row r="20" spans="2:16" ht="38.25">
      <c r="D20" s="406" t="s">
        <v>1524</v>
      </c>
      <c r="G20" s="229"/>
      <c r="H20" s="229"/>
      <c r="I20" s="229"/>
      <c r="J20" s="229"/>
      <c r="K20" s="229"/>
      <c r="L20" s="229"/>
      <c r="M20" s="229"/>
      <c r="N20" s="229"/>
      <c r="O20" s="645"/>
      <c r="P20" s="229"/>
    </row>
    <row r="21" spans="2:16">
      <c r="G21" s="229"/>
      <c r="H21" s="229"/>
      <c r="I21" s="229"/>
      <c r="J21" s="229"/>
      <c r="K21" s="229"/>
      <c r="L21" s="229"/>
      <c r="M21" s="229"/>
      <c r="N21" s="229"/>
      <c r="O21" s="645"/>
      <c r="P21" s="229"/>
    </row>
    <row r="22" spans="2:16">
      <c r="D22" s="281" t="s">
        <v>402</v>
      </c>
      <c r="G22" s="329">
        <v>2020</v>
      </c>
      <c r="H22" s="329">
        <v>2021</v>
      </c>
      <c r="I22" s="329">
        <v>2022</v>
      </c>
      <c r="J22" s="329">
        <v>2023</v>
      </c>
      <c r="K22" s="329" t="str">
        <f>K$6</f>
        <v>2024 reapresentado</v>
      </c>
      <c r="L22" s="274" t="s">
        <v>1546</v>
      </c>
      <c r="M22" s="274" t="s">
        <v>1693</v>
      </c>
      <c r="N22" s="274" t="s">
        <v>1721</v>
      </c>
      <c r="O22" s="329">
        <f>O$6</f>
        <v>2025</v>
      </c>
      <c r="P22" s="325"/>
    </row>
    <row r="23" spans="2:16">
      <c r="D23" s="308" t="s">
        <v>143</v>
      </c>
      <c r="G23" s="327">
        <v>3.3000000000000002E-2</v>
      </c>
      <c r="H23" s="327">
        <v>2.1999999999999999E-2</v>
      </c>
      <c r="I23" s="327">
        <v>2.1000000000000001E-2</v>
      </c>
      <c r="J23" s="327">
        <v>1.0999999999999999E-2</v>
      </c>
      <c r="K23" s="327">
        <v>1.5224113785135015E-2</v>
      </c>
      <c r="L23" s="327">
        <v>2.2988092128815845E-2</v>
      </c>
      <c r="M23" s="327">
        <v>2.6645915703701804E-2</v>
      </c>
      <c r="N23" s="327">
        <v>3.0821849991246906E-2</v>
      </c>
      <c r="O23" s="327">
        <v>4.9799961671835686E-3</v>
      </c>
      <c r="P23" s="328"/>
    </row>
    <row r="24" spans="2:16">
      <c r="G24" s="229"/>
      <c r="H24" s="229"/>
      <c r="I24" s="229"/>
      <c r="J24" s="229"/>
      <c r="K24" s="229"/>
      <c r="L24" s="229"/>
      <c r="M24" s="229"/>
      <c r="N24" s="229"/>
      <c r="O24" s="645"/>
      <c r="P24" s="229"/>
    </row>
    <row r="25" spans="2:16" ht="38.450000000000003" customHeight="1">
      <c r="D25" s="366" t="s">
        <v>125</v>
      </c>
    </row>
    <row r="26" spans="2:16">
      <c r="B26" s="415" t="s">
        <v>202</v>
      </c>
      <c r="D26" s="416" t="s">
        <v>161</v>
      </c>
      <c r="E26" s="276"/>
      <c r="F26" s="414"/>
      <c r="G26" s="417">
        <v>376083</v>
      </c>
      <c r="H26" s="417">
        <v>432661</v>
      </c>
      <c r="I26" s="417">
        <v>491075</v>
      </c>
      <c r="J26" s="417">
        <v>628581</v>
      </c>
      <c r="K26" s="417">
        <f>K27+K28</f>
        <v>826927</v>
      </c>
      <c r="L26" s="417">
        <v>198017</v>
      </c>
      <c r="M26" s="417">
        <v>380009</v>
      </c>
      <c r="N26" s="417">
        <v>564281</v>
      </c>
      <c r="O26" s="417">
        <f>O27+O28</f>
        <v>756285</v>
      </c>
      <c r="P26" s="229"/>
    </row>
    <row r="27" spans="2:16">
      <c r="B27" s="419" t="s">
        <v>203</v>
      </c>
      <c r="D27" s="419" t="s">
        <v>162</v>
      </c>
      <c r="E27" s="276"/>
      <c r="F27" s="414"/>
      <c r="G27" s="420">
        <v>287446</v>
      </c>
      <c r="H27" s="420">
        <v>327239</v>
      </c>
      <c r="I27" s="420">
        <v>384606</v>
      </c>
      <c r="J27" s="420">
        <v>452538</v>
      </c>
      <c r="K27" s="420">
        <v>507534</v>
      </c>
      <c r="L27" s="420">
        <v>125268</v>
      </c>
      <c r="M27" s="420">
        <v>252317</v>
      </c>
      <c r="N27" s="420">
        <v>389253</v>
      </c>
      <c r="O27" s="646">
        <v>532807</v>
      </c>
      <c r="P27" s="523"/>
    </row>
    <row r="28" spans="2:16">
      <c r="B28" s="422" t="s">
        <v>204</v>
      </c>
      <c r="D28" s="422" t="s">
        <v>163</v>
      </c>
      <c r="E28" s="276"/>
      <c r="F28" s="414"/>
      <c r="G28" s="420">
        <v>88637</v>
      </c>
      <c r="H28" s="420">
        <v>105422</v>
      </c>
      <c r="I28" s="420">
        <v>106469</v>
      </c>
      <c r="J28" s="420">
        <v>176043</v>
      </c>
      <c r="K28" s="420">
        <v>319393</v>
      </c>
      <c r="L28" s="420">
        <v>72749</v>
      </c>
      <c r="M28" s="420">
        <v>127692</v>
      </c>
      <c r="N28" s="420">
        <v>175028</v>
      </c>
      <c r="O28" s="646">
        <v>223478</v>
      </c>
      <c r="P28" s="523"/>
    </row>
    <row r="29" spans="2:16">
      <c r="B29" s="423" t="s">
        <v>205</v>
      </c>
      <c r="D29" s="423" t="s">
        <v>164</v>
      </c>
      <c r="E29" s="276"/>
      <c r="F29" s="414"/>
      <c r="G29" s="420">
        <v>-31417</v>
      </c>
      <c r="H29" s="420">
        <v>-37557</v>
      </c>
      <c r="I29" s="420">
        <v>-38960</v>
      </c>
      <c r="J29" s="420">
        <v>-50885</v>
      </c>
      <c r="K29" s="420">
        <v>-51821</v>
      </c>
      <c r="L29" s="420">
        <v>-13160</v>
      </c>
      <c r="M29" s="420">
        <v>-28622</v>
      </c>
      <c r="N29" s="420">
        <v>-43744</v>
      </c>
      <c r="O29" s="646">
        <v>-75138</v>
      </c>
      <c r="P29" s="523"/>
    </row>
    <row r="30" spans="2:16">
      <c r="B30" s="424" t="s">
        <v>206</v>
      </c>
      <c r="D30" s="425" t="s">
        <v>33</v>
      </c>
      <c r="E30" s="276"/>
      <c r="F30" s="414"/>
      <c r="G30" s="426">
        <v>344666</v>
      </c>
      <c r="H30" s="426">
        <v>395104</v>
      </c>
      <c r="I30" s="426">
        <v>452115</v>
      </c>
      <c r="J30" s="426">
        <v>577696</v>
      </c>
      <c r="K30" s="426">
        <f>K26+K29</f>
        <v>775106</v>
      </c>
      <c r="L30" s="426">
        <v>184857</v>
      </c>
      <c r="M30" s="426">
        <v>351387</v>
      </c>
      <c r="N30" s="426">
        <v>520537</v>
      </c>
      <c r="O30" s="426">
        <f>O26+O29</f>
        <v>681147</v>
      </c>
      <c r="P30" s="587"/>
    </row>
    <row r="31" spans="2:16">
      <c r="B31" s="423" t="s">
        <v>207</v>
      </c>
      <c r="D31" s="428" t="s">
        <v>34</v>
      </c>
      <c r="E31" s="276"/>
      <c r="F31" s="414"/>
      <c r="G31" s="429">
        <v>-169489</v>
      </c>
      <c r="H31" s="429">
        <v>-201722</v>
      </c>
      <c r="I31" s="429">
        <v>-217490</v>
      </c>
      <c r="J31" s="429">
        <v>-304943</v>
      </c>
      <c r="K31" s="429">
        <f>SUM(K32:K33)</f>
        <v>-448206</v>
      </c>
      <c r="L31" s="429">
        <v>-107501</v>
      </c>
      <c r="M31" s="429">
        <v>-194060</v>
      </c>
      <c r="N31" s="429">
        <v>-274149</v>
      </c>
      <c r="O31" s="647">
        <f>SUM(O32:O33)</f>
        <v>-357221</v>
      </c>
      <c r="P31" s="433"/>
    </row>
    <row r="32" spans="2:16">
      <c r="B32" s="422" t="s">
        <v>208</v>
      </c>
      <c r="D32" s="422" t="s">
        <v>165</v>
      </c>
      <c r="E32" s="276"/>
      <c r="F32" s="414"/>
      <c r="G32" s="420">
        <v>-80852</v>
      </c>
      <c r="H32" s="420">
        <v>-96300</v>
      </c>
      <c r="I32" s="420">
        <v>-111021</v>
      </c>
      <c r="J32" s="420">
        <v>-128900</v>
      </c>
      <c r="K32" s="420">
        <v>-135075</v>
      </c>
      <c r="L32" s="420">
        <v>-36177</v>
      </c>
      <c r="M32" s="420">
        <v>-68871</v>
      </c>
      <c r="N32" s="420">
        <v>-102552</v>
      </c>
      <c r="O32" s="646">
        <v>-138124</v>
      </c>
      <c r="P32" s="523"/>
    </row>
    <row r="33" spans="2:16">
      <c r="B33" s="422" t="s">
        <v>209</v>
      </c>
      <c r="D33" s="422" t="s">
        <v>166</v>
      </c>
      <c r="E33" s="276"/>
      <c r="F33" s="414"/>
      <c r="G33" s="420">
        <v>-88637</v>
      </c>
      <c r="H33" s="420">
        <v>-105422</v>
      </c>
      <c r="I33" s="420">
        <v>-106469</v>
      </c>
      <c r="J33" s="420">
        <v>-176043</v>
      </c>
      <c r="K33" s="420">
        <v>-313131</v>
      </c>
      <c r="L33" s="420">
        <v>-71324</v>
      </c>
      <c r="M33" s="420">
        <v>-125189</v>
      </c>
      <c r="N33" s="420">
        <v>-171597</v>
      </c>
      <c r="O33" s="646">
        <v>-219097</v>
      </c>
      <c r="P33" s="523"/>
    </row>
    <row r="34" spans="2:16">
      <c r="B34" s="423" t="s">
        <v>210</v>
      </c>
      <c r="D34" s="428" t="s">
        <v>167</v>
      </c>
      <c r="E34" s="276"/>
      <c r="F34" s="414"/>
      <c r="G34" s="429">
        <v>-50653</v>
      </c>
      <c r="H34" s="429">
        <v>-51869</v>
      </c>
      <c r="I34" s="429">
        <v>-55213</v>
      </c>
      <c r="J34" s="429">
        <v>-57465</v>
      </c>
      <c r="K34" s="429">
        <f>SUM(K35:K36)</f>
        <v>-91619</v>
      </c>
      <c r="L34" s="429">
        <v>-22788</v>
      </c>
      <c r="M34" s="429">
        <v>-45279</v>
      </c>
      <c r="N34" s="429">
        <v>-72703</v>
      </c>
      <c r="O34" s="647">
        <f>SUM(O35:O36)</f>
        <v>-95474</v>
      </c>
      <c r="P34" s="433"/>
    </row>
    <row r="35" spans="2:16">
      <c r="B35" s="422" t="s">
        <v>211</v>
      </c>
      <c r="D35" s="422" t="s">
        <v>168</v>
      </c>
      <c r="E35" s="276"/>
      <c r="F35" s="414"/>
      <c r="G35" s="420">
        <v>-50696</v>
      </c>
      <c r="H35" s="420">
        <v>-52125</v>
      </c>
      <c r="I35" s="420">
        <v>-55107</v>
      </c>
      <c r="J35" s="420">
        <v>-57739</v>
      </c>
      <c r="K35" s="420">
        <v>-92038</v>
      </c>
      <c r="L35" s="420">
        <v>-22942</v>
      </c>
      <c r="M35" s="420">
        <v>-47374</v>
      </c>
      <c r="N35" s="420">
        <v>-74900</v>
      </c>
      <c r="O35" s="646">
        <v>-97737</v>
      </c>
      <c r="P35" s="523"/>
    </row>
    <row r="36" spans="2:16">
      <c r="B36" s="422" t="s">
        <v>214</v>
      </c>
      <c r="D36" s="422" t="s">
        <v>171</v>
      </c>
      <c r="E36" s="276"/>
      <c r="F36" s="414"/>
      <c r="G36" s="420">
        <v>43</v>
      </c>
      <c r="H36" s="420">
        <v>256</v>
      </c>
      <c r="I36" s="420">
        <v>-106</v>
      </c>
      <c r="J36" s="420">
        <v>274</v>
      </c>
      <c r="K36" s="420">
        <v>419</v>
      </c>
      <c r="L36" s="420">
        <v>154</v>
      </c>
      <c r="M36" s="420">
        <v>2095</v>
      </c>
      <c r="N36" s="420">
        <v>2197</v>
      </c>
      <c r="O36" s="646">
        <v>2263</v>
      </c>
      <c r="P36" s="523"/>
    </row>
    <row r="37" spans="2:16">
      <c r="B37" s="424" t="s">
        <v>215</v>
      </c>
      <c r="D37" s="425" t="s">
        <v>172</v>
      </c>
      <c r="E37" s="276"/>
      <c r="F37" s="414"/>
      <c r="G37" s="440">
        <v>124524</v>
      </c>
      <c r="H37" s="440">
        <v>141513</v>
      </c>
      <c r="I37" s="440">
        <v>179412</v>
      </c>
      <c r="J37" s="440">
        <v>215288</v>
      </c>
      <c r="K37" s="440">
        <f>SUM(K30,K31,K34)</f>
        <v>235281</v>
      </c>
      <c r="L37" s="440">
        <v>54568</v>
      </c>
      <c r="M37" s="440">
        <v>112048</v>
      </c>
      <c r="N37" s="440">
        <v>173685</v>
      </c>
      <c r="O37" s="440">
        <f>SUM(O30,O31,O34)</f>
        <v>228452</v>
      </c>
      <c r="P37" s="588"/>
    </row>
    <row r="38" spans="2:16">
      <c r="B38" s="442" t="s">
        <v>216</v>
      </c>
      <c r="D38" s="442" t="s">
        <v>35</v>
      </c>
      <c r="E38" s="276"/>
      <c r="F38" s="414"/>
      <c r="G38" s="420">
        <v>-15929</v>
      </c>
      <c r="H38" s="420">
        <v>-36779</v>
      </c>
      <c r="I38" s="420">
        <v>-100776</v>
      </c>
      <c r="J38" s="420">
        <v>-91086</v>
      </c>
      <c r="K38" s="420">
        <v>-67491</v>
      </c>
      <c r="L38" s="420">
        <v>-28342</v>
      </c>
      <c r="M38" s="420">
        <v>-56288</v>
      </c>
      <c r="N38" s="420">
        <v>-89810</v>
      </c>
      <c r="O38" s="646">
        <v>-114466</v>
      </c>
      <c r="P38" s="523"/>
    </row>
    <row r="39" spans="2:16">
      <c r="B39" s="423" t="s">
        <v>217</v>
      </c>
      <c r="D39" s="423" t="s">
        <v>9</v>
      </c>
      <c r="E39" s="276"/>
      <c r="F39" s="414"/>
      <c r="G39" s="420">
        <v>-13656</v>
      </c>
      <c r="H39" s="420">
        <v>-18967</v>
      </c>
      <c r="I39" s="420">
        <v>-12418</v>
      </c>
      <c r="J39" s="420">
        <v>-18576</v>
      </c>
      <c r="K39" s="420">
        <v>-22468</v>
      </c>
      <c r="L39" s="420">
        <v>-3197</v>
      </c>
      <c r="M39" s="420">
        <v>-6814</v>
      </c>
      <c r="N39" s="420">
        <v>-11811</v>
      </c>
      <c r="O39" s="646">
        <v>-17285</v>
      </c>
      <c r="P39" s="523"/>
    </row>
    <row r="40" spans="2:16" ht="13.5" thickBot="1">
      <c r="B40" s="443" t="s">
        <v>218</v>
      </c>
      <c r="D40" s="444" t="s">
        <v>173</v>
      </c>
      <c r="E40" s="276"/>
      <c r="F40" s="414"/>
      <c r="G40" s="445">
        <v>94939</v>
      </c>
      <c r="H40" s="445">
        <v>85767</v>
      </c>
      <c r="I40" s="445">
        <v>66218</v>
      </c>
      <c r="J40" s="445">
        <v>105626</v>
      </c>
      <c r="K40" s="445">
        <f>SUM(K37:K39)</f>
        <v>145322</v>
      </c>
      <c r="L40" s="445">
        <v>23029</v>
      </c>
      <c r="M40" s="445">
        <v>48946</v>
      </c>
      <c r="N40" s="445">
        <v>72064</v>
      </c>
      <c r="O40" s="445">
        <f>SUM(O37:O39)</f>
        <v>96701</v>
      </c>
      <c r="P40" s="330"/>
    </row>
    <row r="41" spans="2:16" ht="13.5" thickTop="1">
      <c r="F41" s="276"/>
      <c r="G41" s="276"/>
      <c r="H41" s="276"/>
      <c r="I41" s="276"/>
      <c r="J41" s="276"/>
      <c r="K41" s="276"/>
      <c r="L41" s="276"/>
      <c r="M41" s="276"/>
      <c r="N41" s="276"/>
      <c r="O41" s="648"/>
      <c r="P41" s="276"/>
    </row>
    <row r="42" spans="2:16" ht="39.950000000000003" customHeight="1">
      <c r="D42" s="366" t="s">
        <v>100</v>
      </c>
      <c r="F42" s="276"/>
      <c r="G42" s="311">
        <v>2020</v>
      </c>
      <c r="H42" s="311">
        <v>2021</v>
      </c>
      <c r="I42" s="311">
        <v>2022</v>
      </c>
      <c r="J42" s="311">
        <v>2023</v>
      </c>
      <c r="K42" s="329" t="str">
        <f>K$6</f>
        <v>2024 reapresentado</v>
      </c>
      <c r="L42" s="274" t="s">
        <v>1546</v>
      </c>
      <c r="M42" s="274" t="s">
        <v>1693</v>
      </c>
      <c r="N42" s="274" t="s">
        <v>1721</v>
      </c>
      <c r="O42" s="329">
        <f>O$6</f>
        <v>2025</v>
      </c>
      <c r="P42" s="279"/>
    </row>
    <row r="43" spans="2:16">
      <c r="D43" s="199" t="s">
        <v>101</v>
      </c>
      <c r="F43" s="276"/>
      <c r="G43" s="332">
        <v>19595</v>
      </c>
      <c r="H43" s="332">
        <v>19843</v>
      </c>
      <c r="I43" s="332">
        <v>27706</v>
      </c>
      <c r="J43" s="332">
        <v>32242</v>
      </c>
      <c r="K43" s="332">
        <v>34264</v>
      </c>
      <c r="L43" s="332">
        <v>9181</v>
      </c>
      <c r="M43" s="332">
        <v>7057</v>
      </c>
      <c r="N43" s="332">
        <v>8751</v>
      </c>
      <c r="O43" s="649">
        <v>34205</v>
      </c>
      <c r="P43" s="332"/>
    </row>
    <row r="44" spans="2:16">
      <c r="D44" s="199" t="s">
        <v>102</v>
      </c>
      <c r="F44" s="276"/>
      <c r="G44" s="332">
        <v>33151</v>
      </c>
      <c r="H44" s="332">
        <v>38600</v>
      </c>
      <c r="I44" s="332">
        <v>37972</v>
      </c>
      <c r="J44" s="332">
        <v>42205</v>
      </c>
      <c r="K44" s="332">
        <v>52875</v>
      </c>
      <c r="L44" s="332">
        <v>13617</v>
      </c>
      <c r="M44" s="332">
        <v>14060</v>
      </c>
      <c r="N44" s="332">
        <v>14357</v>
      </c>
      <c r="O44" s="649">
        <v>57679</v>
      </c>
      <c r="P44" s="332"/>
    </row>
    <row r="45" spans="2:16">
      <c r="D45" s="199" t="s">
        <v>104</v>
      </c>
      <c r="F45" s="276"/>
      <c r="G45" s="332">
        <v>2488</v>
      </c>
      <c r="H45" s="332">
        <v>2920</v>
      </c>
      <c r="I45" s="332">
        <v>4408</v>
      </c>
      <c r="J45" s="332">
        <v>4516</v>
      </c>
      <c r="K45" s="332">
        <v>8247</v>
      </c>
      <c r="L45" s="332">
        <v>1261</v>
      </c>
      <c r="M45" s="332">
        <v>1094</v>
      </c>
      <c r="N45" s="332">
        <v>1153</v>
      </c>
      <c r="O45" s="649">
        <v>4732</v>
      </c>
      <c r="P45" s="332"/>
    </row>
    <row r="46" spans="2:16">
      <c r="D46" s="199" t="s">
        <v>552</v>
      </c>
      <c r="F46" s="276"/>
      <c r="G46" s="332">
        <v>2649</v>
      </c>
      <c r="H46" s="332">
        <v>2640</v>
      </c>
      <c r="I46" s="332">
        <v>2752</v>
      </c>
      <c r="J46" s="332">
        <v>2982</v>
      </c>
      <c r="K46" s="332">
        <v>3383</v>
      </c>
      <c r="L46" s="332">
        <v>703</v>
      </c>
      <c r="M46" s="332">
        <v>1115</v>
      </c>
      <c r="N46" s="332">
        <v>802</v>
      </c>
      <c r="O46" s="649">
        <v>3508</v>
      </c>
      <c r="P46" s="332"/>
    </row>
    <row r="47" spans="2:16">
      <c r="D47" s="199" t="s">
        <v>106</v>
      </c>
      <c r="F47" s="276"/>
      <c r="G47" s="332">
        <v>4479</v>
      </c>
      <c r="H47" s="332">
        <v>5836</v>
      </c>
      <c r="I47" s="332">
        <v>6054</v>
      </c>
      <c r="J47" s="332">
        <v>6258</v>
      </c>
      <c r="K47" s="332">
        <v>8169</v>
      </c>
      <c r="L47" s="332">
        <v>5658</v>
      </c>
      <c r="M47" s="332">
        <v>1261</v>
      </c>
      <c r="N47" s="332">
        <v>1331</v>
      </c>
      <c r="O47" s="649">
        <v>9724</v>
      </c>
      <c r="P47" s="332"/>
    </row>
    <row r="48" spans="2:16">
      <c r="D48" s="199" t="s">
        <v>107</v>
      </c>
      <c r="F48" s="276"/>
      <c r="G48" s="332">
        <v>34195</v>
      </c>
      <c r="H48" s="332">
        <v>38108</v>
      </c>
      <c r="I48" s="332">
        <v>38722</v>
      </c>
      <c r="J48" s="332">
        <v>43600</v>
      </c>
      <c r="K48" s="332">
        <v>37291</v>
      </c>
      <c r="L48" s="332">
        <v>6368</v>
      </c>
      <c r="M48" s="332">
        <v>6561</v>
      </c>
      <c r="N48" s="332">
        <v>7458</v>
      </c>
      <c r="O48" s="649">
        <v>27062</v>
      </c>
      <c r="P48" s="332"/>
    </row>
    <row r="49" spans="4:16">
      <c r="D49" s="199" t="s">
        <v>108</v>
      </c>
      <c r="F49" s="276"/>
      <c r="G49" s="332">
        <v>5452</v>
      </c>
      <c r="H49" s="332">
        <v>5933</v>
      </c>
      <c r="I49" s="332">
        <v>6931</v>
      </c>
      <c r="J49" s="332">
        <v>7707</v>
      </c>
      <c r="K49" s="332">
        <v>9027</v>
      </c>
      <c r="L49" s="332">
        <v>2518</v>
      </c>
      <c r="M49" s="332">
        <v>2750</v>
      </c>
      <c r="N49" s="332">
        <v>1649</v>
      </c>
      <c r="O49" s="649">
        <v>8527</v>
      </c>
      <c r="P49" s="332"/>
    </row>
    <row r="50" spans="4:16">
      <c r="D50" s="199" t="s">
        <v>561</v>
      </c>
      <c r="F50" s="276"/>
      <c r="G50" s="332">
        <v>4368</v>
      </c>
      <c r="H50" s="332">
        <v>6966</v>
      </c>
      <c r="I50" s="332">
        <v>8129</v>
      </c>
      <c r="J50" s="332">
        <v>4651</v>
      </c>
      <c r="K50" s="332">
        <v>19013</v>
      </c>
      <c r="L50" s="332">
        <v>3881</v>
      </c>
      <c r="M50" s="332">
        <v>3820</v>
      </c>
      <c r="N50" s="332">
        <v>4121</v>
      </c>
      <c r="O50" s="649">
        <v>11108</v>
      </c>
      <c r="P50" s="332"/>
    </row>
    <row r="51" spans="4:16">
      <c r="D51" s="199" t="s">
        <v>1704</v>
      </c>
      <c r="F51" s="276"/>
      <c r="G51" s="332">
        <v>6282</v>
      </c>
      <c r="H51" s="332">
        <v>1269</v>
      </c>
      <c r="I51" s="332">
        <v>868</v>
      </c>
      <c r="J51" s="332">
        <v>178</v>
      </c>
      <c r="K51" s="332">
        <v>1396</v>
      </c>
      <c r="L51" s="332">
        <v>353</v>
      </c>
      <c r="M51" s="332">
        <v>1403</v>
      </c>
      <c r="N51" s="332">
        <v>643</v>
      </c>
      <c r="O51" s="649">
        <v>2726</v>
      </c>
      <c r="P51" s="332"/>
    </row>
    <row r="52" spans="4:16">
      <c r="D52" s="199" t="s">
        <v>543</v>
      </c>
      <c r="F52" s="276"/>
      <c r="G52" s="332">
        <v>3181</v>
      </c>
      <c r="H52" s="332">
        <v>3330</v>
      </c>
      <c r="I52" s="332">
        <v>2551</v>
      </c>
      <c r="J52" s="332">
        <v>3392</v>
      </c>
      <c r="K52" s="332">
        <v>240</v>
      </c>
      <c r="L52" s="332">
        <v>407</v>
      </c>
      <c r="M52" s="332">
        <v>661</v>
      </c>
      <c r="N52" s="332">
        <v>1556</v>
      </c>
      <c r="O52" s="649">
        <v>2140</v>
      </c>
      <c r="P52" s="332"/>
    </row>
    <row r="53" spans="4:16">
      <c r="D53" s="199" t="s">
        <v>560</v>
      </c>
      <c r="F53" s="276"/>
      <c r="G53" s="332">
        <v>3776</v>
      </c>
      <c r="H53" s="332">
        <v>3413</v>
      </c>
      <c r="I53" s="332">
        <v>4564</v>
      </c>
      <c r="J53" s="332">
        <v>8530</v>
      </c>
      <c r="K53" s="332">
        <v>9092</v>
      </c>
      <c r="L53" s="332">
        <v>703</v>
      </c>
      <c r="M53" s="332">
        <v>331.78889000000049</v>
      </c>
      <c r="N53" s="332">
        <v>2920.3779100000002</v>
      </c>
      <c r="O53" s="649">
        <v>6850</v>
      </c>
      <c r="P53" s="332"/>
    </row>
    <row r="54" spans="4:16">
      <c r="D54" s="313" t="s">
        <v>1253</v>
      </c>
      <c r="F54" s="276"/>
      <c r="G54" s="448">
        <v>119616</v>
      </c>
      <c r="H54" s="448">
        <v>128858</v>
      </c>
      <c r="I54" s="448">
        <v>140657</v>
      </c>
      <c r="J54" s="448">
        <v>156261</v>
      </c>
      <c r="K54" s="448">
        <f>SUM(K43:K53)</f>
        <v>182997</v>
      </c>
      <c r="L54" s="448">
        <v>44650</v>
      </c>
      <c r="M54" s="448">
        <v>40113.788890000003</v>
      </c>
      <c r="N54" s="448">
        <v>44741.377910000003</v>
      </c>
      <c r="O54" s="448">
        <f>SUM(O43:O53)</f>
        <v>168261</v>
      </c>
      <c r="P54" s="332"/>
    </row>
    <row r="55" spans="4:16">
      <c r="D55" s="199" t="s">
        <v>127</v>
      </c>
      <c r="F55" s="276"/>
      <c r="G55" s="332">
        <v>11889</v>
      </c>
      <c r="H55" s="332">
        <v>19311</v>
      </c>
      <c r="I55" s="332">
        <v>25577</v>
      </c>
      <c r="J55" s="332">
        <v>30104</v>
      </c>
      <c r="K55" s="332">
        <v>43697</v>
      </c>
      <c r="L55" s="332">
        <v>14315</v>
      </c>
      <c r="M55" s="332">
        <v>15071</v>
      </c>
      <c r="N55" s="332">
        <v>16364</v>
      </c>
      <c r="O55" s="649">
        <v>65336</v>
      </c>
      <c r="P55" s="332"/>
    </row>
    <row r="56" spans="4:16">
      <c r="D56" s="313" t="s">
        <v>115</v>
      </c>
      <c r="F56" s="276"/>
      <c r="G56" s="448">
        <v>131505</v>
      </c>
      <c r="H56" s="448">
        <v>148169</v>
      </c>
      <c r="I56" s="448">
        <v>166234</v>
      </c>
      <c r="J56" s="448">
        <v>186365</v>
      </c>
      <c r="K56" s="448">
        <f>K54+K55</f>
        <v>226694</v>
      </c>
      <c r="L56" s="448">
        <v>58965</v>
      </c>
      <c r="M56" s="448">
        <v>55184.788890000003</v>
      </c>
      <c r="N56" s="448">
        <v>61105.377910000003</v>
      </c>
      <c r="O56" s="448">
        <f>O54+O55</f>
        <v>233597</v>
      </c>
      <c r="P56" s="332"/>
    </row>
    <row r="57" spans="4:16">
      <c r="F57" s="276"/>
      <c r="G57" s="276"/>
      <c r="H57" s="276"/>
      <c r="I57" s="276"/>
      <c r="J57" s="276"/>
      <c r="K57" s="276"/>
      <c r="L57" s="276"/>
      <c r="M57" s="276"/>
      <c r="N57" s="276"/>
      <c r="O57" s="648"/>
      <c r="P57" s="276"/>
    </row>
    <row r="58" spans="4:16" ht="39.950000000000003" customHeight="1">
      <c r="D58" s="366" t="s">
        <v>541</v>
      </c>
      <c r="F58" s="276"/>
      <c r="G58" s="314">
        <v>2020</v>
      </c>
      <c r="H58" s="314">
        <v>2021</v>
      </c>
      <c r="I58" s="314">
        <v>2022</v>
      </c>
      <c r="J58" s="314">
        <v>2023</v>
      </c>
      <c r="K58" s="329" t="str">
        <f>K$6</f>
        <v>2024 reapresentado</v>
      </c>
      <c r="L58" s="274" t="s">
        <v>1546</v>
      </c>
      <c r="M58" s="274" t="s">
        <v>1693</v>
      </c>
      <c r="N58" s="274" t="s">
        <v>1721</v>
      </c>
      <c r="O58" s="329">
        <f>O$6</f>
        <v>2025</v>
      </c>
      <c r="P58" s="279"/>
    </row>
    <row r="59" spans="4:16" ht="14.25">
      <c r="D59" s="316" t="s">
        <v>1760</v>
      </c>
      <c r="F59" s="452"/>
      <c r="G59" s="454">
        <v>256029</v>
      </c>
      <c r="H59" s="454">
        <v>289682</v>
      </c>
      <c r="I59" s="454">
        <v>345646</v>
      </c>
      <c r="J59" s="454">
        <v>401653</v>
      </c>
      <c r="K59" s="454">
        <f>SUM(K60:K62)</f>
        <v>455713</v>
      </c>
      <c r="L59" s="454">
        <v>112108</v>
      </c>
      <c r="M59" s="454">
        <v>111586.97741000001</v>
      </c>
      <c r="N59" s="454">
        <v>121813.49542999998</v>
      </c>
      <c r="O59" s="454">
        <f>SUM(O60:O62)</f>
        <v>457669</v>
      </c>
      <c r="P59" s="332"/>
    </row>
    <row r="60" spans="4:16">
      <c r="D60" s="286" t="s">
        <v>1662</v>
      </c>
      <c r="F60" s="200"/>
      <c r="G60" s="336">
        <v>235239.66666666666</v>
      </c>
      <c r="H60" s="336">
        <v>258202</v>
      </c>
      <c r="I60" s="336">
        <v>294532</v>
      </c>
      <c r="J60" s="336">
        <v>345520</v>
      </c>
      <c r="K60" s="336">
        <v>368167</v>
      </c>
      <c r="L60" s="336">
        <v>88118</v>
      </c>
      <c r="M60" s="336">
        <v>94231.92598</v>
      </c>
      <c r="N60" s="336">
        <v>101304.62063999998</v>
      </c>
      <c r="O60" s="650">
        <v>391352</v>
      </c>
      <c r="P60" s="332"/>
    </row>
    <row r="61" spans="4:16">
      <c r="D61" s="286" t="s">
        <v>1663</v>
      </c>
      <c r="G61" s="336">
        <v>52206.666666666664</v>
      </c>
      <c r="H61" s="336">
        <v>69037</v>
      </c>
      <c r="I61" s="336">
        <v>90074</v>
      </c>
      <c r="J61" s="336">
        <v>107018</v>
      </c>
      <c r="K61" s="336">
        <v>139367</v>
      </c>
      <c r="L61" s="336">
        <v>37150</v>
      </c>
      <c r="M61" s="336">
        <v>32816.86017</v>
      </c>
      <c r="N61" s="336">
        <v>35631.366050000011</v>
      </c>
      <c r="O61" s="650">
        <v>141455</v>
      </c>
      <c r="P61" s="332"/>
    </row>
    <row r="62" spans="4:16">
      <c r="D62" s="286" t="s">
        <v>99</v>
      </c>
      <c r="G62" s="336">
        <v>-31417.333333333332</v>
      </c>
      <c r="H62" s="336">
        <v>-37557</v>
      </c>
      <c r="I62" s="336">
        <v>-38960</v>
      </c>
      <c r="J62" s="336">
        <v>-50885</v>
      </c>
      <c r="K62" s="336">
        <v>-51821</v>
      </c>
      <c r="L62" s="336">
        <v>-13160</v>
      </c>
      <c r="M62" s="336">
        <v>-15461.808739999993</v>
      </c>
      <c r="N62" s="336">
        <v>-15122.491260000003</v>
      </c>
      <c r="O62" s="650">
        <v>-75138</v>
      </c>
      <c r="P62" s="332"/>
    </row>
    <row r="63" spans="4:16" ht="14.25">
      <c r="D63" s="317" t="s">
        <v>1763</v>
      </c>
      <c r="G63" s="458">
        <v>-119616</v>
      </c>
      <c r="H63" s="458">
        <v>-128858</v>
      </c>
      <c r="I63" s="458">
        <v>-140657</v>
      </c>
      <c r="J63" s="458">
        <v>-156261</v>
      </c>
      <c r="K63" s="458">
        <f>-K54</f>
        <v>-182997</v>
      </c>
      <c r="L63" s="458">
        <v>-44650</v>
      </c>
      <c r="M63" s="458">
        <v>-40113.788890000003</v>
      </c>
      <c r="N63" s="458">
        <v>-44741.377910000003</v>
      </c>
      <c r="O63" s="458">
        <f>-O54</f>
        <v>-168261</v>
      </c>
      <c r="P63" s="332"/>
    </row>
    <row r="64" spans="4:16" ht="14.25">
      <c r="D64" s="282" t="s">
        <v>1755</v>
      </c>
      <c r="G64" s="283">
        <v>136413</v>
      </c>
      <c r="H64" s="283">
        <v>160824</v>
      </c>
      <c r="I64" s="283">
        <v>204989</v>
      </c>
      <c r="J64" s="283">
        <v>245392</v>
      </c>
      <c r="K64" s="283">
        <f>SUM(K59,K63)</f>
        <v>272716</v>
      </c>
      <c r="L64" s="283">
        <v>67458</v>
      </c>
      <c r="M64" s="283">
        <v>71473.188519999996</v>
      </c>
      <c r="N64" s="283">
        <v>77072.117519999971</v>
      </c>
      <c r="O64" s="283">
        <f>SUM(O59,O63)</f>
        <v>289408</v>
      </c>
      <c r="P64" s="332"/>
    </row>
    <row r="65" spans="4:16" ht="13.5" customHeight="1">
      <c r="D65" s="318" t="s">
        <v>1241</v>
      </c>
      <c r="G65" s="460">
        <v>0.53280292466868984</v>
      </c>
      <c r="H65" s="460">
        <v>0.55517429457128853</v>
      </c>
      <c r="I65" s="460">
        <v>0.59306053013777105</v>
      </c>
      <c r="J65" s="460">
        <v>0.61095522752226428</v>
      </c>
      <c r="K65" s="460">
        <f>K64/K59</f>
        <v>0.59843805201958244</v>
      </c>
      <c r="L65" s="460">
        <v>0.60172333820958357</v>
      </c>
      <c r="M65" s="460">
        <v>0.64051549902089955</v>
      </c>
      <c r="N65" s="460">
        <v>0.6327059021493181</v>
      </c>
      <c r="O65" s="460">
        <f>O64/O59</f>
        <v>0.63235220213735255</v>
      </c>
      <c r="P65" s="332"/>
    </row>
    <row r="66" spans="4:16">
      <c r="D66" s="286" t="s">
        <v>1242</v>
      </c>
      <c r="G66" s="336">
        <v>0</v>
      </c>
      <c r="H66" s="336">
        <v>0</v>
      </c>
      <c r="I66" s="336">
        <v>0</v>
      </c>
      <c r="J66" s="336">
        <v>0</v>
      </c>
      <c r="K66" s="336">
        <v>319393.14391000004</v>
      </c>
      <c r="L66" s="336">
        <v>72749</v>
      </c>
      <c r="M66" s="336">
        <v>54942.750229999991</v>
      </c>
      <c r="N66" s="336">
        <v>47336.617299999998</v>
      </c>
      <c r="O66" s="650">
        <v>223478</v>
      </c>
      <c r="P66" s="276"/>
    </row>
    <row r="67" spans="4:16">
      <c r="D67" s="286" t="s">
        <v>1243</v>
      </c>
      <c r="G67" s="336">
        <v>0</v>
      </c>
      <c r="H67" s="336">
        <v>0</v>
      </c>
      <c r="I67" s="336">
        <v>0</v>
      </c>
      <c r="J67" s="336">
        <v>0</v>
      </c>
      <c r="K67" s="336">
        <v>-313131</v>
      </c>
      <c r="L67" s="336">
        <v>-71324</v>
      </c>
      <c r="M67" s="336">
        <v>-53865.010020000002</v>
      </c>
      <c r="N67" s="336">
        <v>-46407.428720000011</v>
      </c>
      <c r="O67" s="650">
        <v>-219097.83283064069</v>
      </c>
      <c r="P67" s="276"/>
    </row>
    <row r="68" spans="4:16">
      <c r="D68" s="282" t="s">
        <v>1244</v>
      </c>
      <c r="G68" s="283">
        <v>136413</v>
      </c>
      <c r="H68" s="283">
        <v>160824</v>
      </c>
      <c r="I68" s="283">
        <v>204989</v>
      </c>
      <c r="J68" s="283">
        <v>245392</v>
      </c>
      <c r="K68" s="283">
        <f>SUM(K66:K67,K64)</f>
        <v>278978.14391000004</v>
      </c>
      <c r="L68" s="283">
        <f t="shared" ref="L68" si="6">SUM(L66:L67,L64)</f>
        <v>68883</v>
      </c>
      <c r="M68" s="283">
        <v>72550.928729999985</v>
      </c>
      <c r="N68" s="283">
        <v>78001.306099999958</v>
      </c>
      <c r="O68" s="283">
        <f>SUM(O66:O67,O64)</f>
        <v>293788.16716935928</v>
      </c>
    </row>
    <row r="69" spans="4:16" ht="13.5" customHeight="1">
      <c r="D69" s="318" t="s">
        <v>1743</v>
      </c>
      <c r="G69" s="460">
        <v>0.53280292466868984</v>
      </c>
      <c r="H69" s="460">
        <v>0.55517429457128853</v>
      </c>
      <c r="I69" s="460">
        <v>0.59306053013777105</v>
      </c>
      <c r="J69" s="460">
        <v>0.61095522752226428</v>
      </c>
      <c r="K69" s="460">
        <f>K68/K59</f>
        <v>0.61217947240916992</v>
      </c>
      <c r="L69" s="460">
        <f t="shared" ref="L69:M69" si="7">L68/L59</f>
        <v>0.61443429550076711</v>
      </c>
      <c r="M69" s="460">
        <f t="shared" si="7"/>
        <v>0.6501737963869092</v>
      </c>
      <c r="N69" s="460">
        <v>0.64033386304741036</v>
      </c>
      <c r="O69" s="460">
        <f>O68/O59</f>
        <v>0.64192280265729007</v>
      </c>
      <c r="P69" s="332"/>
    </row>
    <row r="70" spans="4:16">
      <c r="D70" s="286" t="s">
        <v>85</v>
      </c>
      <c r="G70" s="336">
        <v>-15929</v>
      </c>
      <c r="H70" s="336">
        <v>-36779</v>
      </c>
      <c r="I70" s="336">
        <v>-100776</v>
      </c>
      <c r="J70" s="336">
        <v>-91086</v>
      </c>
      <c r="K70" s="276">
        <v>-67491</v>
      </c>
      <c r="L70" s="276">
        <v>-28342</v>
      </c>
      <c r="M70" s="276">
        <v>-27945.511269999995</v>
      </c>
      <c r="N70" s="276">
        <v>-33522.488730000005</v>
      </c>
      <c r="O70" s="648">
        <v>-114466</v>
      </c>
      <c r="P70" s="276"/>
    </row>
    <row r="71" spans="4:16">
      <c r="D71" s="286" t="s">
        <v>1183</v>
      </c>
      <c r="G71" s="336">
        <v>-13656</v>
      </c>
      <c r="H71" s="336">
        <v>-18967</v>
      </c>
      <c r="I71" s="336">
        <v>-12418</v>
      </c>
      <c r="J71" s="336">
        <v>-18576</v>
      </c>
      <c r="K71" s="276">
        <v>-22468</v>
      </c>
      <c r="L71" s="276">
        <v>-3197</v>
      </c>
      <c r="M71" s="276">
        <v>-3617.0416700000005</v>
      </c>
      <c r="N71" s="276">
        <v>-4996.9583299999995</v>
      </c>
      <c r="O71" s="648">
        <v>-17285</v>
      </c>
      <c r="P71" s="276"/>
    </row>
    <row r="72" spans="4:16">
      <c r="D72" s="286" t="s">
        <v>1184</v>
      </c>
      <c r="G72" s="336">
        <v>-11889</v>
      </c>
      <c r="H72" s="336">
        <v>-19311</v>
      </c>
      <c r="I72" s="336">
        <v>-25577</v>
      </c>
      <c r="J72" s="336">
        <v>-30104</v>
      </c>
      <c r="K72" s="276">
        <v>-43697</v>
      </c>
      <c r="L72" s="276">
        <v>-14315</v>
      </c>
      <c r="M72" s="276">
        <v>-15071</v>
      </c>
      <c r="N72" s="276">
        <v>-16364</v>
      </c>
      <c r="O72" s="648">
        <v>-65336</v>
      </c>
      <c r="P72" s="276"/>
    </row>
    <row r="73" spans="4:16">
      <c r="D73" s="316" t="s">
        <v>86</v>
      </c>
      <c r="G73" s="453">
        <v>94939</v>
      </c>
      <c r="H73" s="453">
        <v>85767</v>
      </c>
      <c r="I73" s="453">
        <v>66218</v>
      </c>
      <c r="J73" s="453">
        <v>105626</v>
      </c>
      <c r="K73" s="453">
        <f>SUM(K68,K70:K72)</f>
        <v>145322.14391000004</v>
      </c>
      <c r="L73" s="453">
        <f t="shared" ref="L73" si="8">SUM(L68,L70:L72)</f>
        <v>23029</v>
      </c>
      <c r="M73" s="453">
        <v>25917.375789999991</v>
      </c>
      <c r="N73" s="453">
        <v>23117.859039999952</v>
      </c>
      <c r="O73" s="453">
        <f>SUM(O68,O70:O72)</f>
        <v>96701.16716935928</v>
      </c>
      <c r="P73" s="331"/>
    </row>
    <row r="74" spans="4:16">
      <c r="D74" s="286" t="s">
        <v>1759</v>
      </c>
      <c r="G74" s="319"/>
      <c r="H74" s="319"/>
      <c r="I74" s="319"/>
      <c r="J74" s="319"/>
      <c r="K74" s="319"/>
      <c r="L74" s="319"/>
      <c r="M74" s="319"/>
      <c r="N74" s="319"/>
      <c r="O74" s="319"/>
      <c r="P74" s="319"/>
    </row>
    <row r="75" spans="4:16">
      <c r="D75" s="286" t="s">
        <v>1753</v>
      </c>
      <c r="G75" s="319"/>
      <c r="H75" s="319"/>
      <c r="I75" s="319"/>
      <c r="J75" s="319"/>
      <c r="K75" s="319"/>
      <c r="L75" s="319"/>
      <c r="M75" s="319"/>
      <c r="N75" s="319"/>
      <c r="O75" s="319"/>
      <c r="P75" s="319"/>
    </row>
    <row r="76" spans="4:16">
      <c r="G76" s="319"/>
      <c r="H76" s="319"/>
      <c r="I76" s="319"/>
      <c r="J76" s="319"/>
      <c r="K76" s="319"/>
      <c r="L76" s="319"/>
      <c r="M76" s="319"/>
      <c r="N76" s="319"/>
      <c r="O76" s="319"/>
      <c r="P76" s="319"/>
    </row>
    <row r="77" spans="4:16">
      <c r="D77" s="286"/>
      <c r="G77" s="319"/>
      <c r="H77" s="319"/>
      <c r="I77" s="319"/>
      <c r="J77" s="319"/>
      <c r="K77" s="319"/>
      <c r="L77" s="319"/>
      <c r="M77" s="319"/>
      <c r="N77" s="319"/>
      <c r="O77" s="319"/>
      <c r="P77" s="319"/>
    </row>
    <row r="78" spans="4:16">
      <c r="D78" s="282" t="s">
        <v>544</v>
      </c>
      <c r="G78" s="311">
        <v>2020</v>
      </c>
      <c r="H78" s="311">
        <v>2021</v>
      </c>
      <c r="I78" s="311">
        <v>2022</v>
      </c>
      <c r="J78" s="311">
        <v>2023</v>
      </c>
      <c r="K78" s="329" t="str">
        <f>K$6</f>
        <v>2024 reapresentado</v>
      </c>
      <c r="L78" s="274" t="s">
        <v>1546</v>
      </c>
      <c r="M78" s="274" t="s">
        <v>1693</v>
      </c>
      <c r="N78" s="274" t="s">
        <v>1721</v>
      </c>
      <c r="O78" s="329">
        <f>O$6</f>
        <v>2025</v>
      </c>
      <c r="P78" s="330"/>
    </row>
    <row r="79" spans="4:16">
      <c r="D79" s="317" t="s">
        <v>544</v>
      </c>
      <c r="G79" s="458">
        <v>136413</v>
      </c>
      <c r="H79" s="458">
        <v>160824</v>
      </c>
      <c r="I79" s="458">
        <v>204989</v>
      </c>
      <c r="J79" s="458">
        <v>245392</v>
      </c>
      <c r="K79" s="458">
        <f>K68</f>
        <v>278978.14391000004</v>
      </c>
      <c r="L79" s="458">
        <f>SUM(K68:L68)</f>
        <v>347861.14391000004</v>
      </c>
      <c r="M79" s="458">
        <f>SUM(K68:M68)</f>
        <v>420412.07264000003</v>
      </c>
      <c r="N79" s="458">
        <v>312392.23482999997</v>
      </c>
      <c r="O79" s="458">
        <f>O68</f>
        <v>293788.16716935928</v>
      </c>
      <c r="P79" s="330"/>
    </row>
    <row r="80" spans="4:16">
      <c r="D80" s="317" t="s">
        <v>94</v>
      </c>
      <c r="G80" s="465">
        <v>323666</v>
      </c>
      <c r="H80" s="465">
        <v>467810</v>
      </c>
      <c r="I80" s="465">
        <v>764682</v>
      </c>
      <c r="J80" s="465">
        <v>625253</v>
      </c>
      <c r="K80" s="465">
        <f>SUM(K81:K82)</f>
        <v>672789</v>
      </c>
      <c r="L80" s="465">
        <v>662928</v>
      </c>
      <c r="M80" s="465">
        <v>624146</v>
      </c>
      <c r="N80" s="465">
        <v>965049</v>
      </c>
      <c r="O80" s="465">
        <f>SUM(O81:O82)</f>
        <v>964656</v>
      </c>
      <c r="P80" s="330"/>
    </row>
    <row r="81" spans="4:16">
      <c r="D81" s="286" t="s">
        <v>126</v>
      </c>
      <c r="G81" s="468">
        <v>626684</v>
      </c>
      <c r="H81" s="468">
        <v>614410</v>
      </c>
      <c r="I81" s="468">
        <v>993868</v>
      </c>
      <c r="J81" s="468">
        <v>787068</v>
      </c>
      <c r="K81" s="468">
        <v>720025</v>
      </c>
      <c r="L81" s="468">
        <v>669772</v>
      </c>
      <c r="M81" s="468">
        <v>655759</v>
      </c>
      <c r="N81" s="468">
        <v>1177737</v>
      </c>
      <c r="O81" s="651">
        <f>O92</f>
        <v>1175197</v>
      </c>
      <c r="P81" s="332"/>
    </row>
    <row r="82" spans="4:16">
      <c r="D82" s="286" t="s">
        <v>95</v>
      </c>
      <c r="G82" s="468">
        <v>-303018</v>
      </c>
      <c r="H82" s="468">
        <v>-146600</v>
      </c>
      <c r="I82" s="468">
        <v>-229186</v>
      </c>
      <c r="J82" s="468">
        <v>-161815</v>
      </c>
      <c r="K82" s="468">
        <v>-47236</v>
      </c>
      <c r="L82" s="468">
        <v>-6844</v>
      </c>
      <c r="M82" s="468">
        <v>-31613</v>
      </c>
      <c r="N82" s="468">
        <v>-212688</v>
      </c>
      <c r="O82" s="651">
        <f>SUM(O93:O95)</f>
        <v>-210541</v>
      </c>
      <c r="P82" s="332"/>
    </row>
    <row r="83" spans="4:16">
      <c r="D83" s="316" t="s">
        <v>96</v>
      </c>
      <c r="G83" s="548">
        <v>2.3726917522523512</v>
      </c>
      <c r="H83" s="548">
        <v>2.9088320151221212</v>
      </c>
      <c r="I83" s="548">
        <v>3.7303562630189915</v>
      </c>
      <c r="J83" s="548">
        <v>2.5479762991458563</v>
      </c>
      <c r="K83" s="548">
        <f t="shared" ref="K83:M83" si="9">K80/K79</f>
        <v>2.4116190271057421</v>
      </c>
      <c r="L83" s="548">
        <f t="shared" si="9"/>
        <v>1.9057259242829239</v>
      </c>
      <c r="M83" s="548">
        <f t="shared" si="9"/>
        <v>1.4846053208715961</v>
      </c>
      <c r="N83" s="548">
        <v>3.0892221137480189</v>
      </c>
      <c r="O83" s="548">
        <f>O80/O79</f>
        <v>3.2835086902731088</v>
      </c>
      <c r="P83" s="333"/>
    </row>
    <row r="84" spans="4:16">
      <c r="D84" s="286"/>
    </row>
    <row r="86" spans="4:16">
      <c r="D86" s="287" t="s">
        <v>356</v>
      </c>
      <c r="E86" s="285">
        <f>E37</f>
        <v>0</v>
      </c>
      <c r="G86" s="615">
        <f>G78</f>
        <v>2020</v>
      </c>
      <c r="H86" s="615">
        <f t="shared" ref="H86:J86" si="10">H78</f>
        <v>2021</v>
      </c>
      <c r="I86" s="615">
        <f t="shared" si="10"/>
        <v>2022</v>
      </c>
      <c r="J86" s="615">
        <f t="shared" si="10"/>
        <v>2023</v>
      </c>
      <c r="K86" s="329" t="str">
        <f>K$6</f>
        <v>2024 reapresentado</v>
      </c>
      <c r="L86" s="274" t="s">
        <v>1546</v>
      </c>
      <c r="M86" s="274" t="s">
        <v>1693</v>
      </c>
      <c r="N86" s="274" t="s">
        <v>1721</v>
      </c>
      <c r="O86" s="329">
        <f>O$6</f>
        <v>2025</v>
      </c>
      <c r="P86" s="332"/>
    </row>
    <row r="87" spans="4:16">
      <c r="D87" s="286" t="s">
        <v>346</v>
      </c>
      <c r="E87" s="276"/>
      <c r="G87" s="276">
        <v>232606</v>
      </c>
      <c r="H87" s="276">
        <v>19367</v>
      </c>
      <c r="I87" s="276">
        <v>235585</v>
      </c>
      <c r="J87" s="276">
        <v>75730</v>
      </c>
      <c r="K87" s="276">
        <v>73408</v>
      </c>
      <c r="L87" s="276">
        <v>79757</v>
      </c>
      <c r="M87" s="276">
        <v>72261</v>
      </c>
      <c r="N87" s="276">
        <v>84361</v>
      </c>
      <c r="O87" s="648">
        <f>O123</f>
        <v>94874</v>
      </c>
      <c r="P87" s="276"/>
    </row>
    <row r="88" spans="4:16">
      <c r="D88" s="286" t="s">
        <v>347</v>
      </c>
      <c r="E88" s="276"/>
      <c r="G88" s="276">
        <v>394078</v>
      </c>
      <c r="H88" s="276">
        <v>595043</v>
      </c>
      <c r="I88" s="276">
        <v>748997</v>
      </c>
      <c r="J88" s="276">
        <v>760647</v>
      </c>
      <c r="K88" s="276">
        <v>627893</v>
      </c>
      <c r="L88" s="276">
        <v>574600</v>
      </c>
      <c r="M88" s="276">
        <v>601053</v>
      </c>
      <c r="N88" s="276">
        <v>1089082</v>
      </c>
      <c r="O88" s="648">
        <f>O134</f>
        <v>1100202</v>
      </c>
      <c r="P88" s="276"/>
    </row>
    <row r="89" spans="4:16">
      <c r="D89" s="286" t="s">
        <v>348</v>
      </c>
      <c r="E89" s="276"/>
      <c r="G89" s="276">
        <v>0</v>
      </c>
      <c r="H89" s="276">
        <v>0</v>
      </c>
      <c r="I89" s="276">
        <v>29395</v>
      </c>
      <c r="J89" s="276">
        <v>0</v>
      </c>
      <c r="K89" s="276"/>
      <c r="L89" s="276"/>
      <c r="M89" s="276"/>
      <c r="N89" s="276"/>
      <c r="O89" s="648"/>
      <c r="P89" s="276"/>
    </row>
    <row r="90" spans="4:16">
      <c r="D90" s="286" t="s">
        <v>349</v>
      </c>
      <c r="E90" s="276"/>
      <c r="G90" s="276">
        <v>0</v>
      </c>
      <c r="H90" s="276">
        <v>0</v>
      </c>
      <c r="I90" s="276">
        <v>0</v>
      </c>
      <c r="J90" s="276">
        <v>-49309</v>
      </c>
      <c r="K90" s="276">
        <v>18724</v>
      </c>
      <c r="L90" s="276">
        <v>15415</v>
      </c>
      <c r="M90" s="276">
        <v>-17555</v>
      </c>
      <c r="N90" s="276">
        <v>4294</v>
      </c>
      <c r="O90" s="648">
        <f>-O114</f>
        <v>-19879</v>
      </c>
      <c r="P90" s="276"/>
    </row>
    <row r="91" spans="4:16">
      <c r="D91" s="286" t="s">
        <v>1522</v>
      </c>
      <c r="E91" s="276"/>
      <c r="G91" s="276">
        <v>0</v>
      </c>
      <c r="H91" s="276">
        <v>0</v>
      </c>
      <c r="I91" s="276">
        <v>-20109</v>
      </c>
      <c r="J91" s="276">
        <v>0</v>
      </c>
      <c r="K91" s="276"/>
      <c r="L91" s="276"/>
      <c r="M91" s="276"/>
      <c r="N91" s="276"/>
      <c r="O91" s="648"/>
      <c r="P91" s="276"/>
    </row>
    <row r="92" spans="4:16">
      <c r="D92" s="334" t="s">
        <v>351</v>
      </c>
      <c r="E92" s="473"/>
      <c r="G92" s="474">
        <v>626684</v>
      </c>
      <c r="H92" s="474">
        <v>614410</v>
      </c>
      <c r="I92" s="474">
        <v>993868</v>
      </c>
      <c r="J92" s="474">
        <v>787068</v>
      </c>
      <c r="K92" s="474">
        <f>SUM(K87:K91)</f>
        <v>720025</v>
      </c>
      <c r="L92" s="474">
        <v>669772</v>
      </c>
      <c r="M92" s="474">
        <v>655759</v>
      </c>
      <c r="N92" s="474">
        <v>1177737</v>
      </c>
      <c r="O92" s="474">
        <f>SUM(O87:O91)</f>
        <v>1175197</v>
      </c>
      <c r="P92" s="589"/>
    </row>
    <row r="93" spans="4:16">
      <c r="D93" s="286" t="s">
        <v>2</v>
      </c>
      <c r="E93" s="276"/>
      <c r="G93" s="414">
        <v>-1633</v>
      </c>
      <c r="H93" s="414">
        <v>-2157</v>
      </c>
      <c r="I93" s="414">
        <v>-1714</v>
      </c>
      <c r="J93" s="414">
        <v>-4006</v>
      </c>
      <c r="K93" s="414">
        <v>-3761</v>
      </c>
      <c r="L93" s="414">
        <v>-3682</v>
      </c>
      <c r="M93" s="414">
        <v>-3611</v>
      </c>
      <c r="N93" s="414">
        <v>-4520</v>
      </c>
      <c r="O93" s="652">
        <f>-O102</f>
        <v>-7221</v>
      </c>
      <c r="P93" s="326"/>
    </row>
    <row r="94" spans="4:16">
      <c r="D94" s="286" t="s">
        <v>353</v>
      </c>
      <c r="E94" s="276"/>
      <c r="G94" s="414">
        <v>-301385</v>
      </c>
      <c r="H94" s="414">
        <v>-144443</v>
      </c>
      <c r="I94" s="414">
        <v>-227472</v>
      </c>
      <c r="J94" s="414">
        <v>-157809</v>
      </c>
      <c r="K94" s="414">
        <v>-43475</v>
      </c>
      <c r="L94" s="414">
        <v>-3162</v>
      </c>
      <c r="M94" s="414">
        <v>-28002</v>
      </c>
      <c r="N94" s="414">
        <v>-208168</v>
      </c>
      <c r="O94" s="652">
        <f>-O103</f>
        <v>-203320</v>
      </c>
      <c r="P94" s="326"/>
    </row>
    <row r="95" spans="4:16">
      <c r="D95" s="286" t="s">
        <v>354</v>
      </c>
      <c r="E95" s="276"/>
      <c r="G95" s="414">
        <v>0</v>
      </c>
      <c r="H95" s="414">
        <v>0</v>
      </c>
      <c r="I95" s="414">
        <v>0</v>
      </c>
      <c r="J95" s="414">
        <v>0</v>
      </c>
      <c r="K95" s="414"/>
      <c r="L95" s="414"/>
      <c r="M95" s="414"/>
      <c r="N95" s="414"/>
      <c r="O95" s="652"/>
      <c r="P95" s="326"/>
    </row>
    <row r="96" spans="4:16">
      <c r="D96" s="335" t="s">
        <v>352</v>
      </c>
      <c r="E96" s="476"/>
      <c r="G96" s="477">
        <v>323666</v>
      </c>
      <c r="H96" s="477">
        <v>467810</v>
      </c>
      <c r="I96" s="477">
        <v>764682</v>
      </c>
      <c r="J96" s="477">
        <v>625253</v>
      </c>
      <c r="K96" s="477">
        <f>SUM(K92:K95)</f>
        <v>672789</v>
      </c>
      <c r="L96" s="477">
        <v>662928</v>
      </c>
      <c r="M96" s="477">
        <v>624146</v>
      </c>
      <c r="N96" s="477">
        <v>965049</v>
      </c>
      <c r="O96" s="477">
        <f>SUM(O92:O95)</f>
        <v>964656</v>
      </c>
      <c r="P96" s="589"/>
    </row>
    <row r="99" spans="4:16" ht="39.950000000000003" customHeight="1">
      <c r="D99" s="366" t="s">
        <v>1</v>
      </c>
      <c r="G99" s="479">
        <v>44196</v>
      </c>
      <c r="H99" s="479">
        <v>44561</v>
      </c>
      <c r="I99" s="479">
        <v>44926</v>
      </c>
      <c r="J99" s="479">
        <v>45291</v>
      </c>
      <c r="K99" s="479" t="str">
        <f>K$5</f>
        <v>31/12/2024 reapresentado</v>
      </c>
      <c r="L99" s="478">
        <v>45747</v>
      </c>
      <c r="M99" s="478">
        <v>45838</v>
      </c>
      <c r="N99" s="478">
        <v>45930</v>
      </c>
      <c r="O99" s="478">
        <f>O$5</f>
        <v>46022</v>
      </c>
      <c r="P99" s="539"/>
    </row>
    <row r="100" spans="4:16">
      <c r="D100" s="480" t="s">
        <v>145</v>
      </c>
      <c r="G100" s="482">
        <v>811462</v>
      </c>
      <c r="H100" s="482">
        <v>776537.63440999994</v>
      </c>
      <c r="I100" s="482">
        <v>1157788</v>
      </c>
      <c r="J100" s="482">
        <v>1120912</v>
      </c>
      <c r="K100" s="481">
        <f>K101+K110</f>
        <v>1296564</v>
      </c>
      <c r="L100" s="481">
        <v>1363861</v>
      </c>
      <c r="M100" s="481">
        <v>1431618</v>
      </c>
      <c r="N100" s="481">
        <v>1625958</v>
      </c>
      <c r="O100" s="482">
        <f>O101+O110</f>
        <v>1641770</v>
      </c>
      <c r="P100" s="539"/>
    </row>
    <row r="101" spans="4:16">
      <c r="D101" s="483" t="s">
        <v>146</v>
      </c>
      <c r="G101" s="485">
        <v>364647</v>
      </c>
      <c r="H101" s="485">
        <v>225588</v>
      </c>
      <c r="I101" s="485">
        <v>518840</v>
      </c>
      <c r="J101" s="485">
        <v>275809</v>
      </c>
      <c r="K101" s="484">
        <f>SUM(K102:K109)</f>
        <v>140521</v>
      </c>
      <c r="L101" s="484">
        <v>111195</v>
      </c>
      <c r="M101" s="484">
        <v>128248</v>
      </c>
      <c r="N101" s="484">
        <v>332820</v>
      </c>
      <c r="O101" s="484">
        <f>SUM(O102:O109)</f>
        <v>314761</v>
      </c>
      <c r="P101" s="539"/>
    </row>
    <row r="102" spans="4:16">
      <c r="D102" s="486" t="s">
        <v>2</v>
      </c>
      <c r="G102" s="488">
        <v>1633</v>
      </c>
      <c r="H102" s="488">
        <v>2157</v>
      </c>
      <c r="I102" s="488">
        <v>1714</v>
      </c>
      <c r="J102" s="488">
        <v>4006</v>
      </c>
      <c r="K102" s="487">
        <v>3761</v>
      </c>
      <c r="L102" s="487">
        <v>3682</v>
      </c>
      <c r="M102" s="487">
        <v>3611</v>
      </c>
      <c r="N102" s="487">
        <v>4520</v>
      </c>
      <c r="O102" s="653">
        <v>7221</v>
      </c>
      <c r="P102" s="490"/>
    </row>
    <row r="103" spans="4:16">
      <c r="D103" s="486" t="s">
        <v>4</v>
      </c>
      <c r="G103" s="488">
        <v>301385</v>
      </c>
      <c r="H103" s="488">
        <v>144443</v>
      </c>
      <c r="I103" s="488">
        <v>227472</v>
      </c>
      <c r="J103" s="488">
        <v>157809</v>
      </c>
      <c r="K103" s="487">
        <v>43475</v>
      </c>
      <c r="L103" s="487">
        <v>3162</v>
      </c>
      <c r="M103" s="487">
        <v>28002</v>
      </c>
      <c r="N103" s="487">
        <v>208168</v>
      </c>
      <c r="O103" s="653">
        <v>203320</v>
      </c>
      <c r="P103" s="490"/>
    </row>
    <row r="104" spans="4:16">
      <c r="D104" s="486" t="s">
        <v>581</v>
      </c>
      <c r="G104" s="488">
        <v>0</v>
      </c>
      <c r="H104" s="488">
        <v>0</v>
      </c>
      <c r="I104" s="488">
        <v>201294</v>
      </c>
      <c r="J104" s="488">
        <v>0</v>
      </c>
      <c r="K104" s="487"/>
      <c r="L104" s="487"/>
      <c r="M104" s="487"/>
      <c r="N104" s="487"/>
      <c r="O104" s="653"/>
      <c r="P104" s="490"/>
    </row>
    <row r="105" spans="4:16">
      <c r="D105" s="486" t="s">
        <v>6</v>
      </c>
      <c r="G105" s="488">
        <v>55104</v>
      </c>
      <c r="H105" s="488">
        <v>69607</v>
      </c>
      <c r="I105" s="488">
        <v>76538</v>
      </c>
      <c r="J105" s="488">
        <v>94709</v>
      </c>
      <c r="K105" s="487">
        <v>62242</v>
      </c>
      <c r="L105" s="487">
        <v>87532</v>
      </c>
      <c r="M105" s="487">
        <v>83551</v>
      </c>
      <c r="N105" s="487">
        <v>85174</v>
      </c>
      <c r="O105" s="653">
        <v>56226</v>
      </c>
      <c r="P105" s="490"/>
    </row>
    <row r="106" spans="4:16">
      <c r="D106" s="486" t="s">
        <v>8</v>
      </c>
      <c r="G106" s="488">
        <v>821</v>
      </c>
      <c r="H106" s="488">
        <v>755</v>
      </c>
      <c r="I106" s="488">
        <v>1059</v>
      </c>
      <c r="J106" s="488">
        <v>1418</v>
      </c>
      <c r="K106" s="487">
        <v>1534</v>
      </c>
      <c r="L106" s="487">
        <v>2063</v>
      </c>
      <c r="M106" s="487">
        <v>2138</v>
      </c>
      <c r="N106" s="487">
        <v>2412</v>
      </c>
      <c r="O106" s="653">
        <v>2428</v>
      </c>
      <c r="P106" s="490"/>
    </row>
    <row r="107" spans="4:16">
      <c r="D107" s="486" t="s">
        <v>493</v>
      </c>
      <c r="G107" s="488">
        <v>632</v>
      </c>
      <c r="H107" s="488">
        <v>177</v>
      </c>
      <c r="I107" s="488">
        <v>5826</v>
      </c>
      <c r="J107" s="488">
        <v>15029</v>
      </c>
      <c r="K107" s="487">
        <v>26714</v>
      </c>
      <c r="L107" s="487">
        <v>10988</v>
      </c>
      <c r="M107" s="487">
        <v>6497</v>
      </c>
      <c r="N107" s="487">
        <v>27497</v>
      </c>
      <c r="O107" s="653">
        <v>38387</v>
      </c>
      <c r="P107" s="490"/>
    </row>
    <row r="108" spans="4:16">
      <c r="D108" s="486" t="s">
        <v>11</v>
      </c>
      <c r="G108" s="488">
        <v>0</v>
      </c>
      <c r="H108" s="488">
        <v>0</v>
      </c>
      <c r="I108" s="488">
        <v>0</v>
      </c>
      <c r="J108" s="488">
        <v>0</v>
      </c>
      <c r="K108" s="487"/>
      <c r="L108" s="487"/>
      <c r="M108" s="487"/>
      <c r="N108" s="487"/>
      <c r="O108" s="653"/>
      <c r="P108" s="490"/>
    </row>
    <row r="109" spans="4:16">
      <c r="D109" s="486" t="s">
        <v>14</v>
      </c>
      <c r="G109" s="488">
        <v>5072</v>
      </c>
      <c r="H109" s="488">
        <v>8449</v>
      </c>
      <c r="I109" s="488">
        <v>4937</v>
      </c>
      <c r="J109" s="488">
        <v>2838</v>
      </c>
      <c r="K109" s="487">
        <v>2795</v>
      </c>
      <c r="L109" s="487">
        <v>3768</v>
      </c>
      <c r="M109" s="487">
        <v>4449</v>
      </c>
      <c r="N109" s="487">
        <v>5049</v>
      </c>
      <c r="O109" s="653">
        <v>7179</v>
      </c>
      <c r="P109" s="490"/>
    </row>
    <row r="110" spans="4:16">
      <c r="D110" s="491" t="s">
        <v>150</v>
      </c>
      <c r="G110" s="493">
        <v>446815</v>
      </c>
      <c r="H110" s="493">
        <v>550949.63440999994</v>
      </c>
      <c r="I110" s="493">
        <v>638948</v>
      </c>
      <c r="J110" s="493">
        <v>845103</v>
      </c>
      <c r="K110" s="492">
        <f>SUM(K111:K119)</f>
        <v>1156043</v>
      </c>
      <c r="L110" s="492">
        <v>1252666</v>
      </c>
      <c r="M110" s="492">
        <v>1303370</v>
      </c>
      <c r="N110" s="492">
        <v>1293138</v>
      </c>
      <c r="O110" s="492">
        <f>SUM(O111:O119)</f>
        <v>1327009</v>
      </c>
      <c r="P110" s="539"/>
    </row>
    <row r="111" spans="4:16">
      <c r="D111" s="486" t="s">
        <v>6</v>
      </c>
      <c r="G111" s="488">
        <v>12660</v>
      </c>
      <c r="H111" s="488">
        <v>29613</v>
      </c>
      <c r="I111" s="488">
        <v>37339</v>
      </c>
      <c r="J111" s="488">
        <v>45127</v>
      </c>
      <c r="K111" s="487">
        <v>22651</v>
      </c>
      <c r="L111" s="487">
        <v>54116</v>
      </c>
      <c r="M111" s="487">
        <v>53698</v>
      </c>
      <c r="N111" s="487">
        <v>52347</v>
      </c>
      <c r="O111" s="653">
        <v>18595</v>
      </c>
      <c r="P111" s="490"/>
    </row>
    <row r="112" spans="4:16">
      <c r="D112" s="486" t="s">
        <v>493</v>
      </c>
      <c r="G112" s="488">
        <v>0</v>
      </c>
      <c r="H112" s="488">
        <v>81.634410000000003</v>
      </c>
      <c r="I112" s="488">
        <v>82</v>
      </c>
      <c r="J112" s="488">
        <v>82</v>
      </c>
      <c r="K112" s="487">
        <v>82</v>
      </c>
      <c r="L112" s="487">
        <v>12075</v>
      </c>
      <c r="M112" s="487">
        <v>29614</v>
      </c>
      <c r="N112" s="487">
        <v>396</v>
      </c>
      <c r="O112" s="653">
        <v>82</v>
      </c>
      <c r="P112" s="490"/>
    </row>
    <row r="113" spans="4:16">
      <c r="D113" s="486" t="s">
        <v>20</v>
      </c>
      <c r="G113" s="488">
        <v>0</v>
      </c>
      <c r="H113" s="488">
        <v>329</v>
      </c>
      <c r="I113" s="488">
        <v>0</v>
      </c>
      <c r="J113" s="488">
        <v>0</v>
      </c>
      <c r="K113" s="487"/>
      <c r="L113" s="487"/>
      <c r="M113" s="487"/>
      <c r="N113" s="487"/>
      <c r="O113" s="653"/>
      <c r="P113" s="490"/>
    </row>
    <row r="114" spans="4:16">
      <c r="D114" s="486" t="s">
        <v>502</v>
      </c>
      <c r="G114" s="488">
        <v>0</v>
      </c>
      <c r="H114" s="488">
        <v>0</v>
      </c>
      <c r="I114" s="488">
        <v>0</v>
      </c>
      <c r="J114" s="488">
        <v>49309</v>
      </c>
      <c r="K114" s="487">
        <v>0</v>
      </c>
      <c r="L114" s="487"/>
      <c r="M114" s="487">
        <v>17555</v>
      </c>
      <c r="N114" s="487"/>
      <c r="O114" s="653">
        <v>19879</v>
      </c>
      <c r="P114" s="490"/>
    </row>
    <row r="115" spans="4:16">
      <c r="D115" s="486" t="s">
        <v>318</v>
      </c>
      <c r="G115" s="488">
        <v>267</v>
      </c>
      <c r="H115" s="488">
        <v>423</v>
      </c>
      <c r="I115" s="488">
        <v>546</v>
      </c>
      <c r="J115" s="488">
        <v>1009</v>
      </c>
      <c r="K115" s="487">
        <v>1499</v>
      </c>
      <c r="L115" s="487">
        <v>1632</v>
      </c>
      <c r="M115" s="487">
        <v>1941</v>
      </c>
      <c r="N115" s="487">
        <v>2269</v>
      </c>
      <c r="O115" s="653">
        <v>2857</v>
      </c>
      <c r="P115" s="490"/>
    </row>
    <row r="116" spans="4:16">
      <c r="D116" s="486" t="s">
        <v>14</v>
      </c>
      <c r="G116" s="488">
        <v>0</v>
      </c>
      <c r="H116" s="488">
        <v>0</v>
      </c>
      <c r="I116" s="488">
        <v>648</v>
      </c>
      <c r="J116" s="488">
        <v>680</v>
      </c>
      <c r="K116" s="487">
        <v>806</v>
      </c>
      <c r="L116" s="487">
        <v>808</v>
      </c>
      <c r="M116" s="487">
        <v>827</v>
      </c>
      <c r="N116" s="487">
        <v>844</v>
      </c>
      <c r="O116" s="653">
        <v>850</v>
      </c>
      <c r="P116" s="490"/>
    </row>
    <row r="117" spans="4:16">
      <c r="D117" s="486" t="s">
        <v>26</v>
      </c>
      <c r="G117" s="488">
        <v>2820</v>
      </c>
      <c r="H117" s="488">
        <v>2409</v>
      </c>
      <c r="I117" s="488">
        <v>1913</v>
      </c>
      <c r="J117" s="488">
        <v>3270</v>
      </c>
      <c r="K117" s="487">
        <v>107715</v>
      </c>
      <c r="L117" s="487">
        <v>115438</v>
      </c>
      <c r="M117" s="487">
        <v>111783</v>
      </c>
      <c r="N117" s="487">
        <v>115681</v>
      </c>
      <c r="O117" s="653">
        <v>129508</v>
      </c>
      <c r="P117" s="490"/>
    </row>
    <row r="118" spans="4:16">
      <c r="D118" s="489" t="s">
        <v>511</v>
      </c>
      <c r="G118" s="488">
        <v>77083</v>
      </c>
      <c r="H118" s="488">
        <v>40274</v>
      </c>
      <c r="I118" s="488">
        <v>48823</v>
      </c>
      <c r="J118" s="488">
        <v>130054</v>
      </c>
      <c r="K118" s="487">
        <v>150213</v>
      </c>
      <c r="L118" s="487">
        <v>92111</v>
      </c>
      <c r="M118" s="487">
        <v>114851</v>
      </c>
      <c r="N118" s="487">
        <v>98928</v>
      </c>
      <c r="O118" s="653">
        <v>96045</v>
      </c>
      <c r="P118" s="490"/>
    </row>
    <row r="119" spans="4:16">
      <c r="D119" s="486" t="s">
        <v>27</v>
      </c>
      <c r="G119" s="488">
        <v>353985</v>
      </c>
      <c r="H119" s="488">
        <v>477820</v>
      </c>
      <c r="I119" s="488">
        <v>549597</v>
      </c>
      <c r="J119" s="488">
        <v>615572</v>
      </c>
      <c r="K119" s="487">
        <v>873077</v>
      </c>
      <c r="L119" s="487">
        <v>976486</v>
      </c>
      <c r="M119" s="487">
        <v>973101</v>
      </c>
      <c r="N119" s="487">
        <v>1022673</v>
      </c>
      <c r="O119" s="653">
        <v>1059193</v>
      </c>
      <c r="P119" s="490"/>
    </row>
    <row r="120" spans="4:16">
      <c r="D120" s="494" t="s">
        <v>151</v>
      </c>
      <c r="G120" s="495">
        <v>811461.65</v>
      </c>
      <c r="H120" s="495">
        <v>776537.65202288539</v>
      </c>
      <c r="I120" s="495">
        <v>1157788</v>
      </c>
      <c r="J120" s="495">
        <v>1120912</v>
      </c>
      <c r="K120" s="495">
        <f>K121+K131+K139</f>
        <v>1296563.6914664675</v>
      </c>
      <c r="L120" s="495">
        <v>1363861</v>
      </c>
      <c r="M120" s="495">
        <v>1431618</v>
      </c>
      <c r="N120" s="495">
        <v>1625958</v>
      </c>
      <c r="O120" s="495">
        <f>O121+O131+O139</f>
        <v>1641770.1025</v>
      </c>
      <c r="P120" s="539"/>
    </row>
    <row r="121" spans="4:16">
      <c r="D121" s="483" t="s">
        <v>152</v>
      </c>
      <c r="G121" s="485">
        <v>325280</v>
      </c>
      <c r="H121" s="485">
        <v>62440</v>
      </c>
      <c r="I121" s="485">
        <v>292607</v>
      </c>
      <c r="J121" s="485">
        <v>175327</v>
      </c>
      <c r="K121" s="484">
        <f>SUM(K122:K130)</f>
        <v>332598</v>
      </c>
      <c r="L121" s="484">
        <v>359632</v>
      </c>
      <c r="M121" s="484">
        <v>432630</v>
      </c>
      <c r="N121" s="484">
        <v>205924</v>
      </c>
      <c r="O121" s="484">
        <f>SUM(O122:O130)</f>
        <v>206026.5</v>
      </c>
      <c r="P121" s="539"/>
    </row>
    <row r="122" spans="4:16">
      <c r="D122" s="489" t="s">
        <v>3</v>
      </c>
      <c r="G122" s="488">
        <v>28947</v>
      </c>
      <c r="H122" s="488">
        <v>24596</v>
      </c>
      <c r="I122" s="488">
        <v>11445</v>
      </c>
      <c r="J122" s="488">
        <v>38452</v>
      </c>
      <c r="K122" s="487">
        <v>115558</v>
      </c>
      <c r="L122" s="487">
        <v>88804</v>
      </c>
      <c r="M122" s="487">
        <v>99633</v>
      </c>
      <c r="N122" s="487">
        <v>31638</v>
      </c>
      <c r="O122" s="653">
        <v>38846</v>
      </c>
      <c r="P122" s="490"/>
    </row>
    <row r="123" spans="4:16">
      <c r="D123" s="489" t="s">
        <v>562</v>
      </c>
      <c r="G123" s="488">
        <v>232606</v>
      </c>
      <c r="H123" s="488">
        <v>19367</v>
      </c>
      <c r="I123" s="488">
        <v>235585</v>
      </c>
      <c r="J123" s="488">
        <v>75730</v>
      </c>
      <c r="K123" s="487">
        <v>73408</v>
      </c>
      <c r="L123" s="487">
        <v>79757</v>
      </c>
      <c r="M123" s="487">
        <v>72261</v>
      </c>
      <c r="N123" s="487">
        <v>84361</v>
      </c>
      <c r="O123" s="653">
        <v>94874</v>
      </c>
      <c r="P123" s="490"/>
    </row>
    <row r="124" spans="4:16">
      <c r="D124" s="489" t="s">
        <v>5</v>
      </c>
      <c r="G124" s="488">
        <v>5837</v>
      </c>
      <c r="H124" s="488">
        <v>6979</v>
      </c>
      <c r="I124" s="488">
        <v>8406</v>
      </c>
      <c r="J124" s="488">
        <v>9426</v>
      </c>
      <c r="K124" s="487">
        <v>9958</v>
      </c>
      <c r="L124" s="487">
        <v>10436</v>
      </c>
      <c r="M124" s="487">
        <v>9715</v>
      </c>
      <c r="N124" s="487">
        <v>10685</v>
      </c>
      <c r="O124" s="653">
        <v>10355</v>
      </c>
      <c r="P124" s="490"/>
    </row>
    <row r="125" spans="4:16">
      <c r="D125" s="489" t="s">
        <v>7</v>
      </c>
      <c r="G125" s="488">
        <v>2509</v>
      </c>
      <c r="H125" s="488">
        <v>3052</v>
      </c>
      <c r="I125" s="488">
        <v>3705</v>
      </c>
      <c r="J125" s="488">
        <v>4491</v>
      </c>
      <c r="K125" s="487">
        <v>2461</v>
      </c>
      <c r="L125" s="487">
        <v>2484</v>
      </c>
      <c r="M125" s="487">
        <v>2159</v>
      </c>
      <c r="N125" s="487">
        <v>3521</v>
      </c>
      <c r="O125" s="653">
        <v>3112</v>
      </c>
      <c r="P125" s="490"/>
    </row>
    <row r="126" spans="4:16">
      <c r="D126" s="489" t="s">
        <v>1520</v>
      </c>
      <c r="G126" s="488">
        <v>819</v>
      </c>
      <c r="H126" s="488">
        <v>7225</v>
      </c>
      <c r="I126" s="488">
        <v>1142</v>
      </c>
      <c r="J126" s="488">
        <v>2659</v>
      </c>
      <c r="K126" s="487">
        <v>7259</v>
      </c>
      <c r="L126" s="487">
        <v>1699</v>
      </c>
      <c r="M126" s="487">
        <v>1005</v>
      </c>
      <c r="N126" s="487">
        <v>4990</v>
      </c>
      <c r="O126" s="653">
        <v>7685</v>
      </c>
      <c r="P126" s="490"/>
    </row>
    <row r="127" spans="4:16">
      <c r="D127" s="489" t="s">
        <v>49</v>
      </c>
      <c r="G127" s="488">
        <v>53544</v>
      </c>
      <c r="H127" s="488">
        <v>0</v>
      </c>
      <c r="I127" s="488">
        <v>0</v>
      </c>
      <c r="J127" s="488">
        <v>41821</v>
      </c>
      <c r="K127" s="487">
        <v>90324</v>
      </c>
      <c r="L127" s="487">
        <v>138566</v>
      </c>
      <c r="M127" s="487">
        <v>228057</v>
      </c>
      <c r="N127" s="487">
        <v>48057</v>
      </c>
      <c r="O127" s="653">
        <v>20494.5</v>
      </c>
      <c r="P127" s="490"/>
    </row>
    <row r="128" spans="4:16">
      <c r="D128" s="489" t="s">
        <v>502</v>
      </c>
      <c r="G128" s="488">
        <v>0</v>
      </c>
      <c r="H128" s="488">
        <v>0</v>
      </c>
      <c r="I128" s="488">
        <v>29395</v>
      </c>
      <c r="J128" s="488">
        <v>0</v>
      </c>
      <c r="K128" s="487">
        <v>18724</v>
      </c>
      <c r="L128" s="487">
        <v>15415</v>
      </c>
      <c r="M128" s="487"/>
      <c r="N128" s="487">
        <v>4294</v>
      </c>
      <c r="O128" s="653">
        <v>0</v>
      </c>
      <c r="P128" s="490"/>
    </row>
    <row r="129" spans="4:16">
      <c r="D129" s="489" t="s">
        <v>24</v>
      </c>
      <c r="G129" s="488">
        <v>0</v>
      </c>
      <c r="H129" s="488">
        <v>0</v>
      </c>
      <c r="I129" s="488">
        <v>0</v>
      </c>
      <c r="J129" s="488">
        <v>0</v>
      </c>
      <c r="K129" s="487"/>
      <c r="L129" s="487"/>
      <c r="M129" s="487"/>
      <c r="N129" s="487"/>
      <c r="O129" s="653"/>
      <c r="P129" s="490"/>
    </row>
    <row r="130" spans="4:16">
      <c r="D130" s="489" t="s">
        <v>16</v>
      </c>
      <c r="G130" s="488">
        <v>1018</v>
      </c>
      <c r="H130" s="488">
        <v>1221</v>
      </c>
      <c r="I130" s="488">
        <v>2929</v>
      </c>
      <c r="J130" s="488">
        <v>2748</v>
      </c>
      <c r="K130" s="487">
        <v>14906</v>
      </c>
      <c r="L130" s="487">
        <v>22471</v>
      </c>
      <c r="M130" s="487">
        <v>19800</v>
      </c>
      <c r="N130" s="487">
        <v>18378</v>
      </c>
      <c r="O130" s="653">
        <v>30660</v>
      </c>
      <c r="P130" s="490"/>
    </row>
    <row r="131" spans="4:16">
      <c r="D131" s="491" t="s">
        <v>156</v>
      </c>
      <c r="G131" s="493">
        <v>396839</v>
      </c>
      <c r="H131" s="493">
        <v>600338</v>
      </c>
      <c r="I131" s="493">
        <v>760204</v>
      </c>
      <c r="J131" s="493">
        <v>776803</v>
      </c>
      <c r="K131" s="492">
        <f>SUM(K132:K138)</f>
        <v>746837.19146646746</v>
      </c>
      <c r="L131" s="492">
        <v>763883</v>
      </c>
      <c r="M131" s="492">
        <v>822216</v>
      </c>
      <c r="N131" s="492">
        <v>1220144</v>
      </c>
      <c r="O131" s="492">
        <f>SUM(O132:O138)</f>
        <v>1232069</v>
      </c>
      <c r="P131" s="539"/>
    </row>
    <row r="132" spans="4:16">
      <c r="D132" s="489" t="s">
        <v>3</v>
      </c>
      <c r="G132" s="488">
        <v>0</v>
      </c>
      <c r="H132" s="488">
        <v>3868</v>
      </c>
      <c r="I132" s="488">
        <v>6123</v>
      </c>
      <c r="J132" s="488">
        <v>6932</v>
      </c>
      <c r="K132" s="487">
        <v>7279</v>
      </c>
      <c r="L132" s="487">
        <v>8059</v>
      </c>
      <c r="M132" s="487">
        <v>8807</v>
      </c>
      <c r="N132" s="487">
        <v>7911</v>
      </c>
      <c r="O132" s="653">
        <v>8743</v>
      </c>
      <c r="P132" s="490"/>
    </row>
    <row r="133" spans="4:16">
      <c r="D133" s="489" t="s">
        <v>18</v>
      </c>
      <c r="G133" s="488">
        <v>0</v>
      </c>
      <c r="H133" s="488">
        <v>0</v>
      </c>
      <c r="I133" s="488">
        <v>0</v>
      </c>
      <c r="J133" s="488">
        <v>0</v>
      </c>
      <c r="K133" s="487"/>
      <c r="L133" s="487">
        <v>61779</v>
      </c>
      <c r="M133" s="487">
        <v>92186</v>
      </c>
      <c r="N133" s="487"/>
      <c r="O133" s="653"/>
      <c r="P133" s="490"/>
    </row>
    <row r="134" spans="4:16">
      <c r="D134" s="489" t="s">
        <v>562</v>
      </c>
      <c r="G134" s="488">
        <v>394078</v>
      </c>
      <c r="H134" s="488">
        <v>595043</v>
      </c>
      <c r="I134" s="488">
        <v>748997</v>
      </c>
      <c r="J134" s="488">
        <v>760647</v>
      </c>
      <c r="K134" s="487">
        <v>627893</v>
      </c>
      <c r="L134" s="487">
        <v>574600</v>
      </c>
      <c r="M134" s="487">
        <v>601053</v>
      </c>
      <c r="N134" s="487">
        <v>1089082</v>
      </c>
      <c r="O134" s="653">
        <v>1100202</v>
      </c>
      <c r="P134" s="490"/>
    </row>
    <row r="135" spans="4:16">
      <c r="D135" s="489" t="s">
        <v>1793</v>
      </c>
      <c r="G135" s="488">
        <v>991</v>
      </c>
      <c r="H135" s="488">
        <v>1121</v>
      </c>
      <c r="I135" s="488">
        <v>1131</v>
      </c>
      <c r="J135" s="488">
        <v>65</v>
      </c>
      <c r="K135" s="487">
        <v>202</v>
      </c>
      <c r="L135" s="487">
        <v>203</v>
      </c>
      <c r="M135" s="487">
        <v>1322</v>
      </c>
      <c r="N135" s="487">
        <v>1408</v>
      </c>
      <c r="O135" s="653">
        <v>1366</v>
      </c>
      <c r="P135" s="490"/>
    </row>
    <row r="136" spans="4:16">
      <c r="D136" s="489" t="s">
        <v>1226</v>
      </c>
      <c r="G136" s="488"/>
      <c r="H136" s="488"/>
      <c r="I136" s="488"/>
      <c r="J136" s="488"/>
      <c r="K136" s="487">
        <v>808.49400000000003</v>
      </c>
      <c r="L136" s="487"/>
      <c r="M136" s="487"/>
      <c r="N136" s="487"/>
      <c r="O136" s="653">
        <v>1792</v>
      </c>
      <c r="P136" s="490"/>
    </row>
    <row r="137" spans="4:16">
      <c r="D137" s="489" t="s">
        <v>22</v>
      </c>
      <c r="G137" s="488">
        <v>1044</v>
      </c>
      <c r="H137" s="488">
        <v>0</v>
      </c>
      <c r="I137" s="488">
        <v>3798</v>
      </c>
      <c r="J137" s="488">
        <v>8933</v>
      </c>
      <c r="K137" s="487">
        <v>13386.697466467474</v>
      </c>
      <c r="L137" s="487">
        <v>16791</v>
      </c>
      <c r="M137" s="487">
        <v>19385</v>
      </c>
      <c r="N137" s="487">
        <v>18399</v>
      </c>
      <c r="O137" s="653">
        <v>17065</v>
      </c>
      <c r="P137" s="490"/>
    </row>
    <row r="138" spans="4:16">
      <c r="D138" s="489" t="s">
        <v>16</v>
      </c>
      <c r="G138" s="488">
        <v>726</v>
      </c>
      <c r="H138" s="488">
        <v>306</v>
      </c>
      <c r="I138" s="488">
        <v>155</v>
      </c>
      <c r="J138" s="488">
        <v>226</v>
      </c>
      <c r="K138" s="487">
        <v>97268</v>
      </c>
      <c r="L138" s="487">
        <v>102451</v>
      </c>
      <c r="M138" s="487">
        <v>99463</v>
      </c>
      <c r="N138" s="487">
        <v>103344</v>
      </c>
      <c r="O138" s="653">
        <v>102901</v>
      </c>
      <c r="P138" s="490"/>
    </row>
    <row r="139" spans="4:16">
      <c r="D139" s="491" t="s">
        <v>157</v>
      </c>
      <c r="G139" s="493">
        <v>89342.65</v>
      </c>
      <c r="H139" s="493">
        <v>113759.65202288536</v>
      </c>
      <c r="I139" s="493">
        <v>104977</v>
      </c>
      <c r="J139" s="493">
        <v>168782</v>
      </c>
      <c r="K139" s="492">
        <f>SUM(K140:K145)</f>
        <v>217128.5</v>
      </c>
      <c r="L139" s="492">
        <v>240346</v>
      </c>
      <c r="M139" s="492">
        <v>176772</v>
      </c>
      <c r="N139" s="492">
        <v>199890</v>
      </c>
      <c r="O139" s="492">
        <f>SUM(O140:O145)</f>
        <v>203674.60250000001</v>
      </c>
      <c r="P139" s="539"/>
    </row>
    <row r="140" spans="4:16">
      <c r="D140" s="489" t="s">
        <v>563</v>
      </c>
      <c r="G140" s="488">
        <v>12988</v>
      </c>
      <c r="H140" s="488">
        <v>12988</v>
      </c>
      <c r="I140" s="488">
        <v>12988</v>
      </c>
      <c r="J140" s="488">
        <v>12988</v>
      </c>
      <c r="K140" s="487">
        <v>12988</v>
      </c>
      <c r="L140" s="487">
        <v>12988</v>
      </c>
      <c r="M140" s="487">
        <v>12988</v>
      </c>
      <c r="N140" s="487">
        <v>12988</v>
      </c>
      <c r="O140" s="653">
        <v>12988</v>
      </c>
      <c r="P140" s="490"/>
    </row>
    <row r="141" spans="4:16">
      <c r="D141" s="489" t="s">
        <v>29</v>
      </c>
      <c r="G141" s="488">
        <v>12987</v>
      </c>
      <c r="H141" s="488">
        <v>12988.002022885377</v>
      </c>
      <c r="I141" s="488">
        <v>12988</v>
      </c>
      <c r="J141" s="488">
        <v>12988</v>
      </c>
      <c r="K141" s="487">
        <v>12988</v>
      </c>
      <c r="L141" s="487">
        <v>12988</v>
      </c>
      <c r="M141" s="487">
        <v>12988</v>
      </c>
      <c r="N141" s="487">
        <v>12988</v>
      </c>
      <c r="O141" s="653">
        <v>12988</v>
      </c>
      <c r="P141" s="490"/>
    </row>
    <row r="142" spans="4:16">
      <c r="D142" s="489" t="s">
        <v>77</v>
      </c>
      <c r="G142" s="496">
        <v>33253</v>
      </c>
      <c r="H142" s="496">
        <v>50769</v>
      </c>
      <c r="I142" s="496">
        <v>59486</v>
      </c>
      <c r="J142" s="496">
        <v>75890</v>
      </c>
      <c r="K142" s="487">
        <v>101850</v>
      </c>
      <c r="L142" s="487">
        <v>106224</v>
      </c>
      <c r="M142" s="487">
        <v>108847</v>
      </c>
      <c r="N142" s="487">
        <v>114104</v>
      </c>
      <c r="O142" s="653">
        <v>115953</v>
      </c>
      <c r="P142" s="490"/>
    </row>
    <row r="143" spans="4:16">
      <c r="D143" s="489" t="s">
        <v>31</v>
      </c>
      <c r="G143" s="496">
        <v>0</v>
      </c>
      <c r="H143" s="496">
        <v>0</v>
      </c>
      <c r="I143" s="496">
        <v>0</v>
      </c>
      <c r="J143" s="496">
        <v>0</v>
      </c>
      <c r="K143" s="487">
        <v>-219</v>
      </c>
      <c r="L143" s="487"/>
      <c r="M143" s="487"/>
      <c r="N143" s="487"/>
      <c r="O143" s="653">
        <v>-202.89750000000001</v>
      </c>
      <c r="P143" s="490"/>
    </row>
    <row r="144" spans="4:16">
      <c r="D144" s="489" t="s">
        <v>569</v>
      </c>
      <c r="G144" s="496">
        <v>30114.65</v>
      </c>
      <c r="H144" s="496">
        <v>37014.65</v>
      </c>
      <c r="I144" s="496">
        <v>19515</v>
      </c>
      <c r="J144" s="496">
        <v>66916</v>
      </c>
      <c r="K144" s="487">
        <v>89521.5</v>
      </c>
      <c r="L144" s="487">
        <v>89491</v>
      </c>
      <c r="M144" s="487"/>
      <c r="N144" s="487"/>
      <c r="O144" s="653">
        <v>61948.5</v>
      </c>
      <c r="P144" s="490"/>
    </row>
    <row r="145" spans="4:16">
      <c r="D145" s="489" t="s">
        <v>32</v>
      </c>
      <c r="G145" s="488">
        <v>0</v>
      </c>
      <c r="H145" s="488">
        <v>0</v>
      </c>
      <c r="I145" s="488">
        <v>0</v>
      </c>
      <c r="J145" s="488">
        <v>0</v>
      </c>
      <c r="K145" s="487">
        <v>0</v>
      </c>
      <c r="L145" s="487">
        <v>18655</v>
      </c>
      <c r="M145" s="487">
        <v>41949</v>
      </c>
      <c r="N145" s="487">
        <v>59810</v>
      </c>
      <c r="O145" s="653">
        <v>0</v>
      </c>
      <c r="P145" s="490"/>
    </row>
    <row r="146" spans="4:16">
      <c r="L146" s="487"/>
      <c r="M146" s="487"/>
      <c r="N146" s="487"/>
      <c r="O146" s="653"/>
    </row>
    <row r="148" spans="4:16" ht="39.950000000000003" customHeight="1">
      <c r="D148" s="366" t="s">
        <v>542</v>
      </c>
      <c r="G148" s="365">
        <v>44196</v>
      </c>
      <c r="H148" s="365">
        <v>44561</v>
      </c>
      <c r="I148" s="365">
        <v>44926</v>
      </c>
      <c r="J148" s="365">
        <v>45291</v>
      </c>
      <c r="K148" s="365" t="str">
        <f>K$5</f>
        <v>31/12/2024 reapresentado</v>
      </c>
      <c r="L148" s="364">
        <v>45747</v>
      </c>
      <c r="M148" s="364">
        <v>45838</v>
      </c>
      <c r="N148" s="364">
        <v>45930</v>
      </c>
      <c r="O148" s="364">
        <f>O$5</f>
        <v>46022</v>
      </c>
      <c r="P148" s="503"/>
    </row>
    <row r="149" spans="4:16">
      <c r="D149" s="502" t="s">
        <v>36</v>
      </c>
      <c r="G149" s="276"/>
      <c r="H149" s="276"/>
      <c r="I149" s="276"/>
      <c r="J149" s="276"/>
      <c r="K149" s="276"/>
      <c r="L149" s="276"/>
      <c r="M149" s="276"/>
      <c r="N149" s="276"/>
      <c r="O149" s="648"/>
      <c r="P149" s="276"/>
    </row>
    <row r="150" spans="4:16">
      <c r="D150" s="289" t="s">
        <v>508</v>
      </c>
      <c r="G150" s="503">
        <v>108595</v>
      </c>
      <c r="H150" s="503">
        <v>104734</v>
      </c>
      <c r="I150" s="503">
        <v>78636</v>
      </c>
      <c r="J150" s="503">
        <v>124202</v>
      </c>
      <c r="K150" s="503">
        <v>167790</v>
      </c>
      <c r="L150" s="503">
        <v>26226</v>
      </c>
      <c r="M150" s="503">
        <v>55760</v>
      </c>
      <c r="N150" s="503">
        <v>83875</v>
      </c>
      <c r="O150" s="503">
        <v>113986</v>
      </c>
      <c r="P150" s="503"/>
    </row>
    <row r="151" spans="4:16" ht="3" customHeight="1">
      <c r="D151" s="289"/>
      <c r="G151" s="503"/>
      <c r="H151" s="503"/>
      <c r="I151" s="503"/>
      <c r="J151" s="503"/>
      <c r="K151" s="503"/>
      <c r="L151" s="503"/>
      <c r="M151" s="503"/>
      <c r="N151" s="503"/>
      <c r="O151" s="503"/>
      <c r="P151" s="503"/>
    </row>
    <row r="152" spans="4:16">
      <c r="D152" s="289" t="s">
        <v>37</v>
      </c>
      <c r="G152" s="503">
        <v>0</v>
      </c>
      <c r="H152" s="503">
        <v>0</v>
      </c>
      <c r="I152" s="503">
        <v>0</v>
      </c>
      <c r="J152" s="503">
        <v>0</v>
      </c>
      <c r="K152" s="503"/>
      <c r="L152" s="503"/>
      <c r="M152" s="503"/>
      <c r="N152" s="503"/>
      <c r="O152" s="503"/>
      <c r="P152" s="503"/>
    </row>
    <row r="153" spans="4:16">
      <c r="D153" s="289" t="s">
        <v>38</v>
      </c>
      <c r="G153" s="503">
        <v>11889</v>
      </c>
      <c r="H153" s="503">
        <v>19311</v>
      </c>
      <c r="I153" s="503">
        <v>25577</v>
      </c>
      <c r="J153" s="503">
        <v>30104</v>
      </c>
      <c r="K153" s="503">
        <v>43697</v>
      </c>
      <c r="L153" s="503">
        <v>14315</v>
      </c>
      <c r="M153" s="503">
        <v>29386</v>
      </c>
      <c r="N153" s="503">
        <v>45750</v>
      </c>
      <c r="O153" s="503">
        <v>65336</v>
      </c>
      <c r="P153" s="503"/>
    </row>
    <row r="154" spans="4:16">
      <c r="D154" s="289" t="s">
        <v>1770</v>
      </c>
      <c r="G154" s="503">
        <v>1696</v>
      </c>
      <c r="H154" s="503">
        <v>1269</v>
      </c>
      <c r="I154" s="503">
        <v>868</v>
      </c>
      <c r="J154" s="503">
        <v>178</v>
      </c>
      <c r="K154" s="503">
        <v>1396</v>
      </c>
      <c r="L154" s="503">
        <v>353</v>
      </c>
      <c r="M154" s="503">
        <v>1756</v>
      </c>
      <c r="N154" s="503">
        <v>2399</v>
      </c>
      <c r="O154" s="503">
        <v>2726</v>
      </c>
      <c r="P154" s="503"/>
    </row>
    <row r="155" spans="4:16">
      <c r="D155" s="289" t="s">
        <v>1799</v>
      </c>
      <c r="G155" s="503"/>
      <c r="H155" s="503"/>
      <c r="I155" s="503"/>
      <c r="J155" s="503"/>
      <c r="K155" s="503">
        <v>0</v>
      </c>
      <c r="L155" s="503"/>
      <c r="M155" s="503"/>
      <c r="N155" s="503"/>
      <c r="O155" s="503">
        <v>1002.506</v>
      </c>
      <c r="P155" s="503"/>
    </row>
    <row r="156" spans="4:16">
      <c r="D156" s="289" t="s">
        <v>1224</v>
      </c>
      <c r="G156" s="503">
        <v>-1669</v>
      </c>
      <c r="H156" s="503">
        <v>4343</v>
      </c>
      <c r="I156" s="503">
        <v>6376</v>
      </c>
      <c r="J156" s="503">
        <v>-3092</v>
      </c>
      <c r="K156" s="503">
        <v>7616</v>
      </c>
      <c r="L156" s="503">
        <v>1851</v>
      </c>
      <c r="M156" s="503">
        <v>2437</v>
      </c>
      <c r="N156" s="503">
        <v>3223</v>
      </c>
      <c r="O156" s="503">
        <v>2502</v>
      </c>
      <c r="P156" s="503"/>
    </row>
    <row r="157" spans="4:16">
      <c r="D157" s="289" t="s">
        <v>523</v>
      </c>
      <c r="G157" s="503">
        <v>10963</v>
      </c>
      <c r="H157" s="503">
        <v>2623</v>
      </c>
      <c r="I157" s="503">
        <v>1753</v>
      </c>
      <c r="J157" s="503">
        <v>7743</v>
      </c>
      <c r="K157" s="503">
        <v>11397</v>
      </c>
      <c r="L157" s="503">
        <v>2030</v>
      </c>
      <c r="M157" s="503">
        <v>5264</v>
      </c>
      <c r="N157" s="503">
        <v>8599</v>
      </c>
      <c r="O157" s="503">
        <v>8606</v>
      </c>
      <c r="P157" s="503"/>
    </row>
    <row r="158" spans="4:16">
      <c r="D158" s="289" t="s">
        <v>1240</v>
      </c>
      <c r="G158" s="503">
        <v>0</v>
      </c>
      <c r="H158" s="503">
        <v>0</v>
      </c>
      <c r="I158" s="503">
        <v>0</v>
      </c>
      <c r="J158" s="503">
        <v>0</v>
      </c>
      <c r="K158" s="503">
        <v>-6262</v>
      </c>
      <c r="L158" s="503">
        <v>-1425</v>
      </c>
      <c r="M158" s="503">
        <v>-2503</v>
      </c>
      <c r="N158" s="503">
        <v>-3431</v>
      </c>
      <c r="O158" s="503">
        <v>-4381</v>
      </c>
      <c r="P158" s="503"/>
    </row>
    <row r="159" spans="4:16">
      <c r="D159" s="289" t="s">
        <v>556</v>
      </c>
      <c r="G159" s="503">
        <v>0</v>
      </c>
      <c r="H159" s="503">
        <v>7</v>
      </c>
      <c r="I159" s="503">
        <v>1663</v>
      </c>
      <c r="J159" s="503">
        <v>0</v>
      </c>
      <c r="K159" s="503"/>
      <c r="L159" s="503"/>
      <c r="M159" s="503"/>
      <c r="N159" s="503"/>
      <c r="O159" s="503"/>
      <c r="P159" s="503"/>
    </row>
    <row r="160" spans="4:16">
      <c r="D160" s="289" t="s">
        <v>558</v>
      </c>
      <c r="G160" s="503">
        <v>-2787</v>
      </c>
      <c r="H160" s="503">
        <v>-9943</v>
      </c>
      <c r="I160" s="503">
        <v>-48984</v>
      </c>
      <c r="J160" s="503">
        <v>-34646</v>
      </c>
      <c r="K160" s="503">
        <v>-13661</v>
      </c>
      <c r="L160" s="503">
        <v>-840</v>
      </c>
      <c r="M160" s="503">
        <v>-1148</v>
      </c>
      <c r="N160" s="503">
        <v>-4776</v>
      </c>
      <c r="O160" s="503">
        <v>-12272</v>
      </c>
      <c r="P160" s="503"/>
    </row>
    <row r="161" spans="4:16">
      <c r="D161" s="289" t="s">
        <v>1823</v>
      </c>
      <c r="G161" s="503">
        <v>0</v>
      </c>
      <c r="H161" s="503">
        <v>0</v>
      </c>
      <c r="I161" s="503">
        <v>51044</v>
      </c>
      <c r="J161" s="503">
        <v>-32856</v>
      </c>
      <c r="K161" s="503">
        <v>96511</v>
      </c>
      <c r="L161" s="503">
        <v>-3309</v>
      </c>
      <c r="M161" s="503">
        <v>-17636</v>
      </c>
      <c r="N161" s="503">
        <v>4213</v>
      </c>
      <c r="O161" s="503">
        <v>6556</v>
      </c>
      <c r="P161" s="503"/>
    </row>
    <row r="162" spans="4:16">
      <c r="D162" s="289" t="s">
        <v>1525</v>
      </c>
      <c r="G162" s="503">
        <v>14695</v>
      </c>
      <c r="H162" s="503">
        <v>42915</v>
      </c>
      <c r="I162" s="503">
        <v>100141</v>
      </c>
      <c r="J162" s="503">
        <v>99503</v>
      </c>
      <c r="K162" s="503">
        <v>82801</v>
      </c>
      <c r="L162" s="503">
        <v>25721</v>
      </c>
      <c r="M162" s="503">
        <v>43776</v>
      </c>
      <c r="N162" s="503">
        <v>63890</v>
      </c>
      <c r="O162" s="503">
        <v>100277</v>
      </c>
      <c r="P162" s="503"/>
    </row>
    <row r="163" spans="4:16">
      <c r="D163" s="289" t="s">
        <v>517</v>
      </c>
      <c r="G163" s="503">
        <v>0</v>
      </c>
      <c r="H163" s="503">
        <v>0</v>
      </c>
      <c r="I163" s="503">
        <v>-26788</v>
      </c>
      <c r="J163" s="503">
        <v>47261</v>
      </c>
      <c r="K163" s="503">
        <v>-99763</v>
      </c>
      <c r="L163" s="503">
        <v>-493</v>
      </c>
      <c r="M163" s="503">
        <v>18150</v>
      </c>
      <c r="N163" s="503">
        <v>5778</v>
      </c>
      <c r="O163" s="503">
        <v>11884</v>
      </c>
      <c r="P163" s="503"/>
    </row>
    <row r="164" spans="4:16">
      <c r="D164" s="289" t="s">
        <v>43</v>
      </c>
      <c r="G164" s="503">
        <v>-2222</v>
      </c>
      <c r="H164" s="503">
        <v>1680</v>
      </c>
      <c r="I164" s="503">
        <v>3249</v>
      </c>
      <c r="J164" s="503">
        <v>6825</v>
      </c>
      <c r="K164" s="503">
        <v>1401</v>
      </c>
      <c r="L164" s="503">
        <v>-370</v>
      </c>
      <c r="M164" s="503">
        <v>-1359</v>
      </c>
      <c r="N164" s="503">
        <v>-1672</v>
      </c>
      <c r="O164" s="503">
        <v>-223</v>
      </c>
      <c r="P164" s="503"/>
    </row>
    <row r="165" spans="4:16">
      <c r="D165" s="289" t="s">
        <v>1800</v>
      </c>
      <c r="G165" s="503">
        <v>0</v>
      </c>
      <c r="H165" s="503">
        <v>22</v>
      </c>
      <c r="I165" s="503">
        <v>0</v>
      </c>
      <c r="J165" s="503">
        <v>0</v>
      </c>
      <c r="K165" s="503">
        <v>-80</v>
      </c>
      <c r="L165" s="503"/>
      <c r="M165" s="503"/>
      <c r="N165" s="503"/>
      <c r="O165" s="503">
        <v>-55</v>
      </c>
      <c r="P165" s="503"/>
    </row>
    <row r="166" spans="4:16">
      <c r="D166" s="289" t="s">
        <v>1225</v>
      </c>
      <c r="G166" s="503">
        <v>0</v>
      </c>
      <c r="H166" s="503">
        <v>0</v>
      </c>
      <c r="I166" s="503">
        <v>0</v>
      </c>
      <c r="J166" s="503">
        <v>0</v>
      </c>
      <c r="K166" s="503">
        <v>6022</v>
      </c>
      <c r="L166" s="503">
        <v>3002</v>
      </c>
      <c r="M166" s="503">
        <v>5924</v>
      </c>
      <c r="N166" s="503">
        <v>9005</v>
      </c>
      <c r="O166" s="503">
        <v>7009</v>
      </c>
      <c r="P166" s="503"/>
    </row>
    <row r="167" spans="4:16">
      <c r="D167" s="291" t="s">
        <v>498</v>
      </c>
      <c r="G167" s="528">
        <v>3423</v>
      </c>
      <c r="H167" s="528">
        <v>2672</v>
      </c>
      <c r="I167" s="528">
        <v>3933</v>
      </c>
      <c r="J167" s="528">
        <v>2762</v>
      </c>
      <c r="K167" s="507">
        <v>2610</v>
      </c>
      <c r="L167" s="507">
        <v>642</v>
      </c>
      <c r="M167" s="507">
        <v>1291</v>
      </c>
      <c r="N167" s="507">
        <v>1965</v>
      </c>
      <c r="O167" s="528">
        <v>2738</v>
      </c>
      <c r="P167" s="505"/>
    </row>
    <row r="168" spans="4:16" ht="6.75" customHeight="1">
      <c r="D168" s="289"/>
      <c r="G168" s="505"/>
      <c r="H168" s="505"/>
      <c r="I168" s="505"/>
      <c r="J168" s="505"/>
      <c r="K168" s="505"/>
      <c r="L168" s="505"/>
      <c r="M168" s="505"/>
      <c r="N168" s="505"/>
      <c r="O168" s="505"/>
      <c r="P168" s="505"/>
    </row>
    <row r="169" spans="4:16">
      <c r="D169" s="293"/>
      <c r="G169" s="509">
        <v>144583</v>
      </c>
      <c r="H169" s="509">
        <v>169633</v>
      </c>
      <c r="I169" s="509">
        <v>197468</v>
      </c>
      <c r="J169" s="509">
        <v>247984</v>
      </c>
      <c r="K169" s="509">
        <f>SUM(K150:K167)</f>
        <v>301475</v>
      </c>
      <c r="L169" s="509">
        <v>67703</v>
      </c>
      <c r="M169" s="509">
        <v>141098</v>
      </c>
      <c r="N169" s="509">
        <v>218818</v>
      </c>
      <c r="O169" s="509">
        <f>SUM(O150:O167)</f>
        <v>305691.50599999999</v>
      </c>
      <c r="P169" s="503"/>
    </row>
    <row r="170" spans="4:16">
      <c r="D170" s="294" t="s">
        <v>45</v>
      </c>
      <c r="G170" s="511"/>
      <c r="H170" s="511"/>
      <c r="I170" s="511"/>
      <c r="J170" s="511"/>
      <c r="K170" s="511"/>
      <c r="L170" s="511"/>
      <c r="M170" s="511"/>
      <c r="N170" s="511"/>
      <c r="O170" s="511"/>
      <c r="P170" s="511"/>
    </row>
    <row r="171" spans="4:16">
      <c r="D171" s="294" t="s">
        <v>46</v>
      </c>
      <c r="G171" s="511"/>
      <c r="H171" s="511"/>
      <c r="I171" s="511"/>
      <c r="J171" s="511"/>
      <c r="K171" s="511"/>
      <c r="L171" s="511"/>
      <c r="M171" s="511"/>
      <c r="N171" s="511"/>
      <c r="O171" s="511"/>
      <c r="P171" s="511"/>
    </row>
    <row r="172" spans="4:16">
      <c r="D172" s="295" t="s">
        <v>6</v>
      </c>
      <c r="G172" s="503">
        <v>-22107</v>
      </c>
      <c r="H172" s="503">
        <v>-40102</v>
      </c>
      <c r="I172" s="503">
        <v>-26035</v>
      </c>
      <c r="J172" s="503">
        <v>-37435</v>
      </c>
      <c r="K172" s="503">
        <v>-30977</v>
      </c>
      <c r="L172" s="503">
        <v>4488</v>
      </c>
      <c r="M172" s="503">
        <v>6056</v>
      </c>
      <c r="N172" s="503">
        <v>1976</v>
      </c>
      <c r="O172" s="503">
        <v>-813</v>
      </c>
      <c r="P172" s="503"/>
    </row>
    <row r="173" spans="4:16">
      <c r="D173" s="295" t="s">
        <v>8</v>
      </c>
      <c r="G173" s="503">
        <v>290</v>
      </c>
      <c r="H173" s="503">
        <v>66</v>
      </c>
      <c r="I173" s="503">
        <v>-304</v>
      </c>
      <c r="J173" s="503">
        <v>-359</v>
      </c>
      <c r="K173" s="503">
        <v>-116</v>
      </c>
      <c r="L173" s="503">
        <v>-529</v>
      </c>
      <c r="M173" s="503">
        <v>-604</v>
      </c>
      <c r="N173" s="503">
        <v>-878</v>
      </c>
      <c r="O173" s="503">
        <v>-894</v>
      </c>
      <c r="P173" s="503"/>
    </row>
    <row r="174" spans="4:16">
      <c r="D174" s="295" t="s">
        <v>493</v>
      </c>
      <c r="G174" s="503">
        <v>8469</v>
      </c>
      <c r="H174" s="503">
        <v>507</v>
      </c>
      <c r="I174" s="503">
        <v>-673</v>
      </c>
      <c r="J174" s="503">
        <v>-302</v>
      </c>
      <c r="K174" s="503">
        <v>7795</v>
      </c>
      <c r="L174" s="503">
        <v>3198</v>
      </c>
      <c r="M174" s="503">
        <v>13107</v>
      </c>
      <c r="N174" s="503">
        <v>19869</v>
      </c>
      <c r="O174" s="503">
        <v>24952</v>
      </c>
      <c r="P174" s="503"/>
    </row>
    <row r="175" spans="4:16">
      <c r="D175" s="295" t="s">
        <v>318</v>
      </c>
      <c r="G175" s="503">
        <v>-163</v>
      </c>
      <c r="H175" s="503">
        <v>-156</v>
      </c>
      <c r="I175" s="503">
        <v>-123</v>
      </c>
      <c r="J175" s="503">
        <v>-463</v>
      </c>
      <c r="K175" s="503">
        <v>-291</v>
      </c>
      <c r="L175" s="503">
        <v>-332</v>
      </c>
      <c r="M175" s="503">
        <v>-641</v>
      </c>
      <c r="N175" s="503">
        <v>-969</v>
      </c>
      <c r="O175" s="503">
        <v>-1303</v>
      </c>
      <c r="P175" s="503"/>
    </row>
    <row r="176" spans="4:16">
      <c r="D176" s="295" t="s">
        <v>47</v>
      </c>
      <c r="G176" s="503">
        <v>0</v>
      </c>
      <c r="H176" s="503">
        <v>0</v>
      </c>
      <c r="I176" s="503">
        <v>0</v>
      </c>
      <c r="J176" s="503">
        <v>0</v>
      </c>
      <c r="K176" s="503"/>
      <c r="L176" s="503"/>
      <c r="M176" s="503"/>
      <c r="N176" s="503"/>
      <c r="O176" s="503"/>
      <c r="P176" s="503"/>
    </row>
    <row r="177" spans="4:17">
      <c r="D177" s="289" t="s">
        <v>14</v>
      </c>
      <c r="G177" s="503">
        <v>-771</v>
      </c>
      <c r="H177" s="503">
        <v>-3377</v>
      </c>
      <c r="I177" s="503">
        <v>2863</v>
      </c>
      <c r="J177" s="503">
        <v>2067</v>
      </c>
      <c r="K177" s="503">
        <v>-83</v>
      </c>
      <c r="L177" s="503">
        <v>-975</v>
      </c>
      <c r="M177" s="503">
        <v>-1675</v>
      </c>
      <c r="N177" s="503">
        <v>-2292</v>
      </c>
      <c r="O177" s="503">
        <v>-4428</v>
      </c>
      <c r="P177" s="503"/>
    </row>
    <row r="178" spans="4:17" ht="8.25" customHeight="1">
      <c r="D178" s="296"/>
      <c r="G178" s="503"/>
      <c r="H178" s="503"/>
      <c r="I178" s="503"/>
      <c r="J178" s="503"/>
      <c r="K178" s="503"/>
      <c r="L178" s="503"/>
      <c r="M178" s="503"/>
      <c r="N178" s="503"/>
      <c r="O178" s="503"/>
      <c r="P178" s="503"/>
    </row>
    <row r="179" spans="4:17">
      <c r="D179" s="294" t="s">
        <v>48</v>
      </c>
      <c r="G179" s="503"/>
      <c r="H179" s="503"/>
      <c r="I179" s="503"/>
      <c r="J179" s="503"/>
      <c r="K179" s="503"/>
      <c r="L179" s="503"/>
      <c r="M179" s="503"/>
      <c r="N179" s="503"/>
      <c r="O179" s="503"/>
      <c r="P179" s="503"/>
    </row>
    <row r="180" spans="4:17">
      <c r="D180" s="289" t="s">
        <v>3</v>
      </c>
      <c r="G180" s="503">
        <v>-522</v>
      </c>
      <c r="H180" s="503">
        <v>-483</v>
      </c>
      <c r="I180" s="503">
        <v>-10896</v>
      </c>
      <c r="J180" s="503">
        <v>27816</v>
      </c>
      <c r="K180" s="503">
        <v>33350</v>
      </c>
      <c r="L180" s="503">
        <v>-25974</v>
      </c>
      <c r="M180" s="503">
        <v>-14397</v>
      </c>
      <c r="N180" s="503">
        <v>-83288</v>
      </c>
      <c r="O180" s="503">
        <v>-24677</v>
      </c>
      <c r="P180" s="503"/>
    </row>
    <row r="181" spans="4:17">
      <c r="D181" s="289" t="s">
        <v>5</v>
      </c>
      <c r="G181" s="503">
        <v>401</v>
      </c>
      <c r="H181" s="503">
        <v>1142</v>
      </c>
      <c r="I181" s="503">
        <v>1427</v>
      </c>
      <c r="J181" s="503">
        <v>1020</v>
      </c>
      <c r="K181" s="503">
        <v>534</v>
      </c>
      <c r="L181" s="503">
        <v>476</v>
      </c>
      <c r="M181" s="503">
        <v>-245</v>
      </c>
      <c r="N181" s="503">
        <v>725</v>
      </c>
      <c r="O181" s="503">
        <v>397</v>
      </c>
      <c r="P181" s="503"/>
    </row>
    <row r="182" spans="4:17">
      <c r="D182" s="289" t="s">
        <v>7</v>
      </c>
      <c r="G182" s="503">
        <v>-233</v>
      </c>
      <c r="H182" s="503">
        <v>543</v>
      </c>
      <c r="I182" s="503">
        <v>653</v>
      </c>
      <c r="J182" s="503">
        <v>786</v>
      </c>
      <c r="K182" s="503">
        <v>-379</v>
      </c>
      <c r="L182" s="503">
        <v>-1953</v>
      </c>
      <c r="M182" s="503">
        <v>-2277</v>
      </c>
      <c r="N182" s="503">
        <v>-915</v>
      </c>
      <c r="O182" s="503">
        <v>651</v>
      </c>
      <c r="P182" s="503"/>
    </row>
    <row r="183" spans="4:17">
      <c r="D183" s="295" t="s">
        <v>1769</v>
      </c>
      <c r="G183" s="503">
        <v>-736</v>
      </c>
      <c r="H183" s="503">
        <v>-1161</v>
      </c>
      <c r="I183" s="503">
        <v>-858</v>
      </c>
      <c r="J183" s="503">
        <v>-1244</v>
      </c>
      <c r="K183" s="503">
        <v>-1259</v>
      </c>
      <c r="L183" s="503">
        <v>-352</v>
      </c>
      <c r="M183" s="503">
        <v>-636</v>
      </c>
      <c r="N183" s="503">
        <v>-1193</v>
      </c>
      <c r="O183" s="503">
        <v>-1562</v>
      </c>
      <c r="P183" s="503"/>
    </row>
    <row r="184" spans="4:17">
      <c r="D184" s="295" t="s">
        <v>16</v>
      </c>
      <c r="G184" s="503">
        <v>-398</v>
      </c>
      <c r="H184" s="503">
        <v>-660</v>
      </c>
      <c r="I184" s="503">
        <v>1314</v>
      </c>
      <c r="J184" s="503">
        <v>-1973</v>
      </c>
      <c r="K184" s="503">
        <v>3298</v>
      </c>
      <c r="L184" s="503">
        <v>4414</v>
      </c>
      <c r="M184" s="503">
        <v>1355</v>
      </c>
      <c r="N184" s="503">
        <v>-1122</v>
      </c>
      <c r="O184" s="503">
        <v>-326</v>
      </c>
      <c r="P184" s="503"/>
    </row>
    <row r="185" spans="4:17" ht="3" customHeight="1">
      <c r="D185" s="296"/>
      <c r="G185" s="503"/>
      <c r="H185" s="503"/>
      <c r="I185" s="503"/>
      <c r="J185" s="503"/>
      <c r="K185" s="503"/>
      <c r="L185" s="503"/>
      <c r="M185" s="503"/>
      <c r="N185" s="503"/>
      <c r="O185" s="503"/>
      <c r="P185" s="503"/>
    </row>
    <row r="186" spans="4:17" ht="12.75" customHeight="1">
      <c r="D186" s="289" t="s">
        <v>1794</v>
      </c>
      <c r="G186" s="503"/>
      <c r="H186" s="503"/>
      <c r="I186" s="503"/>
      <c r="J186" s="503"/>
      <c r="K186" s="503">
        <v>-6022</v>
      </c>
      <c r="L186" s="503"/>
      <c r="M186" s="503"/>
      <c r="N186" s="503"/>
      <c r="O186" s="503">
        <v>-7009</v>
      </c>
      <c r="P186" s="503"/>
    </row>
    <row r="187" spans="4:17">
      <c r="D187" s="289" t="s">
        <v>1738</v>
      </c>
      <c r="G187" s="503">
        <v>-10580</v>
      </c>
      <c r="H187" s="503">
        <v>-45398</v>
      </c>
      <c r="I187" s="503">
        <v>-69575</v>
      </c>
      <c r="J187" s="503">
        <v>-124364</v>
      </c>
      <c r="K187" s="503">
        <v>-65288</v>
      </c>
      <c r="L187" s="503">
        <v>-9404</v>
      </c>
      <c r="M187" s="503">
        <v>-30559</v>
      </c>
      <c r="N187" s="503">
        <v>-36239</v>
      </c>
      <c r="O187" s="503">
        <v>-59651</v>
      </c>
      <c r="P187" s="503"/>
    </row>
    <row r="188" spans="4:17">
      <c r="D188" s="289" t="s">
        <v>51</v>
      </c>
      <c r="G188" s="528">
        <v>-10893</v>
      </c>
      <c r="H188" s="528">
        <v>-12362</v>
      </c>
      <c r="I188" s="528">
        <v>-11253</v>
      </c>
      <c r="J188" s="528">
        <v>-12844</v>
      </c>
      <c r="K188" s="507">
        <v>-9671</v>
      </c>
      <c r="L188" s="507">
        <v>-4035</v>
      </c>
      <c r="M188" s="507">
        <v>-5733</v>
      </c>
      <c r="N188" s="507">
        <v>-5734</v>
      </c>
      <c r="O188" s="528">
        <v>-9496</v>
      </c>
      <c r="P188" s="505"/>
      <c r="Q188" s="409"/>
    </row>
    <row r="189" spans="4:17" ht="7.5" customHeight="1">
      <c r="D189" s="296"/>
      <c r="G189" s="505"/>
      <c r="H189" s="505"/>
      <c r="I189" s="505"/>
      <c r="J189" s="505"/>
      <c r="K189" s="505"/>
      <c r="L189" s="505"/>
      <c r="M189" s="505"/>
      <c r="N189" s="505"/>
      <c r="O189" s="505"/>
      <c r="P189" s="505"/>
    </row>
    <row r="190" spans="4:17">
      <c r="D190" s="297" t="s">
        <v>52</v>
      </c>
      <c r="G190" s="527">
        <v>107340</v>
      </c>
      <c r="H190" s="527">
        <v>68192</v>
      </c>
      <c r="I190" s="527">
        <v>84008</v>
      </c>
      <c r="J190" s="527">
        <v>100689</v>
      </c>
      <c r="K190" s="512">
        <f>SUM(K169:K188)</f>
        <v>232366</v>
      </c>
      <c r="L190" s="512">
        <v>36725</v>
      </c>
      <c r="M190" s="512">
        <v>104849</v>
      </c>
      <c r="N190" s="512">
        <v>108758</v>
      </c>
      <c r="O190" s="527">
        <f>SUM(O169:O188)</f>
        <v>221532.50599999999</v>
      </c>
      <c r="P190" s="505"/>
    </row>
    <row r="191" spans="4:17" ht="9" customHeight="1">
      <c r="D191" s="298"/>
      <c r="G191" s="514"/>
      <c r="H191" s="514"/>
      <c r="I191" s="514"/>
      <c r="J191" s="514"/>
      <c r="K191" s="514"/>
      <c r="L191" s="514"/>
      <c r="M191" s="514"/>
      <c r="N191" s="514"/>
      <c r="O191" s="514"/>
      <c r="P191" s="514"/>
    </row>
    <row r="192" spans="4:17">
      <c r="D192" s="299" t="s">
        <v>53</v>
      </c>
      <c r="G192" s="503"/>
      <c r="H192" s="503"/>
      <c r="I192" s="503"/>
      <c r="J192" s="503"/>
      <c r="K192" s="503"/>
      <c r="L192" s="503"/>
      <c r="M192" s="503"/>
      <c r="N192" s="503"/>
      <c r="O192" s="503"/>
      <c r="P192" s="503"/>
    </row>
    <row r="193" spans="4:16">
      <c r="D193" s="296" t="s">
        <v>564</v>
      </c>
      <c r="G193" s="503">
        <v>-288633</v>
      </c>
      <c r="H193" s="503">
        <v>158467</v>
      </c>
      <c r="I193" s="503">
        <v>-271660</v>
      </c>
      <c r="J193" s="503">
        <v>264169</v>
      </c>
      <c r="K193" s="503">
        <v>112769</v>
      </c>
      <c r="L193" s="503">
        <v>39907</v>
      </c>
      <c r="M193" s="503">
        <v>15072</v>
      </c>
      <c r="N193" s="503">
        <v>-163873</v>
      </c>
      <c r="O193" s="503">
        <v>-153157</v>
      </c>
      <c r="P193" s="503"/>
    </row>
    <row r="194" spans="4:16">
      <c r="D194" s="296" t="s">
        <v>1737</v>
      </c>
      <c r="G194" s="503">
        <v>577</v>
      </c>
      <c r="H194" s="503">
        <v>6712</v>
      </c>
      <c r="I194" s="503">
        <v>28224</v>
      </c>
      <c r="J194" s="503">
        <v>33453</v>
      </c>
      <c r="K194" s="503">
        <v>12066</v>
      </c>
      <c r="L194" s="503">
        <v>984</v>
      </c>
      <c r="M194" s="503">
        <v>1219</v>
      </c>
      <c r="N194" s="503">
        <v>3084</v>
      </c>
      <c r="O194" s="503">
        <v>3654</v>
      </c>
      <c r="P194" s="503"/>
    </row>
    <row r="195" spans="4:16">
      <c r="D195" s="296" t="s">
        <v>65</v>
      </c>
      <c r="G195" s="503">
        <v>0</v>
      </c>
      <c r="H195" s="503">
        <v>-68</v>
      </c>
      <c r="I195" s="503">
        <v>-357</v>
      </c>
      <c r="J195" s="503">
        <v>-763</v>
      </c>
      <c r="K195" s="503">
        <v>-936</v>
      </c>
      <c r="L195" s="503">
        <v>-563</v>
      </c>
      <c r="M195" s="503">
        <v>-588</v>
      </c>
      <c r="N195" s="503">
        <v>-668</v>
      </c>
      <c r="O195" s="503">
        <v>-910</v>
      </c>
      <c r="P195" s="503"/>
    </row>
    <row r="196" spans="4:16">
      <c r="D196" s="296" t="s">
        <v>63</v>
      </c>
      <c r="G196" s="503">
        <v>-32849</v>
      </c>
      <c r="H196" s="503">
        <v>0</v>
      </c>
      <c r="I196" s="503">
        <v>0</v>
      </c>
      <c r="J196" s="503">
        <v>0</v>
      </c>
      <c r="K196" s="503"/>
      <c r="L196" s="503"/>
      <c r="M196" s="503"/>
      <c r="N196" s="503"/>
      <c r="O196" s="503"/>
      <c r="P196" s="503"/>
    </row>
    <row r="197" spans="4:16">
      <c r="D197" s="296" t="s">
        <v>528</v>
      </c>
      <c r="G197" s="528">
        <v>-83101</v>
      </c>
      <c r="H197" s="528">
        <v>-103194</v>
      </c>
      <c r="I197" s="528">
        <v>-103144</v>
      </c>
      <c r="J197" s="528">
        <v>-169408</v>
      </c>
      <c r="K197" s="507">
        <v>-252240</v>
      </c>
      <c r="L197" s="507">
        <v>-65774</v>
      </c>
      <c r="M197" s="507">
        <v>-114702</v>
      </c>
      <c r="N197" s="507">
        <v>-157209</v>
      </c>
      <c r="O197" s="528">
        <v>-250459</v>
      </c>
      <c r="P197" s="505"/>
    </row>
    <row r="198" spans="4:16" ht="10.5" customHeight="1">
      <c r="D198" s="299"/>
      <c r="G198" s="505"/>
      <c r="H198" s="505"/>
      <c r="I198" s="505"/>
      <c r="J198" s="505"/>
      <c r="K198" s="505"/>
      <c r="L198" s="505"/>
      <c r="M198" s="505"/>
      <c r="N198" s="505"/>
      <c r="O198" s="505"/>
      <c r="P198" s="505"/>
    </row>
    <row r="199" spans="4:16">
      <c r="D199" s="300" t="s">
        <v>506</v>
      </c>
      <c r="G199" s="527">
        <v>-404006</v>
      </c>
      <c r="H199" s="527">
        <v>61917</v>
      </c>
      <c r="I199" s="527">
        <v>-346937</v>
      </c>
      <c r="J199" s="527">
        <v>127451</v>
      </c>
      <c r="K199" s="517">
        <f>SUM(K193:K197)</f>
        <v>-128341</v>
      </c>
      <c r="L199" s="517">
        <v>-25446</v>
      </c>
      <c r="M199" s="517">
        <v>-98999</v>
      </c>
      <c r="N199" s="517">
        <v>-318666</v>
      </c>
      <c r="O199" s="527">
        <f>SUM(O193:O197)</f>
        <v>-400872</v>
      </c>
      <c r="P199" s="505"/>
    </row>
    <row r="200" spans="4:16" ht="6.75" customHeight="1">
      <c r="D200" s="299"/>
      <c r="G200" s="503"/>
      <c r="H200" s="503"/>
      <c r="I200" s="503"/>
      <c r="J200" s="503"/>
      <c r="K200" s="503"/>
      <c r="L200" s="503"/>
      <c r="M200" s="503"/>
      <c r="N200" s="503"/>
      <c r="O200" s="503"/>
      <c r="P200" s="503"/>
    </row>
    <row r="201" spans="4:16">
      <c r="D201" s="301" t="s">
        <v>70</v>
      </c>
      <c r="G201" s="503"/>
      <c r="H201" s="503"/>
      <c r="I201" s="503"/>
      <c r="J201" s="503"/>
      <c r="K201" s="503"/>
      <c r="L201" s="503"/>
      <c r="M201" s="503"/>
      <c r="N201" s="503"/>
      <c r="O201" s="503"/>
      <c r="P201" s="503"/>
    </row>
    <row r="202" spans="4:16">
      <c r="D202" s="296" t="s">
        <v>1739</v>
      </c>
      <c r="G202" s="503">
        <v>502000</v>
      </c>
      <c r="H202" s="503">
        <v>200000</v>
      </c>
      <c r="I202" s="503">
        <v>600000</v>
      </c>
      <c r="J202" s="503">
        <v>0</v>
      </c>
      <c r="K202" s="503">
        <v>0</v>
      </c>
      <c r="L202" s="503"/>
      <c r="M202" s="503"/>
      <c r="N202" s="503">
        <v>500000</v>
      </c>
      <c r="O202" s="503">
        <v>500000</v>
      </c>
      <c r="P202" s="503"/>
    </row>
    <row r="203" spans="4:16">
      <c r="D203" s="296" t="s">
        <v>1740</v>
      </c>
      <c r="G203" s="503">
        <v>-200000</v>
      </c>
      <c r="H203" s="503">
        <v>-212000</v>
      </c>
      <c r="I203" s="503">
        <v>-210000</v>
      </c>
      <c r="J203" s="503">
        <v>-180000</v>
      </c>
      <c r="K203" s="503">
        <v>-66667</v>
      </c>
      <c r="L203" s="503">
        <v>-66667</v>
      </c>
      <c r="M203" s="503">
        <v>-66667</v>
      </c>
      <c r="N203" s="503">
        <v>-66667</v>
      </c>
      <c r="O203" s="503">
        <v>-66667</v>
      </c>
      <c r="P203" s="503"/>
    </row>
    <row r="204" spans="4:16">
      <c r="D204" s="296" t="s">
        <v>1741</v>
      </c>
      <c r="G204" s="503">
        <v>-7485</v>
      </c>
      <c r="H204" s="503">
        <v>-2691</v>
      </c>
      <c r="I204" s="503">
        <v>-30864</v>
      </c>
      <c r="J204" s="503">
        <v>0</v>
      </c>
      <c r="K204" s="503">
        <v>0</v>
      </c>
      <c r="L204" s="503"/>
      <c r="M204" s="503"/>
      <c r="N204" s="503">
        <v>-4526</v>
      </c>
      <c r="O204" s="503">
        <v>-4704</v>
      </c>
      <c r="P204" s="503"/>
    </row>
    <row r="205" spans="4:16">
      <c r="D205" s="296" t="s">
        <v>63</v>
      </c>
      <c r="G205" s="503">
        <v>0</v>
      </c>
      <c r="H205" s="503">
        <v>0</v>
      </c>
      <c r="I205" s="503">
        <v>0</v>
      </c>
      <c r="J205" s="503">
        <v>0</v>
      </c>
      <c r="K205" s="503"/>
      <c r="L205" s="503">
        <v>61779</v>
      </c>
      <c r="M205" s="503">
        <v>92186</v>
      </c>
      <c r="N205" s="503"/>
      <c r="O205" s="503"/>
      <c r="P205" s="503"/>
    </row>
    <row r="206" spans="4:16">
      <c r="D206" s="296" t="s">
        <v>555</v>
      </c>
      <c r="G206" s="503">
        <v>0</v>
      </c>
      <c r="H206" s="503">
        <v>-114894</v>
      </c>
      <c r="I206" s="503">
        <v>-75001</v>
      </c>
      <c r="J206" s="503">
        <v>0</v>
      </c>
      <c r="K206" s="503">
        <v>0</v>
      </c>
      <c r="L206" s="503"/>
      <c r="M206" s="503"/>
      <c r="N206" s="503">
        <v>-180000</v>
      </c>
      <c r="O206" s="503">
        <v>-180000</v>
      </c>
      <c r="P206" s="503"/>
    </row>
    <row r="207" spans="4:16">
      <c r="D207" s="296" t="s">
        <v>332</v>
      </c>
      <c r="G207" s="503">
        <v>0</v>
      </c>
      <c r="H207" s="503">
        <v>0</v>
      </c>
      <c r="I207" s="503">
        <v>-21649</v>
      </c>
      <c r="J207" s="503">
        <v>0</v>
      </c>
      <c r="K207" s="503"/>
      <c r="L207" s="503"/>
      <c r="M207" s="503"/>
      <c r="N207" s="503"/>
      <c r="O207" s="503"/>
      <c r="P207" s="503"/>
    </row>
    <row r="208" spans="4:16">
      <c r="D208" s="296" t="s">
        <v>73</v>
      </c>
      <c r="G208" s="503">
        <v>0</v>
      </c>
      <c r="H208" s="503">
        <v>0</v>
      </c>
      <c r="I208" s="503">
        <v>0</v>
      </c>
      <c r="J208" s="503">
        <v>-45848</v>
      </c>
      <c r="K208" s="503">
        <v>-28478</v>
      </c>
      <c r="L208" s="503"/>
      <c r="M208" s="503">
        <v>-18643</v>
      </c>
      <c r="N208" s="503">
        <v>-18643</v>
      </c>
      <c r="O208" s="503">
        <v>-45159</v>
      </c>
      <c r="P208" s="503"/>
    </row>
    <row r="209" spans="4:16">
      <c r="D209" s="296" t="s">
        <v>1185</v>
      </c>
      <c r="G209" s="503">
        <v>0</v>
      </c>
      <c r="H209" s="503">
        <v>0</v>
      </c>
      <c r="I209" s="503">
        <v>0</v>
      </c>
      <c r="J209" s="503">
        <v>0</v>
      </c>
      <c r="K209" s="503">
        <v>-9125</v>
      </c>
      <c r="L209" s="503">
        <v>-6470</v>
      </c>
      <c r="M209" s="503">
        <v>-12876</v>
      </c>
      <c r="N209" s="503">
        <v>-19497</v>
      </c>
      <c r="O209" s="503">
        <v>-20671</v>
      </c>
      <c r="P209" s="503"/>
    </row>
    <row r="210" spans="4:16" ht="6.75" customHeight="1">
      <c r="D210" s="296"/>
      <c r="G210" s="503"/>
      <c r="H210" s="503"/>
      <c r="I210" s="503"/>
      <c r="J210" s="503"/>
      <c r="K210" s="503"/>
      <c r="L210" s="503"/>
      <c r="M210" s="503"/>
      <c r="N210" s="503"/>
      <c r="O210" s="503"/>
      <c r="P210" s="503"/>
    </row>
    <row r="211" spans="4:16">
      <c r="D211" s="297" t="s">
        <v>79</v>
      </c>
      <c r="G211" s="527">
        <v>294515</v>
      </c>
      <c r="H211" s="527">
        <v>-129585</v>
      </c>
      <c r="I211" s="527">
        <v>262486</v>
      </c>
      <c r="J211" s="527">
        <v>-225848</v>
      </c>
      <c r="K211" s="517">
        <f>SUM(K202:K209)</f>
        <v>-104270</v>
      </c>
      <c r="L211" s="517">
        <v>-11358</v>
      </c>
      <c r="M211" s="517">
        <v>-6000</v>
      </c>
      <c r="N211" s="517">
        <v>210667</v>
      </c>
      <c r="O211" s="527">
        <f>SUM(O202:O209)</f>
        <v>182799</v>
      </c>
      <c r="P211" s="505"/>
    </row>
    <row r="212" spans="4:16" ht="6.75" customHeight="1">
      <c r="D212" s="299"/>
      <c r="G212" s="505"/>
      <c r="H212" s="505"/>
      <c r="I212" s="505"/>
      <c r="J212" s="505"/>
      <c r="K212" s="505"/>
      <c r="L212" s="505"/>
      <c r="M212" s="505"/>
      <c r="N212" s="505"/>
      <c r="O212" s="505"/>
      <c r="P212" s="505"/>
    </row>
    <row r="213" spans="4:16" ht="13.5" thickBot="1">
      <c r="D213" s="303" t="s">
        <v>80</v>
      </c>
      <c r="G213" s="519">
        <v>-2151</v>
      </c>
      <c r="H213" s="519">
        <v>524</v>
      </c>
      <c r="I213" s="519">
        <v>-443</v>
      </c>
      <c r="J213" s="519">
        <v>2292</v>
      </c>
      <c r="K213" s="519">
        <f>SUM(K211,K199,K190)</f>
        <v>-245</v>
      </c>
      <c r="L213" s="519">
        <v>-79</v>
      </c>
      <c r="M213" s="519">
        <v>-150</v>
      </c>
      <c r="N213" s="519">
        <v>759</v>
      </c>
      <c r="O213" s="519">
        <f>SUM(O211,O199,O190)</f>
        <v>3459.5059999999939</v>
      </c>
      <c r="P213" s="518"/>
    </row>
    <row r="214" spans="4:16" ht="10.5" customHeight="1" thickTop="1">
      <c r="D214" s="299"/>
      <c r="G214" s="505"/>
      <c r="H214" s="505"/>
      <c r="I214" s="505"/>
      <c r="J214" s="505"/>
      <c r="K214" s="505"/>
      <c r="L214" s="505"/>
      <c r="M214" s="505"/>
      <c r="N214" s="505"/>
      <c r="O214" s="505"/>
      <c r="P214" s="505"/>
    </row>
    <row r="215" spans="4:16">
      <c r="D215" s="199" t="s">
        <v>81</v>
      </c>
      <c r="G215" s="332">
        <v>3784</v>
      </c>
      <c r="H215" s="332">
        <v>3784</v>
      </c>
      <c r="I215" s="332">
        <v>3784</v>
      </c>
      <c r="J215" s="332">
        <v>3784</v>
      </c>
      <c r="K215" s="503">
        <v>4006</v>
      </c>
      <c r="L215" s="503">
        <v>3761</v>
      </c>
      <c r="M215" s="503">
        <v>3761</v>
      </c>
      <c r="N215" s="503">
        <v>3761</v>
      </c>
      <c r="O215" s="503">
        <v>3761</v>
      </c>
      <c r="P215" s="503"/>
    </row>
    <row r="216" spans="4:16">
      <c r="D216" s="199" t="s">
        <v>175</v>
      </c>
      <c r="G216" s="529">
        <v>1633</v>
      </c>
      <c r="H216" s="529">
        <v>1633</v>
      </c>
      <c r="I216" s="529">
        <v>1633</v>
      </c>
      <c r="J216" s="529">
        <v>1633</v>
      </c>
      <c r="K216" s="521">
        <v>3761</v>
      </c>
      <c r="L216" s="521">
        <v>3682</v>
      </c>
      <c r="M216" s="521">
        <v>3611</v>
      </c>
      <c r="N216" s="521">
        <v>4520</v>
      </c>
      <c r="O216" s="654">
        <v>7221</v>
      </c>
      <c r="P216" s="332"/>
    </row>
    <row r="217" spans="4:16" ht="6" customHeight="1">
      <c r="G217" s="276"/>
      <c r="H217" s="276"/>
      <c r="I217" s="276"/>
      <c r="J217" s="276"/>
      <c r="K217" s="276"/>
      <c r="L217" s="276"/>
      <c r="M217" s="276"/>
      <c r="N217" s="276"/>
      <c r="O217" s="648"/>
      <c r="P217" s="276"/>
    </row>
    <row r="218" spans="4:16" ht="13.5" thickBot="1">
      <c r="D218" s="304" t="s">
        <v>80</v>
      </c>
      <c r="G218" s="519">
        <v>-2151</v>
      </c>
      <c r="H218" s="519">
        <v>-2151</v>
      </c>
      <c r="I218" s="519">
        <v>-2151</v>
      </c>
      <c r="J218" s="519">
        <v>-2151</v>
      </c>
      <c r="K218" s="519">
        <f>K216-K215</f>
        <v>-245</v>
      </c>
      <c r="L218" s="519">
        <v>-79</v>
      </c>
      <c r="M218" s="519">
        <v>-150</v>
      </c>
      <c r="N218" s="519">
        <v>759</v>
      </c>
      <c r="O218" s="519">
        <f>O216-O215</f>
        <v>3460</v>
      </c>
      <c r="P218" s="518"/>
    </row>
    <row r="219" spans="4:16" ht="13.5" thickTop="1"/>
  </sheetData>
  <sheetProtection selectLockedCells="1" selectUnlockedCells="1"/>
  <conditionalFormatting sqref="G18:O18">
    <cfRule type="expression" dxfId="9" priority="2">
      <formula>#REF!="*"</formula>
    </cfRule>
  </conditionalFormatting>
  <conditionalFormatting sqref="G6:P6">
    <cfRule type="expression" dxfId="8" priority="4">
      <formula>#REF!="*"</formula>
    </cfRule>
  </conditionalFormatting>
  <conditionalFormatting sqref="G7:P7">
    <cfRule type="expression" dxfId="7" priority="15">
      <formula>G$1="*"</formula>
    </cfRule>
  </conditionalFormatting>
  <conditionalFormatting sqref="G12:P12">
    <cfRule type="expression" dxfId="6" priority="3">
      <formula>#REF!="*"</formula>
    </cfRule>
  </conditionalFormatting>
  <conditionalFormatting sqref="G22:P22">
    <cfRule type="expression" dxfId="5" priority="1">
      <formula>#REF!="*"</formula>
    </cfRule>
  </conditionalFormatting>
  <conditionalFormatting sqref="K42:O42 K58:O58 K78:O78 K86:O86">
    <cfRule type="expression" dxfId="4" priority="14">
      <formula>#REF!="*"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0D41D-C972-42CB-8B66-BCA3F7CE5004}">
  <sheetPr codeName="Planilha16">
    <tabColor rgb="FF00B050"/>
  </sheetPr>
  <dimension ref="A1:V210"/>
  <sheetViews>
    <sheetView showGridLines="0" zoomScale="80" zoomScaleNormal="80" workbookViewId="0">
      <pane xSplit="5" ySplit="5" topLeftCell="F6" activePane="bottomRight" state="frozen"/>
      <selection activeCell="BC142" sqref="BC142"/>
      <selection pane="topRight" activeCell="BC142" sqref="BC142"/>
      <selection pane="bottomLeft" activeCell="BC142" sqref="BC142"/>
      <selection pane="bottomRight" activeCell="Q66" sqref="Q66"/>
    </sheetView>
  </sheetViews>
  <sheetFormatPr defaultColWidth="9.140625" defaultRowHeight="12.75"/>
  <cols>
    <col min="1" max="1" width="1.42578125" style="199" customWidth="1"/>
    <col min="2" max="2" width="36" style="199" hidden="1" customWidth="1"/>
    <col min="3" max="3" width="2" style="199" hidden="1" customWidth="1"/>
    <col min="4" max="4" width="80.85546875" style="199" bestFit="1" customWidth="1"/>
    <col min="5" max="5" width="0.85546875" style="201" customWidth="1"/>
    <col min="6" max="6" width="0.85546875" style="199" customWidth="1"/>
    <col min="7" max="10" width="15.28515625" style="199" customWidth="1"/>
    <col min="11" max="14" width="13.28515625" style="199" bestFit="1" customWidth="1"/>
    <col min="15" max="15" width="13.28515625" style="643" bestFit="1" customWidth="1"/>
    <col min="16" max="16" width="9.140625" style="199"/>
    <col min="17" max="17" width="9.85546875" style="199" customWidth="1"/>
    <col min="18" max="18" width="9.140625" style="199"/>
    <col min="19" max="19" width="9.5703125" style="199" customWidth="1"/>
    <col min="20" max="20" width="9.140625" style="199"/>
    <col min="21" max="21" width="10.42578125" style="199" customWidth="1"/>
    <col min="22" max="22" width="10.5703125" style="199" bestFit="1" customWidth="1"/>
    <col min="23" max="16384" width="9.140625" style="199"/>
  </cols>
  <sheetData>
    <row r="1" spans="2:22" ht="17.25" customHeight="1"/>
    <row r="2" spans="2:22" ht="21.75" customHeight="1"/>
    <row r="3" spans="2:22" hidden="1"/>
    <row r="4" spans="2:22">
      <c r="L4" s="634" t="s">
        <v>1819</v>
      </c>
      <c r="M4" s="616"/>
      <c r="N4" s="616"/>
      <c r="O4" s="658"/>
    </row>
    <row r="5" spans="2:22" ht="39.950000000000003" customHeight="1" thickBot="1">
      <c r="B5" s="366" t="s">
        <v>201</v>
      </c>
      <c r="D5" s="410"/>
      <c r="E5" s="411"/>
      <c r="F5" s="200"/>
      <c r="G5" s="363">
        <v>44196</v>
      </c>
      <c r="H5" s="363">
        <v>44561</v>
      </c>
      <c r="I5" s="363">
        <v>44926</v>
      </c>
      <c r="J5" s="363">
        <v>45291</v>
      </c>
      <c r="K5" s="363" t="s">
        <v>1801</v>
      </c>
      <c r="L5" s="362">
        <v>45747</v>
      </c>
      <c r="M5" s="362">
        <v>45838</v>
      </c>
      <c r="N5" s="362">
        <v>45930</v>
      </c>
      <c r="O5" s="363">
        <v>46022</v>
      </c>
    </row>
    <row r="6" spans="2:22" ht="39.950000000000003" customHeight="1" thickTop="1">
      <c r="D6" s="366" t="s">
        <v>0</v>
      </c>
      <c r="G6" s="329">
        <v>2020</v>
      </c>
      <c r="H6" s="329">
        <v>2021</v>
      </c>
      <c r="I6" s="329">
        <v>2022</v>
      </c>
      <c r="J6" s="329">
        <v>2023</v>
      </c>
      <c r="K6" s="329" t="s">
        <v>1811</v>
      </c>
      <c r="L6" s="274" t="s">
        <v>1546</v>
      </c>
      <c r="M6" s="274" t="s">
        <v>1693</v>
      </c>
      <c r="N6" s="274" t="s">
        <v>1721</v>
      </c>
      <c r="O6" s="329">
        <v>2025</v>
      </c>
    </row>
    <row r="7" spans="2:22">
      <c r="D7" s="278" t="s">
        <v>142</v>
      </c>
      <c r="G7" s="274"/>
      <c r="H7" s="274"/>
      <c r="I7" s="274"/>
      <c r="J7" s="274"/>
      <c r="K7" s="274"/>
      <c r="L7" s="274"/>
      <c r="M7" s="274"/>
      <c r="N7" s="274"/>
      <c r="O7" s="274"/>
      <c r="Q7" s="275">
        <v>2020</v>
      </c>
      <c r="R7" s="275">
        <v>2021</v>
      </c>
      <c r="S7" s="275">
        <v>2022</v>
      </c>
      <c r="T7" s="275">
        <v>2023</v>
      </c>
      <c r="U7" s="275">
        <v>2024</v>
      </c>
      <c r="V7" s="275">
        <v>2025</v>
      </c>
    </row>
    <row r="8" spans="2:22">
      <c r="D8" s="199" t="s">
        <v>116</v>
      </c>
      <c r="G8" s="326">
        <v>500205</v>
      </c>
      <c r="H8" s="326">
        <v>508441</v>
      </c>
      <c r="I8" s="326">
        <v>515373</v>
      </c>
      <c r="J8" s="326">
        <v>517947</v>
      </c>
      <c r="K8" s="326">
        <v>504028</v>
      </c>
      <c r="L8" s="326">
        <v>523495</v>
      </c>
      <c r="M8" s="326">
        <v>549480</v>
      </c>
      <c r="N8" s="326">
        <v>551355</v>
      </c>
      <c r="O8" s="644">
        <v>515825</v>
      </c>
      <c r="Q8" s="276">
        <f>G8</f>
        <v>500205</v>
      </c>
      <c r="R8" s="276">
        <f t="shared" ref="R8:U9" si="0">H8</f>
        <v>508441</v>
      </c>
      <c r="S8" s="276">
        <f t="shared" si="0"/>
        <v>515373</v>
      </c>
      <c r="T8" s="276">
        <f t="shared" si="0"/>
        <v>517947</v>
      </c>
      <c r="U8" s="276">
        <f t="shared" si="0"/>
        <v>504028</v>
      </c>
      <c r="V8" s="276">
        <f>O8</f>
        <v>515825</v>
      </c>
    </row>
    <row r="9" spans="2:22">
      <c r="D9" s="199" t="s">
        <v>118</v>
      </c>
      <c r="G9" s="326">
        <v>70198</v>
      </c>
      <c r="H9" s="326">
        <v>72738</v>
      </c>
      <c r="I9" s="326">
        <v>81259</v>
      </c>
      <c r="J9" s="326">
        <v>97450</v>
      </c>
      <c r="K9" s="326">
        <v>115797</v>
      </c>
      <c r="L9" s="326">
        <v>124973</v>
      </c>
      <c r="M9" s="326">
        <v>142889</v>
      </c>
      <c r="N9" s="326">
        <v>144185</v>
      </c>
      <c r="O9" s="644">
        <v>146847</v>
      </c>
      <c r="Q9" s="276">
        <f>G9</f>
        <v>70198</v>
      </c>
      <c r="R9" s="276">
        <f t="shared" si="0"/>
        <v>72738</v>
      </c>
      <c r="S9" s="276">
        <f t="shared" si="0"/>
        <v>81259</v>
      </c>
      <c r="T9" s="276">
        <f t="shared" si="0"/>
        <v>97450</v>
      </c>
      <c r="U9" s="276">
        <f t="shared" si="0"/>
        <v>115797</v>
      </c>
      <c r="V9" s="276">
        <f>O9</f>
        <v>146847</v>
      </c>
    </row>
    <row r="10" spans="2:22">
      <c r="D10" s="308" t="s">
        <v>115</v>
      </c>
      <c r="G10" s="277">
        <v>570403</v>
      </c>
      <c r="H10" s="277">
        <v>581179</v>
      </c>
      <c r="I10" s="277">
        <v>596632</v>
      </c>
      <c r="J10" s="277">
        <v>615397</v>
      </c>
      <c r="K10" s="277">
        <f t="shared" ref="K10:M10" si="1">SUM(K8:K9)</f>
        <v>619825</v>
      </c>
      <c r="L10" s="277">
        <f t="shared" si="1"/>
        <v>648468</v>
      </c>
      <c r="M10" s="277">
        <f t="shared" si="1"/>
        <v>692369</v>
      </c>
      <c r="N10" s="277">
        <v>695540</v>
      </c>
      <c r="O10" s="277">
        <f>SUM(O8:O9)</f>
        <v>662672</v>
      </c>
      <c r="Q10" s="277">
        <f t="shared" ref="Q10" si="2">SUM(Q8:Q9)</f>
        <v>570403</v>
      </c>
      <c r="R10" s="277">
        <f t="shared" ref="R10:U10" si="3">SUM(R8:R9)</f>
        <v>581179</v>
      </c>
      <c r="S10" s="277">
        <f t="shared" si="3"/>
        <v>596632</v>
      </c>
      <c r="T10" s="277">
        <f t="shared" si="3"/>
        <v>615397</v>
      </c>
      <c r="U10" s="277">
        <f t="shared" si="3"/>
        <v>619825</v>
      </c>
      <c r="V10" s="277">
        <f>SUM(V8:V9)</f>
        <v>662672</v>
      </c>
    </row>
    <row r="11" spans="2:22">
      <c r="G11" s="229"/>
      <c r="H11" s="229"/>
      <c r="I11" s="229"/>
      <c r="J11" s="229"/>
      <c r="K11" s="229"/>
      <c r="L11" s="229"/>
      <c r="M11" s="229"/>
      <c r="N11" s="229"/>
      <c r="O11" s="645"/>
      <c r="Q11" s="229"/>
      <c r="R11" s="229"/>
      <c r="S11" s="229"/>
      <c r="T11" s="229"/>
    </row>
    <row r="12" spans="2:22" ht="14.25">
      <c r="D12" s="278" t="s">
        <v>1543</v>
      </c>
      <c r="G12" s="329">
        <v>2020</v>
      </c>
      <c r="H12" s="329">
        <v>2021</v>
      </c>
      <c r="I12" s="329">
        <v>2022</v>
      </c>
      <c r="J12" s="329">
        <v>2023</v>
      </c>
      <c r="K12" s="329" t="str">
        <f>K$6</f>
        <v>2024 reapresentado</v>
      </c>
      <c r="L12" s="274" t="s">
        <v>1546</v>
      </c>
      <c r="M12" s="274" t="s">
        <v>1693</v>
      </c>
      <c r="N12" s="274" t="s">
        <v>1721</v>
      </c>
      <c r="O12" s="329">
        <f>O$6</f>
        <v>2025</v>
      </c>
      <c r="Q12" s="275">
        <v>2020</v>
      </c>
      <c r="R12" s="275">
        <v>2021</v>
      </c>
      <c r="S12" s="275">
        <v>2022</v>
      </c>
      <c r="T12" s="275">
        <v>2023</v>
      </c>
      <c r="U12" s="275">
        <v>2024</v>
      </c>
      <c r="V12" s="275">
        <v>2025</v>
      </c>
    </row>
    <row r="13" spans="2:22">
      <c r="D13" s="199" t="s">
        <v>116</v>
      </c>
      <c r="G13" s="326">
        <v>83446.891000000003</v>
      </c>
      <c r="H13" s="326">
        <v>89148.167000000001</v>
      </c>
      <c r="I13" s="326">
        <v>90936.592000000004</v>
      </c>
      <c r="J13" s="326">
        <v>92272.232999999993</v>
      </c>
      <c r="K13" s="326">
        <v>90776.521999999997</v>
      </c>
      <c r="L13" s="326">
        <v>23476.657999999999</v>
      </c>
      <c r="M13" s="326">
        <v>23533.665000000001</v>
      </c>
      <c r="N13" s="326">
        <v>24393.498610000002</v>
      </c>
      <c r="O13" s="644">
        <v>91248.240999999995</v>
      </c>
      <c r="Q13" s="276">
        <f>G13</f>
        <v>83446.891000000003</v>
      </c>
      <c r="R13" s="276">
        <f t="shared" ref="R13:U14" si="4">H13</f>
        <v>89148.167000000001</v>
      </c>
      <c r="S13" s="276">
        <f t="shared" si="4"/>
        <v>90936.592000000004</v>
      </c>
      <c r="T13" s="276">
        <f t="shared" si="4"/>
        <v>92272.232999999993</v>
      </c>
      <c r="U13" s="276">
        <f t="shared" si="4"/>
        <v>90776.521999999997</v>
      </c>
      <c r="V13" s="276">
        <f>O13</f>
        <v>91248.240999999995</v>
      </c>
    </row>
    <row r="14" spans="2:22">
      <c r="D14" s="199" t="s">
        <v>118</v>
      </c>
      <c r="G14" s="326">
        <v>11022.87</v>
      </c>
      <c r="H14" s="326">
        <v>11665.436000000002</v>
      </c>
      <c r="I14" s="326">
        <v>12802.202000000001</v>
      </c>
      <c r="J14" s="326">
        <v>14465.56</v>
      </c>
      <c r="K14" s="326">
        <v>15727.862999999999</v>
      </c>
      <c r="L14" s="326">
        <v>4831.1170000000002</v>
      </c>
      <c r="M14" s="326">
        <v>5209.6459999999997</v>
      </c>
      <c r="N14" s="326">
        <v>5589.8220000000001</v>
      </c>
      <c r="O14" s="644">
        <v>20765.016</v>
      </c>
      <c r="Q14" s="276">
        <f>G14</f>
        <v>11022.87</v>
      </c>
      <c r="R14" s="276">
        <f t="shared" si="4"/>
        <v>11665.436000000002</v>
      </c>
      <c r="S14" s="276">
        <f t="shared" si="4"/>
        <v>12802.202000000001</v>
      </c>
      <c r="T14" s="276">
        <f t="shared" si="4"/>
        <v>14465.56</v>
      </c>
      <c r="U14" s="276">
        <f t="shared" si="4"/>
        <v>15727.862999999999</v>
      </c>
      <c r="V14" s="276">
        <f>O14</f>
        <v>20765.016</v>
      </c>
    </row>
    <row r="15" spans="2:22">
      <c r="D15" s="308" t="s">
        <v>115</v>
      </c>
      <c r="G15" s="277">
        <v>94469.760999999999</v>
      </c>
      <c r="H15" s="277">
        <v>100813.603</v>
      </c>
      <c r="I15" s="277">
        <v>103738.79400000001</v>
      </c>
      <c r="J15" s="277">
        <v>106737.79299999999</v>
      </c>
      <c r="K15" s="277">
        <f t="shared" ref="K15:M15" si="5">SUM(K13:K14)</f>
        <v>106504.38499999999</v>
      </c>
      <c r="L15" s="277">
        <f t="shared" si="5"/>
        <v>28307.775000000001</v>
      </c>
      <c r="M15" s="277">
        <f t="shared" si="5"/>
        <v>28743.311000000002</v>
      </c>
      <c r="N15" s="277">
        <v>29983.320610000002</v>
      </c>
      <c r="O15" s="277">
        <f>SUM(O13:O14)</f>
        <v>112013.257</v>
      </c>
      <c r="Q15" s="277">
        <f t="shared" ref="Q15" si="6">SUM(Q13:Q14)</f>
        <v>94469.760999999999</v>
      </c>
      <c r="R15" s="277">
        <f t="shared" ref="R15:U15" si="7">SUM(R13:R14)</f>
        <v>100813.603</v>
      </c>
      <c r="S15" s="277">
        <f t="shared" si="7"/>
        <v>103738.79400000001</v>
      </c>
      <c r="T15" s="277">
        <f t="shared" si="7"/>
        <v>106737.79299999999</v>
      </c>
      <c r="U15" s="277">
        <f t="shared" si="7"/>
        <v>106504.38499999999</v>
      </c>
      <c r="V15" s="277">
        <f>SUM(V13:V14)</f>
        <v>112013.257</v>
      </c>
    </row>
    <row r="16" spans="2:22">
      <c r="G16" s="229"/>
      <c r="H16" s="229"/>
      <c r="I16" s="229"/>
      <c r="J16" s="229"/>
      <c r="K16" s="229"/>
      <c r="L16" s="229"/>
      <c r="M16" s="229"/>
      <c r="N16" s="229"/>
      <c r="O16" s="645"/>
    </row>
    <row r="17" spans="2:15" ht="38.450000000000003" customHeight="1">
      <c r="D17" s="366" t="s">
        <v>125</v>
      </c>
    </row>
    <row r="18" spans="2:15">
      <c r="B18" s="415" t="s">
        <v>202</v>
      </c>
      <c r="D18" s="416" t="s">
        <v>161</v>
      </c>
      <c r="E18" s="276"/>
      <c r="F18" s="414"/>
      <c r="G18" s="417">
        <v>754552</v>
      </c>
      <c r="H18" s="417">
        <v>870164</v>
      </c>
      <c r="I18" s="417">
        <v>969970</v>
      </c>
      <c r="J18" s="417">
        <v>1132780</v>
      </c>
      <c r="K18" s="417">
        <f>SUM(K19:K20)</f>
        <v>1326360</v>
      </c>
      <c r="L18" s="417">
        <f t="shared" ref="L18:M18" si="8">SUM(L19:L20)</f>
        <v>409437</v>
      </c>
      <c r="M18" s="417">
        <f t="shared" si="8"/>
        <v>822298</v>
      </c>
      <c r="N18" s="417">
        <v>1253329</v>
      </c>
      <c r="O18" s="417">
        <f>SUM(O19:O20)</f>
        <v>1689146</v>
      </c>
    </row>
    <row r="19" spans="2:15">
      <c r="B19" s="419" t="s">
        <v>203</v>
      </c>
      <c r="D19" s="419" t="s">
        <v>162</v>
      </c>
      <c r="E19" s="276"/>
      <c r="F19" s="414"/>
      <c r="G19" s="420">
        <v>620921</v>
      </c>
      <c r="H19" s="420">
        <v>673768</v>
      </c>
      <c r="I19" s="420">
        <v>745902</v>
      </c>
      <c r="J19" s="420">
        <v>833549</v>
      </c>
      <c r="K19" s="646">
        <v>842224</v>
      </c>
      <c r="L19" s="420">
        <v>257772</v>
      </c>
      <c r="M19" s="420">
        <v>514101</v>
      </c>
      <c r="N19" s="420">
        <v>788419</v>
      </c>
      <c r="O19" s="646">
        <v>1047480</v>
      </c>
    </row>
    <row r="20" spans="2:15">
      <c r="B20" s="422" t="s">
        <v>204</v>
      </c>
      <c r="D20" s="422" t="s">
        <v>1188</v>
      </c>
      <c r="E20" s="276"/>
      <c r="F20" s="414"/>
      <c r="G20" s="420">
        <v>133631</v>
      </c>
      <c r="H20" s="420">
        <v>196396</v>
      </c>
      <c r="I20" s="420">
        <v>224068</v>
      </c>
      <c r="J20" s="420">
        <v>299231</v>
      </c>
      <c r="K20" s="646">
        <v>484136</v>
      </c>
      <c r="L20" s="420">
        <v>151665</v>
      </c>
      <c r="M20" s="420">
        <v>308197</v>
      </c>
      <c r="N20" s="420">
        <v>464910</v>
      </c>
      <c r="O20" s="646">
        <v>641666</v>
      </c>
    </row>
    <row r="21" spans="2:15">
      <c r="B21" s="423" t="s">
        <v>205</v>
      </c>
      <c r="D21" s="423" t="s">
        <v>164</v>
      </c>
      <c r="E21" s="276"/>
      <c r="F21" s="414"/>
      <c r="G21" s="420">
        <v>-17726</v>
      </c>
      <c r="H21" s="420">
        <v>-10955</v>
      </c>
      <c r="I21" s="420">
        <v>-11774</v>
      </c>
      <c r="J21" s="420">
        <v>-32244</v>
      </c>
      <c r="K21" s="646">
        <v>-63312</v>
      </c>
      <c r="L21" s="420">
        <v>-21344</v>
      </c>
      <c r="M21" s="420">
        <v>-54082</v>
      </c>
      <c r="N21" s="420">
        <v>-82202</v>
      </c>
      <c r="O21" s="646">
        <v>-117426</v>
      </c>
    </row>
    <row r="22" spans="2:15">
      <c r="B22" s="424" t="s">
        <v>206</v>
      </c>
      <c r="D22" s="425" t="s">
        <v>33</v>
      </c>
      <c r="E22" s="276"/>
      <c r="F22" s="414"/>
      <c r="G22" s="426">
        <v>736826</v>
      </c>
      <c r="H22" s="426">
        <v>859209</v>
      </c>
      <c r="I22" s="426">
        <v>958196</v>
      </c>
      <c r="J22" s="426">
        <v>1100536</v>
      </c>
      <c r="K22" s="426">
        <f>SUM(K18,K21)</f>
        <v>1263048</v>
      </c>
      <c r="L22" s="426">
        <f t="shared" ref="L22:M22" si="9">SUM(L18,L21)</f>
        <v>388093</v>
      </c>
      <c r="M22" s="426">
        <f t="shared" si="9"/>
        <v>768216</v>
      </c>
      <c r="N22" s="426">
        <v>1171127</v>
      </c>
      <c r="O22" s="426">
        <f>SUM(O18,O21)</f>
        <v>1571720</v>
      </c>
    </row>
    <row r="23" spans="2:15">
      <c r="B23" s="423" t="s">
        <v>207</v>
      </c>
      <c r="D23" s="428" t="s">
        <v>34</v>
      </c>
      <c r="E23" s="432"/>
      <c r="F23" s="438"/>
      <c r="G23" s="429">
        <v>-363306</v>
      </c>
      <c r="H23" s="429">
        <v>-434737</v>
      </c>
      <c r="I23" s="429">
        <v>-480758</v>
      </c>
      <c r="J23" s="429">
        <v>-590594</v>
      </c>
      <c r="K23" s="647">
        <f>SUM(K24:K25)</f>
        <v>-787855</v>
      </c>
      <c r="L23" s="429">
        <f t="shared" ref="L23:M23" si="10">SUM(L24:L25)</f>
        <v>-226266</v>
      </c>
      <c r="M23" s="429">
        <f t="shared" si="10"/>
        <v>-456217</v>
      </c>
      <c r="N23" s="429">
        <v>-687159</v>
      </c>
      <c r="O23" s="647">
        <f>SUM(O24:O25)</f>
        <v>-945697</v>
      </c>
    </row>
    <row r="24" spans="2:15">
      <c r="B24" s="422" t="s">
        <v>208</v>
      </c>
      <c r="D24" s="422" t="s">
        <v>165</v>
      </c>
      <c r="E24" s="276"/>
      <c r="F24" s="414"/>
      <c r="G24" s="420">
        <v>-229675</v>
      </c>
      <c r="H24" s="420">
        <v>-238341</v>
      </c>
      <c r="I24" s="420">
        <v>-256690</v>
      </c>
      <c r="J24" s="420">
        <v>-291363</v>
      </c>
      <c r="K24" s="646">
        <v>-303719</v>
      </c>
      <c r="L24" s="420">
        <v>-77575</v>
      </c>
      <c r="M24" s="420">
        <v>-154063</v>
      </c>
      <c r="N24" s="420">
        <v>-231365</v>
      </c>
      <c r="O24" s="646">
        <v>-316613</v>
      </c>
    </row>
    <row r="25" spans="2:15">
      <c r="B25" s="422" t="s">
        <v>209</v>
      </c>
      <c r="D25" s="422" t="s">
        <v>1186</v>
      </c>
      <c r="E25" s="276"/>
      <c r="F25" s="414"/>
      <c r="G25" s="420">
        <v>-133631</v>
      </c>
      <c r="H25" s="420">
        <v>-196396</v>
      </c>
      <c r="I25" s="420">
        <v>-224068</v>
      </c>
      <c r="J25" s="420">
        <v>-299231</v>
      </c>
      <c r="K25" s="646">
        <v>-484136</v>
      </c>
      <c r="L25" s="420">
        <v>-148691</v>
      </c>
      <c r="M25" s="420">
        <v>-302154</v>
      </c>
      <c r="N25" s="420">
        <v>-455794</v>
      </c>
      <c r="O25" s="646">
        <v>-629084</v>
      </c>
    </row>
    <row r="26" spans="2:15">
      <c r="B26" s="423" t="s">
        <v>210</v>
      </c>
      <c r="D26" s="428" t="s">
        <v>167</v>
      </c>
      <c r="E26" s="432"/>
      <c r="F26" s="438"/>
      <c r="G26" s="429">
        <v>-32456</v>
      </c>
      <c r="H26" s="429">
        <v>-177721</v>
      </c>
      <c r="I26" s="429">
        <v>-181387</v>
      </c>
      <c r="J26" s="429">
        <v>-173700</v>
      </c>
      <c r="K26" s="647">
        <f>SUM(K27:K28)</f>
        <v>-142180</v>
      </c>
      <c r="L26" s="429">
        <f t="shared" ref="L26:M26" si="11">SUM(L27:L28)</f>
        <v>-54184</v>
      </c>
      <c r="M26" s="429">
        <f t="shared" si="11"/>
        <v>-100369</v>
      </c>
      <c r="N26" s="429">
        <v>-148621</v>
      </c>
      <c r="O26" s="647">
        <f>SUM(O27:O28)</f>
        <v>-260132</v>
      </c>
    </row>
    <row r="27" spans="2:15">
      <c r="B27" s="422" t="s">
        <v>211</v>
      </c>
      <c r="D27" s="422" t="s">
        <v>168</v>
      </c>
      <c r="E27" s="276"/>
      <c r="F27" s="414"/>
      <c r="G27" s="420">
        <v>-109004</v>
      </c>
      <c r="H27" s="420">
        <v>-178818</v>
      </c>
      <c r="I27" s="420">
        <v>-183684</v>
      </c>
      <c r="J27" s="420">
        <v>-176376</v>
      </c>
      <c r="K27" s="646">
        <v>-143146</v>
      </c>
      <c r="L27" s="420">
        <v>-54466</v>
      </c>
      <c r="M27" s="420">
        <v>-100799</v>
      </c>
      <c r="N27" s="420">
        <v>-149571</v>
      </c>
      <c r="O27" s="646">
        <v>-261091</v>
      </c>
    </row>
    <row r="28" spans="2:15">
      <c r="B28" s="422" t="s">
        <v>214</v>
      </c>
      <c r="D28" s="422" t="s">
        <v>171</v>
      </c>
      <c r="E28" s="276"/>
      <c r="F28" s="414"/>
      <c r="G28" s="420">
        <v>76548</v>
      </c>
      <c r="H28" s="420">
        <v>1097</v>
      </c>
      <c r="I28" s="420">
        <v>2297</v>
      </c>
      <c r="J28" s="420">
        <v>2676</v>
      </c>
      <c r="K28" s="646">
        <v>966</v>
      </c>
      <c r="L28" s="420">
        <v>282</v>
      </c>
      <c r="M28" s="420">
        <v>430</v>
      </c>
      <c r="N28" s="420">
        <v>950</v>
      </c>
      <c r="O28" s="646">
        <v>959</v>
      </c>
    </row>
    <row r="29" spans="2:15">
      <c r="B29" s="424" t="s">
        <v>215</v>
      </c>
      <c r="D29" s="425" t="s">
        <v>172</v>
      </c>
      <c r="E29" s="276"/>
      <c r="F29" s="414"/>
      <c r="G29" s="440">
        <v>341064</v>
      </c>
      <c r="H29" s="440">
        <v>246751</v>
      </c>
      <c r="I29" s="440">
        <v>296051</v>
      </c>
      <c r="J29" s="440">
        <v>336242</v>
      </c>
      <c r="K29" s="440">
        <f>SUM(K22,K23,K26)</f>
        <v>333013</v>
      </c>
      <c r="L29" s="440">
        <f t="shared" ref="L29:M29" si="12">SUM(L22,L23,L26)</f>
        <v>107643</v>
      </c>
      <c r="M29" s="440">
        <f t="shared" si="12"/>
        <v>211630</v>
      </c>
      <c r="N29" s="440">
        <v>335347</v>
      </c>
      <c r="O29" s="440">
        <f>SUM(O22,O23,O26)</f>
        <v>365891</v>
      </c>
    </row>
    <row r="30" spans="2:15">
      <c r="B30" s="442" t="s">
        <v>216</v>
      </c>
      <c r="D30" s="442" t="s">
        <v>35</v>
      </c>
      <c r="E30" s="276"/>
      <c r="F30" s="414"/>
      <c r="G30" s="420">
        <v>-34136</v>
      </c>
      <c r="H30" s="420">
        <v>-180314</v>
      </c>
      <c r="I30" s="420">
        <v>-242159</v>
      </c>
      <c r="J30" s="420">
        <v>-204406</v>
      </c>
      <c r="K30" s="646">
        <v>-273719</v>
      </c>
      <c r="L30" s="420">
        <v>-50418</v>
      </c>
      <c r="M30" s="420">
        <v>-97460</v>
      </c>
      <c r="N30" s="420">
        <v>-162226</v>
      </c>
      <c r="O30" s="646">
        <v>-229661</v>
      </c>
    </row>
    <row r="31" spans="2:15">
      <c r="B31" s="423" t="s">
        <v>217</v>
      </c>
      <c r="D31" s="423" t="s">
        <v>9</v>
      </c>
      <c r="E31" s="276"/>
      <c r="F31" s="414"/>
      <c r="G31" s="420">
        <v>-40342</v>
      </c>
      <c r="H31" s="420">
        <v>-6055</v>
      </c>
      <c r="I31" s="420">
        <v>-15377</v>
      </c>
      <c r="J31" s="420">
        <v>-20763</v>
      </c>
      <c r="K31" s="646">
        <v>-19294</v>
      </c>
      <c r="L31" s="420">
        <v>-15637</v>
      </c>
      <c r="M31" s="420">
        <v>-24219</v>
      </c>
      <c r="N31" s="420">
        <v>-33409</v>
      </c>
      <c r="O31" s="646">
        <v>-28049</v>
      </c>
    </row>
    <row r="32" spans="2:15" ht="13.5" thickBot="1">
      <c r="B32" s="443" t="s">
        <v>218</v>
      </c>
      <c r="D32" s="444" t="s">
        <v>1187</v>
      </c>
      <c r="E32" s="276"/>
      <c r="F32" s="414"/>
      <c r="G32" s="445">
        <v>266586</v>
      </c>
      <c r="H32" s="445">
        <v>60382</v>
      </c>
      <c r="I32" s="445">
        <v>38515</v>
      </c>
      <c r="J32" s="445">
        <v>111073</v>
      </c>
      <c r="K32" s="445">
        <f>SUM(K29:K31)</f>
        <v>40000</v>
      </c>
      <c r="L32" s="445">
        <f t="shared" ref="L32:M32" si="13">SUM(L29:L31)</f>
        <v>41588</v>
      </c>
      <c r="M32" s="445">
        <f t="shared" si="13"/>
        <v>89951</v>
      </c>
      <c r="N32" s="445">
        <v>139712</v>
      </c>
      <c r="O32" s="445">
        <f>SUM(O29:O31)</f>
        <v>108181</v>
      </c>
    </row>
    <row r="33" spans="1:15" ht="13.5" thickTop="1">
      <c r="F33" s="276"/>
      <c r="G33" s="276"/>
      <c r="H33" s="276"/>
      <c r="I33" s="276"/>
      <c r="J33" s="276"/>
      <c r="K33" s="276"/>
      <c r="L33" s="276"/>
      <c r="M33" s="276"/>
      <c r="N33" s="276"/>
      <c r="O33" s="648"/>
    </row>
    <row r="34" spans="1:15" ht="39.950000000000003" customHeight="1">
      <c r="D34" s="366" t="s">
        <v>100</v>
      </c>
      <c r="F34" s="276"/>
      <c r="G34" s="311">
        <v>2020</v>
      </c>
      <c r="H34" s="311">
        <v>2021</v>
      </c>
      <c r="I34" s="311">
        <v>2022</v>
      </c>
      <c r="J34" s="311">
        <v>2023</v>
      </c>
      <c r="K34" s="274" t="str">
        <f>K$6</f>
        <v>2024 reapresentado</v>
      </c>
      <c r="L34" s="274" t="s">
        <v>1546</v>
      </c>
      <c r="M34" s="274" t="s">
        <v>1693</v>
      </c>
      <c r="N34" s="274" t="s">
        <v>1721</v>
      </c>
      <c r="O34" s="329">
        <f>O$6</f>
        <v>2025</v>
      </c>
    </row>
    <row r="35" spans="1:15">
      <c r="A35" s="332"/>
      <c r="D35" s="199" t="s">
        <v>101</v>
      </c>
      <c r="F35" s="276"/>
      <c r="G35" s="332">
        <v>41020</v>
      </c>
      <c r="H35" s="332">
        <v>37945</v>
      </c>
      <c r="I35" s="332">
        <v>43088</v>
      </c>
      <c r="J35" s="332">
        <v>50471</v>
      </c>
      <c r="K35" s="332">
        <v>53880</v>
      </c>
      <c r="L35" s="332">
        <v>15009</v>
      </c>
      <c r="M35" s="332">
        <v>14031</v>
      </c>
      <c r="N35" s="332">
        <v>14060</v>
      </c>
      <c r="O35" s="649">
        <v>59895</v>
      </c>
    </row>
    <row r="36" spans="1:15">
      <c r="D36" s="199" t="s">
        <v>104</v>
      </c>
      <c r="F36" s="276"/>
      <c r="G36" s="332">
        <v>9932</v>
      </c>
      <c r="H36" s="332">
        <v>12383</v>
      </c>
      <c r="I36" s="332">
        <v>4391</v>
      </c>
      <c r="J36" s="332">
        <v>5729</v>
      </c>
      <c r="K36" s="332">
        <v>5313</v>
      </c>
      <c r="L36" s="332">
        <v>803</v>
      </c>
      <c r="M36" s="332">
        <v>875</v>
      </c>
      <c r="N36" s="332">
        <v>1052</v>
      </c>
      <c r="O36" s="649">
        <v>3502</v>
      </c>
    </row>
    <row r="37" spans="1:15">
      <c r="D37" s="199" t="s">
        <v>102</v>
      </c>
      <c r="F37" s="276"/>
      <c r="G37" s="332">
        <v>92953</v>
      </c>
      <c r="H37" s="332">
        <v>58935</v>
      </c>
      <c r="I37" s="332">
        <v>114377</v>
      </c>
      <c r="J37" s="332">
        <v>153562</v>
      </c>
      <c r="K37" s="332">
        <v>100613</v>
      </c>
      <c r="L37" s="332">
        <v>40526</v>
      </c>
      <c r="M37" s="332">
        <v>41627</v>
      </c>
      <c r="N37" s="332">
        <v>44474</v>
      </c>
      <c r="O37" s="649">
        <v>117226</v>
      </c>
    </row>
    <row r="38" spans="1:15">
      <c r="A38" s="332"/>
      <c r="D38" s="199" t="s">
        <v>481</v>
      </c>
      <c r="F38" s="276"/>
      <c r="G38" s="332">
        <v>0</v>
      </c>
      <c r="H38" s="332">
        <v>44876</v>
      </c>
      <c r="I38" s="332">
        <v>0</v>
      </c>
      <c r="J38" s="332">
        <v>0</v>
      </c>
    </row>
    <row r="39" spans="1:15">
      <c r="D39" s="199" t="s">
        <v>103</v>
      </c>
      <c r="F39" s="276"/>
      <c r="G39" s="332">
        <v>0</v>
      </c>
      <c r="H39" s="332">
        <v>0</v>
      </c>
      <c r="I39" s="332">
        <v>0</v>
      </c>
      <c r="J39" s="332">
        <v>0</v>
      </c>
    </row>
    <row r="40" spans="1:15">
      <c r="D40" s="199" t="s">
        <v>552</v>
      </c>
      <c r="F40" s="276"/>
      <c r="G40" s="332">
        <v>5191</v>
      </c>
      <c r="H40" s="332">
        <v>6247</v>
      </c>
      <c r="I40" s="332">
        <v>3836</v>
      </c>
      <c r="J40" s="332">
        <v>5636</v>
      </c>
      <c r="K40" s="332">
        <v>6021</v>
      </c>
      <c r="L40" s="332">
        <v>1319</v>
      </c>
      <c r="M40" s="332">
        <v>2327</v>
      </c>
      <c r="N40" s="332">
        <v>1594</v>
      </c>
      <c r="O40" s="649">
        <v>7351</v>
      </c>
    </row>
    <row r="41" spans="1:15">
      <c r="D41" s="199" t="s">
        <v>106</v>
      </c>
      <c r="F41" s="276"/>
      <c r="G41" s="332">
        <v>6067</v>
      </c>
      <c r="H41" s="332">
        <v>6633</v>
      </c>
      <c r="I41" s="332">
        <v>7347</v>
      </c>
      <c r="J41" s="332">
        <v>7997</v>
      </c>
      <c r="K41" s="332">
        <v>8251</v>
      </c>
      <c r="L41" s="332">
        <v>2370</v>
      </c>
      <c r="M41" s="332">
        <v>2237</v>
      </c>
      <c r="N41" s="332">
        <v>2466</v>
      </c>
      <c r="O41" s="649">
        <v>9526</v>
      </c>
    </row>
    <row r="42" spans="1:15">
      <c r="D42" s="199" t="s">
        <v>107</v>
      </c>
      <c r="F42" s="276"/>
      <c r="G42" s="332">
        <v>66039</v>
      </c>
      <c r="H42" s="332">
        <v>67545</v>
      </c>
      <c r="I42" s="332">
        <v>75852</v>
      </c>
      <c r="J42" s="332">
        <v>74227</v>
      </c>
      <c r="K42" s="332">
        <v>65681</v>
      </c>
      <c r="L42" s="332">
        <v>11100</v>
      </c>
      <c r="M42" s="332">
        <v>11516</v>
      </c>
      <c r="N42" s="332">
        <v>10789</v>
      </c>
      <c r="O42" s="649">
        <v>44699</v>
      </c>
    </row>
    <row r="43" spans="1:15">
      <c r="D43" s="199" t="s">
        <v>561</v>
      </c>
      <c r="F43" s="276"/>
      <c r="G43" s="332">
        <v>32855</v>
      </c>
      <c r="H43" s="332">
        <v>81938</v>
      </c>
      <c r="I43" s="332">
        <v>71670</v>
      </c>
      <c r="J43" s="332">
        <v>9338</v>
      </c>
      <c r="K43" s="332">
        <v>-6802</v>
      </c>
      <c r="L43" s="332">
        <v>20669</v>
      </c>
      <c r="M43" s="332">
        <v>4584</v>
      </c>
      <c r="N43" s="332">
        <v>2085</v>
      </c>
      <c r="O43" s="649">
        <v>90199</v>
      </c>
    </row>
    <row r="44" spans="1:15">
      <c r="D44" s="199" t="s">
        <v>1192</v>
      </c>
      <c r="F44" s="276"/>
      <c r="G44" s="332">
        <v>7076</v>
      </c>
      <c r="H44" s="332">
        <v>9313</v>
      </c>
      <c r="I44" s="332">
        <v>9194</v>
      </c>
      <c r="J44" s="332">
        <v>16318</v>
      </c>
      <c r="K44" s="332">
        <v>16400</v>
      </c>
      <c r="L44" s="332">
        <v>219</v>
      </c>
      <c r="M44" s="332">
        <v>3454</v>
      </c>
      <c r="N44" s="332">
        <v>6926</v>
      </c>
      <c r="O44" s="649">
        <v>18374</v>
      </c>
    </row>
    <row r="45" spans="1:15">
      <c r="D45" s="199" t="s">
        <v>108</v>
      </c>
      <c r="F45" s="276"/>
      <c r="G45" s="332">
        <v>15767</v>
      </c>
      <c r="H45" s="332">
        <v>18127</v>
      </c>
      <c r="I45" s="332">
        <v>22333</v>
      </c>
      <c r="J45" s="332">
        <v>29036</v>
      </c>
      <c r="K45" s="332">
        <v>32657</v>
      </c>
      <c r="L45" s="332">
        <v>8993</v>
      </c>
      <c r="M45" s="332">
        <v>8592</v>
      </c>
      <c r="N45" s="332">
        <v>6645</v>
      </c>
      <c r="O45" s="649">
        <v>31746</v>
      </c>
    </row>
    <row r="46" spans="1:15">
      <c r="D46" s="199" t="s">
        <v>543</v>
      </c>
      <c r="F46" s="276"/>
      <c r="G46" s="332">
        <v>5189</v>
      </c>
      <c r="H46" s="332">
        <v>2815</v>
      </c>
      <c r="I46" s="332">
        <v>6389</v>
      </c>
      <c r="J46" s="332">
        <v>17066</v>
      </c>
      <c r="K46" s="332"/>
      <c r="L46" s="332"/>
      <c r="M46" s="332"/>
      <c r="N46" s="332"/>
      <c r="O46" s="649"/>
    </row>
    <row r="47" spans="1:15">
      <c r="D47" s="199" t="s">
        <v>560</v>
      </c>
      <c r="F47" s="276"/>
      <c r="G47" s="332">
        <v>-66874</v>
      </c>
      <c r="H47" s="332">
        <v>8885</v>
      </c>
      <c r="I47" s="332">
        <v>9398</v>
      </c>
      <c r="J47" s="332">
        <v>16642</v>
      </c>
      <c r="K47" s="332">
        <v>78320.921490000008</v>
      </c>
      <c r="L47" s="332">
        <v>2788</v>
      </c>
      <c r="M47" s="332">
        <v>5219</v>
      </c>
      <c r="N47" s="332">
        <v>5660</v>
      </c>
      <c r="O47" s="649">
        <v>75123</v>
      </c>
    </row>
    <row r="48" spans="1:15">
      <c r="D48" s="313" t="s">
        <v>114</v>
      </c>
      <c r="F48" s="276"/>
      <c r="G48" s="448">
        <v>215215</v>
      </c>
      <c r="H48" s="448">
        <v>355642</v>
      </c>
      <c r="I48" s="448">
        <v>367875</v>
      </c>
      <c r="J48" s="448">
        <v>386022</v>
      </c>
      <c r="K48" s="448">
        <f>SUM(K35:K47)</f>
        <v>360334.92148999998</v>
      </c>
      <c r="L48" s="448">
        <f t="shared" ref="L48:M48" si="14">SUM(L35:L47)</f>
        <v>103796</v>
      </c>
      <c r="M48" s="448">
        <f t="shared" si="14"/>
        <v>94462</v>
      </c>
      <c r="N48" s="448">
        <v>95751</v>
      </c>
      <c r="O48" s="448">
        <f>SUM(O35:O47)</f>
        <v>457641</v>
      </c>
    </row>
    <row r="49" spans="4:15">
      <c r="D49" s="199" t="s">
        <v>1727</v>
      </c>
      <c r="F49" s="276"/>
      <c r="G49" s="332">
        <v>46916</v>
      </c>
      <c r="H49" s="332">
        <v>60420</v>
      </c>
      <c r="I49" s="332">
        <v>70201</v>
      </c>
      <c r="J49" s="332">
        <v>79041</v>
      </c>
      <c r="K49" s="332">
        <v>95057</v>
      </c>
      <c r="L49" s="332">
        <v>27963</v>
      </c>
      <c r="M49" s="332">
        <v>28211</v>
      </c>
      <c r="N49" s="332">
        <v>29803</v>
      </c>
      <c r="O49" s="649">
        <v>119104</v>
      </c>
    </row>
    <row r="50" spans="4:15">
      <c r="D50" s="313" t="s">
        <v>115</v>
      </c>
      <c r="F50" s="276"/>
      <c r="G50" s="448">
        <v>262131</v>
      </c>
      <c r="H50" s="448">
        <v>416062</v>
      </c>
      <c r="I50" s="448">
        <v>438076</v>
      </c>
      <c r="J50" s="448">
        <v>465063</v>
      </c>
      <c r="K50" s="448">
        <f>SUM(K48:K49)</f>
        <v>455391.92148999998</v>
      </c>
      <c r="L50" s="448">
        <f t="shared" ref="L50:M50" si="15">SUM(L48:L49)</f>
        <v>131759</v>
      </c>
      <c r="M50" s="448">
        <f t="shared" si="15"/>
        <v>122673</v>
      </c>
      <c r="N50" s="448">
        <v>125554</v>
      </c>
      <c r="O50" s="448">
        <f>SUM(O48:O49)</f>
        <v>576745</v>
      </c>
    </row>
    <row r="51" spans="4:15">
      <c r="F51" s="276"/>
      <c r="G51" s="276"/>
      <c r="H51" s="276"/>
      <c r="I51" s="276"/>
      <c r="J51" s="276"/>
      <c r="K51" s="276"/>
      <c r="L51" s="276"/>
      <c r="M51" s="276"/>
      <c r="N51" s="276"/>
      <c r="O51" s="648"/>
    </row>
    <row r="52" spans="4:15" ht="39.950000000000003" customHeight="1">
      <c r="D52" s="366" t="s">
        <v>541</v>
      </c>
      <c r="F52" s="276"/>
      <c r="G52" s="314">
        <v>2020</v>
      </c>
      <c r="H52" s="314">
        <v>2021</v>
      </c>
      <c r="I52" s="314">
        <v>2022</v>
      </c>
      <c r="J52" s="314">
        <v>2023</v>
      </c>
      <c r="K52" s="274" t="str">
        <f>K$6</f>
        <v>2024 reapresentado</v>
      </c>
      <c r="L52" s="274" t="s">
        <v>1546</v>
      </c>
      <c r="M52" s="274" t="s">
        <v>1693</v>
      </c>
      <c r="N52" s="274" t="s">
        <v>1721</v>
      </c>
      <c r="O52" s="329">
        <f>O$6</f>
        <v>2025</v>
      </c>
    </row>
    <row r="53" spans="4:15" ht="14.25">
      <c r="D53" s="316" t="s">
        <v>1760</v>
      </c>
      <c r="F53" s="452"/>
      <c r="G53" s="454">
        <v>603195</v>
      </c>
      <c r="H53" s="454">
        <v>662813</v>
      </c>
      <c r="I53" s="454">
        <v>734128</v>
      </c>
      <c r="J53" s="454">
        <v>801305</v>
      </c>
      <c r="K53" s="454">
        <f>SUM(K54:K56)</f>
        <v>778911.64305000007</v>
      </c>
      <c r="L53" s="454">
        <f t="shared" ref="L53:M53" si="16">SUM(L54:L56)</f>
        <v>236428</v>
      </c>
      <c r="M53" s="454">
        <f t="shared" si="16"/>
        <v>223591</v>
      </c>
      <c r="N53" s="454">
        <v>246197.77177999995</v>
      </c>
      <c r="O53" s="454">
        <f>SUM(O54:O56)</f>
        <v>930054</v>
      </c>
    </row>
    <row r="54" spans="4:15">
      <c r="D54" s="286" t="s">
        <v>1662</v>
      </c>
      <c r="F54" s="200"/>
      <c r="G54" s="336">
        <v>558158</v>
      </c>
      <c r="H54" s="336">
        <v>608798</v>
      </c>
      <c r="I54" s="336">
        <v>662878</v>
      </c>
      <c r="J54" s="336">
        <v>731664</v>
      </c>
      <c r="K54" s="336">
        <v>734784</v>
      </c>
      <c r="L54" s="336">
        <v>217113</v>
      </c>
      <c r="M54" s="336">
        <v>216503</v>
      </c>
      <c r="N54" s="336">
        <v>229386.88529999997</v>
      </c>
      <c r="O54" s="650">
        <v>874398</v>
      </c>
    </row>
    <row r="55" spans="4:15">
      <c r="D55" s="286" t="s">
        <v>1663</v>
      </c>
      <c r="F55" s="456"/>
      <c r="G55" s="336">
        <v>62763</v>
      </c>
      <c r="H55" s="336">
        <v>64970</v>
      </c>
      <c r="I55" s="336">
        <v>83025</v>
      </c>
      <c r="J55" s="336">
        <v>101885</v>
      </c>
      <c r="K55" s="336">
        <v>107439.64305000001</v>
      </c>
      <c r="L55" s="336">
        <v>40659</v>
      </c>
      <c r="M55" s="336">
        <v>39826</v>
      </c>
      <c r="N55" s="336">
        <v>44930.886480000001</v>
      </c>
      <c r="O55" s="650">
        <v>173082</v>
      </c>
    </row>
    <row r="56" spans="4:15">
      <c r="D56" s="286" t="s">
        <v>99</v>
      </c>
      <c r="G56" s="336">
        <v>-17726</v>
      </c>
      <c r="H56" s="336">
        <v>-10955</v>
      </c>
      <c r="I56" s="336">
        <v>-11775</v>
      </c>
      <c r="J56" s="336">
        <v>-32244</v>
      </c>
      <c r="K56" s="336">
        <v>-63312</v>
      </c>
      <c r="L56" s="336">
        <v>-21344</v>
      </c>
      <c r="M56" s="336">
        <v>-32738</v>
      </c>
      <c r="N56" s="336">
        <v>-28120</v>
      </c>
      <c r="O56" s="650">
        <v>-117426</v>
      </c>
    </row>
    <row r="57" spans="4:15" ht="14.25">
      <c r="D57" s="317" t="s">
        <v>1761</v>
      </c>
      <c r="G57" s="458">
        <v>-215215</v>
      </c>
      <c r="H57" s="458">
        <v>-355642</v>
      </c>
      <c r="I57" s="458">
        <v>-367875</v>
      </c>
      <c r="J57" s="458">
        <v>-386022</v>
      </c>
      <c r="K57" s="458">
        <f>-K48</f>
        <v>-360334.92148999998</v>
      </c>
      <c r="L57" s="458">
        <v>-103796</v>
      </c>
      <c r="M57" s="458">
        <v>-94462</v>
      </c>
      <c r="N57" s="458">
        <v>-95751</v>
      </c>
      <c r="O57" s="458">
        <f>-O48</f>
        <v>-457641</v>
      </c>
    </row>
    <row r="58" spans="4:15" ht="14.25">
      <c r="D58" s="282" t="s">
        <v>1755</v>
      </c>
      <c r="G58" s="283">
        <v>387980</v>
      </c>
      <c r="H58" s="283">
        <v>307171</v>
      </c>
      <c r="I58" s="283">
        <v>366253</v>
      </c>
      <c r="J58" s="283">
        <v>415283</v>
      </c>
      <c r="K58" s="283">
        <f>SUM(K57,K53)</f>
        <v>418576.72156000009</v>
      </c>
      <c r="L58" s="283">
        <f t="shared" ref="L58:M58" si="17">SUM(L57,L53)</f>
        <v>132632</v>
      </c>
      <c r="M58" s="283">
        <f t="shared" si="17"/>
        <v>129129</v>
      </c>
      <c r="N58" s="283">
        <v>150446.77177999995</v>
      </c>
      <c r="O58" s="283">
        <f>SUM(O57,O53)</f>
        <v>472413</v>
      </c>
    </row>
    <row r="59" spans="4:15">
      <c r="D59" s="318" t="s">
        <v>1241</v>
      </c>
      <c r="G59" s="460">
        <v>0.64320824940525034</v>
      </c>
      <c r="H59" s="460">
        <v>0.4634353882618476</v>
      </c>
      <c r="I59" s="460">
        <v>0.49889528801516903</v>
      </c>
      <c r="J59" s="460">
        <v>0.51825834108111146</v>
      </c>
      <c r="K59" s="460">
        <f>K58/K53</f>
        <v>0.53738665392260765</v>
      </c>
      <c r="L59" s="460">
        <v>0.56098262473141924</v>
      </c>
      <c r="M59" s="460">
        <v>0.57752324556891821</v>
      </c>
      <c r="N59" s="460">
        <v>0.61108096426818104</v>
      </c>
      <c r="O59" s="460">
        <f>O58/O53</f>
        <v>0.50794147436600456</v>
      </c>
    </row>
    <row r="60" spans="4:15">
      <c r="D60" s="286" t="s">
        <v>1242</v>
      </c>
      <c r="G60" s="336">
        <v>0</v>
      </c>
      <c r="H60" s="336">
        <v>0</v>
      </c>
      <c r="I60" s="336">
        <v>0</v>
      </c>
      <c r="J60" s="336">
        <v>0</v>
      </c>
      <c r="K60" s="336">
        <v>484136</v>
      </c>
      <c r="L60" s="336">
        <v>151664.94013</v>
      </c>
      <c r="M60" s="336">
        <v>156532</v>
      </c>
      <c r="N60" s="336">
        <v>156713</v>
      </c>
      <c r="O60" s="650">
        <v>641666</v>
      </c>
    </row>
    <row r="61" spans="4:15">
      <c r="D61" s="286" t="s">
        <v>1243</v>
      </c>
      <c r="G61" s="336">
        <v>0</v>
      </c>
      <c r="H61" s="336">
        <v>0</v>
      </c>
      <c r="I61" s="336">
        <v>0</v>
      </c>
      <c r="J61" s="336">
        <v>0</v>
      </c>
      <c r="K61" s="336">
        <v>-474643</v>
      </c>
      <c r="L61" s="336">
        <v>-148691.11778</v>
      </c>
      <c r="M61" s="336">
        <v>-153463</v>
      </c>
      <c r="N61" s="336">
        <v>-153640</v>
      </c>
      <c r="O61" s="650">
        <v>-629084</v>
      </c>
    </row>
    <row r="62" spans="4:15">
      <c r="D62" s="282" t="s">
        <v>1244</v>
      </c>
      <c r="G62" s="283">
        <v>387980</v>
      </c>
      <c r="H62" s="283">
        <v>307171</v>
      </c>
      <c r="I62" s="283">
        <v>366253</v>
      </c>
      <c r="J62" s="283">
        <v>415283</v>
      </c>
      <c r="K62" s="283">
        <f>SUM(K58,K60:K61)</f>
        <v>428069.72156000009</v>
      </c>
      <c r="L62" s="283">
        <f t="shared" ref="L62:M62" si="18">SUM(L58,L60:L61)</f>
        <v>135605.82235</v>
      </c>
      <c r="M62" s="283">
        <f t="shared" si="18"/>
        <v>132198</v>
      </c>
      <c r="N62" s="283">
        <v>153519.77177999995</v>
      </c>
      <c r="O62" s="283">
        <f>SUM(O58,O60:O61)</f>
        <v>484995</v>
      </c>
    </row>
    <row r="63" spans="4:15">
      <c r="D63" s="318" t="s">
        <v>1743</v>
      </c>
      <c r="G63" s="460">
        <v>0.64320824940525034</v>
      </c>
      <c r="H63" s="460">
        <v>0.4634353882618476</v>
      </c>
      <c r="I63" s="460">
        <v>0.49889528801516903</v>
      </c>
      <c r="J63" s="460">
        <v>0.51825834108111146</v>
      </c>
      <c r="K63" s="460">
        <f>K62/K53</f>
        <v>0.54957417234617112</v>
      </c>
      <c r="L63" s="460">
        <f t="shared" ref="L63:M63" si="19">L62/L53</f>
        <v>0.57356075570575393</v>
      </c>
      <c r="M63" s="460">
        <f t="shared" si="19"/>
        <v>0.59124920054921715</v>
      </c>
      <c r="N63" s="460">
        <v>0.62356279941145776</v>
      </c>
      <c r="O63" s="460">
        <f>O62/O53</f>
        <v>0.52146972111296763</v>
      </c>
    </row>
    <row r="64" spans="4:15">
      <c r="D64" s="286" t="s">
        <v>85</v>
      </c>
      <c r="G64" s="336">
        <v>-34136</v>
      </c>
      <c r="H64" s="336">
        <v>-180314</v>
      </c>
      <c r="I64" s="336">
        <v>-242159</v>
      </c>
      <c r="J64" s="336">
        <v>-204406</v>
      </c>
      <c r="K64" s="336">
        <v>-273718.99999999994</v>
      </c>
      <c r="L64" s="336">
        <v>-50418</v>
      </c>
      <c r="M64" s="336">
        <v>-47042</v>
      </c>
      <c r="N64" s="336">
        <v>-64766</v>
      </c>
      <c r="O64" s="650">
        <v>-229661</v>
      </c>
    </row>
    <row r="65" spans="4:15">
      <c r="D65" s="286" t="s">
        <v>1183</v>
      </c>
      <c r="G65" s="336">
        <v>-40342</v>
      </c>
      <c r="H65" s="336">
        <v>-6055</v>
      </c>
      <c r="I65" s="336">
        <v>-15377</v>
      </c>
      <c r="J65" s="336">
        <v>-20763</v>
      </c>
      <c r="K65" s="336">
        <v>-19294</v>
      </c>
      <c r="L65" s="336">
        <v>-15637</v>
      </c>
      <c r="M65" s="336">
        <v>-8582</v>
      </c>
      <c r="N65" s="336">
        <v>-9190</v>
      </c>
      <c r="O65" s="650">
        <v>-28049</v>
      </c>
    </row>
    <row r="66" spans="4:15">
      <c r="D66" s="286" t="s">
        <v>1184</v>
      </c>
      <c r="G66" s="336">
        <v>-46916</v>
      </c>
      <c r="H66" s="336">
        <v>-60420</v>
      </c>
      <c r="I66" s="336">
        <v>-70201</v>
      </c>
      <c r="J66" s="336">
        <v>-79041</v>
      </c>
      <c r="K66" s="336">
        <v>-95056.869120000003</v>
      </c>
      <c r="L66" s="336">
        <v>-27963</v>
      </c>
      <c r="M66" s="336">
        <v>-28211</v>
      </c>
      <c r="N66" s="336">
        <v>-29803</v>
      </c>
      <c r="O66" s="650">
        <v>-119104</v>
      </c>
    </row>
    <row r="67" spans="4:15">
      <c r="D67" s="316" t="s">
        <v>86</v>
      </c>
      <c r="G67" s="453">
        <v>266586</v>
      </c>
      <c r="H67" s="453">
        <v>60382</v>
      </c>
      <c r="I67" s="453">
        <v>38516</v>
      </c>
      <c r="J67" s="453">
        <v>111073</v>
      </c>
      <c r="K67" s="453">
        <f>SUM(K62,K64:K66)</f>
        <v>39999.852440000148</v>
      </c>
      <c r="L67" s="453">
        <f t="shared" ref="L67:M67" si="20">SUM(L62,L64:L66)</f>
        <v>41587.822350000002</v>
      </c>
      <c r="M67" s="453">
        <f t="shared" si="20"/>
        <v>48363</v>
      </c>
      <c r="N67" s="453">
        <v>49760.771779999952</v>
      </c>
      <c r="O67" s="453">
        <f>SUM(O62,O64:O66)</f>
        <v>108181</v>
      </c>
    </row>
    <row r="68" spans="4:15">
      <c r="D68" s="286" t="s">
        <v>1759</v>
      </c>
      <c r="G68" s="319"/>
      <c r="H68" s="319"/>
      <c r="I68" s="319"/>
      <c r="J68" s="319"/>
      <c r="K68" s="319"/>
      <c r="L68" s="319"/>
      <c r="M68" s="319"/>
      <c r="N68" s="319"/>
      <c r="O68" s="319"/>
    </row>
    <row r="69" spans="4:15">
      <c r="D69" s="286" t="s">
        <v>1753</v>
      </c>
      <c r="G69" s="319"/>
      <c r="H69" s="319"/>
      <c r="I69" s="319"/>
      <c r="J69" s="319"/>
      <c r="K69" s="319"/>
      <c r="L69" s="319"/>
      <c r="M69" s="319"/>
      <c r="N69" s="319"/>
      <c r="O69" s="319"/>
    </row>
    <row r="70" spans="4:15">
      <c r="G70" s="319"/>
      <c r="H70" s="319"/>
      <c r="I70" s="319"/>
      <c r="J70" s="319"/>
      <c r="K70" s="319"/>
      <c r="L70" s="319"/>
      <c r="M70" s="319"/>
      <c r="N70" s="319"/>
      <c r="O70" s="319"/>
    </row>
    <row r="71" spans="4:15">
      <c r="D71" s="286"/>
      <c r="G71" s="319"/>
      <c r="H71" s="319"/>
      <c r="I71" s="319"/>
      <c r="J71" s="319"/>
      <c r="K71" s="319"/>
      <c r="L71" s="319"/>
      <c r="M71" s="319"/>
      <c r="N71" s="319"/>
      <c r="O71" s="319"/>
    </row>
    <row r="72" spans="4:15">
      <c r="D72" s="282" t="s">
        <v>92</v>
      </c>
      <c r="G72" s="285">
        <v>2020</v>
      </c>
      <c r="H72" s="285">
        <v>2021</v>
      </c>
      <c r="I72" s="285">
        <v>2022</v>
      </c>
      <c r="J72" s="285">
        <v>2023</v>
      </c>
      <c r="K72" s="274" t="str">
        <f>K$6</f>
        <v>2024 reapresentado</v>
      </c>
      <c r="L72" s="274" t="s">
        <v>1546</v>
      </c>
      <c r="M72" s="274" t="s">
        <v>1693</v>
      </c>
      <c r="N72" s="274" t="s">
        <v>1721</v>
      </c>
      <c r="O72" s="329">
        <f>O$6</f>
        <v>2025</v>
      </c>
    </row>
    <row r="73" spans="4:15">
      <c r="D73" s="317" t="s">
        <v>544</v>
      </c>
      <c r="G73" s="438">
        <v>387980</v>
      </c>
      <c r="H73" s="438">
        <v>307171</v>
      </c>
      <c r="I73" s="438">
        <v>366253</v>
      </c>
      <c r="J73" s="438">
        <v>415283</v>
      </c>
      <c r="K73" s="438">
        <f>K62</f>
        <v>428069.72156000009</v>
      </c>
      <c r="L73" s="438">
        <f>SUM(K62:L62)</f>
        <v>563675.54391000012</v>
      </c>
      <c r="M73" s="438">
        <f>SUM(K62:M62)</f>
        <v>695873.54391000012</v>
      </c>
      <c r="N73" s="438">
        <v>589362.59412999998</v>
      </c>
      <c r="O73" s="438">
        <f>O62</f>
        <v>484995</v>
      </c>
    </row>
    <row r="74" spans="4:15">
      <c r="D74" s="317" t="s">
        <v>94</v>
      </c>
      <c r="G74" s="465">
        <v>529529</v>
      </c>
      <c r="H74" s="465">
        <v>678617</v>
      </c>
      <c r="I74" s="465">
        <v>847865</v>
      </c>
      <c r="J74" s="465">
        <v>1081553</v>
      </c>
      <c r="K74" s="465">
        <f>SUM(K75:K76)</f>
        <v>1070497</v>
      </c>
      <c r="L74" s="465">
        <f t="shared" ref="L74:M74" si="21">SUM(L75:L76)</f>
        <v>1232230</v>
      </c>
      <c r="M74" s="465">
        <f t="shared" si="21"/>
        <v>1253420</v>
      </c>
      <c r="N74" s="465">
        <v>1571477</v>
      </c>
      <c r="O74" s="465">
        <f>SUM(O75:O76)</f>
        <v>1611800</v>
      </c>
    </row>
    <row r="75" spans="4:15">
      <c r="D75" s="286" t="s">
        <v>126</v>
      </c>
      <c r="G75" s="468">
        <v>875134</v>
      </c>
      <c r="H75" s="468">
        <v>826543</v>
      </c>
      <c r="I75" s="468">
        <v>892692</v>
      </c>
      <c r="J75" s="468">
        <v>1100900</v>
      </c>
      <c r="K75" s="468">
        <f>K82</f>
        <v>1269595</v>
      </c>
      <c r="L75" s="468">
        <f>L82</f>
        <v>1305522</v>
      </c>
      <c r="M75" s="468">
        <f>M82</f>
        <v>1809628</v>
      </c>
      <c r="N75" s="468">
        <v>1762598</v>
      </c>
      <c r="O75" s="651">
        <f>O82</f>
        <v>1905780</v>
      </c>
    </row>
    <row r="76" spans="4:15">
      <c r="D76" s="286" t="s">
        <v>95</v>
      </c>
      <c r="G76" s="468">
        <v>-345605</v>
      </c>
      <c r="H76" s="468">
        <v>-147926</v>
      </c>
      <c r="I76" s="468">
        <v>-44827</v>
      </c>
      <c r="J76" s="468">
        <v>-19347</v>
      </c>
      <c r="K76" s="468">
        <f>SUM(K83:K85)</f>
        <v>-199098</v>
      </c>
      <c r="L76" s="468">
        <f>SUM(L83:L85)</f>
        <v>-73292</v>
      </c>
      <c r="M76" s="468">
        <f>SUM(M83:M85)</f>
        <v>-556208</v>
      </c>
      <c r="N76" s="468">
        <v>-191121</v>
      </c>
      <c r="O76" s="651">
        <f>SUM(O83:O85)</f>
        <v>-293980</v>
      </c>
    </row>
    <row r="77" spans="4:15">
      <c r="D77" s="316" t="s">
        <v>96</v>
      </c>
      <c r="G77" s="548">
        <v>1.3648358162791896</v>
      </c>
      <c r="H77" s="548">
        <v>2.2092482688795494</v>
      </c>
      <c r="I77" s="548">
        <v>2.3149707988740023</v>
      </c>
      <c r="J77" s="548">
        <v>2.6043758111938122</v>
      </c>
      <c r="K77" s="548">
        <f>K74/K73</f>
        <v>2.5007538400492888</v>
      </c>
      <c r="L77" s="548">
        <f t="shared" ref="L77:M77" si="22">L74/L73</f>
        <v>2.1860625555128665</v>
      </c>
      <c r="M77" s="548">
        <f t="shared" si="22"/>
        <v>1.801218067520195</v>
      </c>
      <c r="N77" s="548">
        <v>2.6664009824372532</v>
      </c>
      <c r="O77" s="548">
        <f>O74/O73</f>
        <v>3.3233332302394869</v>
      </c>
    </row>
    <row r="79" spans="4:15">
      <c r="D79" s="287" t="s">
        <v>356</v>
      </c>
      <c r="E79" s="285">
        <v>0</v>
      </c>
      <c r="G79" s="288">
        <v>2020</v>
      </c>
      <c r="H79" s="288">
        <v>2021</v>
      </c>
      <c r="I79" s="288">
        <v>2022</v>
      </c>
      <c r="J79" s="288">
        <v>2023</v>
      </c>
      <c r="K79" s="274" t="str">
        <f>K$6</f>
        <v>2024 reapresentado</v>
      </c>
      <c r="L79" s="274" t="s">
        <v>1546</v>
      </c>
      <c r="M79" s="274" t="s">
        <v>1693</v>
      </c>
      <c r="N79" s="274" t="s">
        <v>1721</v>
      </c>
      <c r="O79" s="329">
        <f>O$6</f>
        <v>2025</v>
      </c>
    </row>
    <row r="80" spans="4:15">
      <c r="D80" s="286" t="s">
        <v>346</v>
      </c>
      <c r="E80" s="276"/>
      <c r="G80" s="276">
        <v>141380</v>
      </c>
      <c r="H80" s="276">
        <v>42602</v>
      </c>
      <c r="I80" s="276">
        <v>44951</v>
      </c>
      <c r="J80" s="276">
        <v>248678</v>
      </c>
      <c r="K80" s="276">
        <v>447619</v>
      </c>
      <c r="L80" s="276">
        <f>L113</f>
        <v>489244</v>
      </c>
      <c r="M80" s="276">
        <f>M113</f>
        <v>45859</v>
      </c>
      <c r="N80" s="276">
        <v>74538</v>
      </c>
      <c r="O80" s="648">
        <f>O113</f>
        <v>204891</v>
      </c>
    </row>
    <row r="81" spans="4:16">
      <c r="D81" s="286" t="s">
        <v>347</v>
      </c>
      <c r="E81" s="276"/>
      <c r="G81" s="276">
        <v>733754</v>
      </c>
      <c r="H81" s="276">
        <v>783941</v>
      </c>
      <c r="I81" s="276">
        <v>847741</v>
      </c>
      <c r="J81" s="276">
        <v>852222</v>
      </c>
      <c r="K81" s="276">
        <v>821976</v>
      </c>
      <c r="L81" s="276">
        <f>L122</f>
        <v>816278</v>
      </c>
      <c r="M81" s="276">
        <f>M122</f>
        <v>1763769</v>
      </c>
      <c r="N81" s="276">
        <v>1688060</v>
      </c>
      <c r="O81" s="648">
        <f>O122</f>
        <v>1700889</v>
      </c>
    </row>
    <row r="82" spans="4:16">
      <c r="D82" s="334" t="s">
        <v>351</v>
      </c>
      <c r="E82" s="473"/>
      <c r="G82" s="474">
        <v>875134</v>
      </c>
      <c r="H82" s="474">
        <v>826543</v>
      </c>
      <c r="I82" s="474">
        <v>892692</v>
      </c>
      <c r="J82" s="474">
        <v>1100900</v>
      </c>
      <c r="K82" s="474">
        <f t="shared" ref="K82" si="23">SUM(K80:K81)</f>
        <v>1269595</v>
      </c>
      <c r="L82" s="474">
        <v>1305522</v>
      </c>
      <c r="M82" s="474">
        <v>1809628</v>
      </c>
      <c r="N82" s="474">
        <v>1762598</v>
      </c>
      <c r="O82" s="474">
        <f>SUM(O80:O81)</f>
        <v>1905780</v>
      </c>
    </row>
    <row r="83" spans="4:16">
      <c r="D83" s="286" t="s">
        <v>2</v>
      </c>
      <c r="E83" s="276"/>
      <c r="G83" s="414">
        <v>-9342</v>
      </c>
      <c r="H83" s="414">
        <v>-4920</v>
      </c>
      <c r="I83" s="414">
        <v>-4406</v>
      </c>
      <c r="J83" s="414">
        <v>-6644</v>
      </c>
      <c r="K83" s="414">
        <v>-8845</v>
      </c>
      <c r="L83" s="414">
        <f>-L92</f>
        <v>-11073</v>
      </c>
      <c r="M83" s="414">
        <f>-M92</f>
        <v>-49926</v>
      </c>
      <c r="N83" s="414">
        <v>-57042</v>
      </c>
      <c r="O83" s="652">
        <f>-O92</f>
        <v>-25559</v>
      </c>
    </row>
    <row r="84" spans="4:16">
      <c r="D84" s="286" t="s">
        <v>353</v>
      </c>
      <c r="E84" s="276"/>
      <c r="G84" s="414">
        <v>-336263</v>
      </c>
      <c r="H84" s="414">
        <v>-143006</v>
      </c>
      <c r="I84" s="414">
        <v>-27771</v>
      </c>
      <c r="J84" s="414">
        <v>-3519</v>
      </c>
      <c r="K84" s="414">
        <v>-152949</v>
      </c>
      <c r="L84" s="414">
        <f>-L93</f>
        <v>-23916</v>
      </c>
      <c r="M84" s="414">
        <f>-M93</f>
        <v>-442910</v>
      </c>
      <c r="N84" s="414">
        <v>-58066</v>
      </c>
      <c r="O84" s="652">
        <f>-O93</f>
        <v>-192718</v>
      </c>
    </row>
    <row r="85" spans="4:16">
      <c r="D85" s="286" t="s">
        <v>354</v>
      </c>
      <c r="E85" s="276"/>
      <c r="G85" s="414">
        <v>0</v>
      </c>
      <c r="H85" s="414">
        <v>0</v>
      </c>
      <c r="I85" s="414">
        <v>-12650</v>
      </c>
      <c r="J85" s="414">
        <v>-9184</v>
      </c>
      <c r="K85" s="414">
        <v>-37304</v>
      </c>
      <c r="L85" s="414">
        <f>-L101</f>
        <v>-38303</v>
      </c>
      <c r="M85" s="414">
        <f>-M101</f>
        <v>-63372</v>
      </c>
      <c r="N85" s="414">
        <v>-76013</v>
      </c>
      <c r="O85" s="652">
        <f>-O101</f>
        <v>-75703</v>
      </c>
    </row>
    <row r="86" spans="4:16">
      <c r="D86" s="335" t="s">
        <v>352</v>
      </c>
      <c r="E86" s="476"/>
      <c r="G86" s="477">
        <v>529529</v>
      </c>
      <c r="H86" s="477">
        <v>678617</v>
      </c>
      <c r="I86" s="477">
        <v>847865</v>
      </c>
      <c r="J86" s="477">
        <v>1081553</v>
      </c>
      <c r="K86" s="477">
        <f t="shared" ref="K86" si="24">SUM(K82:K85)</f>
        <v>1070497</v>
      </c>
      <c r="L86" s="477">
        <v>1232230</v>
      </c>
      <c r="M86" s="477">
        <v>1253420</v>
      </c>
      <c r="N86" s="477">
        <v>1571477</v>
      </c>
      <c r="O86" s="477">
        <f>SUM(O82:O85)</f>
        <v>1611800</v>
      </c>
    </row>
    <row r="89" spans="4:16" ht="39.950000000000003" customHeight="1">
      <c r="D89" s="366" t="s">
        <v>1</v>
      </c>
      <c r="G89" s="479">
        <v>44196</v>
      </c>
      <c r="H89" s="479">
        <v>44561</v>
      </c>
      <c r="I89" s="479">
        <v>44926</v>
      </c>
      <c r="J89" s="479">
        <v>45291</v>
      </c>
      <c r="K89" s="479" t="str">
        <f>K$5</f>
        <v>31/12/2024 reapresentado</v>
      </c>
      <c r="L89" s="478">
        <v>45747</v>
      </c>
      <c r="M89" s="478">
        <v>45838</v>
      </c>
      <c r="N89" s="478">
        <v>45930</v>
      </c>
      <c r="O89" s="478">
        <f>O$5</f>
        <v>46022</v>
      </c>
    </row>
    <row r="90" spans="4:16">
      <c r="D90" s="480" t="s">
        <v>145</v>
      </c>
      <c r="G90" s="482">
        <v>1886593</v>
      </c>
      <c r="H90" s="482">
        <v>1837869</v>
      </c>
      <c r="I90" s="482">
        <v>1844621</v>
      </c>
      <c r="J90" s="482">
        <v>2115053</v>
      </c>
      <c r="K90" s="481">
        <f>SUM(K91,K100)</f>
        <v>2525576</v>
      </c>
      <c r="L90" s="481">
        <f t="shared" ref="L90:M90" si="25">SUM(L91,L100)</f>
        <v>2907200</v>
      </c>
      <c r="M90" s="481">
        <f t="shared" si="25"/>
        <v>3499515</v>
      </c>
      <c r="N90" s="481">
        <v>3283927</v>
      </c>
      <c r="O90" s="482">
        <f>SUM(O91,O100)</f>
        <v>3129121</v>
      </c>
      <c r="P90" s="409"/>
    </row>
    <row r="91" spans="4:16">
      <c r="D91" s="483" t="s">
        <v>146</v>
      </c>
      <c r="G91" s="485">
        <v>698943</v>
      </c>
      <c r="H91" s="485">
        <v>458224</v>
      </c>
      <c r="I91" s="485">
        <v>253934</v>
      </c>
      <c r="J91" s="485">
        <v>326277</v>
      </c>
      <c r="K91" s="484">
        <f>SUM(K92:K99)</f>
        <v>334324</v>
      </c>
      <c r="L91" s="484">
        <f t="shared" ref="L91:M91" si="26">SUM(L92:L99)</f>
        <v>357111</v>
      </c>
      <c r="M91" s="484">
        <f t="shared" si="26"/>
        <v>803343</v>
      </c>
      <c r="N91" s="484">
        <v>447680</v>
      </c>
      <c r="O91" s="484">
        <f>SUM(O92:O99)</f>
        <v>347641</v>
      </c>
    </row>
    <row r="92" spans="4:16">
      <c r="D92" s="486" t="s">
        <v>2</v>
      </c>
      <c r="G92" s="488">
        <v>9342</v>
      </c>
      <c r="H92" s="488">
        <v>4920</v>
      </c>
      <c r="I92" s="488">
        <v>4406</v>
      </c>
      <c r="J92" s="488">
        <v>6644</v>
      </c>
      <c r="K92" s="487">
        <v>8845</v>
      </c>
      <c r="L92" s="487">
        <v>11073</v>
      </c>
      <c r="M92" s="487">
        <v>49926</v>
      </c>
      <c r="N92" s="487">
        <v>57042</v>
      </c>
      <c r="O92" s="653">
        <v>25559</v>
      </c>
    </row>
    <row r="93" spans="4:16">
      <c r="D93" s="486" t="s">
        <v>4</v>
      </c>
      <c r="G93" s="488">
        <v>336263</v>
      </c>
      <c r="H93" s="488">
        <v>143006</v>
      </c>
      <c r="I93" s="488">
        <v>27771</v>
      </c>
      <c r="J93" s="488">
        <v>3519</v>
      </c>
      <c r="K93" s="487">
        <v>152949</v>
      </c>
      <c r="L93" s="487">
        <v>23916</v>
      </c>
      <c r="M93" s="487">
        <v>442910</v>
      </c>
      <c r="N93" s="487">
        <v>58066</v>
      </c>
      <c r="O93" s="653">
        <v>192718</v>
      </c>
    </row>
    <row r="94" spans="4:16">
      <c r="D94" s="486" t="s">
        <v>147</v>
      </c>
      <c r="G94" s="488">
        <v>281117</v>
      </c>
      <c r="H94" s="488">
        <v>196291</v>
      </c>
      <c r="I94" s="488">
        <v>153708</v>
      </c>
      <c r="J94" s="488">
        <v>206505</v>
      </c>
      <c r="K94" s="487">
        <v>52153</v>
      </c>
      <c r="L94" s="487">
        <v>213508</v>
      </c>
      <c r="M94" s="487">
        <v>239279</v>
      </c>
      <c r="N94" s="487">
        <v>260449</v>
      </c>
      <c r="O94" s="653">
        <v>68660</v>
      </c>
    </row>
    <row r="95" spans="4:16">
      <c r="D95" s="486" t="s">
        <v>8</v>
      </c>
      <c r="G95" s="488">
        <v>7684</v>
      </c>
      <c r="H95" s="488">
        <v>11478</v>
      </c>
      <c r="I95" s="488">
        <v>15829</v>
      </c>
      <c r="J95" s="488">
        <v>15548</v>
      </c>
      <c r="K95" s="487">
        <v>15494</v>
      </c>
      <c r="L95" s="487">
        <v>15426</v>
      </c>
      <c r="M95" s="487">
        <v>14805</v>
      </c>
      <c r="N95" s="487">
        <v>16080</v>
      </c>
      <c r="O95" s="653">
        <v>14820</v>
      </c>
    </row>
    <row r="96" spans="4:16">
      <c r="D96" s="486" t="s">
        <v>493</v>
      </c>
      <c r="G96" s="488">
        <v>18611</v>
      </c>
      <c r="H96" s="488">
        <v>58830</v>
      </c>
      <c r="I96" s="488">
        <v>8140</v>
      </c>
      <c r="J96" s="488">
        <v>47159</v>
      </c>
      <c r="K96" s="487">
        <v>63206</v>
      </c>
      <c r="L96" s="487">
        <v>40107</v>
      </c>
      <c r="M96" s="487">
        <v>7361</v>
      </c>
      <c r="N96" s="487">
        <v>8354</v>
      </c>
      <c r="O96" s="653">
        <v>11879</v>
      </c>
    </row>
    <row r="97" spans="4:15">
      <c r="D97" s="486" t="s">
        <v>11</v>
      </c>
      <c r="G97" s="488">
        <v>0</v>
      </c>
      <c r="H97" s="488">
        <v>0</v>
      </c>
      <c r="I97" s="488">
        <v>0</v>
      </c>
      <c r="J97" s="488">
        <v>0</v>
      </c>
      <c r="K97" s="487"/>
      <c r="L97" s="487"/>
      <c r="M97" s="487"/>
      <c r="N97" s="487"/>
      <c r="O97" s="653"/>
    </row>
    <row r="98" spans="4:15">
      <c r="D98" s="489" t="s">
        <v>318</v>
      </c>
      <c r="G98" s="488">
        <v>0</v>
      </c>
      <c r="H98" s="488">
        <v>0</v>
      </c>
      <c r="I98" s="488">
        <v>0</v>
      </c>
      <c r="J98" s="488">
        <v>0</v>
      </c>
      <c r="K98" s="490"/>
      <c r="L98" s="490"/>
      <c r="M98" s="490"/>
      <c r="N98" s="490"/>
      <c r="O98" s="655"/>
    </row>
    <row r="99" spans="4:15">
      <c r="D99" s="486" t="s">
        <v>149</v>
      </c>
      <c r="G99" s="488">
        <v>45926</v>
      </c>
      <c r="H99" s="488">
        <v>43699</v>
      </c>
      <c r="I99" s="488">
        <v>44080</v>
      </c>
      <c r="J99" s="488">
        <v>46902</v>
      </c>
      <c r="K99" s="487">
        <v>41677</v>
      </c>
      <c r="L99" s="487">
        <v>53081</v>
      </c>
      <c r="M99" s="487">
        <v>49062</v>
      </c>
      <c r="N99" s="487">
        <v>47689</v>
      </c>
      <c r="O99" s="653">
        <v>34005</v>
      </c>
    </row>
    <row r="100" spans="4:15">
      <c r="D100" s="491" t="s">
        <v>150</v>
      </c>
      <c r="G100" s="493">
        <v>1187650</v>
      </c>
      <c r="H100" s="493">
        <v>1379645</v>
      </c>
      <c r="I100" s="493">
        <v>1590687</v>
      </c>
      <c r="J100" s="493">
        <v>1788776</v>
      </c>
      <c r="K100" s="492">
        <f>SUM(K101:K109)</f>
        <v>2191252</v>
      </c>
      <c r="L100" s="492">
        <f t="shared" ref="L100:M100" si="27">SUM(L101:L109)</f>
        <v>2550089</v>
      </c>
      <c r="M100" s="492">
        <f t="shared" si="27"/>
        <v>2696172</v>
      </c>
      <c r="N100" s="492">
        <v>2836247</v>
      </c>
      <c r="O100" s="492">
        <f>SUM(O101:O109)</f>
        <v>2781480</v>
      </c>
    </row>
    <row r="101" spans="4:15">
      <c r="D101" s="486" t="s">
        <v>4</v>
      </c>
      <c r="G101" s="488">
        <v>0</v>
      </c>
      <c r="H101" s="488">
        <v>0</v>
      </c>
      <c r="I101" s="488">
        <v>12650</v>
      </c>
      <c r="J101" s="488">
        <v>9184</v>
      </c>
      <c r="K101" s="487">
        <v>37304</v>
      </c>
      <c r="L101" s="487">
        <v>38303</v>
      </c>
      <c r="M101" s="487">
        <v>63372</v>
      </c>
      <c r="N101" s="487">
        <v>76013</v>
      </c>
      <c r="O101" s="653">
        <v>75703</v>
      </c>
    </row>
    <row r="102" spans="4:15">
      <c r="D102" s="486" t="s">
        <v>6</v>
      </c>
      <c r="G102" s="488">
        <v>149103</v>
      </c>
      <c r="H102" s="488">
        <v>249245</v>
      </c>
      <c r="I102" s="488">
        <v>261024</v>
      </c>
      <c r="J102" s="488">
        <v>289123</v>
      </c>
      <c r="K102" s="487">
        <v>0</v>
      </c>
      <c r="L102" s="487">
        <v>311174</v>
      </c>
      <c r="M102" s="487">
        <v>310173</v>
      </c>
      <c r="N102" s="487">
        <v>317884</v>
      </c>
      <c r="O102" s="653">
        <v>0</v>
      </c>
    </row>
    <row r="103" spans="4:15">
      <c r="D103" s="486" t="s">
        <v>493</v>
      </c>
      <c r="G103" s="488">
        <v>120223</v>
      </c>
      <c r="H103" s="488">
        <v>65092</v>
      </c>
      <c r="I103" s="488">
        <v>91977</v>
      </c>
      <c r="J103" s="488">
        <v>32021</v>
      </c>
      <c r="K103" s="487">
        <v>12613</v>
      </c>
      <c r="L103" s="487">
        <v>12613</v>
      </c>
      <c r="M103" s="487">
        <v>12650</v>
      </c>
      <c r="N103" s="487">
        <v>12613</v>
      </c>
      <c r="O103" s="653">
        <v>12650</v>
      </c>
    </row>
    <row r="104" spans="4:15">
      <c r="D104" s="486" t="s">
        <v>20</v>
      </c>
      <c r="G104" s="488">
        <v>0</v>
      </c>
      <c r="H104" s="488">
        <v>8751</v>
      </c>
      <c r="I104" s="488">
        <v>11929</v>
      </c>
      <c r="J104" s="488">
        <v>8738</v>
      </c>
      <c r="K104" s="487">
        <v>93960</v>
      </c>
      <c r="L104" s="487">
        <v>22835</v>
      </c>
      <c r="M104" s="487">
        <v>14306</v>
      </c>
      <c r="N104" s="487">
        <v>5116</v>
      </c>
      <c r="O104" s="653">
        <v>88215</v>
      </c>
    </row>
    <row r="105" spans="4:15">
      <c r="D105" s="489" t="s">
        <v>318</v>
      </c>
      <c r="G105" s="488">
        <v>5646</v>
      </c>
      <c r="H105" s="488">
        <v>6014</v>
      </c>
      <c r="I105" s="488">
        <v>5837</v>
      </c>
      <c r="J105" s="488">
        <v>7678</v>
      </c>
      <c r="K105" s="487">
        <v>20038</v>
      </c>
      <c r="L105" s="487">
        <v>17779</v>
      </c>
      <c r="M105" s="487">
        <v>20580</v>
      </c>
      <c r="N105" s="487">
        <v>23161</v>
      </c>
      <c r="O105" s="653">
        <v>28439</v>
      </c>
    </row>
    <row r="106" spans="4:15">
      <c r="D106" s="486" t="s">
        <v>14</v>
      </c>
      <c r="G106" s="488">
        <v>43</v>
      </c>
      <c r="H106" s="488">
        <v>4853</v>
      </c>
      <c r="I106" s="488">
        <v>3432</v>
      </c>
      <c r="J106" s="488">
        <v>3868</v>
      </c>
      <c r="K106" s="487">
        <v>4321</v>
      </c>
      <c r="L106" s="487">
        <v>4445</v>
      </c>
      <c r="M106" s="487">
        <v>4595</v>
      </c>
      <c r="N106" s="487">
        <v>4939</v>
      </c>
      <c r="O106" s="653">
        <v>2734</v>
      </c>
    </row>
    <row r="107" spans="4:15">
      <c r="D107" s="486" t="s">
        <v>26</v>
      </c>
      <c r="G107" s="488">
        <v>14012</v>
      </c>
      <c r="H107" s="488">
        <v>16827</v>
      </c>
      <c r="I107" s="488">
        <v>17149</v>
      </c>
      <c r="J107" s="488">
        <v>27772</v>
      </c>
      <c r="K107" s="487">
        <v>225868</v>
      </c>
      <c r="L107" s="487">
        <v>228520</v>
      </c>
      <c r="M107" s="487">
        <v>223217</v>
      </c>
      <c r="N107" s="487">
        <v>225058</v>
      </c>
      <c r="O107" s="653">
        <v>251150</v>
      </c>
    </row>
    <row r="108" spans="4:15">
      <c r="D108" s="486" t="s">
        <v>511</v>
      </c>
      <c r="G108" s="488">
        <v>134266</v>
      </c>
      <c r="H108" s="488">
        <v>54165</v>
      </c>
      <c r="I108" s="488">
        <v>63563</v>
      </c>
      <c r="J108" s="488">
        <v>181921</v>
      </c>
      <c r="K108" s="487">
        <v>361267</v>
      </c>
      <c r="L108" s="487">
        <v>428070</v>
      </c>
      <c r="M108" s="487">
        <v>527853</v>
      </c>
      <c r="N108" s="487">
        <v>644417</v>
      </c>
      <c r="O108" s="653">
        <v>712593</v>
      </c>
    </row>
    <row r="109" spans="4:15">
      <c r="D109" s="486" t="s">
        <v>27</v>
      </c>
      <c r="G109" s="488">
        <v>764357</v>
      </c>
      <c r="H109" s="488">
        <v>974698</v>
      </c>
      <c r="I109" s="488">
        <v>1123126</v>
      </c>
      <c r="J109" s="488">
        <v>1228471</v>
      </c>
      <c r="K109" s="487">
        <v>1435881</v>
      </c>
      <c r="L109" s="487">
        <v>1486350</v>
      </c>
      <c r="M109" s="487">
        <v>1519426</v>
      </c>
      <c r="N109" s="487">
        <v>1527046</v>
      </c>
      <c r="O109" s="653">
        <v>1609996</v>
      </c>
    </row>
    <row r="110" spans="4:15">
      <c r="D110" s="494" t="s">
        <v>151</v>
      </c>
      <c r="G110" s="495">
        <v>1886593</v>
      </c>
      <c r="H110" s="495">
        <v>1837869</v>
      </c>
      <c r="I110" s="495">
        <v>1844621</v>
      </c>
      <c r="J110" s="495">
        <v>2115053</v>
      </c>
      <c r="K110" s="495">
        <f>SUM(K111,K120,K128)</f>
        <v>2525576</v>
      </c>
      <c r="L110" s="495">
        <f t="shared" ref="L110:M110" si="28">SUM(L111,L120,L128)</f>
        <v>2865612</v>
      </c>
      <c r="M110" s="495">
        <f t="shared" si="28"/>
        <v>3499515</v>
      </c>
      <c r="N110" s="495">
        <v>3283927</v>
      </c>
      <c r="O110" s="495">
        <f>SUM(O111,O120,O128)</f>
        <v>3129121</v>
      </c>
    </row>
    <row r="111" spans="4:15">
      <c r="D111" s="483" t="s">
        <v>152</v>
      </c>
      <c r="G111" s="485">
        <v>215881</v>
      </c>
      <c r="H111" s="485">
        <v>117288</v>
      </c>
      <c r="I111" s="485">
        <v>117104</v>
      </c>
      <c r="J111" s="485">
        <v>341065</v>
      </c>
      <c r="K111" s="484">
        <f>SUM(K112:K119)</f>
        <v>688632</v>
      </c>
      <c r="L111" s="484">
        <v>666908</v>
      </c>
      <c r="M111" s="484">
        <v>271391</v>
      </c>
      <c r="N111" s="484">
        <v>230651</v>
      </c>
      <c r="O111" s="484">
        <f>SUM(O112:O119)</f>
        <v>468124</v>
      </c>
    </row>
    <row r="112" spans="4:15">
      <c r="D112" s="489" t="s">
        <v>3</v>
      </c>
      <c r="G112" s="488">
        <v>58821</v>
      </c>
      <c r="H112" s="488">
        <v>47646</v>
      </c>
      <c r="I112" s="488">
        <v>37878</v>
      </c>
      <c r="J112" s="488">
        <v>63846</v>
      </c>
      <c r="K112" s="487">
        <v>154877</v>
      </c>
      <c r="L112" s="487">
        <v>92871</v>
      </c>
      <c r="M112" s="487">
        <v>160849</v>
      </c>
      <c r="N112" s="487">
        <v>98893</v>
      </c>
      <c r="O112" s="653">
        <v>159205</v>
      </c>
    </row>
    <row r="113" spans="4:17">
      <c r="D113" s="489" t="s">
        <v>1222</v>
      </c>
      <c r="G113" s="488">
        <v>141380</v>
      </c>
      <c r="H113" s="488">
        <v>42602</v>
      </c>
      <c r="I113" s="488">
        <v>44951</v>
      </c>
      <c r="J113" s="488">
        <v>248678</v>
      </c>
      <c r="K113" s="487">
        <v>447619</v>
      </c>
      <c r="L113" s="487">
        <v>489244</v>
      </c>
      <c r="M113" s="487">
        <v>45859</v>
      </c>
      <c r="N113" s="487">
        <v>74538</v>
      </c>
      <c r="O113" s="653">
        <v>204891</v>
      </c>
    </row>
    <row r="114" spans="4:17">
      <c r="D114" s="489" t="s">
        <v>5</v>
      </c>
      <c r="G114" s="488">
        <v>10677</v>
      </c>
      <c r="H114" s="488">
        <v>14217</v>
      </c>
      <c r="I114" s="488">
        <v>15984</v>
      </c>
      <c r="J114" s="488">
        <v>16543</v>
      </c>
      <c r="K114" s="487">
        <v>18595</v>
      </c>
      <c r="L114" s="487">
        <v>22078</v>
      </c>
      <c r="M114" s="487">
        <v>20039</v>
      </c>
      <c r="N114" s="487">
        <v>20978</v>
      </c>
      <c r="O114" s="653">
        <v>20188</v>
      </c>
      <c r="Q114" s="409"/>
    </row>
    <row r="115" spans="4:17">
      <c r="D115" s="489" t="s">
        <v>7</v>
      </c>
      <c r="G115" s="488">
        <v>1435</v>
      </c>
      <c r="H115" s="488">
        <v>3134</v>
      </c>
      <c r="I115" s="488">
        <v>1680</v>
      </c>
      <c r="J115" s="488">
        <v>2663</v>
      </c>
      <c r="K115" s="487">
        <v>7043</v>
      </c>
      <c r="L115" s="487">
        <v>5667</v>
      </c>
      <c r="M115" s="487">
        <v>5431</v>
      </c>
      <c r="N115" s="487">
        <v>4958</v>
      </c>
      <c r="O115" s="653">
        <v>6557</v>
      </c>
    </row>
    <row r="116" spans="4:17">
      <c r="D116" s="489" t="s">
        <v>1520</v>
      </c>
      <c r="G116" s="488">
        <v>1655</v>
      </c>
      <c r="H116" s="488">
        <v>1410</v>
      </c>
      <c r="I116" s="488">
        <v>1218</v>
      </c>
      <c r="J116" s="488">
        <v>1555</v>
      </c>
      <c r="K116" s="487">
        <v>37148</v>
      </c>
      <c r="L116" s="487">
        <v>20792</v>
      </c>
      <c r="M116" s="487">
        <v>39</v>
      </c>
      <c r="N116" s="487"/>
      <c r="O116" s="653">
        <v>21450</v>
      </c>
    </row>
    <row r="117" spans="4:17">
      <c r="D117" s="489" t="s">
        <v>154</v>
      </c>
      <c r="G117" s="488">
        <v>150</v>
      </c>
      <c r="H117" s="488">
        <v>155</v>
      </c>
      <c r="I117" s="488">
        <v>169</v>
      </c>
      <c r="J117" s="488">
        <v>0</v>
      </c>
      <c r="K117" s="487"/>
      <c r="L117" s="487"/>
      <c r="M117" s="487"/>
      <c r="N117" s="487"/>
      <c r="O117" s="653"/>
    </row>
    <row r="118" spans="4:17">
      <c r="D118" s="489" t="s">
        <v>49</v>
      </c>
      <c r="G118" s="488">
        <v>524</v>
      </c>
      <c r="H118" s="488">
        <v>524</v>
      </c>
      <c r="I118" s="488">
        <v>7277</v>
      </c>
      <c r="J118" s="488">
        <v>0</v>
      </c>
      <c r="K118" s="487"/>
      <c r="L118" s="487">
        <v>10468</v>
      </c>
      <c r="M118" s="487">
        <v>10468</v>
      </c>
      <c r="N118" s="487"/>
      <c r="O118" s="653"/>
    </row>
    <row r="119" spans="4:17">
      <c r="D119" s="489" t="s">
        <v>16</v>
      </c>
      <c r="G119" s="488">
        <v>1239</v>
      </c>
      <c r="H119" s="488">
        <v>7600</v>
      </c>
      <c r="I119" s="488">
        <v>7947</v>
      </c>
      <c r="J119" s="488">
        <v>7780</v>
      </c>
      <c r="K119" s="487">
        <v>23350</v>
      </c>
      <c r="L119" s="487">
        <v>25788</v>
      </c>
      <c r="M119" s="487">
        <v>28706</v>
      </c>
      <c r="N119" s="487">
        <v>31284</v>
      </c>
      <c r="O119" s="653">
        <v>55833</v>
      </c>
    </row>
    <row r="120" spans="4:17">
      <c r="D120" s="491" t="s">
        <v>156</v>
      </c>
      <c r="G120" s="493">
        <v>764909</v>
      </c>
      <c r="H120" s="493">
        <v>817396</v>
      </c>
      <c r="I120" s="493">
        <v>880570</v>
      </c>
      <c r="J120" s="493">
        <v>895769</v>
      </c>
      <c r="K120" s="492">
        <f>SUM(K121:K127)</f>
        <v>1050072</v>
      </c>
      <c r="L120" s="492">
        <v>1045265</v>
      </c>
      <c r="M120" s="492">
        <v>1984734</v>
      </c>
      <c r="N120" s="492">
        <v>1914639</v>
      </c>
      <c r="O120" s="492">
        <f>SUM(O121:O127)</f>
        <v>1930929</v>
      </c>
    </row>
    <row r="121" spans="4:17">
      <c r="D121" s="489" t="s">
        <v>3</v>
      </c>
      <c r="G121" s="488">
        <v>0</v>
      </c>
      <c r="H121" s="488">
        <v>3022</v>
      </c>
      <c r="I121" s="488">
        <v>10905</v>
      </c>
      <c r="J121" s="488">
        <v>12171</v>
      </c>
      <c r="K121" s="487">
        <v>9920</v>
      </c>
      <c r="L121" s="487">
        <v>11980</v>
      </c>
      <c r="M121" s="487">
        <v>10704</v>
      </c>
      <c r="N121" s="487">
        <v>11994</v>
      </c>
      <c r="O121" s="653">
        <v>13253</v>
      </c>
    </row>
    <row r="122" spans="4:17">
      <c r="D122" s="489" t="s">
        <v>1222</v>
      </c>
      <c r="G122" s="488">
        <v>733754</v>
      </c>
      <c r="H122" s="488">
        <v>783941</v>
      </c>
      <c r="I122" s="488">
        <v>847741</v>
      </c>
      <c r="J122" s="488">
        <v>852222</v>
      </c>
      <c r="K122" s="487">
        <v>821976</v>
      </c>
      <c r="L122" s="487">
        <v>816278</v>
      </c>
      <c r="M122" s="487">
        <v>1763769</v>
      </c>
      <c r="N122" s="487">
        <v>1688060</v>
      </c>
      <c r="O122" s="653">
        <v>1700889</v>
      </c>
    </row>
    <row r="123" spans="4:17">
      <c r="D123" s="489" t="s">
        <v>18</v>
      </c>
      <c r="G123" s="488">
        <v>0</v>
      </c>
      <c r="H123" s="488">
        <v>0</v>
      </c>
      <c r="I123" s="488">
        <v>0</v>
      </c>
      <c r="J123" s="488">
        <v>0</v>
      </c>
      <c r="K123" s="487"/>
      <c r="L123" s="487"/>
      <c r="M123" s="487"/>
      <c r="N123" s="487"/>
      <c r="O123" s="653"/>
    </row>
    <row r="124" spans="4:17">
      <c r="D124" s="489" t="s">
        <v>154</v>
      </c>
      <c r="G124" s="488">
        <v>1223</v>
      </c>
      <c r="H124" s="488">
        <v>1108</v>
      </c>
      <c r="I124" s="488">
        <v>1042</v>
      </c>
      <c r="J124" s="488">
        <v>0</v>
      </c>
      <c r="K124" s="487"/>
      <c r="L124" s="487"/>
      <c r="M124" s="487"/>
      <c r="N124" s="487"/>
      <c r="O124" s="653"/>
    </row>
    <row r="125" spans="4:17">
      <c r="D125" s="489" t="s">
        <v>22</v>
      </c>
      <c r="G125" s="488">
        <v>914</v>
      </c>
      <c r="H125" s="488">
        <v>0</v>
      </c>
      <c r="I125" s="488">
        <v>0</v>
      </c>
      <c r="J125" s="488">
        <v>0</v>
      </c>
      <c r="K125" s="487">
        <v>0</v>
      </c>
      <c r="L125" s="487"/>
      <c r="M125" s="487"/>
      <c r="N125" s="487"/>
      <c r="O125" s="653">
        <v>0</v>
      </c>
    </row>
    <row r="126" spans="4:17">
      <c r="D126" s="489" t="s">
        <v>1767</v>
      </c>
      <c r="G126" s="488">
        <v>23274</v>
      </c>
      <c r="H126" s="488">
        <v>22189</v>
      </c>
      <c r="I126" s="488">
        <v>13184</v>
      </c>
      <c r="J126" s="488">
        <v>13509</v>
      </c>
      <c r="K126" s="487">
        <v>16713</v>
      </c>
      <c r="L126" s="487">
        <v>13931</v>
      </c>
      <c r="M126" s="487">
        <v>12026</v>
      </c>
      <c r="N126" s="487">
        <v>13264</v>
      </c>
      <c r="O126" s="653">
        <v>16193</v>
      </c>
    </row>
    <row r="127" spans="4:17">
      <c r="D127" s="489" t="s">
        <v>16</v>
      </c>
      <c r="G127" s="488">
        <v>5744</v>
      </c>
      <c r="H127" s="488">
        <v>7136</v>
      </c>
      <c r="I127" s="488">
        <v>7698</v>
      </c>
      <c r="J127" s="488">
        <v>17867</v>
      </c>
      <c r="K127" s="487">
        <v>201463</v>
      </c>
      <c r="L127" s="487">
        <v>203076</v>
      </c>
      <c r="M127" s="487">
        <v>198235</v>
      </c>
      <c r="N127" s="487">
        <v>201321</v>
      </c>
      <c r="O127" s="653">
        <v>200594</v>
      </c>
    </row>
    <row r="128" spans="4:17">
      <c r="D128" s="491" t="s">
        <v>157</v>
      </c>
      <c r="G128" s="493">
        <v>905803</v>
      </c>
      <c r="H128" s="493">
        <v>903185</v>
      </c>
      <c r="I128" s="493">
        <v>846947</v>
      </c>
      <c r="J128" s="493">
        <v>878219</v>
      </c>
      <c r="K128" s="492">
        <f>SUM(K129:K133)</f>
        <v>786872</v>
      </c>
      <c r="L128" s="492">
        <f>SUM(L129:L132)</f>
        <v>1153439</v>
      </c>
      <c r="M128" s="492">
        <f>SUM(M129:M132)</f>
        <v>1243390</v>
      </c>
      <c r="N128" s="492">
        <v>1138637</v>
      </c>
      <c r="O128" s="492">
        <f>SUM(O129:O133)</f>
        <v>730068</v>
      </c>
    </row>
    <row r="129" spans="4:15">
      <c r="D129" s="489" t="s">
        <v>158</v>
      </c>
      <c r="G129" s="488">
        <v>612044</v>
      </c>
      <c r="H129" s="488">
        <v>612044</v>
      </c>
      <c r="I129" s="488">
        <v>612044</v>
      </c>
      <c r="J129" s="488">
        <v>612044</v>
      </c>
      <c r="K129" s="487">
        <v>841045</v>
      </c>
      <c r="L129" s="487">
        <v>841045</v>
      </c>
      <c r="M129" s="487">
        <v>841045</v>
      </c>
      <c r="N129" s="487">
        <v>841045</v>
      </c>
      <c r="O129" s="653">
        <v>841045</v>
      </c>
    </row>
    <row r="130" spans="4:15">
      <c r="D130" s="489" t="s">
        <v>554</v>
      </c>
      <c r="G130" s="488">
        <v>148186</v>
      </c>
      <c r="H130" s="488">
        <v>164729</v>
      </c>
      <c r="I130" s="488">
        <v>172212</v>
      </c>
      <c r="J130" s="488">
        <v>191782</v>
      </c>
      <c r="K130" s="487">
        <v>203763</v>
      </c>
      <c r="L130" s="487">
        <v>203763</v>
      </c>
      <c r="M130" s="487">
        <v>214492</v>
      </c>
      <c r="N130" s="487">
        <v>214492</v>
      </c>
      <c r="O130" s="653">
        <v>214492</v>
      </c>
    </row>
    <row r="131" spans="4:15">
      <c r="D131" s="489" t="s">
        <v>545</v>
      </c>
      <c r="G131" s="488">
        <v>145573</v>
      </c>
      <c r="H131" s="488">
        <v>126412</v>
      </c>
      <c r="I131" s="488">
        <v>62691</v>
      </c>
      <c r="J131" s="488">
        <v>74393</v>
      </c>
      <c r="K131" s="487">
        <v>0</v>
      </c>
      <c r="L131" s="487">
        <v>108631</v>
      </c>
      <c r="M131" s="487">
        <v>108631</v>
      </c>
      <c r="N131" s="487">
        <v>37990</v>
      </c>
      <c r="O131" s="653">
        <v>0</v>
      </c>
    </row>
    <row r="132" spans="4:15">
      <c r="D132" s="489" t="s">
        <v>32</v>
      </c>
      <c r="G132" s="497">
        <v>0</v>
      </c>
      <c r="H132" s="497" t="s">
        <v>355</v>
      </c>
      <c r="I132" s="497">
        <v>0</v>
      </c>
      <c r="J132" s="497">
        <v>0</v>
      </c>
      <c r="K132" s="487">
        <v>0</v>
      </c>
      <c r="L132" s="487"/>
      <c r="M132" s="487">
        <v>79222</v>
      </c>
      <c r="N132" s="487">
        <v>45110</v>
      </c>
      <c r="O132" s="653">
        <v>0</v>
      </c>
    </row>
    <row r="133" spans="4:15">
      <c r="D133" s="657" t="s">
        <v>1824</v>
      </c>
      <c r="G133" s="497"/>
      <c r="H133" s="497"/>
      <c r="I133" s="497"/>
      <c r="J133" s="497"/>
      <c r="K133" s="487">
        <v>-257936</v>
      </c>
      <c r="L133" s="487"/>
      <c r="M133" s="487"/>
      <c r="N133" s="487"/>
      <c r="O133" s="653">
        <v>-325469</v>
      </c>
    </row>
    <row r="136" spans="4:15" ht="39.950000000000003" customHeight="1">
      <c r="D136" s="366" t="s">
        <v>542</v>
      </c>
      <c r="G136" s="365">
        <v>44196</v>
      </c>
      <c r="H136" s="365">
        <v>44561</v>
      </c>
      <c r="I136" s="365">
        <v>44926</v>
      </c>
      <c r="J136" s="365">
        <v>45291</v>
      </c>
      <c r="K136" s="365" t="str">
        <f>K$5</f>
        <v>31/12/2024 reapresentado</v>
      </c>
      <c r="L136" s="364">
        <v>45747</v>
      </c>
      <c r="M136" s="364">
        <v>45838</v>
      </c>
      <c r="N136" s="364">
        <v>45930</v>
      </c>
      <c r="O136" s="364">
        <f>O$5</f>
        <v>46022</v>
      </c>
    </row>
    <row r="137" spans="4:15">
      <c r="D137" s="502" t="s">
        <v>36</v>
      </c>
      <c r="G137" s="276"/>
      <c r="H137" s="276"/>
      <c r="I137" s="276"/>
      <c r="J137" s="276"/>
      <c r="K137" s="276"/>
      <c r="L137" s="276"/>
      <c r="M137" s="276"/>
      <c r="N137" s="276"/>
      <c r="O137" s="648"/>
    </row>
    <row r="138" spans="4:15">
      <c r="D138" s="289" t="s">
        <v>1201</v>
      </c>
      <c r="G138" s="503">
        <v>306928</v>
      </c>
      <c r="H138" s="503">
        <v>66437</v>
      </c>
      <c r="I138" s="503">
        <v>53892</v>
      </c>
      <c r="J138" s="503">
        <v>131836</v>
      </c>
      <c r="K138" s="503">
        <v>59294</v>
      </c>
      <c r="L138" s="503">
        <v>57225</v>
      </c>
      <c r="M138" s="503">
        <v>114170</v>
      </c>
      <c r="N138" s="503">
        <v>173121</v>
      </c>
      <c r="O138" s="503">
        <v>136230</v>
      </c>
    </row>
    <row r="139" spans="4:15" ht="3" customHeight="1">
      <c r="D139" s="289"/>
      <c r="G139" s="503"/>
      <c r="H139" s="503"/>
      <c r="I139" s="503"/>
      <c r="J139" s="503"/>
      <c r="K139" s="503"/>
      <c r="L139" s="503"/>
      <c r="M139" s="503"/>
      <c r="N139" s="503"/>
      <c r="O139" s="503"/>
    </row>
    <row r="140" spans="4:15">
      <c r="D140" s="289" t="s">
        <v>37</v>
      </c>
      <c r="G140" s="503"/>
      <c r="H140" s="503"/>
      <c r="I140" s="503"/>
      <c r="J140" s="503"/>
      <c r="K140" s="503"/>
      <c r="L140" s="503"/>
      <c r="M140" s="503"/>
      <c r="N140" s="503"/>
      <c r="O140" s="503"/>
    </row>
    <row r="141" spans="4:15">
      <c r="D141" s="289" t="s">
        <v>38</v>
      </c>
      <c r="G141" s="503">
        <v>46916</v>
      </c>
      <c r="H141" s="503">
        <v>60420</v>
      </c>
      <c r="I141" s="503">
        <v>70202</v>
      </c>
      <c r="J141" s="503">
        <v>79041</v>
      </c>
      <c r="K141" s="503">
        <v>95057</v>
      </c>
      <c r="L141" s="503">
        <v>27963</v>
      </c>
      <c r="M141" s="503">
        <v>56174</v>
      </c>
      <c r="N141" s="503">
        <v>85977</v>
      </c>
      <c r="O141" s="503">
        <v>119104</v>
      </c>
    </row>
    <row r="142" spans="4:15">
      <c r="D142" s="289" t="s">
        <v>556</v>
      </c>
      <c r="G142" s="503">
        <v>109</v>
      </c>
      <c r="H142" s="503">
        <v>8457</v>
      </c>
      <c r="I142" s="503">
        <v>674</v>
      </c>
      <c r="J142" s="503">
        <v>6</v>
      </c>
      <c r="K142" s="503"/>
      <c r="L142" s="503"/>
      <c r="M142" s="503"/>
      <c r="N142" s="503"/>
      <c r="O142" s="503"/>
    </row>
    <row r="143" spans="4:15">
      <c r="D143" s="289" t="s">
        <v>559</v>
      </c>
      <c r="G143" s="503">
        <v>-18</v>
      </c>
      <c r="H143" s="503">
        <v>0</v>
      </c>
      <c r="I143" s="503">
        <v>4</v>
      </c>
      <c r="J143" s="503">
        <v>0</v>
      </c>
      <c r="K143" s="503"/>
      <c r="L143" s="503"/>
      <c r="M143" s="503"/>
      <c r="N143" s="503"/>
      <c r="O143" s="503"/>
    </row>
    <row r="144" spans="4:15">
      <c r="D144" s="289" t="s">
        <v>1240</v>
      </c>
      <c r="G144" s="503">
        <v>0</v>
      </c>
      <c r="H144" s="503">
        <v>0</v>
      </c>
      <c r="I144" s="503">
        <v>0</v>
      </c>
      <c r="J144" s="503">
        <v>0</v>
      </c>
      <c r="K144" s="503">
        <v>-9493</v>
      </c>
      <c r="L144" s="503">
        <v>-2974</v>
      </c>
      <c r="M144" s="503">
        <v>-6043</v>
      </c>
      <c r="N144" s="503">
        <v>-9116</v>
      </c>
      <c r="O144" s="503">
        <v>-12582</v>
      </c>
    </row>
    <row r="145" spans="4:15">
      <c r="D145" s="289" t="s">
        <v>557</v>
      </c>
      <c r="G145" s="503">
        <v>35555</v>
      </c>
      <c r="H145" s="503">
        <v>79268</v>
      </c>
      <c r="I145" s="503">
        <v>94244</v>
      </c>
      <c r="J145" s="503">
        <v>109824</v>
      </c>
      <c r="K145" s="503">
        <v>113111</v>
      </c>
      <c r="L145" s="503">
        <v>33078</v>
      </c>
      <c r="M145" s="503">
        <v>64969</v>
      </c>
      <c r="N145" s="503">
        <v>108654</v>
      </c>
      <c r="O145" s="503">
        <v>145432</v>
      </c>
    </row>
    <row r="146" spans="4:15">
      <c r="D146" s="289" t="s">
        <v>498</v>
      </c>
      <c r="G146" s="503">
        <v>3819</v>
      </c>
      <c r="H146" s="503">
        <v>4044</v>
      </c>
      <c r="I146" s="503">
        <v>4067</v>
      </c>
      <c r="J146" s="503">
        <v>4309</v>
      </c>
      <c r="K146" s="503">
        <v>6612</v>
      </c>
      <c r="L146" s="503">
        <v>955</v>
      </c>
      <c r="M146" s="503">
        <v>1890</v>
      </c>
      <c r="N146" s="503">
        <v>2658</v>
      </c>
      <c r="O146" s="503">
        <v>3455</v>
      </c>
    </row>
    <row r="147" spans="4:15">
      <c r="D147" s="289" t="s">
        <v>558</v>
      </c>
      <c r="G147" s="503">
        <v>-8787</v>
      </c>
      <c r="H147" s="503">
        <v>-11654</v>
      </c>
      <c r="I147" s="503">
        <v>-11536</v>
      </c>
      <c r="J147" s="503">
        <v>-6280</v>
      </c>
      <c r="K147" s="503">
        <v>-6475</v>
      </c>
      <c r="L147" s="503">
        <v>-3489</v>
      </c>
      <c r="M147" s="503">
        <v>-7212</v>
      </c>
      <c r="N147" s="503">
        <v>-18554</v>
      </c>
      <c r="O147" s="503">
        <v>-23522</v>
      </c>
    </row>
    <row r="148" spans="4:15">
      <c r="D148" s="289" t="s">
        <v>43</v>
      </c>
      <c r="G148" s="503">
        <v>4511</v>
      </c>
      <c r="H148" s="503">
        <v>12492</v>
      </c>
      <c r="I148" s="503">
        <v>31858</v>
      </c>
      <c r="J148" s="503">
        <v>39258</v>
      </c>
      <c r="K148" s="503">
        <v>68579</v>
      </c>
      <c r="L148" s="503">
        <v>-2846</v>
      </c>
      <c r="M148" s="503">
        <v>-9226</v>
      </c>
      <c r="N148" s="503">
        <v>-12968</v>
      </c>
      <c r="O148" s="503">
        <v>-14339</v>
      </c>
    </row>
    <row r="149" spans="4:15">
      <c r="D149" s="199" t="s">
        <v>1770</v>
      </c>
      <c r="G149" s="503">
        <v>7076</v>
      </c>
      <c r="H149" s="503">
        <v>9313</v>
      </c>
      <c r="I149" s="503">
        <v>9194</v>
      </c>
      <c r="J149" s="503">
        <v>16318</v>
      </c>
      <c r="K149" s="503">
        <v>16400</v>
      </c>
      <c r="L149" s="503">
        <v>219</v>
      </c>
      <c r="M149" s="503">
        <v>3673</v>
      </c>
      <c r="N149" s="503">
        <v>10599</v>
      </c>
      <c r="O149" s="503">
        <v>18374</v>
      </c>
    </row>
    <row r="150" spans="4:15">
      <c r="D150" s="199" t="s">
        <v>546</v>
      </c>
      <c r="G150" s="503">
        <v>215</v>
      </c>
      <c r="H150" s="503">
        <v>387</v>
      </c>
      <c r="I150" s="503">
        <v>921</v>
      </c>
      <c r="J150" s="503">
        <v>0</v>
      </c>
      <c r="K150" s="503"/>
      <c r="L150" s="503"/>
      <c r="M150" s="503"/>
      <c r="N150" s="503"/>
      <c r="O150" s="503"/>
    </row>
    <row r="151" spans="4:15">
      <c r="D151" s="290" t="s">
        <v>547</v>
      </c>
      <c r="G151" s="503">
        <v>3808</v>
      </c>
      <c r="H151" s="503">
        <v>0</v>
      </c>
      <c r="I151" s="503">
        <v>0</v>
      </c>
      <c r="J151" s="503">
        <v>0</v>
      </c>
      <c r="K151" s="503"/>
      <c r="L151" s="503"/>
      <c r="M151" s="503"/>
      <c r="N151" s="503"/>
      <c r="O151" s="503"/>
    </row>
    <row r="152" spans="4:15">
      <c r="D152" s="290" t="s">
        <v>548</v>
      </c>
      <c r="G152" s="503">
        <v>-72211</v>
      </c>
      <c r="H152" s="503">
        <v>0</v>
      </c>
      <c r="I152" s="503">
        <v>0</v>
      </c>
      <c r="J152" s="503">
        <v>0</v>
      </c>
      <c r="K152" s="503"/>
      <c r="L152" s="503"/>
      <c r="M152" s="503"/>
      <c r="N152" s="503"/>
      <c r="O152" s="503"/>
    </row>
    <row r="153" spans="4:15">
      <c r="D153" s="290" t="s">
        <v>549</v>
      </c>
      <c r="G153" s="503">
        <v>-63734</v>
      </c>
      <c r="H153" s="503">
        <v>0</v>
      </c>
      <c r="I153" s="503">
        <v>0</v>
      </c>
      <c r="J153" s="503">
        <v>0</v>
      </c>
      <c r="K153" s="503"/>
      <c r="L153" s="503"/>
      <c r="M153" s="503"/>
      <c r="N153" s="503"/>
      <c r="O153" s="503"/>
    </row>
    <row r="154" spans="4:15">
      <c r="D154" s="290" t="s">
        <v>1800</v>
      </c>
      <c r="G154" s="503"/>
      <c r="H154" s="503"/>
      <c r="I154" s="503"/>
      <c r="J154" s="503"/>
      <c r="K154" s="503">
        <v>-1033</v>
      </c>
      <c r="L154" s="503"/>
      <c r="M154" s="503"/>
      <c r="N154" s="503"/>
      <c r="O154" s="503">
        <v>-145</v>
      </c>
    </row>
    <row r="155" spans="4:15">
      <c r="D155" s="289" t="s">
        <v>1527</v>
      </c>
      <c r="G155" s="503">
        <v>-1089</v>
      </c>
      <c r="H155" s="503">
        <v>-42</v>
      </c>
      <c r="I155" s="503">
        <v>-102</v>
      </c>
      <c r="J155" s="503">
        <v>-373</v>
      </c>
      <c r="K155" s="503">
        <v>81</v>
      </c>
      <c r="L155" s="503"/>
      <c r="M155" s="503">
        <v>-182</v>
      </c>
      <c r="N155" s="503">
        <v>-182</v>
      </c>
      <c r="O155" s="503">
        <v>-182</v>
      </c>
    </row>
    <row r="156" spans="4:15">
      <c r="D156" s="291" t="s">
        <v>1225</v>
      </c>
      <c r="G156" s="503">
        <v>0</v>
      </c>
      <c r="H156" s="503">
        <v>0</v>
      </c>
      <c r="I156" s="503">
        <v>0</v>
      </c>
      <c r="J156" s="503">
        <v>0</v>
      </c>
      <c r="K156" s="503">
        <v>12152</v>
      </c>
      <c r="L156" s="503">
        <v>5777</v>
      </c>
      <c r="M156" s="503">
        <v>11474</v>
      </c>
      <c r="N156" s="503">
        <v>17414</v>
      </c>
      <c r="O156" s="503">
        <v>17760</v>
      </c>
    </row>
    <row r="157" spans="4:15">
      <c r="D157" s="291" t="s">
        <v>1771</v>
      </c>
      <c r="G157" s="503">
        <v>100486</v>
      </c>
      <c r="H157" s="503">
        <v>109271</v>
      </c>
      <c r="I157" s="503">
        <v>-16135</v>
      </c>
      <c r="J157" s="503">
        <v>-123110</v>
      </c>
      <c r="K157" s="503">
        <v>66973</v>
      </c>
      <c r="L157" s="503">
        <v>-3060</v>
      </c>
      <c r="M157" s="503">
        <v>-2257</v>
      </c>
      <c r="N157" s="503">
        <v>-1880</v>
      </c>
      <c r="O157" s="503">
        <v>59844</v>
      </c>
    </row>
    <row r="158" spans="4:15">
      <c r="D158" s="291" t="s">
        <v>523</v>
      </c>
      <c r="G158" s="503">
        <v>-67631</v>
      </c>
      <c r="H158" s="503">
        <v>-27333</v>
      </c>
      <c r="I158" s="503">
        <v>87805</v>
      </c>
      <c r="J158" s="503">
        <v>132448</v>
      </c>
      <c r="K158" s="503">
        <v>-73775</v>
      </c>
      <c r="L158" s="503">
        <v>23729</v>
      </c>
      <c r="M158" s="503">
        <v>27510</v>
      </c>
      <c r="N158" s="503">
        <v>29218</v>
      </c>
      <c r="O158" s="503">
        <v>30355</v>
      </c>
    </row>
    <row r="159" spans="4:15">
      <c r="D159" s="291" t="s">
        <v>326</v>
      </c>
      <c r="G159" s="503">
        <v>0</v>
      </c>
      <c r="H159" s="503">
        <v>0</v>
      </c>
      <c r="I159" s="503">
        <v>4174</v>
      </c>
      <c r="J159" s="503">
        <v>0</v>
      </c>
      <c r="K159" s="503"/>
      <c r="L159" s="503"/>
      <c r="M159" s="503"/>
      <c r="N159" s="503"/>
      <c r="O159" s="503"/>
    </row>
    <row r="160" spans="4:15" ht="6.75" customHeight="1">
      <c r="D160" s="289"/>
      <c r="G160" s="505"/>
      <c r="H160" s="505"/>
      <c r="I160" s="505"/>
      <c r="J160" s="505"/>
      <c r="K160" s="505"/>
      <c r="L160" s="505"/>
      <c r="M160" s="505"/>
      <c r="N160" s="505"/>
      <c r="O160" s="505"/>
    </row>
    <row r="161" spans="4:18">
      <c r="D161" s="293"/>
      <c r="G161" s="509">
        <v>295953</v>
      </c>
      <c r="H161" s="509">
        <v>311060</v>
      </c>
      <c r="I161" s="509">
        <v>329262</v>
      </c>
      <c r="J161" s="509">
        <v>383277</v>
      </c>
      <c r="K161" s="509">
        <f>SUM(K138:K159)</f>
        <v>347483</v>
      </c>
      <c r="L161" s="509">
        <f>SUM(L138:L159)</f>
        <v>136577</v>
      </c>
      <c r="M161" s="509">
        <f>SUM(M138:M159)</f>
        <v>254940</v>
      </c>
      <c r="N161" s="509">
        <v>384941</v>
      </c>
      <c r="O161" s="509">
        <f>SUM(O138:O159)</f>
        <v>479784</v>
      </c>
      <c r="R161" s="409"/>
    </row>
    <row r="162" spans="4:18">
      <c r="D162" s="294" t="s">
        <v>45</v>
      </c>
      <c r="G162" s="511"/>
      <c r="H162" s="511"/>
      <c r="I162" s="511"/>
      <c r="J162" s="511"/>
      <c r="K162" s="511"/>
      <c r="L162" s="511"/>
      <c r="M162" s="511"/>
      <c r="N162" s="511"/>
      <c r="O162" s="511"/>
    </row>
    <row r="163" spans="4:18">
      <c r="D163" s="294" t="s">
        <v>46</v>
      </c>
      <c r="G163" s="511"/>
      <c r="H163" s="511"/>
      <c r="I163" s="511"/>
      <c r="J163" s="511"/>
      <c r="K163" s="511"/>
      <c r="L163" s="511"/>
      <c r="M163" s="511"/>
      <c r="N163" s="511"/>
      <c r="O163" s="511"/>
    </row>
    <row r="164" spans="4:18">
      <c r="D164" s="295" t="s">
        <v>6</v>
      </c>
      <c r="G164" s="503">
        <v>-125642</v>
      </c>
      <c r="H164" s="503">
        <v>-109746</v>
      </c>
      <c r="I164" s="503">
        <v>-72724</v>
      </c>
      <c r="J164" s="503">
        <v>-129492</v>
      </c>
      <c r="K164" s="503">
        <v>-36875</v>
      </c>
      <c r="L164" s="503">
        <v>-49951</v>
      </c>
      <c r="M164" s="503">
        <v>-72925</v>
      </c>
      <c r="N164" s="503">
        <v>-100149</v>
      </c>
      <c r="O164" s="503">
        <v>-92367</v>
      </c>
    </row>
    <row r="165" spans="4:18">
      <c r="D165" s="295" t="s">
        <v>8</v>
      </c>
      <c r="G165" s="503">
        <v>-1750</v>
      </c>
      <c r="H165" s="503">
        <v>-3794</v>
      </c>
      <c r="I165" s="503">
        <v>-4351</v>
      </c>
      <c r="J165" s="503">
        <v>281</v>
      </c>
      <c r="K165" s="503">
        <v>54</v>
      </c>
      <c r="L165" s="503">
        <v>68</v>
      </c>
      <c r="M165" s="503">
        <v>689</v>
      </c>
      <c r="N165" s="503">
        <v>-586</v>
      </c>
      <c r="O165" s="503">
        <v>674</v>
      </c>
    </row>
    <row r="166" spans="4:18">
      <c r="D166" s="295" t="s">
        <v>493</v>
      </c>
      <c r="G166" s="503">
        <v>2210</v>
      </c>
      <c r="H166" s="503">
        <v>2532</v>
      </c>
      <c r="I166" s="503">
        <v>-225</v>
      </c>
      <c r="J166" s="503">
        <v>5019</v>
      </c>
      <c r="K166" s="503">
        <v>5514</v>
      </c>
      <c r="L166" s="503">
        <v>14002</v>
      </c>
      <c r="M166" s="503">
        <v>27455</v>
      </c>
      <c r="N166" s="503">
        <v>36480</v>
      </c>
      <c r="O166" s="503">
        <v>36805</v>
      </c>
    </row>
    <row r="167" spans="4:18">
      <c r="D167" s="295" t="s">
        <v>47</v>
      </c>
      <c r="G167" s="503">
        <v>0</v>
      </c>
      <c r="H167" s="503">
        <v>0</v>
      </c>
      <c r="I167" s="503">
        <v>0</v>
      </c>
      <c r="J167" s="503">
        <v>0</v>
      </c>
      <c r="K167" s="503"/>
      <c r="L167" s="503"/>
      <c r="M167" s="503"/>
      <c r="N167" s="503"/>
      <c r="O167" s="503"/>
    </row>
    <row r="168" spans="4:18">
      <c r="D168" s="289" t="s">
        <v>318</v>
      </c>
      <c r="G168" s="503">
        <v>123519</v>
      </c>
      <c r="H168" s="503">
        <v>-326</v>
      </c>
      <c r="I168" s="503">
        <v>279</v>
      </c>
      <c r="J168" s="503">
        <v>-1841</v>
      </c>
      <c r="K168" s="503">
        <v>-8566</v>
      </c>
      <c r="L168" s="503">
        <v>-1535</v>
      </c>
      <c r="M168" s="503">
        <v>-4336</v>
      </c>
      <c r="N168" s="503">
        <v>-6917</v>
      </c>
      <c r="O168" s="503">
        <v>-8256</v>
      </c>
    </row>
    <row r="169" spans="4:18">
      <c r="D169" s="289" t="s">
        <v>14</v>
      </c>
      <c r="G169" s="503">
        <v>5600</v>
      </c>
      <c r="H169" s="503">
        <v>2080</v>
      </c>
      <c r="I169" s="503">
        <v>5083</v>
      </c>
      <c r="J169" s="503">
        <v>-1757</v>
      </c>
      <c r="K169" s="503">
        <v>4772</v>
      </c>
      <c r="L169" s="503">
        <v>-11528</v>
      </c>
      <c r="M169" s="503">
        <v>-7659</v>
      </c>
      <c r="N169" s="503">
        <v>-6630</v>
      </c>
      <c r="O169" s="503">
        <v>9259</v>
      </c>
    </row>
    <row r="170" spans="4:18" ht="8.25" customHeight="1">
      <c r="D170" s="296"/>
      <c r="G170" s="503"/>
      <c r="H170" s="503"/>
      <c r="I170" s="503"/>
      <c r="J170" s="503"/>
      <c r="K170" s="503"/>
      <c r="L170" s="503"/>
      <c r="M170" s="503"/>
      <c r="N170" s="503"/>
      <c r="O170" s="503"/>
    </row>
    <row r="171" spans="4:18">
      <c r="D171" s="294" t="s">
        <v>48</v>
      </c>
      <c r="G171" s="503"/>
      <c r="H171" s="503"/>
      <c r="I171" s="503"/>
      <c r="J171" s="503"/>
      <c r="K171" s="503"/>
      <c r="L171" s="503"/>
      <c r="M171" s="503"/>
      <c r="N171" s="503"/>
      <c r="O171" s="503"/>
    </row>
    <row r="172" spans="4:18">
      <c r="D172" s="289" t="s">
        <v>3</v>
      </c>
      <c r="G172" s="503">
        <v>-10903</v>
      </c>
      <c r="H172" s="503">
        <v>-8153</v>
      </c>
      <c r="I172" s="503">
        <v>-1885</v>
      </c>
      <c r="J172" s="503">
        <v>27234</v>
      </c>
      <c r="K172" s="503">
        <v>38342</v>
      </c>
      <c r="L172" s="503">
        <v>-59946</v>
      </c>
      <c r="M172" s="503">
        <v>6756</v>
      </c>
      <c r="N172" s="503">
        <v>-53910</v>
      </c>
      <c r="O172" s="503">
        <v>9082</v>
      </c>
    </row>
    <row r="173" spans="4:18">
      <c r="D173" s="289" t="s">
        <v>5</v>
      </c>
      <c r="G173" s="503">
        <v>2052</v>
      </c>
      <c r="H173" s="503">
        <v>3540</v>
      </c>
      <c r="I173" s="503">
        <v>1767</v>
      </c>
      <c r="J173" s="503">
        <v>559</v>
      </c>
      <c r="K173" s="503">
        <v>2052</v>
      </c>
      <c r="L173" s="503">
        <v>3483</v>
      </c>
      <c r="M173" s="503">
        <v>1444</v>
      </c>
      <c r="N173" s="503">
        <v>2383</v>
      </c>
      <c r="O173" s="503">
        <v>1593</v>
      </c>
    </row>
    <row r="174" spans="4:18">
      <c r="D174" s="289" t="s">
        <v>7</v>
      </c>
      <c r="G174" s="503">
        <v>-862</v>
      </c>
      <c r="H174" s="503">
        <v>1699</v>
      </c>
      <c r="I174" s="503">
        <v>-1454</v>
      </c>
      <c r="J174" s="503">
        <v>983</v>
      </c>
      <c r="K174" s="503">
        <v>4247</v>
      </c>
      <c r="L174" s="503">
        <v>-1202</v>
      </c>
      <c r="M174" s="503">
        <v>-1438</v>
      </c>
      <c r="N174" s="503">
        <v>-1911</v>
      </c>
      <c r="O174" s="503">
        <v>-487</v>
      </c>
    </row>
    <row r="175" spans="4:18">
      <c r="D175" s="295" t="s">
        <v>550</v>
      </c>
      <c r="G175" s="503">
        <v>-112</v>
      </c>
      <c r="H175" s="503">
        <v>-110</v>
      </c>
      <c r="I175" s="503">
        <v>-52</v>
      </c>
      <c r="J175" s="503">
        <v>0</v>
      </c>
      <c r="K175" s="503"/>
      <c r="L175" s="503"/>
      <c r="M175" s="503"/>
      <c r="N175" s="503"/>
      <c r="O175" s="503"/>
    </row>
    <row r="176" spans="4:18">
      <c r="D176" s="295" t="s">
        <v>1769</v>
      </c>
      <c r="G176" s="503">
        <v>-12367</v>
      </c>
      <c r="H176" s="503">
        <v>-15448</v>
      </c>
      <c r="I176" s="503">
        <v>-14605</v>
      </c>
      <c r="J176" s="503">
        <v>-17121</v>
      </c>
      <c r="K176" s="503">
        <v>-13277</v>
      </c>
      <c r="L176" s="503">
        <v>-3001</v>
      </c>
      <c r="M176" s="503">
        <v>-8178</v>
      </c>
      <c r="N176" s="503">
        <v>-13866</v>
      </c>
      <c r="O176" s="503">
        <v>-18712</v>
      </c>
    </row>
    <row r="177" spans="4:15">
      <c r="D177" s="295" t="s">
        <v>16</v>
      </c>
      <c r="G177" s="503">
        <v>-3088</v>
      </c>
      <c r="H177" s="503">
        <v>4186</v>
      </c>
      <c r="I177" s="503">
        <v>-5921</v>
      </c>
      <c r="J177" s="503">
        <v>-3300</v>
      </c>
      <c r="K177" s="503">
        <v>-3743</v>
      </c>
      <c r="L177" s="503">
        <v>21</v>
      </c>
      <c r="M177" s="503">
        <v>2064</v>
      </c>
      <c r="N177" s="503">
        <v>4006</v>
      </c>
      <c r="O177" s="503">
        <v>3959</v>
      </c>
    </row>
    <row r="178" spans="4:15" ht="3" customHeight="1">
      <c r="D178" s="296"/>
      <c r="G178" s="503"/>
      <c r="H178" s="503"/>
      <c r="I178" s="503"/>
      <c r="J178" s="503"/>
      <c r="K178" s="503"/>
      <c r="L178" s="503"/>
      <c r="M178" s="503"/>
      <c r="N178" s="503"/>
      <c r="O178" s="503"/>
    </row>
    <row r="179" spans="4:15" ht="14.25" customHeight="1">
      <c r="D179" s="296" t="s">
        <v>1794</v>
      </c>
      <c r="G179" s="503"/>
      <c r="H179" s="503"/>
      <c r="I179" s="503"/>
      <c r="J179" s="503"/>
      <c r="K179" s="503">
        <v>-12152</v>
      </c>
      <c r="L179" s="503"/>
      <c r="M179" s="503"/>
      <c r="N179" s="503"/>
      <c r="O179" s="503">
        <v>-17760</v>
      </c>
    </row>
    <row r="180" spans="4:15">
      <c r="D180" s="289" t="s">
        <v>1736</v>
      </c>
      <c r="G180" s="503">
        <v>-32470</v>
      </c>
      <c r="H180" s="503">
        <v>-32753</v>
      </c>
      <c r="I180" s="503">
        <v>-97880</v>
      </c>
      <c r="J180" s="503">
        <v>-88276</v>
      </c>
      <c r="K180" s="503">
        <v>-128989</v>
      </c>
      <c r="L180" s="503">
        <v>-2228</v>
      </c>
      <c r="M180" s="503">
        <v>-186575</v>
      </c>
      <c r="N180" s="503">
        <v>-188004</v>
      </c>
      <c r="O180" s="503">
        <v>-290660</v>
      </c>
    </row>
    <row r="181" spans="4:15">
      <c r="D181" s="289" t="s">
        <v>51</v>
      </c>
      <c r="G181" s="528">
        <v>-18963</v>
      </c>
      <c r="H181" s="528">
        <v>-1655</v>
      </c>
      <c r="I181" s="528">
        <v>-379</v>
      </c>
      <c r="J181" s="528">
        <v>0</v>
      </c>
      <c r="K181" s="507">
        <v>0</v>
      </c>
      <c r="L181" s="507"/>
      <c r="M181" s="507">
        <v>-434</v>
      </c>
      <c r="N181" s="507">
        <v>-434</v>
      </c>
      <c r="O181" s="528">
        <v>-434</v>
      </c>
    </row>
    <row r="182" spans="4:15" ht="7.5" customHeight="1">
      <c r="D182" s="296"/>
      <c r="G182" s="505"/>
      <c r="H182" s="505"/>
      <c r="I182" s="505"/>
      <c r="J182" s="505"/>
      <c r="K182" s="505"/>
      <c r="L182" s="505"/>
      <c r="M182" s="505"/>
      <c r="N182" s="505"/>
      <c r="O182" s="505"/>
    </row>
    <row r="183" spans="4:15">
      <c r="D183" s="297" t="s">
        <v>52</v>
      </c>
      <c r="G183" s="527">
        <v>223177</v>
      </c>
      <c r="H183" s="527">
        <v>153112</v>
      </c>
      <c r="I183" s="527">
        <v>136915</v>
      </c>
      <c r="J183" s="527">
        <v>175566</v>
      </c>
      <c r="K183" s="512">
        <f>SUM(K161:K181)</f>
        <v>198862</v>
      </c>
      <c r="L183" s="512">
        <f>SUM(L161:L181)</f>
        <v>24760</v>
      </c>
      <c r="M183" s="512">
        <f>SUM(M161:M181)</f>
        <v>11803</v>
      </c>
      <c r="N183" s="512">
        <v>55403</v>
      </c>
      <c r="O183" s="527">
        <f>SUM(O161:O181)</f>
        <v>112480</v>
      </c>
    </row>
    <row r="184" spans="4:15" ht="9" customHeight="1">
      <c r="D184" s="298"/>
      <c r="G184" s="514"/>
      <c r="H184" s="514"/>
      <c r="I184" s="514"/>
      <c r="J184" s="514"/>
      <c r="K184" s="514"/>
      <c r="L184" s="514"/>
      <c r="M184" s="514"/>
      <c r="N184" s="514"/>
      <c r="O184" s="514"/>
    </row>
    <row r="185" spans="4:15">
      <c r="D185" s="299" t="s">
        <v>53</v>
      </c>
      <c r="G185" s="503"/>
      <c r="H185" s="503"/>
      <c r="I185" s="503"/>
      <c r="J185" s="503"/>
      <c r="K185" s="503"/>
      <c r="L185" s="503"/>
      <c r="M185" s="503"/>
      <c r="N185" s="503"/>
      <c r="O185" s="503"/>
    </row>
    <row r="186" spans="4:15">
      <c r="D186" s="296" t="s">
        <v>564</v>
      </c>
      <c r="G186" s="503">
        <v>-156250</v>
      </c>
      <c r="H186" s="503">
        <v>194932</v>
      </c>
      <c r="I186" s="503">
        <v>99897</v>
      </c>
      <c r="J186" s="503">
        <v>27757</v>
      </c>
      <c r="K186" s="503">
        <v>-177290</v>
      </c>
      <c r="L186" s="503">
        <v>129212</v>
      </c>
      <c r="M186" s="503">
        <v>-316204</v>
      </c>
      <c r="N186" s="503">
        <v>58622</v>
      </c>
      <c r="O186" s="503">
        <v>-72672</v>
      </c>
    </row>
    <row r="187" spans="4:15">
      <c r="D187" s="296" t="s">
        <v>1752</v>
      </c>
      <c r="G187" s="503">
        <v>7471</v>
      </c>
      <c r="H187" s="503">
        <v>8049</v>
      </c>
      <c r="I187" s="503">
        <v>11328</v>
      </c>
      <c r="J187" s="503">
        <v>4924</v>
      </c>
      <c r="K187" s="503">
        <v>4868</v>
      </c>
      <c r="L187" s="503">
        <v>1791</v>
      </c>
      <c r="M187" s="503">
        <v>5787</v>
      </c>
      <c r="N187" s="503">
        <v>12544</v>
      </c>
      <c r="O187" s="503">
        <v>14033</v>
      </c>
    </row>
    <row r="188" spans="4:15">
      <c r="D188" s="296" t="s">
        <v>528</v>
      </c>
      <c r="G188" s="503">
        <v>-118627</v>
      </c>
      <c r="H188" s="503">
        <v>-190176</v>
      </c>
      <c r="I188" s="503">
        <v>-213475</v>
      </c>
      <c r="J188" s="503">
        <v>-287264</v>
      </c>
      <c r="K188" s="503">
        <v>-388627</v>
      </c>
      <c r="L188" s="503">
        <v>-133990</v>
      </c>
      <c r="M188" s="503">
        <v>-269906</v>
      </c>
      <c r="N188" s="503">
        <v>-404888</v>
      </c>
      <c r="O188" s="503">
        <v>-555760</v>
      </c>
    </row>
    <row r="189" spans="4:15">
      <c r="D189" s="296" t="s">
        <v>65</v>
      </c>
      <c r="G189" s="528">
        <v>0</v>
      </c>
      <c r="H189" s="528">
        <v>-1969</v>
      </c>
      <c r="I189" s="528">
        <v>-2304</v>
      </c>
      <c r="J189" s="528">
        <v>-2051</v>
      </c>
      <c r="K189" s="507">
        <v>-538</v>
      </c>
      <c r="L189" s="507">
        <v>-756</v>
      </c>
      <c r="M189" s="507">
        <v>-1489</v>
      </c>
      <c r="N189" s="507">
        <v>-1849</v>
      </c>
      <c r="O189" s="528">
        <v>-2377</v>
      </c>
    </row>
    <row r="190" spans="4:15" ht="10.5" customHeight="1">
      <c r="D190" s="299"/>
      <c r="G190" s="505"/>
      <c r="H190" s="505"/>
      <c r="I190" s="505"/>
      <c r="J190" s="505"/>
      <c r="K190" s="505"/>
      <c r="L190" s="505"/>
      <c r="M190" s="505"/>
      <c r="N190" s="505"/>
      <c r="O190" s="505"/>
    </row>
    <row r="191" spans="4:15">
      <c r="D191" s="300" t="s">
        <v>506</v>
      </c>
      <c r="G191" s="527">
        <v>-267406</v>
      </c>
      <c r="H191" s="527">
        <v>10836</v>
      </c>
      <c r="I191" s="527">
        <v>-104554</v>
      </c>
      <c r="J191" s="527">
        <v>-256634</v>
      </c>
      <c r="K191" s="517">
        <f>SUM(K186:K189)</f>
        <v>-561587</v>
      </c>
      <c r="L191" s="517">
        <f t="shared" ref="L191:M191" si="29">SUM(L186:L189)</f>
        <v>-3743</v>
      </c>
      <c r="M191" s="517">
        <f t="shared" si="29"/>
        <v>-581812</v>
      </c>
      <c r="N191" s="517">
        <v>-335571</v>
      </c>
      <c r="O191" s="527">
        <f>SUM(O186:O189)</f>
        <v>-616776</v>
      </c>
    </row>
    <row r="192" spans="4:15" ht="6.75" customHeight="1">
      <c r="D192" s="299"/>
      <c r="G192" s="503"/>
      <c r="H192" s="503"/>
      <c r="I192" s="503"/>
      <c r="J192" s="503"/>
      <c r="K192" s="503"/>
      <c r="L192" s="503"/>
      <c r="M192" s="503"/>
      <c r="N192" s="503"/>
      <c r="O192" s="503"/>
    </row>
    <row r="193" spans="4:15">
      <c r="D193" s="301" t="s">
        <v>70</v>
      </c>
      <c r="G193" s="503"/>
      <c r="H193" s="503"/>
      <c r="I193" s="503"/>
      <c r="J193" s="503"/>
      <c r="K193" s="503"/>
      <c r="L193" s="503"/>
      <c r="M193" s="503"/>
      <c r="N193" s="503"/>
      <c r="O193" s="503"/>
    </row>
    <row r="194" spans="4:15">
      <c r="D194" s="296" t="s">
        <v>71</v>
      </c>
      <c r="G194" s="503">
        <v>626925</v>
      </c>
      <c r="H194" s="503">
        <v>37487</v>
      </c>
      <c r="I194" s="503">
        <v>382065</v>
      </c>
      <c r="J194" s="503">
        <v>207038</v>
      </c>
      <c r="K194" s="503">
        <v>720000</v>
      </c>
      <c r="L194" s="503"/>
      <c r="M194" s="503">
        <v>982000</v>
      </c>
      <c r="N194" s="503">
        <v>982000</v>
      </c>
      <c r="O194" s="503">
        <v>1182000</v>
      </c>
    </row>
    <row r="195" spans="4:15">
      <c r="D195" s="296" t="s">
        <v>331</v>
      </c>
      <c r="G195" s="503">
        <v>-15553</v>
      </c>
      <c r="H195" s="503">
        <v>-876</v>
      </c>
      <c r="I195" s="503">
        <v>-3106</v>
      </c>
      <c r="J195" s="503">
        <v>-2818</v>
      </c>
      <c r="K195" s="503">
        <v>-20254</v>
      </c>
      <c r="L195" s="503">
        <v>-415</v>
      </c>
      <c r="M195" s="503">
        <v>-24574</v>
      </c>
      <c r="N195" s="503">
        <v>-25130</v>
      </c>
      <c r="O195" s="503">
        <v>-35792</v>
      </c>
    </row>
    <row r="196" spans="4:15">
      <c r="D196" s="296" t="s">
        <v>72</v>
      </c>
      <c r="G196" s="503">
        <v>-235713</v>
      </c>
      <c r="H196" s="503">
        <v>-141981</v>
      </c>
      <c r="I196" s="503">
        <v>-323834</v>
      </c>
      <c r="J196" s="503">
        <v>-33836</v>
      </c>
      <c r="K196" s="503">
        <v>-545417</v>
      </c>
      <c r="L196" s="503">
        <v>-6216</v>
      </c>
      <c r="M196" s="503">
        <v>-322491</v>
      </c>
      <c r="N196" s="503">
        <v>-427386</v>
      </c>
      <c r="O196" s="503">
        <v>-427386</v>
      </c>
    </row>
    <row r="197" spans="4:15">
      <c r="D197" s="296" t="s">
        <v>63</v>
      </c>
      <c r="G197" s="503">
        <v>-121176</v>
      </c>
      <c r="H197" s="503">
        <v>0</v>
      </c>
      <c r="I197" s="503">
        <v>0</v>
      </c>
      <c r="J197" s="503">
        <v>0</v>
      </c>
      <c r="K197" s="503"/>
      <c r="L197" s="503"/>
      <c r="M197" s="503"/>
      <c r="N197" s="503"/>
      <c r="O197" s="503"/>
    </row>
    <row r="198" spans="4:15">
      <c r="D198" s="296" t="s">
        <v>1202</v>
      </c>
      <c r="G198" s="503">
        <v>0</v>
      </c>
      <c r="H198" s="503">
        <v>0</v>
      </c>
      <c r="I198" s="503">
        <v>0</v>
      </c>
      <c r="J198" s="503">
        <v>0</v>
      </c>
      <c r="K198" s="503">
        <v>229001</v>
      </c>
      <c r="L198" s="503"/>
      <c r="M198" s="503"/>
      <c r="N198" s="503"/>
      <c r="O198" s="503"/>
    </row>
    <row r="199" spans="4:15">
      <c r="D199" s="296" t="s">
        <v>75</v>
      </c>
      <c r="G199" s="503">
        <v>-209264</v>
      </c>
      <c r="H199" s="503">
        <v>-63000</v>
      </c>
      <c r="I199" s="503">
        <v>-88000</v>
      </c>
      <c r="J199" s="503">
        <v>-87078</v>
      </c>
      <c r="K199" s="503">
        <v>0</v>
      </c>
      <c r="L199" s="503"/>
      <c r="M199" s="503"/>
      <c r="N199" s="503">
        <v>-164982</v>
      </c>
      <c r="O199" s="503">
        <v>-164985</v>
      </c>
    </row>
    <row r="200" spans="4:15">
      <c r="D200" s="296" t="s">
        <v>1185</v>
      </c>
      <c r="G200" s="503">
        <v>0</v>
      </c>
      <c r="H200" s="503">
        <v>0</v>
      </c>
      <c r="I200" s="503">
        <v>0</v>
      </c>
      <c r="J200" s="503">
        <v>0</v>
      </c>
      <c r="K200" s="503">
        <v>-18404</v>
      </c>
      <c r="L200" s="503">
        <v>-12158</v>
      </c>
      <c r="M200" s="503">
        <v>-23845</v>
      </c>
      <c r="N200" s="503">
        <v>-36137</v>
      </c>
      <c r="O200" s="503">
        <v>-32827</v>
      </c>
    </row>
    <row r="201" spans="4:15" ht="6.75" customHeight="1">
      <c r="D201" s="296"/>
      <c r="G201" s="503"/>
      <c r="H201" s="503"/>
      <c r="I201" s="503"/>
      <c r="J201" s="503"/>
      <c r="K201" s="503"/>
      <c r="L201" s="503"/>
      <c r="M201" s="503"/>
      <c r="N201" s="503"/>
      <c r="O201" s="503"/>
    </row>
    <row r="202" spans="4:15">
      <c r="D202" s="297" t="s">
        <v>79</v>
      </c>
      <c r="G202" s="527">
        <v>45219</v>
      </c>
      <c r="H202" s="527">
        <v>-168370</v>
      </c>
      <c r="I202" s="527">
        <v>-32875</v>
      </c>
      <c r="J202" s="527">
        <v>83306</v>
      </c>
      <c r="K202" s="517">
        <f>SUM(K194:K200)</f>
        <v>364926</v>
      </c>
      <c r="L202" s="517">
        <f t="shared" ref="L202:M202" si="30">SUM(L194:L200)</f>
        <v>-18789</v>
      </c>
      <c r="M202" s="517">
        <f t="shared" si="30"/>
        <v>611090</v>
      </c>
      <c r="N202" s="517">
        <v>328365</v>
      </c>
      <c r="O202" s="527">
        <f>SUM(O194:O200)</f>
        <v>521010</v>
      </c>
    </row>
    <row r="203" spans="4:15" ht="6.75" customHeight="1">
      <c r="D203" s="299"/>
      <c r="G203" s="505"/>
      <c r="H203" s="505"/>
      <c r="I203" s="505"/>
      <c r="J203" s="505"/>
      <c r="K203" s="505"/>
      <c r="L203" s="505"/>
      <c r="M203" s="505"/>
      <c r="N203" s="505"/>
      <c r="O203" s="505"/>
    </row>
    <row r="204" spans="4:15" ht="13.5" thickBot="1">
      <c r="D204" s="303" t="s">
        <v>80</v>
      </c>
      <c r="G204" s="519">
        <v>990</v>
      </c>
      <c r="H204" s="519">
        <v>-4422</v>
      </c>
      <c r="I204" s="519">
        <v>-514</v>
      </c>
      <c r="J204" s="519">
        <v>2238</v>
      </c>
      <c r="K204" s="519">
        <f>SUM(K202,K191,K183)</f>
        <v>2201</v>
      </c>
      <c r="L204" s="519">
        <f t="shared" ref="L204:M204" si="31">SUM(L202,L191,L183)</f>
        <v>2228</v>
      </c>
      <c r="M204" s="519">
        <f t="shared" si="31"/>
        <v>41081</v>
      </c>
      <c r="N204" s="519">
        <v>48197</v>
      </c>
      <c r="O204" s="519">
        <f>SUM(O202,O191,O183)</f>
        <v>16714</v>
      </c>
    </row>
    <row r="205" spans="4:15" ht="10.5" customHeight="1" thickTop="1">
      <c r="D205" s="299"/>
      <c r="G205" s="505"/>
      <c r="H205" s="505"/>
      <c r="I205" s="505"/>
      <c r="J205" s="505"/>
      <c r="K205" s="505"/>
      <c r="L205" s="505"/>
      <c r="M205" s="505"/>
      <c r="N205" s="505"/>
      <c r="O205" s="505"/>
    </row>
    <row r="206" spans="4:15">
      <c r="D206" s="199" t="s">
        <v>81</v>
      </c>
      <c r="G206" s="503">
        <v>8352</v>
      </c>
      <c r="H206" s="503">
        <v>9342</v>
      </c>
      <c r="I206" s="503">
        <v>4920</v>
      </c>
      <c r="J206" s="503">
        <v>4406</v>
      </c>
      <c r="K206" s="503">
        <v>6644</v>
      </c>
      <c r="L206" s="503">
        <v>8845</v>
      </c>
      <c r="M206" s="503">
        <v>8845</v>
      </c>
      <c r="N206" s="503">
        <v>8845</v>
      </c>
      <c r="O206" s="503">
        <v>8845</v>
      </c>
    </row>
    <row r="207" spans="4:15">
      <c r="D207" s="199" t="s">
        <v>175</v>
      </c>
      <c r="G207" s="529">
        <v>9342</v>
      </c>
      <c r="H207" s="529">
        <v>4920</v>
      </c>
      <c r="I207" s="529">
        <v>4406</v>
      </c>
      <c r="J207" s="529">
        <v>6644</v>
      </c>
      <c r="K207" s="521">
        <v>8845</v>
      </c>
      <c r="L207" s="521">
        <v>11073</v>
      </c>
      <c r="M207" s="521">
        <v>49926</v>
      </c>
      <c r="N207" s="521">
        <v>57042</v>
      </c>
      <c r="O207" s="654">
        <v>25559</v>
      </c>
    </row>
    <row r="208" spans="4:15" ht="6" customHeight="1">
      <c r="G208" s="276"/>
      <c r="H208" s="276"/>
      <c r="I208" s="276"/>
      <c r="J208" s="276"/>
      <c r="K208" s="276"/>
      <c r="L208" s="276"/>
      <c r="M208" s="276"/>
      <c r="N208" s="276"/>
      <c r="O208" s="648"/>
    </row>
    <row r="209" spans="4:15" ht="13.5" thickBot="1">
      <c r="D209" s="304" t="s">
        <v>80</v>
      </c>
      <c r="G209" s="519">
        <v>990</v>
      </c>
      <c r="H209" s="519">
        <v>-4422</v>
      </c>
      <c r="I209" s="519">
        <v>-514</v>
      </c>
      <c r="J209" s="519">
        <v>2238</v>
      </c>
      <c r="K209" s="519">
        <f>K207-K206</f>
        <v>2201</v>
      </c>
      <c r="L209" s="519">
        <f t="shared" ref="L209:M209" si="32">L207-L206</f>
        <v>2228</v>
      </c>
      <c r="M209" s="519">
        <f t="shared" si="32"/>
        <v>41081</v>
      </c>
      <c r="N209" s="519">
        <v>48197</v>
      </c>
      <c r="O209" s="519">
        <f>O207-O206</f>
        <v>16714</v>
      </c>
    </row>
    <row r="210" spans="4:15" ht="13.5" thickTop="1"/>
  </sheetData>
  <conditionalFormatting sqref="G6:O7">
    <cfRule type="expression" dxfId="3" priority="1">
      <formula>#REF!="*"</formula>
    </cfRule>
  </conditionalFormatting>
  <conditionalFormatting sqref="G12:O12 K34:O34 K52:O52 K72:O72 K79:O79">
    <cfRule type="expression" dxfId="2" priority="4">
      <formula>#REF!="*"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17"/>
  <dimension ref="A1:CF142"/>
  <sheetViews>
    <sheetView showGridLines="0" zoomScaleNormal="100" workbookViewId="0">
      <pane xSplit="5" ySplit="5" topLeftCell="CF135" activePane="bottomRight" state="frozen"/>
      <selection activeCell="BD5" sqref="BD5:CF74"/>
      <selection pane="topRight" activeCell="BD5" sqref="BD5:CF74"/>
      <selection pane="bottomLeft" activeCell="BD5" sqref="BD5:CF74"/>
      <selection pane="bottomRight" activeCell="BD5" sqref="BD5:CF74"/>
    </sheetView>
  </sheetViews>
  <sheetFormatPr defaultRowHeight="15"/>
  <cols>
    <col min="1" max="1" width="2.28515625" style="192" customWidth="1"/>
    <col min="2" max="2" width="64" style="31" hidden="1" customWidth="1"/>
    <col min="3" max="3" width="2.7109375" hidden="1" customWidth="1"/>
    <col min="4" max="4" width="71.85546875" style="2" customWidth="1"/>
    <col min="5" max="5" width="0.85546875" customWidth="1"/>
    <col min="6" max="6" width="12.85546875" customWidth="1"/>
    <col min="7" max="7" width="0.85546875" customWidth="1"/>
    <col min="8" max="8" width="12.85546875" customWidth="1"/>
    <col min="9" max="9" width="0.85546875" customWidth="1"/>
    <col min="10" max="10" width="12.85546875" customWidth="1"/>
    <col min="11" max="11" width="0.85546875" customWidth="1"/>
    <col min="12" max="12" width="12.85546875" customWidth="1"/>
    <col min="13" max="13" width="0.85546875" customWidth="1"/>
    <col min="14" max="14" width="12.85546875" customWidth="1"/>
    <col min="15" max="15" width="0.85546875" customWidth="1"/>
    <col min="16" max="16" width="12.85546875" customWidth="1"/>
    <col min="17" max="17" width="0.85546875" customWidth="1"/>
    <col min="18" max="18" width="12.85546875" customWidth="1"/>
    <col min="19" max="19" width="0.85546875" customWidth="1"/>
    <col min="20" max="20" width="12.85546875" customWidth="1"/>
    <col min="21" max="21" width="0.85546875" customWidth="1"/>
    <col min="22" max="22" width="12.85546875" customWidth="1"/>
    <col min="23" max="23" width="0.85546875" customWidth="1"/>
    <col min="24" max="24" width="12.85546875" customWidth="1"/>
    <col min="25" max="25" width="0.85546875" customWidth="1"/>
    <col min="26" max="26" width="12.85546875" customWidth="1"/>
    <col min="27" max="27" width="0.85546875" customWidth="1"/>
    <col min="28" max="28" width="12.85546875" customWidth="1"/>
    <col min="29" max="29" width="0.85546875" customWidth="1"/>
    <col min="30" max="30" width="12.85546875" customWidth="1"/>
    <col min="31" max="31" width="0.85546875" customWidth="1"/>
    <col min="32" max="32" width="12.85546875" customWidth="1"/>
    <col min="33" max="33" width="0.85546875" customWidth="1"/>
    <col min="34" max="34" width="12.85546875" customWidth="1"/>
    <col min="35" max="35" width="0.85546875" customWidth="1"/>
    <col min="36" max="36" width="12.85546875" customWidth="1"/>
    <col min="37" max="37" width="0.85546875" customWidth="1"/>
    <col min="38" max="38" width="12.85546875" customWidth="1"/>
    <col min="39" max="39" width="0.85546875" customWidth="1"/>
    <col min="40" max="40" width="12.85546875" customWidth="1"/>
    <col min="41" max="41" width="0.85546875" customWidth="1"/>
    <col min="42" max="42" width="12.85546875" customWidth="1"/>
    <col min="43" max="43" width="0.85546875" customWidth="1"/>
    <col min="44" max="44" width="12.85546875" customWidth="1"/>
    <col min="45" max="45" width="0.85546875" customWidth="1"/>
    <col min="46" max="46" width="12.85546875" customWidth="1"/>
    <col min="47" max="47" width="0.85546875" customWidth="1"/>
    <col min="48" max="48" width="12.85546875" customWidth="1"/>
    <col min="49" max="49" width="0.85546875" customWidth="1"/>
    <col min="50" max="50" width="12.85546875" customWidth="1"/>
    <col min="51" max="51" width="0.85546875" customWidth="1"/>
    <col min="52" max="52" width="12.85546875" customWidth="1"/>
    <col min="53" max="53" width="0.85546875" customWidth="1"/>
    <col min="54" max="54" width="12.85546875" customWidth="1"/>
    <col min="55" max="55" width="0.85546875" customWidth="1"/>
    <col min="56" max="56" width="12.85546875" customWidth="1"/>
    <col min="57" max="57" width="0.85546875" customWidth="1"/>
    <col min="58" max="58" width="12.85546875" customWidth="1"/>
    <col min="59" max="59" width="0.85546875" customWidth="1"/>
    <col min="60" max="60" width="12.85546875" customWidth="1"/>
    <col min="61" max="61" width="0.85546875" customWidth="1"/>
    <col min="62" max="62" width="12.85546875" customWidth="1"/>
    <col min="63" max="63" width="0.85546875" customWidth="1"/>
    <col min="64" max="64" width="12.85546875" customWidth="1"/>
    <col min="65" max="65" width="0.85546875" customWidth="1"/>
    <col min="66" max="66" width="12.85546875" customWidth="1"/>
    <col min="67" max="67" width="0.85546875" customWidth="1"/>
    <col min="68" max="68" width="12.85546875" customWidth="1"/>
    <col min="69" max="69" width="0.85546875" customWidth="1"/>
    <col min="70" max="70" width="12.85546875" customWidth="1"/>
    <col min="71" max="71" width="0.85546875" customWidth="1"/>
    <col min="72" max="72" width="12.85546875" customWidth="1"/>
    <col min="73" max="73" width="0.85546875" customWidth="1"/>
    <col min="74" max="74" width="12.85546875" customWidth="1"/>
    <col min="75" max="75" width="0.85546875" customWidth="1"/>
    <col min="76" max="76" width="12.85546875" customWidth="1"/>
    <col min="77" max="77" width="0.85546875" customWidth="1"/>
    <col min="78" max="78" width="12.85546875" customWidth="1"/>
    <col min="79" max="79" width="0.85546875" customWidth="1"/>
    <col min="80" max="80" width="12.85546875" customWidth="1"/>
    <col min="81" max="81" width="0.85546875" customWidth="1"/>
    <col min="82" max="82" width="12.85546875" customWidth="1"/>
    <col min="83" max="83" width="0.85546875" customWidth="1"/>
    <col min="84" max="84" width="12.85546875" customWidth="1"/>
  </cols>
  <sheetData>
    <row r="1" spans="1:55" ht="9.75" customHeight="1"/>
    <row r="2" spans="1:55" ht="18.75">
      <c r="F2" s="54" t="s">
        <v>302</v>
      </c>
    </row>
    <row r="3" spans="1:55" ht="18.75" hidden="1">
      <c r="F3" s="54" t="s">
        <v>362</v>
      </c>
      <c r="L3" s="34"/>
    </row>
    <row r="4" spans="1:55" ht="20.25" customHeight="1"/>
    <row r="5" spans="1:55" ht="15" customHeight="1">
      <c r="B5" s="43" t="s">
        <v>300</v>
      </c>
      <c r="D5" s="43" t="s">
        <v>160</v>
      </c>
      <c r="E5" s="20"/>
      <c r="F5" s="44">
        <v>41639</v>
      </c>
      <c r="G5" s="21"/>
      <c r="H5" s="45">
        <v>41729</v>
      </c>
      <c r="I5" s="21"/>
      <c r="J5" s="45">
        <v>41820</v>
      </c>
      <c r="K5" s="21"/>
      <c r="L5" s="45">
        <v>41912</v>
      </c>
      <c r="M5" s="21"/>
      <c r="N5" s="44">
        <v>42004</v>
      </c>
      <c r="O5" s="21"/>
      <c r="P5" s="45">
        <v>42094</v>
      </c>
      <c r="Q5" s="21"/>
      <c r="R5" s="45">
        <v>42185</v>
      </c>
      <c r="S5" s="21"/>
      <c r="T5" s="45">
        <v>42277</v>
      </c>
      <c r="U5" s="21"/>
      <c r="V5" s="44">
        <v>42369</v>
      </c>
      <c r="W5" s="21"/>
      <c r="X5" s="45">
        <v>42460</v>
      </c>
      <c r="Y5" s="21"/>
      <c r="Z5" s="45">
        <v>42551</v>
      </c>
      <c r="AA5" s="21"/>
      <c r="AB5" s="45">
        <v>42643</v>
      </c>
      <c r="AC5" s="21"/>
      <c r="AD5" s="44">
        <v>42735</v>
      </c>
      <c r="AE5" s="21"/>
      <c r="AF5" s="45">
        <v>42825</v>
      </c>
      <c r="AG5" s="21"/>
      <c r="AH5" s="45">
        <v>42916</v>
      </c>
      <c r="AI5" s="21"/>
      <c r="AJ5" s="45">
        <v>43008</v>
      </c>
      <c r="AK5" s="21"/>
      <c r="AL5" s="44">
        <v>43100</v>
      </c>
      <c r="AM5" s="21"/>
      <c r="AN5" s="45">
        <v>43190</v>
      </c>
      <c r="AO5" s="21"/>
      <c r="AP5" s="45">
        <v>43281</v>
      </c>
      <c r="AQ5" s="21"/>
      <c r="AR5" s="45">
        <v>43373</v>
      </c>
      <c r="AS5" s="21"/>
      <c r="AT5" s="44">
        <v>43465</v>
      </c>
      <c r="AU5" s="21"/>
      <c r="AV5" s="45">
        <f>'Aegea Consolidado'!AV5</f>
        <v>43555</v>
      </c>
      <c r="AW5" s="21"/>
      <c r="AX5" s="45">
        <f>'Aegea Consolidado'!AX5</f>
        <v>43646</v>
      </c>
      <c r="AY5" s="21"/>
      <c r="AZ5" s="45">
        <f>'Aegea Consolidado'!AZ5</f>
        <v>43738</v>
      </c>
      <c r="BA5" s="21"/>
      <c r="BB5" s="44">
        <f>'Aegea Consolidado'!BB5</f>
        <v>43830</v>
      </c>
      <c r="BC5" s="21"/>
    </row>
    <row r="6" spans="1:55" ht="16.5">
      <c r="B6" s="18" t="s">
        <v>301</v>
      </c>
      <c r="D6" s="188" t="s">
        <v>36</v>
      </c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</row>
    <row r="7" spans="1:55" ht="15.75">
      <c r="B7" s="22" t="s">
        <v>255</v>
      </c>
      <c r="D7" s="22" t="s">
        <v>508</v>
      </c>
      <c r="E7" s="74"/>
      <c r="F7" s="92">
        <v>138662</v>
      </c>
      <c r="G7" s="74"/>
      <c r="H7" s="92">
        <v>38311</v>
      </c>
      <c r="I7" s="74"/>
      <c r="J7" s="92">
        <v>68307</v>
      </c>
      <c r="K7" s="74"/>
      <c r="L7" s="92">
        <v>123318</v>
      </c>
      <c r="M7" s="74"/>
      <c r="N7" s="92">
        <v>172985</v>
      </c>
      <c r="O7" s="74"/>
      <c r="P7" s="92">
        <v>52537</v>
      </c>
      <c r="Q7" s="74"/>
      <c r="R7" s="92">
        <v>75028</v>
      </c>
      <c r="S7" s="74"/>
      <c r="T7" s="92">
        <v>131075</v>
      </c>
      <c r="U7" s="74"/>
      <c r="V7" s="92">
        <v>190112</v>
      </c>
      <c r="W7" s="74"/>
      <c r="X7" s="92">
        <v>66114</v>
      </c>
      <c r="Y7" s="74"/>
      <c r="Z7" s="92">
        <v>123208</v>
      </c>
      <c r="AA7" s="74"/>
      <c r="AB7" s="92">
        <v>167408</v>
      </c>
      <c r="AC7" s="74"/>
      <c r="AD7" s="92">
        <v>182429</v>
      </c>
      <c r="AE7" s="74"/>
      <c r="AF7" s="92">
        <v>77457</v>
      </c>
      <c r="AG7" s="74"/>
      <c r="AH7" s="92">
        <v>154513</v>
      </c>
      <c r="AI7" s="74"/>
      <c r="AJ7" s="92">
        <v>263136</v>
      </c>
      <c r="AK7" s="74"/>
      <c r="AL7" s="92">
        <v>309434</v>
      </c>
      <c r="AM7" s="74"/>
      <c r="AN7" s="92">
        <v>88966</v>
      </c>
      <c r="AO7" s="74"/>
      <c r="AP7" s="92">
        <v>144284</v>
      </c>
      <c r="AQ7" s="74"/>
      <c r="AR7" s="92">
        <v>227859</v>
      </c>
      <c r="AS7" s="74"/>
      <c r="AT7" s="92">
        <v>307962</v>
      </c>
      <c r="AU7" s="74"/>
      <c r="AV7" s="92">
        <v>122601</v>
      </c>
      <c r="AW7" s="74"/>
      <c r="AX7" s="92">
        <v>231768</v>
      </c>
      <c r="AY7" s="74"/>
      <c r="AZ7" s="92">
        <v>369395</v>
      </c>
      <c r="BA7" s="74"/>
      <c r="BB7" s="92">
        <v>527222</v>
      </c>
      <c r="BC7" s="74"/>
    </row>
    <row r="8" spans="1:55" ht="10.5" customHeight="1">
      <c r="B8" s="22"/>
      <c r="D8" s="22"/>
      <c r="E8" s="74"/>
      <c r="F8" s="92"/>
      <c r="G8" s="74"/>
      <c r="H8" s="92"/>
      <c r="I8" s="74"/>
      <c r="J8" s="92"/>
      <c r="K8" s="74"/>
      <c r="L8" s="92"/>
      <c r="M8" s="74"/>
      <c r="N8" s="92"/>
      <c r="O8" s="74"/>
      <c r="P8" s="92"/>
      <c r="Q8" s="74"/>
      <c r="R8" s="92"/>
      <c r="S8" s="74"/>
      <c r="T8" s="92"/>
      <c r="U8" s="74"/>
      <c r="V8" s="92"/>
      <c r="W8" s="74"/>
      <c r="X8" s="92"/>
      <c r="Y8" s="74"/>
      <c r="Z8" s="92"/>
      <c r="AA8" s="74"/>
      <c r="AB8" s="92"/>
      <c r="AC8" s="74"/>
      <c r="AD8" s="92"/>
      <c r="AE8" s="74"/>
      <c r="AF8" s="92"/>
      <c r="AG8" s="74"/>
      <c r="AH8" s="92"/>
      <c r="AI8" s="74"/>
      <c r="AJ8" s="92"/>
      <c r="AK8" s="74"/>
      <c r="AL8" s="92"/>
      <c r="AM8" s="74"/>
      <c r="AN8" s="92"/>
      <c r="AO8" s="74"/>
      <c r="AP8" s="92"/>
      <c r="AQ8" s="74"/>
      <c r="AR8" s="92"/>
      <c r="AS8" s="74"/>
      <c r="AT8" s="92"/>
      <c r="AU8" s="74"/>
      <c r="AV8" s="92"/>
      <c r="AW8" s="74"/>
      <c r="AX8" s="92"/>
      <c r="AY8" s="74"/>
      <c r="AZ8" s="92"/>
      <c r="BA8" s="74"/>
      <c r="BB8" s="92"/>
      <c r="BC8" s="74"/>
    </row>
    <row r="9" spans="1:55" ht="15.75">
      <c r="B9" s="22" t="s">
        <v>256</v>
      </c>
      <c r="D9" s="22" t="s">
        <v>37</v>
      </c>
      <c r="E9" s="74"/>
      <c r="F9" s="92"/>
      <c r="G9" s="74"/>
      <c r="H9" s="92"/>
      <c r="I9" s="74"/>
      <c r="J9" s="92"/>
      <c r="K9" s="74"/>
      <c r="L9" s="92"/>
      <c r="M9" s="74"/>
      <c r="N9" s="92"/>
      <c r="O9" s="74"/>
      <c r="P9" s="92"/>
      <c r="Q9" s="74"/>
      <c r="R9" s="92"/>
      <c r="S9" s="74"/>
      <c r="T9" s="92"/>
      <c r="U9" s="74"/>
      <c r="V9" s="92"/>
      <c r="W9" s="74"/>
      <c r="X9" s="92"/>
      <c r="Y9" s="74"/>
      <c r="Z9" s="92"/>
      <c r="AA9" s="74"/>
      <c r="AB9" s="92"/>
      <c r="AC9" s="74"/>
      <c r="AD9" s="92"/>
      <c r="AE9" s="74"/>
      <c r="AF9" s="92"/>
      <c r="AG9" s="74"/>
      <c r="AH9" s="92"/>
      <c r="AI9" s="74"/>
      <c r="AJ9" s="92"/>
      <c r="AK9" s="74"/>
      <c r="AL9" s="92"/>
      <c r="AM9" s="74"/>
      <c r="AN9" s="92"/>
      <c r="AO9" s="74"/>
      <c r="AP9" s="92"/>
      <c r="AQ9" s="74"/>
      <c r="AR9" s="92"/>
      <c r="AS9" s="74"/>
      <c r="AT9" s="92"/>
      <c r="AU9" s="74"/>
      <c r="AV9" s="92"/>
      <c r="AW9" s="74"/>
      <c r="AX9" s="92"/>
      <c r="AY9" s="74"/>
      <c r="AZ9" s="92"/>
      <c r="BA9" s="74"/>
      <c r="BB9" s="92"/>
      <c r="BC9" s="74"/>
    </row>
    <row r="10" spans="1:55" ht="15.75">
      <c r="B10" s="22" t="s">
        <v>233</v>
      </c>
      <c r="D10" s="22" t="s">
        <v>38</v>
      </c>
      <c r="E10" s="74"/>
      <c r="F10" s="92">
        <v>39329</v>
      </c>
      <c r="G10" s="74"/>
      <c r="H10" s="92">
        <v>11620</v>
      </c>
      <c r="I10" s="74"/>
      <c r="J10" s="92">
        <v>22660</v>
      </c>
      <c r="K10" s="74"/>
      <c r="L10" s="92">
        <v>33172</v>
      </c>
      <c r="M10" s="74"/>
      <c r="N10" s="92">
        <v>56157</v>
      </c>
      <c r="O10" s="74"/>
      <c r="P10" s="92">
        <v>16882</v>
      </c>
      <c r="Q10" s="74"/>
      <c r="R10" s="92">
        <v>36456</v>
      </c>
      <c r="S10" s="74"/>
      <c r="T10" s="92">
        <v>57176</v>
      </c>
      <c r="U10" s="74"/>
      <c r="V10" s="92">
        <v>88315</v>
      </c>
      <c r="W10" s="74"/>
      <c r="X10" s="92">
        <v>26712</v>
      </c>
      <c r="Y10" s="74"/>
      <c r="Z10" s="92">
        <v>53403</v>
      </c>
      <c r="AA10" s="74"/>
      <c r="AB10" s="92">
        <v>80291</v>
      </c>
      <c r="AC10" s="74"/>
      <c r="AD10" s="92">
        <v>108042</v>
      </c>
      <c r="AE10" s="74"/>
      <c r="AF10" s="92">
        <v>29705</v>
      </c>
      <c r="AG10" s="74"/>
      <c r="AH10" s="92">
        <v>60713</v>
      </c>
      <c r="AI10" s="74"/>
      <c r="AJ10" s="92">
        <v>94334</v>
      </c>
      <c r="AK10" s="74"/>
      <c r="AL10" s="92">
        <v>129015</v>
      </c>
      <c r="AM10" s="74"/>
      <c r="AN10" s="92">
        <v>36288</v>
      </c>
      <c r="AO10" s="74"/>
      <c r="AP10" s="92">
        <v>76869</v>
      </c>
      <c r="AQ10" s="74"/>
      <c r="AR10" s="92">
        <v>127350</v>
      </c>
      <c r="AS10" s="74"/>
      <c r="AT10" s="92">
        <v>194390</v>
      </c>
      <c r="AU10" s="74"/>
      <c r="AV10" s="92">
        <v>59437</v>
      </c>
      <c r="AW10" s="74"/>
      <c r="AX10" s="92">
        <v>120047</v>
      </c>
      <c r="AY10" s="74"/>
      <c r="AZ10" s="92">
        <v>182096</v>
      </c>
      <c r="BA10" s="74"/>
      <c r="BB10" s="92">
        <v>243713</v>
      </c>
      <c r="BC10" s="74"/>
    </row>
    <row r="11" spans="1:55" ht="15.75">
      <c r="B11" s="22"/>
      <c r="D11" s="22" t="s">
        <v>509</v>
      </c>
      <c r="E11" s="74"/>
      <c r="F11" s="92"/>
      <c r="G11" s="74"/>
      <c r="H11" s="92"/>
      <c r="I11" s="74"/>
      <c r="J11" s="92"/>
      <c r="K11" s="74"/>
      <c r="L11" s="92"/>
      <c r="M11" s="74"/>
      <c r="N11" s="92"/>
      <c r="O11" s="74"/>
      <c r="P11" s="92"/>
      <c r="Q11" s="74"/>
      <c r="R11" s="92"/>
      <c r="S11" s="74"/>
      <c r="T11" s="92"/>
      <c r="U11" s="74"/>
      <c r="V11" s="92"/>
      <c r="W11" s="74"/>
      <c r="X11" s="92"/>
      <c r="Y11" s="74"/>
      <c r="Z11" s="92"/>
      <c r="AA11" s="74"/>
      <c r="AB11" s="92"/>
      <c r="AC11" s="74"/>
      <c r="AD11" s="92"/>
      <c r="AE11" s="74"/>
      <c r="AF11" s="92"/>
      <c r="AG11" s="74"/>
      <c r="AH11" s="92"/>
      <c r="AI11" s="74"/>
      <c r="AJ11" s="92"/>
      <c r="AK11" s="74"/>
      <c r="AL11" s="92"/>
      <c r="AM11" s="74"/>
      <c r="AN11" s="92"/>
      <c r="AO11" s="74"/>
      <c r="AP11" s="92"/>
      <c r="AQ11" s="74"/>
      <c r="AR11" s="92"/>
      <c r="AS11" s="74"/>
      <c r="AT11" s="92"/>
      <c r="AU11" s="74"/>
      <c r="AV11" s="92"/>
      <c r="AW11" s="74"/>
      <c r="AX11" s="92"/>
      <c r="AY11" s="74"/>
      <c r="AZ11" s="92"/>
      <c r="BA11" s="74"/>
      <c r="BB11" s="92"/>
      <c r="BC11" s="74"/>
    </row>
    <row r="12" spans="1:55" ht="15.75">
      <c r="B12" s="22" t="s">
        <v>446</v>
      </c>
      <c r="D12" s="22" t="s">
        <v>395</v>
      </c>
      <c r="E12" s="74"/>
      <c r="F12" s="92">
        <v>1064</v>
      </c>
      <c r="G12" s="74"/>
      <c r="H12" s="92">
        <v>130</v>
      </c>
      <c r="I12" s="74"/>
      <c r="J12" s="92"/>
      <c r="K12" s="74"/>
      <c r="L12" s="92"/>
      <c r="M12" s="74"/>
      <c r="N12" s="92"/>
      <c r="O12" s="74"/>
      <c r="P12" s="92"/>
      <c r="Q12" s="74"/>
      <c r="R12" s="92"/>
      <c r="S12" s="74"/>
      <c r="T12" s="92"/>
      <c r="U12" s="74"/>
      <c r="V12" s="92"/>
      <c r="W12" s="74"/>
      <c r="X12" s="92">
        <v>90</v>
      </c>
      <c r="Y12" s="74"/>
      <c r="Z12" s="92"/>
      <c r="AA12" s="74"/>
      <c r="AB12" s="92">
        <v>156</v>
      </c>
      <c r="AC12" s="74"/>
      <c r="AD12" s="92">
        <v>96</v>
      </c>
      <c r="AE12" s="74"/>
      <c r="AF12" s="92"/>
      <c r="AG12" s="74"/>
      <c r="AH12" s="92">
        <v>-120</v>
      </c>
      <c r="AI12" s="74"/>
      <c r="AJ12" s="92">
        <v>543</v>
      </c>
      <c r="AK12" s="74"/>
      <c r="AL12" s="92">
        <v>601</v>
      </c>
      <c r="AM12" s="74"/>
      <c r="AN12" s="92">
        <v>5</v>
      </c>
      <c r="AO12" s="74"/>
      <c r="AP12" s="92">
        <v>6</v>
      </c>
      <c r="AQ12" s="74"/>
      <c r="AR12" s="92">
        <v>234</v>
      </c>
      <c r="AS12" s="74"/>
      <c r="AT12" s="92">
        <v>-344</v>
      </c>
      <c r="AU12" s="74"/>
      <c r="AV12" s="92">
        <v>309</v>
      </c>
      <c r="AW12" s="74"/>
      <c r="AX12" s="92"/>
      <c r="AY12" s="74"/>
      <c r="AZ12" s="92"/>
      <c r="BA12" s="74"/>
      <c r="BB12" s="92"/>
      <c r="BC12" s="74"/>
    </row>
    <row r="13" spans="1:55" ht="15.75">
      <c r="A13" s="192" t="s">
        <v>516</v>
      </c>
      <c r="B13" s="22" t="s">
        <v>257</v>
      </c>
      <c r="D13" s="22" t="s">
        <v>39</v>
      </c>
      <c r="E13" s="74"/>
      <c r="F13" s="92">
        <v>69738</v>
      </c>
      <c r="G13" s="74"/>
      <c r="H13" s="92">
        <v>24249</v>
      </c>
      <c r="I13" s="74"/>
      <c r="J13" s="92">
        <v>52517</v>
      </c>
      <c r="K13" s="74"/>
      <c r="L13" s="92">
        <v>83904</v>
      </c>
      <c r="M13" s="74"/>
      <c r="N13" s="92">
        <v>116605</v>
      </c>
      <c r="O13" s="74"/>
      <c r="P13" s="92">
        <v>37255</v>
      </c>
      <c r="Q13" s="74"/>
      <c r="R13" s="92">
        <v>73967</v>
      </c>
      <c r="S13" s="74"/>
      <c r="T13" s="92">
        <v>112550</v>
      </c>
      <c r="U13" s="74"/>
      <c r="V13" s="92">
        <v>144428</v>
      </c>
      <c r="W13" s="74"/>
      <c r="X13" s="92">
        <v>39685</v>
      </c>
      <c r="Y13" s="74"/>
      <c r="Z13" s="92">
        <v>87706</v>
      </c>
      <c r="AA13" s="74"/>
      <c r="AB13" s="92">
        <v>139512</v>
      </c>
      <c r="AC13" s="74"/>
      <c r="AD13" s="92">
        <v>187676</v>
      </c>
      <c r="AE13" s="74"/>
      <c r="AF13" s="92">
        <v>52547</v>
      </c>
      <c r="AG13" s="74"/>
      <c r="AH13" s="92">
        <v>99695</v>
      </c>
      <c r="AI13" s="74"/>
      <c r="AJ13" s="92">
        <v>148376</v>
      </c>
      <c r="AK13" s="74"/>
      <c r="AL13" s="92">
        <v>200816</v>
      </c>
      <c r="AM13" s="74"/>
      <c r="AN13" s="92">
        <v>54335</v>
      </c>
      <c r="AO13" s="74"/>
      <c r="AP13" s="92">
        <v>116434</v>
      </c>
      <c r="AQ13" s="74"/>
      <c r="AR13" s="92">
        <v>182986</v>
      </c>
      <c r="AS13" s="74"/>
      <c r="AT13" s="92">
        <v>244082</v>
      </c>
      <c r="AU13" s="74"/>
      <c r="AV13" s="92">
        <v>67820</v>
      </c>
      <c r="AW13" s="74"/>
      <c r="AX13" s="92">
        <v>137168</v>
      </c>
      <c r="AY13" s="74"/>
      <c r="AZ13" s="92">
        <v>210878</v>
      </c>
      <c r="BA13" s="74"/>
      <c r="BB13" s="92">
        <v>283701</v>
      </c>
      <c r="BC13" s="74"/>
    </row>
    <row r="14" spans="1:55" ht="15.75">
      <c r="B14" s="22" t="s">
        <v>324</v>
      </c>
      <c r="D14" s="22" t="s">
        <v>323</v>
      </c>
      <c r="E14" s="74"/>
      <c r="F14" s="92"/>
      <c r="G14" s="74"/>
      <c r="H14" s="92"/>
      <c r="I14" s="74"/>
      <c r="J14" s="92"/>
      <c r="K14" s="74"/>
      <c r="L14" s="92"/>
      <c r="M14" s="74"/>
      <c r="N14" s="92"/>
      <c r="O14" s="74"/>
      <c r="P14" s="92"/>
      <c r="Q14" s="74"/>
      <c r="R14" s="92"/>
      <c r="S14" s="74"/>
      <c r="T14" s="92"/>
      <c r="U14" s="74"/>
      <c r="V14" s="92"/>
      <c r="W14" s="74"/>
      <c r="X14" s="92"/>
      <c r="Y14" s="74"/>
      <c r="Z14" s="92"/>
      <c r="AA14" s="74"/>
      <c r="AB14" s="92"/>
      <c r="AC14" s="74"/>
      <c r="AD14" s="92"/>
      <c r="AE14" s="74"/>
      <c r="AF14" s="92"/>
      <c r="AG14" s="74"/>
      <c r="AH14" s="92"/>
      <c r="AI14" s="74"/>
      <c r="AJ14" s="92"/>
      <c r="AK14" s="74"/>
      <c r="AL14" s="92"/>
      <c r="AM14" s="74"/>
      <c r="AN14" s="92"/>
      <c r="AO14" s="74"/>
      <c r="AP14" s="92"/>
      <c r="AQ14" s="74"/>
      <c r="AR14" s="92"/>
      <c r="AS14" s="74"/>
      <c r="AT14" s="92"/>
      <c r="AU14" s="74"/>
      <c r="AV14" s="92"/>
      <c r="AW14" s="74"/>
      <c r="AX14" s="92"/>
      <c r="AY14" s="74"/>
      <c r="AZ14" s="92"/>
      <c r="BA14" s="74"/>
      <c r="BB14" s="92"/>
      <c r="BC14" s="74"/>
    </row>
    <row r="15" spans="1:55" ht="15.75">
      <c r="B15" s="22" t="s">
        <v>258</v>
      </c>
      <c r="D15" s="22" t="s">
        <v>498</v>
      </c>
      <c r="E15" s="74"/>
      <c r="F15" s="92"/>
      <c r="G15" s="74"/>
      <c r="H15" s="92"/>
      <c r="I15" s="74"/>
      <c r="J15" s="92"/>
      <c r="K15" s="74"/>
      <c r="L15" s="92"/>
      <c r="M15" s="74"/>
      <c r="N15" s="92"/>
      <c r="O15" s="74"/>
      <c r="P15" s="92"/>
      <c r="Q15" s="74"/>
      <c r="R15" s="92"/>
      <c r="S15" s="74"/>
      <c r="T15" s="92"/>
      <c r="U15" s="74"/>
      <c r="V15" s="92"/>
      <c r="W15" s="74"/>
      <c r="X15" s="92"/>
      <c r="Y15" s="74"/>
      <c r="Z15" s="92">
        <v>3385</v>
      </c>
      <c r="AA15" s="74"/>
      <c r="AB15" s="92">
        <v>4481</v>
      </c>
      <c r="AC15" s="74"/>
      <c r="AD15" s="92">
        <v>5839</v>
      </c>
      <c r="AE15" s="74"/>
      <c r="AF15" s="92">
        <v>1456</v>
      </c>
      <c r="AG15" s="74"/>
      <c r="AH15" s="92">
        <v>3029</v>
      </c>
      <c r="AI15" s="74"/>
      <c r="AJ15" s="92">
        <v>7334</v>
      </c>
      <c r="AK15" s="74"/>
      <c r="AL15" s="92">
        <v>20573</v>
      </c>
      <c r="AM15" s="74"/>
      <c r="AN15" s="92">
        <v>1992</v>
      </c>
      <c r="AO15" s="74"/>
      <c r="AP15" s="92">
        <v>4250</v>
      </c>
      <c r="AQ15" s="74"/>
      <c r="AR15" s="92">
        <v>6014</v>
      </c>
      <c r="AS15" s="74"/>
      <c r="AT15" s="92">
        <v>8960</v>
      </c>
      <c r="AU15" s="74"/>
      <c r="AV15" s="92">
        <v>2419</v>
      </c>
      <c r="AW15" s="74"/>
      <c r="AX15" s="92">
        <v>5404</v>
      </c>
      <c r="AY15" s="74"/>
      <c r="AZ15" s="92">
        <v>10627</v>
      </c>
      <c r="BA15" s="74"/>
      <c r="BB15" s="92">
        <v>15044</v>
      </c>
      <c r="BC15" s="74"/>
    </row>
    <row r="16" spans="1:55" ht="15.75">
      <c r="A16" s="192" t="s">
        <v>517</v>
      </c>
      <c r="B16" s="22" t="s">
        <v>259</v>
      </c>
      <c r="D16" s="22" t="s">
        <v>40</v>
      </c>
      <c r="E16" s="74"/>
      <c r="F16" s="92"/>
      <c r="G16" s="74"/>
      <c r="H16" s="92"/>
      <c r="I16" s="74"/>
      <c r="J16" s="92"/>
      <c r="K16" s="74"/>
      <c r="L16" s="92"/>
      <c r="M16" s="74"/>
      <c r="N16" s="92"/>
      <c r="O16" s="74"/>
      <c r="P16" s="92"/>
      <c r="Q16" s="74"/>
      <c r="R16" s="92"/>
      <c r="S16" s="74"/>
      <c r="T16" s="92">
        <v>-8470</v>
      </c>
      <c r="U16" s="74"/>
      <c r="V16" s="92">
        <v>5662</v>
      </c>
      <c r="W16" s="74"/>
      <c r="X16" s="92">
        <v>-7541</v>
      </c>
      <c r="Y16" s="74"/>
      <c r="Z16" s="92">
        <v>-5662</v>
      </c>
      <c r="AA16" s="74"/>
      <c r="AB16" s="92">
        <v>-5662</v>
      </c>
      <c r="AC16" s="74"/>
      <c r="AD16" s="92">
        <v>-5662</v>
      </c>
      <c r="AE16" s="74"/>
      <c r="AF16" s="92"/>
      <c r="AG16" s="74"/>
      <c r="AH16" s="92"/>
      <c r="AI16" s="74"/>
      <c r="AJ16" s="92"/>
      <c r="AK16" s="74"/>
      <c r="AL16" s="92"/>
      <c r="AM16" s="74"/>
      <c r="AN16" s="92"/>
      <c r="AO16" s="74"/>
      <c r="AP16" s="92"/>
      <c r="AQ16" s="74"/>
      <c r="AR16" s="92"/>
      <c r="AS16" s="74"/>
      <c r="AT16" s="92"/>
      <c r="AU16" s="74"/>
      <c r="AV16" s="92"/>
      <c r="AW16" s="74"/>
      <c r="AX16" s="92"/>
      <c r="AY16" s="74"/>
      <c r="AZ16" s="92"/>
      <c r="BA16" s="74"/>
      <c r="BB16" s="92"/>
      <c r="BC16" s="74"/>
    </row>
    <row r="17" spans="1:55" ht="15.75">
      <c r="A17" s="192" t="s">
        <v>518</v>
      </c>
      <c r="B17" s="22" t="s">
        <v>447</v>
      </c>
      <c r="D17" s="22" t="s">
        <v>41</v>
      </c>
      <c r="E17" s="74"/>
      <c r="F17" s="92"/>
      <c r="G17" s="74"/>
      <c r="H17" s="92"/>
      <c r="I17" s="74"/>
      <c r="J17" s="92"/>
      <c r="K17" s="74"/>
      <c r="L17" s="92"/>
      <c r="M17" s="74"/>
      <c r="N17" s="92"/>
      <c r="O17" s="74"/>
      <c r="P17" s="92"/>
      <c r="Q17" s="74"/>
      <c r="R17" s="92">
        <v>4507</v>
      </c>
      <c r="S17" s="74"/>
      <c r="T17" s="92">
        <v>55381</v>
      </c>
      <c r="U17" s="74"/>
      <c r="V17" s="92">
        <v>41898</v>
      </c>
      <c r="W17" s="74"/>
      <c r="X17" s="92">
        <v>-12108</v>
      </c>
      <c r="Y17" s="74"/>
      <c r="Z17" s="92">
        <v>-21295</v>
      </c>
      <c r="AA17" s="74"/>
      <c r="AB17" s="92">
        <v>-22534</v>
      </c>
      <c r="AC17" s="74"/>
      <c r="AD17" s="92">
        <v>-20686</v>
      </c>
      <c r="AE17" s="74"/>
      <c r="AF17" s="92">
        <v>-5380</v>
      </c>
      <c r="AG17" s="74"/>
      <c r="AH17" s="92">
        <v>1502</v>
      </c>
      <c r="AI17" s="74"/>
      <c r="AJ17" s="92">
        <v>-2887</v>
      </c>
      <c r="AK17" s="74"/>
      <c r="AL17" s="92">
        <v>58235</v>
      </c>
      <c r="AM17" s="74"/>
      <c r="AN17" s="92">
        <v>17479</v>
      </c>
      <c r="AO17" s="74"/>
      <c r="AP17" s="92">
        <v>243780</v>
      </c>
      <c r="AQ17" s="74"/>
      <c r="AR17" s="92">
        <v>315214</v>
      </c>
      <c r="AS17" s="74"/>
      <c r="AT17" s="92">
        <v>190827</v>
      </c>
      <c r="AU17" s="74"/>
      <c r="AV17" s="92">
        <v>12945</v>
      </c>
      <c r="AW17" s="74"/>
      <c r="AX17" s="92">
        <v>-16839</v>
      </c>
      <c r="AY17" s="74"/>
      <c r="AZ17" s="92">
        <v>128198</v>
      </c>
      <c r="BA17" s="74"/>
      <c r="BB17" s="92">
        <v>69453</v>
      </c>
      <c r="BC17" s="74"/>
    </row>
    <row r="18" spans="1:55" ht="15.75">
      <c r="A18" s="192" t="s">
        <v>519</v>
      </c>
      <c r="B18" s="22" t="s">
        <v>448</v>
      </c>
      <c r="D18" s="22" t="s">
        <v>321</v>
      </c>
      <c r="E18" s="74"/>
      <c r="F18" s="92"/>
      <c r="G18" s="74"/>
      <c r="H18" s="92"/>
      <c r="I18" s="74"/>
      <c r="J18" s="92"/>
      <c r="K18" s="74"/>
      <c r="L18" s="92"/>
      <c r="M18" s="74"/>
      <c r="N18" s="92"/>
      <c r="O18" s="74"/>
      <c r="P18" s="92"/>
      <c r="Q18" s="74"/>
      <c r="R18" s="92">
        <v>-862</v>
      </c>
      <c r="S18" s="74"/>
      <c r="T18" s="92">
        <v>-38486</v>
      </c>
      <c r="U18" s="74"/>
      <c r="V18" s="92">
        <v>-34869</v>
      </c>
      <c r="W18" s="74"/>
      <c r="X18" s="92">
        <v>24001</v>
      </c>
      <c r="Y18" s="74"/>
      <c r="Z18" s="92">
        <v>32830</v>
      </c>
      <c r="AA18" s="74"/>
      <c r="AB18" s="92">
        <v>33736</v>
      </c>
      <c r="AC18" s="74"/>
      <c r="AD18" s="92">
        <v>40085</v>
      </c>
      <c r="AE18" s="74"/>
      <c r="AF18" s="92">
        <v>9422</v>
      </c>
      <c r="AG18" s="74"/>
      <c r="AH18" s="92">
        <v>4878</v>
      </c>
      <c r="AI18" s="74"/>
      <c r="AJ18" s="92">
        <v>12191</v>
      </c>
      <c r="AK18" s="74"/>
      <c r="AL18" s="92">
        <v>-30992</v>
      </c>
      <c r="AM18" s="74"/>
      <c r="AN18" s="92">
        <v>-18155</v>
      </c>
      <c r="AO18" s="74"/>
      <c r="AP18" s="92">
        <v>-247153</v>
      </c>
      <c r="AQ18" s="74"/>
      <c r="AR18" s="92">
        <v>-309067</v>
      </c>
      <c r="AS18" s="74"/>
      <c r="AT18" s="92">
        <v>-248863</v>
      </c>
      <c r="AU18" s="74"/>
      <c r="AV18" s="92">
        <v>-9236</v>
      </c>
      <c r="AW18" s="74"/>
      <c r="AX18" s="92">
        <v>24008</v>
      </c>
      <c r="AY18" s="74"/>
      <c r="AZ18" s="92">
        <v>-118518</v>
      </c>
      <c r="BA18" s="74"/>
      <c r="BB18" s="92">
        <v>-63755</v>
      </c>
      <c r="BC18" s="74"/>
    </row>
    <row r="19" spans="1:55" ht="15.75">
      <c r="B19" s="22" t="s">
        <v>449</v>
      </c>
      <c r="D19" s="22" t="s">
        <v>42</v>
      </c>
      <c r="E19" s="74"/>
      <c r="F19" s="92"/>
      <c r="G19" s="74"/>
      <c r="H19" s="92"/>
      <c r="I19" s="74"/>
      <c r="J19" s="92"/>
      <c r="K19" s="74"/>
      <c r="L19" s="92"/>
      <c r="M19" s="74"/>
      <c r="N19" s="92"/>
      <c r="O19" s="74"/>
      <c r="P19" s="92"/>
      <c r="Q19" s="74"/>
      <c r="R19" s="92"/>
      <c r="S19" s="74"/>
      <c r="T19" s="92"/>
      <c r="U19" s="74"/>
      <c r="V19" s="92"/>
      <c r="W19" s="74"/>
      <c r="X19" s="92"/>
      <c r="Y19" s="74"/>
      <c r="Z19" s="92"/>
      <c r="AA19" s="74"/>
      <c r="AB19" s="92">
        <v>1081</v>
      </c>
      <c r="AC19" s="74"/>
      <c r="AD19" s="92">
        <v>-10731</v>
      </c>
      <c r="AE19" s="74"/>
      <c r="AF19" s="92">
        <v>135</v>
      </c>
      <c r="AG19" s="74"/>
      <c r="AH19" s="92">
        <v>1556</v>
      </c>
      <c r="AI19" s="74"/>
      <c r="AJ19" s="92">
        <v>14857</v>
      </c>
      <c r="AK19" s="74"/>
      <c r="AL19" s="92">
        <v>19420</v>
      </c>
      <c r="AM19" s="74"/>
      <c r="AN19" s="92">
        <v>-531</v>
      </c>
      <c r="AO19" s="74"/>
      <c r="AP19" s="92">
        <v>-11342</v>
      </c>
      <c r="AQ19" s="74"/>
      <c r="AR19" s="92">
        <v>-15773</v>
      </c>
      <c r="AS19" s="74"/>
      <c r="AT19" s="92">
        <v>8554</v>
      </c>
      <c r="AU19" s="74"/>
      <c r="AV19" s="92">
        <v>3213</v>
      </c>
      <c r="AW19" s="74"/>
      <c r="AX19" s="92">
        <v>13552</v>
      </c>
      <c r="AY19" s="74"/>
      <c r="AZ19" s="92">
        <v>31713</v>
      </c>
      <c r="BA19" s="74"/>
      <c r="BB19" s="92">
        <v>-17243</v>
      </c>
      <c r="BC19" s="74"/>
    </row>
    <row r="20" spans="1:55" ht="15.75">
      <c r="A20" s="192" t="s">
        <v>520</v>
      </c>
      <c r="B20" s="22" t="s">
        <v>451</v>
      </c>
      <c r="D20" s="22" t="s">
        <v>450</v>
      </c>
      <c r="E20" s="74"/>
      <c r="F20" s="92">
        <v>-23385</v>
      </c>
      <c r="G20" s="74"/>
      <c r="H20" s="92">
        <v>-12333</v>
      </c>
      <c r="I20" s="74"/>
      <c r="J20" s="92">
        <v>-25322</v>
      </c>
      <c r="K20" s="74"/>
      <c r="L20" s="92">
        <v>-39101</v>
      </c>
      <c r="M20" s="74"/>
      <c r="N20" s="92">
        <v>-53708</v>
      </c>
      <c r="O20" s="74"/>
      <c r="P20" s="92">
        <v>-12877</v>
      </c>
      <c r="Q20" s="74"/>
      <c r="R20" s="92">
        <v>-26651</v>
      </c>
      <c r="S20" s="74"/>
      <c r="T20" s="92">
        <v>-38117</v>
      </c>
      <c r="U20" s="74"/>
      <c r="V20" s="92">
        <v>-47448</v>
      </c>
      <c r="W20" s="74"/>
      <c r="X20" s="92">
        <v>-10332</v>
      </c>
      <c r="Y20" s="74"/>
      <c r="Z20" s="92">
        <v>-20354</v>
      </c>
      <c r="AA20" s="74"/>
      <c r="AB20" s="92">
        <v>-34454</v>
      </c>
      <c r="AC20" s="74"/>
      <c r="AD20" s="92">
        <v>-47212</v>
      </c>
      <c r="AE20" s="74"/>
      <c r="AF20" s="92">
        <v>-11690</v>
      </c>
      <c r="AG20" s="74"/>
      <c r="AH20" s="92">
        <v>-20423</v>
      </c>
      <c r="AI20" s="74"/>
      <c r="AJ20" s="92">
        <v>-28242</v>
      </c>
      <c r="AK20" s="74"/>
      <c r="AL20" s="92">
        <v>-42042</v>
      </c>
      <c r="AM20" s="74"/>
      <c r="AN20" s="92">
        <v>-15044</v>
      </c>
      <c r="AO20" s="74"/>
      <c r="AP20" s="92">
        <v>-26864</v>
      </c>
      <c r="AQ20" s="74"/>
      <c r="AR20" s="92">
        <v>-38865</v>
      </c>
      <c r="AS20" s="74"/>
      <c r="AT20" s="92">
        <v>-52419</v>
      </c>
      <c r="AU20" s="74"/>
      <c r="AV20" s="92">
        <v>-14856</v>
      </c>
      <c r="AW20" s="74"/>
      <c r="AX20" s="92">
        <v>-24189</v>
      </c>
      <c r="AY20" s="74"/>
      <c r="AZ20" s="92">
        <v>-41932</v>
      </c>
      <c r="BA20" s="74"/>
      <c r="BB20" s="92">
        <v>-55233</v>
      </c>
      <c r="BC20" s="74"/>
    </row>
    <row r="21" spans="1:55" ht="15.75">
      <c r="A21" s="192" t="s">
        <v>521</v>
      </c>
      <c r="B21" s="23" t="s">
        <v>452</v>
      </c>
      <c r="D21" s="23" t="s">
        <v>43</v>
      </c>
      <c r="E21" s="74"/>
      <c r="F21" s="92"/>
      <c r="G21" s="74"/>
      <c r="H21" s="92"/>
      <c r="I21" s="74"/>
      <c r="J21" s="92"/>
      <c r="K21" s="74"/>
      <c r="L21" s="92"/>
      <c r="M21" s="74"/>
      <c r="N21" s="92"/>
      <c r="O21" s="74"/>
      <c r="P21" s="92"/>
      <c r="Q21" s="74"/>
      <c r="R21" s="92"/>
      <c r="S21" s="74"/>
      <c r="T21" s="92"/>
      <c r="U21" s="74"/>
      <c r="V21" s="92">
        <v>15163</v>
      </c>
      <c r="W21" s="74"/>
      <c r="X21" s="92">
        <v>1466</v>
      </c>
      <c r="Y21" s="74"/>
      <c r="Z21" s="92">
        <v>3539</v>
      </c>
      <c r="AA21" s="74"/>
      <c r="AB21" s="92">
        <v>4121</v>
      </c>
      <c r="AC21" s="74"/>
      <c r="AD21" s="92">
        <v>4953</v>
      </c>
      <c r="AE21" s="74"/>
      <c r="AF21" s="92">
        <v>-4438</v>
      </c>
      <c r="AG21" s="74"/>
      <c r="AH21" s="92">
        <v>-9551</v>
      </c>
      <c r="AI21" s="74"/>
      <c r="AJ21" s="92">
        <v>-8089</v>
      </c>
      <c r="AK21" s="74"/>
      <c r="AL21" s="92">
        <v>-4780</v>
      </c>
      <c r="AM21" s="74"/>
      <c r="AN21" s="92">
        <v>790</v>
      </c>
      <c r="AO21" s="74"/>
      <c r="AP21" s="92">
        <v>12555</v>
      </c>
      <c r="AQ21" s="74"/>
      <c r="AR21" s="92">
        <v>9995</v>
      </c>
      <c r="AS21" s="74"/>
      <c r="AT21" s="92">
        <v>8869</v>
      </c>
      <c r="AU21" s="74"/>
      <c r="AV21" s="92">
        <v>5762</v>
      </c>
      <c r="AW21" s="74"/>
      <c r="AX21" s="92">
        <v>7398</v>
      </c>
      <c r="AY21" s="74"/>
      <c r="AZ21" s="92">
        <v>20353</v>
      </c>
      <c r="BA21" s="74"/>
      <c r="BB21" s="92">
        <v>44503</v>
      </c>
      <c r="BC21" s="74"/>
    </row>
    <row r="22" spans="1:55" ht="15.75">
      <c r="B22" s="23"/>
      <c r="D22" s="23" t="s">
        <v>532</v>
      </c>
      <c r="E22" s="74"/>
      <c r="F22" s="92"/>
      <c r="G22" s="74"/>
      <c r="H22" s="92"/>
      <c r="I22" s="74"/>
      <c r="J22" s="92"/>
      <c r="K22" s="74"/>
      <c r="L22" s="92"/>
      <c r="M22" s="74"/>
      <c r="N22" s="92"/>
      <c r="O22" s="74"/>
      <c r="P22" s="92"/>
      <c r="Q22" s="74"/>
      <c r="R22" s="92"/>
      <c r="S22" s="74"/>
      <c r="T22" s="92"/>
      <c r="U22" s="74"/>
      <c r="V22" s="92"/>
      <c r="W22" s="74"/>
      <c r="X22" s="92"/>
      <c r="Y22" s="74"/>
      <c r="Z22" s="92"/>
      <c r="AA22" s="74"/>
      <c r="AB22" s="92"/>
      <c r="AC22" s="74"/>
      <c r="AD22" s="92"/>
      <c r="AE22" s="74"/>
      <c r="AF22" s="92"/>
      <c r="AG22" s="74"/>
      <c r="AH22" s="92"/>
      <c r="AI22" s="74"/>
      <c r="AJ22" s="92"/>
      <c r="AK22" s="74"/>
      <c r="AL22" s="92"/>
      <c r="AM22" s="74"/>
      <c r="AN22" s="92"/>
      <c r="AO22" s="74"/>
      <c r="AP22" s="92"/>
      <c r="AQ22" s="74"/>
      <c r="AR22" s="92"/>
      <c r="AS22" s="74"/>
      <c r="AT22" s="92"/>
      <c r="AU22" s="74"/>
      <c r="AV22" s="92"/>
      <c r="AW22" s="74"/>
      <c r="AX22" s="92"/>
      <c r="AY22" s="74"/>
      <c r="AZ22" s="92"/>
      <c r="BA22" s="74"/>
      <c r="BB22" s="92"/>
      <c r="BC22" s="74"/>
    </row>
    <row r="23" spans="1:55" ht="15.75">
      <c r="B23" s="22" t="s">
        <v>260</v>
      </c>
      <c r="D23" s="22" t="s">
        <v>44</v>
      </c>
      <c r="E23" s="74"/>
      <c r="F23" s="92">
        <v>-1195</v>
      </c>
      <c r="G23" s="74"/>
      <c r="H23" s="92">
        <v>-315</v>
      </c>
      <c r="I23" s="74"/>
      <c r="J23" s="92">
        <v>-774</v>
      </c>
      <c r="K23" s="74"/>
      <c r="L23" s="92">
        <v>-774</v>
      </c>
      <c r="M23" s="74"/>
      <c r="N23" s="92">
        <v>-1228</v>
      </c>
      <c r="O23" s="74"/>
      <c r="P23" s="92">
        <v>-277</v>
      </c>
      <c r="Q23" s="74"/>
      <c r="R23" s="92">
        <v>-608</v>
      </c>
      <c r="S23" s="74"/>
      <c r="T23" s="92">
        <v>-902</v>
      </c>
      <c r="U23" s="74"/>
      <c r="V23" s="92">
        <v>-1129</v>
      </c>
      <c r="W23" s="74"/>
      <c r="X23" s="92">
        <v>-61</v>
      </c>
      <c r="Y23" s="74"/>
      <c r="Z23" s="92">
        <v>-152</v>
      </c>
      <c r="AA23" s="74"/>
      <c r="AB23" s="92">
        <v>-154</v>
      </c>
      <c r="AC23" s="74"/>
      <c r="AD23" s="92">
        <v>-148</v>
      </c>
      <c r="AE23" s="74"/>
      <c r="AF23" s="92">
        <v>4</v>
      </c>
      <c r="AG23" s="74"/>
      <c r="AH23" s="92">
        <v>13</v>
      </c>
      <c r="AI23" s="74"/>
      <c r="AJ23" s="92">
        <v>15</v>
      </c>
      <c r="AK23" s="74"/>
      <c r="AL23" s="92"/>
      <c r="AM23" s="74"/>
      <c r="AN23" s="92"/>
      <c r="AO23" s="74"/>
      <c r="AP23" s="92"/>
      <c r="AQ23" s="74"/>
      <c r="AR23" s="92"/>
      <c r="AS23" s="74"/>
      <c r="AT23" s="92"/>
      <c r="AU23" s="74"/>
      <c r="AV23" s="92"/>
      <c r="AW23" s="74"/>
      <c r="AX23" s="92"/>
      <c r="AY23" s="74"/>
      <c r="AZ23" s="92"/>
      <c r="BA23" s="74"/>
      <c r="BB23" s="92"/>
      <c r="BC23" s="74"/>
    </row>
    <row r="24" spans="1:55" ht="15.75">
      <c r="B24" s="23" t="s">
        <v>453</v>
      </c>
      <c r="D24" s="23" t="s">
        <v>499</v>
      </c>
      <c r="E24" s="74"/>
      <c r="F24" s="92"/>
      <c r="G24" s="74"/>
      <c r="H24" s="92"/>
      <c r="I24" s="74"/>
      <c r="J24" s="92"/>
      <c r="K24" s="74"/>
      <c r="L24" s="92">
        <v>174</v>
      </c>
      <c r="M24" s="74"/>
      <c r="N24" s="92"/>
      <c r="O24" s="74"/>
      <c r="P24" s="92"/>
      <c r="Q24" s="74"/>
      <c r="R24" s="92"/>
      <c r="S24" s="74"/>
      <c r="T24" s="92">
        <v>1516</v>
      </c>
      <c r="U24" s="74"/>
      <c r="V24" s="92">
        <v>-5133</v>
      </c>
      <c r="W24" s="74"/>
      <c r="X24" s="92">
        <v>691</v>
      </c>
      <c r="Y24" s="74"/>
      <c r="Z24" s="92">
        <v>2974</v>
      </c>
      <c r="AA24" s="74"/>
      <c r="AB24" s="92">
        <v>4922</v>
      </c>
      <c r="AC24" s="74"/>
      <c r="AD24" s="92">
        <v>2867</v>
      </c>
      <c r="AE24" s="74"/>
      <c r="AF24" s="92">
        <v>1818</v>
      </c>
      <c r="AG24" s="74"/>
      <c r="AH24" s="92">
        <v>4024</v>
      </c>
      <c r="AI24" s="74"/>
      <c r="AJ24" s="92">
        <v>6898</v>
      </c>
      <c r="AK24" s="74"/>
      <c r="AL24" s="92">
        <v>6920</v>
      </c>
      <c r="AM24" s="74"/>
      <c r="AN24" s="92">
        <v>2615</v>
      </c>
      <c r="AO24" s="74"/>
      <c r="AP24" s="92">
        <v>4145</v>
      </c>
      <c r="AQ24" s="74"/>
      <c r="AR24" s="92">
        <v>-1515</v>
      </c>
      <c r="AS24" s="74"/>
      <c r="AT24" s="92">
        <v>23281</v>
      </c>
      <c r="AU24" s="74"/>
      <c r="AV24" s="92">
        <v>5905</v>
      </c>
      <c r="AW24" s="74"/>
      <c r="AX24" s="92">
        <v>8073</v>
      </c>
      <c r="AY24" s="74"/>
      <c r="AZ24" s="92">
        <v>6863</v>
      </c>
      <c r="BA24" s="74"/>
      <c r="BB24" s="92">
        <v>9171</v>
      </c>
      <c r="BC24" s="74"/>
    </row>
    <row r="25" spans="1:55" ht="15.75">
      <c r="A25" s="192" t="s">
        <v>522</v>
      </c>
      <c r="B25" s="23" t="s">
        <v>454</v>
      </c>
      <c r="D25" s="23" t="s">
        <v>462</v>
      </c>
      <c r="E25" s="74"/>
      <c r="F25" s="92">
        <v>-1490</v>
      </c>
      <c r="G25" s="74"/>
      <c r="H25" s="92">
        <v>2242</v>
      </c>
      <c r="I25" s="74"/>
      <c r="J25" s="92">
        <v>825</v>
      </c>
      <c r="K25" s="74"/>
      <c r="L25" s="92"/>
      <c r="M25" s="74"/>
      <c r="N25" s="92">
        <v>157</v>
      </c>
      <c r="O25" s="74"/>
      <c r="P25" s="92">
        <v>1076</v>
      </c>
      <c r="Q25" s="74"/>
      <c r="R25" s="92">
        <v>1753</v>
      </c>
      <c r="S25" s="74"/>
      <c r="T25" s="92"/>
      <c r="U25" s="74"/>
      <c r="V25" s="92"/>
      <c r="W25" s="74"/>
      <c r="X25" s="92"/>
      <c r="Y25" s="74"/>
      <c r="Z25" s="92"/>
      <c r="AA25" s="74"/>
      <c r="AB25" s="92"/>
      <c r="AC25" s="74"/>
      <c r="AD25" s="92">
        <v>1220</v>
      </c>
      <c r="AE25" s="74"/>
      <c r="AF25" s="92">
        <v>14</v>
      </c>
      <c r="AG25" s="74"/>
      <c r="AH25" s="92">
        <v>153</v>
      </c>
      <c r="AI25" s="74"/>
      <c r="AJ25" s="92">
        <v>216</v>
      </c>
      <c r="AK25" s="74"/>
      <c r="AL25" s="92">
        <v>-807</v>
      </c>
      <c r="AM25" s="74"/>
      <c r="AN25" s="92">
        <v>11</v>
      </c>
      <c r="AO25" s="74"/>
      <c r="AP25" s="92">
        <v>24</v>
      </c>
      <c r="AQ25" s="74"/>
      <c r="AR25" s="92">
        <v>232</v>
      </c>
      <c r="AS25" s="74"/>
      <c r="AT25" s="92">
        <v>563</v>
      </c>
      <c r="AU25" s="74"/>
      <c r="AV25" s="92">
        <v>267</v>
      </c>
      <c r="AW25" s="74"/>
      <c r="AX25" s="92">
        <v>-276</v>
      </c>
      <c r="AY25" s="74"/>
      <c r="AZ25" s="92">
        <v>-235</v>
      </c>
      <c r="BA25" s="74"/>
      <c r="BB25" s="92">
        <v>-196</v>
      </c>
      <c r="BC25" s="74"/>
    </row>
    <row r="26" spans="1:55" ht="16.5">
      <c r="B26" s="71" t="s">
        <v>459</v>
      </c>
      <c r="D26" s="67" t="s">
        <v>415</v>
      </c>
      <c r="E26" s="74"/>
      <c r="F26" s="92"/>
      <c r="G26" s="74"/>
      <c r="H26" s="92"/>
      <c r="I26" s="74"/>
      <c r="J26" s="92"/>
      <c r="K26" s="74"/>
      <c r="L26" s="92"/>
      <c r="M26" s="74"/>
      <c r="N26" s="92"/>
      <c r="O26" s="74"/>
      <c r="P26" s="92"/>
      <c r="Q26" s="74"/>
      <c r="R26" s="92"/>
      <c r="S26" s="74"/>
      <c r="T26" s="92"/>
      <c r="U26" s="74"/>
      <c r="V26" s="92"/>
      <c r="W26" s="74"/>
      <c r="X26" s="92"/>
      <c r="Y26" s="74"/>
      <c r="Z26" s="92"/>
      <c r="AA26" s="74"/>
      <c r="AB26" s="92"/>
      <c r="AC26" s="74"/>
      <c r="AD26" s="92"/>
      <c r="AE26" s="74"/>
      <c r="AF26" s="92"/>
      <c r="AG26" s="74"/>
      <c r="AH26" s="92"/>
      <c r="AI26" s="74"/>
      <c r="AJ26" s="92"/>
      <c r="AK26" s="74"/>
      <c r="AL26" s="92"/>
      <c r="AM26" s="74"/>
      <c r="AN26" s="92"/>
      <c r="AO26" s="74"/>
      <c r="AP26" s="92"/>
      <c r="AQ26" s="74"/>
      <c r="AR26" s="92"/>
      <c r="AS26" s="74"/>
      <c r="AT26" s="92"/>
      <c r="AU26" s="74"/>
      <c r="AV26" s="92"/>
      <c r="AW26" s="74"/>
      <c r="AX26" s="92"/>
      <c r="AY26" s="74"/>
      <c r="AZ26" s="92"/>
      <c r="BA26" s="74"/>
      <c r="BB26" s="92">
        <v>1513</v>
      </c>
      <c r="BC26" s="74"/>
    </row>
    <row r="27" spans="1:55" ht="16.5">
      <c r="B27" s="71"/>
      <c r="D27" s="67" t="s">
        <v>530</v>
      </c>
      <c r="E27" s="74"/>
      <c r="F27" s="92"/>
      <c r="G27" s="74"/>
      <c r="H27" s="92"/>
      <c r="I27" s="74"/>
      <c r="J27" s="92"/>
      <c r="K27" s="74"/>
      <c r="L27" s="92"/>
      <c r="M27" s="74"/>
      <c r="N27" s="92"/>
      <c r="O27" s="74"/>
      <c r="P27" s="92"/>
      <c r="Q27" s="74"/>
      <c r="R27" s="92"/>
      <c r="S27" s="74"/>
      <c r="T27" s="92"/>
      <c r="U27" s="74"/>
      <c r="V27" s="92"/>
      <c r="W27" s="74"/>
      <c r="X27" s="92"/>
      <c r="Y27" s="74"/>
      <c r="Z27" s="92"/>
      <c r="AA27" s="74"/>
      <c r="AB27" s="92"/>
      <c r="AC27" s="74"/>
      <c r="AD27" s="92"/>
      <c r="AE27" s="74"/>
      <c r="AF27" s="92"/>
      <c r="AG27" s="74"/>
      <c r="AH27" s="92"/>
      <c r="AI27" s="74"/>
      <c r="AJ27" s="92"/>
      <c r="AK27" s="74"/>
      <c r="AL27" s="92"/>
      <c r="AM27" s="74"/>
      <c r="AN27" s="92"/>
      <c r="AO27" s="74"/>
      <c r="AP27" s="92"/>
      <c r="AQ27" s="74"/>
      <c r="AR27" s="92"/>
      <c r="AS27" s="74"/>
      <c r="AT27" s="92"/>
      <c r="AU27" s="74"/>
      <c r="AV27" s="92"/>
      <c r="AW27" s="74"/>
      <c r="AX27" s="92"/>
      <c r="AY27" s="74"/>
      <c r="AZ27" s="92"/>
      <c r="BA27" s="74"/>
      <c r="BB27" s="92"/>
      <c r="BC27" s="74"/>
    </row>
    <row r="28" spans="1:55" ht="16.5">
      <c r="B28" s="71"/>
      <c r="D28" s="67" t="s">
        <v>531</v>
      </c>
      <c r="E28" s="74"/>
      <c r="F28" s="92"/>
      <c r="G28" s="74"/>
      <c r="H28" s="92"/>
      <c r="I28" s="74"/>
      <c r="J28" s="92"/>
      <c r="K28" s="74"/>
      <c r="L28" s="92"/>
      <c r="M28" s="74"/>
      <c r="N28" s="92"/>
      <c r="O28" s="74"/>
      <c r="P28" s="92"/>
      <c r="Q28" s="74"/>
      <c r="R28" s="92"/>
      <c r="S28" s="74"/>
      <c r="T28" s="92"/>
      <c r="U28" s="74"/>
      <c r="V28" s="92"/>
      <c r="W28" s="74"/>
      <c r="X28" s="92"/>
      <c r="Y28" s="74"/>
      <c r="Z28" s="92"/>
      <c r="AA28" s="74"/>
      <c r="AB28" s="92"/>
      <c r="AC28" s="74"/>
      <c r="AD28" s="92"/>
      <c r="AE28" s="74"/>
      <c r="AF28" s="92"/>
      <c r="AG28" s="74"/>
      <c r="AH28" s="92"/>
      <c r="AI28" s="74"/>
      <c r="AJ28" s="92"/>
      <c r="AK28" s="74"/>
      <c r="AL28" s="92"/>
      <c r="AM28" s="74"/>
      <c r="AN28" s="92"/>
      <c r="AO28" s="74"/>
      <c r="AP28" s="92"/>
      <c r="AQ28" s="74"/>
      <c r="AR28" s="92"/>
      <c r="AS28" s="74"/>
      <c r="AT28" s="92"/>
      <c r="AU28" s="74"/>
      <c r="AV28" s="92"/>
      <c r="AW28" s="74"/>
      <c r="AX28" s="92"/>
      <c r="AY28" s="74"/>
      <c r="AZ28" s="92"/>
      <c r="BA28" s="74"/>
      <c r="BB28" s="92"/>
      <c r="BC28" s="74"/>
    </row>
    <row r="29" spans="1:55" ht="15.75">
      <c r="A29" s="192" t="s">
        <v>526</v>
      </c>
      <c r="B29" s="22" t="s">
        <v>460</v>
      </c>
      <c r="D29" s="22" t="s">
        <v>322</v>
      </c>
      <c r="E29" s="74"/>
      <c r="F29" s="92">
        <v>6356</v>
      </c>
      <c r="G29" s="74"/>
      <c r="H29" s="92">
        <v>3054</v>
      </c>
      <c r="I29" s="74"/>
      <c r="J29" s="94">
        <v>5324</v>
      </c>
      <c r="K29" s="74"/>
      <c r="L29" s="94">
        <v>8001</v>
      </c>
      <c r="M29" s="74"/>
      <c r="N29" s="92">
        <v>6405</v>
      </c>
      <c r="O29" s="74"/>
      <c r="P29" s="92">
        <v>524</v>
      </c>
      <c r="Q29" s="74"/>
      <c r="R29" s="94">
        <v>1452</v>
      </c>
      <c r="S29" s="74"/>
      <c r="T29" s="94">
        <v>5799</v>
      </c>
      <c r="U29" s="74"/>
      <c r="V29" s="92">
        <v>16727</v>
      </c>
      <c r="W29" s="74"/>
      <c r="X29" s="92">
        <v>5227</v>
      </c>
      <c r="Y29" s="74"/>
      <c r="Z29" s="94">
        <v>5421</v>
      </c>
      <c r="AA29" s="74"/>
      <c r="AB29" s="94">
        <v>23888</v>
      </c>
      <c r="AC29" s="74"/>
      <c r="AD29" s="92">
        <v>30338</v>
      </c>
      <c r="AE29" s="74"/>
      <c r="AF29" s="92">
        <v>635</v>
      </c>
      <c r="AG29" s="74"/>
      <c r="AH29" s="94">
        <v>761</v>
      </c>
      <c r="AI29" s="74"/>
      <c r="AJ29" s="94">
        <v>2976</v>
      </c>
      <c r="AK29" s="74"/>
      <c r="AL29" s="92">
        <v>-1703</v>
      </c>
      <c r="AM29" s="74"/>
      <c r="AN29" s="92">
        <v>19358</v>
      </c>
      <c r="AO29" s="74"/>
      <c r="AP29" s="94">
        <v>46128</v>
      </c>
      <c r="AQ29" s="74"/>
      <c r="AR29" s="94">
        <v>86414</v>
      </c>
      <c r="AS29" s="74"/>
      <c r="AT29" s="92">
        <v>65520</v>
      </c>
      <c r="AU29" s="74"/>
      <c r="AV29" s="92">
        <v>-3131</v>
      </c>
      <c r="AW29" s="74"/>
      <c r="AX29" s="94">
        <v>40144</v>
      </c>
      <c r="AY29" s="74"/>
      <c r="AZ29" s="94">
        <v>73534</v>
      </c>
      <c r="BA29" s="74"/>
      <c r="BB29" s="92">
        <v>106935</v>
      </c>
      <c r="BC29" s="74"/>
    </row>
    <row r="30" spans="1:55" ht="15.75">
      <c r="A30" s="192" t="s">
        <v>523</v>
      </c>
      <c r="B30" s="22" t="s">
        <v>461</v>
      </c>
      <c r="D30" s="24" t="s">
        <v>405</v>
      </c>
      <c r="E30" s="74"/>
      <c r="F30" s="92"/>
      <c r="G30" s="74"/>
      <c r="H30" s="92"/>
      <c r="I30" s="74"/>
      <c r="J30" s="94"/>
      <c r="K30" s="74"/>
      <c r="L30" s="94"/>
      <c r="M30" s="74"/>
      <c r="N30" s="92"/>
      <c r="O30" s="74"/>
      <c r="P30" s="92"/>
      <c r="Q30" s="74"/>
      <c r="R30" s="94"/>
      <c r="S30" s="74"/>
      <c r="T30" s="94"/>
      <c r="U30" s="74"/>
      <c r="V30" s="92"/>
      <c r="W30" s="74"/>
      <c r="X30" s="92"/>
      <c r="Y30" s="74"/>
      <c r="Z30" s="94"/>
      <c r="AA30" s="74"/>
      <c r="AB30" s="94"/>
      <c r="AC30" s="74"/>
      <c r="AD30" s="92">
        <v>18816</v>
      </c>
      <c r="AE30" s="74"/>
      <c r="AF30" s="92">
        <v>4641</v>
      </c>
      <c r="AG30" s="74"/>
      <c r="AH30" s="94">
        <v>7805</v>
      </c>
      <c r="AI30" s="74"/>
      <c r="AJ30" s="94">
        <v>10786</v>
      </c>
      <c r="AK30" s="74"/>
      <c r="AL30" s="92">
        <v>10679</v>
      </c>
      <c r="AM30" s="74"/>
      <c r="AN30" s="92">
        <v>-10434</v>
      </c>
      <c r="AO30" s="74"/>
      <c r="AP30" s="94">
        <v>-19508</v>
      </c>
      <c r="AQ30" s="74"/>
      <c r="AR30" s="94">
        <v>-36348</v>
      </c>
      <c r="AS30" s="74"/>
      <c r="AT30" s="92">
        <v>-11162</v>
      </c>
      <c r="AU30" s="74"/>
      <c r="AV30" s="92">
        <v>11058</v>
      </c>
      <c r="AW30" s="74"/>
      <c r="AX30" s="94">
        <v>-20575</v>
      </c>
      <c r="AY30" s="74"/>
      <c r="AZ30" s="94">
        <v>-44381</v>
      </c>
      <c r="BA30" s="74"/>
      <c r="BB30" s="92">
        <v>-57775</v>
      </c>
      <c r="BC30" s="74"/>
    </row>
    <row r="31" spans="1:55" ht="15.75">
      <c r="B31" s="22"/>
      <c r="D31" s="24" t="s">
        <v>529</v>
      </c>
      <c r="E31" s="74"/>
      <c r="F31" s="92"/>
      <c r="G31" s="74"/>
      <c r="H31" s="92"/>
      <c r="I31" s="74"/>
      <c r="J31" s="94"/>
      <c r="K31" s="74"/>
      <c r="L31" s="94"/>
      <c r="M31" s="74"/>
      <c r="N31" s="92"/>
      <c r="O31" s="74"/>
      <c r="P31" s="92"/>
      <c r="Q31" s="74"/>
      <c r="R31" s="94"/>
      <c r="S31" s="74"/>
      <c r="T31" s="94"/>
      <c r="U31" s="74"/>
      <c r="V31" s="92"/>
      <c r="W31" s="74"/>
      <c r="X31" s="92"/>
      <c r="Y31" s="74"/>
      <c r="Z31" s="94"/>
      <c r="AA31" s="74"/>
      <c r="AB31" s="94"/>
      <c r="AC31" s="74"/>
      <c r="AD31" s="92"/>
      <c r="AE31" s="74"/>
      <c r="AF31" s="92"/>
      <c r="AG31" s="74"/>
      <c r="AH31" s="94"/>
      <c r="AI31" s="74"/>
      <c r="AJ31" s="94"/>
      <c r="AK31" s="74"/>
      <c r="AL31" s="92"/>
      <c r="AM31" s="74"/>
      <c r="AN31" s="92"/>
      <c r="AO31" s="74"/>
      <c r="AP31" s="94"/>
      <c r="AQ31" s="74"/>
      <c r="AR31" s="94"/>
      <c r="AS31" s="74"/>
      <c r="AT31" s="92"/>
      <c r="AU31" s="74"/>
      <c r="AV31" s="92"/>
      <c r="AW31" s="74"/>
      <c r="AX31" s="94"/>
      <c r="AY31" s="74"/>
      <c r="AZ31" s="94"/>
      <c r="BA31" s="74"/>
      <c r="BB31" s="92"/>
      <c r="BC31" s="74"/>
    </row>
    <row r="32" spans="1:55" ht="15.75">
      <c r="B32" s="22" t="s">
        <v>458</v>
      </c>
      <c r="D32" s="24" t="s">
        <v>457</v>
      </c>
      <c r="E32" s="74"/>
      <c r="F32" s="92"/>
      <c r="G32" s="74"/>
      <c r="H32" s="92"/>
      <c r="I32" s="74"/>
      <c r="J32" s="94"/>
      <c r="K32" s="74"/>
      <c r="L32" s="94"/>
      <c r="M32" s="74"/>
      <c r="N32" s="92"/>
      <c r="O32" s="74"/>
      <c r="P32" s="92"/>
      <c r="Q32" s="74"/>
      <c r="R32" s="94"/>
      <c r="S32" s="74"/>
      <c r="T32" s="94"/>
      <c r="U32" s="74"/>
      <c r="V32" s="92"/>
      <c r="W32" s="74"/>
      <c r="X32" s="92"/>
      <c r="Y32" s="74"/>
      <c r="Z32" s="94"/>
      <c r="AA32" s="74"/>
      <c r="AB32" s="94"/>
      <c r="AC32" s="74"/>
      <c r="AD32" s="92"/>
      <c r="AE32" s="74"/>
      <c r="AF32" s="92"/>
      <c r="AG32" s="74"/>
      <c r="AH32" s="94"/>
      <c r="AI32" s="74"/>
      <c r="AJ32" s="94"/>
      <c r="AK32" s="74"/>
      <c r="AL32" s="92"/>
      <c r="AM32" s="74"/>
      <c r="AN32" s="92"/>
      <c r="AO32" s="74"/>
      <c r="AP32" s="94"/>
      <c r="AQ32" s="74"/>
      <c r="AR32" s="94"/>
      <c r="AS32" s="74"/>
      <c r="AT32" s="92"/>
      <c r="AU32" s="74"/>
      <c r="AV32" s="92"/>
      <c r="AW32" s="74"/>
      <c r="AX32" s="94"/>
      <c r="AY32" s="74"/>
      <c r="AZ32" s="94">
        <v>-3614</v>
      </c>
      <c r="BA32" s="74"/>
      <c r="BB32" s="92">
        <v>-3614</v>
      </c>
      <c r="BC32" s="74"/>
    </row>
    <row r="33" spans="1:55" ht="15.75">
      <c r="B33" s="22" t="s">
        <v>456</v>
      </c>
      <c r="D33" s="24" t="s">
        <v>455</v>
      </c>
      <c r="E33" s="74"/>
      <c r="F33" s="92"/>
      <c r="G33" s="74"/>
      <c r="H33" s="92"/>
      <c r="I33" s="74"/>
      <c r="J33" s="94"/>
      <c r="K33" s="74"/>
      <c r="L33" s="94"/>
      <c r="M33" s="74"/>
      <c r="N33" s="92"/>
      <c r="O33" s="74"/>
      <c r="P33" s="92"/>
      <c r="Q33" s="74"/>
      <c r="R33" s="94"/>
      <c r="S33" s="74"/>
      <c r="T33" s="94"/>
      <c r="U33" s="74"/>
      <c r="V33" s="92"/>
      <c r="W33" s="74"/>
      <c r="X33" s="92"/>
      <c r="Y33" s="74"/>
      <c r="Z33" s="94"/>
      <c r="AA33" s="74"/>
      <c r="AB33" s="94"/>
      <c r="AC33" s="74"/>
      <c r="AD33" s="92"/>
      <c r="AE33" s="74"/>
      <c r="AF33" s="92"/>
      <c r="AG33" s="74"/>
      <c r="AH33" s="94"/>
      <c r="AI33" s="74"/>
      <c r="AJ33" s="94"/>
      <c r="AK33" s="74"/>
      <c r="AL33" s="92"/>
      <c r="AM33" s="74"/>
      <c r="AN33" s="92"/>
      <c r="AO33" s="74"/>
      <c r="AP33" s="94"/>
      <c r="AQ33" s="74"/>
      <c r="AR33" s="94"/>
      <c r="AS33" s="74"/>
      <c r="AT33" s="92"/>
      <c r="AU33" s="74"/>
      <c r="AV33" s="92"/>
      <c r="AW33" s="74"/>
      <c r="AX33" s="94"/>
      <c r="AY33" s="74"/>
      <c r="AZ33" s="94">
        <v>-3179</v>
      </c>
      <c r="BA33" s="74"/>
      <c r="BB33" s="92">
        <v>-3179</v>
      </c>
      <c r="BC33" s="74"/>
    </row>
    <row r="34" spans="1:55" ht="15.75">
      <c r="B34" s="22" t="s">
        <v>327</v>
      </c>
      <c r="D34" s="24" t="s">
        <v>325</v>
      </c>
      <c r="E34" s="74"/>
      <c r="F34" s="92"/>
      <c r="G34" s="74"/>
      <c r="H34" s="92"/>
      <c r="I34" s="74"/>
      <c r="J34" s="94"/>
      <c r="K34" s="74"/>
      <c r="L34" s="94"/>
      <c r="M34" s="74"/>
      <c r="N34" s="92"/>
      <c r="O34" s="74"/>
      <c r="P34" s="92"/>
      <c r="Q34" s="74"/>
      <c r="R34" s="94"/>
      <c r="S34" s="74"/>
      <c r="T34" s="94"/>
      <c r="U34" s="74"/>
      <c r="V34" s="92"/>
      <c r="W34" s="74"/>
      <c r="X34" s="92"/>
      <c r="Y34" s="74"/>
      <c r="Z34" s="94"/>
      <c r="AA34" s="74"/>
      <c r="AB34" s="94"/>
      <c r="AC34" s="74"/>
      <c r="AD34" s="92"/>
      <c r="AE34" s="74"/>
      <c r="AF34" s="92"/>
      <c r="AG34" s="74"/>
      <c r="AH34" s="94"/>
      <c r="AI34" s="74"/>
      <c r="AJ34" s="94"/>
      <c r="AK34" s="74"/>
      <c r="AL34" s="92">
        <v>1800</v>
      </c>
      <c r="AM34" s="74"/>
      <c r="AN34" s="92"/>
      <c r="AO34" s="74"/>
      <c r="AP34" s="94"/>
      <c r="AQ34" s="74"/>
      <c r="AR34" s="94"/>
      <c r="AS34" s="74"/>
      <c r="AT34" s="92"/>
      <c r="AU34" s="74"/>
      <c r="AV34" s="92"/>
      <c r="AW34" s="74"/>
      <c r="AX34" s="94"/>
      <c r="AY34" s="74"/>
      <c r="AZ34" s="94"/>
      <c r="BA34" s="74"/>
      <c r="BB34" s="92"/>
      <c r="BC34" s="74"/>
    </row>
    <row r="35" spans="1:55" ht="15.75">
      <c r="A35" s="192" t="s">
        <v>524</v>
      </c>
      <c r="B35" s="22" t="s">
        <v>328</v>
      </c>
      <c r="D35" s="24" t="s">
        <v>326</v>
      </c>
      <c r="E35" s="74"/>
      <c r="F35" s="92"/>
      <c r="G35" s="74"/>
      <c r="H35" s="92"/>
      <c r="I35" s="74"/>
      <c r="J35" s="94"/>
      <c r="K35" s="74"/>
      <c r="L35" s="94"/>
      <c r="M35" s="74"/>
      <c r="N35" s="92"/>
      <c r="O35" s="74"/>
      <c r="P35" s="92"/>
      <c r="Q35" s="74"/>
      <c r="R35" s="94"/>
      <c r="S35" s="74"/>
      <c r="T35" s="94"/>
      <c r="U35" s="74"/>
      <c r="V35" s="92"/>
      <c r="W35" s="74"/>
      <c r="X35" s="92"/>
      <c r="Y35" s="74"/>
      <c r="Z35" s="94"/>
      <c r="AA35" s="74"/>
      <c r="AB35" s="94"/>
      <c r="AC35" s="74"/>
      <c r="AD35" s="92"/>
      <c r="AE35" s="74"/>
      <c r="AF35" s="92"/>
      <c r="AG35" s="74"/>
      <c r="AH35" s="94"/>
      <c r="AI35" s="74"/>
      <c r="AJ35" s="94"/>
      <c r="AK35" s="74"/>
      <c r="AL35" s="92">
        <v>45000</v>
      </c>
      <c r="AM35" s="74"/>
      <c r="AN35" s="92"/>
      <c r="AO35" s="74"/>
      <c r="AP35" s="94"/>
      <c r="AQ35" s="74"/>
      <c r="AR35" s="94"/>
      <c r="AS35" s="74"/>
      <c r="AT35" s="92"/>
      <c r="AU35" s="74"/>
      <c r="AV35" s="92"/>
      <c r="AW35" s="74"/>
      <c r="AX35" s="94"/>
      <c r="AY35" s="74"/>
      <c r="AZ35" s="94"/>
      <c r="BA35" s="74"/>
      <c r="BB35" s="92">
        <v>31082</v>
      </c>
      <c r="BC35" s="74"/>
    </row>
    <row r="36" spans="1:55" ht="15.75">
      <c r="B36" s="22" t="s">
        <v>380</v>
      </c>
      <c r="D36" s="24" t="s">
        <v>377</v>
      </c>
      <c r="E36" s="74"/>
      <c r="F36" s="92"/>
      <c r="G36" s="74"/>
      <c r="H36" s="92"/>
      <c r="I36" s="74"/>
      <c r="J36" s="94"/>
      <c r="K36" s="74"/>
      <c r="L36" s="94"/>
      <c r="M36" s="74"/>
      <c r="N36" s="92"/>
      <c r="O36" s="74"/>
      <c r="P36" s="92"/>
      <c r="Q36" s="74"/>
      <c r="R36" s="94"/>
      <c r="S36" s="74"/>
      <c r="T36" s="94"/>
      <c r="U36" s="74"/>
      <c r="V36" s="92"/>
      <c r="W36" s="74"/>
      <c r="X36" s="92"/>
      <c r="Y36" s="74"/>
      <c r="Z36" s="94"/>
      <c r="AA36" s="74"/>
      <c r="AB36" s="94"/>
      <c r="AC36" s="74"/>
      <c r="AD36" s="92"/>
      <c r="AE36" s="74"/>
      <c r="AF36" s="92"/>
      <c r="AG36" s="74"/>
      <c r="AH36" s="94"/>
      <c r="AI36" s="74"/>
      <c r="AJ36" s="94"/>
      <c r="AK36" s="74"/>
      <c r="AL36" s="92"/>
      <c r="AM36" s="74"/>
      <c r="AN36" s="92"/>
      <c r="AO36" s="74"/>
      <c r="AP36" s="94"/>
      <c r="AQ36" s="74"/>
      <c r="AR36" s="94"/>
      <c r="AS36" s="74"/>
      <c r="AT36" s="92">
        <v>15870</v>
      </c>
      <c r="AU36" s="74"/>
      <c r="AV36" s="92">
        <v>8784</v>
      </c>
      <c r="AW36" s="74"/>
      <c r="AX36" s="94">
        <v>14092</v>
      </c>
      <c r="AY36" s="74"/>
      <c r="AZ36" s="94">
        <v>19511</v>
      </c>
      <c r="BA36" s="74"/>
      <c r="BB36" s="92">
        <v>23972</v>
      </c>
      <c r="BC36" s="74"/>
    </row>
    <row r="37" spans="1:55" ht="15.75">
      <c r="B37" s="24" t="s">
        <v>190</v>
      </c>
      <c r="D37" s="24" t="s">
        <v>496</v>
      </c>
      <c r="E37" s="74"/>
      <c r="F37" s="95"/>
      <c r="G37" s="74"/>
      <c r="H37" s="95"/>
      <c r="I37" s="74"/>
      <c r="J37" s="95"/>
      <c r="K37" s="74"/>
      <c r="L37" s="95"/>
      <c r="M37" s="74"/>
      <c r="N37" s="95"/>
      <c r="O37" s="74"/>
      <c r="P37" s="95"/>
      <c r="Q37" s="74"/>
      <c r="R37" s="95"/>
      <c r="S37" s="74"/>
      <c r="T37" s="95"/>
      <c r="U37" s="74"/>
      <c r="V37" s="95"/>
      <c r="W37" s="74"/>
      <c r="X37" s="95"/>
      <c r="Y37" s="74"/>
      <c r="Z37" s="95"/>
      <c r="AA37" s="74"/>
      <c r="AB37" s="95"/>
      <c r="AC37" s="74"/>
      <c r="AD37" s="95"/>
      <c r="AE37" s="74"/>
      <c r="AF37" s="95"/>
      <c r="AG37" s="74"/>
      <c r="AH37" s="95"/>
      <c r="AI37" s="74"/>
      <c r="AJ37" s="95"/>
      <c r="AK37" s="74"/>
      <c r="AL37" s="95"/>
      <c r="AM37" s="74"/>
      <c r="AN37" s="95"/>
      <c r="AO37" s="74"/>
      <c r="AP37" s="95"/>
      <c r="AQ37" s="74"/>
      <c r="AR37" s="95"/>
      <c r="AS37" s="74"/>
      <c r="AT37" s="95"/>
      <c r="AU37" s="74"/>
      <c r="AV37" s="95"/>
      <c r="AW37" s="74"/>
      <c r="AX37" s="95"/>
      <c r="AY37" s="74"/>
      <c r="AZ37" s="95"/>
      <c r="BA37" s="74"/>
      <c r="BB37" s="95"/>
      <c r="BC37" s="74"/>
    </row>
    <row r="38" spans="1:55" ht="15.75">
      <c r="B38" s="22" t="s">
        <v>381</v>
      </c>
      <c r="D38" s="24" t="s">
        <v>378</v>
      </c>
      <c r="E38" s="74"/>
      <c r="F38" s="92"/>
      <c r="G38" s="74"/>
      <c r="H38" s="92"/>
      <c r="I38" s="74"/>
      <c r="J38" s="94"/>
      <c r="K38" s="74"/>
      <c r="L38" s="94"/>
      <c r="M38" s="74"/>
      <c r="N38" s="92"/>
      <c r="O38" s="74"/>
      <c r="P38" s="92"/>
      <c r="Q38" s="74"/>
      <c r="R38" s="94"/>
      <c r="S38" s="74"/>
      <c r="T38" s="94"/>
      <c r="U38" s="74"/>
      <c r="V38" s="92"/>
      <c r="W38" s="74"/>
      <c r="X38" s="92"/>
      <c r="Y38" s="74"/>
      <c r="Z38" s="94"/>
      <c r="AA38" s="74"/>
      <c r="AB38" s="94"/>
      <c r="AC38" s="74"/>
      <c r="AD38" s="92"/>
      <c r="AE38" s="74"/>
      <c r="AF38" s="92"/>
      <c r="AG38" s="74"/>
      <c r="AH38" s="94"/>
      <c r="AI38" s="74"/>
      <c r="AJ38" s="94"/>
      <c r="AK38" s="74"/>
      <c r="AL38" s="92"/>
      <c r="AM38" s="74"/>
      <c r="AN38" s="92"/>
      <c r="AO38" s="74"/>
      <c r="AP38" s="94"/>
      <c r="AQ38" s="74"/>
      <c r="AR38" s="94"/>
      <c r="AS38" s="74"/>
      <c r="AT38" s="92">
        <v>12500</v>
      </c>
      <c r="AU38" s="74"/>
      <c r="AV38" s="92"/>
      <c r="AW38" s="74"/>
      <c r="AX38" s="94"/>
      <c r="AY38" s="74"/>
      <c r="AZ38" s="94"/>
      <c r="BA38" s="74"/>
      <c r="BB38" s="92"/>
      <c r="BC38" s="74"/>
    </row>
    <row r="39" spans="1:55" ht="15.75">
      <c r="B39" s="22" t="s">
        <v>382</v>
      </c>
      <c r="D39" s="62" t="s">
        <v>379</v>
      </c>
      <c r="E39" s="74"/>
      <c r="F39" s="92"/>
      <c r="G39" s="74"/>
      <c r="H39" s="92"/>
      <c r="I39" s="74"/>
      <c r="J39" s="94"/>
      <c r="K39" s="74"/>
      <c r="L39" s="94"/>
      <c r="M39" s="74"/>
      <c r="N39" s="92"/>
      <c r="O39" s="74"/>
      <c r="P39" s="92"/>
      <c r="Q39" s="74"/>
      <c r="R39" s="94"/>
      <c r="S39" s="74"/>
      <c r="T39" s="94"/>
      <c r="U39" s="74"/>
      <c r="V39" s="92"/>
      <c r="W39" s="74"/>
      <c r="X39" s="92"/>
      <c r="Y39" s="74"/>
      <c r="Z39" s="94"/>
      <c r="AA39" s="74"/>
      <c r="AB39" s="94"/>
      <c r="AC39" s="74"/>
      <c r="AD39" s="92"/>
      <c r="AE39" s="74"/>
      <c r="AF39" s="92"/>
      <c r="AG39" s="74"/>
      <c r="AH39" s="94"/>
      <c r="AI39" s="74"/>
      <c r="AJ39" s="94"/>
      <c r="AK39" s="74"/>
      <c r="AL39" s="92"/>
      <c r="AM39" s="74"/>
      <c r="AN39" s="92"/>
      <c r="AO39" s="74"/>
      <c r="AP39" s="94"/>
      <c r="AQ39" s="74"/>
      <c r="AR39" s="94"/>
      <c r="AS39" s="74"/>
      <c r="AT39" s="92">
        <v>-3831</v>
      </c>
      <c r="AU39" s="74"/>
      <c r="AV39" s="92"/>
      <c r="AW39" s="74"/>
      <c r="AX39" s="94"/>
      <c r="AY39" s="74"/>
      <c r="AZ39" s="94"/>
      <c r="BA39" s="74"/>
      <c r="BB39" s="92"/>
      <c r="BC39" s="74"/>
    </row>
    <row r="40" spans="1:55" ht="15.75">
      <c r="B40" s="24" t="s">
        <v>261</v>
      </c>
      <c r="D40" s="62" t="s">
        <v>414</v>
      </c>
      <c r="E40" s="74"/>
      <c r="F40" s="94"/>
      <c r="G40" s="74"/>
      <c r="H40" s="94"/>
      <c r="I40" s="74"/>
      <c r="J40" s="94"/>
      <c r="K40" s="74"/>
      <c r="L40" s="94"/>
      <c r="M40" s="74"/>
      <c r="N40" s="94"/>
      <c r="O40" s="74"/>
      <c r="P40" s="94"/>
      <c r="Q40" s="74"/>
      <c r="R40" s="94"/>
      <c r="S40" s="74"/>
      <c r="T40" s="94"/>
      <c r="U40" s="74"/>
      <c r="V40" s="94"/>
      <c r="W40" s="74"/>
      <c r="X40" s="94"/>
      <c r="Y40" s="74"/>
      <c r="Z40" s="94"/>
      <c r="AA40" s="74"/>
      <c r="AB40" s="94"/>
      <c r="AC40" s="74"/>
      <c r="AD40" s="94"/>
      <c r="AE40" s="74"/>
      <c r="AF40" s="94"/>
      <c r="AG40" s="74"/>
      <c r="AH40" s="94">
        <v>72</v>
      </c>
      <c r="AI40" s="74"/>
      <c r="AJ40" s="94">
        <v>3750</v>
      </c>
      <c r="AK40" s="74"/>
      <c r="AL40" s="94"/>
      <c r="AM40" s="74"/>
      <c r="AN40" s="94"/>
      <c r="AO40" s="74"/>
      <c r="AP40" s="94">
        <v>1899</v>
      </c>
      <c r="AQ40" s="74"/>
      <c r="AR40" s="94">
        <v>2532</v>
      </c>
      <c r="AS40" s="74"/>
      <c r="AT40" s="94"/>
      <c r="AU40" s="74"/>
      <c r="AV40" s="94"/>
      <c r="AW40" s="74"/>
      <c r="AX40" s="94">
        <v>561</v>
      </c>
      <c r="AY40" s="74"/>
      <c r="AZ40" s="94">
        <v>1134</v>
      </c>
      <c r="BA40" s="74"/>
      <c r="BB40" s="94"/>
      <c r="BC40" s="74"/>
    </row>
    <row r="41" spans="1:55" ht="15.75">
      <c r="B41" s="24" t="s">
        <v>418</v>
      </c>
      <c r="D41" s="62" t="s">
        <v>416</v>
      </c>
      <c r="E41" s="74"/>
      <c r="F41" s="94"/>
      <c r="G41" s="74"/>
      <c r="H41" s="94"/>
      <c r="I41" s="74"/>
      <c r="J41" s="94"/>
      <c r="K41" s="74"/>
      <c r="L41" s="94"/>
      <c r="M41" s="74"/>
      <c r="N41" s="94"/>
      <c r="O41" s="74"/>
      <c r="P41" s="94"/>
      <c r="Q41" s="74"/>
      <c r="R41" s="94"/>
      <c r="S41" s="74"/>
      <c r="T41" s="94"/>
      <c r="U41" s="74"/>
      <c r="V41" s="94"/>
      <c r="W41" s="74"/>
      <c r="X41" s="94"/>
      <c r="Y41" s="74"/>
      <c r="Z41" s="94"/>
      <c r="AA41" s="74"/>
      <c r="AB41" s="94"/>
      <c r="AC41" s="74"/>
      <c r="AD41" s="94"/>
      <c r="AE41" s="74"/>
      <c r="AF41" s="94"/>
      <c r="AG41" s="74"/>
      <c r="AH41" s="94"/>
      <c r="AI41" s="74"/>
      <c r="AJ41" s="94"/>
      <c r="AK41" s="74"/>
      <c r="AL41" s="94"/>
      <c r="AM41" s="74"/>
      <c r="AN41" s="94"/>
      <c r="AO41" s="74"/>
      <c r="AP41" s="94"/>
      <c r="AQ41" s="74"/>
      <c r="AR41" s="94"/>
      <c r="AS41" s="74"/>
      <c r="AT41" s="94"/>
      <c r="AU41" s="74"/>
      <c r="AV41" s="94"/>
      <c r="AW41" s="74"/>
      <c r="AX41" s="94"/>
      <c r="AY41" s="74"/>
      <c r="AZ41" s="94"/>
      <c r="BA41" s="74"/>
      <c r="BB41" s="94">
        <v>-26543</v>
      </c>
      <c r="BC41" s="74"/>
    </row>
    <row r="42" spans="1:55" ht="15.75">
      <c r="B42" s="24" t="s">
        <v>190</v>
      </c>
      <c r="D42" s="62" t="s">
        <v>417</v>
      </c>
      <c r="E42" s="74"/>
      <c r="F42" s="94"/>
      <c r="G42" s="74"/>
      <c r="H42" s="94"/>
      <c r="I42" s="74"/>
      <c r="J42" s="94"/>
      <c r="K42" s="74"/>
      <c r="L42" s="94"/>
      <c r="M42" s="74"/>
      <c r="N42" s="94"/>
      <c r="O42" s="74"/>
      <c r="P42" s="94"/>
      <c r="Q42" s="74"/>
      <c r="R42" s="94"/>
      <c r="S42" s="74"/>
      <c r="T42" s="94"/>
      <c r="U42" s="74"/>
      <c r="V42" s="94"/>
      <c r="W42" s="74"/>
      <c r="X42" s="94"/>
      <c r="Y42" s="74"/>
      <c r="Z42" s="94"/>
      <c r="AA42" s="74"/>
      <c r="AB42" s="94"/>
      <c r="AC42" s="74"/>
      <c r="AD42" s="94"/>
      <c r="AE42" s="74"/>
      <c r="AF42" s="94"/>
      <c r="AG42" s="74"/>
      <c r="AH42" s="94"/>
      <c r="AI42" s="74"/>
      <c r="AJ42" s="94"/>
      <c r="AK42" s="74"/>
      <c r="AL42" s="94">
        <v>6910</v>
      </c>
      <c r="AM42" s="74"/>
      <c r="AN42" s="94">
        <v>388</v>
      </c>
      <c r="AO42" s="74"/>
      <c r="AP42" s="94"/>
      <c r="AQ42" s="74"/>
      <c r="AR42" s="94"/>
      <c r="AS42" s="74"/>
      <c r="AT42" s="94">
        <v>6080</v>
      </c>
      <c r="AU42" s="74"/>
      <c r="AV42" s="94">
        <v>-748</v>
      </c>
      <c r="AW42" s="74"/>
      <c r="AX42" s="94">
        <v>216</v>
      </c>
      <c r="AY42" s="74"/>
      <c r="AZ42" s="94">
        <v>1236</v>
      </c>
      <c r="BA42" s="74"/>
      <c r="BB42" s="94">
        <v>3623</v>
      </c>
      <c r="BC42" s="74"/>
    </row>
    <row r="43" spans="1:55" ht="15.75">
      <c r="B43" s="24" t="s">
        <v>190</v>
      </c>
      <c r="D43" s="24" t="s">
        <v>478</v>
      </c>
      <c r="E43" s="74"/>
      <c r="F43" s="95"/>
      <c r="G43" s="74"/>
      <c r="H43" s="95"/>
      <c r="I43" s="74"/>
      <c r="J43" s="95"/>
      <c r="K43" s="74"/>
      <c r="L43" s="95"/>
      <c r="M43" s="74"/>
      <c r="N43" s="95"/>
      <c r="O43" s="74"/>
      <c r="P43" s="95"/>
      <c r="Q43" s="74"/>
      <c r="R43" s="95"/>
      <c r="S43" s="74"/>
      <c r="T43" s="95"/>
      <c r="U43" s="74"/>
      <c r="V43" s="95"/>
      <c r="W43" s="74"/>
      <c r="X43" s="95"/>
      <c r="Y43" s="74"/>
      <c r="Z43" s="95"/>
      <c r="AA43" s="74"/>
      <c r="AB43" s="95"/>
      <c r="AC43" s="74"/>
      <c r="AD43" s="95"/>
      <c r="AE43" s="74"/>
      <c r="AF43" s="95"/>
      <c r="AG43" s="74"/>
      <c r="AH43" s="95"/>
      <c r="AI43" s="74"/>
      <c r="AJ43" s="95"/>
      <c r="AK43" s="74"/>
      <c r="AL43" s="95"/>
      <c r="AM43" s="74"/>
      <c r="AN43" s="95"/>
      <c r="AO43" s="74"/>
      <c r="AP43" s="95"/>
      <c r="AQ43" s="74"/>
      <c r="AR43" s="95"/>
      <c r="AS43" s="74"/>
      <c r="AT43" s="95"/>
      <c r="AU43" s="74"/>
      <c r="AV43" s="95"/>
      <c r="AW43" s="74"/>
      <c r="AX43" s="95"/>
      <c r="AY43" s="74"/>
      <c r="AZ43" s="95"/>
      <c r="BA43" s="74"/>
      <c r="BB43" s="95"/>
      <c r="BC43" s="74"/>
    </row>
    <row r="44" spans="1:55" ht="4.5" customHeight="1">
      <c r="B44" s="22"/>
      <c r="D44" s="22"/>
      <c r="E44" s="74"/>
      <c r="F44" s="94"/>
      <c r="G44" s="74"/>
      <c r="H44" s="94"/>
      <c r="I44" s="74"/>
      <c r="J44" s="94"/>
      <c r="K44" s="74"/>
      <c r="L44" s="94"/>
      <c r="M44" s="74"/>
      <c r="N44" s="94"/>
      <c r="O44" s="74"/>
      <c r="P44" s="94"/>
      <c r="Q44" s="74"/>
      <c r="R44" s="94"/>
      <c r="S44" s="74"/>
      <c r="T44" s="94"/>
      <c r="U44" s="74"/>
      <c r="V44" s="94"/>
      <c r="W44" s="74"/>
      <c r="X44" s="94"/>
      <c r="Y44" s="74"/>
      <c r="Z44" s="94"/>
      <c r="AA44" s="74"/>
      <c r="AB44" s="94"/>
      <c r="AC44" s="74"/>
      <c r="AD44" s="94"/>
      <c r="AE44" s="74"/>
      <c r="AF44" s="94"/>
      <c r="AG44" s="74"/>
      <c r="AH44" s="94"/>
      <c r="AI44" s="74"/>
      <c r="AJ44" s="94"/>
      <c r="AK44" s="74"/>
      <c r="AL44" s="94"/>
      <c r="AM44" s="74"/>
      <c r="AN44" s="94"/>
      <c r="AO44" s="74"/>
      <c r="AP44" s="94"/>
      <c r="AQ44" s="74"/>
      <c r="AR44" s="94"/>
      <c r="AS44" s="74"/>
      <c r="AT44" s="94">
        <v>12500</v>
      </c>
      <c r="AU44" s="74"/>
      <c r="AV44" s="94"/>
      <c r="AW44" s="74"/>
      <c r="AX44" s="94"/>
      <c r="AY44" s="74"/>
      <c r="AZ44" s="94"/>
      <c r="BA44" s="74"/>
      <c r="BB44" s="94"/>
      <c r="BC44" s="74"/>
    </row>
    <row r="45" spans="1:55" ht="15.75" customHeight="1">
      <c r="B45" s="25"/>
      <c r="D45" s="187"/>
      <c r="E45" s="74"/>
      <c r="F45" s="96">
        <f>SUM(F7:F43)</f>
        <v>229079</v>
      </c>
      <c r="G45" s="74"/>
      <c r="H45" s="96">
        <f>SUM(H7:H43)</f>
        <v>66958</v>
      </c>
      <c r="I45" s="74"/>
      <c r="J45" s="96">
        <f>SUM(J7:J43)</f>
        <v>123537</v>
      </c>
      <c r="K45" s="74"/>
      <c r="L45" s="96">
        <f>SUM(L7:L43)</f>
        <v>208694</v>
      </c>
      <c r="M45" s="74"/>
      <c r="N45" s="96">
        <f>SUM(N7:N43)</f>
        <v>297373</v>
      </c>
      <c r="O45" s="74"/>
      <c r="P45" s="96">
        <f>SUM(P7:P43)</f>
        <v>95120</v>
      </c>
      <c r="Q45" s="74"/>
      <c r="R45" s="96">
        <f>SUM(R7:R43)</f>
        <v>165042</v>
      </c>
      <c r="S45" s="74"/>
      <c r="T45" s="96">
        <f>SUM(T7:T43)</f>
        <v>277522</v>
      </c>
      <c r="U45" s="74"/>
      <c r="V45" s="96">
        <f>SUM(V7:V43)</f>
        <v>413726</v>
      </c>
      <c r="W45" s="74"/>
      <c r="X45" s="96">
        <f>SUM(X7:X43)</f>
        <v>133944</v>
      </c>
      <c r="Y45" s="74"/>
      <c r="Z45" s="96">
        <f>SUM(Z7:Z43)</f>
        <v>265003</v>
      </c>
      <c r="AA45" s="74"/>
      <c r="AB45" s="96">
        <f>SUM(AB7:AB43)</f>
        <v>396792</v>
      </c>
      <c r="AC45" s="74"/>
      <c r="AD45" s="96">
        <f>SUM(AD7:AD43)</f>
        <v>497922</v>
      </c>
      <c r="AE45" s="74"/>
      <c r="AF45" s="96">
        <f>SUM(AF7:AF43)</f>
        <v>156326</v>
      </c>
      <c r="AG45" s="74"/>
      <c r="AH45" s="96">
        <f>SUM(AH7:AH43)</f>
        <v>308620</v>
      </c>
      <c r="AI45" s="74"/>
      <c r="AJ45" s="96">
        <f>SUM(AJ7:AJ43)</f>
        <v>526194</v>
      </c>
      <c r="AK45" s="74"/>
      <c r="AL45" s="96">
        <f>SUM(AL7:AL43)</f>
        <v>729079</v>
      </c>
      <c r="AM45" s="74"/>
      <c r="AN45" s="96">
        <f>SUM(AN7:AN43)</f>
        <v>178063</v>
      </c>
      <c r="AO45" s="74"/>
      <c r="AP45" s="96">
        <f>SUM(AP7:AP43)</f>
        <v>345507</v>
      </c>
      <c r="AQ45" s="74"/>
      <c r="AR45" s="96">
        <f>SUM(AR7:AR43)</f>
        <v>557262</v>
      </c>
      <c r="AS45" s="74"/>
      <c r="AT45" s="96">
        <f>SUM(AT7:AT43)</f>
        <v>770839</v>
      </c>
      <c r="AU45" s="74"/>
      <c r="AV45" s="96">
        <f>SUM(AV7:AV43)</f>
        <v>272549</v>
      </c>
      <c r="AW45" s="74"/>
      <c r="AX45" s="96">
        <f>SUM(AX7:AX43)</f>
        <v>540552</v>
      </c>
      <c r="AY45" s="74"/>
      <c r="AZ45" s="96">
        <f>SUM(AZ7:AZ43)</f>
        <v>843679</v>
      </c>
      <c r="BA45" s="74"/>
      <c r="BB45" s="96">
        <f>SUM(BB7:BB43)</f>
        <v>1132394</v>
      </c>
      <c r="BC45" s="74"/>
    </row>
    <row r="46" spans="1:55" ht="15.75">
      <c r="B46" s="26" t="s">
        <v>262</v>
      </c>
      <c r="D46" s="26" t="s">
        <v>45</v>
      </c>
      <c r="E46" s="74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</row>
    <row r="47" spans="1:55" ht="15.75">
      <c r="B47" s="26" t="s">
        <v>263</v>
      </c>
      <c r="D47" s="26" t="s">
        <v>46</v>
      </c>
      <c r="E47" s="74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</row>
    <row r="48" spans="1:55" ht="15.75">
      <c r="B48" s="27" t="s">
        <v>179</v>
      </c>
      <c r="D48" s="27" t="s">
        <v>6</v>
      </c>
      <c r="E48" s="74"/>
      <c r="F48" s="92">
        <v>-26216</v>
      </c>
      <c r="G48" s="74"/>
      <c r="H48" s="92">
        <v>-11912</v>
      </c>
      <c r="I48" s="74"/>
      <c r="J48" s="92">
        <v>-18399</v>
      </c>
      <c r="K48" s="74"/>
      <c r="L48" s="92">
        <v>-40999</v>
      </c>
      <c r="M48" s="74"/>
      <c r="N48" s="92">
        <v>-58659</v>
      </c>
      <c r="O48" s="74"/>
      <c r="P48" s="92">
        <v>-19084</v>
      </c>
      <c r="Q48" s="74"/>
      <c r="R48" s="92">
        <v>-21256</v>
      </c>
      <c r="S48" s="74"/>
      <c r="T48" s="92">
        <v>-41875</v>
      </c>
      <c r="U48" s="74"/>
      <c r="V48" s="92">
        <v>-58203</v>
      </c>
      <c r="W48" s="74"/>
      <c r="X48" s="92">
        <v>-32197</v>
      </c>
      <c r="Y48" s="74"/>
      <c r="Z48" s="92">
        <v>-39296</v>
      </c>
      <c r="AA48" s="74"/>
      <c r="AB48" s="92">
        <v>-74437</v>
      </c>
      <c r="AC48" s="74"/>
      <c r="AD48" s="92">
        <v>-104826</v>
      </c>
      <c r="AE48" s="74"/>
      <c r="AF48" s="92">
        <v>-31654</v>
      </c>
      <c r="AG48" s="74"/>
      <c r="AH48" s="92">
        <v>-54047</v>
      </c>
      <c r="AI48" s="74"/>
      <c r="AJ48" s="92">
        <v>-148215</v>
      </c>
      <c r="AK48" s="74"/>
      <c r="AL48" s="92">
        <v>-195683</v>
      </c>
      <c r="AM48" s="74"/>
      <c r="AN48" s="92">
        <v>-33541</v>
      </c>
      <c r="AO48" s="74"/>
      <c r="AP48" s="92">
        <v>-81432</v>
      </c>
      <c r="AQ48" s="74"/>
      <c r="AR48" s="92">
        <v>-130704</v>
      </c>
      <c r="AS48" s="74"/>
      <c r="AT48" s="92">
        <v>-250425</v>
      </c>
      <c r="AU48" s="74"/>
      <c r="AV48" s="92">
        <v>-68385</v>
      </c>
      <c r="AW48" s="74"/>
      <c r="AX48" s="92">
        <v>-128278</v>
      </c>
      <c r="AY48" s="74"/>
      <c r="AZ48" s="92">
        <v>-187022</v>
      </c>
      <c r="BA48" s="74"/>
      <c r="BB48" s="92">
        <v>-246822</v>
      </c>
      <c r="BC48" s="74"/>
    </row>
    <row r="49" spans="2:55" ht="15.75">
      <c r="B49" s="27"/>
      <c r="D49" s="27" t="s">
        <v>515</v>
      </c>
      <c r="E49" s="74"/>
      <c r="F49" s="92"/>
      <c r="G49" s="74"/>
      <c r="H49" s="92"/>
      <c r="I49" s="74"/>
      <c r="J49" s="92"/>
      <c r="K49" s="74"/>
      <c r="L49" s="92"/>
      <c r="M49" s="74"/>
      <c r="N49" s="92"/>
      <c r="O49" s="74"/>
      <c r="P49" s="92"/>
      <c r="Q49" s="74"/>
      <c r="R49" s="92"/>
      <c r="S49" s="74"/>
      <c r="T49" s="92"/>
      <c r="U49" s="74"/>
      <c r="V49" s="92"/>
      <c r="W49" s="74"/>
      <c r="X49" s="92"/>
      <c r="Y49" s="74"/>
      <c r="Z49" s="92"/>
      <c r="AA49" s="74"/>
      <c r="AB49" s="92"/>
      <c r="AC49" s="74"/>
      <c r="AD49" s="92"/>
      <c r="AE49" s="74"/>
      <c r="AF49" s="92"/>
      <c r="AG49" s="74"/>
      <c r="AH49" s="92"/>
      <c r="AI49" s="74"/>
      <c r="AJ49" s="92"/>
      <c r="AK49" s="74"/>
      <c r="AL49" s="92"/>
      <c r="AM49" s="74"/>
      <c r="AN49" s="92"/>
      <c r="AO49" s="74"/>
      <c r="AP49" s="92"/>
      <c r="AQ49" s="74"/>
      <c r="AR49" s="92"/>
      <c r="AS49" s="74"/>
      <c r="AT49" s="92"/>
      <c r="AU49" s="74"/>
      <c r="AV49" s="92"/>
      <c r="AW49" s="74"/>
      <c r="AX49" s="92"/>
      <c r="AY49" s="74"/>
      <c r="AZ49" s="92"/>
      <c r="BA49" s="74"/>
      <c r="BB49" s="92"/>
      <c r="BC49" s="74"/>
    </row>
    <row r="50" spans="2:55" ht="15.75">
      <c r="B50" s="27" t="s">
        <v>180</v>
      </c>
      <c r="D50" s="27" t="s">
        <v>8</v>
      </c>
      <c r="E50" s="74"/>
      <c r="F50" s="92">
        <v>-2622</v>
      </c>
      <c r="G50" s="74"/>
      <c r="H50" s="92">
        <v>-452</v>
      </c>
      <c r="I50" s="74"/>
      <c r="J50" s="92">
        <v>89</v>
      </c>
      <c r="K50" s="74"/>
      <c r="L50" s="92">
        <v>-1262</v>
      </c>
      <c r="M50" s="74"/>
      <c r="N50" s="92">
        <v>934</v>
      </c>
      <c r="O50" s="74"/>
      <c r="P50" s="92">
        <v>-636</v>
      </c>
      <c r="Q50" s="74"/>
      <c r="R50" s="92">
        <v>-803</v>
      </c>
      <c r="S50" s="74"/>
      <c r="T50" s="92">
        <v>-1516</v>
      </c>
      <c r="U50" s="74"/>
      <c r="V50" s="92">
        <v>-1558</v>
      </c>
      <c r="W50" s="74"/>
      <c r="X50" s="92">
        <v>-1348</v>
      </c>
      <c r="Y50" s="74"/>
      <c r="Z50" s="92">
        <v>-304</v>
      </c>
      <c r="AA50" s="74"/>
      <c r="AB50" s="92">
        <v>-2072</v>
      </c>
      <c r="AC50" s="74"/>
      <c r="AD50" s="92">
        <v>3630</v>
      </c>
      <c r="AE50" s="74"/>
      <c r="AF50" s="92">
        <v>1209</v>
      </c>
      <c r="AG50" s="74"/>
      <c r="AH50" s="92">
        <v>1400</v>
      </c>
      <c r="AI50" s="74"/>
      <c r="AJ50" s="92">
        <v>1508</v>
      </c>
      <c r="AK50" s="74"/>
      <c r="AL50" s="92">
        <v>957</v>
      </c>
      <c r="AM50" s="74"/>
      <c r="AN50" s="92">
        <v>45</v>
      </c>
      <c r="AO50" s="74"/>
      <c r="AP50" s="92">
        <v>-394</v>
      </c>
      <c r="AQ50" s="74"/>
      <c r="AR50" s="92">
        <v>-2765</v>
      </c>
      <c r="AS50" s="74"/>
      <c r="AT50" s="92">
        <v>5736</v>
      </c>
      <c r="AU50" s="74"/>
      <c r="AV50" s="92">
        <v>-681</v>
      </c>
      <c r="AW50" s="74"/>
      <c r="AX50" s="92">
        <v>-1125</v>
      </c>
      <c r="AY50" s="74"/>
      <c r="AZ50" s="92">
        <v>-1886</v>
      </c>
      <c r="BA50" s="74"/>
      <c r="BB50" s="92">
        <v>-1017</v>
      </c>
      <c r="BC50" s="74"/>
    </row>
    <row r="51" spans="2:55" ht="15.75">
      <c r="B51" s="27" t="s">
        <v>330</v>
      </c>
      <c r="D51" s="27" t="s">
        <v>493</v>
      </c>
      <c r="E51" s="74"/>
      <c r="F51" s="92">
        <v>12166</v>
      </c>
      <c r="G51" s="74"/>
      <c r="H51" s="92">
        <v>-8938</v>
      </c>
      <c r="I51" s="74"/>
      <c r="J51" s="92">
        <v>-14184</v>
      </c>
      <c r="K51" s="74"/>
      <c r="L51" s="92">
        <v>-13501</v>
      </c>
      <c r="M51" s="74"/>
      <c r="N51" s="92">
        <v>-17130</v>
      </c>
      <c r="O51" s="74"/>
      <c r="P51" s="92">
        <v>-4318</v>
      </c>
      <c r="Q51" s="74"/>
      <c r="R51" s="92">
        <v>-8562</v>
      </c>
      <c r="S51" s="74"/>
      <c r="T51" s="92">
        <v>-9375</v>
      </c>
      <c r="U51" s="74"/>
      <c r="V51" s="92">
        <v>-12222</v>
      </c>
      <c r="W51" s="74"/>
      <c r="X51" s="92">
        <v>-4078</v>
      </c>
      <c r="Y51" s="74"/>
      <c r="Z51" s="92">
        <v>-5546</v>
      </c>
      <c r="AA51" s="74"/>
      <c r="AB51" s="92">
        <v>-6646</v>
      </c>
      <c r="AC51" s="74"/>
      <c r="AD51" s="92">
        <v>-11513</v>
      </c>
      <c r="AE51" s="74"/>
      <c r="AF51" s="92">
        <v>-2697</v>
      </c>
      <c r="AG51" s="74"/>
      <c r="AH51" s="92">
        <v>-1299</v>
      </c>
      <c r="AI51" s="74"/>
      <c r="AJ51" s="92">
        <v>-1048</v>
      </c>
      <c r="AK51" s="74"/>
      <c r="AL51" s="92">
        <v>-8625</v>
      </c>
      <c r="AM51" s="74"/>
      <c r="AN51" s="92">
        <v>-958</v>
      </c>
      <c r="AO51" s="74"/>
      <c r="AP51" s="92">
        <v>-7916</v>
      </c>
      <c r="AQ51" s="74"/>
      <c r="AR51" s="92">
        <v>-14637</v>
      </c>
      <c r="AS51" s="74"/>
      <c r="AT51" s="92">
        <v>-8144</v>
      </c>
      <c r="AU51" s="74"/>
      <c r="AV51" s="92">
        <v>3327</v>
      </c>
      <c r="AW51" s="74"/>
      <c r="AX51" s="92">
        <v>-1410</v>
      </c>
      <c r="AY51" s="74"/>
      <c r="AZ51" s="92">
        <v>63</v>
      </c>
      <c r="BA51" s="74"/>
      <c r="BB51" s="92">
        <v>16461</v>
      </c>
      <c r="BC51" s="74"/>
    </row>
    <row r="52" spans="2:55" ht="15.75">
      <c r="B52" s="22" t="s">
        <v>264</v>
      </c>
      <c r="D52" s="22" t="s">
        <v>47</v>
      </c>
      <c r="E52" s="74"/>
      <c r="F52" s="92"/>
      <c r="G52" s="74"/>
      <c r="H52" s="92">
        <v>7</v>
      </c>
      <c r="I52" s="74"/>
      <c r="J52" s="92">
        <v>-14045</v>
      </c>
      <c r="K52" s="74"/>
      <c r="L52" s="92">
        <v>-6159</v>
      </c>
      <c r="M52" s="74"/>
      <c r="N52" s="92">
        <v>-4729</v>
      </c>
      <c r="O52" s="74"/>
      <c r="P52" s="92">
        <v>-4695</v>
      </c>
      <c r="Q52" s="74"/>
      <c r="R52" s="92">
        <v>-5546</v>
      </c>
      <c r="S52" s="74"/>
      <c r="T52" s="92">
        <v>-11120</v>
      </c>
      <c r="U52" s="74"/>
      <c r="V52" s="92">
        <v>-7640</v>
      </c>
      <c r="W52" s="74"/>
      <c r="X52" s="92">
        <v>6732</v>
      </c>
      <c r="Y52" s="74"/>
      <c r="Z52" s="92">
        <v>5114</v>
      </c>
      <c r="AA52" s="74"/>
      <c r="AB52" s="92">
        <v>5750</v>
      </c>
      <c r="AC52" s="74"/>
      <c r="AD52" s="92">
        <v>5471</v>
      </c>
      <c r="AE52" s="74"/>
      <c r="AF52" s="92">
        <v>-2335</v>
      </c>
      <c r="AG52" s="74"/>
      <c r="AH52" s="92">
        <v>-1421</v>
      </c>
      <c r="AI52" s="74"/>
      <c r="AJ52" s="92">
        <v>-3534</v>
      </c>
      <c r="AK52" s="74"/>
      <c r="AL52" s="92">
        <v>-5490</v>
      </c>
      <c r="AM52" s="74"/>
      <c r="AN52" s="92">
        <v>-1672</v>
      </c>
      <c r="AO52" s="74"/>
      <c r="AP52" s="92">
        <v>-3309</v>
      </c>
      <c r="AQ52" s="74"/>
      <c r="AR52" s="92">
        <v>-10857</v>
      </c>
      <c r="AS52" s="74"/>
      <c r="AT52" s="92">
        <v>221</v>
      </c>
      <c r="AU52" s="74"/>
      <c r="AV52" s="92">
        <v>2791</v>
      </c>
      <c r="AW52" s="74"/>
      <c r="AX52" s="92">
        <v>5620</v>
      </c>
      <c r="AY52" s="74"/>
      <c r="AZ52" s="92">
        <v>4415</v>
      </c>
      <c r="BA52" s="74"/>
      <c r="BB52" s="92"/>
      <c r="BC52" s="74"/>
    </row>
    <row r="53" spans="2:55" ht="15.75">
      <c r="B53" s="22" t="s">
        <v>265</v>
      </c>
      <c r="D53" s="22" t="s">
        <v>13</v>
      </c>
      <c r="E53" s="74"/>
      <c r="F53" s="92"/>
      <c r="G53" s="74"/>
      <c r="H53" s="92"/>
      <c r="I53" s="74"/>
      <c r="J53" s="92"/>
      <c r="K53" s="74"/>
      <c r="L53" s="92"/>
      <c r="M53" s="74"/>
      <c r="N53" s="92"/>
      <c r="O53" s="74"/>
      <c r="P53" s="92"/>
      <c r="Q53" s="74"/>
      <c r="R53" s="92"/>
      <c r="S53" s="74"/>
      <c r="T53" s="92"/>
      <c r="U53" s="74"/>
      <c r="V53" s="92"/>
      <c r="W53" s="74"/>
      <c r="X53" s="92"/>
      <c r="Y53" s="74"/>
      <c r="Z53" s="92"/>
      <c r="AA53" s="74"/>
      <c r="AB53" s="92"/>
      <c r="AC53" s="74"/>
      <c r="AD53" s="92"/>
      <c r="AE53" s="74"/>
      <c r="AF53" s="92"/>
      <c r="AG53" s="74"/>
      <c r="AH53" s="92"/>
      <c r="AI53" s="74"/>
      <c r="AJ53" s="92"/>
      <c r="AK53" s="74"/>
      <c r="AL53" s="92"/>
      <c r="AM53" s="74"/>
      <c r="AN53" s="92"/>
      <c r="AO53" s="74"/>
      <c r="AP53" s="92"/>
      <c r="AQ53" s="74"/>
      <c r="AR53" s="92"/>
      <c r="AS53" s="74"/>
      <c r="AT53" s="92"/>
      <c r="AU53" s="74"/>
      <c r="AV53" s="92"/>
      <c r="AW53" s="74"/>
      <c r="AX53" s="92"/>
      <c r="AY53" s="74"/>
      <c r="AZ53" s="92"/>
      <c r="BA53" s="74"/>
      <c r="BB53" s="92">
        <v>10282</v>
      </c>
      <c r="BC53" s="74"/>
    </row>
    <row r="54" spans="2:55" ht="15.75">
      <c r="B54" s="22" t="s">
        <v>319</v>
      </c>
      <c r="D54" s="22" t="s">
        <v>318</v>
      </c>
      <c r="E54" s="74"/>
      <c r="F54" s="92"/>
      <c r="G54" s="74"/>
      <c r="H54" s="92"/>
      <c r="I54" s="74"/>
      <c r="J54" s="92"/>
      <c r="K54" s="74"/>
      <c r="L54" s="92"/>
      <c r="M54" s="74"/>
      <c r="N54" s="92"/>
      <c r="O54" s="74"/>
      <c r="P54" s="92"/>
      <c r="Q54" s="74"/>
      <c r="R54" s="92"/>
      <c r="S54" s="74"/>
      <c r="T54" s="92"/>
      <c r="U54" s="74"/>
      <c r="V54" s="92"/>
      <c r="W54" s="74"/>
      <c r="X54" s="92"/>
      <c r="Y54" s="74"/>
      <c r="Z54" s="92"/>
      <c r="AA54" s="74"/>
      <c r="AB54" s="92"/>
      <c r="AC54" s="74"/>
      <c r="AD54" s="92"/>
      <c r="AE54" s="74"/>
      <c r="AF54" s="92"/>
      <c r="AG54" s="74"/>
      <c r="AH54" s="92"/>
      <c r="AI54" s="74"/>
      <c r="AJ54" s="92"/>
      <c r="AK54" s="74"/>
      <c r="AL54" s="92">
        <v>-1961</v>
      </c>
      <c r="AM54" s="74"/>
      <c r="AN54" s="92">
        <v>-1869</v>
      </c>
      <c r="AO54" s="74"/>
      <c r="AP54" s="92">
        <v>-5612</v>
      </c>
      <c r="AQ54" s="74"/>
      <c r="AR54" s="92">
        <v>-8817</v>
      </c>
      <c r="AS54" s="74"/>
      <c r="AT54" s="92">
        <v>-12752</v>
      </c>
      <c r="AU54" s="74"/>
      <c r="AV54" s="92">
        <v>-4943</v>
      </c>
      <c r="AW54" s="74"/>
      <c r="AX54" s="92">
        <v>-115003</v>
      </c>
      <c r="AY54" s="74"/>
      <c r="AZ54" s="92">
        <v>-118322</v>
      </c>
      <c r="BA54" s="74"/>
      <c r="BB54" s="92">
        <v>-123839</v>
      </c>
      <c r="BC54" s="74"/>
    </row>
    <row r="55" spans="2:55" ht="15.75">
      <c r="B55" s="22" t="s">
        <v>182</v>
      </c>
      <c r="D55" s="22" t="s">
        <v>14</v>
      </c>
      <c r="E55" s="74"/>
      <c r="F55" s="92">
        <v>-10284</v>
      </c>
      <c r="G55" s="74"/>
      <c r="H55" s="92">
        <v>2034</v>
      </c>
      <c r="I55" s="74"/>
      <c r="J55" s="92">
        <v>5026</v>
      </c>
      <c r="K55" s="74"/>
      <c r="L55" s="92">
        <v>3089</v>
      </c>
      <c r="M55" s="74"/>
      <c r="N55" s="92">
        <v>-843</v>
      </c>
      <c r="O55" s="74"/>
      <c r="P55" s="92">
        <v>-4997</v>
      </c>
      <c r="Q55" s="74"/>
      <c r="R55" s="92">
        <v>-3782</v>
      </c>
      <c r="S55" s="74"/>
      <c r="T55" s="92">
        <v>-1240</v>
      </c>
      <c r="U55" s="74"/>
      <c r="V55" s="92">
        <v>-20383</v>
      </c>
      <c r="W55" s="74"/>
      <c r="X55" s="92">
        <v>-6542</v>
      </c>
      <c r="Y55" s="74"/>
      <c r="Z55" s="92">
        <v>-3706</v>
      </c>
      <c r="AA55" s="74"/>
      <c r="AB55" s="92">
        <v>6517</v>
      </c>
      <c r="AC55" s="74"/>
      <c r="AD55" s="92">
        <v>4406</v>
      </c>
      <c r="AE55" s="74"/>
      <c r="AF55" s="92">
        <v>-21153</v>
      </c>
      <c r="AG55" s="74"/>
      <c r="AH55" s="92">
        <v>-21908</v>
      </c>
      <c r="AI55" s="74"/>
      <c r="AJ55" s="92">
        <v>-21309</v>
      </c>
      <c r="AK55" s="74"/>
      <c r="AL55" s="92">
        <v>-22388</v>
      </c>
      <c r="AM55" s="74"/>
      <c r="AN55" s="92">
        <v>-25193</v>
      </c>
      <c r="AO55" s="74"/>
      <c r="AP55" s="92">
        <v>-37940</v>
      </c>
      <c r="AQ55" s="74"/>
      <c r="AR55" s="92">
        <v>-36643</v>
      </c>
      <c r="AS55" s="74"/>
      <c r="AT55" s="92">
        <v>-42230</v>
      </c>
      <c r="AU55" s="74"/>
      <c r="AV55" s="92">
        <v>-4747</v>
      </c>
      <c r="AW55" s="74"/>
      <c r="AX55" s="92">
        <v>-15555</v>
      </c>
      <c r="AY55" s="74"/>
      <c r="AZ55" s="92">
        <v>-15655</v>
      </c>
      <c r="BA55" s="74"/>
      <c r="BB55" s="92">
        <v>-16776</v>
      </c>
      <c r="BC55" s="74"/>
    </row>
    <row r="56" spans="2:55" ht="15.75">
      <c r="B56" s="25"/>
      <c r="D56" s="25"/>
      <c r="E56" s="74"/>
      <c r="F56" s="92"/>
      <c r="G56" s="74"/>
      <c r="H56" s="92"/>
      <c r="I56" s="74"/>
      <c r="J56" s="92"/>
      <c r="K56" s="74"/>
      <c r="L56" s="92"/>
      <c r="M56" s="74"/>
      <c r="N56" s="92"/>
      <c r="O56" s="74"/>
      <c r="P56" s="92"/>
      <c r="Q56" s="74"/>
      <c r="R56" s="92"/>
      <c r="S56" s="74"/>
      <c r="T56" s="92"/>
      <c r="U56" s="74"/>
      <c r="V56" s="92"/>
      <c r="W56" s="74"/>
      <c r="X56" s="92"/>
      <c r="Y56" s="74"/>
      <c r="Z56" s="92"/>
      <c r="AA56" s="74"/>
      <c r="AB56" s="92"/>
      <c r="AC56" s="74"/>
      <c r="AD56" s="92"/>
      <c r="AE56" s="74"/>
      <c r="AF56" s="92"/>
      <c r="AG56" s="74"/>
      <c r="AH56" s="92"/>
      <c r="AI56" s="74"/>
      <c r="AJ56" s="92"/>
      <c r="AK56" s="74"/>
      <c r="AL56" s="92"/>
      <c r="AM56" s="74"/>
      <c r="AN56" s="92"/>
      <c r="AO56" s="74"/>
      <c r="AP56" s="92"/>
      <c r="AQ56" s="74"/>
      <c r="AR56" s="92"/>
      <c r="AS56" s="74"/>
      <c r="AT56" s="92"/>
      <c r="AU56" s="74"/>
      <c r="AV56" s="92"/>
      <c r="AW56" s="74"/>
      <c r="AX56" s="92"/>
      <c r="AY56" s="74"/>
      <c r="AZ56" s="92"/>
      <c r="BA56" s="74"/>
      <c r="BB56" s="92"/>
      <c r="BC56" s="74"/>
    </row>
    <row r="57" spans="2:55" ht="15.75">
      <c r="B57" s="26" t="s">
        <v>266</v>
      </c>
      <c r="D57" s="26" t="s">
        <v>48</v>
      </c>
      <c r="E57" s="74"/>
      <c r="F57" s="92"/>
      <c r="G57" s="74"/>
      <c r="H57" s="92"/>
      <c r="I57" s="74"/>
      <c r="J57" s="92"/>
      <c r="K57" s="74"/>
      <c r="L57" s="92"/>
      <c r="M57" s="74"/>
      <c r="N57" s="92"/>
      <c r="O57" s="74"/>
      <c r="P57" s="92"/>
      <c r="Q57" s="74"/>
      <c r="R57" s="92"/>
      <c r="S57" s="74"/>
      <c r="T57" s="92"/>
      <c r="U57" s="74"/>
      <c r="V57" s="92"/>
      <c r="W57" s="74"/>
      <c r="X57" s="92"/>
      <c r="Y57" s="74"/>
      <c r="Z57" s="92"/>
      <c r="AA57" s="74"/>
      <c r="AB57" s="92"/>
      <c r="AC57" s="74"/>
      <c r="AD57" s="92"/>
      <c r="AE57" s="74"/>
      <c r="AF57" s="92"/>
      <c r="AG57" s="74"/>
      <c r="AH57" s="92"/>
      <c r="AI57" s="74"/>
      <c r="AJ57" s="92"/>
      <c r="AK57" s="74"/>
      <c r="AL57" s="92"/>
      <c r="AM57" s="74"/>
      <c r="AN57" s="92"/>
      <c r="AO57" s="74"/>
      <c r="AP57" s="92"/>
      <c r="AQ57" s="74"/>
      <c r="AR57" s="92"/>
      <c r="AS57" s="74"/>
      <c r="AT57" s="92"/>
      <c r="AU57" s="74"/>
      <c r="AV57" s="92"/>
      <c r="AW57" s="74"/>
      <c r="AX57" s="92"/>
      <c r="AY57" s="74"/>
      <c r="AZ57" s="92"/>
      <c r="BA57" s="74"/>
      <c r="BB57" s="92"/>
      <c r="BC57" s="74"/>
    </row>
    <row r="58" spans="2:55" ht="15.75">
      <c r="B58" s="22" t="s">
        <v>187</v>
      </c>
      <c r="D58" s="22" t="s">
        <v>3</v>
      </c>
      <c r="E58" s="74"/>
      <c r="F58" s="92">
        <v>-5806</v>
      </c>
      <c r="G58" s="74"/>
      <c r="H58" s="92">
        <v>-765</v>
      </c>
      <c r="I58" s="74"/>
      <c r="J58" s="92">
        <v>1834</v>
      </c>
      <c r="K58" s="74"/>
      <c r="L58" s="92">
        <v>9638</v>
      </c>
      <c r="M58" s="74"/>
      <c r="N58" s="92">
        <v>31287</v>
      </c>
      <c r="O58" s="74"/>
      <c r="P58" s="92">
        <v>-21927</v>
      </c>
      <c r="Q58" s="74"/>
      <c r="R58" s="92">
        <v>-18339</v>
      </c>
      <c r="S58" s="74"/>
      <c r="T58" s="92">
        <v>-12181</v>
      </c>
      <c r="U58" s="74"/>
      <c r="V58" s="92">
        <v>16590</v>
      </c>
      <c r="W58" s="74"/>
      <c r="X58" s="92">
        <v>-19045</v>
      </c>
      <c r="Y58" s="74"/>
      <c r="Z58" s="92">
        <v>-8884</v>
      </c>
      <c r="AA58" s="74"/>
      <c r="AB58" s="92">
        <v>11769</v>
      </c>
      <c r="AC58" s="74"/>
      <c r="AD58" s="92">
        <v>19368</v>
      </c>
      <c r="AE58" s="74"/>
      <c r="AF58" s="92">
        <v>-25236</v>
      </c>
      <c r="AG58" s="74"/>
      <c r="AH58" s="92">
        <v>-27077</v>
      </c>
      <c r="AI58" s="74"/>
      <c r="AJ58" s="92">
        <v>15209</v>
      </c>
      <c r="AK58" s="74"/>
      <c r="AL58" s="92">
        <v>32845</v>
      </c>
      <c r="AM58" s="74"/>
      <c r="AN58" s="92">
        <v>-15753</v>
      </c>
      <c r="AO58" s="74"/>
      <c r="AP58" s="92">
        <v>16701</v>
      </c>
      <c r="AQ58" s="74"/>
      <c r="AR58" s="92">
        <v>-42306</v>
      </c>
      <c r="AS58" s="74"/>
      <c r="AT58" s="92">
        <v>50671</v>
      </c>
      <c r="AU58" s="74"/>
      <c r="AV58" s="92">
        <v>-54287</v>
      </c>
      <c r="AW58" s="74"/>
      <c r="AX58" s="92">
        <v>-60270</v>
      </c>
      <c r="AY58" s="74"/>
      <c r="AZ58" s="92">
        <v>-72811</v>
      </c>
      <c r="BA58" s="74"/>
      <c r="BB58" s="92">
        <v>-28498</v>
      </c>
      <c r="BC58" s="74"/>
    </row>
    <row r="59" spans="2:55" ht="15.75">
      <c r="B59" s="22" t="s">
        <v>433</v>
      </c>
      <c r="D59" s="22" t="s">
        <v>5</v>
      </c>
      <c r="E59" s="74"/>
      <c r="F59" s="92">
        <v>2571</v>
      </c>
      <c r="G59" s="74"/>
      <c r="H59" s="92">
        <v>2561</v>
      </c>
      <c r="I59" s="74"/>
      <c r="J59" s="92">
        <v>2551</v>
      </c>
      <c r="K59" s="74"/>
      <c r="L59" s="92">
        <v>6784</v>
      </c>
      <c r="M59" s="74"/>
      <c r="N59" s="92">
        <v>8912</v>
      </c>
      <c r="O59" s="74"/>
      <c r="P59" s="92">
        <v>3238</v>
      </c>
      <c r="Q59" s="74"/>
      <c r="R59" s="92">
        <v>2073</v>
      </c>
      <c r="S59" s="74"/>
      <c r="T59" s="92">
        <v>4675</v>
      </c>
      <c r="U59" s="74"/>
      <c r="V59" s="92">
        <v>6082</v>
      </c>
      <c r="W59" s="74"/>
      <c r="X59" s="92">
        <v>5838</v>
      </c>
      <c r="Y59" s="74"/>
      <c r="Z59" s="92">
        <v>-2059</v>
      </c>
      <c r="AA59" s="74"/>
      <c r="AB59" s="92">
        <v>5316</v>
      </c>
      <c r="AC59" s="74"/>
      <c r="AD59" s="92">
        <v>20558</v>
      </c>
      <c r="AE59" s="74"/>
      <c r="AF59" s="92">
        <v>6317</v>
      </c>
      <c r="AG59" s="74"/>
      <c r="AH59" s="92">
        <v>6435</v>
      </c>
      <c r="AI59" s="74"/>
      <c r="AJ59" s="92">
        <v>16227</v>
      </c>
      <c r="AK59" s="74"/>
      <c r="AL59" s="92">
        <v>38631</v>
      </c>
      <c r="AM59" s="74"/>
      <c r="AN59" s="92">
        <v>-5251</v>
      </c>
      <c r="AO59" s="74"/>
      <c r="AP59" s="92">
        <v>-1632</v>
      </c>
      <c r="AQ59" s="74"/>
      <c r="AR59" s="92">
        <v>12686</v>
      </c>
      <c r="AS59" s="74"/>
      <c r="AT59" s="92">
        <v>11881</v>
      </c>
      <c r="AU59" s="74"/>
      <c r="AV59" s="92">
        <v>7237</v>
      </c>
      <c r="AW59" s="74"/>
      <c r="AX59" s="92">
        <v>3366</v>
      </c>
      <c r="AY59" s="74"/>
      <c r="AZ59" s="92">
        <v>14817</v>
      </c>
      <c r="BA59" s="74"/>
      <c r="BB59" s="92">
        <v>29616</v>
      </c>
      <c r="BC59" s="74"/>
    </row>
    <row r="60" spans="2:55" ht="15.75">
      <c r="B60" s="22" t="s">
        <v>434</v>
      </c>
      <c r="D60" s="22" t="s">
        <v>7</v>
      </c>
      <c r="E60" s="74"/>
      <c r="F60" s="92">
        <v>-2857</v>
      </c>
      <c r="G60" s="74"/>
      <c r="H60" s="92">
        <v>3526</v>
      </c>
      <c r="I60" s="74"/>
      <c r="J60" s="92">
        <v>3532</v>
      </c>
      <c r="K60" s="74"/>
      <c r="L60" s="92">
        <v>5666</v>
      </c>
      <c r="M60" s="74"/>
      <c r="N60" s="92">
        <v>8080</v>
      </c>
      <c r="O60" s="74"/>
      <c r="P60" s="92">
        <v>-5774</v>
      </c>
      <c r="Q60" s="74"/>
      <c r="R60" s="92">
        <v>-6640</v>
      </c>
      <c r="S60" s="74"/>
      <c r="T60" s="92">
        <v>-6058</v>
      </c>
      <c r="U60" s="74"/>
      <c r="V60" s="92">
        <v>-3223</v>
      </c>
      <c r="W60" s="74"/>
      <c r="X60" s="92">
        <v>1156</v>
      </c>
      <c r="Y60" s="74"/>
      <c r="Z60" s="92">
        <v>1022</v>
      </c>
      <c r="AA60" s="74"/>
      <c r="AB60" s="92">
        <v>1037</v>
      </c>
      <c r="AC60" s="74"/>
      <c r="AD60" s="92">
        <v>1073</v>
      </c>
      <c r="AE60" s="74"/>
      <c r="AF60" s="92">
        <v>-1470</v>
      </c>
      <c r="AG60" s="74"/>
      <c r="AH60" s="92">
        <v>-1601</v>
      </c>
      <c r="AI60" s="74"/>
      <c r="AJ60" s="92">
        <v>9792</v>
      </c>
      <c r="AK60" s="74"/>
      <c r="AL60" s="92">
        <v>2772</v>
      </c>
      <c r="AM60" s="74"/>
      <c r="AN60" s="92">
        <v>-2522</v>
      </c>
      <c r="AO60" s="74"/>
      <c r="AP60" s="92">
        <v>-1971</v>
      </c>
      <c r="AQ60" s="74"/>
      <c r="AR60" s="92">
        <v>2233</v>
      </c>
      <c r="AS60" s="74"/>
      <c r="AT60" s="92">
        <v>2515</v>
      </c>
      <c r="AU60" s="74"/>
      <c r="AV60" s="92">
        <v>-3937</v>
      </c>
      <c r="AW60" s="74"/>
      <c r="AX60" s="92">
        <v>2060</v>
      </c>
      <c r="AY60" s="74"/>
      <c r="AZ60" s="92">
        <v>-1733</v>
      </c>
      <c r="BA60" s="74"/>
      <c r="BB60" s="92">
        <v>3892</v>
      </c>
      <c r="BC60" s="74"/>
    </row>
    <row r="61" spans="2:55" ht="15.75">
      <c r="B61" s="27" t="s">
        <v>437</v>
      </c>
      <c r="D61" s="27" t="s">
        <v>494</v>
      </c>
      <c r="E61" s="74"/>
      <c r="F61" s="92">
        <v>-3148</v>
      </c>
      <c r="G61" s="74"/>
      <c r="H61" s="92">
        <v>-1002</v>
      </c>
      <c r="I61" s="74"/>
      <c r="J61" s="92">
        <v>-1854</v>
      </c>
      <c r="K61" s="74"/>
      <c r="L61" s="92">
        <v>-2304</v>
      </c>
      <c r="M61" s="74"/>
      <c r="N61" s="92">
        <v>-1661</v>
      </c>
      <c r="O61" s="74"/>
      <c r="P61" s="92">
        <v>-133</v>
      </c>
      <c r="Q61" s="74"/>
      <c r="R61" s="92">
        <v>1324</v>
      </c>
      <c r="S61" s="74"/>
      <c r="T61" s="92">
        <v>650</v>
      </c>
      <c r="U61" s="74"/>
      <c r="V61" s="92">
        <v>452</v>
      </c>
      <c r="W61" s="74"/>
      <c r="X61" s="92">
        <v>869</v>
      </c>
      <c r="Y61" s="74"/>
      <c r="Z61" s="92">
        <v>664</v>
      </c>
      <c r="AA61" s="74"/>
      <c r="AB61" s="92">
        <v>489</v>
      </c>
      <c r="AC61" s="74"/>
      <c r="AD61" s="92">
        <v>307</v>
      </c>
      <c r="AE61" s="74"/>
      <c r="AF61" s="92">
        <v>-169</v>
      </c>
      <c r="AG61" s="74"/>
      <c r="AH61" s="92">
        <v>-498</v>
      </c>
      <c r="AI61" s="74"/>
      <c r="AJ61" s="92">
        <v>-4836</v>
      </c>
      <c r="AK61" s="74"/>
      <c r="AL61" s="92">
        <v>-1636</v>
      </c>
      <c r="AM61" s="74"/>
      <c r="AN61" s="92">
        <v>16</v>
      </c>
      <c r="AO61" s="74"/>
      <c r="AP61" s="92">
        <v>-106</v>
      </c>
      <c r="AQ61" s="74"/>
      <c r="AR61" s="92">
        <v>-490</v>
      </c>
      <c r="AS61" s="74"/>
      <c r="AT61" s="92">
        <v>-392</v>
      </c>
      <c r="AU61" s="74"/>
      <c r="AV61" s="92">
        <v>-231</v>
      </c>
      <c r="AW61" s="74"/>
      <c r="AX61" s="92">
        <v>-467</v>
      </c>
      <c r="AY61" s="74"/>
      <c r="AZ61" s="92">
        <v>-712</v>
      </c>
      <c r="BA61" s="74"/>
      <c r="BB61" s="92">
        <v>-972</v>
      </c>
      <c r="BC61" s="74"/>
    </row>
    <row r="62" spans="2:55" ht="15.75">
      <c r="B62" s="27" t="s">
        <v>463</v>
      </c>
      <c r="D62" s="27" t="s">
        <v>504</v>
      </c>
      <c r="E62" s="74"/>
      <c r="F62" s="92">
        <v>-129</v>
      </c>
      <c r="G62" s="74"/>
      <c r="H62" s="92">
        <v>-115</v>
      </c>
      <c r="I62" s="74"/>
      <c r="J62" s="92">
        <v>-284</v>
      </c>
      <c r="K62" s="74"/>
      <c r="L62" s="92">
        <v>-389</v>
      </c>
      <c r="M62" s="74"/>
      <c r="N62" s="92">
        <v>-500</v>
      </c>
      <c r="O62" s="74"/>
      <c r="P62" s="92">
        <v>-814</v>
      </c>
      <c r="Q62" s="74"/>
      <c r="R62" s="92">
        <v>-1973</v>
      </c>
      <c r="S62" s="74"/>
      <c r="T62" s="92">
        <v>-3053</v>
      </c>
      <c r="U62" s="74"/>
      <c r="V62" s="92">
        <v>-4080</v>
      </c>
      <c r="W62" s="74"/>
      <c r="X62" s="92">
        <v>-717</v>
      </c>
      <c r="Y62" s="74"/>
      <c r="Z62" s="92">
        <v>-1845</v>
      </c>
      <c r="AA62" s="74"/>
      <c r="AB62" s="92">
        <v>-2898</v>
      </c>
      <c r="AC62" s="74"/>
      <c r="AD62" s="92">
        <v>-6111</v>
      </c>
      <c r="AE62" s="74"/>
      <c r="AF62" s="92">
        <v>-1143</v>
      </c>
      <c r="AG62" s="74"/>
      <c r="AH62" s="92">
        <v>-3948</v>
      </c>
      <c r="AI62" s="74"/>
      <c r="AJ62" s="92">
        <v>-6419</v>
      </c>
      <c r="AK62" s="74"/>
      <c r="AL62" s="92">
        <v>-7938</v>
      </c>
      <c r="AM62" s="74"/>
      <c r="AN62" s="92">
        <v>-2195</v>
      </c>
      <c r="AO62" s="74"/>
      <c r="AP62" s="92">
        <v>-6409</v>
      </c>
      <c r="AQ62" s="74"/>
      <c r="AR62" s="92">
        <v>-12019</v>
      </c>
      <c r="AS62" s="74"/>
      <c r="AT62" s="92">
        <v>-37329</v>
      </c>
      <c r="AU62" s="74"/>
      <c r="AV62" s="92">
        <v>-5333</v>
      </c>
      <c r="AW62" s="74"/>
      <c r="AX62" s="92">
        <v>-12014</v>
      </c>
      <c r="AY62" s="74"/>
      <c r="AZ62" s="92">
        <v>-26565</v>
      </c>
      <c r="BA62" s="74"/>
      <c r="BB62" s="92">
        <v>-28310</v>
      </c>
      <c r="BC62" s="74"/>
    </row>
    <row r="63" spans="2:55" ht="15.75">
      <c r="B63" s="27" t="s">
        <v>268</v>
      </c>
      <c r="D63" s="27" t="s">
        <v>49</v>
      </c>
      <c r="E63" s="74"/>
      <c r="F63" s="92"/>
      <c r="G63" s="74"/>
      <c r="H63" s="92"/>
      <c r="I63" s="74"/>
      <c r="J63" s="92"/>
      <c r="K63" s="74"/>
      <c r="L63" s="92"/>
      <c r="M63" s="74"/>
      <c r="N63" s="92"/>
      <c r="O63" s="74"/>
      <c r="P63" s="92"/>
      <c r="Q63" s="74"/>
      <c r="R63" s="92"/>
      <c r="S63" s="74"/>
      <c r="T63" s="92"/>
      <c r="U63" s="74"/>
      <c r="V63" s="92"/>
      <c r="W63" s="74"/>
      <c r="X63" s="92"/>
      <c r="Y63" s="74"/>
      <c r="Z63" s="92"/>
      <c r="AA63" s="74"/>
      <c r="AB63" s="92"/>
      <c r="AC63" s="74"/>
      <c r="AD63" s="92"/>
      <c r="AE63" s="74"/>
      <c r="AF63" s="92"/>
      <c r="AG63" s="74"/>
      <c r="AH63" s="92"/>
      <c r="AI63" s="74"/>
      <c r="AJ63" s="92"/>
      <c r="AK63" s="74"/>
      <c r="AL63" s="92"/>
      <c r="AM63" s="74"/>
      <c r="AN63" s="92"/>
      <c r="AO63" s="74"/>
      <c r="AP63" s="92"/>
      <c r="AQ63" s="74"/>
      <c r="AR63" s="92"/>
      <c r="AS63" s="74"/>
      <c r="AT63" s="92"/>
      <c r="AU63" s="74"/>
      <c r="AV63" s="92"/>
      <c r="AW63" s="74"/>
      <c r="AX63" s="92"/>
      <c r="AY63" s="74"/>
      <c r="AZ63" s="92"/>
      <c r="BA63" s="74"/>
      <c r="BB63" s="92"/>
      <c r="BC63" s="74"/>
    </row>
    <row r="64" spans="2:55" ht="15.75">
      <c r="B64" s="22" t="s">
        <v>189</v>
      </c>
      <c r="D64" s="22" t="s">
        <v>16</v>
      </c>
      <c r="E64" s="74"/>
      <c r="F64" s="92">
        <v>-70547</v>
      </c>
      <c r="G64" s="74"/>
      <c r="H64" s="92">
        <v>-10133</v>
      </c>
      <c r="I64" s="74"/>
      <c r="J64" s="92">
        <v>-12236</v>
      </c>
      <c r="K64" s="74"/>
      <c r="L64" s="92">
        <v>-23346</v>
      </c>
      <c r="M64" s="74"/>
      <c r="N64" s="92">
        <v>1963</v>
      </c>
      <c r="O64" s="74"/>
      <c r="P64" s="92">
        <v>24684</v>
      </c>
      <c r="Q64" s="74"/>
      <c r="R64" s="92">
        <v>10707</v>
      </c>
      <c r="S64" s="74"/>
      <c r="T64" s="92">
        <v>-3903</v>
      </c>
      <c r="U64" s="74"/>
      <c r="V64" s="92">
        <v>-18292</v>
      </c>
      <c r="W64" s="74"/>
      <c r="X64" s="92">
        <v>6624</v>
      </c>
      <c r="Y64" s="74"/>
      <c r="Z64" s="92">
        <v>12242</v>
      </c>
      <c r="AA64" s="74"/>
      <c r="AB64" s="92">
        <v>7684</v>
      </c>
      <c r="AC64" s="74"/>
      <c r="AD64" s="92">
        <v>-2720</v>
      </c>
      <c r="AE64" s="74"/>
      <c r="AF64" s="92">
        <v>466</v>
      </c>
      <c r="AG64" s="74"/>
      <c r="AH64" s="92">
        <v>-1744</v>
      </c>
      <c r="AI64" s="74"/>
      <c r="AJ64" s="92">
        <v>-22328</v>
      </c>
      <c r="AK64" s="74"/>
      <c r="AL64" s="92">
        <v>-92046</v>
      </c>
      <c r="AM64" s="74"/>
      <c r="AN64" s="92">
        <v>-2102</v>
      </c>
      <c r="AO64" s="74"/>
      <c r="AP64" s="92">
        <v>626744</v>
      </c>
      <c r="AQ64" s="74"/>
      <c r="AR64" s="92">
        <v>228319</v>
      </c>
      <c r="AS64" s="74"/>
      <c r="AT64" s="92">
        <v>232042</v>
      </c>
      <c r="AU64" s="74"/>
      <c r="AV64" s="92">
        <v>-134711</v>
      </c>
      <c r="AW64" s="74"/>
      <c r="AX64" s="92">
        <v>-138861</v>
      </c>
      <c r="AY64" s="74"/>
      <c r="AZ64" s="92">
        <v>-144547</v>
      </c>
      <c r="BA64" s="74"/>
      <c r="BB64" s="92">
        <v>-162619</v>
      </c>
      <c r="BC64" s="74"/>
    </row>
    <row r="65" spans="2:55" ht="15.75">
      <c r="B65" s="25" t="s">
        <v>190</v>
      </c>
      <c r="D65" s="25" t="s">
        <v>495</v>
      </c>
      <c r="E65" s="74"/>
      <c r="F65" s="92"/>
      <c r="G65" s="74"/>
      <c r="H65" s="92"/>
      <c r="I65" s="74"/>
      <c r="J65" s="92"/>
      <c r="K65" s="74"/>
      <c r="L65" s="92"/>
      <c r="M65" s="74"/>
      <c r="N65" s="92"/>
      <c r="O65" s="74"/>
      <c r="P65" s="92"/>
      <c r="Q65" s="74"/>
      <c r="R65" s="92"/>
      <c r="S65" s="74"/>
      <c r="T65" s="92"/>
      <c r="U65" s="74"/>
      <c r="V65" s="92"/>
      <c r="W65" s="74"/>
      <c r="X65" s="92"/>
      <c r="Y65" s="74"/>
      <c r="Z65" s="92"/>
      <c r="AA65" s="74"/>
      <c r="AB65" s="92"/>
      <c r="AC65" s="74"/>
      <c r="AD65" s="92"/>
      <c r="AE65" s="74"/>
      <c r="AF65" s="92">
        <v>-820</v>
      </c>
      <c r="AG65" s="74"/>
      <c r="AH65" s="92"/>
      <c r="AI65" s="74"/>
      <c r="AJ65" s="92"/>
      <c r="AK65" s="74"/>
      <c r="AL65" s="92"/>
      <c r="AM65" s="74"/>
      <c r="AN65" s="92"/>
      <c r="AO65" s="74"/>
      <c r="AP65" s="92"/>
      <c r="AQ65" s="74"/>
      <c r="AR65" s="92"/>
      <c r="AS65" s="74"/>
      <c r="AT65" s="92"/>
      <c r="AU65" s="74"/>
      <c r="AV65" s="92"/>
      <c r="AW65" s="74"/>
      <c r="AX65" s="92"/>
      <c r="AY65" s="74"/>
      <c r="AZ65" s="92"/>
      <c r="BA65" s="74"/>
      <c r="BB65" s="92"/>
      <c r="BC65" s="74"/>
    </row>
    <row r="66" spans="2:55" ht="11.25" customHeight="1">
      <c r="B66" s="25"/>
      <c r="D66" s="25"/>
      <c r="E66" s="74"/>
      <c r="F66" s="92"/>
      <c r="G66" s="74"/>
      <c r="H66" s="92"/>
      <c r="I66" s="74"/>
      <c r="J66" s="92"/>
      <c r="K66" s="74"/>
      <c r="L66" s="92"/>
      <c r="M66" s="74"/>
      <c r="N66" s="92"/>
      <c r="O66" s="74"/>
      <c r="P66" s="92"/>
      <c r="Q66" s="74"/>
      <c r="R66" s="92"/>
      <c r="S66" s="74"/>
      <c r="T66" s="92"/>
      <c r="U66" s="74"/>
      <c r="V66" s="92"/>
      <c r="W66" s="74"/>
      <c r="X66" s="92"/>
      <c r="Y66" s="74"/>
      <c r="Z66" s="92"/>
      <c r="AA66" s="74"/>
      <c r="AB66" s="92"/>
      <c r="AC66" s="74"/>
      <c r="AD66" s="92"/>
      <c r="AE66" s="74"/>
      <c r="AF66" s="92"/>
      <c r="AG66" s="74"/>
      <c r="AH66" s="92"/>
      <c r="AI66" s="74"/>
      <c r="AJ66" s="92"/>
      <c r="AK66" s="74"/>
      <c r="AL66" s="92"/>
      <c r="AM66" s="74"/>
      <c r="AN66" s="92"/>
      <c r="AO66" s="74"/>
      <c r="AP66" s="92"/>
      <c r="AQ66" s="74"/>
      <c r="AR66" s="92"/>
      <c r="AS66" s="74"/>
      <c r="AT66" s="92"/>
      <c r="AU66" s="74"/>
      <c r="AV66" s="92"/>
      <c r="AW66" s="74"/>
      <c r="AX66" s="92"/>
      <c r="AY66" s="74"/>
      <c r="AZ66" s="92"/>
      <c r="BA66" s="74"/>
      <c r="BB66" s="92"/>
      <c r="BC66" s="74"/>
    </row>
    <row r="67" spans="2:55" ht="15.75">
      <c r="B67" s="22" t="s">
        <v>267</v>
      </c>
      <c r="D67" s="22" t="s">
        <v>50</v>
      </c>
      <c r="E67" s="74"/>
      <c r="F67" s="92">
        <v>-76822</v>
      </c>
      <c r="G67" s="74"/>
      <c r="H67" s="92">
        <v>-14481</v>
      </c>
      <c r="I67" s="74"/>
      <c r="J67" s="92">
        <v>-56980</v>
      </c>
      <c r="K67" s="74"/>
      <c r="L67" s="92">
        <v>-75309</v>
      </c>
      <c r="M67" s="74"/>
      <c r="N67" s="92">
        <v>-98487</v>
      </c>
      <c r="O67" s="74"/>
      <c r="P67" s="92">
        <v>-30959</v>
      </c>
      <c r="Q67" s="74"/>
      <c r="R67" s="92">
        <v>-80555</v>
      </c>
      <c r="S67" s="74"/>
      <c r="T67" s="92">
        <v>-113822</v>
      </c>
      <c r="U67" s="74"/>
      <c r="V67" s="92">
        <v>-131274</v>
      </c>
      <c r="W67" s="74"/>
      <c r="X67" s="92">
        <v>-49516</v>
      </c>
      <c r="Y67" s="74"/>
      <c r="Z67" s="92">
        <v>-71817</v>
      </c>
      <c r="AA67" s="74"/>
      <c r="AB67" s="92">
        <v>-152768</v>
      </c>
      <c r="AC67" s="74"/>
      <c r="AD67" s="92">
        <v>-210071</v>
      </c>
      <c r="AE67" s="74"/>
      <c r="AF67" s="92">
        <v>-47716</v>
      </c>
      <c r="AG67" s="74"/>
      <c r="AH67" s="92">
        <v>-89977</v>
      </c>
      <c r="AI67" s="74"/>
      <c r="AJ67" s="92">
        <v>-131441</v>
      </c>
      <c r="AK67" s="74"/>
      <c r="AL67" s="92">
        <v>-236036</v>
      </c>
      <c r="AM67" s="74"/>
      <c r="AN67" s="92">
        <v>-29613</v>
      </c>
      <c r="AO67" s="74"/>
      <c r="AP67" s="92">
        <v>-92358</v>
      </c>
      <c r="AQ67" s="74"/>
      <c r="AR67" s="92">
        <v>-136744</v>
      </c>
      <c r="AS67" s="74"/>
      <c r="AT67" s="92">
        <v>-205104</v>
      </c>
      <c r="AU67" s="74"/>
      <c r="AV67" s="92">
        <v>-59006</v>
      </c>
      <c r="AW67" s="74"/>
      <c r="AX67" s="92">
        <v>-136209</v>
      </c>
      <c r="AY67" s="74"/>
      <c r="AZ67" s="92">
        <v>-201459</v>
      </c>
      <c r="BA67" s="74"/>
      <c r="BB67" s="92">
        <v>-278898</v>
      </c>
      <c r="BC67" s="74"/>
    </row>
    <row r="68" spans="2:55" ht="15.75">
      <c r="B68" s="22" t="s">
        <v>464</v>
      </c>
      <c r="D68" s="22" t="s">
        <v>51</v>
      </c>
      <c r="E68" s="74"/>
      <c r="F68" s="98">
        <v>-48179</v>
      </c>
      <c r="G68" s="74"/>
      <c r="H68" s="98">
        <v>-9114</v>
      </c>
      <c r="I68" s="74"/>
      <c r="J68" s="98">
        <v>-14903</v>
      </c>
      <c r="K68" s="74"/>
      <c r="L68" s="98">
        <v>-31275</v>
      </c>
      <c r="M68" s="74"/>
      <c r="N68" s="95">
        <v>-43842</v>
      </c>
      <c r="O68" s="74"/>
      <c r="P68" s="95">
        <v>-21149</v>
      </c>
      <c r="Q68" s="74"/>
      <c r="R68" s="98">
        <v>-34223</v>
      </c>
      <c r="S68" s="74"/>
      <c r="T68" s="98">
        <v>-51271</v>
      </c>
      <c r="U68" s="74"/>
      <c r="V68" s="95">
        <v>-72197</v>
      </c>
      <c r="W68" s="74"/>
      <c r="X68" s="95">
        <v>-29375</v>
      </c>
      <c r="Y68" s="74"/>
      <c r="Z68" s="98">
        <v>-51136</v>
      </c>
      <c r="AA68" s="74"/>
      <c r="AB68" s="98">
        <v>-75679</v>
      </c>
      <c r="AC68" s="74"/>
      <c r="AD68" s="95">
        <v>-100241</v>
      </c>
      <c r="AE68" s="74"/>
      <c r="AF68" s="95">
        <v>-21055</v>
      </c>
      <c r="AG68" s="74"/>
      <c r="AH68" s="98">
        <v>-42560</v>
      </c>
      <c r="AI68" s="74"/>
      <c r="AJ68" s="98">
        <v>-63987</v>
      </c>
      <c r="AK68" s="74"/>
      <c r="AL68" s="95">
        <v>-100395</v>
      </c>
      <c r="AM68" s="74"/>
      <c r="AN68" s="95">
        <v>-32826</v>
      </c>
      <c r="AO68" s="74"/>
      <c r="AP68" s="98">
        <v>-64651</v>
      </c>
      <c r="AQ68" s="74"/>
      <c r="AR68" s="98">
        <v>-89520</v>
      </c>
      <c r="AS68" s="74"/>
      <c r="AT68" s="95">
        <v>-140933</v>
      </c>
      <c r="AU68" s="74"/>
      <c r="AV68" s="95">
        <v>-34548</v>
      </c>
      <c r="AW68" s="74"/>
      <c r="AX68" s="98">
        <v>-90068</v>
      </c>
      <c r="AY68" s="74"/>
      <c r="AZ68" s="98">
        <v>-130959</v>
      </c>
      <c r="BA68" s="74"/>
      <c r="BB68" s="95">
        <v>-196501</v>
      </c>
      <c r="BC68" s="74"/>
    </row>
    <row r="69" spans="2:55" ht="15.75">
      <c r="B69" s="25"/>
      <c r="D69" s="25"/>
      <c r="E69" s="74"/>
      <c r="F69" s="94"/>
      <c r="G69" s="74"/>
      <c r="H69" s="94"/>
      <c r="I69" s="74"/>
      <c r="J69" s="94"/>
      <c r="K69" s="74"/>
      <c r="L69" s="94"/>
      <c r="M69" s="74"/>
      <c r="N69" s="94"/>
      <c r="O69" s="74"/>
      <c r="P69" s="94"/>
      <c r="Q69" s="74"/>
      <c r="R69" s="94"/>
      <c r="S69" s="74"/>
      <c r="T69" s="94"/>
      <c r="U69" s="74"/>
      <c r="V69" s="94"/>
      <c r="W69" s="74"/>
      <c r="X69" s="94"/>
      <c r="Y69" s="74"/>
      <c r="Z69" s="94"/>
      <c r="AA69" s="74"/>
      <c r="AB69" s="94"/>
      <c r="AC69" s="74"/>
      <c r="AD69" s="94"/>
      <c r="AE69" s="74"/>
      <c r="AF69" s="94"/>
      <c r="AG69" s="74"/>
      <c r="AH69" s="94"/>
      <c r="AI69" s="74"/>
      <c r="AJ69" s="94"/>
      <c r="AK69" s="74"/>
      <c r="AL69" s="94"/>
      <c r="AM69" s="74"/>
      <c r="AN69" s="94"/>
      <c r="AO69" s="74"/>
      <c r="AP69" s="94"/>
      <c r="AQ69" s="74"/>
      <c r="AR69" s="94"/>
      <c r="AS69" s="74"/>
      <c r="AT69" s="94"/>
      <c r="AU69" s="74"/>
      <c r="AV69" s="94"/>
      <c r="AW69" s="74"/>
      <c r="AX69" s="94"/>
      <c r="AY69" s="74"/>
      <c r="AZ69" s="94"/>
      <c r="BA69" s="74"/>
      <c r="BB69" s="94"/>
      <c r="BC69" s="74"/>
    </row>
    <row r="70" spans="2:55" ht="15.75">
      <c r="B70" s="28" t="s">
        <v>269</v>
      </c>
      <c r="D70" s="183" t="s">
        <v>52</v>
      </c>
      <c r="E70" s="74"/>
      <c r="F70" s="99">
        <f>SUM(F45:F68)</f>
        <v>-2794</v>
      </c>
      <c r="G70" s="74"/>
      <c r="H70" s="99">
        <f>SUM(H45:H68)</f>
        <v>18174</v>
      </c>
      <c r="I70" s="74"/>
      <c r="J70" s="99">
        <f>SUM(J45:J68)</f>
        <v>3684</v>
      </c>
      <c r="K70" s="74"/>
      <c r="L70" s="99">
        <f>SUM(L45:L68)</f>
        <v>39327</v>
      </c>
      <c r="M70" s="74"/>
      <c r="N70" s="99">
        <f>SUM(N45:N68)</f>
        <v>122698</v>
      </c>
      <c r="O70" s="74"/>
      <c r="P70" s="99">
        <f>SUM(P45:P68)</f>
        <v>8556</v>
      </c>
      <c r="Q70" s="74"/>
      <c r="R70" s="99">
        <f>SUM(R45:R68)</f>
        <v>-2533</v>
      </c>
      <c r="S70" s="74"/>
      <c r="T70" s="99">
        <f>SUM(T45:T68)</f>
        <v>27433</v>
      </c>
      <c r="U70" s="74"/>
      <c r="V70" s="99">
        <f>SUM(V45:V68)</f>
        <v>107778</v>
      </c>
      <c r="W70" s="74"/>
      <c r="X70" s="99">
        <f>SUM(X45:X68)</f>
        <v>12345</v>
      </c>
      <c r="Y70" s="74"/>
      <c r="Z70" s="99">
        <f>SUM(Z45:Z68)</f>
        <v>99452</v>
      </c>
      <c r="AA70" s="74"/>
      <c r="AB70" s="99">
        <f>SUM(AB45:AB68)</f>
        <v>120854</v>
      </c>
      <c r="AC70" s="74"/>
      <c r="AD70" s="99">
        <f>SUM(AD45:AD68)</f>
        <v>117253</v>
      </c>
      <c r="AE70" s="74"/>
      <c r="AF70" s="99">
        <f>SUM(AF45:AF68)</f>
        <v>8870</v>
      </c>
      <c r="AG70" s="74"/>
      <c r="AH70" s="99">
        <f>SUM(AH45:AH68)</f>
        <v>70375</v>
      </c>
      <c r="AI70" s="74"/>
      <c r="AJ70" s="99">
        <f>SUM(AJ45:AJ68)</f>
        <v>165813</v>
      </c>
      <c r="AK70" s="74"/>
      <c r="AL70" s="99">
        <f>SUM(AL45:AL68)</f>
        <v>132086</v>
      </c>
      <c r="AM70" s="74"/>
      <c r="AN70" s="99">
        <f>SUM(AN45:AN68)</f>
        <v>24629</v>
      </c>
      <c r="AO70" s="74"/>
      <c r="AP70" s="99">
        <f>SUM(AP45:AP68)</f>
        <v>685222</v>
      </c>
      <c r="AQ70" s="74"/>
      <c r="AR70" s="99">
        <f t="shared" ref="AR70" si="0">SUM(AR45:AR68)</f>
        <v>314998</v>
      </c>
      <c r="AS70" s="74"/>
      <c r="AT70" s="99">
        <f>SUM(AT45:AT68)</f>
        <v>376596</v>
      </c>
      <c r="AU70" s="74"/>
      <c r="AV70" s="99">
        <f>SUM(AV45:AV68)</f>
        <v>-84905</v>
      </c>
      <c r="AW70" s="74"/>
      <c r="AX70" s="99">
        <f>SUM(AX45:AX68)</f>
        <v>-147662</v>
      </c>
      <c r="AY70" s="74"/>
      <c r="AZ70" s="99">
        <f>SUM(AZ45:AZ68)</f>
        <v>-38697</v>
      </c>
      <c r="BA70" s="74"/>
      <c r="BB70" s="99">
        <f>SUM(BB45:BB68)</f>
        <v>108393</v>
      </c>
      <c r="BC70" s="74"/>
    </row>
    <row r="71" spans="2:55" ht="15.75">
      <c r="B71" s="29"/>
      <c r="D71" s="29"/>
      <c r="E71" s="74"/>
      <c r="F71" s="93"/>
      <c r="G71" s="74"/>
      <c r="H71" s="93"/>
      <c r="I71" s="74"/>
      <c r="J71" s="93"/>
      <c r="K71" s="74"/>
      <c r="L71" s="93"/>
      <c r="M71" s="74"/>
      <c r="N71" s="93"/>
      <c r="O71" s="74"/>
      <c r="P71" s="93"/>
      <c r="Q71" s="74"/>
      <c r="R71" s="93"/>
      <c r="S71" s="74"/>
      <c r="T71" s="93"/>
      <c r="U71" s="74"/>
      <c r="V71" s="93"/>
      <c r="W71" s="74"/>
      <c r="X71" s="93"/>
      <c r="Y71" s="74"/>
      <c r="Z71" s="93"/>
      <c r="AA71" s="74"/>
      <c r="AB71" s="93"/>
      <c r="AC71" s="74"/>
      <c r="AD71" s="93"/>
      <c r="AE71" s="74"/>
      <c r="AF71" s="93"/>
      <c r="AG71" s="74"/>
      <c r="AH71" s="93"/>
      <c r="AI71" s="74"/>
      <c r="AJ71" s="93"/>
      <c r="AK71" s="74"/>
      <c r="AL71" s="93"/>
      <c r="AM71" s="74"/>
      <c r="AN71" s="93"/>
      <c r="AO71" s="74"/>
      <c r="AP71" s="93"/>
      <c r="AQ71" s="74"/>
      <c r="AR71" s="93"/>
      <c r="AS71" s="74"/>
      <c r="AT71" s="93"/>
      <c r="AU71" s="74"/>
      <c r="AV71" s="93"/>
      <c r="AW71" s="74"/>
      <c r="AX71" s="93"/>
      <c r="AY71" s="74"/>
      <c r="AZ71" s="93"/>
      <c r="BA71" s="74"/>
      <c r="BB71" s="93"/>
      <c r="BC71" s="74"/>
    </row>
    <row r="72" spans="2:55" ht="15.75">
      <c r="B72" s="28" t="s">
        <v>270</v>
      </c>
      <c r="D72" s="28" t="s">
        <v>53</v>
      </c>
      <c r="E72" s="74"/>
      <c r="F72" s="92"/>
      <c r="G72" s="74"/>
      <c r="H72" s="92"/>
      <c r="I72" s="74"/>
      <c r="J72" s="92"/>
      <c r="K72" s="74"/>
      <c r="L72" s="92"/>
      <c r="M72" s="74"/>
      <c r="N72" s="92"/>
      <c r="O72" s="74"/>
      <c r="P72" s="92"/>
      <c r="Q72" s="74"/>
      <c r="R72" s="92"/>
      <c r="S72" s="74"/>
      <c r="T72" s="92"/>
      <c r="U72" s="74"/>
      <c r="V72" s="92"/>
      <c r="W72" s="74"/>
      <c r="X72" s="92"/>
      <c r="Y72" s="74"/>
      <c r="Z72" s="92"/>
      <c r="AA72" s="74"/>
      <c r="AB72" s="92"/>
      <c r="AC72" s="74"/>
      <c r="AD72" s="92"/>
      <c r="AE72" s="74"/>
      <c r="AF72" s="92"/>
      <c r="AG72" s="74"/>
      <c r="AH72" s="92"/>
      <c r="AI72" s="74"/>
      <c r="AJ72" s="92"/>
      <c r="AK72" s="74"/>
      <c r="AL72" s="92"/>
      <c r="AM72" s="74"/>
      <c r="AN72" s="92"/>
      <c r="AO72" s="74"/>
      <c r="AP72" s="92"/>
      <c r="AQ72" s="74"/>
      <c r="AR72" s="92"/>
      <c r="AS72" s="74"/>
      <c r="AT72" s="92"/>
      <c r="AU72" s="74"/>
      <c r="AV72" s="92"/>
      <c r="AW72" s="74"/>
      <c r="AX72" s="92"/>
      <c r="AY72" s="74"/>
      <c r="AZ72" s="92"/>
      <c r="BA72" s="74"/>
      <c r="BB72" s="92"/>
      <c r="BC72" s="74"/>
    </row>
    <row r="73" spans="2:55" ht="15.75">
      <c r="B73" s="25" t="s">
        <v>466</v>
      </c>
      <c r="D73" s="25" t="s">
        <v>465</v>
      </c>
      <c r="E73" s="74"/>
      <c r="F73" s="92">
        <v>-273352</v>
      </c>
      <c r="G73" s="74"/>
      <c r="H73" s="92">
        <v>-12882</v>
      </c>
      <c r="I73" s="74"/>
      <c r="J73" s="92">
        <v>33578</v>
      </c>
      <c r="K73" s="74"/>
      <c r="L73" s="92">
        <v>-14822</v>
      </c>
      <c r="M73" s="74"/>
      <c r="N73" s="92">
        <v>48716</v>
      </c>
      <c r="O73" s="74"/>
      <c r="P73" s="92">
        <v>47362</v>
      </c>
      <c r="Q73" s="74"/>
      <c r="R73" s="92">
        <v>170347</v>
      </c>
      <c r="S73" s="74"/>
      <c r="T73" s="92">
        <v>271375</v>
      </c>
      <c r="U73" s="74"/>
      <c r="V73" s="92">
        <v>191932</v>
      </c>
      <c r="W73" s="74"/>
      <c r="X73" s="92">
        <v>159855</v>
      </c>
      <c r="Y73" s="74"/>
      <c r="Z73" s="92">
        <v>8298</v>
      </c>
      <c r="AA73" s="74"/>
      <c r="AB73" s="92">
        <v>-39295</v>
      </c>
      <c r="AC73" s="74"/>
      <c r="AD73" s="92">
        <v>125123</v>
      </c>
      <c r="AE73" s="74"/>
      <c r="AF73" s="92">
        <v>-51638</v>
      </c>
      <c r="AG73" s="74"/>
      <c r="AH73" s="92">
        <v>-26352</v>
      </c>
      <c r="AI73" s="74"/>
      <c r="AJ73" s="92">
        <v>-72787</v>
      </c>
      <c r="AK73" s="74"/>
      <c r="AL73" s="92">
        <v>-749592</v>
      </c>
      <c r="AM73" s="74"/>
      <c r="AN73" s="92">
        <v>85320</v>
      </c>
      <c r="AO73" s="74"/>
      <c r="AP73" s="92">
        <v>424707</v>
      </c>
      <c r="AQ73" s="74"/>
      <c r="AR73" s="92">
        <v>-40068</v>
      </c>
      <c r="AS73" s="74"/>
      <c r="AT73" s="92">
        <v>-290551</v>
      </c>
      <c r="AU73" s="74"/>
      <c r="AV73" s="92">
        <v>567687</v>
      </c>
      <c r="AW73" s="74"/>
      <c r="AX73" s="92">
        <v>365881</v>
      </c>
      <c r="AY73" s="74"/>
      <c r="AZ73" s="92">
        <v>63815</v>
      </c>
      <c r="BA73" s="74"/>
      <c r="BB73" s="92">
        <v>407258</v>
      </c>
      <c r="BC73" s="74"/>
    </row>
    <row r="74" spans="2:55" ht="15.75">
      <c r="B74" s="25" t="s">
        <v>383</v>
      </c>
      <c r="D74" s="25" t="s">
        <v>54</v>
      </c>
      <c r="E74" s="74"/>
      <c r="F74" s="92"/>
      <c r="G74" s="74"/>
      <c r="H74" s="92"/>
      <c r="I74" s="74"/>
      <c r="J74" s="92"/>
      <c r="K74" s="92"/>
      <c r="L74" s="92"/>
      <c r="M74" s="74"/>
      <c r="N74" s="92"/>
      <c r="O74" s="74"/>
      <c r="P74" s="92"/>
      <c r="Q74" s="74"/>
      <c r="R74" s="92"/>
      <c r="S74" s="74"/>
      <c r="T74" s="92"/>
      <c r="U74" s="74"/>
      <c r="V74" s="92"/>
      <c r="W74" s="74"/>
      <c r="X74" s="92"/>
      <c r="Y74" s="74"/>
      <c r="Z74" s="92"/>
      <c r="AA74" s="74"/>
      <c r="AB74" s="92"/>
      <c r="AC74" s="74"/>
      <c r="AD74" s="92"/>
      <c r="AE74" s="74"/>
      <c r="AF74" s="92"/>
      <c r="AG74" s="74"/>
      <c r="AH74" s="92"/>
      <c r="AI74" s="74"/>
      <c r="AJ74" s="92"/>
      <c r="AK74" s="74"/>
      <c r="AL74" s="92"/>
      <c r="AM74" s="74"/>
      <c r="AN74" s="92"/>
      <c r="AO74" s="74"/>
      <c r="AP74" s="92"/>
      <c r="AQ74" s="74"/>
      <c r="AR74" s="92"/>
      <c r="AS74" s="74"/>
      <c r="AT74" s="92"/>
      <c r="AU74" s="74"/>
      <c r="AV74" s="92"/>
      <c r="AW74" s="74"/>
      <c r="AX74" s="92"/>
      <c r="AY74" s="74"/>
      <c r="AZ74" s="92"/>
      <c r="BA74" s="74"/>
      <c r="BB74" s="92"/>
      <c r="BC74" s="74"/>
    </row>
    <row r="75" spans="2:55" ht="15.75">
      <c r="B75" s="22" t="s">
        <v>468</v>
      </c>
      <c r="D75" s="25" t="s">
        <v>467</v>
      </c>
      <c r="E75" s="74"/>
      <c r="F75" s="92"/>
      <c r="G75" s="74"/>
      <c r="H75" s="92"/>
      <c r="I75" s="74"/>
      <c r="J75" s="92"/>
      <c r="K75" s="92"/>
      <c r="L75" s="92"/>
      <c r="M75" s="74"/>
      <c r="N75" s="92"/>
      <c r="O75" s="74"/>
      <c r="P75" s="92"/>
      <c r="Q75" s="74"/>
      <c r="R75" s="92"/>
      <c r="S75" s="74"/>
      <c r="T75" s="92"/>
      <c r="U75" s="74"/>
      <c r="V75" s="92"/>
      <c r="W75" s="74"/>
      <c r="X75" s="92"/>
      <c r="Y75" s="74"/>
      <c r="Z75" s="92"/>
      <c r="AA75" s="74"/>
      <c r="AB75" s="92"/>
      <c r="AC75" s="74"/>
      <c r="AD75" s="92"/>
      <c r="AE75" s="74"/>
      <c r="AF75" s="92"/>
      <c r="AG75" s="74"/>
      <c r="AH75" s="92"/>
      <c r="AI75" s="74"/>
      <c r="AJ75" s="92"/>
      <c r="AK75" s="74"/>
      <c r="AL75" s="92">
        <v>35088</v>
      </c>
      <c r="AM75" s="74"/>
      <c r="AN75" s="92"/>
      <c r="AO75" s="74"/>
      <c r="AP75" s="92">
        <v>19653</v>
      </c>
      <c r="AQ75" s="74"/>
      <c r="AR75" s="92">
        <v>26255</v>
      </c>
      <c r="AS75" s="74"/>
      <c r="AT75" s="92">
        <v>93916</v>
      </c>
      <c r="AU75" s="74"/>
      <c r="AV75" s="92">
        <v>21506</v>
      </c>
      <c r="AW75" s="74"/>
      <c r="AX75" s="92">
        <v>32418</v>
      </c>
      <c r="AY75" s="74"/>
      <c r="AZ75" s="92">
        <v>40936</v>
      </c>
      <c r="BA75" s="74"/>
      <c r="BB75" s="92">
        <v>49461</v>
      </c>
      <c r="BC75" s="74"/>
    </row>
    <row r="76" spans="2:55" ht="16.5">
      <c r="B76" s="70" t="s">
        <v>420</v>
      </c>
      <c r="D76" s="68" t="s">
        <v>419</v>
      </c>
      <c r="E76" s="74"/>
      <c r="F76" s="92"/>
      <c r="G76" s="74"/>
      <c r="H76" s="92"/>
      <c r="I76" s="74"/>
      <c r="J76" s="92"/>
      <c r="K76" s="92"/>
      <c r="L76" s="92"/>
      <c r="M76" s="74"/>
      <c r="N76" s="92"/>
      <c r="O76" s="74"/>
      <c r="P76" s="92"/>
      <c r="Q76" s="74"/>
      <c r="R76" s="92"/>
      <c r="S76" s="74"/>
      <c r="T76" s="92"/>
      <c r="U76" s="74"/>
      <c r="V76" s="92"/>
      <c r="W76" s="74"/>
      <c r="X76" s="92"/>
      <c r="Y76" s="74"/>
      <c r="Z76" s="92"/>
      <c r="AA76" s="74"/>
      <c r="AB76" s="92"/>
      <c r="AC76" s="74"/>
      <c r="AD76" s="92"/>
      <c r="AE76" s="74"/>
      <c r="AF76" s="92"/>
      <c r="AG76" s="74"/>
      <c r="AH76" s="92"/>
      <c r="AI76" s="74"/>
      <c r="AJ76" s="92"/>
      <c r="AK76" s="74"/>
      <c r="AL76" s="92"/>
      <c r="AM76" s="74"/>
      <c r="AN76" s="92"/>
      <c r="AO76" s="74"/>
      <c r="AP76" s="92"/>
      <c r="AQ76" s="74"/>
      <c r="AR76" s="92"/>
      <c r="AS76" s="74"/>
      <c r="AT76" s="92"/>
      <c r="AU76" s="74"/>
      <c r="AV76" s="92"/>
      <c r="AW76" s="74"/>
      <c r="AX76" s="92"/>
      <c r="AY76" s="74"/>
      <c r="AZ76" s="92"/>
      <c r="BA76" s="74"/>
      <c r="BB76" s="92">
        <v>-2956</v>
      </c>
      <c r="BC76" s="74"/>
    </row>
    <row r="77" spans="2:55" ht="15.75">
      <c r="B77" s="25" t="s">
        <v>271</v>
      </c>
      <c r="D77" s="25" t="s">
        <v>21</v>
      </c>
      <c r="E77" s="74"/>
      <c r="F77" s="92"/>
      <c r="G77" s="74"/>
      <c r="H77" s="92"/>
      <c r="I77" s="74"/>
      <c r="J77" s="92"/>
      <c r="K77" s="92"/>
      <c r="L77" s="92"/>
      <c r="M77" s="74"/>
      <c r="N77" s="92"/>
      <c r="O77" s="74"/>
      <c r="P77" s="92"/>
      <c r="Q77" s="74"/>
      <c r="R77" s="92"/>
      <c r="S77" s="74"/>
      <c r="T77" s="92"/>
      <c r="U77" s="74"/>
      <c r="V77" s="92"/>
      <c r="W77" s="74"/>
      <c r="X77" s="92"/>
      <c r="Y77" s="74"/>
      <c r="Z77" s="92"/>
      <c r="AA77" s="74"/>
      <c r="AB77" s="92"/>
      <c r="AC77" s="74"/>
      <c r="AD77" s="92"/>
      <c r="AE77" s="74"/>
      <c r="AF77" s="92"/>
      <c r="AG77" s="74"/>
      <c r="AH77" s="92"/>
      <c r="AI77" s="74"/>
      <c r="AJ77" s="92"/>
      <c r="AK77" s="74"/>
      <c r="AL77" s="92"/>
      <c r="AM77" s="74"/>
      <c r="AN77" s="92"/>
      <c r="AO77" s="74"/>
      <c r="AP77" s="92"/>
      <c r="AQ77" s="74"/>
      <c r="AR77" s="92"/>
      <c r="AS77" s="74"/>
      <c r="AT77" s="92"/>
      <c r="AU77" s="74"/>
      <c r="AV77" s="92">
        <v>57</v>
      </c>
      <c r="AW77" s="74"/>
      <c r="AX77" s="92">
        <v>136</v>
      </c>
      <c r="AY77" s="74"/>
      <c r="AZ77" s="92">
        <v>177</v>
      </c>
      <c r="BA77" s="74"/>
      <c r="BB77" s="92">
        <v>177</v>
      </c>
      <c r="BC77" s="74"/>
    </row>
    <row r="78" spans="2:55" ht="15.75">
      <c r="B78" s="25" t="s">
        <v>272</v>
      </c>
      <c r="D78" s="25" t="s">
        <v>56</v>
      </c>
      <c r="E78" s="74"/>
      <c r="F78" s="92"/>
      <c r="G78" s="74"/>
      <c r="H78" s="92"/>
      <c r="I78" s="74"/>
      <c r="J78" s="92">
        <v>800</v>
      </c>
      <c r="K78" s="74"/>
      <c r="L78" s="92">
        <v>800</v>
      </c>
      <c r="M78" s="74"/>
      <c r="N78" s="92">
        <v>1000</v>
      </c>
      <c r="O78" s="74"/>
      <c r="P78" s="92">
        <v>400</v>
      </c>
      <c r="Q78" s="74"/>
      <c r="R78" s="92">
        <v>749</v>
      </c>
      <c r="S78" s="74"/>
      <c r="T78" s="92">
        <v>1098</v>
      </c>
      <c r="U78" s="74"/>
      <c r="V78" s="92">
        <v>1570</v>
      </c>
      <c r="W78" s="74"/>
      <c r="X78" s="92">
        <v>200</v>
      </c>
      <c r="Y78" s="74"/>
      <c r="Z78" s="92">
        <v>200</v>
      </c>
      <c r="AA78" s="74"/>
      <c r="AB78" s="92">
        <v>200</v>
      </c>
      <c r="AC78" s="74"/>
      <c r="AD78" s="92">
        <v>141</v>
      </c>
      <c r="AE78" s="74"/>
      <c r="AF78" s="92">
        <v>0</v>
      </c>
      <c r="AG78" s="74"/>
      <c r="AH78" s="92">
        <v>0</v>
      </c>
      <c r="AI78" s="74"/>
      <c r="AJ78" s="92"/>
      <c r="AK78" s="74"/>
      <c r="AL78" s="92"/>
      <c r="AM78" s="74"/>
      <c r="AN78" s="92"/>
      <c r="AO78" s="74"/>
      <c r="AP78" s="92"/>
      <c r="AQ78" s="74"/>
      <c r="AR78" s="92"/>
      <c r="AS78" s="74"/>
      <c r="AT78" s="92"/>
      <c r="AU78" s="74"/>
      <c r="AV78" s="92"/>
      <c r="AW78" s="74"/>
      <c r="AX78" s="92"/>
      <c r="AY78" s="74"/>
      <c r="AZ78" s="92"/>
      <c r="BA78" s="74"/>
      <c r="BB78" s="92"/>
      <c r="BC78" s="74"/>
    </row>
    <row r="79" spans="2:55" ht="15.75">
      <c r="B79" s="25" t="s">
        <v>469</v>
      </c>
      <c r="D79" s="25" t="s">
        <v>396</v>
      </c>
      <c r="E79" s="74"/>
      <c r="F79" s="92"/>
      <c r="G79" s="74"/>
      <c r="H79" s="92"/>
      <c r="I79" s="74"/>
      <c r="J79" s="92"/>
      <c r="K79" s="74"/>
      <c r="L79" s="92"/>
      <c r="M79" s="74"/>
      <c r="N79" s="92"/>
      <c r="O79" s="74"/>
      <c r="P79" s="92"/>
      <c r="Q79" s="74"/>
      <c r="R79" s="92"/>
      <c r="S79" s="74"/>
      <c r="T79" s="92"/>
      <c r="U79" s="74"/>
      <c r="V79" s="92"/>
      <c r="W79" s="74"/>
      <c r="X79" s="92"/>
      <c r="Y79" s="74"/>
      <c r="Z79" s="92"/>
      <c r="AA79" s="74"/>
      <c r="AB79" s="92"/>
      <c r="AC79" s="74"/>
      <c r="AD79" s="92"/>
      <c r="AE79" s="74"/>
      <c r="AF79" s="92"/>
      <c r="AG79" s="74"/>
      <c r="AH79" s="92"/>
      <c r="AI79" s="74"/>
      <c r="AJ79" s="92"/>
      <c r="AK79" s="74"/>
      <c r="AL79" s="92"/>
      <c r="AM79" s="74"/>
      <c r="AN79" s="92"/>
      <c r="AO79" s="74"/>
      <c r="AP79" s="92"/>
      <c r="AQ79" s="74"/>
      <c r="AR79" s="92"/>
      <c r="AS79" s="74"/>
      <c r="AT79" s="92"/>
      <c r="AU79" s="74"/>
      <c r="AV79" s="92">
        <v>-344173</v>
      </c>
      <c r="AW79" s="74"/>
      <c r="AX79" s="92">
        <v>-344173</v>
      </c>
      <c r="AY79" s="74"/>
      <c r="AZ79" s="92"/>
      <c r="BA79" s="74"/>
      <c r="BB79" s="92">
        <v>-19050</v>
      </c>
      <c r="BC79" s="74"/>
    </row>
    <row r="80" spans="2:55" ht="15.75">
      <c r="B80" s="25" t="s">
        <v>294</v>
      </c>
      <c r="D80" s="25" t="s">
        <v>57</v>
      </c>
      <c r="E80" s="74"/>
      <c r="F80" s="92"/>
      <c r="G80" s="74"/>
      <c r="H80" s="92"/>
      <c r="I80" s="74"/>
      <c r="J80" s="92">
        <v>173</v>
      </c>
      <c r="K80" s="74"/>
      <c r="L80" s="92">
        <v>173</v>
      </c>
      <c r="M80" s="74"/>
      <c r="N80" s="92">
        <v>173</v>
      </c>
      <c r="O80" s="74"/>
      <c r="P80" s="92"/>
      <c r="Q80" s="74"/>
      <c r="R80" s="92"/>
      <c r="S80" s="74"/>
      <c r="T80" s="92"/>
      <c r="U80" s="74"/>
      <c r="V80" s="92"/>
      <c r="W80" s="74"/>
      <c r="X80" s="92">
        <v>0</v>
      </c>
      <c r="Y80" s="74"/>
      <c r="Z80" s="92">
        <v>0</v>
      </c>
      <c r="AA80" s="74"/>
      <c r="AB80" s="92">
        <v>0</v>
      </c>
      <c r="AC80" s="74"/>
      <c r="AD80" s="92">
        <v>0</v>
      </c>
      <c r="AE80" s="74"/>
      <c r="AF80" s="92">
        <v>0</v>
      </c>
      <c r="AG80" s="74"/>
      <c r="AH80" s="92">
        <v>0</v>
      </c>
      <c r="AI80" s="74"/>
      <c r="AJ80" s="92"/>
      <c r="AK80" s="74"/>
      <c r="AL80" s="92">
        <v>71</v>
      </c>
      <c r="AM80" s="74"/>
      <c r="AN80" s="92"/>
      <c r="AO80" s="74"/>
      <c r="AP80" s="92"/>
      <c r="AQ80" s="74"/>
      <c r="AR80" s="92"/>
      <c r="AS80" s="74"/>
      <c r="AT80" s="92"/>
      <c r="AU80" s="74"/>
      <c r="AV80" s="92"/>
      <c r="AW80" s="74"/>
      <c r="AX80" s="92"/>
      <c r="AY80" s="74"/>
      <c r="AZ80" s="92"/>
      <c r="BA80" s="74"/>
      <c r="BB80" s="92"/>
      <c r="BC80" s="74"/>
    </row>
    <row r="81" spans="1:55" ht="15.75">
      <c r="B81" s="25" t="s">
        <v>384</v>
      </c>
      <c r="D81" s="25" t="s">
        <v>58</v>
      </c>
      <c r="E81" s="74"/>
      <c r="F81" s="92"/>
      <c r="G81" s="74"/>
      <c r="H81" s="92"/>
      <c r="I81" s="74"/>
      <c r="J81" s="92"/>
      <c r="K81" s="92"/>
      <c r="L81" s="92"/>
      <c r="M81" s="74"/>
      <c r="N81" s="92"/>
      <c r="O81" s="74"/>
      <c r="P81" s="92"/>
      <c r="Q81" s="74"/>
      <c r="R81" s="92"/>
      <c r="S81" s="74"/>
      <c r="T81" s="92"/>
      <c r="U81" s="74"/>
      <c r="V81" s="92"/>
      <c r="W81" s="74"/>
      <c r="X81" s="92">
        <v>0</v>
      </c>
      <c r="Y81" s="74"/>
      <c r="Z81" s="92">
        <v>0</v>
      </c>
      <c r="AA81" s="74"/>
      <c r="AB81" s="92">
        <v>0</v>
      </c>
      <c r="AC81" s="74"/>
      <c r="AD81" s="92">
        <v>0</v>
      </c>
      <c r="AE81" s="74"/>
      <c r="AF81" s="92">
        <v>0</v>
      </c>
      <c r="AG81" s="74"/>
      <c r="AH81" s="92">
        <v>0</v>
      </c>
      <c r="AI81" s="74"/>
      <c r="AJ81" s="92"/>
      <c r="AK81" s="74"/>
      <c r="AL81" s="92"/>
      <c r="AM81" s="74"/>
      <c r="AN81" s="92"/>
      <c r="AO81" s="74"/>
      <c r="AP81" s="92"/>
      <c r="AQ81" s="74"/>
      <c r="AR81" s="92"/>
      <c r="AS81" s="74"/>
      <c r="AT81" s="92"/>
      <c r="AU81" s="74"/>
      <c r="AV81" s="92"/>
      <c r="AW81" s="74"/>
      <c r="AX81" s="92"/>
      <c r="AY81" s="74"/>
      <c r="AZ81" s="92"/>
      <c r="BA81" s="74"/>
      <c r="BB81" s="92"/>
      <c r="BC81" s="74"/>
    </row>
    <row r="82" spans="1:55" ht="15.75">
      <c r="B82" s="25" t="s">
        <v>293</v>
      </c>
      <c r="D82" s="25" t="s">
        <v>55</v>
      </c>
      <c r="E82" s="74"/>
      <c r="F82" s="92"/>
      <c r="G82" s="74"/>
      <c r="H82" s="92"/>
      <c r="I82" s="74"/>
      <c r="J82" s="92"/>
      <c r="K82" s="92"/>
      <c r="L82" s="92"/>
      <c r="M82" s="74"/>
      <c r="N82" s="92"/>
      <c r="O82" s="74"/>
      <c r="P82" s="92"/>
      <c r="Q82" s="74"/>
      <c r="R82" s="92"/>
      <c r="S82" s="74"/>
      <c r="T82" s="92"/>
      <c r="U82" s="74"/>
      <c r="V82" s="92"/>
      <c r="W82" s="74"/>
      <c r="X82" s="92">
        <v>0</v>
      </c>
      <c r="Y82" s="74"/>
      <c r="Z82" s="92">
        <v>0</v>
      </c>
      <c r="AA82" s="74"/>
      <c r="AB82" s="92">
        <v>0</v>
      </c>
      <c r="AC82" s="74"/>
      <c r="AD82" s="92">
        <v>0</v>
      </c>
      <c r="AE82" s="74"/>
      <c r="AF82" s="92">
        <v>0</v>
      </c>
      <c r="AG82" s="74"/>
      <c r="AH82" s="92">
        <v>0</v>
      </c>
      <c r="AI82" s="74"/>
      <c r="AJ82" s="92"/>
      <c r="AK82" s="74"/>
      <c r="AL82" s="92"/>
      <c r="AM82" s="74"/>
      <c r="AN82" s="92"/>
      <c r="AO82" s="74"/>
      <c r="AP82" s="92">
        <v>-19654</v>
      </c>
      <c r="AQ82" s="74"/>
      <c r="AR82" s="92">
        <v>-19654</v>
      </c>
      <c r="AS82" s="74"/>
      <c r="AT82" s="92">
        <v>-19654</v>
      </c>
      <c r="AU82" s="74"/>
      <c r="AV82" s="92"/>
      <c r="AW82" s="74"/>
      <c r="AX82" s="92"/>
      <c r="AY82" s="74"/>
      <c r="AZ82" s="92">
        <v>-19050</v>
      </c>
      <c r="BA82" s="74"/>
      <c r="BB82" s="92"/>
      <c r="BC82" s="74"/>
    </row>
    <row r="83" spans="1:55" ht="15.75">
      <c r="B83" s="25" t="s">
        <v>295</v>
      </c>
      <c r="D83" s="25" t="s">
        <v>174</v>
      </c>
      <c r="E83" s="74"/>
      <c r="F83" s="92">
        <v>-4831</v>
      </c>
      <c r="G83" s="74"/>
      <c r="H83" s="92"/>
      <c r="I83" s="74"/>
      <c r="J83" s="92"/>
      <c r="K83" s="92"/>
      <c r="L83" s="92"/>
      <c r="M83" s="74"/>
      <c r="N83" s="92">
        <v>-3</v>
      </c>
      <c r="O83" s="74"/>
      <c r="P83" s="92"/>
      <c r="Q83" s="74"/>
      <c r="R83" s="92"/>
      <c r="S83" s="74"/>
      <c r="T83" s="92"/>
      <c r="U83" s="74"/>
      <c r="V83" s="92"/>
      <c r="W83" s="74"/>
      <c r="X83" s="92">
        <v>0</v>
      </c>
      <c r="Y83" s="74"/>
      <c r="Z83" s="92">
        <v>0</v>
      </c>
      <c r="AA83" s="74"/>
      <c r="AB83" s="92"/>
      <c r="AC83" s="74"/>
      <c r="AD83" s="92">
        <v>0</v>
      </c>
      <c r="AE83" s="74"/>
      <c r="AF83" s="92">
        <v>0</v>
      </c>
      <c r="AG83" s="74"/>
      <c r="AH83" s="92">
        <v>0</v>
      </c>
      <c r="AI83" s="74"/>
      <c r="AJ83" s="92">
        <v>-2</v>
      </c>
      <c r="AK83" s="74"/>
      <c r="AL83" s="92"/>
      <c r="AM83" s="74"/>
      <c r="AN83" s="92">
        <v>-11</v>
      </c>
      <c r="AO83" s="74"/>
      <c r="AP83" s="92">
        <v>-11</v>
      </c>
      <c r="AQ83" s="74"/>
      <c r="AR83" s="92">
        <v>-1</v>
      </c>
      <c r="AS83" s="74"/>
      <c r="AT83" s="92">
        <v>-2</v>
      </c>
      <c r="AU83" s="74"/>
      <c r="AV83" s="92"/>
      <c r="AW83" s="74"/>
      <c r="AX83" s="92"/>
      <c r="AY83" s="74"/>
      <c r="AZ83" s="92"/>
      <c r="BA83" s="74"/>
      <c r="BB83" s="92"/>
      <c r="BC83" s="74"/>
    </row>
    <row r="84" spans="1:55" ht="15.75">
      <c r="B84" s="25" t="s">
        <v>281</v>
      </c>
      <c r="D84" s="25" t="s">
        <v>59</v>
      </c>
      <c r="E84" s="74"/>
      <c r="F84" s="92"/>
      <c r="G84" s="74"/>
      <c r="H84" s="92"/>
      <c r="I84" s="74"/>
      <c r="J84" s="92"/>
      <c r="K84" s="74"/>
      <c r="L84" s="92"/>
      <c r="M84" s="74"/>
      <c r="N84" s="92"/>
      <c r="O84" s="74"/>
      <c r="P84" s="92"/>
      <c r="Q84" s="74"/>
      <c r="R84" s="92"/>
      <c r="S84" s="74"/>
      <c r="T84" s="92"/>
      <c r="U84" s="74"/>
      <c r="V84" s="92"/>
      <c r="W84" s="74"/>
      <c r="X84" s="92">
        <v>0</v>
      </c>
      <c r="Y84" s="74"/>
      <c r="Z84" s="92">
        <v>0</v>
      </c>
      <c r="AA84" s="74"/>
      <c r="AB84" s="92">
        <v>0</v>
      </c>
      <c r="AC84" s="74"/>
      <c r="AD84" s="92">
        <v>0</v>
      </c>
      <c r="AE84" s="74"/>
      <c r="AF84" s="92">
        <v>0</v>
      </c>
      <c r="AG84" s="74"/>
      <c r="AH84" s="92">
        <v>0</v>
      </c>
      <c r="AI84" s="74"/>
      <c r="AJ84" s="92">
        <v>0</v>
      </c>
      <c r="AK84" s="74"/>
      <c r="AL84" s="92"/>
      <c r="AM84" s="74"/>
      <c r="AN84" s="92">
        <v>0</v>
      </c>
      <c r="AO84" s="74"/>
      <c r="AP84" s="92">
        <v>-60392</v>
      </c>
      <c r="AQ84" s="74"/>
      <c r="AR84" s="92">
        <v>-60392</v>
      </c>
      <c r="AS84" s="74"/>
      <c r="AT84" s="92">
        <v>-60412</v>
      </c>
      <c r="AU84" s="74"/>
      <c r="AV84" s="92"/>
      <c r="AW84" s="74"/>
      <c r="AX84" s="92"/>
      <c r="AY84" s="74"/>
      <c r="AZ84" s="92"/>
      <c r="BA84" s="74"/>
      <c r="BB84" s="92"/>
      <c r="BC84" s="74"/>
    </row>
    <row r="85" spans="1:55" ht="15.75">
      <c r="B85" s="25" t="s">
        <v>273</v>
      </c>
      <c r="D85" s="25" t="s">
        <v>60</v>
      </c>
      <c r="E85" s="74"/>
      <c r="F85" s="92"/>
      <c r="G85" s="74"/>
      <c r="H85" s="92"/>
      <c r="I85" s="74"/>
      <c r="J85" s="92"/>
      <c r="K85" s="74"/>
      <c r="L85" s="92"/>
      <c r="M85" s="74"/>
      <c r="N85" s="92"/>
      <c r="O85" s="74"/>
      <c r="P85" s="92"/>
      <c r="Q85" s="74"/>
      <c r="R85" s="92"/>
      <c r="S85" s="74"/>
      <c r="T85" s="92"/>
      <c r="U85" s="74"/>
      <c r="V85" s="92"/>
      <c r="W85" s="74"/>
      <c r="X85" s="92">
        <v>0</v>
      </c>
      <c r="Y85" s="74"/>
      <c r="Z85" s="92">
        <v>0</v>
      </c>
      <c r="AA85" s="74"/>
      <c r="AB85" s="92">
        <v>0</v>
      </c>
      <c r="AC85" s="74"/>
      <c r="AD85" s="92">
        <v>-165</v>
      </c>
      <c r="AE85" s="74"/>
      <c r="AF85" s="92">
        <v>0</v>
      </c>
      <c r="AG85" s="74"/>
      <c r="AH85" s="92">
        <v>0</v>
      </c>
      <c r="AI85" s="74"/>
      <c r="AJ85" s="92">
        <v>0</v>
      </c>
      <c r="AK85" s="74"/>
      <c r="AL85" s="92"/>
      <c r="AM85" s="74"/>
      <c r="AN85" s="92">
        <v>-20000</v>
      </c>
      <c r="AO85" s="74"/>
      <c r="AP85" s="92">
        <v>-20000</v>
      </c>
      <c r="AQ85" s="74"/>
      <c r="AR85" s="92">
        <v>-20000</v>
      </c>
      <c r="AS85" s="74"/>
      <c r="AT85" s="92">
        <v>-20000</v>
      </c>
      <c r="AU85" s="74"/>
      <c r="AV85" s="92"/>
      <c r="AW85" s="74"/>
      <c r="AX85" s="92"/>
      <c r="AY85" s="74"/>
      <c r="AZ85" s="92"/>
      <c r="BA85" s="74"/>
      <c r="BB85" s="92">
        <v>20000</v>
      </c>
      <c r="BC85" s="74"/>
    </row>
    <row r="86" spans="1:55" ht="15.75">
      <c r="B86" s="25" t="s">
        <v>274</v>
      </c>
      <c r="D86" s="25" t="s">
        <v>61</v>
      </c>
      <c r="E86" s="74"/>
      <c r="F86" s="92"/>
      <c r="G86" s="74"/>
      <c r="H86" s="92"/>
      <c r="I86" s="74"/>
      <c r="J86" s="92"/>
      <c r="K86" s="74"/>
      <c r="L86" s="92"/>
      <c r="M86" s="74"/>
      <c r="N86" s="92"/>
      <c r="O86" s="74"/>
      <c r="P86" s="94"/>
      <c r="Q86" s="74"/>
      <c r="R86" s="94"/>
      <c r="S86" s="74"/>
      <c r="T86" s="94"/>
      <c r="U86" s="74"/>
      <c r="V86" s="92"/>
      <c r="W86" s="74"/>
      <c r="X86" s="94">
        <v>0</v>
      </c>
      <c r="Y86" s="74"/>
      <c r="Z86" s="94">
        <v>0</v>
      </c>
      <c r="AA86" s="74"/>
      <c r="AB86" s="94">
        <v>0</v>
      </c>
      <c r="AC86" s="74"/>
      <c r="AD86" s="92">
        <v>0</v>
      </c>
      <c r="AE86" s="74"/>
      <c r="AF86" s="94">
        <v>0</v>
      </c>
      <c r="AG86" s="74"/>
      <c r="AH86" s="94">
        <v>0</v>
      </c>
      <c r="AI86" s="74"/>
      <c r="AJ86" s="94">
        <v>0</v>
      </c>
      <c r="AK86" s="74"/>
      <c r="AL86" s="92"/>
      <c r="AM86" s="74"/>
      <c r="AN86" s="94"/>
      <c r="AO86" s="74"/>
      <c r="AP86" s="94"/>
      <c r="AQ86" s="74"/>
      <c r="AR86" s="94"/>
      <c r="AS86" s="74"/>
      <c r="AT86" s="92"/>
      <c r="AU86" s="74"/>
      <c r="AV86" s="94"/>
      <c r="AW86" s="74"/>
      <c r="AX86" s="94"/>
      <c r="AY86" s="74"/>
      <c r="AZ86" s="94"/>
      <c r="BA86" s="74"/>
      <c r="BB86" s="92">
        <v>-1930</v>
      </c>
      <c r="BC86" s="74"/>
    </row>
    <row r="87" spans="1:55" ht="15.75">
      <c r="B87" s="25"/>
      <c r="D87" s="25" t="s">
        <v>492</v>
      </c>
      <c r="E87" s="74"/>
      <c r="F87" s="94"/>
      <c r="G87" s="74"/>
      <c r="H87" s="92"/>
      <c r="I87" s="74"/>
      <c r="J87" s="92"/>
      <c r="K87" s="74"/>
      <c r="L87" s="94"/>
      <c r="M87" s="74"/>
      <c r="N87" s="92"/>
      <c r="O87" s="74"/>
      <c r="P87" s="92"/>
      <c r="Q87" s="74"/>
      <c r="R87" s="94"/>
      <c r="S87" s="74"/>
      <c r="T87" s="92"/>
      <c r="U87" s="74"/>
      <c r="V87" s="92"/>
      <c r="W87" s="74"/>
      <c r="X87" s="92">
        <v>0</v>
      </c>
      <c r="Y87" s="74"/>
      <c r="Z87" s="94">
        <v>0</v>
      </c>
      <c r="AA87" s="74"/>
      <c r="AB87" s="92">
        <v>0</v>
      </c>
      <c r="AC87" s="74"/>
      <c r="AD87" s="92">
        <v>0</v>
      </c>
      <c r="AE87" s="74"/>
      <c r="AF87" s="92">
        <v>0</v>
      </c>
      <c r="AG87" s="74"/>
      <c r="AH87" s="94">
        <v>0</v>
      </c>
      <c r="AI87" s="74"/>
      <c r="AJ87" s="92">
        <v>0</v>
      </c>
      <c r="AK87" s="74"/>
      <c r="AL87" s="92"/>
      <c r="AM87" s="74"/>
      <c r="AN87" s="92"/>
      <c r="AO87" s="74"/>
      <c r="AP87" s="94"/>
      <c r="AQ87" s="74"/>
      <c r="AR87" s="92"/>
      <c r="AS87" s="74"/>
      <c r="AT87" s="92"/>
      <c r="AU87" s="74"/>
      <c r="AV87" s="92"/>
      <c r="AW87" s="74"/>
      <c r="AX87" s="94"/>
      <c r="AY87" s="74"/>
      <c r="AZ87" s="92"/>
      <c r="BA87" s="74"/>
      <c r="BB87" s="92"/>
      <c r="BC87" s="74"/>
    </row>
    <row r="88" spans="1:55" ht="15.75">
      <c r="B88" s="25" t="s">
        <v>291</v>
      </c>
      <c r="D88" s="25" t="s">
        <v>62</v>
      </c>
      <c r="E88" s="74"/>
      <c r="F88" s="92">
        <v>40</v>
      </c>
      <c r="G88" s="74"/>
      <c r="H88" s="92"/>
      <c r="I88" s="74"/>
      <c r="J88" s="92"/>
      <c r="K88" s="74"/>
      <c r="L88" s="92"/>
      <c r="M88" s="74"/>
      <c r="N88" s="92"/>
      <c r="O88" s="74"/>
      <c r="P88" s="92"/>
      <c r="Q88" s="74"/>
      <c r="R88" s="92"/>
      <c r="S88" s="74"/>
      <c r="T88" s="94"/>
      <c r="U88" s="74"/>
      <c r="V88" s="92"/>
      <c r="W88" s="74"/>
      <c r="X88" s="92">
        <v>0</v>
      </c>
      <c r="Y88" s="74"/>
      <c r="Z88" s="92">
        <v>0</v>
      </c>
      <c r="AA88" s="74"/>
      <c r="AB88" s="94">
        <v>0</v>
      </c>
      <c r="AC88" s="74"/>
      <c r="AD88" s="92">
        <v>0</v>
      </c>
      <c r="AE88" s="74"/>
      <c r="AF88" s="92">
        <v>0</v>
      </c>
      <c r="AG88" s="74"/>
      <c r="AH88" s="92">
        <v>0</v>
      </c>
      <c r="AI88" s="74"/>
      <c r="AJ88" s="94">
        <v>0</v>
      </c>
      <c r="AK88" s="74"/>
      <c r="AL88" s="92"/>
      <c r="AM88" s="74"/>
      <c r="AN88" s="92"/>
      <c r="AO88" s="74"/>
      <c r="AP88" s="92"/>
      <c r="AQ88" s="74"/>
      <c r="AR88" s="94"/>
      <c r="AS88" s="74"/>
      <c r="AT88" s="92"/>
      <c r="AU88" s="74"/>
      <c r="AV88" s="92"/>
      <c r="AW88" s="74"/>
      <c r="AX88" s="92"/>
      <c r="AY88" s="74"/>
      <c r="AZ88" s="94"/>
      <c r="BA88" s="74"/>
      <c r="BB88" s="92"/>
      <c r="BC88" s="74"/>
    </row>
    <row r="89" spans="1:55" ht="15.75">
      <c r="B89" s="25" t="s">
        <v>275</v>
      </c>
      <c r="D89" s="25" t="s">
        <v>63</v>
      </c>
      <c r="E89" s="74"/>
      <c r="F89" s="92"/>
      <c r="G89" s="74"/>
      <c r="H89" s="92"/>
      <c r="I89" s="74"/>
      <c r="J89" s="92"/>
      <c r="K89" s="74"/>
      <c r="L89" s="92"/>
      <c r="M89" s="74"/>
      <c r="N89" s="92"/>
      <c r="O89" s="74"/>
      <c r="P89" s="94"/>
      <c r="Q89" s="74"/>
      <c r="R89" s="94"/>
      <c r="S89" s="74"/>
      <c r="T89" s="94"/>
      <c r="U89" s="74"/>
      <c r="V89" s="92"/>
      <c r="W89" s="74"/>
      <c r="X89" s="94">
        <v>-2131</v>
      </c>
      <c r="Y89" s="74"/>
      <c r="Z89" s="94">
        <v>-2131</v>
      </c>
      <c r="AA89" s="74"/>
      <c r="AB89" s="94">
        <v>-2131</v>
      </c>
      <c r="AC89" s="74"/>
      <c r="AD89" s="92">
        <v>-1616</v>
      </c>
      <c r="AE89" s="74"/>
      <c r="AF89" s="94">
        <v>-3</v>
      </c>
      <c r="AG89" s="74"/>
      <c r="AH89" s="94">
        <v>21</v>
      </c>
      <c r="AI89" s="74"/>
      <c r="AJ89" s="94">
        <v>0</v>
      </c>
      <c r="AK89" s="74"/>
      <c r="AL89" s="92"/>
      <c r="AM89" s="74"/>
      <c r="AN89" s="94"/>
      <c r="AO89" s="74"/>
      <c r="AP89" s="94"/>
      <c r="AQ89" s="74"/>
      <c r="AR89" s="94"/>
      <c r="AS89" s="74"/>
      <c r="AT89" s="92"/>
      <c r="AU89" s="74"/>
      <c r="AV89" s="94"/>
      <c r="AW89" s="74"/>
      <c r="AX89" s="94"/>
      <c r="AY89" s="74"/>
      <c r="AZ89" s="94"/>
      <c r="BA89" s="74"/>
      <c r="BB89" s="92"/>
      <c r="BC89" s="74"/>
    </row>
    <row r="90" spans="1:55" ht="15.75">
      <c r="B90" s="25" t="s">
        <v>298</v>
      </c>
      <c r="D90" s="25" t="s">
        <v>77</v>
      </c>
      <c r="E90" s="74"/>
      <c r="F90" s="92"/>
      <c r="G90" s="74"/>
      <c r="H90" s="92"/>
      <c r="I90" s="74"/>
      <c r="J90" s="92"/>
      <c r="K90" s="74"/>
      <c r="L90" s="92"/>
      <c r="M90" s="74"/>
      <c r="N90" s="92"/>
      <c r="O90" s="74"/>
      <c r="P90" s="94"/>
      <c r="Q90" s="74"/>
      <c r="R90" s="94"/>
      <c r="S90" s="74"/>
      <c r="T90" s="94"/>
      <c r="U90" s="74"/>
      <c r="V90" s="92"/>
      <c r="W90" s="74"/>
      <c r="X90" s="94"/>
      <c r="Y90" s="74"/>
      <c r="Z90" s="94"/>
      <c r="AA90" s="74"/>
      <c r="AB90" s="94"/>
      <c r="AC90" s="74"/>
      <c r="AD90" s="92"/>
      <c r="AE90" s="74"/>
      <c r="AF90" s="94"/>
      <c r="AG90" s="74"/>
      <c r="AH90" s="94"/>
      <c r="AI90" s="74"/>
      <c r="AJ90" s="94"/>
      <c r="AK90" s="74"/>
      <c r="AL90" s="92"/>
      <c r="AM90" s="74"/>
      <c r="AN90" s="94">
        <v>128</v>
      </c>
      <c r="AO90" s="74"/>
      <c r="AP90" s="94"/>
      <c r="AQ90" s="74"/>
      <c r="AR90" s="94"/>
      <c r="AS90" s="74"/>
      <c r="AT90" s="92"/>
      <c r="AU90" s="74"/>
      <c r="AV90" s="94">
        <v>131</v>
      </c>
      <c r="AW90" s="74"/>
      <c r="AX90" s="94">
        <v>231</v>
      </c>
      <c r="AY90" s="74"/>
      <c r="AZ90" s="94">
        <v>330</v>
      </c>
      <c r="BA90" s="74"/>
      <c r="BB90" s="92">
        <v>463</v>
      </c>
      <c r="BC90" s="74"/>
    </row>
    <row r="91" spans="1:55" ht="15.75">
      <c r="B91" s="25" t="s">
        <v>276</v>
      </c>
      <c r="D91" s="25" t="s">
        <v>64</v>
      </c>
      <c r="E91" s="74"/>
      <c r="F91" s="180"/>
      <c r="G91" s="181"/>
      <c r="H91" s="180"/>
      <c r="I91" s="181"/>
      <c r="J91" s="180"/>
      <c r="K91" s="181"/>
      <c r="L91" s="180"/>
      <c r="M91" s="181"/>
      <c r="N91" s="180"/>
      <c r="O91" s="181"/>
      <c r="P91" s="180"/>
      <c r="Q91" s="181"/>
      <c r="R91" s="180"/>
      <c r="S91" s="181"/>
      <c r="T91" s="180"/>
      <c r="U91" s="181"/>
      <c r="V91" s="180"/>
      <c r="W91" s="181"/>
      <c r="X91" s="180"/>
      <c r="Y91" s="181"/>
      <c r="Z91" s="180"/>
      <c r="AA91" s="181"/>
      <c r="AB91" s="180"/>
      <c r="AC91" s="181"/>
      <c r="AD91" s="180"/>
      <c r="AE91" s="181"/>
      <c r="AF91" s="180"/>
      <c r="AG91" s="181"/>
      <c r="AH91" s="180"/>
      <c r="AI91" s="181"/>
      <c r="AJ91" s="180"/>
      <c r="AK91" s="181"/>
      <c r="AL91" s="180"/>
      <c r="AM91" s="181"/>
      <c r="AN91" s="180"/>
      <c r="AO91" s="181"/>
      <c r="AP91" s="180"/>
      <c r="AQ91" s="181"/>
      <c r="AR91" s="180"/>
      <c r="AS91" s="181"/>
      <c r="AT91" s="180"/>
      <c r="AU91" s="181"/>
      <c r="AV91" s="180"/>
      <c r="AW91" s="181"/>
      <c r="AX91" s="180"/>
      <c r="AY91" s="181"/>
      <c r="AZ91" s="180"/>
      <c r="BA91" s="181"/>
      <c r="BB91" s="180"/>
      <c r="BC91" s="181"/>
    </row>
    <row r="92" spans="1:55" ht="15.75">
      <c r="B92" s="25"/>
      <c r="D92" s="25" t="s">
        <v>534</v>
      </c>
      <c r="E92" s="74"/>
      <c r="F92" s="180"/>
      <c r="G92" s="181"/>
      <c r="H92" s="180"/>
      <c r="I92" s="181"/>
      <c r="J92" s="180"/>
      <c r="K92" s="181"/>
      <c r="L92" s="180"/>
      <c r="M92" s="181"/>
      <c r="N92" s="180"/>
      <c r="O92" s="181"/>
      <c r="P92" s="180"/>
      <c r="Q92" s="181"/>
      <c r="R92" s="180"/>
      <c r="S92" s="181"/>
      <c r="T92" s="180"/>
      <c r="U92" s="181"/>
      <c r="V92" s="180"/>
      <c r="W92" s="181"/>
      <c r="X92" s="180"/>
      <c r="Y92" s="181"/>
      <c r="Z92" s="180"/>
      <c r="AA92" s="181"/>
      <c r="AB92" s="180"/>
      <c r="AC92" s="181"/>
      <c r="AD92" s="180"/>
      <c r="AE92" s="181"/>
      <c r="AF92" s="180"/>
      <c r="AG92" s="181"/>
      <c r="AH92" s="180"/>
      <c r="AI92" s="181"/>
      <c r="AJ92" s="180"/>
      <c r="AK92" s="181"/>
      <c r="AL92" s="180"/>
      <c r="AM92" s="181"/>
      <c r="AN92" s="180"/>
      <c r="AO92" s="181"/>
      <c r="AP92" s="180"/>
      <c r="AQ92" s="181"/>
      <c r="AR92" s="180"/>
      <c r="AS92" s="181"/>
      <c r="AT92" s="180"/>
      <c r="AU92" s="181"/>
      <c r="AV92" s="180"/>
      <c r="AW92" s="181"/>
      <c r="AX92" s="180"/>
      <c r="AY92" s="181"/>
      <c r="AZ92" s="180"/>
      <c r="BA92" s="181"/>
      <c r="BB92" s="180"/>
      <c r="BC92" s="181"/>
    </row>
    <row r="93" spans="1:55" ht="15.75">
      <c r="B93" s="25"/>
      <c r="D93" s="25" t="s">
        <v>533</v>
      </c>
      <c r="E93" s="74"/>
      <c r="F93" s="180"/>
      <c r="G93" s="181"/>
      <c r="H93" s="180"/>
      <c r="I93" s="181"/>
      <c r="J93" s="180"/>
      <c r="K93" s="181"/>
      <c r="L93" s="180"/>
      <c r="M93" s="181"/>
      <c r="N93" s="180"/>
      <c r="O93" s="181"/>
      <c r="P93" s="180"/>
      <c r="Q93" s="181"/>
      <c r="R93" s="180"/>
      <c r="S93" s="181"/>
      <c r="T93" s="180"/>
      <c r="U93" s="181"/>
      <c r="V93" s="180"/>
      <c r="W93" s="181"/>
      <c r="X93" s="180"/>
      <c r="Y93" s="181"/>
      <c r="Z93" s="180"/>
      <c r="AA93" s="181"/>
      <c r="AB93" s="180"/>
      <c r="AC93" s="181"/>
      <c r="AD93" s="180"/>
      <c r="AE93" s="181"/>
      <c r="AF93" s="180"/>
      <c r="AG93" s="181"/>
      <c r="AH93" s="180"/>
      <c r="AI93" s="181"/>
      <c r="AJ93" s="180"/>
      <c r="AK93" s="181"/>
      <c r="AL93" s="180"/>
      <c r="AM93" s="181"/>
      <c r="AN93" s="180"/>
      <c r="AO93" s="181"/>
      <c r="AP93" s="180"/>
      <c r="AQ93" s="181"/>
      <c r="AR93" s="180"/>
      <c r="AS93" s="181"/>
      <c r="AT93" s="180"/>
      <c r="AU93" s="181"/>
      <c r="AV93" s="180"/>
      <c r="AW93" s="181"/>
      <c r="AX93" s="180"/>
      <c r="AY93" s="181"/>
      <c r="AZ93" s="180"/>
      <c r="BA93" s="181"/>
      <c r="BB93" s="180"/>
      <c r="BC93" s="181"/>
    </row>
    <row r="94" spans="1:55" ht="15.75">
      <c r="A94" s="192" t="s">
        <v>528</v>
      </c>
      <c r="B94" s="25" t="s">
        <v>385</v>
      </c>
      <c r="D94" s="25" t="s">
        <v>397</v>
      </c>
      <c r="E94" s="74"/>
      <c r="F94" s="92"/>
      <c r="G94" s="74"/>
      <c r="H94" s="92"/>
      <c r="I94" s="74"/>
      <c r="J94" s="92"/>
      <c r="K94" s="74"/>
      <c r="L94" s="92"/>
      <c r="M94" s="74"/>
      <c r="N94" s="92"/>
      <c r="O94" s="74"/>
      <c r="P94" s="92"/>
      <c r="Q94" s="74"/>
      <c r="R94" s="92"/>
      <c r="S94" s="74"/>
      <c r="T94" s="92"/>
      <c r="U94" s="74"/>
      <c r="V94" s="92"/>
      <c r="W94" s="74"/>
      <c r="X94" s="92"/>
      <c r="Y94" s="74"/>
      <c r="Z94" s="92"/>
      <c r="AA94" s="74"/>
      <c r="AB94" s="92"/>
      <c r="AC94" s="74"/>
      <c r="AD94" s="92"/>
      <c r="AE94" s="74"/>
      <c r="AF94" s="92"/>
      <c r="AG94" s="74"/>
      <c r="AH94" s="92"/>
      <c r="AI94" s="74"/>
      <c r="AJ94" s="92"/>
      <c r="AK94" s="74"/>
      <c r="AL94" s="92"/>
      <c r="AM94" s="74"/>
      <c r="AN94" s="92"/>
      <c r="AO94" s="74"/>
      <c r="AP94" s="92"/>
      <c r="AQ94" s="74"/>
      <c r="AR94" s="92"/>
      <c r="AS94" s="74"/>
      <c r="AT94" s="92">
        <v>-499961</v>
      </c>
      <c r="AU94" s="74"/>
      <c r="AV94" s="92">
        <v>-113964</v>
      </c>
      <c r="AW94" s="74"/>
      <c r="AX94" s="92">
        <v>-235006</v>
      </c>
      <c r="AY94" s="74"/>
      <c r="AZ94" s="92">
        <v>-388321</v>
      </c>
      <c r="BA94" s="74"/>
      <c r="BB94" s="92">
        <v>-597870</v>
      </c>
      <c r="BC94" s="74"/>
    </row>
    <row r="95" spans="1:55" ht="15.75">
      <c r="B95" s="25" t="s">
        <v>277</v>
      </c>
      <c r="D95" s="25" t="s">
        <v>65</v>
      </c>
      <c r="E95" s="74"/>
      <c r="F95" s="92">
        <v>-14030</v>
      </c>
      <c r="G95" s="74"/>
      <c r="H95" s="92">
        <v>-1676</v>
      </c>
      <c r="I95" s="74"/>
      <c r="J95" s="94">
        <v>-1100</v>
      </c>
      <c r="K95" s="74"/>
      <c r="L95" s="94">
        <v>-8262</v>
      </c>
      <c r="M95" s="74"/>
      <c r="N95" s="92">
        <v>-8566</v>
      </c>
      <c r="O95" s="74"/>
      <c r="P95" s="94">
        <v>-31</v>
      </c>
      <c r="Q95" s="74"/>
      <c r="R95" s="94">
        <v>-2315</v>
      </c>
      <c r="S95" s="74"/>
      <c r="T95" s="94">
        <v>-2996</v>
      </c>
      <c r="U95" s="74"/>
      <c r="V95" s="92">
        <v>-3177</v>
      </c>
      <c r="W95" s="74"/>
      <c r="X95" s="94">
        <v>0</v>
      </c>
      <c r="Y95" s="74"/>
      <c r="Z95" s="94">
        <v>-3440</v>
      </c>
      <c r="AA95" s="74"/>
      <c r="AB95" s="94">
        <v>-7721</v>
      </c>
      <c r="AC95" s="74"/>
      <c r="AD95" s="92">
        <v>-10571</v>
      </c>
      <c r="AE95" s="74"/>
      <c r="AF95" s="94">
        <v>-1584</v>
      </c>
      <c r="AG95" s="74"/>
      <c r="AH95" s="94">
        <v>-3515</v>
      </c>
      <c r="AI95" s="74"/>
      <c r="AJ95" s="94">
        <v>-7495</v>
      </c>
      <c r="AK95" s="74"/>
      <c r="AL95" s="92">
        <v>-19276</v>
      </c>
      <c r="AM95" s="74"/>
      <c r="AN95" s="94">
        <v>-1574</v>
      </c>
      <c r="AO95" s="74"/>
      <c r="AP95" s="94">
        <v>-31923</v>
      </c>
      <c r="AQ95" s="74"/>
      <c r="AR95" s="94">
        <v>-30372</v>
      </c>
      <c r="AS95" s="74"/>
      <c r="AT95" s="92">
        <v>-52682</v>
      </c>
      <c r="AU95" s="74"/>
      <c r="AV95" s="94">
        <v>-2946</v>
      </c>
      <c r="AW95" s="74"/>
      <c r="AX95" s="94">
        <v>-3139</v>
      </c>
      <c r="AY95" s="74"/>
      <c r="AZ95" s="94">
        <v>-3501</v>
      </c>
      <c r="BA95" s="74"/>
      <c r="BB95" s="92">
        <v>-6341</v>
      </c>
      <c r="BC95" s="74"/>
    </row>
    <row r="96" spans="1:55" ht="15.75">
      <c r="B96" s="25" t="s">
        <v>278</v>
      </c>
      <c r="D96" s="25" t="s">
        <v>66</v>
      </c>
      <c r="E96" s="74"/>
      <c r="F96" s="92">
        <v>-175848</v>
      </c>
      <c r="G96" s="74"/>
      <c r="H96" s="92">
        <v>-51282</v>
      </c>
      <c r="I96" s="74"/>
      <c r="J96" s="94">
        <v>-140411</v>
      </c>
      <c r="K96" s="74"/>
      <c r="L96" s="94">
        <v>-276138</v>
      </c>
      <c r="M96" s="74"/>
      <c r="N96" s="92">
        <v>-386822</v>
      </c>
      <c r="O96" s="74"/>
      <c r="P96" s="94">
        <v>-106650</v>
      </c>
      <c r="Q96" s="74"/>
      <c r="R96" s="94">
        <v>-168832</v>
      </c>
      <c r="S96" s="74"/>
      <c r="T96" s="94">
        <v>-241108</v>
      </c>
      <c r="U96" s="74"/>
      <c r="V96" s="92">
        <v>-338668</v>
      </c>
      <c r="W96" s="74"/>
      <c r="X96" s="94">
        <v>-79462</v>
      </c>
      <c r="Y96" s="74"/>
      <c r="Z96" s="94">
        <v>-185437</v>
      </c>
      <c r="AA96" s="74"/>
      <c r="AB96" s="94">
        <v>-339365</v>
      </c>
      <c r="AC96" s="74"/>
      <c r="AD96" s="92">
        <v>-450188</v>
      </c>
      <c r="AE96" s="74"/>
      <c r="AF96" s="94">
        <v>-56563</v>
      </c>
      <c r="AG96" s="74"/>
      <c r="AH96" s="94">
        <v>-128980</v>
      </c>
      <c r="AI96" s="74"/>
      <c r="AJ96" s="94">
        <v>-311201</v>
      </c>
      <c r="AK96" s="74"/>
      <c r="AL96" s="92">
        <v>-507922</v>
      </c>
      <c r="AM96" s="74"/>
      <c r="AN96" s="94">
        <v>-99599</v>
      </c>
      <c r="AO96" s="74"/>
      <c r="AP96" s="94">
        <v>-223573</v>
      </c>
      <c r="AQ96" s="74"/>
      <c r="AR96" s="94">
        <v>-363602</v>
      </c>
      <c r="AS96" s="74"/>
      <c r="AT96" s="92">
        <v>-83633</v>
      </c>
      <c r="AU96" s="74"/>
      <c r="AV96" s="94">
        <v>-19073</v>
      </c>
      <c r="AW96" s="74"/>
      <c r="AX96" s="94">
        <v>-25284</v>
      </c>
      <c r="AY96" s="74"/>
      <c r="AZ96" s="94">
        <v>-28996</v>
      </c>
      <c r="BA96" s="74"/>
      <c r="BB96" s="92">
        <v>-34202</v>
      </c>
      <c r="BC96" s="74"/>
    </row>
    <row r="97" spans="2:55" ht="15.75">
      <c r="B97" s="25"/>
      <c r="D97" s="25" t="s">
        <v>489</v>
      </c>
      <c r="E97" s="74"/>
      <c r="F97" s="92"/>
      <c r="G97" s="74"/>
      <c r="H97" s="92"/>
      <c r="I97" s="74"/>
      <c r="J97" s="94"/>
      <c r="K97" s="74"/>
      <c r="L97" s="94"/>
      <c r="M97" s="74"/>
      <c r="N97" s="92"/>
      <c r="O97" s="74"/>
      <c r="P97" s="94"/>
      <c r="Q97" s="74"/>
      <c r="R97" s="94"/>
      <c r="S97" s="74"/>
      <c r="T97" s="94"/>
      <c r="U97" s="74"/>
      <c r="V97" s="92"/>
      <c r="W97" s="74"/>
      <c r="X97" s="94"/>
      <c r="Y97" s="74"/>
      <c r="Z97" s="94"/>
      <c r="AA97" s="74"/>
      <c r="AB97" s="94"/>
      <c r="AC97" s="74"/>
      <c r="AD97" s="92"/>
      <c r="AE97" s="74"/>
      <c r="AF97" s="94">
        <v>0</v>
      </c>
      <c r="AG97" s="74"/>
      <c r="AH97" s="94"/>
      <c r="AI97" s="74"/>
      <c r="AJ97" s="94"/>
      <c r="AK97" s="74"/>
      <c r="AL97" s="92"/>
      <c r="AM97" s="74"/>
      <c r="AN97" s="94"/>
      <c r="AO97" s="74"/>
      <c r="AP97" s="94"/>
      <c r="AQ97" s="74"/>
      <c r="AR97" s="94"/>
      <c r="AS97" s="74"/>
      <c r="AT97" s="92">
        <v>0</v>
      </c>
      <c r="AU97" s="74"/>
      <c r="AV97" s="94"/>
      <c r="AW97" s="74"/>
      <c r="AX97" s="94"/>
      <c r="AY97" s="74"/>
      <c r="AZ97" s="94"/>
      <c r="BA97" s="74"/>
      <c r="BB97" s="92"/>
      <c r="BC97" s="74"/>
    </row>
    <row r="98" spans="2:55" ht="15.75">
      <c r="B98" s="25" t="s">
        <v>386</v>
      </c>
      <c r="D98" s="25" t="s">
        <v>342</v>
      </c>
      <c r="E98" s="74"/>
      <c r="F98" s="92"/>
      <c r="G98" s="74"/>
      <c r="H98" s="92"/>
      <c r="I98" s="74"/>
      <c r="J98" s="94"/>
      <c r="K98" s="74"/>
      <c r="L98" s="94"/>
      <c r="M98" s="74"/>
      <c r="N98" s="92"/>
      <c r="O98" s="74"/>
      <c r="P98" s="94"/>
      <c r="Q98" s="74"/>
      <c r="R98" s="94"/>
      <c r="S98" s="74"/>
      <c r="T98" s="94"/>
      <c r="U98" s="74"/>
      <c r="V98" s="92"/>
      <c r="W98" s="74"/>
      <c r="X98" s="94"/>
      <c r="Y98" s="74"/>
      <c r="Z98" s="94"/>
      <c r="AA98" s="74"/>
      <c r="AB98" s="94"/>
      <c r="AC98" s="74"/>
      <c r="AD98" s="92"/>
      <c r="AE98" s="74"/>
      <c r="AF98" s="94"/>
      <c r="AG98" s="74"/>
      <c r="AH98" s="94"/>
      <c r="AI98" s="74"/>
      <c r="AJ98" s="94"/>
      <c r="AK98" s="74"/>
      <c r="AL98" s="92"/>
      <c r="AM98" s="74"/>
      <c r="AN98" s="94"/>
      <c r="AO98" s="74"/>
      <c r="AP98" s="94">
        <v>-23449</v>
      </c>
      <c r="AQ98" s="74"/>
      <c r="AR98" s="94">
        <v>-23449</v>
      </c>
      <c r="AS98" s="74"/>
      <c r="AT98" s="92">
        <v>-23449</v>
      </c>
      <c r="AU98" s="74"/>
      <c r="AV98" s="94"/>
      <c r="AW98" s="74"/>
      <c r="AX98" s="94"/>
      <c r="AY98" s="74"/>
      <c r="AZ98" s="94"/>
      <c r="BA98" s="74"/>
      <c r="BB98" s="92"/>
      <c r="BC98" s="74"/>
    </row>
    <row r="99" spans="2:55" ht="15.75">
      <c r="B99" s="25" t="s">
        <v>290</v>
      </c>
      <c r="D99" s="25" t="s">
        <v>67</v>
      </c>
      <c r="E99" s="74"/>
      <c r="F99" s="95"/>
      <c r="G99" s="74"/>
      <c r="H99" s="95"/>
      <c r="I99" s="74"/>
      <c r="J99" s="95"/>
      <c r="K99" s="74"/>
      <c r="L99" s="95"/>
      <c r="M99" s="74"/>
      <c r="N99" s="95"/>
      <c r="O99" s="74"/>
      <c r="P99" s="95"/>
      <c r="Q99" s="74"/>
      <c r="R99" s="95"/>
      <c r="S99" s="74"/>
      <c r="T99" s="95"/>
      <c r="U99" s="74"/>
      <c r="V99" s="95"/>
      <c r="W99" s="74"/>
      <c r="X99" s="95"/>
      <c r="Y99" s="74"/>
      <c r="Z99" s="95"/>
      <c r="AA99" s="74"/>
      <c r="AB99" s="95"/>
      <c r="AC99" s="74"/>
      <c r="AD99" s="95"/>
      <c r="AE99" s="74"/>
      <c r="AF99" s="95"/>
      <c r="AG99" s="74"/>
      <c r="AH99" s="95">
        <v>27</v>
      </c>
      <c r="AI99" s="74"/>
      <c r="AJ99" s="95">
        <v>76</v>
      </c>
      <c r="AK99" s="74"/>
      <c r="AL99" s="95">
        <v>70</v>
      </c>
      <c r="AM99" s="74"/>
      <c r="AN99" s="95"/>
      <c r="AO99" s="74"/>
      <c r="AP99" s="95"/>
      <c r="AQ99" s="74"/>
      <c r="AR99" s="95"/>
      <c r="AS99" s="74"/>
      <c r="AT99" s="95"/>
      <c r="AU99" s="74"/>
      <c r="AV99" s="95"/>
      <c r="AW99" s="74"/>
      <c r="AX99" s="95"/>
      <c r="AY99" s="74"/>
      <c r="AZ99" s="95"/>
      <c r="BA99" s="74"/>
      <c r="BB99" s="95"/>
      <c r="BC99" s="74"/>
    </row>
    <row r="100" spans="2:55" ht="15.75">
      <c r="B100" s="25"/>
      <c r="D100" s="25"/>
      <c r="E100" s="74"/>
      <c r="F100" s="92"/>
      <c r="G100" s="74"/>
      <c r="H100" s="94"/>
      <c r="I100" s="74"/>
      <c r="J100" s="94"/>
      <c r="K100" s="74"/>
      <c r="L100" s="92"/>
      <c r="M100" s="74"/>
      <c r="N100" s="92"/>
      <c r="O100" s="74"/>
      <c r="P100" s="92"/>
      <c r="Q100" s="74"/>
      <c r="R100" s="92"/>
      <c r="S100" s="74"/>
      <c r="T100" s="92"/>
      <c r="U100" s="74"/>
      <c r="V100" s="92"/>
      <c r="W100" s="74"/>
      <c r="X100" s="92"/>
      <c r="Y100" s="74"/>
      <c r="Z100" s="92"/>
      <c r="AA100" s="74"/>
      <c r="AB100" s="92"/>
      <c r="AC100" s="74"/>
      <c r="AD100" s="92"/>
      <c r="AE100" s="74"/>
      <c r="AF100" s="92"/>
      <c r="AG100" s="74"/>
      <c r="AH100" s="92"/>
      <c r="AI100" s="74"/>
      <c r="AJ100" s="92"/>
      <c r="AK100" s="74"/>
      <c r="AL100" s="92"/>
      <c r="AM100" s="74"/>
      <c r="AN100" s="92"/>
      <c r="AO100" s="74"/>
      <c r="AP100" s="92"/>
      <c r="AQ100" s="74"/>
      <c r="AR100" s="92"/>
      <c r="AS100" s="74"/>
      <c r="AT100" s="92"/>
      <c r="AU100" s="74"/>
      <c r="AV100" s="92"/>
      <c r="AW100" s="74"/>
      <c r="AX100" s="92"/>
      <c r="AY100" s="74"/>
      <c r="AZ100" s="92"/>
      <c r="BA100" s="74"/>
      <c r="BB100" s="92"/>
      <c r="BC100" s="74"/>
    </row>
    <row r="101" spans="2:55" ht="15.75">
      <c r="B101" s="25" t="s">
        <v>292</v>
      </c>
      <c r="D101" s="25" t="s">
        <v>68</v>
      </c>
      <c r="E101" s="74"/>
      <c r="F101" s="92"/>
      <c r="G101" s="74"/>
      <c r="H101" s="94"/>
      <c r="I101" s="74"/>
      <c r="J101" s="94"/>
      <c r="K101" s="74"/>
      <c r="L101" s="94">
        <v>-11142</v>
      </c>
      <c r="M101" s="74"/>
      <c r="N101" s="92">
        <v>-12500</v>
      </c>
      <c r="O101" s="74"/>
      <c r="P101" s="94"/>
      <c r="Q101" s="74"/>
      <c r="R101" s="94"/>
      <c r="S101" s="74"/>
      <c r="T101" s="94"/>
      <c r="U101" s="74"/>
      <c r="V101" s="92"/>
      <c r="W101" s="74"/>
      <c r="X101" s="94"/>
      <c r="Y101" s="74"/>
      <c r="Z101" s="94"/>
      <c r="AA101" s="74"/>
      <c r="AB101" s="94"/>
      <c r="AC101" s="74"/>
      <c r="AD101" s="92"/>
      <c r="AE101" s="74"/>
      <c r="AF101" s="94"/>
      <c r="AG101" s="74"/>
      <c r="AH101" s="94"/>
      <c r="AI101" s="74"/>
      <c r="AJ101" s="94"/>
      <c r="AK101" s="74"/>
      <c r="AL101" s="92"/>
      <c r="AM101" s="74"/>
      <c r="AN101" s="94"/>
      <c r="AO101" s="74"/>
      <c r="AP101" s="94"/>
      <c r="AQ101" s="74"/>
      <c r="AR101" s="94"/>
      <c r="AS101" s="74"/>
      <c r="AT101" s="92"/>
      <c r="AU101" s="74"/>
      <c r="AV101" s="94"/>
      <c r="AW101" s="74"/>
      <c r="AX101" s="94"/>
      <c r="AY101" s="74"/>
      <c r="AZ101" s="94"/>
      <c r="BA101" s="74"/>
      <c r="BB101" s="92"/>
      <c r="BC101" s="74"/>
    </row>
    <row r="102" spans="2:55" ht="15.75">
      <c r="B102" s="25" t="s">
        <v>293</v>
      </c>
      <c r="D102" s="25" t="s">
        <v>55</v>
      </c>
      <c r="E102" s="74"/>
      <c r="F102" s="92">
        <v>-15520</v>
      </c>
      <c r="G102" s="74"/>
      <c r="H102" s="94">
        <v>-12906</v>
      </c>
      <c r="I102" s="74"/>
      <c r="J102" s="94">
        <v>-12906</v>
      </c>
      <c r="K102" s="74"/>
      <c r="L102" s="94">
        <v>-12906</v>
      </c>
      <c r="M102" s="74"/>
      <c r="N102" s="92">
        <v>-29788</v>
      </c>
      <c r="O102" s="74"/>
      <c r="P102" s="94"/>
      <c r="Q102" s="74"/>
      <c r="R102" s="94"/>
      <c r="S102" s="74"/>
      <c r="T102" s="94"/>
      <c r="U102" s="74"/>
      <c r="V102" s="92"/>
      <c r="W102" s="74"/>
      <c r="X102" s="94"/>
      <c r="Y102" s="74"/>
      <c r="Z102" s="94"/>
      <c r="AA102" s="74"/>
      <c r="AB102" s="94"/>
      <c r="AC102" s="74"/>
      <c r="AD102" s="92"/>
      <c r="AE102" s="74"/>
      <c r="AF102" s="94"/>
      <c r="AG102" s="74"/>
      <c r="AH102" s="94"/>
      <c r="AI102" s="74"/>
      <c r="AJ102" s="94"/>
      <c r="AK102" s="74"/>
      <c r="AL102" s="92"/>
      <c r="AM102" s="74"/>
      <c r="AN102" s="94"/>
      <c r="AO102" s="74"/>
      <c r="AP102" s="94"/>
      <c r="AQ102" s="74"/>
      <c r="AR102" s="94"/>
      <c r="AS102" s="74"/>
      <c r="AT102" s="92"/>
      <c r="AU102" s="74"/>
      <c r="AV102" s="94"/>
      <c r="AW102" s="74"/>
      <c r="AX102" s="94"/>
      <c r="AY102" s="74"/>
      <c r="AZ102" s="94"/>
      <c r="BA102" s="74"/>
      <c r="BB102" s="92"/>
      <c r="BC102" s="74"/>
    </row>
    <row r="103" spans="2:55" ht="15.75">
      <c r="B103" s="25" t="s">
        <v>387</v>
      </c>
      <c r="D103" s="25" t="s">
        <v>343</v>
      </c>
      <c r="E103" s="74"/>
      <c r="F103" s="92"/>
      <c r="G103" s="74"/>
      <c r="H103" s="94"/>
      <c r="I103" s="74"/>
      <c r="J103" s="94"/>
      <c r="K103" s="74"/>
      <c r="L103" s="94"/>
      <c r="M103" s="74"/>
      <c r="N103" s="94"/>
      <c r="O103" s="74"/>
      <c r="P103" s="94"/>
      <c r="Q103" s="74"/>
      <c r="R103" s="94"/>
      <c r="S103" s="74"/>
      <c r="T103" s="94"/>
      <c r="U103" s="74"/>
      <c r="V103" s="94"/>
      <c r="W103" s="74"/>
      <c r="X103" s="94"/>
      <c r="Y103" s="74"/>
      <c r="Z103" s="94"/>
      <c r="AA103" s="74"/>
      <c r="AB103" s="94"/>
      <c r="AC103" s="74"/>
      <c r="AD103" s="94"/>
      <c r="AE103" s="74"/>
      <c r="AF103" s="94"/>
      <c r="AG103" s="74"/>
      <c r="AH103" s="94"/>
      <c r="AI103" s="74"/>
      <c r="AJ103" s="94"/>
      <c r="AK103" s="74"/>
      <c r="AL103" s="94"/>
      <c r="AM103" s="74"/>
      <c r="AN103" s="94"/>
      <c r="AO103" s="74"/>
      <c r="AP103" s="94">
        <v>-137</v>
      </c>
      <c r="AQ103" s="74"/>
      <c r="AR103" s="94">
        <v>-109</v>
      </c>
      <c r="AS103" s="74"/>
      <c r="AT103" s="94">
        <v>-136</v>
      </c>
      <c r="AU103" s="74"/>
      <c r="AV103" s="94"/>
      <c r="AW103" s="74"/>
      <c r="AX103" s="94"/>
      <c r="AY103" s="74"/>
      <c r="AZ103" s="94"/>
      <c r="BA103" s="74"/>
      <c r="BB103" s="94"/>
      <c r="BC103" s="74"/>
    </row>
    <row r="104" spans="2:55" ht="15.75">
      <c r="B104" s="25" t="s">
        <v>388</v>
      </c>
      <c r="D104" s="25" t="s">
        <v>344</v>
      </c>
      <c r="E104" s="74"/>
      <c r="F104" s="92"/>
      <c r="G104" s="74"/>
      <c r="H104" s="94"/>
      <c r="I104" s="74"/>
      <c r="J104" s="94"/>
      <c r="K104" s="74"/>
      <c r="L104" s="94"/>
      <c r="M104" s="74"/>
      <c r="N104" s="94"/>
      <c r="O104" s="74"/>
      <c r="P104" s="94"/>
      <c r="Q104" s="74"/>
      <c r="R104" s="94"/>
      <c r="S104" s="74"/>
      <c r="T104" s="94"/>
      <c r="U104" s="74"/>
      <c r="V104" s="94"/>
      <c r="W104" s="74"/>
      <c r="X104" s="94"/>
      <c r="Y104" s="74"/>
      <c r="Z104" s="94"/>
      <c r="AA104" s="74"/>
      <c r="AB104" s="94"/>
      <c r="AC104" s="74"/>
      <c r="AD104" s="94"/>
      <c r="AE104" s="74"/>
      <c r="AF104" s="94"/>
      <c r="AG104" s="74"/>
      <c r="AH104" s="94"/>
      <c r="AI104" s="74"/>
      <c r="AJ104" s="94"/>
      <c r="AK104" s="74"/>
      <c r="AL104" s="94"/>
      <c r="AM104" s="74"/>
      <c r="AN104" s="94"/>
      <c r="AO104" s="74"/>
      <c r="AP104" s="94">
        <v>-824347</v>
      </c>
      <c r="AQ104" s="74"/>
      <c r="AR104" s="94">
        <v>-408986</v>
      </c>
      <c r="AS104" s="74"/>
      <c r="AT104" s="94">
        <v>-408913</v>
      </c>
      <c r="AU104" s="74"/>
      <c r="AV104" s="94"/>
      <c r="AW104" s="74"/>
      <c r="AX104" s="94"/>
      <c r="AY104" s="74"/>
      <c r="AZ104" s="94">
        <v>-325123</v>
      </c>
      <c r="BA104" s="74"/>
      <c r="BB104" s="94">
        <v>-337894</v>
      </c>
      <c r="BC104" s="74"/>
    </row>
    <row r="105" spans="2:55" ht="15.75">
      <c r="B105" s="25" t="s">
        <v>389</v>
      </c>
      <c r="D105" s="25" t="s">
        <v>69</v>
      </c>
      <c r="E105" s="74"/>
      <c r="F105" s="95"/>
      <c r="G105" s="74"/>
      <c r="H105" s="95"/>
      <c r="I105" s="74"/>
      <c r="J105" s="95"/>
      <c r="K105" s="74"/>
      <c r="L105" s="95"/>
      <c r="M105" s="74"/>
      <c r="N105" s="95"/>
      <c r="O105" s="74"/>
      <c r="P105" s="95"/>
      <c r="Q105" s="74"/>
      <c r="R105" s="95"/>
      <c r="S105" s="74"/>
      <c r="T105" s="95"/>
      <c r="U105" s="74"/>
      <c r="V105" s="95"/>
      <c r="W105" s="74"/>
      <c r="X105" s="95"/>
      <c r="Y105" s="74"/>
      <c r="Z105" s="95"/>
      <c r="AA105" s="74"/>
      <c r="AB105" s="95"/>
      <c r="AC105" s="74"/>
      <c r="AD105" s="95">
        <v>-45961</v>
      </c>
      <c r="AE105" s="74"/>
      <c r="AF105" s="95"/>
      <c r="AG105" s="74"/>
      <c r="AH105" s="95"/>
      <c r="AI105" s="74"/>
      <c r="AJ105" s="95"/>
      <c r="AK105" s="74"/>
      <c r="AL105" s="95"/>
      <c r="AM105" s="74"/>
      <c r="AN105" s="95"/>
      <c r="AO105" s="74"/>
      <c r="AP105" s="95"/>
      <c r="AQ105" s="74"/>
      <c r="AR105" s="95"/>
      <c r="AS105" s="74"/>
      <c r="AT105" s="95"/>
      <c r="AU105" s="74"/>
      <c r="AV105" s="95"/>
      <c r="AW105" s="74"/>
      <c r="AX105" s="95"/>
      <c r="AY105" s="74"/>
      <c r="AZ105" s="95"/>
      <c r="BA105" s="74"/>
      <c r="BB105" s="95"/>
      <c r="BC105" s="74"/>
    </row>
    <row r="106" spans="2:55" ht="15.75">
      <c r="B106" s="28"/>
      <c r="D106" s="28"/>
      <c r="E106" s="74"/>
      <c r="F106" s="92"/>
      <c r="G106" s="74"/>
      <c r="H106" s="94"/>
      <c r="I106" s="74"/>
      <c r="J106" s="94"/>
      <c r="K106" s="74"/>
      <c r="L106" s="94"/>
      <c r="M106" s="74"/>
      <c r="N106" s="94"/>
      <c r="O106" s="74"/>
      <c r="P106" s="94"/>
      <c r="Q106" s="74"/>
      <c r="R106" s="94"/>
      <c r="S106" s="74"/>
      <c r="T106" s="94"/>
      <c r="U106" s="74"/>
      <c r="V106" s="94"/>
      <c r="W106" s="74"/>
      <c r="X106" s="94"/>
      <c r="Y106" s="74"/>
      <c r="Z106" s="94"/>
      <c r="AA106" s="74"/>
      <c r="AB106" s="94"/>
      <c r="AC106" s="74"/>
      <c r="AD106" s="94"/>
      <c r="AE106" s="74"/>
      <c r="AF106" s="94"/>
      <c r="AG106" s="74"/>
      <c r="AH106" s="94"/>
      <c r="AI106" s="74"/>
      <c r="AJ106" s="94"/>
      <c r="AK106" s="74"/>
      <c r="AL106" s="94"/>
      <c r="AM106" s="74"/>
      <c r="AN106" s="94"/>
      <c r="AO106" s="74"/>
      <c r="AP106" s="94"/>
      <c r="AQ106" s="74"/>
      <c r="AR106" s="94"/>
      <c r="AS106" s="74"/>
      <c r="AT106" s="94"/>
      <c r="AU106" s="74"/>
      <c r="AV106" s="94"/>
      <c r="AW106" s="74"/>
      <c r="AX106" s="94"/>
      <c r="AY106" s="74"/>
      <c r="AZ106" s="94"/>
      <c r="BA106" s="74"/>
      <c r="BB106" s="94"/>
      <c r="BC106" s="74"/>
    </row>
    <row r="107" spans="2:55" ht="15.75">
      <c r="B107" s="32" t="s">
        <v>279</v>
      </c>
      <c r="D107" s="186" t="s">
        <v>506</v>
      </c>
      <c r="E107" s="74"/>
      <c r="F107" s="100">
        <f>SUM(F73:F99,F101:F104)</f>
        <v>-483541</v>
      </c>
      <c r="G107" s="74"/>
      <c r="H107" s="100">
        <f>SUM(H73:H99,H101:H104)</f>
        <v>-78746</v>
      </c>
      <c r="I107" s="74"/>
      <c r="J107" s="100">
        <f>SUM(J73:J99,J101:J104)</f>
        <v>-119866</v>
      </c>
      <c r="K107" s="74"/>
      <c r="L107" s="100">
        <f>SUM(L73:L99,L101:L104)</f>
        <v>-322297</v>
      </c>
      <c r="M107" s="74"/>
      <c r="N107" s="100">
        <f>SUM(N73:N99,N101:N104)</f>
        <v>-387790</v>
      </c>
      <c r="O107" s="74"/>
      <c r="P107" s="100">
        <f>SUM(P73:P99,P101:P104)</f>
        <v>-58919</v>
      </c>
      <c r="Q107" s="74"/>
      <c r="R107" s="100">
        <f>SUM(R73:R99,R101:R104)</f>
        <v>-51</v>
      </c>
      <c r="S107" s="74"/>
      <c r="T107" s="100">
        <f>SUM(T73:T99,T101:T104)</f>
        <v>28369</v>
      </c>
      <c r="U107" s="74"/>
      <c r="V107" s="100">
        <f>SUM(V73:V99,V101:V104)</f>
        <v>-148343</v>
      </c>
      <c r="W107" s="74"/>
      <c r="X107" s="100">
        <f>SUM(X73:X99,X101:X104)</f>
        <v>78462</v>
      </c>
      <c r="Y107" s="74"/>
      <c r="Z107" s="100">
        <f>SUM(Z73:Z99,Z101:Z104)</f>
        <v>-182510</v>
      </c>
      <c r="AA107" s="74"/>
      <c r="AB107" s="100">
        <f>SUM(AB73:AB99,AB101:AB104)</f>
        <v>-388312</v>
      </c>
      <c r="AC107" s="74"/>
      <c r="AD107" s="100">
        <f>SUM(AD73:AD99,AD101:AD105)</f>
        <v>-383237</v>
      </c>
      <c r="AE107" s="74"/>
      <c r="AF107" s="100">
        <f>SUM(AF73:AF99,AF101:AF104)</f>
        <v>-109788</v>
      </c>
      <c r="AG107" s="74"/>
      <c r="AH107" s="100">
        <f>SUM(AH73:AH99,AH101:AH104)</f>
        <v>-158799</v>
      </c>
      <c r="AI107" s="74"/>
      <c r="AJ107" s="100">
        <f>SUM(AJ73:AJ99,AJ101:AJ104)</f>
        <v>-391409</v>
      </c>
      <c r="AK107" s="74"/>
      <c r="AL107" s="100">
        <f>SUM(AL73:AL99,AL101:AL104)</f>
        <v>-1241561</v>
      </c>
      <c r="AM107" s="74"/>
      <c r="AN107" s="100">
        <f>SUM(AN73:AN99,AN103:AN104)</f>
        <v>-35736</v>
      </c>
      <c r="AO107" s="74"/>
      <c r="AP107" s="100">
        <f>SUM(AP73:AP99,AP103:AP104)</f>
        <v>-759126</v>
      </c>
      <c r="AQ107" s="74"/>
      <c r="AR107" s="100">
        <f>SUM(AR73:AR99,AR101:AR104)</f>
        <v>-940378</v>
      </c>
      <c r="AS107" s="74"/>
      <c r="AT107" s="100">
        <f>SUM(AT73:AT99,AT101:AT104)</f>
        <v>-1365477</v>
      </c>
      <c r="AU107" s="74"/>
      <c r="AV107" s="100">
        <f>SUM(AV73:AV99,AV101:AV104)</f>
        <v>109225</v>
      </c>
      <c r="AW107" s="74"/>
      <c r="AX107" s="100">
        <f>SUM(AX73:AX99,AX101:AX104)</f>
        <v>-208936</v>
      </c>
      <c r="AY107" s="74"/>
      <c r="AZ107" s="100">
        <f>SUM(AZ73:AZ99,AZ101:AZ104)</f>
        <v>-659733</v>
      </c>
      <c r="BA107" s="74"/>
      <c r="BB107" s="100">
        <f>SUM(BB73:BB99,BB101:BB104)</f>
        <v>-522884</v>
      </c>
      <c r="BC107" s="74"/>
    </row>
    <row r="108" spans="2:55" ht="15.75">
      <c r="B108" s="28"/>
      <c r="D108" s="28"/>
      <c r="E108" s="74"/>
      <c r="F108" s="92"/>
      <c r="G108" s="74"/>
      <c r="H108" s="92"/>
      <c r="I108" s="74"/>
      <c r="J108" s="92"/>
      <c r="K108" s="74"/>
      <c r="L108" s="92"/>
      <c r="M108" s="74"/>
      <c r="N108" s="92"/>
      <c r="O108" s="74"/>
      <c r="P108" s="92"/>
      <c r="Q108" s="74"/>
      <c r="R108" s="92"/>
      <c r="S108" s="74"/>
      <c r="T108" s="92"/>
      <c r="U108" s="74"/>
      <c r="V108" s="92"/>
      <c r="W108" s="74"/>
      <c r="X108" s="92"/>
      <c r="Y108" s="74"/>
      <c r="Z108" s="92"/>
      <c r="AA108" s="74"/>
      <c r="AB108" s="92"/>
      <c r="AC108" s="74"/>
      <c r="AD108" s="92"/>
      <c r="AE108" s="74"/>
      <c r="AF108" s="92"/>
      <c r="AG108" s="74"/>
      <c r="AH108" s="92"/>
      <c r="AI108" s="74"/>
      <c r="AJ108" s="92"/>
      <c r="AK108" s="74"/>
      <c r="AL108" s="92"/>
      <c r="AM108" s="74"/>
      <c r="AN108" s="92"/>
      <c r="AO108" s="74"/>
      <c r="AP108" s="92"/>
      <c r="AQ108" s="74"/>
      <c r="AR108" s="92"/>
      <c r="AS108" s="74"/>
      <c r="AT108" s="92"/>
      <c r="AU108" s="74"/>
      <c r="AV108" s="92"/>
      <c r="AW108" s="74"/>
      <c r="AX108" s="92"/>
      <c r="AY108" s="74"/>
      <c r="AZ108" s="92"/>
      <c r="BA108" s="74"/>
      <c r="BB108" s="92"/>
      <c r="BC108" s="74"/>
    </row>
    <row r="109" spans="2:55" ht="15.75">
      <c r="B109" s="33" t="s">
        <v>280</v>
      </c>
      <c r="D109" s="33" t="s">
        <v>70</v>
      </c>
      <c r="E109" s="74"/>
      <c r="F109" s="92"/>
      <c r="G109" s="74"/>
      <c r="H109" s="92"/>
      <c r="I109" s="74"/>
      <c r="J109" s="92"/>
      <c r="K109" s="74"/>
      <c r="L109" s="92"/>
      <c r="M109" s="74"/>
      <c r="N109" s="92"/>
      <c r="O109" s="74"/>
      <c r="P109" s="92"/>
      <c r="Q109" s="74"/>
      <c r="R109" s="92"/>
      <c r="S109" s="74"/>
      <c r="T109" s="92"/>
      <c r="U109" s="74"/>
      <c r="V109" s="92"/>
      <c r="W109" s="74"/>
      <c r="X109" s="92"/>
      <c r="Y109" s="74"/>
      <c r="Z109" s="92"/>
      <c r="AA109" s="74"/>
      <c r="AB109" s="92"/>
      <c r="AC109" s="74"/>
      <c r="AD109" s="92"/>
      <c r="AE109" s="74"/>
      <c r="AF109" s="92"/>
      <c r="AG109" s="74"/>
      <c r="AH109" s="92"/>
      <c r="AI109" s="74"/>
      <c r="AJ109" s="92"/>
      <c r="AK109" s="74"/>
      <c r="AL109" s="92"/>
      <c r="AM109" s="74"/>
      <c r="AN109" s="92"/>
      <c r="AO109" s="74"/>
      <c r="AP109" s="92"/>
      <c r="AQ109" s="74"/>
      <c r="AR109" s="92"/>
      <c r="AS109" s="74"/>
      <c r="AT109" s="92"/>
      <c r="AU109" s="74"/>
      <c r="AV109" s="92"/>
      <c r="AW109" s="74"/>
      <c r="AX109" s="92"/>
      <c r="AY109" s="74"/>
      <c r="AZ109" s="92"/>
      <c r="BA109" s="74"/>
      <c r="BB109" s="92"/>
      <c r="BC109" s="74"/>
    </row>
    <row r="110" spans="2:55" ht="15.75">
      <c r="B110" s="25" t="s">
        <v>470</v>
      </c>
      <c r="D110" s="25" t="s">
        <v>71</v>
      </c>
      <c r="E110" s="74"/>
      <c r="F110" s="92">
        <v>451306</v>
      </c>
      <c r="G110" s="74"/>
      <c r="H110" s="92">
        <v>130118</v>
      </c>
      <c r="I110" s="74"/>
      <c r="J110" s="92">
        <v>333446</v>
      </c>
      <c r="K110" s="74"/>
      <c r="L110" s="92">
        <v>710260</v>
      </c>
      <c r="M110" s="74"/>
      <c r="N110" s="92">
        <v>724082</v>
      </c>
      <c r="O110" s="74"/>
      <c r="P110" s="92">
        <v>81760</v>
      </c>
      <c r="Q110" s="74"/>
      <c r="R110" s="92">
        <v>373818</v>
      </c>
      <c r="S110" s="74"/>
      <c r="T110" s="92">
        <v>372150</v>
      </c>
      <c r="U110" s="74"/>
      <c r="V110" s="92">
        <v>521578</v>
      </c>
      <c r="W110" s="74"/>
      <c r="X110" s="92">
        <v>12220</v>
      </c>
      <c r="Y110" s="74"/>
      <c r="Z110" s="92">
        <v>398984</v>
      </c>
      <c r="AA110" s="74"/>
      <c r="AB110" s="92">
        <v>593738</v>
      </c>
      <c r="AC110" s="74"/>
      <c r="AD110" s="92">
        <v>632313</v>
      </c>
      <c r="AE110" s="74"/>
      <c r="AF110" s="92">
        <v>168536</v>
      </c>
      <c r="AG110" s="74"/>
      <c r="AH110" s="92">
        <v>206384</v>
      </c>
      <c r="AI110" s="74"/>
      <c r="AJ110" s="92">
        <v>610349</v>
      </c>
      <c r="AK110" s="74"/>
      <c r="AL110" s="92">
        <v>2633971</v>
      </c>
      <c r="AM110" s="74"/>
      <c r="AN110" s="92">
        <v>-14025</v>
      </c>
      <c r="AO110" s="74"/>
      <c r="AP110" s="92">
        <v>32550</v>
      </c>
      <c r="AQ110" s="74"/>
      <c r="AR110" s="92">
        <v>646571</v>
      </c>
      <c r="AS110" s="74"/>
      <c r="AT110" s="92">
        <v>697571</v>
      </c>
      <c r="AU110" s="74"/>
      <c r="AV110" s="92">
        <v>0</v>
      </c>
      <c r="AW110" s="74"/>
      <c r="AX110" s="92">
        <v>513021</v>
      </c>
      <c r="AY110" s="74"/>
      <c r="AZ110" s="92">
        <v>1193021</v>
      </c>
      <c r="BA110" s="74"/>
      <c r="BB110" s="92">
        <v>1253631</v>
      </c>
      <c r="BC110" s="74"/>
    </row>
    <row r="111" spans="2:55" ht="15.75">
      <c r="B111" s="25" t="s">
        <v>471</v>
      </c>
      <c r="D111" s="25" t="s">
        <v>331</v>
      </c>
      <c r="E111" s="74"/>
      <c r="F111" s="92"/>
      <c r="G111" s="74"/>
      <c r="H111" s="92"/>
      <c r="I111" s="74"/>
      <c r="J111" s="92"/>
      <c r="K111" s="74"/>
      <c r="L111" s="92"/>
      <c r="M111" s="74"/>
      <c r="N111" s="92"/>
      <c r="O111" s="74"/>
      <c r="P111" s="92"/>
      <c r="Q111" s="74"/>
      <c r="R111" s="92"/>
      <c r="S111" s="74"/>
      <c r="T111" s="92"/>
      <c r="U111" s="74"/>
      <c r="V111" s="92"/>
      <c r="W111" s="74"/>
      <c r="X111" s="92"/>
      <c r="Y111" s="74"/>
      <c r="Z111" s="92"/>
      <c r="AA111" s="74"/>
      <c r="AB111" s="92"/>
      <c r="AC111" s="74"/>
      <c r="AD111" s="92"/>
      <c r="AE111" s="74"/>
      <c r="AF111" s="92">
        <v>0</v>
      </c>
      <c r="AG111" s="74"/>
      <c r="AH111" s="92"/>
      <c r="AI111" s="74"/>
      <c r="AJ111" s="92"/>
      <c r="AK111" s="74"/>
      <c r="AL111" s="92">
        <v>-39779</v>
      </c>
      <c r="AM111" s="74"/>
      <c r="AN111" s="92">
        <v>-1964</v>
      </c>
      <c r="AO111" s="74"/>
      <c r="AP111" s="92">
        <v>-5826</v>
      </c>
      <c r="AQ111" s="74"/>
      <c r="AR111" s="92">
        <v>-18374</v>
      </c>
      <c r="AS111" s="74"/>
      <c r="AT111" s="92">
        <v>-12699</v>
      </c>
      <c r="AU111" s="74"/>
      <c r="AV111" s="92">
        <v>-232</v>
      </c>
      <c r="AW111" s="74"/>
      <c r="AX111" s="92">
        <v>-4654</v>
      </c>
      <c r="AY111" s="74"/>
      <c r="AZ111" s="92">
        <v>-15672</v>
      </c>
      <c r="BA111" s="74"/>
      <c r="BB111" s="92">
        <v>-19181</v>
      </c>
      <c r="BC111" s="74"/>
    </row>
    <row r="112" spans="2:55" ht="15.75">
      <c r="B112" s="25" t="s">
        <v>472</v>
      </c>
      <c r="D112" s="25" t="s">
        <v>72</v>
      </c>
      <c r="E112" s="74"/>
      <c r="F112" s="92">
        <v>-238626</v>
      </c>
      <c r="G112" s="74"/>
      <c r="H112" s="92">
        <v>-74506</v>
      </c>
      <c r="I112" s="74"/>
      <c r="J112" s="92">
        <v>-210861</v>
      </c>
      <c r="K112" s="74"/>
      <c r="L112" s="92">
        <v>-396030</v>
      </c>
      <c r="M112" s="74"/>
      <c r="N112" s="92">
        <v>-402201</v>
      </c>
      <c r="O112" s="74"/>
      <c r="P112" s="92">
        <v>-6173</v>
      </c>
      <c r="Q112" s="74"/>
      <c r="R112" s="92">
        <v>-317441</v>
      </c>
      <c r="S112" s="74"/>
      <c r="T112" s="92">
        <v>-334463</v>
      </c>
      <c r="U112" s="74"/>
      <c r="V112" s="92">
        <v>-347177</v>
      </c>
      <c r="W112" s="74"/>
      <c r="X112" s="92">
        <v>-99045</v>
      </c>
      <c r="Y112" s="74"/>
      <c r="Z112" s="92">
        <v>-288203</v>
      </c>
      <c r="AA112" s="74"/>
      <c r="AB112" s="92">
        <v>-430042</v>
      </c>
      <c r="AC112" s="74"/>
      <c r="AD112" s="92">
        <v>-466545</v>
      </c>
      <c r="AE112" s="74"/>
      <c r="AF112" s="92">
        <v>-55762</v>
      </c>
      <c r="AG112" s="74"/>
      <c r="AH112" s="92">
        <v>-66490</v>
      </c>
      <c r="AI112" s="74"/>
      <c r="AJ112" s="92">
        <v>-332972</v>
      </c>
      <c r="AK112" s="74"/>
      <c r="AL112" s="92">
        <v>-1326009</v>
      </c>
      <c r="AM112" s="74"/>
      <c r="AN112" s="92">
        <v>-11745</v>
      </c>
      <c r="AO112" s="74"/>
      <c r="AP112" s="92">
        <v>-38911</v>
      </c>
      <c r="AQ112" s="74"/>
      <c r="AR112" s="92">
        <v>-64895</v>
      </c>
      <c r="AS112" s="74"/>
      <c r="AT112" s="92">
        <v>-109222</v>
      </c>
      <c r="AU112" s="74"/>
      <c r="AV112" s="92">
        <v>-19323</v>
      </c>
      <c r="AW112" s="74"/>
      <c r="AX112" s="92">
        <v>-47474</v>
      </c>
      <c r="AY112" s="74"/>
      <c r="AZ112" s="92">
        <v>-333953</v>
      </c>
      <c r="BA112" s="74"/>
      <c r="BB112" s="92">
        <v>-559045</v>
      </c>
      <c r="BC112" s="74"/>
    </row>
    <row r="113" spans="1:55" ht="15.75">
      <c r="B113" s="25" t="s">
        <v>296</v>
      </c>
      <c r="D113" s="25" t="s">
        <v>63</v>
      </c>
      <c r="E113" s="74"/>
      <c r="F113" s="92">
        <v>988</v>
      </c>
      <c r="G113" s="74"/>
      <c r="H113" s="92">
        <v>-279</v>
      </c>
      <c r="I113" s="74"/>
      <c r="J113" s="92">
        <v>-277</v>
      </c>
      <c r="K113" s="74"/>
      <c r="L113" s="92">
        <v>-2160</v>
      </c>
      <c r="M113" s="74"/>
      <c r="N113" s="92">
        <v>-884</v>
      </c>
      <c r="O113" s="74"/>
      <c r="P113" s="92"/>
      <c r="Q113" s="74"/>
      <c r="R113" s="92"/>
      <c r="S113" s="74"/>
      <c r="T113" s="92"/>
      <c r="U113" s="74"/>
      <c r="V113" s="92"/>
      <c r="W113" s="74"/>
      <c r="X113" s="92"/>
      <c r="Y113" s="74"/>
      <c r="Z113" s="92"/>
      <c r="AA113" s="74"/>
      <c r="AB113" s="92"/>
      <c r="AC113" s="74"/>
      <c r="AD113" s="92"/>
      <c r="AE113" s="74"/>
      <c r="AF113" s="92"/>
      <c r="AG113" s="74"/>
      <c r="AH113" s="92"/>
      <c r="AI113" s="74"/>
      <c r="AJ113" s="92">
        <v>20</v>
      </c>
      <c r="AK113" s="74"/>
      <c r="AL113" s="92">
        <v>28</v>
      </c>
      <c r="AM113" s="74"/>
      <c r="AN113" s="92"/>
      <c r="AO113" s="74"/>
      <c r="AP113" s="92"/>
      <c r="AQ113" s="74"/>
      <c r="AR113" s="92"/>
      <c r="AS113" s="74"/>
      <c r="AT113" s="92"/>
      <c r="AU113" s="74"/>
      <c r="AV113" s="92">
        <v>5000</v>
      </c>
      <c r="AW113" s="74"/>
      <c r="AX113" s="92">
        <v>5000</v>
      </c>
      <c r="AY113" s="74"/>
      <c r="AZ113" s="92">
        <v>5000</v>
      </c>
      <c r="BA113" s="74"/>
      <c r="BB113" s="92">
        <v>10000</v>
      </c>
      <c r="BC113" s="74"/>
    </row>
    <row r="114" spans="1:55" ht="15.75">
      <c r="B114" s="25" t="s">
        <v>333</v>
      </c>
      <c r="D114" s="25" t="s">
        <v>332</v>
      </c>
      <c r="E114" s="74"/>
      <c r="F114" s="92"/>
      <c r="G114" s="74"/>
      <c r="H114" s="92"/>
      <c r="I114" s="74"/>
      <c r="J114" s="92"/>
      <c r="K114" s="74"/>
      <c r="L114" s="92"/>
      <c r="M114" s="74"/>
      <c r="N114" s="92"/>
      <c r="O114" s="74"/>
      <c r="P114" s="92"/>
      <c r="Q114" s="74"/>
      <c r="R114" s="92"/>
      <c r="S114" s="74"/>
      <c r="T114" s="92"/>
      <c r="U114" s="74"/>
      <c r="V114" s="92"/>
      <c r="W114" s="74"/>
      <c r="X114" s="92"/>
      <c r="Y114" s="74"/>
      <c r="Z114" s="92"/>
      <c r="AA114" s="74"/>
      <c r="AB114" s="92"/>
      <c r="AC114" s="74"/>
      <c r="AD114" s="92"/>
      <c r="AE114" s="74"/>
      <c r="AF114" s="92"/>
      <c r="AG114" s="74"/>
      <c r="AH114" s="92"/>
      <c r="AI114" s="74"/>
      <c r="AJ114" s="92"/>
      <c r="AK114" s="74"/>
      <c r="AL114" s="92">
        <v>9330</v>
      </c>
      <c r="AM114" s="74"/>
      <c r="AN114" s="92"/>
      <c r="AO114" s="74"/>
      <c r="AP114" s="92">
        <v>4883</v>
      </c>
      <c r="AQ114" s="74"/>
      <c r="AR114" s="92">
        <v>4883</v>
      </c>
      <c r="AS114" s="74"/>
      <c r="AT114" s="92">
        <v>4883</v>
      </c>
      <c r="AU114" s="74"/>
      <c r="AV114" s="92"/>
      <c r="AW114" s="74"/>
      <c r="AX114" s="92"/>
      <c r="AY114" s="74"/>
      <c r="AZ114" s="92"/>
      <c r="BA114" s="74"/>
      <c r="BB114" s="92">
        <v>163</v>
      </c>
      <c r="BC114" s="74"/>
    </row>
    <row r="115" spans="1:55" ht="15.75">
      <c r="B115" s="25" t="s">
        <v>297</v>
      </c>
      <c r="D115" s="25" t="s">
        <v>73</v>
      </c>
      <c r="E115" s="74"/>
      <c r="F115" s="92"/>
      <c r="G115" s="74"/>
      <c r="H115" s="92"/>
      <c r="I115" s="74"/>
      <c r="J115" s="92"/>
      <c r="K115" s="74"/>
      <c r="L115" s="92"/>
      <c r="M115" s="74"/>
      <c r="N115" s="92"/>
      <c r="O115" s="74"/>
      <c r="P115" s="92"/>
      <c r="Q115" s="74"/>
      <c r="R115" s="92"/>
      <c r="S115" s="74"/>
      <c r="T115" s="92"/>
      <c r="U115" s="74"/>
      <c r="V115" s="92"/>
      <c r="W115" s="74"/>
      <c r="X115" s="92">
        <v>-18455</v>
      </c>
      <c r="Y115" s="74"/>
      <c r="Z115" s="92"/>
      <c r="AA115" s="74"/>
      <c r="AB115" s="92"/>
      <c r="AC115" s="74"/>
      <c r="AD115" s="92"/>
      <c r="AE115" s="74"/>
      <c r="AF115" s="92">
        <v>-25068</v>
      </c>
      <c r="AG115" s="74"/>
      <c r="AH115" s="92">
        <v>-6614</v>
      </c>
      <c r="AI115" s="74"/>
      <c r="AJ115" s="92">
        <v>-6614</v>
      </c>
      <c r="AK115" s="74"/>
      <c r="AL115" s="92">
        <v>-11116</v>
      </c>
      <c r="AM115" s="74"/>
      <c r="AN115" s="92"/>
      <c r="AO115" s="74"/>
      <c r="AP115" s="92">
        <v>-8102</v>
      </c>
      <c r="AQ115" s="74"/>
      <c r="AR115" s="92">
        <v>-8102</v>
      </c>
      <c r="AS115" s="74"/>
      <c r="AT115" s="92">
        <v>-15476</v>
      </c>
      <c r="AU115" s="74"/>
      <c r="AV115" s="92"/>
      <c r="AW115" s="74"/>
      <c r="AX115" s="92">
        <v>-5058</v>
      </c>
      <c r="AY115" s="74"/>
      <c r="AZ115" s="92">
        <v>-5058</v>
      </c>
      <c r="BA115" s="74"/>
      <c r="BB115" s="92">
        <v>-6677</v>
      </c>
      <c r="BC115" s="74"/>
    </row>
    <row r="116" spans="1:55" ht="15.75">
      <c r="B116" s="25" t="s">
        <v>281</v>
      </c>
      <c r="D116" s="25" t="s">
        <v>74</v>
      </c>
      <c r="E116" s="74"/>
      <c r="F116" s="92"/>
      <c r="G116" s="74"/>
      <c r="H116" s="94"/>
      <c r="I116" s="74"/>
      <c r="J116" s="94"/>
      <c r="K116" s="74"/>
      <c r="L116" s="94"/>
      <c r="M116" s="74"/>
      <c r="N116" s="92"/>
      <c r="O116" s="74"/>
      <c r="P116" s="92"/>
      <c r="Q116" s="74"/>
      <c r="R116" s="94"/>
      <c r="S116" s="74"/>
      <c r="T116" s="94"/>
      <c r="U116" s="74"/>
      <c r="V116" s="92"/>
      <c r="W116" s="74"/>
      <c r="X116" s="92">
        <v>1033</v>
      </c>
      <c r="Y116" s="74"/>
      <c r="Z116" s="94">
        <v>-5260</v>
      </c>
      <c r="AA116" s="74"/>
      <c r="AB116" s="94">
        <v>-5260</v>
      </c>
      <c r="AC116" s="74"/>
      <c r="AD116" s="92">
        <v>-5260</v>
      </c>
      <c r="AE116" s="74"/>
      <c r="AF116" s="92"/>
      <c r="AG116" s="74"/>
      <c r="AH116" s="94"/>
      <c r="AI116" s="74"/>
      <c r="AJ116" s="94"/>
      <c r="AK116" s="74"/>
      <c r="AL116" s="92"/>
      <c r="AM116" s="74"/>
      <c r="AN116" s="92"/>
      <c r="AO116" s="74"/>
      <c r="AP116" s="94"/>
      <c r="AQ116" s="74"/>
      <c r="AR116" s="94" t="s">
        <v>355</v>
      </c>
      <c r="AS116" s="74"/>
      <c r="AT116" s="92"/>
      <c r="AU116" s="74"/>
      <c r="AV116" s="92"/>
      <c r="AW116" s="74"/>
      <c r="AX116" s="94"/>
      <c r="AY116" s="74"/>
      <c r="AZ116" s="94"/>
      <c r="BA116" s="74"/>
      <c r="BB116" s="92"/>
      <c r="BC116" s="74"/>
    </row>
    <row r="117" spans="1:55" ht="15.75">
      <c r="B117" s="25" t="s">
        <v>282</v>
      </c>
      <c r="D117" s="25" t="s">
        <v>75</v>
      </c>
      <c r="E117" s="74"/>
      <c r="F117" s="92">
        <v>-86000</v>
      </c>
      <c r="G117" s="74"/>
      <c r="H117" s="94"/>
      <c r="I117" s="74"/>
      <c r="J117" s="94">
        <v>-28517</v>
      </c>
      <c r="K117" s="74"/>
      <c r="L117" s="94">
        <v>-57034</v>
      </c>
      <c r="M117" s="74"/>
      <c r="N117" s="92">
        <v>-86000</v>
      </c>
      <c r="O117" s="74"/>
      <c r="P117" s="92">
        <v>-25000</v>
      </c>
      <c r="Q117" s="74"/>
      <c r="R117" s="94">
        <v>-55654</v>
      </c>
      <c r="S117" s="74"/>
      <c r="T117" s="94">
        <v>-94820</v>
      </c>
      <c r="U117" s="74"/>
      <c r="V117" s="92">
        <v>-123820</v>
      </c>
      <c r="W117" s="74"/>
      <c r="X117" s="92"/>
      <c r="Y117" s="74"/>
      <c r="Z117" s="94">
        <v>-36760</v>
      </c>
      <c r="AA117" s="74"/>
      <c r="AB117" s="94">
        <v>-36760</v>
      </c>
      <c r="AC117" s="74"/>
      <c r="AD117" s="92">
        <v>-36774</v>
      </c>
      <c r="AE117" s="74"/>
      <c r="AF117" s="92"/>
      <c r="AG117" s="74"/>
      <c r="AH117" s="94">
        <v>-62628</v>
      </c>
      <c r="AI117" s="74"/>
      <c r="AJ117" s="94">
        <v>-62628</v>
      </c>
      <c r="AK117" s="74"/>
      <c r="AL117" s="92">
        <v>-160612</v>
      </c>
      <c r="AM117" s="74"/>
      <c r="AN117" s="92"/>
      <c r="AO117" s="74"/>
      <c r="AP117" s="94">
        <v>-57774</v>
      </c>
      <c r="AQ117" s="74"/>
      <c r="AR117" s="94">
        <v>-106499</v>
      </c>
      <c r="AS117" s="74"/>
      <c r="AT117" s="92">
        <v>-152440</v>
      </c>
      <c r="AU117" s="74"/>
      <c r="AV117" s="92">
        <v>-6667</v>
      </c>
      <c r="AW117" s="74"/>
      <c r="AX117" s="94">
        <v>-109667</v>
      </c>
      <c r="AY117" s="74"/>
      <c r="AZ117" s="94">
        <v>-154529</v>
      </c>
      <c r="BA117" s="74"/>
      <c r="BB117" s="92">
        <v>-161196</v>
      </c>
      <c r="BC117" s="74"/>
    </row>
    <row r="118" spans="1:55" ht="16.5">
      <c r="B118" s="70" t="s">
        <v>283</v>
      </c>
      <c r="D118" s="25" t="s">
        <v>421</v>
      </c>
      <c r="E118" s="74"/>
      <c r="F118" s="92"/>
      <c r="G118" s="74"/>
      <c r="H118" s="94"/>
      <c r="I118" s="74"/>
      <c r="J118" s="94"/>
      <c r="K118" s="74"/>
      <c r="L118" s="94"/>
      <c r="M118" s="74"/>
      <c r="N118" s="92"/>
      <c r="O118" s="74"/>
      <c r="P118" s="92"/>
      <c r="Q118" s="74"/>
      <c r="R118" s="94"/>
      <c r="S118" s="74"/>
      <c r="T118" s="94"/>
      <c r="U118" s="74"/>
      <c r="V118" s="92"/>
      <c r="W118" s="74"/>
      <c r="X118" s="92"/>
      <c r="Y118" s="74"/>
      <c r="Z118" s="94"/>
      <c r="AA118" s="74"/>
      <c r="AB118" s="94"/>
      <c r="AC118" s="74"/>
      <c r="AD118" s="92"/>
      <c r="AE118" s="74"/>
      <c r="AF118" s="92"/>
      <c r="AG118" s="74"/>
      <c r="AH118" s="94"/>
      <c r="AI118" s="74"/>
      <c r="AJ118" s="94"/>
      <c r="AK118" s="74"/>
      <c r="AL118" s="92"/>
      <c r="AM118" s="74"/>
      <c r="AN118" s="92"/>
      <c r="AO118" s="74"/>
      <c r="AP118" s="94"/>
      <c r="AQ118" s="74"/>
      <c r="AR118" s="94"/>
      <c r="AS118" s="74"/>
      <c r="AT118" s="92"/>
      <c r="AU118" s="74"/>
      <c r="AV118" s="92"/>
      <c r="AW118" s="74"/>
      <c r="AX118" s="94"/>
      <c r="AY118" s="74"/>
      <c r="AZ118" s="94"/>
      <c r="BA118" s="74"/>
      <c r="BB118" s="92">
        <v>-106579</v>
      </c>
      <c r="BC118" s="74"/>
    </row>
    <row r="119" spans="1:55" ht="15.75">
      <c r="B119" s="25" t="s">
        <v>283</v>
      </c>
      <c r="D119" s="25" t="s">
        <v>334</v>
      </c>
      <c r="E119" s="74"/>
      <c r="F119" s="92">
        <v>287775</v>
      </c>
      <c r="G119" s="74"/>
      <c r="H119" s="94">
        <v>171</v>
      </c>
      <c r="I119" s="74"/>
      <c r="J119" s="94">
        <v>171</v>
      </c>
      <c r="K119" s="74"/>
      <c r="L119" s="94">
        <v>999</v>
      </c>
      <c r="M119" s="74"/>
      <c r="N119" s="92">
        <v>1608</v>
      </c>
      <c r="O119" s="74"/>
      <c r="P119" s="92"/>
      <c r="Q119" s="74"/>
      <c r="R119" s="94">
        <v>100</v>
      </c>
      <c r="S119" s="74"/>
      <c r="T119" s="94">
        <v>857</v>
      </c>
      <c r="U119" s="74"/>
      <c r="V119" s="92">
        <v>2544</v>
      </c>
      <c r="W119" s="74"/>
      <c r="X119" s="92"/>
      <c r="Y119" s="74"/>
      <c r="Z119" s="94">
        <v>2545</v>
      </c>
      <c r="AA119" s="74"/>
      <c r="AB119" s="94">
        <v>3714</v>
      </c>
      <c r="AC119" s="74"/>
      <c r="AD119" s="92">
        <v>5599</v>
      </c>
      <c r="AE119" s="74"/>
      <c r="AF119" s="92">
        <v>14381</v>
      </c>
      <c r="AG119" s="74"/>
      <c r="AH119" s="94">
        <v>14675</v>
      </c>
      <c r="AI119" s="74"/>
      <c r="AJ119" s="94">
        <v>14868</v>
      </c>
      <c r="AK119" s="74"/>
      <c r="AL119" s="92">
        <v>14947</v>
      </c>
      <c r="AM119" s="74"/>
      <c r="AN119" s="92">
        <v>13410</v>
      </c>
      <c r="AO119" s="74"/>
      <c r="AP119" s="94">
        <v>24123</v>
      </c>
      <c r="AQ119" s="74"/>
      <c r="AR119" s="94">
        <v>24147</v>
      </c>
      <c r="AS119" s="74"/>
      <c r="AT119" s="92"/>
      <c r="AU119" s="74"/>
      <c r="AV119" s="92"/>
      <c r="AW119" s="74"/>
      <c r="AX119" s="94">
        <v>25</v>
      </c>
      <c r="AY119" s="74"/>
      <c r="AZ119" s="94">
        <v>-2</v>
      </c>
      <c r="BA119" s="74"/>
      <c r="BB119" s="92"/>
      <c r="BC119" s="74"/>
    </row>
    <row r="120" spans="1:55" ht="15.75">
      <c r="B120" s="25" t="s">
        <v>284</v>
      </c>
      <c r="D120" s="25" t="s">
        <v>76</v>
      </c>
      <c r="E120" s="74"/>
      <c r="F120" s="92"/>
      <c r="G120" s="74"/>
      <c r="H120" s="94"/>
      <c r="I120" s="74"/>
      <c r="J120" s="94"/>
      <c r="K120" s="74"/>
      <c r="L120" s="94"/>
      <c r="M120" s="74"/>
      <c r="N120" s="92"/>
      <c r="O120" s="74"/>
      <c r="P120" s="92"/>
      <c r="Q120" s="74"/>
      <c r="R120" s="94"/>
      <c r="S120" s="74"/>
      <c r="T120" s="94"/>
      <c r="U120" s="74"/>
      <c r="V120" s="92"/>
      <c r="W120" s="74"/>
      <c r="X120" s="92"/>
      <c r="Y120" s="74"/>
      <c r="Z120" s="94"/>
      <c r="AA120" s="74"/>
      <c r="AB120" s="94">
        <v>-337</v>
      </c>
      <c r="AC120" s="74"/>
      <c r="AD120" s="92">
        <v>-997</v>
      </c>
      <c r="AE120" s="74"/>
      <c r="AF120" s="92">
        <v>-6</v>
      </c>
      <c r="AG120" s="74"/>
      <c r="AH120" s="94">
        <v>-6</v>
      </c>
      <c r="AI120" s="74"/>
      <c r="AJ120" s="94">
        <v>-95</v>
      </c>
      <c r="AK120" s="74"/>
      <c r="AL120" s="92">
        <v>-95</v>
      </c>
      <c r="AM120" s="74"/>
      <c r="AN120" s="92"/>
      <c r="AO120" s="74"/>
      <c r="AP120" s="94">
        <v>-963</v>
      </c>
      <c r="AQ120" s="74"/>
      <c r="AR120" s="94">
        <v>-1257</v>
      </c>
      <c r="AS120" s="74"/>
      <c r="AT120" s="92">
        <v>-1567</v>
      </c>
      <c r="AU120" s="74"/>
      <c r="AV120" s="92"/>
      <c r="AW120" s="74"/>
      <c r="AX120" s="94"/>
      <c r="AY120" s="74"/>
      <c r="AZ120" s="94"/>
      <c r="BA120" s="74"/>
      <c r="BB120" s="92"/>
      <c r="BC120" s="74"/>
    </row>
    <row r="121" spans="1:55" ht="15.75">
      <c r="B121" s="25" t="s">
        <v>285</v>
      </c>
      <c r="D121" s="25" t="s">
        <v>78</v>
      </c>
      <c r="E121" s="74"/>
      <c r="F121" s="92"/>
      <c r="G121" s="74"/>
      <c r="H121" s="94"/>
      <c r="I121" s="74"/>
      <c r="J121" s="94"/>
      <c r="K121" s="74"/>
      <c r="L121" s="94"/>
      <c r="M121" s="74"/>
      <c r="N121" s="92"/>
      <c r="O121" s="74"/>
      <c r="P121" s="92"/>
      <c r="Q121" s="74"/>
      <c r="R121" s="94"/>
      <c r="S121" s="74"/>
      <c r="T121" s="94"/>
      <c r="U121" s="74"/>
      <c r="V121" s="92"/>
      <c r="W121" s="74"/>
      <c r="X121" s="92"/>
      <c r="Y121" s="74"/>
      <c r="Z121" s="94"/>
      <c r="AA121" s="74"/>
      <c r="AB121" s="94">
        <v>125000</v>
      </c>
      <c r="AC121" s="74"/>
      <c r="AD121" s="92">
        <v>125000</v>
      </c>
      <c r="AE121" s="74"/>
      <c r="AF121" s="92"/>
      <c r="AG121" s="74"/>
      <c r="AH121" s="94"/>
      <c r="AI121" s="74"/>
      <c r="AJ121" s="94"/>
      <c r="AK121" s="74"/>
      <c r="AL121" s="92"/>
      <c r="AM121" s="74"/>
      <c r="AN121" s="92"/>
      <c r="AO121" s="74"/>
      <c r="AP121" s="94">
        <v>150000</v>
      </c>
      <c r="AQ121" s="74"/>
      <c r="AR121" s="94">
        <v>150000</v>
      </c>
      <c r="AS121" s="74"/>
      <c r="AT121" s="92">
        <v>578628</v>
      </c>
      <c r="AU121" s="74"/>
      <c r="AV121" s="92"/>
      <c r="AW121" s="74"/>
      <c r="AX121" s="94"/>
      <c r="AY121" s="74"/>
      <c r="AZ121" s="94"/>
      <c r="BA121" s="74"/>
      <c r="BB121" s="92"/>
      <c r="BC121" s="74"/>
    </row>
    <row r="122" spans="1:55" ht="15.75">
      <c r="A122" s="192" t="s">
        <v>527</v>
      </c>
      <c r="B122" s="28"/>
      <c r="D122" s="25" t="s">
        <v>490</v>
      </c>
      <c r="E122" s="74"/>
      <c r="F122" s="92"/>
      <c r="G122" s="74"/>
      <c r="H122" s="94"/>
      <c r="I122" s="74"/>
      <c r="J122" s="94"/>
      <c r="K122" s="74"/>
      <c r="L122" s="94"/>
      <c r="M122" s="74"/>
      <c r="N122" s="92"/>
      <c r="O122" s="74"/>
      <c r="P122" s="92"/>
      <c r="Q122" s="74"/>
      <c r="R122" s="94"/>
      <c r="S122" s="74"/>
      <c r="T122" s="92"/>
      <c r="U122" s="74"/>
      <c r="V122" s="92"/>
      <c r="W122" s="74"/>
      <c r="X122" s="92"/>
      <c r="Y122" s="74"/>
      <c r="Z122" s="94"/>
      <c r="AA122" s="74"/>
      <c r="AB122" s="92"/>
      <c r="AC122" s="74"/>
      <c r="AD122" s="92"/>
      <c r="AE122" s="74"/>
      <c r="AF122" s="92"/>
      <c r="AG122" s="74"/>
      <c r="AH122" s="94"/>
      <c r="AI122" s="74"/>
      <c r="AJ122" s="92"/>
      <c r="AK122" s="74"/>
      <c r="AL122" s="92"/>
      <c r="AM122" s="74"/>
      <c r="AN122" s="92"/>
      <c r="AO122" s="74"/>
      <c r="AP122" s="94"/>
      <c r="AQ122" s="74"/>
      <c r="AR122" s="92"/>
      <c r="AS122" s="74"/>
      <c r="AT122" s="92"/>
      <c r="AU122" s="74"/>
      <c r="AV122" s="92"/>
      <c r="AW122" s="74"/>
      <c r="AX122" s="94"/>
      <c r="AY122" s="74"/>
      <c r="AZ122" s="92"/>
      <c r="BA122" s="74"/>
      <c r="BB122" s="92"/>
      <c r="BC122" s="74"/>
    </row>
    <row r="123" spans="1:55" ht="15.75">
      <c r="B123" s="25" t="s">
        <v>298</v>
      </c>
      <c r="D123" s="25" t="s">
        <v>77</v>
      </c>
      <c r="E123" s="74"/>
      <c r="F123" s="92"/>
      <c r="G123" s="74"/>
      <c r="H123" s="102"/>
      <c r="I123" s="74"/>
      <c r="J123" s="102"/>
      <c r="K123" s="74"/>
      <c r="L123" s="102"/>
      <c r="M123" s="74"/>
      <c r="N123" s="92"/>
      <c r="O123" s="74"/>
      <c r="P123" s="92"/>
      <c r="Q123" s="74"/>
      <c r="R123" s="102"/>
      <c r="S123" s="74"/>
      <c r="T123" s="93"/>
      <c r="U123" s="74"/>
      <c r="V123" s="92"/>
      <c r="W123" s="74"/>
      <c r="X123" s="92"/>
      <c r="Y123" s="74"/>
      <c r="Z123" s="102"/>
      <c r="AA123" s="74"/>
      <c r="AB123" s="93"/>
      <c r="AC123" s="74"/>
      <c r="AD123" s="92"/>
      <c r="AE123" s="74"/>
      <c r="AF123" s="92"/>
      <c r="AG123" s="74"/>
      <c r="AH123" s="102">
        <v>64</v>
      </c>
      <c r="AI123" s="74"/>
      <c r="AJ123" s="93">
        <v>157</v>
      </c>
      <c r="AK123" s="74"/>
      <c r="AL123" s="92">
        <v>220</v>
      </c>
      <c r="AM123" s="74"/>
      <c r="AN123" s="92"/>
      <c r="AO123" s="74"/>
      <c r="AP123" s="102">
        <v>192</v>
      </c>
      <c r="AQ123" s="74"/>
      <c r="AR123" s="93">
        <v>321</v>
      </c>
      <c r="AS123" s="74"/>
      <c r="AT123" s="92">
        <v>353</v>
      </c>
      <c r="AU123" s="74"/>
      <c r="AV123" s="92"/>
      <c r="AW123" s="74"/>
      <c r="AX123" s="102"/>
      <c r="AY123" s="74"/>
      <c r="AZ123" s="93"/>
      <c r="BA123" s="74"/>
      <c r="BB123" s="92"/>
      <c r="BC123" s="74"/>
    </row>
    <row r="124" spans="1:55" ht="15.75">
      <c r="B124" s="25" t="s">
        <v>299</v>
      </c>
      <c r="D124" s="25" t="s">
        <v>78</v>
      </c>
      <c r="E124" s="74"/>
      <c r="F124" s="92"/>
      <c r="G124" s="74"/>
      <c r="H124" s="102"/>
      <c r="I124" s="74"/>
      <c r="J124" s="102"/>
      <c r="K124" s="74"/>
      <c r="L124" s="102"/>
      <c r="M124" s="74"/>
      <c r="N124" s="92"/>
      <c r="O124" s="74"/>
      <c r="P124" s="92"/>
      <c r="Q124" s="74"/>
      <c r="R124" s="102"/>
      <c r="S124" s="74"/>
      <c r="T124" s="93"/>
      <c r="U124" s="74"/>
      <c r="V124" s="92"/>
      <c r="W124" s="74"/>
      <c r="X124" s="92"/>
      <c r="Y124" s="74"/>
      <c r="Z124" s="102"/>
      <c r="AA124" s="74"/>
      <c r="AB124" s="93"/>
      <c r="AC124" s="74"/>
      <c r="AD124" s="92"/>
      <c r="AE124" s="74"/>
      <c r="AF124" s="92"/>
      <c r="AG124" s="74"/>
      <c r="AH124" s="102"/>
      <c r="AI124" s="74"/>
      <c r="AJ124" s="93"/>
      <c r="AK124" s="74"/>
      <c r="AL124" s="92"/>
      <c r="AM124" s="74"/>
      <c r="AN124" s="92"/>
      <c r="AO124" s="74"/>
      <c r="AP124" s="102"/>
      <c r="AQ124" s="74"/>
      <c r="AR124" s="93"/>
      <c r="AS124" s="74"/>
      <c r="AT124" s="92"/>
      <c r="AU124" s="74"/>
      <c r="AV124" s="92"/>
      <c r="AW124" s="74"/>
      <c r="AX124" s="102"/>
      <c r="AY124" s="74"/>
      <c r="AZ124" s="93"/>
      <c r="BA124" s="74"/>
      <c r="BB124" s="92"/>
      <c r="BC124" s="74"/>
    </row>
    <row r="125" spans="1:55" ht="15.75">
      <c r="B125" s="25"/>
      <c r="D125" s="25"/>
      <c r="E125" s="74"/>
      <c r="F125" s="92"/>
      <c r="G125" s="74"/>
      <c r="H125" s="102"/>
      <c r="I125" s="74"/>
      <c r="J125" s="93"/>
      <c r="K125" s="74"/>
      <c r="L125" s="102"/>
      <c r="M125" s="74"/>
      <c r="N125" s="92"/>
      <c r="O125" s="74"/>
      <c r="P125" s="92"/>
      <c r="Q125" s="74"/>
      <c r="R125" s="102"/>
      <c r="S125" s="74"/>
      <c r="T125" s="93"/>
      <c r="U125" s="74"/>
      <c r="V125" s="92"/>
      <c r="W125" s="74"/>
      <c r="X125" s="92"/>
      <c r="Y125" s="74"/>
      <c r="Z125" s="102"/>
      <c r="AA125" s="74"/>
      <c r="AB125" s="93"/>
      <c r="AC125" s="74"/>
      <c r="AD125" s="92"/>
      <c r="AE125" s="74"/>
      <c r="AF125" s="92"/>
      <c r="AG125" s="74"/>
      <c r="AH125" s="102"/>
      <c r="AI125" s="74"/>
      <c r="AJ125" s="93"/>
      <c r="AK125" s="74"/>
      <c r="AL125" s="92"/>
      <c r="AM125" s="74"/>
      <c r="AN125" s="92"/>
      <c r="AO125" s="74"/>
      <c r="AP125" s="102"/>
      <c r="AQ125" s="74"/>
      <c r="AR125" s="93"/>
      <c r="AS125" s="74"/>
      <c r="AT125" s="92"/>
      <c r="AU125" s="74"/>
      <c r="AV125" s="92"/>
      <c r="AW125" s="74"/>
      <c r="AX125" s="102"/>
      <c r="AY125" s="74"/>
      <c r="AZ125" s="93"/>
      <c r="BA125" s="74"/>
      <c r="BB125" s="92"/>
      <c r="BC125" s="74"/>
    </row>
    <row r="126" spans="1:55" ht="15.75">
      <c r="B126" s="28" t="s">
        <v>286</v>
      </c>
      <c r="D126" s="183" t="s">
        <v>79</v>
      </c>
      <c r="E126" s="74"/>
      <c r="F126" s="100">
        <f>SUM(F110:F124)</f>
        <v>415443</v>
      </c>
      <c r="G126" s="74"/>
      <c r="H126" s="100">
        <f>SUM(H110:H124)</f>
        <v>55504</v>
      </c>
      <c r="I126" s="74"/>
      <c r="J126" s="100">
        <f>SUM(J110:J124)</f>
        <v>93962</v>
      </c>
      <c r="K126" s="74"/>
      <c r="L126" s="100">
        <f>SUM(L110:L124)</f>
        <v>256035</v>
      </c>
      <c r="M126" s="74"/>
      <c r="N126" s="100">
        <f>SUM(N110:N124)</f>
        <v>236605</v>
      </c>
      <c r="O126" s="74"/>
      <c r="P126" s="100">
        <f>SUM(P110:P124)</f>
        <v>50587</v>
      </c>
      <c r="Q126" s="74"/>
      <c r="R126" s="100">
        <f>SUM(R110:R124)</f>
        <v>823</v>
      </c>
      <c r="S126" s="74"/>
      <c r="T126" s="100">
        <f>SUM(T110:T124)</f>
        <v>-56276</v>
      </c>
      <c r="U126" s="74"/>
      <c r="V126" s="100">
        <f>SUM(V110:V124)</f>
        <v>53125</v>
      </c>
      <c r="W126" s="74"/>
      <c r="X126" s="100">
        <f>SUM(X110:X124)</f>
        <v>-104247</v>
      </c>
      <c r="Y126" s="74"/>
      <c r="Z126" s="100">
        <f>SUM(Z110:Z124)</f>
        <v>71306</v>
      </c>
      <c r="AA126" s="74"/>
      <c r="AB126" s="100">
        <f>SUM(AB110:AB124)</f>
        <v>250053</v>
      </c>
      <c r="AC126" s="74"/>
      <c r="AD126" s="100">
        <f>SUM(AD110:AD124)</f>
        <v>253336</v>
      </c>
      <c r="AE126" s="74"/>
      <c r="AF126" s="100">
        <f>SUM(AF110:AF124)</f>
        <v>102081</v>
      </c>
      <c r="AG126" s="74"/>
      <c r="AH126" s="100">
        <f>SUM(AH110:AH124)</f>
        <v>85385</v>
      </c>
      <c r="AI126" s="74"/>
      <c r="AJ126" s="100">
        <f>SUM(AJ110:AJ124)</f>
        <v>223085</v>
      </c>
      <c r="AK126" s="74"/>
      <c r="AL126" s="100">
        <f>SUM(AL110:AL124)</f>
        <v>1120885</v>
      </c>
      <c r="AM126" s="74"/>
      <c r="AN126" s="100">
        <f>SUM(AN110:AN124)</f>
        <v>-14324</v>
      </c>
      <c r="AO126" s="74"/>
      <c r="AP126" s="100">
        <f>SUM(AP110:AP124)</f>
        <v>100172</v>
      </c>
      <c r="AQ126" s="74"/>
      <c r="AR126" s="100">
        <f>SUM(AR110:AR124)</f>
        <v>626795</v>
      </c>
      <c r="AS126" s="74"/>
      <c r="AT126" s="100">
        <f>SUM(AT110:AT124)</f>
        <v>990031</v>
      </c>
      <c r="AU126" s="74"/>
      <c r="AV126" s="100">
        <f>SUM(AV110:AV124)</f>
        <v>-21222</v>
      </c>
      <c r="AW126" s="74"/>
      <c r="AX126" s="100">
        <f>SUM(AX110:AX124)</f>
        <v>351193</v>
      </c>
      <c r="AY126" s="74"/>
      <c r="AZ126" s="100">
        <f>SUM(AZ110:AZ124)</f>
        <v>688807</v>
      </c>
      <c r="BA126" s="74"/>
      <c r="BB126" s="100">
        <f>SUM(BB110:BB124)</f>
        <v>411116</v>
      </c>
      <c r="BC126" s="74"/>
    </row>
    <row r="127" spans="1:55" ht="15.75">
      <c r="B127" s="28"/>
      <c r="D127" s="28"/>
      <c r="E127" s="74"/>
      <c r="F127" s="94"/>
      <c r="G127" s="74"/>
      <c r="H127" s="94"/>
      <c r="I127" s="74"/>
      <c r="J127" s="94"/>
      <c r="K127" s="74"/>
      <c r="L127" s="94"/>
      <c r="M127" s="74"/>
      <c r="N127" s="94"/>
      <c r="O127" s="74"/>
      <c r="P127" s="94"/>
      <c r="Q127" s="74"/>
      <c r="R127" s="94"/>
      <c r="S127" s="74"/>
      <c r="T127" s="94"/>
      <c r="U127" s="74"/>
      <c r="V127" s="94"/>
      <c r="W127" s="74"/>
      <c r="X127" s="94"/>
      <c r="Y127" s="74"/>
      <c r="Z127" s="94"/>
      <c r="AA127" s="74"/>
      <c r="AB127" s="94"/>
      <c r="AC127" s="74"/>
      <c r="AD127" s="94"/>
      <c r="AE127" s="74"/>
      <c r="AF127" s="94"/>
      <c r="AG127" s="74"/>
      <c r="AH127" s="94"/>
      <c r="AI127" s="74"/>
      <c r="AJ127" s="94"/>
      <c r="AK127" s="74"/>
      <c r="AL127" s="94"/>
      <c r="AM127" s="74"/>
      <c r="AN127" s="94"/>
      <c r="AO127" s="74"/>
      <c r="AP127" s="94"/>
      <c r="AQ127" s="74"/>
      <c r="AR127" s="94"/>
      <c r="AS127" s="74"/>
      <c r="AT127" s="94"/>
      <c r="AU127" s="74"/>
      <c r="AV127" s="94"/>
      <c r="AW127" s="74"/>
      <c r="AX127" s="94"/>
      <c r="AY127" s="74"/>
      <c r="AZ127" s="94"/>
      <c r="BA127" s="74"/>
      <c r="BB127" s="94"/>
      <c r="BC127" s="74"/>
    </row>
    <row r="128" spans="1:55" ht="15.75">
      <c r="B128" s="22" t="s">
        <v>473</v>
      </c>
      <c r="D128" s="22" t="s">
        <v>320</v>
      </c>
      <c r="E128" s="74"/>
      <c r="F128" s="95"/>
      <c r="G128" s="74"/>
      <c r="H128" s="95"/>
      <c r="I128" s="74"/>
      <c r="J128" s="95"/>
      <c r="K128" s="74"/>
      <c r="L128" s="95"/>
      <c r="M128" s="74"/>
      <c r="N128" s="95"/>
      <c r="O128" s="74"/>
      <c r="P128" s="95"/>
      <c r="Q128" s="74"/>
      <c r="R128" s="95"/>
      <c r="S128" s="74"/>
      <c r="T128" s="95"/>
      <c r="U128" s="74"/>
      <c r="V128" s="95"/>
      <c r="W128" s="74"/>
      <c r="X128" s="95"/>
      <c r="Y128" s="74"/>
      <c r="Z128" s="95"/>
      <c r="AA128" s="74"/>
      <c r="AB128" s="95"/>
      <c r="AC128" s="74"/>
      <c r="AD128" s="95"/>
      <c r="AE128" s="74"/>
      <c r="AF128" s="95"/>
      <c r="AG128" s="74"/>
      <c r="AH128" s="95"/>
      <c r="AI128" s="74"/>
      <c r="AJ128" s="95"/>
      <c r="AK128" s="74"/>
      <c r="AL128" s="95">
        <v>280</v>
      </c>
      <c r="AM128" s="74"/>
      <c r="AN128" s="95">
        <v>16403</v>
      </c>
      <c r="AO128" s="74"/>
      <c r="AP128" s="95">
        <v>4894</v>
      </c>
      <c r="AQ128" s="74"/>
      <c r="AR128" s="95">
        <v>9659</v>
      </c>
      <c r="AS128" s="74"/>
      <c r="AT128" s="95">
        <v>12</v>
      </c>
      <c r="AU128" s="74"/>
      <c r="AV128" s="95">
        <v>-2</v>
      </c>
      <c r="AW128" s="74"/>
      <c r="AX128" s="95">
        <v>-4</v>
      </c>
      <c r="AY128" s="74"/>
      <c r="AZ128" s="95">
        <v>-2</v>
      </c>
      <c r="BA128" s="74"/>
      <c r="BB128" s="95">
        <v>-6</v>
      </c>
      <c r="BC128" s="74"/>
    </row>
    <row r="129" spans="1:84" ht="15.75">
      <c r="B129" s="30"/>
      <c r="D129" s="30"/>
      <c r="E129" s="74"/>
      <c r="F129" s="94"/>
      <c r="G129" s="74"/>
      <c r="H129" s="94"/>
      <c r="I129" s="74"/>
      <c r="J129" s="94"/>
      <c r="K129" s="74"/>
      <c r="L129" s="94"/>
      <c r="M129" s="74"/>
      <c r="N129" s="94"/>
      <c r="O129" s="74"/>
      <c r="P129" s="94"/>
      <c r="Q129" s="74"/>
      <c r="R129" s="94"/>
      <c r="S129" s="74"/>
      <c r="T129" s="94"/>
      <c r="U129" s="74"/>
      <c r="V129" s="94"/>
      <c r="W129" s="74"/>
      <c r="X129" s="94"/>
      <c r="Y129" s="74"/>
      <c r="Z129" s="94"/>
      <c r="AA129" s="74"/>
      <c r="AB129" s="94"/>
      <c r="AC129" s="74"/>
      <c r="AD129" s="94"/>
      <c r="AE129" s="74"/>
      <c r="AF129" s="94"/>
      <c r="AG129" s="74"/>
      <c r="AH129" s="94"/>
      <c r="AI129" s="74"/>
      <c r="AJ129" s="94"/>
      <c r="AK129" s="74"/>
      <c r="AL129" s="94"/>
      <c r="AM129" s="74"/>
      <c r="AN129" s="94"/>
      <c r="AO129" s="74"/>
      <c r="AP129" s="94"/>
      <c r="AQ129" s="74"/>
      <c r="AR129" s="94"/>
      <c r="AS129" s="74"/>
      <c r="AT129" s="94"/>
      <c r="AU129" s="74"/>
      <c r="AV129" s="94"/>
      <c r="AW129" s="74"/>
      <c r="AX129" s="94"/>
      <c r="AY129" s="74"/>
      <c r="AZ129" s="94"/>
      <c r="BA129" s="74"/>
      <c r="BB129" s="94"/>
      <c r="BC129" s="74"/>
    </row>
    <row r="130" spans="1:84" ht="16.5" thickBot="1">
      <c r="B130" s="33" t="s">
        <v>287</v>
      </c>
      <c r="D130" s="184" t="s">
        <v>80</v>
      </c>
      <c r="E130" s="74"/>
      <c r="F130" s="103">
        <f>SUM(F70,F107,F126)</f>
        <v>-70892</v>
      </c>
      <c r="G130" s="74"/>
      <c r="H130" s="103">
        <f>SUM(H70,H107,H126)</f>
        <v>-5068</v>
      </c>
      <c r="I130" s="74"/>
      <c r="J130" s="103">
        <f>SUM(J70,J107,J126)</f>
        <v>-22220</v>
      </c>
      <c r="K130" s="74"/>
      <c r="L130" s="103">
        <f>SUM(L70,L107,L126)</f>
        <v>-26935</v>
      </c>
      <c r="M130" s="74"/>
      <c r="N130" s="103">
        <f>SUM(N70,N107,N126)</f>
        <v>-28487</v>
      </c>
      <c r="O130" s="74"/>
      <c r="P130" s="103">
        <f>SUM(P70,P107,P126)</f>
        <v>224</v>
      </c>
      <c r="Q130" s="74"/>
      <c r="R130" s="103">
        <f>SUM(R70,R107,R126)</f>
        <v>-1761</v>
      </c>
      <c r="S130" s="74"/>
      <c r="T130" s="103">
        <f>SUM(T70,T107,T126)</f>
        <v>-474</v>
      </c>
      <c r="U130" s="74"/>
      <c r="V130" s="103">
        <f>SUM(V70,V107,V126)</f>
        <v>12560</v>
      </c>
      <c r="W130" s="74"/>
      <c r="X130" s="103">
        <f>SUM(X70,X107,X126)</f>
        <v>-13440</v>
      </c>
      <c r="Y130" s="74"/>
      <c r="Z130" s="103">
        <f>SUM(Z70,Z107,Z126)</f>
        <v>-11752</v>
      </c>
      <c r="AA130" s="74"/>
      <c r="AB130" s="103">
        <f>SUM(AB70,AB107,AB126)</f>
        <v>-17405</v>
      </c>
      <c r="AC130" s="74"/>
      <c r="AD130" s="103">
        <f>SUM(AD70,AD107,AD126)</f>
        <v>-12648</v>
      </c>
      <c r="AE130" s="74"/>
      <c r="AF130" s="103">
        <f>SUM(AF70,AF107,AF126)</f>
        <v>1163</v>
      </c>
      <c r="AG130" s="74"/>
      <c r="AH130" s="103">
        <f>SUM(AH70,AH107,AH126)</f>
        <v>-3039</v>
      </c>
      <c r="AI130" s="74"/>
      <c r="AJ130" s="103">
        <f>SUM(AJ70,AJ107,AJ126)</f>
        <v>-2511</v>
      </c>
      <c r="AK130" s="74"/>
      <c r="AL130" s="103">
        <f>SUM(AL70,AL107,AL126)</f>
        <v>11410</v>
      </c>
      <c r="AM130" s="74"/>
      <c r="AN130" s="103">
        <f>SUM(AN70,AN107,AN126)</f>
        <v>-25431</v>
      </c>
      <c r="AO130" s="74"/>
      <c r="AP130" s="103">
        <f>SUM(AP70,AP107,AP126)</f>
        <v>26268</v>
      </c>
      <c r="AQ130" s="74"/>
      <c r="AR130" s="103">
        <f>SUM(AR70,AR107,AR126)</f>
        <v>1415</v>
      </c>
      <c r="AS130" s="74"/>
      <c r="AT130" s="103">
        <f>SUM(AT70,AT107,AT126)</f>
        <v>1150</v>
      </c>
      <c r="AU130" s="74"/>
      <c r="AV130" s="103">
        <f>SUM(AV70,AV107,AV126)</f>
        <v>3098</v>
      </c>
      <c r="AW130" s="74"/>
      <c r="AX130" s="103">
        <f>SUM(AX70,AX107,AX126)</f>
        <v>-5405</v>
      </c>
      <c r="AY130" s="74"/>
      <c r="AZ130" s="103">
        <f>SUM(AZ70,AZ107,AZ126)</f>
        <v>-9623</v>
      </c>
      <c r="BA130" s="74"/>
      <c r="BB130" s="103">
        <f>SUM(BB70,BB107,BB126)</f>
        <v>-3375</v>
      </c>
      <c r="BC130" s="74"/>
    </row>
    <row r="131" spans="1:84" ht="16.5" thickTop="1">
      <c r="B131" s="28"/>
      <c r="D131" s="28"/>
      <c r="E131" s="74"/>
      <c r="F131" s="94"/>
      <c r="G131" s="74"/>
      <c r="H131" s="94"/>
      <c r="I131" s="74"/>
      <c r="J131" s="94"/>
      <c r="K131" s="74"/>
      <c r="L131" s="94"/>
      <c r="M131" s="74"/>
      <c r="N131" s="94"/>
      <c r="O131" s="74"/>
      <c r="P131" s="94"/>
      <c r="Q131" s="74"/>
      <c r="R131" s="94"/>
      <c r="S131" s="74"/>
      <c r="T131" s="94"/>
      <c r="U131" s="74"/>
      <c r="V131" s="94"/>
      <c r="W131" s="74"/>
      <c r="X131" s="94"/>
      <c r="Y131" s="74"/>
      <c r="Z131" s="94"/>
      <c r="AA131" s="74"/>
      <c r="AB131" s="94"/>
      <c r="AC131" s="74"/>
      <c r="AD131" s="94"/>
      <c r="AE131" s="74"/>
      <c r="AF131" s="94"/>
      <c r="AG131" s="74"/>
      <c r="AH131" s="94"/>
      <c r="AI131" s="74"/>
      <c r="AJ131" s="94"/>
      <c r="AK131" s="74"/>
      <c r="AL131" s="94"/>
      <c r="AM131" s="74"/>
      <c r="AN131" s="94"/>
      <c r="AO131" s="74"/>
      <c r="AP131" s="94"/>
      <c r="AQ131" s="74"/>
      <c r="AR131" s="94"/>
      <c r="AS131" s="74"/>
      <c r="AT131" s="94"/>
      <c r="AU131" s="74"/>
      <c r="AV131" s="94"/>
      <c r="AW131" s="74"/>
      <c r="AX131" s="94"/>
      <c r="AY131" s="74"/>
      <c r="AZ131" s="94"/>
      <c r="BA131" s="74"/>
      <c r="BB131" s="94">
        <f>SUM(BB71,BB108,BB127)</f>
        <v>0</v>
      </c>
      <c r="BC131" s="74"/>
    </row>
    <row r="132" spans="1:84">
      <c r="B132" s="2" t="s">
        <v>288</v>
      </c>
      <c r="D132" s="2" t="s">
        <v>81</v>
      </c>
      <c r="E132" s="74"/>
      <c r="F132" s="104">
        <v>107912</v>
      </c>
      <c r="G132" s="74"/>
      <c r="H132" s="104">
        <v>37020</v>
      </c>
      <c r="I132" s="74"/>
      <c r="J132" s="104">
        <v>37020</v>
      </c>
      <c r="K132" s="74"/>
      <c r="L132" s="104">
        <v>37020</v>
      </c>
      <c r="M132" s="74"/>
      <c r="N132" s="104">
        <v>37020</v>
      </c>
      <c r="O132" s="74"/>
      <c r="P132" s="104">
        <v>8533</v>
      </c>
      <c r="Q132" s="74"/>
      <c r="R132" s="104">
        <v>8533</v>
      </c>
      <c r="S132" s="74"/>
      <c r="T132" s="104">
        <v>8533</v>
      </c>
      <c r="U132" s="74"/>
      <c r="V132" s="104">
        <v>8533</v>
      </c>
      <c r="W132" s="74"/>
      <c r="X132" s="104">
        <v>21093</v>
      </c>
      <c r="Y132" s="74"/>
      <c r="Z132" s="104">
        <v>21093</v>
      </c>
      <c r="AA132" s="74"/>
      <c r="AB132" s="104">
        <v>21093</v>
      </c>
      <c r="AC132" s="74"/>
      <c r="AD132" s="104">
        <v>21093</v>
      </c>
      <c r="AE132" s="74"/>
      <c r="AF132" s="104">
        <v>8624</v>
      </c>
      <c r="AG132" s="74"/>
      <c r="AH132" s="104">
        <v>8624</v>
      </c>
      <c r="AI132" s="74"/>
      <c r="AJ132" s="104">
        <v>8624</v>
      </c>
      <c r="AK132" s="74"/>
      <c r="AL132" s="104">
        <v>8624</v>
      </c>
      <c r="AM132" s="74"/>
      <c r="AN132" s="104">
        <v>20844</v>
      </c>
      <c r="AO132" s="74"/>
      <c r="AP132" s="104">
        <v>20844</v>
      </c>
      <c r="AQ132" s="74"/>
      <c r="AR132" s="104">
        <v>20844</v>
      </c>
      <c r="AS132" s="74"/>
      <c r="AT132" s="104">
        <v>20844</v>
      </c>
      <c r="AU132" s="74"/>
      <c r="AV132" s="104">
        <v>25823</v>
      </c>
      <c r="AW132" s="74"/>
      <c r="AX132" s="104">
        <v>25823</v>
      </c>
      <c r="AY132" s="74"/>
      <c r="AZ132" s="104">
        <v>25823</v>
      </c>
      <c r="BA132" s="74"/>
      <c r="BB132" s="104">
        <v>25823</v>
      </c>
      <c r="BC132" s="74"/>
    </row>
    <row r="133" spans="1:84">
      <c r="A133" s="192" t="s">
        <v>525</v>
      </c>
      <c r="B133" s="2" t="s">
        <v>289</v>
      </c>
      <c r="D133" s="2" t="s">
        <v>175</v>
      </c>
      <c r="E133" s="74"/>
      <c r="F133" s="105">
        <v>37020</v>
      </c>
      <c r="G133" s="74"/>
      <c r="H133" s="105">
        <v>31952</v>
      </c>
      <c r="I133" s="74"/>
      <c r="J133" s="105">
        <v>14800</v>
      </c>
      <c r="K133" s="74"/>
      <c r="L133" s="105">
        <v>10085</v>
      </c>
      <c r="M133" s="74"/>
      <c r="N133" s="105">
        <v>8533</v>
      </c>
      <c r="O133" s="74"/>
      <c r="P133" s="105">
        <v>8757</v>
      </c>
      <c r="Q133" s="74"/>
      <c r="R133" s="105">
        <v>6772</v>
      </c>
      <c r="S133" s="74"/>
      <c r="T133" s="105">
        <v>8059</v>
      </c>
      <c r="U133" s="74"/>
      <c r="V133" s="105">
        <v>21093</v>
      </c>
      <c r="W133" s="74"/>
      <c r="X133" s="105">
        <v>7653</v>
      </c>
      <c r="Y133" s="74"/>
      <c r="Z133" s="105">
        <v>9597</v>
      </c>
      <c r="AA133" s="74"/>
      <c r="AB133" s="105">
        <v>3867</v>
      </c>
      <c r="AC133" s="74"/>
      <c r="AD133" s="105">
        <v>8624</v>
      </c>
      <c r="AE133" s="74"/>
      <c r="AF133" s="105">
        <v>9271</v>
      </c>
      <c r="AG133" s="74"/>
      <c r="AH133" s="105">
        <v>6322</v>
      </c>
      <c r="AI133" s="74"/>
      <c r="AJ133" s="105">
        <v>6661</v>
      </c>
      <c r="AK133" s="74"/>
      <c r="AL133" s="105">
        <v>20844</v>
      </c>
      <c r="AM133" s="74"/>
      <c r="AN133" s="105">
        <v>12536</v>
      </c>
      <c r="AO133" s="74"/>
      <c r="AP133" s="105">
        <v>55339</v>
      </c>
      <c r="AQ133" s="74"/>
      <c r="AR133" s="105">
        <v>35703</v>
      </c>
      <c r="AS133" s="74"/>
      <c r="AT133" s="105">
        <v>25823</v>
      </c>
      <c r="AU133" s="74"/>
      <c r="AV133" s="105">
        <v>29319</v>
      </c>
      <c r="AW133" s="74"/>
      <c r="AX133" s="105">
        <v>21183</v>
      </c>
      <c r="AY133" s="74"/>
      <c r="AZ133" s="105">
        <v>16875</v>
      </c>
      <c r="BA133" s="74"/>
      <c r="BB133" s="105">
        <v>27972</v>
      </c>
      <c r="BC133" s="74"/>
    </row>
    <row r="134" spans="1:84">
      <c r="B134" s="2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</row>
    <row r="135" spans="1:84" ht="15.75" thickBot="1">
      <c r="B135" s="3" t="s">
        <v>287</v>
      </c>
      <c r="D135" s="185" t="s">
        <v>80</v>
      </c>
      <c r="E135" s="74"/>
      <c r="F135" s="103">
        <f>F133-F132-F128</f>
        <v>-70892</v>
      </c>
      <c r="G135" s="74"/>
      <c r="H135" s="103">
        <f>H133-H132-H128</f>
        <v>-5068</v>
      </c>
      <c r="I135" s="74"/>
      <c r="J135" s="103">
        <f>J133-J132-J128</f>
        <v>-22220</v>
      </c>
      <c r="K135" s="74"/>
      <c r="L135" s="103">
        <f>L133-L132-L128</f>
        <v>-26935</v>
      </c>
      <c r="M135" s="74"/>
      <c r="N135" s="103">
        <f>N133-N132-N128</f>
        <v>-28487</v>
      </c>
      <c r="O135" s="74"/>
      <c r="P135" s="103">
        <f>P133-P132-P128</f>
        <v>224</v>
      </c>
      <c r="Q135" s="74"/>
      <c r="R135" s="103">
        <f>R133-R132-R128</f>
        <v>-1761</v>
      </c>
      <c r="S135" s="74"/>
      <c r="T135" s="103">
        <f>T133-T132-T128</f>
        <v>-474</v>
      </c>
      <c r="U135" s="74"/>
      <c r="V135" s="103">
        <f>V133-V132-V128</f>
        <v>12560</v>
      </c>
      <c r="W135" s="74"/>
      <c r="X135" s="103">
        <f>X133-X132-X128</f>
        <v>-13440</v>
      </c>
      <c r="Y135" s="74"/>
      <c r="Z135" s="103">
        <f>Z133-Z132-Z128</f>
        <v>-11496</v>
      </c>
      <c r="AA135" s="74"/>
      <c r="AB135" s="103">
        <f>AB133-AB132-AB128</f>
        <v>-17226</v>
      </c>
      <c r="AC135" s="74"/>
      <c r="AD135" s="103">
        <f>AD133-AD132-AD128</f>
        <v>-12469</v>
      </c>
      <c r="AE135" s="74"/>
      <c r="AF135" s="103">
        <f>AF133-AF132-AF128</f>
        <v>647</v>
      </c>
      <c r="AG135" s="74"/>
      <c r="AH135" s="103">
        <f>AH133-AH132-AH128</f>
        <v>-2302</v>
      </c>
      <c r="AI135" s="74"/>
      <c r="AJ135" s="103">
        <f>AJ133-AJ132-AJ128</f>
        <v>-1963</v>
      </c>
      <c r="AK135" s="74"/>
      <c r="AL135" s="103">
        <f>AL133-AL132-AL128</f>
        <v>11940</v>
      </c>
      <c r="AM135" s="74"/>
      <c r="AN135" s="103">
        <f>AN133-AN132-AN128</f>
        <v>-24711</v>
      </c>
      <c r="AO135" s="74"/>
      <c r="AP135" s="103">
        <f>AP133-AP132-AP128</f>
        <v>29601</v>
      </c>
      <c r="AQ135" s="74"/>
      <c r="AR135" s="103">
        <f>AR133-AR132-AR128</f>
        <v>5200</v>
      </c>
      <c r="AS135" s="74"/>
      <c r="AT135" s="103">
        <f>AT133-AT132-AT128</f>
        <v>4967</v>
      </c>
      <c r="AU135" s="74"/>
      <c r="AV135" s="103">
        <f>AV133-AV132-AV128</f>
        <v>3498</v>
      </c>
      <c r="AW135" s="74"/>
      <c r="AX135" s="103">
        <f>AX133-AX132-AX128</f>
        <v>-4636</v>
      </c>
      <c r="AY135" s="74"/>
      <c r="AZ135" s="103">
        <f>AZ133-AZ132-AZ128</f>
        <v>-8946</v>
      </c>
      <c r="BA135" s="74"/>
      <c r="BB135" s="103">
        <f>BB133-BB132-BB128</f>
        <v>2155</v>
      </c>
      <c r="BC135" s="74"/>
    </row>
    <row r="136" spans="1:84" ht="15.75" thickTop="1"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</row>
    <row r="137" spans="1:84"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</row>
    <row r="138" spans="1:84">
      <c r="E138" s="74"/>
      <c r="F138" s="182"/>
      <c r="G138" s="74"/>
      <c r="H138" s="182"/>
      <c r="I138" s="74"/>
      <c r="J138" s="182"/>
      <c r="K138" s="74"/>
      <c r="L138" s="182"/>
      <c r="M138" s="74"/>
      <c r="N138" s="182"/>
      <c r="O138" s="74"/>
      <c r="P138" s="182"/>
      <c r="Q138" s="74"/>
      <c r="R138" s="182"/>
      <c r="S138" s="74"/>
      <c r="T138" s="182"/>
      <c r="U138" s="74"/>
      <c r="V138" s="182"/>
      <c r="W138" s="74"/>
      <c r="X138" s="182"/>
      <c r="Y138" s="74"/>
      <c r="Z138" s="182"/>
      <c r="AA138" s="74"/>
      <c r="AB138" s="182"/>
      <c r="AC138" s="74"/>
      <c r="AD138" s="182"/>
      <c r="AE138" s="74"/>
      <c r="AF138" s="182"/>
      <c r="AG138" s="74"/>
      <c r="AH138" s="182"/>
      <c r="AI138" s="74"/>
      <c r="AJ138" s="182"/>
      <c r="AK138" s="74"/>
      <c r="AL138" s="182"/>
      <c r="AM138" s="74"/>
      <c r="AN138" s="182"/>
      <c r="AO138" s="74"/>
      <c r="AP138" s="182"/>
      <c r="AQ138" s="74"/>
      <c r="AR138" s="182"/>
      <c r="AS138" s="74"/>
      <c r="AT138" s="182"/>
      <c r="AU138" s="74"/>
      <c r="AV138" s="182"/>
      <c r="AW138" s="74"/>
      <c r="AX138" s="182"/>
      <c r="AY138" s="74"/>
      <c r="AZ138" s="182"/>
      <c r="BA138" s="74"/>
      <c r="BB138" s="182"/>
      <c r="BC138" s="74"/>
      <c r="BD138" s="182"/>
      <c r="BE138" s="74"/>
      <c r="BF138" s="182"/>
      <c r="BG138" s="74"/>
      <c r="BH138" s="182"/>
      <c r="BI138" s="74"/>
      <c r="BJ138" s="182"/>
      <c r="BK138" s="74"/>
      <c r="BL138" s="182"/>
      <c r="BM138" s="74"/>
      <c r="BN138" s="182"/>
      <c r="BO138" s="74"/>
      <c r="BP138" s="182"/>
      <c r="BQ138" s="74"/>
      <c r="BR138" s="182"/>
      <c r="BS138" s="74"/>
      <c r="BT138" s="182"/>
      <c r="BU138" s="74"/>
      <c r="BV138" s="182"/>
      <c r="BW138" s="74"/>
      <c r="BX138" s="182"/>
      <c r="BY138" s="74"/>
      <c r="BZ138" s="182"/>
      <c r="CA138" s="74"/>
      <c r="CB138" s="182"/>
      <c r="CC138" s="74"/>
      <c r="CD138" s="182"/>
      <c r="CE138" s="74"/>
      <c r="CF138" s="182"/>
    </row>
    <row r="139" spans="1:84"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</row>
    <row r="140" spans="1:84"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</row>
    <row r="141" spans="1:84"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</row>
    <row r="142" spans="1:84"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4"/>
      <c r="CE142" s="74"/>
      <c r="CF142" s="74"/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AR126 AT126 AL126 AP126 AN126 AV126 AX126 AZ126 BB126 BB6 BB44 BB69:BB70 BL136 BL143:BL1048576 F70:AZ70 AU107 AO107 AQ107:AS107 AW107 AY107 BA107 BC107 F107:AM107 E45:AS45 AU45:BC45 F130:BC131 F134:BC135 F132:BC132 F133:BC133 BZ136:CB139" unlockedFormula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18"/>
  <dimension ref="B1:BH67"/>
  <sheetViews>
    <sheetView showGridLines="0" zoomScale="90" zoomScaleNormal="90" workbookViewId="0">
      <pane xSplit="4" ySplit="5" topLeftCell="AG42" activePane="bottomRight" state="frozen"/>
      <selection activeCell="BD5" sqref="BD5:CF74"/>
      <selection pane="topRight" activeCell="BD5" sqref="BD5:CF74"/>
      <selection pane="bottomLeft" activeCell="BD5" sqref="BD5:CF74"/>
      <selection pane="bottomRight" activeCell="BD5" sqref="BD5:CF74"/>
    </sheetView>
  </sheetViews>
  <sheetFormatPr defaultColWidth="9.140625" defaultRowHeight="12.75"/>
  <cols>
    <col min="1" max="1" width="2" style="2" customWidth="1"/>
    <col min="2" max="2" width="33.140625" style="2" hidden="1" customWidth="1"/>
    <col min="3" max="3" width="1.7109375" style="2" hidden="1" customWidth="1"/>
    <col min="4" max="4" width="49.140625" style="2" customWidth="1"/>
    <col min="5" max="22" width="10.7109375" style="164" hidden="1" customWidth="1"/>
    <col min="23" max="23" width="10" style="164" hidden="1" customWidth="1"/>
    <col min="24" max="24" width="10.42578125" style="164" hidden="1" customWidth="1"/>
    <col min="25" max="26" width="11" style="164" hidden="1" customWidth="1"/>
    <col min="27" max="27" width="11.5703125" style="164" hidden="1" customWidth="1"/>
    <col min="28" max="28" width="11" style="164" hidden="1" customWidth="1"/>
    <col min="29" max="29" width="9.85546875" style="164" hidden="1" customWidth="1"/>
    <col min="30" max="30" width="10" style="164" hidden="1" customWidth="1"/>
    <col min="31" max="31" width="9.85546875" style="164" hidden="1" customWidth="1"/>
    <col min="32" max="32" width="10" style="164" hidden="1" customWidth="1"/>
    <col min="33" max="33" width="11.140625" style="164" bestFit="1" customWidth="1"/>
    <col min="34" max="47" width="11" style="164" bestFit="1" customWidth="1"/>
    <col min="48" max="48" width="9.140625" style="2"/>
    <col min="49" max="50" width="10.7109375" style="2" customWidth="1"/>
    <col min="51" max="53" width="10" style="2" customWidth="1"/>
    <col min="54" max="58" width="10" style="2" bestFit="1" customWidth="1"/>
    <col min="59" max="59" width="10.28515625" style="2" customWidth="1"/>
    <col min="60" max="16384" width="9.140625" style="2"/>
  </cols>
  <sheetData>
    <row r="1" spans="2:59" ht="21" customHeight="1"/>
    <row r="2" spans="2:59" ht="17.25" customHeight="1">
      <c r="E2" s="169" t="s">
        <v>303</v>
      </c>
      <c r="F2" s="166"/>
      <c r="G2" s="166"/>
      <c r="H2" s="166"/>
      <c r="I2" s="166"/>
      <c r="J2" s="166"/>
      <c r="K2" s="166"/>
      <c r="L2" s="166"/>
      <c r="M2" s="752"/>
      <c r="N2" s="752"/>
      <c r="O2" s="752"/>
      <c r="P2" s="752"/>
      <c r="Q2" s="752"/>
      <c r="R2" s="752"/>
      <c r="S2" s="752"/>
      <c r="T2" s="752"/>
      <c r="U2" s="752"/>
      <c r="V2" s="752"/>
      <c r="W2" s="752"/>
      <c r="X2" s="752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  <c r="AT2" s="166"/>
      <c r="AU2" s="166"/>
    </row>
    <row r="3" spans="2:59" ht="17.25" hidden="1" customHeight="1">
      <c r="E3" s="165" t="s">
        <v>359</v>
      </c>
      <c r="F3" s="166"/>
      <c r="G3" s="166"/>
      <c r="H3" s="166"/>
      <c r="I3" s="166"/>
      <c r="J3" s="166"/>
      <c r="K3" s="166"/>
      <c r="L3" s="166"/>
      <c r="M3" s="752"/>
      <c r="N3" s="752"/>
      <c r="O3" s="752"/>
      <c r="P3" s="752"/>
      <c r="Q3" s="752"/>
      <c r="R3" s="752"/>
      <c r="S3" s="752"/>
      <c r="T3" s="752"/>
      <c r="U3" s="752"/>
      <c r="V3" s="752"/>
      <c r="W3" s="752"/>
      <c r="X3" s="752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6"/>
      <c r="AR3" s="166"/>
      <c r="AS3" s="166"/>
      <c r="AT3" s="166"/>
      <c r="AU3" s="166"/>
    </row>
    <row r="4" spans="2:59">
      <c r="P4" s="167">
        <f>P24-P14</f>
        <v>0</v>
      </c>
      <c r="T4" s="167"/>
      <c r="V4" s="167"/>
      <c r="AG4" s="168"/>
    </row>
    <row r="5" spans="2:59" ht="15">
      <c r="B5" s="49" t="s">
        <v>251</v>
      </c>
      <c r="C5" s="23"/>
      <c r="D5" s="49" t="s">
        <v>475</v>
      </c>
      <c r="E5" s="135" t="s">
        <v>132</v>
      </c>
      <c r="F5" s="135" t="s">
        <v>133</v>
      </c>
      <c r="G5" s="135" t="s">
        <v>128</v>
      </c>
      <c r="H5" s="135" t="s">
        <v>134</v>
      </c>
      <c r="I5" s="135" t="s">
        <v>135</v>
      </c>
      <c r="J5" s="135" t="s">
        <v>136</v>
      </c>
      <c r="K5" s="135" t="s">
        <v>129</v>
      </c>
      <c r="L5" s="135" t="s">
        <v>137</v>
      </c>
      <c r="M5" s="135" t="s">
        <v>138</v>
      </c>
      <c r="N5" s="135" t="s">
        <v>139</v>
      </c>
      <c r="O5" s="135" t="s">
        <v>130</v>
      </c>
      <c r="P5" s="135" t="s">
        <v>140</v>
      </c>
      <c r="Q5" s="135" t="s">
        <v>120</v>
      </c>
      <c r="R5" s="135" t="s">
        <v>83</v>
      </c>
      <c r="S5" s="135" t="s">
        <v>121</v>
      </c>
      <c r="T5" s="135" t="s">
        <v>122</v>
      </c>
      <c r="U5" s="135" t="s">
        <v>123</v>
      </c>
      <c r="V5" s="135" t="s">
        <v>82</v>
      </c>
      <c r="W5" s="135" t="s">
        <v>131</v>
      </c>
      <c r="X5" s="135" t="s">
        <v>141</v>
      </c>
      <c r="Y5" s="135" t="s">
        <v>335</v>
      </c>
      <c r="Z5" s="135" t="s">
        <v>336</v>
      </c>
      <c r="AA5" s="135" t="s">
        <v>337</v>
      </c>
      <c r="AB5" s="135" t="s">
        <v>338</v>
      </c>
      <c r="AC5" s="135" t="s">
        <v>398</v>
      </c>
      <c r="AD5" s="135" t="s">
        <v>399</v>
      </c>
      <c r="AE5" s="135" t="s">
        <v>400</v>
      </c>
      <c r="AF5" s="135" t="s">
        <v>401</v>
      </c>
      <c r="AW5" s="144">
        <v>2013</v>
      </c>
      <c r="AX5" s="144">
        <f>AW5+1</f>
        <v>2014</v>
      </c>
      <c r="AY5" s="144">
        <f>AX5+1</f>
        <v>2015</v>
      </c>
      <c r="AZ5" s="144">
        <f>AY5+1</f>
        <v>2016</v>
      </c>
      <c r="BA5" s="144">
        <f>AZ5+1</f>
        <v>2017</v>
      </c>
      <c r="BB5" s="144">
        <v>2018</v>
      </c>
      <c r="BC5" s="144">
        <v>2019</v>
      </c>
      <c r="BD5" s="144">
        <v>2020</v>
      </c>
      <c r="BE5" s="144">
        <v>2021</v>
      </c>
      <c r="BF5" s="144">
        <v>2022</v>
      </c>
      <c r="BG5" s="144" t="s">
        <v>535</v>
      </c>
    </row>
    <row r="6" spans="2:59" ht="17.25">
      <c r="B6" s="36" t="s">
        <v>374</v>
      </c>
      <c r="C6" s="23"/>
      <c r="D6" s="146" t="s">
        <v>304</v>
      </c>
      <c r="E6" s="107">
        <f t="shared" ref="E6:AF6" si="0">SUM(E7:E11)</f>
        <v>125148</v>
      </c>
      <c r="F6" s="107">
        <f t="shared" si="0"/>
        <v>118239</v>
      </c>
      <c r="G6" s="107">
        <f t="shared" si="0"/>
        <v>123775</v>
      </c>
      <c r="H6" s="107">
        <f t="shared" si="0"/>
        <v>124512</v>
      </c>
      <c r="I6" s="107">
        <f t="shared" si="0"/>
        <v>137683</v>
      </c>
      <c r="J6" s="107">
        <f t="shared" si="0"/>
        <v>138700</v>
      </c>
      <c r="K6" s="107">
        <f t="shared" si="0"/>
        <v>157384</v>
      </c>
      <c r="L6" s="107">
        <f t="shared" si="0"/>
        <v>165744</v>
      </c>
      <c r="M6" s="107">
        <f t="shared" si="0"/>
        <v>182410</v>
      </c>
      <c r="N6" s="107">
        <f t="shared" si="0"/>
        <v>172557</v>
      </c>
      <c r="O6" s="107">
        <f t="shared" si="0"/>
        <v>208582</v>
      </c>
      <c r="P6" s="107">
        <f t="shared" si="0"/>
        <v>231577</v>
      </c>
      <c r="Q6" s="107">
        <f t="shared" si="0"/>
        <v>253242</v>
      </c>
      <c r="R6" s="107">
        <f t="shared" si="0"/>
        <v>241969</v>
      </c>
      <c r="S6" s="107">
        <f t="shared" si="0"/>
        <v>244535</v>
      </c>
      <c r="T6" s="107">
        <f t="shared" si="0"/>
        <v>252671</v>
      </c>
      <c r="U6" s="107">
        <f t="shared" si="0"/>
        <v>282037</v>
      </c>
      <c r="V6" s="107">
        <f t="shared" si="0"/>
        <v>285878</v>
      </c>
      <c r="W6" s="107">
        <f t="shared" si="0"/>
        <v>384335</v>
      </c>
      <c r="X6" s="107">
        <f t="shared" si="0"/>
        <v>391069</v>
      </c>
      <c r="Y6" s="107">
        <f t="shared" si="0"/>
        <v>343335</v>
      </c>
      <c r="Z6" s="107">
        <f t="shared" si="0"/>
        <v>393647</v>
      </c>
      <c r="AA6" s="107">
        <f t="shared" si="0"/>
        <v>459053</v>
      </c>
      <c r="AB6" s="107">
        <f t="shared" si="0"/>
        <v>535537</v>
      </c>
      <c r="AC6" s="107">
        <f t="shared" si="0"/>
        <v>518307</v>
      </c>
      <c r="AD6" s="107">
        <f t="shared" si="0"/>
        <v>520989</v>
      </c>
      <c r="AE6" s="107">
        <f t="shared" si="0"/>
        <v>572602</v>
      </c>
      <c r="AF6" s="107">
        <f t="shared" si="0"/>
        <v>610536</v>
      </c>
      <c r="AV6" s="112"/>
      <c r="AW6" s="107">
        <f t="shared" ref="AW6:BG6" si="1">SUM(AW7:AW11)</f>
        <v>491674</v>
      </c>
      <c r="AX6" s="107">
        <f t="shared" si="1"/>
        <v>599511</v>
      </c>
      <c r="AY6" s="107">
        <f t="shared" si="1"/>
        <v>795126</v>
      </c>
      <c r="AZ6" s="107">
        <f t="shared" si="1"/>
        <v>992417</v>
      </c>
      <c r="BA6" s="107">
        <f t="shared" si="1"/>
        <v>1343319</v>
      </c>
      <c r="BB6" s="107">
        <f t="shared" si="1"/>
        <v>1731572</v>
      </c>
      <c r="BC6" s="107">
        <f t="shared" si="1"/>
        <v>2222434</v>
      </c>
      <c r="BD6" s="107" t="e">
        <f t="shared" si="1"/>
        <v>#REF!</v>
      </c>
      <c r="BE6" s="107">
        <f t="shared" si="1"/>
        <v>2312095</v>
      </c>
      <c r="BF6" s="107">
        <f t="shared" si="1"/>
        <v>2939143</v>
      </c>
      <c r="BG6" s="107">
        <f t="shared" si="1"/>
        <v>6613274</v>
      </c>
    </row>
    <row r="7" spans="2:59" ht="17.25">
      <c r="B7" s="23" t="s">
        <v>305</v>
      </c>
      <c r="C7" s="23"/>
      <c r="D7" s="147" t="s">
        <v>306</v>
      </c>
      <c r="E7" s="113">
        <v>110691</v>
      </c>
      <c r="F7" s="113">
        <v>104138</v>
      </c>
      <c r="G7" s="113">
        <v>109840</v>
      </c>
      <c r="H7" s="113">
        <v>131391</v>
      </c>
      <c r="I7" s="113">
        <v>123441</v>
      </c>
      <c r="J7" s="113">
        <v>118545</v>
      </c>
      <c r="K7" s="113">
        <v>130480</v>
      </c>
      <c r="L7" s="113">
        <v>149750</v>
      </c>
      <c r="M7" s="113">
        <v>160697</v>
      </c>
      <c r="N7" s="113">
        <v>147543</v>
      </c>
      <c r="O7" s="113">
        <v>169394</v>
      </c>
      <c r="P7" s="113">
        <v>188682</v>
      </c>
      <c r="Q7" s="113">
        <v>209118</v>
      </c>
      <c r="R7" s="113">
        <v>195525</v>
      </c>
      <c r="S7" s="113">
        <v>201632</v>
      </c>
      <c r="T7" s="113">
        <v>213720</v>
      </c>
      <c r="U7" s="113">
        <v>246771</v>
      </c>
      <c r="V7" s="113">
        <v>218932</v>
      </c>
      <c r="W7" s="113">
        <v>287292</v>
      </c>
      <c r="X7" s="113">
        <v>294422</v>
      </c>
      <c r="Y7" s="113">
        <v>285755</v>
      </c>
      <c r="Z7" s="113">
        <v>316929</v>
      </c>
      <c r="AA7" s="113">
        <v>382849</v>
      </c>
      <c r="AB7" s="113">
        <v>418565</v>
      </c>
      <c r="AC7" s="113">
        <v>453429</v>
      </c>
      <c r="AD7" s="113">
        <v>442242</v>
      </c>
      <c r="AE7" s="113">
        <v>484541</v>
      </c>
      <c r="AF7" s="113">
        <v>492646</v>
      </c>
      <c r="AV7" s="112"/>
      <c r="AW7" s="113">
        <f>SUM($E$7:$H$7)</f>
        <v>456060</v>
      </c>
      <c r="AX7" s="113">
        <f>SUM($I$7:$L$7)</f>
        <v>522216</v>
      </c>
      <c r="AY7" s="113">
        <f>SUM($M$7:$P$7)</f>
        <v>666316</v>
      </c>
      <c r="AZ7" s="113">
        <f>SUM($Q$7:$T$7)</f>
        <v>819995</v>
      </c>
      <c r="BA7" s="113">
        <f>SUM($U$7:$X$7)</f>
        <v>1047417</v>
      </c>
      <c r="BB7" s="113">
        <f t="shared" ref="BB7:BB12" si="2">SUM(Y7:AB7)</f>
        <v>1404098</v>
      </c>
      <c r="BC7" s="113">
        <f t="shared" ref="BC7:BC12" si="3">SUM(AC7:AF7)</f>
        <v>1872858</v>
      </c>
      <c r="BD7" s="113" t="e">
        <f>SUM('Aegea Consolidado'!#REF!)</f>
        <v>#REF!</v>
      </c>
      <c r="BE7" s="113">
        <f>SUM('Aegea Consolidado'!BD69:BD69)</f>
        <v>1985214</v>
      </c>
      <c r="BF7" s="113">
        <f>SUM('Aegea Consolidado'!BE69:BE69)</f>
        <v>2230326</v>
      </c>
      <c r="BG7" s="113">
        <f>SUM('Aegea Consolidado'!BE69:BF69)</f>
        <v>4809656</v>
      </c>
    </row>
    <row r="8" spans="2:59" ht="17.25">
      <c r="B8" s="23" t="s">
        <v>307</v>
      </c>
      <c r="C8" s="23"/>
      <c r="D8" s="147" t="s">
        <v>308</v>
      </c>
      <c r="E8" s="113">
        <v>33213</v>
      </c>
      <c r="F8" s="113">
        <v>32305</v>
      </c>
      <c r="G8" s="113">
        <v>32066</v>
      </c>
      <c r="H8" s="113">
        <v>11409</v>
      </c>
      <c r="I8" s="113">
        <v>34534</v>
      </c>
      <c r="J8" s="113">
        <v>41881</v>
      </c>
      <c r="K8" s="113">
        <v>47658</v>
      </c>
      <c r="L8" s="113">
        <v>47629</v>
      </c>
      <c r="M8" s="113">
        <v>52859</v>
      </c>
      <c r="N8" s="113">
        <v>50997</v>
      </c>
      <c r="O8" s="113">
        <v>56759</v>
      </c>
      <c r="P8" s="113">
        <v>58422</v>
      </c>
      <c r="Q8" s="113">
        <v>62453</v>
      </c>
      <c r="R8" s="113">
        <v>62752</v>
      </c>
      <c r="S8" s="113">
        <v>64348</v>
      </c>
      <c r="T8" s="113">
        <v>74518</v>
      </c>
      <c r="U8" s="113">
        <v>72897</v>
      </c>
      <c r="V8" s="113">
        <v>84635</v>
      </c>
      <c r="W8" s="113">
        <v>95247</v>
      </c>
      <c r="X8" s="113">
        <v>104726</v>
      </c>
      <c r="Y8" s="113">
        <v>92205</v>
      </c>
      <c r="Z8" s="113">
        <v>102894</v>
      </c>
      <c r="AA8" s="113">
        <v>110162</v>
      </c>
      <c r="AB8" s="113">
        <v>112195</v>
      </c>
      <c r="AC8" s="113">
        <v>118162</v>
      </c>
      <c r="AD8" s="113">
        <v>118769</v>
      </c>
      <c r="AE8" s="113">
        <v>121299</v>
      </c>
      <c r="AF8" s="113">
        <v>145691</v>
      </c>
      <c r="AV8" s="112"/>
      <c r="AW8" s="113">
        <f>SUM($E$8:$H$8)</f>
        <v>108993</v>
      </c>
      <c r="AX8" s="113">
        <f>SUM($I$8:$L$8)</f>
        <v>171702</v>
      </c>
      <c r="AY8" s="113">
        <f>SUM($M$8:$P$8)</f>
        <v>219037</v>
      </c>
      <c r="AZ8" s="113">
        <f>SUM($Q$8:$T$8)</f>
        <v>264071</v>
      </c>
      <c r="BA8" s="113">
        <f>SUM($U$8:$X$8)</f>
        <v>357505</v>
      </c>
      <c r="BB8" s="113">
        <f t="shared" si="2"/>
        <v>417456</v>
      </c>
      <c r="BC8" s="113">
        <f t="shared" si="3"/>
        <v>503921</v>
      </c>
      <c r="BD8" s="113" t="e">
        <f>SUM('Aegea Consolidado'!#REF!)</f>
        <v>#REF!</v>
      </c>
      <c r="BE8" s="113">
        <f>SUM('Aegea Consolidado'!BD70:BD70)</f>
        <v>519530</v>
      </c>
      <c r="BF8" s="113">
        <f>SUM('Aegea Consolidado'!BE70:BE70)</f>
        <v>692641</v>
      </c>
      <c r="BG8" s="113">
        <f>SUM('Aegea Consolidado'!BE70:BF70)</f>
        <v>1571194</v>
      </c>
    </row>
    <row r="9" spans="2:59" ht="15">
      <c r="B9" s="23" t="s">
        <v>252</v>
      </c>
      <c r="C9" s="23"/>
      <c r="D9" s="147" t="s">
        <v>98</v>
      </c>
      <c r="E9" s="113">
        <v>362</v>
      </c>
      <c r="F9" s="113">
        <v>-362</v>
      </c>
      <c r="G9" s="113">
        <v>1400</v>
      </c>
      <c r="H9" s="113">
        <v>-1400</v>
      </c>
      <c r="I9" s="113">
        <v>459</v>
      </c>
      <c r="J9" s="113">
        <v>604</v>
      </c>
      <c r="K9" s="113">
        <v>1040</v>
      </c>
      <c r="L9" s="113">
        <v>-1626</v>
      </c>
      <c r="M9" s="113">
        <v>714</v>
      </c>
      <c r="N9" s="113">
        <v>2375</v>
      </c>
      <c r="O9" s="113">
        <v>10440</v>
      </c>
      <c r="P9" s="113">
        <v>15594</v>
      </c>
      <c r="Q9" s="113">
        <v>14618</v>
      </c>
      <c r="R9" s="113">
        <v>16143</v>
      </c>
      <c r="S9" s="113">
        <v>11679</v>
      </c>
      <c r="T9" s="113">
        <v>536</v>
      </c>
      <c r="U9" s="113">
        <v>181</v>
      </c>
      <c r="V9" s="113"/>
      <c r="W9" s="113">
        <v>-2</v>
      </c>
      <c r="X9" s="113">
        <v>3</v>
      </c>
      <c r="Y9" s="189"/>
      <c r="Z9" s="189"/>
      <c r="AA9" s="189"/>
      <c r="AB9" s="189"/>
      <c r="AC9" s="189"/>
      <c r="AD9" s="190"/>
      <c r="AE9" s="189"/>
      <c r="AF9" s="189"/>
      <c r="AV9" s="112"/>
      <c r="AW9" s="113">
        <f>SUM($E$9:$H$9)</f>
        <v>0</v>
      </c>
      <c r="AX9" s="113">
        <f>SUM($I$9:$L$9)</f>
        <v>477</v>
      </c>
      <c r="AY9" s="113">
        <f>SUM($M$9:$P$9)</f>
        <v>29123</v>
      </c>
      <c r="AZ9" s="113">
        <f>SUM($Q$9:$T$9)</f>
        <v>42976</v>
      </c>
      <c r="BA9" s="113">
        <f>SUM($U$9:$X$9)</f>
        <v>182</v>
      </c>
      <c r="BB9" s="113">
        <f t="shared" si="2"/>
        <v>0</v>
      </c>
      <c r="BC9" s="113">
        <f t="shared" si="3"/>
        <v>0</v>
      </c>
      <c r="BD9" s="113" t="e">
        <f>SUM('Aegea Consolidado'!#REF!)</f>
        <v>#REF!</v>
      </c>
      <c r="BE9" s="113">
        <f>SUM('Aegea Consolidado'!BD71:BD71)</f>
        <v>0</v>
      </c>
      <c r="BF9" s="113">
        <f>SUM('Aegea Consolidado'!BE71:BE71)</f>
        <v>34509</v>
      </c>
      <c r="BG9" s="113">
        <f>SUM('Aegea Consolidado'!BE71:BF71)</f>
        <v>310613</v>
      </c>
    </row>
    <row r="10" spans="2:59" ht="17.25">
      <c r="B10" s="23" t="s">
        <v>309</v>
      </c>
      <c r="C10" s="23"/>
      <c r="D10" s="147" t="s">
        <v>477</v>
      </c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>
        <v>4502</v>
      </c>
      <c r="V10" s="113">
        <v>22136</v>
      </c>
      <c r="W10" s="113">
        <v>51608</v>
      </c>
      <c r="X10" s="113">
        <v>48986</v>
      </c>
      <c r="Y10" s="113">
        <v>15062</v>
      </c>
      <c r="Z10" s="113">
        <v>26801</v>
      </c>
      <c r="AA10" s="113">
        <v>18752</v>
      </c>
      <c r="AB10" s="113">
        <v>49913</v>
      </c>
      <c r="AC10" s="113">
        <v>4532</v>
      </c>
      <c r="AD10" s="113">
        <v>22190</v>
      </c>
      <c r="AE10" s="113">
        <v>27600</v>
      </c>
      <c r="AF10" s="113">
        <v>38322</v>
      </c>
      <c r="AV10" s="112"/>
      <c r="AW10" s="113">
        <f>SUM($E$10:$H$10)</f>
        <v>0</v>
      </c>
      <c r="AX10" s="113">
        <f>SUM($I$10:$L$10)</f>
        <v>0</v>
      </c>
      <c r="AY10" s="113">
        <f>SUM($M$10:$P$10)</f>
        <v>0</v>
      </c>
      <c r="AZ10" s="113">
        <f>SUM($Q$10:$T$10)</f>
        <v>0</v>
      </c>
      <c r="BA10" s="113">
        <f>SUM($U$10:$X$10)</f>
        <v>127232</v>
      </c>
      <c r="BB10" s="113">
        <f t="shared" si="2"/>
        <v>110528</v>
      </c>
      <c r="BC10" s="113">
        <f t="shared" si="3"/>
        <v>92644</v>
      </c>
      <c r="BD10" s="113" t="e">
        <f>SUM('Aegea Consolidado'!#REF!)</f>
        <v>#REF!</v>
      </c>
      <c r="BE10" s="113">
        <f>SUM('Aegea Consolidado'!BD72:BD72)</f>
        <v>40376</v>
      </c>
      <c r="BF10" s="113">
        <f>SUM('Aegea Consolidado'!BE72:BE72)</f>
        <v>278183</v>
      </c>
      <c r="BG10" s="113">
        <f>SUM('Aegea Consolidado'!BE72:BF72)</f>
        <v>591251</v>
      </c>
    </row>
    <row r="11" spans="2:59" ht="15">
      <c r="B11" s="23" t="s">
        <v>403</v>
      </c>
      <c r="C11" s="23"/>
      <c r="D11" s="147" t="s">
        <v>99</v>
      </c>
      <c r="E11" s="113">
        <v>-19118</v>
      </c>
      <c r="F11" s="113">
        <v>-17842</v>
      </c>
      <c r="G11" s="113">
        <v>-19531</v>
      </c>
      <c r="H11" s="113">
        <v>-16888</v>
      </c>
      <c r="I11" s="113">
        <v>-20751</v>
      </c>
      <c r="J11" s="113">
        <v>-22330</v>
      </c>
      <c r="K11" s="113">
        <v>-21794</v>
      </c>
      <c r="L11" s="113">
        <v>-30009</v>
      </c>
      <c r="M11" s="113">
        <v>-31860</v>
      </c>
      <c r="N11" s="113">
        <v>-28358</v>
      </c>
      <c r="O11" s="113">
        <v>-28011</v>
      </c>
      <c r="P11" s="113">
        <v>-31121</v>
      </c>
      <c r="Q11" s="113">
        <v>-32947</v>
      </c>
      <c r="R11" s="113">
        <v>-32451</v>
      </c>
      <c r="S11" s="113">
        <v>-33124</v>
      </c>
      <c r="T11" s="113">
        <v>-36103</v>
      </c>
      <c r="U11" s="113">
        <v>-42314</v>
      </c>
      <c r="V11" s="113">
        <v>-39825</v>
      </c>
      <c r="W11" s="113">
        <v>-49810</v>
      </c>
      <c r="X11" s="113">
        <v>-57068</v>
      </c>
      <c r="Y11" s="113">
        <v>-49687</v>
      </c>
      <c r="Z11" s="113">
        <v>-52977</v>
      </c>
      <c r="AA11" s="113">
        <v>-52710</v>
      </c>
      <c r="AB11" s="113">
        <v>-45136</v>
      </c>
      <c r="AC11" s="113">
        <v>-57816</v>
      </c>
      <c r="AD11" s="113">
        <v>-62212</v>
      </c>
      <c r="AE11" s="113">
        <v>-60838</v>
      </c>
      <c r="AF11" s="113">
        <v>-66123</v>
      </c>
      <c r="AV11" s="112"/>
      <c r="AW11" s="113">
        <f>SUM($E$11:$H$11)</f>
        <v>-73379</v>
      </c>
      <c r="AX11" s="113">
        <f>SUM($I$11:$L$11)</f>
        <v>-94884</v>
      </c>
      <c r="AY11" s="113">
        <f>SUM($M$11:$P$11)</f>
        <v>-119350</v>
      </c>
      <c r="AZ11" s="113">
        <f>SUM($Q$11:$T$11)</f>
        <v>-134625</v>
      </c>
      <c r="BA11" s="113">
        <f>SUM($U$11:$X$11)</f>
        <v>-189017</v>
      </c>
      <c r="BB11" s="113">
        <f t="shared" si="2"/>
        <v>-200510</v>
      </c>
      <c r="BC11" s="113">
        <f t="shared" si="3"/>
        <v>-246989</v>
      </c>
      <c r="BD11" s="113" t="e">
        <f>SUM('Aegea Consolidado'!#REF!)</f>
        <v>#REF!</v>
      </c>
      <c r="BE11" s="113">
        <f>SUM('Aegea Consolidado'!BD74:BD74)</f>
        <v>-233025</v>
      </c>
      <c r="BF11" s="113">
        <f>SUM('Aegea Consolidado'!BE74:BE74)</f>
        <v>-296516</v>
      </c>
      <c r="BG11" s="113">
        <f>SUM('Aegea Consolidado'!BE74:BF74)</f>
        <v>-669440</v>
      </c>
    </row>
    <row r="12" spans="2:59" ht="17.25">
      <c r="B12" s="37" t="s">
        <v>406</v>
      </c>
      <c r="C12" s="23"/>
      <c r="D12" s="148" t="s">
        <v>310</v>
      </c>
      <c r="E12" s="115">
        <v>-54678</v>
      </c>
      <c r="F12" s="115">
        <v>-76916</v>
      </c>
      <c r="G12" s="115">
        <v>-67156</v>
      </c>
      <c r="H12" s="115">
        <v>-68737</v>
      </c>
      <c r="I12" s="115">
        <v>-77939</v>
      </c>
      <c r="J12" s="115">
        <v>-84308</v>
      </c>
      <c r="K12" s="115">
        <v>-73365</v>
      </c>
      <c r="L12" s="115">
        <v>-68964</v>
      </c>
      <c r="M12" s="115">
        <v>-87177</v>
      </c>
      <c r="N12" s="115">
        <v>-99766</v>
      </c>
      <c r="O12" s="115">
        <v>-97508</v>
      </c>
      <c r="P12" s="115">
        <v>-108071</v>
      </c>
      <c r="Q12" s="115">
        <v>-115103</v>
      </c>
      <c r="R12" s="115">
        <v>-110220</v>
      </c>
      <c r="S12" s="115">
        <v>-131631</v>
      </c>
      <c r="T12" s="115">
        <v>-281032</v>
      </c>
      <c r="U12" s="115">
        <v>-132883</v>
      </c>
      <c r="V12" s="115">
        <v>-136268</v>
      </c>
      <c r="W12" s="115">
        <v>-169724</v>
      </c>
      <c r="X12" s="115">
        <v>-229304</v>
      </c>
      <c r="Y12" s="115">
        <v>-174041</v>
      </c>
      <c r="Z12" s="115">
        <v>-217364</v>
      </c>
      <c r="AA12" s="115">
        <v>-249917</v>
      </c>
      <c r="AB12" s="115">
        <v>-280178</v>
      </c>
      <c r="AC12" s="115">
        <v>-234411</v>
      </c>
      <c r="AD12" s="115">
        <v>-245836</v>
      </c>
      <c r="AE12" s="115">
        <v>-234649</v>
      </c>
      <c r="AF12" s="115">
        <v>-315619</v>
      </c>
      <c r="AV12" s="112"/>
      <c r="AW12" s="113">
        <f>SUM($E$12:$H$12)</f>
        <v>-267487</v>
      </c>
      <c r="AX12" s="113">
        <f>SUM($I$12:$L$12)</f>
        <v>-304576</v>
      </c>
      <c r="AY12" s="113">
        <f>SUM($M$12:$P$12)</f>
        <v>-392522</v>
      </c>
      <c r="AZ12" s="117">
        <f>SUM($Q$12:$T$12)+108042</f>
        <v>-529944</v>
      </c>
      <c r="BA12" s="113">
        <f>SUM($U$12:$X$12)-2</f>
        <v>-668181</v>
      </c>
      <c r="BB12" s="113">
        <f t="shared" si="2"/>
        <v>-921500</v>
      </c>
      <c r="BC12" s="113">
        <f t="shared" si="3"/>
        <v>-1030515</v>
      </c>
      <c r="BD12" s="113" t="e">
        <f>SUM('Aegea Consolidado'!#REF!)</f>
        <v>#REF!</v>
      </c>
      <c r="BE12" s="113">
        <f>SUM('Aegea Consolidado'!BD75:BD75)</f>
        <v>-979911</v>
      </c>
      <c r="BF12" s="113">
        <f>SUM('Aegea Consolidado'!BE75:BE75)</f>
        <v>-1180507</v>
      </c>
      <c r="BG12" s="113">
        <f>SUM('Aegea Consolidado'!BE75:BF75)</f>
        <v>-2623664</v>
      </c>
    </row>
    <row r="13" spans="2:59" ht="15">
      <c r="D13" s="148" t="s">
        <v>486</v>
      </c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V13" s="112"/>
      <c r="AW13" s="112"/>
      <c r="AX13" s="112"/>
      <c r="AY13" s="112"/>
      <c r="AZ13" s="112"/>
      <c r="BA13" s="112"/>
      <c r="BB13" s="112"/>
      <c r="BC13" s="112"/>
      <c r="BD13" s="112"/>
      <c r="BE13" s="113">
        <f>SUM('Aegea Consolidado'!BD76:BD76)</f>
        <v>0</v>
      </c>
      <c r="BF13" s="113">
        <f>SUM('Aegea Consolidado'!BE76:BE76)</f>
        <v>63674</v>
      </c>
      <c r="BG13" s="113">
        <f>SUM('Aegea Consolidado'!BE76:BF76)</f>
        <v>303739</v>
      </c>
    </row>
    <row r="14" spans="2:59" ht="17.25">
      <c r="B14" s="46" t="s">
        <v>317</v>
      </c>
      <c r="C14" s="23"/>
      <c r="D14" s="149" t="s">
        <v>311</v>
      </c>
      <c r="E14" s="108">
        <f t="shared" ref="E14:S14" si="4">E12+E6</f>
        <v>70470</v>
      </c>
      <c r="F14" s="108">
        <f t="shared" si="4"/>
        <v>41323</v>
      </c>
      <c r="G14" s="108">
        <f t="shared" si="4"/>
        <v>56619</v>
      </c>
      <c r="H14" s="108">
        <f t="shared" si="4"/>
        <v>55775</v>
      </c>
      <c r="I14" s="108">
        <f t="shared" si="4"/>
        <v>59744</v>
      </c>
      <c r="J14" s="108">
        <f t="shared" si="4"/>
        <v>54392</v>
      </c>
      <c r="K14" s="108">
        <f t="shared" si="4"/>
        <v>84019</v>
      </c>
      <c r="L14" s="108">
        <f t="shared" si="4"/>
        <v>96780</v>
      </c>
      <c r="M14" s="108">
        <f t="shared" si="4"/>
        <v>95233</v>
      </c>
      <c r="N14" s="108">
        <f t="shared" si="4"/>
        <v>72791</v>
      </c>
      <c r="O14" s="108">
        <f t="shared" si="4"/>
        <v>111074</v>
      </c>
      <c r="P14" s="108">
        <f t="shared" si="4"/>
        <v>123506</v>
      </c>
      <c r="Q14" s="108">
        <f t="shared" si="4"/>
        <v>138139</v>
      </c>
      <c r="R14" s="108">
        <f t="shared" si="4"/>
        <v>131749</v>
      </c>
      <c r="S14" s="108">
        <f t="shared" si="4"/>
        <v>112904</v>
      </c>
      <c r="T14" s="108">
        <f>T12+T6+108042</f>
        <v>79681</v>
      </c>
      <c r="U14" s="108">
        <f t="shared" ref="U14:AF14" si="5">U12+U6</f>
        <v>149154</v>
      </c>
      <c r="V14" s="108">
        <f t="shared" si="5"/>
        <v>149610</v>
      </c>
      <c r="W14" s="108">
        <f t="shared" si="5"/>
        <v>214611</v>
      </c>
      <c r="X14" s="108">
        <f t="shared" si="5"/>
        <v>161765</v>
      </c>
      <c r="Y14" s="108">
        <f t="shared" si="5"/>
        <v>169294</v>
      </c>
      <c r="Z14" s="108">
        <f t="shared" si="5"/>
        <v>176283</v>
      </c>
      <c r="AA14" s="108">
        <f t="shared" si="5"/>
        <v>209136</v>
      </c>
      <c r="AB14" s="108">
        <f t="shared" si="5"/>
        <v>255359</v>
      </c>
      <c r="AC14" s="108">
        <f t="shared" si="5"/>
        <v>283896</v>
      </c>
      <c r="AD14" s="108">
        <f t="shared" si="5"/>
        <v>275153</v>
      </c>
      <c r="AE14" s="108">
        <f t="shared" si="5"/>
        <v>337953</v>
      </c>
      <c r="AF14" s="108">
        <f t="shared" si="5"/>
        <v>294917</v>
      </c>
      <c r="AV14" s="112"/>
      <c r="AW14" s="109">
        <f t="shared" ref="AW14:BD14" si="6">AW12+AW6</f>
        <v>224187</v>
      </c>
      <c r="AX14" s="109">
        <f t="shared" si="6"/>
        <v>294935</v>
      </c>
      <c r="AY14" s="109">
        <f t="shared" si="6"/>
        <v>402604</v>
      </c>
      <c r="AZ14" s="109">
        <f t="shared" si="6"/>
        <v>462473</v>
      </c>
      <c r="BA14" s="109">
        <f t="shared" si="6"/>
        <v>675138</v>
      </c>
      <c r="BB14" s="109">
        <f t="shared" si="6"/>
        <v>810072</v>
      </c>
      <c r="BC14" s="109">
        <f t="shared" si="6"/>
        <v>1191919</v>
      </c>
      <c r="BD14" s="109" t="e">
        <f t="shared" si="6"/>
        <v>#REF!</v>
      </c>
      <c r="BE14" s="109">
        <f>SUM(BE6,BE12:BE13)</f>
        <v>1332184</v>
      </c>
      <c r="BF14" s="109">
        <f>SUM(BF6,BF12:BF13)</f>
        <v>1822310</v>
      </c>
      <c r="BG14" s="109">
        <f>SUM(BG6,BG12:BG13)</f>
        <v>4293349</v>
      </c>
    </row>
    <row r="15" spans="2:59" ht="15">
      <c r="B15" s="38" t="s">
        <v>249</v>
      </c>
      <c r="C15" s="23"/>
      <c r="D15" s="150" t="s">
        <v>84</v>
      </c>
      <c r="E15" s="161">
        <v>0.56299999999999994</v>
      </c>
      <c r="F15" s="161">
        <v>0.34899999999999998</v>
      </c>
      <c r="G15" s="161">
        <v>0.45700000000000002</v>
      </c>
      <c r="H15" s="161">
        <v>0.49</v>
      </c>
      <c r="I15" s="161">
        <v>0.434</v>
      </c>
      <c r="J15" s="161">
        <v>0.39200000000000002</v>
      </c>
      <c r="K15" s="161">
        <v>0.53400000000000003</v>
      </c>
      <c r="L15" s="161">
        <v>0.58399999999999996</v>
      </c>
      <c r="M15" s="161">
        <v>0.52200000000000002</v>
      </c>
      <c r="N15" s="161">
        <v>0.42199999999999999</v>
      </c>
      <c r="O15" s="161">
        <v>0.53300000000000003</v>
      </c>
      <c r="P15" s="161">
        <v>0.53300000000000003</v>
      </c>
      <c r="Q15" s="161">
        <v>0.54500000000000004</v>
      </c>
      <c r="R15" s="161">
        <v>0.54400000000000004</v>
      </c>
      <c r="S15" s="161">
        <v>0.46200000000000002</v>
      </c>
      <c r="T15" s="161">
        <v>0.315</v>
      </c>
      <c r="U15" s="161">
        <v>0.52900000000000003</v>
      </c>
      <c r="V15" s="161">
        <v>0.52300000000000002</v>
      </c>
      <c r="W15" s="161">
        <v>0.55800000000000005</v>
      </c>
      <c r="X15" s="161">
        <v>0.41363861854520723</v>
      </c>
      <c r="Y15" s="161">
        <v>0.49299999999999999</v>
      </c>
      <c r="Z15" s="161">
        <f>Z14/Z6</f>
        <v>0.44782000116855963</v>
      </c>
      <c r="AA15" s="161">
        <f>AA14/AA6</f>
        <v>0.45558138167052609</v>
      </c>
      <c r="AB15" s="161">
        <v>0.47699999999999998</v>
      </c>
      <c r="AC15" s="161">
        <f>AC14/AC6</f>
        <v>0.54773715191961525</v>
      </c>
      <c r="AD15" s="161">
        <f>AD14/AD6</f>
        <v>0.52813591073899835</v>
      </c>
      <c r="AE15" s="161">
        <f>AE14/AE6</f>
        <v>0.59020576246677448</v>
      </c>
      <c r="AF15" s="161">
        <f>AF14/AF6</f>
        <v>0.48304604478687579</v>
      </c>
      <c r="AV15" s="162"/>
      <c r="AW15" s="161">
        <f t="shared" ref="AW15:BG15" si="7">AW14/AW6</f>
        <v>0.45596675846190771</v>
      </c>
      <c r="AX15" s="161">
        <f t="shared" si="7"/>
        <v>0.49195928014665286</v>
      </c>
      <c r="AY15" s="161">
        <f t="shared" si="7"/>
        <v>0.50633987569265748</v>
      </c>
      <c r="AZ15" s="161">
        <f t="shared" si="7"/>
        <v>0.46600672902620571</v>
      </c>
      <c r="BA15" s="161">
        <f t="shared" si="7"/>
        <v>0.50258948172399853</v>
      </c>
      <c r="BB15" s="161">
        <f t="shared" si="7"/>
        <v>0.46782461254859747</v>
      </c>
      <c r="BC15" s="161">
        <f t="shared" si="7"/>
        <v>0.53631243942452289</v>
      </c>
      <c r="BD15" s="161" t="e">
        <f t="shared" si="7"/>
        <v>#REF!</v>
      </c>
      <c r="BE15" s="161">
        <f t="shared" si="7"/>
        <v>0.57618047701327146</v>
      </c>
      <c r="BF15" s="161">
        <f t="shared" si="7"/>
        <v>0.620014065324484</v>
      </c>
      <c r="BG15" s="161">
        <f t="shared" si="7"/>
        <v>0.64920174183014345</v>
      </c>
    </row>
    <row r="16" spans="2:59" ht="15">
      <c r="B16" s="23" t="s">
        <v>250</v>
      </c>
      <c r="C16" s="23"/>
      <c r="D16" s="147" t="s">
        <v>85</v>
      </c>
      <c r="E16" s="113">
        <v>-16228</v>
      </c>
      <c r="F16" s="113">
        <v>-11794</v>
      </c>
      <c r="G16" s="113">
        <v>-18711</v>
      </c>
      <c r="H16" s="113">
        <v>537</v>
      </c>
      <c r="I16" s="113">
        <v>-9813</v>
      </c>
      <c r="J16" s="113">
        <v>-13356</v>
      </c>
      <c r="K16" s="113">
        <v>-18496</v>
      </c>
      <c r="L16" s="113">
        <v>-24128</v>
      </c>
      <c r="M16" s="113">
        <v>-25822</v>
      </c>
      <c r="N16" s="113">
        <v>-30718</v>
      </c>
      <c r="O16" s="113">
        <v>-34307</v>
      </c>
      <c r="P16" s="113">
        <v>-33330</v>
      </c>
      <c r="Q16" s="113">
        <v>-45313</v>
      </c>
      <c r="R16" s="113">
        <v>-47964</v>
      </c>
      <c r="S16" s="113">
        <v>-41816</v>
      </c>
      <c r="T16" s="113">
        <v>-36909</v>
      </c>
      <c r="U16" s="113">
        <v>-41992</v>
      </c>
      <c r="V16" s="113">
        <v>-41544</v>
      </c>
      <c r="W16" s="113">
        <v>-72367</v>
      </c>
      <c r="X16" s="113">
        <v>-80786</v>
      </c>
      <c r="Y16" s="113">
        <v>-44040</v>
      </c>
      <c r="Z16" s="113">
        <v>-80384</v>
      </c>
      <c r="AA16" s="113">
        <v>-75080</v>
      </c>
      <c r="AB16" s="113">
        <v>-108216</v>
      </c>
      <c r="AC16" s="113">
        <v>-101858</v>
      </c>
      <c r="AD16" s="113">
        <v>-105376</v>
      </c>
      <c r="AE16" s="113">
        <v>-138277</v>
      </c>
      <c r="AF16" s="113">
        <v>-75473</v>
      </c>
      <c r="AV16" s="112"/>
      <c r="AW16" s="113">
        <f>SUM($E$16:$H$16)</f>
        <v>-46196</v>
      </c>
      <c r="AX16" s="113">
        <f>SUM($I$16:$L$16)</f>
        <v>-65793</v>
      </c>
      <c r="AY16" s="113">
        <f>SUM($M$16:$P$16)</f>
        <v>-124177</v>
      </c>
      <c r="AZ16" s="113">
        <f>SUM($Q$16:$T$16)</f>
        <v>-172002</v>
      </c>
      <c r="BA16" s="113">
        <f>SUM($U$16:$X$16)</f>
        <v>-236689</v>
      </c>
      <c r="BB16" s="113">
        <f>SUM($Y$16:$AB$16)</f>
        <v>-307720</v>
      </c>
      <c r="BC16" s="113">
        <f>SUM($AC$16:$AF$16)</f>
        <v>-420984</v>
      </c>
      <c r="BD16" s="113" t="e">
        <f>SUM('Aegea Consolidado'!#REF!)</f>
        <v>#REF!</v>
      </c>
      <c r="BE16" s="113">
        <f>SUM('Aegea Consolidado'!BD83:BD83)</f>
        <v>-303182</v>
      </c>
      <c r="BF16" s="113">
        <f>SUM('Aegea Consolidado'!BE83:BE83)</f>
        <v>-599041</v>
      </c>
      <c r="BG16" s="113">
        <f>SUM('Aegea Consolidado'!BE83:BF83)</f>
        <v>-1836927</v>
      </c>
    </row>
    <row r="17" spans="2:60" ht="15">
      <c r="B17" s="36" t="s">
        <v>245</v>
      </c>
      <c r="C17" s="23"/>
      <c r="D17" s="146" t="s">
        <v>86</v>
      </c>
      <c r="E17" s="107">
        <v>27538</v>
      </c>
      <c r="F17" s="107">
        <v>2468</v>
      </c>
      <c r="G17" s="107">
        <v>15839</v>
      </c>
      <c r="H17" s="107">
        <v>34728</v>
      </c>
      <c r="I17" s="107">
        <v>23214</v>
      </c>
      <c r="J17" s="107">
        <v>19082</v>
      </c>
      <c r="K17" s="107">
        <v>32576</v>
      </c>
      <c r="L17" s="107">
        <f>14152+23214</f>
        <v>37366</v>
      </c>
      <c r="M17" s="107">
        <v>31749</v>
      </c>
      <c r="N17" s="107">
        <v>10893</v>
      </c>
      <c r="O17" s="107">
        <v>32048</v>
      </c>
      <c r="P17" s="107">
        <v>40466</v>
      </c>
      <c r="Q17" s="107">
        <v>45151</v>
      </c>
      <c r="R17" s="107">
        <v>35966</v>
      </c>
      <c r="S17" s="107">
        <v>16606</v>
      </c>
      <c r="T17" s="107">
        <v>5406</v>
      </c>
      <c r="U17" s="107">
        <v>39271</v>
      </c>
      <c r="V17" s="107">
        <v>41220</v>
      </c>
      <c r="W17" s="107">
        <v>59987</v>
      </c>
      <c r="X17" s="107">
        <v>4530</v>
      </c>
      <c r="Y17" s="107">
        <v>51897</v>
      </c>
      <c r="Z17" s="107">
        <v>52312</v>
      </c>
      <c r="AA17" s="107">
        <v>54812</v>
      </c>
      <c r="AB17" s="107">
        <v>17126</v>
      </c>
      <c r="AC17" s="107">
        <v>66430</v>
      </c>
      <c r="AD17" s="107">
        <v>54087</v>
      </c>
      <c r="AE17" s="107">
        <v>71561</v>
      </c>
      <c r="AF17" s="107">
        <v>102334</v>
      </c>
      <c r="AV17" s="112"/>
      <c r="AW17" s="107">
        <f>SUM($E$17:$H$17)</f>
        <v>80573</v>
      </c>
      <c r="AX17" s="107">
        <f>SUM(I17:L17)</f>
        <v>112238</v>
      </c>
      <c r="AY17" s="107">
        <f>SUM($M$17:$P$17)</f>
        <v>115156</v>
      </c>
      <c r="AZ17" s="107">
        <f>SUM(Q17:T17)</f>
        <v>103129</v>
      </c>
      <c r="BA17" s="107">
        <f>SUM($U$17:$X$17)</f>
        <v>145008</v>
      </c>
      <c r="BB17" s="107">
        <f>SUM($Y$17:$AB$17)</f>
        <v>176147</v>
      </c>
      <c r="BC17" s="107">
        <f>SUM($AC$17:$AF$17)</f>
        <v>294412</v>
      </c>
      <c r="BD17" s="107" t="e">
        <f>SUM('Aegea Consolidado'!#REF!)</f>
        <v>#REF!</v>
      </c>
      <c r="BE17" s="107">
        <f>SUM('Aegea Consolidado'!BD86:BD86)</f>
        <v>529213</v>
      </c>
      <c r="BF17" s="107">
        <f>SUM('Aegea Consolidado'!BE86:BE86)</f>
        <v>586728</v>
      </c>
      <c r="BG17" s="107">
        <f>SUM('Aegea Consolidado'!BE86:BF86)</f>
        <v>1000228</v>
      </c>
    </row>
    <row r="18" spans="2:60" ht="36" customHeight="1">
      <c r="B18" s="23"/>
      <c r="C18" s="23"/>
      <c r="D18" s="147"/>
      <c r="E18" s="118"/>
      <c r="F18" s="118"/>
      <c r="G18" s="118"/>
      <c r="H18" s="118"/>
      <c r="I18" s="118"/>
      <c r="J18" s="118"/>
      <c r="K18" s="119"/>
      <c r="L18" s="119"/>
      <c r="M18" s="118"/>
      <c r="N18" s="118"/>
      <c r="O18" s="118"/>
      <c r="P18" s="118"/>
      <c r="Q18" s="118"/>
      <c r="R18" s="118"/>
      <c r="S18" s="118"/>
      <c r="T18" s="118"/>
      <c r="U18" s="118"/>
      <c r="V18" s="118"/>
      <c r="W18" s="118"/>
      <c r="X18" s="118"/>
      <c r="Y18" s="118"/>
      <c r="Z18" s="118"/>
      <c r="AA18" s="118"/>
      <c r="AB18" s="118"/>
      <c r="AC18" s="118"/>
      <c r="AD18" s="118"/>
      <c r="AE18" s="118"/>
      <c r="AF18" s="118"/>
      <c r="AV18" s="112"/>
      <c r="AW18" s="119"/>
      <c r="AX18" s="119"/>
      <c r="AY18" s="119"/>
      <c r="AZ18" s="119"/>
      <c r="BA18" s="119"/>
      <c r="BB18" s="119"/>
      <c r="BC18" s="119"/>
      <c r="BD18" s="119"/>
      <c r="BE18" s="119"/>
      <c r="BF18" s="119"/>
      <c r="BG18" s="119"/>
    </row>
    <row r="19" spans="2:60" ht="15">
      <c r="B19" s="46" t="s">
        <v>244</v>
      </c>
      <c r="C19" s="23"/>
      <c r="D19" s="149" t="s">
        <v>87</v>
      </c>
      <c r="E19" s="110" t="str">
        <f t="shared" ref="E19:AF19" si="8">E5</f>
        <v>1T13</v>
      </c>
      <c r="F19" s="110" t="str">
        <f t="shared" si="8"/>
        <v>2T13</v>
      </c>
      <c r="G19" s="110" t="str">
        <f t="shared" si="8"/>
        <v>3T13</v>
      </c>
      <c r="H19" s="110" t="str">
        <f t="shared" si="8"/>
        <v>4T13</v>
      </c>
      <c r="I19" s="110" t="str">
        <f t="shared" si="8"/>
        <v>1T14</v>
      </c>
      <c r="J19" s="110" t="str">
        <f t="shared" si="8"/>
        <v>2T14</v>
      </c>
      <c r="K19" s="110" t="str">
        <f t="shared" si="8"/>
        <v>3T14</v>
      </c>
      <c r="L19" s="110" t="str">
        <f t="shared" si="8"/>
        <v>4T14</v>
      </c>
      <c r="M19" s="110" t="str">
        <f t="shared" si="8"/>
        <v>1T15</v>
      </c>
      <c r="N19" s="110" t="str">
        <f t="shared" si="8"/>
        <v>2T15</v>
      </c>
      <c r="O19" s="110" t="str">
        <f t="shared" si="8"/>
        <v>3T15</v>
      </c>
      <c r="P19" s="110" t="str">
        <f t="shared" si="8"/>
        <v>4T15</v>
      </c>
      <c r="Q19" s="110" t="str">
        <f t="shared" si="8"/>
        <v>1T16</v>
      </c>
      <c r="R19" s="110" t="str">
        <f t="shared" si="8"/>
        <v>2T16</v>
      </c>
      <c r="S19" s="110" t="str">
        <f t="shared" si="8"/>
        <v>3T16</v>
      </c>
      <c r="T19" s="110" t="str">
        <f t="shared" si="8"/>
        <v>4T16</v>
      </c>
      <c r="U19" s="110" t="str">
        <f t="shared" si="8"/>
        <v>1T17</v>
      </c>
      <c r="V19" s="110" t="str">
        <f t="shared" si="8"/>
        <v>2T17</v>
      </c>
      <c r="W19" s="110" t="str">
        <f t="shared" si="8"/>
        <v>3T17</v>
      </c>
      <c r="X19" s="110" t="str">
        <f t="shared" si="8"/>
        <v>4T17</v>
      </c>
      <c r="Y19" s="110" t="str">
        <f t="shared" si="8"/>
        <v>1T18</v>
      </c>
      <c r="Z19" s="110" t="str">
        <f t="shared" si="8"/>
        <v>2T18</v>
      </c>
      <c r="AA19" s="110" t="str">
        <f t="shared" si="8"/>
        <v>3T18</v>
      </c>
      <c r="AB19" s="110" t="str">
        <f t="shared" si="8"/>
        <v>4T18</v>
      </c>
      <c r="AC19" s="110" t="str">
        <f t="shared" si="8"/>
        <v>1T19</v>
      </c>
      <c r="AD19" s="110" t="str">
        <f t="shared" si="8"/>
        <v>2T19</v>
      </c>
      <c r="AE19" s="110" t="str">
        <f t="shared" si="8"/>
        <v>3T19</v>
      </c>
      <c r="AF19" s="110" t="str">
        <f t="shared" si="8"/>
        <v>4T19</v>
      </c>
      <c r="AV19" s="112"/>
      <c r="AW19" s="144">
        <f t="shared" ref="AW19:BG19" si="9">AW5</f>
        <v>2013</v>
      </c>
      <c r="AX19" s="144">
        <f t="shared" si="9"/>
        <v>2014</v>
      </c>
      <c r="AY19" s="144">
        <f t="shared" si="9"/>
        <v>2015</v>
      </c>
      <c r="AZ19" s="144">
        <f t="shared" si="9"/>
        <v>2016</v>
      </c>
      <c r="BA19" s="144">
        <f t="shared" si="9"/>
        <v>2017</v>
      </c>
      <c r="BB19" s="144">
        <f t="shared" si="9"/>
        <v>2018</v>
      </c>
      <c r="BC19" s="144">
        <f t="shared" si="9"/>
        <v>2019</v>
      </c>
      <c r="BD19" s="144">
        <f t="shared" si="9"/>
        <v>2020</v>
      </c>
      <c r="BE19" s="144">
        <f t="shared" si="9"/>
        <v>2021</v>
      </c>
      <c r="BF19" s="144">
        <f t="shared" si="9"/>
        <v>2022</v>
      </c>
      <c r="BG19" s="144" t="str">
        <f t="shared" si="9"/>
        <v>3T23 UDM</v>
      </c>
    </row>
    <row r="20" spans="2:60" ht="15">
      <c r="B20" s="36" t="s">
        <v>245</v>
      </c>
      <c r="C20" s="23"/>
      <c r="D20" s="146" t="s">
        <v>86</v>
      </c>
      <c r="E20" s="107">
        <f t="shared" ref="E20:AF20" si="10">E17</f>
        <v>27538</v>
      </c>
      <c r="F20" s="107">
        <f t="shared" si="10"/>
        <v>2468</v>
      </c>
      <c r="G20" s="107">
        <f t="shared" si="10"/>
        <v>15839</v>
      </c>
      <c r="H20" s="107">
        <f t="shared" si="10"/>
        <v>34728</v>
      </c>
      <c r="I20" s="107">
        <f t="shared" si="10"/>
        <v>23214</v>
      </c>
      <c r="J20" s="107">
        <f t="shared" si="10"/>
        <v>19082</v>
      </c>
      <c r="K20" s="107">
        <f t="shared" si="10"/>
        <v>32576</v>
      </c>
      <c r="L20" s="107">
        <f t="shared" si="10"/>
        <v>37366</v>
      </c>
      <c r="M20" s="107">
        <f t="shared" si="10"/>
        <v>31749</v>
      </c>
      <c r="N20" s="107">
        <f t="shared" si="10"/>
        <v>10893</v>
      </c>
      <c r="O20" s="107">
        <f t="shared" si="10"/>
        <v>32048</v>
      </c>
      <c r="P20" s="107">
        <f t="shared" si="10"/>
        <v>40466</v>
      </c>
      <c r="Q20" s="107">
        <f t="shared" si="10"/>
        <v>45151</v>
      </c>
      <c r="R20" s="107">
        <f t="shared" si="10"/>
        <v>35966</v>
      </c>
      <c r="S20" s="107">
        <f t="shared" si="10"/>
        <v>16606</v>
      </c>
      <c r="T20" s="107">
        <f t="shared" si="10"/>
        <v>5406</v>
      </c>
      <c r="U20" s="107">
        <f t="shared" si="10"/>
        <v>39271</v>
      </c>
      <c r="V20" s="107">
        <f t="shared" si="10"/>
        <v>41220</v>
      </c>
      <c r="W20" s="107">
        <f t="shared" si="10"/>
        <v>59987</v>
      </c>
      <c r="X20" s="107">
        <f t="shared" si="10"/>
        <v>4530</v>
      </c>
      <c r="Y20" s="107">
        <f t="shared" si="10"/>
        <v>51897</v>
      </c>
      <c r="Z20" s="107">
        <f t="shared" si="10"/>
        <v>52312</v>
      </c>
      <c r="AA20" s="107">
        <f t="shared" si="10"/>
        <v>54812</v>
      </c>
      <c r="AB20" s="107">
        <f t="shared" si="10"/>
        <v>17126</v>
      </c>
      <c r="AC20" s="107">
        <f t="shared" si="10"/>
        <v>66430</v>
      </c>
      <c r="AD20" s="107">
        <f t="shared" si="10"/>
        <v>54087</v>
      </c>
      <c r="AE20" s="107">
        <f t="shared" si="10"/>
        <v>71561</v>
      </c>
      <c r="AF20" s="107">
        <f t="shared" si="10"/>
        <v>102334</v>
      </c>
      <c r="AV20" s="112"/>
      <c r="AW20" s="107">
        <f>AW17</f>
        <v>80573</v>
      </c>
      <c r="AX20" s="107">
        <f>AX17</f>
        <v>112238</v>
      </c>
      <c r="AY20" s="107">
        <f>AY17</f>
        <v>115156</v>
      </c>
      <c r="AZ20" s="107">
        <f>AZ17</f>
        <v>103129</v>
      </c>
      <c r="BA20" s="107">
        <f>BA17</f>
        <v>145008</v>
      </c>
      <c r="BB20" s="107">
        <f>SUM(Y20:AB20)</f>
        <v>176147</v>
      </c>
      <c r="BC20" s="107">
        <f>SUM(AC20:AF20)</f>
        <v>294412</v>
      </c>
      <c r="BD20" s="107" t="e">
        <f>SUM('Aegea Consolidado'!#REF!)</f>
        <v>#REF!</v>
      </c>
      <c r="BE20" s="107" t="e">
        <f>SUM('Aegea Consolidado'!#REF!)</f>
        <v>#REF!</v>
      </c>
      <c r="BF20" s="107">
        <f>BF17</f>
        <v>586728</v>
      </c>
      <c r="BG20" s="107">
        <f>BG17</f>
        <v>1000228</v>
      </c>
    </row>
    <row r="21" spans="2:60" ht="15">
      <c r="B21" s="23" t="s">
        <v>246</v>
      </c>
      <c r="C21" s="23"/>
      <c r="D21" s="147" t="s">
        <v>88</v>
      </c>
      <c r="E21" s="117">
        <v>16228</v>
      </c>
      <c r="F21" s="117">
        <v>11794</v>
      </c>
      <c r="G21" s="117">
        <v>18711</v>
      </c>
      <c r="H21" s="117">
        <v>-537</v>
      </c>
      <c r="I21" s="117">
        <v>9813</v>
      </c>
      <c r="J21" s="117">
        <v>13356</v>
      </c>
      <c r="K21" s="117">
        <v>18496</v>
      </c>
      <c r="L21" s="117">
        <v>24128</v>
      </c>
      <c r="M21" s="117">
        <v>25822</v>
      </c>
      <c r="N21" s="117">
        <v>30718</v>
      </c>
      <c r="O21" s="117">
        <v>34307</v>
      </c>
      <c r="P21" s="117">
        <v>33330</v>
      </c>
      <c r="Q21" s="117">
        <v>45313</v>
      </c>
      <c r="R21" s="117">
        <v>47964</v>
      </c>
      <c r="S21" s="117">
        <v>41816</v>
      </c>
      <c r="T21" s="117">
        <v>36909</v>
      </c>
      <c r="U21" s="117">
        <v>41992</v>
      </c>
      <c r="V21" s="117">
        <v>41544</v>
      </c>
      <c r="W21" s="117">
        <v>72367</v>
      </c>
      <c r="X21" s="113">
        <v>80786</v>
      </c>
      <c r="Y21" s="113">
        <v>44040</v>
      </c>
      <c r="Z21" s="113">
        <v>80384</v>
      </c>
      <c r="AA21" s="113">
        <v>75080</v>
      </c>
      <c r="AB21" s="113">
        <v>108216</v>
      </c>
      <c r="AC21" s="113">
        <v>101858</v>
      </c>
      <c r="AD21" s="113">
        <v>105376</v>
      </c>
      <c r="AE21" s="113">
        <v>138277</v>
      </c>
      <c r="AF21" s="113">
        <v>75473</v>
      </c>
      <c r="AV21" s="112"/>
      <c r="AW21" s="113">
        <f>SUM($E$21:$H$21)</f>
        <v>46196</v>
      </c>
      <c r="AX21" s="113">
        <f>SUM($I$21:$L$21)</f>
        <v>65793</v>
      </c>
      <c r="AY21" s="113">
        <f>SUM($M$21:$P$21)</f>
        <v>124177</v>
      </c>
      <c r="AZ21" s="113">
        <f>SUM($Q$21:$T$21)</f>
        <v>172002</v>
      </c>
      <c r="BA21" s="113">
        <f>SUM($U$21:$X$21)</f>
        <v>236689</v>
      </c>
      <c r="BB21" s="113">
        <f>SUM(Y21:AB21)</f>
        <v>307720</v>
      </c>
      <c r="BC21" s="113">
        <f>SUM(AC21:AF21)</f>
        <v>420984</v>
      </c>
      <c r="BD21" s="113" t="e">
        <f>SUM('Aegea Consolidado'!#REF!)</f>
        <v>#REF!</v>
      </c>
      <c r="BE21" s="113" t="e">
        <f>SUM('Aegea Consolidado'!#REF!)</f>
        <v>#REF!</v>
      </c>
      <c r="BF21" s="113" t="e">
        <f>SUM('Aegea Consolidado'!#REF!)</f>
        <v>#REF!</v>
      </c>
      <c r="BG21" s="113" t="e">
        <f>SUM('Aegea Consolidado'!#REF!)</f>
        <v>#REF!</v>
      </c>
    </row>
    <row r="22" spans="2:60" ht="15">
      <c r="B22" s="23" t="s">
        <v>247</v>
      </c>
      <c r="C22" s="23"/>
      <c r="D22" s="147" t="s">
        <v>89</v>
      </c>
      <c r="E22" s="117">
        <v>19207</v>
      </c>
      <c r="F22" s="117">
        <v>8933</v>
      </c>
      <c r="G22" s="117">
        <v>11704</v>
      </c>
      <c r="H22" s="117">
        <v>18246</v>
      </c>
      <c r="I22" s="117">
        <v>15097</v>
      </c>
      <c r="J22" s="117">
        <v>10914</v>
      </c>
      <c r="K22" s="117">
        <v>22435</v>
      </c>
      <c r="L22" s="117">
        <v>12301</v>
      </c>
      <c r="M22" s="117">
        <v>20788</v>
      </c>
      <c r="N22" s="117">
        <v>11598</v>
      </c>
      <c r="O22" s="117">
        <v>23999</v>
      </c>
      <c r="P22" s="117">
        <v>18571</v>
      </c>
      <c r="Q22" s="117">
        <v>20963</v>
      </c>
      <c r="R22" s="117">
        <v>21128</v>
      </c>
      <c r="S22" s="117">
        <v>27594</v>
      </c>
      <c r="T22" s="117">
        <v>9615</v>
      </c>
      <c r="U22" s="117">
        <v>38185</v>
      </c>
      <c r="V22" s="117">
        <v>35838</v>
      </c>
      <c r="W22" s="117">
        <v>48636</v>
      </c>
      <c r="X22" s="113">
        <v>41768</v>
      </c>
      <c r="Y22" s="113">
        <v>37069</v>
      </c>
      <c r="Z22" s="113">
        <v>3006</v>
      </c>
      <c r="AA22" s="113">
        <v>28763</v>
      </c>
      <c r="AB22" s="113">
        <v>62977</v>
      </c>
      <c r="AC22" s="113">
        <v>56171</v>
      </c>
      <c r="AD22" s="113">
        <v>55080</v>
      </c>
      <c r="AE22" s="113">
        <v>66066</v>
      </c>
      <c r="AF22" s="113">
        <v>55493</v>
      </c>
      <c r="AV22" s="112"/>
      <c r="AW22" s="113">
        <f>SUM($E$22:$H$22)</f>
        <v>58090</v>
      </c>
      <c r="AX22" s="113">
        <f>SUM($I$22:$L$22)</f>
        <v>60747</v>
      </c>
      <c r="AY22" s="113">
        <f>SUM($M$22:$P$22)</f>
        <v>74956</v>
      </c>
      <c r="AZ22" s="113">
        <f>SUM($Q$22:$T$22)</f>
        <v>79300</v>
      </c>
      <c r="BA22" s="113">
        <f>SUM($U$22:$X$22)-1</f>
        <v>164426</v>
      </c>
      <c r="BB22" s="113">
        <f>SUM(Y22:AB22)</f>
        <v>131815</v>
      </c>
      <c r="BC22" s="113">
        <f>SUM(AC22:AF22)</f>
        <v>232810</v>
      </c>
      <c r="BD22" s="113" t="e">
        <f>SUM('Aegea Consolidado'!#REF!)</f>
        <v>#REF!</v>
      </c>
      <c r="BE22" s="113">
        <f>SUM('Aegea Consolidado'!BD84:BD84)</f>
        <v>-238158</v>
      </c>
      <c r="BF22" s="113">
        <f>SUM('Aegea Consolidado'!BE84:BE84)</f>
        <v>-310598</v>
      </c>
      <c r="BG22" s="113">
        <f>SUM('Aegea Consolidado'!BE84:BF84)</f>
        <v>-684255</v>
      </c>
    </row>
    <row r="23" spans="2:60" ht="15">
      <c r="B23" s="23" t="s">
        <v>248</v>
      </c>
      <c r="C23" s="23"/>
      <c r="D23" s="147" t="s">
        <v>90</v>
      </c>
      <c r="E23" s="117">
        <v>7497</v>
      </c>
      <c r="F23" s="117">
        <v>18128</v>
      </c>
      <c r="G23" s="117">
        <v>10365</v>
      </c>
      <c r="H23" s="117">
        <v>3338</v>
      </c>
      <c r="I23" s="117">
        <v>11620</v>
      </c>
      <c r="J23" s="117">
        <v>11040</v>
      </c>
      <c r="K23" s="117">
        <v>10512</v>
      </c>
      <c r="L23" s="117">
        <v>22985</v>
      </c>
      <c r="M23" s="117">
        <v>16879</v>
      </c>
      <c r="N23" s="117">
        <v>19577</v>
      </c>
      <c r="O23" s="117">
        <v>20720</v>
      </c>
      <c r="P23" s="117">
        <v>31139</v>
      </c>
      <c r="Q23" s="117">
        <v>26712</v>
      </c>
      <c r="R23" s="117">
        <v>26691</v>
      </c>
      <c r="S23" s="117">
        <v>26888</v>
      </c>
      <c r="T23" s="117">
        <v>27751</v>
      </c>
      <c r="U23" s="117">
        <v>29706</v>
      </c>
      <c r="V23" s="117">
        <v>31008</v>
      </c>
      <c r="W23" s="117">
        <v>33621</v>
      </c>
      <c r="X23" s="113">
        <v>34681</v>
      </c>
      <c r="Y23" s="113">
        <v>36288</v>
      </c>
      <c r="Z23" s="113">
        <v>40581</v>
      </c>
      <c r="AA23" s="113">
        <v>50481</v>
      </c>
      <c r="AB23" s="113">
        <v>67040</v>
      </c>
      <c r="AC23" s="113">
        <v>59437</v>
      </c>
      <c r="AD23" s="113">
        <v>60610</v>
      </c>
      <c r="AE23" s="113">
        <v>62049</v>
      </c>
      <c r="AF23" s="113">
        <v>61617</v>
      </c>
      <c r="AV23" s="112"/>
      <c r="AW23" s="113">
        <f>SUM($E$23:$H$23)</f>
        <v>39328</v>
      </c>
      <c r="AX23" s="113">
        <f>SUM($I$23:$L$23)</f>
        <v>56157</v>
      </c>
      <c r="AY23" s="113">
        <f>SUM($M$23:$P$23)</f>
        <v>88315</v>
      </c>
      <c r="AZ23" s="113">
        <f>SUM($Q$23:$T$23)</f>
        <v>108042</v>
      </c>
      <c r="BA23" s="113">
        <f>SUM($U$23:$X$23)-1</f>
        <v>129015</v>
      </c>
      <c r="BB23" s="113">
        <f>SUM(Y23:AB23)</f>
        <v>194390</v>
      </c>
      <c r="BC23" s="113">
        <f>SUM(AC23:AF23)</f>
        <v>243713</v>
      </c>
      <c r="BD23" s="113" t="e">
        <f>SUM('Aegea Consolidado'!#REF!)</f>
        <v>#REF!</v>
      </c>
      <c r="BE23" s="113">
        <f>SUM('Aegea Consolidado'!BD85:BD85)</f>
        <v>-261631</v>
      </c>
      <c r="BF23" s="113">
        <f>SUM('Aegea Consolidado'!BE85:BE85)</f>
        <v>-325943</v>
      </c>
      <c r="BG23" s="113">
        <f>SUM('Aegea Consolidado'!BE85:BF85)</f>
        <v>-771939</v>
      </c>
    </row>
    <row r="24" spans="2:60" ht="15">
      <c r="B24" s="36" t="s">
        <v>91</v>
      </c>
      <c r="C24" s="23"/>
      <c r="D24" s="146" t="s">
        <v>91</v>
      </c>
      <c r="E24" s="107">
        <f t="shared" ref="E24:AF24" si="11">SUM(E20:E23)</f>
        <v>70470</v>
      </c>
      <c r="F24" s="107">
        <f t="shared" si="11"/>
        <v>41323</v>
      </c>
      <c r="G24" s="107">
        <f t="shared" si="11"/>
        <v>56619</v>
      </c>
      <c r="H24" s="107">
        <f t="shared" si="11"/>
        <v>55775</v>
      </c>
      <c r="I24" s="107">
        <f t="shared" si="11"/>
        <v>59744</v>
      </c>
      <c r="J24" s="107">
        <f t="shared" si="11"/>
        <v>54392</v>
      </c>
      <c r="K24" s="107">
        <f t="shared" si="11"/>
        <v>84019</v>
      </c>
      <c r="L24" s="107">
        <f t="shared" si="11"/>
        <v>96780</v>
      </c>
      <c r="M24" s="107">
        <f t="shared" si="11"/>
        <v>95238</v>
      </c>
      <c r="N24" s="107">
        <f t="shared" si="11"/>
        <v>72786</v>
      </c>
      <c r="O24" s="107">
        <f t="shared" si="11"/>
        <v>111074</v>
      </c>
      <c r="P24" s="107">
        <f t="shared" si="11"/>
        <v>123506</v>
      </c>
      <c r="Q24" s="107">
        <f t="shared" si="11"/>
        <v>138139</v>
      </c>
      <c r="R24" s="107">
        <f t="shared" si="11"/>
        <v>131749</v>
      </c>
      <c r="S24" s="107">
        <f t="shared" si="11"/>
        <v>112904</v>
      </c>
      <c r="T24" s="107">
        <f t="shared" si="11"/>
        <v>79681</v>
      </c>
      <c r="U24" s="107">
        <f t="shared" si="11"/>
        <v>149154</v>
      </c>
      <c r="V24" s="107">
        <f t="shared" si="11"/>
        <v>149610</v>
      </c>
      <c r="W24" s="107">
        <f t="shared" si="11"/>
        <v>214611</v>
      </c>
      <c r="X24" s="107">
        <f t="shared" si="11"/>
        <v>161765</v>
      </c>
      <c r="Y24" s="107">
        <f t="shared" si="11"/>
        <v>169294</v>
      </c>
      <c r="Z24" s="107">
        <f t="shared" si="11"/>
        <v>176283</v>
      </c>
      <c r="AA24" s="107">
        <f t="shared" si="11"/>
        <v>209136</v>
      </c>
      <c r="AB24" s="107">
        <f t="shared" si="11"/>
        <v>255359</v>
      </c>
      <c r="AC24" s="107">
        <f t="shared" si="11"/>
        <v>283896</v>
      </c>
      <c r="AD24" s="107">
        <f t="shared" si="11"/>
        <v>275153</v>
      </c>
      <c r="AE24" s="107">
        <f t="shared" si="11"/>
        <v>337953</v>
      </c>
      <c r="AF24" s="107">
        <f t="shared" si="11"/>
        <v>294917</v>
      </c>
      <c r="AV24" s="112"/>
      <c r="AW24" s="107">
        <f t="shared" ref="AW24:BC24" si="12">SUM(AW20:AW23)</f>
        <v>224187</v>
      </c>
      <c r="AX24" s="107">
        <f t="shared" si="12"/>
        <v>294935</v>
      </c>
      <c r="AY24" s="107">
        <f t="shared" si="12"/>
        <v>402604</v>
      </c>
      <c r="AZ24" s="107">
        <f t="shared" si="12"/>
        <v>462473</v>
      </c>
      <c r="BA24" s="107">
        <f t="shared" si="12"/>
        <v>675138</v>
      </c>
      <c r="BB24" s="107">
        <f t="shared" si="12"/>
        <v>810072</v>
      </c>
      <c r="BC24" s="107">
        <f t="shared" si="12"/>
        <v>1191919</v>
      </c>
      <c r="BD24" s="107" t="e">
        <f>SUM('Aegea Consolidado'!#REF!)</f>
        <v>#REF!</v>
      </c>
      <c r="BE24" s="107" t="e">
        <f>SUM('Aegea Consolidado'!#REF!)</f>
        <v>#REF!</v>
      </c>
      <c r="BF24" s="107" t="e">
        <f>SUM(BF20:BF23)</f>
        <v>#REF!</v>
      </c>
      <c r="BG24" s="107" t="e">
        <f>SUM(BG20:BG23)</f>
        <v>#REF!</v>
      </c>
    </row>
    <row r="25" spans="2:60" ht="36" customHeight="1">
      <c r="B25" s="23"/>
      <c r="C25" s="23"/>
      <c r="D25" s="147"/>
      <c r="E25" s="120">
        <f>E24-E14</f>
        <v>0</v>
      </c>
      <c r="F25" s="120">
        <f>F24-F14</f>
        <v>0</v>
      </c>
      <c r="G25" s="120">
        <f>G24-G14</f>
        <v>0</v>
      </c>
      <c r="H25" s="120">
        <f>H24-H14</f>
        <v>0</v>
      </c>
      <c r="I25" s="112"/>
      <c r="J25" s="119"/>
      <c r="K25" s="120">
        <f>K24-K14</f>
        <v>0</v>
      </c>
      <c r="L25" s="119"/>
      <c r="M25" s="120">
        <f t="shared" ref="M25:W25" si="13">M24-M14</f>
        <v>5</v>
      </c>
      <c r="N25" s="120">
        <f t="shared" si="13"/>
        <v>-5</v>
      </c>
      <c r="O25" s="120">
        <f t="shared" si="13"/>
        <v>0</v>
      </c>
      <c r="P25" s="120">
        <f t="shared" si="13"/>
        <v>0</v>
      </c>
      <c r="Q25" s="120">
        <f t="shared" si="13"/>
        <v>0</v>
      </c>
      <c r="R25" s="120">
        <f t="shared" si="13"/>
        <v>0</v>
      </c>
      <c r="S25" s="120">
        <f t="shared" si="13"/>
        <v>0</v>
      </c>
      <c r="T25" s="120">
        <f t="shared" si="13"/>
        <v>0</v>
      </c>
      <c r="U25" s="120">
        <f t="shared" si="13"/>
        <v>0</v>
      </c>
      <c r="V25" s="120">
        <f t="shared" si="13"/>
        <v>0</v>
      </c>
      <c r="W25" s="120">
        <f t="shared" si="13"/>
        <v>0</v>
      </c>
      <c r="X25" s="120"/>
      <c r="Y25" s="170"/>
      <c r="Z25" s="170"/>
      <c r="AA25" s="170"/>
      <c r="AB25" s="170"/>
      <c r="AC25" s="120"/>
      <c r="AD25" s="120"/>
      <c r="AE25" s="120"/>
      <c r="AF25" s="120"/>
      <c r="AV25" s="112"/>
      <c r="AW25" s="170">
        <f t="shared" ref="AW25:BG25" si="14">AW24-AW14</f>
        <v>0</v>
      </c>
      <c r="AX25" s="170">
        <f t="shared" si="14"/>
        <v>0</v>
      </c>
      <c r="AY25" s="170">
        <f t="shared" si="14"/>
        <v>0</v>
      </c>
      <c r="AZ25" s="170">
        <f t="shared" si="14"/>
        <v>0</v>
      </c>
      <c r="BA25" s="170">
        <f t="shared" si="14"/>
        <v>0</v>
      </c>
      <c r="BB25" s="170">
        <f t="shared" si="14"/>
        <v>0</v>
      </c>
      <c r="BC25" s="170">
        <f t="shared" si="14"/>
        <v>0</v>
      </c>
      <c r="BD25" s="170" t="e">
        <f t="shared" si="14"/>
        <v>#REF!</v>
      </c>
      <c r="BE25" s="170" t="e">
        <f t="shared" si="14"/>
        <v>#REF!</v>
      </c>
      <c r="BF25" s="170" t="e">
        <f t="shared" si="14"/>
        <v>#REF!</v>
      </c>
      <c r="BG25" s="170" t="e">
        <f t="shared" si="14"/>
        <v>#REF!</v>
      </c>
    </row>
    <row r="26" spans="2:60" ht="15">
      <c r="B26" s="46" t="s">
        <v>239</v>
      </c>
      <c r="C26" s="23"/>
      <c r="D26" s="149" t="s">
        <v>92</v>
      </c>
      <c r="E26" s="110" t="str">
        <f t="shared" ref="E26:W26" si="15">E19</f>
        <v>1T13</v>
      </c>
      <c r="F26" s="110" t="str">
        <f t="shared" si="15"/>
        <v>2T13</v>
      </c>
      <c r="G26" s="110" t="str">
        <f t="shared" si="15"/>
        <v>3T13</v>
      </c>
      <c r="H26" s="110" t="str">
        <f t="shared" si="15"/>
        <v>4T13</v>
      </c>
      <c r="I26" s="110" t="str">
        <f t="shared" si="15"/>
        <v>1T14</v>
      </c>
      <c r="J26" s="110" t="str">
        <f t="shared" si="15"/>
        <v>2T14</v>
      </c>
      <c r="K26" s="110" t="str">
        <f t="shared" si="15"/>
        <v>3T14</v>
      </c>
      <c r="L26" s="110" t="str">
        <f t="shared" si="15"/>
        <v>4T14</v>
      </c>
      <c r="M26" s="110" t="str">
        <f t="shared" si="15"/>
        <v>1T15</v>
      </c>
      <c r="N26" s="110" t="str">
        <f t="shared" si="15"/>
        <v>2T15</v>
      </c>
      <c r="O26" s="110" t="str">
        <f t="shared" si="15"/>
        <v>3T15</v>
      </c>
      <c r="P26" s="110" t="str">
        <f t="shared" si="15"/>
        <v>4T15</v>
      </c>
      <c r="Q26" s="110" t="str">
        <f t="shared" si="15"/>
        <v>1T16</v>
      </c>
      <c r="R26" s="110" t="str">
        <f t="shared" si="15"/>
        <v>2T16</v>
      </c>
      <c r="S26" s="110" t="str">
        <f t="shared" si="15"/>
        <v>3T16</v>
      </c>
      <c r="T26" s="110" t="str">
        <f t="shared" si="15"/>
        <v>4T16</v>
      </c>
      <c r="U26" s="110" t="str">
        <f t="shared" si="15"/>
        <v>1T17</v>
      </c>
      <c r="V26" s="110" t="str">
        <f t="shared" si="15"/>
        <v>2T17</v>
      </c>
      <c r="W26" s="110" t="str">
        <f t="shared" si="15"/>
        <v>3T17</v>
      </c>
      <c r="X26" s="110" t="str">
        <f t="shared" ref="X26:AF26" si="16">X5</f>
        <v>4T17</v>
      </c>
      <c r="Y26" s="110" t="str">
        <f t="shared" si="16"/>
        <v>1T18</v>
      </c>
      <c r="Z26" s="110" t="str">
        <f t="shared" si="16"/>
        <v>2T18</v>
      </c>
      <c r="AA26" s="110" t="str">
        <f t="shared" si="16"/>
        <v>3T18</v>
      </c>
      <c r="AB26" s="110" t="str">
        <f t="shared" si="16"/>
        <v>4T18</v>
      </c>
      <c r="AC26" s="110" t="str">
        <f t="shared" si="16"/>
        <v>1T19</v>
      </c>
      <c r="AD26" s="110" t="str">
        <f t="shared" si="16"/>
        <v>2T19</v>
      </c>
      <c r="AE26" s="110" t="str">
        <f t="shared" si="16"/>
        <v>3T19</v>
      </c>
      <c r="AF26" s="110" t="str">
        <f t="shared" si="16"/>
        <v>4T19</v>
      </c>
      <c r="AV26" s="112"/>
      <c r="AW26" s="144">
        <f>AW19</f>
        <v>2013</v>
      </c>
      <c r="AX26" s="144">
        <f>AX19</f>
        <v>2014</v>
      </c>
      <c r="AY26" s="144">
        <f>AY19</f>
        <v>2015</v>
      </c>
      <c r="AZ26" s="144">
        <f>AZ19</f>
        <v>2016</v>
      </c>
      <c r="BA26" s="144">
        <f>BA19</f>
        <v>2017</v>
      </c>
      <c r="BB26" s="144">
        <f>BB5</f>
        <v>2018</v>
      </c>
      <c r="BC26" s="144">
        <f>BC19</f>
        <v>2019</v>
      </c>
      <c r="BD26" s="144">
        <f>BD19</f>
        <v>2020</v>
      </c>
      <c r="BE26" s="144">
        <f>BE19</f>
        <v>2021</v>
      </c>
      <c r="BF26" s="144">
        <f>BF19</f>
        <v>2022</v>
      </c>
      <c r="BG26" s="144" t="str">
        <f>BG19</f>
        <v>3T23 UDM</v>
      </c>
      <c r="BH26" s="197"/>
    </row>
    <row r="27" spans="2:60" ht="15">
      <c r="B27" s="37" t="s">
        <v>238</v>
      </c>
      <c r="C27" s="23"/>
      <c r="D27" s="148" t="s">
        <v>537</v>
      </c>
      <c r="E27" s="115">
        <v>221115</v>
      </c>
      <c r="F27" s="115">
        <v>229127</v>
      </c>
      <c r="G27" s="115">
        <v>234259</v>
      </c>
      <c r="H27" s="115">
        <v>224187</v>
      </c>
      <c r="I27" s="115">
        <v>213461</v>
      </c>
      <c r="J27" s="115">
        <v>226530</v>
      </c>
      <c r="K27" s="115">
        <v>253930</v>
      </c>
      <c r="L27" s="115">
        <v>294935</v>
      </c>
      <c r="M27" s="115">
        <v>330429</v>
      </c>
      <c r="N27" s="115">
        <v>348823</v>
      </c>
      <c r="O27" s="115">
        <v>375878</v>
      </c>
      <c r="P27" s="115">
        <v>402604</v>
      </c>
      <c r="Q27" s="115">
        <v>445505</v>
      </c>
      <c r="R27" s="115">
        <v>504468</v>
      </c>
      <c r="S27" s="115">
        <v>506298</v>
      </c>
      <c r="T27" s="115">
        <v>462473</v>
      </c>
      <c r="U27" s="115">
        <v>473488</v>
      </c>
      <c r="V27" s="115">
        <v>491349</v>
      </c>
      <c r="W27" s="115">
        <v>593056</v>
      </c>
      <c r="X27" s="115">
        <v>675138</v>
      </c>
      <c r="Y27" s="115">
        <v>695278</v>
      </c>
      <c r="Z27" s="115">
        <v>721953</v>
      </c>
      <c r="AA27" s="115">
        <v>716478</v>
      </c>
      <c r="AB27" s="116">
        <f>SUM(Y24:AB24)</f>
        <v>810072</v>
      </c>
      <c r="AC27" s="116">
        <f>SUM(Z24:AC24)</f>
        <v>924674</v>
      </c>
      <c r="AD27" s="116">
        <f>SUM(AA24:AD24)</f>
        <v>1023544</v>
      </c>
      <c r="AE27" s="116">
        <f>SUM(AB24:AE24)</f>
        <v>1152361</v>
      </c>
      <c r="AF27" s="116">
        <f>SUM(AC24:AF24)</f>
        <v>1191919</v>
      </c>
      <c r="AV27" s="112"/>
      <c r="AW27" s="115">
        <f>$H$27</f>
        <v>224187</v>
      </c>
      <c r="AX27" s="115">
        <f>$L$27</f>
        <v>294935</v>
      </c>
      <c r="AY27" s="115">
        <f>$P$27</f>
        <v>402604</v>
      </c>
      <c r="AZ27" s="115">
        <f>$T$27</f>
        <v>462473</v>
      </c>
      <c r="BA27" s="121">
        <f>X27</f>
        <v>675138</v>
      </c>
      <c r="BB27" s="121">
        <f>AB27</f>
        <v>810072</v>
      </c>
      <c r="BC27" s="121">
        <f>AF27</f>
        <v>1191919</v>
      </c>
      <c r="BD27" s="121" t="e">
        <f>'Aegea Consolidado'!#REF!</f>
        <v>#REF!</v>
      </c>
      <c r="BE27" s="121" t="e">
        <f>'Aegea Consolidado'!#REF!</f>
        <v>#REF!</v>
      </c>
      <c r="BF27" s="121" t="e">
        <f>'Aegea Consolidado'!#REF!</f>
        <v>#REF!</v>
      </c>
      <c r="BG27" s="121" t="e">
        <f>'Aegea Consolidado'!#REF!</f>
        <v>#REF!</v>
      </c>
      <c r="BH27" s="197"/>
    </row>
    <row r="28" spans="2:60" ht="15">
      <c r="B28" s="37"/>
      <c r="C28" s="23"/>
      <c r="D28" s="148" t="s">
        <v>538</v>
      </c>
      <c r="E28" s="115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6"/>
      <c r="AC28" s="116"/>
      <c r="AD28" s="116"/>
      <c r="AE28" s="116"/>
      <c r="AF28" s="116"/>
      <c r="AV28" s="112"/>
      <c r="AW28" s="115"/>
      <c r="AX28" s="115"/>
      <c r="AY28" s="115"/>
      <c r="AZ28" s="115"/>
      <c r="BA28" s="121"/>
      <c r="BB28" s="121"/>
      <c r="BC28" s="121"/>
      <c r="BD28" s="121"/>
      <c r="BE28" s="121"/>
      <c r="BF28" s="121"/>
      <c r="BG28" s="116">
        <v>1225083</v>
      </c>
      <c r="BH28" s="197"/>
    </row>
    <row r="29" spans="2:60" ht="15">
      <c r="B29" s="37" t="s">
        <v>240</v>
      </c>
      <c r="C29" s="23"/>
      <c r="D29" s="148" t="s">
        <v>94</v>
      </c>
      <c r="E29" s="115">
        <v>485082</v>
      </c>
      <c r="F29" s="115">
        <v>544471</v>
      </c>
      <c r="G29" s="115">
        <v>334684</v>
      </c>
      <c r="H29" s="115">
        <v>436293</v>
      </c>
      <c r="I29" s="115">
        <v>485949</v>
      </c>
      <c r="J29" s="115">
        <v>590949</v>
      </c>
      <c r="K29" s="115">
        <v>742259</v>
      </c>
      <c r="L29" s="115">
        <v>815756</v>
      </c>
      <c r="M29" s="115">
        <v>935282</v>
      </c>
      <c r="N29" s="115">
        <v>1023787</v>
      </c>
      <c r="O29" s="115">
        <v>1106240</v>
      </c>
      <c r="P29" s="115">
        <v>1170578</v>
      </c>
      <c r="Q29" s="115">
        <v>1246230</v>
      </c>
      <c r="R29" s="115">
        <v>1324116</v>
      </c>
      <c r="S29" s="115">
        <v>1294007</v>
      </c>
      <c r="T29" s="115">
        <v>1480146</v>
      </c>
      <c r="U29" s="115">
        <v>1541095</v>
      </c>
      <c r="V29" s="115">
        <v>1594250</v>
      </c>
      <c r="W29" s="115">
        <v>1698749</v>
      </c>
      <c r="X29" s="115">
        <v>2017720</v>
      </c>
      <c r="Y29" s="115">
        <v>2158789</v>
      </c>
      <c r="Z29" s="115">
        <v>2620508</v>
      </c>
      <c r="AA29" s="115">
        <v>2786498</v>
      </c>
      <c r="AB29" s="115">
        <v>2458174</v>
      </c>
      <c r="AC29" s="115">
        <v>3008974</v>
      </c>
      <c r="AD29" s="115">
        <v>3423293</v>
      </c>
      <c r="AE29" s="115">
        <v>3532251</v>
      </c>
      <c r="AF29" s="115">
        <v>3701140</v>
      </c>
      <c r="AV29" s="112"/>
      <c r="AW29" s="115">
        <f>AW30+AW31</f>
        <v>436293</v>
      </c>
      <c r="AX29" s="115">
        <f>AX30+AX31</f>
        <v>815756</v>
      </c>
      <c r="AY29" s="115">
        <f>AY30+AY31</f>
        <v>1170578</v>
      </c>
      <c r="AZ29" s="115">
        <f>AZ30+AZ31</f>
        <v>1480146</v>
      </c>
      <c r="BA29" s="115">
        <f>BA30+BA31</f>
        <v>2017720</v>
      </c>
      <c r="BB29" s="121">
        <f>AB29</f>
        <v>2458174</v>
      </c>
      <c r="BC29" s="121">
        <f>AF29</f>
        <v>3701140</v>
      </c>
      <c r="BD29" s="121" t="e">
        <f>'Aegea Consolidado'!#REF!</f>
        <v>#REF!</v>
      </c>
      <c r="BE29" s="121" t="e">
        <f>'Aegea Consolidado'!#REF!</f>
        <v>#REF!</v>
      </c>
      <c r="BF29" s="121" t="e">
        <f>'Aegea Consolidado'!#REF!</f>
        <v>#REF!</v>
      </c>
      <c r="BG29" s="121" t="e">
        <f>'Aegea Consolidado'!#REF!</f>
        <v>#REF!</v>
      </c>
    </row>
    <row r="30" spans="2:60" ht="15">
      <c r="B30" s="23" t="s">
        <v>241</v>
      </c>
      <c r="C30" s="23"/>
      <c r="D30" s="147" t="s">
        <v>126</v>
      </c>
      <c r="E30" s="113">
        <v>735085</v>
      </c>
      <c r="F30" s="113">
        <v>804614</v>
      </c>
      <c r="G30" s="113">
        <v>826209</v>
      </c>
      <c r="H30" s="117">
        <v>987495</v>
      </c>
      <c r="I30" s="113">
        <v>1057299</v>
      </c>
      <c r="J30" s="113">
        <v>1111675</v>
      </c>
      <c r="K30" s="113">
        <v>1320449</v>
      </c>
      <c r="L30" s="117">
        <v>1343463</v>
      </c>
      <c r="M30" s="113">
        <v>1428728</v>
      </c>
      <c r="N30" s="113">
        <v>1406037</v>
      </c>
      <c r="O30" s="113">
        <v>1400215</v>
      </c>
      <c r="P30" s="113">
        <v>1566361</v>
      </c>
      <c r="Q30" s="113">
        <v>1479050</v>
      </c>
      <c r="R30" s="113">
        <v>1720459</v>
      </c>
      <c r="S30" s="113">
        <v>1746313</v>
      </c>
      <c r="T30" s="113">
        <v>1790166</v>
      </c>
      <c r="U30" s="113">
        <v>1913933</v>
      </c>
      <c r="V30" s="113">
        <v>1944654</v>
      </c>
      <c r="W30" s="113">
        <v>2102570</v>
      </c>
      <c r="X30" s="113">
        <v>3087849</v>
      </c>
      <c r="Y30" s="113">
        <v>3139352</v>
      </c>
      <c r="Z30" s="113">
        <v>3298438</v>
      </c>
      <c r="AA30" s="113">
        <v>3913881</v>
      </c>
      <c r="AB30" s="113">
        <v>3837685</v>
      </c>
      <c r="AC30" s="113">
        <v>3812932</v>
      </c>
      <c r="AD30" s="113">
        <v>4416320</v>
      </c>
      <c r="AE30" s="113">
        <v>4830285</v>
      </c>
      <c r="AF30" s="113">
        <v>4668498</v>
      </c>
      <c r="AV30" s="112"/>
      <c r="AW30" s="113">
        <f>$H$30</f>
        <v>987495</v>
      </c>
      <c r="AX30" s="113">
        <f>$L$30</f>
        <v>1343463</v>
      </c>
      <c r="AY30" s="113">
        <f>$P$30</f>
        <v>1566361</v>
      </c>
      <c r="AZ30" s="113">
        <f>$T$30</f>
        <v>1790166</v>
      </c>
      <c r="BA30" s="113">
        <f>$X$30</f>
        <v>3087849</v>
      </c>
      <c r="BB30" s="122">
        <f>AB30</f>
        <v>3837685</v>
      </c>
      <c r="BC30" s="122">
        <f>AF30</f>
        <v>4668498</v>
      </c>
      <c r="BD30" s="122" t="e">
        <f>'Aegea Consolidado'!#REF!</f>
        <v>#REF!</v>
      </c>
      <c r="BE30" s="122" t="e">
        <f>'Aegea Consolidado'!#REF!</f>
        <v>#REF!</v>
      </c>
      <c r="BF30" s="122" t="e">
        <f>'Aegea Consolidado'!#REF!</f>
        <v>#REF!</v>
      </c>
      <c r="BG30" s="122" t="e">
        <f>'Aegea Consolidado'!#REF!</f>
        <v>#REF!</v>
      </c>
    </row>
    <row r="31" spans="2:60" ht="15">
      <c r="B31" s="23" t="s">
        <v>242</v>
      </c>
      <c r="C31" s="23"/>
      <c r="D31" s="147" t="s">
        <v>95</v>
      </c>
      <c r="E31" s="113">
        <v>-250003</v>
      </c>
      <c r="F31" s="113">
        <v>-260143</v>
      </c>
      <c r="G31" s="113">
        <v>-491525</v>
      </c>
      <c r="H31" s="117">
        <v>-551202</v>
      </c>
      <c r="I31" s="113">
        <v>-571350</v>
      </c>
      <c r="J31" s="113">
        <v>-520726</v>
      </c>
      <c r="K31" s="113">
        <v>-578190</v>
      </c>
      <c r="L31" s="117">
        <v>-527707</v>
      </c>
      <c r="M31" s="113">
        <v>-493446</v>
      </c>
      <c r="N31" s="113">
        <v>-382250</v>
      </c>
      <c r="O31" s="113">
        <v>-293975</v>
      </c>
      <c r="P31" s="113">
        <v>-395783</v>
      </c>
      <c r="Q31" s="113">
        <v>-232820</v>
      </c>
      <c r="R31" s="113">
        <v>-396343</v>
      </c>
      <c r="S31" s="113">
        <v>-452306</v>
      </c>
      <c r="T31" s="113">
        <v>-310020</v>
      </c>
      <c r="U31" s="113">
        <v>-372838</v>
      </c>
      <c r="V31" s="113">
        <v>-350404</v>
      </c>
      <c r="W31" s="113">
        <v>-403821</v>
      </c>
      <c r="X31" s="113">
        <v>-1070129</v>
      </c>
      <c r="Y31" s="113">
        <v>-980563</v>
      </c>
      <c r="Z31" s="113">
        <v>-677930</v>
      </c>
      <c r="AA31" s="113">
        <v>-1127383</v>
      </c>
      <c r="AB31" s="113">
        <v>-1379511</v>
      </c>
      <c r="AC31" s="113">
        <v>-803958</v>
      </c>
      <c r="AD31" s="113">
        <v>-993027</v>
      </c>
      <c r="AE31" s="113">
        <v>-1298034</v>
      </c>
      <c r="AF31" s="113">
        <v>-967358</v>
      </c>
      <c r="AV31" s="112"/>
      <c r="AW31" s="113">
        <f>$H$31</f>
        <v>-551202</v>
      </c>
      <c r="AX31" s="113">
        <f>$L$31</f>
        <v>-527707</v>
      </c>
      <c r="AY31" s="113">
        <f>$P$31</f>
        <v>-395783</v>
      </c>
      <c r="AZ31" s="113">
        <f>$T$31</f>
        <v>-310020</v>
      </c>
      <c r="BA31" s="113">
        <f>$X$31</f>
        <v>-1070129</v>
      </c>
      <c r="BB31" s="122">
        <f>AB31</f>
        <v>-1379511</v>
      </c>
      <c r="BC31" s="122">
        <f>AF31</f>
        <v>-967358</v>
      </c>
      <c r="BD31" s="122" t="e">
        <f>'Aegea Consolidado'!#REF!</f>
        <v>#REF!</v>
      </c>
      <c r="BE31" s="122" t="e">
        <f>'Aegea Consolidado'!#REF!</f>
        <v>#REF!</v>
      </c>
      <c r="BF31" s="122" t="e">
        <f>'Aegea Consolidado'!#REF!</f>
        <v>#REF!</v>
      </c>
      <c r="BG31" s="122" t="e">
        <f>'Aegea Consolidado'!#REF!</f>
        <v>#REF!</v>
      </c>
    </row>
    <row r="32" spans="2:60" ht="15">
      <c r="B32" s="36" t="s">
        <v>243</v>
      </c>
      <c r="C32" s="23"/>
      <c r="D32" s="146" t="s">
        <v>96</v>
      </c>
      <c r="E32" s="133">
        <f t="shared" ref="E32:AF32" si="17">E29/E27</f>
        <v>2.1937996065395833</v>
      </c>
      <c r="F32" s="133">
        <f t="shared" si="17"/>
        <v>2.3762847678361783</v>
      </c>
      <c r="G32" s="133">
        <f t="shared" si="17"/>
        <v>1.4286921740466749</v>
      </c>
      <c r="H32" s="133">
        <f t="shared" si="17"/>
        <v>1.94611195118361</v>
      </c>
      <c r="I32" s="133">
        <f t="shared" si="17"/>
        <v>2.2765235804198425</v>
      </c>
      <c r="J32" s="133">
        <f t="shared" si="17"/>
        <v>2.6087008343265792</v>
      </c>
      <c r="K32" s="133">
        <f t="shared" si="17"/>
        <v>2.923085102193518</v>
      </c>
      <c r="L32" s="133">
        <f t="shared" si="17"/>
        <v>2.7658840083408207</v>
      </c>
      <c r="M32" s="133">
        <f t="shared" si="17"/>
        <v>2.8305082181043431</v>
      </c>
      <c r="N32" s="133">
        <f t="shared" si="17"/>
        <v>2.93497561800684</v>
      </c>
      <c r="O32" s="133">
        <f t="shared" si="17"/>
        <v>2.9430825959486855</v>
      </c>
      <c r="P32" s="133">
        <f t="shared" si="17"/>
        <v>2.9075170639139203</v>
      </c>
      <c r="Q32" s="133">
        <f t="shared" si="17"/>
        <v>2.7973423418367918</v>
      </c>
      <c r="R32" s="133">
        <f t="shared" si="17"/>
        <v>2.6247769927924072</v>
      </c>
      <c r="S32" s="133">
        <f t="shared" si="17"/>
        <v>2.555820880193088</v>
      </c>
      <c r="T32" s="133">
        <f t="shared" si="17"/>
        <v>3.2005025158225453</v>
      </c>
      <c r="U32" s="133">
        <f t="shared" si="17"/>
        <v>3.2547709762443819</v>
      </c>
      <c r="V32" s="133">
        <f t="shared" si="17"/>
        <v>3.2446387394703153</v>
      </c>
      <c r="W32" s="133">
        <f t="shared" si="17"/>
        <v>2.8643989774995955</v>
      </c>
      <c r="X32" s="133">
        <f t="shared" si="17"/>
        <v>2.988603811368935</v>
      </c>
      <c r="Y32" s="133">
        <f t="shared" si="17"/>
        <v>3.1049292513210545</v>
      </c>
      <c r="Z32" s="133">
        <f t="shared" si="17"/>
        <v>3.6297487509574724</v>
      </c>
      <c r="AA32" s="133">
        <f t="shared" si="17"/>
        <v>3.889160588322321</v>
      </c>
      <c r="AB32" s="133">
        <f t="shared" si="17"/>
        <v>3.0345129815621328</v>
      </c>
      <c r="AC32" s="133">
        <f t="shared" si="17"/>
        <v>3.2540917123223969</v>
      </c>
      <c r="AD32" s="133">
        <f t="shared" si="17"/>
        <v>3.3445489397622379</v>
      </c>
      <c r="AE32" s="133">
        <f t="shared" si="17"/>
        <v>3.0652295591398877</v>
      </c>
      <c r="AF32" s="133">
        <f t="shared" si="17"/>
        <v>3.1051942288024605</v>
      </c>
      <c r="AV32" s="134"/>
      <c r="AW32" s="133">
        <f t="shared" ref="AW32:BB32" si="18">AW29/AW27</f>
        <v>1.94611195118361</v>
      </c>
      <c r="AX32" s="133">
        <f t="shared" si="18"/>
        <v>2.7658840083408207</v>
      </c>
      <c r="AY32" s="133">
        <f t="shared" si="18"/>
        <v>2.9075170639139203</v>
      </c>
      <c r="AZ32" s="133">
        <f t="shared" si="18"/>
        <v>3.2005025158225453</v>
      </c>
      <c r="BA32" s="133">
        <f t="shared" si="18"/>
        <v>2.988603811368935</v>
      </c>
      <c r="BB32" s="133">
        <f t="shared" si="18"/>
        <v>3.0345129815621328</v>
      </c>
      <c r="BC32" s="133">
        <f>AF32</f>
        <v>3.1051942288024605</v>
      </c>
      <c r="BD32" s="133" t="e">
        <f>'Aegea Consolidado'!#REF!</f>
        <v>#REF!</v>
      </c>
      <c r="BE32" s="133" t="e">
        <f>'Aegea Consolidado'!#REF!</f>
        <v>#REF!</v>
      </c>
      <c r="BF32" s="133" t="e">
        <f>BF29/BF27</f>
        <v>#REF!</v>
      </c>
      <c r="BG32" s="133" t="e">
        <f>BG29/SUM(BG27:BG28)</f>
        <v>#REF!</v>
      </c>
    </row>
    <row r="33" spans="2:59" ht="15">
      <c r="B33" s="23"/>
      <c r="C33" s="23"/>
      <c r="D33" s="147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34"/>
      <c r="AC33" s="134"/>
      <c r="AD33" s="134"/>
      <c r="AE33" s="134"/>
      <c r="AF33" s="134"/>
      <c r="AG33" s="134"/>
      <c r="AH33" s="134"/>
      <c r="AI33" s="134"/>
      <c r="AJ33" s="134"/>
      <c r="AK33" s="134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71">
        <f t="shared" ref="AW33:BF33" si="19">AW27-AW24</f>
        <v>0</v>
      </c>
      <c r="AX33" s="171">
        <f t="shared" si="19"/>
        <v>0</v>
      </c>
      <c r="AY33" s="171">
        <f t="shared" si="19"/>
        <v>0</v>
      </c>
      <c r="AZ33" s="171">
        <f t="shared" si="19"/>
        <v>0</v>
      </c>
      <c r="BA33" s="171">
        <f t="shared" si="19"/>
        <v>0</v>
      </c>
      <c r="BB33" s="171">
        <f t="shared" si="19"/>
        <v>0</v>
      </c>
      <c r="BC33" s="171">
        <f t="shared" si="19"/>
        <v>0</v>
      </c>
      <c r="BD33" s="171" t="e">
        <f t="shared" si="19"/>
        <v>#REF!</v>
      </c>
      <c r="BE33" s="171" t="e">
        <f t="shared" si="19"/>
        <v>#REF!</v>
      </c>
      <c r="BF33" s="171" t="e">
        <f t="shared" si="19"/>
        <v>#REF!</v>
      </c>
      <c r="BG33" s="195">
        <v>0</v>
      </c>
    </row>
    <row r="34" spans="2:59" ht="15.75" customHeight="1">
      <c r="B34" s="39" t="s">
        <v>314</v>
      </c>
      <c r="C34" s="23"/>
      <c r="D34" s="151" t="s">
        <v>312</v>
      </c>
      <c r="E34" s="123"/>
      <c r="F34" s="123"/>
      <c r="G34" s="123"/>
      <c r="H34" s="124"/>
      <c r="I34" s="123"/>
      <c r="J34" s="123"/>
      <c r="K34" s="123"/>
      <c r="L34" s="123"/>
      <c r="M34" s="123"/>
      <c r="N34" s="123"/>
      <c r="O34" s="123"/>
      <c r="P34" s="123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96"/>
    </row>
    <row r="35" spans="2:59" ht="15">
      <c r="B35" s="39" t="s">
        <v>315</v>
      </c>
      <c r="C35" s="23"/>
      <c r="D35" s="151" t="s">
        <v>97</v>
      </c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23"/>
      <c r="P35" s="123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</row>
    <row r="36" spans="2:59" ht="15">
      <c r="B36" s="39" t="s">
        <v>316</v>
      </c>
      <c r="C36" s="23"/>
      <c r="D36" s="151" t="s">
        <v>313</v>
      </c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</row>
    <row r="37" spans="2:59">
      <c r="D37" s="152"/>
      <c r="E37" s="112"/>
      <c r="F37" s="114"/>
      <c r="G37" s="114"/>
      <c r="H37" s="114"/>
      <c r="I37" s="114"/>
      <c r="J37" s="114"/>
      <c r="K37" s="114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</row>
    <row r="38" spans="2:59" ht="15" customHeight="1">
      <c r="B38" s="172" t="s">
        <v>411</v>
      </c>
      <c r="D38" s="173" t="s">
        <v>345</v>
      </c>
      <c r="E38" s="106" t="str">
        <f t="shared" ref="E38:Y38" si="20">E5</f>
        <v>1T13</v>
      </c>
      <c r="F38" s="106" t="str">
        <f t="shared" si="20"/>
        <v>2T13</v>
      </c>
      <c r="G38" s="106" t="str">
        <f t="shared" si="20"/>
        <v>3T13</v>
      </c>
      <c r="H38" s="106" t="str">
        <f t="shared" si="20"/>
        <v>4T13</v>
      </c>
      <c r="I38" s="106" t="str">
        <f t="shared" si="20"/>
        <v>1T14</v>
      </c>
      <c r="J38" s="106" t="str">
        <f t="shared" si="20"/>
        <v>2T14</v>
      </c>
      <c r="K38" s="106" t="str">
        <f t="shared" si="20"/>
        <v>3T14</v>
      </c>
      <c r="L38" s="106" t="str">
        <f t="shared" si="20"/>
        <v>4T14</v>
      </c>
      <c r="M38" s="106" t="str">
        <f t="shared" si="20"/>
        <v>1T15</v>
      </c>
      <c r="N38" s="106" t="str">
        <f t="shared" si="20"/>
        <v>2T15</v>
      </c>
      <c r="O38" s="106" t="str">
        <f t="shared" si="20"/>
        <v>3T15</v>
      </c>
      <c r="P38" s="106" t="str">
        <f t="shared" si="20"/>
        <v>4T15</v>
      </c>
      <c r="Q38" s="106" t="str">
        <f t="shared" si="20"/>
        <v>1T16</v>
      </c>
      <c r="R38" s="106" t="str">
        <f t="shared" si="20"/>
        <v>2T16</v>
      </c>
      <c r="S38" s="106" t="str">
        <f t="shared" si="20"/>
        <v>3T16</v>
      </c>
      <c r="T38" s="106" t="str">
        <f t="shared" si="20"/>
        <v>4T16</v>
      </c>
      <c r="U38" s="106" t="str">
        <f t="shared" si="20"/>
        <v>1T17</v>
      </c>
      <c r="V38" s="106" t="str">
        <f t="shared" si="20"/>
        <v>2T17</v>
      </c>
      <c r="W38" s="106" t="str">
        <f t="shared" si="20"/>
        <v>3T17</v>
      </c>
      <c r="X38" s="106" t="str">
        <f t="shared" si="20"/>
        <v>4T17</v>
      </c>
      <c r="Y38" s="106" t="str">
        <f t="shared" si="20"/>
        <v>1T18</v>
      </c>
      <c r="Z38" s="106" t="str">
        <f>Z5</f>
        <v>2T18</v>
      </c>
      <c r="AA38" s="106" t="s">
        <v>337</v>
      </c>
      <c r="AB38" s="106" t="str">
        <f>AB5</f>
        <v>4T18</v>
      </c>
      <c r="AC38" s="106" t="str">
        <f t="shared" ref="AC38:AF38" si="21">AC5</f>
        <v>1T19</v>
      </c>
      <c r="AD38" s="106" t="str">
        <f t="shared" si="21"/>
        <v>2T19</v>
      </c>
      <c r="AE38" s="106" t="str">
        <f t="shared" si="21"/>
        <v>3T19</v>
      </c>
      <c r="AF38" s="106" t="str">
        <f t="shared" si="21"/>
        <v>4T19</v>
      </c>
      <c r="AG38" s="106" t="e">
        <f>'Aegea Consolidado'!#REF!</f>
        <v>#REF!</v>
      </c>
      <c r="AH38" s="106" t="e">
        <f>'Aegea Consolidado'!#REF!</f>
        <v>#REF!</v>
      </c>
      <c r="AI38" s="106" t="e">
        <f>'Aegea Consolidado'!#REF!</f>
        <v>#REF!</v>
      </c>
      <c r="AJ38" s="106" t="e">
        <f>'Aegea Consolidado'!#REF!</f>
        <v>#REF!</v>
      </c>
      <c r="AK38" s="106" t="e">
        <f>'Aegea Consolidado'!#REF!</f>
        <v>#REF!</v>
      </c>
      <c r="AL38" s="106" t="e">
        <f>'Aegea Consolidado'!#REF!</f>
        <v>#REF!</v>
      </c>
      <c r="AM38" s="106" t="e">
        <f>'Aegea Consolidado'!#REF!</f>
        <v>#REF!</v>
      </c>
      <c r="AN38" s="106" t="e">
        <f>'Aegea Consolidado'!#REF!</f>
        <v>#REF!</v>
      </c>
      <c r="AO38" s="106" t="e">
        <f>'Aegea Consolidado'!#REF!</f>
        <v>#REF!</v>
      </c>
      <c r="AP38" s="106" t="e">
        <f>'Aegea Consolidado'!#REF!</f>
        <v>#REF!</v>
      </c>
      <c r="AQ38" s="106" t="e">
        <f>'Aegea Consolidado'!#REF!</f>
        <v>#REF!</v>
      </c>
      <c r="AR38" s="106" t="e">
        <f>'Aegea Consolidado'!#REF!</f>
        <v>#REF!</v>
      </c>
      <c r="AS38" s="106" t="e">
        <f>'Aegea Consolidado'!#REF!</f>
        <v>#REF!</v>
      </c>
      <c r="AT38" s="106" t="e">
        <f>'Aegea Consolidado'!#REF!</f>
        <v>#REF!</v>
      </c>
      <c r="AU38" s="106" t="e">
        <f>'Aegea Consolidado'!#REF!</f>
        <v>#REF!</v>
      </c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</row>
    <row r="39" spans="2:59" ht="15">
      <c r="B39" s="37" t="s">
        <v>409</v>
      </c>
      <c r="D39" s="148" t="s">
        <v>93</v>
      </c>
      <c r="E39" s="125" t="s">
        <v>340</v>
      </c>
      <c r="F39" s="125" t="s">
        <v>340</v>
      </c>
      <c r="G39" s="125" t="s">
        <v>340</v>
      </c>
      <c r="H39" s="125" t="s">
        <v>340</v>
      </c>
      <c r="I39" s="125" t="s">
        <v>340</v>
      </c>
      <c r="J39" s="125" t="s">
        <v>340</v>
      </c>
      <c r="K39" s="125" t="s">
        <v>340</v>
      </c>
      <c r="L39" s="125" t="s">
        <v>340</v>
      </c>
      <c r="M39" s="125" t="s">
        <v>340</v>
      </c>
      <c r="N39" s="125" t="s">
        <v>340</v>
      </c>
      <c r="O39" s="125" t="s">
        <v>340</v>
      </c>
      <c r="P39" s="125" t="s">
        <v>340</v>
      </c>
      <c r="Q39" s="125" t="s">
        <v>340</v>
      </c>
      <c r="R39" s="125" t="s">
        <v>340</v>
      </c>
      <c r="S39" s="125" t="s">
        <v>340</v>
      </c>
      <c r="T39" s="125" t="s">
        <v>340</v>
      </c>
      <c r="U39" s="125" t="s">
        <v>340</v>
      </c>
      <c r="V39" s="125" t="s">
        <v>340</v>
      </c>
      <c r="W39" s="125" t="s">
        <v>340</v>
      </c>
      <c r="X39" s="125" t="s">
        <v>340</v>
      </c>
      <c r="Y39" s="125" t="s">
        <v>340</v>
      </c>
      <c r="Z39" s="125">
        <v>823091</v>
      </c>
      <c r="AA39" s="125">
        <v>804461</v>
      </c>
      <c r="AB39" s="125" t="s">
        <v>340</v>
      </c>
      <c r="AC39" s="125" t="s">
        <v>340</v>
      </c>
      <c r="AD39" s="125" t="s">
        <v>340</v>
      </c>
      <c r="AE39" s="125" t="s">
        <v>340</v>
      </c>
      <c r="AF39" s="125" t="s">
        <v>340</v>
      </c>
      <c r="AG39" s="125" t="s">
        <v>340</v>
      </c>
      <c r="AH39" s="125" t="s">
        <v>340</v>
      </c>
      <c r="AI39" s="125" t="s">
        <v>340</v>
      </c>
      <c r="AJ39" s="125" t="s">
        <v>340</v>
      </c>
      <c r="AK39" s="125" t="s">
        <v>340</v>
      </c>
      <c r="AL39" s="125" t="s">
        <v>340</v>
      </c>
      <c r="AM39" s="125" t="s">
        <v>340</v>
      </c>
      <c r="AN39" s="125" t="s">
        <v>340</v>
      </c>
      <c r="AO39" s="125" t="s">
        <v>340</v>
      </c>
      <c r="AP39" s="125" t="s">
        <v>340</v>
      </c>
      <c r="AQ39" s="125" t="s">
        <v>340</v>
      </c>
      <c r="AR39" s="125" t="s">
        <v>340</v>
      </c>
      <c r="AS39" s="125" t="s">
        <v>340</v>
      </c>
      <c r="AT39" s="125" t="s">
        <v>340</v>
      </c>
      <c r="AU39" s="125" t="s">
        <v>340</v>
      </c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</row>
    <row r="40" spans="2:59" ht="15">
      <c r="B40" s="47" t="s">
        <v>410</v>
      </c>
      <c r="D40" s="153" t="s">
        <v>94</v>
      </c>
      <c r="E40" s="125" t="s">
        <v>340</v>
      </c>
      <c r="F40" s="125" t="s">
        <v>340</v>
      </c>
      <c r="G40" s="125" t="s">
        <v>340</v>
      </c>
      <c r="H40" s="125" t="s">
        <v>340</v>
      </c>
      <c r="I40" s="125" t="s">
        <v>340</v>
      </c>
      <c r="J40" s="125" t="s">
        <v>340</v>
      </c>
      <c r="K40" s="125" t="s">
        <v>340</v>
      </c>
      <c r="L40" s="125" t="s">
        <v>340</v>
      </c>
      <c r="M40" s="125" t="s">
        <v>340</v>
      </c>
      <c r="N40" s="125" t="s">
        <v>340</v>
      </c>
      <c r="O40" s="125" t="s">
        <v>340</v>
      </c>
      <c r="P40" s="125" t="s">
        <v>340</v>
      </c>
      <c r="Q40" s="125" t="s">
        <v>340</v>
      </c>
      <c r="R40" s="125" t="s">
        <v>340</v>
      </c>
      <c r="S40" s="125" t="s">
        <v>340</v>
      </c>
      <c r="T40" s="125" t="s">
        <v>340</v>
      </c>
      <c r="U40" s="125" t="s">
        <v>340</v>
      </c>
      <c r="V40" s="125" t="s">
        <v>340</v>
      </c>
      <c r="W40" s="125" t="s">
        <v>340</v>
      </c>
      <c r="X40" s="125" t="s">
        <v>340</v>
      </c>
      <c r="Y40" s="125" t="s">
        <v>340</v>
      </c>
      <c r="Z40" s="125">
        <f>Z41+Z42</f>
        <v>2620508</v>
      </c>
      <c r="AA40" s="125">
        <f>AA41+AA42</f>
        <v>2786498</v>
      </c>
      <c r="AB40" s="125" t="s">
        <v>340</v>
      </c>
      <c r="AC40" s="125" t="s">
        <v>340</v>
      </c>
      <c r="AD40" s="125" t="s">
        <v>340</v>
      </c>
      <c r="AE40" s="125" t="s">
        <v>340</v>
      </c>
      <c r="AF40" s="125" t="s">
        <v>340</v>
      </c>
      <c r="AG40" s="125" t="s">
        <v>340</v>
      </c>
      <c r="AH40" s="125" t="s">
        <v>340</v>
      </c>
      <c r="AI40" s="125" t="s">
        <v>340</v>
      </c>
      <c r="AJ40" s="125" t="s">
        <v>340</v>
      </c>
      <c r="AK40" s="125" t="s">
        <v>340</v>
      </c>
      <c r="AL40" s="125" t="s">
        <v>340</v>
      </c>
      <c r="AM40" s="125" t="s">
        <v>340</v>
      </c>
      <c r="AN40" s="125" t="s">
        <v>340</v>
      </c>
      <c r="AO40" s="125" t="s">
        <v>340</v>
      </c>
      <c r="AP40" s="125" t="s">
        <v>340</v>
      </c>
      <c r="AQ40" s="125" t="s">
        <v>340</v>
      </c>
      <c r="AR40" s="125" t="s">
        <v>340</v>
      </c>
      <c r="AS40" s="125" t="s">
        <v>340</v>
      </c>
      <c r="AT40" s="125" t="s">
        <v>340</v>
      </c>
      <c r="AU40" s="125" t="s">
        <v>340</v>
      </c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</row>
    <row r="41" spans="2:59" ht="15">
      <c r="B41" s="48" t="s">
        <v>412</v>
      </c>
      <c r="D41" s="154" t="s">
        <v>375</v>
      </c>
      <c r="E41" s="125" t="s">
        <v>340</v>
      </c>
      <c r="F41" s="125" t="s">
        <v>340</v>
      </c>
      <c r="G41" s="125" t="s">
        <v>340</v>
      </c>
      <c r="H41" s="125" t="s">
        <v>340</v>
      </c>
      <c r="I41" s="125" t="s">
        <v>340</v>
      </c>
      <c r="J41" s="125" t="s">
        <v>340</v>
      </c>
      <c r="K41" s="125" t="s">
        <v>340</v>
      </c>
      <c r="L41" s="125" t="s">
        <v>340</v>
      </c>
      <c r="M41" s="125" t="s">
        <v>340</v>
      </c>
      <c r="N41" s="125" t="s">
        <v>340</v>
      </c>
      <c r="O41" s="125" t="s">
        <v>340</v>
      </c>
      <c r="P41" s="125" t="s">
        <v>340</v>
      </c>
      <c r="Q41" s="125" t="s">
        <v>340</v>
      </c>
      <c r="R41" s="125" t="s">
        <v>340</v>
      </c>
      <c r="S41" s="125" t="s">
        <v>340</v>
      </c>
      <c r="T41" s="125" t="s">
        <v>340</v>
      </c>
      <c r="U41" s="125" t="s">
        <v>340</v>
      </c>
      <c r="V41" s="125" t="s">
        <v>340</v>
      </c>
      <c r="W41" s="125" t="s">
        <v>340</v>
      </c>
      <c r="X41" s="125" t="s">
        <v>340</v>
      </c>
      <c r="Y41" s="125" t="s">
        <v>340</v>
      </c>
      <c r="Z41" s="114">
        <v>3298438</v>
      </c>
      <c r="AA41" s="115">
        <v>3913881</v>
      </c>
      <c r="AB41" s="125" t="s">
        <v>340</v>
      </c>
      <c r="AC41" s="125" t="s">
        <v>340</v>
      </c>
      <c r="AD41" s="125" t="s">
        <v>340</v>
      </c>
      <c r="AE41" s="125" t="s">
        <v>340</v>
      </c>
      <c r="AF41" s="125" t="s">
        <v>340</v>
      </c>
      <c r="AG41" s="125" t="s">
        <v>340</v>
      </c>
      <c r="AH41" s="125" t="s">
        <v>340</v>
      </c>
      <c r="AI41" s="125" t="s">
        <v>340</v>
      </c>
      <c r="AJ41" s="125" t="s">
        <v>340</v>
      </c>
      <c r="AK41" s="125" t="s">
        <v>340</v>
      </c>
      <c r="AL41" s="125" t="s">
        <v>340</v>
      </c>
      <c r="AM41" s="125" t="s">
        <v>340</v>
      </c>
      <c r="AN41" s="125" t="s">
        <v>340</v>
      </c>
      <c r="AO41" s="125" t="s">
        <v>340</v>
      </c>
      <c r="AP41" s="125" t="s">
        <v>340</v>
      </c>
      <c r="AQ41" s="125" t="s">
        <v>340</v>
      </c>
      <c r="AR41" s="125" t="s">
        <v>340</v>
      </c>
      <c r="AS41" s="125" t="s">
        <v>340</v>
      </c>
      <c r="AT41" s="125" t="s">
        <v>340</v>
      </c>
      <c r="AU41" s="125" t="s">
        <v>340</v>
      </c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</row>
    <row r="42" spans="2:59" ht="15">
      <c r="B42" s="48" t="s">
        <v>242</v>
      </c>
      <c r="D42" s="154" t="s">
        <v>95</v>
      </c>
      <c r="E42" s="125" t="s">
        <v>340</v>
      </c>
      <c r="F42" s="125" t="s">
        <v>340</v>
      </c>
      <c r="G42" s="125" t="s">
        <v>340</v>
      </c>
      <c r="H42" s="125" t="s">
        <v>340</v>
      </c>
      <c r="I42" s="125" t="s">
        <v>340</v>
      </c>
      <c r="J42" s="125" t="s">
        <v>340</v>
      </c>
      <c r="K42" s="125" t="s">
        <v>340</v>
      </c>
      <c r="L42" s="125" t="s">
        <v>340</v>
      </c>
      <c r="M42" s="125" t="s">
        <v>340</v>
      </c>
      <c r="N42" s="125" t="s">
        <v>340</v>
      </c>
      <c r="O42" s="125" t="s">
        <v>340</v>
      </c>
      <c r="P42" s="125" t="s">
        <v>340</v>
      </c>
      <c r="Q42" s="125" t="s">
        <v>340</v>
      </c>
      <c r="R42" s="125" t="s">
        <v>340</v>
      </c>
      <c r="S42" s="125" t="s">
        <v>340</v>
      </c>
      <c r="T42" s="125" t="s">
        <v>340</v>
      </c>
      <c r="U42" s="125" t="s">
        <v>340</v>
      </c>
      <c r="V42" s="125" t="s">
        <v>340</v>
      </c>
      <c r="W42" s="125" t="s">
        <v>340</v>
      </c>
      <c r="X42" s="125" t="s">
        <v>340</v>
      </c>
      <c r="Y42" s="125" t="s">
        <v>340</v>
      </c>
      <c r="Z42" s="114">
        <v>-677930</v>
      </c>
      <c r="AA42" s="113">
        <v>-1127383</v>
      </c>
      <c r="AB42" s="125" t="s">
        <v>340</v>
      </c>
      <c r="AC42" s="125" t="s">
        <v>340</v>
      </c>
      <c r="AD42" s="125" t="s">
        <v>340</v>
      </c>
      <c r="AE42" s="125" t="s">
        <v>340</v>
      </c>
      <c r="AF42" s="125" t="s">
        <v>340</v>
      </c>
      <c r="AG42" s="125" t="s">
        <v>340</v>
      </c>
      <c r="AH42" s="125" t="s">
        <v>340</v>
      </c>
      <c r="AI42" s="125" t="s">
        <v>340</v>
      </c>
      <c r="AJ42" s="125" t="s">
        <v>340</v>
      </c>
      <c r="AK42" s="125" t="s">
        <v>340</v>
      </c>
      <c r="AL42" s="125" t="s">
        <v>340</v>
      </c>
      <c r="AM42" s="125" t="s">
        <v>340</v>
      </c>
      <c r="AN42" s="125" t="s">
        <v>340</v>
      </c>
      <c r="AO42" s="125" t="s">
        <v>340</v>
      </c>
      <c r="AP42" s="125" t="s">
        <v>340</v>
      </c>
      <c r="AQ42" s="125" t="s">
        <v>340</v>
      </c>
      <c r="AR42" s="125" t="s">
        <v>340</v>
      </c>
      <c r="AS42" s="125" t="s">
        <v>340</v>
      </c>
      <c r="AT42" s="125" t="s">
        <v>340</v>
      </c>
      <c r="AU42" s="125" t="s">
        <v>340</v>
      </c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</row>
    <row r="43" spans="2:59" ht="15">
      <c r="B43" s="55" t="s">
        <v>413</v>
      </c>
      <c r="D43" s="155" t="s">
        <v>96</v>
      </c>
      <c r="E43" s="111" t="s">
        <v>340</v>
      </c>
      <c r="F43" s="111" t="s">
        <v>340</v>
      </c>
      <c r="G43" s="111" t="s">
        <v>340</v>
      </c>
      <c r="H43" s="111" t="s">
        <v>340</v>
      </c>
      <c r="I43" s="111" t="s">
        <v>340</v>
      </c>
      <c r="J43" s="111" t="s">
        <v>340</v>
      </c>
      <c r="K43" s="111" t="s">
        <v>340</v>
      </c>
      <c r="L43" s="111" t="s">
        <v>340</v>
      </c>
      <c r="M43" s="111" t="s">
        <v>340</v>
      </c>
      <c r="N43" s="111" t="s">
        <v>340</v>
      </c>
      <c r="O43" s="111" t="s">
        <v>340</v>
      </c>
      <c r="P43" s="111" t="s">
        <v>340</v>
      </c>
      <c r="Q43" s="111" t="s">
        <v>340</v>
      </c>
      <c r="R43" s="111" t="s">
        <v>340</v>
      </c>
      <c r="S43" s="111" t="s">
        <v>340</v>
      </c>
      <c r="T43" s="111" t="s">
        <v>340</v>
      </c>
      <c r="U43" s="111" t="s">
        <v>340</v>
      </c>
      <c r="V43" s="111" t="s">
        <v>340</v>
      </c>
      <c r="W43" s="111" t="s">
        <v>340</v>
      </c>
      <c r="X43" s="111" t="s">
        <v>340</v>
      </c>
      <c r="Y43" s="111" t="s">
        <v>340</v>
      </c>
      <c r="Z43" s="111">
        <f t="shared" ref="Z43:AA43" si="22">Z40/Z39</f>
        <v>3.1837403154693709</v>
      </c>
      <c r="AA43" s="111">
        <f t="shared" si="22"/>
        <v>3.4638074437418345</v>
      </c>
      <c r="AB43" s="111" t="s">
        <v>340</v>
      </c>
      <c r="AC43" s="111" t="s">
        <v>340</v>
      </c>
      <c r="AD43" s="111" t="s">
        <v>340</v>
      </c>
      <c r="AE43" s="111" t="s">
        <v>340</v>
      </c>
      <c r="AF43" s="111" t="s">
        <v>340</v>
      </c>
      <c r="AG43" s="111" t="s">
        <v>340</v>
      </c>
      <c r="AH43" s="111" t="s">
        <v>340</v>
      </c>
      <c r="AI43" s="111" t="s">
        <v>340</v>
      </c>
      <c r="AJ43" s="111" t="s">
        <v>340</v>
      </c>
      <c r="AK43" s="111" t="s">
        <v>340</v>
      </c>
      <c r="AL43" s="111" t="s">
        <v>340</v>
      </c>
      <c r="AM43" s="111" t="s">
        <v>340</v>
      </c>
      <c r="AN43" s="111" t="s">
        <v>340</v>
      </c>
      <c r="AO43" s="111" t="s">
        <v>340</v>
      </c>
      <c r="AP43" s="111" t="s">
        <v>340</v>
      </c>
      <c r="AQ43" s="111" t="s">
        <v>340</v>
      </c>
      <c r="AR43" s="111" t="s">
        <v>340</v>
      </c>
      <c r="AS43" s="111" t="s">
        <v>340</v>
      </c>
      <c r="AT43" s="111" t="s">
        <v>340</v>
      </c>
      <c r="AU43" s="111" t="s">
        <v>340</v>
      </c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</row>
    <row r="44" spans="2:59" ht="15">
      <c r="D44" s="15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26"/>
      <c r="AA44" s="74"/>
      <c r="AB44" s="74"/>
      <c r="AC44" s="74"/>
      <c r="AD44" s="74"/>
      <c r="AE44" s="74"/>
      <c r="AF44" s="74"/>
      <c r="AG44" s="74"/>
      <c r="AH44" s="74"/>
      <c r="AI44" s="74"/>
      <c r="AJ44" s="74"/>
      <c r="AK44" s="74"/>
      <c r="AL44" s="74"/>
      <c r="AM44" s="74"/>
      <c r="AN44" s="74"/>
      <c r="AO44" s="74"/>
      <c r="AP44" s="74"/>
      <c r="AQ44" s="74"/>
      <c r="AR44" s="74"/>
      <c r="AS44" s="74"/>
      <c r="AT44" s="74"/>
      <c r="AU44" s="74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</row>
    <row r="45" spans="2:59" ht="15">
      <c r="B45" s="49" t="s">
        <v>363</v>
      </c>
      <c r="D45" s="156" t="s">
        <v>356</v>
      </c>
      <c r="E45" s="110" t="str">
        <f t="shared" ref="E45:Y45" si="23">E5</f>
        <v>1T13</v>
      </c>
      <c r="F45" s="110" t="str">
        <f t="shared" si="23"/>
        <v>2T13</v>
      </c>
      <c r="G45" s="110" t="str">
        <f t="shared" si="23"/>
        <v>3T13</v>
      </c>
      <c r="H45" s="110" t="str">
        <f t="shared" si="23"/>
        <v>4T13</v>
      </c>
      <c r="I45" s="110" t="str">
        <f t="shared" si="23"/>
        <v>1T14</v>
      </c>
      <c r="J45" s="110" t="str">
        <f t="shared" si="23"/>
        <v>2T14</v>
      </c>
      <c r="K45" s="110" t="str">
        <f t="shared" si="23"/>
        <v>3T14</v>
      </c>
      <c r="L45" s="110" t="str">
        <f t="shared" si="23"/>
        <v>4T14</v>
      </c>
      <c r="M45" s="110" t="str">
        <f t="shared" si="23"/>
        <v>1T15</v>
      </c>
      <c r="N45" s="110" t="str">
        <f t="shared" si="23"/>
        <v>2T15</v>
      </c>
      <c r="O45" s="110" t="str">
        <f t="shared" si="23"/>
        <v>3T15</v>
      </c>
      <c r="P45" s="110" t="str">
        <f t="shared" si="23"/>
        <v>4T15</v>
      </c>
      <c r="Q45" s="110" t="str">
        <f t="shared" si="23"/>
        <v>1T16</v>
      </c>
      <c r="R45" s="110" t="str">
        <f t="shared" si="23"/>
        <v>2T16</v>
      </c>
      <c r="S45" s="110" t="str">
        <f t="shared" si="23"/>
        <v>3T16</v>
      </c>
      <c r="T45" s="110" t="str">
        <f t="shared" si="23"/>
        <v>4T16</v>
      </c>
      <c r="U45" s="110" t="str">
        <f t="shared" si="23"/>
        <v>1T17</v>
      </c>
      <c r="V45" s="110" t="str">
        <f t="shared" si="23"/>
        <v>2T17</v>
      </c>
      <c r="W45" s="110" t="str">
        <f t="shared" si="23"/>
        <v>3T17</v>
      </c>
      <c r="X45" s="110" t="str">
        <f t="shared" si="23"/>
        <v>4T17</v>
      </c>
      <c r="Y45" s="110" t="str">
        <f t="shared" si="23"/>
        <v>1T18</v>
      </c>
      <c r="Z45" s="110" t="str">
        <f>Z5</f>
        <v>2T18</v>
      </c>
      <c r="AA45" s="110" t="str">
        <f t="shared" ref="AA45:AF45" si="24">AA5</f>
        <v>3T18</v>
      </c>
      <c r="AB45" s="110" t="str">
        <f t="shared" si="24"/>
        <v>4T18</v>
      </c>
      <c r="AC45" s="110" t="str">
        <f t="shared" si="24"/>
        <v>1T19</v>
      </c>
      <c r="AD45" s="110" t="str">
        <f t="shared" si="24"/>
        <v>2T19</v>
      </c>
      <c r="AE45" s="110" t="str">
        <f t="shared" si="24"/>
        <v>3T19</v>
      </c>
      <c r="AF45" s="110" t="str">
        <f t="shared" si="24"/>
        <v>4T19</v>
      </c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</row>
    <row r="46" spans="2:59" ht="15">
      <c r="B46" t="s">
        <v>364</v>
      </c>
      <c r="D46" s="157" t="s">
        <v>346</v>
      </c>
      <c r="E46" s="74"/>
      <c r="F46" s="74"/>
      <c r="G46" s="74"/>
      <c r="H46" s="74">
        <v>199445</v>
      </c>
      <c r="I46" s="101">
        <v>188816</v>
      </c>
      <c r="J46" s="101">
        <v>223827</v>
      </c>
      <c r="K46" s="74">
        <v>326178</v>
      </c>
      <c r="L46" s="74">
        <v>233597</v>
      </c>
      <c r="M46" s="74">
        <v>238708</v>
      </c>
      <c r="N46" s="74">
        <v>236818</v>
      </c>
      <c r="O46" s="74">
        <v>433097</v>
      </c>
      <c r="P46" s="74">
        <v>382529</v>
      </c>
      <c r="Q46" s="74">
        <v>358934</v>
      </c>
      <c r="R46" s="74">
        <v>254363</v>
      </c>
      <c r="S46" s="74">
        <v>192414</v>
      </c>
      <c r="T46" s="74">
        <v>223431</v>
      </c>
      <c r="U46" s="74">
        <v>114110</v>
      </c>
      <c r="V46" s="74">
        <v>252094</v>
      </c>
      <c r="W46" s="74">
        <v>436273</v>
      </c>
      <c r="X46" s="112">
        <v>89828</v>
      </c>
      <c r="Y46" s="74">
        <v>110493</v>
      </c>
      <c r="Z46" s="74">
        <v>160101</v>
      </c>
      <c r="AA46" s="74">
        <v>172699</v>
      </c>
      <c r="AB46" s="74">
        <v>353978</v>
      </c>
      <c r="AC46" s="74">
        <v>361295</v>
      </c>
      <c r="AD46" s="74">
        <v>755237</v>
      </c>
      <c r="AE46" s="74">
        <v>935142</v>
      </c>
      <c r="AF46" s="74">
        <v>737577</v>
      </c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</row>
    <row r="47" spans="2:59" ht="15">
      <c r="B47" t="s">
        <v>365</v>
      </c>
      <c r="D47" s="157" t="s">
        <v>347</v>
      </c>
      <c r="E47" s="74"/>
      <c r="F47" s="74"/>
      <c r="G47" s="74"/>
      <c r="H47" s="74">
        <v>788050</v>
      </c>
      <c r="I47" s="101">
        <v>868483</v>
      </c>
      <c r="J47" s="101">
        <v>887848</v>
      </c>
      <c r="K47" s="74">
        <v>994271</v>
      </c>
      <c r="L47" s="74">
        <v>1109866</v>
      </c>
      <c r="M47" s="74">
        <v>1190020</v>
      </c>
      <c r="N47" s="74">
        <v>1170081</v>
      </c>
      <c r="O47" s="74">
        <v>1005604</v>
      </c>
      <c r="P47" s="74">
        <v>1218701</v>
      </c>
      <c r="Q47" s="74">
        <v>1130984</v>
      </c>
      <c r="R47" s="74">
        <v>1450422</v>
      </c>
      <c r="S47" s="74">
        <v>1541402</v>
      </c>
      <c r="T47" s="74">
        <v>1549699</v>
      </c>
      <c r="U47" s="74">
        <v>1650324</v>
      </c>
      <c r="V47" s="74">
        <v>1684502</v>
      </c>
      <c r="W47" s="74">
        <v>1648885</v>
      </c>
      <c r="X47" s="114">
        <v>3012316</v>
      </c>
      <c r="Y47" s="74">
        <v>3017676</v>
      </c>
      <c r="Z47" s="74">
        <v>3410862</v>
      </c>
      <c r="AA47" s="74">
        <v>4075621</v>
      </c>
      <c r="AB47" s="74">
        <v>3854717</v>
      </c>
      <c r="AC47" s="74">
        <v>3861174</v>
      </c>
      <c r="AD47" s="74">
        <v>3923743</v>
      </c>
      <c r="AE47" s="74">
        <v>4300328</v>
      </c>
      <c r="AF47" s="74">
        <v>4282798</v>
      </c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</row>
    <row r="48" spans="2:59" ht="17.25" customHeight="1">
      <c r="B48" t="s">
        <v>366</v>
      </c>
      <c r="D48" s="157" t="s">
        <v>348</v>
      </c>
      <c r="E48" s="74"/>
      <c r="F48" s="74"/>
      <c r="G48" s="74"/>
      <c r="H48" s="101">
        <v>0</v>
      </c>
      <c r="I48" s="101">
        <v>0</v>
      </c>
      <c r="J48" s="101">
        <v>0</v>
      </c>
      <c r="K48" s="101">
        <v>0</v>
      </c>
      <c r="L48" s="101">
        <v>0</v>
      </c>
      <c r="M48" s="101">
        <v>0</v>
      </c>
      <c r="N48" s="101">
        <v>-862</v>
      </c>
      <c r="O48" s="74">
        <v>-38486</v>
      </c>
      <c r="P48" s="74">
        <v>-20954</v>
      </c>
      <c r="Q48" s="74">
        <v>-7321</v>
      </c>
      <c r="R48" s="74">
        <v>612</v>
      </c>
      <c r="S48" s="74">
        <v>473</v>
      </c>
      <c r="T48" s="74">
        <v>1523</v>
      </c>
      <c r="U48" s="74">
        <v>2205</v>
      </c>
      <c r="V48" s="74">
        <v>5854</v>
      </c>
      <c r="W48" s="74">
        <v>6276</v>
      </c>
      <c r="X48" s="74">
        <v>4591</v>
      </c>
      <c r="Y48" s="74">
        <v>5239</v>
      </c>
      <c r="Z48" s="74">
        <v>-6099</v>
      </c>
      <c r="AA48" s="74">
        <v>-9641</v>
      </c>
      <c r="AB48" s="74">
        <v>-6227</v>
      </c>
      <c r="AC48" s="74">
        <v>-12341</v>
      </c>
      <c r="AD48" s="74">
        <v>-7942</v>
      </c>
      <c r="AE48" s="74">
        <v>-21054</v>
      </c>
      <c r="AF48" s="74">
        <v>-25882</v>
      </c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</row>
    <row r="49" spans="2:59" ht="15">
      <c r="B49" t="s">
        <v>366</v>
      </c>
      <c r="D49" s="157" t="s">
        <v>349</v>
      </c>
      <c r="E49" s="74"/>
      <c r="F49" s="74"/>
      <c r="G49" s="74"/>
      <c r="H49" s="101">
        <v>0</v>
      </c>
      <c r="I49" s="101">
        <v>0</v>
      </c>
      <c r="J49" s="101">
        <v>0</v>
      </c>
      <c r="K49" s="101">
        <v>0</v>
      </c>
      <c r="L49" s="101">
        <v>0</v>
      </c>
      <c r="M49" s="101">
        <v>0</v>
      </c>
      <c r="N49" s="101">
        <v>0</v>
      </c>
      <c r="O49" s="101">
        <v>0</v>
      </c>
      <c r="P49" s="74">
        <v>-13915</v>
      </c>
      <c r="Q49" s="74">
        <v>-3547</v>
      </c>
      <c r="R49" s="74">
        <v>15062</v>
      </c>
      <c r="S49" s="74">
        <v>12024</v>
      </c>
      <c r="T49" s="74">
        <v>15513</v>
      </c>
      <c r="U49" s="74">
        <v>19880</v>
      </c>
      <c r="V49" s="74">
        <v>2204</v>
      </c>
      <c r="W49" s="74">
        <v>11136</v>
      </c>
      <c r="X49" s="74">
        <v>-18886</v>
      </c>
      <c r="Y49" s="74">
        <v>5944</v>
      </c>
      <c r="Z49" s="74">
        <v>-157042</v>
      </c>
      <c r="AA49" s="74">
        <v>-262387</v>
      </c>
      <c r="AB49" s="74">
        <v>-320857</v>
      </c>
      <c r="AC49" s="74">
        <v>-338626</v>
      </c>
      <c r="AD49" s="74">
        <v>-410332</v>
      </c>
      <c r="AE49" s="74">
        <v>-566361</v>
      </c>
      <c r="AF49" s="74">
        <v>-486159</v>
      </c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</row>
    <row r="50" spans="2:59" ht="17.25">
      <c r="B50" s="56" t="s">
        <v>372</v>
      </c>
      <c r="D50" s="158" t="s">
        <v>350</v>
      </c>
      <c r="E50" s="127"/>
      <c r="F50" s="127"/>
      <c r="G50" s="127"/>
      <c r="H50" s="128">
        <v>0</v>
      </c>
      <c r="I50" s="128">
        <v>0</v>
      </c>
      <c r="J50" s="128">
        <v>0</v>
      </c>
      <c r="K50" s="128">
        <v>0</v>
      </c>
      <c r="L50" s="128">
        <v>0</v>
      </c>
      <c r="M50" s="128">
        <v>0</v>
      </c>
      <c r="N50" s="128">
        <v>0</v>
      </c>
      <c r="O50" s="128">
        <v>0</v>
      </c>
      <c r="P50" s="128">
        <v>0</v>
      </c>
      <c r="Q50" s="128">
        <v>0</v>
      </c>
      <c r="R50" s="128">
        <v>0</v>
      </c>
      <c r="S50" s="128">
        <v>0</v>
      </c>
      <c r="T50" s="128">
        <v>0</v>
      </c>
      <c r="U50" s="128">
        <v>0</v>
      </c>
      <c r="V50" s="128">
        <v>0</v>
      </c>
      <c r="W50" s="128">
        <v>0</v>
      </c>
      <c r="X50" s="128">
        <v>0</v>
      </c>
      <c r="Y50" s="128">
        <v>0</v>
      </c>
      <c r="Z50" s="127">
        <v>-109384</v>
      </c>
      <c r="AA50" s="127">
        <v>-62411</v>
      </c>
      <c r="AB50" s="127">
        <v>-43926</v>
      </c>
      <c r="AC50" s="127">
        <v>-58570</v>
      </c>
      <c r="AD50" s="127">
        <v>155614</v>
      </c>
      <c r="AE50" s="127">
        <v>182230</v>
      </c>
      <c r="AF50" s="127">
        <v>160163</v>
      </c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</row>
    <row r="51" spans="2:59" ht="15">
      <c r="B51" s="57" t="s">
        <v>367</v>
      </c>
      <c r="D51" s="159" t="s">
        <v>351</v>
      </c>
      <c r="E51" s="129"/>
      <c r="F51" s="129"/>
      <c r="G51" s="129"/>
      <c r="H51" s="130">
        <f t="shared" ref="H51:AF51" si="25">H46+H47-H48-H49+H50</f>
        <v>987495</v>
      </c>
      <c r="I51" s="130">
        <f t="shared" si="25"/>
        <v>1057299</v>
      </c>
      <c r="J51" s="130">
        <f t="shared" si="25"/>
        <v>1111675</v>
      </c>
      <c r="K51" s="130">
        <f t="shared" si="25"/>
        <v>1320449</v>
      </c>
      <c r="L51" s="130">
        <f t="shared" si="25"/>
        <v>1343463</v>
      </c>
      <c r="M51" s="130">
        <f t="shared" si="25"/>
        <v>1428728</v>
      </c>
      <c r="N51" s="130">
        <f t="shared" si="25"/>
        <v>1407761</v>
      </c>
      <c r="O51" s="130">
        <f t="shared" si="25"/>
        <v>1477187</v>
      </c>
      <c r="P51" s="130">
        <f t="shared" si="25"/>
        <v>1636099</v>
      </c>
      <c r="Q51" s="130">
        <f t="shared" si="25"/>
        <v>1500786</v>
      </c>
      <c r="R51" s="130">
        <f t="shared" si="25"/>
        <v>1689111</v>
      </c>
      <c r="S51" s="130">
        <f t="shared" si="25"/>
        <v>1721319</v>
      </c>
      <c r="T51" s="130">
        <f t="shared" si="25"/>
        <v>1756094</v>
      </c>
      <c r="U51" s="130">
        <f t="shared" si="25"/>
        <v>1742349</v>
      </c>
      <c r="V51" s="130">
        <f t="shared" si="25"/>
        <v>1928538</v>
      </c>
      <c r="W51" s="130">
        <f t="shared" si="25"/>
        <v>2067746</v>
      </c>
      <c r="X51" s="130">
        <f t="shared" si="25"/>
        <v>3116439</v>
      </c>
      <c r="Y51" s="130">
        <f t="shared" si="25"/>
        <v>3116986</v>
      </c>
      <c r="Z51" s="130">
        <f t="shared" si="25"/>
        <v>3624720</v>
      </c>
      <c r="AA51" s="130">
        <f t="shared" si="25"/>
        <v>4457937</v>
      </c>
      <c r="AB51" s="130">
        <f t="shared" si="25"/>
        <v>4491853</v>
      </c>
      <c r="AC51" s="130">
        <f t="shared" si="25"/>
        <v>4514866</v>
      </c>
      <c r="AD51" s="130">
        <f t="shared" si="25"/>
        <v>5252868</v>
      </c>
      <c r="AE51" s="130">
        <f t="shared" si="25"/>
        <v>6005115</v>
      </c>
      <c r="AF51" s="130">
        <f t="shared" si="25"/>
        <v>5692579</v>
      </c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</row>
    <row r="52" spans="2:59" ht="15">
      <c r="B52" t="s">
        <v>368</v>
      </c>
      <c r="D52" s="157" t="s">
        <v>2</v>
      </c>
      <c r="E52" s="112"/>
      <c r="F52" s="126"/>
      <c r="G52" s="126"/>
      <c r="H52" s="126">
        <v>-37020</v>
      </c>
      <c r="I52" s="126">
        <v>-31952</v>
      </c>
      <c r="J52" s="126">
        <v>-14800</v>
      </c>
      <c r="K52" s="126">
        <v>-10085</v>
      </c>
      <c r="L52" s="126">
        <v>-8533</v>
      </c>
      <c r="M52" s="126">
        <v>-8757</v>
      </c>
      <c r="N52" s="126">
        <v>-6772</v>
      </c>
      <c r="O52" s="126">
        <v>-8059</v>
      </c>
      <c r="P52" s="126">
        <v>-21093</v>
      </c>
      <c r="Q52" s="126">
        <v>-7653</v>
      </c>
      <c r="R52" s="126">
        <v>-9597</v>
      </c>
      <c r="S52" s="126">
        <v>-3867</v>
      </c>
      <c r="T52" s="126">
        <v>-8624</v>
      </c>
      <c r="U52" s="126">
        <v>-9271</v>
      </c>
      <c r="V52" s="131">
        <v>-6322</v>
      </c>
      <c r="W52" s="131">
        <v>-6661</v>
      </c>
      <c r="X52" s="74">
        <v>-20844</v>
      </c>
      <c r="Y52" s="74">
        <v>-12536</v>
      </c>
      <c r="Z52" s="126">
        <v>-55339</v>
      </c>
      <c r="AA52" s="74">
        <v>-35703</v>
      </c>
      <c r="AB52" s="74">
        <v>-25823</v>
      </c>
      <c r="AC52" s="74">
        <v>-29319</v>
      </c>
      <c r="AD52" s="74">
        <v>-21183</v>
      </c>
      <c r="AE52" s="114">
        <v>-16875</v>
      </c>
      <c r="AF52" s="114">
        <v>-27972</v>
      </c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</row>
    <row r="53" spans="2:59" ht="15">
      <c r="B53" t="s">
        <v>369</v>
      </c>
      <c r="D53" s="157" t="s">
        <v>353</v>
      </c>
      <c r="E53" s="74"/>
      <c r="F53" s="74"/>
      <c r="G53" s="74"/>
      <c r="H53" s="74">
        <v>-447894</v>
      </c>
      <c r="I53" s="74">
        <v>-475181</v>
      </c>
      <c r="J53" s="74">
        <v>-434188</v>
      </c>
      <c r="K53" s="74">
        <v>-494242</v>
      </c>
      <c r="L53" s="74">
        <v>-443394</v>
      </c>
      <c r="M53" s="74">
        <v>-399078</v>
      </c>
      <c r="N53" s="74">
        <v>-288289</v>
      </c>
      <c r="O53" s="74">
        <v>-195864</v>
      </c>
      <c r="P53" s="74">
        <v>-276206</v>
      </c>
      <c r="Q53" s="74">
        <v>-200477</v>
      </c>
      <c r="R53" s="74">
        <v>-335863</v>
      </c>
      <c r="S53" s="74">
        <v>-395205</v>
      </c>
      <c r="T53" s="74">
        <v>-245718</v>
      </c>
      <c r="U53" s="74">
        <v>-293272</v>
      </c>
      <c r="V53" s="101">
        <v>-264401</v>
      </c>
      <c r="W53" s="101">
        <v>-313336</v>
      </c>
      <c r="X53" s="74">
        <v>-1011991</v>
      </c>
      <c r="Y53" s="74">
        <v>-929068</v>
      </c>
      <c r="Z53" s="74">
        <v>-412927</v>
      </c>
      <c r="AA53" s="74">
        <v>-878876</v>
      </c>
      <c r="AB53" s="74">
        <v>-1139059</v>
      </c>
      <c r="AC53" s="74">
        <v>-601483</v>
      </c>
      <c r="AD53" s="74">
        <v>-883575</v>
      </c>
      <c r="AE53" s="114">
        <v>-1204429</v>
      </c>
      <c r="AF53" s="114">
        <v>-899567</v>
      </c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</row>
    <row r="54" spans="2:59" ht="15">
      <c r="B54" t="s">
        <v>370</v>
      </c>
      <c r="D54" s="157" t="s">
        <v>354</v>
      </c>
      <c r="E54" s="74"/>
      <c r="F54" s="74"/>
      <c r="G54" s="74"/>
      <c r="H54" s="74">
        <v>-66288</v>
      </c>
      <c r="I54" s="74">
        <v>-64216</v>
      </c>
      <c r="J54" s="74">
        <v>-71738</v>
      </c>
      <c r="K54" s="74">
        <v>-73863</v>
      </c>
      <c r="L54" s="74">
        <v>-75780</v>
      </c>
      <c r="M54" s="74">
        <v>-85611</v>
      </c>
      <c r="N54" s="74">
        <v>-87189</v>
      </c>
      <c r="O54" s="74">
        <v>-90052</v>
      </c>
      <c r="P54" s="74">
        <v>-98484</v>
      </c>
      <c r="Q54" s="74">
        <v>-24690</v>
      </c>
      <c r="R54" s="74">
        <v>-50883</v>
      </c>
      <c r="S54" s="74">
        <v>-53234</v>
      </c>
      <c r="T54" s="74">
        <v>-55678</v>
      </c>
      <c r="U54" s="74">
        <v>-70295</v>
      </c>
      <c r="V54" s="101">
        <v>-79681</v>
      </c>
      <c r="W54" s="101">
        <v>-83824</v>
      </c>
      <c r="X54" s="101">
        <v>-37294</v>
      </c>
      <c r="Y54" s="101">
        <v>-38959</v>
      </c>
      <c r="Z54" s="74">
        <v>-209664</v>
      </c>
      <c r="AA54" s="74">
        <v>-212804</v>
      </c>
      <c r="AB54" s="74">
        <v>-214629</v>
      </c>
      <c r="AC54" s="74">
        <v>-173156</v>
      </c>
      <c r="AD54" s="74">
        <v>-88269</v>
      </c>
      <c r="AE54" s="114">
        <v>-76730</v>
      </c>
      <c r="AF54" s="114">
        <v>-39819</v>
      </c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</row>
    <row r="55" spans="2:59" ht="15">
      <c r="B55" s="58" t="s">
        <v>371</v>
      </c>
      <c r="D55" s="160" t="s">
        <v>352</v>
      </c>
      <c r="E55" s="132"/>
      <c r="F55" s="132"/>
      <c r="G55" s="132"/>
      <c r="H55" s="132">
        <f t="shared" ref="H55:AA55" si="26">SUM(H51:H54)</f>
        <v>436293</v>
      </c>
      <c r="I55" s="132">
        <f t="shared" si="26"/>
        <v>485950</v>
      </c>
      <c r="J55" s="132">
        <f t="shared" si="26"/>
        <v>590949</v>
      </c>
      <c r="K55" s="132">
        <f t="shared" si="26"/>
        <v>742259</v>
      </c>
      <c r="L55" s="132">
        <f t="shared" si="26"/>
        <v>815756</v>
      </c>
      <c r="M55" s="132">
        <f t="shared" si="26"/>
        <v>935282</v>
      </c>
      <c r="N55" s="132">
        <f t="shared" si="26"/>
        <v>1025511</v>
      </c>
      <c r="O55" s="132">
        <f t="shared" si="26"/>
        <v>1183212</v>
      </c>
      <c r="P55" s="132">
        <f t="shared" si="26"/>
        <v>1240316</v>
      </c>
      <c r="Q55" s="132">
        <f t="shared" si="26"/>
        <v>1267966</v>
      </c>
      <c r="R55" s="132">
        <f t="shared" si="26"/>
        <v>1292768</v>
      </c>
      <c r="S55" s="132">
        <f t="shared" si="26"/>
        <v>1269013</v>
      </c>
      <c r="T55" s="132">
        <f t="shared" si="26"/>
        <v>1446074</v>
      </c>
      <c r="U55" s="132">
        <f t="shared" si="26"/>
        <v>1369511</v>
      </c>
      <c r="V55" s="132">
        <f t="shared" si="26"/>
        <v>1578134</v>
      </c>
      <c r="W55" s="132">
        <f t="shared" si="26"/>
        <v>1663925</v>
      </c>
      <c r="X55" s="132">
        <f t="shared" si="26"/>
        <v>2046310</v>
      </c>
      <c r="Y55" s="132">
        <f t="shared" si="26"/>
        <v>2136423</v>
      </c>
      <c r="Z55" s="132">
        <f t="shared" si="26"/>
        <v>2946790</v>
      </c>
      <c r="AA55" s="132">
        <f t="shared" si="26"/>
        <v>3330554</v>
      </c>
      <c r="AB55" s="132">
        <f t="shared" ref="AB55:AE55" si="27">SUM(AB51:AB54)</f>
        <v>3112342</v>
      </c>
      <c r="AC55" s="132">
        <f t="shared" si="27"/>
        <v>3710908</v>
      </c>
      <c r="AD55" s="132">
        <f t="shared" si="27"/>
        <v>4259841</v>
      </c>
      <c r="AE55" s="132">
        <f t="shared" si="27"/>
        <v>4707081</v>
      </c>
      <c r="AF55" s="132">
        <f>SUM(AF51:AF54)</f>
        <v>4725221</v>
      </c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</row>
    <row r="56" spans="2:59" ht="78">
      <c r="B56" s="61" t="s">
        <v>373</v>
      </c>
      <c r="D56" s="753" t="s">
        <v>407</v>
      </c>
      <c r="E56" s="753"/>
      <c r="F56" s="753"/>
      <c r="G56" s="753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63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</row>
    <row r="57" spans="2:59"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63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</row>
    <row r="58" spans="2:59"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63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</row>
    <row r="59" spans="2:59"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63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</row>
    <row r="60" spans="2:59"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63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</row>
    <row r="61" spans="2:59"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63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</row>
    <row r="62" spans="2:59" ht="68.25" customHeight="1"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63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</row>
    <row r="63" spans="2:59"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</row>
    <row r="64" spans="2:59"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</row>
    <row r="65" spans="4:59"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</row>
    <row r="66" spans="4:59"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</row>
    <row r="67" spans="4:59"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</row>
  </sheetData>
  <mergeCells count="3">
    <mergeCell ref="Q2:X3"/>
    <mergeCell ref="M2:P3"/>
    <mergeCell ref="D56:G56"/>
  </mergeCells>
  <pageMargins left="0.511811024" right="0.511811024" top="0.78740157499999996" bottom="0.78740157499999996" header="0.31496062000000002" footer="0.31496062000000002"/>
  <pageSetup paperSize="9" orientation="landscape" r:id="rId1"/>
  <ignoredErrors>
    <ignoredError sqref="AZ17 E6:F6 AC6:AF6 BC7:BC9 BB7:BB9 BD8:BE12 BB10:BB11 BC11 BC10 BB12:BC12 BC21:BC23 BB22:BB23 BB21 BD22:BE23 BD21:BE21 BD17:BE17 BD7:BE7 BD16:BE16" formulaRange="1"/>
    <ignoredError sqref="AG38" formula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19"/>
  <dimension ref="B1:BH41"/>
  <sheetViews>
    <sheetView showGridLines="0" zoomScale="90" zoomScaleNormal="90" workbookViewId="0">
      <pane xSplit="4" ySplit="5" topLeftCell="AI6" activePane="bottomRight" state="frozen"/>
      <selection activeCell="BD5" sqref="BD5:CF74"/>
      <selection pane="topRight" activeCell="BD5" sqref="BD5:CF74"/>
      <selection pane="bottomLeft" activeCell="BD5" sqref="BD5:CF74"/>
      <selection pane="bottomRight" activeCell="BD5" sqref="BD5:CF74"/>
    </sheetView>
  </sheetViews>
  <sheetFormatPr defaultRowHeight="15"/>
  <cols>
    <col min="1" max="1" width="2.140625" customWidth="1"/>
    <col min="2" max="2" width="38.42578125" hidden="1" customWidth="1"/>
    <col min="3" max="3" width="1.42578125" hidden="1" customWidth="1"/>
    <col min="4" max="4" width="45.42578125" bestFit="1" customWidth="1"/>
    <col min="5" max="13" width="12.140625" customWidth="1"/>
    <col min="14" max="22" width="12" customWidth="1"/>
    <col min="23" max="26" width="11.140625" customWidth="1"/>
    <col min="27" max="28" width="11.140625" bestFit="1" customWidth="1"/>
    <col min="29" max="39" width="11.140625" customWidth="1"/>
    <col min="40" max="48" width="12" customWidth="1"/>
    <col min="49" max="51" width="12.140625" style="174" customWidth="1"/>
    <col min="52" max="52" width="12.140625" style="174" bestFit="1" customWidth="1"/>
    <col min="53" max="57" width="12.140625" style="174" customWidth="1"/>
  </cols>
  <sheetData>
    <row r="1" spans="2:60" ht="20.25" customHeight="1"/>
    <row r="2" spans="2:60" ht="17.25" customHeight="1">
      <c r="E2" s="60" t="s">
        <v>124</v>
      </c>
      <c r="F2" s="35"/>
      <c r="G2" s="35"/>
      <c r="H2" s="35"/>
    </row>
    <row r="3" spans="2:60" ht="17.25" hidden="1" customHeight="1">
      <c r="E3" s="60" t="s">
        <v>358</v>
      </c>
      <c r="F3" s="35"/>
      <c r="G3" s="35"/>
      <c r="H3" s="35"/>
    </row>
    <row r="5" spans="2:60">
      <c r="B5" s="50" t="s">
        <v>223</v>
      </c>
      <c r="D5" s="50" t="s">
        <v>100</v>
      </c>
      <c r="E5" s="135" t="s">
        <v>132</v>
      </c>
      <c r="F5" s="135" t="s">
        <v>133</v>
      </c>
      <c r="G5" s="135" t="s">
        <v>128</v>
      </c>
      <c r="H5" s="135" t="s">
        <v>134</v>
      </c>
      <c r="I5" s="135" t="s">
        <v>135</v>
      </c>
      <c r="J5" s="135" t="s">
        <v>136</v>
      </c>
      <c r="K5" s="135" t="s">
        <v>129</v>
      </c>
      <c r="L5" s="135" t="s">
        <v>137</v>
      </c>
      <c r="M5" s="136" t="s">
        <v>138</v>
      </c>
      <c r="N5" s="135" t="s">
        <v>139</v>
      </c>
      <c r="O5" s="135" t="s">
        <v>130</v>
      </c>
      <c r="P5" s="135" t="s">
        <v>140</v>
      </c>
      <c r="Q5" s="135" t="s">
        <v>120</v>
      </c>
      <c r="R5" s="135" t="s">
        <v>83</v>
      </c>
      <c r="S5" s="135" t="s">
        <v>121</v>
      </c>
      <c r="T5" s="135" t="s">
        <v>122</v>
      </c>
      <c r="U5" s="135" t="s">
        <v>123</v>
      </c>
      <c r="V5" s="135" t="s">
        <v>82</v>
      </c>
      <c r="W5" s="135" t="s">
        <v>131</v>
      </c>
      <c r="X5" s="137" t="s">
        <v>141</v>
      </c>
      <c r="Y5" s="135" t="s">
        <v>335</v>
      </c>
      <c r="Z5" s="135" t="s">
        <v>336</v>
      </c>
      <c r="AA5" s="135" t="s">
        <v>337</v>
      </c>
      <c r="AB5" s="135" t="s">
        <v>338</v>
      </c>
      <c r="AC5" s="135" t="s">
        <v>398</v>
      </c>
      <c r="AD5" s="135" t="s">
        <v>399</v>
      </c>
      <c r="AE5" s="135" t="s">
        <v>400</v>
      </c>
      <c r="AF5" s="135" t="s">
        <v>401</v>
      </c>
      <c r="AG5" s="135" t="s">
        <v>425</v>
      </c>
      <c r="AH5" s="137" t="s">
        <v>474</v>
      </c>
      <c r="AI5" s="135" t="s">
        <v>476</v>
      </c>
      <c r="AJ5" s="135" t="s">
        <v>479</v>
      </c>
      <c r="AK5" s="135" t="s">
        <v>480</v>
      </c>
      <c r="AL5" s="135" t="s">
        <v>482</v>
      </c>
      <c r="AM5" s="135" t="s">
        <v>485</v>
      </c>
      <c r="AN5" s="135" t="s">
        <v>487</v>
      </c>
      <c r="AO5" s="135" t="s">
        <v>491</v>
      </c>
      <c r="AP5" s="135" t="s">
        <v>497</v>
      </c>
      <c r="AQ5" s="135" t="s">
        <v>501</v>
      </c>
      <c r="AR5" s="135" t="s">
        <v>505</v>
      </c>
      <c r="AS5" s="135" t="s">
        <v>507</v>
      </c>
      <c r="AT5" s="135" t="s">
        <v>510</v>
      </c>
      <c r="AU5" s="135" t="s">
        <v>536</v>
      </c>
      <c r="AW5" s="144">
        <v>2015</v>
      </c>
      <c r="AX5" s="144">
        <v>2016</v>
      </c>
      <c r="AY5" s="144">
        <v>2017</v>
      </c>
      <c r="AZ5" s="144">
        <v>2018</v>
      </c>
      <c r="BA5" s="144">
        <v>2019</v>
      </c>
      <c r="BB5" s="144">
        <v>2020</v>
      </c>
      <c r="BC5" s="144">
        <v>2021</v>
      </c>
      <c r="BD5" s="144">
        <v>2022</v>
      </c>
      <c r="BE5" s="144" t="s">
        <v>535</v>
      </c>
    </row>
    <row r="6" spans="2:60">
      <c r="B6" s="2" t="s">
        <v>224</v>
      </c>
      <c r="D6" s="2" t="s">
        <v>101</v>
      </c>
      <c r="E6" s="117">
        <v>17492</v>
      </c>
      <c r="F6" s="117">
        <v>24842</v>
      </c>
      <c r="G6" s="117">
        <v>26524</v>
      </c>
      <c r="H6" s="117">
        <v>15734</v>
      </c>
      <c r="I6" s="117">
        <v>22015</v>
      </c>
      <c r="J6" s="117">
        <v>32151</v>
      </c>
      <c r="K6" s="117">
        <v>33293</v>
      </c>
      <c r="L6" s="117">
        <v>26952</v>
      </c>
      <c r="M6" s="117">
        <v>30749</v>
      </c>
      <c r="N6" s="117">
        <v>34229</v>
      </c>
      <c r="O6" s="117">
        <v>32387</v>
      </c>
      <c r="P6" s="117">
        <v>34783</v>
      </c>
      <c r="Q6" s="117">
        <v>35026</v>
      </c>
      <c r="R6" s="117">
        <v>34849</v>
      </c>
      <c r="S6" s="117">
        <v>38953</v>
      </c>
      <c r="T6" s="117">
        <v>80947</v>
      </c>
      <c r="U6" s="117">
        <v>40867</v>
      </c>
      <c r="V6" s="117">
        <v>38818</v>
      </c>
      <c r="W6" s="138">
        <v>45058</v>
      </c>
      <c r="X6" s="139">
        <v>93483</v>
      </c>
      <c r="Y6" s="138">
        <v>49829</v>
      </c>
      <c r="Z6" s="138">
        <v>55230</v>
      </c>
      <c r="AA6" s="138">
        <v>67057</v>
      </c>
      <c r="AB6" s="138">
        <v>60193</v>
      </c>
      <c r="AC6" s="138">
        <v>63694</v>
      </c>
      <c r="AD6" s="138">
        <v>64602</v>
      </c>
      <c r="AE6" s="138">
        <v>64980</v>
      </c>
      <c r="AF6" s="138">
        <v>155879</v>
      </c>
      <c r="AG6" s="138">
        <v>72490</v>
      </c>
      <c r="AH6" s="139">
        <v>71807</v>
      </c>
      <c r="AI6" s="139">
        <v>73134</v>
      </c>
      <c r="AJ6" s="139">
        <v>85944</v>
      </c>
      <c r="AK6" s="139">
        <v>76857</v>
      </c>
      <c r="AL6" s="139">
        <v>77283</v>
      </c>
      <c r="AM6" s="139">
        <v>82616</v>
      </c>
      <c r="AN6" s="139">
        <v>87094</v>
      </c>
      <c r="AO6" s="139">
        <v>95870</v>
      </c>
      <c r="AP6" s="139">
        <v>179693</v>
      </c>
      <c r="AQ6" s="139">
        <v>84876</v>
      </c>
      <c r="AR6" s="139">
        <v>112557</v>
      </c>
      <c r="AS6" s="139">
        <v>135274.27007419485</v>
      </c>
      <c r="AT6" s="139">
        <v>143108</v>
      </c>
      <c r="AU6" s="139">
        <v>466400</v>
      </c>
      <c r="AV6" s="74"/>
      <c r="AW6" s="74">
        <f>SUM($M$6:$P$6)</f>
        <v>132148</v>
      </c>
      <c r="AX6" s="74">
        <f>SUM($Q$6:$T$6)</f>
        <v>189775</v>
      </c>
      <c r="AY6" s="74">
        <f>SUM($U$6:$X$6)</f>
        <v>218226</v>
      </c>
      <c r="AZ6" s="74">
        <f t="shared" ref="AZ6:AZ21" si="0">SUM(Y6:AB6)</f>
        <v>232309</v>
      </c>
      <c r="BA6" s="74">
        <f t="shared" ref="BA6:BA12" si="1">SUM(AC6:AF6)</f>
        <v>349155</v>
      </c>
      <c r="BB6" s="74">
        <f>SUM(AG6:AJ6)</f>
        <v>303375</v>
      </c>
      <c r="BC6" s="74">
        <f t="shared" ref="BC6:BC24" si="2">SUM(AK6:AN6)</f>
        <v>323850</v>
      </c>
      <c r="BD6" s="74">
        <f t="shared" ref="BD6:BD21" si="3">SUM(AO6:AR6)</f>
        <v>472996</v>
      </c>
      <c r="BE6" s="74">
        <f>SUM(AR6:AU6)</f>
        <v>857339.27007419488</v>
      </c>
      <c r="BF6" s="74"/>
      <c r="BG6" s="74"/>
      <c r="BH6" s="74"/>
    </row>
    <row r="7" spans="2:60">
      <c r="B7" s="2" t="s">
        <v>234</v>
      </c>
      <c r="D7" s="2" t="s">
        <v>102</v>
      </c>
      <c r="E7" s="117">
        <v>12156</v>
      </c>
      <c r="F7" s="117">
        <v>21491</v>
      </c>
      <c r="G7" s="117">
        <v>9831</v>
      </c>
      <c r="H7" s="117">
        <v>21283</v>
      </c>
      <c r="I7" s="117">
        <v>18111</v>
      </c>
      <c r="J7" s="117">
        <v>21795</v>
      </c>
      <c r="K7" s="117">
        <v>4850</v>
      </c>
      <c r="L7" s="117">
        <v>6003</v>
      </c>
      <c r="M7" s="117">
        <v>12864</v>
      </c>
      <c r="N7" s="117">
        <v>13294</v>
      </c>
      <c r="O7" s="117">
        <v>14200</v>
      </c>
      <c r="P7" s="117">
        <v>14015</v>
      </c>
      <c r="Q7" s="117">
        <v>17777</v>
      </c>
      <c r="R7" s="117">
        <v>20256</v>
      </c>
      <c r="S7" s="117">
        <v>17730</v>
      </c>
      <c r="T7" s="117">
        <v>23831</v>
      </c>
      <c r="U7" s="117">
        <v>23315</v>
      </c>
      <c r="V7" s="117">
        <v>21809</v>
      </c>
      <c r="W7" s="138">
        <v>32199</v>
      </c>
      <c r="X7" s="139">
        <v>36002</v>
      </c>
      <c r="Y7" s="138">
        <v>28252</v>
      </c>
      <c r="Z7" s="138">
        <v>36389</v>
      </c>
      <c r="AA7" s="138">
        <v>37680</v>
      </c>
      <c r="AB7" s="138">
        <v>39464</v>
      </c>
      <c r="AC7" s="138">
        <v>34470</v>
      </c>
      <c r="AD7" s="138">
        <v>42895</v>
      </c>
      <c r="AE7" s="138">
        <v>30983</v>
      </c>
      <c r="AF7" s="138">
        <v>35643</v>
      </c>
      <c r="AG7" s="138">
        <v>32696</v>
      </c>
      <c r="AH7" s="139">
        <v>26888</v>
      </c>
      <c r="AI7" s="139">
        <v>37789</v>
      </c>
      <c r="AJ7" s="139">
        <v>63774</v>
      </c>
      <c r="AK7" s="139">
        <v>35845</v>
      </c>
      <c r="AL7" s="139">
        <v>34637</v>
      </c>
      <c r="AM7" s="139">
        <v>39310</v>
      </c>
      <c r="AN7" s="139">
        <v>53248</v>
      </c>
      <c r="AO7" s="139">
        <v>59488</v>
      </c>
      <c r="AP7" s="139">
        <v>47858.75</v>
      </c>
      <c r="AQ7" s="139">
        <v>39639</v>
      </c>
      <c r="AR7" s="139">
        <v>39158</v>
      </c>
      <c r="AS7" s="139">
        <v>51184</v>
      </c>
      <c r="AT7" s="139">
        <v>56143</v>
      </c>
      <c r="AU7" s="139">
        <v>281361</v>
      </c>
      <c r="AV7" s="74"/>
      <c r="AW7" s="74">
        <f>SUM($M$7:$P$7)</f>
        <v>54373</v>
      </c>
      <c r="AX7" s="74">
        <f>SUM($Q$7:$T$7)</f>
        <v>79594</v>
      </c>
      <c r="AY7" s="74">
        <f>SUM($U$7:$X$7)</f>
        <v>113325</v>
      </c>
      <c r="AZ7" s="74">
        <f t="shared" si="0"/>
        <v>141785</v>
      </c>
      <c r="BA7" s="74">
        <f t="shared" si="1"/>
        <v>143991</v>
      </c>
      <c r="BB7" s="74">
        <f>SUM(AG7:AJ7)</f>
        <v>161147</v>
      </c>
      <c r="BC7" s="74">
        <f t="shared" si="2"/>
        <v>163040</v>
      </c>
      <c r="BD7" s="74">
        <f t="shared" si="3"/>
        <v>186143.75</v>
      </c>
      <c r="BE7" s="74">
        <f t="shared" ref="BE7:BE23" si="4">SUM(AR7:AU7)</f>
        <v>427846</v>
      </c>
      <c r="BF7" s="74"/>
      <c r="BG7" s="74"/>
      <c r="BH7" s="74"/>
    </row>
    <row r="8" spans="2:60">
      <c r="B8" s="2"/>
      <c r="D8" s="2" t="s">
        <v>481</v>
      </c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38"/>
      <c r="X8" s="139"/>
      <c r="Y8" s="138"/>
      <c r="Z8" s="138"/>
      <c r="AA8" s="138"/>
      <c r="AB8" s="138"/>
      <c r="AC8" s="138"/>
      <c r="AD8" s="138"/>
      <c r="AE8" s="138"/>
      <c r="AF8" s="138"/>
      <c r="AG8" s="138"/>
      <c r="AH8" s="139"/>
      <c r="AI8" s="139"/>
      <c r="AJ8" s="139"/>
      <c r="AK8" s="139">
        <v>3365</v>
      </c>
      <c r="AL8" s="139">
        <v>3702</v>
      </c>
      <c r="AM8" s="139">
        <v>5009</v>
      </c>
      <c r="AN8" s="139">
        <v>3440</v>
      </c>
      <c r="AO8" s="139">
        <v>3907</v>
      </c>
      <c r="AP8" s="139">
        <v>3510</v>
      </c>
      <c r="AQ8" s="139">
        <v>3177</v>
      </c>
      <c r="AR8" s="139">
        <v>3629</v>
      </c>
      <c r="AS8" s="139">
        <v>4241</v>
      </c>
      <c r="AT8" s="139">
        <v>6187</v>
      </c>
      <c r="AU8" s="139">
        <v>5620</v>
      </c>
      <c r="AV8" s="139"/>
      <c r="AW8" s="74"/>
      <c r="AX8" s="74"/>
      <c r="AY8" s="74"/>
      <c r="AZ8" s="74"/>
      <c r="BA8" s="74"/>
      <c r="BB8" s="74"/>
      <c r="BC8" s="74">
        <f t="shared" si="2"/>
        <v>15516</v>
      </c>
      <c r="BD8" s="74">
        <f t="shared" si="3"/>
        <v>14223</v>
      </c>
      <c r="BE8" s="74">
        <f t="shared" si="4"/>
        <v>19677</v>
      </c>
      <c r="BF8" s="74"/>
      <c r="BG8" s="74"/>
      <c r="BH8" s="74"/>
    </row>
    <row r="9" spans="2:60">
      <c r="B9" s="2" t="s">
        <v>225</v>
      </c>
      <c r="D9" s="2" t="s">
        <v>103</v>
      </c>
      <c r="E9" s="117">
        <v>0</v>
      </c>
      <c r="F9" s="117">
        <v>0</v>
      </c>
      <c r="G9" s="117">
        <v>0</v>
      </c>
      <c r="H9" s="117">
        <v>0</v>
      </c>
      <c r="I9" s="117">
        <v>0</v>
      </c>
      <c r="J9" s="117">
        <v>0</v>
      </c>
      <c r="K9" s="117">
        <v>0</v>
      </c>
      <c r="L9" s="117">
        <v>0</v>
      </c>
      <c r="M9" s="117">
        <v>2408</v>
      </c>
      <c r="N9" s="117">
        <v>3184</v>
      </c>
      <c r="O9" s="117">
        <v>2788</v>
      </c>
      <c r="P9" s="117">
        <v>2895</v>
      </c>
      <c r="Q9" s="117">
        <v>2795</v>
      </c>
      <c r="R9" s="117">
        <v>3354</v>
      </c>
      <c r="S9" s="117">
        <v>3062</v>
      </c>
      <c r="T9" s="117">
        <v>3071</v>
      </c>
      <c r="U9" s="117">
        <v>3581</v>
      </c>
      <c r="V9" s="117">
        <v>3450</v>
      </c>
      <c r="W9" s="138">
        <v>3429</v>
      </c>
      <c r="X9" s="139">
        <v>3959</v>
      </c>
      <c r="Y9" s="138">
        <v>3419</v>
      </c>
      <c r="Z9" s="138">
        <v>3457</v>
      </c>
      <c r="AA9" s="138">
        <v>3478</v>
      </c>
      <c r="AB9" s="138">
        <v>3659</v>
      </c>
      <c r="AC9" s="138">
        <v>3639</v>
      </c>
      <c r="AD9" s="138">
        <v>3799</v>
      </c>
      <c r="AE9" s="138">
        <v>4016</v>
      </c>
      <c r="AF9" s="138">
        <v>3953</v>
      </c>
      <c r="AG9" s="138">
        <v>3932</v>
      </c>
      <c r="AH9" s="139">
        <v>3905</v>
      </c>
      <c r="AI9" s="139">
        <v>4319</v>
      </c>
      <c r="AJ9" s="139">
        <v>4242</v>
      </c>
      <c r="AK9" s="139">
        <v>4984</v>
      </c>
      <c r="AL9" s="139">
        <v>4940</v>
      </c>
      <c r="AM9" s="139">
        <v>3181</v>
      </c>
      <c r="AN9" s="139">
        <v>4367</v>
      </c>
      <c r="AO9" s="139">
        <v>4991</v>
      </c>
      <c r="AP9" s="139">
        <v>4668</v>
      </c>
      <c r="AQ9" s="139">
        <v>5062</v>
      </c>
      <c r="AR9" s="139">
        <v>5134</v>
      </c>
      <c r="AS9" s="139">
        <v>5286</v>
      </c>
      <c r="AT9" s="139">
        <v>2729</v>
      </c>
      <c r="AU9" s="139">
        <v>4395</v>
      </c>
      <c r="AV9" s="74"/>
      <c r="AW9" s="74">
        <f>SUM($M$9:$P$9)</f>
        <v>11275</v>
      </c>
      <c r="AX9" s="74">
        <f>SUM($Q$9:$T$9)</f>
        <v>12282</v>
      </c>
      <c r="AY9" s="74">
        <f>SUM($U$9:$X$9)</f>
        <v>14419</v>
      </c>
      <c r="AZ9" s="74">
        <f t="shared" si="0"/>
        <v>14013</v>
      </c>
      <c r="BA9" s="74">
        <f t="shared" si="1"/>
        <v>15407</v>
      </c>
      <c r="BB9" s="74">
        <f t="shared" ref="BB9:BB24" si="5">SUM(AG9:AJ9)</f>
        <v>16398</v>
      </c>
      <c r="BC9" s="74">
        <f t="shared" si="2"/>
        <v>17472</v>
      </c>
      <c r="BD9" s="74">
        <f t="shared" si="3"/>
        <v>19855</v>
      </c>
      <c r="BE9" s="74">
        <f t="shared" si="4"/>
        <v>17544</v>
      </c>
      <c r="BF9" s="74"/>
      <c r="BG9" s="74"/>
      <c r="BH9" s="74"/>
    </row>
    <row r="10" spans="2:60">
      <c r="B10" s="2" t="s">
        <v>226</v>
      </c>
      <c r="D10" s="2" t="s">
        <v>104</v>
      </c>
      <c r="E10" s="117">
        <v>1535</v>
      </c>
      <c r="F10" s="117">
        <v>4017</v>
      </c>
      <c r="G10" s="117">
        <v>2246</v>
      </c>
      <c r="H10" s="117">
        <v>1753</v>
      </c>
      <c r="I10" s="117">
        <v>2513</v>
      </c>
      <c r="J10" s="117">
        <v>833</v>
      </c>
      <c r="K10" s="117">
        <v>2129</v>
      </c>
      <c r="L10" s="117">
        <v>1566</v>
      </c>
      <c r="M10" s="117">
        <v>2306</v>
      </c>
      <c r="N10" s="117">
        <v>2641</v>
      </c>
      <c r="O10" s="117">
        <v>1950</v>
      </c>
      <c r="P10" s="117">
        <v>2079</v>
      </c>
      <c r="Q10" s="117">
        <v>2024</v>
      </c>
      <c r="R10" s="117">
        <v>3781</v>
      </c>
      <c r="S10" s="117">
        <v>4471</v>
      </c>
      <c r="T10" s="117">
        <v>2943</v>
      </c>
      <c r="U10" s="117">
        <v>4270</v>
      </c>
      <c r="V10" s="117">
        <v>5118</v>
      </c>
      <c r="W10" s="138">
        <v>5367</v>
      </c>
      <c r="X10" s="139">
        <v>5472</v>
      </c>
      <c r="Y10" s="138">
        <v>5089</v>
      </c>
      <c r="Z10" s="138">
        <v>8312</v>
      </c>
      <c r="AA10" s="138">
        <v>16222</v>
      </c>
      <c r="AB10" s="138">
        <v>15194</v>
      </c>
      <c r="AC10" s="138">
        <v>11452</v>
      </c>
      <c r="AD10" s="138">
        <v>11690</v>
      </c>
      <c r="AE10" s="138">
        <v>11602</v>
      </c>
      <c r="AF10" s="138">
        <v>12222</v>
      </c>
      <c r="AG10" s="138">
        <v>10277</v>
      </c>
      <c r="AH10" s="139">
        <v>8899</v>
      </c>
      <c r="AI10" s="139">
        <v>9952</v>
      </c>
      <c r="AJ10" s="139">
        <v>10244</v>
      </c>
      <c r="AK10" s="139">
        <v>9344</v>
      </c>
      <c r="AL10" s="139">
        <v>10004</v>
      </c>
      <c r="AM10" s="139">
        <v>10921</v>
      </c>
      <c r="AN10" s="139">
        <v>5725</v>
      </c>
      <c r="AO10" s="139">
        <v>10331</v>
      </c>
      <c r="AP10" s="139">
        <v>10541</v>
      </c>
      <c r="AQ10" s="139">
        <v>12201</v>
      </c>
      <c r="AR10" s="139">
        <v>12010</v>
      </c>
      <c r="AS10" s="139">
        <v>11724.272730384866</v>
      </c>
      <c r="AT10" s="139">
        <v>11313</v>
      </c>
      <c r="AU10" s="139">
        <v>39375</v>
      </c>
      <c r="AV10" s="74"/>
      <c r="AW10" s="74">
        <f>SUM($M$10:$P$10)</f>
        <v>8976</v>
      </c>
      <c r="AX10" s="74">
        <f>SUM($Q$10:$T$10)</f>
        <v>13219</v>
      </c>
      <c r="AY10" s="74">
        <f>SUM($U$10:$X$10)</f>
        <v>20227</v>
      </c>
      <c r="AZ10" s="74">
        <f t="shared" si="0"/>
        <v>44817</v>
      </c>
      <c r="BA10" s="74">
        <f t="shared" si="1"/>
        <v>46966</v>
      </c>
      <c r="BB10" s="74">
        <f t="shared" si="5"/>
        <v>39372</v>
      </c>
      <c r="BC10" s="74">
        <f t="shared" si="2"/>
        <v>35994</v>
      </c>
      <c r="BD10" s="74">
        <f t="shared" si="3"/>
        <v>45083</v>
      </c>
      <c r="BE10" s="74">
        <f t="shared" si="4"/>
        <v>74422.272730384866</v>
      </c>
      <c r="BF10" s="74"/>
      <c r="BG10" s="74"/>
      <c r="BH10" s="74"/>
    </row>
    <row r="11" spans="2:60">
      <c r="B11" s="2" t="s">
        <v>227</v>
      </c>
      <c r="D11" s="2" t="s">
        <v>105</v>
      </c>
      <c r="E11" s="117">
        <v>4317</v>
      </c>
      <c r="F11" s="117">
        <v>6241</v>
      </c>
      <c r="G11" s="117">
        <v>2107</v>
      </c>
      <c r="H11" s="117">
        <v>5280</v>
      </c>
      <c r="I11" s="117">
        <v>5328</v>
      </c>
      <c r="J11" s="117">
        <v>5490</v>
      </c>
      <c r="K11" s="117">
        <v>4241</v>
      </c>
      <c r="L11" s="117">
        <v>3201</v>
      </c>
      <c r="M11" s="117">
        <v>4606</v>
      </c>
      <c r="N11" s="117">
        <v>5044</v>
      </c>
      <c r="O11" s="117">
        <v>4747</v>
      </c>
      <c r="P11" s="117">
        <v>5494</v>
      </c>
      <c r="Q11" s="117">
        <v>6439</v>
      </c>
      <c r="R11" s="117">
        <v>4773</v>
      </c>
      <c r="S11" s="117">
        <v>4545</v>
      </c>
      <c r="T11" s="117">
        <v>4910</v>
      </c>
      <c r="U11" s="117">
        <v>4690</v>
      </c>
      <c r="V11" s="117">
        <v>5651</v>
      </c>
      <c r="W11" s="138">
        <v>4629</v>
      </c>
      <c r="X11" s="139">
        <v>6198</v>
      </c>
      <c r="Y11" s="138">
        <v>5126</v>
      </c>
      <c r="Z11" s="138">
        <v>6938</v>
      </c>
      <c r="AA11" s="138">
        <v>4263</v>
      </c>
      <c r="AB11" s="138">
        <v>6392</v>
      </c>
      <c r="AC11" s="138">
        <v>6353</v>
      </c>
      <c r="AD11" s="138">
        <v>4633</v>
      </c>
      <c r="AE11" s="138">
        <v>7345</v>
      </c>
      <c r="AF11" s="138">
        <v>5294</v>
      </c>
      <c r="AG11" s="138">
        <v>5839</v>
      </c>
      <c r="AH11" s="139">
        <v>5990</v>
      </c>
      <c r="AI11" s="139">
        <v>4536</v>
      </c>
      <c r="AJ11" s="139">
        <v>6613</v>
      </c>
      <c r="AK11" s="139">
        <v>7112</v>
      </c>
      <c r="AL11" s="139">
        <v>11527</v>
      </c>
      <c r="AM11" s="139">
        <v>9890</v>
      </c>
      <c r="AN11" s="139">
        <v>8575</v>
      </c>
      <c r="AO11" s="139">
        <v>7541</v>
      </c>
      <c r="AP11" s="139">
        <v>8856</v>
      </c>
      <c r="AQ11" s="139">
        <v>10420</v>
      </c>
      <c r="AR11" s="139">
        <v>5869</v>
      </c>
      <c r="AS11" s="139">
        <v>8749.5108302243279</v>
      </c>
      <c r="AT11" s="139">
        <v>10583</v>
      </c>
      <c r="AU11" s="139">
        <v>17971</v>
      </c>
      <c r="AV11" s="74"/>
      <c r="AW11" s="74">
        <f>SUM($M$11:$P$11)</f>
        <v>19891</v>
      </c>
      <c r="AX11" s="74">
        <f>SUM($Q$11:$T$11)</f>
        <v>20667</v>
      </c>
      <c r="AY11" s="74">
        <f>SUM($U$11:$X$11)</f>
        <v>21168</v>
      </c>
      <c r="AZ11" s="74">
        <f t="shared" si="0"/>
        <v>22719</v>
      </c>
      <c r="BA11" s="74">
        <f t="shared" si="1"/>
        <v>23625</v>
      </c>
      <c r="BB11" s="74">
        <f t="shared" si="5"/>
        <v>22978</v>
      </c>
      <c r="BC11" s="74">
        <f t="shared" si="2"/>
        <v>37104</v>
      </c>
      <c r="BD11" s="74">
        <f t="shared" si="3"/>
        <v>32686</v>
      </c>
      <c r="BE11" s="74">
        <f t="shared" si="4"/>
        <v>43172.510830224332</v>
      </c>
      <c r="BF11" s="74"/>
      <c r="BG11" s="74"/>
      <c r="BH11" s="74"/>
    </row>
    <row r="12" spans="2:60">
      <c r="B12" s="2" t="s">
        <v>228</v>
      </c>
      <c r="D12" s="2" t="s">
        <v>106</v>
      </c>
      <c r="E12" s="117">
        <v>2356</v>
      </c>
      <c r="F12" s="117">
        <v>3429</v>
      </c>
      <c r="G12" s="117">
        <v>0</v>
      </c>
      <c r="H12" s="117">
        <v>3862</v>
      </c>
      <c r="I12" s="117">
        <v>1241</v>
      </c>
      <c r="J12" s="117">
        <v>1222</v>
      </c>
      <c r="K12" s="117">
        <v>1570</v>
      </c>
      <c r="L12" s="117">
        <v>1593</v>
      </c>
      <c r="M12" s="117">
        <v>2113</v>
      </c>
      <c r="N12" s="117">
        <v>1217</v>
      </c>
      <c r="O12" s="117">
        <v>491</v>
      </c>
      <c r="P12" s="117">
        <v>1488</v>
      </c>
      <c r="Q12" s="117">
        <v>2089</v>
      </c>
      <c r="R12" s="117">
        <v>1723</v>
      </c>
      <c r="S12" s="117">
        <v>2194</v>
      </c>
      <c r="T12" s="117">
        <v>2194</v>
      </c>
      <c r="U12" s="117">
        <v>2268</v>
      </c>
      <c r="V12" s="117">
        <v>2351</v>
      </c>
      <c r="W12" s="138">
        <v>2958</v>
      </c>
      <c r="X12" s="139">
        <v>3364</v>
      </c>
      <c r="Y12" s="138">
        <v>3191</v>
      </c>
      <c r="Z12" s="138">
        <v>3736</v>
      </c>
      <c r="AA12" s="138">
        <v>4060</v>
      </c>
      <c r="AB12" s="138">
        <v>7281</v>
      </c>
      <c r="AC12" s="138">
        <v>5947</v>
      </c>
      <c r="AD12" s="138">
        <v>5992</v>
      </c>
      <c r="AE12" s="138">
        <v>6486</v>
      </c>
      <c r="AF12" s="138">
        <v>6766</v>
      </c>
      <c r="AG12" s="138">
        <v>8797</v>
      </c>
      <c r="AH12" s="139">
        <v>6582</v>
      </c>
      <c r="AI12" s="139">
        <v>7379</v>
      </c>
      <c r="AJ12" s="139">
        <v>7320</v>
      </c>
      <c r="AK12" s="139">
        <v>10169</v>
      </c>
      <c r="AL12" s="139">
        <v>7488</v>
      </c>
      <c r="AM12" s="139">
        <v>8455</v>
      </c>
      <c r="AN12" s="139">
        <v>8599</v>
      </c>
      <c r="AO12" s="139">
        <v>11358</v>
      </c>
      <c r="AP12" s="139">
        <v>8911</v>
      </c>
      <c r="AQ12" s="139">
        <v>9763</v>
      </c>
      <c r="AR12" s="139">
        <v>9387</v>
      </c>
      <c r="AS12" s="139">
        <v>12164</v>
      </c>
      <c r="AT12" s="139">
        <v>10686</v>
      </c>
      <c r="AU12" s="139">
        <v>11399</v>
      </c>
      <c r="AV12" s="74"/>
      <c r="AW12" s="74">
        <f>SUM($M$12:$P$12)</f>
        <v>5309</v>
      </c>
      <c r="AX12" s="74">
        <f>SUM($Q$12:$T$12)</f>
        <v>8200</v>
      </c>
      <c r="AY12" s="74">
        <f>SUM($U$12:$X$12)</f>
        <v>10941</v>
      </c>
      <c r="AZ12" s="74">
        <f t="shared" si="0"/>
        <v>18268</v>
      </c>
      <c r="BA12" s="74">
        <f t="shared" si="1"/>
        <v>25191</v>
      </c>
      <c r="BB12" s="74">
        <f t="shared" si="5"/>
        <v>30078</v>
      </c>
      <c r="BC12" s="74">
        <f t="shared" si="2"/>
        <v>34711</v>
      </c>
      <c r="BD12" s="74">
        <f t="shared" si="3"/>
        <v>39419</v>
      </c>
      <c r="BE12" s="74">
        <f t="shared" si="4"/>
        <v>43636</v>
      </c>
      <c r="BF12" s="74"/>
      <c r="BG12" s="74"/>
      <c r="BH12" s="74"/>
    </row>
    <row r="13" spans="2:60">
      <c r="B13" s="2" t="s">
        <v>229</v>
      </c>
      <c r="D13" s="2" t="s">
        <v>107</v>
      </c>
      <c r="E13" s="117">
        <v>7378</v>
      </c>
      <c r="F13" s="117">
        <v>6943</v>
      </c>
      <c r="G13" s="117">
        <v>8126</v>
      </c>
      <c r="H13" s="117">
        <v>8711</v>
      </c>
      <c r="I13" s="117">
        <v>10130</v>
      </c>
      <c r="J13" s="117">
        <v>11430</v>
      </c>
      <c r="K13" s="117">
        <v>11439</v>
      </c>
      <c r="L13" s="117">
        <v>13630</v>
      </c>
      <c r="M13" s="117">
        <v>15804</v>
      </c>
      <c r="N13" s="117">
        <v>20862</v>
      </c>
      <c r="O13" s="117">
        <v>24481</v>
      </c>
      <c r="P13" s="117">
        <v>25762</v>
      </c>
      <c r="Q13" s="117">
        <v>24161</v>
      </c>
      <c r="R13" s="117">
        <v>21975</v>
      </c>
      <c r="S13" s="117">
        <v>20774</v>
      </c>
      <c r="T13" s="117">
        <v>23054</v>
      </c>
      <c r="U13" s="117">
        <v>25398</v>
      </c>
      <c r="V13" s="117">
        <v>21899</v>
      </c>
      <c r="W13" s="138">
        <v>26634</v>
      </c>
      <c r="X13" s="139">
        <v>33567</v>
      </c>
      <c r="Y13" s="138">
        <v>34131</v>
      </c>
      <c r="Z13" s="138">
        <v>38310</v>
      </c>
      <c r="AA13" s="138">
        <v>52277</v>
      </c>
      <c r="AB13" s="138">
        <v>54391</v>
      </c>
      <c r="AC13" s="138">
        <v>57993</v>
      </c>
      <c r="AD13" s="138">
        <v>56862</v>
      </c>
      <c r="AE13" s="138">
        <v>60754</v>
      </c>
      <c r="AF13" s="138">
        <v>62895</v>
      </c>
      <c r="AG13" s="138">
        <v>59196</v>
      </c>
      <c r="AH13" s="139">
        <v>56818</v>
      </c>
      <c r="AI13" s="139">
        <v>59970</v>
      </c>
      <c r="AJ13" s="139">
        <v>63502</v>
      </c>
      <c r="AK13" s="139">
        <v>62706</v>
      </c>
      <c r="AL13" s="139">
        <v>63207</v>
      </c>
      <c r="AM13" s="139">
        <v>70675</v>
      </c>
      <c r="AN13" s="139">
        <v>77507</v>
      </c>
      <c r="AO13" s="139">
        <v>82902</v>
      </c>
      <c r="AP13" s="139">
        <v>74713</v>
      </c>
      <c r="AQ13" s="139">
        <v>68078</v>
      </c>
      <c r="AR13" s="139">
        <v>68522</v>
      </c>
      <c r="AS13" s="139">
        <v>70236</v>
      </c>
      <c r="AT13" s="139">
        <v>73227</v>
      </c>
      <c r="AU13" s="139">
        <v>147502</v>
      </c>
      <c r="AV13" s="74"/>
      <c r="AW13" s="74">
        <f>SUM($M$13:$P$13)</f>
        <v>86909</v>
      </c>
      <c r="AX13" s="74">
        <f>SUM($Q$13:$T$13)</f>
        <v>89964</v>
      </c>
      <c r="AY13" s="74">
        <f>SUM($U$13:$X$13)</f>
        <v>107498</v>
      </c>
      <c r="AZ13" s="74">
        <f t="shared" si="0"/>
        <v>179109</v>
      </c>
      <c r="BA13" s="74">
        <f t="shared" ref="BA13:BA21" si="6">SUM(AC13:AF13)</f>
        <v>238504</v>
      </c>
      <c r="BB13" s="74">
        <f t="shared" si="5"/>
        <v>239486</v>
      </c>
      <c r="BC13" s="74">
        <f t="shared" si="2"/>
        <v>274095</v>
      </c>
      <c r="BD13" s="74">
        <f t="shared" si="3"/>
        <v>294215</v>
      </c>
      <c r="BE13" s="74">
        <f t="shared" si="4"/>
        <v>359487</v>
      </c>
      <c r="BF13" s="74"/>
      <c r="BG13" s="74"/>
      <c r="BH13" s="74"/>
    </row>
    <row r="14" spans="2:60">
      <c r="B14" s="2" t="s">
        <v>230</v>
      </c>
      <c r="D14" s="2" t="s">
        <v>108</v>
      </c>
      <c r="E14" s="117">
        <v>2896</v>
      </c>
      <c r="F14" s="117">
        <v>1110</v>
      </c>
      <c r="G14" s="117">
        <v>1281</v>
      </c>
      <c r="H14" s="117">
        <v>-74</v>
      </c>
      <c r="I14" s="117">
        <v>698</v>
      </c>
      <c r="J14" s="117">
        <v>643</v>
      </c>
      <c r="K14" s="117">
        <v>1567</v>
      </c>
      <c r="L14" s="117">
        <v>1388</v>
      </c>
      <c r="M14" s="117">
        <v>1181</v>
      </c>
      <c r="N14" s="117">
        <v>1186</v>
      </c>
      <c r="O14" s="117">
        <v>1623</v>
      </c>
      <c r="P14" s="117">
        <v>1894</v>
      </c>
      <c r="Q14" s="117">
        <v>2045</v>
      </c>
      <c r="R14" s="117">
        <v>2339</v>
      </c>
      <c r="S14" s="117">
        <v>1522</v>
      </c>
      <c r="T14" s="117">
        <v>2066</v>
      </c>
      <c r="U14" s="117">
        <v>2692</v>
      </c>
      <c r="V14" s="117">
        <v>2500</v>
      </c>
      <c r="W14" s="138">
        <v>4396</v>
      </c>
      <c r="X14" s="139">
        <v>4428</v>
      </c>
      <c r="Y14" s="138">
        <v>4785</v>
      </c>
      <c r="Z14" s="138">
        <v>7120</v>
      </c>
      <c r="AA14" s="138">
        <v>10318</v>
      </c>
      <c r="AB14" s="138">
        <v>7949</v>
      </c>
      <c r="AC14" s="138">
        <v>11602</v>
      </c>
      <c r="AD14" s="138">
        <v>11731</v>
      </c>
      <c r="AE14" s="138">
        <v>11154</v>
      </c>
      <c r="AF14" s="138">
        <v>9702</v>
      </c>
      <c r="AG14" s="138">
        <v>12387</v>
      </c>
      <c r="AH14" s="139">
        <v>10953</v>
      </c>
      <c r="AI14" s="139">
        <v>7925</v>
      </c>
      <c r="AJ14" s="139">
        <v>8408</v>
      </c>
      <c r="AK14" s="139">
        <v>12422</v>
      </c>
      <c r="AL14" s="139">
        <v>11409</v>
      </c>
      <c r="AM14" s="139">
        <v>12009</v>
      </c>
      <c r="AN14" s="139">
        <v>11631</v>
      </c>
      <c r="AO14" s="139">
        <v>15393</v>
      </c>
      <c r="AP14" s="139">
        <v>19065</v>
      </c>
      <c r="AQ14" s="139">
        <v>16717</v>
      </c>
      <c r="AR14" s="139">
        <v>6666</v>
      </c>
      <c r="AS14" s="139">
        <v>15131</v>
      </c>
      <c r="AT14" s="139">
        <v>18717</v>
      </c>
      <c r="AU14" s="139">
        <v>52421</v>
      </c>
      <c r="AV14" s="74"/>
      <c r="AW14" s="74">
        <f>SUM($M$14:$P$14)</f>
        <v>5884</v>
      </c>
      <c r="AX14" s="74">
        <f>SUM($Q$14:$T$14)</f>
        <v>7972</v>
      </c>
      <c r="AY14" s="74">
        <f>SUM($U$14:$X$14)</f>
        <v>14016</v>
      </c>
      <c r="AZ14" s="74">
        <f t="shared" si="0"/>
        <v>30172</v>
      </c>
      <c r="BA14" s="74">
        <f t="shared" si="6"/>
        <v>44189</v>
      </c>
      <c r="BB14" s="74">
        <f t="shared" si="5"/>
        <v>39673</v>
      </c>
      <c r="BC14" s="74">
        <f t="shared" si="2"/>
        <v>47471</v>
      </c>
      <c r="BD14" s="74">
        <f t="shared" si="3"/>
        <v>57841</v>
      </c>
      <c r="BE14" s="74">
        <f t="shared" si="4"/>
        <v>92935</v>
      </c>
      <c r="BF14" s="74"/>
      <c r="BG14" s="74"/>
      <c r="BH14" s="74"/>
    </row>
    <row r="15" spans="2:60">
      <c r="B15" s="2" t="s">
        <v>231</v>
      </c>
      <c r="D15" s="2" t="s">
        <v>109</v>
      </c>
      <c r="E15" s="117">
        <v>616</v>
      </c>
      <c r="F15" s="117">
        <v>0</v>
      </c>
      <c r="G15" s="117">
        <v>0</v>
      </c>
      <c r="H15" s="117">
        <v>0</v>
      </c>
      <c r="I15" s="117">
        <v>0</v>
      </c>
      <c r="J15" s="117">
        <v>1078</v>
      </c>
      <c r="K15" s="117">
        <v>1478</v>
      </c>
      <c r="L15" s="117">
        <v>2009</v>
      </c>
      <c r="M15" s="117">
        <v>426</v>
      </c>
      <c r="N15" s="117">
        <v>483</v>
      </c>
      <c r="O15" s="117">
        <v>2439</v>
      </c>
      <c r="P15" s="117">
        <v>1444</v>
      </c>
      <c r="Q15" s="117">
        <v>1203</v>
      </c>
      <c r="R15" s="117">
        <v>1225</v>
      </c>
      <c r="S15" s="117">
        <v>1282</v>
      </c>
      <c r="T15" s="117">
        <v>1752</v>
      </c>
      <c r="U15" s="117">
        <v>2079</v>
      </c>
      <c r="V15" s="117">
        <v>2710</v>
      </c>
      <c r="W15" s="138">
        <v>4619</v>
      </c>
      <c r="X15" s="139">
        <v>3991</v>
      </c>
      <c r="Y15" s="138">
        <v>3971</v>
      </c>
      <c r="Z15" s="138">
        <v>4930</v>
      </c>
      <c r="AA15" s="138">
        <v>6774</v>
      </c>
      <c r="AB15" s="138">
        <v>6299</v>
      </c>
      <c r="AC15" s="138">
        <v>4905</v>
      </c>
      <c r="AD15" s="138">
        <v>4664</v>
      </c>
      <c r="AE15" s="138">
        <v>4045</v>
      </c>
      <c r="AF15" s="138">
        <v>5284</v>
      </c>
      <c r="AG15" s="138">
        <v>3152</v>
      </c>
      <c r="AH15" s="139">
        <v>1569</v>
      </c>
      <c r="AI15" s="139">
        <v>1767</v>
      </c>
      <c r="AJ15" s="139">
        <v>1904</v>
      </c>
      <c r="AK15" s="139">
        <v>0</v>
      </c>
      <c r="AL15" s="139">
        <v>0</v>
      </c>
      <c r="AM15" s="139">
        <v>0</v>
      </c>
      <c r="AN15" s="139">
        <v>0</v>
      </c>
      <c r="AO15" s="139">
        <v>0</v>
      </c>
      <c r="AP15" s="139">
        <v>0</v>
      </c>
      <c r="AQ15" s="139">
        <v>0</v>
      </c>
      <c r="AR15" s="139">
        <v>0</v>
      </c>
      <c r="AS15" s="139">
        <v>0</v>
      </c>
      <c r="AT15" s="139">
        <v>0</v>
      </c>
      <c r="AU15" s="139">
        <v>0</v>
      </c>
      <c r="AV15" s="74"/>
      <c r="AW15" s="74">
        <f>SUM($M$15:$P$15)</f>
        <v>4792</v>
      </c>
      <c r="AX15" s="74">
        <f>SUM($Q$15:$T$15)</f>
        <v>5462</v>
      </c>
      <c r="AY15" s="74">
        <f>SUM($U$15:$X$15)</f>
        <v>13399</v>
      </c>
      <c r="AZ15" s="74">
        <f t="shared" si="0"/>
        <v>21974</v>
      </c>
      <c r="BA15" s="74">
        <f t="shared" si="6"/>
        <v>18898</v>
      </c>
      <c r="BB15" s="74">
        <f t="shared" si="5"/>
        <v>8392</v>
      </c>
      <c r="BC15" s="74">
        <f t="shared" si="2"/>
        <v>0</v>
      </c>
      <c r="BD15" s="74">
        <f t="shared" si="3"/>
        <v>0</v>
      </c>
      <c r="BE15" s="74">
        <f t="shared" si="4"/>
        <v>0</v>
      </c>
      <c r="BF15" s="74"/>
      <c r="BG15" s="74"/>
      <c r="BH15" s="74"/>
    </row>
    <row r="16" spans="2:60">
      <c r="B16" s="2" t="s">
        <v>235</v>
      </c>
      <c r="D16" s="2" t="s">
        <v>110</v>
      </c>
      <c r="E16" s="117">
        <v>268</v>
      </c>
      <c r="F16" s="117">
        <v>6518</v>
      </c>
      <c r="G16" s="117">
        <v>1529</v>
      </c>
      <c r="H16" s="117">
        <v>-1959</v>
      </c>
      <c r="I16" s="117">
        <v>3054</v>
      </c>
      <c r="J16" s="117">
        <v>2270</v>
      </c>
      <c r="K16" s="117">
        <v>2677</v>
      </c>
      <c r="L16" s="117">
        <v>-1596</v>
      </c>
      <c r="M16" s="117">
        <v>4100</v>
      </c>
      <c r="N16" s="117">
        <v>4616</v>
      </c>
      <c r="O16" s="117">
        <v>7512</v>
      </c>
      <c r="P16" s="117">
        <v>13253</v>
      </c>
      <c r="Q16" s="117">
        <v>10202</v>
      </c>
      <c r="R16" s="117">
        <v>4884</v>
      </c>
      <c r="S16" s="117">
        <v>23143</v>
      </c>
      <c r="T16" s="117">
        <v>10924</v>
      </c>
      <c r="U16" s="117">
        <v>5276</v>
      </c>
      <c r="V16" s="117">
        <v>3290</v>
      </c>
      <c r="W16" s="138">
        <v>5196</v>
      </c>
      <c r="X16" s="139">
        <v>-4786</v>
      </c>
      <c r="Y16" s="138">
        <v>8922</v>
      </c>
      <c r="Z16" s="138">
        <v>17696</v>
      </c>
      <c r="AA16" s="138">
        <v>23446</v>
      </c>
      <c r="AB16" s="138">
        <v>4292</v>
      </c>
      <c r="AC16" s="138">
        <v>7927</v>
      </c>
      <c r="AD16" s="138">
        <v>11642</v>
      </c>
      <c r="AE16" s="138">
        <v>9584</v>
      </c>
      <c r="AF16" s="138">
        <v>20007</v>
      </c>
      <c r="AG16" s="138">
        <v>25605</v>
      </c>
      <c r="AH16" s="139">
        <v>12676</v>
      </c>
      <c r="AI16" s="139">
        <v>23114</v>
      </c>
      <c r="AJ16" s="139">
        <v>24125</v>
      </c>
      <c r="AK16" s="139">
        <v>32622</v>
      </c>
      <c r="AL16" s="139">
        <v>20843</v>
      </c>
      <c r="AM16" s="139">
        <v>16381</v>
      </c>
      <c r="AN16" s="139">
        <v>31098</v>
      </c>
      <c r="AO16" s="139">
        <v>35017</v>
      </c>
      <c r="AP16" s="139">
        <v>37607</v>
      </c>
      <c r="AQ16" s="139">
        <v>36586</v>
      </c>
      <c r="AR16" s="139">
        <v>10736</v>
      </c>
      <c r="AS16" s="139">
        <v>17839</v>
      </c>
      <c r="AT16" s="139">
        <v>25070</v>
      </c>
      <c r="AU16" s="139">
        <v>24713</v>
      </c>
      <c r="AV16" s="74"/>
      <c r="AW16" s="74">
        <f>SUM($M$16:$P$16)</f>
        <v>29481</v>
      </c>
      <c r="AX16" s="74">
        <f>SUM($Q$16:$T$16)</f>
        <v>49153</v>
      </c>
      <c r="AY16" s="74">
        <f>SUM($U$16:$X$16)</f>
        <v>8976</v>
      </c>
      <c r="AZ16" s="74">
        <f t="shared" si="0"/>
        <v>54356</v>
      </c>
      <c r="BA16" s="74">
        <f t="shared" si="6"/>
        <v>49160</v>
      </c>
      <c r="BB16" s="74">
        <f t="shared" si="5"/>
        <v>85520</v>
      </c>
      <c r="BC16" s="74">
        <f t="shared" si="2"/>
        <v>100944</v>
      </c>
      <c r="BD16" s="74">
        <f t="shared" si="3"/>
        <v>119946</v>
      </c>
      <c r="BE16" s="74">
        <f t="shared" si="4"/>
        <v>78358</v>
      </c>
      <c r="BF16" s="74"/>
      <c r="BG16" s="74"/>
      <c r="BH16" s="74"/>
    </row>
    <row r="17" spans="2:60">
      <c r="B17" s="2" t="s">
        <v>199</v>
      </c>
      <c r="D17" s="2" t="s">
        <v>408</v>
      </c>
      <c r="E17" s="117">
        <v>29</v>
      </c>
      <c r="F17" s="117">
        <v>-3160</v>
      </c>
      <c r="G17" s="117">
        <v>160</v>
      </c>
      <c r="H17" s="117">
        <v>1481</v>
      </c>
      <c r="I17" s="117">
        <v>2242</v>
      </c>
      <c r="J17" s="117">
        <v>-1417</v>
      </c>
      <c r="K17" s="117">
        <v>-651</v>
      </c>
      <c r="L17" s="117">
        <v>-17</v>
      </c>
      <c r="M17" s="117">
        <v>1076</v>
      </c>
      <c r="N17" s="117">
        <v>677</v>
      </c>
      <c r="O17" s="117">
        <v>-237</v>
      </c>
      <c r="P17" s="117">
        <v>-6649</v>
      </c>
      <c r="Q17" s="117">
        <v>691</v>
      </c>
      <c r="R17" s="117">
        <v>2283</v>
      </c>
      <c r="S17" s="117">
        <v>1948</v>
      </c>
      <c r="T17" s="117">
        <v>-2055</v>
      </c>
      <c r="U17" s="117">
        <v>1632</v>
      </c>
      <c r="V17" s="117">
        <v>2392</v>
      </c>
      <c r="W17" s="138">
        <v>2874</v>
      </c>
      <c r="X17" s="139">
        <v>22</v>
      </c>
      <c r="Y17" s="138">
        <v>2615</v>
      </c>
      <c r="Z17" s="138">
        <v>1530</v>
      </c>
      <c r="AA17" s="138">
        <v>-5660</v>
      </c>
      <c r="AB17" s="138">
        <v>24795</v>
      </c>
      <c r="AC17" s="138">
        <v>5905</v>
      </c>
      <c r="AD17" s="138">
        <v>2168</v>
      </c>
      <c r="AE17" s="138">
        <v>-1210</v>
      </c>
      <c r="AF17" s="138">
        <v>2308</v>
      </c>
      <c r="AG17" s="138">
        <v>3434</v>
      </c>
      <c r="AH17" s="139">
        <v>2743</v>
      </c>
      <c r="AI17" s="139">
        <v>4710</v>
      </c>
      <c r="AJ17" s="139">
        <v>27487</v>
      </c>
      <c r="AK17" s="139">
        <v>2688</v>
      </c>
      <c r="AL17" s="139">
        <v>5615</v>
      </c>
      <c r="AM17" s="139">
        <v>4334</v>
      </c>
      <c r="AN17" s="139">
        <v>3616</v>
      </c>
      <c r="AO17" s="139">
        <v>5437</v>
      </c>
      <c r="AP17" s="139">
        <v>5128</v>
      </c>
      <c r="AQ17" s="139">
        <v>6082</v>
      </c>
      <c r="AR17" s="139">
        <v>-18132</v>
      </c>
      <c r="AS17" s="139">
        <v>6964</v>
      </c>
      <c r="AT17" s="139">
        <v>8034</v>
      </c>
      <c r="AU17" s="139">
        <v>-95951</v>
      </c>
      <c r="AV17" s="74"/>
      <c r="AW17" s="74">
        <f>SUM($M$17:$P$17)</f>
        <v>-5133</v>
      </c>
      <c r="AX17" s="74">
        <f>SUM($Q$17:$T$17)</f>
        <v>2867</v>
      </c>
      <c r="AY17" s="74">
        <f>SUM($U$17:$X$17)</f>
        <v>6920</v>
      </c>
      <c r="AZ17" s="74">
        <f t="shared" si="0"/>
        <v>23280</v>
      </c>
      <c r="BA17" s="74">
        <f t="shared" si="6"/>
        <v>9171</v>
      </c>
      <c r="BB17" s="74">
        <f t="shared" si="5"/>
        <v>38374</v>
      </c>
      <c r="BC17" s="74">
        <f t="shared" si="2"/>
        <v>16253</v>
      </c>
      <c r="BD17" s="74">
        <f t="shared" si="3"/>
        <v>-1485</v>
      </c>
      <c r="BE17" s="74">
        <f t="shared" si="4"/>
        <v>-99085</v>
      </c>
      <c r="BF17" s="74"/>
      <c r="BG17" s="74"/>
      <c r="BH17" s="74"/>
    </row>
    <row r="18" spans="2:60">
      <c r="B18" s="2" t="s">
        <v>232</v>
      </c>
      <c r="D18" s="2" t="s">
        <v>111</v>
      </c>
      <c r="E18" s="117">
        <v>3290</v>
      </c>
      <c r="F18" s="117">
        <v>3397</v>
      </c>
      <c r="G18" s="117">
        <v>4950</v>
      </c>
      <c r="H18" s="117">
        <v>5191.6000000000004</v>
      </c>
      <c r="I18" s="117">
        <v>4724</v>
      </c>
      <c r="J18" s="117">
        <v>5224</v>
      </c>
      <c r="K18" s="117">
        <v>6096</v>
      </c>
      <c r="L18" s="117">
        <v>1880</v>
      </c>
      <c r="M18" s="117">
        <v>3001</v>
      </c>
      <c r="N18" s="117">
        <v>2399</v>
      </c>
      <c r="O18" s="117">
        <v>1911</v>
      </c>
      <c r="P18" s="117">
        <v>1702</v>
      </c>
      <c r="Q18" s="117">
        <v>985</v>
      </c>
      <c r="R18" s="117">
        <v>1093</v>
      </c>
      <c r="S18" s="117">
        <v>1894</v>
      </c>
      <c r="T18" s="117">
        <v>8804</v>
      </c>
      <c r="U18" s="117">
        <v>3591</v>
      </c>
      <c r="V18" s="117">
        <v>6872</v>
      </c>
      <c r="W18" s="138">
        <v>2520</v>
      </c>
      <c r="X18" s="139">
        <v>4330</v>
      </c>
      <c r="Y18" s="138">
        <v>3116</v>
      </c>
      <c r="Z18" s="138">
        <v>5593</v>
      </c>
      <c r="AA18" s="138">
        <v>3707</v>
      </c>
      <c r="AB18" s="138">
        <v>3441</v>
      </c>
      <c r="AC18" s="138">
        <v>3096</v>
      </c>
      <c r="AD18" s="138">
        <v>2159</v>
      </c>
      <c r="AE18" s="138">
        <v>4673</v>
      </c>
      <c r="AF18" s="138">
        <v>678</v>
      </c>
      <c r="AG18" s="138">
        <v>771</v>
      </c>
      <c r="AH18" s="139">
        <v>3167</v>
      </c>
      <c r="AI18" s="139">
        <v>396</v>
      </c>
      <c r="AJ18" s="139">
        <v>5385</v>
      </c>
      <c r="AK18" s="139">
        <v>0</v>
      </c>
      <c r="AL18" s="139">
        <v>0</v>
      </c>
      <c r="AM18" s="139">
        <v>0</v>
      </c>
      <c r="AN18" s="139">
        <v>0</v>
      </c>
      <c r="AO18" s="139">
        <v>0</v>
      </c>
      <c r="AP18" s="139">
        <v>0</v>
      </c>
      <c r="AQ18" s="139">
        <v>0</v>
      </c>
      <c r="AR18" s="139">
        <v>0</v>
      </c>
      <c r="AS18" s="139">
        <v>0</v>
      </c>
      <c r="AT18" s="139">
        <v>0</v>
      </c>
      <c r="AU18" s="139">
        <v>0</v>
      </c>
      <c r="AV18" s="74"/>
      <c r="AW18" s="74">
        <f>SUM($M$18:$P$18)</f>
        <v>9013</v>
      </c>
      <c r="AX18" s="74">
        <f>SUM($Q$18:$T$18)</f>
        <v>12776</v>
      </c>
      <c r="AY18" s="74">
        <f>SUM($U$18:$X$18)</f>
        <v>17313</v>
      </c>
      <c r="AZ18" s="74">
        <f t="shared" si="0"/>
        <v>15857</v>
      </c>
      <c r="BA18" s="74">
        <f t="shared" si="6"/>
        <v>10606</v>
      </c>
      <c r="BB18" s="74">
        <f t="shared" si="5"/>
        <v>9719</v>
      </c>
      <c r="BC18" s="74">
        <f t="shared" si="2"/>
        <v>0</v>
      </c>
      <c r="BD18" s="74">
        <f t="shared" si="3"/>
        <v>0</v>
      </c>
      <c r="BE18" s="74">
        <f t="shared" si="4"/>
        <v>0</v>
      </c>
      <c r="BF18" s="74"/>
      <c r="BG18" s="74"/>
      <c r="BH18" s="74"/>
    </row>
    <row r="19" spans="2:60">
      <c r="B19" s="2" t="s">
        <v>236</v>
      </c>
      <c r="D19" s="2" t="s">
        <v>483</v>
      </c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7"/>
      <c r="V19" s="117"/>
      <c r="W19" s="138"/>
      <c r="X19" s="139"/>
      <c r="Y19" s="138"/>
      <c r="Z19" s="138"/>
      <c r="AA19" s="138"/>
      <c r="AB19" s="138"/>
      <c r="AC19" s="138"/>
      <c r="AD19" s="138"/>
      <c r="AE19" s="138"/>
      <c r="AF19" s="138"/>
      <c r="AG19" s="138"/>
      <c r="AH19" s="139"/>
      <c r="AI19" s="74">
        <v>0</v>
      </c>
      <c r="AJ19" s="74">
        <v>0</v>
      </c>
      <c r="AK19" s="74">
        <v>0</v>
      </c>
      <c r="AL19" s="74">
        <v>3042</v>
      </c>
      <c r="AM19" s="139">
        <v>83</v>
      </c>
      <c r="AN19" s="139">
        <v>3175</v>
      </c>
      <c r="AO19" s="139">
        <v>2123</v>
      </c>
      <c r="AP19" s="139">
        <v>1951</v>
      </c>
      <c r="AQ19" s="139">
        <v>2002</v>
      </c>
      <c r="AR19" s="139">
        <v>2630</v>
      </c>
      <c r="AS19" s="139">
        <v>2407.614796476063</v>
      </c>
      <c r="AT19" s="139">
        <v>1837</v>
      </c>
      <c r="AU19" s="139">
        <v>3144</v>
      </c>
      <c r="AV19" s="74"/>
      <c r="AW19" s="74">
        <f>SUM($M$19:$P$19)</f>
        <v>0</v>
      </c>
      <c r="AX19" s="74">
        <f>SUM($Q$19:$T$19)</f>
        <v>0</v>
      </c>
      <c r="AY19" s="74">
        <f>SUM($U$19:$X$19)</f>
        <v>0</v>
      </c>
      <c r="AZ19" s="74">
        <f t="shared" ref="AZ19" si="7">SUM(Y19:AB19)</f>
        <v>0</v>
      </c>
      <c r="BA19" s="74">
        <f t="shared" si="6"/>
        <v>0</v>
      </c>
      <c r="BB19" s="74">
        <f t="shared" si="5"/>
        <v>0</v>
      </c>
      <c r="BC19" s="74">
        <f t="shared" si="2"/>
        <v>6300</v>
      </c>
      <c r="BD19" s="74">
        <f t="shared" si="3"/>
        <v>8706</v>
      </c>
      <c r="BE19" s="74">
        <f t="shared" si="4"/>
        <v>10018.614796476064</v>
      </c>
      <c r="BF19" s="74"/>
      <c r="BG19" s="74"/>
      <c r="BH19" s="74"/>
    </row>
    <row r="20" spans="2:60">
      <c r="B20" s="2" t="s">
        <v>236</v>
      </c>
      <c r="D20" s="2" t="s">
        <v>112</v>
      </c>
      <c r="E20" s="117">
        <v>2345.4</v>
      </c>
      <c r="F20" s="117">
        <v>2088</v>
      </c>
      <c r="G20" s="117">
        <v>10401</v>
      </c>
      <c r="H20" s="117">
        <v>7474.6</v>
      </c>
      <c r="I20" s="117">
        <v>7883</v>
      </c>
      <c r="J20" s="117">
        <v>3589</v>
      </c>
      <c r="K20" s="117">
        <v>4677</v>
      </c>
      <c r="L20" s="117">
        <v>12354</v>
      </c>
      <c r="M20" s="117">
        <v>6543</v>
      </c>
      <c r="N20" s="117">
        <v>9931</v>
      </c>
      <c r="O20" s="117">
        <v>3216</v>
      </c>
      <c r="P20" s="117">
        <v>9914</v>
      </c>
      <c r="Q20" s="117">
        <v>9667</v>
      </c>
      <c r="R20" s="117">
        <v>7684</v>
      </c>
      <c r="S20" s="117">
        <v>10113</v>
      </c>
      <c r="T20" s="117">
        <v>10549</v>
      </c>
      <c r="U20" s="117">
        <v>11347</v>
      </c>
      <c r="V20" s="117">
        <v>10075</v>
      </c>
      <c r="W20" s="138">
        <v>7812</v>
      </c>
      <c r="X20" s="139">
        <v>17881</v>
      </c>
      <c r="Y20" s="138">
        <v>14894</v>
      </c>
      <c r="Z20" s="138">
        <v>15236</v>
      </c>
      <c r="AA20" s="138">
        <v>19098</v>
      </c>
      <c r="AB20" s="138">
        <v>26118</v>
      </c>
      <c r="AC20" s="138">
        <v>15578</v>
      </c>
      <c r="AD20" s="138">
        <v>14040</v>
      </c>
      <c r="AE20" s="138">
        <v>8693</v>
      </c>
      <c r="AF20" s="138">
        <v>-21010</v>
      </c>
      <c r="AG20" s="138">
        <v>-64821</v>
      </c>
      <c r="AH20" s="139">
        <v>10383</v>
      </c>
      <c r="AI20" s="74">
        <v>-17</v>
      </c>
      <c r="AJ20" s="74">
        <v>20742</v>
      </c>
      <c r="AK20" s="74">
        <v>20956</v>
      </c>
      <c r="AL20" s="74">
        <v>9536</v>
      </c>
      <c r="AM20" s="139">
        <v>-3652</v>
      </c>
      <c r="AN20" s="139">
        <v>-32826</v>
      </c>
      <c r="AO20" s="139">
        <f t="shared" ref="AO20:AT20" si="8">AO22-SUM(AO6:AO19,AO21)</f>
        <v>-49745</v>
      </c>
      <c r="AP20" s="139">
        <f t="shared" si="8"/>
        <v>-5825.75</v>
      </c>
      <c r="AQ20" s="139">
        <f t="shared" si="8"/>
        <v>34737</v>
      </c>
      <c r="AR20" s="139">
        <f t="shared" si="8"/>
        <v>29172</v>
      </c>
      <c r="AS20" s="139">
        <f t="shared" si="8"/>
        <v>-125078.61874926311</v>
      </c>
      <c r="AT20" s="139">
        <f t="shared" si="8"/>
        <v>-19905.953835418739</v>
      </c>
      <c r="AU20" s="139">
        <f t="shared" ref="AU20" si="9">AU22-SUM(AU6:AU19,AU21)</f>
        <v>-17914.093793325592</v>
      </c>
      <c r="AV20" s="74"/>
      <c r="AW20" s="74">
        <f>SUM($M$20:$P$20)</f>
        <v>29604</v>
      </c>
      <c r="AX20" s="74">
        <f>SUM($Q$20:$T$20)</f>
        <v>38013</v>
      </c>
      <c r="AY20" s="74">
        <f>SUM($U$20:$X$20)</f>
        <v>47115</v>
      </c>
      <c r="AZ20" s="74">
        <f t="shared" si="0"/>
        <v>75346</v>
      </c>
      <c r="BA20" s="74">
        <f t="shared" si="6"/>
        <v>17301</v>
      </c>
      <c r="BB20" s="74">
        <f t="shared" si="5"/>
        <v>-33713</v>
      </c>
      <c r="BC20" s="74">
        <f t="shared" si="2"/>
        <v>-5986</v>
      </c>
      <c r="BD20" s="74">
        <f t="shared" si="3"/>
        <v>8338.25</v>
      </c>
      <c r="BE20" s="74">
        <f t="shared" si="4"/>
        <v>-133726.66637800745</v>
      </c>
      <c r="BF20" s="74"/>
      <c r="BG20" s="74"/>
      <c r="BH20" s="74"/>
    </row>
    <row r="21" spans="2:60">
      <c r="B21" s="2" t="s">
        <v>237</v>
      </c>
      <c r="D21" s="2" t="s">
        <v>113</v>
      </c>
      <c r="E21" s="117">
        <v>0</v>
      </c>
      <c r="F21" s="117">
        <v>0</v>
      </c>
      <c r="G21" s="117">
        <v>0</v>
      </c>
      <c r="H21" s="117">
        <v>0</v>
      </c>
      <c r="I21" s="117">
        <v>0</v>
      </c>
      <c r="J21" s="117">
        <v>0</v>
      </c>
      <c r="K21" s="117">
        <v>0</v>
      </c>
      <c r="L21" s="117">
        <v>0</v>
      </c>
      <c r="M21" s="117">
        <v>0</v>
      </c>
      <c r="N21" s="117">
        <v>0</v>
      </c>
      <c r="O21" s="117">
        <v>0</v>
      </c>
      <c r="P21" s="117">
        <v>0</v>
      </c>
      <c r="Q21" s="117">
        <v>0</v>
      </c>
      <c r="R21" s="117">
        <v>0</v>
      </c>
      <c r="S21" s="117">
        <v>0</v>
      </c>
      <c r="T21" s="117">
        <v>0</v>
      </c>
      <c r="U21" s="117">
        <v>1878</v>
      </c>
      <c r="V21" s="117">
        <v>9333</v>
      </c>
      <c r="W21" s="138">
        <v>22033</v>
      </c>
      <c r="X21" s="139">
        <v>21392</v>
      </c>
      <c r="Y21" s="138">
        <v>6701</v>
      </c>
      <c r="Z21" s="138">
        <v>12887</v>
      </c>
      <c r="AA21" s="138">
        <v>7197</v>
      </c>
      <c r="AB21" s="138">
        <v>20710</v>
      </c>
      <c r="AC21" s="138">
        <v>1850</v>
      </c>
      <c r="AD21" s="138">
        <v>8959</v>
      </c>
      <c r="AE21" s="138">
        <v>11544</v>
      </c>
      <c r="AF21" s="138">
        <v>15998</v>
      </c>
      <c r="AG21" s="138">
        <v>4101</v>
      </c>
      <c r="AH21" s="139">
        <v>5156</v>
      </c>
      <c r="AI21" s="139">
        <v>4829</v>
      </c>
      <c r="AJ21" s="139">
        <v>5026</v>
      </c>
      <c r="AK21" s="139">
        <v>14770</v>
      </c>
      <c r="AL21" s="139">
        <v>28973</v>
      </c>
      <c r="AM21" s="139">
        <v>42155</v>
      </c>
      <c r="AN21" s="139">
        <v>27845</v>
      </c>
      <c r="AO21" s="139">
        <v>12843</v>
      </c>
      <c r="AP21" s="139">
        <v>52313</v>
      </c>
      <c r="AQ21" s="139">
        <v>39565</v>
      </c>
      <c r="AR21" s="139">
        <v>40469</v>
      </c>
      <c r="AS21" s="139">
        <v>19338</v>
      </c>
      <c r="AT21" s="139">
        <v>45645</v>
      </c>
      <c r="AU21" s="139">
        <v>82099</v>
      </c>
      <c r="AV21" s="74"/>
      <c r="AW21" s="74">
        <f>SUM($M$21:$P$21)</f>
        <v>0</v>
      </c>
      <c r="AX21" s="74">
        <f>SUM($Q$21:$T$21)</f>
        <v>0</v>
      </c>
      <c r="AY21" s="74">
        <f>SUM($U$21:$X$21)</f>
        <v>54636</v>
      </c>
      <c r="AZ21" s="74">
        <f t="shared" si="0"/>
        <v>47495</v>
      </c>
      <c r="BA21" s="74">
        <f t="shared" si="6"/>
        <v>38351</v>
      </c>
      <c r="BB21" s="74">
        <f t="shared" si="5"/>
        <v>19112</v>
      </c>
      <c r="BC21" s="74">
        <f t="shared" si="2"/>
        <v>113743</v>
      </c>
      <c r="BD21" s="74">
        <f t="shared" si="3"/>
        <v>145190</v>
      </c>
      <c r="BE21" s="74">
        <f t="shared" si="4"/>
        <v>187551</v>
      </c>
      <c r="BF21" s="74"/>
      <c r="BG21" s="74"/>
      <c r="BH21" s="74"/>
    </row>
    <row r="22" spans="2:60">
      <c r="B22" s="4" t="s">
        <v>114</v>
      </c>
      <c r="D22" s="4" t="s">
        <v>114</v>
      </c>
      <c r="E22" s="140">
        <f t="shared" ref="E22:AE22" si="10">SUM(E6:E21)</f>
        <v>54678.400000000001</v>
      </c>
      <c r="F22" s="140">
        <f t="shared" si="10"/>
        <v>76916</v>
      </c>
      <c r="G22" s="140">
        <f t="shared" si="10"/>
        <v>67155</v>
      </c>
      <c r="H22" s="140">
        <f t="shared" si="10"/>
        <v>68737.2</v>
      </c>
      <c r="I22" s="140">
        <f t="shared" si="10"/>
        <v>77939</v>
      </c>
      <c r="J22" s="140">
        <f t="shared" si="10"/>
        <v>84308</v>
      </c>
      <c r="K22" s="140">
        <f t="shared" si="10"/>
        <v>73366</v>
      </c>
      <c r="L22" s="140">
        <f t="shared" si="10"/>
        <v>68963</v>
      </c>
      <c r="M22" s="140">
        <f t="shared" si="10"/>
        <v>87177</v>
      </c>
      <c r="N22" s="140">
        <f t="shared" si="10"/>
        <v>99763</v>
      </c>
      <c r="O22" s="140">
        <f t="shared" si="10"/>
        <v>97508</v>
      </c>
      <c r="P22" s="140">
        <f t="shared" si="10"/>
        <v>108074</v>
      </c>
      <c r="Q22" s="140">
        <f t="shared" si="10"/>
        <v>115104</v>
      </c>
      <c r="R22" s="140">
        <f t="shared" si="10"/>
        <v>110219</v>
      </c>
      <c r="S22" s="140">
        <f t="shared" si="10"/>
        <v>131631</v>
      </c>
      <c r="T22" s="140">
        <f t="shared" si="10"/>
        <v>172990</v>
      </c>
      <c r="U22" s="140">
        <f t="shared" si="10"/>
        <v>132884</v>
      </c>
      <c r="V22" s="140">
        <f t="shared" si="10"/>
        <v>136268</v>
      </c>
      <c r="W22" s="140">
        <f t="shared" si="10"/>
        <v>169724</v>
      </c>
      <c r="X22" s="140">
        <f t="shared" si="10"/>
        <v>229303</v>
      </c>
      <c r="Y22" s="140">
        <f t="shared" si="10"/>
        <v>174041</v>
      </c>
      <c r="Z22" s="140">
        <f t="shared" si="10"/>
        <v>217364</v>
      </c>
      <c r="AA22" s="140">
        <f t="shared" si="10"/>
        <v>249917</v>
      </c>
      <c r="AB22" s="140">
        <f t="shared" si="10"/>
        <v>280178</v>
      </c>
      <c r="AC22" s="140">
        <f t="shared" si="10"/>
        <v>234411</v>
      </c>
      <c r="AD22" s="140">
        <f t="shared" si="10"/>
        <v>245836</v>
      </c>
      <c r="AE22" s="140">
        <f t="shared" si="10"/>
        <v>234649</v>
      </c>
      <c r="AF22" s="140">
        <f t="shared" ref="AF22:AN22" si="11">SUM(AF6:AF21)</f>
        <v>315619</v>
      </c>
      <c r="AG22" s="140">
        <f t="shared" si="11"/>
        <v>177856</v>
      </c>
      <c r="AH22" s="140">
        <f t="shared" si="11"/>
        <v>227536</v>
      </c>
      <c r="AI22" s="140">
        <f t="shared" si="11"/>
        <v>239803</v>
      </c>
      <c r="AJ22" s="140">
        <f t="shared" si="11"/>
        <v>334716</v>
      </c>
      <c r="AK22" s="140">
        <f t="shared" si="11"/>
        <v>293840</v>
      </c>
      <c r="AL22" s="140">
        <f t="shared" si="11"/>
        <v>292206</v>
      </c>
      <c r="AM22" s="140">
        <f t="shared" si="11"/>
        <v>301367</v>
      </c>
      <c r="AN22" s="140">
        <f t="shared" si="11"/>
        <v>293094</v>
      </c>
      <c r="AO22" s="140">
        <v>297456</v>
      </c>
      <c r="AP22" s="140">
        <v>448989</v>
      </c>
      <c r="AQ22" s="140">
        <v>368905</v>
      </c>
      <c r="AR22" s="140">
        <v>327807</v>
      </c>
      <c r="AS22" s="140">
        <v>235460.04968201701</v>
      </c>
      <c r="AT22" s="140">
        <v>393373.04616458126</v>
      </c>
      <c r="AU22" s="140">
        <v>1022534.9062066744</v>
      </c>
      <c r="AV22" s="74"/>
      <c r="AW22" s="140">
        <f>SUM(AW6:AW21)</f>
        <v>392522</v>
      </c>
      <c r="AX22" s="140">
        <f>SUM(AX6:AX21)</f>
        <v>529944</v>
      </c>
      <c r="AY22" s="140">
        <f>SUM(AY6:AY21)+2</f>
        <v>668181</v>
      </c>
      <c r="AZ22" s="140">
        <f>SUM(AZ6:AZ21)</f>
        <v>921500</v>
      </c>
      <c r="BA22" s="140">
        <f>SUM(BA6:BA21)</f>
        <v>1030515</v>
      </c>
      <c r="BB22" s="140">
        <f t="shared" si="5"/>
        <v>979911</v>
      </c>
      <c r="BC22" s="140">
        <f t="shared" si="2"/>
        <v>1180507</v>
      </c>
      <c r="BD22" s="140">
        <f>SUM(BD6:BD21)</f>
        <v>1443157</v>
      </c>
      <c r="BE22" s="140">
        <f>SUM(BE6:BE21)</f>
        <v>1979175.0020532724</v>
      </c>
      <c r="BF22" s="74"/>
      <c r="BG22" s="74"/>
      <c r="BH22" s="74"/>
    </row>
    <row r="23" spans="2:60">
      <c r="B23" s="2" t="s">
        <v>233</v>
      </c>
      <c r="D23" s="2" t="s">
        <v>127</v>
      </c>
      <c r="E23" s="117">
        <v>7497</v>
      </c>
      <c r="F23" s="117">
        <v>18128</v>
      </c>
      <c r="G23" s="117">
        <v>10365</v>
      </c>
      <c r="H23" s="117">
        <v>3339</v>
      </c>
      <c r="I23" s="117">
        <v>11620</v>
      </c>
      <c r="J23" s="117">
        <v>11041</v>
      </c>
      <c r="K23" s="117">
        <v>10512</v>
      </c>
      <c r="L23" s="117">
        <v>22986</v>
      </c>
      <c r="M23" s="117">
        <v>16874</v>
      </c>
      <c r="N23" s="117">
        <v>19582</v>
      </c>
      <c r="O23" s="117">
        <v>20720</v>
      </c>
      <c r="P23" s="117">
        <v>31139</v>
      </c>
      <c r="Q23" s="117">
        <v>26712</v>
      </c>
      <c r="R23" s="117">
        <v>26691</v>
      </c>
      <c r="S23" s="117">
        <v>26888</v>
      </c>
      <c r="T23" s="117">
        <v>27751</v>
      </c>
      <c r="U23" s="117">
        <v>29705</v>
      </c>
      <c r="V23" s="117">
        <v>31008</v>
      </c>
      <c r="W23" s="138">
        <v>33621</v>
      </c>
      <c r="X23" s="139">
        <v>34681</v>
      </c>
      <c r="Y23" s="138">
        <v>36288</v>
      </c>
      <c r="Z23" s="138">
        <v>40581</v>
      </c>
      <c r="AA23" s="138">
        <v>50481</v>
      </c>
      <c r="AB23" s="138">
        <v>67040</v>
      </c>
      <c r="AC23" s="138">
        <v>59437</v>
      </c>
      <c r="AD23" s="138">
        <v>60610</v>
      </c>
      <c r="AE23" s="138">
        <v>62049</v>
      </c>
      <c r="AF23" s="138">
        <v>61617</v>
      </c>
      <c r="AG23" s="138">
        <v>62744</v>
      </c>
      <c r="AH23" s="139">
        <v>64612</v>
      </c>
      <c r="AI23" s="139">
        <v>70172</v>
      </c>
      <c r="AJ23" s="139">
        <v>64103</v>
      </c>
      <c r="AK23" s="139">
        <v>77516</v>
      </c>
      <c r="AL23" s="139">
        <v>82528</v>
      </c>
      <c r="AM23" s="139">
        <v>83781</v>
      </c>
      <c r="AN23" s="139">
        <v>82118</v>
      </c>
      <c r="AO23" s="139">
        <v>98930</v>
      </c>
      <c r="AP23" s="139">
        <v>103821</v>
      </c>
      <c r="AQ23" s="139">
        <v>114588</v>
      </c>
      <c r="AR23" s="139">
        <v>125283</v>
      </c>
      <c r="AS23" s="139">
        <v>129109.723593128</v>
      </c>
      <c r="AT23" s="139">
        <v>132792.276406872</v>
      </c>
      <c r="AU23" s="139">
        <v>208032</v>
      </c>
      <c r="AV23" s="74"/>
      <c r="AW23" s="74">
        <f>SUM($M$23:$P$23)</f>
        <v>88315</v>
      </c>
      <c r="AX23" s="74">
        <f>SUM($Q$23:$T$23)</f>
        <v>108042</v>
      </c>
      <c r="AY23" s="74">
        <f>SUM($U$23:$X$23)</f>
        <v>129015</v>
      </c>
      <c r="AZ23" s="74">
        <f>SUM(Y23:AB23)</f>
        <v>194390</v>
      </c>
      <c r="BA23" s="74">
        <f>SUM(AC23:AF23)</f>
        <v>243713</v>
      </c>
      <c r="BB23" s="74">
        <f t="shared" si="5"/>
        <v>261631</v>
      </c>
      <c r="BC23" s="74">
        <f t="shared" si="2"/>
        <v>325943</v>
      </c>
      <c r="BD23" s="74">
        <f>SUM(AO23:AR23)</f>
        <v>442622</v>
      </c>
      <c r="BE23" s="74">
        <f t="shared" si="4"/>
        <v>595217</v>
      </c>
      <c r="BF23" s="74"/>
      <c r="BG23" s="74"/>
      <c r="BH23" s="74"/>
    </row>
    <row r="24" spans="2:60">
      <c r="B24" s="4" t="s">
        <v>115</v>
      </c>
      <c r="D24" s="4" t="s">
        <v>115</v>
      </c>
      <c r="E24" s="140">
        <f>E22+E23</f>
        <v>62175.4</v>
      </c>
      <c r="F24" s="140">
        <f>F22+F23</f>
        <v>95044</v>
      </c>
      <c r="G24" s="140">
        <f t="shared" ref="G24:L24" si="12">G22+G23</f>
        <v>77520</v>
      </c>
      <c r="H24" s="140">
        <f t="shared" si="12"/>
        <v>72076.2</v>
      </c>
      <c r="I24" s="140">
        <f t="shared" si="12"/>
        <v>89559</v>
      </c>
      <c r="J24" s="140">
        <f t="shared" si="12"/>
        <v>95349</v>
      </c>
      <c r="K24" s="140">
        <f t="shared" si="12"/>
        <v>83878</v>
      </c>
      <c r="L24" s="140">
        <f t="shared" si="12"/>
        <v>91949</v>
      </c>
      <c r="M24" s="140">
        <f t="shared" ref="M24:U24" si="13">M22+M23</f>
        <v>104051</v>
      </c>
      <c r="N24" s="140">
        <f t="shared" si="13"/>
        <v>119345</v>
      </c>
      <c r="O24" s="140">
        <f t="shared" si="13"/>
        <v>118228</v>
      </c>
      <c r="P24" s="140">
        <f t="shared" si="13"/>
        <v>139213</v>
      </c>
      <c r="Q24" s="140">
        <f t="shared" si="13"/>
        <v>141816</v>
      </c>
      <c r="R24" s="140">
        <f t="shared" si="13"/>
        <v>136910</v>
      </c>
      <c r="S24" s="140">
        <f t="shared" si="13"/>
        <v>158519</v>
      </c>
      <c r="T24" s="140">
        <f t="shared" si="13"/>
        <v>200741</v>
      </c>
      <c r="U24" s="140">
        <f t="shared" si="13"/>
        <v>162589</v>
      </c>
      <c r="V24" s="140">
        <f t="shared" ref="V24:AA24" si="14">V22+V23</f>
        <v>167276</v>
      </c>
      <c r="W24" s="140">
        <f t="shared" si="14"/>
        <v>203345</v>
      </c>
      <c r="X24" s="140">
        <f t="shared" si="14"/>
        <v>263984</v>
      </c>
      <c r="Y24" s="140">
        <f t="shared" si="14"/>
        <v>210329</v>
      </c>
      <c r="Z24" s="140">
        <f t="shared" si="14"/>
        <v>257945</v>
      </c>
      <c r="AA24" s="140">
        <f t="shared" si="14"/>
        <v>300398</v>
      </c>
      <c r="AB24" s="140">
        <f>AB22+AB23</f>
        <v>347218</v>
      </c>
      <c r="AC24" s="140">
        <f>AC22+AC23</f>
        <v>293848</v>
      </c>
      <c r="AD24" s="140">
        <f t="shared" ref="AD24:AI24" si="15">AD22+AD23</f>
        <v>306446</v>
      </c>
      <c r="AE24" s="140">
        <f t="shared" si="15"/>
        <v>296698</v>
      </c>
      <c r="AF24" s="140">
        <f t="shared" si="15"/>
        <v>377236</v>
      </c>
      <c r="AG24" s="140">
        <f t="shared" si="15"/>
        <v>240600</v>
      </c>
      <c r="AH24" s="140">
        <f t="shared" si="15"/>
        <v>292148</v>
      </c>
      <c r="AI24" s="140">
        <f t="shared" si="15"/>
        <v>309975</v>
      </c>
      <c r="AJ24" s="140">
        <f t="shared" ref="AJ24:AK24" si="16">AJ22+AJ23</f>
        <v>398819</v>
      </c>
      <c r="AK24" s="140">
        <f t="shared" si="16"/>
        <v>371356</v>
      </c>
      <c r="AL24" s="140">
        <f t="shared" ref="AL24" si="17">AL22+AL23</f>
        <v>374734</v>
      </c>
      <c r="AM24" s="140">
        <f t="shared" ref="AM24:AR24" si="18">AM22+AM23</f>
        <v>385148</v>
      </c>
      <c r="AN24" s="140">
        <f t="shared" si="18"/>
        <v>375212</v>
      </c>
      <c r="AO24" s="140">
        <f t="shared" si="18"/>
        <v>396386</v>
      </c>
      <c r="AP24" s="140">
        <f t="shared" si="18"/>
        <v>552810</v>
      </c>
      <c r="AQ24" s="140">
        <f t="shared" si="18"/>
        <v>483493</v>
      </c>
      <c r="AR24" s="140">
        <f t="shared" si="18"/>
        <v>453090</v>
      </c>
      <c r="AS24" s="140">
        <f t="shared" ref="AS24:AT24" si="19">AS22+AS23</f>
        <v>364569.77327514498</v>
      </c>
      <c r="AT24" s="140">
        <f t="shared" si="19"/>
        <v>526165.32257145329</v>
      </c>
      <c r="AU24" s="140">
        <f t="shared" ref="AU24" si="20">AU22+AU23</f>
        <v>1230566.9062066744</v>
      </c>
      <c r="AV24" s="74"/>
      <c r="AW24" s="140">
        <f t="shared" ref="AW24:AZ24" si="21">SUM(AW22:AW23)</f>
        <v>480837</v>
      </c>
      <c r="AX24" s="140">
        <f t="shared" si="21"/>
        <v>637986</v>
      </c>
      <c r="AY24" s="140">
        <f t="shared" si="21"/>
        <v>797196</v>
      </c>
      <c r="AZ24" s="140">
        <f t="shared" si="21"/>
        <v>1115890</v>
      </c>
      <c r="BA24" s="140">
        <f>SUM(BA22:BA23)</f>
        <v>1274228</v>
      </c>
      <c r="BB24" s="140">
        <f t="shared" si="5"/>
        <v>1241542</v>
      </c>
      <c r="BC24" s="140">
        <f t="shared" si="2"/>
        <v>1506450</v>
      </c>
      <c r="BD24" s="140">
        <f>BD22+BD23</f>
        <v>1885779</v>
      </c>
      <c r="BE24" s="140">
        <f>BE22+BE23</f>
        <v>2574392.0020532724</v>
      </c>
      <c r="BF24" s="74"/>
      <c r="BG24" s="74"/>
      <c r="BH24" s="74"/>
    </row>
    <row r="25" spans="2:60">
      <c r="P25" s="6"/>
      <c r="AE25" s="138"/>
      <c r="AH25" s="139"/>
      <c r="AW25" s="178">
        <f>AW22+'EBITDA e endividamento'!AY12</f>
        <v>0</v>
      </c>
      <c r="AX25" s="178">
        <f>AX22+'EBITDA e endividamento'!AZ12</f>
        <v>0</v>
      </c>
      <c r="AY25" s="178">
        <f>AY22+'EBITDA e endividamento'!BA12</f>
        <v>0</v>
      </c>
      <c r="AZ25" s="178">
        <f>AZ22+'EBITDA e endividamento'!BB12</f>
        <v>0</v>
      </c>
      <c r="BA25" s="178">
        <f>BA22+'EBITDA e endividamento'!BC12</f>
        <v>0</v>
      </c>
      <c r="BB25" s="178" t="e">
        <f>BB22+'EBITDA e endividamento'!BD12</f>
        <v>#REF!</v>
      </c>
      <c r="BC25" s="178">
        <f>BC22+'EBITDA e endividamento'!BE12</f>
        <v>200596</v>
      </c>
      <c r="BD25" s="178">
        <f>BD22+'EBITDA e endividamento'!BF12</f>
        <v>262650</v>
      </c>
      <c r="BE25" s="178">
        <f>BE22+'EBITDA e endividamento'!BG12</f>
        <v>-644488.99794672756</v>
      </c>
    </row>
    <row r="26" spans="2:60">
      <c r="F26" s="6"/>
      <c r="G26" s="6"/>
      <c r="H26" s="6"/>
      <c r="L26" s="6"/>
      <c r="AG26" s="7"/>
      <c r="AH26" s="7"/>
      <c r="AI26" s="7"/>
      <c r="AJ26" s="7"/>
      <c r="AK26" s="7"/>
      <c r="AL26" s="7"/>
      <c r="AM26" s="7"/>
      <c r="AN26" s="9"/>
      <c r="AO26" s="9"/>
      <c r="AP26" s="9"/>
      <c r="AQ26" s="9"/>
      <c r="AR26" s="9"/>
      <c r="AS26" s="9"/>
      <c r="AT26" s="9"/>
      <c r="AU26" s="9"/>
      <c r="AV26" s="9"/>
      <c r="AW26" s="175"/>
      <c r="AX26" s="175"/>
      <c r="AY26" s="175"/>
      <c r="AZ26" s="175"/>
      <c r="BA26" s="175"/>
      <c r="BB26" s="175"/>
      <c r="BC26" s="175"/>
      <c r="BD26" s="175"/>
      <c r="BE26" s="175"/>
    </row>
    <row r="27" spans="2:60">
      <c r="F27" s="6"/>
      <c r="G27" s="6"/>
      <c r="H27" s="6"/>
      <c r="P27" s="7"/>
      <c r="AN27" s="9"/>
      <c r="AO27" s="9"/>
      <c r="AP27" s="9"/>
      <c r="AQ27" s="9"/>
      <c r="AR27" s="9"/>
      <c r="AS27" s="9"/>
      <c r="AT27" s="9"/>
      <c r="AU27" s="9"/>
      <c r="AV27" s="9"/>
      <c r="AW27" s="176"/>
      <c r="AX27" s="176"/>
      <c r="AY27" s="176"/>
      <c r="AZ27" s="176"/>
      <c r="BA27" s="176"/>
      <c r="BB27" s="176"/>
      <c r="BC27" s="176"/>
      <c r="BD27" s="176"/>
      <c r="BE27" s="176"/>
    </row>
    <row r="28" spans="2:60">
      <c r="F28" s="6"/>
      <c r="G28" s="6"/>
      <c r="H28" s="6"/>
      <c r="L28" s="7"/>
      <c r="AN28" s="72"/>
      <c r="AO28" s="72"/>
      <c r="AP28" s="72"/>
      <c r="AQ28" s="72"/>
      <c r="AR28" s="72"/>
      <c r="AS28" s="72"/>
      <c r="AT28" s="72"/>
      <c r="AU28" s="72"/>
      <c r="AV28" s="72"/>
      <c r="AW28" s="177"/>
      <c r="AX28" s="177"/>
      <c r="AY28" s="177"/>
      <c r="AZ28" s="177"/>
      <c r="BA28" s="177"/>
      <c r="BB28" s="177"/>
      <c r="BC28" s="177"/>
      <c r="BD28" s="177"/>
      <c r="BE28" s="177"/>
    </row>
    <row r="29" spans="2:60">
      <c r="F29" s="6"/>
      <c r="G29" s="6"/>
      <c r="H29" s="6"/>
      <c r="AA29" s="59"/>
      <c r="AN29" s="9"/>
      <c r="AO29" s="9"/>
      <c r="AP29" s="9"/>
      <c r="AQ29" s="9"/>
      <c r="AR29" s="9"/>
      <c r="AS29" s="9"/>
      <c r="AT29" s="9"/>
      <c r="AU29" s="9"/>
      <c r="AV29" s="9"/>
      <c r="AW29" s="176"/>
      <c r="AX29" s="176"/>
      <c r="AY29" s="176"/>
      <c r="AZ29" s="176"/>
      <c r="BA29" s="176"/>
      <c r="BB29" s="176"/>
      <c r="BC29" s="176"/>
      <c r="BD29" s="176"/>
      <c r="BE29" s="176"/>
    </row>
    <row r="30" spans="2:60">
      <c r="F30" s="6"/>
      <c r="G30" s="6"/>
      <c r="H30" s="6"/>
      <c r="AN30" s="9"/>
      <c r="AO30" s="9"/>
      <c r="AP30" s="9"/>
      <c r="AQ30" s="9"/>
      <c r="AR30" s="9"/>
      <c r="AS30" s="9"/>
      <c r="AT30" s="9"/>
      <c r="AU30" s="9"/>
      <c r="AV30" s="9"/>
      <c r="AW30" s="175"/>
      <c r="AX30" s="175"/>
      <c r="AY30" s="175"/>
      <c r="AZ30" s="175"/>
      <c r="BA30" s="175"/>
      <c r="BB30" s="175"/>
      <c r="BC30" s="175"/>
      <c r="BD30" s="175"/>
      <c r="BE30" s="175"/>
    </row>
    <row r="31" spans="2:60">
      <c r="F31" s="6"/>
      <c r="G31" s="6"/>
      <c r="H31" s="6"/>
    </row>
    <row r="32" spans="2:60">
      <c r="F32" s="6"/>
      <c r="G32" s="6"/>
      <c r="H32" s="6"/>
    </row>
    <row r="33" spans="6:8">
      <c r="F33" s="6"/>
      <c r="G33" s="6"/>
      <c r="H33" s="6"/>
    </row>
    <row r="34" spans="6:8">
      <c r="F34" s="6"/>
      <c r="G34" s="6"/>
      <c r="H34" s="6"/>
    </row>
    <row r="35" spans="6:8">
      <c r="F35" s="6"/>
      <c r="G35" s="6"/>
      <c r="H35" s="6"/>
    </row>
    <row r="36" spans="6:8">
      <c r="F36" s="6"/>
      <c r="G36" s="6"/>
      <c r="H36" s="6"/>
    </row>
    <row r="37" spans="6:8">
      <c r="F37" s="6"/>
      <c r="G37" s="6"/>
      <c r="H37" s="6"/>
    </row>
    <row r="38" spans="6:8">
      <c r="F38" s="6"/>
      <c r="G38" s="6"/>
      <c r="H38" s="6"/>
    </row>
    <row r="39" spans="6:8">
      <c r="F39" s="6"/>
      <c r="G39" s="6"/>
      <c r="H39" s="6"/>
    </row>
    <row r="40" spans="6:8">
      <c r="F40" s="6"/>
      <c r="G40" s="6"/>
      <c r="H40" s="6"/>
    </row>
    <row r="41" spans="6:8">
      <c r="F41" s="6"/>
      <c r="G41" s="6"/>
      <c r="H41" s="6"/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AZ20:AZ21 BA9:BA12 AZ9:AZ18 AZ6:AZ7 BA6:BA7 BA17:BA18 BA21 BA13:BA16 BA19:BA20 BB6:BC6 BB7:BC21 BD15 BD18 BD7:BD14 BD19:BD21 BD16:BD17 BD6" formulaRange="1"/>
    <ignoredError sqref="AY22 AG22 AZ22:BA22 AZ24:BC25 BF23:BG23 BD22 BF24:BG25 BF22:BG22" formula="1"/>
    <ignoredError sqref="BE22 BD24:BE25 BB22:BC22 BB23:BC23 AZ23:BA23 BD23" formula="1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9AE6B-D968-4D46-97C6-A33441117BA8}">
  <dimension ref="A1"/>
  <sheetViews>
    <sheetView topLeftCell="A4" workbookViewId="0">
      <selection activeCell="Z13" sqref="Z13"/>
    </sheetView>
  </sheetViews>
  <sheetFormatPr defaultRowHeight="15"/>
  <sheetData/>
  <pageMargins left="0.511811024" right="0.511811024" top="0.78740157499999996" bottom="0.78740157499999996" header="0.31496062000000002" footer="0.31496062000000002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20"/>
  <dimension ref="A1:BA101"/>
  <sheetViews>
    <sheetView showGridLines="0" zoomScale="90" zoomScaleNormal="90" workbookViewId="0">
      <pane xSplit="4" ySplit="4" topLeftCell="E5" activePane="bottomRight" state="frozen"/>
      <selection activeCell="BD5" sqref="BD5:CF74"/>
      <selection pane="topRight" activeCell="BD5" sqref="BD5:CF74"/>
      <selection pane="bottomLeft" activeCell="BD5" sqref="BD5:CF74"/>
      <selection pane="bottomRight" activeCell="BD5" sqref="BD5:CF74"/>
    </sheetView>
  </sheetViews>
  <sheetFormatPr defaultColWidth="9.140625" defaultRowHeight="12.75"/>
  <cols>
    <col min="1" max="1" width="2.28515625" style="2" customWidth="1"/>
    <col min="2" max="2" width="30.42578125" style="2" hidden="1" customWidth="1"/>
    <col min="3" max="3" width="2.7109375" style="2" customWidth="1"/>
    <col min="4" max="4" width="40.28515625" style="2" customWidth="1"/>
    <col min="5" max="47" width="15" style="2" customWidth="1"/>
    <col min="48" max="48" width="9" style="2" customWidth="1"/>
    <col min="49" max="51" width="10" style="2" customWidth="1"/>
    <col min="52" max="57" width="10" style="2" bestFit="1" customWidth="1"/>
    <col min="58" max="16384" width="9.140625" style="2"/>
  </cols>
  <sheetData>
    <row r="1" spans="1:53" ht="21" customHeight="1"/>
    <row r="2" spans="1:53" ht="17.25" customHeight="1">
      <c r="E2" s="60" t="s">
        <v>0</v>
      </c>
      <c r="F2" s="35"/>
      <c r="G2" s="35"/>
      <c r="H2" s="35"/>
      <c r="I2" s="35"/>
      <c r="J2" s="35"/>
    </row>
    <row r="3" spans="1:53" ht="17.25" hidden="1" customHeight="1">
      <c r="E3" s="60" t="s">
        <v>357</v>
      </c>
      <c r="F3" s="35"/>
      <c r="G3" s="35"/>
      <c r="H3" s="35"/>
      <c r="I3" s="35"/>
      <c r="J3" s="35"/>
    </row>
    <row r="4" spans="1:53" ht="11.25" customHeight="1"/>
    <row r="5" spans="1:53" s="143" customFormat="1">
      <c r="A5" s="2"/>
      <c r="B5" s="50" t="s">
        <v>219</v>
      </c>
      <c r="C5" s="2"/>
      <c r="D5" s="50" t="s">
        <v>142</v>
      </c>
      <c r="E5" s="51" t="s">
        <v>132</v>
      </c>
      <c r="F5" s="51" t="s">
        <v>133</v>
      </c>
      <c r="G5" s="51" t="s">
        <v>128</v>
      </c>
      <c r="H5" s="51" t="s">
        <v>134</v>
      </c>
      <c r="I5" s="51" t="s">
        <v>135</v>
      </c>
      <c r="J5" s="51" t="s">
        <v>136</v>
      </c>
      <c r="K5" s="51" t="s">
        <v>129</v>
      </c>
      <c r="L5" s="51" t="s">
        <v>137</v>
      </c>
      <c r="M5" s="51" t="s">
        <v>138</v>
      </c>
      <c r="N5" s="51" t="s">
        <v>139</v>
      </c>
      <c r="O5" s="51" t="s">
        <v>130</v>
      </c>
      <c r="P5" s="51" t="s">
        <v>140</v>
      </c>
      <c r="Q5" s="52" t="s">
        <v>120</v>
      </c>
      <c r="R5" s="52" t="s">
        <v>83</v>
      </c>
      <c r="S5" s="52" t="s">
        <v>121</v>
      </c>
      <c r="T5" s="52" t="s">
        <v>122</v>
      </c>
      <c r="U5" s="52" t="s">
        <v>123</v>
      </c>
      <c r="V5" s="52" t="s">
        <v>82</v>
      </c>
      <c r="W5" s="52" t="s">
        <v>131</v>
      </c>
      <c r="X5" s="52" t="s">
        <v>141</v>
      </c>
      <c r="Y5" s="53" t="s">
        <v>335</v>
      </c>
      <c r="Z5" s="53" t="s">
        <v>336</v>
      </c>
      <c r="AA5" s="53" t="s">
        <v>337</v>
      </c>
      <c r="AB5" s="53" t="s">
        <v>338</v>
      </c>
      <c r="AC5" s="53" t="s">
        <v>398</v>
      </c>
      <c r="AD5" s="53" t="s">
        <v>399</v>
      </c>
      <c r="AE5" s="53" t="s">
        <v>400</v>
      </c>
      <c r="AF5" s="53" t="s">
        <v>401</v>
      </c>
      <c r="AW5" s="144">
        <v>2015</v>
      </c>
      <c r="AX5" s="144">
        <v>2016</v>
      </c>
      <c r="AY5" s="144">
        <v>2017</v>
      </c>
      <c r="AZ5" s="144">
        <v>2018</v>
      </c>
      <c r="BA5" s="144">
        <v>2019</v>
      </c>
    </row>
    <row r="6" spans="1:53" s="143" customFormat="1">
      <c r="A6" s="2"/>
      <c r="B6" s="2" t="s">
        <v>220</v>
      </c>
      <c r="C6" s="2"/>
      <c r="D6" s="2" t="s">
        <v>116</v>
      </c>
      <c r="E6" s="141">
        <v>513085</v>
      </c>
      <c r="F6" s="141">
        <v>525028</v>
      </c>
      <c r="G6" s="141">
        <v>553970</v>
      </c>
      <c r="H6" s="141">
        <v>554990</v>
      </c>
      <c r="I6" s="141">
        <v>591473</v>
      </c>
      <c r="J6" s="141">
        <v>612403</v>
      </c>
      <c r="K6" s="141">
        <v>629564</v>
      </c>
      <c r="L6" s="141">
        <v>698890</v>
      </c>
      <c r="M6" s="141">
        <v>727344</v>
      </c>
      <c r="N6" s="141">
        <v>783532</v>
      </c>
      <c r="O6" s="141">
        <v>788667</v>
      </c>
      <c r="P6" s="141">
        <v>788832</v>
      </c>
      <c r="Q6" s="141">
        <v>830460</v>
      </c>
      <c r="R6" s="141">
        <v>829160</v>
      </c>
      <c r="S6" s="141">
        <v>834467</v>
      </c>
      <c r="T6" s="141">
        <v>865630</v>
      </c>
      <c r="U6" s="141">
        <v>894587</v>
      </c>
      <c r="V6" s="141">
        <v>902544</v>
      </c>
      <c r="W6" s="141">
        <v>1217435</v>
      </c>
      <c r="X6" s="141">
        <v>1232347</v>
      </c>
      <c r="Y6" s="141">
        <v>1241297</v>
      </c>
      <c r="Z6" s="141">
        <v>1647774</v>
      </c>
      <c r="AA6" s="141">
        <v>1649018</v>
      </c>
      <c r="AB6" s="141">
        <v>1677965</v>
      </c>
      <c r="AC6" s="141">
        <v>1741436</v>
      </c>
      <c r="AD6" s="141">
        <v>1748990</v>
      </c>
      <c r="AE6" s="141">
        <v>1731248</v>
      </c>
      <c r="AF6" s="141">
        <v>1768613</v>
      </c>
      <c r="AV6" s="112"/>
      <c r="AW6" s="112">
        <f>P6</f>
        <v>788832</v>
      </c>
      <c r="AX6" s="112">
        <f>T6</f>
        <v>865630</v>
      </c>
      <c r="AY6" s="112">
        <f>X6</f>
        <v>1232347</v>
      </c>
      <c r="AZ6" s="112">
        <f>AB6</f>
        <v>1677965</v>
      </c>
      <c r="BA6" s="112">
        <f>AF6</f>
        <v>1768613</v>
      </c>
    </row>
    <row r="7" spans="1:53" s="143" customFormat="1">
      <c r="A7" s="2"/>
      <c r="B7" s="2" t="s">
        <v>221</v>
      </c>
      <c r="C7" s="2"/>
      <c r="D7" s="2" t="s">
        <v>118</v>
      </c>
      <c r="E7" s="141">
        <v>446348</v>
      </c>
      <c r="F7" s="141">
        <v>456279</v>
      </c>
      <c r="G7" s="141">
        <v>473778</v>
      </c>
      <c r="H7" s="141">
        <v>476409</v>
      </c>
      <c r="I7" s="141">
        <v>511693</v>
      </c>
      <c r="J7" s="141">
        <v>521227</v>
      </c>
      <c r="K7" s="141">
        <v>534634</v>
      </c>
      <c r="L7" s="141">
        <v>547955</v>
      </c>
      <c r="M7" s="141">
        <v>555630</v>
      </c>
      <c r="N7" s="141">
        <v>562343</v>
      </c>
      <c r="O7" s="141">
        <v>572208</v>
      </c>
      <c r="P7" s="141">
        <v>576694</v>
      </c>
      <c r="Q7" s="141">
        <v>584486.55000000005</v>
      </c>
      <c r="R7" s="141">
        <v>585399</v>
      </c>
      <c r="S7" s="141">
        <v>606829</v>
      </c>
      <c r="T7" s="141">
        <v>620395</v>
      </c>
      <c r="U7" s="141">
        <v>733537</v>
      </c>
      <c r="V7" s="141">
        <v>743613</v>
      </c>
      <c r="W7" s="141">
        <v>922351</v>
      </c>
      <c r="X7" s="141">
        <v>935814</v>
      </c>
      <c r="Y7" s="141">
        <v>946909</v>
      </c>
      <c r="Z7" s="141">
        <v>1037745</v>
      </c>
      <c r="AA7" s="141">
        <v>1033064</v>
      </c>
      <c r="AB7" s="141">
        <v>1056215</v>
      </c>
      <c r="AC7" s="141">
        <v>1067794</v>
      </c>
      <c r="AD7" s="141">
        <v>1073662</v>
      </c>
      <c r="AE7" s="141">
        <v>1076289</v>
      </c>
      <c r="AF7" s="141">
        <v>1088071</v>
      </c>
      <c r="AV7" s="112"/>
      <c r="AW7" s="112">
        <f>P7</f>
        <v>576694</v>
      </c>
      <c r="AX7" s="112">
        <f>T7</f>
        <v>620395</v>
      </c>
      <c r="AY7" s="112">
        <f>X7</f>
        <v>935814</v>
      </c>
      <c r="AZ7" s="112">
        <f t="shared" ref="AZ7" si="0">AB7</f>
        <v>1056215</v>
      </c>
      <c r="BA7" s="112">
        <f>AF7</f>
        <v>1088071</v>
      </c>
    </row>
    <row r="8" spans="1:53" s="143" customFormat="1">
      <c r="A8" s="2"/>
      <c r="B8" s="5" t="s">
        <v>115</v>
      </c>
      <c r="C8" s="2"/>
      <c r="D8" s="5" t="s">
        <v>115</v>
      </c>
      <c r="E8" s="142">
        <f>SUM(E6:E7)</f>
        <v>959433</v>
      </c>
      <c r="F8" s="142">
        <f t="shared" ref="F8:AF8" si="1">SUM(F6:F7)</f>
        <v>981307</v>
      </c>
      <c r="G8" s="142">
        <f t="shared" si="1"/>
        <v>1027748</v>
      </c>
      <c r="H8" s="142">
        <f t="shared" si="1"/>
        <v>1031399</v>
      </c>
      <c r="I8" s="142">
        <f t="shared" si="1"/>
        <v>1103166</v>
      </c>
      <c r="J8" s="142">
        <f t="shared" si="1"/>
        <v>1133630</v>
      </c>
      <c r="K8" s="142">
        <f t="shared" si="1"/>
        <v>1164198</v>
      </c>
      <c r="L8" s="142">
        <f t="shared" si="1"/>
        <v>1246845</v>
      </c>
      <c r="M8" s="142">
        <f t="shared" si="1"/>
        <v>1282974</v>
      </c>
      <c r="N8" s="142">
        <f t="shared" si="1"/>
        <v>1345875</v>
      </c>
      <c r="O8" s="142">
        <f t="shared" si="1"/>
        <v>1360875</v>
      </c>
      <c r="P8" s="142">
        <f t="shared" si="1"/>
        <v>1365526</v>
      </c>
      <c r="Q8" s="142">
        <f t="shared" si="1"/>
        <v>1414946.55</v>
      </c>
      <c r="R8" s="142">
        <f t="shared" si="1"/>
        <v>1414559</v>
      </c>
      <c r="S8" s="142">
        <f t="shared" si="1"/>
        <v>1441296</v>
      </c>
      <c r="T8" s="142">
        <f t="shared" si="1"/>
        <v>1486025</v>
      </c>
      <c r="U8" s="142">
        <f t="shared" si="1"/>
        <v>1628124</v>
      </c>
      <c r="V8" s="142">
        <f t="shared" si="1"/>
        <v>1646157</v>
      </c>
      <c r="W8" s="142">
        <f t="shared" si="1"/>
        <v>2139786</v>
      </c>
      <c r="X8" s="142">
        <f t="shared" si="1"/>
        <v>2168161</v>
      </c>
      <c r="Y8" s="142">
        <f t="shared" si="1"/>
        <v>2188206</v>
      </c>
      <c r="Z8" s="142">
        <f t="shared" si="1"/>
        <v>2685519</v>
      </c>
      <c r="AA8" s="142">
        <f t="shared" si="1"/>
        <v>2682082</v>
      </c>
      <c r="AB8" s="142">
        <f t="shared" si="1"/>
        <v>2734180</v>
      </c>
      <c r="AC8" s="142">
        <f t="shared" si="1"/>
        <v>2809230</v>
      </c>
      <c r="AD8" s="142">
        <f t="shared" si="1"/>
        <v>2822652</v>
      </c>
      <c r="AE8" s="142">
        <f t="shared" si="1"/>
        <v>2807537</v>
      </c>
      <c r="AF8" s="142">
        <f t="shared" si="1"/>
        <v>2856684</v>
      </c>
      <c r="AV8" s="112"/>
      <c r="AW8" s="142">
        <f t="shared" ref="AW8" si="2">SUM(AW6:AW7)</f>
        <v>1365526</v>
      </c>
      <c r="AX8" s="142">
        <f t="shared" ref="AX8" si="3">SUM(AX6:AX7)</f>
        <v>1486025</v>
      </c>
      <c r="AY8" s="142">
        <f t="shared" ref="AY8" si="4">SUM(AY6:AY7)</f>
        <v>2168161</v>
      </c>
      <c r="AZ8" s="142">
        <f>AB8</f>
        <v>2734180</v>
      </c>
      <c r="BA8" s="142">
        <f>AF8</f>
        <v>2856684</v>
      </c>
    </row>
    <row r="9" spans="1:53" s="143" customFormat="1">
      <c r="A9" s="2"/>
      <c r="B9" s="2"/>
      <c r="C9" s="2"/>
      <c r="D9" s="2"/>
    </row>
    <row r="10" spans="1:53" s="143" customFormat="1">
      <c r="A10" s="2"/>
      <c r="B10" s="2"/>
      <c r="C10" s="2"/>
      <c r="D10" s="2"/>
    </row>
    <row r="11" spans="1:53" s="143" customFormat="1" ht="15">
      <c r="A11" s="2"/>
      <c r="B11" s="50" t="s">
        <v>222</v>
      </c>
      <c r="C11" s="2"/>
      <c r="D11" s="50" t="s">
        <v>390</v>
      </c>
      <c r="E11" s="51" t="s">
        <v>132</v>
      </c>
      <c r="F11" s="51" t="s">
        <v>133</v>
      </c>
      <c r="G11" s="51" t="s">
        <v>128</v>
      </c>
      <c r="H11" s="51" t="s">
        <v>134</v>
      </c>
      <c r="I11" s="51" t="s">
        <v>135</v>
      </c>
      <c r="J11" s="51" t="s">
        <v>136</v>
      </c>
      <c r="K11" s="51" t="s">
        <v>129</v>
      </c>
      <c r="L11" s="51" t="s">
        <v>137</v>
      </c>
      <c r="M11" s="51" t="s">
        <v>138</v>
      </c>
      <c r="N11" s="51" t="s">
        <v>139</v>
      </c>
      <c r="O11" s="51" t="s">
        <v>130</v>
      </c>
      <c r="P11" s="51" t="s">
        <v>140</v>
      </c>
      <c r="Q11" s="52" t="s">
        <v>120</v>
      </c>
      <c r="R11" s="52" t="s">
        <v>83</v>
      </c>
      <c r="S11" s="52" t="s">
        <v>121</v>
      </c>
      <c r="T11" s="52" t="s">
        <v>122</v>
      </c>
      <c r="U11" s="52" t="s">
        <v>123</v>
      </c>
      <c r="V11" s="52" t="s">
        <v>82</v>
      </c>
      <c r="W11" s="52" t="s">
        <v>131</v>
      </c>
      <c r="X11" s="52" t="str">
        <f>X5</f>
        <v>4T17</v>
      </c>
      <c r="Y11" s="53" t="str">
        <f>Y5</f>
        <v>1T18</v>
      </c>
      <c r="Z11" s="53" t="str">
        <f t="shared" ref="Z11:AA11" si="5">Z5</f>
        <v>2T18</v>
      </c>
      <c r="AA11" s="53" t="str">
        <f t="shared" si="5"/>
        <v>3T18</v>
      </c>
      <c r="AB11" s="53" t="str">
        <f t="shared" ref="AB11" si="6">AB5</f>
        <v>4T18</v>
      </c>
      <c r="AC11" s="53" t="str">
        <f>AC5</f>
        <v>1T19</v>
      </c>
      <c r="AD11" s="53" t="str">
        <f>AD5</f>
        <v>2T19</v>
      </c>
      <c r="AE11" s="53" t="str">
        <f>AE5</f>
        <v>3T19</v>
      </c>
      <c r="AF11" s="53" t="str">
        <f>AF5</f>
        <v>4T19</v>
      </c>
      <c r="AW11" s="144">
        <f t="shared" ref="AW11:AY11" si="7">AW5</f>
        <v>2015</v>
      </c>
      <c r="AX11" s="144">
        <f t="shared" si="7"/>
        <v>2016</v>
      </c>
      <c r="AY11" s="144">
        <f t="shared" si="7"/>
        <v>2017</v>
      </c>
      <c r="AZ11" s="144">
        <f>AZ5</f>
        <v>2018</v>
      </c>
      <c r="BA11" s="144">
        <f>BA5</f>
        <v>2019</v>
      </c>
    </row>
    <row r="12" spans="1:53" s="143" customFormat="1">
      <c r="A12" s="2"/>
      <c r="B12" s="2" t="s">
        <v>220</v>
      </c>
      <c r="C12" s="2"/>
      <c r="D12" s="2" t="s">
        <v>116</v>
      </c>
      <c r="E12" s="141">
        <v>22602</v>
      </c>
      <c r="F12" s="141">
        <v>22026</v>
      </c>
      <c r="G12" s="141">
        <v>23809</v>
      </c>
      <c r="H12" s="141">
        <v>24609</v>
      </c>
      <c r="I12" s="141">
        <v>25267</v>
      </c>
      <c r="J12" s="141">
        <v>25377</v>
      </c>
      <c r="K12" s="141">
        <v>27287</v>
      </c>
      <c r="L12" s="141">
        <v>30273</v>
      </c>
      <c r="M12" s="141">
        <v>32273</v>
      </c>
      <c r="N12" s="141">
        <v>30566</v>
      </c>
      <c r="O12" s="141">
        <v>30706</v>
      </c>
      <c r="P12" s="141">
        <v>36138</v>
      </c>
      <c r="Q12" s="141">
        <v>36261.534020000006</v>
      </c>
      <c r="R12" s="141">
        <v>35357.611117</v>
      </c>
      <c r="S12" s="141">
        <v>35961.821670000005</v>
      </c>
      <c r="T12" s="141">
        <v>37579.965016000002</v>
      </c>
      <c r="U12" s="141">
        <v>39137.732000000004</v>
      </c>
      <c r="V12" s="141">
        <v>37720.239999999998</v>
      </c>
      <c r="W12" s="141">
        <v>49363.627</v>
      </c>
      <c r="X12" s="141">
        <v>52252.535000000003</v>
      </c>
      <c r="Y12" s="141">
        <v>50667</v>
      </c>
      <c r="Z12" s="141">
        <v>57087</v>
      </c>
      <c r="AA12" s="141">
        <v>69409</v>
      </c>
      <c r="AB12" s="141">
        <v>71633</v>
      </c>
      <c r="AC12" s="141">
        <v>71819</v>
      </c>
      <c r="AD12" s="141">
        <v>71304</v>
      </c>
      <c r="AE12" s="141">
        <v>72859</v>
      </c>
      <c r="AF12" s="141">
        <v>73716.64499999999</v>
      </c>
      <c r="AV12" s="112"/>
      <c r="AW12" s="112">
        <f>SUM(M12:P12)</f>
        <v>129683</v>
      </c>
      <c r="AX12" s="112">
        <f>SUM(Q12:T12)</f>
        <v>145160.93182300002</v>
      </c>
      <c r="AY12" s="112">
        <f>SUM(U12:X12)</f>
        <v>178474.13400000002</v>
      </c>
      <c r="AZ12" s="112">
        <f>SUM(Y12:AB12)</f>
        <v>248796</v>
      </c>
      <c r="BA12" s="112">
        <f>SUM(AC12:AF12)</f>
        <v>289698.64500000002</v>
      </c>
    </row>
    <row r="13" spans="1:53" s="143" customFormat="1">
      <c r="A13" s="2"/>
      <c r="B13" s="2" t="s">
        <v>221</v>
      </c>
      <c r="C13" s="2"/>
      <c r="D13" s="2" t="s">
        <v>118</v>
      </c>
      <c r="E13" s="141">
        <v>15599</v>
      </c>
      <c r="F13" s="141">
        <v>15819</v>
      </c>
      <c r="G13" s="141">
        <v>16418</v>
      </c>
      <c r="H13" s="141">
        <v>16877</v>
      </c>
      <c r="I13" s="141">
        <v>17385</v>
      </c>
      <c r="J13" s="141">
        <v>17353</v>
      </c>
      <c r="K13" s="141">
        <v>18260</v>
      </c>
      <c r="L13" s="141">
        <v>18906</v>
      </c>
      <c r="M13" s="141">
        <v>18211</v>
      </c>
      <c r="N13" s="141">
        <v>18165</v>
      </c>
      <c r="O13" s="141">
        <v>18594</v>
      </c>
      <c r="P13" s="141">
        <v>19227</v>
      </c>
      <c r="Q13" s="141">
        <v>19321</v>
      </c>
      <c r="R13" s="141">
        <v>19378</v>
      </c>
      <c r="S13" s="141">
        <v>19488</v>
      </c>
      <c r="T13" s="141">
        <v>20244</v>
      </c>
      <c r="U13" s="141">
        <v>23333.4833884</v>
      </c>
      <c r="V13" s="141">
        <v>22830.3446396</v>
      </c>
      <c r="W13" s="141">
        <v>28662.2597212</v>
      </c>
      <c r="X13" s="141">
        <v>31733</v>
      </c>
      <c r="Y13" s="141">
        <v>29515</v>
      </c>
      <c r="Z13" s="141">
        <v>31218</v>
      </c>
      <c r="AA13" s="141">
        <v>32283</v>
      </c>
      <c r="AB13" s="141">
        <v>34267</v>
      </c>
      <c r="AC13" s="141">
        <v>34197</v>
      </c>
      <c r="AD13" s="141">
        <v>33577</v>
      </c>
      <c r="AE13" s="141">
        <v>33654</v>
      </c>
      <c r="AF13" s="141">
        <v>34740.991000000009</v>
      </c>
      <c r="AV13" s="112"/>
      <c r="AW13" s="112">
        <f>SUM(M13:P13)</f>
        <v>74197</v>
      </c>
      <c r="AX13" s="112">
        <f>SUM(Q13:T13)</f>
        <v>78431</v>
      </c>
      <c r="AY13" s="112">
        <f>SUM(U13:X13)</f>
        <v>106559.0877492</v>
      </c>
      <c r="AZ13" s="112">
        <f>SUM(Y13:AB13)</f>
        <v>127283</v>
      </c>
      <c r="BA13" s="112">
        <f>SUM(AC13:AF13)</f>
        <v>136168.99100000001</v>
      </c>
    </row>
    <row r="14" spans="1:53" s="143" customFormat="1">
      <c r="A14" s="2"/>
      <c r="B14" s="5" t="s">
        <v>115</v>
      </c>
      <c r="C14" s="2"/>
      <c r="D14" s="5" t="s">
        <v>115</v>
      </c>
      <c r="E14" s="142">
        <f>SUM(E12:E13)</f>
        <v>38201</v>
      </c>
      <c r="F14" s="142">
        <f t="shared" ref="F14" si="8">SUM(F12:F13)</f>
        <v>37845</v>
      </c>
      <c r="G14" s="142">
        <f t="shared" ref="G14" si="9">SUM(G12:G13)</f>
        <v>40227</v>
      </c>
      <c r="H14" s="142">
        <f t="shared" ref="H14" si="10">SUM(H12:H13)</f>
        <v>41486</v>
      </c>
      <c r="I14" s="142">
        <f t="shared" ref="I14" si="11">SUM(I12:I13)</f>
        <v>42652</v>
      </c>
      <c r="J14" s="142">
        <f t="shared" ref="J14" si="12">SUM(J12:J13)</f>
        <v>42730</v>
      </c>
      <c r="K14" s="142">
        <f t="shared" ref="K14" si="13">SUM(K12:K13)</f>
        <v>45547</v>
      </c>
      <c r="L14" s="142">
        <f t="shared" ref="L14" si="14">SUM(L12:L13)</f>
        <v>49179</v>
      </c>
      <c r="M14" s="142">
        <f>SUM(M12:M13)-1</f>
        <v>50483</v>
      </c>
      <c r="N14" s="142">
        <f t="shared" ref="N14" si="15">SUM(N12:N13)</f>
        <v>48731</v>
      </c>
      <c r="O14" s="142">
        <f t="shared" ref="O14" si="16">SUM(O12:O13)</f>
        <v>49300</v>
      </c>
      <c r="P14" s="142">
        <f t="shared" ref="P14" si="17">SUM(P12:P13)</f>
        <v>55365</v>
      </c>
      <c r="Q14" s="142">
        <f t="shared" ref="Q14" si="18">SUM(Q12:Q13)</f>
        <v>55582.534020000006</v>
      </c>
      <c r="R14" s="142">
        <f t="shared" ref="R14" si="19">SUM(R12:R13)</f>
        <v>54735.611117</v>
      </c>
      <c r="S14" s="142">
        <f t="shared" ref="S14" si="20">SUM(S12:S13)</f>
        <v>55449.821670000005</v>
      </c>
      <c r="T14" s="142">
        <f t="shared" ref="T14" si="21">SUM(T12:T13)</f>
        <v>57823.965016000002</v>
      </c>
      <c r="U14" s="142">
        <f t="shared" ref="U14" si="22">SUM(U12:U13)</f>
        <v>62471.2153884</v>
      </c>
      <c r="V14" s="142">
        <f t="shared" ref="V14" si="23">SUM(V12:V13)</f>
        <v>60550.584639599998</v>
      </c>
      <c r="W14" s="142">
        <f t="shared" ref="W14:AF14" si="24">SUM(W12:W13)</f>
        <v>78025.886721200004</v>
      </c>
      <c r="X14" s="142">
        <f t="shared" si="24"/>
        <v>83985.535000000003</v>
      </c>
      <c r="Y14" s="142">
        <f t="shared" si="24"/>
        <v>80182</v>
      </c>
      <c r="Z14" s="142">
        <f t="shared" si="24"/>
        <v>88305</v>
      </c>
      <c r="AA14" s="142">
        <f t="shared" si="24"/>
        <v>101692</v>
      </c>
      <c r="AB14" s="142">
        <f t="shared" si="24"/>
        <v>105900</v>
      </c>
      <c r="AC14" s="142">
        <f t="shared" si="24"/>
        <v>106016</v>
      </c>
      <c r="AD14" s="142">
        <f t="shared" si="24"/>
        <v>104881</v>
      </c>
      <c r="AE14" s="142">
        <f t="shared" si="24"/>
        <v>106513</v>
      </c>
      <c r="AF14" s="142">
        <f t="shared" si="24"/>
        <v>108457.636</v>
      </c>
      <c r="AV14" s="112"/>
      <c r="AW14" s="142">
        <f t="shared" ref="AW14" si="25">SUM(AW12:AW13)</f>
        <v>203880</v>
      </c>
      <c r="AX14" s="142">
        <f t="shared" ref="AX14" si="26">SUM(AX12:AX13)</f>
        <v>223591.93182300002</v>
      </c>
      <c r="AY14" s="142">
        <f t="shared" ref="AY14:BA14" si="27">SUM(AY12:AY13)</f>
        <v>285033.22174920002</v>
      </c>
      <c r="AZ14" s="142">
        <f t="shared" si="27"/>
        <v>376079</v>
      </c>
      <c r="BA14" s="142">
        <f t="shared" si="27"/>
        <v>425867.63600000006</v>
      </c>
    </row>
    <row r="15" spans="1:53" s="143" customFormat="1">
      <c r="A15" s="2"/>
      <c r="B15" s="2"/>
      <c r="C15" s="2"/>
      <c r="D15" s="2"/>
      <c r="P15" s="145"/>
    </row>
    <row r="16" spans="1:53" s="143" customFormat="1">
      <c r="A16" s="2"/>
      <c r="B16" s="2"/>
      <c r="C16" s="2"/>
      <c r="D16" s="2"/>
    </row>
    <row r="17" spans="1:32" s="143" customFormat="1">
      <c r="A17" s="2"/>
      <c r="B17" s="50" t="s">
        <v>254</v>
      </c>
      <c r="C17" s="2"/>
      <c r="D17" s="50" t="s">
        <v>117</v>
      </c>
      <c r="E17" s="51" t="str">
        <f>E11</f>
        <v>1T13</v>
      </c>
      <c r="F17" s="51" t="str">
        <f t="shared" ref="F17:W17" si="28">F11</f>
        <v>2T13</v>
      </c>
      <c r="G17" s="51" t="str">
        <f t="shared" si="28"/>
        <v>3T13</v>
      </c>
      <c r="H17" s="51" t="str">
        <f t="shared" si="28"/>
        <v>4T13</v>
      </c>
      <c r="I17" s="51" t="str">
        <f t="shared" si="28"/>
        <v>1T14</v>
      </c>
      <c r="J17" s="51" t="str">
        <f t="shared" si="28"/>
        <v>2T14</v>
      </c>
      <c r="K17" s="51" t="str">
        <f t="shared" si="28"/>
        <v>3T14</v>
      </c>
      <c r="L17" s="51" t="str">
        <f t="shared" si="28"/>
        <v>4T14</v>
      </c>
      <c r="M17" s="51" t="str">
        <f t="shared" si="28"/>
        <v>1T15</v>
      </c>
      <c r="N17" s="51" t="str">
        <f t="shared" si="28"/>
        <v>2T15</v>
      </c>
      <c r="O17" s="51" t="str">
        <f t="shared" si="28"/>
        <v>3T15</v>
      </c>
      <c r="P17" s="51" t="str">
        <f t="shared" si="28"/>
        <v>4T15</v>
      </c>
      <c r="Q17" s="51" t="str">
        <f t="shared" si="28"/>
        <v>1T16</v>
      </c>
      <c r="R17" s="51" t="str">
        <f t="shared" si="28"/>
        <v>2T16</v>
      </c>
      <c r="S17" s="51" t="str">
        <f t="shared" si="28"/>
        <v>3T16</v>
      </c>
      <c r="T17" s="51" t="str">
        <f t="shared" si="28"/>
        <v>4T16</v>
      </c>
      <c r="U17" s="51" t="str">
        <f t="shared" si="28"/>
        <v>1T17</v>
      </c>
      <c r="V17" s="51" t="str">
        <f t="shared" si="28"/>
        <v>2T17</v>
      </c>
      <c r="W17" s="51" t="str">
        <f t="shared" si="28"/>
        <v>3T17</v>
      </c>
      <c r="X17" s="51" t="str">
        <f t="shared" ref="X17" si="29">X11</f>
        <v>4T17</v>
      </c>
      <c r="Y17" s="53" t="str">
        <f>Y5</f>
        <v>1T18</v>
      </c>
      <c r="Z17" s="53" t="str">
        <f t="shared" ref="Z17:AA17" si="30">Z5</f>
        <v>2T18</v>
      </c>
      <c r="AA17" s="53" t="str">
        <f t="shared" si="30"/>
        <v>3T18</v>
      </c>
      <c r="AB17" s="53" t="str">
        <f t="shared" ref="AB17" si="31">AB5</f>
        <v>4T18</v>
      </c>
      <c r="AC17" s="53" t="str">
        <f>AC11</f>
        <v>1T19</v>
      </c>
      <c r="AD17" s="53" t="str">
        <f>AD11</f>
        <v>2T19</v>
      </c>
      <c r="AE17" s="53" t="str">
        <f>AE11</f>
        <v>3T19</v>
      </c>
      <c r="AF17" s="53" t="str">
        <f>AF11</f>
        <v>4T19</v>
      </c>
    </row>
    <row r="18" spans="1:32" s="143" customFormat="1">
      <c r="A18" s="2"/>
      <c r="B18" s="5" t="s">
        <v>143</v>
      </c>
      <c r="C18" s="2"/>
      <c r="D18" s="5" t="s">
        <v>143</v>
      </c>
      <c r="E18" s="8">
        <v>0.33917902153900259</v>
      </c>
      <c r="F18" s="8">
        <v>0.34012023199842978</v>
      </c>
      <c r="G18" s="8">
        <v>0.34713146503085918</v>
      </c>
      <c r="H18" s="8">
        <v>0.35502088089100159</v>
      </c>
      <c r="I18" s="8">
        <v>0.34551180463148307</v>
      </c>
      <c r="J18" s="8">
        <v>0.34251924414822155</v>
      </c>
      <c r="K18" s="8">
        <v>0.33220998659192746</v>
      </c>
      <c r="L18" s="8">
        <v>0.34274925352240226</v>
      </c>
      <c r="M18" s="8">
        <v>0.35548621150187065</v>
      </c>
      <c r="N18" s="8">
        <v>0.36506154144971104</v>
      </c>
      <c r="O18" s="8">
        <v>0.37530838615431478</v>
      </c>
      <c r="P18" s="8">
        <v>0.379838636212875</v>
      </c>
      <c r="Q18" s="8">
        <v>0.38645722745682393</v>
      </c>
      <c r="R18" s="8">
        <v>0.38949381818529433</v>
      </c>
      <c r="S18" s="8">
        <v>0.39459436635883222</v>
      </c>
      <c r="T18" s="8">
        <v>0.38361220330891077</v>
      </c>
      <c r="U18" s="8">
        <v>0.3718369993859621</v>
      </c>
      <c r="V18" s="8">
        <v>0.36558788894895111</v>
      </c>
      <c r="W18" s="8">
        <v>0.37105786589962186</v>
      </c>
      <c r="X18" s="8">
        <v>0.38</v>
      </c>
      <c r="Y18" s="8">
        <v>0.39500000000000002</v>
      </c>
      <c r="Z18" s="8">
        <v>0.432</v>
      </c>
      <c r="AA18" s="8">
        <v>0.47199999999999998</v>
      </c>
      <c r="AB18" s="8">
        <v>0.51</v>
      </c>
      <c r="AC18" s="8">
        <v>0.54500000000000004</v>
      </c>
      <c r="AD18" s="8">
        <v>0.56200000000000006</v>
      </c>
      <c r="AE18" s="8">
        <v>0.55800000000000005</v>
      </c>
      <c r="AF18" s="8">
        <v>0.54600000000000004</v>
      </c>
    </row>
    <row r="19" spans="1:32" s="143" customFormat="1">
      <c r="A19" s="2"/>
      <c r="B19" s="2"/>
      <c r="C19" s="2"/>
      <c r="D19" s="2"/>
    </row>
    <row r="20" spans="1:32" s="143" customFormat="1" ht="25.5">
      <c r="A20" s="2"/>
      <c r="B20" s="50" t="s">
        <v>339</v>
      </c>
      <c r="C20" s="2"/>
      <c r="D20" s="64" t="s">
        <v>402</v>
      </c>
      <c r="E20" s="51" t="str">
        <f>E11</f>
        <v>1T13</v>
      </c>
      <c r="F20" s="51" t="str">
        <f t="shared" ref="F20:AA20" si="32">F11</f>
        <v>2T13</v>
      </c>
      <c r="G20" s="51" t="str">
        <f t="shared" si="32"/>
        <v>3T13</v>
      </c>
      <c r="H20" s="51" t="str">
        <f t="shared" si="32"/>
        <v>4T13</v>
      </c>
      <c r="I20" s="51" t="str">
        <f t="shared" si="32"/>
        <v>1T14</v>
      </c>
      <c r="J20" s="51" t="str">
        <f t="shared" si="32"/>
        <v>2T14</v>
      </c>
      <c r="K20" s="51" t="str">
        <f t="shared" si="32"/>
        <v>3T14</v>
      </c>
      <c r="L20" s="51" t="str">
        <f t="shared" si="32"/>
        <v>4T14</v>
      </c>
      <c r="M20" s="51" t="str">
        <f t="shared" si="32"/>
        <v>1T15</v>
      </c>
      <c r="N20" s="51" t="str">
        <f t="shared" si="32"/>
        <v>2T15</v>
      </c>
      <c r="O20" s="51" t="str">
        <f t="shared" si="32"/>
        <v>3T15</v>
      </c>
      <c r="P20" s="51" t="str">
        <f t="shared" si="32"/>
        <v>4T15</v>
      </c>
      <c r="Q20" s="51" t="str">
        <f t="shared" si="32"/>
        <v>1T16</v>
      </c>
      <c r="R20" s="51" t="str">
        <f t="shared" si="32"/>
        <v>2T16</v>
      </c>
      <c r="S20" s="51" t="str">
        <f t="shared" si="32"/>
        <v>3T16</v>
      </c>
      <c r="T20" s="51" t="str">
        <f t="shared" si="32"/>
        <v>4T16</v>
      </c>
      <c r="U20" s="51" t="str">
        <f t="shared" si="32"/>
        <v>1T17</v>
      </c>
      <c r="V20" s="51" t="str">
        <f t="shared" si="32"/>
        <v>2T17</v>
      </c>
      <c r="W20" s="51" t="str">
        <f t="shared" si="32"/>
        <v>3T17</v>
      </c>
      <c r="X20" s="51" t="str">
        <f t="shared" si="32"/>
        <v>4T17</v>
      </c>
      <c r="Y20" s="51" t="str">
        <f t="shared" si="32"/>
        <v>1T18</v>
      </c>
      <c r="Z20" s="51" t="str">
        <f t="shared" si="32"/>
        <v>2T18</v>
      </c>
      <c r="AA20" s="51" t="str">
        <f t="shared" si="32"/>
        <v>3T18</v>
      </c>
      <c r="AB20" s="51" t="str">
        <f t="shared" ref="AB20:AF20" si="33">AB11</f>
        <v>4T18</v>
      </c>
      <c r="AC20" s="52" t="str">
        <f>AC17</f>
        <v>1T19</v>
      </c>
      <c r="AD20" s="52" t="str">
        <f>AD17</f>
        <v>2T19</v>
      </c>
      <c r="AE20" s="52" t="str">
        <f>AE17</f>
        <v>3T19</v>
      </c>
      <c r="AF20" s="51" t="str">
        <f t="shared" si="33"/>
        <v>4T19</v>
      </c>
    </row>
    <row r="21" spans="1:32" s="143" customFormat="1">
      <c r="A21" s="2"/>
      <c r="B21" s="5" t="s">
        <v>143</v>
      </c>
      <c r="C21" s="2"/>
      <c r="D21" s="5" t="s">
        <v>143</v>
      </c>
      <c r="E21" s="8" t="s">
        <v>340</v>
      </c>
      <c r="F21" s="8" t="s">
        <v>340</v>
      </c>
      <c r="G21" s="8" t="s">
        <v>340</v>
      </c>
      <c r="H21" s="8" t="s">
        <v>340</v>
      </c>
      <c r="I21" s="8" t="s">
        <v>340</v>
      </c>
      <c r="J21" s="8" t="s">
        <v>340</v>
      </c>
      <c r="K21" s="8" t="s">
        <v>340</v>
      </c>
      <c r="L21" s="8" t="s">
        <v>340</v>
      </c>
      <c r="M21" s="8" t="s">
        <v>340</v>
      </c>
      <c r="N21" s="8" t="s">
        <v>340</v>
      </c>
      <c r="O21" s="8" t="s">
        <v>340</v>
      </c>
      <c r="P21" s="8" t="s">
        <v>340</v>
      </c>
      <c r="Q21" s="8" t="s">
        <v>340</v>
      </c>
      <c r="R21" s="8" t="s">
        <v>340</v>
      </c>
      <c r="S21" s="8" t="s">
        <v>340</v>
      </c>
      <c r="T21" s="8" t="s">
        <v>340</v>
      </c>
      <c r="U21" s="8" t="s">
        <v>340</v>
      </c>
      <c r="V21" s="8" t="s">
        <v>340</v>
      </c>
      <c r="W21" s="8" t="s">
        <v>340</v>
      </c>
      <c r="X21" s="8" t="s">
        <v>340</v>
      </c>
      <c r="Y21" s="8">
        <v>4.3999999999999997E-2</v>
      </c>
      <c r="Z21" s="8">
        <v>4.7E-2</v>
      </c>
      <c r="AA21" s="8">
        <v>5.5E-2</v>
      </c>
      <c r="AB21" s="8">
        <v>3.2000000000000001E-2</v>
      </c>
      <c r="AC21" s="8">
        <v>2.9000000000000001E-2</v>
      </c>
      <c r="AD21" s="8">
        <v>2.4E-2</v>
      </c>
      <c r="AE21" s="8">
        <v>1.6E-2</v>
      </c>
      <c r="AF21" s="8">
        <v>2.3E-2</v>
      </c>
    </row>
    <row r="22" spans="1:32" s="143" customFormat="1">
      <c r="A22" s="2"/>
      <c r="B22" s="2"/>
      <c r="C22" s="2"/>
      <c r="D22" s="2"/>
    </row>
    <row r="23" spans="1:32" s="143" customFormat="1">
      <c r="A23" s="2"/>
      <c r="B23" s="50" t="s">
        <v>253</v>
      </c>
      <c r="C23" s="2"/>
      <c r="D23" s="50" t="s">
        <v>119</v>
      </c>
      <c r="E23" s="51" t="str">
        <f>E17</f>
        <v>1T13</v>
      </c>
      <c r="F23" s="51" t="str">
        <f t="shared" ref="F23:W23" si="34">F17</f>
        <v>2T13</v>
      </c>
      <c r="G23" s="51" t="str">
        <f t="shared" si="34"/>
        <v>3T13</v>
      </c>
      <c r="H23" s="51" t="str">
        <f t="shared" si="34"/>
        <v>4T13</v>
      </c>
      <c r="I23" s="51" t="str">
        <f t="shared" si="34"/>
        <v>1T14</v>
      </c>
      <c r="J23" s="51" t="str">
        <f t="shared" si="34"/>
        <v>2T14</v>
      </c>
      <c r="K23" s="51" t="str">
        <f t="shared" si="34"/>
        <v>3T14</v>
      </c>
      <c r="L23" s="51" t="str">
        <f t="shared" si="34"/>
        <v>4T14</v>
      </c>
      <c r="M23" s="51" t="str">
        <f t="shared" si="34"/>
        <v>1T15</v>
      </c>
      <c r="N23" s="51" t="str">
        <f t="shared" si="34"/>
        <v>2T15</v>
      </c>
      <c r="O23" s="51" t="str">
        <f t="shared" si="34"/>
        <v>3T15</v>
      </c>
      <c r="P23" s="51" t="str">
        <f t="shared" si="34"/>
        <v>4T15</v>
      </c>
      <c r="Q23" s="51" t="str">
        <f t="shared" si="34"/>
        <v>1T16</v>
      </c>
      <c r="R23" s="51" t="str">
        <f t="shared" si="34"/>
        <v>2T16</v>
      </c>
      <c r="S23" s="51" t="str">
        <f t="shared" si="34"/>
        <v>3T16</v>
      </c>
      <c r="T23" s="51" t="str">
        <f t="shared" si="34"/>
        <v>4T16</v>
      </c>
      <c r="U23" s="51" t="str">
        <f t="shared" si="34"/>
        <v>1T17</v>
      </c>
      <c r="V23" s="51" t="str">
        <f t="shared" si="34"/>
        <v>2T17</v>
      </c>
      <c r="W23" s="51" t="str">
        <f t="shared" si="34"/>
        <v>3T17</v>
      </c>
      <c r="X23" s="51" t="str">
        <f t="shared" ref="X23" si="35">X17</f>
        <v>4T17</v>
      </c>
      <c r="Y23" s="53" t="str">
        <f>Y5</f>
        <v>1T18</v>
      </c>
      <c r="Z23" s="53" t="str">
        <f t="shared" ref="Z23:AA23" si="36">Z5</f>
        <v>2T18</v>
      </c>
      <c r="AA23" s="53" t="str">
        <f t="shared" si="36"/>
        <v>3T18</v>
      </c>
      <c r="AB23" s="53" t="str">
        <f>AB5</f>
        <v>4T18</v>
      </c>
      <c r="AC23" s="53" t="str">
        <f>AC20</f>
        <v>1T19</v>
      </c>
      <c r="AD23" s="53" t="str">
        <f>AD20</f>
        <v>2T19</v>
      </c>
      <c r="AE23" s="53" t="str">
        <f>AE20</f>
        <v>3T19</v>
      </c>
      <c r="AF23" s="53" t="str">
        <f>AF20</f>
        <v>4T19</v>
      </c>
    </row>
    <row r="24" spans="1:32" s="143" customFormat="1">
      <c r="A24" s="2"/>
      <c r="B24" s="5" t="s">
        <v>143</v>
      </c>
      <c r="C24" s="2"/>
      <c r="D24" s="5" t="s">
        <v>143</v>
      </c>
      <c r="E24" s="8">
        <v>4.8650047167037046E-2</v>
      </c>
      <c r="F24" s="8">
        <v>4.3808203193990931E-2</v>
      </c>
      <c r="G24" s="8">
        <v>3.8914360921789098E-2</v>
      </c>
      <c r="H24" s="8">
        <v>3.8188433031969317E-2</v>
      </c>
      <c r="I24" s="8">
        <v>3.8383321918644575E-2</v>
      </c>
      <c r="J24" s="8">
        <v>4.0005670181510584E-2</v>
      </c>
      <c r="K24" s="8">
        <v>4.1870647869094273E-2</v>
      </c>
      <c r="L24" s="8">
        <v>4.5723197355852396E-2</v>
      </c>
      <c r="M24" s="8">
        <v>5.2152159739814505E-2</v>
      </c>
      <c r="N24" s="8">
        <v>5.5965919459292406E-2</v>
      </c>
      <c r="O24" s="8">
        <v>5.880954308875793E-2</v>
      </c>
      <c r="P24" s="8">
        <v>5.6581666118972189E-2</v>
      </c>
      <c r="Q24" s="8">
        <v>5.1795092326432972E-2</v>
      </c>
      <c r="R24" s="8">
        <v>4.9447949628729053E-2</v>
      </c>
      <c r="S24" s="8">
        <v>4.6113341521229527E-2</v>
      </c>
      <c r="T24" s="8">
        <v>4.5481683188537375E-2</v>
      </c>
      <c r="U24" s="8">
        <v>4.4718449161334529E-2</v>
      </c>
      <c r="V24" s="8">
        <v>4.2851029681882626E-2</v>
      </c>
      <c r="W24" s="8">
        <v>4.1403054011655352E-2</v>
      </c>
      <c r="X24" s="8">
        <v>0.04</v>
      </c>
      <c r="Y24" s="8" t="s">
        <v>340</v>
      </c>
      <c r="Z24" s="8" t="s">
        <v>340</v>
      </c>
      <c r="AA24" s="8" t="s">
        <v>340</v>
      </c>
      <c r="AB24" s="8" t="s">
        <v>340</v>
      </c>
      <c r="AC24" s="8" t="s">
        <v>340</v>
      </c>
      <c r="AD24" s="8" t="s">
        <v>340</v>
      </c>
      <c r="AE24" s="8" t="s">
        <v>340</v>
      </c>
      <c r="AF24" s="8" t="s">
        <v>340</v>
      </c>
    </row>
    <row r="25" spans="1:32" s="143" customFormat="1">
      <c r="A25" s="2"/>
      <c r="B25" s="2"/>
      <c r="C25" s="2"/>
      <c r="D25" s="63"/>
    </row>
    <row r="26" spans="1:32" s="143" customFormat="1">
      <c r="A26" s="2"/>
      <c r="B26" s="2"/>
      <c r="C26" s="2"/>
      <c r="D26" s="2"/>
    </row>
    <row r="27" spans="1:32" s="143" customFormat="1">
      <c r="A27" s="2"/>
      <c r="B27" s="2"/>
      <c r="C27" s="2"/>
      <c r="D27" s="2"/>
    </row>
    <row r="28" spans="1:32" s="143" customFormat="1">
      <c r="A28" s="2"/>
      <c r="B28" s="2"/>
      <c r="C28" s="2"/>
      <c r="D28" s="2"/>
    </row>
    <row r="29" spans="1:32" s="143" customFormat="1">
      <c r="A29" s="2"/>
      <c r="B29" s="2"/>
      <c r="C29" s="2"/>
      <c r="D29" s="2"/>
    </row>
    <row r="30" spans="1:32" s="143" customFormat="1">
      <c r="A30" s="2"/>
      <c r="B30" s="2"/>
      <c r="C30" s="2"/>
      <c r="D30" s="2"/>
    </row>
    <row r="31" spans="1:32" s="143" customFormat="1">
      <c r="A31" s="2"/>
      <c r="B31" s="2"/>
      <c r="C31" s="2"/>
      <c r="D31" s="2"/>
    </row>
    <row r="32" spans="1:32" s="143" customFormat="1">
      <c r="A32" s="2"/>
      <c r="B32" s="2"/>
      <c r="C32" s="2"/>
      <c r="D32" s="2"/>
    </row>
    <row r="33" spans="1:4" s="143" customFormat="1">
      <c r="A33" s="2"/>
      <c r="B33" s="2"/>
      <c r="C33" s="2"/>
      <c r="D33" s="2"/>
    </row>
    <row r="34" spans="1:4" s="143" customFormat="1">
      <c r="A34" s="2"/>
      <c r="B34" s="2"/>
      <c r="C34" s="2"/>
      <c r="D34" s="2"/>
    </row>
    <row r="35" spans="1:4" s="143" customFormat="1">
      <c r="A35" s="2"/>
      <c r="B35" s="2"/>
      <c r="C35" s="2"/>
      <c r="D35" s="2"/>
    </row>
    <row r="36" spans="1:4" s="143" customFormat="1">
      <c r="A36" s="2"/>
      <c r="B36" s="2"/>
      <c r="C36" s="2"/>
      <c r="D36" s="2"/>
    </row>
    <row r="37" spans="1:4" s="143" customFormat="1">
      <c r="A37" s="2"/>
      <c r="B37" s="2"/>
      <c r="C37" s="2"/>
      <c r="D37" s="2"/>
    </row>
    <row r="38" spans="1:4" s="143" customFormat="1">
      <c r="A38" s="2"/>
      <c r="B38" s="2"/>
      <c r="C38" s="2"/>
      <c r="D38" s="2"/>
    </row>
    <row r="39" spans="1:4" s="143" customFormat="1">
      <c r="A39" s="2"/>
      <c r="B39" s="2"/>
      <c r="C39" s="2"/>
      <c r="D39" s="2"/>
    </row>
    <row r="40" spans="1:4" s="143" customFormat="1">
      <c r="A40" s="2"/>
      <c r="B40" s="2"/>
      <c r="C40" s="2"/>
      <c r="D40" s="2"/>
    </row>
    <row r="41" spans="1:4" s="143" customFormat="1">
      <c r="A41" s="2"/>
      <c r="B41" s="2"/>
      <c r="C41" s="2"/>
      <c r="D41" s="2"/>
    </row>
    <row r="42" spans="1:4" s="143" customFormat="1">
      <c r="A42" s="2"/>
      <c r="B42" s="2"/>
      <c r="C42" s="2"/>
      <c r="D42" s="2"/>
    </row>
    <row r="43" spans="1:4" s="143" customFormat="1">
      <c r="A43" s="2"/>
      <c r="B43" s="2"/>
      <c r="C43" s="2"/>
      <c r="D43" s="2"/>
    </row>
    <row r="44" spans="1:4" s="143" customFormat="1">
      <c r="A44" s="2"/>
      <c r="B44" s="2"/>
      <c r="C44" s="2"/>
      <c r="D44" s="2"/>
    </row>
    <row r="45" spans="1:4" s="143" customFormat="1">
      <c r="A45" s="2"/>
      <c r="B45" s="2"/>
      <c r="C45" s="2"/>
      <c r="D45" s="2"/>
    </row>
    <row r="46" spans="1:4" s="143" customFormat="1">
      <c r="A46" s="2"/>
      <c r="B46" s="2"/>
      <c r="C46" s="2"/>
      <c r="D46" s="2"/>
    </row>
    <row r="47" spans="1:4" s="143" customFormat="1">
      <c r="A47" s="2"/>
      <c r="B47" s="2"/>
      <c r="C47" s="2"/>
      <c r="D47" s="2"/>
    </row>
    <row r="48" spans="1:4" s="143" customFormat="1">
      <c r="A48" s="2"/>
      <c r="B48" s="2"/>
      <c r="C48" s="2"/>
      <c r="D48" s="2"/>
    </row>
    <row r="49" spans="1:4" s="143" customFormat="1">
      <c r="A49" s="2"/>
      <c r="B49" s="2"/>
      <c r="C49" s="2"/>
      <c r="D49" s="2"/>
    </row>
    <row r="50" spans="1:4" s="143" customFormat="1">
      <c r="A50" s="2"/>
      <c r="B50" s="2"/>
      <c r="C50" s="2"/>
      <c r="D50" s="2"/>
    </row>
    <row r="51" spans="1:4" s="143" customFormat="1">
      <c r="A51" s="2"/>
      <c r="B51" s="2"/>
      <c r="C51" s="2"/>
      <c r="D51" s="2"/>
    </row>
    <row r="52" spans="1:4" s="143" customFormat="1">
      <c r="A52" s="2"/>
      <c r="B52" s="2"/>
      <c r="C52" s="2"/>
      <c r="D52" s="2"/>
    </row>
    <row r="53" spans="1:4" s="143" customFormat="1">
      <c r="A53" s="2"/>
      <c r="B53" s="2"/>
      <c r="C53" s="2"/>
      <c r="D53" s="2"/>
    </row>
    <row r="54" spans="1:4" s="143" customFormat="1">
      <c r="A54" s="2"/>
      <c r="B54" s="2"/>
      <c r="C54" s="2"/>
      <c r="D54" s="2"/>
    </row>
    <row r="55" spans="1:4" s="143" customFormat="1">
      <c r="A55" s="2"/>
      <c r="B55" s="2"/>
      <c r="C55" s="2"/>
      <c r="D55" s="2"/>
    </row>
    <row r="56" spans="1:4" s="143" customFormat="1">
      <c r="A56" s="2"/>
      <c r="B56" s="2"/>
      <c r="C56" s="2"/>
      <c r="D56" s="2"/>
    </row>
    <row r="57" spans="1:4" s="143" customFormat="1">
      <c r="A57" s="2"/>
      <c r="B57" s="2"/>
      <c r="C57" s="2"/>
      <c r="D57" s="2"/>
    </row>
    <row r="58" spans="1:4" s="143" customFormat="1">
      <c r="A58" s="2"/>
      <c r="B58" s="2"/>
      <c r="C58" s="2"/>
      <c r="D58" s="2"/>
    </row>
    <row r="59" spans="1:4" s="143" customFormat="1">
      <c r="A59" s="2"/>
      <c r="B59" s="2"/>
      <c r="C59" s="2"/>
      <c r="D59" s="2"/>
    </row>
    <row r="60" spans="1:4" s="143" customFormat="1">
      <c r="A60" s="2"/>
      <c r="B60" s="2"/>
      <c r="C60" s="2"/>
      <c r="D60" s="2"/>
    </row>
    <row r="61" spans="1:4" s="143" customFormat="1">
      <c r="A61" s="2"/>
      <c r="B61" s="2"/>
      <c r="C61" s="2"/>
      <c r="D61" s="2"/>
    </row>
    <row r="62" spans="1:4" s="143" customFormat="1">
      <c r="A62" s="2"/>
      <c r="B62" s="2"/>
      <c r="C62" s="2"/>
      <c r="D62" s="2"/>
    </row>
    <row r="63" spans="1:4" s="143" customFormat="1">
      <c r="A63" s="2"/>
      <c r="B63" s="2"/>
      <c r="C63" s="2"/>
      <c r="D63" s="2"/>
    </row>
    <row r="64" spans="1:4" s="143" customFormat="1">
      <c r="A64" s="2"/>
      <c r="B64" s="2"/>
      <c r="C64" s="2"/>
      <c r="D64" s="2"/>
    </row>
    <row r="65" spans="1:4" s="143" customFormat="1">
      <c r="A65" s="2"/>
      <c r="B65" s="2"/>
      <c r="C65" s="2"/>
      <c r="D65" s="2"/>
    </row>
    <row r="66" spans="1:4" s="143" customFormat="1">
      <c r="A66" s="2"/>
      <c r="B66" s="2"/>
      <c r="C66" s="2"/>
      <c r="D66" s="2"/>
    </row>
    <row r="67" spans="1:4" s="143" customFormat="1">
      <c r="A67" s="2"/>
      <c r="B67" s="2"/>
      <c r="C67" s="2"/>
      <c r="D67" s="2"/>
    </row>
    <row r="68" spans="1:4" s="143" customFormat="1">
      <c r="A68" s="2"/>
      <c r="B68" s="2"/>
      <c r="C68" s="2"/>
      <c r="D68" s="2"/>
    </row>
    <row r="69" spans="1:4" s="143" customFormat="1">
      <c r="A69" s="2"/>
      <c r="B69" s="2"/>
      <c r="C69" s="2"/>
      <c r="D69" s="2"/>
    </row>
    <row r="70" spans="1:4" s="143" customFormat="1">
      <c r="A70" s="2"/>
      <c r="B70" s="2"/>
      <c r="C70" s="2"/>
      <c r="D70" s="2"/>
    </row>
    <row r="71" spans="1:4" s="143" customFormat="1">
      <c r="A71" s="2"/>
      <c r="B71" s="2"/>
      <c r="C71" s="2"/>
      <c r="D71" s="2"/>
    </row>
    <row r="72" spans="1:4" s="143" customFormat="1">
      <c r="A72" s="2"/>
      <c r="B72" s="2"/>
      <c r="C72" s="2"/>
      <c r="D72" s="2"/>
    </row>
    <row r="73" spans="1:4" s="143" customFormat="1">
      <c r="A73" s="2"/>
      <c r="B73" s="2"/>
      <c r="C73" s="2"/>
      <c r="D73" s="2"/>
    </row>
    <row r="74" spans="1:4" s="143" customFormat="1">
      <c r="A74" s="2"/>
      <c r="B74" s="2"/>
      <c r="C74" s="2"/>
      <c r="D74" s="2"/>
    </row>
    <row r="75" spans="1:4" s="143" customFormat="1">
      <c r="A75" s="2"/>
      <c r="B75" s="2"/>
      <c r="C75" s="2"/>
      <c r="D75" s="2"/>
    </row>
    <row r="76" spans="1:4" s="143" customFormat="1">
      <c r="A76" s="2"/>
      <c r="B76" s="2"/>
      <c r="C76" s="2"/>
      <c r="D76" s="2"/>
    </row>
    <row r="77" spans="1:4" s="143" customFormat="1">
      <c r="A77" s="2"/>
      <c r="B77" s="2"/>
      <c r="C77" s="2"/>
      <c r="D77" s="2"/>
    </row>
    <row r="78" spans="1:4" s="143" customFormat="1">
      <c r="A78" s="2"/>
      <c r="B78" s="2"/>
      <c r="C78" s="2"/>
      <c r="D78" s="2"/>
    </row>
    <row r="79" spans="1:4" s="143" customFormat="1">
      <c r="A79" s="2"/>
      <c r="B79" s="2"/>
      <c r="C79" s="2"/>
      <c r="D79" s="2"/>
    </row>
    <row r="80" spans="1:4" s="143" customFormat="1">
      <c r="A80" s="2"/>
      <c r="B80" s="2"/>
      <c r="C80" s="2"/>
      <c r="D80" s="2"/>
    </row>
    <row r="81" spans="1:4" s="143" customFormat="1">
      <c r="A81" s="2"/>
      <c r="B81" s="2"/>
      <c r="C81" s="2"/>
      <c r="D81" s="2"/>
    </row>
    <row r="82" spans="1:4" s="143" customFormat="1">
      <c r="A82" s="2"/>
      <c r="B82" s="2"/>
      <c r="C82" s="2"/>
      <c r="D82" s="2"/>
    </row>
    <row r="83" spans="1:4" s="143" customFormat="1">
      <c r="A83" s="2"/>
      <c r="B83" s="2"/>
      <c r="C83" s="2"/>
      <c r="D83" s="2"/>
    </row>
    <row r="84" spans="1:4" s="143" customFormat="1">
      <c r="A84" s="2"/>
      <c r="B84" s="2"/>
      <c r="C84" s="2"/>
      <c r="D84" s="2"/>
    </row>
    <row r="85" spans="1:4" s="143" customFormat="1">
      <c r="A85" s="2"/>
      <c r="B85" s="2"/>
      <c r="C85" s="2"/>
      <c r="D85" s="2"/>
    </row>
    <row r="86" spans="1:4" s="143" customFormat="1">
      <c r="A86" s="2"/>
      <c r="B86" s="2"/>
      <c r="C86" s="2"/>
      <c r="D86" s="2"/>
    </row>
    <row r="87" spans="1:4" s="143" customFormat="1">
      <c r="A87" s="2"/>
      <c r="B87" s="2"/>
      <c r="C87" s="2"/>
      <c r="D87" s="2"/>
    </row>
    <row r="88" spans="1:4" s="143" customFormat="1">
      <c r="A88" s="2"/>
      <c r="B88" s="2"/>
      <c r="C88" s="2"/>
      <c r="D88" s="2"/>
    </row>
    <row r="89" spans="1:4" s="143" customFormat="1">
      <c r="A89" s="2"/>
      <c r="B89" s="2"/>
      <c r="C89" s="2"/>
      <c r="D89" s="2"/>
    </row>
    <row r="90" spans="1:4" s="143" customFormat="1">
      <c r="A90" s="2"/>
      <c r="B90" s="2"/>
      <c r="C90" s="2"/>
      <c r="D90" s="2"/>
    </row>
    <row r="91" spans="1:4" s="143" customFormat="1">
      <c r="A91" s="2"/>
      <c r="B91" s="2"/>
      <c r="C91" s="2"/>
      <c r="D91" s="2"/>
    </row>
    <row r="92" spans="1:4" s="143" customFormat="1">
      <c r="A92" s="2"/>
      <c r="B92" s="2"/>
      <c r="C92" s="2"/>
      <c r="D92" s="2"/>
    </row>
    <row r="93" spans="1:4" s="143" customFormat="1">
      <c r="A93" s="2"/>
      <c r="B93" s="2"/>
      <c r="C93" s="2"/>
      <c r="D93" s="2"/>
    </row>
    <row r="94" spans="1:4" s="143" customFormat="1">
      <c r="A94" s="2"/>
      <c r="B94" s="2"/>
      <c r="C94" s="2"/>
      <c r="D94" s="2"/>
    </row>
    <row r="95" spans="1:4" s="143" customFormat="1">
      <c r="A95" s="2"/>
      <c r="B95" s="2"/>
      <c r="C95" s="2"/>
      <c r="D95" s="2"/>
    </row>
    <row r="96" spans="1:4" s="143" customFormat="1">
      <c r="A96" s="2"/>
      <c r="B96" s="2"/>
      <c r="C96" s="2"/>
      <c r="D96" s="2"/>
    </row>
    <row r="97" spans="1:4" s="143" customFormat="1">
      <c r="A97" s="2"/>
      <c r="B97" s="2"/>
      <c r="C97" s="2"/>
      <c r="D97" s="2"/>
    </row>
    <row r="98" spans="1:4" s="143" customFormat="1">
      <c r="A98" s="2"/>
      <c r="B98" s="2"/>
      <c r="C98" s="2"/>
      <c r="D98" s="2"/>
    </row>
    <row r="99" spans="1:4" s="143" customFormat="1">
      <c r="A99" s="2"/>
      <c r="B99" s="2"/>
      <c r="C99" s="2"/>
      <c r="D99" s="2"/>
    </row>
    <row r="100" spans="1:4" s="143" customFormat="1">
      <c r="A100" s="2"/>
      <c r="B100" s="2"/>
      <c r="C100" s="2"/>
      <c r="D100" s="2"/>
    </row>
    <row r="101" spans="1:4" s="143" customFormat="1">
      <c r="A101" s="2"/>
      <c r="B101" s="2"/>
      <c r="C101" s="2"/>
      <c r="D101" s="2"/>
    </row>
  </sheetData>
  <conditionalFormatting sqref="Q5:AF5">
    <cfRule type="expression" dxfId="1" priority="5">
      <formula>Q$1="*"</formula>
    </cfRule>
  </conditionalFormatting>
  <conditionalFormatting sqref="Q11:AF11">
    <cfRule type="expression" dxfId="0" priority="4">
      <formula>Q$1="*"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W15:BD15 AW12:BA12 AW13:BA13 AW14:BA14 BF14 BD16:BF18 BE15:BF15 BF12 BF13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190B30-7A4C-4556-A3D2-BD13966DAB07}">
  <sheetPr codeName="Planilha2"/>
  <dimension ref="A1:O931"/>
  <sheetViews>
    <sheetView showGridLines="0" zoomScale="70" zoomScaleNormal="70" workbookViewId="0">
      <pane xSplit="2" ySplit="3" topLeftCell="C871" activePane="bottomRight" state="frozen"/>
      <selection activeCell="BA18" sqref="BA18"/>
      <selection pane="topRight" activeCell="BA18" sqref="BA18"/>
      <selection pane="bottomLeft" activeCell="BA18" sqref="BA18"/>
      <selection pane="bottomRight" activeCell="P879" sqref="P879"/>
    </sheetView>
  </sheetViews>
  <sheetFormatPr defaultColWidth="9.42578125" defaultRowHeight="12.75" outlineLevelRow="1"/>
  <cols>
    <col min="1" max="1" width="6.7109375" style="199" customWidth="1"/>
    <col min="2" max="2" width="33.5703125" style="199" customWidth="1"/>
    <col min="3" max="3" width="17.5703125" style="229" customWidth="1"/>
    <col min="4" max="5" width="26" style="229" customWidth="1"/>
    <col min="6" max="6" width="10.5703125" style="229" customWidth="1"/>
    <col min="7" max="7" width="11" style="229" customWidth="1"/>
    <col min="8" max="8" width="12.5703125" style="229" customWidth="1"/>
    <col min="9" max="9" width="43.42578125" style="199" bestFit="1" customWidth="1"/>
    <col min="10" max="10" width="17.42578125" style="199" bestFit="1" customWidth="1"/>
    <col min="11" max="12" width="16.42578125" style="199" customWidth="1"/>
    <col min="13" max="13" width="25" style="199" customWidth="1"/>
    <col min="14" max="16384" width="9.42578125" style="199"/>
  </cols>
  <sheetData>
    <row r="1" spans="2:15" ht="10.5" customHeight="1"/>
    <row r="2" spans="2:15" ht="30" customHeight="1"/>
    <row r="3" spans="2:15" ht="56.25" customHeight="1">
      <c r="B3" s="231" t="s">
        <v>587</v>
      </c>
      <c r="C3" s="231" t="s">
        <v>588</v>
      </c>
      <c r="D3" s="231" t="s">
        <v>589</v>
      </c>
      <c r="E3" s="231" t="s">
        <v>590</v>
      </c>
      <c r="F3" s="231" t="s">
        <v>591</v>
      </c>
      <c r="G3" s="231" t="s">
        <v>592</v>
      </c>
      <c r="H3" s="231" t="s">
        <v>1249</v>
      </c>
      <c r="I3" s="231" t="s">
        <v>593</v>
      </c>
      <c r="J3" s="231" t="s">
        <v>594</v>
      </c>
      <c r="K3" s="231" t="s">
        <v>1250</v>
      </c>
      <c r="L3" s="231" t="s">
        <v>1251</v>
      </c>
      <c r="M3" s="231" t="s">
        <v>1252</v>
      </c>
    </row>
    <row r="4" spans="2:15">
      <c r="B4" s="367" t="s">
        <v>595</v>
      </c>
      <c r="C4" s="368" t="s">
        <v>596</v>
      </c>
      <c r="D4" s="368" t="s">
        <v>597</v>
      </c>
      <c r="E4" s="368" t="s">
        <v>598</v>
      </c>
      <c r="F4" s="368">
        <v>2015</v>
      </c>
      <c r="G4" s="368">
        <v>2045</v>
      </c>
      <c r="H4" s="369">
        <v>19</v>
      </c>
      <c r="I4" s="367" t="s">
        <v>599</v>
      </c>
      <c r="J4" s="370" t="s">
        <v>600</v>
      </c>
      <c r="K4" s="371">
        <v>174465</v>
      </c>
      <c r="L4" s="371">
        <f t="shared" ref="L4:M7" si="0">K4</f>
        <v>174465</v>
      </c>
      <c r="M4" s="371">
        <f t="shared" si="0"/>
        <v>174465</v>
      </c>
      <c r="N4" s="233"/>
      <c r="O4" s="232"/>
    </row>
    <row r="5" spans="2:15">
      <c r="B5" s="372" t="s">
        <v>601</v>
      </c>
      <c r="C5" s="368" t="s">
        <v>596</v>
      </c>
      <c r="D5" s="368" t="s">
        <v>597</v>
      </c>
      <c r="E5" s="368" t="s">
        <v>598</v>
      </c>
      <c r="F5" s="368">
        <v>2014</v>
      </c>
      <c r="G5" s="368">
        <v>2044</v>
      </c>
      <c r="H5" s="369">
        <v>18</v>
      </c>
      <c r="I5" s="372" t="s">
        <v>602</v>
      </c>
      <c r="J5" s="373" t="s">
        <v>603</v>
      </c>
      <c r="K5" s="374">
        <v>126650</v>
      </c>
      <c r="L5" s="374">
        <f t="shared" si="0"/>
        <v>126650</v>
      </c>
      <c r="M5" s="374">
        <f t="shared" si="0"/>
        <v>126650</v>
      </c>
      <c r="N5" s="229"/>
    </row>
    <row r="6" spans="2:15">
      <c r="B6" s="372" t="s">
        <v>604</v>
      </c>
      <c r="C6" s="375" t="s">
        <v>605</v>
      </c>
      <c r="D6" s="375" t="s">
        <v>606</v>
      </c>
      <c r="E6" s="375" t="s">
        <v>118</v>
      </c>
      <c r="F6" s="375">
        <v>2015</v>
      </c>
      <c r="G6" s="375">
        <v>2045</v>
      </c>
      <c r="H6" s="376">
        <v>19</v>
      </c>
      <c r="I6" s="372" t="s">
        <v>607</v>
      </c>
      <c r="J6" s="373" t="s">
        <v>608</v>
      </c>
      <c r="K6" s="374">
        <v>520649</v>
      </c>
      <c r="L6" s="374">
        <f t="shared" si="0"/>
        <v>520649</v>
      </c>
      <c r="M6" s="374">
        <f t="shared" si="0"/>
        <v>520649</v>
      </c>
      <c r="N6" s="229"/>
    </row>
    <row r="7" spans="2:15">
      <c r="B7" s="372" t="s">
        <v>609</v>
      </c>
      <c r="C7" s="368" t="s">
        <v>596</v>
      </c>
      <c r="D7" s="375" t="s">
        <v>606</v>
      </c>
      <c r="E7" s="375" t="s">
        <v>118</v>
      </c>
      <c r="F7" s="375">
        <v>2017</v>
      </c>
      <c r="G7" s="375">
        <v>2047</v>
      </c>
      <c r="H7" s="376">
        <v>21</v>
      </c>
      <c r="I7" s="372" t="s">
        <v>610</v>
      </c>
      <c r="J7" s="373" t="s">
        <v>608</v>
      </c>
      <c r="K7" s="377">
        <v>467722</v>
      </c>
      <c r="L7" s="374">
        <f t="shared" si="0"/>
        <v>467722</v>
      </c>
      <c r="M7" s="374">
        <f t="shared" si="0"/>
        <v>467722</v>
      </c>
      <c r="N7" s="229"/>
    </row>
    <row r="8" spans="2:15">
      <c r="B8" s="710" t="s">
        <v>584</v>
      </c>
      <c r="C8" s="713" t="s">
        <v>605</v>
      </c>
      <c r="D8" s="713" t="s">
        <v>597</v>
      </c>
      <c r="E8" s="713" t="s">
        <v>598</v>
      </c>
      <c r="F8" s="713">
        <v>2006</v>
      </c>
      <c r="G8" s="713">
        <v>2041</v>
      </c>
      <c r="H8" s="716">
        <v>15</v>
      </c>
      <c r="I8" s="379" t="s">
        <v>611</v>
      </c>
      <c r="J8" s="380" t="s">
        <v>612</v>
      </c>
      <c r="K8" s="377">
        <v>40006</v>
      </c>
      <c r="L8" s="707">
        <f>SUM(K8:K12)</f>
        <v>424928</v>
      </c>
      <c r="M8" s="707">
        <f>SUM(L8:L12)</f>
        <v>424928</v>
      </c>
      <c r="N8" s="229"/>
    </row>
    <row r="9" spans="2:15">
      <c r="B9" s="711"/>
      <c r="C9" s="714"/>
      <c r="D9" s="714"/>
      <c r="E9" s="714"/>
      <c r="F9" s="714" t="e">
        <v>#N/A</v>
      </c>
      <c r="G9" s="714" t="e">
        <v>#N/A</v>
      </c>
      <c r="H9" s="717" t="e">
        <v>#N/A</v>
      </c>
      <c r="I9" s="382" t="s">
        <v>613</v>
      </c>
      <c r="J9" s="383" t="s">
        <v>612</v>
      </c>
      <c r="K9" s="384">
        <v>30986</v>
      </c>
      <c r="L9" s="708"/>
      <c r="M9" s="708"/>
      <c r="N9" s="229"/>
    </row>
    <row r="10" spans="2:15">
      <c r="B10" s="711"/>
      <c r="C10" s="714"/>
      <c r="D10" s="714"/>
      <c r="E10" s="714"/>
      <c r="F10" s="714" t="e">
        <v>#N/A</v>
      </c>
      <c r="G10" s="714" t="e">
        <v>#N/A</v>
      </c>
      <c r="H10" s="717" t="e">
        <v>#N/A</v>
      </c>
      <c r="I10" s="382" t="s">
        <v>614</v>
      </c>
      <c r="J10" s="383" t="s">
        <v>612</v>
      </c>
      <c r="K10" s="384">
        <v>221987</v>
      </c>
      <c r="L10" s="708"/>
      <c r="M10" s="708"/>
      <c r="N10" s="229"/>
    </row>
    <row r="11" spans="2:15">
      <c r="B11" s="711"/>
      <c r="C11" s="714"/>
      <c r="D11" s="714"/>
      <c r="E11" s="714"/>
      <c r="F11" s="714" t="e">
        <v>#N/A</v>
      </c>
      <c r="G11" s="714" t="e">
        <v>#N/A</v>
      </c>
      <c r="H11" s="717" t="e">
        <v>#N/A</v>
      </c>
      <c r="I11" s="382" t="s">
        <v>615</v>
      </c>
      <c r="J11" s="383" t="s">
        <v>612</v>
      </c>
      <c r="K11" s="384">
        <v>27920</v>
      </c>
      <c r="L11" s="708"/>
      <c r="M11" s="708"/>
      <c r="N11" s="229"/>
    </row>
    <row r="12" spans="2:15">
      <c r="B12" s="712"/>
      <c r="C12" s="715"/>
      <c r="D12" s="715"/>
      <c r="E12" s="715"/>
      <c r="F12" s="715" t="e">
        <v>#N/A</v>
      </c>
      <c r="G12" s="715" t="e">
        <v>#N/A</v>
      </c>
      <c r="H12" s="718" t="e">
        <v>#N/A</v>
      </c>
      <c r="I12" s="367" t="s">
        <v>616</v>
      </c>
      <c r="J12" s="385" t="s">
        <v>612</v>
      </c>
      <c r="K12" s="371">
        <v>104029</v>
      </c>
      <c r="L12" s="709"/>
      <c r="M12" s="709"/>
      <c r="N12" s="229"/>
    </row>
    <row r="13" spans="2:15">
      <c r="B13" s="372" t="s">
        <v>617</v>
      </c>
      <c r="C13" s="368" t="s">
        <v>596</v>
      </c>
      <c r="D13" s="375" t="s">
        <v>606</v>
      </c>
      <c r="E13" s="375" t="s">
        <v>118</v>
      </c>
      <c r="F13" s="375">
        <v>2012</v>
      </c>
      <c r="G13" s="375">
        <v>2042</v>
      </c>
      <c r="H13" s="376">
        <v>16</v>
      </c>
      <c r="I13" s="372" t="s">
        <v>618</v>
      </c>
      <c r="J13" s="373" t="s">
        <v>619</v>
      </c>
      <c r="K13" s="374">
        <v>423323</v>
      </c>
      <c r="L13" s="374">
        <f t="shared" ref="L13:M16" si="1">K13</f>
        <v>423323</v>
      </c>
      <c r="M13" s="374">
        <f t="shared" si="1"/>
        <v>423323</v>
      </c>
      <c r="N13" s="229"/>
    </row>
    <row r="14" spans="2:15">
      <c r="B14" s="372" t="s">
        <v>620</v>
      </c>
      <c r="C14" s="368" t="s">
        <v>596</v>
      </c>
      <c r="D14" s="386" t="s">
        <v>597</v>
      </c>
      <c r="E14" s="368" t="s">
        <v>598</v>
      </c>
      <c r="F14" s="368">
        <v>2014</v>
      </c>
      <c r="G14" s="368">
        <v>2044</v>
      </c>
      <c r="H14" s="369">
        <v>18</v>
      </c>
      <c r="I14" s="372" t="s">
        <v>621</v>
      </c>
      <c r="J14" s="373" t="s">
        <v>619</v>
      </c>
      <c r="K14" s="374">
        <v>79033</v>
      </c>
      <c r="L14" s="374">
        <f t="shared" si="1"/>
        <v>79033</v>
      </c>
      <c r="M14" s="374">
        <f t="shared" si="1"/>
        <v>79033</v>
      </c>
      <c r="N14" s="229"/>
    </row>
    <row r="15" spans="2:15">
      <c r="B15" s="372" t="s">
        <v>622</v>
      </c>
      <c r="C15" s="368" t="s">
        <v>596</v>
      </c>
      <c r="D15" s="386" t="s">
        <v>597</v>
      </c>
      <c r="E15" s="368" t="s">
        <v>598</v>
      </c>
      <c r="F15" s="368">
        <v>2016</v>
      </c>
      <c r="G15" s="368">
        <v>2046</v>
      </c>
      <c r="H15" s="369">
        <v>20</v>
      </c>
      <c r="I15" s="372" t="s">
        <v>623</v>
      </c>
      <c r="J15" s="373" t="s">
        <v>619</v>
      </c>
      <c r="K15" s="374">
        <v>15119</v>
      </c>
      <c r="L15" s="374">
        <f t="shared" si="1"/>
        <v>15119</v>
      </c>
      <c r="M15" s="374">
        <f t="shared" si="1"/>
        <v>15119</v>
      </c>
      <c r="N15" s="229"/>
    </row>
    <row r="16" spans="2:15">
      <c r="B16" s="372" t="s">
        <v>624</v>
      </c>
      <c r="C16" s="375" t="s">
        <v>605</v>
      </c>
      <c r="D16" s="386" t="s">
        <v>597</v>
      </c>
      <c r="E16" s="368" t="s">
        <v>598</v>
      </c>
      <c r="F16" s="368">
        <v>2005</v>
      </c>
      <c r="G16" s="368">
        <v>2060</v>
      </c>
      <c r="H16" s="369">
        <v>34</v>
      </c>
      <c r="I16" s="372" t="s">
        <v>625</v>
      </c>
      <c r="J16" s="373" t="s">
        <v>626</v>
      </c>
      <c r="K16" s="377">
        <v>897938</v>
      </c>
      <c r="L16" s="374">
        <f t="shared" si="1"/>
        <v>897938</v>
      </c>
      <c r="M16" s="374">
        <f t="shared" si="1"/>
        <v>897938</v>
      </c>
      <c r="N16" s="229"/>
    </row>
    <row r="17" spans="2:14">
      <c r="B17" s="704" t="s">
        <v>1254</v>
      </c>
      <c r="C17" s="378" t="s">
        <v>605</v>
      </c>
      <c r="D17" s="386" t="s">
        <v>597</v>
      </c>
      <c r="E17" s="368" t="s">
        <v>598</v>
      </c>
      <c r="F17" s="375">
        <v>2012</v>
      </c>
      <c r="G17" s="375">
        <v>2041</v>
      </c>
      <c r="H17" s="376">
        <v>15</v>
      </c>
      <c r="I17" s="372" t="s">
        <v>627</v>
      </c>
      <c r="J17" s="373" t="s">
        <v>628</v>
      </c>
      <c r="K17" s="374">
        <v>44585</v>
      </c>
      <c r="L17" s="707">
        <f>SUM(K17:K32)</f>
        <v>450340</v>
      </c>
      <c r="M17" s="707">
        <f>SUM(L17:L32)</f>
        <v>450340</v>
      </c>
      <c r="N17" s="229"/>
    </row>
    <row r="18" spans="2:14">
      <c r="B18" s="705"/>
      <c r="C18" s="381" t="s">
        <v>605</v>
      </c>
      <c r="D18" s="386" t="s">
        <v>597</v>
      </c>
      <c r="E18" s="368" t="s">
        <v>598</v>
      </c>
      <c r="F18" s="375">
        <v>2012</v>
      </c>
      <c r="G18" s="375">
        <v>2041</v>
      </c>
      <c r="H18" s="376">
        <v>15</v>
      </c>
      <c r="I18" s="372" t="s">
        <v>629</v>
      </c>
      <c r="J18" s="373" t="s">
        <v>628</v>
      </c>
      <c r="K18" s="374">
        <v>10332</v>
      </c>
      <c r="L18" s="708"/>
      <c r="M18" s="708"/>
      <c r="N18" s="229"/>
    </row>
    <row r="19" spans="2:14">
      <c r="B19" s="705"/>
      <c r="C19" s="381" t="s">
        <v>605</v>
      </c>
      <c r="D19" s="386" t="s">
        <v>597</v>
      </c>
      <c r="E19" s="368" t="s">
        <v>598</v>
      </c>
      <c r="F19" s="375">
        <v>2012</v>
      </c>
      <c r="G19" s="375">
        <v>2041</v>
      </c>
      <c r="H19" s="376">
        <v>15</v>
      </c>
      <c r="I19" s="372" t="s">
        <v>630</v>
      </c>
      <c r="J19" s="373" t="s">
        <v>628</v>
      </c>
      <c r="K19" s="374">
        <v>9593</v>
      </c>
      <c r="L19" s="708"/>
      <c r="M19" s="708"/>
      <c r="N19" s="229"/>
    </row>
    <row r="20" spans="2:14">
      <c r="B20" s="705"/>
      <c r="C20" s="381" t="s">
        <v>605</v>
      </c>
      <c r="D20" s="386" t="s">
        <v>597</v>
      </c>
      <c r="E20" s="368" t="s">
        <v>598</v>
      </c>
      <c r="F20" s="375">
        <v>2012</v>
      </c>
      <c r="G20" s="375">
        <v>2041</v>
      </c>
      <c r="H20" s="376">
        <v>15</v>
      </c>
      <c r="I20" s="372" t="s">
        <v>631</v>
      </c>
      <c r="J20" s="373" t="s">
        <v>628</v>
      </c>
      <c r="K20" s="374">
        <v>7426</v>
      </c>
      <c r="L20" s="708"/>
      <c r="M20" s="708"/>
      <c r="N20" s="229"/>
    </row>
    <row r="21" spans="2:14">
      <c r="B21" s="705"/>
      <c r="C21" s="381" t="s">
        <v>605</v>
      </c>
      <c r="D21" s="386" t="s">
        <v>597</v>
      </c>
      <c r="E21" s="368" t="s">
        <v>598</v>
      </c>
      <c r="F21" s="375">
        <v>2012</v>
      </c>
      <c r="G21" s="375">
        <v>2041</v>
      </c>
      <c r="H21" s="376">
        <v>15</v>
      </c>
      <c r="I21" s="372" t="s">
        <v>632</v>
      </c>
      <c r="J21" s="373" t="s">
        <v>628</v>
      </c>
      <c r="K21" s="374">
        <v>8367</v>
      </c>
      <c r="L21" s="708"/>
      <c r="M21" s="708"/>
      <c r="N21" s="229"/>
    </row>
    <row r="22" spans="2:14">
      <c r="B22" s="705"/>
      <c r="C22" s="381" t="s">
        <v>605</v>
      </c>
      <c r="D22" s="386" t="s">
        <v>597</v>
      </c>
      <c r="E22" s="368" t="s">
        <v>598</v>
      </c>
      <c r="F22" s="375">
        <v>2012</v>
      </c>
      <c r="G22" s="375">
        <v>2041</v>
      </c>
      <c r="H22" s="376">
        <v>15</v>
      </c>
      <c r="I22" s="372" t="s">
        <v>633</v>
      </c>
      <c r="J22" s="373" t="s">
        <v>628</v>
      </c>
      <c r="K22" s="374">
        <v>11397</v>
      </c>
      <c r="L22" s="708"/>
      <c r="M22" s="708"/>
      <c r="N22" s="229"/>
    </row>
    <row r="23" spans="2:14">
      <c r="B23" s="705"/>
      <c r="C23" s="381" t="s">
        <v>605</v>
      </c>
      <c r="D23" s="386" t="s">
        <v>597</v>
      </c>
      <c r="E23" s="368" t="s">
        <v>598</v>
      </c>
      <c r="F23" s="375">
        <v>2012</v>
      </c>
      <c r="G23" s="375">
        <v>2041</v>
      </c>
      <c r="H23" s="376">
        <v>15</v>
      </c>
      <c r="I23" s="372" t="s">
        <v>634</v>
      </c>
      <c r="J23" s="373" t="s">
        <v>628</v>
      </c>
      <c r="K23" s="374">
        <v>5956</v>
      </c>
      <c r="L23" s="708"/>
      <c r="M23" s="708"/>
      <c r="N23" s="229"/>
    </row>
    <row r="24" spans="2:14">
      <c r="B24" s="705"/>
      <c r="C24" s="381" t="s">
        <v>605</v>
      </c>
      <c r="D24" s="386" t="s">
        <v>597</v>
      </c>
      <c r="E24" s="368" t="s">
        <v>598</v>
      </c>
      <c r="F24" s="375">
        <v>2012</v>
      </c>
      <c r="G24" s="375">
        <v>2041</v>
      </c>
      <c r="H24" s="376">
        <v>15</v>
      </c>
      <c r="I24" s="372" t="s">
        <v>635</v>
      </c>
      <c r="J24" s="373" t="s">
        <v>628</v>
      </c>
      <c r="K24" s="374">
        <v>18066</v>
      </c>
      <c r="L24" s="708"/>
      <c r="M24" s="708"/>
      <c r="N24" s="229"/>
    </row>
    <row r="25" spans="2:14">
      <c r="B25" s="705"/>
      <c r="C25" s="381" t="s">
        <v>605</v>
      </c>
      <c r="D25" s="386" t="s">
        <v>597</v>
      </c>
      <c r="E25" s="368" t="s">
        <v>598</v>
      </c>
      <c r="F25" s="375">
        <v>2012</v>
      </c>
      <c r="G25" s="375">
        <v>2041</v>
      </c>
      <c r="H25" s="376">
        <v>15</v>
      </c>
      <c r="I25" s="372" t="s">
        <v>636</v>
      </c>
      <c r="J25" s="373" t="s">
        <v>628</v>
      </c>
      <c r="K25" s="374">
        <v>32714</v>
      </c>
      <c r="L25" s="708"/>
      <c r="M25" s="708"/>
      <c r="N25" s="229"/>
    </row>
    <row r="26" spans="2:14">
      <c r="B26" s="705"/>
      <c r="C26" s="381" t="s">
        <v>605</v>
      </c>
      <c r="D26" s="386" t="s">
        <v>597</v>
      </c>
      <c r="E26" s="368" t="s">
        <v>598</v>
      </c>
      <c r="F26" s="375">
        <v>2012</v>
      </c>
      <c r="G26" s="375">
        <v>2041</v>
      </c>
      <c r="H26" s="376">
        <v>15</v>
      </c>
      <c r="I26" s="372" t="s">
        <v>637</v>
      </c>
      <c r="J26" s="373" t="s">
        <v>628</v>
      </c>
      <c r="K26" s="374">
        <v>85146</v>
      </c>
      <c r="L26" s="708"/>
      <c r="M26" s="708"/>
      <c r="N26" s="229"/>
    </row>
    <row r="27" spans="2:14">
      <c r="B27" s="705"/>
      <c r="C27" s="381" t="s">
        <v>605</v>
      </c>
      <c r="D27" s="386" t="s">
        <v>597</v>
      </c>
      <c r="E27" s="368" t="s">
        <v>598</v>
      </c>
      <c r="F27" s="375">
        <v>2012</v>
      </c>
      <c r="G27" s="375">
        <v>2041</v>
      </c>
      <c r="H27" s="376">
        <v>15</v>
      </c>
      <c r="I27" s="372" t="s">
        <v>638</v>
      </c>
      <c r="J27" s="373" t="s">
        <v>628</v>
      </c>
      <c r="K27" s="374">
        <v>5374</v>
      </c>
      <c r="L27" s="708"/>
      <c r="M27" s="708"/>
      <c r="N27" s="229"/>
    </row>
    <row r="28" spans="2:14">
      <c r="B28" s="705"/>
      <c r="C28" s="381" t="s">
        <v>605</v>
      </c>
      <c r="D28" s="386" t="s">
        <v>597</v>
      </c>
      <c r="E28" s="368" t="s">
        <v>598</v>
      </c>
      <c r="F28" s="375">
        <v>2012</v>
      </c>
      <c r="G28" s="375">
        <v>2041</v>
      </c>
      <c r="H28" s="376">
        <v>15</v>
      </c>
      <c r="I28" s="372" t="s">
        <v>639</v>
      </c>
      <c r="J28" s="373" t="s">
        <v>628</v>
      </c>
      <c r="K28" s="374">
        <v>14901</v>
      </c>
      <c r="L28" s="708"/>
      <c r="M28" s="708"/>
      <c r="N28" s="229"/>
    </row>
    <row r="29" spans="2:14">
      <c r="B29" s="705"/>
      <c r="C29" s="381" t="s">
        <v>605</v>
      </c>
      <c r="D29" s="386" t="s">
        <v>597</v>
      </c>
      <c r="E29" s="368" t="s">
        <v>598</v>
      </c>
      <c r="F29" s="375">
        <v>2012</v>
      </c>
      <c r="G29" s="375">
        <v>2041</v>
      </c>
      <c r="H29" s="376">
        <v>15</v>
      </c>
      <c r="I29" s="372" t="s">
        <v>640</v>
      </c>
      <c r="J29" s="373" t="s">
        <v>628</v>
      </c>
      <c r="K29" s="374">
        <v>110635</v>
      </c>
      <c r="L29" s="708"/>
      <c r="M29" s="708"/>
      <c r="N29" s="229"/>
    </row>
    <row r="30" spans="2:14">
      <c r="B30" s="705"/>
      <c r="C30" s="381" t="s">
        <v>605</v>
      </c>
      <c r="D30" s="386" t="s">
        <v>597</v>
      </c>
      <c r="E30" s="368" t="s">
        <v>598</v>
      </c>
      <c r="F30" s="375">
        <v>2012</v>
      </c>
      <c r="G30" s="375">
        <v>2041</v>
      </c>
      <c r="H30" s="376">
        <v>15</v>
      </c>
      <c r="I30" s="372" t="s">
        <v>641</v>
      </c>
      <c r="J30" s="373" t="s">
        <v>628</v>
      </c>
      <c r="K30" s="374">
        <v>3838</v>
      </c>
      <c r="L30" s="708"/>
      <c r="M30" s="708"/>
      <c r="N30" s="229"/>
    </row>
    <row r="31" spans="2:14">
      <c r="B31" s="705"/>
      <c r="C31" s="381" t="s">
        <v>605</v>
      </c>
      <c r="D31" s="386" t="s">
        <v>597</v>
      </c>
      <c r="E31" s="368" t="s">
        <v>598</v>
      </c>
      <c r="F31" s="375">
        <v>2012</v>
      </c>
      <c r="G31" s="375">
        <v>2041</v>
      </c>
      <c r="H31" s="376">
        <v>15</v>
      </c>
      <c r="I31" s="372" t="s">
        <v>642</v>
      </c>
      <c r="J31" s="373" t="s">
        <v>628</v>
      </c>
      <c r="K31" s="374">
        <v>12800</v>
      </c>
      <c r="L31" s="708"/>
      <c r="M31" s="708"/>
      <c r="N31" s="229"/>
    </row>
    <row r="32" spans="2:14">
      <c r="B32" s="706"/>
      <c r="C32" s="368" t="s">
        <v>605</v>
      </c>
      <c r="D32" s="386" t="s">
        <v>597</v>
      </c>
      <c r="E32" s="368" t="s">
        <v>598</v>
      </c>
      <c r="F32" s="368">
        <v>2012</v>
      </c>
      <c r="G32" s="368">
        <v>2041</v>
      </c>
      <c r="H32" s="369">
        <v>15</v>
      </c>
      <c r="I32" s="372" t="s">
        <v>643</v>
      </c>
      <c r="J32" s="373" t="s">
        <v>628</v>
      </c>
      <c r="K32" s="374">
        <v>69210</v>
      </c>
      <c r="L32" s="709"/>
      <c r="M32" s="709"/>
      <c r="N32" s="229"/>
    </row>
    <row r="33" spans="2:14">
      <c r="B33" s="387" t="s">
        <v>644</v>
      </c>
      <c r="C33" s="388" t="s">
        <v>596</v>
      </c>
      <c r="D33" s="386" t="s">
        <v>597</v>
      </c>
      <c r="E33" s="368" t="s">
        <v>598</v>
      </c>
      <c r="F33" s="388">
        <v>2012</v>
      </c>
      <c r="G33" s="388">
        <v>2042</v>
      </c>
      <c r="H33" s="389">
        <v>16</v>
      </c>
      <c r="I33" s="372" t="s">
        <v>645</v>
      </c>
      <c r="J33" s="373" t="s">
        <v>628</v>
      </c>
      <c r="K33" s="374">
        <v>10204</v>
      </c>
      <c r="L33" s="374">
        <f>K33</f>
        <v>10204</v>
      </c>
      <c r="M33" s="374">
        <f>L33</f>
        <v>10204</v>
      </c>
      <c r="N33" s="229"/>
    </row>
    <row r="34" spans="2:14">
      <c r="B34" s="387" t="s">
        <v>646</v>
      </c>
      <c r="C34" s="388" t="s">
        <v>596</v>
      </c>
      <c r="D34" s="386" t="s">
        <v>597</v>
      </c>
      <c r="E34" s="368" t="s">
        <v>598</v>
      </c>
      <c r="F34" s="388">
        <v>2013</v>
      </c>
      <c r="G34" s="388">
        <v>2044</v>
      </c>
      <c r="H34" s="389">
        <v>18</v>
      </c>
      <c r="I34" s="372" t="s">
        <v>647</v>
      </c>
      <c r="J34" s="373" t="s">
        <v>628</v>
      </c>
      <c r="K34" s="374">
        <v>35075</v>
      </c>
      <c r="L34" s="374">
        <f t="shared" ref="L34:M50" si="2">K34</f>
        <v>35075</v>
      </c>
      <c r="M34" s="374">
        <f t="shared" si="2"/>
        <v>35075</v>
      </c>
      <c r="N34" s="229"/>
    </row>
    <row r="35" spans="2:14">
      <c r="B35" s="387" t="s">
        <v>648</v>
      </c>
      <c r="C35" s="388" t="s">
        <v>596</v>
      </c>
      <c r="D35" s="386" t="s">
        <v>597</v>
      </c>
      <c r="E35" s="368" t="s">
        <v>598</v>
      </c>
      <c r="F35" s="388">
        <v>2014</v>
      </c>
      <c r="G35" s="388">
        <v>2031</v>
      </c>
      <c r="H35" s="389">
        <v>5</v>
      </c>
      <c r="I35" s="372" t="s">
        <v>649</v>
      </c>
      <c r="J35" s="373" t="s">
        <v>628</v>
      </c>
      <c r="K35" s="374">
        <v>31024</v>
      </c>
      <c r="L35" s="374">
        <f t="shared" si="2"/>
        <v>31024</v>
      </c>
      <c r="M35" s="374">
        <f t="shared" si="2"/>
        <v>31024</v>
      </c>
      <c r="N35" s="229"/>
    </row>
    <row r="36" spans="2:14">
      <c r="B36" s="387" t="s">
        <v>650</v>
      </c>
      <c r="C36" s="388" t="s">
        <v>596</v>
      </c>
      <c r="D36" s="386" t="s">
        <v>597</v>
      </c>
      <c r="E36" s="368" t="s">
        <v>598</v>
      </c>
      <c r="F36" s="388">
        <v>2014</v>
      </c>
      <c r="G36" s="388">
        <v>2031</v>
      </c>
      <c r="H36" s="389">
        <v>5</v>
      </c>
      <c r="I36" s="372" t="s">
        <v>651</v>
      </c>
      <c r="J36" s="373" t="s">
        <v>628</v>
      </c>
      <c r="K36" s="374">
        <v>20091</v>
      </c>
      <c r="L36" s="374">
        <f t="shared" si="2"/>
        <v>20091</v>
      </c>
      <c r="M36" s="374">
        <f t="shared" si="2"/>
        <v>20091</v>
      </c>
      <c r="N36" s="229"/>
    </row>
    <row r="37" spans="2:14">
      <c r="B37" s="387" t="s">
        <v>652</v>
      </c>
      <c r="C37" s="388" t="s">
        <v>596</v>
      </c>
      <c r="D37" s="386" t="s">
        <v>597</v>
      </c>
      <c r="E37" s="368" t="s">
        <v>598</v>
      </c>
      <c r="F37" s="388">
        <v>2014</v>
      </c>
      <c r="G37" s="388">
        <v>2044</v>
      </c>
      <c r="H37" s="389">
        <v>18</v>
      </c>
      <c r="I37" s="372" t="s">
        <v>653</v>
      </c>
      <c r="J37" s="373" t="s">
        <v>628</v>
      </c>
      <c r="K37" s="374">
        <v>21941</v>
      </c>
      <c r="L37" s="374">
        <f t="shared" si="2"/>
        <v>21941</v>
      </c>
      <c r="M37" s="374">
        <f t="shared" si="2"/>
        <v>21941</v>
      </c>
      <c r="N37" s="229"/>
    </row>
    <row r="38" spans="2:14">
      <c r="B38" s="387" t="s">
        <v>654</v>
      </c>
      <c r="C38" s="388" t="s">
        <v>596</v>
      </c>
      <c r="D38" s="386" t="s">
        <v>597</v>
      </c>
      <c r="E38" s="368" t="s">
        <v>598</v>
      </c>
      <c r="F38" s="388">
        <v>2014</v>
      </c>
      <c r="G38" s="388">
        <v>2054</v>
      </c>
      <c r="H38" s="389">
        <v>28</v>
      </c>
      <c r="I38" s="372" t="s">
        <v>655</v>
      </c>
      <c r="J38" s="373" t="s">
        <v>628</v>
      </c>
      <c r="K38" s="374">
        <v>196067</v>
      </c>
      <c r="L38" s="374">
        <f t="shared" si="2"/>
        <v>196067</v>
      </c>
      <c r="M38" s="374">
        <f t="shared" si="2"/>
        <v>196067</v>
      </c>
      <c r="N38" s="229"/>
    </row>
    <row r="39" spans="2:14">
      <c r="B39" s="387" t="s">
        <v>656</v>
      </c>
      <c r="C39" s="388" t="s">
        <v>596</v>
      </c>
      <c r="D39" s="386" t="s">
        <v>597</v>
      </c>
      <c r="E39" s="368" t="s">
        <v>598</v>
      </c>
      <c r="F39" s="388">
        <v>2015</v>
      </c>
      <c r="G39" s="388">
        <v>2055</v>
      </c>
      <c r="H39" s="389">
        <v>29</v>
      </c>
      <c r="I39" s="372" t="s">
        <v>657</v>
      </c>
      <c r="J39" s="373" t="s">
        <v>628</v>
      </c>
      <c r="K39" s="374">
        <v>26423</v>
      </c>
      <c r="L39" s="374">
        <f t="shared" si="2"/>
        <v>26423</v>
      </c>
      <c r="M39" s="374">
        <f t="shared" si="2"/>
        <v>26423</v>
      </c>
      <c r="N39" s="229"/>
    </row>
    <row r="40" spans="2:14">
      <c r="B40" s="387" t="s">
        <v>658</v>
      </c>
      <c r="C40" s="388" t="s">
        <v>605</v>
      </c>
      <c r="D40" s="386" t="s">
        <v>597</v>
      </c>
      <c r="E40" s="368" t="s">
        <v>598</v>
      </c>
      <c r="F40" s="388">
        <v>2014</v>
      </c>
      <c r="G40" s="388">
        <v>2063</v>
      </c>
      <c r="H40" s="389">
        <v>37</v>
      </c>
      <c r="I40" s="372" t="s">
        <v>659</v>
      </c>
      <c r="J40" s="373" t="s">
        <v>603</v>
      </c>
      <c r="K40" s="374">
        <v>33638</v>
      </c>
      <c r="L40" s="374">
        <f t="shared" si="2"/>
        <v>33638</v>
      </c>
      <c r="M40" s="374">
        <f t="shared" si="2"/>
        <v>33638</v>
      </c>
      <c r="N40" s="229"/>
    </row>
    <row r="41" spans="2:14" ht="15">
      <c r="B41" s="387" t="s">
        <v>660</v>
      </c>
      <c r="C41" s="388" t="s">
        <v>596</v>
      </c>
      <c r="D41" s="386" t="s">
        <v>597</v>
      </c>
      <c r="E41" s="368" t="s">
        <v>598</v>
      </c>
      <c r="F41" s="388">
        <v>2015</v>
      </c>
      <c r="G41" s="388">
        <v>2045</v>
      </c>
      <c r="H41" s="389">
        <v>19</v>
      </c>
      <c r="I41" s="390" t="s">
        <v>661</v>
      </c>
      <c r="J41" s="373" t="s">
        <v>662</v>
      </c>
      <c r="K41" s="374">
        <v>27992</v>
      </c>
      <c r="L41" s="374">
        <f>K41</f>
        <v>27992</v>
      </c>
      <c r="M41" s="374">
        <f t="shared" si="2"/>
        <v>27992</v>
      </c>
      <c r="N41" s="229"/>
    </row>
    <row r="42" spans="2:14">
      <c r="B42" s="387" t="s">
        <v>663</v>
      </c>
      <c r="C42" s="388" t="s">
        <v>596</v>
      </c>
      <c r="D42" s="386" t="s">
        <v>597</v>
      </c>
      <c r="E42" s="368" t="s">
        <v>598</v>
      </c>
      <c r="F42" s="388">
        <v>2015</v>
      </c>
      <c r="G42" s="388">
        <v>2045</v>
      </c>
      <c r="H42" s="389">
        <v>19</v>
      </c>
      <c r="I42" s="372" t="s">
        <v>664</v>
      </c>
      <c r="J42" s="373" t="s">
        <v>662</v>
      </c>
      <c r="K42" s="374">
        <v>34998</v>
      </c>
      <c r="L42" s="374">
        <f>K42</f>
        <v>34998</v>
      </c>
      <c r="M42" s="374">
        <f t="shared" si="2"/>
        <v>34998</v>
      </c>
      <c r="N42" s="229"/>
    </row>
    <row r="43" spans="2:14">
      <c r="B43" s="387" t="s">
        <v>665</v>
      </c>
      <c r="C43" s="388" t="s">
        <v>596</v>
      </c>
      <c r="D43" s="386" t="s">
        <v>597</v>
      </c>
      <c r="E43" s="368" t="s">
        <v>598</v>
      </c>
      <c r="F43" s="388">
        <v>2016</v>
      </c>
      <c r="G43" s="388">
        <v>2046</v>
      </c>
      <c r="H43" s="389">
        <v>20</v>
      </c>
      <c r="I43" s="372" t="s">
        <v>666</v>
      </c>
      <c r="J43" s="373" t="s">
        <v>662</v>
      </c>
      <c r="K43" s="374">
        <v>56406</v>
      </c>
      <c r="L43" s="374">
        <f>K43</f>
        <v>56406</v>
      </c>
      <c r="M43" s="374">
        <f t="shared" si="2"/>
        <v>56406</v>
      </c>
      <c r="N43" s="229"/>
    </row>
    <row r="44" spans="2:14">
      <c r="B44" s="387" t="s">
        <v>667</v>
      </c>
      <c r="C44" s="388" t="s">
        <v>596</v>
      </c>
      <c r="D44" s="386" t="s">
        <v>597</v>
      </c>
      <c r="E44" s="368" t="s">
        <v>598</v>
      </c>
      <c r="F44" s="388">
        <v>2016</v>
      </c>
      <c r="G44" s="388">
        <v>2046</v>
      </c>
      <c r="H44" s="389">
        <v>20</v>
      </c>
      <c r="I44" s="372" t="s">
        <v>668</v>
      </c>
      <c r="J44" s="373" t="s">
        <v>662</v>
      </c>
      <c r="K44" s="374">
        <v>96833</v>
      </c>
      <c r="L44" s="374">
        <f>K44</f>
        <v>96833</v>
      </c>
      <c r="M44" s="374">
        <f t="shared" si="2"/>
        <v>96833</v>
      </c>
      <c r="N44" s="229"/>
    </row>
    <row r="45" spans="2:14">
      <c r="B45" s="372" t="s">
        <v>669</v>
      </c>
      <c r="C45" s="388" t="s">
        <v>596</v>
      </c>
      <c r="D45" s="386" t="s">
        <v>597</v>
      </c>
      <c r="E45" s="368" t="s">
        <v>598</v>
      </c>
      <c r="F45" s="388">
        <v>2015</v>
      </c>
      <c r="G45" s="388">
        <v>2050</v>
      </c>
      <c r="H45" s="389">
        <v>24</v>
      </c>
      <c r="I45" s="372" t="s">
        <v>670</v>
      </c>
      <c r="J45" s="373" t="s">
        <v>671</v>
      </c>
      <c r="K45" s="374">
        <v>33663</v>
      </c>
      <c r="L45" s="374">
        <f t="shared" si="2"/>
        <v>33663</v>
      </c>
      <c r="M45" s="374">
        <f t="shared" si="2"/>
        <v>33663</v>
      </c>
      <c r="N45" s="229"/>
    </row>
    <row r="46" spans="2:14">
      <c r="B46" s="372" t="s">
        <v>672</v>
      </c>
      <c r="C46" s="388" t="s">
        <v>596</v>
      </c>
      <c r="D46" s="386" t="s">
        <v>597</v>
      </c>
      <c r="E46" s="368" t="s">
        <v>598</v>
      </c>
      <c r="F46" s="388">
        <v>2015</v>
      </c>
      <c r="G46" s="388">
        <v>2050</v>
      </c>
      <c r="H46" s="389">
        <v>24</v>
      </c>
      <c r="I46" s="372" t="s">
        <v>673</v>
      </c>
      <c r="J46" s="373" t="s">
        <v>671</v>
      </c>
      <c r="K46" s="374">
        <v>103074</v>
      </c>
      <c r="L46" s="374">
        <f t="shared" si="2"/>
        <v>103074</v>
      </c>
      <c r="M46" s="374">
        <f t="shared" si="2"/>
        <v>103074</v>
      </c>
      <c r="N46" s="229"/>
    </row>
    <row r="47" spans="2:14">
      <c r="B47" s="372" t="s">
        <v>674</v>
      </c>
      <c r="C47" s="388" t="s">
        <v>596</v>
      </c>
      <c r="D47" s="386" t="s">
        <v>597</v>
      </c>
      <c r="E47" s="368" t="s">
        <v>598</v>
      </c>
      <c r="F47" s="388">
        <v>2014</v>
      </c>
      <c r="G47" s="388">
        <v>2049</v>
      </c>
      <c r="H47" s="389">
        <v>23</v>
      </c>
      <c r="I47" s="372" t="s">
        <v>675</v>
      </c>
      <c r="J47" s="373" t="s">
        <v>671</v>
      </c>
      <c r="K47" s="374">
        <v>52674</v>
      </c>
      <c r="L47" s="374">
        <f t="shared" si="2"/>
        <v>52674</v>
      </c>
      <c r="M47" s="374">
        <f t="shared" si="2"/>
        <v>52674</v>
      </c>
      <c r="N47" s="229"/>
    </row>
    <row r="48" spans="2:14">
      <c r="B48" s="372" t="s">
        <v>676</v>
      </c>
      <c r="C48" s="388" t="s">
        <v>596</v>
      </c>
      <c r="D48" s="386" t="s">
        <v>597</v>
      </c>
      <c r="E48" s="368" t="s">
        <v>598</v>
      </c>
      <c r="F48" s="388">
        <v>2016</v>
      </c>
      <c r="G48" s="388">
        <v>2061</v>
      </c>
      <c r="H48" s="389">
        <v>35</v>
      </c>
      <c r="I48" s="372" t="s">
        <v>677</v>
      </c>
      <c r="J48" s="373" t="s">
        <v>671</v>
      </c>
      <c r="K48" s="374">
        <v>25058</v>
      </c>
      <c r="L48" s="374">
        <f t="shared" si="2"/>
        <v>25058</v>
      </c>
      <c r="M48" s="374">
        <f t="shared" si="2"/>
        <v>25058</v>
      </c>
      <c r="N48" s="229"/>
    </row>
    <row r="49" spans="2:14">
      <c r="B49" s="372" t="s">
        <v>583</v>
      </c>
      <c r="C49" s="388" t="s">
        <v>596</v>
      </c>
      <c r="D49" s="386" t="s">
        <v>597</v>
      </c>
      <c r="E49" s="368" t="s">
        <v>598</v>
      </c>
      <c r="F49" s="388">
        <v>2017</v>
      </c>
      <c r="G49" s="388">
        <v>2053</v>
      </c>
      <c r="H49" s="389">
        <v>27</v>
      </c>
      <c r="I49" s="372" t="s">
        <v>678</v>
      </c>
      <c r="J49" s="373" t="s">
        <v>679</v>
      </c>
      <c r="K49" s="374">
        <v>866300</v>
      </c>
      <c r="L49" s="374">
        <f t="shared" si="2"/>
        <v>866300</v>
      </c>
      <c r="M49" s="374">
        <f t="shared" si="2"/>
        <v>866300</v>
      </c>
      <c r="N49" s="229"/>
    </row>
    <row r="50" spans="2:14">
      <c r="B50" s="372" t="s">
        <v>680</v>
      </c>
      <c r="C50" s="388" t="s">
        <v>605</v>
      </c>
      <c r="D50" s="386" t="s">
        <v>597</v>
      </c>
      <c r="E50" s="368" t="s">
        <v>598</v>
      </c>
      <c r="F50" s="388">
        <v>2018</v>
      </c>
      <c r="G50" s="388">
        <v>2045</v>
      </c>
      <c r="H50" s="389">
        <v>19</v>
      </c>
      <c r="I50" s="372" t="s">
        <v>681</v>
      </c>
      <c r="J50" s="373" t="s">
        <v>682</v>
      </c>
      <c r="K50" s="377">
        <v>2063547</v>
      </c>
      <c r="L50" s="374">
        <f t="shared" si="2"/>
        <v>2063547</v>
      </c>
      <c r="M50" s="374">
        <f t="shared" si="2"/>
        <v>2063547</v>
      </c>
      <c r="N50" s="229"/>
    </row>
    <row r="51" spans="2:14">
      <c r="B51" s="722" t="s">
        <v>683</v>
      </c>
      <c r="C51" s="725" t="s">
        <v>596</v>
      </c>
      <c r="D51" s="725" t="s">
        <v>606</v>
      </c>
      <c r="E51" s="725" t="s">
        <v>118</v>
      </c>
      <c r="F51" s="725">
        <v>2020</v>
      </c>
      <c r="G51" s="725">
        <v>2055</v>
      </c>
      <c r="H51" s="728">
        <v>29</v>
      </c>
      <c r="I51" s="391" t="s">
        <v>684</v>
      </c>
      <c r="J51" s="392" t="s">
        <v>685</v>
      </c>
      <c r="K51" s="393">
        <v>187315</v>
      </c>
      <c r="L51" s="719">
        <f>SUM(K51:K59)</f>
        <v>1501143</v>
      </c>
      <c r="M51" s="719">
        <f>SUM(L51:L59)</f>
        <v>1501143</v>
      </c>
      <c r="N51" s="229"/>
    </row>
    <row r="52" spans="2:14">
      <c r="B52" s="723"/>
      <c r="C52" s="726"/>
      <c r="D52" s="726"/>
      <c r="E52" s="726"/>
      <c r="F52" s="726" t="e">
        <v>#N/A</v>
      </c>
      <c r="G52" s="726" t="e">
        <v>#N/A</v>
      </c>
      <c r="H52" s="729" t="e">
        <v>#N/A</v>
      </c>
      <c r="I52" s="391" t="s">
        <v>686</v>
      </c>
      <c r="J52" s="392" t="s">
        <v>685</v>
      </c>
      <c r="K52" s="393">
        <v>136258</v>
      </c>
      <c r="L52" s="720"/>
      <c r="M52" s="720"/>
      <c r="N52" s="229"/>
    </row>
    <row r="53" spans="2:14">
      <c r="B53" s="723"/>
      <c r="C53" s="726"/>
      <c r="D53" s="726"/>
      <c r="E53" s="726"/>
      <c r="F53" s="726" t="e">
        <v>#N/A</v>
      </c>
      <c r="G53" s="726" t="e">
        <v>#N/A</v>
      </c>
      <c r="H53" s="729" t="e">
        <v>#N/A</v>
      </c>
      <c r="I53" s="391" t="s">
        <v>687</v>
      </c>
      <c r="J53" s="392" t="s">
        <v>685</v>
      </c>
      <c r="K53" s="393">
        <v>347657</v>
      </c>
      <c r="L53" s="720"/>
      <c r="M53" s="720"/>
      <c r="N53" s="229"/>
    </row>
    <row r="54" spans="2:14">
      <c r="B54" s="723"/>
      <c r="C54" s="726"/>
      <c r="D54" s="726"/>
      <c r="E54" s="726"/>
      <c r="F54" s="726" t="e">
        <v>#N/A</v>
      </c>
      <c r="G54" s="726" t="e">
        <v>#N/A</v>
      </c>
      <c r="H54" s="729" t="e">
        <v>#N/A</v>
      </c>
      <c r="I54" s="391" t="s">
        <v>688</v>
      </c>
      <c r="J54" s="392" t="s">
        <v>685</v>
      </c>
      <c r="K54" s="393">
        <v>39559</v>
      </c>
      <c r="L54" s="720"/>
      <c r="M54" s="720"/>
      <c r="N54" s="229"/>
    </row>
    <row r="55" spans="2:14">
      <c r="B55" s="723"/>
      <c r="C55" s="726"/>
      <c r="D55" s="726"/>
      <c r="E55" s="726"/>
      <c r="F55" s="726" t="e">
        <v>#N/A</v>
      </c>
      <c r="G55" s="726" t="e">
        <v>#N/A</v>
      </c>
      <c r="H55" s="729" t="e">
        <v>#N/A</v>
      </c>
      <c r="I55" s="391" t="s">
        <v>689</v>
      </c>
      <c r="J55" s="392" t="s">
        <v>685</v>
      </c>
      <c r="K55" s="393">
        <v>76137</v>
      </c>
      <c r="L55" s="720"/>
      <c r="M55" s="720"/>
      <c r="N55" s="229"/>
    </row>
    <row r="56" spans="2:14">
      <c r="B56" s="723"/>
      <c r="C56" s="726"/>
      <c r="D56" s="726"/>
      <c r="E56" s="726"/>
      <c r="F56" s="726" t="e">
        <v>#N/A</v>
      </c>
      <c r="G56" s="726" t="e">
        <v>#N/A</v>
      </c>
      <c r="H56" s="729" t="e">
        <v>#N/A</v>
      </c>
      <c r="I56" s="391" t="s">
        <v>690</v>
      </c>
      <c r="J56" s="392" t="s">
        <v>685</v>
      </c>
      <c r="K56" s="393">
        <v>265070</v>
      </c>
      <c r="L56" s="720"/>
      <c r="M56" s="720"/>
      <c r="N56" s="229"/>
    </row>
    <row r="57" spans="2:14">
      <c r="B57" s="723"/>
      <c r="C57" s="726"/>
      <c r="D57" s="726"/>
      <c r="E57" s="726"/>
      <c r="F57" s="726" t="e">
        <v>#N/A</v>
      </c>
      <c r="G57" s="726" t="e">
        <v>#N/A</v>
      </c>
      <c r="H57" s="729" t="e">
        <v>#N/A</v>
      </c>
      <c r="I57" s="391" t="s">
        <v>691</v>
      </c>
      <c r="J57" s="392" t="s">
        <v>685</v>
      </c>
      <c r="K57" s="393">
        <v>92924</v>
      </c>
      <c r="L57" s="720"/>
      <c r="M57" s="720"/>
      <c r="N57" s="229"/>
    </row>
    <row r="58" spans="2:14">
      <c r="B58" s="723"/>
      <c r="C58" s="726"/>
      <c r="D58" s="726"/>
      <c r="E58" s="726"/>
      <c r="F58" s="726" t="e">
        <v>#N/A</v>
      </c>
      <c r="G58" s="726" t="e">
        <v>#N/A</v>
      </c>
      <c r="H58" s="729" t="e">
        <v>#N/A</v>
      </c>
      <c r="I58" s="391" t="s">
        <v>692</v>
      </c>
      <c r="J58" s="392" t="s">
        <v>685</v>
      </c>
      <c r="K58" s="393">
        <v>132107</v>
      </c>
      <c r="L58" s="720"/>
      <c r="M58" s="720"/>
      <c r="N58" s="229"/>
    </row>
    <row r="59" spans="2:14">
      <c r="B59" s="724"/>
      <c r="C59" s="727"/>
      <c r="D59" s="727"/>
      <c r="E59" s="727"/>
      <c r="F59" s="727" t="e">
        <v>#N/A</v>
      </c>
      <c r="G59" s="727" t="e">
        <v>#N/A</v>
      </c>
      <c r="H59" s="730" t="e">
        <v>#N/A</v>
      </c>
      <c r="I59" s="391" t="s">
        <v>693</v>
      </c>
      <c r="J59" s="392" t="s">
        <v>685</v>
      </c>
      <c r="K59" s="393">
        <v>224116</v>
      </c>
      <c r="L59" s="721"/>
      <c r="M59" s="721"/>
      <c r="N59" s="229"/>
    </row>
    <row r="60" spans="2:14">
      <c r="B60" s="391" t="s">
        <v>694</v>
      </c>
      <c r="C60" s="395" t="s">
        <v>596</v>
      </c>
      <c r="D60" s="395" t="s">
        <v>606</v>
      </c>
      <c r="E60" s="395" t="s">
        <v>118</v>
      </c>
      <c r="F60" s="395">
        <v>2021</v>
      </c>
      <c r="G60" s="395">
        <v>2051</v>
      </c>
      <c r="H60" s="396">
        <v>25</v>
      </c>
      <c r="I60" s="391" t="s">
        <v>695</v>
      </c>
      <c r="J60" s="373" t="s">
        <v>608</v>
      </c>
      <c r="K60" s="394">
        <v>353510</v>
      </c>
      <c r="L60" s="394">
        <f>K60</f>
        <v>353510</v>
      </c>
      <c r="M60" s="394">
        <f>L60</f>
        <v>353510</v>
      </c>
      <c r="N60" s="229"/>
    </row>
    <row r="61" spans="2:14" ht="12.75" customHeight="1" outlineLevel="1">
      <c r="B61" s="722" t="s">
        <v>696</v>
      </c>
      <c r="C61" s="725" t="s">
        <v>596</v>
      </c>
      <c r="D61" s="725" t="s">
        <v>606</v>
      </c>
      <c r="E61" s="725" t="s">
        <v>118</v>
      </c>
      <c r="F61" s="725">
        <v>2021</v>
      </c>
      <c r="G61" s="725">
        <v>2051</v>
      </c>
      <c r="H61" s="728">
        <v>25</v>
      </c>
      <c r="I61" s="391" t="s">
        <v>697</v>
      </c>
      <c r="J61" s="397" t="s">
        <v>626</v>
      </c>
      <c r="K61" s="394">
        <v>16741</v>
      </c>
      <c r="L61" s="719">
        <f>SUM(K61:K128)</f>
        <v>1719530</v>
      </c>
      <c r="M61" s="719">
        <f>SUM(L61:L128)</f>
        <v>1719530</v>
      </c>
      <c r="N61" s="229"/>
    </row>
    <row r="62" spans="2:14" ht="12.75" customHeight="1" outlineLevel="1">
      <c r="B62" s="723"/>
      <c r="C62" s="726"/>
      <c r="D62" s="726"/>
      <c r="E62" s="726"/>
      <c r="F62" s="726" t="e">
        <v>#N/A</v>
      </c>
      <c r="G62" s="726" t="e">
        <v>#N/A</v>
      </c>
      <c r="H62" s="729" t="e">
        <v>#N/A</v>
      </c>
      <c r="I62" s="398" t="s">
        <v>698</v>
      </c>
      <c r="J62" s="397" t="s">
        <v>626</v>
      </c>
      <c r="K62" s="394">
        <v>4537</v>
      </c>
      <c r="L62" s="720"/>
      <c r="M62" s="720"/>
      <c r="N62" s="229"/>
    </row>
    <row r="63" spans="2:14" ht="12.75" customHeight="1" outlineLevel="1">
      <c r="B63" s="723"/>
      <c r="C63" s="726"/>
      <c r="D63" s="726"/>
      <c r="E63" s="726"/>
      <c r="F63" s="726" t="e">
        <v>#N/A</v>
      </c>
      <c r="G63" s="726" t="e">
        <v>#N/A</v>
      </c>
      <c r="H63" s="729" t="e">
        <v>#N/A</v>
      </c>
      <c r="I63" s="398" t="s">
        <v>699</v>
      </c>
      <c r="J63" s="397" t="s">
        <v>626</v>
      </c>
      <c r="K63" s="394">
        <v>39325</v>
      </c>
      <c r="L63" s="720"/>
      <c r="M63" s="720"/>
      <c r="N63" s="229"/>
    </row>
    <row r="64" spans="2:14" ht="12.75" customHeight="1" outlineLevel="1">
      <c r="B64" s="723"/>
      <c r="C64" s="726"/>
      <c r="D64" s="726"/>
      <c r="E64" s="726"/>
      <c r="F64" s="726" t="e">
        <v>#N/A</v>
      </c>
      <c r="G64" s="726" t="e">
        <v>#N/A</v>
      </c>
      <c r="H64" s="729" t="e">
        <v>#N/A</v>
      </c>
      <c r="I64" s="398" t="s">
        <v>700</v>
      </c>
      <c r="J64" s="397" t="s">
        <v>626</v>
      </c>
      <c r="K64" s="394">
        <v>24107</v>
      </c>
      <c r="L64" s="720"/>
      <c r="M64" s="720"/>
      <c r="N64" s="229"/>
    </row>
    <row r="65" spans="2:14" ht="12.75" customHeight="1" outlineLevel="1">
      <c r="B65" s="723"/>
      <c r="C65" s="726"/>
      <c r="D65" s="726"/>
      <c r="E65" s="726"/>
      <c r="F65" s="726" t="e">
        <v>#N/A</v>
      </c>
      <c r="G65" s="726" t="e">
        <v>#N/A</v>
      </c>
      <c r="H65" s="729" t="e">
        <v>#N/A</v>
      </c>
      <c r="I65" s="398" t="s">
        <v>701</v>
      </c>
      <c r="J65" s="397" t="s">
        <v>626</v>
      </c>
      <c r="K65" s="394">
        <v>7653</v>
      </c>
      <c r="L65" s="720"/>
      <c r="M65" s="720"/>
      <c r="N65" s="229"/>
    </row>
    <row r="66" spans="2:14" ht="12.75" customHeight="1" outlineLevel="1">
      <c r="B66" s="723"/>
      <c r="C66" s="726"/>
      <c r="D66" s="726"/>
      <c r="E66" s="726"/>
      <c r="F66" s="726" t="e">
        <v>#N/A</v>
      </c>
      <c r="G66" s="726" t="e">
        <v>#N/A</v>
      </c>
      <c r="H66" s="729" t="e">
        <v>#N/A</v>
      </c>
      <c r="I66" s="398" t="s">
        <v>702</v>
      </c>
      <c r="J66" s="397" t="s">
        <v>626</v>
      </c>
      <c r="K66" s="394">
        <v>10729</v>
      </c>
      <c r="L66" s="720"/>
      <c r="M66" s="720"/>
      <c r="N66" s="229"/>
    </row>
    <row r="67" spans="2:14" ht="12.75" customHeight="1" outlineLevel="1">
      <c r="B67" s="723"/>
      <c r="C67" s="726"/>
      <c r="D67" s="726"/>
      <c r="E67" s="726"/>
      <c r="F67" s="726" t="e">
        <v>#N/A</v>
      </c>
      <c r="G67" s="726" t="e">
        <v>#N/A</v>
      </c>
      <c r="H67" s="729" t="e">
        <v>#N/A</v>
      </c>
      <c r="I67" s="398" t="s">
        <v>703</v>
      </c>
      <c r="J67" s="397" t="s">
        <v>626</v>
      </c>
      <c r="K67" s="394">
        <v>9303</v>
      </c>
      <c r="L67" s="720"/>
      <c r="M67" s="720"/>
      <c r="N67" s="229"/>
    </row>
    <row r="68" spans="2:14" ht="12.75" customHeight="1" outlineLevel="1">
      <c r="B68" s="723"/>
      <c r="C68" s="726"/>
      <c r="D68" s="726"/>
      <c r="E68" s="726"/>
      <c r="F68" s="726" t="e">
        <v>#N/A</v>
      </c>
      <c r="G68" s="726" t="e">
        <v>#N/A</v>
      </c>
      <c r="H68" s="729" t="e">
        <v>#N/A</v>
      </c>
      <c r="I68" s="398" t="s">
        <v>704</v>
      </c>
      <c r="J68" s="397" t="s">
        <v>626</v>
      </c>
      <c r="K68" s="394">
        <v>27674</v>
      </c>
      <c r="L68" s="720"/>
      <c r="M68" s="720"/>
      <c r="N68" s="229"/>
    </row>
    <row r="69" spans="2:14" ht="12.75" customHeight="1" outlineLevel="1">
      <c r="B69" s="723"/>
      <c r="C69" s="726"/>
      <c r="D69" s="726"/>
      <c r="E69" s="726"/>
      <c r="F69" s="726" t="e">
        <v>#N/A</v>
      </c>
      <c r="G69" s="726" t="e">
        <v>#N/A</v>
      </c>
      <c r="H69" s="729" t="e">
        <v>#N/A</v>
      </c>
      <c r="I69" s="398" t="s">
        <v>705</v>
      </c>
      <c r="J69" s="397" t="s">
        <v>626</v>
      </c>
      <c r="K69" s="394">
        <v>46803</v>
      </c>
      <c r="L69" s="720"/>
      <c r="M69" s="720"/>
      <c r="N69" s="229"/>
    </row>
    <row r="70" spans="2:14" ht="12.75" customHeight="1" outlineLevel="1">
      <c r="B70" s="723"/>
      <c r="C70" s="726"/>
      <c r="D70" s="726"/>
      <c r="E70" s="726"/>
      <c r="F70" s="726" t="e">
        <v>#N/A</v>
      </c>
      <c r="G70" s="726" t="e">
        <v>#N/A</v>
      </c>
      <c r="H70" s="729" t="e">
        <v>#N/A</v>
      </c>
      <c r="I70" s="398" t="s">
        <v>706</v>
      </c>
      <c r="J70" s="397" t="s">
        <v>626</v>
      </c>
      <c r="K70" s="394">
        <v>10748</v>
      </c>
      <c r="L70" s="720"/>
      <c r="M70" s="720"/>
      <c r="N70" s="229"/>
    </row>
    <row r="71" spans="2:14" ht="12.75" customHeight="1" outlineLevel="1">
      <c r="B71" s="723"/>
      <c r="C71" s="726"/>
      <c r="D71" s="726"/>
      <c r="E71" s="726"/>
      <c r="F71" s="726" t="e">
        <v>#N/A</v>
      </c>
      <c r="G71" s="726" t="e">
        <v>#N/A</v>
      </c>
      <c r="H71" s="729" t="e">
        <v>#N/A</v>
      </c>
      <c r="I71" s="398" t="s">
        <v>707</v>
      </c>
      <c r="J71" s="397" t="s">
        <v>626</v>
      </c>
      <c r="K71" s="394">
        <v>23031</v>
      </c>
      <c r="L71" s="720"/>
      <c r="M71" s="720"/>
      <c r="N71" s="229"/>
    </row>
    <row r="72" spans="2:14" ht="12.75" customHeight="1" outlineLevel="1">
      <c r="B72" s="723"/>
      <c r="C72" s="726"/>
      <c r="D72" s="726"/>
      <c r="E72" s="726"/>
      <c r="F72" s="726" t="e">
        <v>#N/A</v>
      </c>
      <c r="G72" s="726" t="e">
        <v>#N/A</v>
      </c>
      <c r="H72" s="729" t="e">
        <v>#N/A</v>
      </c>
      <c r="I72" s="398" t="s">
        <v>708</v>
      </c>
      <c r="J72" s="397" t="s">
        <v>626</v>
      </c>
      <c r="K72" s="394">
        <v>10712</v>
      </c>
      <c r="L72" s="720"/>
      <c r="M72" s="720"/>
      <c r="N72" s="229"/>
    </row>
    <row r="73" spans="2:14" ht="12.75" customHeight="1" outlineLevel="1">
      <c r="B73" s="723"/>
      <c r="C73" s="726"/>
      <c r="D73" s="726"/>
      <c r="E73" s="726"/>
      <c r="F73" s="726" t="e">
        <v>#N/A</v>
      </c>
      <c r="G73" s="726" t="e">
        <v>#N/A</v>
      </c>
      <c r="H73" s="729" t="e">
        <v>#N/A</v>
      </c>
      <c r="I73" s="398" t="s">
        <v>709</v>
      </c>
      <c r="J73" s="397" t="s">
        <v>626</v>
      </c>
      <c r="K73" s="394">
        <v>8567</v>
      </c>
      <c r="L73" s="720"/>
      <c r="M73" s="720"/>
      <c r="N73" s="229"/>
    </row>
    <row r="74" spans="2:14" ht="12.75" customHeight="1" outlineLevel="1">
      <c r="B74" s="723"/>
      <c r="C74" s="726"/>
      <c r="D74" s="726"/>
      <c r="E74" s="726"/>
      <c r="F74" s="726" t="e">
        <v>#N/A</v>
      </c>
      <c r="G74" s="726" t="e">
        <v>#N/A</v>
      </c>
      <c r="H74" s="729" t="e">
        <v>#N/A</v>
      </c>
      <c r="I74" s="398" t="s">
        <v>710</v>
      </c>
      <c r="J74" s="397" t="s">
        <v>626</v>
      </c>
      <c r="K74" s="394">
        <v>23659</v>
      </c>
      <c r="L74" s="720"/>
      <c r="M74" s="720"/>
      <c r="N74" s="229"/>
    </row>
    <row r="75" spans="2:14" ht="12.75" customHeight="1" outlineLevel="1">
      <c r="B75" s="723"/>
      <c r="C75" s="726"/>
      <c r="D75" s="726"/>
      <c r="E75" s="726"/>
      <c r="F75" s="726" t="e">
        <v>#N/A</v>
      </c>
      <c r="G75" s="726" t="e">
        <v>#N/A</v>
      </c>
      <c r="H75" s="729" t="e">
        <v>#N/A</v>
      </c>
      <c r="I75" s="398" t="s">
        <v>711</v>
      </c>
      <c r="J75" s="397" t="s">
        <v>626</v>
      </c>
      <c r="K75" s="394">
        <v>11579</v>
      </c>
      <c r="L75" s="720"/>
      <c r="M75" s="720"/>
      <c r="N75" s="229"/>
    </row>
    <row r="76" spans="2:14" ht="12.75" customHeight="1" outlineLevel="1">
      <c r="B76" s="723"/>
      <c r="C76" s="726"/>
      <c r="D76" s="726"/>
      <c r="E76" s="726"/>
      <c r="F76" s="726" t="e">
        <v>#N/A</v>
      </c>
      <c r="G76" s="726" t="e">
        <v>#N/A</v>
      </c>
      <c r="H76" s="729" t="e">
        <v>#N/A</v>
      </c>
      <c r="I76" s="398" t="s">
        <v>712</v>
      </c>
      <c r="J76" s="397" t="s">
        <v>626</v>
      </c>
      <c r="K76" s="394">
        <v>30612</v>
      </c>
      <c r="L76" s="720"/>
      <c r="M76" s="720"/>
      <c r="N76" s="229"/>
    </row>
    <row r="77" spans="2:14" ht="12.75" customHeight="1" outlineLevel="1">
      <c r="B77" s="723"/>
      <c r="C77" s="726"/>
      <c r="D77" s="726"/>
      <c r="E77" s="726"/>
      <c r="F77" s="726" t="e">
        <v>#N/A</v>
      </c>
      <c r="G77" s="726" t="e">
        <v>#N/A</v>
      </c>
      <c r="H77" s="729" t="e">
        <v>#N/A</v>
      </c>
      <c r="I77" s="398" t="s">
        <v>713</v>
      </c>
      <c r="J77" s="397" t="s">
        <v>626</v>
      </c>
      <c r="K77" s="394">
        <v>13583</v>
      </c>
      <c r="L77" s="720"/>
      <c r="M77" s="720"/>
      <c r="N77" s="229"/>
    </row>
    <row r="78" spans="2:14" ht="12.75" customHeight="1" outlineLevel="1">
      <c r="B78" s="723"/>
      <c r="C78" s="726"/>
      <c r="D78" s="726"/>
      <c r="E78" s="726"/>
      <c r="F78" s="726" t="e">
        <v>#N/A</v>
      </c>
      <c r="G78" s="726" t="e">
        <v>#N/A</v>
      </c>
      <c r="H78" s="729" t="e">
        <v>#N/A</v>
      </c>
      <c r="I78" s="398" t="s">
        <v>714</v>
      </c>
      <c r="J78" s="397" t="s">
        <v>626</v>
      </c>
      <c r="K78" s="394">
        <v>5036</v>
      </c>
      <c r="L78" s="720"/>
      <c r="M78" s="720"/>
      <c r="N78" s="229"/>
    </row>
    <row r="79" spans="2:14" ht="12.75" customHeight="1" outlineLevel="1">
      <c r="B79" s="723"/>
      <c r="C79" s="726"/>
      <c r="D79" s="726"/>
      <c r="E79" s="726"/>
      <c r="F79" s="726" t="e">
        <v>#N/A</v>
      </c>
      <c r="G79" s="726" t="e">
        <v>#N/A</v>
      </c>
      <c r="H79" s="729" t="e">
        <v>#N/A</v>
      </c>
      <c r="I79" s="398" t="s">
        <v>715</v>
      </c>
      <c r="J79" s="397" t="s">
        <v>626</v>
      </c>
      <c r="K79" s="394">
        <v>30993</v>
      </c>
      <c r="L79" s="720"/>
      <c r="M79" s="720"/>
      <c r="N79" s="229"/>
    </row>
    <row r="80" spans="2:14" ht="12.75" customHeight="1" outlineLevel="1">
      <c r="B80" s="723"/>
      <c r="C80" s="726"/>
      <c r="D80" s="726"/>
      <c r="E80" s="726"/>
      <c r="F80" s="726" t="e">
        <v>#N/A</v>
      </c>
      <c r="G80" s="726" t="e">
        <v>#N/A</v>
      </c>
      <c r="H80" s="729" t="e">
        <v>#N/A</v>
      </c>
      <c r="I80" s="398" t="s">
        <v>716</v>
      </c>
      <c r="J80" s="397" t="s">
        <v>626</v>
      </c>
      <c r="K80" s="394">
        <v>14161</v>
      </c>
      <c r="L80" s="720"/>
      <c r="M80" s="720"/>
      <c r="N80" s="229"/>
    </row>
    <row r="81" spans="2:14" ht="12.75" customHeight="1" outlineLevel="1">
      <c r="B81" s="723"/>
      <c r="C81" s="726"/>
      <c r="D81" s="726"/>
      <c r="E81" s="726"/>
      <c r="F81" s="726" t="e">
        <v>#N/A</v>
      </c>
      <c r="G81" s="726" t="e">
        <v>#N/A</v>
      </c>
      <c r="H81" s="729" t="e">
        <v>#N/A</v>
      </c>
      <c r="I81" s="398" t="s">
        <v>717</v>
      </c>
      <c r="J81" s="397" t="s">
        <v>626</v>
      </c>
      <c r="K81" s="394">
        <v>96268</v>
      </c>
      <c r="L81" s="720"/>
      <c r="M81" s="720"/>
      <c r="N81" s="229"/>
    </row>
    <row r="82" spans="2:14" ht="12.75" customHeight="1" outlineLevel="1">
      <c r="B82" s="723"/>
      <c r="C82" s="726"/>
      <c r="D82" s="726"/>
      <c r="E82" s="726"/>
      <c r="F82" s="726" t="e">
        <v>#N/A</v>
      </c>
      <c r="G82" s="726" t="e">
        <v>#N/A</v>
      </c>
      <c r="H82" s="729" t="e">
        <v>#N/A</v>
      </c>
      <c r="I82" s="398" t="s">
        <v>718</v>
      </c>
      <c r="J82" s="397" t="s">
        <v>626</v>
      </c>
      <c r="K82" s="394">
        <v>32151</v>
      </c>
      <c r="L82" s="720"/>
      <c r="M82" s="720"/>
      <c r="N82" s="229"/>
    </row>
    <row r="83" spans="2:14" ht="12.75" customHeight="1" outlineLevel="1">
      <c r="B83" s="723"/>
      <c r="C83" s="726"/>
      <c r="D83" s="726"/>
      <c r="E83" s="726"/>
      <c r="F83" s="726" t="e">
        <v>#N/A</v>
      </c>
      <c r="G83" s="726" t="e">
        <v>#N/A</v>
      </c>
      <c r="H83" s="729" t="e">
        <v>#N/A</v>
      </c>
      <c r="I83" s="398" t="s">
        <v>719</v>
      </c>
      <c r="J83" s="397" t="s">
        <v>626</v>
      </c>
      <c r="K83" s="394">
        <v>13663</v>
      </c>
      <c r="L83" s="720"/>
      <c r="M83" s="720"/>
      <c r="N83" s="229"/>
    </row>
    <row r="84" spans="2:14" ht="12.75" customHeight="1" outlineLevel="1">
      <c r="B84" s="723"/>
      <c r="C84" s="726"/>
      <c r="D84" s="726"/>
      <c r="E84" s="726"/>
      <c r="F84" s="726" t="e">
        <v>#N/A</v>
      </c>
      <c r="G84" s="726" t="e">
        <v>#N/A</v>
      </c>
      <c r="H84" s="729" t="e">
        <v>#N/A</v>
      </c>
      <c r="I84" s="398" t="s">
        <v>720</v>
      </c>
      <c r="J84" s="397" t="s">
        <v>626</v>
      </c>
      <c r="K84" s="394">
        <v>11100</v>
      </c>
      <c r="L84" s="720"/>
      <c r="M84" s="720"/>
      <c r="N84" s="229"/>
    </row>
    <row r="85" spans="2:14" ht="12.75" customHeight="1" outlineLevel="1">
      <c r="B85" s="723"/>
      <c r="C85" s="726"/>
      <c r="D85" s="726"/>
      <c r="E85" s="726"/>
      <c r="F85" s="726" t="e">
        <v>#N/A</v>
      </c>
      <c r="G85" s="726" t="e">
        <v>#N/A</v>
      </c>
      <c r="H85" s="729" t="e">
        <v>#N/A</v>
      </c>
      <c r="I85" s="398" t="s">
        <v>721</v>
      </c>
      <c r="J85" s="397" t="s">
        <v>626</v>
      </c>
      <c r="K85" s="394">
        <v>5578</v>
      </c>
      <c r="L85" s="720"/>
      <c r="M85" s="720"/>
      <c r="N85" s="229"/>
    </row>
    <row r="86" spans="2:14" outlineLevel="1">
      <c r="B86" s="723"/>
      <c r="C86" s="726"/>
      <c r="D86" s="726"/>
      <c r="E86" s="726"/>
      <c r="F86" s="726" t="e">
        <v>#N/A</v>
      </c>
      <c r="G86" s="726" t="e">
        <v>#N/A</v>
      </c>
      <c r="H86" s="729" t="e">
        <v>#N/A</v>
      </c>
      <c r="I86" s="398" t="s">
        <v>722</v>
      </c>
      <c r="J86" s="397" t="s">
        <v>626</v>
      </c>
      <c r="K86" s="394">
        <v>243368</v>
      </c>
      <c r="L86" s="720"/>
      <c r="M86" s="720"/>
      <c r="N86" s="229"/>
    </row>
    <row r="87" spans="2:14" ht="12.75" customHeight="1" outlineLevel="1">
      <c r="B87" s="723"/>
      <c r="C87" s="726"/>
      <c r="D87" s="726"/>
      <c r="E87" s="726"/>
      <c r="F87" s="726" t="e">
        <v>#N/A</v>
      </c>
      <c r="G87" s="726" t="e">
        <v>#N/A</v>
      </c>
      <c r="H87" s="729" t="e">
        <v>#N/A</v>
      </c>
      <c r="I87" s="398" t="s">
        <v>723</v>
      </c>
      <c r="J87" s="397" t="s">
        <v>626</v>
      </c>
      <c r="K87" s="394">
        <v>11386</v>
      </c>
      <c r="L87" s="720"/>
      <c r="M87" s="720"/>
      <c r="N87" s="229"/>
    </row>
    <row r="88" spans="2:14" ht="12.75" customHeight="1" outlineLevel="1">
      <c r="B88" s="723"/>
      <c r="C88" s="726"/>
      <c r="D88" s="726"/>
      <c r="E88" s="726"/>
      <c r="F88" s="726" t="e">
        <v>#N/A</v>
      </c>
      <c r="G88" s="726" t="e">
        <v>#N/A</v>
      </c>
      <c r="H88" s="729" t="e">
        <v>#N/A</v>
      </c>
      <c r="I88" s="398" t="s">
        <v>724</v>
      </c>
      <c r="J88" s="397" t="s">
        <v>626</v>
      </c>
      <c r="K88" s="394">
        <v>20609</v>
      </c>
      <c r="L88" s="720"/>
      <c r="M88" s="720"/>
      <c r="N88" s="229"/>
    </row>
    <row r="89" spans="2:14" ht="12.75" customHeight="1" outlineLevel="1">
      <c r="B89" s="723"/>
      <c r="C89" s="726"/>
      <c r="D89" s="726"/>
      <c r="E89" s="726"/>
      <c r="F89" s="726" t="e">
        <v>#N/A</v>
      </c>
      <c r="G89" s="726" t="e">
        <v>#N/A</v>
      </c>
      <c r="H89" s="729" t="e">
        <v>#N/A</v>
      </c>
      <c r="I89" s="398" t="s">
        <v>725</v>
      </c>
      <c r="J89" s="397" t="s">
        <v>626</v>
      </c>
      <c r="K89" s="394">
        <v>3539</v>
      </c>
      <c r="L89" s="720"/>
      <c r="M89" s="720"/>
      <c r="N89" s="229"/>
    </row>
    <row r="90" spans="2:14" ht="12.75" customHeight="1" outlineLevel="1">
      <c r="B90" s="723"/>
      <c r="C90" s="726"/>
      <c r="D90" s="726"/>
      <c r="E90" s="726"/>
      <c r="F90" s="726" t="e">
        <v>#N/A</v>
      </c>
      <c r="G90" s="726" t="e">
        <v>#N/A</v>
      </c>
      <c r="H90" s="729" t="e">
        <v>#N/A</v>
      </c>
      <c r="I90" s="398" t="s">
        <v>726</v>
      </c>
      <c r="J90" s="397" t="s">
        <v>626</v>
      </c>
      <c r="K90" s="394">
        <v>9939</v>
      </c>
      <c r="L90" s="720"/>
      <c r="M90" s="720"/>
      <c r="N90" s="229"/>
    </row>
    <row r="91" spans="2:14" ht="12.75" customHeight="1" outlineLevel="1">
      <c r="B91" s="723"/>
      <c r="C91" s="726"/>
      <c r="D91" s="726"/>
      <c r="E91" s="726"/>
      <c r="F91" s="726" t="e">
        <v>#N/A</v>
      </c>
      <c r="G91" s="726" t="e">
        <v>#N/A</v>
      </c>
      <c r="H91" s="729" t="e">
        <v>#N/A</v>
      </c>
      <c r="I91" s="398" t="s">
        <v>727</v>
      </c>
      <c r="J91" s="397" t="s">
        <v>626</v>
      </c>
      <c r="K91" s="394">
        <v>13796</v>
      </c>
      <c r="L91" s="720"/>
      <c r="M91" s="720"/>
      <c r="N91" s="229"/>
    </row>
    <row r="92" spans="2:14" ht="12.75" customHeight="1" outlineLevel="1">
      <c r="B92" s="723"/>
      <c r="C92" s="726"/>
      <c r="D92" s="726"/>
      <c r="E92" s="726"/>
      <c r="F92" s="726" t="e">
        <v>#N/A</v>
      </c>
      <c r="G92" s="726" t="e">
        <v>#N/A</v>
      </c>
      <c r="H92" s="729" t="e">
        <v>#N/A</v>
      </c>
      <c r="I92" s="398" t="s">
        <v>728</v>
      </c>
      <c r="J92" s="397" t="s">
        <v>626</v>
      </c>
      <c r="K92" s="394">
        <v>8404</v>
      </c>
      <c r="L92" s="720"/>
      <c r="M92" s="720"/>
      <c r="N92" s="229"/>
    </row>
    <row r="93" spans="2:14" ht="12.75" customHeight="1" outlineLevel="1">
      <c r="B93" s="723"/>
      <c r="C93" s="726"/>
      <c r="D93" s="726"/>
      <c r="E93" s="726"/>
      <c r="F93" s="726" t="e">
        <v>#N/A</v>
      </c>
      <c r="G93" s="726" t="e">
        <v>#N/A</v>
      </c>
      <c r="H93" s="729" t="e">
        <v>#N/A</v>
      </c>
      <c r="I93" s="398" t="s">
        <v>729</v>
      </c>
      <c r="J93" s="397" t="s">
        <v>626</v>
      </c>
      <c r="K93" s="394">
        <v>24137</v>
      </c>
      <c r="L93" s="720"/>
      <c r="M93" s="720"/>
      <c r="N93" s="229"/>
    </row>
    <row r="94" spans="2:14" ht="12.75" customHeight="1" outlineLevel="1">
      <c r="B94" s="723"/>
      <c r="C94" s="726"/>
      <c r="D94" s="726"/>
      <c r="E94" s="726"/>
      <c r="F94" s="726" t="e">
        <v>#N/A</v>
      </c>
      <c r="G94" s="726" t="e">
        <v>#N/A</v>
      </c>
      <c r="H94" s="729" t="e">
        <v>#N/A</v>
      </c>
      <c r="I94" s="398" t="s">
        <v>730</v>
      </c>
      <c r="J94" s="397" t="s">
        <v>626</v>
      </c>
      <c r="K94" s="394">
        <v>19433</v>
      </c>
      <c r="L94" s="720"/>
      <c r="M94" s="720"/>
      <c r="N94" s="229"/>
    </row>
    <row r="95" spans="2:14" ht="12.75" customHeight="1" outlineLevel="1">
      <c r="B95" s="723"/>
      <c r="C95" s="726"/>
      <c r="D95" s="726"/>
      <c r="E95" s="726"/>
      <c r="F95" s="726" t="e">
        <v>#N/A</v>
      </c>
      <c r="G95" s="726" t="e">
        <v>#N/A</v>
      </c>
      <c r="H95" s="729" t="e">
        <v>#N/A</v>
      </c>
      <c r="I95" s="398" t="s">
        <v>731</v>
      </c>
      <c r="J95" s="397" t="s">
        <v>626</v>
      </c>
      <c r="K95" s="394">
        <v>27821</v>
      </c>
      <c r="L95" s="720"/>
      <c r="M95" s="720"/>
      <c r="N95" s="229"/>
    </row>
    <row r="96" spans="2:14" ht="12.75" customHeight="1" outlineLevel="1">
      <c r="B96" s="723"/>
      <c r="C96" s="726"/>
      <c r="D96" s="726"/>
      <c r="E96" s="726"/>
      <c r="F96" s="726" t="e">
        <v>#N/A</v>
      </c>
      <c r="G96" s="726" t="e">
        <v>#N/A</v>
      </c>
      <c r="H96" s="729" t="e">
        <v>#N/A</v>
      </c>
      <c r="I96" s="398" t="s">
        <v>732</v>
      </c>
      <c r="J96" s="397" t="s">
        <v>626</v>
      </c>
      <c r="K96" s="394">
        <v>8148</v>
      </c>
      <c r="L96" s="720"/>
      <c r="M96" s="720"/>
      <c r="N96" s="229"/>
    </row>
    <row r="97" spans="2:14" ht="12.75" customHeight="1" outlineLevel="1">
      <c r="B97" s="723"/>
      <c r="C97" s="726"/>
      <c r="D97" s="726"/>
      <c r="E97" s="726"/>
      <c r="F97" s="726" t="e">
        <v>#N/A</v>
      </c>
      <c r="G97" s="726" t="e">
        <v>#N/A</v>
      </c>
      <c r="H97" s="729" t="e">
        <v>#N/A</v>
      </c>
      <c r="I97" s="398" t="s">
        <v>733</v>
      </c>
      <c r="J97" s="397" t="s">
        <v>626</v>
      </c>
      <c r="K97" s="394">
        <v>23981</v>
      </c>
      <c r="L97" s="720"/>
      <c r="M97" s="720"/>
      <c r="N97" s="229"/>
    </row>
    <row r="98" spans="2:14" ht="12.75" customHeight="1" outlineLevel="1">
      <c r="B98" s="723"/>
      <c r="C98" s="726"/>
      <c r="D98" s="726"/>
      <c r="E98" s="726"/>
      <c r="F98" s="726" t="e">
        <v>#N/A</v>
      </c>
      <c r="G98" s="726" t="e">
        <v>#N/A</v>
      </c>
      <c r="H98" s="729" t="e">
        <v>#N/A</v>
      </c>
      <c r="I98" s="398" t="s">
        <v>734</v>
      </c>
      <c r="J98" s="397" t="s">
        <v>626</v>
      </c>
      <c r="K98" s="394">
        <v>3586</v>
      </c>
      <c r="L98" s="720"/>
      <c r="M98" s="720"/>
      <c r="N98" s="229"/>
    </row>
    <row r="99" spans="2:14" ht="12.75" customHeight="1" outlineLevel="1">
      <c r="B99" s="723"/>
      <c r="C99" s="726"/>
      <c r="D99" s="726"/>
      <c r="E99" s="726"/>
      <c r="F99" s="726" t="e">
        <v>#N/A</v>
      </c>
      <c r="G99" s="726" t="e">
        <v>#N/A</v>
      </c>
      <c r="H99" s="729" t="e">
        <v>#N/A</v>
      </c>
      <c r="I99" s="398" t="s">
        <v>735</v>
      </c>
      <c r="J99" s="397" t="s">
        <v>626</v>
      </c>
      <c r="K99" s="394">
        <v>6729</v>
      </c>
      <c r="L99" s="720"/>
      <c r="M99" s="720"/>
      <c r="N99" s="229"/>
    </row>
    <row r="100" spans="2:14" ht="12.75" customHeight="1" outlineLevel="1">
      <c r="B100" s="723"/>
      <c r="C100" s="726"/>
      <c r="D100" s="726"/>
      <c r="E100" s="726"/>
      <c r="F100" s="726" t="e">
        <v>#N/A</v>
      </c>
      <c r="G100" s="726" t="e">
        <v>#N/A</v>
      </c>
      <c r="H100" s="729" t="e">
        <v>#N/A</v>
      </c>
      <c r="I100" s="398" t="s">
        <v>736</v>
      </c>
      <c r="J100" s="397" t="s">
        <v>626</v>
      </c>
      <c r="K100" s="394">
        <v>21522</v>
      </c>
      <c r="L100" s="720"/>
      <c r="M100" s="720"/>
      <c r="N100" s="229"/>
    </row>
    <row r="101" spans="2:14" ht="12.75" customHeight="1" outlineLevel="1">
      <c r="B101" s="723"/>
      <c r="C101" s="726"/>
      <c r="D101" s="726"/>
      <c r="E101" s="726"/>
      <c r="F101" s="726" t="e">
        <v>#N/A</v>
      </c>
      <c r="G101" s="726" t="e">
        <v>#N/A</v>
      </c>
      <c r="H101" s="729" t="e">
        <v>#N/A</v>
      </c>
      <c r="I101" s="398" t="s">
        <v>737</v>
      </c>
      <c r="J101" s="397" t="s">
        <v>626</v>
      </c>
      <c r="K101" s="394">
        <v>6799</v>
      </c>
      <c r="L101" s="720"/>
      <c r="M101" s="720"/>
      <c r="N101" s="229"/>
    </row>
    <row r="102" spans="2:14" ht="12.75" customHeight="1" outlineLevel="1">
      <c r="B102" s="723"/>
      <c r="C102" s="726"/>
      <c r="D102" s="726"/>
      <c r="E102" s="726"/>
      <c r="F102" s="726" t="e">
        <v>#N/A</v>
      </c>
      <c r="G102" s="726" t="e">
        <v>#N/A</v>
      </c>
      <c r="H102" s="729" t="e">
        <v>#N/A</v>
      </c>
      <c r="I102" s="398" t="s">
        <v>738</v>
      </c>
      <c r="J102" s="397" t="s">
        <v>626</v>
      </c>
      <c r="K102" s="394">
        <v>45047</v>
      </c>
      <c r="L102" s="720"/>
      <c r="M102" s="720"/>
      <c r="N102" s="229"/>
    </row>
    <row r="103" spans="2:14" ht="12.75" customHeight="1" outlineLevel="1">
      <c r="B103" s="723"/>
      <c r="C103" s="726"/>
      <c r="D103" s="726"/>
      <c r="E103" s="726"/>
      <c r="F103" s="726" t="e">
        <v>#N/A</v>
      </c>
      <c r="G103" s="726" t="e">
        <v>#N/A</v>
      </c>
      <c r="H103" s="729" t="e">
        <v>#N/A</v>
      </c>
      <c r="I103" s="398" t="s">
        <v>739</v>
      </c>
      <c r="J103" s="397" t="s">
        <v>626</v>
      </c>
      <c r="K103" s="394">
        <v>25536</v>
      </c>
      <c r="L103" s="720"/>
      <c r="M103" s="720"/>
      <c r="N103" s="229"/>
    </row>
    <row r="104" spans="2:14" ht="12.75" customHeight="1" outlineLevel="1">
      <c r="B104" s="723"/>
      <c r="C104" s="726"/>
      <c r="D104" s="726"/>
      <c r="E104" s="726"/>
      <c r="F104" s="726" t="e">
        <v>#N/A</v>
      </c>
      <c r="G104" s="726" t="e">
        <v>#N/A</v>
      </c>
      <c r="H104" s="729" t="e">
        <v>#N/A</v>
      </c>
      <c r="I104" s="398" t="s">
        <v>740</v>
      </c>
      <c r="J104" s="397" t="s">
        <v>626</v>
      </c>
      <c r="K104" s="394">
        <v>19193</v>
      </c>
      <c r="L104" s="720"/>
      <c r="M104" s="720"/>
      <c r="N104" s="229"/>
    </row>
    <row r="105" spans="2:14" ht="12.75" customHeight="1" outlineLevel="1">
      <c r="B105" s="723"/>
      <c r="C105" s="726"/>
      <c r="D105" s="726"/>
      <c r="E105" s="726"/>
      <c r="F105" s="726" t="e">
        <v>#N/A</v>
      </c>
      <c r="G105" s="726" t="e">
        <v>#N/A</v>
      </c>
      <c r="H105" s="729" t="e">
        <v>#N/A</v>
      </c>
      <c r="I105" s="398" t="s">
        <v>741</v>
      </c>
      <c r="J105" s="397" t="s">
        <v>626</v>
      </c>
      <c r="K105" s="394">
        <v>50457</v>
      </c>
      <c r="L105" s="720"/>
      <c r="M105" s="720"/>
      <c r="N105" s="229"/>
    </row>
    <row r="106" spans="2:14" ht="12.75" customHeight="1" outlineLevel="1">
      <c r="B106" s="723"/>
      <c r="C106" s="726"/>
      <c r="D106" s="726"/>
      <c r="E106" s="726"/>
      <c r="F106" s="726" t="e">
        <v>#N/A</v>
      </c>
      <c r="G106" s="726" t="e">
        <v>#N/A</v>
      </c>
      <c r="H106" s="729" t="e">
        <v>#N/A</v>
      </c>
      <c r="I106" s="398" t="s">
        <v>742</v>
      </c>
      <c r="J106" s="397" t="s">
        <v>626</v>
      </c>
      <c r="K106" s="394">
        <v>13220</v>
      </c>
      <c r="L106" s="720"/>
      <c r="M106" s="720"/>
      <c r="N106" s="229"/>
    </row>
    <row r="107" spans="2:14" ht="12.75" customHeight="1" outlineLevel="1">
      <c r="B107" s="723"/>
      <c r="C107" s="726"/>
      <c r="D107" s="726"/>
      <c r="E107" s="726"/>
      <c r="F107" s="726" t="e">
        <v>#N/A</v>
      </c>
      <c r="G107" s="726" t="e">
        <v>#N/A</v>
      </c>
      <c r="H107" s="729" t="e">
        <v>#N/A</v>
      </c>
      <c r="I107" s="398" t="s">
        <v>743</v>
      </c>
      <c r="J107" s="397" t="s">
        <v>626</v>
      </c>
      <c r="K107" s="394">
        <v>21822</v>
      </c>
      <c r="L107" s="720"/>
      <c r="M107" s="720"/>
      <c r="N107" s="229"/>
    </row>
    <row r="108" spans="2:14" ht="12.75" customHeight="1" outlineLevel="1">
      <c r="B108" s="723"/>
      <c r="C108" s="726"/>
      <c r="D108" s="726"/>
      <c r="E108" s="726"/>
      <c r="F108" s="726" t="e">
        <v>#N/A</v>
      </c>
      <c r="G108" s="726" t="e">
        <v>#N/A</v>
      </c>
      <c r="H108" s="729" t="e">
        <v>#N/A</v>
      </c>
      <c r="I108" s="398" t="s">
        <v>744</v>
      </c>
      <c r="J108" s="397" t="s">
        <v>626</v>
      </c>
      <c r="K108" s="394">
        <v>48563</v>
      </c>
      <c r="L108" s="720"/>
      <c r="M108" s="720"/>
      <c r="N108" s="229"/>
    </row>
    <row r="109" spans="2:14" ht="12.75" customHeight="1" outlineLevel="1">
      <c r="B109" s="723"/>
      <c r="C109" s="726"/>
      <c r="D109" s="726"/>
      <c r="E109" s="726"/>
      <c r="F109" s="726" t="e">
        <v>#N/A</v>
      </c>
      <c r="G109" s="726" t="e">
        <v>#N/A</v>
      </c>
      <c r="H109" s="729" t="e">
        <v>#N/A</v>
      </c>
      <c r="I109" s="398" t="s">
        <v>745</v>
      </c>
      <c r="J109" s="397" t="s">
        <v>626</v>
      </c>
      <c r="K109" s="394">
        <v>4721</v>
      </c>
      <c r="L109" s="720"/>
      <c r="M109" s="720"/>
      <c r="N109" s="229"/>
    </row>
    <row r="110" spans="2:14" ht="12.75" customHeight="1" outlineLevel="1">
      <c r="B110" s="723"/>
      <c r="C110" s="726"/>
      <c r="D110" s="726"/>
      <c r="E110" s="726"/>
      <c r="F110" s="726" t="e">
        <v>#N/A</v>
      </c>
      <c r="G110" s="726" t="e">
        <v>#N/A</v>
      </c>
      <c r="H110" s="729" t="e">
        <v>#N/A</v>
      </c>
      <c r="I110" s="398" t="s">
        <v>746</v>
      </c>
      <c r="J110" s="397" t="s">
        <v>626</v>
      </c>
      <c r="K110" s="394">
        <v>40957</v>
      </c>
      <c r="L110" s="720"/>
      <c r="M110" s="720"/>
      <c r="N110" s="229"/>
    </row>
    <row r="111" spans="2:14" ht="12.75" customHeight="1" outlineLevel="1">
      <c r="B111" s="723"/>
      <c r="C111" s="726"/>
      <c r="D111" s="726"/>
      <c r="E111" s="726"/>
      <c r="F111" s="726" t="e">
        <v>#N/A</v>
      </c>
      <c r="G111" s="726" t="e">
        <v>#N/A</v>
      </c>
      <c r="H111" s="729" t="e">
        <v>#N/A</v>
      </c>
      <c r="I111" s="398" t="s">
        <v>747</v>
      </c>
      <c r="J111" s="397" t="s">
        <v>626</v>
      </c>
      <c r="K111" s="394">
        <v>12921</v>
      </c>
      <c r="L111" s="720"/>
      <c r="M111" s="720"/>
      <c r="N111" s="229"/>
    </row>
    <row r="112" spans="2:14" ht="12.75" customHeight="1" outlineLevel="1">
      <c r="B112" s="723"/>
      <c r="C112" s="726"/>
      <c r="D112" s="726"/>
      <c r="E112" s="726"/>
      <c r="F112" s="726" t="e">
        <v>#N/A</v>
      </c>
      <c r="G112" s="726" t="e">
        <v>#N/A</v>
      </c>
      <c r="H112" s="729" t="e">
        <v>#N/A</v>
      </c>
      <c r="I112" s="398" t="s">
        <v>748</v>
      </c>
      <c r="J112" s="397" t="s">
        <v>626</v>
      </c>
      <c r="K112" s="394">
        <v>6941</v>
      </c>
      <c r="L112" s="720"/>
      <c r="M112" s="720"/>
      <c r="N112" s="229"/>
    </row>
    <row r="113" spans="2:14" ht="12.75" customHeight="1" outlineLevel="1">
      <c r="B113" s="723"/>
      <c r="C113" s="726"/>
      <c r="D113" s="726"/>
      <c r="E113" s="726"/>
      <c r="F113" s="726" t="e">
        <v>#N/A</v>
      </c>
      <c r="G113" s="726" t="e">
        <v>#N/A</v>
      </c>
      <c r="H113" s="729" t="e">
        <v>#N/A</v>
      </c>
      <c r="I113" s="398" t="s">
        <v>749</v>
      </c>
      <c r="J113" s="397" t="s">
        <v>626</v>
      </c>
      <c r="K113" s="394">
        <v>92017</v>
      </c>
      <c r="L113" s="720"/>
      <c r="M113" s="720"/>
      <c r="N113" s="229"/>
    </row>
    <row r="114" spans="2:14" ht="12.75" customHeight="1" outlineLevel="1">
      <c r="B114" s="723"/>
      <c r="C114" s="726"/>
      <c r="D114" s="726"/>
      <c r="E114" s="726"/>
      <c r="F114" s="726" t="e">
        <v>#N/A</v>
      </c>
      <c r="G114" s="726" t="e">
        <v>#N/A</v>
      </c>
      <c r="H114" s="729" t="e">
        <v>#N/A</v>
      </c>
      <c r="I114" s="398" t="s">
        <v>750</v>
      </c>
      <c r="J114" s="397" t="s">
        <v>626</v>
      </c>
      <c r="K114" s="394">
        <v>12859</v>
      </c>
      <c r="L114" s="720"/>
      <c r="M114" s="720"/>
      <c r="N114" s="229"/>
    </row>
    <row r="115" spans="2:14" ht="12.75" customHeight="1" outlineLevel="1">
      <c r="B115" s="723"/>
      <c r="C115" s="726"/>
      <c r="D115" s="726"/>
      <c r="E115" s="726"/>
      <c r="F115" s="726" t="e">
        <v>#N/A</v>
      </c>
      <c r="G115" s="726" t="e">
        <v>#N/A</v>
      </c>
      <c r="H115" s="729" t="e">
        <v>#N/A</v>
      </c>
      <c r="I115" s="398" t="s">
        <v>751</v>
      </c>
      <c r="J115" s="397" t="s">
        <v>626</v>
      </c>
      <c r="K115" s="394">
        <v>23150</v>
      </c>
      <c r="L115" s="720"/>
      <c r="M115" s="720"/>
      <c r="N115" s="229"/>
    </row>
    <row r="116" spans="2:14" ht="12.75" customHeight="1" outlineLevel="1">
      <c r="B116" s="723"/>
      <c r="C116" s="726"/>
      <c r="D116" s="726"/>
      <c r="E116" s="726"/>
      <c r="F116" s="726" t="e">
        <v>#N/A</v>
      </c>
      <c r="G116" s="726" t="e">
        <v>#N/A</v>
      </c>
      <c r="H116" s="729" t="e">
        <v>#N/A</v>
      </c>
      <c r="I116" s="398" t="s">
        <v>752</v>
      </c>
      <c r="J116" s="397" t="s">
        <v>626</v>
      </c>
      <c r="K116" s="394">
        <v>37601</v>
      </c>
      <c r="L116" s="720"/>
      <c r="M116" s="720"/>
      <c r="N116" s="229"/>
    </row>
    <row r="117" spans="2:14" ht="12.75" customHeight="1" outlineLevel="1">
      <c r="B117" s="723"/>
      <c r="C117" s="726"/>
      <c r="D117" s="726"/>
      <c r="E117" s="726"/>
      <c r="F117" s="726" t="e">
        <v>#N/A</v>
      </c>
      <c r="G117" s="726" t="e">
        <v>#N/A</v>
      </c>
      <c r="H117" s="729" t="e">
        <v>#N/A</v>
      </c>
      <c r="I117" s="398" t="s">
        <v>753</v>
      </c>
      <c r="J117" s="397" t="s">
        <v>626</v>
      </c>
      <c r="K117" s="394">
        <v>4841</v>
      </c>
      <c r="L117" s="720"/>
      <c r="M117" s="720"/>
      <c r="N117" s="229"/>
    </row>
    <row r="118" spans="2:14" ht="12.75" customHeight="1" outlineLevel="1">
      <c r="B118" s="723"/>
      <c r="C118" s="726"/>
      <c r="D118" s="726"/>
      <c r="E118" s="726"/>
      <c r="F118" s="726" t="e">
        <v>#N/A</v>
      </c>
      <c r="G118" s="726" t="e">
        <v>#N/A</v>
      </c>
      <c r="H118" s="729" t="e">
        <v>#N/A</v>
      </c>
      <c r="I118" s="398" t="s">
        <v>754</v>
      </c>
      <c r="J118" s="397" t="s">
        <v>626</v>
      </c>
      <c r="K118" s="394">
        <v>19818</v>
      </c>
      <c r="L118" s="720"/>
      <c r="M118" s="720"/>
      <c r="N118" s="229"/>
    </row>
    <row r="119" spans="2:14" ht="12.75" customHeight="1" outlineLevel="1">
      <c r="B119" s="723"/>
      <c r="C119" s="726"/>
      <c r="D119" s="726"/>
      <c r="E119" s="726"/>
      <c r="F119" s="726" t="e">
        <v>#N/A</v>
      </c>
      <c r="G119" s="726" t="e">
        <v>#N/A</v>
      </c>
      <c r="H119" s="729" t="e">
        <v>#N/A</v>
      </c>
      <c r="I119" s="398" t="s">
        <v>755</v>
      </c>
      <c r="J119" s="397" t="s">
        <v>626</v>
      </c>
      <c r="K119" s="394">
        <v>7027</v>
      </c>
      <c r="L119" s="720"/>
      <c r="M119" s="720"/>
      <c r="N119" s="229"/>
    </row>
    <row r="120" spans="2:14" ht="12.75" customHeight="1" outlineLevel="1">
      <c r="B120" s="723"/>
      <c r="C120" s="726"/>
      <c r="D120" s="726"/>
      <c r="E120" s="726"/>
      <c r="F120" s="726" t="e">
        <v>#N/A</v>
      </c>
      <c r="G120" s="726" t="e">
        <v>#N/A</v>
      </c>
      <c r="H120" s="729" t="e">
        <v>#N/A</v>
      </c>
      <c r="I120" s="398" t="s">
        <v>756</v>
      </c>
      <c r="J120" s="397" t="s">
        <v>626</v>
      </c>
      <c r="K120" s="394">
        <v>8142</v>
      </c>
      <c r="L120" s="720"/>
      <c r="M120" s="720"/>
      <c r="N120" s="229"/>
    </row>
    <row r="121" spans="2:14" ht="12.75" customHeight="1" outlineLevel="1">
      <c r="B121" s="723"/>
      <c r="C121" s="726"/>
      <c r="D121" s="726"/>
      <c r="E121" s="726"/>
      <c r="F121" s="726" t="e">
        <v>#N/A</v>
      </c>
      <c r="G121" s="726" t="e">
        <v>#N/A</v>
      </c>
      <c r="H121" s="729" t="e">
        <v>#N/A</v>
      </c>
      <c r="I121" s="398" t="s">
        <v>757</v>
      </c>
      <c r="J121" s="397" t="s">
        <v>626</v>
      </c>
      <c r="K121" s="394">
        <v>10994</v>
      </c>
      <c r="L121" s="720"/>
      <c r="M121" s="720"/>
      <c r="N121" s="229"/>
    </row>
    <row r="122" spans="2:14" ht="12.75" customHeight="1" outlineLevel="1">
      <c r="B122" s="723"/>
      <c r="C122" s="726"/>
      <c r="D122" s="726"/>
      <c r="E122" s="726"/>
      <c r="F122" s="726" t="e">
        <v>#N/A</v>
      </c>
      <c r="G122" s="726" t="e">
        <v>#N/A</v>
      </c>
      <c r="H122" s="729" t="e">
        <v>#N/A</v>
      </c>
      <c r="I122" s="398" t="s">
        <v>758</v>
      </c>
      <c r="J122" s="397" t="s">
        <v>626</v>
      </c>
      <c r="K122" s="394">
        <v>47118</v>
      </c>
      <c r="L122" s="720"/>
      <c r="M122" s="720"/>
      <c r="N122" s="229"/>
    </row>
    <row r="123" spans="2:14" ht="12.75" customHeight="1" outlineLevel="1">
      <c r="B123" s="723"/>
      <c r="C123" s="726"/>
      <c r="D123" s="726"/>
      <c r="E123" s="726"/>
      <c r="F123" s="726" t="e">
        <v>#N/A</v>
      </c>
      <c r="G123" s="726" t="e">
        <v>#N/A</v>
      </c>
      <c r="H123" s="729" t="e">
        <v>#N/A</v>
      </c>
      <c r="I123" s="398" t="s">
        <v>759</v>
      </c>
      <c r="J123" s="397" t="s">
        <v>626</v>
      </c>
      <c r="K123" s="394">
        <v>14516</v>
      </c>
      <c r="L123" s="720"/>
      <c r="M123" s="720"/>
      <c r="N123" s="229"/>
    </row>
    <row r="124" spans="2:14" ht="12.75" customHeight="1" outlineLevel="1">
      <c r="B124" s="723"/>
      <c r="C124" s="726"/>
      <c r="D124" s="726"/>
      <c r="E124" s="726"/>
      <c r="F124" s="726" t="e">
        <v>#N/A</v>
      </c>
      <c r="G124" s="726" t="e">
        <v>#N/A</v>
      </c>
      <c r="H124" s="729" t="e">
        <v>#N/A</v>
      </c>
      <c r="I124" s="398" t="s">
        <v>760</v>
      </c>
      <c r="J124" s="397" t="s">
        <v>626</v>
      </c>
      <c r="K124" s="394">
        <v>10808</v>
      </c>
      <c r="L124" s="720"/>
      <c r="M124" s="720"/>
      <c r="N124" s="229"/>
    </row>
    <row r="125" spans="2:14" ht="12.75" customHeight="1" outlineLevel="1">
      <c r="B125" s="723"/>
      <c r="C125" s="726"/>
      <c r="D125" s="726"/>
      <c r="E125" s="726"/>
      <c r="F125" s="726" t="e">
        <v>#N/A</v>
      </c>
      <c r="G125" s="726" t="e">
        <v>#N/A</v>
      </c>
      <c r="H125" s="729" t="e">
        <v>#N/A</v>
      </c>
      <c r="I125" s="398" t="s">
        <v>761</v>
      </c>
      <c r="J125" s="397" t="s">
        <v>626</v>
      </c>
      <c r="K125" s="394">
        <v>3625</v>
      </c>
      <c r="L125" s="720"/>
      <c r="M125" s="720"/>
      <c r="N125" s="229"/>
    </row>
    <row r="126" spans="2:14" ht="12.75" customHeight="1" outlineLevel="1">
      <c r="B126" s="723"/>
      <c r="C126" s="726"/>
      <c r="D126" s="726"/>
      <c r="E126" s="726"/>
      <c r="F126" s="726" t="e">
        <v>#N/A</v>
      </c>
      <c r="G126" s="726" t="e">
        <v>#N/A</v>
      </c>
      <c r="H126" s="729" t="e">
        <v>#N/A</v>
      </c>
      <c r="I126" s="398" t="s">
        <v>762</v>
      </c>
      <c r="J126" s="397" t="s">
        <v>626</v>
      </c>
      <c r="K126" s="394">
        <v>17638</v>
      </c>
      <c r="L126" s="720"/>
      <c r="M126" s="720"/>
      <c r="N126" s="229"/>
    </row>
    <row r="127" spans="2:14" ht="12.75" customHeight="1" outlineLevel="1">
      <c r="B127" s="723"/>
      <c r="C127" s="726"/>
      <c r="D127" s="726"/>
      <c r="E127" s="726"/>
      <c r="F127" s="726" t="e">
        <v>#N/A</v>
      </c>
      <c r="G127" s="726" t="e">
        <v>#N/A</v>
      </c>
      <c r="H127" s="729" t="e">
        <v>#N/A</v>
      </c>
      <c r="I127" s="398" t="s">
        <v>763</v>
      </c>
      <c r="J127" s="397" t="s">
        <v>626</v>
      </c>
      <c r="K127" s="394">
        <v>132152</v>
      </c>
      <c r="L127" s="720"/>
      <c r="M127" s="720"/>
      <c r="N127" s="229"/>
    </row>
    <row r="128" spans="2:14" ht="12.75" customHeight="1" outlineLevel="1">
      <c r="B128" s="724"/>
      <c r="C128" s="727"/>
      <c r="D128" s="727"/>
      <c r="E128" s="727"/>
      <c r="F128" s="727" t="e">
        <v>#N/A</v>
      </c>
      <c r="G128" s="727" t="e">
        <v>#N/A</v>
      </c>
      <c r="H128" s="730" t="e">
        <v>#N/A</v>
      </c>
      <c r="I128" s="398" t="s">
        <v>764</v>
      </c>
      <c r="J128" s="397" t="s">
        <v>626</v>
      </c>
      <c r="K128" s="393">
        <v>6336</v>
      </c>
      <c r="L128" s="721"/>
      <c r="M128" s="721"/>
      <c r="N128" s="229"/>
    </row>
    <row r="129" spans="2:14" outlineLevel="1">
      <c r="B129" s="733" t="s">
        <v>765</v>
      </c>
      <c r="C129" s="733" t="s">
        <v>596</v>
      </c>
      <c r="D129" s="733" t="s">
        <v>597</v>
      </c>
      <c r="E129" s="733" t="s">
        <v>598</v>
      </c>
      <c r="F129" s="733">
        <v>2021</v>
      </c>
      <c r="G129" s="733">
        <v>2056</v>
      </c>
      <c r="H129" s="734">
        <v>30</v>
      </c>
      <c r="I129" s="398" t="s">
        <v>766</v>
      </c>
      <c r="J129" s="397" t="s">
        <v>612</v>
      </c>
      <c r="K129" s="393">
        <v>896744</v>
      </c>
      <c r="L129" s="707">
        <f>SUM(K129:K147)</f>
        <v>2643874</v>
      </c>
      <c r="M129" s="707">
        <f>SUM(L129:L147)</f>
        <v>2643874</v>
      </c>
      <c r="N129" s="229"/>
    </row>
    <row r="130" spans="2:14" outlineLevel="1">
      <c r="B130" s="731"/>
      <c r="C130" s="731"/>
      <c r="D130" s="731"/>
      <c r="E130" s="731"/>
      <c r="F130" s="731" t="e">
        <v>#N/A</v>
      </c>
      <c r="G130" s="731" t="e">
        <v>#N/A</v>
      </c>
      <c r="H130" s="735" t="e">
        <v>#N/A</v>
      </c>
      <c r="I130" s="398" t="s">
        <v>767</v>
      </c>
      <c r="J130" s="397" t="s">
        <v>612</v>
      </c>
      <c r="K130" s="393">
        <v>228127</v>
      </c>
      <c r="L130" s="708"/>
      <c r="M130" s="731"/>
      <c r="N130" s="229"/>
    </row>
    <row r="131" spans="2:14" outlineLevel="1">
      <c r="B131" s="731"/>
      <c r="C131" s="731"/>
      <c r="D131" s="731"/>
      <c r="E131" s="731"/>
      <c r="F131" s="731" t="e">
        <v>#N/A</v>
      </c>
      <c r="G131" s="731" t="e">
        <v>#N/A</v>
      </c>
      <c r="H131" s="735" t="e">
        <v>#N/A</v>
      </c>
      <c r="I131" s="398" t="s">
        <v>768</v>
      </c>
      <c r="J131" s="397" t="s">
        <v>612</v>
      </c>
      <c r="K131" s="393">
        <v>224267</v>
      </c>
      <c r="L131" s="708"/>
      <c r="M131" s="731"/>
      <c r="N131" s="229"/>
    </row>
    <row r="132" spans="2:14" outlineLevel="1">
      <c r="B132" s="731"/>
      <c r="C132" s="731"/>
      <c r="D132" s="731"/>
      <c r="E132" s="731"/>
      <c r="F132" s="731" t="e">
        <v>#N/A</v>
      </c>
      <c r="G132" s="731" t="e">
        <v>#N/A</v>
      </c>
      <c r="H132" s="735" t="e">
        <v>#N/A</v>
      </c>
      <c r="I132" s="398" t="s">
        <v>769</v>
      </c>
      <c r="J132" s="397" t="s">
        <v>612</v>
      </c>
      <c r="K132" s="393">
        <v>197300</v>
      </c>
      <c r="L132" s="708"/>
      <c r="M132" s="731"/>
      <c r="N132" s="229"/>
    </row>
    <row r="133" spans="2:14" outlineLevel="1">
      <c r="B133" s="731"/>
      <c r="C133" s="731"/>
      <c r="D133" s="731"/>
      <c r="E133" s="731"/>
      <c r="F133" s="731" t="e">
        <v>#N/A</v>
      </c>
      <c r="G133" s="731" t="e">
        <v>#N/A</v>
      </c>
      <c r="H133" s="735" t="e">
        <v>#N/A</v>
      </c>
      <c r="I133" s="398" t="s">
        <v>770</v>
      </c>
      <c r="J133" s="397" t="s">
        <v>612</v>
      </c>
      <c r="K133" s="393">
        <v>56276</v>
      </c>
      <c r="L133" s="708"/>
      <c r="M133" s="731"/>
      <c r="N133" s="229"/>
    </row>
    <row r="134" spans="2:14" outlineLevel="1">
      <c r="B134" s="731"/>
      <c r="C134" s="731"/>
      <c r="D134" s="731"/>
      <c r="E134" s="731"/>
      <c r="F134" s="731" t="e">
        <v>#N/A</v>
      </c>
      <c r="G134" s="731" t="e">
        <v>#N/A</v>
      </c>
      <c r="H134" s="735" t="e">
        <v>#N/A</v>
      </c>
      <c r="I134" s="398" t="s">
        <v>771</v>
      </c>
      <c r="J134" s="397" t="s">
        <v>612</v>
      </c>
      <c r="K134" s="393">
        <v>56943</v>
      </c>
      <c r="L134" s="708"/>
      <c r="M134" s="731"/>
      <c r="N134" s="229"/>
    </row>
    <row r="135" spans="2:14" outlineLevel="1">
      <c r="B135" s="731"/>
      <c r="C135" s="731"/>
      <c r="D135" s="731"/>
      <c r="E135" s="731"/>
      <c r="F135" s="731" t="e">
        <v>#N/A</v>
      </c>
      <c r="G135" s="731" t="e">
        <v>#N/A</v>
      </c>
      <c r="H135" s="735" t="e">
        <v>#N/A</v>
      </c>
      <c r="I135" s="398" t="s">
        <v>772</v>
      </c>
      <c r="J135" s="397" t="s">
        <v>612</v>
      </c>
      <c r="K135" s="393">
        <v>45059</v>
      </c>
      <c r="L135" s="708"/>
      <c r="M135" s="731"/>
      <c r="N135" s="229"/>
    </row>
    <row r="136" spans="2:14" outlineLevel="1">
      <c r="B136" s="731"/>
      <c r="C136" s="731"/>
      <c r="D136" s="731"/>
      <c r="E136" s="731"/>
      <c r="F136" s="731" t="e">
        <v>#N/A</v>
      </c>
      <c r="G136" s="731" t="e">
        <v>#N/A</v>
      </c>
      <c r="H136" s="735" t="e">
        <v>#N/A</v>
      </c>
      <c r="I136" s="398" t="s">
        <v>773</v>
      </c>
      <c r="J136" s="397" t="s">
        <v>612</v>
      </c>
      <c r="K136" s="393">
        <v>31086</v>
      </c>
      <c r="L136" s="708"/>
      <c r="M136" s="731"/>
      <c r="N136" s="229"/>
    </row>
    <row r="137" spans="2:14" outlineLevel="1">
      <c r="B137" s="731"/>
      <c r="C137" s="731"/>
      <c r="D137" s="731"/>
      <c r="E137" s="731"/>
      <c r="F137" s="731" t="e">
        <v>#N/A</v>
      </c>
      <c r="G137" s="731" t="e">
        <v>#N/A</v>
      </c>
      <c r="H137" s="735" t="e">
        <v>#N/A</v>
      </c>
      <c r="I137" s="398" t="s">
        <v>774</v>
      </c>
      <c r="J137" s="397" t="s">
        <v>612</v>
      </c>
      <c r="K137" s="393">
        <v>26881</v>
      </c>
      <c r="L137" s="708"/>
      <c r="M137" s="731"/>
      <c r="N137" s="229"/>
    </row>
    <row r="138" spans="2:14" outlineLevel="1">
      <c r="B138" s="731"/>
      <c r="C138" s="731"/>
      <c r="D138" s="731"/>
      <c r="E138" s="731"/>
      <c r="F138" s="731" t="e">
        <v>#N/A</v>
      </c>
      <c r="G138" s="731" t="e">
        <v>#N/A</v>
      </c>
      <c r="H138" s="735" t="e">
        <v>#N/A</v>
      </c>
      <c r="I138" s="398" t="s">
        <v>775</v>
      </c>
      <c r="J138" s="397" t="s">
        <v>612</v>
      </c>
      <c r="K138" s="393">
        <v>22919</v>
      </c>
      <c r="L138" s="708"/>
      <c r="M138" s="731"/>
      <c r="N138" s="229"/>
    </row>
    <row r="139" spans="2:14" outlineLevel="1">
      <c r="B139" s="731"/>
      <c r="C139" s="731"/>
      <c r="D139" s="731"/>
      <c r="E139" s="731"/>
      <c r="F139" s="731" t="e">
        <v>#N/A</v>
      </c>
      <c r="G139" s="731" t="e">
        <v>#N/A</v>
      </c>
      <c r="H139" s="735" t="e">
        <v>#N/A</v>
      </c>
      <c r="I139" s="398" t="s">
        <v>776</v>
      </c>
      <c r="J139" s="397" t="s">
        <v>612</v>
      </c>
      <c r="K139" s="393">
        <v>20783</v>
      </c>
      <c r="L139" s="708"/>
      <c r="M139" s="731"/>
      <c r="N139" s="229"/>
    </row>
    <row r="140" spans="2:14" outlineLevel="1">
      <c r="B140" s="731"/>
      <c r="C140" s="731"/>
      <c r="D140" s="731"/>
      <c r="E140" s="731"/>
      <c r="F140" s="731" t="e">
        <v>#N/A</v>
      </c>
      <c r="G140" s="731" t="e">
        <v>#N/A</v>
      </c>
      <c r="H140" s="735" t="e">
        <v>#N/A</v>
      </c>
      <c r="I140" s="398" t="s">
        <v>777</v>
      </c>
      <c r="J140" s="397" t="s">
        <v>612</v>
      </c>
      <c r="K140" s="393">
        <v>19390</v>
      </c>
      <c r="L140" s="708"/>
      <c r="M140" s="731"/>
      <c r="N140" s="229"/>
    </row>
    <row r="141" spans="2:14" outlineLevel="1">
      <c r="B141" s="731"/>
      <c r="C141" s="731"/>
      <c r="D141" s="731"/>
      <c r="E141" s="731"/>
      <c r="F141" s="731" t="e">
        <v>#N/A</v>
      </c>
      <c r="G141" s="731" t="e">
        <v>#N/A</v>
      </c>
      <c r="H141" s="735" t="e">
        <v>#N/A</v>
      </c>
      <c r="I141" s="398" t="s">
        <v>778</v>
      </c>
      <c r="J141" s="397" t="s">
        <v>612</v>
      </c>
      <c r="K141" s="393">
        <v>89559</v>
      </c>
      <c r="L141" s="708"/>
      <c r="M141" s="731"/>
      <c r="N141" s="229"/>
    </row>
    <row r="142" spans="2:14" outlineLevel="1">
      <c r="B142" s="731"/>
      <c r="C142" s="731"/>
      <c r="D142" s="731"/>
      <c r="E142" s="731"/>
      <c r="F142" s="731" t="e">
        <v>#N/A</v>
      </c>
      <c r="G142" s="731" t="e">
        <v>#N/A</v>
      </c>
      <c r="H142" s="735" t="e">
        <v>#N/A</v>
      </c>
      <c r="I142" s="398" t="s">
        <v>779</v>
      </c>
      <c r="J142" s="397" t="s">
        <v>612</v>
      </c>
      <c r="K142" s="393">
        <v>14616</v>
      </c>
      <c r="L142" s="708"/>
      <c r="M142" s="731"/>
      <c r="N142" s="229"/>
    </row>
    <row r="143" spans="2:14" outlineLevel="1">
      <c r="B143" s="731"/>
      <c r="C143" s="731"/>
      <c r="D143" s="731"/>
      <c r="E143" s="731"/>
      <c r="F143" s="731" t="e">
        <v>#N/A</v>
      </c>
      <c r="G143" s="731" t="e">
        <v>#N/A</v>
      </c>
      <c r="H143" s="735" t="e">
        <v>#N/A</v>
      </c>
      <c r="I143" s="398" t="s">
        <v>780</v>
      </c>
      <c r="J143" s="397" t="s">
        <v>612</v>
      </c>
      <c r="K143" s="393">
        <v>11034</v>
      </c>
      <c r="L143" s="708"/>
      <c r="M143" s="731"/>
      <c r="N143" s="229"/>
    </row>
    <row r="144" spans="2:14" outlineLevel="1">
      <c r="B144" s="731"/>
      <c r="C144" s="731"/>
      <c r="D144" s="731"/>
      <c r="E144" s="731"/>
      <c r="F144" s="731" t="e">
        <v>#N/A</v>
      </c>
      <c r="G144" s="731" t="e">
        <v>#N/A</v>
      </c>
      <c r="H144" s="735" t="e">
        <v>#N/A</v>
      </c>
      <c r="I144" s="398" t="s">
        <v>781</v>
      </c>
      <c r="J144" s="397" t="s">
        <v>612</v>
      </c>
      <c r="K144" s="393">
        <v>10980</v>
      </c>
      <c r="L144" s="708"/>
      <c r="M144" s="731"/>
      <c r="N144" s="229"/>
    </row>
    <row r="145" spans="2:14" outlineLevel="1">
      <c r="B145" s="731"/>
      <c r="C145" s="731"/>
      <c r="D145" s="731"/>
      <c r="E145" s="731"/>
      <c r="F145" s="731" t="e">
        <v>#N/A</v>
      </c>
      <c r="G145" s="731" t="e">
        <v>#N/A</v>
      </c>
      <c r="H145" s="735" t="e">
        <v>#N/A</v>
      </c>
      <c r="I145" s="398" t="s">
        <v>782</v>
      </c>
      <c r="J145" s="397" t="s">
        <v>612</v>
      </c>
      <c r="K145" s="393">
        <v>7750</v>
      </c>
      <c r="L145" s="708"/>
      <c r="M145" s="731"/>
      <c r="N145" s="229"/>
    </row>
    <row r="146" spans="2:14" outlineLevel="1">
      <c r="B146" s="731"/>
      <c r="C146" s="731"/>
      <c r="D146" s="731"/>
      <c r="E146" s="731"/>
      <c r="F146" s="731" t="e">
        <v>#N/A</v>
      </c>
      <c r="G146" s="731" t="e">
        <v>#N/A</v>
      </c>
      <c r="H146" s="735" t="e">
        <v>#N/A</v>
      </c>
      <c r="I146" s="398" t="s">
        <v>783</v>
      </c>
      <c r="J146" s="397" t="s">
        <v>612</v>
      </c>
      <c r="K146" s="393">
        <v>46110</v>
      </c>
      <c r="L146" s="708"/>
      <c r="M146" s="731"/>
      <c r="N146" s="229"/>
    </row>
    <row r="147" spans="2:14" outlineLevel="1">
      <c r="B147" s="732"/>
      <c r="C147" s="732"/>
      <c r="D147" s="732"/>
      <c r="E147" s="732"/>
      <c r="F147" s="732" t="e">
        <v>#N/A</v>
      </c>
      <c r="G147" s="732" t="e">
        <v>#N/A</v>
      </c>
      <c r="H147" s="736" t="e">
        <v>#N/A</v>
      </c>
      <c r="I147" s="398" t="s">
        <v>784</v>
      </c>
      <c r="J147" s="397" t="s">
        <v>612</v>
      </c>
      <c r="K147" s="393">
        <v>638050</v>
      </c>
      <c r="L147" s="709"/>
      <c r="M147" s="732"/>
      <c r="N147" s="229"/>
    </row>
    <row r="148" spans="2:14" ht="12.75" customHeight="1" outlineLevel="1">
      <c r="B148" s="733" t="s">
        <v>785</v>
      </c>
      <c r="C148" s="733" t="s">
        <v>596</v>
      </c>
      <c r="D148" s="733" t="s">
        <v>597</v>
      </c>
      <c r="E148" s="733" t="s">
        <v>598</v>
      </c>
      <c r="F148" s="725">
        <v>2021</v>
      </c>
      <c r="G148" s="733">
        <v>2056</v>
      </c>
      <c r="H148" s="734">
        <v>30</v>
      </c>
      <c r="I148" s="398" t="s">
        <v>786</v>
      </c>
      <c r="J148" s="397" t="s">
        <v>612</v>
      </c>
      <c r="K148" s="393">
        <v>808152</v>
      </c>
      <c r="L148" s="707">
        <f>SUM(K148:K156)</f>
        <v>6442781</v>
      </c>
      <c r="M148" s="707">
        <f>SUM(L148:L156)</f>
        <v>6442781</v>
      </c>
      <c r="N148" s="229"/>
    </row>
    <row r="149" spans="2:14" ht="12.75" customHeight="1" outlineLevel="1">
      <c r="B149" s="731"/>
      <c r="C149" s="731"/>
      <c r="D149" s="731"/>
      <c r="E149" s="731"/>
      <c r="F149" s="726" t="e">
        <v>#N/A</v>
      </c>
      <c r="G149" s="731" t="e">
        <v>#N/A</v>
      </c>
      <c r="H149" s="735" t="e">
        <v>#N/A</v>
      </c>
      <c r="I149" s="398" t="s">
        <v>787</v>
      </c>
      <c r="J149" s="397" t="s">
        <v>612</v>
      </c>
      <c r="K149" s="393">
        <v>785882</v>
      </c>
      <c r="L149" s="708"/>
      <c r="M149" s="731"/>
      <c r="N149" s="229"/>
    </row>
    <row r="150" spans="2:14" ht="12.75" customHeight="1" outlineLevel="1">
      <c r="B150" s="731"/>
      <c r="C150" s="731"/>
      <c r="D150" s="731"/>
      <c r="E150" s="731"/>
      <c r="F150" s="726" t="e">
        <v>#N/A</v>
      </c>
      <c r="G150" s="731" t="e">
        <v>#N/A</v>
      </c>
      <c r="H150" s="735" t="e">
        <v>#N/A</v>
      </c>
      <c r="I150" s="398" t="s">
        <v>788</v>
      </c>
      <c r="J150" s="397" t="s">
        <v>612</v>
      </c>
      <c r="K150" s="393">
        <v>483087</v>
      </c>
      <c r="L150" s="708"/>
      <c r="M150" s="731"/>
      <c r="N150" s="229"/>
    </row>
    <row r="151" spans="2:14" ht="12.75" customHeight="1" outlineLevel="1">
      <c r="B151" s="731"/>
      <c r="C151" s="731"/>
      <c r="D151" s="731"/>
      <c r="E151" s="731"/>
      <c r="F151" s="726" t="e">
        <v>#N/A</v>
      </c>
      <c r="G151" s="731" t="e">
        <v>#N/A</v>
      </c>
      <c r="H151" s="735" t="e">
        <v>#N/A</v>
      </c>
      <c r="I151" s="398" t="s">
        <v>789</v>
      </c>
      <c r="J151" s="397" t="s">
        <v>612</v>
      </c>
      <c r="K151" s="393">
        <v>440962</v>
      </c>
      <c r="L151" s="708"/>
      <c r="M151" s="731"/>
      <c r="N151" s="229"/>
    </row>
    <row r="152" spans="2:14" ht="12.75" customHeight="1" outlineLevel="1">
      <c r="B152" s="731"/>
      <c r="C152" s="731"/>
      <c r="D152" s="731"/>
      <c r="E152" s="731"/>
      <c r="F152" s="726" t="e">
        <v>#N/A</v>
      </c>
      <c r="G152" s="731" t="e">
        <v>#N/A</v>
      </c>
      <c r="H152" s="735" t="e">
        <v>#N/A</v>
      </c>
      <c r="I152" s="398" t="s">
        <v>790</v>
      </c>
      <c r="J152" s="397" t="s">
        <v>612</v>
      </c>
      <c r="K152" s="393">
        <v>167128</v>
      </c>
      <c r="L152" s="708"/>
      <c r="M152" s="731"/>
      <c r="N152" s="229"/>
    </row>
    <row r="153" spans="2:14" ht="12.75" customHeight="1" outlineLevel="1">
      <c r="B153" s="731"/>
      <c r="C153" s="731"/>
      <c r="D153" s="731"/>
      <c r="E153" s="731"/>
      <c r="F153" s="726" t="e">
        <v>#N/A</v>
      </c>
      <c r="G153" s="731" t="e">
        <v>#N/A</v>
      </c>
      <c r="H153" s="735" t="e">
        <v>#N/A</v>
      </c>
      <c r="I153" s="398" t="s">
        <v>791</v>
      </c>
      <c r="J153" s="397" t="s">
        <v>612</v>
      </c>
      <c r="K153" s="393">
        <v>146774</v>
      </c>
      <c r="L153" s="708"/>
      <c r="M153" s="731"/>
      <c r="N153" s="229"/>
    </row>
    <row r="154" spans="2:14" ht="12.75" customHeight="1" outlineLevel="1">
      <c r="B154" s="731"/>
      <c r="C154" s="731"/>
      <c r="D154" s="731"/>
      <c r="E154" s="731"/>
      <c r="F154" s="726" t="e">
        <v>#N/A</v>
      </c>
      <c r="G154" s="731" t="e">
        <v>#N/A</v>
      </c>
      <c r="H154" s="735" t="e">
        <v>#N/A</v>
      </c>
      <c r="I154" s="398" t="s">
        <v>792</v>
      </c>
      <c r="J154" s="397" t="s">
        <v>612</v>
      </c>
      <c r="K154" s="393">
        <v>140523</v>
      </c>
      <c r="L154" s="708"/>
      <c r="M154" s="731"/>
      <c r="N154" s="229"/>
    </row>
    <row r="155" spans="2:14" ht="12.75" customHeight="1" outlineLevel="1">
      <c r="B155" s="731"/>
      <c r="C155" s="731"/>
      <c r="D155" s="731"/>
      <c r="E155" s="731"/>
      <c r="F155" s="726" t="e">
        <v>#N/A</v>
      </c>
      <c r="G155" s="731" t="e">
        <v>#N/A</v>
      </c>
      <c r="H155" s="735" t="e">
        <v>#N/A</v>
      </c>
      <c r="I155" s="398" t="s">
        <v>793</v>
      </c>
      <c r="J155" s="397" t="s">
        <v>612</v>
      </c>
      <c r="K155" s="393">
        <v>96289</v>
      </c>
      <c r="L155" s="708"/>
      <c r="M155" s="731"/>
      <c r="N155" s="229"/>
    </row>
    <row r="156" spans="2:14" ht="12.75" customHeight="1" outlineLevel="1">
      <c r="B156" s="732"/>
      <c r="C156" s="732"/>
      <c r="D156" s="732"/>
      <c r="E156" s="732"/>
      <c r="F156" s="727" t="e">
        <v>#N/A</v>
      </c>
      <c r="G156" s="732" t="e">
        <v>#N/A</v>
      </c>
      <c r="H156" s="736" t="e">
        <v>#N/A</v>
      </c>
      <c r="I156" s="398" t="s">
        <v>794</v>
      </c>
      <c r="J156" s="397" t="s">
        <v>612</v>
      </c>
      <c r="K156" s="393">
        <v>3373984</v>
      </c>
      <c r="L156" s="709"/>
      <c r="M156" s="732"/>
      <c r="N156" s="229"/>
    </row>
    <row r="157" spans="2:14">
      <c r="B157" s="391" t="s">
        <v>795</v>
      </c>
      <c r="C157" s="395" t="s">
        <v>596</v>
      </c>
      <c r="D157" s="386" t="s">
        <v>597</v>
      </c>
      <c r="E157" s="395" t="s">
        <v>118</v>
      </c>
      <c r="F157" s="395">
        <v>2022</v>
      </c>
      <c r="G157" s="395">
        <v>2057</v>
      </c>
      <c r="H157" s="396">
        <v>31</v>
      </c>
      <c r="I157" s="391" t="s">
        <v>796</v>
      </c>
      <c r="J157" s="399" t="s">
        <v>797</v>
      </c>
      <c r="K157" s="394">
        <v>131050</v>
      </c>
      <c r="L157" s="394">
        <f>K157</f>
        <v>131050</v>
      </c>
      <c r="M157" s="394">
        <f>L157</f>
        <v>131050</v>
      </c>
      <c r="N157" s="229"/>
    </row>
    <row r="158" spans="2:14" ht="12.75" customHeight="1" outlineLevel="1">
      <c r="B158" s="737" t="s">
        <v>798</v>
      </c>
      <c r="C158" s="733" t="s">
        <v>596</v>
      </c>
      <c r="D158" s="733" t="s">
        <v>606</v>
      </c>
      <c r="E158" s="733" t="s">
        <v>118</v>
      </c>
      <c r="F158" s="733">
        <v>2023</v>
      </c>
      <c r="G158" s="733">
        <v>2053</v>
      </c>
      <c r="H158" s="734">
        <v>27</v>
      </c>
      <c r="I158" s="400" t="s">
        <v>799</v>
      </c>
      <c r="J158" s="399" t="s">
        <v>797</v>
      </c>
      <c r="K158" s="393">
        <v>80243</v>
      </c>
      <c r="L158" s="707">
        <f>SUM(K158:K174)</f>
        <v>1350623</v>
      </c>
      <c r="M158" s="707">
        <f>SUM(L158:L174)</f>
        <v>1350623</v>
      </c>
      <c r="N158" s="229"/>
    </row>
    <row r="159" spans="2:14" ht="12.75" customHeight="1" outlineLevel="1">
      <c r="B159" s="738"/>
      <c r="C159" s="731"/>
      <c r="D159" s="731"/>
      <c r="E159" s="731"/>
      <c r="F159" s="731" t="e">
        <v>#N/A</v>
      </c>
      <c r="G159" s="731" t="e">
        <v>#N/A</v>
      </c>
      <c r="H159" s="735" t="e">
        <v>#N/A</v>
      </c>
      <c r="I159" s="400" t="s">
        <v>800</v>
      </c>
      <c r="J159" s="399" t="s">
        <v>797</v>
      </c>
      <c r="K159" s="393">
        <v>75033</v>
      </c>
      <c r="L159" s="708"/>
      <c r="M159" s="708"/>
      <c r="N159" s="229"/>
    </row>
    <row r="160" spans="2:14" ht="12.75" customHeight="1" outlineLevel="1">
      <c r="B160" s="738"/>
      <c r="C160" s="731"/>
      <c r="D160" s="731"/>
      <c r="E160" s="731"/>
      <c r="F160" s="731" t="e">
        <v>#N/A</v>
      </c>
      <c r="G160" s="731" t="e">
        <v>#N/A</v>
      </c>
      <c r="H160" s="735" t="e">
        <v>#N/A</v>
      </c>
      <c r="I160" s="400" t="s">
        <v>801</v>
      </c>
      <c r="J160" s="399" t="s">
        <v>797</v>
      </c>
      <c r="K160" s="393">
        <v>72626</v>
      </c>
      <c r="L160" s="708"/>
      <c r="M160" s="708"/>
      <c r="N160" s="229"/>
    </row>
    <row r="161" spans="2:14" ht="12.75" customHeight="1" outlineLevel="1">
      <c r="B161" s="738"/>
      <c r="C161" s="731"/>
      <c r="D161" s="731"/>
      <c r="E161" s="731"/>
      <c r="F161" s="731" t="e">
        <v>#N/A</v>
      </c>
      <c r="G161" s="731" t="e">
        <v>#N/A</v>
      </c>
      <c r="H161" s="735" t="e">
        <v>#N/A</v>
      </c>
      <c r="I161" s="400" t="s">
        <v>802</v>
      </c>
      <c r="J161" s="399" t="s">
        <v>797</v>
      </c>
      <c r="K161" s="393">
        <v>20163</v>
      </c>
      <c r="L161" s="708"/>
      <c r="M161" s="708"/>
      <c r="N161" s="229"/>
    </row>
    <row r="162" spans="2:14" ht="12.75" customHeight="1" outlineLevel="1">
      <c r="B162" s="738"/>
      <c r="C162" s="731"/>
      <c r="D162" s="731"/>
      <c r="E162" s="731"/>
      <c r="F162" s="731" t="e">
        <v>#N/A</v>
      </c>
      <c r="G162" s="731" t="e">
        <v>#N/A</v>
      </c>
      <c r="H162" s="735" t="e">
        <v>#N/A</v>
      </c>
      <c r="I162" s="400" t="s">
        <v>803</v>
      </c>
      <c r="J162" s="399" t="s">
        <v>797</v>
      </c>
      <c r="K162" s="393">
        <v>74170</v>
      </c>
      <c r="L162" s="708"/>
      <c r="M162" s="708"/>
      <c r="N162" s="229"/>
    </row>
    <row r="163" spans="2:14" ht="12.75" customHeight="1" outlineLevel="1">
      <c r="B163" s="738"/>
      <c r="C163" s="731"/>
      <c r="D163" s="731"/>
      <c r="E163" s="731"/>
      <c r="F163" s="731" t="e">
        <v>#N/A</v>
      </c>
      <c r="G163" s="731" t="e">
        <v>#N/A</v>
      </c>
      <c r="H163" s="735" t="e">
        <v>#N/A</v>
      </c>
      <c r="I163" s="400" t="s">
        <v>804</v>
      </c>
      <c r="J163" s="399" t="s">
        <v>797</v>
      </c>
      <c r="K163" s="393">
        <v>18217</v>
      </c>
      <c r="L163" s="708"/>
      <c r="M163" s="708"/>
      <c r="N163" s="229"/>
    </row>
    <row r="164" spans="2:14" ht="12.75" customHeight="1" outlineLevel="1">
      <c r="B164" s="738"/>
      <c r="C164" s="731"/>
      <c r="D164" s="731"/>
      <c r="E164" s="731"/>
      <c r="F164" s="731" t="e">
        <v>#N/A</v>
      </c>
      <c r="G164" s="731" t="e">
        <v>#N/A</v>
      </c>
      <c r="H164" s="735" t="e">
        <v>#N/A</v>
      </c>
      <c r="I164" s="400" t="s">
        <v>805</v>
      </c>
      <c r="J164" s="399" t="s">
        <v>797</v>
      </c>
      <c r="K164" s="393">
        <v>24217</v>
      </c>
      <c r="L164" s="708"/>
      <c r="M164" s="708"/>
      <c r="N164" s="229"/>
    </row>
    <row r="165" spans="2:14" ht="12.75" customHeight="1" outlineLevel="1">
      <c r="B165" s="738"/>
      <c r="C165" s="731"/>
      <c r="D165" s="731"/>
      <c r="E165" s="731"/>
      <c r="F165" s="731" t="e">
        <v>#N/A</v>
      </c>
      <c r="G165" s="731" t="e">
        <v>#N/A</v>
      </c>
      <c r="H165" s="735" t="e">
        <v>#N/A</v>
      </c>
      <c r="I165" s="400" t="s">
        <v>806</v>
      </c>
      <c r="J165" s="399" t="s">
        <v>797</v>
      </c>
      <c r="K165" s="393">
        <v>74754</v>
      </c>
      <c r="L165" s="708"/>
      <c r="M165" s="708"/>
      <c r="N165" s="229"/>
    </row>
    <row r="166" spans="2:14" ht="12.75" customHeight="1" outlineLevel="1">
      <c r="B166" s="738"/>
      <c r="C166" s="731"/>
      <c r="D166" s="731"/>
      <c r="E166" s="731"/>
      <c r="F166" s="731" t="e">
        <v>#N/A</v>
      </c>
      <c r="G166" s="731" t="e">
        <v>#N/A</v>
      </c>
      <c r="H166" s="735" t="e">
        <v>#N/A</v>
      </c>
      <c r="I166" s="400" t="s">
        <v>807</v>
      </c>
      <c r="J166" s="399" t="s">
        <v>797</v>
      </c>
      <c r="K166" s="393">
        <v>64648</v>
      </c>
      <c r="L166" s="708"/>
      <c r="M166" s="708"/>
      <c r="N166" s="229"/>
    </row>
    <row r="167" spans="2:14" ht="12.75" customHeight="1" outlineLevel="1">
      <c r="B167" s="738"/>
      <c r="C167" s="731"/>
      <c r="D167" s="731"/>
      <c r="E167" s="731"/>
      <c r="F167" s="731" t="e">
        <v>#N/A</v>
      </c>
      <c r="G167" s="731" t="e">
        <v>#N/A</v>
      </c>
      <c r="H167" s="735" t="e">
        <v>#N/A</v>
      </c>
      <c r="I167" s="400" t="s">
        <v>808</v>
      </c>
      <c r="J167" s="399" t="s">
        <v>797</v>
      </c>
      <c r="K167" s="393">
        <v>286120</v>
      </c>
      <c r="L167" s="708"/>
      <c r="M167" s="708"/>
      <c r="N167" s="229"/>
    </row>
    <row r="168" spans="2:14" ht="12.75" customHeight="1" outlineLevel="1">
      <c r="B168" s="738"/>
      <c r="C168" s="731"/>
      <c r="D168" s="731"/>
      <c r="E168" s="731"/>
      <c r="F168" s="731" t="e">
        <v>#N/A</v>
      </c>
      <c r="G168" s="731" t="e">
        <v>#N/A</v>
      </c>
      <c r="H168" s="735" t="e">
        <v>#N/A</v>
      </c>
      <c r="I168" s="400" t="s">
        <v>809</v>
      </c>
      <c r="J168" s="399" t="s">
        <v>797</v>
      </c>
      <c r="K168" s="393">
        <v>234392</v>
      </c>
      <c r="L168" s="708"/>
      <c r="M168" s="708"/>
      <c r="N168" s="229"/>
    </row>
    <row r="169" spans="2:14" ht="12.75" customHeight="1" outlineLevel="1">
      <c r="B169" s="738"/>
      <c r="C169" s="731"/>
      <c r="D169" s="731"/>
      <c r="E169" s="731"/>
      <c r="F169" s="731" t="e">
        <v>#N/A</v>
      </c>
      <c r="G169" s="731" t="e">
        <v>#N/A</v>
      </c>
      <c r="H169" s="735" t="e">
        <v>#N/A</v>
      </c>
      <c r="I169" s="400" t="s">
        <v>810</v>
      </c>
      <c r="J169" s="399" t="s">
        <v>797</v>
      </c>
      <c r="K169" s="393">
        <v>105093</v>
      </c>
      <c r="L169" s="708"/>
      <c r="M169" s="708"/>
      <c r="N169" s="229"/>
    </row>
    <row r="170" spans="2:14" ht="12.75" customHeight="1" outlineLevel="1">
      <c r="B170" s="738"/>
      <c r="C170" s="731"/>
      <c r="D170" s="731"/>
      <c r="E170" s="731"/>
      <c r="F170" s="731" t="e">
        <v>#N/A</v>
      </c>
      <c r="G170" s="731" t="e">
        <v>#N/A</v>
      </c>
      <c r="H170" s="735" t="e">
        <v>#N/A</v>
      </c>
      <c r="I170" s="400" t="s">
        <v>811</v>
      </c>
      <c r="J170" s="399" t="s">
        <v>797</v>
      </c>
      <c r="K170" s="393">
        <v>36822</v>
      </c>
      <c r="L170" s="708"/>
      <c r="M170" s="708"/>
      <c r="N170" s="229"/>
    </row>
    <row r="171" spans="2:14" ht="12.75" customHeight="1" outlineLevel="1">
      <c r="B171" s="738"/>
      <c r="C171" s="731"/>
      <c r="D171" s="731"/>
      <c r="E171" s="731"/>
      <c r="F171" s="731" t="e">
        <v>#N/A</v>
      </c>
      <c r="G171" s="731" t="e">
        <v>#N/A</v>
      </c>
      <c r="H171" s="735" t="e">
        <v>#N/A</v>
      </c>
      <c r="I171" s="400" t="s">
        <v>812</v>
      </c>
      <c r="J171" s="399" t="s">
        <v>797</v>
      </c>
      <c r="K171" s="393">
        <v>15399</v>
      </c>
      <c r="L171" s="708"/>
      <c r="M171" s="708"/>
      <c r="N171" s="229"/>
    </row>
    <row r="172" spans="2:14" ht="12.75" customHeight="1" outlineLevel="1">
      <c r="B172" s="738"/>
      <c r="C172" s="731"/>
      <c r="D172" s="731"/>
      <c r="E172" s="731"/>
      <c r="F172" s="731" t="e">
        <v>#N/A</v>
      </c>
      <c r="G172" s="731" t="e">
        <v>#N/A</v>
      </c>
      <c r="H172" s="735" t="e">
        <v>#N/A</v>
      </c>
      <c r="I172" s="400" t="s">
        <v>813</v>
      </c>
      <c r="J172" s="399" t="s">
        <v>797</v>
      </c>
      <c r="K172" s="393">
        <v>70534</v>
      </c>
      <c r="L172" s="708"/>
      <c r="M172" s="708"/>
      <c r="N172" s="229"/>
    </row>
    <row r="173" spans="2:14" ht="12.75" customHeight="1" outlineLevel="1">
      <c r="B173" s="738"/>
      <c r="C173" s="731"/>
      <c r="D173" s="731"/>
      <c r="E173" s="731"/>
      <c r="F173" s="731" t="e">
        <v>#N/A</v>
      </c>
      <c r="G173" s="731" t="e">
        <v>#N/A</v>
      </c>
      <c r="H173" s="735" t="e">
        <v>#N/A</v>
      </c>
      <c r="I173" s="400" t="s">
        <v>814</v>
      </c>
      <c r="J173" s="399" t="s">
        <v>797</v>
      </c>
      <c r="K173" s="393">
        <v>81238</v>
      </c>
      <c r="L173" s="708"/>
      <c r="M173" s="708"/>
      <c r="N173" s="229"/>
    </row>
    <row r="174" spans="2:14" ht="12.75" customHeight="1" outlineLevel="1">
      <c r="B174" s="739"/>
      <c r="C174" s="732"/>
      <c r="D174" s="732"/>
      <c r="E174" s="732"/>
      <c r="F174" s="732" t="e">
        <v>#N/A</v>
      </c>
      <c r="G174" s="732" t="e">
        <v>#N/A</v>
      </c>
      <c r="H174" s="736" t="e">
        <v>#N/A</v>
      </c>
      <c r="I174" s="400" t="s">
        <v>815</v>
      </c>
      <c r="J174" s="399" t="s">
        <v>797</v>
      </c>
      <c r="K174" s="393">
        <v>16954</v>
      </c>
      <c r="L174" s="709"/>
      <c r="M174" s="709"/>
      <c r="N174" s="229"/>
    </row>
    <row r="175" spans="2:14" ht="12.75" customHeight="1" outlineLevel="1">
      <c r="B175" s="733" t="s">
        <v>816</v>
      </c>
      <c r="C175" s="733" t="s">
        <v>596</v>
      </c>
      <c r="D175" s="733" t="s">
        <v>606</v>
      </c>
      <c r="E175" s="733" t="s">
        <v>118</v>
      </c>
      <c r="F175" s="733">
        <v>2023</v>
      </c>
      <c r="G175" s="733">
        <v>2053</v>
      </c>
      <c r="H175" s="734">
        <v>27</v>
      </c>
      <c r="I175" s="400" t="s">
        <v>817</v>
      </c>
      <c r="J175" s="399" t="s">
        <v>797</v>
      </c>
      <c r="K175" s="393">
        <v>355679</v>
      </c>
      <c r="L175" s="707">
        <f>SUM(K175:K181)</f>
        <v>2978522</v>
      </c>
      <c r="M175" s="707">
        <f>SUM(L175:L181)</f>
        <v>2978522</v>
      </c>
      <c r="N175" s="229"/>
    </row>
    <row r="176" spans="2:14" ht="12.75" customHeight="1" outlineLevel="1">
      <c r="B176" s="731"/>
      <c r="C176" s="731"/>
      <c r="D176" s="731"/>
      <c r="E176" s="731"/>
      <c r="F176" s="731" t="e">
        <v>#N/A</v>
      </c>
      <c r="G176" s="731" t="e">
        <v>#N/A</v>
      </c>
      <c r="H176" s="735" t="e">
        <v>#N/A</v>
      </c>
      <c r="I176" s="400" t="s">
        <v>818</v>
      </c>
      <c r="J176" s="399" t="s">
        <v>797</v>
      </c>
      <c r="K176" s="393">
        <v>2428678</v>
      </c>
      <c r="L176" s="708"/>
      <c r="M176" s="708"/>
      <c r="N176" s="229"/>
    </row>
    <row r="177" spans="2:14" ht="12.75" customHeight="1" outlineLevel="1">
      <c r="B177" s="731"/>
      <c r="C177" s="731"/>
      <c r="D177" s="731"/>
      <c r="E177" s="731"/>
      <c r="F177" s="731" t="e">
        <v>#N/A</v>
      </c>
      <c r="G177" s="731" t="e">
        <v>#N/A</v>
      </c>
      <c r="H177" s="735" t="e">
        <v>#N/A</v>
      </c>
      <c r="I177" s="400" t="s">
        <v>819</v>
      </c>
      <c r="J177" s="399" t="s">
        <v>797</v>
      </c>
      <c r="K177" s="393">
        <v>38691</v>
      </c>
      <c r="L177" s="708"/>
      <c r="M177" s="708"/>
      <c r="N177" s="229"/>
    </row>
    <row r="178" spans="2:14" ht="12.75" customHeight="1" outlineLevel="1">
      <c r="B178" s="731"/>
      <c r="C178" s="731"/>
      <c r="D178" s="731"/>
      <c r="E178" s="731"/>
      <c r="F178" s="731" t="e">
        <v>#N/A</v>
      </c>
      <c r="G178" s="731" t="e">
        <v>#N/A</v>
      </c>
      <c r="H178" s="735" t="e">
        <v>#N/A</v>
      </c>
      <c r="I178" s="400" t="s">
        <v>820</v>
      </c>
      <c r="J178" s="399" t="s">
        <v>797</v>
      </c>
      <c r="K178" s="393">
        <v>32216</v>
      </c>
      <c r="L178" s="708"/>
      <c r="M178" s="708"/>
      <c r="N178" s="229"/>
    </row>
    <row r="179" spans="2:14" ht="12.75" customHeight="1" outlineLevel="1">
      <c r="B179" s="731"/>
      <c r="C179" s="731"/>
      <c r="D179" s="731"/>
      <c r="E179" s="731"/>
      <c r="F179" s="731" t="e">
        <v>#N/A</v>
      </c>
      <c r="G179" s="731" t="e">
        <v>#N/A</v>
      </c>
      <c r="H179" s="735" t="e">
        <v>#N/A</v>
      </c>
      <c r="I179" s="400" t="s">
        <v>821</v>
      </c>
      <c r="J179" s="399" t="s">
        <v>797</v>
      </c>
      <c r="K179" s="393">
        <v>54021</v>
      </c>
      <c r="L179" s="708"/>
      <c r="M179" s="708"/>
      <c r="N179" s="229"/>
    </row>
    <row r="180" spans="2:14" ht="12.75" customHeight="1" outlineLevel="1">
      <c r="B180" s="731"/>
      <c r="C180" s="731"/>
      <c r="D180" s="731"/>
      <c r="E180" s="731"/>
      <c r="F180" s="731" t="e">
        <v>#N/A</v>
      </c>
      <c r="G180" s="731" t="e">
        <v>#N/A</v>
      </c>
      <c r="H180" s="735" t="e">
        <v>#N/A</v>
      </c>
      <c r="I180" s="400" t="s">
        <v>822</v>
      </c>
      <c r="J180" s="399" t="s">
        <v>797</v>
      </c>
      <c r="K180" s="393">
        <v>10822</v>
      </c>
      <c r="L180" s="708"/>
      <c r="M180" s="708"/>
      <c r="N180" s="229"/>
    </row>
    <row r="181" spans="2:14" ht="12.75" customHeight="1" outlineLevel="1">
      <c r="B181" s="732"/>
      <c r="C181" s="732"/>
      <c r="D181" s="732"/>
      <c r="E181" s="732"/>
      <c r="F181" s="732" t="e">
        <v>#N/A</v>
      </c>
      <c r="G181" s="732" t="e">
        <v>#N/A</v>
      </c>
      <c r="H181" s="736" t="e">
        <v>#N/A</v>
      </c>
      <c r="I181" s="400" t="s">
        <v>823</v>
      </c>
      <c r="J181" s="399" t="s">
        <v>797</v>
      </c>
      <c r="K181" s="393">
        <v>58415</v>
      </c>
      <c r="L181" s="709"/>
      <c r="M181" s="709"/>
      <c r="N181" s="229"/>
    </row>
    <row r="182" spans="2:14">
      <c r="B182" s="725" t="s">
        <v>824</v>
      </c>
      <c r="C182" s="725" t="s">
        <v>596</v>
      </c>
      <c r="D182" s="725" t="s">
        <v>597</v>
      </c>
      <c r="E182" s="725" t="s">
        <v>825</v>
      </c>
      <c r="F182" s="725">
        <v>2023</v>
      </c>
      <c r="G182" s="725">
        <v>2053</v>
      </c>
      <c r="H182" s="728">
        <v>27</v>
      </c>
      <c r="I182" s="401" t="s">
        <v>826</v>
      </c>
      <c r="J182" s="399" t="s">
        <v>797</v>
      </c>
      <c r="K182" s="394">
        <v>6782</v>
      </c>
      <c r="L182" s="719">
        <f>SUM(K182:K190)</f>
        <v>353988</v>
      </c>
      <c r="M182" s="719">
        <f>L182-K183-K185-K186-K188-K189-K190</f>
        <v>60513</v>
      </c>
      <c r="N182" s="229"/>
    </row>
    <row r="183" spans="2:14">
      <c r="B183" s="726"/>
      <c r="C183" s="726"/>
      <c r="D183" s="726"/>
      <c r="E183" s="726"/>
      <c r="F183" s="726" t="e">
        <v>#N/A</v>
      </c>
      <c r="G183" s="726" t="e">
        <v>#N/A</v>
      </c>
      <c r="H183" s="729" t="e">
        <v>#N/A</v>
      </c>
      <c r="I183" s="401" t="s">
        <v>800</v>
      </c>
      <c r="J183" s="399" t="s">
        <v>797</v>
      </c>
      <c r="K183" s="394">
        <v>75033</v>
      </c>
      <c r="L183" s="720"/>
      <c r="M183" s="720"/>
      <c r="N183" s="229"/>
    </row>
    <row r="184" spans="2:14">
      <c r="B184" s="726"/>
      <c r="C184" s="726"/>
      <c r="D184" s="726"/>
      <c r="E184" s="726"/>
      <c r="F184" s="726" t="e">
        <v>#N/A</v>
      </c>
      <c r="G184" s="726" t="e">
        <v>#N/A</v>
      </c>
      <c r="H184" s="729" t="e">
        <v>#N/A</v>
      </c>
      <c r="I184" s="401" t="s">
        <v>827</v>
      </c>
      <c r="J184" s="399" t="s">
        <v>797</v>
      </c>
      <c r="K184" s="394">
        <v>26320</v>
      </c>
      <c r="L184" s="720"/>
      <c r="M184" s="720"/>
      <c r="N184" s="229"/>
    </row>
    <row r="185" spans="2:14">
      <c r="B185" s="726"/>
      <c r="C185" s="726"/>
      <c r="D185" s="726"/>
      <c r="E185" s="726"/>
      <c r="F185" s="726" t="e">
        <v>#N/A</v>
      </c>
      <c r="G185" s="726" t="e">
        <v>#N/A</v>
      </c>
      <c r="H185" s="729" t="e">
        <v>#N/A</v>
      </c>
      <c r="I185" s="401" t="s">
        <v>796</v>
      </c>
      <c r="J185" s="399" t="s">
        <v>797</v>
      </c>
      <c r="K185" s="394">
        <v>131050</v>
      </c>
      <c r="L185" s="720"/>
      <c r="M185" s="720"/>
      <c r="N185" s="229"/>
    </row>
    <row r="186" spans="2:14">
      <c r="B186" s="726"/>
      <c r="C186" s="726"/>
      <c r="D186" s="726"/>
      <c r="E186" s="726"/>
      <c r="F186" s="726" t="e">
        <v>#N/A</v>
      </c>
      <c r="G186" s="726" t="e">
        <v>#N/A</v>
      </c>
      <c r="H186" s="729" t="e">
        <v>#N/A</v>
      </c>
      <c r="I186" s="401" t="s">
        <v>804</v>
      </c>
      <c r="J186" s="399" t="s">
        <v>797</v>
      </c>
      <c r="K186" s="394">
        <v>18217</v>
      </c>
      <c r="L186" s="720"/>
      <c r="M186" s="720"/>
      <c r="N186" s="229"/>
    </row>
    <row r="187" spans="2:14">
      <c r="B187" s="726"/>
      <c r="C187" s="726"/>
      <c r="D187" s="726"/>
      <c r="E187" s="726"/>
      <c r="F187" s="726" t="e">
        <v>#N/A</v>
      </c>
      <c r="G187" s="726" t="e">
        <v>#N/A</v>
      </c>
      <c r="H187" s="729" t="e">
        <v>#N/A</v>
      </c>
      <c r="I187" s="401" t="s">
        <v>733</v>
      </c>
      <c r="J187" s="399" t="s">
        <v>797</v>
      </c>
      <c r="K187" s="394">
        <v>27411</v>
      </c>
      <c r="L187" s="720"/>
      <c r="M187" s="720"/>
      <c r="N187" s="229"/>
    </row>
    <row r="188" spans="2:14">
      <c r="B188" s="726"/>
      <c r="C188" s="726"/>
      <c r="D188" s="726"/>
      <c r="E188" s="726"/>
      <c r="F188" s="726" t="e">
        <v>#N/A</v>
      </c>
      <c r="G188" s="726" t="e">
        <v>#N/A</v>
      </c>
      <c r="H188" s="729" t="e">
        <v>#N/A</v>
      </c>
      <c r="I188" s="401" t="s">
        <v>811</v>
      </c>
      <c r="J188" s="399" t="s">
        <v>797</v>
      </c>
      <c r="K188" s="394">
        <v>36822</v>
      </c>
      <c r="L188" s="720"/>
      <c r="M188" s="720"/>
      <c r="N188" s="229"/>
    </row>
    <row r="189" spans="2:14">
      <c r="B189" s="726"/>
      <c r="C189" s="726"/>
      <c r="D189" s="726"/>
      <c r="E189" s="726"/>
      <c r="F189" s="726" t="e">
        <v>#N/A</v>
      </c>
      <c r="G189" s="726" t="e">
        <v>#N/A</v>
      </c>
      <c r="H189" s="729" t="e">
        <v>#N/A</v>
      </c>
      <c r="I189" s="401" t="s">
        <v>812</v>
      </c>
      <c r="J189" s="399" t="s">
        <v>797</v>
      </c>
      <c r="K189" s="394">
        <v>15399</v>
      </c>
      <c r="L189" s="720"/>
      <c r="M189" s="720"/>
      <c r="N189" s="229"/>
    </row>
    <row r="190" spans="2:14">
      <c r="B190" s="727"/>
      <c r="C190" s="727"/>
      <c r="D190" s="727"/>
      <c r="E190" s="727"/>
      <c r="F190" s="727" t="e">
        <v>#N/A</v>
      </c>
      <c r="G190" s="727" t="e">
        <v>#N/A</v>
      </c>
      <c r="H190" s="730" t="e">
        <v>#N/A</v>
      </c>
      <c r="I190" s="401" t="s">
        <v>815</v>
      </c>
      <c r="J190" s="399" t="s">
        <v>797</v>
      </c>
      <c r="K190" s="394">
        <v>16954</v>
      </c>
      <c r="L190" s="721"/>
      <c r="M190" s="721"/>
      <c r="N190" s="229"/>
    </row>
    <row r="191" spans="2:14">
      <c r="B191" s="725" t="s">
        <v>539</v>
      </c>
      <c r="C191" s="725" t="s">
        <v>596</v>
      </c>
      <c r="D191" s="725" t="s">
        <v>597</v>
      </c>
      <c r="E191" s="725" t="s">
        <v>598</v>
      </c>
      <c r="F191" s="725">
        <v>2023</v>
      </c>
      <c r="G191" s="725">
        <v>2062</v>
      </c>
      <c r="H191" s="725">
        <v>36</v>
      </c>
      <c r="I191" s="401" t="s">
        <v>828</v>
      </c>
      <c r="J191" s="399" t="s">
        <v>685</v>
      </c>
      <c r="K191" s="394">
        <v>4170</v>
      </c>
      <c r="L191" s="741">
        <f>SUM(K191:K507)</f>
        <v>7318250</v>
      </c>
      <c r="M191" s="740">
        <f>L191-L51</f>
        <v>5817107</v>
      </c>
      <c r="N191" s="229"/>
    </row>
    <row r="192" spans="2:14">
      <c r="B192" s="726"/>
      <c r="C192" s="726"/>
      <c r="D192" s="726"/>
      <c r="E192" s="726"/>
      <c r="F192" s="726" t="e">
        <v>#N/A</v>
      </c>
      <c r="G192" s="726" t="e">
        <v>#N/A</v>
      </c>
      <c r="H192" s="726" t="e">
        <v>#N/A</v>
      </c>
      <c r="I192" s="401" t="s">
        <v>829</v>
      </c>
      <c r="J192" s="399" t="s">
        <v>685</v>
      </c>
      <c r="K192" s="394">
        <v>3912</v>
      </c>
      <c r="L192" s="742"/>
      <c r="M192" s="740"/>
      <c r="N192" s="229"/>
    </row>
    <row r="193" spans="2:14">
      <c r="B193" s="726"/>
      <c r="C193" s="726"/>
      <c r="D193" s="726"/>
      <c r="E193" s="726"/>
      <c r="F193" s="726" t="e">
        <v>#N/A</v>
      </c>
      <c r="G193" s="726" t="e">
        <v>#N/A</v>
      </c>
      <c r="H193" s="726" t="e">
        <v>#N/A</v>
      </c>
      <c r="I193" s="401" t="s">
        <v>830</v>
      </c>
      <c r="J193" s="399" t="s">
        <v>685</v>
      </c>
      <c r="K193" s="394">
        <v>16039</v>
      </c>
      <c r="L193" s="742"/>
      <c r="M193" s="740"/>
      <c r="N193" s="229"/>
    </row>
    <row r="194" spans="2:14">
      <c r="B194" s="726"/>
      <c r="C194" s="726"/>
      <c r="D194" s="726"/>
      <c r="E194" s="726"/>
      <c r="F194" s="726" t="e">
        <v>#N/A</v>
      </c>
      <c r="G194" s="726" t="e">
        <v>#N/A</v>
      </c>
      <c r="H194" s="726" t="e">
        <v>#N/A</v>
      </c>
      <c r="I194" s="401" t="s">
        <v>831</v>
      </c>
      <c r="J194" s="399" t="s">
        <v>685</v>
      </c>
      <c r="K194" s="394">
        <v>6720</v>
      </c>
      <c r="L194" s="742"/>
      <c r="M194" s="740"/>
      <c r="N194" s="229"/>
    </row>
    <row r="195" spans="2:14">
      <c r="B195" s="726"/>
      <c r="C195" s="726"/>
      <c r="D195" s="726"/>
      <c r="E195" s="726"/>
      <c r="F195" s="726" t="e">
        <v>#N/A</v>
      </c>
      <c r="G195" s="726" t="e">
        <v>#N/A</v>
      </c>
      <c r="H195" s="726" t="e">
        <v>#N/A</v>
      </c>
      <c r="I195" s="401" t="s">
        <v>832</v>
      </c>
      <c r="J195" s="399" t="s">
        <v>685</v>
      </c>
      <c r="K195" s="394">
        <v>6123</v>
      </c>
      <c r="L195" s="742"/>
      <c r="M195" s="740"/>
      <c r="N195" s="229"/>
    </row>
    <row r="196" spans="2:14">
      <c r="B196" s="726"/>
      <c r="C196" s="726"/>
      <c r="D196" s="726"/>
      <c r="E196" s="726"/>
      <c r="F196" s="726" t="e">
        <v>#N/A</v>
      </c>
      <c r="G196" s="726" t="e">
        <v>#N/A</v>
      </c>
      <c r="H196" s="726" t="e">
        <v>#N/A</v>
      </c>
      <c r="I196" s="401" t="s">
        <v>833</v>
      </c>
      <c r="J196" s="399" t="s">
        <v>685</v>
      </c>
      <c r="K196" s="394">
        <v>72409</v>
      </c>
      <c r="L196" s="742"/>
      <c r="M196" s="740"/>
      <c r="N196" s="229"/>
    </row>
    <row r="197" spans="2:14">
      <c r="B197" s="726"/>
      <c r="C197" s="726"/>
      <c r="D197" s="726"/>
      <c r="E197" s="726"/>
      <c r="F197" s="726" t="e">
        <v>#N/A</v>
      </c>
      <c r="G197" s="726" t="e">
        <v>#N/A</v>
      </c>
      <c r="H197" s="726" t="e">
        <v>#N/A</v>
      </c>
      <c r="I197" s="401" t="s">
        <v>834</v>
      </c>
      <c r="J197" s="399" t="s">
        <v>685</v>
      </c>
      <c r="K197" s="394">
        <v>7117</v>
      </c>
      <c r="L197" s="742"/>
      <c r="M197" s="740"/>
      <c r="N197" s="229"/>
    </row>
    <row r="198" spans="2:14">
      <c r="B198" s="726"/>
      <c r="C198" s="726"/>
      <c r="D198" s="726"/>
      <c r="E198" s="726"/>
      <c r="F198" s="726" t="e">
        <v>#N/A</v>
      </c>
      <c r="G198" s="726" t="e">
        <v>#N/A</v>
      </c>
      <c r="H198" s="726" t="e">
        <v>#N/A</v>
      </c>
      <c r="I198" s="401" t="s">
        <v>835</v>
      </c>
      <c r="J198" s="399" t="s">
        <v>685</v>
      </c>
      <c r="K198" s="394">
        <v>1800</v>
      </c>
      <c r="L198" s="742"/>
      <c r="M198" s="740"/>
      <c r="N198" s="229"/>
    </row>
    <row r="199" spans="2:14">
      <c r="B199" s="726"/>
      <c r="C199" s="726"/>
      <c r="D199" s="726"/>
      <c r="E199" s="726"/>
      <c r="F199" s="726" t="e">
        <v>#N/A</v>
      </c>
      <c r="G199" s="726" t="e">
        <v>#N/A</v>
      </c>
      <c r="H199" s="726" t="e">
        <v>#N/A</v>
      </c>
      <c r="I199" s="401" t="s">
        <v>684</v>
      </c>
      <c r="J199" s="399" t="s">
        <v>685</v>
      </c>
      <c r="K199" s="394">
        <v>187315</v>
      </c>
      <c r="L199" s="742"/>
      <c r="M199" s="740"/>
      <c r="N199" s="229"/>
    </row>
    <row r="200" spans="2:14">
      <c r="B200" s="726"/>
      <c r="C200" s="726"/>
      <c r="D200" s="726"/>
      <c r="E200" s="726"/>
      <c r="F200" s="726" t="e">
        <v>#N/A</v>
      </c>
      <c r="G200" s="726" t="e">
        <v>#N/A</v>
      </c>
      <c r="H200" s="726" t="e">
        <v>#N/A</v>
      </c>
      <c r="I200" s="401" t="s">
        <v>836</v>
      </c>
      <c r="J200" s="399" t="s">
        <v>685</v>
      </c>
      <c r="K200" s="394">
        <v>5310</v>
      </c>
      <c r="L200" s="742"/>
      <c r="M200" s="740"/>
      <c r="N200" s="229"/>
    </row>
    <row r="201" spans="2:14">
      <c r="B201" s="726"/>
      <c r="C201" s="726"/>
      <c r="D201" s="726"/>
      <c r="E201" s="726"/>
      <c r="F201" s="726" t="e">
        <v>#N/A</v>
      </c>
      <c r="G201" s="726" t="e">
        <v>#N/A</v>
      </c>
      <c r="H201" s="726" t="e">
        <v>#N/A</v>
      </c>
      <c r="I201" s="401" t="s">
        <v>837</v>
      </c>
      <c r="J201" s="399" t="s">
        <v>685</v>
      </c>
      <c r="K201" s="394">
        <v>7650</v>
      </c>
      <c r="L201" s="742"/>
      <c r="M201" s="740"/>
      <c r="N201" s="229"/>
    </row>
    <row r="202" spans="2:14">
      <c r="B202" s="726"/>
      <c r="C202" s="726"/>
      <c r="D202" s="726"/>
      <c r="E202" s="726"/>
      <c r="F202" s="726" t="e">
        <v>#N/A</v>
      </c>
      <c r="G202" s="726" t="e">
        <v>#N/A</v>
      </c>
      <c r="H202" s="726" t="e">
        <v>#N/A</v>
      </c>
      <c r="I202" s="401" t="s">
        <v>838</v>
      </c>
      <c r="J202" s="399" t="s">
        <v>685</v>
      </c>
      <c r="K202" s="394">
        <v>12980</v>
      </c>
      <c r="L202" s="742"/>
      <c r="M202" s="740"/>
      <c r="N202" s="229"/>
    </row>
    <row r="203" spans="2:14">
      <c r="B203" s="726"/>
      <c r="C203" s="726"/>
      <c r="D203" s="726"/>
      <c r="E203" s="726"/>
      <c r="F203" s="726" t="e">
        <v>#N/A</v>
      </c>
      <c r="G203" s="726" t="e">
        <v>#N/A</v>
      </c>
      <c r="H203" s="726" t="e">
        <v>#N/A</v>
      </c>
      <c r="I203" s="401" t="s">
        <v>839</v>
      </c>
      <c r="J203" s="399" t="s">
        <v>685</v>
      </c>
      <c r="K203" s="394">
        <v>4112</v>
      </c>
      <c r="L203" s="742"/>
      <c r="M203" s="740"/>
      <c r="N203" s="229"/>
    </row>
    <row r="204" spans="2:14">
      <c r="B204" s="726"/>
      <c r="C204" s="726"/>
      <c r="D204" s="726"/>
      <c r="E204" s="726"/>
      <c r="F204" s="726" t="e">
        <v>#N/A</v>
      </c>
      <c r="G204" s="726" t="e">
        <v>#N/A</v>
      </c>
      <c r="H204" s="726" t="e">
        <v>#N/A</v>
      </c>
      <c r="I204" s="401" t="s">
        <v>840</v>
      </c>
      <c r="J204" s="399" t="s">
        <v>685</v>
      </c>
      <c r="K204" s="394">
        <v>6483</v>
      </c>
      <c r="L204" s="742"/>
      <c r="M204" s="740"/>
      <c r="N204" s="229"/>
    </row>
    <row r="205" spans="2:14">
      <c r="B205" s="726"/>
      <c r="C205" s="726"/>
      <c r="D205" s="726"/>
      <c r="E205" s="726"/>
      <c r="F205" s="726" t="e">
        <v>#N/A</v>
      </c>
      <c r="G205" s="726" t="e">
        <v>#N/A</v>
      </c>
      <c r="H205" s="726" t="e">
        <v>#N/A</v>
      </c>
      <c r="I205" s="401" t="s">
        <v>841</v>
      </c>
      <c r="J205" s="399" t="s">
        <v>685</v>
      </c>
      <c r="K205" s="394">
        <v>21963</v>
      </c>
      <c r="L205" s="742"/>
      <c r="M205" s="740"/>
      <c r="N205" s="229"/>
    </row>
    <row r="206" spans="2:14">
      <c r="B206" s="726"/>
      <c r="C206" s="726"/>
      <c r="D206" s="726"/>
      <c r="E206" s="726"/>
      <c r="F206" s="726" t="e">
        <v>#N/A</v>
      </c>
      <c r="G206" s="726" t="e">
        <v>#N/A</v>
      </c>
      <c r="H206" s="726" t="e">
        <v>#N/A</v>
      </c>
      <c r="I206" s="401" t="s">
        <v>842</v>
      </c>
      <c r="J206" s="399" t="s">
        <v>685</v>
      </c>
      <c r="K206" s="394">
        <v>11057</v>
      </c>
      <c r="L206" s="742"/>
      <c r="M206" s="740"/>
      <c r="N206" s="229"/>
    </row>
    <row r="207" spans="2:14">
      <c r="B207" s="726"/>
      <c r="C207" s="726"/>
      <c r="D207" s="726"/>
      <c r="E207" s="726"/>
      <c r="F207" s="726" t="e">
        <v>#N/A</v>
      </c>
      <c r="G207" s="726" t="e">
        <v>#N/A</v>
      </c>
      <c r="H207" s="726" t="e">
        <v>#N/A</v>
      </c>
      <c r="I207" s="401" t="s">
        <v>843</v>
      </c>
      <c r="J207" s="399" t="s">
        <v>685</v>
      </c>
      <c r="K207" s="394">
        <v>14601</v>
      </c>
      <c r="L207" s="742"/>
      <c r="M207" s="740"/>
      <c r="N207" s="229"/>
    </row>
    <row r="208" spans="2:14">
      <c r="B208" s="726"/>
      <c r="C208" s="726"/>
      <c r="D208" s="726"/>
      <c r="E208" s="726"/>
      <c r="F208" s="726" t="e">
        <v>#N/A</v>
      </c>
      <c r="G208" s="726" t="e">
        <v>#N/A</v>
      </c>
      <c r="H208" s="726" t="e">
        <v>#N/A</v>
      </c>
      <c r="I208" s="401" t="s">
        <v>844</v>
      </c>
      <c r="J208" s="399" t="s">
        <v>685</v>
      </c>
      <c r="K208" s="394">
        <v>12058</v>
      </c>
      <c r="L208" s="742"/>
      <c r="M208" s="740"/>
      <c r="N208" s="229"/>
    </row>
    <row r="209" spans="2:14">
      <c r="B209" s="726"/>
      <c r="C209" s="726"/>
      <c r="D209" s="726"/>
      <c r="E209" s="726"/>
      <c r="F209" s="726" t="e">
        <v>#N/A</v>
      </c>
      <c r="G209" s="726" t="e">
        <v>#N/A</v>
      </c>
      <c r="H209" s="726" t="e">
        <v>#N/A</v>
      </c>
      <c r="I209" s="401" t="s">
        <v>845</v>
      </c>
      <c r="J209" s="399" t="s">
        <v>685</v>
      </c>
      <c r="K209" s="394">
        <v>17558</v>
      </c>
      <c r="L209" s="742"/>
      <c r="M209" s="740"/>
      <c r="N209" s="229"/>
    </row>
    <row r="210" spans="2:14">
      <c r="B210" s="726"/>
      <c r="C210" s="726"/>
      <c r="D210" s="726"/>
      <c r="E210" s="726"/>
      <c r="F210" s="726" t="e">
        <v>#N/A</v>
      </c>
      <c r="G210" s="726" t="e">
        <v>#N/A</v>
      </c>
      <c r="H210" s="726" t="e">
        <v>#N/A</v>
      </c>
      <c r="I210" s="401" t="s">
        <v>846</v>
      </c>
      <c r="J210" s="399" t="s">
        <v>685</v>
      </c>
      <c r="K210" s="394">
        <v>10322</v>
      </c>
      <c r="L210" s="742"/>
      <c r="M210" s="740"/>
      <c r="N210" s="229"/>
    </row>
    <row r="211" spans="2:14">
      <c r="B211" s="726"/>
      <c r="C211" s="726"/>
      <c r="D211" s="726"/>
      <c r="E211" s="726"/>
      <c r="F211" s="726" t="e">
        <v>#N/A</v>
      </c>
      <c r="G211" s="726" t="e">
        <v>#N/A</v>
      </c>
      <c r="H211" s="726" t="e">
        <v>#N/A</v>
      </c>
      <c r="I211" s="401" t="s">
        <v>847</v>
      </c>
      <c r="J211" s="399" t="s">
        <v>685</v>
      </c>
      <c r="K211" s="394">
        <v>3396</v>
      </c>
      <c r="L211" s="742"/>
      <c r="M211" s="740"/>
      <c r="N211" s="229"/>
    </row>
    <row r="212" spans="2:14">
      <c r="B212" s="726"/>
      <c r="C212" s="726"/>
      <c r="D212" s="726"/>
      <c r="E212" s="726"/>
      <c r="F212" s="726" t="e">
        <v>#N/A</v>
      </c>
      <c r="G212" s="726" t="e">
        <v>#N/A</v>
      </c>
      <c r="H212" s="726" t="e">
        <v>#N/A</v>
      </c>
      <c r="I212" s="401" t="s">
        <v>848</v>
      </c>
      <c r="J212" s="399" t="s">
        <v>685</v>
      </c>
      <c r="K212" s="394">
        <v>14955</v>
      </c>
      <c r="L212" s="742"/>
      <c r="M212" s="740"/>
      <c r="N212" s="229"/>
    </row>
    <row r="213" spans="2:14">
      <c r="B213" s="726"/>
      <c r="C213" s="726"/>
      <c r="D213" s="726"/>
      <c r="E213" s="726"/>
      <c r="F213" s="726" t="e">
        <v>#N/A</v>
      </c>
      <c r="G213" s="726" t="e">
        <v>#N/A</v>
      </c>
      <c r="H213" s="726" t="e">
        <v>#N/A</v>
      </c>
      <c r="I213" s="401" t="s">
        <v>849</v>
      </c>
      <c r="J213" s="399" t="s">
        <v>685</v>
      </c>
      <c r="K213" s="394">
        <v>6461</v>
      </c>
      <c r="L213" s="742"/>
      <c r="M213" s="740"/>
      <c r="N213" s="229"/>
    </row>
    <row r="214" spans="2:14">
      <c r="B214" s="726"/>
      <c r="C214" s="726"/>
      <c r="D214" s="726"/>
      <c r="E214" s="726"/>
      <c r="F214" s="726" t="e">
        <v>#N/A</v>
      </c>
      <c r="G214" s="726" t="e">
        <v>#N/A</v>
      </c>
      <c r="H214" s="726" t="e">
        <v>#N/A</v>
      </c>
      <c r="I214" s="401" t="s">
        <v>850</v>
      </c>
      <c r="J214" s="399" t="s">
        <v>685</v>
      </c>
      <c r="K214" s="394">
        <v>7144</v>
      </c>
      <c r="L214" s="742"/>
      <c r="M214" s="740"/>
      <c r="N214" s="229"/>
    </row>
    <row r="215" spans="2:14">
      <c r="B215" s="726"/>
      <c r="C215" s="726"/>
      <c r="D215" s="726"/>
      <c r="E215" s="726"/>
      <c r="F215" s="726" t="e">
        <v>#N/A</v>
      </c>
      <c r="G215" s="726" t="e">
        <v>#N/A</v>
      </c>
      <c r="H215" s="726" t="e">
        <v>#N/A</v>
      </c>
      <c r="I215" s="401" t="s">
        <v>851</v>
      </c>
      <c r="J215" s="399" t="s">
        <v>685</v>
      </c>
      <c r="K215" s="394">
        <v>5889</v>
      </c>
      <c r="L215" s="742"/>
      <c r="M215" s="740"/>
      <c r="N215" s="229"/>
    </row>
    <row r="216" spans="2:14">
      <c r="B216" s="726"/>
      <c r="C216" s="726"/>
      <c r="D216" s="726"/>
      <c r="E216" s="726"/>
      <c r="F216" s="726" t="e">
        <v>#N/A</v>
      </c>
      <c r="G216" s="726" t="e">
        <v>#N/A</v>
      </c>
      <c r="H216" s="726" t="e">
        <v>#N/A</v>
      </c>
      <c r="I216" s="401" t="s">
        <v>852</v>
      </c>
      <c r="J216" s="399" t="s">
        <v>685</v>
      </c>
      <c r="K216" s="394">
        <v>4831</v>
      </c>
      <c r="L216" s="742"/>
      <c r="M216" s="740"/>
      <c r="N216" s="229"/>
    </row>
    <row r="217" spans="2:14">
      <c r="B217" s="726"/>
      <c r="C217" s="726"/>
      <c r="D217" s="726"/>
      <c r="E217" s="726"/>
      <c r="F217" s="726" t="e">
        <v>#N/A</v>
      </c>
      <c r="G217" s="726" t="e">
        <v>#N/A</v>
      </c>
      <c r="H217" s="726" t="e">
        <v>#N/A</v>
      </c>
      <c r="I217" s="401" t="s">
        <v>853</v>
      </c>
      <c r="J217" s="399" t="s">
        <v>685</v>
      </c>
      <c r="K217" s="394">
        <v>3161</v>
      </c>
      <c r="L217" s="742"/>
      <c r="M217" s="740"/>
      <c r="N217" s="229"/>
    </row>
    <row r="218" spans="2:14">
      <c r="B218" s="726"/>
      <c r="C218" s="726"/>
      <c r="D218" s="726"/>
      <c r="E218" s="726"/>
      <c r="F218" s="726" t="e">
        <v>#N/A</v>
      </c>
      <c r="G218" s="726" t="e">
        <v>#N/A</v>
      </c>
      <c r="H218" s="726" t="e">
        <v>#N/A</v>
      </c>
      <c r="I218" s="401" t="s">
        <v>854</v>
      </c>
      <c r="J218" s="399" t="s">
        <v>685</v>
      </c>
      <c r="K218" s="394">
        <v>4241</v>
      </c>
      <c r="L218" s="742"/>
      <c r="M218" s="740"/>
      <c r="N218" s="229"/>
    </row>
    <row r="219" spans="2:14">
      <c r="B219" s="726"/>
      <c r="C219" s="726"/>
      <c r="D219" s="726"/>
      <c r="E219" s="726"/>
      <c r="F219" s="726" t="e">
        <v>#N/A</v>
      </c>
      <c r="G219" s="726" t="e">
        <v>#N/A</v>
      </c>
      <c r="H219" s="726" t="e">
        <v>#N/A</v>
      </c>
      <c r="I219" s="401" t="s">
        <v>855</v>
      </c>
      <c r="J219" s="399" t="s">
        <v>685</v>
      </c>
      <c r="K219" s="394">
        <v>12225</v>
      </c>
      <c r="L219" s="742"/>
      <c r="M219" s="740"/>
      <c r="N219" s="229"/>
    </row>
    <row r="220" spans="2:14">
      <c r="B220" s="726"/>
      <c r="C220" s="726"/>
      <c r="D220" s="726"/>
      <c r="E220" s="726"/>
      <c r="F220" s="726" t="e">
        <v>#N/A</v>
      </c>
      <c r="G220" s="726" t="e">
        <v>#N/A</v>
      </c>
      <c r="H220" s="726" t="e">
        <v>#N/A</v>
      </c>
      <c r="I220" s="401" t="s">
        <v>856</v>
      </c>
      <c r="J220" s="399" t="s">
        <v>685</v>
      </c>
      <c r="K220" s="394">
        <v>9296</v>
      </c>
      <c r="L220" s="742"/>
      <c r="M220" s="740"/>
      <c r="N220" s="229"/>
    </row>
    <row r="221" spans="2:14">
      <c r="B221" s="726"/>
      <c r="C221" s="726"/>
      <c r="D221" s="726"/>
      <c r="E221" s="726"/>
      <c r="F221" s="726" t="e">
        <v>#N/A</v>
      </c>
      <c r="G221" s="726" t="e">
        <v>#N/A</v>
      </c>
      <c r="H221" s="726" t="e">
        <v>#N/A</v>
      </c>
      <c r="I221" s="401" t="s">
        <v>857</v>
      </c>
      <c r="J221" s="399" t="s">
        <v>685</v>
      </c>
      <c r="K221" s="394">
        <v>123151</v>
      </c>
      <c r="L221" s="742"/>
      <c r="M221" s="740"/>
      <c r="N221" s="229"/>
    </row>
    <row r="222" spans="2:14">
      <c r="B222" s="726"/>
      <c r="C222" s="726"/>
      <c r="D222" s="726"/>
      <c r="E222" s="726"/>
      <c r="F222" s="726" t="e">
        <v>#N/A</v>
      </c>
      <c r="G222" s="726" t="e">
        <v>#N/A</v>
      </c>
      <c r="H222" s="726" t="e">
        <v>#N/A</v>
      </c>
      <c r="I222" s="401" t="s">
        <v>858</v>
      </c>
      <c r="J222" s="399" t="s">
        <v>685</v>
      </c>
      <c r="K222" s="394">
        <v>6966</v>
      </c>
      <c r="L222" s="742"/>
      <c r="M222" s="740"/>
      <c r="N222" s="229"/>
    </row>
    <row r="223" spans="2:14">
      <c r="B223" s="726"/>
      <c r="C223" s="726"/>
      <c r="D223" s="726"/>
      <c r="E223" s="726"/>
      <c r="F223" s="726" t="e">
        <v>#N/A</v>
      </c>
      <c r="G223" s="726" t="e">
        <v>#N/A</v>
      </c>
      <c r="H223" s="726" t="e">
        <v>#N/A</v>
      </c>
      <c r="I223" s="401" t="s">
        <v>859</v>
      </c>
      <c r="J223" s="399" t="s">
        <v>685</v>
      </c>
      <c r="K223" s="394">
        <v>11202</v>
      </c>
      <c r="L223" s="742"/>
      <c r="M223" s="740"/>
      <c r="N223" s="229"/>
    </row>
    <row r="224" spans="2:14">
      <c r="B224" s="726"/>
      <c r="C224" s="726"/>
      <c r="D224" s="726"/>
      <c r="E224" s="726"/>
      <c r="F224" s="726" t="e">
        <v>#N/A</v>
      </c>
      <c r="G224" s="726" t="e">
        <v>#N/A</v>
      </c>
      <c r="H224" s="726" t="e">
        <v>#N/A</v>
      </c>
      <c r="I224" s="401" t="s">
        <v>860</v>
      </c>
      <c r="J224" s="399" t="s">
        <v>685</v>
      </c>
      <c r="K224" s="394">
        <v>2096</v>
      </c>
      <c r="L224" s="742"/>
      <c r="M224" s="740"/>
      <c r="N224" s="229"/>
    </row>
    <row r="225" spans="2:14">
      <c r="B225" s="726"/>
      <c r="C225" s="726"/>
      <c r="D225" s="726"/>
      <c r="E225" s="726"/>
      <c r="F225" s="726" t="e">
        <v>#N/A</v>
      </c>
      <c r="G225" s="726" t="e">
        <v>#N/A</v>
      </c>
      <c r="H225" s="726" t="e">
        <v>#N/A</v>
      </c>
      <c r="I225" s="401" t="s">
        <v>861</v>
      </c>
      <c r="J225" s="399" t="s">
        <v>685</v>
      </c>
      <c r="K225" s="394">
        <v>12294</v>
      </c>
      <c r="L225" s="742"/>
      <c r="M225" s="740"/>
      <c r="N225" s="229"/>
    </row>
    <row r="226" spans="2:14">
      <c r="B226" s="726"/>
      <c r="C226" s="726"/>
      <c r="D226" s="726"/>
      <c r="E226" s="726"/>
      <c r="F226" s="726" t="e">
        <v>#N/A</v>
      </c>
      <c r="G226" s="726" t="e">
        <v>#N/A</v>
      </c>
      <c r="H226" s="726" t="e">
        <v>#N/A</v>
      </c>
      <c r="I226" s="401" t="s">
        <v>862</v>
      </c>
      <c r="J226" s="399" t="s">
        <v>685</v>
      </c>
      <c r="K226" s="394">
        <v>6247</v>
      </c>
      <c r="L226" s="742"/>
      <c r="M226" s="740"/>
      <c r="N226" s="229"/>
    </row>
    <row r="227" spans="2:14">
      <c r="B227" s="726"/>
      <c r="C227" s="726"/>
      <c r="D227" s="726"/>
      <c r="E227" s="726"/>
      <c r="F227" s="726" t="e">
        <v>#N/A</v>
      </c>
      <c r="G227" s="726" t="e">
        <v>#N/A</v>
      </c>
      <c r="H227" s="726" t="e">
        <v>#N/A</v>
      </c>
      <c r="I227" s="401" t="s">
        <v>863</v>
      </c>
      <c r="J227" s="399" t="s">
        <v>685</v>
      </c>
      <c r="K227" s="394">
        <v>5890</v>
      </c>
      <c r="L227" s="742"/>
      <c r="M227" s="740"/>
      <c r="N227" s="229"/>
    </row>
    <row r="228" spans="2:14">
      <c r="B228" s="726"/>
      <c r="C228" s="726"/>
      <c r="D228" s="726"/>
      <c r="E228" s="726"/>
      <c r="F228" s="726" t="e">
        <v>#N/A</v>
      </c>
      <c r="G228" s="726" t="e">
        <v>#N/A</v>
      </c>
      <c r="H228" s="726" t="e">
        <v>#N/A</v>
      </c>
      <c r="I228" s="401" t="s">
        <v>864</v>
      </c>
      <c r="J228" s="399" t="s">
        <v>685</v>
      </c>
      <c r="K228" s="394">
        <v>3268</v>
      </c>
      <c r="L228" s="742"/>
      <c r="M228" s="740"/>
      <c r="N228" s="229"/>
    </row>
    <row r="229" spans="2:14">
      <c r="B229" s="726"/>
      <c r="C229" s="726"/>
      <c r="D229" s="726"/>
      <c r="E229" s="726"/>
      <c r="F229" s="726" t="e">
        <v>#N/A</v>
      </c>
      <c r="G229" s="726" t="e">
        <v>#N/A</v>
      </c>
      <c r="H229" s="726" t="e">
        <v>#N/A</v>
      </c>
      <c r="I229" s="401" t="s">
        <v>865</v>
      </c>
      <c r="J229" s="399" t="s">
        <v>685</v>
      </c>
      <c r="K229" s="394">
        <v>19084</v>
      </c>
      <c r="L229" s="742"/>
      <c r="M229" s="740"/>
      <c r="N229" s="229"/>
    </row>
    <row r="230" spans="2:14">
      <c r="B230" s="726"/>
      <c r="C230" s="726"/>
      <c r="D230" s="726"/>
      <c r="E230" s="726"/>
      <c r="F230" s="726" t="e">
        <v>#N/A</v>
      </c>
      <c r="G230" s="726" t="e">
        <v>#N/A</v>
      </c>
      <c r="H230" s="726" t="e">
        <v>#N/A</v>
      </c>
      <c r="I230" s="401" t="s">
        <v>866</v>
      </c>
      <c r="J230" s="399" t="s">
        <v>685</v>
      </c>
      <c r="K230" s="394">
        <v>32515</v>
      </c>
      <c r="L230" s="742"/>
      <c r="M230" s="740"/>
      <c r="N230" s="229"/>
    </row>
    <row r="231" spans="2:14">
      <c r="B231" s="726"/>
      <c r="C231" s="726"/>
      <c r="D231" s="726"/>
      <c r="E231" s="726"/>
      <c r="F231" s="726" t="e">
        <v>#N/A</v>
      </c>
      <c r="G231" s="726" t="e">
        <v>#N/A</v>
      </c>
      <c r="H231" s="726" t="e">
        <v>#N/A</v>
      </c>
      <c r="I231" s="401" t="s">
        <v>867</v>
      </c>
      <c r="J231" s="399" t="s">
        <v>685</v>
      </c>
      <c r="K231" s="394">
        <v>11157</v>
      </c>
      <c r="L231" s="742"/>
      <c r="M231" s="740"/>
      <c r="N231" s="229"/>
    </row>
    <row r="232" spans="2:14">
      <c r="B232" s="726"/>
      <c r="C232" s="726"/>
      <c r="D232" s="726"/>
      <c r="E232" s="726"/>
      <c r="F232" s="726" t="e">
        <v>#N/A</v>
      </c>
      <c r="G232" s="726" t="e">
        <v>#N/A</v>
      </c>
      <c r="H232" s="726" t="e">
        <v>#N/A</v>
      </c>
      <c r="I232" s="401" t="s">
        <v>868</v>
      </c>
      <c r="J232" s="399" t="s">
        <v>685</v>
      </c>
      <c r="K232" s="394">
        <v>80070</v>
      </c>
      <c r="L232" s="742"/>
      <c r="M232" s="740"/>
      <c r="N232" s="229"/>
    </row>
    <row r="233" spans="2:14">
      <c r="B233" s="726"/>
      <c r="C233" s="726"/>
      <c r="D233" s="726"/>
      <c r="E233" s="726"/>
      <c r="F233" s="726" t="e">
        <v>#N/A</v>
      </c>
      <c r="G233" s="726" t="e">
        <v>#N/A</v>
      </c>
      <c r="H233" s="726" t="e">
        <v>#N/A</v>
      </c>
      <c r="I233" s="401" t="s">
        <v>686</v>
      </c>
      <c r="J233" s="399" t="s">
        <v>685</v>
      </c>
      <c r="K233" s="394">
        <v>136258</v>
      </c>
      <c r="L233" s="742"/>
      <c r="M233" s="740"/>
      <c r="N233" s="229"/>
    </row>
    <row r="234" spans="2:14">
      <c r="B234" s="726"/>
      <c r="C234" s="726"/>
      <c r="D234" s="726"/>
      <c r="E234" s="726"/>
      <c r="F234" s="726" t="e">
        <v>#N/A</v>
      </c>
      <c r="G234" s="726" t="e">
        <v>#N/A</v>
      </c>
      <c r="H234" s="726" t="e">
        <v>#N/A</v>
      </c>
      <c r="I234" s="401" t="s">
        <v>869</v>
      </c>
      <c r="J234" s="399" t="s">
        <v>685</v>
      </c>
      <c r="K234" s="394">
        <v>4603</v>
      </c>
      <c r="L234" s="742"/>
      <c r="M234" s="740"/>
      <c r="N234" s="229"/>
    </row>
    <row r="235" spans="2:14">
      <c r="B235" s="726"/>
      <c r="C235" s="726"/>
      <c r="D235" s="726"/>
      <c r="E235" s="726"/>
      <c r="F235" s="726" t="e">
        <v>#N/A</v>
      </c>
      <c r="G235" s="726" t="e">
        <v>#N/A</v>
      </c>
      <c r="H235" s="726" t="e">
        <v>#N/A</v>
      </c>
      <c r="I235" s="401" t="s">
        <v>870</v>
      </c>
      <c r="J235" s="399" t="s">
        <v>685</v>
      </c>
      <c r="K235" s="394">
        <v>4704</v>
      </c>
      <c r="L235" s="742"/>
      <c r="M235" s="740"/>
      <c r="N235" s="229"/>
    </row>
    <row r="236" spans="2:14">
      <c r="B236" s="726"/>
      <c r="C236" s="726"/>
      <c r="D236" s="726"/>
      <c r="E236" s="726"/>
      <c r="F236" s="726" t="e">
        <v>#N/A</v>
      </c>
      <c r="G236" s="726" t="e">
        <v>#N/A</v>
      </c>
      <c r="H236" s="726" t="e">
        <v>#N/A</v>
      </c>
      <c r="I236" s="401" t="s">
        <v>871</v>
      </c>
      <c r="J236" s="399" t="s">
        <v>685</v>
      </c>
      <c r="K236" s="394">
        <v>4836</v>
      </c>
      <c r="L236" s="742"/>
      <c r="M236" s="740"/>
      <c r="N236" s="229"/>
    </row>
    <row r="237" spans="2:14">
      <c r="B237" s="726"/>
      <c r="C237" s="726"/>
      <c r="D237" s="726"/>
      <c r="E237" s="726"/>
      <c r="F237" s="726" t="e">
        <v>#N/A</v>
      </c>
      <c r="G237" s="726" t="e">
        <v>#N/A</v>
      </c>
      <c r="H237" s="726" t="e">
        <v>#N/A</v>
      </c>
      <c r="I237" s="401" t="s">
        <v>872</v>
      </c>
      <c r="J237" s="399" t="s">
        <v>685</v>
      </c>
      <c r="K237" s="394">
        <v>62200</v>
      </c>
      <c r="L237" s="742"/>
      <c r="M237" s="740"/>
      <c r="N237" s="229"/>
    </row>
    <row r="238" spans="2:14">
      <c r="B238" s="726"/>
      <c r="C238" s="726"/>
      <c r="D238" s="726"/>
      <c r="E238" s="726"/>
      <c r="F238" s="726" t="e">
        <v>#N/A</v>
      </c>
      <c r="G238" s="726" t="e">
        <v>#N/A</v>
      </c>
      <c r="H238" s="726" t="e">
        <v>#N/A</v>
      </c>
      <c r="I238" s="401" t="s">
        <v>873</v>
      </c>
      <c r="J238" s="399" t="s">
        <v>685</v>
      </c>
      <c r="K238" s="394">
        <v>6361</v>
      </c>
      <c r="L238" s="742"/>
      <c r="M238" s="740"/>
      <c r="N238" s="229"/>
    </row>
    <row r="239" spans="2:14">
      <c r="B239" s="726"/>
      <c r="C239" s="726"/>
      <c r="D239" s="726"/>
      <c r="E239" s="726"/>
      <c r="F239" s="726" t="e">
        <v>#N/A</v>
      </c>
      <c r="G239" s="726" t="e">
        <v>#N/A</v>
      </c>
      <c r="H239" s="726" t="e">
        <v>#N/A</v>
      </c>
      <c r="I239" s="401" t="s">
        <v>874</v>
      </c>
      <c r="J239" s="399" t="s">
        <v>685</v>
      </c>
      <c r="K239" s="394">
        <v>3242</v>
      </c>
      <c r="L239" s="742"/>
      <c r="M239" s="740"/>
      <c r="N239" s="229"/>
    </row>
    <row r="240" spans="2:14">
      <c r="B240" s="726"/>
      <c r="C240" s="726"/>
      <c r="D240" s="726"/>
      <c r="E240" s="726"/>
      <c r="F240" s="726" t="e">
        <v>#N/A</v>
      </c>
      <c r="G240" s="726" t="e">
        <v>#N/A</v>
      </c>
      <c r="H240" s="726" t="e">
        <v>#N/A</v>
      </c>
      <c r="I240" s="401" t="s">
        <v>875</v>
      </c>
      <c r="J240" s="399" t="s">
        <v>685</v>
      </c>
      <c r="K240" s="394">
        <v>5882</v>
      </c>
      <c r="L240" s="742"/>
      <c r="M240" s="740"/>
      <c r="N240" s="229"/>
    </row>
    <row r="241" spans="2:14">
      <c r="B241" s="726"/>
      <c r="C241" s="726"/>
      <c r="D241" s="726"/>
      <c r="E241" s="726"/>
      <c r="F241" s="726" t="e">
        <v>#N/A</v>
      </c>
      <c r="G241" s="726" t="e">
        <v>#N/A</v>
      </c>
      <c r="H241" s="726" t="e">
        <v>#N/A</v>
      </c>
      <c r="I241" s="401" t="s">
        <v>876</v>
      </c>
      <c r="J241" s="399" t="s">
        <v>685</v>
      </c>
      <c r="K241" s="394">
        <v>5284</v>
      </c>
      <c r="L241" s="742"/>
      <c r="M241" s="740"/>
      <c r="N241" s="229"/>
    </row>
    <row r="242" spans="2:14">
      <c r="B242" s="726"/>
      <c r="C242" s="726"/>
      <c r="D242" s="726"/>
      <c r="E242" s="726"/>
      <c r="F242" s="726" t="e">
        <v>#N/A</v>
      </c>
      <c r="G242" s="726" t="e">
        <v>#N/A</v>
      </c>
      <c r="H242" s="726" t="e">
        <v>#N/A</v>
      </c>
      <c r="I242" s="401" t="s">
        <v>877</v>
      </c>
      <c r="J242" s="399" t="s">
        <v>685</v>
      </c>
      <c r="K242" s="394">
        <v>62886</v>
      </c>
      <c r="L242" s="742"/>
      <c r="M242" s="740"/>
      <c r="N242" s="229"/>
    </row>
    <row r="243" spans="2:14">
      <c r="B243" s="726"/>
      <c r="C243" s="726"/>
      <c r="D243" s="726"/>
      <c r="E243" s="726"/>
      <c r="F243" s="726" t="e">
        <v>#N/A</v>
      </c>
      <c r="G243" s="726" t="e">
        <v>#N/A</v>
      </c>
      <c r="H243" s="726" t="e">
        <v>#N/A</v>
      </c>
      <c r="I243" s="401" t="s">
        <v>878</v>
      </c>
      <c r="J243" s="399" t="s">
        <v>685</v>
      </c>
      <c r="K243" s="394">
        <v>4975</v>
      </c>
      <c r="L243" s="742"/>
      <c r="M243" s="740"/>
      <c r="N243" s="229"/>
    </row>
    <row r="244" spans="2:14">
      <c r="B244" s="726"/>
      <c r="C244" s="726"/>
      <c r="D244" s="726"/>
      <c r="E244" s="726"/>
      <c r="F244" s="726" t="e">
        <v>#N/A</v>
      </c>
      <c r="G244" s="726" t="e">
        <v>#N/A</v>
      </c>
      <c r="H244" s="726" t="e">
        <v>#N/A</v>
      </c>
      <c r="I244" s="401" t="s">
        <v>879</v>
      </c>
      <c r="J244" s="399" t="s">
        <v>685</v>
      </c>
      <c r="K244" s="394">
        <v>3613</v>
      </c>
      <c r="L244" s="742"/>
      <c r="M244" s="740"/>
      <c r="N244" s="229"/>
    </row>
    <row r="245" spans="2:14">
      <c r="B245" s="726"/>
      <c r="C245" s="726"/>
      <c r="D245" s="726"/>
      <c r="E245" s="726"/>
      <c r="F245" s="726" t="e">
        <v>#N/A</v>
      </c>
      <c r="G245" s="726" t="e">
        <v>#N/A</v>
      </c>
      <c r="H245" s="726" t="e">
        <v>#N/A</v>
      </c>
      <c r="I245" s="401" t="s">
        <v>880</v>
      </c>
      <c r="J245" s="399" t="s">
        <v>685</v>
      </c>
      <c r="K245" s="394">
        <v>28906</v>
      </c>
      <c r="L245" s="742"/>
      <c r="M245" s="740"/>
      <c r="N245" s="229"/>
    </row>
    <row r="246" spans="2:14">
      <c r="B246" s="726"/>
      <c r="C246" s="726"/>
      <c r="D246" s="726"/>
      <c r="E246" s="726"/>
      <c r="F246" s="726" t="e">
        <v>#N/A</v>
      </c>
      <c r="G246" s="726" t="e">
        <v>#N/A</v>
      </c>
      <c r="H246" s="726" t="e">
        <v>#N/A</v>
      </c>
      <c r="I246" s="401" t="s">
        <v>881</v>
      </c>
      <c r="J246" s="399" t="s">
        <v>685</v>
      </c>
      <c r="K246" s="394">
        <v>6294</v>
      </c>
      <c r="L246" s="742"/>
      <c r="M246" s="740"/>
      <c r="N246" s="229"/>
    </row>
    <row r="247" spans="2:14">
      <c r="B247" s="726"/>
      <c r="C247" s="726"/>
      <c r="D247" s="726"/>
      <c r="E247" s="726"/>
      <c r="F247" s="726" t="e">
        <v>#N/A</v>
      </c>
      <c r="G247" s="726" t="e">
        <v>#N/A</v>
      </c>
      <c r="H247" s="726" t="e">
        <v>#N/A</v>
      </c>
      <c r="I247" s="401" t="s">
        <v>882</v>
      </c>
      <c r="J247" s="399" t="s">
        <v>685</v>
      </c>
      <c r="K247" s="394">
        <v>48946</v>
      </c>
      <c r="L247" s="742"/>
      <c r="M247" s="740"/>
      <c r="N247" s="229"/>
    </row>
    <row r="248" spans="2:14">
      <c r="B248" s="726"/>
      <c r="C248" s="726"/>
      <c r="D248" s="726"/>
      <c r="E248" s="726"/>
      <c r="F248" s="726" t="e">
        <v>#N/A</v>
      </c>
      <c r="G248" s="726" t="e">
        <v>#N/A</v>
      </c>
      <c r="H248" s="726" t="e">
        <v>#N/A</v>
      </c>
      <c r="I248" s="401" t="s">
        <v>883</v>
      </c>
      <c r="J248" s="399" t="s">
        <v>685</v>
      </c>
      <c r="K248" s="394">
        <v>49680</v>
      </c>
      <c r="L248" s="742"/>
      <c r="M248" s="740"/>
      <c r="N248" s="229"/>
    </row>
    <row r="249" spans="2:14">
      <c r="B249" s="726"/>
      <c r="C249" s="726"/>
      <c r="D249" s="726"/>
      <c r="E249" s="726"/>
      <c r="F249" s="726" t="e">
        <v>#N/A</v>
      </c>
      <c r="G249" s="726" t="e">
        <v>#N/A</v>
      </c>
      <c r="H249" s="726" t="e">
        <v>#N/A</v>
      </c>
      <c r="I249" s="401" t="s">
        <v>687</v>
      </c>
      <c r="J249" s="399" t="s">
        <v>685</v>
      </c>
      <c r="K249" s="394">
        <v>347657</v>
      </c>
      <c r="L249" s="742"/>
      <c r="M249" s="740"/>
      <c r="N249" s="229"/>
    </row>
    <row r="250" spans="2:14">
      <c r="B250" s="726"/>
      <c r="C250" s="726"/>
      <c r="D250" s="726"/>
      <c r="E250" s="726"/>
      <c r="F250" s="726" t="e">
        <v>#N/A</v>
      </c>
      <c r="G250" s="726" t="e">
        <v>#N/A</v>
      </c>
      <c r="H250" s="726" t="e">
        <v>#N/A</v>
      </c>
      <c r="I250" s="401" t="s">
        <v>884</v>
      </c>
      <c r="J250" s="399" t="s">
        <v>685</v>
      </c>
      <c r="K250" s="394">
        <v>63594</v>
      </c>
      <c r="L250" s="742"/>
      <c r="M250" s="740"/>
      <c r="N250" s="229"/>
    </row>
    <row r="251" spans="2:14">
      <c r="B251" s="726"/>
      <c r="C251" s="726"/>
      <c r="D251" s="726"/>
      <c r="E251" s="726"/>
      <c r="F251" s="726" t="e">
        <v>#N/A</v>
      </c>
      <c r="G251" s="726" t="e">
        <v>#N/A</v>
      </c>
      <c r="H251" s="726" t="e">
        <v>#N/A</v>
      </c>
      <c r="I251" s="401" t="s">
        <v>885</v>
      </c>
      <c r="J251" s="399" t="s">
        <v>685</v>
      </c>
      <c r="K251" s="394">
        <v>26487</v>
      </c>
      <c r="L251" s="742"/>
      <c r="M251" s="740"/>
      <c r="N251" s="229"/>
    </row>
    <row r="252" spans="2:14">
      <c r="B252" s="726"/>
      <c r="C252" s="726"/>
      <c r="D252" s="726"/>
      <c r="E252" s="726"/>
      <c r="F252" s="726" t="e">
        <v>#N/A</v>
      </c>
      <c r="G252" s="726" t="e">
        <v>#N/A</v>
      </c>
      <c r="H252" s="726" t="e">
        <v>#N/A</v>
      </c>
      <c r="I252" s="401" t="s">
        <v>886</v>
      </c>
      <c r="J252" s="399" t="s">
        <v>685</v>
      </c>
      <c r="K252" s="394">
        <v>11159</v>
      </c>
      <c r="L252" s="742"/>
      <c r="M252" s="740"/>
      <c r="N252" s="229"/>
    </row>
    <row r="253" spans="2:14">
      <c r="B253" s="726"/>
      <c r="C253" s="726"/>
      <c r="D253" s="726"/>
      <c r="E253" s="726"/>
      <c r="F253" s="726" t="e">
        <v>#N/A</v>
      </c>
      <c r="G253" s="726" t="e">
        <v>#N/A</v>
      </c>
      <c r="H253" s="726" t="e">
        <v>#N/A</v>
      </c>
      <c r="I253" s="401" t="s">
        <v>887</v>
      </c>
      <c r="J253" s="399" t="s">
        <v>685</v>
      </c>
      <c r="K253" s="394">
        <v>3991</v>
      </c>
      <c r="L253" s="742"/>
      <c r="M253" s="740"/>
      <c r="N253" s="229"/>
    </row>
    <row r="254" spans="2:14">
      <c r="B254" s="726"/>
      <c r="C254" s="726"/>
      <c r="D254" s="726"/>
      <c r="E254" s="726"/>
      <c r="F254" s="726" t="e">
        <v>#N/A</v>
      </c>
      <c r="G254" s="726" t="e">
        <v>#N/A</v>
      </c>
      <c r="H254" s="726" t="e">
        <v>#N/A</v>
      </c>
      <c r="I254" s="401" t="s">
        <v>888</v>
      </c>
      <c r="J254" s="399" t="s">
        <v>685</v>
      </c>
      <c r="K254" s="394">
        <v>61804</v>
      </c>
      <c r="L254" s="742"/>
      <c r="M254" s="740"/>
      <c r="N254" s="229"/>
    </row>
    <row r="255" spans="2:14">
      <c r="B255" s="726"/>
      <c r="C255" s="726"/>
      <c r="D255" s="726"/>
      <c r="E255" s="726"/>
      <c r="F255" s="726" t="e">
        <v>#N/A</v>
      </c>
      <c r="G255" s="726" t="e">
        <v>#N/A</v>
      </c>
      <c r="H255" s="726" t="e">
        <v>#N/A</v>
      </c>
      <c r="I255" s="401" t="s">
        <v>889</v>
      </c>
      <c r="J255" s="399" t="s">
        <v>685</v>
      </c>
      <c r="K255" s="394">
        <v>30418</v>
      </c>
      <c r="L255" s="742"/>
      <c r="M255" s="740"/>
      <c r="N255" s="229"/>
    </row>
    <row r="256" spans="2:14">
      <c r="B256" s="726"/>
      <c r="C256" s="726"/>
      <c r="D256" s="726"/>
      <c r="E256" s="726"/>
      <c r="F256" s="726" t="e">
        <v>#N/A</v>
      </c>
      <c r="G256" s="726" t="e">
        <v>#N/A</v>
      </c>
      <c r="H256" s="726" t="e">
        <v>#N/A</v>
      </c>
      <c r="I256" s="401" t="s">
        <v>890</v>
      </c>
      <c r="J256" s="399" t="s">
        <v>685</v>
      </c>
      <c r="K256" s="394">
        <v>9465</v>
      </c>
      <c r="L256" s="742"/>
      <c r="M256" s="740"/>
      <c r="N256" s="229"/>
    </row>
    <row r="257" spans="2:14">
      <c r="B257" s="726"/>
      <c r="C257" s="726"/>
      <c r="D257" s="726"/>
      <c r="E257" s="726"/>
      <c r="F257" s="726" t="e">
        <v>#N/A</v>
      </c>
      <c r="G257" s="726" t="e">
        <v>#N/A</v>
      </c>
      <c r="H257" s="726" t="e">
        <v>#N/A</v>
      </c>
      <c r="I257" s="401" t="s">
        <v>891</v>
      </c>
      <c r="J257" s="399" t="s">
        <v>685</v>
      </c>
      <c r="K257" s="394">
        <v>3000</v>
      </c>
      <c r="L257" s="742"/>
      <c r="M257" s="740"/>
      <c r="N257" s="229"/>
    </row>
    <row r="258" spans="2:14">
      <c r="B258" s="726"/>
      <c r="C258" s="726"/>
      <c r="D258" s="726"/>
      <c r="E258" s="726"/>
      <c r="F258" s="726" t="e">
        <v>#N/A</v>
      </c>
      <c r="G258" s="726" t="e">
        <v>#N/A</v>
      </c>
      <c r="H258" s="726" t="e">
        <v>#N/A</v>
      </c>
      <c r="I258" s="401" t="s">
        <v>892</v>
      </c>
      <c r="J258" s="399" t="s">
        <v>685</v>
      </c>
      <c r="K258" s="394">
        <v>8674</v>
      </c>
      <c r="L258" s="742"/>
      <c r="M258" s="740"/>
      <c r="N258" s="229"/>
    </row>
    <row r="259" spans="2:14">
      <c r="B259" s="726"/>
      <c r="C259" s="726"/>
      <c r="D259" s="726"/>
      <c r="E259" s="726"/>
      <c r="F259" s="726" t="e">
        <v>#N/A</v>
      </c>
      <c r="G259" s="726" t="e">
        <v>#N/A</v>
      </c>
      <c r="H259" s="726" t="e">
        <v>#N/A</v>
      </c>
      <c r="I259" s="401" t="s">
        <v>893</v>
      </c>
      <c r="J259" s="399" t="s">
        <v>685</v>
      </c>
      <c r="K259" s="394">
        <v>5808</v>
      </c>
      <c r="L259" s="742"/>
      <c r="M259" s="740"/>
      <c r="N259" s="229"/>
    </row>
    <row r="260" spans="2:14">
      <c r="B260" s="726"/>
      <c r="C260" s="726"/>
      <c r="D260" s="726"/>
      <c r="E260" s="726"/>
      <c r="F260" s="726" t="e">
        <v>#N/A</v>
      </c>
      <c r="G260" s="726" t="e">
        <v>#N/A</v>
      </c>
      <c r="H260" s="726" t="e">
        <v>#N/A</v>
      </c>
      <c r="I260" s="401" t="s">
        <v>894</v>
      </c>
      <c r="J260" s="399" t="s">
        <v>685</v>
      </c>
      <c r="K260" s="394">
        <v>9178</v>
      </c>
      <c r="L260" s="742"/>
      <c r="M260" s="740"/>
      <c r="N260" s="229"/>
    </row>
    <row r="261" spans="2:14">
      <c r="B261" s="726"/>
      <c r="C261" s="726"/>
      <c r="D261" s="726"/>
      <c r="E261" s="726"/>
      <c r="F261" s="726" t="e">
        <v>#N/A</v>
      </c>
      <c r="G261" s="726" t="e">
        <v>#N/A</v>
      </c>
      <c r="H261" s="726" t="e">
        <v>#N/A</v>
      </c>
      <c r="I261" s="401" t="s">
        <v>895</v>
      </c>
      <c r="J261" s="399" t="s">
        <v>685</v>
      </c>
      <c r="K261" s="394">
        <v>13705</v>
      </c>
      <c r="L261" s="742"/>
      <c r="M261" s="740"/>
      <c r="N261" s="229"/>
    </row>
    <row r="262" spans="2:14">
      <c r="B262" s="726"/>
      <c r="C262" s="726"/>
      <c r="D262" s="726"/>
      <c r="E262" s="726"/>
      <c r="F262" s="726" t="e">
        <v>#N/A</v>
      </c>
      <c r="G262" s="726" t="e">
        <v>#N/A</v>
      </c>
      <c r="H262" s="726" t="e">
        <v>#N/A</v>
      </c>
      <c r="I262" s="401" t="s">
        <v>896</v>
      </c>
      <c r="J262" s="399" t="s">
        <v>685</v>
      </c>
      <c r="K262" s="394">
        <v>9540</v>
      </c>
      <c r="L262" s="742"/>
      <c r="M262" s="740"/>
      <c r="N262" s="229"/>
    </row>
    <row r="263" spans="2:14">
      <c r="B263" s="726"/>
      <c r="C263" s="726"/>
      <c r="D263" s="726"/>
      <c r="E263" s="726"/>
      <c r="F263" s="726" t="e">
        <v>#N/A</v>
      </c>
      <c r="G263" s="726" t="e">
        <v>#N/A</v>
      </c>
      <c r="H263" s="726" t="e">
        <v>#N/A</v>
      </c>
      <c r="I263" s="401" t="s">
        <v>897</v>
      </c>
      <c r="J263" s="399" t="s">
        <v>685</v>
      </c>
      <c r="K263" s="394">
        <v>35012</v>
      </c>
      <c r="L263" s="742"/>
      <c r="M263" s="740"/>
      <c r="N263" s="229"/>
    </row>
    <row r="264" spans="2:14">
      <c r="B264" s="726"/>
      <c r="C264" s="726"/>
      <c r="D264" s="726"/>
      <c r="E264" s="726"/>
      <c r="F264" s="726" t="e">
        <v>#N/A</v>
      </c>
      <c r="G264" s="726" t="e">
        <v>#N/A</v>
      </c>
      <c r="H264" s="726" t="e">
        <v>#N/A</v>
      </c>
      <c r="I264" s="401" t="s">
        <v>898</v>
      </c>
      <c r="J264" s="399" t="s">
        <v>685</v>
      </c>
      <c r="K264" s="394">
        <v>3913</v>
      </c>
      <c r="L264" s="742"/>
      <c r="M264" s="740"/>
      <c r="N264" s="229"/>
    </row>
    <row r="265" spans="2:14">
      <c r="B265" s="726"/>
      <c r="C265" s="726"/>
      <c r="D265" s="726"/>
      <c r="E265" s="726"/>
      <c r="F265" s="726" t="e">
        <v>#N/A</v>
      </c>
      <c r="G265" s="726" t="e">
        <v>#N/A</v>
      </c>
      <c r="H265" s="726" t="e">
        <v>#N/A</v>
      </c>
      <c r="I265" s="401" t="s">
        <v>899</v>
      </c>
      <c r="J265" s="399" t="s">
        <v>685</v>
      </c>
      <c r="K265" s="394">
        <v>6262</v>
      </c>
      <c r="L265" s="742"/>
      <c r="M265" s="740"/>
      <c r="N265" s="229"/>
    </row>
    <row r="266" spans="2:14">
      <c r="B266" s="726"/>
      <c r="C266" s="726"/>
      <c r="D266" s="726"/>
      <c r="E266" s="726"/>
      <c r="F266" s="726" t="e">
        <v>#N/A</v>
      </c>
      <c r="G266" s="726" t="e">
        <v>#N/A</v>
      </c>
      <c r="H266" s="726" t="e">
        <v>#N/A</v>
      </c>
      <c r="I266" s="401" t="s">
        <v>900</v>
      </c>
      <c r="J266" s="399" t="s">
        <v>685</v>
      </c>
      <c r="K266" s="394">
        <v>4597</v>
      </c>
      <c r="L266" s="742"/>
      <c r="M266" s="740"/>
      <c r="N266" s="229"/>
    </row>
    <row r="267" spans="2:14">
      <c r="B267" s="726"/>
      <c r="C267" s="726"/>
      <c r="D267" s="726"/>
      <c r="E267" s="726"/>
      <c r="F267" s="726" t="e">
        <v>#N/A</v>
      </c>
      <c r="G267" s="726" t="e">
        <v>#N/A</v>
      </c>
      <c r="H267" s="726" t="e">
        <v>#N/A</v>
      </c>
      <c r="I267" s="401" t="s">
        <v>901</v>
      </c>
      <c r="J267" s="399" t="s">
        <v>685</v>
      </c>
      <c r="K267" s="394">
        <v>17071</v>
      </c>
      <c r="L267" s="742"/>
      <c r="M267" s="740"/>
      <c r="N267" s="229"/>
    </row>
    <row r="268" spans="2:14">
      <c r="B268" s="726"/>
      <c r="C268" s="726"/>
      <c r="D268" s="726"/>
      <c r="E268" s="726"/>
      <c r="F268" s="726" t="e">
        <v>#N/A</v>
      </c>
      <c r="G268" s="726" t="e">
        <v>#N/A</v>
      </c>
      <c r="H268" s="726" t="e">
        <v>#N/A</v>
      </c>
      <c r="I268" s="401" t="s">
        <v>902</v>
      </c>
      <c r="J268" s="399" t="s">
        <v>685</v>
      </c>
      <c r="K268" s="394">
        <v>4146</v>
      </c>
      <c r="L268" s="742"/>
      <c r="M268" s="740"/>
      <c r="N268" s="229"/>
    </row>
    <row r="269" spans="2:14">
      <c r="B269" s="726"/>
      <c r="C269" s="726"/>
      <c r="D269" s="726"/>
      <c r="E269" s="726"/>
      <c r="F269" s="726" t="e">
        <v>#N/A</v>
      </c>
      <c r="G269" s="726" t="e">
        <v>#N/A</v>
      </c>
      <c r="H269" s="726" t="e">
        <v>#N/A</v>
      </c>
      <c r="I269" s="401" t="s">
        <v>903</v>
      </c>
      <c r="J269" s="399" t="s">
        <v>685</v>
      </c>
      <c r="K269" s="394">
        <v>3258</v>
      </c>
      <c r="L269" s="742"/>
      <c r="M269" s="740"/>
      <c r="N269" s="229"/>
    </row>
    <row r="270" spans="2:14">
      <c r="B270" s="726"/>
      <c r="C270" s="726"/>
      <c r="D270" s="726"/>
      <c r="E270" s="726"/>
      <c r="F270" s="726" t="e">
        <v>#N/A</v>
      </c>
      <c r="G270" s="726" t="e">
        <v>#N/A</v>
      </c>
      <c r="H270" s="726" t="e">
        <v>#N/A</v>
      </c>
      <c r="I270" s="401" t="s">
        <v>904</v>
      </c>
      <c r="J270" s="399" t="s">
        <v>685</v>
      </c>
      <c r="K270" s="394">
        <v>6406</v>
      </c>
      <c r="L270" s="742"/>
      <c r="M270" s="740"/>
      <c r="N270" s="229"/>
    </row>
    <row r="271" spans="2:14">
      <c r="B271" s="726"/>
      <c r="C271" s="726"/>
      <c r="D271" s="726"/>
      <c r="E271" s="726"/>
      <c r="F271" s="726" t="e">
        <v>#N/A</v>
      </c>
      <c r="G271" s="726" t="e">
        <v>#N/A</v>
      </c>
      <c r="H271" s="726" t="e">
        <v>#N/A</v>
      </c>
      <c r="I271" s="401" t="s">
        <v>905</v>
      </c>
      <c r="J271" s="399" t="s">
        <v>685</v>
      </c>
      <c r="K271" s="394">
        <v>10385</v>
      </c>
      <c r="L271" s="742"/>
      <c r="M271" s="740"/>
      <c r="N271" s="229"/>
    </row>
    <row r="272" spans="2:14">
      <c r="B272" s="726"/>
      <c r="C272" s="726"/>
      <c r="D272" s="726"/>
      <c r="E272" s="726"/>
      <c r="F272" s="726" t="e">
        <v>#N/A</v>
      </c>
      <c r="G272" s="726" t="e">
        <v>#N/A</v>
      </c>
      <c r="H272" s="726" t="e">
        <v>#N/A</v>
      </c>
      <c r="I272" s="401" t="s">
        <v>906</v>
      </c>
      <c r="J272" s="399" t="s">
        <v>685</v>
      </c>
      <c r="K272" s="394">
        <v>6144</v>
      </c>
      <c r="L272" s="742"/>
      <c r="M272" s="740"/>
      <c r="N272" s="229"/>
    </row>
    <row r="273" spans="2:14">
      <c r="B273" s="726"/>
      <c r="C273" s="726"/>
      <c r="D273" s="726"/>
      <c r="E273" s="726"/>
      <c r="F273" s="726" t="e">
        <v>#N/A</v>
      </c>
      <c r="G273" s="726" t="e">
        <v>#N/A</v>
      </c>
      <c r="H273" s="726" t="e">
        <v>#N/A</v>
      </c>
      <c r="I273" s="401" t="s">
        <v>907</v>
      </c>
      <c r="J273" s="399" t="s">
        <v>685</v>
      </c>
      <c r="K273" s="394">
        <v>3846</v>
      </c>
      <c r="L273" s="742"/>
      <c r="M273" s="740"/>
      <c r="N273" s="229"/>
    </row>
    <row r="274" spans="2:14">
      <c r="B274" s="726"/>
      <c r="C274" s="726"/>
      <c r="D274" s="726"/>
      <c r="E274" s="726"/>
      <c r="F274" s="726" t="e">
        <v>#N/A</v>
      </c>
      <c r="G274" s="726" t="e">
        <v>#N/A</v>
      </c>
      <c r="H274" s="726" t="e">
        <v>#N/A</v>
      </c>
      <c r="I274" s="401" t="s">
        <v>908</v>
      </c>
      <c r="J274" s="399" t="s">
        <v>685</v>
      </c>
      <c r="K274" s="394">
        <v>12886</v>
      </c>
      <c r="L274" s="742"/>
      <c r="M274" s="740"/>
      <c r="N274" s="229"/>
    </row>
    <row r="275" spans="2:14">
      <c r="B275" s="726"/>
      <c r="C275" s="726"/>
      <c r="D275" s="726"/>
      <c r="E275" s="726"/>
      <c r="F275" s="726" t="e">
        <v>#N/A</v>
      </c>
      <c r="G275" s="726" t="e">
        <v>#N/A</v>
      </c>
      <c r="H275" s="726" t="e">
        <v>#N/A</v>
      </c>
      <c r="I275" s="401" t="s">
        <v>909</v>
      </c>
      <c r="J275" s="399" t="s">
        <v>685</v>
      </c>
      <c r="K275" s="394">
        <v>7299</v>
      </c>
      <c r="L275" s="742"/>
      <c r="M275" s="740"/>
      <c r="N275" s="229"/>
    </row>
    <row r="276" spans="2:14">
      <c r="B276" s="726"/>
      <c r="C276" s="726"/>
      <c r="D276" s="726"/>
      <c r="E276" s="726"/>
      <c r="F276" s="726" t="e">
        <v>#N/A</v>
      </c>
      <c r="G276" s="726" t="e">
        <v>#N/A</v>
      </c>
      <c r="H276" s="726" t="e">
        <v>#N/A</v>
      </c>
      <c r="I276" s="401" t="s">
        <v>910</v>
      </c>
      <c r="J276" s="399" t="s">
        <v>685</v>
      </c>
      <c r="K276" s="394">
        <v>58913</v>
      </c>
      <c r="L276" s="742"/>
      <c r="M276" s="740"/>
      <c r="N276" s="229"/>
    </row>
    <row r="277" spans="2:14">
      <c r="B277" s="726"/>
      <c r="C277" s="726"/>
      <c r="D277" s="726"/>
      <c r="E277" s="726"/>
      <c r="F277" s="726" t="e">
        <v>#N/A</v>
      </c>
      <c r="G277" s="726" t="e">
        <v>#N/A</v>
      </c>
      <c r="H277" s="726" t="e">
        <v>#N/A</v>
      </c>
      <c r="I277" s="401" t="s">
        <v>911</v>
      </c>
      <c r="J277" s="399" t="s">
        <v>685</v>
      </c>
      <c r="K277" s="394">
        <v>11600</v>
      </c>
      <c r="L277" s="742"/>
      <c r="M277" s="740"/>
      <c r="N277" s="229"/>
    </row>
    <row r="278" spans="2:14">
      <c r="B278" s="726"/>
      <c r="C278" s="726"/>
      <c r="D278" s="726"/>
      <c r="E278" s="726"/>
      <c r="F278" s="726" t="e">
        <v>#N/A</v>
      </c>
      <c r="G278" s="726" t="e">
        <v>#N/A</v>
      </c>
      <c r="H278" s="726" t="e">
        <v>#N/A</v>
      </c>
      <c r="I278" s="401" t="s">
        <v>912</v>
      </c>
      <c r="J278" s="399" t="s">
        <v>685</v>
      </c>
      <c r="K278" s="394">
        <v>4321</v>
      </c>
      <c r="L278" s="742"/>
      <c r="M278" s="740"/>
      <c r="N278" s="229"/>
    </row>
    <row r="279" spans="2:14">
      <c r="B279" s="726"/>
      <c r="C279" s="726"/>
      <c r="D279" s="726"/>
      <c r="E279" s="726"/>
      <c r="F279" s="726" t="e">
        <v>#N/A</v>
      </c>
      <c r="G279" s="726" t="e">
        <v>#N/A</v>
      </c>
      <c r="H279" s="726" t="e">
        <v>#N/A</v>
      </c>
      <c r="I279" s="401" t="s">
        <v>913</v>
      </c>
      <c r="J279" s="399" t="s">
        <v>685</v>
      </c>
      <c r="K279" s="394">
        <v>2751</v>
      </c>
      <c r="L279" s="742"/>
      <c r="M279" s="740"/>
      <c r="N279" s="229"/>
    </row>
    <row r="280" spans="2:14">
      <c r="B280" s="726"/>
      <c r="C280" s="726"/>
      <c r="D280" s="726"/>
      <c r="E280" s="726"/>
      <c r="F280" s="726" t="e">
        <v>#N/A</v>
      </c>
      <c r="G280" s="726" t="e">
        <v>#N/A</v>
      </c>
      <c r="H280" s="726" t="e">
        <v>#N/A</v>
      </c>
      <c r="I280" s="401" t="s">
        <v>914</v>
      </c>
      <c r="J280" s="399" t="s">
        <v>685</v>
      </c>
      <c r="K280" s="394">
        <v>2806</v>
      </c>
      <c r="L280" s="742"/>
      <c r="M280" s="740"/>
      <c r="N280" s="229"/>
    </row>
    <row r="281" spans="2:14">
      <c r="B281" s="726"/>
      <c r="C281" s="726"/>
      <c r="D281" s="726"/>
      <c r="E281" s="726"/>
      <c r="F281" s="726" t="e">
        <v>#N/A</v>
      </c>
      <c r="G281" s="726" t="e">
        <v>#N/A</v>
      </c>
      <c r="H281" s="726" t="e">
        <v>#N/A</v>
      </c>
      <c r="I281" s="401" t="s">
        <v>915</v>
      </c>
      <c r="J281" s="399" t="s">
        <v>685</v>
      </c>
      <c r="K281" s="394">
        <v>30709</v>
      </c>
      <c r="L281" s="742"/>
      <c r="M281" s="740"/>
      <c r="N281" s="229"/>
    </row>
    <row r="282" spans="2:14">
      <c r="B282" s="726"/>
      <c r="C282" s="726"/>
      <c r="D282" s="726"/>
      <c r="E282" s="726"/>
      <c r="F282" s="726" t="e">
        <v>#N/A</v>
      </c>
      <c r="G282" s="726" t="e">
        <v>#N/A</v>
      </c>
      <c r="H282" s="726" t="e">
        <v>#N/A</v>
      </c>
      <c r="I282" s="401" t="s">
        <v>916</v>
      </c>
      <c r="J282" s="399" t="s">
        <v>685</v>
      </c>
      <c r="K282" s="394">
        <v>13051</v>
      </c>
      <c r="L282" s="742"/>
      <c r="M282" s="740"/>
      <c r="N282" s="229"/>
    </row>
    <row r="283" spans="2:14">
      <c r="B283" s="726"/>
      <c r="C283" s="726"/>
      <c r="D283" s="726"/>
      <c r="E283" s="726"/>
      <c r="F283" s="726" t="e">
        <v>#N/A</v>
      </c>
      <c r="G283" s="726" t="e">
        <v>#N/A</v>
      </c>
      <c r="H283" s="726" t="e">
        <v>#N/A</v>
      </c>
      <c r="I283" s="401" t="s">
        <v>917</v>
      </c>
      <c r="J283" s="399" t="s">
        <v>685</v>
      </c>
      <c r="K283" s="394">
        <v>36981</v>
      </c>
      <c r="L283" s="742"/>
      <c r="M283" s="740"/>
      <c r="N283" s="229"/>
    </row>
    <row r="284" spans="2:14">
      <c r="B284" s="726"/>
      <c r="C284" s="726"/>
      <c r="D284" s="726"/>
      <c r="E284" s="726"/>
      <c r="F284" s="726" t="e">
        <v>#N/A</v>
      </c>
      <c r="G284" s="726" t="e">
        <v>#N/A</v>
      </c>
      <c r="H284" s="726" t="e">
        <v>#N/A</v>
      </c>
      <c r="I284" s="401" t="s">
        <v>918</v>
      </c>
      <c r="J284" s="399" t="s">
        <v>685</v>
      </c>
      <c r="K284" s="394">
        <v>3079</v>
      </c>
      <c r="L284" s="742"/>
      <c r="M284" s="740"/>
      <c r="N284" s="229"/>
    </row>
    <row r="285" spans="2:14">
      <c r="B285" s="726"/>
      <c r="C285" s="726"/>
      <c r="D285" s="726"/>
      <c r="E285" s="726"/>
      <c r="F285" s="726" t="e">
        <v>#N/A</v>
      </c>
      <c r="G285" s="726" t="e">
        <v>#N/A</v>
      </c>
      <c r="H285" s="726" t="e">
        <v>#N/A</v>
      </c>
      <c r="I285" s="401" t="s">
        <v>919</v>
      </c>
      <c r="J285" s="399" t="s">
        <v>685</v>
      </c>
      <c r="K285" s="394">
        <v>4470</v>
      </c>
      <c r="L285" s="742"/>
      <c r="M285" s="740"/>
      <c r="N285" s="229"/>
    </row>
    <row r="286" spans="2:14">
      <c r="B286" s="726"/>
      <c r="C286" s="726"/>
      <c r="D286" s="726"/>
      <c r="E286" s="726"/>
      <c r="F286" s="726" t="e">
        <v>#N/A</v>
      </c>
      <c r="G286" s="726" t="e">
        <v>#N/A</v>
      </c>
      <c r="H286" s="726" t="e">
        <v>#N/A</v>
      </c>
      <c r="I286" s="401" t="s">
        <v>688</v>
      </c>
      <c r="J286" s="399" t="s">
        <v>685</v>
      </c>
      <c r="K286" s="394">
        <v>39559</v>
      </c>
      <c r="L286" s="742"/>
      <c r="M286" s="740"/>
      <c r="N286" s="229"/>
    </row>
    <row r="287" spans="2:14">
      <c r="B287" s="726"/>
      <c r="C287" s="726"/>
      <c r="D287" s="726"/>
      <c r="E287" s="726"/>
      <c r="F287" s="726" t="e">
        <v>#N/A</v>
      </c>
      <c r="G287" s="726" t="e">
        <v>#N/A</v>
      </c>
      <c r="H287" s="726" t="e">
        <v>#N/A</v>
      </c>
      <c r="I287" s="401" t="s">
        <v>920</v>
      </c>
      <c r="J287" s="399" t="s">
        <v>685</v>
      </c>
      <c r="K287" s="394">
        <v>22962</v>
      </c>
      <c r="L287" s="742"/>
      <c r="M287" s="740"/>
      <c r="N287" s="229"/>
    </row>
    <row r="288" spans="2:14">
      <c r="B288" s="726"/>
      <c r="C288" s="726"/>
      <c r="D288" s="726"/>
      <c r="E288" s="726"/>
      <c r="F288" s="726" t="e">
        <v>#N/A</v>
      </c>
      <c r="G288" s="726" t="e">
        <v>#N/A</v>
      </c>
      <c r="H288" s="726" t="e">
        <v>#N/A</v>
      </c>
      <c r="I288" s="401" t="s">
        <v>921</v>
      </c>
      <c r="J288" s="399" t="s">
        <v>685</v>
      </c>
      <c r="K288" s="394">
        <v>23819</v>
      </c>
      <c r="L288" s="742"/>
      <c r="M288" s="740"/>
      <c r="N288" s="229"/>
    </row>
    <row r="289" spans="2:14">
      <c r="B289" s="726"/>
      <c r="C289" s="726"/>
      <c r="D289" s="726"/>
      <c r="E289" s="726"/>
      <c r="F289" s="726" t="e">
        <v>#N/A</v>
      </c>
      <c r="G289" s="726" t="e">
        <v>#N/A</v>
      </c>
      <c r="H289" s="726" t="e">
        <v>#N/A</v>
      </c>
      <c r="I289" s="401" t="s">
        <v>922</v>
      </c>
      <c r="J289" s="399" t="s">
        <v>685</v>
      </c>
      <c r="K289" s="394">
        <v>9158</v>
      </c>
      <c r="L289" s="742"/>
      <c r="M289" s="740"/>
      <c r="N289" s="229"/>
    </row>
    <row r="290" spans="2:14">
      <c r="B290" s="726"/>
      <c r="C290" s="726"/>
      <c r="D290" s="726"/>
      <c r="E290" s="726"/>
      <c r="F290" s="726" t="e">
        <v>#N/A</v>
      </c>
      <c r="G290" s="726" t="e">
        <v>#N/A</v>
      </c>
      <c r="H290" s="726" t="e">
        <v>#N/A</v>
      </c>
      <c r="I290" s="401" t="s">
        <v>923</v>
      </c>
      <c r="J290" s="399" t="s">
        <v>685</v>
      </c>
      <c r="K290" s="394">
        <v>2685</v>
      </c>
      <c r="L290" s="742"/>
      <c r="M290" s="740"/>
      <c r="N290" s="229"/>
    </row>
    <row r="291" spans="2:14">
      <c r="B291" s="726"/>
      <c r="C291" s="726"/>
      <c r="D291" s="726"/>
      <c r="E291" s="726"/>
      <c r="F291" s="726" t="e">
        <v>#N/A</v>
      </c>
      <c r="G291" s="726" t="e">
        <v>#N/A</v>
      </c>
      <c r="H291" s="726" t="e">
        <v>#N/A</v>
      </c>
      <c r="I291" s="401" t="s">
        <v>924</v>
      </c>
      <c r="J291" s="399" t="s">
        <v>685</v>
      </c>
      <c r="K291" s="394">
        <v>3054</v>
      </c>
      <c r="L291" s="742"/>
      <c r="M291" s="740"/>
      <c r="N291" s="229"/>
    </row>
    <row r="292" spans="2:14">
      <c r="B292" s="726"/>
      <c r="C292" s="726"/>
      <c r="D292" s="726"/>
      <c r="E292" s="726"/>
      <c r="F292" s="726" t="e">
        <v>#N/A</v>
      </c>
      <c r="G292" s="726" t="e">
        <v>#N/A</v>
      </c>
      <c r="H292" s="726" t="e">
        <v>#N/A</v>
      </c>
      <c r="I292" s="401" t="s">
        <v>925</v>
      </c>
      <c r="J292" s="399" t="s">
        <v>685</v>
      </c>
      <c r="K292" s="394">
        <v>105705</v>
      </c>
      <c r="L292" s="742"/>
      <c r="M292" s="740"/>
      <c r="N292" s="229"/>
    </row>
    <row r="293" spans="2:14">
      <c r="B293" s="726"/>
      <c r="C293" s="726"/>
      <c r="D293" s="726"/>
      <c r="E293" s="726"/>
      <c r="F293" s="726" t="e">
        <v>#N/A</v>
      </c>
      <c r="G293" s="726" t="e">
        <v>#N/A</v>
      </c>
      <c r="H293" s="726" t="e">
        <v>#N/A</v>
      </c>
      <c r="I293" s="401" t="s">
        <v>926</v>
      </c>
      <c r="J293" s="399" t="s">
        <v>685</v>
      </c>
      <c r="K293" s="394">
        <v>4930</v>
      </c>
      <c r="L293" s="742"/>
      <c r="M293" s="740"/>
      <c r="N293" s="229"/>
    </row>
    <row r="294" spans="2:14">
      <c r="B294" s="726"/>
      <c r="C294" s="726"/>
      <c r="D294" s="726"/>
      <c r="E294" s="726"/>
      <c r="F294" s="726" t="e">
        <v>#N/A</v>
      </c>
      <c r="G294" s="726" t="e">
        <v>#N/A</v>
      </c>
      <c r="H294" s="726" t="e">
        <v>#N/A</v>
      </c>
      <c r="I294" s="401" t="s">
        <v>927</v>
      </c>
      <c r="J294" s="399" t="s">
        <v>685</v>
      </c>
      <c r="K294" s="394">
        <v>6787</v>
      </c>
      <c r="L294" s="742"/>
      <c r="M294" s="740"/>
      <c r="N294" s="229"/>
    </row>
    <row r="295" spans="2:14">
      <c r="B295" s="726"/>
      <c r="C295" s="726"/>
      <c r="D295" s="726"/>
      <c r="E295" s="726"/>
      <c r="F295" s="726" t="e">
        <v>#N/A</v>
      </c>
      <c r="G295" s="726" t="e">
        <v>#N/A</v>
      </c>
      <c r="H295" s="726" t="e">
        <v>#N/A</v>
      </c>
      <c r="I295" s="401" t="s">
        <v>928</v>
      </c>
      <c r="J295" s="399" t="s">
        <v>685</v>
      </c>
      <c r="K295" s="394">
        <v>3195</v>
      </c>
      <c r="L295" s="742"/>
      <c r="M295" s="740"/>
      <c r="N295" s="229"/>
    </row>
    <row r="296" spans="2:14">
      <c r="B296" s="726"/>
      <c r="C296" s="726"/>
      <c r="D296" s="726"/>
      <c r="E296" s="726"/>
      <c r="F296" s="726" t="e">
        <v>#N/A</v>
      </c>
      <c r="G296" s="726" t="e">
        <v>#N/A</v>
      </c>
      <c r="H296" s="726" t="e">
        <v>#N/A</v>
      </c>
      <c r="I296" s="401" t="s">
        <v>929</v>
      </c>
      <c r="J296" s="399" t="s">
        <v>685</v>
      </c>
      <c r="K296" s="394">
        <v>15173</v>
      </c>
      <c r="L296" s="742"/>
      <c r="M296" s="740"/>
      <c r="N296" s="229"/>
    </row>
    <row r="297" spans="2:14">
      <c r="B297" s="726"/>
      <c r="C297" s="726"/>
      <c r="D297" s="726"/>
      <c r="E297" s="726"/>
      <c r="F297" s="726" t="e">
        <v>#N/A</v>
      </c>
      <c r="G297" s="726" t="e">
        <v>#N/A</v>
      </c>
      <c r="H297" s="726" t="e">
        <v>#N/A</v>
      </c>
      <c r="I297" s="401" t="s">
        <v>930</v>
      </c>
      <c r="J297" s="399" t="s">
        <v>685</v>
      </c>
      <c r="K297" s="394">
        <v>5582</v>
      </c>
      <c r="L297" s="742"/>
      <c r="M297" s="740"/>
      <c r="N297" s="229"/>
    </row>
    <row r="298" spans="2:14">
      <c r="B298" s="726"/>
      <c r="C298" s="726"/>
      <c r="D298" s="726"/>
      <c r="E298" s="726"/>
      <c r="F298" s="726" t="e">
        <v>#N/A</v>
      </c>
      <c r="G298" s="726" t="e">
        <v>#N/A</v>
      </c>
      <c r="H298" s="726" t="e">
        <v>#N/A</v>
      </c>
      <c r="I298" s="401" t="s">
        <v>931</v>
      </c>
      <c r="J298" s="399" t="s">
        <v>685</v>
      </c>
      <c r="K298" s="394">
        <v>47912</v>
      </c>
      <c r="L298" s="742"/>
      <c r="M298" s="740"/>
      <c r="N298" s="229"/>
    </row>
    <row r="299" spans="2:14">
      <c r="B299" s="726"/>
      <c r="C299" s="726"/>
      <c r="D299" s="726"/>
      <c r="E299" s="726"/>
      <c r="F299" s="726" t="e">
        <v>#N/A</v>
      </c>
      <c r="G299" s="726" t="e">
        <v>#N/A</v>
      </c>
      <c r="H299" s="726" t="e">
        <v>#N/A</v>
      </c>
      <c r="I299" s="401" t="s">
        <v>689</v>
      </c>
      <c r="J299" s="399" t="s">
        <v>685</v>
      </c>
      <c r="K299" s="394">
        <v>76137</v>
      </c>
      <c r="L299" s="742"/>
      <c r="M299" s="740"/>
      <c r="N299" s="229"/>
    </row>
    <row r="300" spans="2:14">
      <c r="B300" s="726"/>
      <c r="C300" s="726"/>
      <c r="D300" s="726"/>
      <c r="E300" s="726"/>
      <c r="F300" s="726" t="e">
        <v>#N/A</v>
      </c>
      <c r="G300" s="726" t="e">
        <v>#N/A</v>
      </c>
      <c r="H300" s="726" t="e">
        <v>#N/A</v>
      </c>
      <c r="I300" s="401" t="s">
        <v>932</v>
      </c>
      <c r="J300" s="399" t="s">
        <v>685</v>
      </c>
      <c r="K300" s="394">
        <v>32183</v>
      </c>
      <c r="L300" s="742"/>
      <c r="M300" s="740"/>
      <c r="N300" s="229"/>
    </row>
    <row r="301" spans="2:14">
      <c r="B301" s="726"/>
      <c r="C301" s="726"/>
      <c r="D301" s="726"/>
      <c r="E301" s="726"/>
      <c r="F301" s="726" t="e">
        <v>#N/A</v>
      </c>
      <c r="G301" s="726" t="e">
        <v>#N/A</v>
      </c>
      <c r="H301" s="726" t="e">
        <v>#N/A</v>
      </c>
      <c r="I301" s="401" t="s">
        <v>933</v>
      </c>
      <c r="J301" s="399" t="s">
        <v>685</v>
      </c>
      <c r="K301" s="394">
        <v>2566</v>
      </c>
      <c r="L301" s="742"/>
      <c r="M301" s="740"/>
      <c r="N301" s="229"/>
    </row>
    <row r="302" spans="2:14">
      <c r="B302" s="726"/>
      <c r="C302" s="726"/>
      <c r="D302" s="726"/>
      <c r="E302" s="726"/>
      <c r="F302" s="726" t="e">
        <v>#N/A</v>
      </c>
      <c r="G302" s="726" t="e">
        <v>#N/A</v>
      </c>
      <c r="H302" s="726" t="e">
        <v>#N/A</v>
      </c>
      <c r="I302" s="401" t="s">
        <v>934</v>
      </c>
      <c r="J302" s="399" t="s">
        <v>685</v>
      </c>
      <c r="K302" s="394">
        <v>69885</v>
      </c>
      <c r="L302" s="742"/>
      <c r="M302" s="740"/>
      <c r="N302" s="229"/>
    </row>
    <row r="303" spans="2:14">
      <c r="B303" s="726"/>
      <c r="C303" s="726"/>
      <c r="D303" s="726"/>
      <c r="E303" s="726"/>
      <c r="F303" s="726" t="e">
        <v>#N/A</v>
      </c>
      <c r="G303" s="726" t="e">
        <v>#N/A</v>
      </c>
      <c r="H303" s="726" t="e">
        <v>#N/A</v>
      </c>
      <c r="I303" s="401" t="s">
        <v>935</v>
      </c>
      <c r="J303" s="399" t="s">
        <v>685</v>
      </c>
      <c r="K303" s="394">
        <v>6702</v>
      </c>
      <c r="L303" s="742"/>
      <c r="M303" s="740"/>
      <c r="N303" s="229"/>
    </row>
    <row r="304" spans="2:14">
      <c r="B304" s="726"/>
      <c r="C304" s="726"/>
      <c r="D304" s="726"/>
      <c r="E304" s="726"/>
      <c r="F304" s="726" t="e">
        <v>#N/A</v>
      </c>
      <c r="G304" s="726" t="e">
        <v>#N/A</v>
      </c>
      <c r="H304" s="726" t="e">
        <v>#N/A</v>
      </c>
      <c r="I304" s="401" t="s">
        <v>936</v>
      </c>
      <c r="J304" s="399" t="s">
        <v>685</v>
      </c>
      <c r="K304" s="394">
        <v>2520</v>
      </c>
      <c r="L304" s="742"/>
      <c r="M304" s="740"/>
      <c r="N304" s="229"/>
    </row>
    <row r="305" spans="2:14">
      <c r="B305" s="726"/>
      <c r="C305" s="726"/>
      <c r="D305" s="726"/>
      <c r="E305" s="726"/>
      <c r="F305" s="726" t="e">
        <v>#N/A</v>
      </c>
      <c r="G305" s="726" t="e">
        <v>#N/A</v>
      </c>
      <c r="H305" s="726" t="e">
        <v>#N/A</v>
      </c>
      <c r="I305" s="401" t="s">
        <v>937</v>
      </c>
      <c r="J305" s="399" t="s">
        <v>685</v>
      </c>
      <c r="K305" s="394">
        <v>13764</v>
      </c>
      <c r="L305" s="742"/>
      <c r="M305" s="740"/>
      <c r="N305" s="229"/>
    </row>
    <row r="306" spans="2:14">
      <c r="B306" s="726"/>
      <c r="C306" s="726"/>
      <c r="D306" s="726"/>
      <c r="E306" s="726"/>
      <c r="F306" s="726" t="e">
        <v>#N/A</v>
      </c>
      <c r="G306" s="726" t="e">
        <v>#N/A</v>
      </c>
      <c r="H306" s="726" t="e">
        <v>#N/A</v>
      </c>
      <c r="I306" s="401" t="s">
        <v>938</v>
      </c>
      <c r="J306" s="399" t="s">
        <v>685</v>
      </c>
      <c r="K306" s="394">
        <v>30892</v>
      </c>
      <c r="L306" s="742"/>
      <c r="M306" s="740"/>
      <c r="N306" s="229"/>
    </row>
    <row r="307" spans="2:14">
      <c r="B307" s="726"/>
      <c r="C307" s="726"/>
      <c r="D307" s="726"/>
      <c r="E307" s="726"/>
      <c r="F307" s="726" t="e">
        <v>#N/A</v>
      </c>
      <c r="G307" s="726" t="e">
        <v>#N/A</v>
      </c>
      <c r="H307" s="726" t="e">
        <v>#N/A</v>
      </c>
      <c r="I307" s="401" t="s">
        <v>939</v>
      </c>
      <c r="J307" s="399" t="s">
        <v>685</v>
      </c>
      <c r="K307" s="394">
        <v>9550</v>
      </c>
      <c r="L307" s="742"/>
      <c r="M307" s="740"/>
      <c r="N307" s="229"/>
    </row>
    <row r="308" spans="2:14">
      <c r="B308" s="726"/>
      <c r="C308" s="726"/>
      <c r="D308" s="726"/>
      <c r="E308" s="726"/>
      <c r="F308" s="726" t="e">
        <v>#N/A</v>
      </c>
      <c r="G308" s="726" t="e">
        <v>#N/A</v>
      </c>
      <c r="H308" s="726" t="e">
        <v>#N/A</v>
      </c>
      <c r="I308" s="401" t="s">
        <v>940</v>
      </c>
      <c r="J308" s="399" t="s">
        <v>685</v>
      </c>
      <c r="K308" s="394">
        <v>6413</v>
      </c>
      <c r="L308" s="742"/>
      <c r="M308" s="740"/>
      <c r="N308" s="229"/>
    </row>
    <row r="309" spans="2:14">
      <c r="B309" s="726"/>
      <c r="C309" s="726"/>
      <c r="D309" s="726"/>
      <c r="E309" s="726"/>
      <c r="F309" s="726" t="e">
        <v>#N/A</v>
      </c>
      <c r="G309" s="726" t="e">
        <v>#N/A</v>
      </c>
      <c r="H309" s="726" t="e">
        <v>#N/A</v>
      </c>
      <c r="I309" s="401" t="s">
        <v>941</v>
      </c>
      <c r="J309" s="399" t="s">
        <v>685</v>
      </c>
      <c r="K309" s="394">
        <v>4477</v>
      </c>
      <c r="L309" s="742"/>
      <c r="M309" s="740"/>
      <c r="N309" s="229"/>
    </row>
    <row r="310" spans="2:14">
      <c r="B310" s="726"/>
      <c r="C310" s="726"/>
      <c r="D310" s="726"/>
      <c r="E310" s="726"/>
      <c r="F310" s="726" t="e">
        <v>#N/A</v>
      </c>
      <c r="G310" s="726" t="e">
        <v>#N/A</v>
      </c>
      <c r="H310" s="726" t="e">
        <v>#N/A</v>
      </c>
      <c r="I310" s="401" t="s">
        <v>942</v>
      </c>
      <c r="J310" s="399" t="s">
        <v>685</v>
      </c>
      <c r="K310" s="394">
        <v>32627</v>
      </c>
      <c r="L310" s="742"/>
      <c r="M310" s="740"/>
      <c r="N310" s="229"/>
    </row>
    <row r="311" spans="2:14">
      <c r="B311" s="726"/>
      <c r="C311" s="726"/>
      <c r="D311" s="726"/>
      <c r="E311" s="726"/>
      <c r="F311" s="726" t="e">
        <v>#N/A</v>
      </c>
      <c r="G311" s="726" t="e">
        <v>#N/A</v>
      </c>
      <c r="H311" s="726" t="e">
        <v>#N/A</v>
      </c>
      <c r="I311" s="401" t="s">
        <v>943</v>
      </c>
      <c r="J311" s="399" t="s">
        <v>685</v>
      </c>
      <c r="K311" s="394">
        <v>34335</v>
      </c>
      <c r="L311" s="742"/>
      <c r="M311" s="740"/>
      <c r="N311" s="229"/>
    </row>
    <row r="312" spans="2:14">
      <c r="B312" s="726"/>
      <c r="C312" s="726"/>
      <c r="D312" s="726"/>
      <c r="E312" s="726"/>
      <c r="F312" s="726" t="e">
        <v>#N/A</v>
      </c>
      <c r="G312" s="726" t="e">
        <v>#N/A</v>
      </c>
      <c r="H312" s="726" t="e">
        <v>#N/A</v>
      </c>
      <c r="I312" s="401" t="s">
        <v>944</v>
      </c>
      <c r="J312" s="399" t="s">
        <v>685</v>
      </c>
      <c r="K312" s="394">
        <v>5665</v>
      </c>
      <c r="L312" s="742"/>
      <c r="M312" s="740"/>
      <c r="N312" s="229"/>
    </row>
    <row r="313" spans="2:14">
      <c r="B313" s="726"/>
      <c r="C313" s="726"/>
      <c r="D313" s="726"/>
      <c r="E313" s="726"/>
      <c r="F313" s="726" t="e">
        <v>#N/A</v>
      </c>
      <c r="G313" s="726" t="e">
        <v>#N/A</v>
      </c>
      <c r="H313" s="726" t="e">
        <v>#N/A</v>
      </c>
      <c r="I313" s="401" t="s">
        <v>945</v>
      </c>
      <c r="J313" s="399" t="s">
        <v>685</v>
      </c>
      <c r="K313" s="394">
        <v>7612</v>
      </c>
      <c r="L313" s="742"/>
      <c r="M313" s="740"/>
      <c r="N313" s="229"/>
    </row>
    <row r="314" spans="2:14">
      <c r="B314" s="726"/>
      <c r="C314" s="726"/>
      <c r="D314" s="726"/>
      <c r="E314" s="726"/>
      <c r="F314" s="726" t="e">
        <v>#N/A</v>
      </c>
      <c r="G314" s="726" t="e">
        <v>#N/A</v>
      </c>
      <c r="H314" s="726" t="e">
        <v>#N/A</v>
      </c>
      <c r="I314" s="401" t="s">
        <v>946</v>
      </c>
      <c r="J314" s="399" t="s">
        <v>685</v>
      </c>
      <c r="K314" s="394">
        <v>16602</v>
      </c>
      <c r="L314" s="742"/>
      <c r="M314" s="740"/>
      <c r="N314" s="229"/>
    </row>
    <row r="315" spans="2:14">
      <c r="B315" s="726"/>
      <c r="C315" s="726"/>
      <c r="D315" s="726"/>
      <c r="E315" s="726"/>
      <c r="F315" s="726" t="e">
        <v>#N/A</v>
      </c>
      <c r="G315" s="726" t="e">
        <v>#N/A</v>
      </c>
      <c r="H315" s="726" t="e">
        <v>#N/A</v>
      </c>
      <c r="I315" s="401" t="s">
        <v>947</v>
      </c>
      <c r="J315" s="399" t="s">
        <v>685</v>
      </c>
      <c r="K315" s="394">
        <v>16013</v>
      </c>
      <c r="L315" s="742"/>
      <c r="M315" s="740"/>
      <c r="N315" s="229"/>
    </row>
    <row r="316" spans="2:14">
      <c r="B316" s="726"/>
      <c r="C316" s="726"/>
      <c r="D316" s="726"/>
      <c r="E316" s="726"/>
      <c r="F316" s="726" t="e">
        <v>#N/A</v>
      </c>
      <c r="G316" s="726" t="e">
        <v>#N/A</v>
      </c>
      <c r="H316" s="726" t="e">
        <v>#N/A</v>
      </c>
      <c r="I316" s="401" t="s">
        <v>948</v>
      </c>
      <c r="J316" s="399" t="s">
        <v>685</v>
      </c>
      <c r="K316" s="394">
        <v>7658</v>
      </c>
      <c r="L316" s="742"/>
      <c r="M316" s="740"/>
      <c r="N316" s="229"/>
    </row>
    <row r="317" spans="2:14">
      <c r="B317" s="726"/>
      <c r="C317" s="726"/>
      <c r="D317" s="726"/>
      <c r="E317" s="726"/>
      <c r="F317" s="726" t="e">
        <v>#N/A</v>
      </c>
      <c r="G317" s="726" t="e">
        <v>#N/A</v>
      </c>
      <c r="H317" s="726" t="e">
        <v>#N/A</v>
      </c>
      <c r="I317" s="401" t="s">
        <v>949</v>
      </c>
      <c r="J317" s="399" t="s">
        <v>685</v>
      </c>
      <c r="K317" s="394">
        <v>40134</v>
      </c>
      <c r="L317" s="742"/>
      <c r="M317" s="740"/>
      <c r="N317" s="229"/>
    </row>
    <row r="318" spans="2:14">
      <c r="B318" s="726"/>
      <c r="C318" s="726"/>
      <c r="D318" s="726"/>
      <c r="E318" s="726"/>
      <c r="F318" s="726" t="e">
        <v>#N/A</v>
      </c>
      <c r="G318" s="726" t="e">
        <v>#N/A</v>
      </c>
      <c r="H318" s="726" t="e">
        <v>#N/A</v>
      </c>
      <c r="I318" s="401" t="s">
        <v>690</v>
      </c>
      <c r="J318" s="399" t="s">
        <v>685</v>
      </c>
      <c r="K318" s="394">
        <v>265070</v>
      </c>
      <c r="L318" s="742"/>
      <c r="M318" s="740"/>
      <c r="N318" s="229"/>
    </row>
    <row r="319" spans="2:14">
      <c r="B319" s="726"/>
      <c r="C319" s="726"/>
      <c r="D319" s="726"/>
      <c r="E319" s="726"/>
      <c r="F319" s="726" t="e">
        <v>#N/A</v>
      </c>
      <c r="G319" s="726" t="e">
        <v>#N/A</v>
      </c>
      <c r="H319" s="726" t="e">
        <v>#N/A</v>
      </c>
      <c r="I319" s="401" t="s">
        <v>691</v>
      </c>
      <c r="J319" s="399" t="s">
        <v>685</v>
      </c>
      <c r="K319" s="394">
        <v>92924</v>
      </c>
      <c r="L319" s="742"/>
      <c r="M319" s="740"/>
      <c r="N319" s="229"/>
    </row>
    <row r="320" spans="2:14">
      <c r="B320" s="726"/>
      <c r="C320" s="726"/>
      <c r="D320" s="726"/>
      <c r="E320" s="726"/>
      <c r="F320" s="726" t="e">
        <v>#N/A</v>
      </c>
      <c r="G320" s="726" t="e">
        <v>#N/A</v>
      </c>
      <c r="H320" s="726" t="e">
        <v>#N/A</v>
      </c>
      <c r="I320" s="401" t="s">
        <v>950</v>
      </c>
      <c r="J320" s="399" t="s">
        <v>685</v>
      </c>
      <c r="K320" s="394">
        <v>25268</v>
      </c>
      <c r="L320" s="742"/>
      <c r="M320" s="740"/>
      <c r="N320" s="229"/>
    </row>
    <row r="321" spans="2:14">
      <c r="B321" s="726"/>
      <c r="C321" s="726"/>
      <c r="D321" s="726"/>
      <c r="E321" s="726"/>
      <c r="F321" s="726" t="e">
        <v>#N/A</v>
      </c>
      <c r="G321" s="726" t="e">
        <v>#N/A</v>
      </c>
      <c r="H321" s="726" t="e">
        <v>#N/A</v>
      </c>
      <c r="I321" s="401" t="s">
        <v>951</v>
      </c>
      <c r="J321" s="399" t="s">
        <v>685</v>
      </c>
      <c r="K321" s="394">
        <v>7415</v>
      </c>
      <c r="L321" s="742"/>
      <c r="M321" s="740"/>
      <c r="N321" s="229"/>
    </row>
    <row r="322" spans="2:14">
      <c r="B322" s="726"/>
      <c r="C322" s="726"/>
      <c r="D322" s="726"/>
      <c r="E322" s="726"/>
      <c r="F322" s="726" t="e">
        <v>#N/A</v>
      </c>
      <c r="G322" s="726" t="e">
        <v>#N/A</v>
      </c>
      <c r="H322" s="726" t="e">
        <v>#N/A</v>
      </c>
      <c r="I322" s="401" t="s">
        <v>952</v>
      </c>
      <c r="J322" s="399" t="s">
        <v>685</v>
      </c>
      <c r="K322" s="394">
        <v>6191</v>
      </c>
      <c r="L322" s="742"/>
      <c r="M322" s="740"/>
      <c r="N322" s="229"/>
    </row>
    <row r="323" spans="2:14">
      <c r="B323" s="726"/>
      <c r="C323" s="726"/>
      <c r="D323" s="726"/>
      <c r="E323" s="726"/>
      <c r="F323" s="726" t="e">
        <v>#N/A</v>
      </c>
      <c r="G323" s="726" t="e">
        <v>#N/A</v>
      </c>
      <c r="H323" s="726" t="e">
        <v>#N/A</v>
      </c>
      <c r="I323" s="401" t="s">
        <v>953</v>
      </c>
      <c r="J323" s="399" t="s">
        <v>685</v>
      </c>
      <c r="K323" s="394">
        <v>18851</v>
      </c>
      <c r="L323" s="742"/>
      <c r="M323" s="740"/>
      <c r="N323" s="229"/>
    </row>
    <row r="324" spans="2:14">
      <c r="B324" s="726"/>
      <c r="C324" s="726"/>
      <c r="D324" s="726"/>
      <c r="E324" s="726"/>
      <c r="F324" s="726" t="e">
        <v>#N/A</v>
      </c>
      <c r="G324" s="726" t="e">
        <v>#N/A</v>
      </c>
      <c r="H324" s="726" t="e">
        <v>#N/A</v>
      </c>
      <c r="I324" s="401" t="s">
        <v>954</v>
      </c>
      <c r="J324" s="399" t="s">
        <v>685</v>
      </c>
      <c r="K324" s="394">
        <v>4681</v>
      </c>
      <c r="L324" s="742"/>
      <c r="M324" s="740"/>
      <c r="N324" s="229"/>
    </row>
    <row r="325" spans="2:14">
      <c r="B325" s="726"/>
      <c r="C325" s="726"/>
      <c r="D325" s="726"/>
      <c r="E325" s="726"/>
      <c r="F325" s="726" t="e">
        <v>#N/A</v>
      </c>
      <c r="G325" s="726" t="e">
        <v>#N/A</v>
      </c>
      <c r="H325" s="726" t="e">
        <v>#N/A</v>
      </c>
      <c r="I325" s="401" t="s">
        <v>955</v>
      </c>
      <c r="J325" s="399" t="s">
        <v>685</v>
      </c>
      <c r="K325" s="394">
        <v>4527</v>
      </c>
      <c r="L325" s="742"/>
      <c r="M325" s="740"/>
      <c r="N325" s="229"/>
    </row>
    <row r="326" spans="2:14">
      <c r="B326" s="726"/>
      <c r="C326" s="726"/>
      <c r="D326" s="726"/>
      <c r="E326" s="726"/>
      <c r="F326" s="726" t="e">
        <v>#N/A</v>
      </c>
      <c r="G326" s="726" t="e">
        <v>#N/A</v>
      </c>
      <c r="H326" s="726" t="e">
        <v>#N/A</v>
      </c>
      <c r="I326" s="401" t="s">
        <v>956</v>
      </c>
      <c r="J326" s="399" t="s">
        <v>685</v>
      </c>
      <c r="K326" s="394">
        <v>6776</v>
      </c>
      <c r="L326" s="742"/>
      <c r="M326" s="740"/>
      <c r="N326" s="229"/>
    </row>
    <row r="327" spans="2:14">
      <c r="B327" s="726"/>
      <c r="C327" s="726"/>
      <c r="D327" s="726"/>
      <c r="E327" s="726"/>
      <c r="F327" s="726" t="e">
        <v>#N/A</v>
      </c>
      <c r="G327" s="726" t="e">
        <v>#N/A</v>
      </c>
      <c r="H327" s="726" t="e">
        <v>#N/A</v>
      </c>
      <c r="I327" s="401" t="s">
        <v>957</v>
      </c>
      <c r="J327" s="399" t="s">
        <v>685</v>
      </c>
      <c r="K327" s="394">
        <v>21583</v>
      </c>
      <c r="L327" s="742"/>
      <c r="M327" s="740"/>
      <c r="N327" s="229"/>
    </row>
    <row r="328" spans="2:14">
      <c r="B328" s="726"/>
      <c r="C328" s="726"/>
      <c r="D328" s="726"/>
      <c r="E328" s="726"/>
      <c r="F328" s="726" t="e">
        <v>#N/A</v>
      </c>
      <c r="G328" s="726" t="e">
        <v>#N/A</v>
      </c>
      <c r="H328" s="726" t="e">
        <v>#N/A</v>
      </c>
      <c r="I328" s="401" t="s">
        <v>958</v>
      </c>
      <c r="J328" s="399" t="s">
        <v>685</v>
      </c>
      <c r="K328" s="394">
        <v>32808</v>
      </c>
      <c r="L328" s="742"/>
      <c r="M328" s="740"/>
      <c r="N328" s="229"/>
    </row>
    <row r="329" spans="2:14">
      <c r="B329" s="726"/>
      <c r="C329" s="726"/>
      <c r="D329" s="726"/>
      <c r="E329" s="726"/>
      <c r="F329" s="726" t="e">
        <v>#N/A</v>
      </c>
      <c r="G329" s="726" t="e">
        <v>#N/A</v>
      </c>
      <c r="H329" s="726" t="e">
        <v>#N/A</v>
      </c>
      <c r="I329" s="401" t="s">
        <v>959</v>
      </c>
      <c r="J329" s="399" t="s">
        <v>685</v>
      </c>
      <c r="K329" s="394">
        <v>84726</v>
      </c>
      <c r="L329" s="742"/>
      <c r="M329" s="740"/>
      <c r="N329" s="229"/>
    </row>
    <row r="330" spans="2:14">
      <c r="B330" s="726"/>
      <c r="C330" s="726"/>
      <c r="D330" s="726"/>
      <c r="E330" s="726"/>
      <c r="F330" s="726" t="e">
        <v>#N/A</v>
      </c>
      <c r="G330" s="726" t="e">
        <v>#N/A</v>
      </c>
      <c r="H330" s="726" t="e">
        <v>#N/A</v>
      </c>
      <c r="I330" s="401" t="s">
        <v>960</v>
      </c>
      <c r="J330" s="399" t="s">
        <v>685</v>
      </c>
      <c r="K330" s="394">
        <v>4157</v>
      </c>
      <c r="L330" s="742"/>
      <c r="M330" s="740"/>
      <c r="N330" s="229"/>
    </row>
    <row r="331" spans="2:14">
      <c r="B331" s="726"/>
      <c r="C331" s="726"/>
      <c r="D331" s="726"/>
      <c r="E331" s="726"/>
      <c r="F331" s="726" t="e">
        <v>#N/A</v>
      </c>
      <c r="G331" s="726" t="e">
        <v>#N/A</v>
      </c>
      <c r="H331" s="726" t="e">
        <v>#N/A</v>
      </c>
      <c r="I331" s="401" t="s">
        <v>961</v>
      </c>
      <c r="J331" s="399" t="s">
        <v>685</v>
      </c>
      <c r="K331" s="394">
        <v>26824</v>
      </c>
      <c r="L331" s="742"/>
      <c r="M331" s="740"/>
      <c r="N331" s="229"/>
    </row>
    <row r="332" spans="2:14">
      <c r="B332" s="726"/>
      <c r="C332" s="726"/>
      <c r="D332" s="726"/>
      <c r="E332" s="726"/>
      <c r="F332" s="726" t="e">
        <v>#N/A</v>
      </c>
      <c r="G332" s="726" t="e">
        <v>#N/A</v>
      </c>
      <c r="H332" s="726" t="e">
        <v>#N/A</v>
      </c>
      <c r="I332" s="401" t="s">
        <v>962</v>
      </c>
      <c r="J332" s="399" t="s">
        <v>685</v>
      </c>
      <c r="K332" s="394">
        <v>6427</v>
      </c>
      <c r="L332" s="742"/>
      <c r="M332" s="740"/>
      <c r="N332" s="229"/>
    </row>
    <row r="333" spans="2:14">
      <c r="B333" s="726"/>
      <c r="C333" s="726"/>
      <c r="D333" s="726"/>
      <c r="E333" s="726"/>
      <c r="F333" s="726" t="e">
        <v>#N/A</v>
      </c>
      <c r="G333" s="726" t="e">
        <v>#N/A</v>
      </c>
      <c r="H333" s="726" t="e">
        <v>#N/A</v>
      </c>
      <c r="I333" s="401" t="s">
        <v>963</v>
      </c>
      <c r="J333" s="399" t="s">
        <v>685</v>
      </c>
      <c r="K333" s="394">
        <v>2014</v>
      </c>
      <c r="L333" s="742"/>
      <c r="M333" s="740"/>
      <c r="N333" s="229"/>
    </row>
    <row r="334" spans="2:14">
      <c r="B334" s="726"/>
      <c r="C334" s="726"/>
      <c r="D334" s="726"/>
      <c r="E334" s="726"/>
      <c r="F334" s="726" t="e">
        <v>#N/A</v>
      </c>
      <c r="G334" s="726" t="e">
        <v>#N/A</v>
      </c>
      <c r="H334" s="726" t="e">
        <v>#N/A</v>
      </c>
      <c r="I334" s="401" t="s">
        <v>964</v>
      </c>
      <c r="J334" s="399" t="s">
        <v>685</v>
      </c>
      <c r="K334" s="394">
        <v>5325</v>
      </c>
      <c r="L334" s="742"/>
      <c r="M334" s="740"/>
      <c r="N334" s="229"/>
    </row>
    <row r="335" spans="2:14">
      <c r="B335" s="726"/>
      <c r="C335" s="726"/>
      <c r="D335" s="726"/>
      <c r="E335" s="726"/>
      <c r="F335" s="726" t="e">
        <v>#N/A</v>
      </c>
      <c r="G335" s="726" t="e">
        <v>#N/A</v>
      </c>
      <c r="H335" s="726" t="e">
        <v>#N/A</v>
      </c>
      <c r="I335" s="401" t="s">
        <v>965</v>
      </c>
      <c r="J335" s="399" t="s">
        <v>685</v>
      </c>
      <c r="K335" s="394">
        <v>7482</v>
      </c>
      <c r="L335" s="742"/>
      <c r="M335" s="740"/>
      <c r="N335" s="229"/>
    </row>
    <row r="336" spans="2:14">
      <c r="B336" s="726"/>
      <c r="C336" s="726"/>
      <c r="D336" s="726"/>
      <c r="E336" s="726"/>
      <c r="F336" s="726" t="e">
        <v>#N/A</v>
      </c>
      <c r="G336" s="726" t="e">
        <v>#N/A</v>
      </c>
      <c r="H336" s="726" t="e">
        <v>#N/A</v>
      </c>
      <c r="I336" s="401" t="s">
        <v>966</v>
      </c>
      <c r="J336" s="399" t="s">
        <v>685</v>
      </c>
      <c r="K336" s="394">
        <v>5572</v>
      </c>
      <c r="L336" s="742"/>
      <c r="M336" s="740"/>
      <c r="N336" s="229"/>
    </row>
    <row r="337" spans="2:14">
      <c r="B337" s="726"/>
      <c r="C337" s="726"/>
      <c r="D337" s="726"/>
      <c r="E337" s="726"/>
      <c r="F337" s="726" t="e">
        <v>#N/A</v>
      </c>
      <c r="G337" s="726" t="e">
        <v>#N/A</v>
      </c>
      <c r="H337" s="726" t="e">
        <v>#N/A</v>
      </c>
      <c r="I337" s="401" t="s">
        <v>967</v>
      </c>
      <c r="J337" s="399" t="s">
        <v>685</v>
      </c>
      <c r="K337" s="394">
        <v>1937</v>
      </c>
      <c r="L337" s="742"/>
      <c r="M337" s="740"/>
      <c r="N337" s="229"/>
    </row>
    <row r="338" spans="2:14">
      <c r="B338" s="726"/>
      <c r="C338" s="726"/>
      <c r="D338" s="726"/>
      <c r="E338" s="726"/>
      <c r="F338" s="726" t="e">
        <v>#N/A</v>
      </c>
      <c r="G338" s="726" t="e">
        <v>#N/A</v>
      </c>
      <c r="H338" s="726" t="e">
        <v>#N/A</v>
      </c>
      <c r="I338" s="401" t="s">
        <v>968</v>
      </c>
      <c r="J338" s="399" t="s">
        <v>685</v>
      </c>
      <c r="K338" s="394">
        <v>35768</v>
      </c>
      <c r="L338" s="742"/>
      <c r="M338" s="740"/>
      <c r="N338" s="229"/>
    </row>
    <row r="339" spans="2:14">
      <c r="B339" s="726"/>
      <c r="C339" s="726"/>
      <c r="D339" s="726"/>
      <c r="E339" s="726"/>
      <c r="F339" s="726" t="e">
        <v>#N/A</v>
      </c>
      <c r="G339" s="726" t="e">
        <v>#N/A</v>
      </c>
      <c r="H339" s="726" t="e">
        <v>#N/A</v>
      </c>
      <c r="I339" s="401" t="s">
        <v>969</v>
      </c>
      <c r="J339" s="399" t="s">
        <v>685</v>
      </c>
      <c r="K339" s="394">
        <v>3208</v>
      </c>
      <c r="L339" s="742"/>
      <c r="M339" s="740"/>
      <c r="N339" s="229"/>
    </row>
    <row r="340" spans="2:14">
      <c r="B340" s="726"/>
      <c r="C340" s="726"/>
      <c r="D340" s="726"/>
      <c r="E340" s="726"/>
      <c r="F340" s="726" t="e">
        <v>#N/A</v>
      </c>
      <c r="G340" s="726" t="e">
        <v>#N/A</v>
      </c>
      <c r="H340" s="726" t="e">
        <v>#N/A</v>
      </c>
      <c r="I340" s="401" t="s">
        <v>970</v>
      </c>
      <c r="J340" s="399" t="s">
        <v>685</v>
      </c>
      <c r="K340" s="394">
        <v>1929</v>
      </c>
      <c r="L340" s="742"/>
      <c r="M340" s="740"/>
      <c r="N340" s="229"/>
    </row>
    <row r="341" spans="2:14">
      <c r="B341" s="726"/>
      <c r="C341" s="726"/>
      <c r="D341" s="726"/>
      <c r="E341" s="726"/>
      <c r="F341" s="726" t="e">
        <v>#N/A</v>
      </c>
      <c r="G341" s="726" t="e">
        <v>#N/A</v>
      </c>
      <c r="H341" s="726" t="e">
        <v>#N/A</v>
      </c>
      <c r="I341" s="401" t="s">
        <v>971</v>
      </c>
      <c r="J341" s="399" t="s">
        <v>685</v>
      </c>
      <c r="K341" s="394">
        <v>3779</v>
      </c>
      <c r="L341" s="742"/>
      <c r="M341" s="740"/>
      <c r="N341" s="229"/>
    </row>
    <row r="342" spans="2:14">
      <c r="B342" s="726"/>
      <c r="C342" s="726"/>
      <c r="D342" s="726"/>
      <c r="E342" s="726"/>
      <c r="F342" s="726" t="e">
        <v>#N/A</v>
      </c>
      <c r="G342" s="726" t="e">
        <v>#N/A</v>
      </c>
      <c r="H342" s="726" t="e">
        <v>#N/A</v>
      </c>
      <c r="I342" s="401" t="s">
        <v>972</v>
      </c>
      <c r="J342" s="399" t="s">
        <v>685</v>
      </c>
      <c r="K342" s="394">
        <v>3338</v>
      </c>
      <c r="L342" s="742"/>
      <c r="M342" s="740"/>
      <c r="N342" s="229"/>
    </row>
    <row r="343" spans="2:14">
      <c r="B343" s="726"/>
      <c r="C343" s="726"/>
      <c r="D343" s="726"/>
      <c r="E343" s="726"/>
      <c r="F343" s="726" t="e">
        <v>#N/A</v>
      </c>
      <c r="G343" s="726" t="e">
        <v>#N/A</v>
      </c>
      <c r="H343" s="726" t="e">
        <v>#N/A</v>
      </c>
      <c r="I343" s="401" t="s">
        <v>973</v>
      </c>
      <c r="J343" s="399" t="s">
        <v>685</v>
      </c>
      <c r="K343" s="394">
        <v>26603</v>
      </c>
      <c r="L343" s="742"/>
      <c r="M343" s="740"/>
      <c r="N343" s="229"/>
    </row>
    <row r="344" spans="2:14">
      <c r="B344" s="726"/>
      <c r="C344" s="726"/>
      <c r="D344" s="726"/>
      <c r="E344" s="726"/>
      <c r="F344" s="726" t="e">
        <v>#N/A</v>
      </c>
      <c r="G344" s="726" t="e">
        <v>#N/A</v>
      </c>
      <c r="H344" s="726" t="e">
        <v>#N/A</v>
      </c>
      <c r="I344" s="401" t="s">
        <v>974</v>
      </c>
      <c r="J344" s="399" t="s">
        <v>685</v>
      </c>
      <c r="K344" s="394">
        <v>10579</v>
      </c>
      <c r="L344" s="742"/>
      <c r="M344" s="740"/>
      <c r="N344" s="229"/>
    </row>
    <row r="345" spans="2:14">
      <c r="B345" s="726"/>
      <c r="C345" s="726"/>
      <c r="D345" s="726"/>
      <c r="E345" s="726"/>
      <c r="F345" s="726" t="e">
        <v>#N/A</v>
      </c>
      <c r="G345" s="726" t="e">
        <v>#N/A</v>
      </c>
      <c r="H345" s="726" t="e">
        <v>#N/A</v>
      </c>
      <c r="I345" s="401" t="s">
        <v>975</v>
      </c>
      <c r="J345" s="399" t="s">
        <v>685</v>
      </c>
      <c r="K345" s="394">
        <v>3690</v>
      </c>
      <c r="L345" s="742"/>
      <c r="M345" s="740"/>
      <c r="N345" s="229"/>
    </row>
    <row r="346" spans="2:14">
      <c r="B346" s="726"/>
      <c r="C346" s="726"/>
      <c r="D346" s="726"/>
      <c r="E346" s="726"/>
      <c r="F346" s="726" t="e">
        <v>#N/A</v>
      </c>
      <c r="G346" s="726" t="e">
        <v>#N/A</v>
      </c>
      <c r="H346" s="726" t="e">
        <v>#N/A</v>
      </c>
      <c r="I346" s="401" t="s">
        <v>976</v>
      </c>
      <c r="J346" s="399" t="s">
        <v>685</v>
      </c>
      <c r="K346" s="394">
        <v>18226</v>
      </c>
      <c r="L346" s="742"/>
      <c r="M346" s="740"/>
      <c r="N346" s="229"/>
    </row>
    <row r="347" spans="2:14">
      <c r="B347" s="726"/>
      <c r="C347" s="726"/>
      <c r="D347" s="726"/>
      <c r="E347" s="726"/>
      <c r="F347" s="726" t="e">
        <v>#N/A</v>
      </c>
      <c r="G347" s="726" t="e">
        <v>#N/A</v>
      </c>
      <c r="H347" s="726" t="e">
        <v>#N/A</v>
      </c>
      <c r="I347" s="401" t="s">
        <v>977</v>
      </c>
      <c r="J347" s="399" t="s">
        <v>685</v>
      </c>
      <c r="K347" s="394">
        <v>2251</v>
      </c>
      <c r="L347" s="742"/>
      <c r="M347" s="740"/>
      <c r="N347" s="229"/>
    </row>
    <row r="348" spans="2:14">
      <c r="B348" s="726"/>
      <c r="C348" s="726"/>
      <c r="D348" s="726"/>
      <c r="E348" s="726"/>
      <c r="F348" s="726" t="e">
        <v>#N/A</v>
      </c>
      <c r="G348" s="726" t="e">
        <v>#N/A</v>
      </c>
      <c r="H348" s="726" t="e">
        <v>#N/A</v>
      </c>
      <c r="I348" s="401" t="s">
        <v>978</v>
      </c>
      <c r="J348" s="399" t="s">
        <v>685</v>
      </c>
      <c r="K348" s="394">
        <v>5341</v>
      </c>
      <c r="L348" s="742"/>
      <c r="M348" s="740"/>
      <c r="N348" s="229"/>
    </row>
    <row r="349" spans="2:14">
      <c r="B349" s="726"/>
      <c r="C349" s="726"/>
      <c r="D349" s="726"/>
      <c r="E349" s="726"/>
      <c r="F349" s="726" t="e">
        <v>#N/A</v>
      </c>
      <c r="G349" s="726" t="e">
        <v>#N/A</v>
      </c>
      <c r="H349" s="726" t="e">
        <v>#N/A</v>
      </c>
      <c r="I349" s="401" t="s">
        <v>979</v>
      </c>
      <c r="J349" s="399" t="s">
        <v>685</v>
      </c>
      <c r="K349" s="394">
        <v>27659</v>
      </c>
      <c r="L349" s="742"/>
      <c r="M349" s="740"/>
      <c r="N349" s="229"/>
    </row>
    <row r="350" spans="2:14">
      <c r="B350" s="726"/>
      <c r="C350" s="726"/>
      <c r="D350" s="726"/>
      <c r="E350" s="726"/>
      <c r="F350" s="726" t="e">
        <v>#N/A</v>
      </c>
      <c r="G350" s="726" t="e">
        <v>#N/A</v>
      </c>
      <c r="H350" s="726" t="e">
        <v>#N/A</v>
      </c>
      <c r="I350" s="401" t="s">
        <v>980</v>
      </c>
      <c r="J350" s="399" t="s">
        <v>685</v>
      </c>
      <c r="K350" s="394">
        <v>93646</v>
      </c>
      <c r="L350" s="742"/>
      <c r="M350" s="740"/>
      <c r="N350" s="229"/>
    </row>
    <row r="351" spans="2:14">
      <c r="B351" s="726"/>
      <c r="C351" s="726"/>
      <c r="D351" s="726"/>
      <c r="E351" s="726"/>
      <c r="F351" s="726" t="e">
        <v>#N/A</v>
      </c>
      <c r="G351" s="726" t="e">
        <v>#N/A</v>
      </c>
      <c r="H351" s="726" t="e">
        <v>#N/A</v>
      </c>
      <c r="I351" s="401" t="s">
        <v>981</v>
      </c>
      <c r="J351" s="399" t="s">
        <v>685</v>
      </c>
      <c r="K351" s="394">
        <v>7157</v>
      </c>
      <c r="L351" s="742"/>
      <c r="M351" s="740"/>
      <c r="N351" s="229"/>
    </row>
    <row r="352" spans="2:14">
      <c r="B352" s="726"/>
      <c r="C352" s="726"/>
      <c r="D352" s="726"/>
      <c r="E352" s="726"/>
      <c r="F352" s="726" t="e">
        <v>#N/A</v>
      </c>
      <c r="G352" s="726" t="e">
        <v>#N/A</v>
      </c>
      <c r="H352" s="726" t="e">
        <v>#N/A</v>
      </c>
      <c r="I352" s="401" t="s">
        <v>982</v>
      </c>
      <c r="J352" s="399" t="s">
        <v>685</v>
      </c>
      <c r="K352" s="394">
        <v>4781</v>
      </c>
      <c r="L352" s="742"/>
      <c r="M352" s="740"/>
      <c r="N352" s="229"/>
    </row>
    <row r="353" spans="2:14">
      <c r="B353" s="726"/>
      <c r="C353" s="726"/>
      <c r="D353" s="726"/>
      <c r="E353" s="726"/>
      <c r="F353" s="726" t="e">
        <v>#N/A</v>
      </c>
      <c r="G353" s="726" t="e">
        <v>#N/A</v>
      </c>
      <c r="H353" s="726" t="e">
        <v>#N/A</v>
      </c>
      <c r="I353" s="401" t="s">
        <v>983</v>
      </c>
      <c r="J353" s="399" t="s">
        <v>685</v>
      </c>
      <c r="K353" s="394">
        <v>4425</v>
      </c>
      <c r="L353" s="742"/>
      <c r="M353" s="740"/>
      <c r="N353" s="229"/>
    </row>
    <row r="354" spans="2:14">
      <c r="B354" s="726"/>
      <c r="C354" s="726"/>
      <c r="D354" s="726"/>
      <c r="E354" s="726"/>
      <c r="F354" s="726" t="e">
        <v>#N/A</v>
      </c>
      <c r="G354" s="726" t="e">
        <v>#N/A</v>
      </c>
      <c r="H354" s="726" t="e">
        <v>#N/A</v>
      </c>
      <c r="I354" s="401" t="s">
        <v>984</v>
      </c>
      <c r="J354" s="399" t="s">
        <v>685</v>
      </c>
      <c r="K354" s="394">
        <v>5735</v>
      </c>
      <c r="L354" s="742"/>
      <c r="M354" s="740"/>
      <c r="N354" s="229"/>
    </row>
    <row r="355" spans="2:14">
      <c r="B355" s="726"/>
      <c r="C355" s="726"/>
      <c r="D355" s="726"/>
      <c r="E355" s="726"/>
      <c r="F355" s="726" t="e">
        <v>#N/A</v>
      </c>
      <c r="G355" s="726" t="e">
        <v>#N/A</v>
      </c>
      <c r="H355" s="726" t="e">
        <v>#N/A</v>
      </c>
      <c r="I355" s="401" t="s">
        <v>985</v>
      </c>
      <c r="J355" s="399" t="s">
        <v>685</v>
      </c>
      <c r="K355" s="394">
        <v>6801</v>
      </c>
      <c r="L355" s="742"/>
      <c r="M355" s="740"/>
      <c r="N355" s="229"/>
    </row>
    <row r="356" spans="2:14">
      <c r="B356" s="726"/>
      <c r="C356" s="726"/>
      <c r="D356" s="726"/>
      <c r="E356" s="726"/>
      <c r="F356" s="726" t="e">
        <v>#N/A</v>
      </c>
      <c r="G356" s="726" t="e">
        <v>#N/A</v>
      </c>
      <c r="H356" s="726" t="e">
        <v>#N/A</v>
      </c>
      <c r="I356" s="401" t="s">
        <v>986</v>
      </c>
      <c r="J356" s="399" t="s">
        <v>685</v>
      </c>
      <c r="K356" s="394">
        <v>45126</v>
      </c>
      <c r="L356" s="742"/>
      <c r="M356" s="740"/>
      <c r="N356" s="229"/>
    </row>
    <row r="357" spans="2:14">
      <c r="B357" s="726"/>
      <c r="C357" s="726"/>
      <c r="D357" s="726"/>
      <c r="E357" s="726"/>
      <c r="F357" s="726" t="e">
        <v>#N/A</v>
      </c>
      <c r="G357" s="726" t="e">
        <v>#N/A</v>
      </c>
      <c r="H357" s="726" t="e">
        <v>#N/A</v>
      </c>
      <c r="I357" s="401" t="s">
        <v>987</v>
      </c>
      <c r="J357" s="399" t="s">
        <v>685</v>
      </c>
      <c r="K357" s="394">
        <v>4320</v>
      </c>
      <c r="L357" s="742"/>
      <c r="M357" s="740"/>
      <c r="N357" s="229"/>
    </row>
    <row r="358" spans="2:14">
      <c r="B358" s="726"/>
      <c r="C358" s="726"/>
      <c r="D358" s="726"/>
      <c r="E358" s="726"/>
      <c r="F358" s="726" t="e">
        <v>#N/A</v>
      </c>
      <c r="G358" s="726" t="e">
        <v>#N/A</v>
      </c>
      <c r="H358" s="726" t="e">
        <v>#N/A</v>
      </c>
      <c r="I358" s="401" t="s">
        <v>988</v>
      </c>
      <c r="J358" s="399" t="s">
        <v>685</v>
      </c>
      <c r="K358" s="394">
        <v>3916</v>
      </c>
      <c r="L358" s="742"/>
      <c r="M358" s="740"/>
      <c r="N358" s="229"/>
    </row>
    <row r="359" spans="2:14">
      <c r="B359" s="726"/>
      <c r="C359" s="726"/>
      <c r="D359" s="726"/>
      <c r="E359" s="726"/>
      <c r="F359" s="726" t="e">
        <v>#N/A</v>
      </c>
      <c r="G359" s="726" t="e">
        <v>#N/A</v>
      </c>
      <c r="H359" s="726" t="e">
        <v>#N/A</v>
      </c>
      <c r="I359" s="401" t="s">
        <v>989</v>
      </c>
      <c r="J359" s="399" t="s">
        <v>685</v>
      </c>
      <c r="K359" s="394">
        <v>1858</v>
      </c>
      <c r="L359" s="742"/>
      <c r="M359" s="740"/>
      <c r="N359" s="229"/>
    </row>
    <row r="360" spans="2:14">
      <c r="B360" s="726"/>
      <c r="C360" s="726"/>
      <c r="D360" s="726"/>
      <c r="E360" s="726"/>
      <c r="F360" s="726" t="e">
        <v>#N/A</v>
      </c>
      <c r="G360" s="726" t="e">
        <v>#N/A</v>
      </c>
      <c r="H360" s="726" t="e">
        <v>#N/A</v>
      </c>
      <c r="I360" s="401" t="s">
        <v>990</v>
      </c>
      <c r="J360" s="399" t="s">
        <v>685</v>
      </c>
      <c r="K360" s="394">
        <v>3969</v>
      </c>
      <c r="L360" s="742"/>
      <c r="M360" s="740"/>
      <c r="N360" s="229"/>
    </row>
    <row r="361" spans="2:14">
      <c r="B361" s="726"/>
      <c r="C361" s="726"/>
      <c r="D361" s="726"/>
      <c r="E361" s="726"/>
      <c r="F361" s="726" t="e">
        <v>#N/A</v>
      </c>
      <c r="G361" s="726" t="e">
        <v>#N/A</v>
      </c>
      <c r="H361" s="726" t="e">
        <v>#N/A</v>
      </c>
      <c r="I361" s="401" t="s">
        <v>991</v>
      </c>
      <c r="J361" s="399" t="s">
        <v>685</v>
      </c>
      <c r="K361" s="394">
        <v>4698</v>
      </c>
      <c r="L361" s="742"/>
      <c r="M361" s="740"/>
      <c r="N361" s="229"/>
    </row>
    <row r="362" spans="2:14">
      <c r="B362" s="726"/>
      <c r="C362" s="726"/>
      <c r="D362" s="726"/>
      <c r="E362" s="726"/>
      <c r="F362" s="726" t="e">
        <v>#N/A</v>
      </c>
      <c r="G362" s="726" t="e">
        <v>#N/A</v>
      </c>
      <c r="H362" s="726" t="e">
        <v>#N/A</v>
      </c>
      <c r="I362" s="401" t="s">
        <v>992</v>
      </c>
      <c r="J362" s="399" t="s">
        <v>685</v>
      </c>
      <c r="K362" s="394">
        <v>4191</v>
      </c>
      <c r="L362" s="742"/>
      <c r="M362" s="740"/>
      <c r="N362" s="229"/>
    </row>
    <row r="363" spans="2:14">
      <c r="B363" s="726"/>
      <c r="C363" s="726"/>
      <c r="D363" s="726"/>
      <c r="E363" s="726"/>
      <c r="F363" s="726" t="e">
        <v>#N/A</v>
      </c>
      <c r="G363" s="726" t="e">
        <v>#N/A</v>
      </c>
      <c r="H363" s="726" t="e">
        <v>#N/A</v>
      </c>
      <c r="I363" s="401" t="s">
        <v>993</v>
      </c>
      <c r="J363" s="399" t="s">
        <v>685</v>
      </c>
      <c r="K363" s="394">
        <v>7505</v>
      </c>
      <c r="L363" s="742"/>
      <c r="M363" s="740"/>
      <c r="N363" s="229"/>
    </row>
    <row r="364" spans="2:14">
      <c r="B364" s="726"/>
      <c r="C364" s="726"/>
      <c r="D364" s="726"/>
      <c r="E364" s="726"/>
      <c r="F364" s="726" t="e">
        <v>#N/A</v>
      </c>
      <c r="G364" s="726" t="e">
        <v>#N/A</v>
      </c>
      <c r="H364" s="726" t="e">
        <v>#N/A</v>
      </c>
      <c r="I364" s="401" t="s">
        <v>994</v>
      </c>
      <c r="J364" s="399" t="s">
        <v>685</v>
      </c>
      <c r="K364" s="394">
        <v>4427</v>
      </c>
      <c r="L364" s="742"/>
      <c r="M364" s="740"/>
      <c r="N364" s="229"/>
    </row>
    <row r="365" spans="2:14">
      <c r="B365" s="726"/>
      <c r="C365" s="726"/>
      <c r="D365" s="726"/>
      <c r="E365" s="726"/>
      <c r="F365" s="726" t="e">
        <v>#N/A</v>
      </c>
      <c r="G365" s="726" t="e">
        <v>#N/A</v>
      </c>
      <c r="H365" s="726" t="e">
        <v>#N/A</v>
      </c>
      <c r="I365" s="401" t="s">
        <v>995</v>
      </c>
      <c r="J365" s="399" t="s">
        <v>685</v>
      </c>
      <c r="K365" s="394">
        <v>63624</v>
      </c>
      <c r="L365" s="742"/>
      <c r="M365" s="740"/>
      <c r="N365" s="229"/>
    </row>
    <row r="366" spans="2:14">
      <c r="B366" s="726"/>
      <c r="C366" s="726"/>
      <c r="D366" s="726"/>
      <c r="E366" s="726"/>
      <c r="F366" s="726" t="e">
        <v>#N/A</v>
      </c>
      <c r="G366" s="726" t="e">
        <v>#N/A</v>
      </c>
      <c r="H366" s="726" t="e">
        <v>#N/A</v>
      </c>
      <c r="I366" s="401" t="s">
        <v>996</v>
      </c>
      <c r="J366" s="399" t="s">
        <v>685</v>
      </c>
      <c r="K366" s="394">
        <v>6046</v>
      </c>
      <c r="L366" s="742"/>
      <c r="M366" s="740"/>
      <c r="N366" s="229"/>
    </row>
    <row r="367" spans="2:14">
      <c r="B367" s="726"/>
      <c r="C367" s="726"/>
      <c r="D367" s="726"/>
      <c r="E367" s="726"/>
      <c r="F367" s="726" t="e">
        <v>#N/A</v>
      </c>
      <c r="G367" s="726" t="e">
        <v>#N/A</v>
      </c>
      <c r="H367" s="726" t="e">
        <v>#N/A</v>
      </c>
      <c r="I367" s="401" t="s">
        <v>997</v>
      </c>
      <c r="J367" s="399" t="s">
        <v>685</v>
      </c>
      <c r="K367" s="394">
        <v>6029</v>
      </c>
      <c r="L367" s="742"/>
      <c r="M367" s="740"/>
      <c r="N367" s="229"/>
    </row>
    <row r="368" spans="2:14">
      <c r="B368" s="726"/>
      <c r="C368" s="726"/>
      <c r="D368" s="726"/>
      <c r="E368" s="726"/>
      <c r="F368" s="726" t="e">
        <v>#N/A</v>
      </c>
      <c r="G368" s="726" t="e">
        <v>#N/A</v>
      </c>
      <c r="H368" s="726" t="e">
        <v>#N/A</v>
      </c>
      <c r="I368" s="401" t="s">
        <v>998</v>
      </c>
      <c r="J368" s="399" t="s">
        <v>685</v>
      </c>
      <c r="K368" s="394">
        <v>12090</v>
      </c>
      <c r="L368" s="742"/>
      <c r="M368" s="740"/>
      <c r="N368" s="229"/>
    </row>
    <row r="369" spans="2:14">
      <c r="B369" s="726"/>
      <c r="C369" s="726"/>
      <c r="D369" s="726"/>
      <c r="E369" s="726"/>
      <c r="F369" s="726" t="e">
        <v>#N/A</v>
      </c>
      <c r="G369" s="726" t="e">
        <v>#N/A</v>
      </c>
      <c r="H369" s="726" t="e">
        <v>#N/A</v>
      </c>
      <c r="I369" s="401" t="s">
        <v>999</v>
      </c>
      <c r="J369" s="399" t="s">
        <v>685</v>
      </c>
      <c r="K369" s="394">
        <v>2879</v>
      </c>
      <c r="L369" s="742"/>
      <c r="M369" s="740"/>
      <c r="N369" s="229"/>
    </row>
    <row r="370" spans="2:14">
      <c r="B370" s="726"/>
      <c r="C370" s="726"/>
      <c r="D370" s="726"/>
      <c r="E370" s="726"/>
      <c r="F370" s="726" t="e">
        <v>#N/A</v>
      </c>
      <c r="G370" s="726" t="e">
        <v>#N/A</v>
      </c>
      <c r="H370" s="726" t="e">
        <v>#N/A</v>
      </c>
      <c r="I370" s="401" t="s">
        <v>1000</v>
      </c>
      <c r="J370" s="399" t="s">
        <v>685</v>
      </c>
      <c r="K370" s="394">
        <v>17898</v>
      </c>
      <c r="L370" s="742"/>
      <c r="M370" s="740"/>
      <c r="N370" s="229"/>
    </row>
    <row r="371" spans="2:14">
      <c r="B371" s="726"/>
      <c r="C371" s="726"/>
      <c r="D371" s="726"/>
      <c r="E371" s="726"/>
      <c r="F371" s="726" t="e">
        <v>#N/A</v>
      </c>
      <c r="G371" s="726" t="e">
        <v>#N/A</v>
      </c>
      <c r="H371" s="726" t="e">
        <v>#N/A</v>
      </c>
      <c r="I371" s="401" t="s">
        <v>1001</v>
      </c>
      <c r="J371" s="399" t="s">
        <v>685</v>
      </c>
      <c r="K371" s="394">
        <v>13719</v>
      </c>
      <c r="L371" s="742"/>
      <c r="M371" s="740"/>
      <c r="N371" s="229"/>
    </row>
    <row r="372" spans="2:14">
      <c r="B372" s="726"/>
      <c r="C372" s="726"/>
      <c r="D372" s="726"/>
      <c r="E372" s="726"/>
      <c r="F372" s="726" t="e">
        <v>#N/A</v>
      </c>
      <c r="G372" s="726" t="e">
        <v>#N/A</v>
      </c>
      <c r="H372" s="726" t="e">
        <v>#N/A</v>
      </c>
      <c r="I372" s="401" t="s">
        <v>1002</v>
      </c>
      <c r="J372" s="399" t="s">
        <v>685</v>
      </c>
      <c r="K372" s="394">
        <v>4954</v>
      </c>
      <c r="L372" s="742"/>
      <c r="M372" s="740"/>
      <c r="N372" s="229"/>
    </row>
    <row r="373" spans="2:14">
      <c r="B373" s="726"/>
      <c r="C373" s="726"/>
      <c r="D373" s="726"/>
      <c r="E373" s="726"/>
      <c r="F373" s="726" t="e">
        <v>#N/A</v>
      </c>
      <c r="G373" s="726" t="e">
        <v>#N/A</v>
      </c>
      <c r="H373" s="726" t="e">
        <v>#N/A</v>
      </c>
      <c r="I373" s="401" t="s">
        <v>1003</v>
      </c>
      <c r="J373" s="399" t="s">
        <v>685</v>
      </c>
      <c r="K373" s="394">
        <v>9649</v>
      </c>
      <c r="L373" s="742"/>
      <c r="M373" s="740"/>
      <c r="N373" s="229"/>
    </row>
    <row r="374" spans="2:14">
      <c r="B374" s="726"/>
      <c r="C374" s="726"/>
      <c r="D374" s="726"/>
      <c r="E374" s="726"/>
      <c r="F374" s="726" t="e">
        <v>#N/A</v>
      </c>
      <c r="G374" s="726" t="e">
        <v>#N/A</v>
      </c>
      <c r="H374" s="726" t="e">
        <v>#N/A</v>
      </c>
      <c r="I374" s="401" t="s">
        <v>1004</v>
      </c>
      <c r="J374" s="399" t="s">
        <v>685</v>
      </c>
      <c r="K374" s="394">
        <v>3044</v>
      </c>
      <c r="L374" s="742"/>
      <c r="M374" s="740"/>
      <c r="N374" s="229"/>
    </row>
    <row r="375" spans="2:14">
      <c r="B375" s="726"/>
      <c r="C375" s="726"/>
      <c r="D375" s="726"/>
      <c r="E375" s="726"/>
      <c r="F375" s="726" t="e">
        <v>#N/A</v>
      </c>
      <c r="G375" s="726" t="e">
        <v>#N/A</v>
      </c>
      <c r="H375" s="726" t="e">
        <v>#N/A</v>
      </c>
      <c r="I375" s="401" t="s">
        <v>1005</v>
      </c>
      <c r="J375" s="399" t="s">
        <v>685</v>
      </c>
      <c r="K375" s="394">
        <v>4865</v>
      </c>
      <c r="L375" s="742"/>
      <c r="M375" s="740"/>
      <c r="N375" s="229"/>
    </row>
    <row r="376" spans="2:14">
      <c r="B376" s="726"/>
      <c r="C376" s="726"/>
      <c r="D376" s="726"/>
      <c r="E376" s="726"/>
      <c r="F376" s="726" t="e">
        <v>#N/A</v>
      </c>
      <c r="G376" s="726" t="e">
        <v>#N/A</v>
      </c>
      <c r="H376" s="726" t="e">
        <v>#N/A</v>
      </c>
      <c r="I376" s="401" t="s">
        <v>1006</v>
      </c>
      <c r="J376" s="399" t="s">
        <v>685</v>
      </c>
      <c r="K376" s="394">
        <v>20088</v>
      </c>
      <c r="L376" s="742"/>
      <c r="M376" s="740"/>
      <c r="N376" s="229"/>
    </row>
    <row r="377" spans="2:14">
      <c r="B377" s="726"/>
      <c r="C377" s="726"/>
      <c r="D377" s="726"/>
      <c r="E377" s="726"/>
      <c r="F377" s="726" t="e">
        <v>#N/A</v>
      </c>
      <c r="G377" s="726" t="e">
        <v>#N/A</v>
      </c>
      <c r="H377" s="726" t="e">
        <v>#N/A</v>
      </c>
      <c r="I377" s="401" t="s">
        <v>1007</v>
      </c>
      <c r="J377" s="399" t="s">
        <v>685</v>
      </c>
      <c r="K377" s="394">
        <v>5586</v>
      </c>
      <c r="L377" s="742"/>
      <c r="M377" s="740"/>
      <c r="N377" s="229"/>
    </row>
    <row r="378" spans="2:14">
      <c r="B378" s="726"/>
      <c r="C378" s="726"/>
      <c r="D378" s="726"/>
      <c r="E378" s="726"/>
      <c r="F378" s="726" t="e">
        <v>#N/A</v>
      </c>
      <c r="G378" s="726" t="e">
        <v>#N/A</v>
      </c>
      <c r="H378" s="726" t="e">
        <v>#N/A</v>
      </c>
      <c r="I378" s="401" t="s">
        <v>1008</v>
      </c>
      <c r="J378" s="399" t="s">
        <v>685</v>
      </c>
      <c r="K378" s="394">
        <v>23177</v>
      </c>
      <c r="L378" s="742"/>
      <c r="M378" s="740"/>
      <c r="N378" s="229"/>
    </row>
    <row r="379" spans="2:14">
      <c r="B379" s="726"/>
      <c r="C379" s="726"/>
      <c r="D379" s="726"/>
      <c r="E379" s="726"/>
      <c r="F379" s="726" t="e">
        <v>#N/A</v>
      </c>
      <c r="G379" s="726" t="e">
        <v>#N/A</v>
      </c>
      <c r="H379" s="726" t="e">
        <v>#N/A</v>
      </c>
      <c r="I379" s="401" t="s">
        <v>1009</v>
      </c>
      <c r="J379" s="399" t="s">
        <v>685</v>
      </c>
      <c r="K379" s="394">
        <v>25692</v>
      </c>
      <c r="L379" s="742"/>
      <c r="M379" s="740"/>
      <c r="N379" s="229"/>
    </row>
    <row r="380" spans="2:14">
      <c r="B380" s="726"/>
      <c r="C380" s="726"/>
      <c r="D380" s="726"/>
      <c r="E380" s="726"/>
      <c r="F380" s="726" t="e">
        <v>#N/A</v>
      </c>
      <c r="G380" s="726" t="e">
        <v>#N/A</v>
      </c>
      <c r="H380" s="726" t="e">
        <v>#N/A</v>
      </c>
      <c r="I380" s="401" t="s">
        <v>1010</v>
      </c>
      <c r="J380" s="399" t="s">
        <v>685</v>
      </c>
      <c r="K380" s="394">
        <v>3466</v>
      </c>
      <c r="L380" s="742"/>
      <c r="M380" s="740"/>
      <c r="N380" s="229"/>
    </row>
    <row r="381" spans="2:14">
      <c r="B381" s="726"/>
      <c r="C381" s="726"/>
      <c r="D381" s="726"/>
      <c r="E381" s="726"/>
      <c r="F381" s="726" t="e">
        <v>#N/A</v>
      </c>
      <c r="G381" s="726" t="e">
        <v>#N/A</v>
      </c>
      <c r="H381" s="726" t="e">
        <v>#N/A</v>
      </c>
      <c r="I381" s="401" t="s">
        <v>1011</v>
      </c>
      <c r="J381" s="399" t="s">
        <v>685</v>
      </c>
      <c r="K381" s="394">
        <v>29024</v>
      </c>
      <c r="L381" s="742"/>
      <c r="M381" s="740"/>
      <c r="N381" s="229"/>
    </row>
    <row r="382" spans="2:14">
      <c r="B382" s="726"/>
      <c r="C382" s="726"/>
      <c r="D382" s="726"/>
      <c r="E382" s="726"/>
      <c r="F382" s="726" t="e">
        <v>#N/A</v>
      </c>
      <c r="G382" s="726" t="e">
        <v>#N/A</v>
      </c>
      <c r="H382" s="726" t="e">
        <v>#N/A</v>
      </c>
      <c r="I382" s="401" t="s">
        <v>1012</v>
      </c>
      <c r="J382" s="399" t="s">
        <v>685</v>
      </c>
      <c r="K382" s="394">
        <v>47400</v>
      </c>
      <c r="L382" s="742"/>
      <c r="M382" s="740"/>
      <c r="N382" s="229"/>
    </row>
    <row r="383" spans="2:14">
      <c r="B383" s="726"/>
      <c r="C383" s="726"/>
      <c r="D383" s="726"/>
      <c r="E383" s="726"/>
      <c r="F383" s="726" t="e">
        <v>#N/A</v>
      </c>
      <c r="G383" s="726" t="e">
        <v>#N/A</v>
      </c>
      <c r="H383" s="726" t="e">
        <v>#N/A</v>
      </c>
      <c r="I383" s="401" t="s">
        <v>1013</v>
      </c>
      <c r="J383" s="399" t="s">
        <v>685</v>
      </c>
      <c r="K383" s="394">
        <v>3629</v>
      </c>
      <c r="L383" s="742"/>
      <c r="M383" s="740"/>
      <c r="N383" s="229"/>
    </row>
    <row r="384" spans="2:14">
      <c r="B384" s="726"/>
      <c r="C384" s="726"/>
      <c r="D384" s="726"/>
      <c r="E384" s="726"/>
      <c r="F384" s="726" t="e">
        <v>#N/A</v>
      </c>
      <c r="G384" s="726" t="e">
        <v>#N/A</v>
      </c>
      <c r="H384" s="726" t="e">
        <v>#N/A</v>
      </c>
      <c r="I384" s="401" t="s">
        <v>1014</v>
      </c>
      <c r="J384" s="399" t="s">
        <v>685</v>
      </c>
      <c r="K384" s="394">
        <v>12844</v>
      </c>
      <c r="L384" s="742"/>
      <c r="M384" s="740"/>
      <c r="N384" s="229"/>
    </row>
    <row r="385" spans="2:14">
      <c r="B385" s="726"/>
      <c r="C385" s="726"/>
      <c r="D385" s="726"/>
      <c r="E385" s="726"/>
      <c r="F385" s="726" t="e">
        <v>#N/A</v>
      </c>
      <c r="G385" s="726" t="e">
        <v>#N/A</v>
      </c>
      <c r="H385" s="726" t="e">
        <v>#N/A</v>
      </c>
      <c r="I385" s="401" t="s">
        <v>1015</v>
      </c>
      <c r="J385" s="399" t="s">
        <v>685</v>
      </c>
      <c r="K385" s="394">
        <v>33216</v>
      </c>
      <c r="L385" s="742"/>
      <c r="M385" s="740"/>
      <c r="N385" s="229"/>
    </row>
    <row r="386" spans="2:14">
      <c r="B386" s="726"/>
      <c r="C386" s="726"/>
      <c r="D386" s="726"/>
      <c r="E386" s="726"/>
      <c r="F386" s="726" t="e">
        <v>#N/A</v>
      </c>
      <c r="G386" s="726" t="e">
        <v>#N/A</v>
      </c>
      <c r="H386" s="726" t="e">
        <v>#N/A</v>
      </c>
      <c r="I386" s="401" t="s">
        <v>1016</v>
      </c>
      <c r="J386" s="399" t="s">
        <v>685</v>
      </c>
      <c r="K386" s="394">
        <v>7839</v>
      </c>
      <c r="L386" s="742"/>
      <c r="M386" s="740"/>
      <c r="N386" s="229"/>
    </row>
    <row r="387" spans="2:14">
      <c r="B387" s="726"/>
      <c r="C387" s="726"/>
      <c r="D387" s="726"/>
      <c r="E387" s="726"/>
      <c r="F387" s="726" t="e">
        <v>#N/A</v>
      </c>
      <c r="G387" s="726" t="e">
        <v>#N/A</v>
      </c>
      <c r="H387" s="726" t="e">
        <v>#N/A</v>
      </c>
      <c r="I387" s="401" t="s">
        <v>1017</v>
      </c>
      <c r="J387" s="399" t="s">
        <v>685</v>
      </c>
      <c r="K387" s="394">
        <v>43515</v>
      </c>
      <c r="L387" s="742"/>
      <c r="M387" s="740"/>
      <c r="N387" s="229"/>
    </row>
    <row r="388" spans="2:14">
      <c r="B388" s="726"/>
      <c r="C388" s="726"/>
      <c r="D388" s="726"/>
      <c r="E388" s="726"/>
      <c r="F388" s="726" t="e">
        <v>#N/A</v>
      </c>
      <c r="G388" s="726" t="e">
        <v>#N/A</v>
      </c>
      <c r="H388" s="726" t="e">
        <v>#N/A</v>
      </c>
      <c r="I388" s="401" t="s">
        <v>1018</v>
      </c>
      <c r="J388" s="399" t="s">
        <v>685</v>
      </c>
      <c r="K388" s="394">
        <v>10212</v>
      </c>
      <c r="L388" s="742"/>
      <c r="M388" s="740"/>
      <c r="N388" s="229"/>
    </row>
    <row r="389" spans="2:14">
      <c r="B389" s="726"/>
      <c r="C389" s="726"/>
      <c r="D389" s="726"/>
      <c r="E389" s="726"/>
      <c r="F389" s="726" t="e">
        <v>#N/A</v>
      </c>
      <c r="G389" s="726" t="e">
        <v>#N/A</v>
      </c>
      <c r="H389" s="726" t="e">
        <v>#N/A</v>
      </c>
      <c r="I389" s="401" t="s">
        <v>1019</v>
      </c>
      <c r="J389" s="399" t="s">
        <v>685</v>
      </c>
      <c r="K389" s="394">
        <v>7194</v>
      </c>
      <c r="L389" s="742"/>
      <c r="M389" s="740"/>
      <c r="N389" s="229"/>
    </row>
    <row r="390" spans="2:14">
      <c r="B390" s="726"/>
      <c r="C390" s="726"/>
      <c r="D390" s="726"/>
      <c r="E390" s="726"/>
      <c r="F390" s="726" t="e">
        <v>#N/A</v>
      </c>
      <c r="G390" s="726" t="e">
        <v>#N/A</v>
      </c>
      <c r="H390" s="726" t="e">
        <v>#N/A</v>
      </c>
      <c r="I390" s="401" t="s">
        <v>1020</v>
      </c>
      <c r="J390" s="399" t="s">
        <v>685</v>
      </c>
      <c r="K390" s="394">
        <v>52058</v>
      </c>
      <c r="L390" s="742"/>
      <c r="M390" s="740"/>
      <c r="N390" s="229"/>
    </row>
    <row r="391" spans="2:14">
      <c r="B391" s="726"/>
      <c r="C391" s="726"/>
      <c r="D391" s="726"/>
      <c r="E391" s="726"/>
      <c r="F391" s="726" t="e">
        <v>#N/A</v>
      </c>
      <c r="G391" s="726" t="e">
        <v>#N/A</v>
      </c>
      <c r="H391" s="726" t="e">
        <v>#N/A</v>
      </c>
      <c r="I391" s="401" t="s">
        <v>1021</v>
      </c>
      <c r="J391" s="399" t="s">
        <v>685</v>
      </c>
      <c r="K391" s="394">
        <v>3982</v>
      </c>
      <c r="L391" s="742"/>
      <c r="M391" s="740"/>
      <c r="N391" s="229"/>
    </row>
    <row r="392" spans="2:14">
      <c r="B392" s="726"/>
      <c r="C392" s="726"/>
      <c r="D392" s="726"/>
      <c r="E392" s="726"/>
      <c r="F392" s="726" t="e">
        <v>#N/A</v>
      </c>
      <c r="G392" s="726" t="e">
        <v>#N/A</v>
      </c>
      <c r="H392" s="726" t="e">
        <v>#N/A</v>
      </c>
      <c r="I392" s="401" t="s">
        <v>1022</v>
      </c>
      <c r="J392" s="399" t="s">
        <v>685</v>
      </c>
      <c r="K392" s="394">
        <v>206224</v>
      </c>
      <c r="L392" s="742"/>
      <c r="M392" s="740"/>
      <c r="N392" s="229"/>
    </row>
    <row r="393" spans="2:14">
      <c r="B393" s="726"/>
      <c r="C393" s="726"/>
      <c r="D393" s="726"/>
      <c r="E393" s="726"/>
      <c r="F393" s="726" t="e">
        <v>#N/A</v>
      </c>
      <c r="G393" s="726" t="e">
        <v>#N/A</v>
      </c>
      <c r="H393" s="726" t="e">
        <v>#N/A</v>
      </c>
      <c r="I393" s="401" t="s">
        <v>1023</v>
      </c>
      <c r="J393" s="399" t="s">
        <v>685</v>
      </c>
      <c r="K393" s="394">
        <v>7978</v>
      </c>
      <c r="L393" s="742"/>
      <c r="M393" s="740"/>
      <c r="N393" s="229"/>
    </row>
    <row r="394" spans="2:14">
      <c r="B394" s="726"/>
      <c r="C394" s="726"/>
      <c r="D394" s="726"/>
      <c r="E394" s="726"/>
      <c r="F394" s="726" t="e">
        <v>#N/A</v>
      </c>
      <c r="G394" s="726" t="e">
        <v>#N/A</v>
      </c>
      <c r="H394" s="726" t="e">
        <v>#N/A</v>
      </c>
      <c r="I394" s="401" t="s">
        <v>1024</v>
      </c>
      <c r="J394" s="399" t="s">
        <v>685</v>
      </c>
      <c r="K394" s="394">
        <v>2061</v>
      </c>
      <c r="L394" s="742"/>
      <c r="M394" s="740"/>
      <c r="N394" s="229"/>
    </row>
    <row r="395" spans="2:14">
      <c r="B395" s="726"/>
      <c r="C395" s="726"/>
      <c r="D395" s="726"/>
      <c r="E395" s="726"/>
      <c r="F395" s="726" t="e">
        <v>#N/A</v>
      </c>
      <c r="G395" s="726" t="e">
        <v>#N/A</v>
      </c>
      <c r="H395" s="726" t="e">
        <v>#N/A</v>
      </c>
      <c r="I395" s="401" t="s">
        <v>1025</v>
      </c>
      <c r="J395" s="399" t="s">
        <v>685</v>
      </c>
      <c r="K395" s="394">
        <v>7484</v>
      </c>
      <c r="L395" s="742"/>
      <c r="M395" s="740"/>
      <c r="N395" s="229"/>
    </row>
    <row r="396" spans="2:14">
      <c r="B396" s="726"/>
      <c r="C396" s="726"/>
      <c r="D396" s="726"/>
      <c r="E396" s="726"/>
      <c r="F396" s="726" t="e">
        <v>#N/A</v>
      </c>
      <c r="G396" s="726" t="e">
        <v>#N/A</v>
      </c>
      <c r="H396" s="726" t="e">
        <v>#N/A</v>
      </c>
      <c r="I396" s="401" t="s">
        <v>1026</v>
      </c>
      <c r="J396" s="399" t="s">
        <v>685</v>
      </c>
      <c r="K396" s="394">
        <v>3745</v>
      </c>
      <c r="L396" s="742"/>
      <c r="M396" s="740"/>
      <c r="N396" s="229"/>
    </row>
    <row r="397" spans="2:14">
      <c r="B397" s="726"/>
      <c r="C397" s="726"/>
      <c r="D397" s="726"/>
      <c r="E397" s="726"/>
      <c r="F397" s="726" t="e">
        <v>#N/A</v>
      </c>
      <c r="G397" s="726" t="e">
        <v>#N/A</v>
      </c>
      <c r="H397" s="726" t="e">
        <v>#N/A</v>
      </c>
      <c r="I397" s="401" t="s">
        <v>1027</v>
      </c>
      <c r="J397" s="399" t="s">
        <v>685</v>
      </c>
      <c r="K397" s="394">
        <v>4540</v>
      </c>
      <c r="L397" s="742"/>
      <c r="M397" s="740"/>
      <c r="N397" s="229"/>
    </row>
    <row r="398" spans="2:14">
      <c r="B398" s="726"/>
      <c r="C398" s="726"/>
      <c r="D398" s="726"/>
      <c r="E398" s="726"/>
      <c r="F398" s="726" t="e">
        <v>#N/A</v>
      </c>
      <c r="G398" s="726" t="e">
        <v>#N/A</v>
      </c>
      <c r="H398" s="726" t="e">
        <v>#N/A</v>
      </c>
      <c r="I398" s="401" t="s">
        <v>1028</v>
      </c>
      <c r="J398" s="399" t="s">
        <v>685</v>
      </c>
      <c r="K398" s="394">
        <v>11214</v>
      </c>
      <c r="L398" s="742"/>
      <c r="M398" s="740"/>
      <c r="N398" s="229"/>
    </row>
    <row r="399" spans="2:14">
      <c r="B399" s="726"/>
      <c r="C399" s="726"/>
      <c r="D399" s="726"/>
      <c r="E399" s="726"/>
      <c r="F399" s="726" t="e">
        <v>#N/A</v>
      </c>
      <c r="G399" s="726" t="e">
        <v>#N/A</v>
      </c>
      <c r="H399" s="726" t="e">
        <v>#N/A</v>
      </c>
      <c r="I399" s="401" t="s">
        <v>1029</v>
      </c>
      <c r="J399" s="399" t="s">
        <v>685</v>
      </c>
      <c r="K399" s="394">
        <v>2723</v>
      </c>
      <c r="L399" s="742"/>
      <c r="M399" s="740"/>
      <c r="N399" s="229"/>
    </row>
    <row r="400" spans="2:14">
      <c r="B400" s="726"/>
      <c r="C400" s="726"/>
      <c r="D400" s="726"/>
      <c r="E400" s="726"/>
      <c r="F400" s="726" t="e">
        <v>#N/A</v>
      </c>
      <c r="G400" s="726" t="e">
        <v>#N/A</v>
      </c>
      <c r="H400" s="726" t="e">
        <v>#N/A</v>
      </c>
      <c r="I400" s="401" t="s">
        <v>1030</v>
      </c>
      <c r="J400" s="399" t="s">
        <v>685</v>
      </c>
      <c r="K400" s="394">
        <v>17502</v>
      </c>
      <c r="L400" s="742"/>
      <c r="M400" s="740"/>
      <c r="N400" s="229"/>
    </row>
    <row r="401" spans="2:14">
      <c r="B401" s="726"/>
      <c r="C401" s="726"/>
      <c r="D401" s="726"/>
      <c r="E401" s="726"/>
      <c r="F401" s="726" t="e">
        <v>#N/A</v>
      </c>
      <c r="G401" s="726" t="e">
        <v>#N/A</v>
      </c>
      <c r="H401" s="726" t="e">
        <v>#N/A</v>
      </c>
      <c r="I401" s="401" t="s">
        <v>1031</v>
      </c>
      <c r="J401" s="399" t="s">
        <v>685</v>
      </c>
      <c r="K401" s="394">
        <v>10406</v>
      </c>
      <c r="L401" s="742"/>
      <c r="M401" s="740"/>
      <c r="N401" s="229"/>
    </row>
    <row r="402" spans="2:14">
      <c r="B402" s="726"/>
      <c r="C402" s="726"/>
      <c r="D402" s="726"/>
      <c r="E402" s="726"/>
      <c r="F402" s="726" t="e">
        <v>#N/A</v>
      </c>
      <c r="G402" s="726" t="e">
        <v>#N/A</v>
      </c>
      <c r="H402" s="726" t="e">
        <v>#N/A</v>
      </c>
      <c r="I402" s="401" t="s">
        <v>1032</v>
      </c>
      <c r="J402" s="399" t="s">
        <v>685</v>
      </c>
      <c r="K402" s="394">
        <v>34072</v>
      </c>
      <c r="L402" s="742"/>
      <c r="M402" s="740"/>
      <c r="N402" s="229"/>
    </row>
    <row r="403" spans="2:14">
      <c r="B403" s="726"/>
      <c r="C403" s="726"/>
      <c r="D403" s="726"/>
      <c r="E403" s="726"/>
      <c r="F403" s="726" t="e">
        <v>#N/A</v>
      </c>
      <c r="G403" s="726" t="e">
        <v>#N/A</v>
      </c>
      <c r="H403" s="726" t="e">
        <v>#N/A</v>
      </c>
      <c r="I403" s="401" t="s">
        <v>1033</v>
      </c>
      <c r="J403" s="399" t="s">
        <v>685</v>
      </c>
      <c r="K403" s="394">
        <v>4360</v>
      </c>
      <c r="L403" s="742"/>
      <c r="M403" s="740"/>
      <c r="N403" s="229"/>
    </row>
    <row r="404" spans="2:14">
      <c r="B404" s="726"/>
      <c r="C404" s="726"/>
      <c r="D404" s="726"/>
      <c r="E404" s="726"/>
      <c r="F404" s="726" t="e">
        <v>#N/A</v>
      </c>
      <c r="G404" s="726" t="e">
        <v>#N/A</v>
      </c>
      <c r="H404" s="726" t="e">
        <v>#N/A</v>
      </c>
      <c r="I404" s="401" t="s">
        <v>1034</v>
      </c>
      <c r="J404" s="399" t="s">
        <v>685</v>
      </c>
      <c r="K404" s="394">
        <v>9938</v>
      </c>
      <c r="L404" s="742"/>
      <c r="M404" s="740"/>
      <c r="N404" s="229"/>
    </row>
    <row r="405" spans="2:14">
      <c r="B405" s="726"/>
      <c r="C405" s="726"/>
      <c r="D405" s="726"/>
      <c r="E405" s="726"/>
      <c r="F405" s="726" t="e">
        <v>#N/A</v>
      </c>
      <c r="G405" s="726" t="e">
        <v>#N/A</v>
      </c>
      <c r="H405" s="726" t="e">
        <v>#N/A</v>
      </c>
      <c r="I405" s="401" t="s">
        <v>1035</v>
      </c>
      <c r="J405" s="399" t="s">
        <v>685</v>
      </c>
      <c r="K405" s="394">
        <v>3747</v>
      </c>
      <c r="L405" s="742"/>
      <c r="M405" s="740"/>
      <c r="N405" s="229"/>
    </row>
    <row r="406" spans="2:14">
      <c r="B406" s="726"/>
      <c r="C406" s="726"/>
      <c r="D406" s="726"/>
      <c r="E406" s="726"/>
      <c r="F406" s="726" t="e">
        <v>#N/A</v>
      </c>
      <c r="G406" s="726" t="e">
        <v>#N/A</v>
      </c>
      <c r="H406" s="726" t="e">
        <v>#N/A</v>
      </c>
      <c r="I406" s="401" t="s">
        <v>1036</v>
      </c>
      <c r="J406" s="399" t="s">
        <v>685</v>
      </c>
      <c r="K406" s="394">
        <v>23500</v>
      </c>
      <c r="L406" s="742"/>
      <c r="M406" s="740"/>
      <c r="N406" s="229"/>
    </row>
    <row r="407" spans="2:14">
      <c r="B407" s="726"/>
      <c r="C407" s="726"/>
      <c r="D407" s="726"/>
      <c r="E407" s="726"/>
      <c r="F407" s="726" t="e">
        <v>#N/A</v>
      </c>
      <c r="G407" s="726" t="e">
        <v>#N/A</v>
      </c>
      <c r="H407" s="726" t="e">
        <v>#N/A</v>
      </c>
      <c r="I407" s="401" t="s">
        <v>1037</v>
      </c>
      <c r="J407" s="399" t="s">
        <v>685</v>
      </c>
      <c r="K407" s="394">
        <v>9738</v>
      </c>
      <c r="L407" s="742"/>
      <c r="M407" s="740"/>
      <c r="N407" s="229"/>
    </row>
    <row r="408" spans="2:14">
      <c r="B408" s="726"/>
      <c r="C408" s="726"/>
      <c r="D408" s="726"/>
      <c r="E408" s="726"/>
      <c r="F408" s="726" t="e">
        <v>#N/A</v>
      </c>
      <c r="G408" s="726" t="e">
        <v>#N/A</v>
      </c>
      <c r="H408" s="726" t="e">
        <v>#N/A</v>
      </c>
      <c r="I408" s="401" t="s">
        <v>1038</v>
      </c>
      <c r="J408" s="399" t="s">
        <v>685</v>
      </c>
      <c r="K408" s="394">
        <v>14939</v>
      </c>
      <c r="L408" s="742"/>
      <c r="M408" s="740"/>
      <c r="N408" s="229"/>
    </row>
    <row r="409" spans="2:14">
      <c r="B409" s="726"/>
      <c r="C409" s="726"/>
      <c r="D409" s="726"/>
      <c r="E409" s="726"/>
      <c r="F409" s="726" t="e">
        <v>#N/A</v>
      </c>
      <c r="G409" s="726" t="e">
        <v>#N/A</v>
      </c>
      <c r="H409" s="726" t="e">
        <v>#N/A</v>
      </c>
      <c r="I409" s="401" t="s">
        <v>1039</v>
      </c>
      <c r="J409" s="399" t="s">
        <v>685</v>
      </c>
      <c r="K409" s="394">
        <v>2835</v>
      </c>
      <c r="L409" s="742"/>
      <c r="M409" s="740"/>
      <c r="N409" s="229"/>
    </row>
    <row r="410" spans="2:14">
      <c r="B410" s="726"/>
      <c r="C410" s="726"/>
      <c r="D410" s="726"/>
      <c r="E410" s="726"/>
      <c r="F410" s="726" t="e">
        <v>#N/A</v>
      </c>
      <c r="G410" s="726" t="e">
        <v>#N/A</v>
      </c>
      <c r="H410" s="726" t="e">
        <v>#N/A</v>
      </c>
      <c r="I410" s="401" t="s">
        <v>1040</v>
      </c>
      <c r="J410" s="399" t="s">
        <v>685</v>
      </c>
      <c r="K410" s="394">
        <v>191900</v>
      </c>
      <c r="L410" s="742"/>
      <c r="M410" s="740"/>
      <c r="N410" s="229"/>
    </row>
    <row r="411" spans="2:14">
      <c r="B411" s="726"/>
      <c r="C411" s="726"/>
      <c r="D411" s="726"/>
      <c r="E411" s="726"/>
      <c r="F411" s="726" t="e">
        <v>#N/A</v>
      </c>
      <c r="G411" s="726" t="e">
        <v>#N/A</v>
      </c>
      <c r="H411" s="726" t="e">
        <v>#N/A</v>
      </c>
      <c r="I411" s="401" t="s">
        <v>1041</v>
      </c>
      <c r="J411" s="399" t="s">
        <v>685</v>
      </c>
      <c r="K411" s="394">
        <v>34654</v>
      </c>
      <c r="L411" s="742"/>
      <c r="M411" s="740"/>
      <c r="N411" s="229"/>
    </row>
    <row r="412" spans="2:14">
      <c r="B412" s="726"/>
      <c r="C412" s="726"/>
      <c r="D412" s="726"/>
      <c r="E412" s="726"/>
      <c r="F412" s="726" t="e">
        <v>#N/A</v>
      </c>
      <c r="G412" s="726" t="e">
        <v>#N/A</v>
      </c>
      <c r="H412" s="726" t="e">
        <v>#N/A</v>
      </c>
      <c r="I412" s="401" t="s">
        <v>1042</v>
      </c>
      <c r="J412" s="399" t="s">
        <v>685</v>
      </c>
      <c r="K412" s="394">
        <v>4473</v>
      </c>
      <c r="L412" s="742"/>
      <c r="M412" s="740"/>
      <c r="N412" s="229"/>
    </row>
    <row r="413" spans="2:14">
      <c r="B413" s="726"/>
      <c r="C413" s="726"/>
      <c r="D413" s="726"/>
      <c r="E413" s="726"/>
      <c r="F413" s="726" t="e">
        <v>#N/A</v>
      </c>
      <c r="G413" s="726" t="e">
        <v>#N/A</v>
      </c>
      <c r="H413" s="726" t="e">
        <v>#N/A</v>
      </c>
      <c r="I413" s="401" t="s">
        <v>1043</v>
      </c>
      <c r="J413" s="399" t="s">
        <v>685</v>
      </c>
      <c r="K413" s="394">
        <v>10418</v>
      </c>
      <c r="L413" s="742"/>
      <c r="M413" s="740"/>
      <c r="N413" s="229"/>
    </row>
    <row r="414" spans="2:14">
      <c r="B414" s="726"/>
      <c r="C414" s="726"/>
      <c r="D414" s="726"/>
      <c r="E414" s="726"/>
      <c r="F414" s="726" t="e">
        <v>#N/A</v>
      </c>
      <c r="G414" s="726" t="e">
        <v>#N/A</v>
      </c>
      <c r="H414" s="726" t="e">
        <v>#N/A</v>
      </c>
      <c r="I414" s="401" t="s">
        <v>1044</v>
      </c>
      <c r="J414" s="399" t="s">
        <v>685</v>
      </c>
      <c r="K414" s="394">
        <v>6654</v>
      </c>
      <c r="L414" s="742"/>
      <c r="M414" s="740"/>
      <c r="N414" s="229"/>
    </row>
    <row r="415" spans="2:14">
      <c r="B415" s="726"/>
      <c r="C415" s="726"/>
      <c r="D415" s="726"/>
      <c r="E415" s="726"/>
      <c r="F415" s="726" t="e">
        <v>#N/A</v>
      </c>
      <c r="G415" s="726" t="e">
        <v>#N/A</v>
      </c>
      <c r="H415" s="726" t="e">
        <v>#N/A</v>
      </c>
      <c r="I415" s="401" t="s">
        <v>1045</v>
      </c>
      <c r="J415" s="399" t="s">
        <v>685</v>
      </c>
      <c r="K415" s="394">
        <v>21253</v>
      </c>
      <c r="L415" s="742"/>
      <c r="M415" s="740"/>
      <c r="N415" s="229"/>
    </row>
    <row r="416" spans="2:14">
      <c r="B416" s="726"/>
      <c r="C416" s="726"/>
      <c r="D416" s="726"/>
      <c r="E416" s="726"/>
      <c r="F416" s="726" t="e">
        <v>#N/A</v>
      </c>
      <c r="G416" s="726" t="e">
        <v>#N/A</v>
      </c>
      <c r="H416" s="726" t="e">
        <v>#N/A</v>
      </c>
      <c r="I416" s="401" t="s">
        <v>1046</v>
      </c>
      <c r="J416" s="399" t="s">
        <v>685</v>
      </c>
      <c r="K416" s="394">
        <v>9777</v>
      </c>
      <c r="L416" s="742"/>
      <c r="M416" s="740"/>
      <c r="N416" s="229"/>
    </row>
    <row r="417" spans="2:14">
      <c r="B417" s="726"/>
      <c r="C417" s="726"/>
      <c r="D417" s="726"/>
      <c r="E417" s="726"/>
      <c r="F417" s="726" t="e">
        <v>#N/A</v>
      </c>
      <c r="G417" s="726" t="e">
        <v>#N/A</v>
      </c>
      <c r="H417" s="726" t="e">
        <v>#N/A</v>
      </c>
      <c r="I417" s="401" t="s">
        <v>1047</v>
      </c>
      <c r="J417" s="399" t="s">
        <v>685</v>
      </c>
      <c r="K417" s="394">
        <v>4991</v>
      </c>
      <c r="L417" s="742"/>
      <c r="M417" s="740"/>
      <c r="N417" s="229"/>
    </row>
    <row r="418" spans="2:14">
      <c r="B418" s="726"/>
      <c r="C418" s="726"/>
      <c r="D418" s="726"/>
      <c r="E418" s="726"/>
      <c r="F418" s="726" t="e">
        <v>#N/A</v>
      </c>
      <c r="G418" s="726" t="e">
        <v>#N/A</v>
      </c>
      <c r="H418" s="726" t="e">
        <v>#N/A</v>
      </c>
      <c r="I418" s="401" t="s">
        <v>1048</v>
      </c>
      <c r="J418" s="399" t="s">
        <v>685</v>
      </c>
      <c r="K418" s="394">
        <v>36630</v>
      </c>
      <c r="L418" s="742"/>
      <c r="M418" s="740"/>
      <c r="N418" s="229"/>
    </row>
    <row r="419" spans="2:14">
      <c r="B419" s="726"/>
      <c r="C419" s="726"/>
      <c r="D419" s="726"/>
      <c r="E419" s="726"/>
      <c r="F419" s="726" t="e">
        <v>#N/A</v>
      </c>
      <c r="G419" s="726" t="e">
        <v>#N/A</v>
      </c>
      <c r="H419" s="726" t="e">
        <v>#N/A</v>
      </c>
      <c r="I419" s="401" t="s">
        <v>1049</v>
      </c>
      <c r="J419" s="399" t="s">
        <v>685</v>
      </c>
      <c r="K419" s="394">
        <v>10203</v>
      </c>
      <c r="L419" s="742"/>
      <c r="M419" s="740"/>
      <c r="N419" s="229"/>
    </row>
    <row r="420" spans="2:14">
      <c r="B420" s="726"/>
      <c r="C420" s="726"/>
      <c r="D420" s="726"/>
      <c r="E420" s="726"/>
      <c r="F420" s="726" t="e">
        <v>#N/A</v>
      </c>
      <c r="G420" s="726" t="e">
        <v>#N/A</v>
      </c>
      <c r="H420" s="726" t="e">
        <v>#N/A</v>
      </c>
      <c r="I420" s="401" t="s">
        <v>1050</v>
      </c>
      <c r="J420" s="399" t="s">
        <v>685</v>
      </c>
      <c r="K420" s="394">
        <v>6879</v>
      </c>
      <c r="L420" s="742"/>
      <c r="M420" s="740"/>
      <c r="N420" s="229"/>
    </row>
    <row r="421" spans="2:14">
      <c r="B421" s="726"/>
      <c r="C421" s="726"/>
      <c r="D421" s="726"/>
      <c r="E421" s="726"/>
      <c r="F421" s="726" t="e">
        <v>#N/A</v>
      </c>
      <c r="G421" s="726" t="e">
        <v>#N/A</v>
      </c>
      <c r="H421" s="726" t="e">
        <v>#N/A</v>
      </c>
      <c r="I421" s="401" t="s">
        <v>1051</v>
      </c>
      <c r="J421" s="399" t="s">
        <v>685</v>
      </c>
      <c r="K421" s="394">
        <v>16399</v>
      </c>
      <c r="L421" s="742"/>
      <c r="M421" s="740"/>
      <c r="N421" s="229"/>
    </row>
    <row r="422" spans="2:14">
      <c r="B422" s="726"/>
      <c r="C422" s="726"/>
      <c r="D422" s="726"/>
      <c r="E422" s="726"/>
      <c r="F422" s="726" t="e">
        <v>#N/A</v>
      </c>
      <c r="G422" s="726" t="e">
        <v>#N/A</v>
      </c>
      <c r="H422" s="726" t="e">
        <v>#N/A</v>
      </c>
      <c r="I422" s="401" t="s">
        <v>1052</v>
      </c>
      <c r="J422" s="399" t="s">
        <v>685</v>
      </c>
      <c r="K422" s="394">
        <v>8122</v>
      </c>
      <c r="L422" s="742"/>
      <c r="M422" s="740"/>
      <c r="N422" s="229"/>
    </row>
    <row r="423" spans="2:14">
      <c r="B423" s="726"/>
      <c r="C423" s="726"/>
      <c r="D423" s="726"/>
      <c r="E423" s="726"/>
      <c r="F423" s="726" t="e">
        <v>#N/A</v>
      </c>
      <c r="G423" s="726" t="e">
        <v>#N/A</v>
      </c>
      <c r="H423" s="726" t="e">
        <v>#N/A</v>
      </c>
      <c r="I423" s="401" t="s">
        <v>1053</v>
      </c>
      <c r="J423" s="399" t="s">
        <v>685</v>
      </c>
      <c r="K423" s="394">
        <v>133230</v>
      </c>
      <c r="L423" s="742"/>
      <c r="M423" s="740"/>
      <c r="N423" s="229"/>
    </row>
    <row r="424" spans="2:14">
      <c r="B424" s="726"/>
      <c r="C424" s="726"/>
      <c r="D424" s="726"/>
      <c r="E424" s="726"/>
      <c r="F424" s="726" t="e">
        <v>#N/A</v>
      </c>
      <c r="G424" s="726" t="e">
        <v>#N/A</v>
      </c>
      <c r="H424" s="726" t="e">
        <v>#N/A</v>
      </c>
      <c r="I424" s="401" t="s">
        <v>1054</v>
      </c>
      <c r="J424" s="399" t="s">
        <v>685</v>
      </c>
      <c r="K424" s="394">
        <v>2596</v>
      </c>
      <c r="L424" s="742"/>
      <c r="M424" s="740"/>
      <c r="N424" s="229"/>
    </row>
    <row r="425" spans="2:14">
      <c r="B425" s="726"/>
      <c r="C425" s="726"/>
      <c r="D425" s="726"/>
      <c r="E425" s="726"/>
      <c r="F425" s="726" t="e">
        <v>#N/A</v>
      </c>
      <c r="G425" s="726" t="e">
        <v>#N/A</v>
      </c>
      <c r="H425" s="726" t="e">
        <v>#N/A</v>
      </c>
      <c r="I425" s="401" t="s">
        <v>1055</v>
      </c>
      <c r="J425" s="399" t="s">
        <v>685</v>
      </c>
      <c r="K425" s="394">
        <v>271633</v>
      </c>
      <c r="L425" s="742"/>
      <c r="M425" s="740"/>
      <c r="N425" s="229"/>
    </row>
    <row r="426" spans="2:14">
      <c r="B426" s="726"/>
      <c r="C426" s="726"/>
      <c r="D426" s="726"/>
      <c r="E426" s="726"/>
      <c r="F426" s="726" t="e">
        <v>#N/A</v>
      </c>
      <c r="G426" s="726" t="e">
        <v>#N/A</v>
      </c>
      <c r="H426" s="726" t="e">
        <v>#N/A</v>
      </c>
      <c r="I426" s="401" t="s">
        <v>1056</v>
      </c>
      <c r="J426" s="399" t="s">
        <v>685</v>
      </c>
      <c r="K426" s="394">
        <v>6340</v>
      </c>
      <c r="L426" s="742"/>
      <c r="M426" s="740"/>
      <c r="N426" s="229"/>
    </row>
    <row r="427" spans="2:14">
      <c r="B427" s="726"/>
      <c r="C427" s="726"/>
      <c r="D427" s="726"/>
      <c r="E427" s="726"/>
      <c r="F427" s="726" t="e">
        <v>#N/A</v>
      </c>
      <c r="G427" s="726" t="e">
        <v>#N/A</v>
      </c>
      <c r="H427" s="726" t="e">
        <v>#N/A</v>
      </c>
      <c r="I427" s="401" t="s">
        <v>1057</v>
      </c>
      <c r="J427" s="399" t="s">
        <v>685</v>
      </c>
      <c r="K427" s="394">
        <v>7024</v>
      </c>
      <c r="L427" s="742"/>
      <c r="M427" s="740"/>
      <c r="N427" s="229"/>
    </row>
    <row r="428" spans="2:14">
      <c r="B428" s="726"/>
      <c r="C428" s="726"/>
      <c r="D428" s="726"/>
      <c r="E428" s="726"/>
      <c r="F428" s="726" t="e">
        <v>#N/A</v>
      </c>
      <c r="G428" s="726" t="e">
        <v>#N/A</v>
      </c>
      <c r="H428" s="726" t="e">
        <v>#N/A</v>
      </c>
      <c r="I428" s="401" t="s">
        <v>1058</v>
      </c>
      <c r="J428" s="399" t="s">
        <v>685</v>
      </c>
      <c r="K428" s="394">
        <v>76963</v>
      </c>
      <c r="L428" s="742"/>
      <c r="M428" s="740"/>
      <c r="N428" s="229"/>
    </row>
    <row r="429" spans="2:14">
      <c r="B429" s="726"/>
      <c r="C429" s="726"/>
      <c r="D429" s="726"/>
      <c r="E429" s="726"/>
      <c r="F429" s="726" t="e">
        <v>#N/A</v>
      </c>
      <c r="G429" s="726" t="e">
        <v>#N/A</v>
      </c>
      <c r="H429" s="726" t="e">
        <v>#N/A</v>
      </c>
      <c r="I429" s="401" t="s">
        <v>1059</v>
      </c>
      <c r="J429" s="399" t="s">
        <v>685</v>
      </c>
      <c r="K429" s="394">
        <v>30983</v>
      </c>
      <c r="L429" s="742"/>
      <c r="M429" s="740"/>
      <c r="N429" s="229"/>
    </row>
    <row r="430" spans="2:14">
      <c r="B430" s="726"/>
      <c r="C430" s="726"/>
      <c r="D430" s="726"/>
      <c r="E430" s="726"/>
      <c r="F430" s="726" t="e">
        <v>#N/A</v>
      </c>
      <c r="G430" s="726" t="e">
        <v>#N/A</v>
      </c>
      <c r="H430" s="726" t="e">
        <v>#N/A</v>
      </c>
      <c r="I430" s="401" t="s">
        <v>1060</v>
      </c>
      <c r="J430" s="399" t="s">
        <v>685</v>
      </c>
      <c r="K430" s="394">
        <v>48938</v>
      </c>
      <c r="L430" s="742"/>
      <c r="M430" s="740"/>
      <c r="N430" s="229"/>
    </row>
    <row r="431" spans="2:14">
      <c r="B431" s="726"/>
      <c r="C431" s="726"/>
      <c r="D431" s="726"/>
      <c r="E431" s="726"/>
      <c r="F431" s="726" t="e">
        <v>#N/A</v>
      </c>
      <c r="G431" s="726" t="e">
        <v>#N/A</v>
      </c>
      <c r="H431" s="726" t="e">
        <v>#N/A</v>
      </c>
      <c r="I431" s="401" t="s">
        <v>1061</v>
      </c>
      <c r="J431" s="399" t="s">
        <v>685</v>
      </c>
      <c r="K431" s="394">
        <v>76917</v>
      </c>
      <c r="L431" s="742"/>
      <c r="M431" s="740"/>
      <c r="N431" s="229"/>
    </row>
    <row r="432" spans="2:14">
      <c r="B432" s="726"/>
      <c r="C432" s="726"/>
      <c r="D432" s="726"/>
      <c r="E432" s="726"/>
      <c r="F432" s="726" t="e">
        <v>#N/A</v>
      </c>
      <c r="G432" s="726" t="e">
        <v>#N/A</v>
      </c>
      <c r="H432" s="726" t="e">
        <v>#N/A</v>
      </c>
      <c r="I432" s="401" t="s">
        <v>1062</v>
      </c>
      <c r="J432" s="399" t="s">
        <v>685</v>
      </c>
      <c r="K432" s="394">
        <v>42942</v>
      </c>
      <c r="L432" s="742"/>
      <c r="M432" s="740"/>
      <c r="N432" s="229"/>
    </row>
    <row r="433" spans="2:14">
      <c r="B433" s="726"/>
      <c r="C433" s="726"/>
      <c r="D433" s="726"/>
      <c r="E433" s="726"/>
      <c r="F433" s="726" t="e">
        <v>#N/A</v>
      </c>
      <c r="G433" s="726" t="e">
        <v>#N/A</v>
      </c>
      <c r="H433" s="726" t="e">
        <v>#N/A</v>
      </c>
      <c r="I433" s="401" t="s">
        <v>1063</v>
      </c>
      <c r="J433" s="399" t="s">
        <v>685</v>
      </c>
      <c r="K433" s="394">
        <v>10300</v>
      </c>
      <c r="L433" s="742"/>
      <c r="M433" s="740"/>
      <c r="N433" s="229"/>
    </row>
    <row r="434" spans="2:14">
      <c r="B434" s="726"/>
      <c r="C434" s="726"/>
      <c r="D434" s="726"/>
      <c r="E434" s="726"/>
      <c r="F434" s="726" t="e">
        <v>#N/A</v>
      </c>
      <c r="G434" s="726" t="e">
        <v>#N/A</v>
      </c>
      <c r="H434" s="726" t="e">
        <v>#N/A</v>
      </c>
      <c r="I434" s="401" t="s">
        <v>1064</v>
      </c>
      <c r="J434" s="399" t="s">
        <v>685</v>
      </c>
      <c r="K434" s="394">
        <v>13902</v>
      </c>
      <c r="L434" s="742"/>
      <c r="M434" s="740"/>
      <c r="N434" s="229"/>
    </row>
    <row r="435" spans="2:14">
      <c r="B435" s="726"/>
      <c r="C435" s="726"/>
      <c r="D435" s="726"/>
      <c r="E435" s="726"/>
      <c r="F435" s="726" t="e">
        <v>#N/A</v>
      </c>
      <c r="G435" s="726" t="e">
        <v>#N/A</v>
      </c>
      <c r="H435" s="726" t="e">
        <v>#N/A</v>
      </c>
      <c r="I435" s="401" t="s">
        <v>1065</v>
      </c>
      <c r="J435" s="399" t="s">
        <v>685</v>
      </c>
      <c r="K435" s="394">
        <v>15320</v>
      </c>
      <c r="L435" s="742"/>
      <c r="M435" s="740"/>
      <c r="N435" s="229"/>
    </row>
    <row r="436" spans="2:14">
      <c r="B436" s="726"/>
      <c r="C436" s="726"/>
      <c r="D436" s="726"/>
      <c r="E436" s="726"/>
      <c r="F436" s="726" t="e">
        <v>#N/A</v>
      </c>
      <c r="G436" s="726" t="e">
        <v>#N/A</v>
      </c>
      <c r="H436" s="726" t="e">
        <v>#N/A</v>
      </c>
      <c r="I436" s="401" t="s">
        <v>1066</v>
      </c>
      <c r="J436" s="399" t="s">
        <v>685</v>
      </c>
      <c r="K436" s="394">
        <v>2349</v>
      </c>
      <c r="L436" s="742"/>
      <c r="M436" s="740"/>
      <c r="N436" s="229"/>
    </row>
    <row r="437" spans="2:14">
      <c r="B437" s="726"/>
      <c r="C437" s="726"/>
      <c r="D437" s="726"/>
      <c r="E437" s="726"/>
      <c r="F437" s="726" t="e">
        <v>#N/A</v>
      </c>
      <c r="G437" s="726" t="e">
        <v>#N/A</v>
      </c>
      <c r="H437" s="726" t="e">
        <v>#N/A</v>
      </c>
      <c r="I437" s="401" t="s">
        <v>1067</v>
      </c>
      <c r="J437" s="399" t="s">
        <v>685</v>
      </c>
      <c r="K437" s="394">
        <v>59676</v>
      </c>
      <c r="L437" s="742"/>
      <c r="M437" s="740"/>
      <c r="N437" s="229"/>
    </row>
    <row r="438" spans="2:14">
      <c r="B438" s="726"/>
      <c r="C438" s="726"/>
      <c r="D438" s="726"/>
      <c r="E438" s="726"/>
      <c r="F438" s="726" t="e">
        <v>#N/A</v>
      </c>
      <c r="G438" s="726" t="e">
        <v>#N/A</v>
      </c>
      <c r="H438" s="726" t="e">
        <v>#N/A</v>
      </c>
      <c r="I438" s="401" t="s">
        <v>1068</v>
      </c>
      <c r="J438" s="399" t="s">
        <v>685</v>
      </c>
      <c r="K438" s="394">
        <v>17618</v>
      </c>
      <c r="L438" s="742"/>
      <c r="M438" s="740"/>
      <c r="N438" s="229"/>
    </row>
    <row r="439" spans="2:14">
      <c r="B439" s="726"/>
      <c r="C439" s="726"/>
      <c r="D439" s="726"/>
      <c r="E439" s="726"/>
      <c r="F439" s="726" t="e">
        <v>#N/A</v>
      </c>
      <c r="G439" s="726" t="e">
        <v>#N/A</v>
      </c>
      <c r="H439" s="726" t="e">
        <v>#N/A</v>
      </c>
      <c r="I439" s="401" t="s">
        <v>1069</v>
      </c>
      <c r="J439" s="399" t="s">
        <v>685</v>
      </c>
      <c r="K439" s="394">
        <v>21893</v>
      </c>
      <c r="L439" s="742"/>
      <c r="M439" s="740"/>
      <c r="N439" s="229"/>
    </row>
    <row r="440" spans="2:14">
      <c r="B440" s="726"/>
      <c r="C440" s="726"/>
      <c r="D440" s="726"/>
      <c r="E440" s="726"/>
      <c r="F440" s="726" t="e">
        <v>#N/A</v>
      </c>
      <c r="G440" s="726" t="e">
        <v>#N/A</v>
      </c>
      <c r="H440" s="726" t="e">
        <v>#N/A</v>
      </c>
      <c r="I440" s="401" t="s">
        <v>1070</v>
      </c>
      <c r="J440" s="399" t="s">
        <v>685</v>
      </c>
      <c r="K440" s="394">
        <v>21028</v>
      </c>
      <c r="L440" s="742"/>
      <c r="M440" s="740"/>
      <c r="N440" s="229"/>
    </row>
    <row r="441" spans="2:14">
      <c r="B441" s="726"/>
      <c r="C441" s="726"/>
      <c r="D441" s="726"/>
      <c r="E441" s="726"/>
      <c r="F441" s="726" t="e">
        <v>#N/A</v>
      </c>
      <c r="G441" s="726" t="e">
        <v>#N/A</v>
      </c>
      <c r="H441" s="726" t="e">
        <v>#N/A</v>
      </c>
      <c r="I441" s="401" t="s">
        <v>1071</v>
      </c>
      <c r="J441" s="399" t="s">
        <v>685</v>
      </c>
      <c r="K441" s="394">
        <v>4461</v>
      </c>
      <c r="L441" s="742"/>
      <c r="M441" s="740"/>
      <c r="N441" s="229"/>
    </row>
    <row r="442" spans="2:14">
      <c r="B442" s="726"/>
      <c r="C442" s="726"/>
      <c r="D442" s="726"/>
      <c r="E442" s="726"/>
      <c r="F442" s="726" t="e">
        <v>#N/A</v>
      </c>
      <c r="G442" s="726" t="e">
        <v>#N/A</v>
      </c>
      <c r="H442" s="726" t="e">
        <v>#N/A</v>
      </c>
      <c r="I442" s="401" t="s">
        <v>1072</v>
      </c>
      <c r="J442" s="399" t="s">
        <v>685</v>
      </c>
      <c r="K442" s="394">
        <v>2912</v>
      </c>
      <c r="L442" s="742"/>
      <c r="M442" s="740"/>
      <c r="N442" s="229"/>
    </row>
    <row r="443" spans="2:14">
      <c r="B443" s="726"/>
      <c r="C443" s="726"/>
      <c r="D443" s="726"/>
      <c r="E443" s="726"/>
      <c r="F443" s="726" t="e">
        <v>#N/A</v>
      </c>
      <c r="G443" s="726" t="e">
        <v>#N/A</v>
      </c>
      <c r="H443" s="726" t="e">
        <v>#N/A</v>
      </c>
      <c r="I443" s="401" t="s">
        <v>1073</v>
      </c>
      <c r="J443" s="399" t="s">
        <v>685</v>
      </c>
      <c r="K443" s="394">
        <v>1902</v>
      </c>
      <c r="L443" s="742"/>
      <c r="M443" s="740"/>
      <c r="N443" s="229"/>
    </row>
    <row r="444" spans="2:14">
      <c r="B444" s="726"/>
      <c r="C444" s="726"/>
      <c r="D444" s="726"/>
      <c r="E444" s="726"/>
      <c r="F444" s="726" t="e">
        <v>#N/A</v>
      </c>
      <c r="G444" s="726" t="e">
        <v>#N/A</v>
      </c>
      <c r="H444" s="726" t="e">
        <v>#N/A</v>
      </c>
      <c r="I444" s="401" t="s">
        <v>1074</v>
      </c>
      <c r="J444" s="399" t="s">
        <v>685</v>
      </c>
      <c r="K444" s="394">
        <v>2406</v>
      </c>
      <c r="L444" s="742"/>
      <c r="M444" s="740"/>
      <c r="N444" s="229"/>
    </row>
    <row r="445" spans="2:14">
      <c r="B445" s="726"/>
      <c r="C445" s="726"/>
      <c r="D445" s="726"/>
      <c r="E445" s="726"/>
      <c r="F445" s="726" t="e">
        <v>#N/A</v>
      </c>
      <c r="G445" s="726" t="e">
        <v>#N/A</v>
      </c>
      <c r="H445" s="726" t="e">
        <v>#N/A</v>
      </c>
      <c r="I445" s="401" t="s">
        <v>1075</v>
      </c>
      <c r="J445" s="399" t="s">
        <v>685</v>
      </c>
      <c r="K445" s="394">
        <v>25443</v>
      </c>
      <c r="L445" s="742"/>
      <c r="M445" s="740"/>
      <c r="N445" s="229"/>
    </row>
    <row r="446" spans="2:14">
      <c r="B446" s="726"/>
      <c r="C446" s="726"/>
      <c r="D446" s="726"/>
      <c r="E446" s="726"/>
      <c r="F446" s="726" t="e">
        <v>#N/A</v>
      </c>
      <c r="G446" s="726" t="e">
        <v>#N/A</v>
      </c>
      <c r="H446" s="726" t="e">
        <v>#N/A</v>
      </c>
      <c r="I446" s="401" t="s">
        <v>1076</v>
      </c>
      <c r="J446" s="399" t="s">
        <v>685</v>
      </c>
      <c r="K446" s="394">
        <v>6834</v>
      </c>
      <c r="L446" s="742"/>
      <c r="M446" s="740"/>
      <c r="N446" s="229"/>
    </row>
    <row r="447" spans="2:14">
      <c r="B447" s="726"/>
      <c r="C447" s="726"/>
      <c r="D447" s="726"/>
      <c r="E447" s="726"/>
      <c r="F447" s="726" t="e">
        <v>#N/A</v>
      </c>
      <c r="G447" s="726" t="e">
        <v>#N/A</v>
      </c>
      <c r="H447" s="726" t="e">
        <v>#N/A</v>
      </c>
      <c r="I447" s="401" t="s">
        <v>1077</v>
      </c>
      <c r="J447" s="399" t="s">
        <v>685</v>
      </c>
      <c r="K447" s="394">
        <v>4172</v>
      </c>
      <c r="L447" s="742"/>
      <c r="M447" s="740"/>
      <c r="N447" s="229"/>
    </row>
    <row r="448" spans="2:14">
      <c r="B448" s="726"/>
      <c r="C448" s="726"/>
      <c r="D448" s="726"/>
      <c r="E448" s="726"/>
      <c r="F448" s="726" t="e">
        <v>#N/A</v>
      </c>
      <c r="G448" s="726" t="e">
        <v>#N/A</v>
      </c>
      <c r="H448" s="726" t="e">
        <v>#N/A</v>
      </c>
      <c r="I448" s="401" t="s">
        <v>1078</v>
      </c>
      <c r="J448" s="399" t="s">
        <v>685</v>
      </c>
      <c r="K448" s="394">
        <v>41989</v>
      </c>
      <c r="L448" s="742"/>
      <c r="M448" s="740"/>
      <c r="N448" s="229"/>
    </row>
    <row r="449" spans="2:14">
      <c r="B449" s="726"/>
      <c r="C449" s="726"/>
      <c r="D449" s="726"/>
      <c r="E449" s="726"/>
      <c r="F449" s="726" t="e">
        <v>#N/A</v>
      </c>
      <c r="G449" s="726" t="e">
        <v>#N/A</v>
      </c>
      <c r="H449" s="726" t="e">
        <v>#N/A</v>
      </c>
      <c r="I449" s="401" t="s">
        <v>1079</v>
      </c>
      <c r="J449" s="399" t="s">
        <v>685</v>
      </c>
      <c r="K449" s="394">
        <v>34752</v>
      </c>
      <c r="L449" s="742"/>
      <c r="M449" s="740"/>
      <c r="N449" s="229"/>
    </row>
    <row r="450" spans="2:14">
      <c r="B450" s="726"/>
      <c r="C450" s="726"/>
      <c r="D450" s="726"/>
      <c r="E450" s="726"/>
      <c r="F450" s="726" t="e">
        <v>#N/A</v>
      </c>
      <c r="G450" s="726" t="e">
        <v>#N/A</v>
      </c>
      <c r="H450" s="726" t="e">
        <v>#N/A</v>
      </c>
      <c r="I450" s="401" t="s">
        <v>1080</v>
      </c>
      <c r="J450" s="399" t="s">
        <v>685</v>
      </c>
      <c r="K450" s="394">
        <v>21084</v>
      </c>
      <c r="L450" s="742"/>
      <c r="M450" s="740"/>
      <c r="N450" s="229"/>
    </row>
    <row r="451" spans="2:14">
      <c r="B451" s="726"/>
      <c r="C451" s="726"/>
      <c r="D451" s="726"/>
      <c r="E451" s="726"/>
      <c r="F451" s="726" t="e">
        <v>#N/A</v>
      </c>
      <c r="G451" s="726" t="e">
        <v>#N/A</v>
      </c>
      <c r="H451" s="726" t="e">
        <v>#N/A</v>
      </c>
      <c r="I451" s="401" t="s">
        <v>1081</v>
      </c>
      <c r="J451" s="399" t="s">
        <v>685</v>
      </c>
      <c r="K451" s="394">
        <v>5481</v>
      </c>
      <c r="L451" s="742"/>
      <c r="M451" s="740"/>
      <c r="N451" s="229"/>
    </row>
    <row r="452" spans="2:14">
      <c r="B452" s="726"/>
      <c r="C452" s="726"/>
      <c r="D452" s="726"/>
      <c r="E452" s="726"/>
      <c r="F452" s="726" t="e">
        <v>#N/A</v>
      </c>
      <c r="G452" s="726" t="e">
        <v>#N/A</v>
      </c>
      <c r="H452" s="726" t="e">
        <v>#N/A</v>
      </c>
      <c r="I452" s="401" t="s">
        <v>1082</v>
      </c>
      <c r="J452" s="399" t="s">
        <v>685</v>
      </c>
      <c r="K452" s="394">
        <v>7056</v>
      </c>
      <c r="L452" s="742"/>
      <c r="M452" s="740"/>
      <c r="N452" s="229"/>
    </row>
    <row r="453" spans="2:14">
      <c r="B453" s="726"/>
      <c r="C453" s="726"/>
      <c r="D453" s="726"/>
      <c r="E453" s="726"/>
      <c r="F453" s="726" t="e">
        <v>#N/A</v>
      </c>
      <c r="G453" s="726" t="e">
        <v>#N/A</v>
      </c>
      <c r="H453" s="726" t="e">
        <v>#N/A</v>
      </c>
      <c r="I453" s="401" t="s">
        <v>1083</v>
      </c>
      <c r="J453" s="399" t="s">
        <v>685</v>
      </c>
      <c r="K453" s="394">
        <v>5118</v>
      </c>
      <c r="L453" s="742"/>
      <c r="M453" s="740"/>
      <c r="N453" s="229"/>
    </row>
    <row r="454" spans="2:14">
      <c r="B454" s="726"/>
      <c r="C454" s="726"/>
      <c r="D454" s="726"/>
      <c r="E454" s="726"/>
      <c r="F454" s="726" t="e">
        <v>#N/A</v>
      </c>
      <c r="G454" s="726" t="e">
        <v>#N/A</v>
      </c>
      <c r="H454" s="726" t="e">
        <v>#N/A</v>
      </c>
      <c r="I454" s="401" t="s">
        <v>1084</v>
      </c>
      <c r="J454" s="399" t="s">
        <v>685</v>
      </c>
      <c r="K454" s="394">
        <v>3548</v>
      </c>
      <c r="L454" s="742"/>
      <c r="M454" s="740"/>
      <c r="N454" s="229"/>
    </row>
    <row r="455" spans="2:14">
      <c r="B455" s="726"/>
      <c r="C455" s="726"/>
      <c r="D455" s="726"/>
      <c r="E455" s="726"/>
      <c r="F455" s="726" t="e">
        <v>#N/A</v>
      </c>
      <c r="G455" s="726" t="e">
        <v>#N/A</v>
      </c>
      <c r="H455" s="726" t="e">
        <v>#N/A</v>
      </c>
      <c r="I455" s="401" t="s">
        <v>1085</v>
      </c>
      <c r="J455" s="399" t="s">
        <v>685</v>
      </c>
      <c r="K455" s="394">
        <v>15577</v>
      </c>
      <c r="L455" s="742"/>
      <c r="M455" s="740"/>
      <c r="N455" s="229"/>
    </row>
    <row r="456" spans="2:14">
      <c r="B456" s="726"/>
      <c r="C456" s="726"/>
      <c r="D456" s="726"/>
      <c r="E456" s="726"/>
      <c r="F456" s="726" t="e">
        <v>#N/A</v>
      </c>
      <c r="G456" s="726" t="e">
        <v>#N/A</v>
      </c>
      <c r="H456" s="726" t="e">
        <v>#N/A</v>
      </c>
      <c r="I456" s="401" t="s">
        <v>1086</v>
      </c>
      <c r="J456" s="399" t="s">
        <v>685</v>
      </c>
      <c r="K456" s="394">
        <v>24428</v>
      </c>
      <c r="L456" s="742"/>
      <c r="M456" s="740"/>
      <c r="N456" s="229"/>
    </row>
    <row r="457" spans="2:14">
      <c r="B457" s="726"/>
      <c r="C457" s="726"/>
      <c r="D457" s="726"/>
      <c r="E457" s="726"/>
      <c r="F457" s="726" t="e">
        <v>#N/A</v>
      </c>
      <c r="G457" s="726" t="e">
        <v>#N/A</v>
      </c>
      <c r="H457" s="726" t="e">
        <v>#N/A</v>
      </c>
      <c r="I457" s="401" t="s">
        <v>1087</v>
      </c>
      <c r="J457" s="399" t="s">
        <v>685</v>
      </c>
      <c r="K457" s="394">
        <v>21219</v>
      </c>
      <c r="L457" s="742"/>
      <c r="M457" s="740"/>
      <c r="N457" s="229"/>
    </row>
    <row r="458" spans="2:14">
      <c r="B458" s="726"/>
      <c r="C458" s="726"/>
      <c r="D458" s="726"/>
      <c r="E458" s="726"/>
      <c r="F458" s="726" t="e">
        <v>#N/A</v>
      </c>
      <c r="G458" s="726" t="e">
        <v>#N/A</v>
      </c>
      <c r="H458" s="726" t="e">
        <v>#N/A</v>
      </c>
      <c r="I458" s="401" t="s">
        <v>1088</v>
      </c>
      <c r="J458" s="399" t="s">
        <v>685</v>
      </c>
      <c r="K458" s="394">
        <v>3264</v>
      </c>
      <c r="L458" s="742"/>
      <c r="M458" s="740"/>
      <c r="N458" s="229"/>
    </row>
    <row r="459" spans="2:14">
      <c r="B459" s="726"/>
      <c r="C459" s="726"/>
      <c r="D459" s="726"/>
      <c r="E459" s="726"/>
      <c r="F459" s="726" t="e">
        <v>#N/A</v>
      </c>
      <c r="G459" s="726" t="e">
        <v>#N/A</v>
      </c>
      <c r="H459" s="726" t="e">
        <v>#N/A</v>
      </c>
      <c r="I459" s="401" t="s">
        <v>1089</v>
      </c>
      <c r="J459" s="399" t="s">
        <v>685</v>
      </c>
      <c r="K459" s="394">
        <v>8097</v>
      </c>
      <c r="L459" s="742"/>
      <c r="M459" s="740"/>
      <c r="N459" s="229"/>
    </row>
    <row r="460" spans="2:14">
      <c r="B460" s="726"/>
      <c r="C460" s="726"/>
      <c r="D460" s="726"/>
      <c r="E460" s="726"/>
      <c r="F460" s="726" t="e">
        <v>#N/A</v>
      </c>
      <c r="G460" s="726" t="e">
        <v>#N/A</v>
      </c>
      <c r="H460" s="726" t="e">
        <v>#N/A</v>
      </c>
      <c r="I460" s="401" t="s">
        <v>1090</v>
      </c>
      <c r="J460" s="399" t="s">
        <v>685</v>
      </c>
      <c r="K460" s="394">
        <v>75648</v>
      </c>
      <c r="L460" s="742"/>
      <c r="M460" s="740"/>
      <c r="N460" s="229"/>
    </row>
    <row r="461" spans="2:14">
      <c r="B461" s="726"/>
      <c r="C461" s="726"/>
      <c r="D461" s="726"/>
      <c r="E461" s="726"/>
      <c r="F461" s="726" t="e">
        <v>#N/A</v>
      </c>
      <c r="G461" s="726" t="e">
        <v>#N/A</v>
      </c>
      <c r="H461" s="726" t="e">
        <v>#N/A</v>
      </c>
      <c r="I461" s="401" t="s">
        <v>692</v>
      </c>
      <c r="J461" s="399" t="s">
        <v>685</v>
      </c>
      <c r="K461" s="394">
        <v>132107</v>
      </c>
      <c r="L461" s="742"/>
      <c r="M461" s="740"/>
      <c r="N461" s="229"/>
    </row>
    <row r="462" spans="2:14">
      <c r="B462" s="726"/>
      <c r="C462" s="726"/>
      <c r="D462" s="726"/>
      <c r="E462" s="726"/>
      <c r="F462" s="726" t="e">
        <v>#N/A</v>
      </c>
      <c r="G462" s="726" t="e">
        <v>#N/A</v>
      </c>
      <c r="H462" s="726" t="e">
        <v>#N/A</v>
      </c>
      <c r="I462" s="401" t="s">
        <v>1091</v>
      </c>
      <c r="J462" s="399" t="s">
        <v>685</v>
      </c>
      <c r="K462" s="394">
        <v>22851</v>
      </c>
      <c r="L462" s="742"/>
      <c r="M462" s="740"/>
      <c r="N462" s="229"/>
    </row>
    <row r="463" spans="2:14">
      <c r="B463" s="726"/>
      <c r="C463" s="726"/>
      <c r="D463" s="726"/>
      <c r="E463" s="726"/>
      <c r="F463" s="726" t="e">
        <v>#N/A</v>
      </c>
      <c r="G463" s="726" t="e">
        <v>#N/A</v>
      </c>
      <c r="H463" s="726" t="e">
        <v>#N/A</v>
      </c>
      <c r="I463" s="401" t="s">
        <v>1092</v>
      </c>
      <c r="J463" s="399" t="s">
        <v>685</v>
      </c>
      <c r="K463" s="394">
        <v>11950</v>
      </c>
      <c r="L463" s="742"/>
      <c r="M463" s="740"/>
      <c r="N463" s="229"/>
    </row>
    <row r="464" spans="2:14">
      <c r="B464" s="726"/>
      <c r="C464" s="726"/>
      <c r="D464" s="726"/>
      <c r="E464" s="726"/>
      <c r="F464" s="726" t="e">
        <v>#N/A</v>
      </c>
      <c r="G464" s="726" t="e">
        <v>#N/A</v>
      </c>
      <c r="H464" s="726" t="e">
        <v>#N/A</v>
      </c>
      <c r="I464" s="401" t="s">
        <v>1093</v>
      </c>
      <c r="J464" s="399" t="s">
        <v>685</v>
      </c>
      <c r="K464" s="394">
        <v>2704</v>
      </c>
      <c r="L464" s="742"/>
      <c r="M464" s="740"/>
      <c r="N464" s="229"/>
    </row>
    <row r="465" spans="2:14">
      <c r="B465" s="726"/>
      <c r="C465" s="726"/>
      <c r="D465" s="726"/>
      <c r="E465" s="726"/>
      <c r="F465" s="726" t="e">
        <v>#N/A</v>
      </c>
      <c r="G465" s="726" t="e">
        <v>#N/A</v>
      </c>
      <c r="H465" s="726" t="e">
        <v>#N/A</v>
      </c>
      <c r="I465" s="401" t="s">
        <v>1094</v>
      </c>
      <c r="J465" s="399" t="s">
        <v>685</v>
      </c>
      <c r="K465" s="394">
        <v>5107</v>
      </c>
      <c r="L465" s="742"/>
      <c r="M465" s="740"/>
      <c r="N465" s="229"/>
    </row>
    <row r="466" spans="2:14">
      <c r="B466" s="726"/>
      <c r="C466" s="726"/>
      <c r="D466" s="726"/>
      <c r="E466" s="726"/>
      <c r="F466" s="726" t="e">
        <v>#N/A</v>
      </c>
      <c r="G466" s="726" t="e">
        <v>#N/A</v>
      </c>
      <c r="H466" s="726" t="e">
        <v>#N/A</v>
      </c>
      <c r="I466" s="401" t="s">
        <v>1095</v>
      </c>
      <c r="J466" s="399" t="s">
        <v>685</v>
      </c>
      <c r="K466" s="394">
        <v>5306</v>
      </c>
      <c r="L466" s="742"/>
      <c r="M466" s="740"/>
      <c r="N466" s="229"/>
    </row>
    <row r="467" spans="2:14">
      <c r="B467" s="726"/>
      <c r="C467" s="726"/>
      <c r="D467" s="726"/>
      <c r="E467" s="726"/>
      <c r="F467" s="726" t="e">
        <v>#N/A</v>
      </c>
      <c r="G467" s="726" t="e">
        <v>#N/A</v>
      </c>
      <c r="H467" s="726" t="e">
        <v>#N/A</v>
      </c>
      <c r="I467" s="401" t="s">
        <v>1096</v>
      </c>
      <c r="J467" s="399" t="s">
        <v>685</v>
      </c>
      <c r="K467" s="394">
        <v>16961</v>
      </c>
      <c r="L467" s="742"/>
      <c r="M467" s="740"/>
      <c r="N467" s="229"/>
    </row>
    <row r="468" spans="2:14">
      <c r="B468" s="726"/>
      <c r="C468" s="726"/>
      <c r="D468" s="726"/>
      <c r="E468" s="726"/>
      <c r="F468" s="726" t="e">
        <v>#N/A</v>
      </c>
      <c r="G468" s="726" t="e">
        <v>#N/A</v>
      </c>
      <c r="H468" s="726" t="e">
        <v>#N/A</v>
      </c>
      <c r="I468" s="401" t="s">
        <v>1097</v>
      </c>
      <c r="J468" s="399" t="s">
        <v>685</v>
      </c>
      <c r="K468" s="394">
        <v>5541</v>
      </c>
      <c r="L468" s="742"/>
      <c r="M468" s="740"/>
      <c r="N468" s="229"/>
    </row>
    <row r="469" spans="2:14">
      <c r="B469" s="726"/>
      <c r="C469" s="726"/>
      <c r="D469" s="726"/>
      <c r="E469" s="726"/>
      <c r="F469" s="726" t="e">
        <v>#N/A</v>
      </c>
      <c r="G469" s="726" t="e">
        <v>#N/A</v>
      </c>
      <c r="H469" s="726" t="e">
        <v>#N/A</v>
      </c>
      <c r="I469" s="401" t="s">
        <v>1098</v>
      </c>
      <c r="J469" s="399" t="s">
        <v>685</v>
      </c>
      <c r="K469" s="394">
        <v>5863</v>
      </c>
      <c r="L469" s="742"/>
      <c r="M469" s="740"/>
      <c r="N469" s="229"/>
    </row>
    <row r="470" spans="2:14">
      <c r="B470" s="726"/>
      <c r="C470" s="726"/>
      <c r="D470" s="726"/>
      <c r="E470" s="726"/>
      <c r="F470" s="726" t="e">
        <v>#N/A</v>
      </c>
      <c r="G470" s="726" t="e">
        <v>#N/A</v>
      </c>
      <c r="H470" s="726" t="e">
        <v>#N/A</v>
      </c>
      <c r="I470" s="401" t="s">
        <v>1099</v>
      </c>
      <c r="J470" s="399" t="s">
        <v>685</v>
      </c>
      <c r="K470" s="394">
        <v>3406</v>
      </c>
      <c r="L470" s="742"/>
      <c r="M470" s="740"/>
      <c r="N470" s="229"/>
    </row>
    <row r="471" spans="2:14">
      <c r="B471" s="726"/>
      <c r="C471" s="726"/>
      <c r="D471" s="726"/>
      <c r="E471" s="726"/>
      <c r="F471" s="726" t="e">
        <v>#N/A</v>
      </c>
      <c r="G471" s="726" t="e">
        <v>#N/A</v>
      </c>
      <c r="H471" s="726" t="e">
        <v>#N/A</v>
      </c>
      <c r="I471" s="401" t="s">
        <v>1100</v>
      </c>
      <c r="J471" s="399" t="s">
        <v>685</v>
      </c>
      <c r="K471" s="394">
        <v>2149</v>
      </c>
      <c r="L471" s="742"/>
      <c r="M471" s="740"/>
      <c r="N471" s="229"/>
    </row>
    <row r="472" spans="2:14">
      <c r="B472" s="726"/>
      <c r="C472" s="726"/>
      <c r="D472" s="726"/>
      <c r="E472" s="726"/>
      <c r="F472" s="726" t="e">
        <v>#N/A</v>
      </c>
      <c r="G472" s="726" t="e">
        <v>#N/A</v>
      </c>
      <c r="H472" s="726" t="e">
        <v>#N/A</v>
      </c>
      <c r="I472" s="401" t="s">
        <v>1101</v>
      </c>
      <c r="J472" s="399" t="s">
        <v>685</v>
      </c>
      <c r="K472" s="394">
        <v>14226</v>
      </c>
      <c r="L472" s="742"/>
      <c r="M472" s="740"/>
      <c r="N472" s="229"/>
    </row>
    <row r="473" spans="2:14">
      <c r="B473" s="726"/>
      <c r="C473" s="726"/>
      <c r="D473" s="726"/>
      <c r="E473" s="726"/>
      <c r="F473" s="726" t="e">
        <v>#N/A</v>
      </c>
      <c r="G473" s="726" t="e">
        <v>#N/A</v>
      </c>
      <c r="H473" s="726" t="e">
        <v>#N/A</v>
      </c>
      <c r="I473" s="401" t="s">
        <v>1102</v>
      </c>
      <c r="J473" s="399" t="s">
        <v>685</v>
      </c>
      <c r="K473" s="394">
        <v>29991</v>
      </c>
      <c r="L473" s="742"/>
      <c r="M473" s="740"/>
      <c r="N473" s="229"/>
    </row>
    <row r="474" spans="2:14">
      <c r="B474" s="726"/>
      <c r="C474" s="726"/>
      <c r="D474" s="726"/>
      <c r="E474" s="726"/>
      <c r="F474" s="726" t="e">
        <v>#N/A</v>
      </c>
      <c r="G474" s="726" t="e">
        <v>#N/A</v>
      </c>
      <c r="H474" s="726" t="e">
        <v>#N/A</v>
      </c>
      <c r="I474" s="401" t="s">
        <v>1103</v>
      </c>
      <c r="J474" s="399" t="s">
        <v>685</v>
      </c>
      <c r="K474" s="394">
        <v>24557</v>
      </c>
      <c r="L474" s="742"/>
      <c r="M474" s="740"/>
      <c r="N474" s="229"/>
    </row>
    <row r="475" spans="2:14">
      <c r="B475" s="726"/>
      <c r="C475" s="726"/>
      <c r="D475" s="726"/>
      <c r="E475" s="726"/>
      <c r="F475" s="726" t="e">
        <v>#N/A</v>
      </c>
      <c r="G475" s="726" t="e">
        <v>#N/A</v>
      </c>
      <c r="H475" s="726" t="e">
        <v>#N/A</v>
      </c>
      <c r="I475" s="401" t="s">
        <v>1104</v>
      </c>
      <c r="J475" s="399" t="s">
        <v>685</v>
      </c>
      <c r="K475" s="394">
        <v>10592</v>
      </c>
      <c r="L475" s="742"/>
      <c r="M475" s="740"/>
      <c r="N475" s="229"/>
    </row>
    <row r="476" spans="2:14">
      <c r="B476" s="726"/>
      <c r="C476" s="726"/>
      <c r="D476" s="726"/>
      <c r="E476" s="726"/>
      <c r="F476" s="726" t="e">
        <v>#N/A</v>
      </c>
      <c r="G476" s="726" t="e">
        <v>#N/A</v>
      </c>
      <c r="H476" s="726" t="e">
        <v>#N/A</v>
      </c>
      <c r="I476" s="401" t="s">
        <v>1105</v>
      </c>
      <c r="J476" s="399" t="s">
        <v>685</v>
      </c>
      <c r="K476" s="394">
        <v>14659</v>
      </c>
      <c r="L476" s="742"/>
      <c r="M476" s="740"/>
      <c r="N476" s="229"/>
    </row>
    <row r="477" spans="2:14">
      <c r="B477" s="726"/>
      <c r="C477" s="726"/>
      <c r="D477" s="726"/>
      <c r="E477" s="726"/>
      <c r="F477" s="726" t="e">
        <v>#N/A</v>
      </c>
      <c r="G477" s="726" t="e">
        <v>#N/A</v>
      </c>
      <c r="H477" s="726" t="e">
        <v>#N/A</v>
      </c>
      <c r="I477" s="401" t="s">
        <v>1106</v>
      </c>
      <c r="J477" s="399" t="s">
        <v>685</v>
      </c>
      <c r="K477" s="394">
        <v>53242</v>
      </c>
      <c r="L477" s="742"/>
      <c r="M477" s="740"/>
      <c r="N477" s="229"/>
    </row>
    <row r="478" spans="2:14">
      <c r="B478" s="726"/>
      <c r="C478" s="726"/>
      <c r="D478" s="726"/>
      <c r="E478" s="726"/>
      <c r="F478" s="726" t="e">
        <v>#N/A</v>
      </c>
      <c r="G478" s="726" t="e">
        <v>#N/A</v>
      </c>
      <c r="H478" s="726" t="e">
        <v>#N/A</v>
      </c>
      <c r="I478" s="401" t="s">
        <v>1107</v>
      </c>
      <c r="J478" s="399" t="s">
        <v>685</v>
      </c>
      <c r="K478" s="394">
        <v>25198</v>
      </c>
      <c r="L478" s="742"/>
      <c r="M478" s="740"/>
      <c r="N478" s="229"/>
    </row>
    <row r="479" spans="2:14">
      <c r="B479" s="726"/>
      <c r="C479" s="726"/>
      <c r="D479" s="726"/>
      <c r="E479" s="726"/>
      <c r="F479" s="726" t="e">
        <v>#N/A</v>
      </c>
      <c r="G479" s="726" t="e">
        <v>#N/A</v>
      </c>
      <c r="H479" s="726" t="e">
        <v>#N/A</v>
      </c>
      <c r="I479" s="401" t="s">
        <v>1108</v>
      </c>
      <c r="J479" s="399" t="s">
        <v>685</v>
      </c>
      <c r="K479" s="394">
        <v>3119</v>
      </c>
      <c r="L479" s="742"/>
      <c r="M479" s="740"/>
      <c r="N479" s="229"/>
    </row>
    <row r="480" spans="2:14">
      <c r="B480" s="726"/>
      <c r="C480" s="726"/>
      <c r="D480" s="726"/>
      <c r="E480" s="726"/>
      <c r="F480" s="726" t="e">
        <v>#N/A</v>
      </c>
      <c r="G480" s="726" t="e">
        <v>#N/A</v>
      </c>
      <c r="H480" s="726" t="e">
        <v>#N/A</v>
      </c>
      <c r="I480" s="401" t="s">
        <v>1109</v>
      </c>
      <c r="J480" s="399" t="s">
        <v>685</v>
      </c>
      <c r="K480" s="394">
        <v>5212</v>
      </c>
      <c r="L480" s="742"/>
      <c r="M480" s="740"/>
      <c r="N480" s="229"/>
    </row>
    <row r="481" spans="2:14">
      <c r="B481" s="726"/>
      <c r="C481" s="726"/>
      <c r="D481" s="726"/>
      <c r="E481" s="726"/>
      <c r="F481" s="726" t="e">
        <v>#N/A</v>
      </c>
      <c r="G481" s="726" t="e">
        <v>#N/A</v>
      </c>
      <c r="H481" s="726" t="e">
        <v>#N/A</v>
      </c>
      <c r="I481" s="401" t="s">
        <v>1110</v>
      </c>
      <c r="J481" s="399" t="s">
        <v>685</v>
      </c>
      <c r="K481" s="394">
        <v>14497</v>
      </c>
      <c r="L481" s="742"/>
      <c r="M481" s="740"/>
      <c r="N481" s="229"/>
    </row>
    <row r="482" spans="2:14">
      <c r="B482" s="726"/>
      <c r="C482" s="726"/>
      <c r="D482" s="726"/>
      <c r="E482" s="726"/>
      <c r="F482" s="726" t="e">
        <v>#N/A</v>
      </c>
      <c r="G482" s="726" t="e">
        <v>#N/A</v>
      </c>
      <c r="H482" s="726" t="e">
        <v>#N/A</v>
      </c>
      <c r="I482" s="401" t="s">
        <v>1111</v>
      </c>
      <c r="J482" s="399" t="s">
        <v>685</v>
      </c>
      <c r="K482" s="394">
        <v>10286</v>
      </c>
      <c r="L482" s="742"/>
      <c r="M482" s="740"/>
      <c r="N482" s="229"/>
    </row>
    <row r="483" spans="2:14">
      <c r="B483" s="726"/>
      <c r="C483" s="726"/>
      <c r="D483" s="726"/>
      <c r="E483" s="726"/>
      <c r="F483" s="726" t="e">
        <v>#N/A</v>
      </c>
      <c r="G483" s="726" t="e">
        <v>#N/A</v>
      </c>
      <c r="H483" s="726" t="e">
        <v>#N/A</v>
      </c>
      <c r="I483" s="401" t="s">
        <v>1112</v>
      </c>
      <c r="J483" s="399" t="s">
        <v>685</v>
      </c>
      <c r="K483" s="394">
        <v>5129</v>
      </c>
      <c r="L483" s="742"/>
      <c r="M483" s="740"/>
      <c r="N483" s="229"/>
    </row>
    <row r="484" spans="2:14">
      <c r="B484" s="726"/>
      <c r="C484" s="726"/>
      <c r="D484" s="726"/>
      <c r="E484" s="726"/>
      <c r="F484" s="726" t="e">
        <v>#N/A</v>
      </c>
      <c r="G484" s="726" t="e">
        <v>#N/A</v>
      </c>
      <c r="H484" s="726" t="e">
        <v>#N/A</v>
      </c>
      <c r="I484" s="401" t="s">
        <v>1113</v>
      </c>
      <c r="J484" s="399" t="s">
        <v>685</v>
      </c>
      <c r="K484" s="394">
        <v>41751</v>
      </c>
      <c r="L484" s="742"/>
      <c r="M484" s="740"/>
      <c r="N484" s="229"/>
    </row>
    <row r="485" spans="2:14">
      <c r="B485" s="726"/>
      <c r="C485" s="726"/>
      <c r="D485" s="726"/>
      <c r="E485" s="726"/>
      <c r="F485" s="726" t="e">
        <v>#N/A</v>
      </c>
      <c r="G485" s="726" t="e">
        <v>#N/A</v>
      </c>
      <c r="H485" s="726" t="e">
        <v>#N/A</v>
      </c>
      <c r="I485" s="401" t="s">
        <v>1114</v>
      </c>
      <c r="J485" s="399" t="s">
        <v>685</v>
      </c>
      <c r="K485" s="394">
        <v>54387</v>
      </c>
      <c r="L485" s="742"/>
      <c r="M485" s="740"/>
      <c r="N485" s="229"/>
    </row>
    <row r="486" spans="2:14">
      <c r="B486" s="726"/>
      <c r="C486" s="726"/>
      <c r="D486" s="726"/>
      <c r="E486" s="726"/>
      <c r="F486" s="726" t="e">
        <v>#N/A</v>
      </c>
      <c r="G486" s="726" t="e">
        <v>#N/A</v>
      </c>
      <c r="H486" s="726" t="e">
        <v>#N/A</v>
      </c>
      <c r="I486" s="401" t="s">
        <v>1115</v>
      </c>
      <c r="J486" s="399" t="s">
        <v>685</v>
      </c>
      <c r="K486" s="394">
        <v>10962</v>
      </c>
      <c r="L486" s="742"/>
      <c r="M486" s="740"/>
      <c r="N486" s="229"/>
    </row>
    <row r="487" spans="2:14">
      <c r="B487" s="726"/>
      <c r="C487" s="726"/>
      <c r="D487" s="726"/>
      <c r="E487" s="726"/>
      <c r="F487" s="726" t="e">
        <v>#N/A</v>
      </c>
      <c r="G487" s="726" t="e">
        <v>#N/A</v>
      </c>
      <c r="H487" s="726" t="e">
        <v>#N/A</v>
      </c>
      <c r="I487" s="401" t="s">
        <v>1116</v>
      </c>
      <c r="J487" s="399" t="s">
        <v>685</v>
      </c>
      <c r="K487" s="394">
        <v>24425</v>
      </c>
      <c r="L487" s="742"/>
      <c r="M487" s="740"/>
      <c r="N487" s="229"/>
    </row>
    <row r="488" spans="2:14">
      <c r="B488" s="726"/>
      <c r="C488" s="726"/>
      <c r="D488" s="726"/>
      <c r="E488" s="726"/>
      <c r="F488" s="726" t="e">
        <v>#N/A</v>
      </c>
      <c r="G488" s="726" t="e">
        <v>#N/A</v>
      </c>
      <c r="H488" s="726" t="e">
        <v>#N/A</v>
      </c>
      <c r="I488" s="401" t="s">
        <v>1117</v>
      </c>
      <c r="J488" s="399" t="s">
        <v>685</v>
      </c>
      <c r="K488" s="394">
        <v>24916</v>
      </c>
      <c r="L488" s="742"/>
      <c r="M488" s="740"/>
      <c r="N488" s="229"/>
    </row>
    <row r="489" spans="2:14">
      <c r="B489" s="726"/>
      <c r="C489" s="726"/>
      <c r="D489" s="726"/>
      <c r="E489" s="726"/>
      <c r="F489" s="726" t="e">
        <v>#N/A</v>
      </c>
      <c r="G489" s="726" t="e">
        <v>#N/A</v>
      </c>
      <c r="H489" s="726" t="e">
        <v>#N/A</v>
      </c>
      <c r="I489" s="401" t="s">
        <v>1118</v>
      </c>
      <c r="J489" s="399" t="s">
        <v>685</v>
      </c>
      <c r="K489" s="394">
        <v>25436</v>
      </c>
      <c r="L489" s="742"/>
      <c r="M489" s="740"/>
      <c r="N489" s="229"/>
    </row>
    <row r="490" spans="2:14">
      <c r="B490" s="726"/>
      <c r="C490" s="726"/>
      <c r="D490" s="726"/>
      <c r="E490" s="726"/>
      <c r="F490" s="726" t="e">
        <v>#N/A</v>
      </c>
      <c r="G490" s="726" t="e">
        <v>#N/A</v>
      </c>
      <c r="H490" s="726" t="e">
        <v>#N/A</v>
      </c>
      <c r="I490" s="401" t="s">
        <v>1119</v>
      </c>
      <c r="J490" s="399" t="s">
        <v>685</v>
      </c>
      <c r="K490" s="394">
        <v>7556</v>
      </c>
      <c r="L490" s="742"/>
      <c r="M490" s="740"/>
      <c r="N490" s="229"/>
    </row>
    <row r="491" spans="2:14">
      <c r="B491" s="726"/>
      <c r="C491" s="726"/>
      <c r="D491" s="726"/>
      <c r="E491" s="726"/>
      <c r="F491" s="726" t="e">
        <v>#N/A</v>
      </c>
      <c r="G491" s="726" t="e">
        <v>#N/A</v>
      </c>
      <c r="H491" s="726" t="e">
        <v>#N/A</v>
      </c>
      <c r="I491" s="401" t="s">
        <v>1120</v>
      </c>
      <c r="J491" s="399" t="s">
        <v>685</v>
      </c>
      <c r="K491" s="394">
        <v>27498</v>
      </c>
      <c r="L491" s="742"/>
      <c r="M491" s="740"/>
      <c r="N491" s="229"/>
    </row>
    <row r="492" spans="2:14">
      <c r="B492" s="726"/>
      <c r="C492" s="726"/>
      <c r="D492" s="726"/>
      <c r="E492" s="726"/>
      <c r="F492" s="726" t="e">
        <v>#N/A</v>
      </c>
      <c r="G492" s="726" t="e">
        <v>#N/A</v>
      </c>
      <c r="H492" s="726" t="e">
        <v>#N/A</v>
      </c>
      <c r="I492" s="401" t="s">
        <v>1121</v>
      </c>
      <c r="J492" s="399" t="s">
        <v>685</v>
      </c>
      <c r="K492" s="394">
        <v>5542</v>
      </c>
      <c r="L492" s="742"/>
      <c r="M492" s="740"/>
      <c r="N492" s="229"/>
    </row>
    <row r="493" spans="2:14">
      <c r="B493" s="726"/>
      <c r="C493" s="726"/>
      <c r="D493" s="726"/>
      <c r="E493" s="726"/>
      <c r="F493" s="726" t="e">
        <v>#N/A</v>
      </c>
      <c r="G493" s="726" t="e">
        <v>#N/A</v>
      </c>
      <c r="H493" s="726" t="e">
        <v>#N/A</v>
      </c>
      <c r="I493" s="401" t="s">
        <v>1122</v>
      </c>
      <c r="J493" s="399" t="s">
        <v>685</v>
      </c>
      <c r="K493" s="394">
        <v>20005</v>
      </c>
      <c r="L493" s="742"/>
      <c r="M493" s="740"/>
      <c r="N493" s="229"/>
    </row>
    <row r="494" spans="2:14">
      <c r="B494" s="726"/>
      <c r="C494" s="726"/>
      <c r="D494" s="726"/>
      <c r="E494" s="726"/>
      <c r="F494" s="726" t="e">
        <v>#N/A</v>
      </c>
      <c r="G494" s="726" t="e">
        <v>#N/A</v>
      </c>
      <c r="H494" s="726" t="e">
        <v>#N/A</v>
      </c>
      <c r="I494" s="401" t="s">
        <v>1123</v>
      </c>
      <c r="J494" s="399" t="s">
        <v>685</v>
      </c>
      <c r="K494" s="394">
        <v>8363</v>
      </c>
      <c r="L494" s="742"/>
      <c r="M494" s="740"/>
      <c r="N494" s="229"/>
    </row>
    <row r="495" spans="2:14">
      <c r="B495" s="726"/>
      <c r="C495" s="726"/>
      <c r="D495" s="726"/>
      <c r="E495" s="726"/>
      <c r="F495" s="726" t="e">
        <v>#N/A</v>
      </c>
      <c r="G495" s="726" t="e">
        <v>#N/A</v>
      </c>
      <c r="H495" s="726" t="e">
        <v>#N/A</v>
      </c>
      <c r="I495" s="401" t="s">
        <v>1124</v>
      </c>
      <c r="J495" s="399" t="s">
        <v>685</v>
      </c>
      <c r="K495" s="394">
        <v>1995</v>
      </c>
      <c r="L495" s="742"/>
      <c r="M495" s="740"/>
      <c r="N495" s="229"/>
    </row>
    <row r="496" spans="2:14">
      <c r="B496" s="726"/>
      <c r="C496" s="726"/>
      <c r="D496" s="726"/>
      <c r="E496" s="726"/>
      <c r="F496" s="726" t="e">
        <v>#N/A</v>
      </c>
      <c r="G496" s="726" t="e">
        <v>#N/A</v>
      </c>
      <c r="H496" s="726" t="e">
        <v>#N/A</v>
      </c>
      <c r="I496" s="401" t="s">
        <v>1125</v>
      </c>
      <c r="J496" s="399" t="s">
        <v>685</v>
      </c>
      <c r="K496" s="394">
        <v>64187</v>
      </c>
      <c r="L496" s="742"/>
      <c r="M496" s="740"/>
      <c r="N496" s="229"/>
    </row>
    <row r="497" spans="2:14">
      <c r="B497" s="726"/>
      <c r="C497" s="726"/>
      <c r="D497" s="726"/>
      <c r="E497" s="726"/>
      <c r="F497" s="726" t="e">
        <v>#N/A</v>
      </c>
      <c r="G497" s="726" t="e">
        <v>#N/A</v>
      </c>
      <c r="H497" s="726" t="e">
        <v>#N/A</v>
      </c>
      <c r="I497" s="401" t="s">
        <v>1126</v>
      </c>
      <c r="J497" s="399" t="s">
        <v>685</v>
      </c>
      <c r="K497" s="394">
        <v>68653</v>
      </c>
      <c r="L497" s="742"/>
      <c r="M497" s="740"/>
      <c r="N497" s="229"/>
    </row>
    <row r="498" spans="2:14">
      <c r="B498" s="726"/>
      <c r="C498" s="726"/>
      <c r="D498" s="726"/>
      <c r="E498" s="726"/>
      <c r="F498" s="726" t="e">
        <v>#N/A</v>
      </c>
      <c r="G498" s="726" t="e">
        <v>#N/A</v>
      </c>
      <c r="H498" s="726" t="e">
        <v>#N/A</v>
      </c>
      <c r="I498" s="401" t="s">
        <v>1127</v>
      </c>
      <c r="J498" s="399" t="s">
        <v>685</v>
      </c>
      <c r="K498" s="394">
        <v>24021</v>
      </c>
      <c r="L498" s="742"/>
      <c r="M498" s="740"/>
      <c r="N498" s="229"/>
    </row>
    <row r="499" spans="2:14">
      <c r="B499" s="726"/>
      <c r="C499" s="726"/>
      <c r="D499" s="726"/>
      <c r="E499" s="726"/>
      <c r="F499" s="726" t="e">
        <v>#N/A</v>
      </c>
      <c r="G499" s="726" t="e">
        <v>#N/A</v>
      </c>
      <c r="H499" s="726" t="e">
        <v>#N/A</v>
      </c>
      <c r="I499" s="401" t="s">
        <v>1128</v>
      </c>
      <c r="J499" s="399" t="s">
        <v>685</v>
      </c>
      <c r="K499" s="394">
        <v>4769</v>
      </c>
      <c r="L499" s="742"/>
      <c r="M499" s="740"/>
      <c r="N499" s="229"/>
    </row>
    <row r="500" spans="2:14">
      <c r="B500" s="726"/>
      <c r="C500" s="726"/>
      <c r="D500" s="726"/>
      <c r="E500" s="726"/>
      <c r="F500" s="726" t="e">
        <v>#N/A</v>
      </c>
      <c r="G500" s="726" t="e">
        <v>#N/A</v>
      </c>
      <c r="H500" s="726" t="e">
        <v>#N/A</v>
      </c>
      <c r="I500" s="401" t="s">
        <v>693</v>
      </c>
      <c r="J500" s="399" t="s">
        <v>685</v>
      </c>
      <c r="K500" s="394">
        <v>224116</v>
      </c>
      <c r="L500" s="742"/>
      <c r="M500" s="740"/>
      <c r="N500" s="229"/>
    </row>
    <row r="501" spans="2:14">
      <c r="B501" s="726"/>
      <c r="C501" s="726"/>
      <c r="D501" s="726"/>
      <c r="E501" s="726"/>
      <c r="F501" s="726" t="e">
        <v>#N/A</v>
      </c>
      <c r="G501" s="726" t="e">
        <v>#N/A</v>
      </c>
      <c r="H501" s="726" t="e">
        <v>#N/A</v>
      </c>
      <c r="I501" s="401" t="s">
        <v>1129</v>
      </c>
      <c r="J501" s="399" t="s">
        <v>685</v>
      </c>
      <c r="K501" s="394">
        <v>4665</v>
      </c>
      <c r="L501" s="742"/>
      <c r="M501" s="740"/>
      <c r="N501" s="229"/>
    </row>
    <row r="502" spans="2:14">
      <c r="B502" s="726"/>
      <c r="C502" s="726"/>
      <c r="D502" s="726"/>
      <c r="E502" s="726"/>
      <c r="F502" s="726" t="e">
        <v>#N/A</v>
      </c>
      <c r="G502" s="726" t="e">
        <v>#N/A</v>
      </c>
      <c r="H502" s="726" t="e">
        <v>#N/A</v>
      </c>
      <c r="I502" s="401" t="s">
        <v>1130</v>
      </c>
      <c r="J502" s="399" t="s">
        <v>685</v>
      </c>
      <c r="K502" s="394">
        <v>2780</v>
      </c>
      <c r="L502" s="742"/>
      <c r="M502" s="740"/>
      <c r="N502" s="229"/>
    </row>
    <row r="503" spans="2:14">
      <c r="B503" s="726"/>
      <c r="C503" s="726"/>
      <c r="D503" s="726"/>
      <c r="E503" s="726"/>
      <c r="F503" s="726" t="e">
        <v>#N/A</v>
      </c>
      <c r="G503" s="726" t="e">
        <v>#N/A</v>
      </c>
      <c r="H503" s="726" t="e">
        <v>#N/A</v>
      </c>
      <c r="I503" s="401" t="s">
        <v>1131</v>
      </c>
      <c r="J503" s="399" t="s">
        <v>685</v>
      </c>
      <c r="K503" s="394">
        <v>3646</v>
      </c>
      <c r="L503" s="742"/>
      <c r="M503" s="740"/>
      <c r="N503" s="229"/>
    </row>
    <row r="504" spans="2:14">
      <c r="B504" s="726"/>
      <c r="C504" s="726"/>
      <c r="D504" s="726"/>
      <c r="E504" s="726"/>
      <c r="F504" s="726" t="e">
        <v>#N/A</v>
      </c>
      <c r="G504" s="726" t="e">
        <v>#N/A</v>
      </c>
      <c r="H504" s="726" t="e">
        <v>#N/A</v>
      </c>
      <c r="I504" s="401" t="s">
        <v>1132</v>
      </c>
      <c r="J504" s="399" t="s">
        <v>685</v>
      </c>
      <c r="K504" s="394">
        <v>3863</v>
      </c>
      <c r="L504" s="742"/>
      <c r="M504" s="740"/>
      <c r="N504" s="229"/>
    </row>
    <row r="505" spans="2:14">
      <c r="B505" s="726"/>
      <c r="C505" s="726"/>
      <c r="D505" s="726"/>
      <c r="E505" s="726"/>
      <c r="F505" s="726" t="e">
        <v>#N/A</v>
      </c>
      <c r="G505" s="726" t="e">
        <v>#N/A</v>
      </c>
      <c r="H505" s="726" t="e">
        <v>#N/A</v>
      </c>
      <c r="I505" s="401" t="s">
        <v>1133</v>
      </c>
      <c r="J505" s="399" t="s">
        <v>685</v>
      </c>
      <c r="K505" s="394">
        <v>2660</v>
      </c>
      <c r="L505" s="742"/>
      <c r="M505" s="740"/>
      <c r="N505" s="229"/>
    </row>
    <row r="506" spans="2:14">
      <c r="B506" s="726"/>
      <c r="C506" s="726"/>
      <c r="D506" s="726"/>
      <c r="E506" s="726"/>
      <c r="F506" s="726" t="e">
        <v>#N/A</v>
      </c>
      <c r="G506" s="726" t="e">
        <v>#N/A</v>
      </c>
      <c r="H506" s="726" t="e">
        <v>#N/A</v>
      </c>
      <c r="I506" s="401" t="s">
        <v>1134</v>
      </c>
      <c r="J506" s="399" t="s">
        <v>685</v>
      </c>
      <c r="K506" s="394">
        <v>2783</v>
      </c>
      <c r="L506" s="742"/>
      <c r="M506" s="740"/>
      <c r="N506" s="229"/>
    </row>
    <row r="507" spans="2:14">
      <c r="B507" s="727"/>
      <c r="C507" s="727"/>
      <c r="D507" s="727"/>
      <c r="E507" s="727"/>
      <c r="F507" s="727" t="e">
        <v>#N/A</v>
      </c>
      <c r="G507" s="727" t="e">
        <v>#N/A</v>
      </c>
      <c r="H507" s="727" t="e">
        <v>#N/A</v>
      </c>
      <c r="I507" s="401" t="s">
        <v>1135</v>
      </c>
      <c r="J507" s="399" t="s">
        <v>685</v>
      </c>
      <c r="K507" s="394">
        <v>16463</v>
      </c>
      <c r="L507" s="743"/>
      <c r="M507" s="740"/>
      <c r="N507" s="229"/>
    </row>
    <row r="508" spans="2:14">
      <c r="B508" s="725" t="s">
        <v>1255</v>
      </c>
      <c r="C508" s="725" t="s">
        <v>596</v>
      </c>
      <c r="D508" s="725" t="s">
        <v>606</v>
      </c>
      <c r="E508" s="725" t="s">
        <v>118</v>
      </c>
      <c r="F508" s="725">
        <v>2024</v>
      </c>
      <c r="G508" s="725">
        <v>2047</v>
      </c>
      <c r="H508" s="725">
        <v>24</v>
      </c>
      <c r="I508" s="401" t="s">
        <v>1136</v>
      </c>
      <c r="J508" s="399" t="s">
        <v>1137</v>
      </c>
      <c r="K508" s="394">
        <v>6256</v>
      </c>
      <c r="L508" s="741">
        <f>SUM(K508:K559)</f>
        <v>993526</v>
      </c>
      <c r="M508" s="741">
        <f>L508</f>
        <v>993526</v>
      </c>
      <c r="N508" s="229"/>
    </row>
    <row r="509" spans="2:14">
      <c r="B509" s="726"/>
      <c r="C509" s="726"/>
      <c r="D509" s="726"/>
      <c r="E509" s="726"/>
      <c r="F509" s="726" t="e">
        <v>#N/A</v>
      </c>
      <c r="G509" s="726" t="e">
        <v>#N/A</v>
      </c>
      <c r="H509" s="726" t="e">
        <v>#N/A</v>
      </c>
      <c r="I509" s="401" t="s">
        <v>1138</v>
      </c>
      <c r="J509" s="399" t="s">
        <v>1137</v>
      </c>
      <c r="K509" s="394">
        <v>119825</v>
      </c>
      <c r="L509" s="742"/>
      <c r="M509" s="742"/>
      <c r="N509" s="229"/>
    </row>
    <row r="510" spans="2:14">
      <c r="B510" s="726"/>
      <c r="C510" s="726"/>
      <c r="D510" s="726"/>
      <c r="E510" s="726"/>
      <c r="F510" s="726" t="e">
        <v>#N/A</v>
      </c>
      <c r="G510" s="726" t="e">
        <v>#N/A</v>
      </c>
      <c r="H510" s="726" t="e">
        <v>#N/A</v>
      </c>
      <c r="I510" s="401" t="s">
        <v>1139</v>
      </c>
      <c r="J510" s="399" t="s">
        <v>1137</v>
      </c>
      <c r="K510" s="394">
        <v>13281</v>
      </c>
      <c r="L510" s="742"/>
      <c r="M510" s="742"/>
      <c r="N510" s="229"/>
    </row>
    <row r="511" spans="2:14">
      <c r="B511" s="726"/>
      <c r="C511" s="726"/>
      <c r="D511" s="726"/>
      <c r="E511" s="726"/>
      <c r="F511" s="726" t="e">
        <v>#N/A</v>
      </c>
      <c r="G511" s="726" t="e">
        <v>#N/A</v>
      </c>
      <c r="H511" s="726" t="e">
        <v>#N/A</v>
      </c>
      <c r="I511" s="401" t="s">
        <v>1140</v>
      </c>
      <c r="J511" s="399" t="s">
        <v>1137</v>
      </c>
      <c r="K511" s="394">
        <v>7508</v>
      </c>
      <c r="L511" s="742"/>
      <c r="M511" s="742"/>
      <c r="N511" s="229"/>
    </row>
    <row r="512" spans="2:14">
      <c r="B512" s="726"/>
      <c r="C512" s="726"/>
      <c r="D512" s="726"/>
      <c r="E512" s="726"/>
      <c r="F512" s="726" t="e">
        <v>#N/A</v>
      </c>
      <c r="G512" s="726" t="e">
        <v>#N/A</v>
      </c>
      <c r="H512" s="726" t="e">
        <v>#N/A</v>
      </c>
      <c r="I512" s="401" t="s">
        <v>1141</v>
      </c>
      <c r="J512" s="399" t="s">
        <v>1137</v>
      </c>
      <c r="K512" s="394">
        <v>136327</v>
      </c>
      <c r="L512" s="742"/>
      <c r="M512" s="742"/>
      <c r="N512" s="229"/>
    </row>
    <row r="513" spans="2:14">
      <c r="B513" s="726"/>
      <c r="C513" s="726"/>
      <c r="D513" s="726"/>
      <c r="E513" s="726"/>
      <c r="F513" s="726" t="e">
        <v>#N/A</v>
      </c>
      <c r="G513" s="726" t="e">
        <v>#N/A</v>
      </c>
      <c r="H513" s="726" t="e">
        <v>#N/A</v>
      </c>
      <c r="I513" s="401" t="s">
        <v>1142</v>
      </c>
      <c r="J513" s="399" t="s">
        <v>1137</v>
      </c>
      <c r="K513" s="394">
        <v>16134</v>
      </c>
      <c r="L513" s="742"/>
      <c r="M513" s="742"/>
      <c r="N513" s="229"/>
    </row>
    <row r="514" spans="2:14">
      <c r="B514" s="726"/>
      <c r="C514" s="726"/>
      <c r="D514" s="726"/>
      <c r="E514" s="726"/>
      <c r="F514" s="726" t="e">
        <v>#N/A</v>
      </c>
      <c r="G514" s="726" t="e">
        <v>#N/A</v>
      </c>
      <c r="H514" s="726" t="e">
        <v>#N/A</v>
      </c>
      <c r="I514" s="401" t="s">
        <v>1143</v>
      </c>
      <c r="J514" s="399" t="s">
        <v>1137</v>
      </c>
      <c r="K514" s="394">
        <v>19128</v>
      </c>
      <c r="L514" s="742"/>
      <c r="M514" s="742"/>
      <c r="N514" s="229"/>
    </row>
    <row r="515" spans="2:14">
      <c r="B515" s="726"/>
      <c r="C515" s="726"/>
      <c r="D515" s="726"/>
      <c r="E515" s="726"/>
      <c r="F515" s="726" t="e">
        <v>#N/A</v>
      </c>
      <c r="G515" s="726" t="e">
        <v>#N/A</v>
      </c>
      <c r="H515" s="726" t="e">
        <v>#N/A</v>
      </c>
      <c r="I515" s="401" t="s">
        <v>1144</v>
      </c>
      <c r="J515" s="399" t="s">
        <v>1137</v>
      </c>
      <c r="K515" s="394">
        <v>148873</v>
      </c>
      <c r="L515" s="742"/>
      <c r="M515" s="742"/>
      <c r="N515" s="229"/>
    </row>
    <row r="516" spans="2:14">
      <c r="B516" s="726"/>
      <c r="C516" s="726"/>
      <c r="D516" s="726"/>
      <c r="E516" s="726"/>
      <c r="F516" s="726" t="e">
        <v>#N/A</v>
      </c>
      <c r="G516" s="726" t="e">
        <v>#N/A</v>
      </c>
      <c r="H516" s="726" t="e">
        <v>#N/A</v>
      </c>
      <c r="I516" s="401" t="s">
        <v>1145</v>
      </c>
      <c r="J516" s="399" t="s">
        <v>1137</v>
      </c>
      <c r="K516" s="394">
        <v>42062</v>
      </c>
      <c r="L516" s="742"/>
      <c r="M516" s="742"/>
      <c r="N516" s="229"/>
    </row>
    <row r="517" spans="2:14">
      <c r="B517" s="726"/>
      <c r="C517" s="726"/>
      <c r="D517" s="726"/>
      <c r="E517" s="726"/>
      <c r="F517" s="726" t="e">
        <v>#N/A</v>
      </c>
      <c r="G517" s="726" t="e">
        <v>#N/A</v>
      </c>
      <c r="H517" s="726" t="e">
        <v>#N/A</v>
      </c>
      <c r="I517" s="401" t="s">
        <v>1146</v>
      </c>
      <c r="J517" s="399" t="s">
        <v>1137</v>
      </c>
      <c r="K517" s="394">
        <v>27434</v>
      </c>
      <c r="L517" s="742"/>
      <c r="M517" s="742"/>
      <c r="N517" s="229"/>
    </row>
    <row r="518" spans="2:14">
      <c r="B518" s="726"/>
      <c r="C518" s="726"/>
      <c r="D518" s="726"/>
      <c r="E518" s="726"/>
      <c r="F518" s="726" t="e">
        <v>#N/A</v>
      </c>
      <c r="G518" s="726" t="e">
        <v>#N/A</v>
      </c>
      <c r="H518" s="726" t="e">
        <v>#N/A</v>
      </c>
      <c r="I518" s="401" t="s">
        <v>1147</v>
      </c>
      <c r="J518" s="399" t="s">
        <v>1137</v>
      </c>
      <c r="K518" s="394">
        <v>18309</v>
      </c>
      <c r="L518" s="742"/>
      <c r="M518" s="742"/>
      <c r="N518" s="229"/>
    </row>
    <row r="519" spans="2:14">
      <c r="B519" s="726"/>
      <c r="C519" s="726"/>
      <c r="D519" s="726"/>
      <c r="E519" s="726"/>
      <c r="F519" s="726" t="e">
        <v>#N/A</v>
      </c>
      <c r="G519" s="726" t="e">
        <v>#N/A</v>
      </c>
      <c r="H519" s="726" t="e">
        <v>#N/A</v>
      </c>
      <c r="I519" s="401" t="s">
        <v>1148</v>
      </c>
      <c r="J519" s="399" t="s">
        <v>1137</v>
      </c>
      <c r="K519" s="394">
        <v>13655</v>
      </c>
      <c r="L519" s="742"/>
      <c r="M519" s="742"/>
      <c r="N519" s="229"/>
    </row>
    <row r="520" spans="2:14">
      <c r="B520" s="726"/>
      <c r="C520" s="726"/>
      <c r="D520" s="726"/>
      <c r="E520" s="726"/>
      <c r="F520" s="726" t="e">
        <v>#N/A</v>
      </c>
      <c r="G520" s="726" t="e">
        <v>#N/A</v>
      </c>
      <c r="H520" s="726" t="e">
        <v>#N/A</v>
      </c>
      <c r="I520" s="401" t="s">
        <v>1149</v>
      </c>
      <c r="J520" s="399" t="s">
        <v>1137</v>
      </c>
      <c r="K520" s="394">
        <v>18398</v>
      </c>
      <c r="L520" s="742"/>
      <c r="M520" s="742"/>
      <c r="N520" s="229"/>
    </row>
    <row r="521" spans="2:14">
      <c r="B521" s="726"/>
      <c r="C521" s="726"/>
      <c r="D521" s="726"/>
      <c r="E521" s="726"/>
      <c r="F521" s="726" t="e">
        <v>#N/A</v>
      </c>
      <c r="G521" s="726" t="e">
        <v>#N/A</v>
      </c>
      <c r="H521" s="726" t="e">
        <v>#N/A</v>
      </c>
      <c r="I521" s="401" t="s">
        <v>1150</v>
      </c>
      <c r="J521" s="399" t="s">
        <v>1137</v>
      </c>
      <c r="K521" s="394">
        <v>37558</v>
      </c>
      <c r="L521" s="742"/>
      <c r="M521" s="742"/>
      <c r="N521" s="229"/>
    </row>
    <row r="522" spans="2:14">
      <c r="B522" s="726"/>
      <c r="C522" s="726"/>
      <c r="D522" s="726"/>
      <c r="E522" s="726"/>
      <c r="F522" s="726" t="e">
        <v>#N/A</v>
      </c>
      <c r="G522" s="726" t="e">
        <v>#N/A</v>
      </c>
      <c r="H522" s="726" t="e">
        <v>#N/A</v>
      </c>
      <c r="I522" s="401" t="s">
        <v>753</v>
      </c>
      <c r="J522" s="399" t="s">
        <v>1137</v>
      </c>
      <c r="K522" s="394">
        <v>31324</v>
      </c>
      <c r="L522" s="742"/>
      <c r="M522" s="742"/>
      <c r="N522" s="229"/>
    </row>
    <row r="523" spans="2:14">
      <c r="B523" s="726"/>
      <c r="C523" s="727"/>
      <c r="D523" s="727"/>
      <c r="E523" s="726"/>
      <c r="F523" s="726" t="e">
        <v>#N/A</v>
      </c>
      <c r="G523" s="726" t="e">
        <v>#N/A</v>
      </c>
      <c r="H523" s="726" t="e">
        <v>#N/A</v>
      </c>
      <c r="I523" s="403" t="s">
        <v>1151</v>
      </c>
      <c r="J523" s="399" t="s">
        <v>1137</v>
      </c>
      <c r="K523" s="394">
        <v>17606</v>
      </c>
      <c r="L523" s="742"/>
      <c r="M523" s="742"/>
      <c r="N523" s="229"/>
    </row>
    <row r="524" spans="2:14">
      <c r="B524" s="726" t="s">
        <v>1256</v>
      </c>
      <c r="C524" s="725" t="s">
        <v>596</v>
      </c>
      <c r="D524" s="725" t="s">
        <v>606</v>
      </c>
      <c r="E524" s="726"/>
      <c r="F524" s="726">
        <v>0</v>
      </c>
      <c r="G524" s="726">
        <v>0</v>
      </c>
      <c r="H524" s="726">
        <v>0</v>
      </c>
      <c r="I524" s="403" t="s">
        <v>1257</v>
      </c>
      <c r="J524" s="399" t="s">
        <v>1137</v>
      </c>
      <c r="K524" s="394">
        <v>3527</v>
      </c>
      <c r="L524" s="742"/>
      <c r="M524" s="742"/>
      <c r="N524" s="229"/>
    </row>
    <row r="525" spans="2:14">
      <c r="B525" s="726"/>
      <c r="C525" s="726"/>
      <c r="D525" s="726"/>
      <c r="E525" s="726"/>
      <c r="F525" s="726" t="e">
        <v>#N/A</v>
      </c>
      <c r="G525" s="726" t="e">
        <v>#N/A</v>
      </c>
      <c r="H525" s="726" t="e">
        <v>#N/A</v>
      </c>
      <c r="I525" s="403" t="s">
        <v>1258</v>
      </c>
      <c r="J525" s="399" t="s">
        <v>1137</v>
      </c>
      <c r="K525" s="394">
        <v>2329</v>
      </c>
      <c r="L525" s="742"/>
      <c r="M525" s="742"/>
      <c r="N525" s="229"/>
    </row>
    <row r="526" spans="2:14">
      <c r="B526" s="726"/>
      <c r="C526" s="726"/>
      <c r="D526" s="726"/>
      <c r="E526" s="726"/>
      <c r="F526" s="726" t="e">
        <v>#N/A</v>
      </c>
      <c r="G526" s="726" t="e">
        <v>#N/A</v>
      </c>
      <c r="H526" s="726" t="e">
        <v>#N/A</v>
      </c>
      <c r="I526" s="403" t="s">
        <v>1259</v>
      </c>
      <c r="J526" s="399" t="s">
        <v>1137</v>
      </c>
      <c r="K526" s="394">
        <v>7735</v>
      </c>
      <c r="L526" s="742"/>
      <c r="M526" s="742"/>
      <c r="N526" s="229"/>
    </row>
    <row r="527" spans="2:14">
      <c r="B527" s="726"/>
      <c r="C527" s="726"/>
      <c r="D527" s="726"/>
      <c r="E527" s="726"/>
      <c r="F527" s="726" t="e">
        <v>#N/A</v>
      </c>
      <c r="G527" s="726" t="e">
        <v>#N/A</v>
      </c>
      <c r="H527" s="726" t="e">
        <v>#N/A</v>
      </c>
      <c r="I527" s="403" t="s">
        <v>1260</v>
      </c>
      <c r="J527" s="399" t="s">
        <v>1137</v>
      </c>
      <c r="K527" s="394">
        <v>2627</v>
      </c>
      <c r="L527" s="742"/>
      <c r="M527" s="742"/>
      <c r="N527" s="229"/>
    </row>
    <row r="528" spans="2:14">
      <c r="B528" s="726"/>
      <c r="C528" s="726"/>
      <c r="D528" s="726"/>
      <c r="E528" s="726"/>
      <c r="F528" s="726" t="e">
        <v>#N/A</v>
      </c>
      <c r="G528" s="726" t="e">
        <v>#N/A</v>
      </c>
      <c r="H528" s="726" t="e">
        <v>#N/A</v>
      </c>
      <c r="I528" s="403" t="s">
        <v>1261</v>
      </c>
      <c r="J528" s="399" t="s">
        <v>1137</v>
      </c>
      <c r="K528" s="394">
        <v>3936</v>
      </c>
      <c r="L528" s="742"/>
      <c r="M528" s="742"/>
      <c r="N528" s="229"/>
    </row>
    <row r="529" spans="2:14">
      <c r="B529" s="726"/>
      <c r="C529" s="726"/>
      <c r="D529" s="726"/>
      <c r="E529" s="726"/>
      <c r="F529" s="726" t="e">
        <v>#N/A</v>
      </c>
      <c r="G529" s="726" t="e">
        <v>#N/A</v>
      </c>
      <c r="H529" s="726" t="e">
        <v>#N/A</v>
      </c>
      <c r="I529" s="403" t="s">
        <v>1262</v>
      </c>
      <c r="J529" s="399" t="s">
        <v>1137</v>
      </c>
      <c r="K529" s="394">
        <v>8320</v>
      </c>
      <c r="L529" s="742"/>
      <c r="M529" s="742"/>
      <c r="N529" s="229"/>
    </row>
    <row r="530" spans="2:14">
      <c r="B530" s="726"/>
      <c r="C530" s="726"/>
      <c r="D530" s="726"/>
      <c r="E530" s="726"/>
      <c r="F530" s="726" t="e">
        <v>#N/A</v>
      </c>
      <c r="G530" s="726" t="e">
        <v>#N/A</v>
      </c>
      <c r="H530" s="726" t="e">
        <v>#N/A</v>
      </c>
      <c r="I530" s="403" t="s">
        <v>1263</v>
      </c>
      <c r="J530" s="399" t="s">
        <v>1137</v>
      </c>
      <c r="K530" s="394">
        <v>15978</v>
      </c>
      <c r="L530" s="742"/>
      <c r="M530" s="742"/>
      <c r="N530" s="229"/>
    </row>
    <row r="531" spans="2:14">
      <c r="B531" s="726"/>
      <c r="C531" s="726"/>
      <c r="D531" s="726"/>
      <c r="E531" s="726"/>
      <c r="F531" s="726" t="e">
        <v>#N/A</v>
      </c>
      <c r="G531" s="726" t="e">
        <v>#N/A</v>
      </c>
      <c r="H531" s="726" t="e">
        <v>#N/A</v>
      </c>
      <c r="I531" s="403" t="s">
        <v>1264</v>
      </c>
      <c r="J531" s="399" t="s">
        <v>1137</v>
      </c>
      <c r="K531" s="394">
        <v>2882</v>
      </c>
      <c r="L531" s="742"/>
      <c r="M531" s="742"/>
      <c r="N531" s="229"/>
    </row>
    <row r="532" spans="2:14">
      <c r="B532" s="726"/>
      <c r="C532" s="726"/>
      <c r="D532" s="726"/>
      <c r="E532" s="726"/>
      <c r="F532" s="726" t="e">
        <v>#N/A</v>
      </c>
      <c r="G532" s="726" t="e">
        <v>#N/A</v>
      </c>
      <c r="H532" s="726" t="e">
        <v>#N/A</v>
      </c>
      <c r="I532" s="403" t="s">
        <v>1265</v>
      </c>
      <c r="J532" s="399" t="s">
        <v>1137</v>
      </c>
      <c r="K532" s="394">
        <v>4797</v>
      </c>
      <c r="L532" s="742"/>
      <c r="M532" s="742"/>
      <c r="N532" s="229"/>
    </row>
    <row r="533" spans="2:14">
      <c r="B533" s="726"/>
      <c r="C533" s="726"/>
      <c r="D533" s="726"/>
      <c r="E533" s="726"/>
      <c r="F533" s="726" t="e">
        <v>#N/A</v>
      </c>
      <c r="G533" s="726" t="e">
        <v>#N/A</v>
      </c>
      <c r="H533" s="726" t="e">
        <v>#N/A</v>
      </c>
      <c r="I533" s="403" t="s">
        <v>1266</v>
      </c>
      <c r="J533" s="399" t="s">
        <v>1137</v>
      </c>
      <c r="K533" s="394">
        <v>6255</v>
      </c>
      <c r="L533" s="742"/>
      <c r="M533" s="742"/>
      <c r="N533" s="229"/>
    </row>
    <row r="534" spans="2:14">
      <c r="B534" s="726"/>
      <c r="C534" s="726"/>
      <c r="D534" s="726"/>
      <c r="E534" s="726"/>
      <c r="F534" s="726" t="e">
        <v>#N/A</v>
      </c>
      <c r="G534" s="726" t="e">
        <v>#N/A</v>
      </c>
      <c r="H534" s="726" t="e">
        <v>#N/A</v>
      </c>
      <c r="I534" s="403" t="s">
        <v>1267</v>
      </c>
      <c r="J534" s="399" t="s">
        <v>1137</v>
      </c>
      <c r="K534" s="394">
        <v>4926</v>
      </c>
      <c r="L534" s="742"/>
      <c r="M534" s="742"/>
      <c r="N534" s="229"/>
    </row>
    <row r="535" spans="2:14">
      <c r="B535" s="726"/>
      <c r="C535" s="726"/>
      <c r="D535" s="726"/>
      <c r="E535" s="726"/>
      <c r="F535" s="726" t="e">
        <v>#N/A</v>
      </c>
      <c r="G535" s="726" t="e">
        <v>#N/A</v>
      </c>
      <c r="H535" s="726" t="e">
        <v>#N/A</v>
      </c>
      <c r="I535" s="403" t="s">
        <v>1268</v>
      </c>
      <c r="J535" s="399" t="s">
        <v>1137</v>
      </c>
      <c r="K535" s="394">
        <v>11062</v>
      </c>
      <c r="L535" s="742"/>
      <c r="M535" s="742"/>
      <c r="N535" s="229"/>
    </row>
    <row r="536" spans="2:14">
      <c r="B536" s="726"/>
      <c r="C536" s="726"/>
      <c r="D536" s="726"/>
      <c r="E536" s="726"/>
      <c r="F536" s="726" t="e">
        <v>#N/A</v>
      </c>
      <c r="G536" s="726" t="e">
        <v>#N/A</v>
      </c>
      <c r="H536" s="726" t="e">
        <v>#N/A</v>
      </c>
      <c r="I536" s="403" t="s">
        <v>1269</v>
      </c>
      <c r="J536" s="399" t="s">
        <v>1137</v>
      </c>
      <c r="K536" s="394">
        <v>6566</v>
      </c>
      <c r="L536" s="742"/>
      <c r="M536" s="742"/>
      <c r="N536" s="229"/>
    </row>
    <row r="537" spans="2:14">
      <c r="B537" s="726"/>
      <c r="C537" s="726"/>
      <c r="D537" s="726"/>
      <c r="E537" s="726"/>
      <c r="F537" s="726" t="e">
        <v>#N/A</v>
      </c>
      <c r="G537" s="726" t="e">
        <v>#N/A</v>
      </c>
      <c r="H537" s="726" t="e">
        <v>#N/A</v>
      </c>
      <c r="I537" s="403" t="s">
        <v>1270</v>
      </c>
      <c r="J537" s="399" t="s">
        <v>1137</v>
      </c>
      <c r="K537" s="394">
        <v>5641</v>
      </c>
      <c r="L537" s="742"/>
      <c r="M537" s="742"/>
      <c r="N537" s="229"/>
    </row>
    <row r="538" spans="2:14">
      <c r="B538" s="726"/>
      <c r="C538" s="726"/>
      <c r="D538" s="726"/>
      <c r="E538" s="726"/>
      <c r="F538" s="726" t="e">
        <v>#N/A</v>
      </c>
      <c r="G538" s="726" t="e">
        <v>#N/A</v>
      </c>
      <c r="H538" s="726" t="e">
        <v>#N/A</v>
      </c>
      <c r="I538" s="403" t="s">
        <v>1271</v>
      </c>
      <c r="J538" s="399" t="s">
        <v>1137</v>
      </c>
      <c r="K538" s="394">
        <v>4748</v>
      </c>
      <c r="L538" s="742"/>
      <c r="M538" s="742"/>
      <c r="N538" s="229"/>
    </row>
    <row r="539" spans="2:14">
      <c r="B539" s="726"/>
      <c r="C539" s="726"/>
      <c r="D539" s="726"/>
      <c r="E539" s="726"/>
      <c r="F539" s="726" t="e">
        <v>#N/A</v>
      </c>
      <c r="G539" s="726" t="e">
        <v>#N/A</v>
      </c>
      <c r="H539" s="726" t="e">
        <v>#N/A</v>
      </c>
      <c r="I539" s="403" t="s">
        <v>1272</v>
      </c>
      <c r="J539" s="399" t="s">
        <v>1137</v>
      </c>
      <c r="K539" s="394">
        <v>28830</v>
      </c>
      <c r="L539" s="742"/>
      <c r="M539" s="742"/>
      <c r="N539" s="229"/>
    </row>
    <row r="540" spans="2:14">
      <c r="B540" s="726"/>
      <c r="C540" s="726"/>
      <c r="D540" s="726"/>
      <c r="E540" s="726"/>
      <c r="F540" s="726" t="e">
        <v>#N/A</v>
      </c>
      <c r="G540" s="726" t="e">
        <v>#N/A</v>
      </c>
      <c r="H540" s="726" t="e">
        <v>#N/A</v>
      </c>
      <c r="I540" s="403" t="s">
        <v>1273</v>
      </c>
      <c r="J540" s="399" t="s">
        <v>1137</v>
      </c>
      <c r="K540" s="394">
        <v>4481</v>
      </c>
      <c r="L540" s="742"/>
      <c r="M540" s="742"/>
      <c r="N540" s="229"/>
    </row>
    <row r="541" spans="2:14">
      <c r="B541" s="726"/>
      <c r="C541" s="726"/>
      <c r="D541" s="726"/>
      <c r="E541" s="726"/>
      <c r="F541" s="726" t="e">
        <v>#N/A</v>
      </c>
      <c r="G541" s="726" t="e">
        <v>#N/A</v>
      </c>
      <c r="H541" s="726" t="e">
        <v>#N/A</v>
      </c>
      <c r="I541" s="403" t="s">
        <v>1274</v>
      </c>
      <c r="J541" s="399" t="s">
        <v>1137</v>
      </c>
      <c r="K541" s="394">
        <v>5427</v>
      </c>
      <c r="L541" s="742"/>
      <c r="M541" s="742"/>
      <c r="N541" s="229"/>
    </row>
    <row r="542" spans="2:14">
      <c r="B542" s="726"/>
      <c r="C542" s="726"/>
      <c r="D542" s="726"/>
      <c r="E542" s="726"/>
      <c r="F542" s="726" t="e">
        <v>#N/A</v>
      </c>
      <c r="G542" s="726" t="e">
        <v>#N/A</v>
      </c>
      <c r="H542" s="726" t="e">
        <v>#N/A</v>
      </c>
      <c r="I542" s="403" t="s">
        <v>1275</v>
      </c>
      <c r="J542" s="399" t="s">
        <v>1137</v>
      </c>
      <c r="K542" s="394">
        <v>12004</v>
      </c>
      <c r="L542" s="742"/>
      <c r="M542" s="742"/>
      <c r="N542" s="229"/>
    </row>
    <row r="543" spans="2:14">
      <c r="B543" s="726"/>
      <c r="C543" s="726"/>
      <c r="D543" s="726"/>
      <c r="E543" s="726"/>
      <c r="F543" s="726" t="e">
        <v>#N/A</v>
      </c>
      <c r="G543" s="726" t="e">
        <v>#N/A</v>
      </c>
      <c r="H543" s="726" t="e">
        <v>#N/A</v>
      </c>
      <c r="I543" s="403" t="s">
        <v>1276</v>
      </c>
      <c r="J543" s="399" t="s">
        <v>1137</v>
      </c>
      <c r="K543" s="394">
        <v>4813</v>
      </c>
      <c r="L543" s="742"/>
      <c r="M543" s="742"/>
      <c r="N543" s="229"/>
    </row>
    <row r="544" spans="2:14">
      <c r="B544" s="726"/>
      <c r="C544" s="726"/>
      <c r="D544" s="726"/>
      <c r="E544" s="726"/>
      <c r="F544" s="726" t="e">
        <v>#N/A</v>
      </c>
      <c r="G544" s="726" t="e">
        <v>#N/A</v>
      </c>
      <c r="H544" s="726" t="e">
        <v>#N/A</v>
      </c>
      <c r="I544" s="403" t="s">
        <v>1277</v>
      </c>
      <c r="J544" s="399" t="s">
        <v>1137</v>
      </c>
      <c r="K544" s="394">
        <v>4504</v>
      </c>
      <c r="L544" s="742"/>
      <c r="M544" s="742"/>
      <c r="N544" s="229"/>
    </row>
    <row r="545" spans="2:14">
      <c r="B545" s="726"/>
      <c r="C545" s="726"/>
      <c r="D545" s="726"/>
      <c r="E545" s="726"/>
      <c r="F545" s="726" t="e">
        <v>#N/A</v>
      </c>
      <c r="G545" s="726" t="e">
        <v>#N/A</v>
      </c>
      <c r="H545" s="726" t="e">
        <v>#N/A</v>
      </c>
      <c r="I545" s="403" t="s">
        <v>1278</v>
      </c>
      <c r="J545" s="399" t="s">
        <v>1137</v>
      </c>
      <c r="K545" s="394">
        <v>6848</v>
      </c>
      <c r="L545" s="742"/>
      <c r="M545" s="742"/>
      <c r="N545" s="229"/>
    </row>
    <row r="546" spans="2:14">
      <c r="B546" s="726"/>
      <c r="C546" s="726"/>
      <c r="D546" s="726"/>
      <c r="E546" s="726"/>
      <c r="F546" s="726" t="e">
        <v>#N/A</v>
      </c>
      <c r="G546" s="726" t="e">
        <v>#N/A</v>
      </c>
      <c r="H546" s="726" t="e">
        <v>#N/A</v>
      </c>
      <c r="I546" s="403" t="s">
        <v>1279</v>
      </c>
      <c r="J546" s="399" t="s">
        <v>1137</v>
      </c>
      <c r="K546" s="394">
        <v>13033</v>
      </c>
      <c r="L546" s="742"/>
      <c r="M546" s="742"/>
      <c r="N546" s="229"/>
    </row>
    <row r="547" spans="2:14">
      <c r="B547" s="726"/>
      <c r="C547" s="726"/>
      <c r="D547" s="726"/>
      <c r="E547" s="726"/>
      <c r="F547" s="726" t="e">
        <v>#N/A</v>
      </c>
      <c r="G547" s="726" t="e">
        <v>#N/A</v>
      </c>
      <c r="H547" s="726" t="e">
        <v>#N/A</v>
      </c>
      <c r="I547" s="403" t="s">
        <v>1280</v>
      </c>
      <c r="J547" s="399" t="s">
        <v>1137</v>
      </c>
      <c r="K547" s="394">
        <v>6566</v>
      </c>
      <c r="L547" s="742"/>
      <c r="M547" s="742"/>
      <c r="N547" s="229"/>
    </row>
    <row r="548" spans="2:14">
      <c r="B548" s="726"/>
      <c r="C548" s="726"/>
      <c r="D548" s="726"/>
      <c r="E548" s="726"/>
      <c r="F548" s="726" t="e">
        <v>#N/A</v>
      </c>
      <c r="G548" s="726" t="e">
        <v>#N/A</v>
      </c>
      <c r="H548" s="726" t="e">
        <v>#N/A</v>
      </c>
      <c r="I548" s="403" t="s">
        <v>1281</v>
      </c>
      <c r="J548" s="399" t="s">
        <v>1137</v>
      </c>
      <c r="K548" s="394">
        <v>29886</v>
      </c>
      <c r="L548" s="742"/>
      <c r="M548" s="742"/>
      <c r="N548" s="229"/>
    </row>
    <row r="549" spans="2:14">
      <c r="B549" s="726"/>
      <c r="C549" s="726"/>
      <c r="D549" s="726"/>
      <c r="E549" s="726"/>
      <c r="F549" s="726" t="e">
        <v>#N/A</v>
      </c>
      <c r="G549" s="726" t="e">
        <v>#N/A</v>
      </c>
      <c r="H549" s="726" t="e">
        <v>#N/A</v>
      </c>
      <c r="I549" s="403" t="s">
        <v>1282</v>
      </c>
      <c r="J549" s="399" t="s">
        <v>1137</v>
      </c>
      <c r="K549" s="394">
        <v>33567</v>
      </c>
      <c r="L549" s="742"/>
      <c r="M549" s="742"/>
      <c r="N549" s="229"/>
    </row>
    <row r="550" spans="2:14">
      <c r="B550" s="726"/>
      <c r="C550" s="726"/>
      <c r="D550" s="726"/>
      <c r="E550" s="726"/>
      <c r="F550" s="726" t="e">
        <v>#N/A</v>
      </c>
      <c r="G550" s="726" t="e">
        <v>#N/A</v>
      </c>
      <c r="H550" s="726" t="e">
        <v>#N/A</v>
      </c>
      <c r="I550" s="403" t="s">
        <v>1283</v>
      </c>
      <c r="J550" s="399" t="s">
        <v>1137</v>
      </c>
      <c r="K550" s="394">
        <v>3562</v>
      </c>
      <c r="L550" s="742"/>
      <c r="M550" s="742"/>
      <c r="N550" s="229"/>
    </row>
    <row r="551" spans="2:14">
      <c r="B551" s="726"/>
      <c r="C551" s="726"/>
      <c r="D551" s="726"/>
      <c r="E551" s="726"/>
      <c r="F551" s="726" t="e">
        <v>#N/A</v>
      </c>
      <c r="G551" s="726" t="e">
        <v>#N/A</v>
      </c>
      <c r="H551" s="726" t="e">
        <v>#N/A</v>
      </c>
      <c r="I551" s="403" t="s">
        <v>1284</v>
      </c>
      <c r="J551" s="399" t="s">
        <v>1137</v>
      </c>
      <c r="K551" s="394">
        <v>3512</v>
      </c>
      <c r="L551" s="742"/>
      <c r="M551" s="742"/>
      <c r="N551" s="229"/>
    </row>
    <row r="552" spans="2:14">
      <c r="B552" s="726"/>
      <c r="C552" s="726"/>
      <c r="D552" s="726"/>
      <c r="E552" s="726"/>
      <c r="F552" s="726" t="e">
        <v>#N/A</v>
      </c>
      <c r="G552" s="726" t="e">
        <v>#N/A</v>
      </c>
      <c r="H552" s="726" t="e">
        <v>#N/A</v>
      </c>
      <c r="I552" s="403" t="s">
        <v>1285</v>
      </c>
      <c r="J552" s="399" t="s">
        <v>1137</v>
      </c>
      <c r="K552" s="394">
        <v>13060</v>
      </c>
      <c r="L552" s="742"/>
      <c r="M552" s="742"/>
      <c r="N552" s="229"/>
    </row>
    <row r="553" spans="2:14">
      <c r="B553" s="726"/>
      <c r="C553" s="726"/>
      <c r="D553" s="726"/>
      <c r="E553" s="726"/>
      <c r="F553" s="726" t="e">
        <v>#N/A</v>
      </c>
      <c r="G553" s="726" t="e">
        <v>#N/A</v>
      </c>
      <c r="H553" s="726" t="e">
        <v>#N/A</v>
      </c>
      <c r="I553" s="403" t="s">
        <v>1286</v>
      </c>
      <c r="J553" s="399" t="s">
        <v>1137</v>
      </c>
      <c r="K553" s="394">
        <v>3808</v>
      </c>
      <c r="L553" s="742"/>
      <c r="M553" s="742"/>
      <c r="N553" s="229"/>
    </row>
    <row r="554" spans="2:14">
      <c r="B554" s="726"/>
      <c r="C554" s="726"/>
      <c r="D554" s="726"/>
      <c r="E554" s="726"/>
      <c r="F554" s="726" t="e">
        <v>#N/A</v>
      </c>
      <c r="G554" s="726" t="e">
        <v>#N/A</v>
      </c>
      <c r="H554" s="726" t="e">
        <v>#N/A</v>
      </c>
      <c r="I554" s="403" t="s">
        <v>1287</v>
      </c>
      <c r="J554" s="399" t="s">
        <v>1137</v>
      </c>
      <c r="K554" s="394">
        <v>8822</v>
      </c>
      <c r="L554" s="742"/>
      <c r="M554" s="742"/>
      <c r="N554" s="229"/>
    </row>
    <row r="555" spans="2:14">
      <c r="B555" s="726"/>
      <c r="C555" s="726"/>
      <c r="D555" s="726"/>
      <c r="E555" s="726"/>
      <c r="F555" s="726" t="e">
        <v>#N/A</v>
      </c>
      <c r="G555" s="726" t="e">
        <v>#N/A</v>
      </c>
      <c r="H555" s="726" t="e">
        <v>#N/A</v>
      </c>
      <c r="I555" s="403" t="s">
        <v>1288</v>
      </c>
      <c r="J555" s="399" t="s">
        <v>1137</v>
      </c>
      <c r="K555" s="394">
        <v>3394</v>
      </c>
      <c r="L555" s="742"/>
      <c r="M555" s="742"/>
      <c r="N555" s="229"/>
    </row>
    <row r="556" spans="2:14">
      <c r="B556" s="726"/>
      <c r="C556" s="726"/>
      <c r="D556" s="726"/>
      <c r="E556" s="726"/>
      <c r="F556" s="726" t="e">
        <v>#N/A</v>
      </c>
      <c r="G556" s="726" t="e">
        <v>#N/A</v>
      </c>
      <c r="H556" s="726" t="e">
        <v>#N/A</v>
      </c>
      <c r="I556" s="403" t="s">
        <v>1289</v>
      </c>
      <c r="J556" s="399" t="s">
        <v>1137</v>
      </c>
      <c r="K556" s="394">
        <v>9934</v>
      </c>
      <c r="L556" s="742"/>
      <c r="M556" s="742"/>
      <c r="N556" s="229"/>
    </row>
    <row r="557" spans="2:14">
      <c r="B557" s="726"/>
      <c r="C557" s="726"/>
      <c r="D557" s="726"/>
      <c r="E557" s="726"/>
      <c r="F557" s="726" t="e">
        <v>#N/A</v>
      </c>
      <c r="G557" s="726" t="e">
        <v>#N/A</v>
      </c>
      <c r="H557" s="726" t="e">
        <v>#N/A</v>
      </c>
      <c r="I557" s="403" t="s">
        <v>1290</v>
      </c>
      <c r="J557" s="399" t="s">
        <v>1137</v>
      </c>
      <c r="K557" s="394">
        <v>8690</v>
      </c>
      <c r="L557" s="742"/>
      <c r="M557" s="742"/>
      <c r="N557" s="229"/>
    </row>
    <row r="558" spans="2:14">
      <c r="B558" s="726"/>
      <c r="C558" s="726"/>
      <c r="D558" s="726"/>
      <c r="E558" s="726"/>
      <c r="F558" s="726" t="e">
        <v>#N/A</v>
      </c>
      <c r="G558" s="726" t="e">
        <v>#N/A</v>
      </c>
      <c r="H558" s="726" t="e">
        <v>#N/A</v>
      </c>
      <c r="I558" s="403" t="s">
        <v>1291</v>
      </c>
      <c r="J558" s="399" t="s">
        <v>1137</v>
      </c>
      <c r="K558" s="394">
        <v>9547</v>
      </c>
      <c r="L558" s="742"/>
      <c r="M558" s="742"/>
      <c r="N558" s="229"/>
    </row>
    <row r="559" spans="2:14">
      <c r="B559" s="727"/>
      <c r="C559" s="727"/>
      <c r="D559" s="727"/>
      <c r="E559" s="726"/>
      <c r="F559" s="726" t="e">
        <v>#N/A</v>
      </c>
      <c r="G559" s="726" t="e">
        <v>#N/A</v>
      </c>
      <c r="H559" s="726" t="e">
        <v>#N/A</v>
      </c>
      <c r="I559" s="403" t="s">
        <v>1292</v>
      </c>
      <c r="J559" s="399" t="s">
        <v>1137</v>
      </c>
      <c r="K559" s="394">
        <v>14231</v>
      </c>
      <c r="L559" s="742"/>
      <c r="M559" s="742"/>
      <c r="N559" s="229"/>
    </row>
    <row r="560" spans="2:14">
      <c r="B560" s="395" t="s">
        <v>1204</v>
      </c>
      <c r="C560" s="395" t="s">
        <v>596</v>
      </c>
      <c r="D560" s="395" t="s">
        <v>597</v>
      </c>
      <c r="E560" s="395" t="s">
        <v>598</v>
      </c>
      <c r="F560" s="395">
        <v>2024</v>
      </c>
      <c r="G560" s="395">
        <v>2059</v>
      </c>
      <c r="H560" s="395">
        <v>35</v>
      </c>
      <c r="I560" s="403" t="s">
        <v>1152</v>
      </c>
      <c r="J560" s="399" t="s">
        <v>662</v>
      </c>
      <c r="K560" s="394">
        <v>50591</v>
      </c>
      <c r="L560" s="402">
        <f t="shared" ref="L560:M562" si="3">K560</f>
        <v>50591</v>
      </c>
      <c r="M560" s="402">
        <f t="shared" si="3"/>
        <v>50591</v>
      </c>
      <c r="N560" s="229"/>
    </row>
    <row r="561" spans="2:14">
      <c r="B561" s="395" t="s">
        <v>1203</v>
      </c>
      <c r="C561" s="395" t="s">
        <v>596</v>
      </c>
      <c r="D561" s="395" t="s">
        <v>597</v>
      </c>
      <c r="E561" s="395" t="s">
        <v>598</v>
      </c>
      <c r="F561" s="395">
        <v>2024</v>
      </c>
      <c r="G561" s="395">
        <v>2054</v>
      </c>
      <c r="H561" s="395">
        <v>30</v>
      </c>
      <c r="I561" s="403" t="s">
        <v>1180</v>
      </c>
      <c r="J561" s="399" t="s">
        <v>1181</v>
      </c>
      <c r="K561" s="394">
        <v>257172</v>
      </c>
      <c r="L561" s="402">
        <f t="shared" si="3"/>
        <v>257172</v>
      </c>
      <c r="M561" s="402">
        <f t="shared" si="3"/>
        <v>257172</v>
      </c>
      <c r="N561" s="229"/>
    </row>
    <row r="562" spans="2:14">
      <c r="B562" s="395" t="s">
        <v>1293</v>
      </c>
      <c r="C562" s="395" t="s">
        <v>596</v>
      </c>
      <c r="D562" s="395" t="s">
        <v>597</v>
      </c>
      <c r="E562" s="395" t="s">
        <v>598</v>
      </c>
      <c r="F562" s="395">
        <v>2024</v>
      </c>
      <c r="G562" s="395">
        <v>2054</v>
      </c>
      <c r="H562" s="395">
        <v>30</v>
      </c>
      <c r="I562" s="403" t="s">
        <v>1294</v>
      </c>
      <c r="J562" s="399" t="s">
        <v>671</v>
      </c>
      <c r="K562" s="394">
        <v>222598</v>
      </c>
      <c r="L562" s="402">
        <f t="shared" si="3"/>
        <v>222598</v>
      </c>
      <c r="M562" s="402">
        <f t="shared" si="3"/>
        <v>222598</v>
      </c>
      <c r="N562" s="229"/>
    </row>
    <row r="563" spans="2:14">
      <c r="B563" s="725" t="s">
        <v>1295</v>
      </c>
      <c r="C563" s="395" t="s">
        <v>596</v>
      </c>
      <c r="D563" s="395" t="s">
        <v>597</v>
      </c>
      <c r="E563" s="395" t="s">
        <v>598</v>
      </c>
      <c r="F563" s="395">
        <v>2025</v>
      </c>
      <c r="G563" s="395">
        <v>2060</v>
      </c>
      <c r="H563" s="404">
        <v>35</v>
      </c>
      <c r="I563" s="403" t="s">
        <v>1296</v>
      </c>
      <c r="J563" s="399" t="s">
        <v>679</v>
      </c>
      <c r="K563" s="394">
        <v>2115</v>
      </c>
      <c r="L563" s="740">
        <f>SUM(K563:K786)</f>
        <v>1855161</v>
      </c>
      <c r="M563" s="740">
        <f>L563</f>
        <v>1855161</v>
      </c>
      <c r="N563" s="229"/>
    </row>
    <row r="564" spans="2:14">
      <c r="B564" s="726"/>
      <c r="C564" s="395" t="s">
        <v>596</v>
      </c>
      <c r="D564" s="395" t="s">
        <v>597</v>
      </c>
      <c r="E564" s="395" t="s">
        <v>598</v>
      </c>
      <c r="F564" s="395">
        <v>2025</v>
      </c>
      <c r="G564" s="395">
        <v>2060</v>
      </c>
      <c r="H564" s="404">
        <v>35</v>
      </c>
      <c r="I564" s="403" t="s">
        <v>1297</v>
      </c>
      <c r="J564" s="399" t="s">
        <v>679</v>
      </c>
      <c r="K564" s="394">
        <v>4261</v>
      </c>
      <c r="L564" s="740"/>
      <c r="M564" s="740"/>
      <c r="N564" s="229"/>
    </row>
    <row r="565" spans="2:14">
      <c r="B565" s="726"/>
      <c r="C565" s="395" t="s">
        <v>596</v>
      </c>
      <c r="D565" s="395" t="s">
        <v>597</v>
      </c>
      <c r="E565" s="395" t="s">
        <v>598</v>
      </c>
      <c r="F565" s="395">
        <v>2025</v>
      </c>
      <c r="G565" s="395">
        <v>2060</v>
      </c>
      <c r="H565" s="404">
        <v>35</v>
      </c>
      <c r="I565" s="403" t="s">
        <v>1298</v>
      </c>
      <c r="J565" s="399" t="s">
        <v>679</v>
      </c>
      <c r="K565" s="394">
        <v>18370</v>
      </c>
      <c r="L565" s="740"/>
      <c r="M565" s="740"/>
      <c r="N565" s="229"/>
    </row>
    <row r="566" spans="2:14">
      <c r="B566" s="726"/>
      <c r="C566" s="395" t="s">
        <v>596</v>
      </c>
      <c r="D566" s="395" t="s">
        <v>597</v>
      </c>
      <c r="E566" s="395" t="s">
        <v>598</v>
      </c>
      <c r="F566" s="395">
        <v>2025</v>
      </c>
      <c r="G566" s="395">
        <v>2060</v>
      </c>
      <c r="H566" s="404">
        <v>35</v>
      </c>
      <c r="I566" s="403" t="s">
        <v>1299</v>
      </c>
      <c r="J566" s="399" t="s">
        <v>679</v>
      </c>
      <c r="K566" s="394">
        <v>3224</v>
      </c>
      <c r="L566" s="740"/>
      <c r="M566" s="740"/>
      <c r="N566" s="229"/>
    </row>
    <row r="567" spans="2:14">
      <c r="B567" s="726"/>
      <c r="C567" s="395" t="s">
        <v>596</v>
      </c>
      <c r="D567" s="395" t="s">
        <v>597</v>
      </c>
      <c r="E567" s="395" t="s">
        <v>598</v>
      </c>
      <c r="F567" s="395">
        <v>2025</v>
      </c>
      <c r="G567" s="395">
        <v>2060</v>
      </c>
      <c r="H567" s="404">
        <v>35</v>
      </c>
      <c r="I567" s="403" t="s">
        <v>1300</v>
      </c>
      <c r="J567" s="399" t="s">
        <v>679</v>
      </c>
      <c r="K567" s="394">
        <v>4000</v>
      </c>
      <c r="L567" s="740"/>
      <c r="M567" s="740"/>
      <c r="N567" s="229"/>
    </row>
    <row r="568" spans="2:14">
      <c r="B568" s="726"/>
      <c r="C568" s="395" t="s">
        <v>596</v>
      </c>
      <c r="D568" s="395" t="s">
        <v>597</v>
      </c>
      <c r="E568" s="395" t="s">
        <v>598</v>
      </c>
      <c r="F568" s="395">
        <v>2025</v>
      </c>
      <c r="G568" s="395">
        <v>2060</v>
      </c>
      <c r="H568" s="404">
        <v>35</v>
      </c>
      <c r="I568" s="403" t="s">
        <v>1301</v>
      </c>
      <c r="J568" s="399" t="s">
        <v>679</v>
      </c>
      <c r="K568" s="394">
        <v>6899</v>
      </c>
      <c r="L568" s="740"/>
      <c r="M568" s="740"/>
      <c r="N568" s="229"/>
    </row>
    <row r="569" spans="2:14">
      <c r="B569" s="726"/>
      <c r="C569" s="395" t="s">
        <v>596</v>
      </c>
      <c r="D569" s="395" t="s">
        <v>597</v>
      </c>
      <c r="E569" s="395" t="s">
        <v>598</v>
      </c>
      <c r="F569" s="395">
        <v>2025</v>
      </c>
      <c r="G569" s="395">
        <v>2060</v>
      </c>
      <c r="H569" s="404">
        <v>35</v>
      </c>
      <c r="I569" s="403" t="s">
        <v>1302</v>
      </c>
      <c r="J569" s="399" t="s">
        <v>679</v>
      </c>
      <c r="K569" s="394">
        <v>38767</v>
      </c>
      <c r="L569" s="740"/>
      <c r="M569" s="740"/>
      <c r="N569" s="229"/>
    </row>
    <row r="570" spans="2:14">
      <c r="B570" s="726"/>
      <c r="C570" s="395" t="s">
        <v>596</v>
      </c>
      <c r="D570" s="395" t="s">
        <v>597</v>
      </c>
      <c r="E570" s="395" t="s">
        <v>598</v>
      </c>
      <c r="F570" s="395">
        <v>2025</v>
      </c>
      <c r="G570" s="395">
        <v>2060</v>
      </c>
      <c r="H570" s="404">
        <v>35</v>
      </c>
      <c r="I570" s="403" t="s">
        <v>1303</v>
      </c>
      <c r="J570" s="399" t="s">
        <v>679</v>
      </c>
      <c r="K570" s="394">
        <v>5100</v>
      </c>
      <c r="L570" s="740"/>
      <c r="M570" s="740"/>
      <c r="N570" s="229"/>
    </row>
    <row r="571" spans="2:14">
      <c r="B571" s="726"/>
      <c r="C571" s="395" t="s">
        <v>596</v>
      </c>
      <c r="D571" s="395" t="s">
        <v>597</v>
      </c>
      <c r="E571" s="395" t="s">
        <v>598</v>
      </c>
      <c r="F571" s="395">
        <v>2025</v>
      </c>
      <c r="G571" s="395">
        <v>2060</v>
      </c>
      <c r="H571" s="404">
        <v>35</v>
      </c>
      <c r="I571" s="403" t="s">
        <v>1304</v>
      </c>
      <c r="J571" s="399" t="s">
        <v>679</v>
      </c>
      <c r="K571" s="394">
        <v>10457</v>
      </c>
      <c r="L571" s="740"/>
      <c r="M571" s="740"/>
      <c r="N571" s="229"/>
    </row>
    <row r="572" spans="2:14">
      <c r="B572" s="726"/>
      <c r="C572" s="395" t="s">
        <v>596</v>
      </c>
      <c r="D572" s="395" t="s">
        <v>597</v>
      </c>
      <c r="E572" s="395" t="s">
        <v>598</v>
      </c>
      <c r="F572" s="395">
        <v>2025</v>
      </c>
      <c r="G572" s="395">
        <v>2060</v>
      </c>
      <c r="H572" s="404">
        <v>35</v>
      </c>
      <c r="I572" s="403" t="s">
        <v>1305</v>
      </c>
      <c r="J572" s="399" t="s">
        <v>679</v>
      </c>
      <c r="K572" s="394">
        <v>5741</v>
      </c>
      <c r="L572" s="740"/>
      <c r="M572" s="740"/>
      <c r="N572" s="229"/>
    </row>
    <row r="573" spans="2:14">
      <c r="B573" s="726"/>
      <c r="C573" s="395" t="s">
        <v>596</v>
      </c>
      <c r="D573" s="395" t="s">
        <v>597</v>
      </c>
      <c r="E573" s="395" t="s">
        <v>598</v>
      </c>
      <c r="F573" s="395">
        <v>2025</v>
      </c>
      <c r="G573" s="395">
        <v>2060</v>
      </c>
      <c r="H573" s="404">
        <v>35</v>
      </c>
      <c r="I573" s="403" t="s">
        <v>1306</v>
      </c>
      <c r="J573" s="399" t="s">
        <v>679</v>
      </c>
      <c r="K573" s="394">
        <v>6206</v>
      </c>
      <c r="L573" s="740"/>
      <c r="M573" s="740"/>
      <c r="N573" s="229"/>
    </row>
    <row r="574" spans="2:14">
      <c r="B574" s="726"/>
      <c r="C574" s="395" t="s">
        <v>596</v>
      </c>
      <c r="D574" s="395" t="s">
        <v>597</v>
      </c>
      <c r="E574" s="395" t="s">
        <v>598</v>
      </c>
      <c r="F574" s="395">
        <v>2025</v>
      </c>
      <c r="G574" s="395">
        <v>2060</v>
      </c>
      <c r="H574" s="404">
        <v>35</v>
      </c>
      <c r="I574" s="403" t="s">
        <v>1307</v>
      </c>
      <c r="J574" s="399" t="s">
        <v>679</v>
      </c>
      <c r="K574" s="394">
        <v>3152</v>
      </c>
      <c r="L574" s="740"/>
      <c r="M574" s="740"/>
      <c r="N574" s="229"/>
    </row>
    <row r="575" spans="2:14">
      <c r="B575" s="726"/>
      <c r="C575" s="395" t="s">
        <v>596</v>
      </c>
      <c r="D575" s="395" t="s">
        <v>597</v>
      </c>
      <c r="E575" s="395" t="s">
        <v>598</v>
      </c>
      <c r="F575" s="395">
        <v>2025</v>
      </c>
      <c r="G575" s="395">
        <v>2060</v>
      </c>
      <c r="H575" s="404">
        <v>35</v>
      </c>
      <c r="I575" s="403" t="s">
        <v>1308</v>
      </c>
      <c r="J575" s="399" t="s">
        <v>679</v>
      </c>
      <c r="K575" s="394">
        <v>4526</v>
      </c>
      <c r="L575" s="740"/>
      <c r="M575" s="740"/>
      <c r="N575" s="229"/>
    </row>
    <row r="576" spans="2:14">
      <c r="B576" s="726"/>
      <c r="C576" s="395" t="s">
        <v>596</v>
      </c>
      <c r="D576" s="395" t="s">
        <v>597</v>
      </c>
      <c r="E576" s="395" t="s">
        <v>598</v>
      </c>
      <c r="F576" s="395">
        <v>2025</v>
      </c>
      <c r="G576" s="395">
        <v>2060</v>
      </c>
      <c r="H576" s="404">
        <v>35</v>
      </c>
      <c r="I576" s="403" t="s">
        <v>1309</v>
      </c>
      <c r="J576" s="399" t="s">
        <v>679</v>
      </c>
      <c r="K576" s="394">
        <v>263</v>
      </c>
      <c r="L576" s="740"/>
      <c r="M576" s="740"/>
      <c r="N576" s="229"/>
    </row>
    <row r="577" spans="2:14">
      <c r="B577" s="726"/>
      <c r="C577" s="395" t="s">
        <v>596</v>
      </c>
      <c r="D577" s="395" t="s">
        <v>597</v>
      </c>
      <c r="E577" s="395" t="s">
        <v>598</v>
      </c>
      <c r="F577" s="395">
        <v>2025</v>
      </c>
      <c r="G577" s="395">
        <v>2060</v>
      </c>
      <c r="H577" s="404">
        <v>35</v>
      </c>
      <c r="I577" s="403" t="s">
        <v>1310</v>
      </c>
      <c r="J577" s="399" t="s">
        <v>679</v>
      </c>
      <c r="K577" s="394">
        <v>2355</v>
      </c>
      <c r="L577" s="740"/>
      <c r="M577" s="740"/>
      <c r="N577" s="229"/>
    </row>
    <row r="578" spans="2:14">
      <c r="B578" s="726"/>
      <c r="C578" s="395" t="s">
        <v>596</v>
      </c>
      <c r="D578" s="395" t="s">
        <v>597</v>
      </c>
      <c r="E578" s="395" t="s">
        <v>598</v>
      </c>
      <c r="F578" s="395">
        <v>2025</v>
      </c>
      <c r="G578" s="395">
        <v>2060</v>
      </c>
      <c r="H578" s="404">
        <v>35</v>
      </c>
      <c r="I578" s="403" t="s">
        <v>1311</v>
      </c>
      <c r="J578" s="399" t="s">
        <v>679</v>
      </c>
      <c r="K578" s="394">
        <v>6345</v>
      </c>
      <c r="L578" s="740"/>
      <c r="M578" s="740"/>
      <c r="N578" s="229"/>
    </row>
    <row r="579" spans="2:14">
      <c r="B579" s="726"/>
      <c r="C579" s="395" t="s">
        <v>596</v>
      </c>
      <c r="D579" s="395" t="s">
        <v>597</v>
      </c>
      <c r="E579" s="395" t="s">
        <v>598</v>
      </c>
      <c r="F579" s="395">
        <v>2025</v>
      </c>
      <c r="G579" s="395">
        <v>2060</v>
      </c>
      <c r="H579" s="404">
        <v>35</v>
      </c>
      <c r="I579" s="403" t="s">
        <v>1312</v>
      </c>
      <c r="J579" s="399" t="s">
        <v>679</v>
      </c>
      <c r="K579" s="394">
        <v>8492</v>
      </c>
      <c r="L579" s="740"/>
      <c r="M579" s="740"/>
      <c r="N579" s="229"/>
    </row>
    <row r="580" spans="2:14">
      <c r="B580" s="726"/>
      <c r="C580" s="395" t="s">
        <v>596</v>
      </c>
      <c r="D580" s="395" t="s">
        <v>597</v>
      </c>
      <c r="E580" s="395" t="s">
        <v>598</v>
      </c>
      <c r="F580" s="395">
        <v>2025</v>
      </c>
      <c r="G580" s="395">
        <v>2060</v>
      </c>
      <c r="H580" s="404">
        <v>35</v>
      </c>
      <c r="I580" s="403" t="s">
        <v>1313</v>
      </c>
      <c r="J580" s="399" t="s">
        <v>679</v>
      </c>
      <c r="K580" s="394">
        <v>8833</v>
      </c>
      <c r="L580" s="740"/>
      <c r="M580" s="740"/>
      <c r="N580" s="229"/>
    </row>
    <row r="581" spans="2:14">
      <c r="B581" s="726"/>
      <c r="C581" s="395" t="s">
        <v>596</v>
      </c>
      <c r="D581" s="395" t="s">
        <v>597</v>
      </c>
      <c r="E581" s="395" t="s">
        <v>598</v>
      </c>
      <c r="F581" s="395">
        <v>2025</v>
      </c>
      <c r="G581" s="395">
        <v>2060</v>
      </c>
      <c r="H581" s="404">
        <v>35</v>
      </c>
      <c r="I581" s="403" t="s">
        <v>1314</v>
      </c>
      <c r="J581" s="399" t="s">
        <v>679</v>
      </c>
      <c r="K581" s="394">
        <v>2322</v>
      </c>
      <c r="L581" s="740"/>
      <c r="M581" s="740"/>
      <c r="N581" s="229"/>
    </row>
    <row r="582" spans="2:14">
      <c r="B582" s="726"/>
      <c r="C582" s="395" t="s">
        <v>596</v>
      </c>
      <c r="D582" s="395" t="s">
        <v>597</v>
      </c>
      <c r="E582" s="395" t="s">
        <v>598</v>
      </c>
      <c r="F582" s="395">
        <v>2025</v>
      </c>
      <c r="G582" s="395">
        <v>2060</v>
      </c>
      <c r="H582" s="404">
        <v>35</v>
      </c>
      <c r="I582" s="403" t="s">
        <v>1315</v>
      </c>
      <c r="J582" s="399" t="s">
        <v>679</v>
      </c>
      <c r="K582" s="394">
        <v>26293</v>
      </c>
      <c r="L582" s="740"/>
      <c r="M582" s="740"/>
      <c r="N582" s="229"/>
    </row>
    <row r="583" spans="2:14">
      <c r="B583" s="726"/>
      <c r="C583" s="395" t="s">
        <v>596</v>
      </c>
      <c r="D583" s="395" t="s">
        <v>597</v>
      </c>
      <c r="E583" s="395" t="s">
        <v>598</v>
      </c>
      <c r="F583" s="395">
        <v>2025</v>
      </c>
      <c r="G583" s="395">
        <v>2060</v>
      </c>
      <c r="H583" s="404">
        <v>35</v>
      </c>
      <c r="I583" s="403" t="s">
        <v>1316</v>
      </c>
      <c r="J583" s="399" t="s">
        <v>679</v>
      </c>
      <c r="K583" s="394">
        <v>2615</v>
      </c>
      <c r="L583" s="740"/>
      <c r="M583" s="740"/>
      <c r="N583" s="229"/>
    </row>
    <row r="584" spans="2:14">
      <c r="B584" s="726"/>
      <c r="C584" s="395" t="s">
        <v>596</v>
      </c>
      <c r="D584" s="395" t="s">
        <v>597</v>
      </c>
      <c r="E584" s="395" t="s">
        <v>598</v>
      </c>
      <c r="F584" s="395">
        <v>2025</v>
      </c>
      <c r="G584" s="395">
        <v>2060</v>
      </c>
      <c r="H584" s="404">
        <v>35</v>
      </c>
      <c r="I584" s="403" t="s">
        <v>1317</v>
      </c>
      <c r="J584" s="399" t="s">
        <v>679</v>
      </c>
      <c r="K584" s="394">
        <v>5955</v>
      </c>
      <c r="L584" s="740"/>
      <c r="M584" s="740"/>
      <c r="N584" s="229"/>
    </row>
    <row r="585" spans="2:14">
      <c r="B585" s="726"/>
      <c r="C585" s="395" t="s">
        <v>596</v>
      </c>
      <c r="D585" s="395" t="s">
        <v>597</v>
      </c>
      <c r="E585" s="395" t="s">
        <v>598</v>
      </c>
      <c r="F585" s="395">
        <v>2025</v>
      </c>
      <c r="G585" s="395">
        <v>2060</v>
      </c>
      <c r="H585" s="404">
        <v>35</v>
      </c>
      <c r="I585" s="403" t="s">
        <v>1318</v>
      </c>
      <c r="J585" s="399" t="s">
        <v>679</v>
      </c>
      <c r="K585" s="394">
        <v>13157</v>
      </c>
      <c r="L585" s="740"/>
      <c r="M585" s="740"/>
      <c r="N585" s="229"/>
    </row>
    <row r="586" spans="2:14">
      <c r="B586" s="726"/>
      <c r="C586" s="395" t="s">
        <v>596</v>
      </c>
      <c r="D586" s="395" t="s">
        <v>597</v>
      </c>
      <c r="E586" s="395" t="s">
        <v>598</v>
      </c>
      <c r="F586" s="395">
        <v>2025</v>
      </c>
      <c r="G586" s="395">
        <v>2060</v>
      </c>
      <c r="H586" s="404">
        <v>35</v>
      </c>
      <c r="I586" s="403" t="s">
        <v>1319</v>
      </c>
      <c r="J586" s="399" t="s">
        <v>679</v>
      </c>
      <c r="K586" s="394">
        <v>1350</v>
      </c>
      <c r="L586" s="740"/>
      <c r="M586" s="740"/>
      <c r="N586" s="229"/>
    </row>
    <row r="587" spans="2:14">
      <c r="B587" s="726"/>
      <c r="C587" s="395" t="s">
        <v>596</v>
      </c>
      <c r="D587" s="395" t="s">
        <v>597</v>
      </c>
      <c r="E587" s="395" t="s">
        <v>598</v>
      </c>
      <c r="F587" s="395">
        <v>2025</v>
      </c>
      <c r="G587" s="395">
        <v>2060</v>
      </c>
      <c r="H587" s="404">
        <v>35</v>
      </c>
      <c r="I587" s="403" t="s">
        <v>1320</v>
      </c>
      <c r="J587" s="399" t="s">
        <v>679</v>
      </c>
      <c r="K587" s="394">
        <v>2447</v>
      </c>
      <c r="L587" s="740"/>
      <c r="M587" s="740"/>
      <c r="N587" s="229"/>
    </row>
    <row r="588" spans="2:14">
      <c r="B588" s="726"/>
      <c r="C588" s="395" t="s">
        <v>596</v>
      </c>
      <c r="D588" s="395" t="s">
        <v>597</v>
      </c>
      <c r="E588" s="395" t="s">
        <v>598</v>
      </c>
      <c r="F588" s="395">
        <v>2025</v>
      </c>
      <c r="G588" s="395">
        <v>2060</v>
      </c>
      <c r="H588" s="404">
        <v>35</v>
      </c>
      <c r="I588" s="403" t="s">
        <v>1321</v>
      </c>
      <c r="J588" s="399" t="s">
        <v>679</v>
      </c>
      <c r="K588" s="394">
        <v>6781</v>
      </c>
      <c r="L588" s="740"/>
      <c r="M588" s="740"/>
      <c r="N588" s="229"/>
    </row>
    <row r="589" spans="2:14">
      <c r="B589" s="726"/>
      <c r="C589" s="395" t="s">
        <v>596</v>
      </c>
      <c r="D589" s="395" t="s">
        <v>597</v>
      </c>
      <c r="E589" s="395" t="s">
        <v>598</v>
      </c>
      <c r="F589" s="395">
        <v>2025</v>
      </c>
      <c r="G589" s="395">
        <v>2060</v>
      </c>
      <c r="H589" s="404">
        <v>35</v>
      </c>
      <c r="I589" s="403" t="s">
        <v>1322</v>
      </c>
      <c r="J589" s="399" t="s">
        <v>679</v>
      </c>
      <c r="K589" s="394">
        <v>5266</v>
      </c>
      <c r="L589" s="740"/>
      <c r="M589" s="740"/>
      <c r="N589" s="229"/>
    </row>
    <row r="590" spans="2:14">
      <c r="B590" s="726"/>
      <c r="C590" s="395" t="s">
        <v>596</v>
      </c>
      <c r="D590" s="395" t="s">
        <v>597</v>
      </c>
      <c r="E590" s="395" t="s">
        <v>598</v>
      </c>
      <c r="F590" s="395">
        <v>2025</v>
      </c>
      <c r="G590" s="395">
        <v>2060</v>
      </c>
      <c r="H590" s="404">
        <v>35</v>
      </c>
      <c r="I590" s="403" t="s">
        <v>1323</v>
      </c>
      <c r="J590" s="399" t="s">
        <v>679</v>
      </c>
      <c r="K590" s="394">
        <v>1738</v>
      </c>
      <c r="L590" s="740"/>
      <c r="M590" s="740"/>
      <c r="N590" s="229"/>
    </row>
    <row r="591" spans="2:14">
      <c r="B591" s="726"/>
      <c r="C591" s="395" t="s">
        <v>596</v>
      </c>
      <c r="D591" s="395" t="s">
        <v>597</v>
      </c>
      <c r="E591" s="395" t="s">
        <v>598</v>
      </c>
      <c r="F591" s="395">
        <v>2025</v>
      </c>
      <c r="G591" s="395">
        <v>2060</v>
      </c>
      <c r="H591" s="404">
        <v>35</v>
      </c>
      <c r="I591" s="403" t="s">
        <v>1324</v>
      </c>
      <c r="J591" s="399" t="s">
        <v>679</v>
      </c>
      <c r="K591" s="394">
        <v>3822</v>
      </c>
      <c r="L591" s="740"/>
      <c r="M591" s="740"/>
      <c r="N591" s="229"/>
    </row>
    <row r="592" spans="2:14">
      <c r="B592" s="726"/>
      <c r="C592" s="395" t="s">
        <v>596</v>
      </c>
      <c r="D592" s="395" t="s">
        <v>597</v>
      </c>
      <c r="E592" s="395" t="s">
        <v>598</v>
      </c>
      <c r="F592" s="395">
        <v>2025</v>
      </c>
      <c r="G592" s="395">
        <v>2060</v>
      </c>
      <c r="H592" s="404">
        <v>35</v>
      </c>
      <c r="I592" s="403" t="s">
        <v>1325</v>
      </c>
      <c r="J592" s="399" t="s">
        <v>679</v>
      </c>
      <c r="K592" s="394">
        <v>2493</v>
      </c>
      <c r="L592" s="740"/>
      <c r="M592" s="740"/>
      <c r="N592" s="229"/>
    </row>
    <row r="593" spans="2:14">
      <c r="B593" s="726"/>
      <c r="C593" s="395" t="s">
        <v>596</v>
      </c>
      <c r="D593" s="395" t="s">
        <v>597</v>
      </c>
      <c r="E593" s="395" t="s">
        <v>598</v>
      </c>
      <c r="F593" s="395">
        <v>2025</v>
      </c>
      <c r="G593" s="395">
        <v>2060</v>
      </c>
      <c r="H593" s="404">
        <v>35</v>
      </c>
      <c r="I593" s="403" t="s">
        <v>859</v>
      </c>
      <c r="J593" s="399" t="s">
        <v>679</v>
      </c>
      <c r="K593" s="394">
        <v>27025</v>
      </c>
      <c r="L593" s="740"/>
      <c r="M593" s="740"/>
      <c r="N593" s="229"/>
    </row>
    <row r="594" spans="2:14">
      <c r="B594" s="726"/>
      <c r="C594" s="395" t="s">
        <v>596</v>
      </c>
      <c r="D594" s="395" t="s">
        <v>597</v>
      </c>
      <c r="E594" s="395" t="s">
        <v>598</v>
      </c>
      <c r="F594" s="395">
        <v>2025</v>
      </c>
      <c r="G594" s="395">
        <v>2060</v>
      </c>
      <c r="H594" s="404">
        <v>35</v>
      </c>
      <c r="I594" s="403" t="s">
        <v>1326</v>
      </c>
      <c r="J594" s="399" t="s">
        <v>679</v>
      </c>
      <c r="K594" s="394">
        <v>2882</v>
      </c>
      <c r="L594" s="740"/>
      <c r="M594" s="740"/>
      <c r="N594" s="229"/>
    </row>
    <row r="595" spans="2:14">
      <c r="B595" s="726"/>
      <c r="C595" s="395" t="s">
        <v>596</v>
      </c>
      <c r="D595" s="395" t="s">
        <v>597</v>
      </c>
      <c r="E595" s="395" t="s">
        <v>598</v>
      </c>
      <c r="F595" s="395">
        <v>2025</v>
      </c>
      <c r="G595" s="395">
        <v>2060</v>
      </c>
      <c r="H595" s="404">
        <v>35</v>
      </c>
      <c r="I595" s="403" t="s">
        <v>1327</v>
      </c>
      <c r="J595" s="399" t="s">
        <v>679</v>
      </c>
      <c r="K595" s="394">
        <v>1972</v>
      </c>
      <c r="L595" s="740"/>
      <c r="M595" s="740"/>
      <c r="N595" s="229"/>
    </row>
    <row r="596" spans="2:14">
      <c r="B596" s="726"/>
      <c r="C596" s="395" t="s">
        <v>596</v>
      </c>
      <c r="D596" s="395" t="s">
        <v>597</v>
      </c>
      <c r="E596" s="395" t="s">
        <v>598</v>
      </c>
      <c r="F596" s="395">
        <v>2025</v>
      </c>
      <c r="G596" s="395">
        <v>2060</v>
      </c>
      <c r="H596" s="404">
        <v>35</v>
      </c>
      <c r="I596" s="403" t="s">
        <v>1328</v>
      </c>
      <c r="J596" s="399" t="s">
        <v>679</v>
      </c>
      <c r="K596" s="394">
        <v>6488</v>
      </c>
      <c r="L596" s="740"/>
      <c r="M596" s="740"/>
      <c r="N596" s="229"/>
    </row>
    <row r="597" spans="2:14">
      <c r="B597" s="726"/>
      <c r="C597" s="395" t="s">
        <v>596</v>
      </c>
      <c r="D597" s="395" t="s">
        <v>597</v>
      </c>
      <c r="E597" s="395" t="s">
        <v>598</v>
      </c>
      <c r="F597" s="395">
        <v>2025</v>
      </c>
      <c r="G597" s="395">
        <v>2060</v>
      </c>
      <c r="H597" s="404">
        <v>35</v>
      </c>
      <c r="I597" s="403" t="s">
        <v>1329</v>
      </c>
      <c r="J597" s="399" t="s">
        <v>679</v>
      </c>
      <c r="K597" s="394">
        <v>5851</v>
      </c>
      <c r="L597" s="740"/>
      <c r="M597" s="740"/>
      <c r="N597" s="229"/>
    </row>
    <row r="598" spans="2:14">
      <c r="B598" s="726"/>
      <c r="C598" s="395" t="s">
        <v>596</v>
      </c>
      <c r="D598" s="395" t="s">
        <v>597</v>
      </c>
      <c r="E598" s="395" t="s">
        <v>598</v>
      </c>
      <c r="F598" s="395">
        <v>2025</v>
      </c>
      <c r="G598" s="395">
        <v>2060</v>
      </c>
      <c r="H598" s="404">
        <v>35</v>
      </c>
      <c r="I598" s="403" t="s">
        <v>1330</v>
      </c>
      <c r="J598" s="399" t="s">
        <v>679</v>
      </c>
      <c r="K598" s="394">
        <v>1929</v>
      </c>
      <c r="L598" s="740"/>
      <c r="M598" s="740"/>
      <c r="N598" s="229"/>
    </row>
    <row r="599" spans="2:14">
      <c r="B599" s="726"/>
      <c r="C599" s="395" t="s">
        <v>596</v>
      </c>
      <c r="D599" s="395" t="s">
        <v>597</v>
      </c>
      <c r="E599" s="395" t="s">
        <v>598</v>
      </c>
      <c r="F599" s="395">
        <v>2025</v>
      </c>
      <c r="G599" s="395">
        <v>2060</v>
      </c>
      <c r="H599" s="404">
        <v>35</v>
      </c>
      <c r="I599" s="403" t="s">
        <v>1331</v>
      </c>
      <c r="J599" s="399" t="s">
        <v>679</v>
      </c>
      <c r="K599" s="394">
        <v>15953</v>
      </c>
      <c r="L599" s="740"/>
      <c r="M599" s="740"/>
      <c r="N599" s="229"/>
    </row>
    <row r="600" spans="2:14">
      <c r="B600" s="726"/>
      <c r="C600" s="395" t="s">
        <v>596</v>
      </c>
      <c r="D600" s="395" t="s">
        <v>597</v>
      </c>
      <c r="E600" s="395" t="s">
        <v>598</v>
      </c>
      <c r="F600" s="395">
        <v>2025</v>
      </c>
      <c r="G600" s="395">
        <v>2060</v>
      </c>
      <c r="H600" s="404">
        <v>35</v>
      </c>
      <c r="I600" s="403" t="s">
        <v>1332</v>
      </c>
      <c r="J600" s="399" t="s">
        <v>679</v>
      </c>
      <c r="K600" s="394">
        <v>6938</v>
      </c>
      <c r="L600" s="740"/>
      <c r="M600" s="740"/>
      <c r="N600" s="229"/>
    </row>
    <row r="601" spans="2:14">
      <c r="B601" s="726"/>
      <c r="C601" s="395" t="s">
        <v>596</v>
      </c>
      <c r="D601" s="395" t="s">
        <v>597</v>
      </c>
      <c r="E601" s="395" t="s">
        <v>598</v>
      </c>
      <c r="F601" s="395">
        <v>2025</v>
      </c>
      <c r="G601" s="395">
        <v>2060</v>
      </c>
      <c r="H601" s="404">
        <v>35</v>
      </c>
      <c r="I601" s="403" t="s">
        <v>1333</v>
      </c>
      <c r="J601" s="399" t="s">
        <v>679</v>
      </c>
      <c r="K601" s="394">
        <v>2389</v>
      </c>
      <c r="L601" s="740"/>
      <c r="M601" s="740"/>
      <c r="N601" s="229"/>
    </row>
    <row r="602" spans="2:14">
      <c r="B602" s="726"/>
      <c r="C602" s="395" t="s">
        <v>596</v>
      </c>
      <c r="D602" s="395" t="s">
        <v>597</v>
      </c>
      <c r="E602" s="395" t="s">
        <v>598</v>
      </c>
      <c r="F602" s="395">
        <v>2025</v>
      </c>
      <c r="G602" s="395">
        <v>2060</v>
      </c>
      <c r="H602" s="404">
        <v>35</v>
      </c>
      <c r="I602" s="403" t="s">
        <v>1334</v>
      </c>
      <c r="J602" s="399" t="s">
        <v>679</v>
      </c>
      <c r="K602" s="394">
        <v>3586</v>
      </c>
      <c r="L602" s="740"/>
      <c r="M602" s="740"/>
      <c r="N602" s="229"/>
    </row>
    <row r="603" spans="2:14">
      <c r="B603" s="726"/>
      <c r="C603" s="395" t="s">
        <v>596</v>
      </c>
      <c r="D603" s="395" t="s">
        <v>597</v>
      </c>
      <c r="E603" s="395" t="s">
        <v>598</v>
      </c>
      <c r="F603" s="395">
        <v>2025</v>
      </c>
      <c r="G603" s="395">
        <v>2060</v>
      </c>
      <c r="H603" s="404">
        <v>35</v>
      </c>
      <c r="I603" s="403" t="s">
        <v>1335</v>
      </c>
      <c r="J603" s="399" t="s">
        <v>679</v>
      </c>
      <c r="K603" s="394">
        <v>6074</v>
      </c>
      <c r="L603" s="740"/>
      <c r="M603" s="740"/>
      <c r="N603" s="229"/>
    </row>
    <row r="604" spans="2:14">
      <c r="B604" s="726"/>
      <c r="C604" s="395" t="s">
        <v>596</v>
      </c>
      <c r="D604" s="395" t="s">
        <v>597</v>
      </c>
      <c r="E604" s="395" t="s">
        <v>598</v>
      </c>
      <c r="F604" s="395">
        <v>2025</v>
      </c>
      <c r="G604" s="395">
        <v>2060</v>
      </c>
      <c r="H604" s="404">
        <v>35</v>
      </c>
      <c r="I604" s="403" t="s">
        <v>1336</v>
      </c>
      <c r="J604" s="399" t="s">
        <v>679</v>
      </c>
      <c r="K604" s="394">
        <v>1618</v>
      </c>
      <c r="L604" s="740"/>
      <c r="M604" s="740"/>
      <c r="N604" s="229"/>
    </row>
    <row r="605" spans="2:14">
      <c r="B605" s="726"/>
      <c r="C605" s="395" t="s">
        <v>596</v>
      </c>
      <c r="D605" s="395" t="s">
        <v>597</v>
      </c>
      <c r="E605" s="395" t="s">
        <v>598</v>
      </c>
      <c r="F605" s="395">
        <v>2025</v>
      </c>
      <c r="G605" s="395">
        <v>2060</v>
      </c>
      <c r="H605" s="404">
        <v>35</v>
      </c>
      <c r="I605" s="403" t="s">
        <v>1337</v>
      </c>
      <c r="J605" s="399" t="s">
        <v>679</v>
      </c>
      <c r="K605" s="394">
        <v>2342</v>
      </c>
      <c r="L605" s="740"/>
      <c r="M605" s="740"/>
      <c r="N605" s="229"/>
    </row>
    <row r="606" spans="2:14">
      <c r="B606" s="726"/>
      <c r="C606" s="395" t="s">
        <v>596</v>
      </c>
      <c r="D606" s="395" t="s">
        <v>597</v>
      </c>
      <c r="E606" s="395" t="s">
        <v>598</v>
      </c>
      <c r="F606" s="395">
        <v>2025</v>
      </c>
      <c r="G606" s="395">
        <v>2060</v>
      </c>
      <c r="H606" s="404">
        <v>35</v>
      </c>
      <c r="I606" s="403" t="s">
        <v>1338</v>
      </c>
      <c r="J606" s="399" t="s">
        <v>679</v>
      </c>
      <c r="K606" s="394">
        <v>1199</v>
      </c>
      <c r="L606" s="740"/>
      <c r="M606" s="740"/>
      <c r="N606" s="229"/>
    </row>
    <row r="607" spans="2:14">
      <c r="B607" s="726"/>
      <c r="C607" s="395" t="s">
        <v>596</v>
      </c>
      <c r="D607" s="395" t="s">
        <v>597</v>
      </c>
      <c r="E607" s="395" t="s">
        <v>598</v>
      </c>
      <c r="F607" s="395">
        <v>2025</v>
      </c>
      <c r="G607" s="395">
        <v>2060</v>
      </c>
      <c r="H607" s="404">
        <v>35</v>
      </c>
      <c r="I607" s="403" t="s">
        <v>1339</v>
      </c>
      <c r="J607" s="399" t="s">
        <v>679</v>
      </c>
      <c r="K607" s="394">
        <v>6160</v>
      </c>
      <c r="L607" s="740"/>
      <c r="M607" s="740"/>
      <c r="N607" s="229"/>
    </row>
    <row r="608" spans="2:14">
      <c r="B608" s="726"/>
      <c r="C608" s="395" t="s">
        <v>596</v>
      </c>
      <c r="D608" s="395" t="s">
        <v>597</v>
      </c>
      <c r="E608" s="395" t="s">
        <v>598</v>
      </c>
      <c r="F608" s="395">
        <v>2025</v>
      </c>
      <c r="G608" s="395">
        <v>2060</v>
      </c>
      <c r="H608" s="404">
        <v>35</v>
      </c>
      <c r="I608" s="403" t="s">
        <v>1340</v>
      </c>
      <c r="J608" s="399" t="s">
        <v>679</v>
      </c>
      <c r="K608" s="394">
        <v>2831</v>
      </c>
      <c r="L608" s="740"/>
      <c r="M608" s="740"/>
      <c r="N608" s="229"/>
    </row>
    <row r="609" spans="2:14">
      <c r="B609" s="726"/>
      <c r="C609" s="395" t="s">
        <v>596</v>
      </c>
      <c r="D609" s="395" t="s">
        <v>597</v>
      </c>
      <c r="E609" s="395" t="s">
        <v>598</v>
      </c>
      <c r="F609" s="395">
        <v>2025</v>
      </c>
      <c r="G609" s="395">
        <v>2060</v>
      </c>
      <c r="H609" s="404">
        <v>35</v>
      </c>
      <c r="I609" s="403" t="s">
        <v>1341</v>
      </c>
      <c r="J609" s="399" t="s">
        <v>679</v>
      </c>
      <c r="K609" s="394">
        <v>46920</v>
      </c>
      <c r="L609" s="740"/>
      <c r="M609" s="740"/>
      <c r="N609" s="229"/>
    </row>
    <row r="610" spans="2:14">
      <c r="B610" s="726"/>
      <c r="C610" s="395" t="s">
        <v>596</v>
      </c>
      <c r="D610" s="395" t="s">
        <v>597</v>
      </c>
      <c r="E610" s="395" t="s">
        <v>598</v>
      </c>
      <c r="F610" s="395">
        <v>2025</v>
      </c>
      <c r="G610" s="395">
        <v>2060</v>
      </c>
      <c r="H610" s="404">
        <v>35</v>
      </c>
      <c r="I610" s="403" t="s">
        <v>1342</v>
      </c>
      <c r="J610" s="399" t="s">
        <v>679</v>
      </c>
      <c r="K610" s="394">
        <v>2360</v>
      </c>
      <c r="L610" s="740"/>
      <c r="M610" s="740"/>
      <c r="N610" s="229"/>
    </row>
    <row r="611" spans="2:14">
      <c r="B611" s="726"/>
      <c r="C611" s="395" t="s">
        <v>596</v>
      </c>
      <c r="D611" s="395" t="s">
        <v>597</v>
      </c>
      <c r="E611" s="395" t="s">
        <v>598</v>
      </c>
      <c r="F611" s="395">
        <v>2025</v>
      </c>
      <c r="G611" s="395">
        <v>2060</v>
      </c>
      <c r="H611" s="404">
        <v>35</v>
      </c>
      <c r="I611" s="403" t="s">
        <v>1343</v>
      </c>
      <c r="J611" s="399" t="s">
        <v>679</v>
      </c>
      <c r="K611" s="394">
        <v>15395</v>
      </c>
      <c r="L611" s="740"/>
      <c r="M611" s="740"/>
      <c r="N611" s="229"/>
    </row>
    <row r="612" spans="2:14">
      <c r="B612" s="726"/>
      <c r="C612" s="395" t="s">
        <v>596</v>
      </c>
      <c r="D612" s="395" t="s">
        <v>597</v>
      </c>
      <c r="E612" s="395" t="s">
        <v>598</v>
      </c>
      <c r="F612" s="395">
        <v>2025</v>
      </c>
      <c r="G612" s="395">
        <v>2060</v>
      </c>
      <c r="H612" s="404">
        <v>35</v>
      </c>
      <c r="I612" s="403" t="s">
        <v>1344</v>
      </c>
      <c r="J612" s="399" t="s">
        <v>679</v>
      </c>
      <c r="K612" s="394">
        <v>7738</v>
      </c>
      <c r="L612" s="740"/>
      <c r="M612" s="740"/>
      <c r="N612" s="229"/>
    </row>
    <row r="613" spans="2:14">
      <c r="B613" s="726"/>
      <c r="C613" s="395" t="s">
        <v>596</v>
      </c>
      <c r="D613" s="395" t="s">
        <v>597</v>
      </c>
      <c r="E613" s="395" t="s">
        <v>598</v>
      </c>
      <c r="F613" s="395">
        <v>2025</v>
      </c>
      <c r="G613" s="395">
        <v>2060</v>
      </c>
      <c r="H613" s="404">
        <v>35</v>
      </c>
      <c r="I613" s="403" t="s">
        <v>1345</v>
      </c>
      <c r="J613" s="399" t="s">
        <v>679</v>
      </c>
      <c r="K613" s="394">
        <v>1194</v>
      </c>
      <c r="L613" s="740"/>
      <c r="M613" s="740"/>
      <c r="N613" s="229"/>
    </row>
    <row r="614" spans="2:14">
      <c r="B614" s="726"/>
      <c r="C614" s="395" t="s">
        <v>596</v>
      </c>
      <c r="D614" s="395" t="s">
        <v>597</v>
      </c>
      <c r="E614" s="395" t="s">
        <v>598</v>
      </c>
      <c r="F614" s="395">
        <v>2025</v>
      </c>
      <c r="G614" s="395">
        <v>2060</v>
      </c>
      <c r="H614" s="404">
        <v>35</v>
      </c>
      <c r="I614" s="403" t="s">
        <v>714</v>
      </c>
      <c r="J614" s="399" t="s">
        <v>679</v>
      </c>
      <c r="K614" s="394">
        <v>5560</v>
      </c>
      <c r="L614" s="740"/>
      <c r="M614" s="740"/>
      <c r="N614" s="229"/>
    </row>
    <row r="615" spans="2:14">
      <c r="B615" s="726"/>
      <c r="C615" s="395" t="s">
        <v>596</v>
      </c>
      <c r="D615" s="395" t="s">
        <v>597</v>
      </c>
      <c r="E615" s="395" t="s">
        <v>598</v>
      </c>
      <c r="F615" s="395">
        <v>2025</v>
      </c>
      <c r="G615" s="395">
        <v>2060</v>
      </c>
      <c r="H615" s="404">
        <v>35</v>
      </c>
      <c r="I615" s="403" t="s">
        <v>1346</v>
      </c>
      <c r="J615" s="399" t="s">
        <v>679</v>
      </c>
      <c r="K615" s="394">
        <v>5890</v>
      </c>
      <c r="L615" s="740"/>
      <c r="M615" s="740"/>
      <c r="N615" s="229"/>
    </row>
    <row r="616" spans="2:14">
      <c r="B616" s="726"/>
      <c r="C616" s="395" t="s">
        <v>596</v>
      </c>
      <c r="D616" s="395" t="s">
        <v>597</v>
      </c>
      <c r="E616" s="395" t="s">
        <v>598</v>
      </c>
      <c r="F616" s="395">
        <v>2025</v>
      </c>
      <c r="G616" s="395">
        <v>2060</v>
      </c>
      <c r="H616" s="404">
        <v>35</v>
      </c>
      <c r="I616" s="403" t="s">
        <v>1347</v>
      </c>
      <c r="J616" s="399" t="s">
        <v>679</v>
      </c>
      <c r="K616" s="394">
        <v>3737</v>
      </c>
      <c r="L616" s="740"/>
      <c r="M616" s="740"/>
      <c r="N616" s="229"/>
    </row>
    <row r="617" spans="2:14">
      <c r="B617" s="726"/>
      <c r="C617" s="395" t="s">
        <v>596</v>
      </c>
      <c r="D617" s="395" t="s">
        <v>597</v>
      </c>
      <c r="E617" s="395" t="s">
        <v>598</v>
      </c>
      <c r="F617" s="395">
        <v>2025</v>
      </c>
      <c r="G617" s="395">
        <v>2060</v>
      </c>
      <c r="H617" s="404">
        <v>35</v>
      </c>
      <c r="I617" s="403" t="s">
        <v>1348</v>
      </c>
      <c r="J617" s="399" t="s">
        <v>679</v>
      </c>
      <c r="K617" s="394">
        <v>14329</v>
      </c>
      <c r="L617" s="740"/>
      <c r="M617" s="740"/>
      <c r="N617" s="229"/>
    </row>
    <row r="618" spans="2:14">
      <c r="B618" s="726"/>
      <c r="C618" s="395" t="s">
        <v>596</v>
      </c>
      <c r="D618" s="395" t="s">
        <v>597</v>
      </c>
      <c r="E618" s="395" t="s">
        <v>598</v>
      </c>
      <c r="F618" s="395">
        <v>2025</v>
      </c>
      <c r="G618" s="395">
        <v>2060</v>
      </c>
      <c r="H618" s="404">
        <v>35</v>
      </c>
      <c r="I618" s="403" t="s">
        <v>1349</v>
      </c>
      <c r="J618" s="399" t="s">
        <v>679</v>
      </c>
      <c r="K618" s="394">
        <v>5408</v>
      </c>
      <c r="L618" s="740"/>
      <c r="M618" s="740"/>
      <c r="N618" s="229"/>
    </row>
    <row r="619" spans="2:14">
      <c r="B619" s="726"/>
      <c r="C619" s="395" t="s">
        <v>596</v>
      </c>
      <c r="D619" s="395" t="s">
        <v>597</v>
      </c>
      <c r="E619" s="395" t="s">
        <v>598</v>
      </c>
      <c r="F619" s="395">
        <v>2025</v>
      </c>
      <c r="G619" s="395">
        <v>2060</v>
      </c>
      <c r="H619" s="404">
        <v>35</v>
      </c>
      <c r="I619" s="403" t="s">
        <v>1350</v>
      </c>
      <c r="J619" s="399" t="s">
        <v>679</v>
      </c>
      <c r="K619" s="394">
        <v>14683</v>
      </c>
      <c r="L619" s="740"/>
      <c r="M619" s="740"/>
      <c r="N619" s="229"/>
    </row>
    <row r="620" spans="2:14">
      <c r="B620" s="726"/>
      <c r="C620" s="395" t="s">
        <v>596</v>
      </c>
      <c r="D620" s="395" t="s">
        <v>597</v>
      </c>
      <c r="E620" s="395" t="s">
        <v>598</v>
      </c>
      <c r="F620" s="395">
        <v>2025</v>
      </c>
      <c r="G620" s="395">
        <v>2060</v>
      </c>
      <c r="H620" s="404">
        <v>35</v>
      </c>
      <c r="I620" s="403" t="s">
        <v>1351</v>
      </c>
      <c r="J620" s="399" t="s">
        <v>679</v>
      </c>
      <c r="K620" s="394">
        <v>4918</v>
      </c>
      <c r="L620" s="740"/>
      <c r="M620" s="740"/>
      <c r="N620" s="229"/>
    </row>
    <row r="621" spans="2:14">
      <c r="B621" s="726"/>
      <c r="C621" s="395" t="s">
        <v>596</v>
      </c>
      <c r="D621" s="395" t="s">
        <v>597</v>
      </c>
      <c r="E621" s="395" t="s">
        <v>598</v>
      </c>
      <c r="F621" s="395">
        <v>2025</v>
      </c>
      <c r="G621" s="395">
        <v>2060</v>
      </c>
      <c r="H621" s="404">
        <v>35</v>
      </c>
      <c r="I621" s="403" t="s">
        <v>1352</v>
      </c>
      <c r="J621" s="399" t="s">
        <v>679</v>
      </c>
      <c r="K621" s="394">
        <v>6138</v>
      </c>
      <c r="L621" s="740"/>
      <c r="M621" s="740"/>
      <c r="N621" s="229"/>
    </row>
    <row r="622" spans="2:14">
      <c r="B622" s="726"/>
      <c r="C622" s="395" t="s">
        <v>596</v>
      </c>
      <c r="D622" s="395" t="s">
        <v>597</v>
      </c>
      <c r="E622" s="395" t="s">
        <v>598</v>
      </c>
      <c r="F622" s="395">
        <v>2025</v>
      </c>
      <c r="G622" s="395">
        <v>2060</v>
      </c>
      <c r="H622" s="404">
        <v>35</v>
      </c>
      <c r="I622" s="403" t="s">
        <v>1353</v>
      </c>
      <c r="J622" s="399" t="s">
        <v>679</v>
      </c>
      <c r="K622" s="394">
        <v>3524</v>
      </c>
      <c r="L622" s="740"/>
      <c r="M622" s="740"/>
      <c r="N622" s="229"/>
    </row>
    <row r="623" spans="2:14">
      <c r="B623" s="726"/>
      <c r="C623" s="395" t="s">
        <v>596</v>
      </c>
      <c r="D623" s="395" t="s">
        <v>597</v>
      </c>
      <c r="E623" s="395" t="s">
        <v>598</v>
      </c>
      <c r="F623" s="395">
        <v>2025</v>
      </c>
      <c r="G623" s="395">
        <v>2060</v>
      </c>
      <c r="H623" s="404">
        <v>35</v>
      </c>
      <c r="I623" s="403" t="s">
        <v>1354</v>
      </c>
      <c r="J623" s="399" t="s">
        <v>679</v>
      </c>
      <c r="K623" s="394">
        <v>5791</v>
      </c>
      <c r="L623" s="740"/>
      <c r="M623" s="740"/>
      <c r="N623" s="229"/>
    </row>
    <row r="624" spans="2:14">
      <c r="B624" s="726"/>
      <c r="C624" s="395" t="s">
        <v>596</v>
      </c>
      <c r="D624" s="395" t="s">
        <v>597</v>
      </c>
      <c r="E624" s="395" t="s">
        <v>598</v>
      </c>
      <c r="F624" s="395">
        <v>2025</v>
      </c>
      <c r="G624" s="395">
        <v>2060</v>
      </c>
      <c r="H624" s="404">
        <v>35</v>
      </c>
      <c r="I624" s="403" t="s">
        <v>1355</v>
      </c>
      <c r="J624" s="399" t="s">
        <v>679</v>
      </c>
      <c r="K624" s="394">
        <v>3685</v>
      </c>
      <c r="L624" s="740"/>
      <c r="M624" s="740"/>
      <c r="N624" s="229"/>
    </row>
    <row r="625" spans="2:14">
      <c r="B625" s="726"/>
      <c r="C625" s="395" t="s">
        <v>596</v>
      </c>
      <c r="D625" s="395" t="s">
        <v>597</v>
      </c>
      <c r="E625" s="395" t="s">
        <v>598</v>
      </c>
      <c r="F625" s="395">
        <v>2025</v>
      </c>
      <c r="G625" s="395">
        <v>2060</v>
      </c>
      <c r="H625" s="404">
        <v>35</v>
      </c>
      <c r="I625" s="403" t="s">
        <v>1356</v>
      </c>
      <c r="J625" s="399" t="s">
        <v>679</v>
      </c>
      <c r="K625" s="394">
        <v>3638</v>
      </c>
      <c r="L625" s="740"/>
      <c r="M625" s="740"/>
      <c r="N625" s="229"/>
    </row>
    <row r="626" spans="2:14">
      <c r="B626" s="726"/>
      <c r="C626" s="395" t="s">
        <v>596</v>
      </c>
      <c r="D626" s="395" t="s">
        <v>597</v>
      </c>
      <c r="E626" s="395" t="s">
        <v>598</v>
      </c>
      <c r="F626" s="395">
        <v>2025</v>
      </c>
      <c r="G626" s="395">
        <v>2060</v>
      </c>
      <c r="H626" s="404">
        <v>35</v>
      </c>
      <c r="I626" s="403" t="s">
        <v>1357</v>
      </c>
      <c r="J626" s="399" t="s">
        <v>679</v>
      </c>
      <c r="K626" s="394">
        <v>2450</v>
      </c>
      <c r="L626" s="740"/>
      <c r="M626" s="740"/>
      <c r="N626" s="229"/>
    </row>
    <row r="627" spans="2:14">
      <c r="B627" s="726"/>
      <c r="C627" s="395" t="s">
        <v>596</v>
      </c>
      <c r="D627" s="395" t="s">
        <v>597</v>
      </c>
      <c r="E627" s="395" t="s">
        <v>598</v>
      </c>
      <c r="F627" s="395">
        <v>2025</v>
      </c>
      <c r="G627" s="395">
        <v>2060</v>
      </c>
      <c r="H627" s="404">
        <v>35</v>
      </c>
      <c r="I627" s="403" t="s">
        <v>1358</v>
      </c>
      <c r="J627" s="399" t="s">
        <v>679</v>
      </c>
      <c r="K627" s="394">
        <v>24785</v>
      </c>
      <c r="L627" s="740"/>
      <c r="M627" s="740"/>
      <c r="N627" s="229"/>
    </row>
    <row r="628" spans="2:14">
      <c r="B628" s="726"/>
      <c r="C628" s="395" t="s">
        <v>596</v>
      </c>
      <c r="D628" s="395" t="s">
        <v>597</v>
      </c>
      <c r="E628" s="395" t="s">
        <v>598</v>
      </c>
      <c r="F628" s="395">
        <v>2025</v>
      </c>
      <c r="G628" s="395">
        <v>2060</v>
      </c>
      <c r="H628" s="404">
        <v>35</v>
      </c>
      <c r="I628" s="403" t="s">
        <v>1359</v>
      </c>
      <c r="J628" s="399" t="s">
        <v>679</v>
      </c>
      <c r="K628" s="394">
        <v>3073</v>
      </c>
      <c r="L628" s="740"/>
      <c r="M628" s="740"/>
      <c r="N628" s="229"/>
    </row>
    <row r="629" spans="2:14">
      <c r="B629" s="726"/>
      <c r="C629" s="395" t="s">
        <v>596</v>
      </c>
      <c r="D629" s="395" t="s">
        <v>597</v>
      </c>
      <c r="E629" s="395" t="s">
        <v>598</v>
      </c>
      <c r="F629" s="395">
        <v>2025</v>
      </c>
      <c r="G629" s="395">
        <v>2060</v>
      </c>
      <c r="H629" s="404">
        <v>35</v>
      </c>
      <c r="I629" s="403" t="s">
        <v>1360</v>
      </c>
      <c r="J629" s="399" t="s">
        <v>679</v>
      </c>
      <c r="K629" s="394">
        <v>8532</v>
      </c>
      <c r="L629" s="740"/>
      <c r="M629" s="740"/>
      <c r="N629" s="229"/>
    </row>
    <row r="630" spans="2:14">
      <c r="B630" s="726"/>
      <c r="C630" s="395" t="s">
        <v>596</v>
      </c>
      <c r="D630" s="395" t="s">
        <v>597</v>
      </c>
      <c r="E630" s="395" t="s">
        <v>598</v>
      </c>
      <c r="F630" s="395">
        <v>2025</v>
      </c>
      <c r="G630" s="395">
        <v>2060</v>
      </c>
      <c r="H630" s="404">
        <v>35</v>
      </c>
      <c r="I630" s="403" t="s">
        <v>1361</v>
      </c>
      <c r="J630" s="399" t="s">
        <v>679</v>
      </c>
      <c r="K630" s="394">
        <v>9850</v>
      </c>
      <c r="L630" s="740"/>
      <c r="M630" s="740"/>
      <c r="N630" s="229"/>
    </row>
    <row r="631" spans="2:14">
      <c r="B631" s="726"/>
      <c r="C631" s="395" t="s">
        <v>596</v>
      </c>
      <c r="D631" s="395" t="s">
        <v>597</v>
      </c>
      <c r="E631" s="395" t="s">
        <v>598</v>
      </c>
      <c r="F631" s="395">
        <v>2025</v>
      </c>
      <c r="G631" s="395">
        <v>2060</v>
      </c>
      <c r="H631" s="404">
        <v>35</v>
      </c>
      <c r="I631" s="403" t="s">
        <v>1362</v>
      </c>
      <c r="J631" s="399" t="s">
        <v>679</v>
      </c>
      <c r="K631" s="394">
        <v>4982</v>
      </c>
      <c r="L631" s="740"/>
      <c r="M631" s="740"/>
      <c r="N631" s="229"/>
    </row>
    <row r="632" spans="2:14">
      <c r="B632" s="726"/>
      <c r="C632" s="395" t="s">
        <v>596</v>
      </c>
      <c r="D632" s="395" t="s">
        <v>597</v>
      </c>
      <c r="E632" s="395" t="s">
        <v>598</v>
      </c>
      <c r="F632" s="395">
        <v>2025</v>
      </c>
      <c r="G632" s="395">
        <v>2060</v>
      </c>
      <c r="H632" s="404">
        <v>35</v>
      </c>
      <c r="I632" s="403" t="s">
        <v>1363</v>
      </c>
      <c r="J632" s="399" t="s">
        <v>679</v>
      </c>
      <c r="K632" s="394">
        <v>1437</v>
      </c>
      <c r="L632" s="740"/>
      <c r="M632" s="740"/>
      <c r="N632" s="229"/>
    </row>
    <row r="633" spans="2:14">
      <c r="B633" s="726"/>
      <c r="C633" s="395" t="s">
        <v>596</v>
      </c>
      <c r="D633" s="395" t="s">
        <v>597</v>
      </c>
      <c r="E633" s="395" t="s">
        <v>598</v>
      </c>
      <c r="F633" s="395">
        <v>2025</v>
      </c>
      <c r="G633" s="395">
        <v>2060</v>
      </c>
      <c r="H633" s="404">
        <v>35</v>
      </c>
      <c r="I633" s="403" t="s">
        <v>1364</v>
      </c>
      <c r="J633" s="399" t="s">
        <v>679</v>
      </c>
      <c r="K633" s="394">
        <v>1977</v>
      </c>
      <c r="L633" s="740"/>
      <c r="M633" s="740"/>
      <c r="N633" s="229"/>
    </row>
    <row r="634" spans="2:14">
      <c r="B634" s="726"/>
      <c r="C634" s="395" t="s">
        <v>596</v>
      </c>
      <c r="D634" s="395" t="s">
        <v>597</v>
      </c>
      <c r="E634" s="395" t="s">
        <v>598</v>
      </c>
      <c r="F634" s="395">
        <v>2025</v>
      </c>
      <c r="G634" s="395">
        <v>2060</v>
      </c>
      <c r="H634" s="404">
        <v>35</v>
      </c>
      <c r="I634" s="403" t="s">
        <v>1365</v>
      </c>
      <c r="J634" s="399" t="s">
        <v>679</v>
      </c>
      <c r="K634" s="394">
        <v>13489</v>
      </c>
      <c r="L634" s="740"/>
      <c r="M634" s="740"/>
      <c r="N634" s="229"/>
    </row>
    <row r="635" spans="2:14">
      <c r="B635" s="726"/>
      <c r="C635" s="395" t="s">
        <v>596</v>
      </c>
      <c r="D635" s="395" t="s">
        <v>597</v>
      </c>
      <c r="E635" s="395" t="s">
        <v>598</v>
      </c>
      <c r="F635" s="395">
        <v>2025</v>
      </c>
      <c r="G635" s="395">
        <v>2060</v>
      </c>
      <c r="H635" s="404">
        <v>35</v>
      </c>
      <c r="I635" s="403" t="s">
        <v>1366</v>
      </c>
      <c r="J635" s="399" t="s">
        <v>679</v>
      </c>
      <c r="K635" s="394">
        <v>2510</v>
      </c>
      <c r="L635" s="740"/>
      <c r="M635" s="740"/>
      <c r="N635" s="229"/>
    </row>
    <row r="636" spans="2:14">
      <c r="B636" s="726"/>
      <c r="C636" s="395" t="s">
        <v>596</v>
      </c>
      <c r="D636" s="395" t="s">
        <v>597</v>
      </c>
      <c r="E636" s="395" t="s">
        <v>598</v>
      </c>
      <c r="F636" s="395">
        <v>2025</v>
      </c>
      <c r="G636" s="395">
        <v>2060</v>
      </c>
      <c r="H636" s="404">
        <v>35</v>
      </c>
      <c r="I636" s="403" t="s">
        <v>1367</v>
      </c>
      <c r="J636" s="399" t="s">
        <v>679</v>
      </c>
      <c r="K636" s="394">
        <v>5218</v>
      </c>
      <c r="L636" s="740"/>
      <c r="M636" s="740"/>
      <c r="N636" s="229"/>
    </row>
    <row r="637" spans="2:14">
      <c r="B637" s="726"/>
      <c r="C637" s="395" t="s">
        <v>596</v>
      </c>
      <c r="D637" s="395" t="s">
        <v>597</v>
      </c>
      <c r="E637" s="395" t="s">
        <v>598</v>
      </c>
      <c r="F637" s="395">
        <v>2025</v>
      </c>
      <c r="G637" s="395">
        <v>2060</v>
      </c>
      <c r="H637" s="404">
        <v>35</v>
      </c>
      <c r="I637" s="403" t="s">
        <v>1368</v>
      </c>
      <c r="J637" s="399" t="s">
        <v>679</v>
      </c>
      <c r="K637" s="394">
        <v>2009</v>
      </c>
      <c r="L637" s="740"/>
      <c r="M637" s="740"/>
      <c r="N637" s="229"/>
    </row>
    <row r="638" spans="2:14">
      <c r="B638" s="726"/>
      <c r="C638" s="395" t="s">
        <v>596</v>
      </c>
      <c r="D638" s="395" t="s">
        <v>597</v>
      </c>
      <c r="E638" s="395" t="s">
        <v>598</v>
      </c>
      <c r="F638" s="395">
        <v>2025</v>
      </c>
      <c r="G638" s="395">
        <v>2060</v>
      </c>
      <c r="H638" s="404">
        <v>35</v>
      </c>
      <c r="I638" s="403" t="s">
        <v>1369</v>
      </c>
      <c r="J638" s="399" t="s">
        <v>679</v>
      </c>
      <c r="K638" s="394">
        <v>1787</v>
      </c>
      <c r="L638" s="740"/>
      <c r="M638" s="740"/>
      <c r="N638" s="229"/>
    </row>
    <row r="639" spans="2:14">
      <c r="B639" s="726"/>
      <c r="C639" s="395" t="s">
        <v>596</v>
      </c>
      <c r="D639" s="395" t="s">
        <v>597</v>
      </c>
      <c r="E639" s="395" t="s">
        <v>598</v>
      </c>
      <c r="F639" s="395">
        <v>2025</v>
      </c>
      <c r="G639" s="395">
        <v>2060</v>
      </c>
      <c r="H639" s="404">
        <v>35</v>
      </c>
      <c r="I639" s="403" t="s">
        <v>1370</v>
      </c>
      <c r="J639" s="399" t="s">
        <v>679</v>
      </c>
      <c r="K639" s="394">
        <v>12753</v>
      </c>
      <c r="L639" s="740"/>
      <c r="M639" s="740"/>
      <c r="N639" s="229"/>
    </row>
    <row r="640" spans="2:14">
      <c r="B640" s="726"/>
      <c r="C640" s="395" t="s">
        <v>596</v>
      </c>
      <c r="D640" s="395" t="s">
        <v>597</v>
      </c>
      <c r="E640" s="395" t="s">
        <v>598</v>
      </c>
      <c r="F640" s="395">
        <v>2025</v>
      </c>
      <c r="G640" s="395">
        <v>2060</v>
      </c>
      <c r="H640" s="404">
        <v>35</v>
      </c>
      <c r="I640" s="403" t="s">
        <v>1371</v>
      </c>
      <c r="J640" s="399" t="s">
        <v>679</v>
      </c>
      <c r="K640" s="394">
        <v>4891</v>
      </c>
      <c r="L640" s="740"/>
      <c r="M640" s="740"/>
      <c r="N640" s="229"/>
    </row>
    <row r="641" spans="2:14">
      <c r="B641" s="726"/>
      <c r="C641" s="395" t="s">
        <v>596</v>
      </c>
      <c r="D641" s="395" t="s">
        <v>597</v>
      </c>
      <c r="E641" s="395" t="s">
        <v>598</v>
      </c>
      <c r="F641" s="395">
        <v>2025</v>
      </c>
      <c r="G641" s="395">
        <v>2060</v>
      </c>
      <c r="H641" s="404">
        <v>35</v>
      </c>
      <c r="I641" s="403" t="s">
        <v>1372</v>
      </c>
      <c r="J641" s="399" t="s">
        <v>679</v>
      </c>
      <c r="K641" s="394">
        <v>29912</v>
      </c>
      <c r="L641" s="740"/>
      <c r="M641" s="740"/>
      <c r="N641" s="229"/>
    </row>
    <row r="642" spans="2:14">
      <c r="B642" s="726"/>
      <c r="C642" s="395" t="s">
        <v>596</v>
      </c>
      <c r="D642" s="395" t="s">
        <v>597</v>
      </c>
      <c r="E642" s="395" t="s">
        <v>598</v>
      </c>
      <c r="F642" s="395">
        <v>2025</v>
      </c>
      <c r="G642" s="395">
        <v>2060</v>
      </c>
      <c r="H642" s="404">
        <v>35</v>
      </c>
      <c r="I642" s="403" t="s">
        <v>1373</v>
      </c>
      <c r="J642" s="399" t="s">
        <v>679</v>
      </c>
      <c r="K642" s="394">
        <v>1692</v>
      </c>
      <c r="L642" s="740"/>
      <c r="M642" s="740"/>
      <c r="N642" s="229"/>
    </row>
    <row r="643" spans="2:14">
      <c r="B643" s="726"/>
      <c r="C643" s="395" t="s">
        <v>596</v>
      </c>
      <c r="D643" s="395" t="s">
        <v>597</v>
      </c>
      <c r="E643" s="395" t="s">
        <v>598</v>
      </c>
      <c r="F643" s="395">
        <v>2025</v>
      </c>
      <c r="G643" s="395">
        <v>2060</v>
      </c>
      <c r="H643" s="404">
        <v>35</v>
      </c>
      <c r="I643" s="403" t="s">
        <v>1374</v>
      </c>
      <c r="J643" s="399" t="s">
        <v>679</v>
      </c>
      <c r="K643" s="394">
        <v>2760</v>
      </c>
      <c r="L643" s="740"/>
      <c r="M643" s="740"/>
      <c r="N643" s="229"/>
    </row>
    <row r="644" spans="2:14">
      <c r="B644" s="726"/>
      <c r="C644" s="395" t="s">
        <v>596</v>
      </c>
      <c r="D644" s="395" t="s">
        <v>597</v>
      </c>
      <c r="E644" s="395" t="s">
        <v>598</v>
      </c>
      <c r="F644" s="395">
        <v>2025</v>
      </c>
      <c r="G644" s="395">
        <v>2060</v>
      </c>
      <c r="H644" s="404">
        <v>35</v>
      </c>
      <c r="I644" s="403" t="s">
        <v>1375</v>
      </c>
      <c r="J644" s="399" t="s">
        <v>679</v>
      </c>
      <c r="K644" s="394">
        <v>815</v>
      </c>
      <c r="L644" s="740"/>
      <c r="M644" s="740"/>
      <c r="N644" s="229"/>
    </row>
    <row r="645" spans="2:14">
      <c r="B645" s="726"/>
      <c r="C645" s="395" t="s">
        <v>596</v>
      </c>
      <c r="D645" s="395" t="s">
        <v>597</v>
      </c>
      <c r="E645" s="395" t="s">
        <v>598</v>
      </c>
      <c r="F645" s="395">
        <v>2025</v>
      </c>
      <c r="G645" s="395">
        <v>2060</v>
      </c>
      <c r="H645" s="404">
        <v>35</v>
      </c>
      <c r="I645" s="403" t="s">
        <v>1376</v>
      </c>
      <c r="J645" s="399" t="s">
        <v>679</v>
      </c>
      <c r="K645" s="394">
        <v>64391</v>
      </c>
      <c r="L645" s="740"/>
      <c r="M645" s="740"/>
      <c r="N645" s="229"/>
    </row>
    <row r="646" spans="2:14">
      <c r="B646" s="726"/>
      <c r="C646" s="395" t="s">
        <v>596</v>
      </c>
      <c r="D646" s="395" t="s">
        <v>597</v>
      </c>
      <c r="E646" s="395" t="s">
        <v>598</v>
      </c>
      <c r="F646" s="395">
        <v>2025</v>
      </c>
      <c r="G646" s="395">
        <v>2060</v>
      </c>
      <c r="H646" s="404">
        <v>35</v>
      </c>
      <c r="I646" s="403" t="s">
        <v>1377</v>
      </c>
      <c r="J646" s="399" t="s">
        <v>679</v>
      </c>
      <c r="K646" s="394">
        <v>4162</v>
      </c>
      <c r="L646" s="740"/>
      <c r="M646" s="740"/>
      <c r="N646" s="229"/>
    </row>
    <row r="647" spans="2:14">
      <c r="B647" s="726"/>
      <c r="C647" s="395" t="s">
        <v>596</v>
      </c>
      <c r="D647" s="395" t="s">
        <v>597</v>
      </c>
      <c r="E647" s="395" t="s">
        <v>598</v>
      </c>
      <c r="F647" s="395">
        <v>2025</v>
      </c>
      <c r="G647" s="395">
        <v>2060</v>
      </c>
      <c r="H647" s="404">
        <v>35</v>
      </c>
      <c r="I647" s="403" t="s">
        <v>1378</v>
      </c>
      <c r="J647" s="399" t="s">
        <v>679</v>
      </c>
      <c r="K647" s="394">
        <v>3231</v>
      </c>
      <c r="L647" s="740"/>
      <c r="M647" s="740"/>
      <c r="N647" s="229"/>
    </row>
    <row r="648" spans="2:14">
      <c r="B648" s="726"/>
      <c r="C648" s="395" t="s">
        <v>596</v>
      </c>
      <c r="D648" s="395" t="s">
        <v>597</v>
      </c>
      <c r="E648" s="395" t="s">
        <v>598</v>
      </c>
      <c r="F648" s="395">
        <v>2025</v>
      </c>
      <c r="G648" s="395">
        <v>2060</v>
      </c>
      <c r="H648" s="404">
        <v>35</v>
      </c>
      <c r="I648" s="403" t="s">
        <v>1379</v>
      </c>
      <c r="J648" s="399" t="s">
        <v>679</v>
      </c>
      <c r="K648" s="394">
        <v>2388</v>
      </c>
      <c r="L648" s="740"/>
      <c r="M648" s="740"/>
      <c r="N648" s="229"/>
    </row>
    <row r="649" spans="2:14">
      <c r="B649" s="726"/>
      <c r="C649" s="395" t="s">
        <v>596</v>
      </c>
      <c r="D649" s="395" t="s">
        <v>597</v>
      </c>
      <c r="E649" s="395" t="s">
        <v>598</v>
      </c>
      <c r="F649" s="395">
        <v>2025</v>
      </c>
      <c r="G649" s="395">
        <v>2060</v>
      </c>
      <c r="H649" s="404">
        <v>35</v>
      </c>
      <c r="I649" s="403" t="s">
        <v>1380</v>
      </c>
      <c r="J649" s="399" t="s">
        <v>679</v>
      </c>
      <c r="K649" s="394">
        <v>5377</v>
      </c>
      <c r="L649" s="740"/>
      <c r="M649" s="740"/>
      <c r="N649" s="229"/>
    </row>
    <row r="650" spans="2:14">
      <c r="B650" s="726"/>
      <c r="C650" s="395" t="s">
        <v>596</v>
      </c>
      <c r="D650" s="395" t="s">
        <v>597</v>
      </c>
      <c r="E650" s="395" t="s">
        <v>598</v>
      </c>
      <c r="F650" s="395">
        <v>2025</v>
      </c>
      <c r="G650" s="395">
        <v>2060</v>
      </c>
      <c r="H650" s="404">
        <v>35</v>
      </c>
      <c r="I650" s="403" t="s">
        <v>1381</v>
      </c>
      <c r="J650" s="399" t="s">
        <v>679</v>
      </c>
      <c r="K650" s="394">
        <v>8708</v>
      </c>
      <c r="L650" s="740"/>
      <c r="M650" s="740"/>
      <c r="N650" s="229"/>
    </row>
    <row r="651" spans="2:14">
      <c r="B651" s="726"/>
      <c r="C651" s="395" t="s">
        <v>596</v>
      </c>
      <c r="D651" s="395" t="s">
        <v>597</v>
      </c>
      <c r="E651" s="395" t="s">
        <v>598</v>
      </c>
      <c r="F651" s="395">
        <v>2025</v>
      </c>
      <c r="G651" s="395">
        <v>2060</v>
      </c>
      <c r="H651" s="404">
        <v>35</v>
      </c>
      <c r="I651" s="403" t="s">
        <v>1382</v>
      </c>
      <c r="J651" s="399" t="s">
        <v>679</v>
      </c>
      <c r="K651" s="394">
        <v>5469</v>
      </c>
      <c r="L651" s="740"/>
      <c r="M651" s="740"/>
      <c r="N651" s="229"/>
    </row>
    <row r="652" spans="2:14">
      <c r="B652" s="726"/>
      <c r="C652" s="395" t="s">
        <v>596</v>
      </c>
      <c r="D652" s="395" t="s">
        <v>597</v>
      </c>
      <c r="E652" s="395" t="s">
        <v>598</v>
      </c>
      <c r="F652" s="395">
        <v>2025</v>
      </c>
      <c r="G652" s="395">
        <v>2060</v>
      </c>
      <c r="H652" s="404">
        <v>35</v>
      </c>
      <c r="I652" s="403" t="s">
        <v>1383</v>
      </c>
      <c r="J652" s="399" t="s">
        <v>679</v>
      </c>
      <c r="K652" s="394">
        <v>6483</v>
      </c>
      <c r="L652" s="740"/>
      <c r="M652" s="740"/>
      <c r="N652" s="229"/>
    </row>
    <row r="653" spans="2:14">
      <c r="B653" s="726"/>
      <c r="C653" s="395" t="s">
        <v>596</v>
      </c>
      <c r="D653" s="395" t="s">
        <v>597</v>
      </c>
      <c r="E653" s="395" t="s">
        <v>598</v>
      </c>
      <c r="F653" s="395">
        <v>2025</v>
      </c>
      <c r="G653" s="395">
        <v>2060</v>
      </c>
      <c r="H653" s="404">
        <v>35</v>
      </c>
      <c r="I653" s="403" t="s">
        <v>1384</v>
      </c>
      <c r="J653" s="399" t="s">
        <v>679</v>
      </c>
      <c r="K653" s="394">
        <v>10440</v>
      </c>
      <c r="L653" s="740"/>
      <c r="M653" s="740"/>
      <c r="N653" s="229"/>
    </row>
    <row r="654" spans="2:14">
      <c r="B654" s="726"/>
      <c r="C654" s="395" t="s">
        <v>596</v>
      </c>
      <c r="D654" s="395" t="s">
        <v>597</v>
      </c>
      <c r="E654" s="395" t="s">
        <v>598</v>
      </c>
      <c r="F654" s="395">
        <v>2025</v>
      </c>
      <c r="G654" s="395">
        <v>2060</v>
      </c>
      <c r="H654" s="404">
        <v>35</v>
      </c>
      <c r="I654" s="403" t="s">
        <v>1385</v>
      </c>
      <c r="J654" s="399" t="s">
        <v>679</v>
      </c>
      <c r="K654" s="394">
        <v>2901</v>
      </c>
      <c r="L654" s="740"/>
      <c r="M654" s="740"/>
      <c r="N654" s="229"/>
    </row>
    <row r="655" spans="2:14">
      <c r="B655" s="726"/>
      <c r="C655" s="395" t="s">
        <v>596</v>
      </c>
      <c r="D655" s="395" t="s">
        <v>597</v>
      </c>
      <c r="E655" s="395" t="s">
        <v>598</v>
      </c>
      <c r="F655" s="395">
        <v>2025</v>
      </c>
      <c r="G655" s="395">
        <v>2060</v>
      </c>
      <c r="H655" s="404">
        <v>35</v>
      </c>
      <c r="I655" s="403" t="s">
        <v>1386</v>
      </c>
      <c r="J655" s="399" t="s">
        <v>679</v>
      </c>
      <c r="K655" s="394">
        <v>3859</v>
      </c>
      <c r="L655" s="740"/>
      <c r="M655" s="740"/>
      <c r="N655" s="229"/>
    </row>
    <row r="656" spans="2:14">
      <c r="B656" s="726"/>
      <c r="C656" s="395" t="s">
        <v>596</v>
      </c>
      <c r="D656" s="395" t="s">
        <v>597</v>
      </c>
      <c r="E656" s="395" t="s">
        <v>598</v>
      </c>
      <c r="F656" s="395">
        <v>2025</v>
      </c>
      <c r="G656" s="395">
        <v>2060</v>
      </c>
      <c r="H656" s="404">
        <v>35</v>
      </c>
      <c r="I656" s="403" t="s">
        <v>1387</v>
      </c>
      <c r="J656" s="399" t="s">
        <v>679</v>
      </c>
      <c r="K656" s="394">
        <v>9257</v>
      </c>
      <c r="L656" s="740"/>
      <c r="M656" s="740"/>
      <c r="N656" s="229"/>
    </row>
    <row r="657" spans="2:14">
      <c r="B657" s="726"/>
      <c r="C657" s="395" t="s">
        <v>596</v>
      </c>
      <c r="D657" s="395" t="s">
        <v>597</v>
      </c>
      <c r="E657" s="395" t="s">
        <v>598</v>
      </c>
      <c r="F657" s="395">
        <v>2025</v>
      </c>
      <c r="G657" s="395">
        <v>2060</v>
      </c>
      <c r="H657" s="404">
        <v>35</v>
      </c>
      <c r="I657" s="403" t="s">
        <v>1388</v>
      </c>
      <c r="J657" s="399" t="s">
        <v>679</v>
      </c>
      <c r="K657" s="394">
        <v>11219</v>
      </c>
      <c r="L657" s="740"/>
      <c r="M657" s="740"/>
      <c r="N657" s="229"/>
    </row>
    <row r="658" spans="2:14">
      <c r="B658" s="726"/>
      <c r="C658" s="395" t="s">
        <v>596</v>
      </c>
      <c r="D658" s="395" t="s">
        <v>597</v>
      </c>
      <c r="E658" s="395" t="s">
        <v>598</v>
      </c>
      <c r="F658" s="395">
        <v>2025</v>
      </c>
      <c r="G658" s="395">
        <v>2060</v>
      </c>
      <c r="H658" s="404">
        <v>35</v>
      </c>
      <c r="I658" s="403" t="s">
        <v>1389</v>
      </c>
      <c r="J658" s="399" t="s">
        <v>679</v>
      </c>
      <c r="K658" s="394">
        <v>6145</v>
      </c>
      <c r="L658" s="740"/>
      <c r="M658" s="740"/>
      <c r="N658" s="229"/>
    </row>
    <row r="659" spans="2:14">
      <c r="B659" s="726"/>
      <c r="C659" s="395" t="s">
        <v>596</v>
      </c>
      <c r="D659" s="395" t="s">
        <v>597</v>
      </c>
      <c r="E659" s="395" t="s">
        <v>598</v>
      </c>
      <c r="F659" s="395">
        <v>2025</v>
      </c>
      <c r="G659" s="395">
        <v>2060</v>
      </c>
      <c r="H659" s="404">
        <v>35</v>
      </c>
      <c r="I659" s="403" t="s">
        <v>1390</v>
      </c>
      <c r="J659" s="399" t="s">
        <v>679</v>
      </c>
      <c r="K659" s="394">
        <v>3012</v>
      </c>
      <c r="L659" s="740"/>
      <c r="M659" s="740"/>
      <c r="N659" s="229"/>
    </row>
    <row r="660" spans="2:14">
      <c r="B660" s="726"/>
      <c r="C660" s="395" t="s">
        <v>596</v>
      </c>
      <c r="D660" s="395" t="s">
        <v>597</v>
      </c>
      <c r="E660" s="395" t="s">
        <v>598</v>
      </c>
      <c r="F660" s="395">
        <v>2025</v>
      </c>
      <c r="G660" s="395">
        <v>2060</v>
      </c>
      <c r="H660" s="404">
        <v>35</v>
      </c>
      <c r="I660" s="403" t="s">
        <v>1391</v>
      </c>
      <c r="J660" s="399" t="s">
        <v>679</v>
      </c>
      <c r="K660" s="394">
        <v>4262</v>
      </c>
      <c r="L660" s="740"/>
      <c r="M660" s="740"/>
      <c r="N660" s="229"/>
    </row>
    <row r="661" spans="2:14">
      <c r="B661" s="726"/>
      <c r="C661" s="395" t="s">
        <v>596</v>
      </c>
      <c r="D661" s="395" t="s">
        <v>597</v>
      </c>
      <c r="E661" s="395" t="s">
        <v>598</v>
      </c>
      <c r="F661" s="395">
        <v>2025</v>
      </c>
      <c r="G661" s="395">
        <v>2060</v>
      </c>
      <c r="H661" s="404">
        <v>35</v>
      </c>
      <c r="I661" s="403" t="s">
        <v>1392</v>
      </c>
      <c r="J661" s="399" t="s">
        <v>679</v>
      </c>
      <c r="K661" s="394">
        <v>8085</v>
      </c>
      <c r="L661" s="740"/>
      <c r="M661" s="740"/>
      <c r="N661" s="229"/>
    </row>
    <row r="662" spans="2:14">
      <c r="B662" s="726"/>
      <c r="C662" s="395" t="s">
        <v>596</v>
      </c>
      <c r="D662" s="395" t="s">
        <v>597</v>
      </c>
      <c r="E662" s="395" t="s">
        <v>598</v>
      </c>
      <c r="F662" s="395">
        <v>2025</v>
      </c>
      <c r="G662" s="395">
        <v>2060</v>
      </c>
      <c r="H662" s="404">
        <v>35</v>
      </c>
      <c r="I662" s="403" t="s">
        <v>1393</v>
      </c>
      <c r="J662" s="399" t="s">
        <v>679</v>
      </c>
      <c r="K662" s="394">
        <v>3143</v>
      </c>
      <c r="L662" s="740"/>
      <c r="M662" s="740"/>
      <c r="N662" s="229"/>
    </row>
    <row r="663" spans="2:14">
      <c r="B663" s="726"/>
      <c r="C663" s="395" t="s">
        <v>596</v>
      </c>
      <c r="D663" s="395" t="s">
        <v>597</v>
      </c>
      <c r="E663" s="395" t="s">
        <v>598</v>
      </c>
      <c r="F663" s="395">
        <v>2025</v>
      </c>
      <c r="G663" s="395">
        <v>2060</v>
      </c>
      <c r="H663" s="404">
        <v>35</v>
      </c>
      <c r="I663" s="403" t="s">
        <v>1394</v>
      </c>
      <c r="J663" s="399" t="s">
        <v>679</v>
      </c>
      <c r="K663" s="394">
        <v>10587</v>
      </c>
      <c r="L663" s="740"/>
      <c r="M663" s="740"/>
      <c r="N663" s="229"/>
    </row>
    <row r="664" spans="2:14">
      <c r="B664" s="726"/>
      <c r="C664" s="395" t="s">
        <v>596</v>
      </c>
      <c r="D664" s="395" t="s">
        <v>597</v>
      </c>
      <c r="E664" s="395" t="s">
        <v>598</v>
      </c>
      <c r="F664" s="395">
        <v>2025</v>
      </c>
      <c r="G664" s="395">
        <v>2060</v>
      </c>
      <c r="H664" s="404">
        <v>35</v>
      </c>
      <c r="I664" s="403" t="s">
        <v>1395</v>
      </c>
      <c r="J664" s="399" t="s">
        <v>679</v>
      </c>
      <c r="K664" s="394">
        <v>2147</v>
      </c>
      <c r="L664" s="740"/>
      <c r="M664" s="740"/>
      <c r="N664" s="229"/>
    </row>
    <row r="665" spans="2:14">
      <c r="B665" s="726"/>
      <c r="C665" s="395" t="s">
        <v>596</v>
      </c>
      <c r="D665" s="395" t="s">
        <v>597</v>
      </c>
      <c r="E665" s="395" t="s">
        <v>598</v>
      </c>
      <c r="F665" s="395">
        <v>2025</v>
      </c>
      <c r="G665" s="395">
        <v>2060</v>
      </c>
      <c r="H665" s="404">
        <v>35</v>
      </c>
      <c r="I665" s="403" t="s">
        <v>1396</v>
      </c>
      <c r="J665" s="399" t="s">
        <v>679</v>
      </c>
      <c r="K665" s="394">
        <v>4865</v>
      </c>
      <c r="L665" s="740"/>
      <c r="M665" s="740"/>
      <c r="N665" s="229"/>
    </row>
    <row r="666" spans="2:14">
      <c r="B666" s="726"/>
      <c r="C666" s="395" t="s">
        <v>596</v>
      </c>
      <c r="D666" s="395" t="s">
        <v>597</v>
      </c>
      <c r="E666" s="395" t="s">
        <v>598</v>
      </c>
      <c r="F666" s="395">
        <v>2025</v>
      </c>
      <c r="G666" s="395">
        <v>2060</v>
      </c>
      <c r="H666" s="404">
        <v>35</v>
      </c>
      <c r="I666" s="403" t="s">
        <v>1397</v>
      </c>
      <c r="J666" s="399" t="s">
        <v>679</v>
      </c>
      <c r="K666" s="394">
        <v>3719</v>
      </c>
      <c r="L666" s="740"/>
      <c r="M666" s="740"/>
      <c r="N666" s="229"/>
    </row>
    <row r="667" spans="2:14">
      <c r="B667" s="726"/>
      <c r="C667" s="395" t="s">
        <v>596</v>
      </c>
      <c r="D667" s="395" t="s">
        <v>597</v>
      </c>
      <c r="E667" s="395" t="s">
        <v>598</v>
      </c>
      <c r="F667" s="395">
        <v>2025</v>
      </c>
      <c r="G667" s="395">
        <v>2060</v>
      </c>
      <c r="H667" s="404">
        <v>35</v>
      </c>
      <c r="I667" s="403" t="s">
        <v>1398</v>
      </c>
      <c r="J667" s="399" t="s">
        <v>679</v>
      </c>
      <c r="K667" s="394">
        <v>2680</v>
      </c>
      <c r="L667" s="740"/>
      <c r="M667" s="740"/>
      <c r="N667" s="229"/>
    </row>
    <row r="668" spans="2:14">
      <c r="B668" s="726"/>
      <c r="C668" s="395" t="s">
        <v>596</v>
      </c>
      <c r="D668" s="395" t="s">
        <v>597</v>
      </c>
      <c r="E668" s="395" t="s">
        <v>598</v>
      </c>
      <c r="F668" s="395">
        <v>2025</v>
      </c>
      <c r="G668" s="395">
        <v>2060</v>
      </c>
      <c r="H668" s="404">
        <v>35</v>
      </c>
      <c r="I668" s="403" t="s">
        <v>1399</v>
      </c>
      <c r="J668" s="399" t="s">
        <v>679</v>
      </c>
      <c r="K668" s="394">
        <v>5052</v>
      </c>
      <c r="L668" s="740"/>
      <c r="M668" s="740"/>
      <c r="N668" s="229"/>
    </row>
    <row r="669" spans="2:14">
      <c r="B669" s="726"/>
      <c r="C669" s="395" t="s">
        <v>596</v>
      </c>
      <c r="D669" s="395" t="s">
        <v>597</v>
      </c>
      <c r="E669" s="395" t="s">
        <v>598</v>
      </c>
      <c r="F669" s="395">
        <v>2025</v>
      </c>
      <c r="G669" s="395">
        <v>2060</v>
      </c>
      <c r="H669" s="404">
        <v>35</v>
      </c>
      <c r="I669" s="403" t="s">
        <v>1400</v>
      </c>
      <c r="J669" s="399" t="s">
        <v>679</v>
      </c>
      <c r="K669" s="394">
        <v>2487</v>
      </c>
      <c r="L669" s="740"/>
      <c r="M669" s="740"/>
      <c r="N669" s="229"/>
    </row>
    <row r="670" spans="2:14">
      <c r="B670" s="726"/>
      <c r="C670" s="395" t="s">
        <v>596</v>
      </c>
      <c r="D670" s="395" t="s">
        <v>597</v>
      </c>
      <c r="E670" s="395" t="s">
        <v>598</v>
      </c>
      <c r="F670" s="395">
        <v>2025</v>
      </c>
      <c r="G670" s="395">
        <v>2060</v>
      </c>
      <c r="H670" s="404">
        <v>35</v>
      </c>
      <c r="I670" s="403" t="s">
        <v>1401</v>
      </c>
      <c r="J670" s="399" t="s">
        <v>679</v>
      </c>
      <c r="K670" s="394">
        <v>31191</v>
      </c>
      <c r="L670" s="740"/>
      <c r="M670" s="740"/>
      <c r="N670" s="229"/>
    </row>
    <row r="671" spans="2:14">
      <c r="B671" s="726"/>
      <c r="C671" s="395" t="s">
        <v>596</v>
      </c>
      <c r="D671" s="395" t="s">
        <v>597</v>
      </c>
      <c r="E671" s="395" t="s">
        <v>598</v>
      </c>
      <c r="F671" s="395">
        <v>2025</v>
      </c>
      <c r="G671" s="395">
        <v>2060</v>
      </c>
      <c r="H671" s="404">
        <v>35</v>
      </c>
      <c r="I671" s="403" t="s">
        <v>1402</v>
      </c>
      <c r="J671" s="399" t="s">
        <v>679</v>
      </c>
      <c r="K671" s="394">
        <v>1889</v>
      </c>
      <c r="L671" s="740"/>
      <c r="M671" s="740"/>
      <c r="N671" s="229"/>
    </row>
    <row r="672" spans="2:14">
      <c r="B672" s="726"/>
      <c r="C672" s="395" t="s">
        <v>596</v>
      </c>
      <c r="D672" s="395" t="s">
        <v>597</v>
      </c>
      <c r="E672" s="395" t="s">
        <v>598</v>
      </c>
      <c r="F672" s="395">
        <v>2025</v>
      </c>
      <c r="G672" s="395">
        <v>2060</v>
      </c>
      <c r="H672" s="404">
        <v>35</v>
      </c>
      <c r="I672" s="403" t="s">
        <v>1403</v>
      </c>
      <c r="J672" s="399" t="s">
        <v>679</v>
      </c>
      <c r="K672" s="394">
        <v>2542</v>
      </c>
      <c r="L672" s="740"/>
      <c r="M672" s="740"/>
      <c r="N672" s="229"/>
    </row>
    <row r="673" spans="2:14">
      <c r="B673" s="726"/>
      <c r="C673" s="395" t="s">
        <v>596</v>
      </c>
      <c r="D673" s="395" t="s">
        <v>597</v>
      </c>
      <c r="E673" s="395" t="s">
        <v>598</v>
      </c>
      <c r="F673" s="395">
        <v>2025</v>
      </c>
      <c r="G673" s="395">
        <v>2060</v>
      </c>
      <c r="H673" s="404">
        <v>35</v>
      </c>
      <c r="I673" s="403" t="s">
        <v>1404</v>
      </c>
      <c r="J673" s="399" t="s">
        <v>679</v>
      </c>
      <c r="K673" s="394">
        <v>2048</v>
      </c>
      <c r="L673" s="740"/>
      <c r="M673" s="740"/>
      <c r="N673" s="229"/>
    </row>
    <row r="674" spans="2:14">
      <c r="B674" s="726"/>
      <c r="C674" s="395" t="s">
        <v>596</v>
      </c>
      <c r="D674" s="395" t="s">
        <v>597</v>
      </c>
      <c r="E674" s="395" t="s">
        <v>598</v>
      </c>
      <c r="F674" s="395">
        <v>2025</v>
      </c>
      <c r="G674" s="395">
        <v>2060</v>
      </c>
      <c r="H674" s="404">
        <v>35</v>
      </c>
      <c r="I674" s="403" t="s">
        <v>1405</v>
      </c>
      <c r="J674" s="399" t="s">
        <v>679</v>
      </c>
      <c r="K674" s="394">
        <v>3519</v>
      </c>
      <c r="L674" s="740"/>
      <c r="M674" s="740"/>
      <c r="N674" s="229"/>
    </row>
    <row r="675" spans="2:14">
      <c r="B675" s="726"/>
      <c r="C675" s="395" t="s">
        <v>596</v>
      </c>
      <c r="D675" s="395" t="s">
        <v>597</v>
      </c>
      <c r="E675" s="395" t="s">
        <v>598</v>
      </c>
      <c r="F675" s="395">
        <v>2025</v>
      </c>
      <c r="G675" s="395">
        <v>2060</v>
      </c>
      <c r="H675" s="404">
        <v>35</v>
      </c>
      <c r="I675" s="403" t="s">
        <v>1406</v>
      </c>
      <c r="J675" s="399" t="s">
        <v>679</v>
      </c>
      <c r="K675" s="394">
        <v>3595</v>
      </c>
      <c r="L675" s="740"/>
      <c r="M675" s="740"/>
      <c r="N675" s="229"/>
    </row>
    <row r="676" spans="2:14">
      <c r="B676" s="726"/>
      <c r="C676" s="395" t="s">
        <v>596</v>
      </c>
      <c r="D676" s="395" t="s">
        <v>597</v>
      </c>
      <c r="E676" s="395" t="s">
        <v>598</v>
      </c>
      <c r="F676" s="395">
        <v>2025</v>
      </c>
      <c r="G676" s="395">
        <v>2060</v>
      </c>
      <c r="H676" s="404">
        <v>35</v>
      </c>
      <c r="I676" s="403" t="s">
        <v>1407</v>
      </c>
      <c r="J676" s="399" t="s">
        <v>679</v>
      </c>
      <c r="K676" s="394">
        <v>4736</v>
      </c>
      <c r="L676" s="740"/>
      <c r="M676" s="740"/>
      <c r="N676" s="229"/>
    </row>
    <row r="677" spans="2:14">
      <c r="B677" s="726"/>
      <c r="C677" s="395" t="s">
        <v>596</v>
      </c>
      <c r="D677" s="395" t="s">
        <v>597</v>
      </c>
      <c r="E677" s="395" t="s">
        <v>598</v>
      </c>
      <c r="F677" s="395">
        <v>2025</v>
      </c>
      <c r="G677" s="395">
        <v>2060</v>
      </c>
      <c r="H677" s="404">
        <v>35</v>
      </c>
      <c r="I677" s="403" t="s">
        <v>1408</v>
      </c>
      <c r="J677" s="399" t="s">
        <v>679</v>
      </c>
      <c r="K677" s="394">
        <v>4408</v>
      </c>
      <c r="L677" s="740"/>
      <c r="M677" s="740"/>
      <c r="N677" s="229"/>
    </row>
    <row r="678" spans="2:14">
      <c r="B678" s="726"/>
      <c r="C678" s="395" t="s">
        <v>596</v>
      </c>
      <c r="D678" s="395" t="s">
        <v>597</v>
      </c>
      <c r="E678" s="395" t="s">
        <v>598</v>
      </c>
      <c r="F678" s="395">
        <v>2025</v>
      </c>
      <c r="G678" s="395">
        <v>2060</v>
      </c>
      <c r="H678" s="404">
        <v>35</v>
      </c>
      <c r="I678" s="403" t="s">
        <v>1409</v>
      </c>
      <c r="J678" s="399" t="s">
        <v>679</v>
      </c>
      <c r="K678" s="394">
        <v>4560</v>
      </c>
      <c r="L678" s="740"/>
      <c r="M678" s="740"/>
      <c r="N678" s="229"/>
    </row>
    <row r="679" spans="2:14">
      <c r="B679" s="726"/>
      <c r="C679" s="395" t="s">
        <v>596</v>
      </c>
      <c r="D679" s="395" t="s">
        <v>597</v>
      </c>
      <c r="E679" s="395" t="s">
        <v>598</v>
      </c>
      <c r="F679" s="395">
        <v>2025</v>
      </c>
      <c r="G679" s="395">
        <v>2060</v>
      </c>
      <c r="H679" s="404">
        <v>35</v>
      </c>
      <c r="I679" s="403" t="s">
        <v>1410</v>
      </c>
      <c r="J679" s="399" t="s">
        <v>679</v>
      </c>
      <c r="K679" s="394">
        <v>2320</v>
      </c>
      <c r="L679" s="740"/>
      <c r="M679" s="740"/>
      <c r="N679" s="229"/>
    </row>
    <row r="680" spans="2:14">
      <c r="B680" s="726"/>
      <c r="C680" s="395" t="s">
        <v>596</v>
      </c>
      <c r="D680" s="395" t="s">
        <v>597</v>
      </c>
      <c r="E680" s="395" t="s">
        <v>598</v>
      </c>
      <c r="F680" s="395">
        <v>2025</v>
      </c>
      <c r="G680" s="395">
        <v>2060</v>
      </c>
      <c r="H680" s="404">
        <v>35</v>
      </c>
      <c r="I680" s="403" t="s">
        <v>1411</v>
      </c>
      <c r="J680" s="399" t="s">
        <v>679</v>
      </c>
      <c r="K680" s="394">
        <v>1322</v>
      </c>
      <c r="L680" s="740"/>
      <c r="M680" s="740"/>
      <c r="N680" s="229"/>
    </row>
    <row r="681" spans="2:14">
      <c r="B681" s="726"/>
      <c r="C681" s="395" t="s">
        <v>596</v>
      </c>
      <c r="D681" s="395" t="s">
        <v>597</v>
      </c>
      <c r="E681" s="395" t="s">
        <v>598</v>
      </c>
      <c r="F681" s="395">
        <v>2025</v>
      </c>
      <c r="G681" s="395">
        <v>2060</v>
      </c>
      <c r="H681" s="404">
        <v>35</v>
      </c>
      <c r="I681" s="403" t="s">
        <v>1412</v>
      </c>
      <c r="J681" s="399" t="s">
        <v>679</v>
      </c>
      <c r="K681" s="394">
        <v>25310</v>
      </c>
      <c r="L681" s="740"/>
      <c r="M681" s="740"/>
      <c r="N681" s="229"/>
    </row>
    <row r="682" spans="2:14">
      <c r="B682" s="726"/>
      <c r="C682" s="395" t="s">
        <v>596</v>
      </c>
      <c r="D682" s="395" t="s">
        <v>597</v>
      </c>
      <c r="E682" s="395" t="s">
        <v>598</v>
      </c>
      <c r="F682" s="395">
        <v>2025</v>
      </c>
      <c r="G682" s="395">
        <v>2060</v>
      </c>
      <c r="H682" s="404">
        <v>35</v>
      </c>
      <c r="I682" s="403" t="s">
        <v>1413</v>
      </c>
      <c r="J682" s="399" t="s">
        <v>679</v>
      </c>
      <c r="K682" s="394">
        <v>16338</v>
      </c>
      <c r="L682" s="740"/>
      <c r="M682" s="740"/>
      <c r="N682" s="229"/>
    </row>
    <row r="683" spans="2:14">
      <c r="B683" s="726"/>
      <c r="C683" s="395" t="s">
        <v>596</v>
      </c>
      <c r="D683" s="395" t="s">
        <v>597</v>
      </c>
      <c r="E683" s="395" t="s">
        <v>598</v>
      </c>
      <c r="F683" s="395">
        <v>2025</v>
      </c>
      <c r="G683" s="395">
        <v>2060</v>
      </c>
      <c r="H683" s="404">
        <v>35</v>
      </c>
      <c r="I683" s="403" t="s">
        <v>1414</v>
      </c>
      <c r="J683" s="399" t="s">
        <v>679</v>
      </c>
      <c r="K683" s="394">
        <v>5943</v>
      </c>
      <c r="L683" s="740"/>
      <c r="M683" s="740"/>
      <c r="N683" s="229"/>
    </row>
    <row r="684" spans="2:14">
      <c r="B684" s="726"/>
      <c r="C684" s="395" t="s">
        <v>596</v>
      </c>
      <c r="D684" s="395" t="s">
        <v>597</v>
      </c>
      <c r="E684" s="395" t="s">
        <v>598</v>
      </c>
      <c r="F684" s="395">
        <v>2025</v>
      </c>
      <c r="G684" s="395">
        <v>2060</v>
      </c>
      <c r="H684" s="404">
        <v>35</v>
      </c>
      <c r="I684" s="403" t="s">
        <v>1415</v>
      </c>
      <c r="J684" s="399" t="s">
        <v>679</v>
      </c>
      <c r="K684" s="394">
        <v>4243</v>
      </c>
      <c r="L684" s="740"/>
      <c r="M684" s="740"/>
      <c r="N684" s="229"/>
    </row>
    <row r="685" spans="2:14">
      <c r="B685" s="726"/>
      <c r="C685" s="395" t="s">
        <v>596</v>
      </c>
      <c r="D685" s="395" t="s">
        <v>597</v>
      </c>
      <c r="E685" s="395" t="s">
        <v>598</v>
      </c>
      <c r="F685" s="395">
        <v>2025</v>
      </c>
      <c r="G685" s="395">
        <v>2060</v>
      </c>
      <c r="H685" s="404">
        <v>35</v>
      </c>
      <c r="I685" s="403" t="s">
        <v>1416</v>
      </c>
      <c r="J685" s="399" t="s">
        <v>679</v>
      </c>
      <c r="K685" s="394">
        <v>7350</v>
      </c>
      <c r="L685" s="740"/>
      <c r="M685" s="740"/>
      <c r="N685" s="229"/>
    </row>
    <row r="686" spans="2:14">
      <c r="B686" s="726"/>
      <c r="C686" s="395" t="s">
        <v>596</v>
      </c>
      <c r="D686" s="395" t="s">
        <v>597</v>
      </c>
      <c r="E686" s="395" t="s">
        <v>598</v>
      </c>
      <c r="F686" s="395">
        <v>2025</v>
      </c>
      <c r="G686" s="395">
        <v>2060</v>
      </c>
      <c r="H686" s="404">
        <v>35</v>
      </c>
      <c r="I686" s="403" t="s">
        <v>1417</v>
      </c>
      <c r="J686" s="399" t="s">
        <v>679</v>
      </c>
      <c r="K686" s="394">
        <v>4526</v>
      </c>
      <c r="L686" s="740"/>
      <c r="M686" s="740"/>
      <c r="N686" s="229"/>
    </row>
    <row r="687" spans="2:14">
      <c r="B687" s="726"/>
      <c r="C687" s="395" t="s">
        <v>596</v>
      </c>
      <c r="D687" s="395" t="s">
        <v>597</v>
      </c>
      <c r="E687" s="395" t="s">
        <v>598</v>
      </c>
      <c r="F687" s="395">
        <v>2025</v>
      </c>
      <c r="G687" s="395">
        <v>2060</v>
      </c>
      <c r="H687" s="404">
        <v>35</v>
      </c>
      <c r="I687" s="403" t="s">
        <v>1418</v>
      </c>
      <c r="J687" s="399" t="s">
        <v>679</v>
      </c>
      <c r="K687" s="394">
        <v>786</v>
      </c>
      <c r="L687" s="740"/>
      <c r="M687" s="740"/>
      <c r="N687" s="229"/>
    </row>
    <row r="688" spans="2:14">
      <c r="B688" s="726"/>
      <c r="C688" s="395" t="s">
        <v>596</v>
      </c>
      <c r="D688" s="395" t="s">
        <v>597</v>
      </c>
      <c r="E688" s="395" t="s">
        <v>598</v>
      </c>
      <c r="F688" s="395">
        <v>2025</v>
      </c>
      <c r="G688" s="395">
        <v>2060</v>
      </c>
      <c r="H688" s="404">
        <v>35</v>
      </c>
      <c r="I688" s="403" t="s">
        <v>1419</v>
      </c>
      <c r="J688" s="399" t="s">
        <v>679</v>
      </c>
      <c r="K688" s="394">
        <v>6736</v>
      </c>
      <c r="L688" s="740"/>
      <c r="M688" s="740"/>
      <c r="N688" s="229"/>
    </row>
    <row r="689" spans="2:14">
      <c r="B689" s="726"/>
      <c r="C689" s="395" t="s">
        <v>596</v>
      </c>
      <c r="D689" s="395" t="s">
        <v>597</v>
      </c>
      <c r="E689" s="395" t="s">
        <v>598</v>
      </c>
      <c r="F689" s="395">
        <v>2025</v>
      </c>
      <c r="G689" s="395">
        <v>2060</v>
      </c>
      <c r="H689" s="404">
        <v>35</v>
      </c>
      <c r="I689" s="403" t="s">
        <v>1420</v>
      </c>
      <c r="J689" s="399" t="s">
        <v>679</v>
      </c>
      <c r="K689" s="394">
        <v>14115</v>
      </c>
      <c r="L689" s="740"/>
      <c r="M689" s="740"/>
      <c r="N689" s="229"/>
    </row>
    <row r="690" spans="2:14">
      <c r="B690" s="726"/>
      <c r="C690" s="395" t="s">
        <v>596</v>
      </c>
      <c r="D690" s="395" t="s">
        <v>597</v>
      </c>
      <c r="E690" s="395" t="s">
        <v>598</v>
      </c>
      <c r="F690" s="395">
        <v>2025</v>
      </c>
      <c r="G690" s="395">
        <v>2060</v>
      </c>
      <c r="H690" s="404">
        <v>35</v>
      </c>
      <c r="I690" s="403" t="s">
        <v>1421</v>
      </c>
      <c r="J690" s="399" t="s">
        <v>679</v>
      </c>
      <c r="K690" s="394">
        <v>903</v>
      </c>
      <c r="L690" s="740"/>
      <c r="M690" s="740"/>
      <c r="N690" s="229"/>
    </row>
    <row r="691" spans="2:14">
      <c r="B691" s="726"/>
      <c r="C691" s="395" t="s">
        <v>596</v>
      </c>
      <c r="D691" s="395" t="s">
        <v>597</v>
      </c>
      <c r="E691" s="395" t="s">
        <v>598</v>
      </c>
      <c r="F691" s="395">
        <v>2025</v>
      </c>
      <c r="G691" s="395">
        <v>2060</v>
      </c>
      <c r="H691" s="404">
        <v>35</v>
      </c>
      <c r="I691" s="403" t="s">
        <v>1422</v>
      </c>
      <c r="J691" s="399" t="s">
        <v>679</v>
      </c>
      <c r="K691" s="394">
        <v>4035</v>
      </c>
      <c r="L691" s="740"/>
      <c r="M691" s="740"/>
      <c r="N691" s="229"/>
    </row>
    <row r="692" spans="2:14">
      <c r="B692" s="726"/>
      <c r="C692" s="395" t="s">
        <v>596</v>
      </c>
      <c r="D692" s="395" t="s">
        <v>597</v>
      </c>
      <c r="E692" s="395" t="s">
        <v>598</v>
      </c>
      <c r="F692" s="395">
        <v>2025</v>
      </c>
      <c r="G692" s="395">
        <v>2060</v>
      </c>
      <c r="H692" s="404">
        <v>35</v>
      </c>
      <c r="I692" s="403" t="s">
        <v>1423</v>
      </c>
      <c r="J692" s="399" t="s">
        <v>679</v>
      </c>
      <c r="K692" s="394">
        <v>7406</v>
      </c>
      <c r="L692" s="740"/>
      <c r="M692" s="740"/>
      <c r="N692" s="229"/>
    </row>
    <row r="693" spans="2:14">
      <c r="B693" s="726"/>
      <c r="C693" s="395" t="s">
        <v>596</v>
      </c>
      <c r="D693" s="395" t="s">
        <v>597</v>
      </c>
      <c r="E693" s="395" t="s">
        <v>598</v>
      </c>
      <c r="F693" s="395">
        <v>2025</v>
      </c>
      <c r="G693" s="395">
        <v>2060</v>
      </c>
      <c r="H693" s="404">
        <v>35</v>
      </c>
      <c r="I693" s="403" t="s">
        <v>1424</v>
      </c>
      <c r="J693" s="399" t="s">
        <v>679</v>
      </c>
      <c r="K693" s="394">
        <v>4359</v>
      </c>
      <c r="L693" s="740"/>
      <c r="M693" s="740"/>
      <c r="N693" s="229"/>
    </row>
    <row r="694" spans="2:14">
      <c r="B694" s="726"/>
      <c r="C694" s="395" t="s">
        <v>596</v>
      </c>
      <c r="D694" s="395" t="s">
        <v>597</v>
      </c>
      <c r="E694" s="395" t="s">
        <v>598</v>
      </c>
      <c r="F694" s="395">
        <v>2025</v>
      </c>
      <c r="G694" s="395">
        <v>2060</v>
      </c>
      <c r="H694" s="404">
        <v>35</v>
      </c>
      <c r="I694" s="403" t="s">
        <v>1425</v>
      </c>
      <c r="J694" s="399" t="s">
        <v>679</v>
      </c>
      <c r="K694" s="394">
        <v>4605</v>
      </c>
      <c r="L694" s="740"/>
      <c r="M694" s="740"/>
      <c r="N694" s="229"/>
    </row>
    <row r="695" spans="2:14">
      <c r="B695" s="726"/>
      <c r="C695" s="395" t="s">
        <v>596</v>
      </c>
      <c r="D695" s="395" t="s">
        <v>597</v>
      </c>
      <c r="E695" s="395" t="s">
        <v>598</v>
      </c>
      <c r="F695" s="395">
        <v>2025</v>
      </c>
      <c r="G695" s="395">
        <v>2060</v>
      </c>
      <c r="H695" s="404">
        <v>35</v>
      </c>
      <c r="I695" s="403" t="s">
        <v>1426</v>
      </c>
      <c r="J695" s="399" t="s">
        <v>679</v>
      </c>
      <c r="K695" s="394">
        <v>1841</v>
      </c>
      <c r="L695" s="740"/>
      <c r="M695" s="740"/>
      <c r="N695" s="229"/>
    </row>
    <row r="696" spans="2:14">
      <c r="B696" s="726"/>
      <c r="C696" s="395" t="s">
        <v>596</v>
      </c>
      <c r="D696" s="395" t="s">
        <v>597</v>
      </c>
      <c r="E696" s="395" t="s">
        <v>598</v>
      </c>
      <c r="F696" s="395">
        <v>2025</v>
      </c>
      <c r="G696" s="395">
        <v>2060</v>
      </c>
      <c r="H696" s="404">
        <v>35</v>
      </c>
      <c r="I696" s="403" t="s">
        <v>1427</v>
      </c>
      <c r="J696" s="399" t="s">
        <v>679</v>
      </c>
      <c r="K696" s="394">
        <v>6000</v>
      </c>
      <c r="L696" s="740"/>
      <c r="M696" s="740"/>
      <c r="N696" s="229"/>
    </row>
    <row r="697" spans="2:14">
      <c r="B697" s="726"/>
      <c r="C697" s="395" t="s">
        <v>596</v>
      </c>
      <c r="D697" s="395" t="s">
        <v>597</v>
      </c>
      <c r="E697" s="395" t="s">
        <v>598</v>
      </c>
      <c r="F697" s="395">
        <v>2025</v>
      </c>
      <c r="G697" s="395">
        <v>2060</v>
      </c>
      <c r="H697" s="404">
        <v>35</v>
      </c>
      <c r="I697" s="403" t="s">
        <v>1428</v>
      </c>
      <c r="J697" s="399" t="s">
        <v>679</v>
      </c>
      <c r="K697" s="394">
        <v>3240</v>
      </c>
      <c r="L697" s="740"/>
      <c r="M697" s="740"/>
      <c r="N697" s="229"/>
    </row>
    <row r="698" spans="2:14">
      <c r="B698" s="726"/>
      <c r="C698" s="395" t="s">
        <v>596</v>
      </c>
      <c r="D698" s="395" t="s">
        <v>597</v>
      </c>
      <c r="E698" s="395" t="s">
        <v>598</v>
      </c>
      <c r="F698" s="395">
        <v>2025</v>
      </c>
      <c r="G698" s="395">
        <v>2060</v>
      </c>
      <c r="H698" s="404">
        <v>35</v>
      </c>
      <c r="I698" s="403" t="s">
        <v>1429</v>
      </c>
      <c r="J698" s="399" t="s">
        <v>679</v>
      </c>
      <c r="K698" s="394">
        <v>4053</v>
      </c>
      <c r="L698" s="740"/>
      <c r="M698" s="740"/>
      <c r="N698" s="229"/>
    </row>
    <row r="699" spans="2:14">
      <c r="B699" s="726"/>
      <c r="C699" s="395" t="s">
        <v>596</v>
      </c>
      <c r="D699" s="395" t="s">
        <v>597</v>
      </c>
      <c r="E699" s="395" t="s">
        <v>598</v>
      </c>
      <c r="F699" s="395">
        <v>2025</v>
      </c>
      <c r="G699" s="395">
        <v>2060</v>
      </c>
      <c r="H699" s="404">
        <v>35</v>
      </c>
      <c r="I699" s="403" t="s">
        <v>1430</v>
      </c>
      <c r="J699" s="399" t="s">
        <v>679</v>
      </c>
      <c r="K699" s="394">
        <v>3671</v>
      </c>
      <c r="L699" s="740"/>
      <c r="M699" s="740"/>
      <c r="N699" s="229"/>
    </row>
    <row r="700" spans="2:14">
      <c r="B700" s="726"/>
      <c r="C700" s="395" t="s">
        <v>596</v>
      </c>
      <c r="D700" s="395" t="s">
        <v>597</v>
      </c>
      <c r="E700" s="395" t="s">
        <v>598</v>
      </c>
      <c r="F700" s="395">
        <v>2025</v>
      </c>
      <c r="G700" s="395">
        <v>2060</v>
      </c>
      <c r="H700" s="404">
        <v>35</v>
      </c>
      <c r="I700" s="403" t="s">
        <v>1431</v>
      </c>
      <c r="J700" s="399" t="s">
        <v>679</v>
      </c>
      <c r="K700" s="394">
        <v>4099</v>
      </c>
      <c r="L700" s="740"/>
      <c r="M700" s="740"/>
      <c r="N700" s="229"/>
    </row>
    <row r="701" spans="2:14">
      <c r="B701" s="726"/>
      <c r="C701" s="395" t="s">
        <v>596</v>
      </c>
      <c r="D701" s="395" t="s">
        <v>597</v>
      </c>
      <c r="E701" s="395" t="s">
        <v>598</v>
      </c>
      <c r="F701" s="395">
        <v>2025</v>
      </c>
      <c r="G701" s="395">
        <v>2060</v>
      </c>
      <c r="H701" s="404">
        <v>35</v>
      </c>
      <c r="I701" s="403" t="s">
        <v>1432</v>
      </c>
      <c r="J701" s="399" t="s">
        <v>679</v>
      </c>
      <c r="K701" s="394">
        <v>4140</v>
      </c>
      <c r="L701" s="740"/>
      <c r="M701" s="740"/>
      <c r="N701" s="229"/>
    </row>
    <row r="702" spans="2:14">
      <c r="B702" s="726"/>
      <c r="C702" s="395" t="s">
        <v>596</v>
      </c>
      <c r="D702" s="395" t="s">
        <v>597</v>
      </c>
      <c r="E702" s="395" t="s">
        <v>598</v>
      </c>
      <c r="F702" s="395">
        <v>2025</v>
      </c>
      <c r="G702" s="395">
        <v>2060</v>
      </c>
      <c r="H702" s="404">
        <v>35</v>
      </c>
      <c r="I702" s="403" t="s">
        <v>1011</v>
      </c>
      <c r="J702" s="399" t="s">
        <v>679</v>
      </c>
      <c r="K702" s="394">
        <v>1249</v>
      </c>
      <c r="L702" s="740"/>
      <c r="M702" s="740"/>
      <c r="N702" s="229"/>
    </row>
    <row r="703" spans="2:14">
      <c r="B703" s="726"/>
      <c r="C703" s="395" t="s">
        <v>596</v>
      </c>
      <c r="D703" s="395" t="s">
        <v>597</v>
      </c>
      <c r="E703" s="395" t="s">
        <v>598</v>
      </c>
      <c r="F703" s="395">
        <v>2025</v>
      </c>
      <c r="G703" s="395">
        <v>2060</v>
      </c>
      <c r="H703" s="404">
        <v>35</v>
      </c>
      <c r="I703" s="403" t="s">
        <v>1433</v>
      </c>
      <c r="J703" s="399" t="s">
        <v>679</v>
      </c>
      <c r="K703" s="394">
        <v>4853</v>
      </c>
      <c r="L703" s="740"/>
      <c r="M703" s="740"/>
      <c r="N703" s="229"/>
    </row>
    <row r="704" spans="2:14">
      <c r="B704" s="726"/>
      <c r="C704" s="395" t="s">
        <v>596</v>
      </c>
      <c r="D704" s="395" t="s">
        <v>597</v>
      </c>
      <c r="E704" s="395" t="s">
        <v>598</v>
      </c>
      <c r="F704" s="395">
        <v>2025</v>
      </c>
      <c r="G704" s="395">
        <v>2060</v>
      </c>
      <c r="H704" s="404">
        <v>35</v>
      </c>
      <c r="I704" s="403" t="s">
        <v>1434</v>
      </c>
      <c r="J704" s="399" t="s">
        <v>679</v>
      </c>
      <c r="K704" s="394">
        <v>800</v>
      </c>
      <c r="L704" s="740"/>
      <c r="M704" s="740"/>
      <c r="N704" s="229"/>
    </row>
    <row r="705" spans="2:14">
      <c r="B705" s="726"/>
      <c r="C705" s="395" t="s">
        <v>596</v>
      </c>
      <c r="D705" s="395" t="s">
        <v>597</v>
      </c>
      <c r="E705" s="395" t="s">
        <v>598</v>
      </c>
      <c r="F705" s="395">
        <v>2025</v>
      </c>
      <c r="G705" s="395">
        <v>2060</v>
      </c>
      <c r="H705" s="404">
        <v>35</v>
      </c>
      <c r="I705" s="403" t="s">
        <v>1435</v>
      </c>
      <c r="J705" s="399" t="s">
        <v>679</v>
      </c>
      <c r="K705" s="394">
        <v>37841</v>
      </c>
      <c r="L705" s="740"/>
      <c r="M705" s="740"/>
      <c r="N705" s="229"/>
    </row>
    <row r="706" spans="2:14">
      <c r="B706" s="726"/>
      <c r="C706" s="395" t="s">
        <v>596</v>
      </c>
      <c r="D706" s="395" t="s">
        <v>597</v>
      </c>
      <c r="E706" s="395" t="s">
        <v>598</v>
      </c>
      <c r="F706" s="395">
        <v>2025</v>
      </c>
      <c r="G706" s="395">
        <v>2060</v>
      </c>
      <c r="H706" s="404">
        <v>35</v>
      </c>
      <c r="I706" s="403" t="s">
        <v>1436</v>
      </c>
      <c r="J706" s="399" t="s">
        <v>679</v>
      </c>
      <c r="K706" s="394">
        <v>2546</v>
      </c>
      <c r="L706" s="740"/>
      <c r="M706" s="740"/>
      <c r="N706" s="229"/>
    </row>
    <row r="707" spans="2:14">
      <c r="B707" s="726"/>
      <c r="C707" s="395" t="s">
        <v>596</v>
      </c>
      <c r="D707" s="395" t="s">
        <v>597</v>
      </c>
      <c r="E707" s="395" t="s">
        <v>598</v>
      </c>
      <c r="F707" s="395">
        <v>2025</v>
      </c>
      <c r="G707" s="395">
        <v>2060</v>
      </c>
      <c r="H707" s="404">
        <v>35</v>
      </c>
      <c r="I707" s="403" t="s">
        <v>1437</v>
      </c>
      <c r="J707" s="399" t="s">
        <v>679</v>
      </c>
      <c r="K707" s="394">
        <v>5110</v>
      </c>
      <c r="L707" s="740"/>
      <c r="M707" s="740"/>
      <c r="N707" s="229"/>
    </row>
    <row r="708" spans="2:14">
      <c r="B708" s="726"/>
      <c r="C708" s="395" t="s">
        <v>596</v>
      </c>
      <c r="D708" s="395" t="s">
        <v>597</v>
      </c>
      <c r="E708" s="395" t="s">
        <v>598</v>
      </c>
      <c r="F708" s="395">
        <v>2025</v>
      </c>
      <c r="G708" s="395">
        <v>2060</v>
      </c>
      <c r="H708" s="404">
        <v>35</v>
      </c>
      <c r="I708" s="403" t="s">
        <v>1438</v>
      </c>
      <c r="J708" s="399" t="s">
        <v>679</v>
      </c>
      <c r="K708" s="394">
        <v>4180</v>
      </c>
      <c r="L708" s="740"/>
      <c r="M708" s="740"/>
      <c r="N708" s="229"/>
    </row>
    <row r="709" spans="2:14">
      <c r="B709" s="726"/>
      <c r="C709" s="395" t="s">
        <v>596</v>
      </c>
      <c r="D709" s="395" t="s">
        <v>597</v>
      </c>
      <c r="E709" s="395" t="s">
        <v>598</v>
      </c>
      <c r="F709" s="395">
        <v>2025</v>
      </c>
      <c r="G709" s="395">
        <v>2060</v>
      </c>
      <c r="H709" s="404">
        <v>35</v>
      </c>
      <c r="I709" s="403" t="s">
        <v>1439</v>
      </c>
      <c r="J709" s="399" t="s">
        <v>679</v>
      </c>
      <c r="K709" s="394">
        <v>2443</v>
      </c>
      <c r="L709" s="740"/>
      <c r="M709" s="740"/>
      <c r="N709" s="229"/>
    </row>
    <row r="710" spans="2:14">
      <c r="B710" s="726"/>
      <c r="C710" s="395" t="s">
        <v>596</v>
      </c>
      <c r="D710" s="395" t="s">
        <v>597</v>
      </c>
      <c r="E710" s="395" t="s">
        <v>598</v>
      </c>
      <c r="F710" s="395">
        <v>2025</v>
      </c>
      <c r="G710" s="395">
        <v>2060</v>
      </c>
      <c r="H710" s="404">
        <v>35</v>
      </c>
      <c r="I710" s="403" t="s">
        <v>1440</v>
      </c>
      <c r="J710" s="399" t="s">
        <v>679</v>
      </c>
      <c r="K710" s="394">
        <v>2097</v>
      </c>
      <c r="L710" s="740"/>
      <c r="M710" s="740"/>
      <c r="N710" s="229"/>
    </row>
    <row r="711" spans="2:14">
      <c r="B711" s="726"/>
      <c r="C711" s="395" t="s">
        <v>596</v>
      </c>
      <c r="D711" s="395" t="s">
        <v>597</v>
      </c>
      <c r="E711" s="395" t="s">
        <v>598</v>
      </c>
      <c r="F711" s="395">
        <v>2025</v>
      </c>
      <c r="G711" s="395">
        <v>2060</v>
      </c>
      <c r="H711" s="404">
        <v>35</v>
      </c>
      <c r="I711" s="403" t="s">
        <v>1441</v>
      </c>
      <c r="J711" s="399" t="s">
        <v>679</v>
      </c>
      <c r="K711" s="394">
        <v>9789</v>
      </c>
      <c r="L711" s="740"/>
      <c r="M711" s="740"/>
      <c r="N711" s="229"/>
    </row>
    <row r="712" spans="2:14">
      <c r="B712" s="726"/>
      <c r="C712" s="395" t="s">
        <v>596</v>
      </c>
      <c r="D712" s="395" t="s">
        <v>597</v>
      </c>
      <c r="E712" s="395" t="s">
        <v>598</v>
      </c>
      <c r="F712" s="395">
        <v>2025</v>
      </c>
      <c r="G712" s="395">
        <v>2060</v>
      </c>
      <c r="H712" s="404">
        <v>35</v>
      </c>
      <c r="I712" s="403" t="s">
        <v>1442</v>
      </c>
      <c r="J712" s="399" t="s">
        <v>679</v>
      </c>
      <c r="K712" s="394">
        <v>1253</v>
      </c>
      <c r="L712" s="740"/>
      <c r="M712" s="740"/>
      <c r="N712" s="229"/>
    </row>
    <row r="713" spans="2:14">
      <c r="B713" s="726"/>
      <c r="C713" s="395" t="s">
        <v>596</v>
      </c>
      <c r="D713" s="395" t="s">
        <v>597</v>
      </c>
      <c r="E713" s="395" t="s">
        <v>598</v>
      </c>
      <c r="F713" s="395">
        <v>2025</v>
      </c>
      <c r="G713" s="395">
        <v>2060</v>
      </c>
      <c r="H713" s="404">
        <v>35</v>
      </c>
      <c r="I713" s="403" t="s">
        <v>1443</v>
      </c>
      <c r="J713" s="399" t="s">
        <v>679</v>
      </c>
      <c r="K713" s="394">
        <v>9408</v>
      </c>
      <c r="L713" s="740"/>
      <c r="M713" s="740"/>
      <c r="N713" s="229"/>
    </row>
    <row r="714" spans="2:14">
      <c r="B714" s="726"/>
      <c r="C714" s="395" t="s">
        <v>596</v>
      </c>
      <c r="D714" s="395" t="s">
        <v>597</v>
      </c>
      <c r="E714" s="395" t="s">
        <v>598</v>
      </c>
      <c r="F714" s="395">
        <v>2025</v>
      </c>
      <c r="G714" s="395">
        <v>2060</v>
      </c>
      <c r="H714" s="404">
        <v>35</v>
      </c>
      <c r="I714" s="403" t="s">
        <v>1444</v>
      </c>
      <c r="J714" s="399" t="s">
        <v>679</v>
      </c>
      <c r="K714" s="394">
        <v>162786</v>
      </c>
      <c r="L714" s="740"/>
      <c r="M714" s="740"/>
      <c r="N714" s="229"/>
    </row>
    <row r="715" spans="2:14">
      <c r="B715" s="726"/>
      <c r="C715" s="395" t="s">
        <v>596</v>
      </c>
      <c r="D715" s="395" t="s">
        <v>597</v>
      </c>
      <c r="E715" s="395" t="s">
        <v>598</v>
      </c>
      <c r="F715" s="395">
        <v>2025</v>
      </c>
      <c r="G715" s="395">
        <v>2060</v>
      </c>
      <c r="H715" s="404">
        <v>35</v>
      </c>
      <c r="I715" s="403" t="s">
        <v>1445</v>
      </c>
      <c r="J715" s="399" t="s">
        <v>679</v>
      </c>
      <c r="K715" s="394">
        <v>2663</v>
      </c>
      <c r="L715" s="740"/>
      <c r="M715" s="740"/>
      <c r="N715" s="229"/>
    </row>
    <row r="716" spans="2:14">
      <c r="B716" s="726"/>
      <c r="C716" s="395" t="s">
        <v>596</v>
      </c>
      <c r="D716" s="395" t="s">
        <v>597</v>
      </c>
      <c r="E716" s="395" t="s">
        <v>598</v>
      </c>
      <c r="F716" s="395">
        <v>2025</v>
      </c>
      <c r="G716" s="395">
        <v>2060</v>
      </c>
      <c r="H716" s="404">
        <v>35</v>
      </c>
      <c r="I716" s="403" t="s">
        <v>1446</v>
      </c>
      <c r="J716" s="399" t="s">
        <v>679</v>
      </c>
      <c r="K716" s="394">
        <v>3283</v>
      </c>
      <c r="L716" s="740"/>
      <c r="M716" s="740"/>
      <c r="N716" s="229"/>
    </row>
    <row r="717" spans="2:14">
      <c r="B717" s="726"/>
      <c r="C717" s="395" t="s">
        <v>596</v>
      </c>
      <c r="D717" s="395" t="s">
        <v>597</v>
      </c>
      <c r="E717" s="395" t="s">
        <v>598</v>
      </c>
      <c r="F717" s="395">
        <v>2025</v>
      </c>
      <c r="G717" s="395">
        <v>2060</v>
      </c>
      <c r="H717" s="404">
        <v>35</v>
      </c>
      <c r="I717" s="403" t="s">
        <v>1447</v>
      </c>
      <c r="J717" s="399" t="s">
        <v>679</v>
      </c>
      <c r="K717" s="394">
        <v>686</v>
      </c>
      <c r="L717" s="740"/>
      <c r="M717" s="740"/>
      <c r="N717" s="229"/>
    </row>
    <row r="718" spans="2:14">
      <c r="B718" s="726"/>
      <c r="C718" s="395" t="s">
        <v>596</v>
      </c>
      <c r="D718" s="395" t="s">
        <v>597</v>
      </c>
      <c r="E718" s="395" t="s">
        <v>598</v>
      </c>
      <c r="F718" s="395">
        <v>2025</v>
      </c>
      <c r="G718" s="395">
        <v>2060</v>
      </c>
      <c r="H718" s="404">
        <v>35</v>
      </c>
      <c r="I718" s="403" t="s">
        <v>1448</v>
      </c>
      <c r="J718" s="399" t="s">
        <v>679</v>
      </c>
      <c r="K718" s="394">
        <v>25187</v>
      </c>
      <c r="L718" s="740"/>
      <c r="M718" s="740"/>
      <c r="N718" s="229"/>
    </row>
    <row r="719" spans="2:14">
      <c r="B719" s="726"/>
      <c r="C719" s="395" t="s">
        <v>596</v>
      </c>
      <c r="D719" s="395" t="s">
        <v>597</v>
      </c>
      <c r="E719" s="395" t="s">
        <v>598</v>
      </c>
      <c r="F719" s="395">
        <v>2025</v>
      </c>
      <c r="G719" s="395">
        <v>2060</v>
      </c>
      <c r="H719" s="404">
        <v>35</v>
      </c>
      <c r="I719" s="403" t="s">
        <v>1449</v>
      </c>
      <c r="J719" s="399" t="s">
        <v>679</v>
      </c>
      <c r="K719" s="394">
        <v>2791</v>
      </c>
      <c r="L719" s="740"/>
      <c r="M719" s="740"/>
      <c r="N719" s="229"/>
    </row>
    <row r="720" spans="2:14">
      <c r="B720" s="726"/>
      <c r="C720" s="395" t="s">
        <v>596</v>
      </c>
      <c r="D720" s="395" t="s">
        <v>597</v>
      </c>
      <c r="E720" s="395" t="s">
        <v>598</v>
      </c>
      <c r="F720" s="395">
        <v>2025</v>
      </c>
      <c r="G720" s="395">
        <v>2060</v>
      </c>
      <c r="H720" s="404">
        <v>35</v>
      </c>
      <c r="I720" s="403" t="s">
        <v>1450</v>
      </c>
      <c r="J720" s="399" t="s">
        <v>679</v>
      </c>
      <c r="K720" s="394">
        <v>31429</v>
      </c>
      <c r="L720" s="740"/>
      <c r="M720" s="740"/>
      <c r="N720" s="229"/>
    </row>
    <row r="721" spans="2:14">
      <c r="B721" s="726"/>
      <c r="C721" s="395" t="s">
        <v>596</v>
      </c>
      <c r="D721" s="395" t="s">
        <v>597</v>
      </c>
      <c r="E721" s="395" t="s">
        <v>598</v>
      </c>
      <c r="F721" s="395">
        <v>2025</v>
      </c>
      <c r="G721" s="395">
        <v>2060</v>
      </c>
      <c r="H721" s="404">
        <v>35</v>
      </c>
      <c r="I721" s="403" t="s">
        <v>1451</v>
      </c>
      <c r="J721" s="399" t="s">
        <v>679</v>
      </c>
      <c r="K721" s="394">
        <v>868</v>
      </c>
      <c r="L721" s="740"/>
      <c r="M721" s="740"/>
      <c r="N721" s="229"/>
    </row>
    <row r="722" spans="2:14">
      <c r="B722" s="726"/>
      <c r="C722" s="395" t="s">
        <v>596</v>
      </c>
      <c r="D722" s="395" t="s">
        <v>597</v>
      </c>
      <c r="E722" s="395" t="s">
        <v>598</v>
      </c>
      <c r="F722" s="395">
        <v>2025</v>
      </c>
      <c r="G722" s="395">
        <v>2060</v>
      </c>
      <c r="H722" s="404">
        <v>35</v>
      </c>
      <c r="I722" s="403" t="s">
        <v>1452</v>
      </c>
      <c r="J722" s="399" t="s">
        <v>679</v>
      </c>
      <c r="K722" s="394">
        <v>80515</v>
      </c>
      <c r="L722" s="740"/>
      <c r="M722" s="740"/>
      <c r="N722" s="229"/>
    </row>
    <row r="723" spans="2:14">
      <c r="B723" s="726"/>
      <c r="C723" s="395" t="s">
        <v>596</v>
      </c>
      <c r="D723" s="395" t="s">
        <v>597</v>
      </c>
      <c r="E723" s="395" t="s">
        <v>598</v>
      </c>
      <c r="F723" s="395">
        <v>2025</v>
      </c>
      <c r="G723" s="395">
        <v>2060</v>
      </c>
      <c r="H723" s="404">
        <v>35</v>
      </c>
      <c r="I723" s="403" t="s">
        <v>1453</v>
      </c>
      <c r="J723" s="399" t="s">
        <v>679</v>
      </c>
      <c r="K723" s="394">
        <v>7566</v>
      </c>
      <c r="L723" s="740"/>
      <c r="M723" s="740"/>
      <c r="N723" s="229"/>
    </row>
    <row r="724" spans="2:14">
      <c r="B724" s="726"/>
      <c r="C724" s="395" t="s">
        <v>596</v>
      </c>
      <c r="D724" s="395" t="s">
        <v>597</v>
      </c>
      <c r="E724" s="395" t="s">
        <v>598</v>
      </c>
      <c r="F724" s="395">
        <v>2025</v>
      </c>
      <c r="G724" s="395">
        <v>2060</v>
      </c>
      <c r="H724" s="404">
        <v>35</v>
      </c>
      <c r="I724" s="403" t="s">
        <v>1454</v>
      </c>
      <c r="J724" s="399" t="s">
        <v>679</v>
      </c>
      <c r="K724" s="394">
        <v>7924</v>
      </c>
      <c r="L724" s="740"/>
      <c r="M724" s="740"/>
      <c r="N724" s="229"/>
    </row>
    <row r="725" spans="2:14">
      <c r="B725" s="726"/>
      <c r="C725" s="395" t="s">
        <v>596</v>
      </c>
      <c r="D725" s="395" t="s">
        <v>597</v>
      </c>
      <c r="E725" s="395" t="s">
        <v>598</v>
      </c>
      <c r="F725" s="395">
        <v>2025</v>
      </c>
      <c r="G725" s="395">
        <v>2060</v>
      </c>
      <c r="H725" s="404">
        <v>35</v>
      </c>
      <c r="I725" s="403" t="s">
        <v>1455</v>
      </c>
      <c r="J725" s="399" t="s">
        <v>679</v>
      </c>
      <c r="K725" s="394">
        <v>27544</v>
      </c>
      <c r="L725" s="740"/>
      <c r="M725" s="740"/>
      <c r="N725" s="229"/>
    </row>
    <row r="726" spans="2:14">
      <c r="B726" s="726"/>
      <c r="C726" s="395" t="s">
        <v>596</v>
      </c>
      <c r="D726" s="395" t="s">
        <v>597</v>
      </c>
      <c r="E726" s="395" t="s">
        <v>598</v>
      </c>
      <c r="F726" s="395">
        <v>2025</v>
      </c>
      <c r="G726" s="395">
        <v>2060</v>
      </c>
      <c r="H726" s="404">
        <v>35</v>
      </c>
      <c r="I726" s="403" t="s">
        <v>1456</v>
      </c>
      <c r="J726" s="399" t="s">
        <v>679</v>
      </c>
      <c r="K726" s="394">
        <v>63323</v>
      </c>
      <c r="L726" s="740"/>
      <c r="M726" s="740"/>
      <c r="N726" s="229"/>
    </row>
    <row r="727" spans="2:14">
      <c r="B727" s="726"/>
      <c r="C727" s="395" t="s">
        <v>596</v>
      </c>
      <c r="D727" s="395" t="s">
        <v>597</v>
      </c>
      <c r="E727" s="395" t="s">
        <v>598</v>
      </c>
      <c r="F727" s="395">
        <v>2025</v>
      </c>
      <c r="G727" s="395">
        <v>2060</v>
      </c>
      <c r="H727" s="404">
        <v>35</v>
      </c>
      <c r="I727" s="403" t="s">
        <v>1457</v>
      </c>
      <c r="J727" s="399" t="s">
        <v>679</v>
      </c>
      <c r="K727" s="394">
        <v>8880</v>
      </c>
      <c r="L727" s="740"/>
      <c r="M727" s="740"/>
      <c r="N727" s="229"/>
    </row>
    <row r="728" spans="2:14">
      <c r="B728" s="726"/>
      <c r="C728" s="395" t="s">
        <v>596</v>
      </c>
      <c r="D728" s="395" t="s">
        <v>597</v>
      </c>
      <c r="E728" s="395" t="s">
        <v>598</v>
      </c>
      <c r="F728" s="395">
        <v>2025</v>
      </c>
      <c r="G728" s="395">
        <v>2060</v>
      </c>
      <c r="H728" s="404">
        <v>35</v>
      </c>
      <c r="I728" s="403" t="s">
        <v>1458</v>
      </c>
      <c r="J728" s="399" t="s">
        <v>679</v>
      </c>
      <c r="K728" s="394">
        <v>2720</v>
      </c>
      <c r="L728" s="740"/>
      <c r="M728" s="740"/>
      <c r="N728" s="229"/>
    </row>
    <row r="729" spans="2:14">
      <c r="B729" s="726"/>
      <c r="C729" s="395" t="s">
        <v>596</v>
      </c>
      <c r="D729" s="395" t="s">
        <v>597</v>
      </c>
      <c r="E729" s="395" t="s">
        <v>598</v>
      </c>
      <c r="F729" s="395">
        <v>2025</v>
      </c>
      <c r="G729" s="395">
        <v>2060</v>
      </c>
      <c r="H729" s="404">
        <v>35</v>
      </c>
      <c r="I729" s="403" t="s">
        <v>1459</v>
      </c>
      <c r="J729" s="399" t="s">
        <v>679</v>
      </c>
      <c r="K729" s="394">
        <v>3117</v>
      </c>
      <c r="L729" s="740"/>
      <c r="M729" s="740"/>
      <c r="N729" s="229"/>
    </row>
    <row r="730" spans="2:14">
      <c r="B730" s="726"/>
      <c r="C730" s="395" t="s">
        <v>596</v>
      </c>
      <c r="D730" s="395" t="s">
        <v>597</v>
      </c>
      <c r="E730" s="395" t="s">
        <v>598</v>
      </c>
      <c r="F730" s="395">
        <v>2025</v>
      </c>
      <c r="G730" s="395">
        <v>2060</v>
      </c>
      <c r="H730" s="404">
        <v>35</v>
      </c>
      <c r="I730" s="403" t="s">
        <v>1460</v>
      </c>
      <c r="J730" s="399" t="s">
        <v>679</v>
      </c>
      <c r="K730" s="394">
        <v>2857</v>
      </c>
      <c r="L730" s="740"/>
      <c r="M730" s="740"/>
      <c r="N730" s="229"/>
    </row>
    <row r="731" spans="2:14">
      <c r="B731" s="726"/>
      <c r="C731" s="395" t="s">
        <v>596</v>
      </c>
      <c r="D731" s="395" t="s">
        <v>597</v>
      </c>
      <c r="E731" s="395" t="s">
        <v>598</v>
      </c>
      <c r="F731" s="395">
        <v>2025</v>
      </c>
      <c r="G731" s="395">
        <v>2060</v>
      </c>
      <c r="H731" s="404">
        <v>35</v>
      </c>
      <c r="I731" s="403" t="s">
        <v>1461</v>
      </c>
      <c r="J731" s="399" t="s">
        <v>679</v>
      </c>
      <c r="K731" s="394">
        <v>8814</v>
      </c>
      <c r="L731" s="740"/>
      <c r="M731" s="740"/>
      <c r="N731" s="229"/>
    </row>
    <row r="732" spans="2:14">
      <c r="B732" s="726"/>
      <c r="C732" s="395" t="s">
        <v>596</v>
      </c>
      <c r="D732" s="395" t="s">
        <v>597</v>
      </c>
      <c r="E732" s="395" t="s">
        <v>598</v>
      </c>
      <c r="F732" s="395">
        <v>2025</v>
      </c>
      <c r="G732" s="395">
        <v>2060</v>
      </c>
      <c r="H732" s="404">
        <v>35</v>
      </c>
      <c r="I732" s="403" t="s">
        <v>1462</v>
      </c>
      <c r="J732" s="399" t="s">
        <v>679</v>
      </c>
      <c r="K732" s="394">
        <v>14402</v>
      </c>
      <c r="L732" s="740"/>
      <c r="M732" s="740"/>
      <c r="N732" s="229"/>
    </row>
    <row r="733" spans="2:14">
      <c r="B733" s="726"/>
      <c r="C733" s="395" t="s">
        <v>596</v>
      </c>
      <c r="D733" s="395" t="s">
        <v>597</v>
      </c>
      <c r="E733" s="395" t="s">
        <v>598</v>
      </c>
      <c r="F733" s="395">
        <v>2025</v>
      </c>
      <c r="G733" s="395">
        <v>2060</v>
      </c>
      <c r="H733" s="404">
        <v>35</v>
      </c>
      <c r="I733" s="403" t="s">
        <v>1463</v>
      </c>
      <c r="J733" s="399" t="s">
        <v>679</v>
      </c>
      <c r="K733" s="394">
        <v>3391</v>
      </c>
      <c r="L733" s="740"/>
      <c r="M733" s="740"/>
      <c r="N733" s="229"/>
    </row>
    <row r="734" spans="2:14">
      <c r="B734" s="726"/>
      <c r="C734" s="395" t="s">
        <v>596</v>
      </c>
      <c r="D734" s="395" t="s">
        <v>597</v>
      </c>
      <c r="E734" s="395" t="s">
        <v>598</v>
      </c>
      <c r="F734" s="395">
        <v>2025</v>
      </c>
      <c r="G734" s="395">
        <v>2060</v>
      </c>
      <c r="H734" s="404">
        <v>35</v>
      </c>
      <c r="I734" s="403" t="s">
        <v>1464</v>
      </c>
      <c r="J734" s="399" t="s">
        <v>679</v>
      </c>
      <c r="K734" s="394">
        <v>4499</v>
      </c>
      <c r="L734" s="740"/>
      <c r="M734" s="740"/>
      <c r="N734" s="229"/>
    </row>
    <row r="735" spans="2:14">
      <c r="B735" s="726"/>
      <c r="C735" s="395" t="s">
        <v>596</v>
      </c>
      <c r="D735" s="395" t="s">
        <v>597</v>
      </c>
      <c r="E735" s="395" t="s">
        <v>598</v>
      </c>
      <c r="F735" s="395">
        <v>2025</v>
      </c>
      <c r="G735" s="395">
        <v>2060</v>
      </c>
      <c r="H735" s="404">
        <v>35</v>
      </c>
      <c r="I735" s="403" t="s">
        <v>1465</v>
      </c>
      <c r="J735" s="399" t="s">
        <v>679</v>
      </c>
      <c r="K735" s="394">
        <v>5098</v>
      </c>
      <c r="L735" s="740"/>
      <c r="M735" s="740"/>
      <c r="N735" s="229"/>
    </row>
    <row r="736" spans="2:14">
      <c r="B736" s="726"/>
      <c r="C736" s="395" t="s">
        <v>596</v>
      </c>
      <c r="D736" s="395" t="s">
        <v>597</v>
      </c>
      <c r="E736" s="395" t="s">
        <v>598</v>
      </c>
      <c r="F736" s="395">
        <v>2025</v>
      </c>
      <c r="G736" s="395">
        <v>2060</v>
      </c>
      <c r="H736" s="404">
        <v>35</v>
      </c>
      <c r="I736" s="403" t="s">
        <v>1466</v>
      </c>
      <c r="J736" s="399" t="s">
        <v>679</v>
      </c>
      <c r="K736" s="394">
        <v>4942</v>
      </c>
      <c r="L736" s="740"/>
      <c r="M736" s="740"/>
      <c r="N736" s="229"/>
    </row>
    <row r="737" spans="2:14">
      <c r="B737" s="726"/>
      <c r="C737" s="395" t="s">
        <v>596</v>
      </c>
      <c r="D737" s="395" t="s">
        <v>597</v>
      </c>
      <c r="E737" s="395" t="s">
        <v>598</v>
      </c>
      <c r="F737" s="395">
        <v>2025</v>
      </c>
      <c r="G737" s="395">
        <v>2060</v>
      </c>
      <c r="H737" s="404">
        <v>35</v>
      </c>
      <c r="I737" s="403" t="s">
        <v>1467</v>
      </c>
      <c r="J737" s="399" t="s">
        <v>679</v>
      </c>
      <c r="K737" s="394">
        <v>5237</v>
      </c>
      <c r="L737" s="740"/>
      <c r="M737" s="740"/>
      <c r="N737" s="229"/>
    </row>
    <row r="738" spans="2:14">
      <c r="B738" s="726"/>
      <c r="C738" s="395" t="s">
        <v>596</v>
      </c>
      <c r="D738" s="395" t="s">
        <v>597</v>
      </c>
      <c r="E738" s="395" t="s">
        <v>598</v>
      </c>
      <c r="F738" s="395">
        <v>2025</v>
      </c>
      <c r="G738" s="395">
        <v>2060</v>
      </c>
      <c r="H738" s="404">
        <v>35</v>
      </c>
      <c r="I738" s="403" t="s">
        <v>1468</v>
      </c>
      <c r="J738" s="399" t="s">
        <v>679</v>
      </c>
      <c r="K738" s="394">
        <v>1926</v>
      </c>
      <c r="L738" s="740"/>
      <c r="M738" s="740"/>
      <c r="N738" s="229"/>
    </row>
    <row r="739" spans="2:14">
      <c r="B739" s="726"/>
      <c r="C739" s="395" t="s">
        <v>596</v>
      </c>
      <c r="D739" s="395" t="s">
        <v>597</v>
      </c>
      <c r="E739" s="395" t="s">
        <v>598</v>
      </c>
      <c r="F739" s="395">
        <v>2025</v>
      </c>
      <c r="G739" s="395">
        <v>2060</v>
      </c>
      <c r="H739" s="404">
        <v>35</v>
      </c>
      <c r="I739" s="403" t="s">
        <v>1469</v>
      </c>
      <c r="J739" s="399" t="s">
        <v>679</v>
      </c>
      <c r="K739" s="394">
        <v>3773</v>
      </c>
      <c r="L739" s="740"/>
      <c r="M739" s="740"/>
      <c r="N739" s="229"/>
    </row>
    <row r="740" spans="2:14">
      <c r="B740" s="726"/>
      <c r="C740" s="395" t="s">
        <v>596</v>
      </c>
      <c r="D740" s="395" t="s">
        <v>597</v>
      </c>
      <c r="E740" s="395" t="s">
        <v>598</v>
      </c>
      <c r="F740" s="395">
        <v>2025</v>
      </c>
      <c r="G740" s="395">
        <v>2060</v>
      </c>
      <c r="H740" s="404">
        <v>35</v>
      </c>
      <c r="I740" s="403" t="s">
        <v>1470</v>
      </c>
      <c r="J740" s="399" t="s">
        <v>679</v>
      </c>
      <c r="K740" s="394">
        <v>4189</v>
      </c>
      <c r="L740" s="740"/>
      <c r="M740" s="740"/>
      <c r="N740" s="229"/>
    </row>
    <row r="741" spans="2:14">
      <c r="B741" s="726"/>
      <c r="C741" s="395" t="s">
        <v>596</v>
      </c>
      <c r="D741" s="395" t="s">
        <v>597</v>
      </c>
      <c r="E741" s="395" t="s">
        <v>598</v>
      </c>
      <c r="F741" s="395">
        <v>2025</v>
      </c>
      <c r="G741" s="395">
        <v>2060</v>
      </c>
      <c r="H741" s="404">
        <v>35</v>
      </c>
      <c r="I741" s="403" t="s">
        <v>1471</v>
      </c>
      <c r="J741" s="399" t="s">
        <v>679</v>
      </c>
      <c r="K741" s="394">
        <v>4989</v>
      </c>
      <c r="L741" s="740"/>
      <c r="M741" s="740"/>
      <c r="N741" s="229"/>
    </row>
    <row r="742" spans="2:14">
      <c r="B742" s="726"/>
      <c r="C742" s="395" t="s">
        <v>596</v>
      </c>
      <c r="D742" s="395" t="s">
        <v>597</v>
      </c>
      <c r="E742" s="395" t="s">
        <v>598</v>
      </c>
      <c r="F742" s="395">
        <v>2025</v>
      </c>
      <c r="G742" s="395">
        <v>2060</v>
      </c>
      <c r="H742" s="404">
        <v>35</v>
      </c>
      <c r="I742" s="403" t="s">
        <v>1472</v>
      </c>
      <c r="J742" s="399" t="s">
        <v>679</v>
      </c>
      <c r="K742" s="394">
        <v>2735</v>
      </c>
      <c r="L742" s="740"/>
      <c r="M742" s="740"/>
      <c r="N742" s="229"/>
    </row>
    <row r="743" spans="2:14">
      <c r="B743" s="726"/>
      <c r="C743" s="395" t="s">
        <v>596</v>
      </c>
      <c r="D743" s="395" t="s">
        <v>597</v>
      </c>
      <c r="E743" s="395" t="s">
        <v>598</v>
      </c>
      <c r="F743" s="395">
        <v>2025</v>
      </c>
      <c r="G743" s="395">
        <v>2060</v>
      </c>
      <c r="H743" s="404">
        <v>35</v>
      </c>
      <c r="I743" s="403" t="s">
        <v>1473</v>
      </c>
      <c r="J743" s="399" t="s">
        <v>679</v>
      </c>
      <c r="K743" s="394">
        <v>4689</v>
      </c>
      <c r="L743" s="740"/>
      <c r="M743" s="740"/>
      <c r="N743" s="229"/>
    </row>
    <row r="744" spans="2:14">
      <c r="B744" s="726"/>
      <c r="C744" s="395" t="s">
        <v>596</v>
      </c>
      <c r="D744" s="395" t="s">
        <v>597</v>
      </c>
      <c r="E744" s="395" t="s">
        <v>598</v>
      </c>
      <c r="F744" s="395">
        <v>2025</v>
      </c>
      <c r="G744" s="395">
        <v>2060</v>
      </c>
      <c r="H744" s="404">
        <v>35</v>
      </c>
      <c r="I744" s="403" t="s">
        <v>1474</v>
      </c>
      <c r="J744" s="399" t="s">
        <v>679</v>
      </c>
      <c r="K744" s="394">
        <v>1437</v>
      </c>
      <c r="L744" s="740"/>
      <c r="M744" s="740"/>
      <c r="N744" s="229"/>
    </row>
    <row r="745" spans="2:14">
      <c r="B745" s="726"/>
      <c r="C745" s="395" t="s">
        <v>596</v>
      </c>
      <c r="D745" s="395" t="s">
        <v>597</v>
      </c>
      <c r="E745" s="395" t="s">
        <v>598</v>
      </c>
      <c r="F745" s="395">
        <v>2025</v>
      </c>
      <c r="G745" s="395">
        <v>2060</v>
      </c>
      <c r="H745" s="404">
        <v>35</v>
      </c>
      <c r="I745" s="403" t="s">
        <v>1475</v>
      </c>
      <c r="J745" s="399" t="s">
        <v>679</v>
      </c>
      <c r="K745" s="394">
        <v>2825</v>
      </c>
      <c r="L745" s="740"/>
      <c r="M745" s="740"/>
      <c r="N745" s="229"/>
    </row>
    <row r="746" spans="2:14">
      <c r="B746" s="726"/>
      <c r="C746" s="395" t="s">
        <v>596</v>
      </c>
      <c r="D746" s="395" t="s">
        <v>597</v>
      </c>
      <c r="E746" s="395" t="s">
        <v>598</v>
      </c>
      <c r="F746" s="395">
        <v>2025</v>
      </c>
      <c r="G746" s="395">
        <v>2060</v>
      </c>
      <c r="H746" s="404">
        <v>35</v>
      </c>
      <c r="I746" s="403" t="s">
        <v>1476</v>
      </c>
      <c r="J746" s="399" t="s">
        <v>679</v>
      </c>
      <c r="K746" s="394">
        <v>2181</v>
      </c>
      <c r="L746" s="740"/>
      <c r="M746" s="740"/>
      <c r="N746" s="229"/>
    </row>
    <row r="747" spans="2:14">
      <c r="B747" s="726"/>
      <c r="C747" s="395" t="s">
        <v>596</v>
      </c>
      <c r="D747" s="395" t="s">
        <v>597</v>
      </c>
      <c r="E747" s="395" t="s">
        <v>598</v>
      </c>
      <c r="F747" s="395">
        <v>2025</v>
      </c>
      <c r="G747" s="395">
        <v>2060</v>
      </c>
      <c r="H747" s="404">
        <v>35</v>
      </c>
      <c r="I747" s="403" t="s">
        <v>1477</v>
      </c>
      <c r="J747" s="399" t="s">
        <v>679</v>
      </c>
      <c r="K747" s="394">
        <v>2895</v>
      </c>
      <c r="L747" s="740"/>
      <c r="M747" s="740"/>
      <c r="N747" s="229"/>
    </row>
    <row r="748" spans="2:14">
      <c r="B748" s="726"/>
      <c r="C748" s="395" t="s">
        <v>596</v>
      </c>
      <c r="D748" s="395" t="s">
        <v>597</v>
      </c>
      <c r="E748" s="395" t="s">
        <v>598</v>
      </c>
      <c r="F748" s="395">
        <v>2025</v>
      </c>
      <c r="G748" s="395">
        <v>2060</v>
      </c>
      <c r="H748" s="404">
        <v>35</v>
      </c>
      <c r="I748" s="403" t="s">
        <v>1478</v>
      </c>
      <c r="J748" s="399" t="s">
        <v>679</v>
      </c>
      <c r="K748" s="394">
        <v>2466</v>
      </c>
      <c r="L748" s="740"/>
      <c r="M748" s="740"/>
      <c r="N748" s="229"/>
    </row>
    <row r="749" spans="2:14">
      <c r="B749" s="726"/>
      <c r="C749" s="395" t="s">
        <v>596</v>
      </c>
      <c r="D749" s="395" t="s">
        <v>597</v>
      </c>
      <c r="E749" s="395" t="s">
        <v>598</v>
      </c>
      <c r="F749" s="395">
        <v>2025</v>
      </c>
      <c r="G749" s="395">
        <v>2060</v>
      </c>
      <c r="H749" s="404">
        <v>35</v>
      </c>
      <c r="I749" s="403" t="s">
        <v>1479</v>
      </c>
      <c r="J749" s="399" t="s">
        <v>679</v>
      </c>
      <c r="K749" s="394">
        <v>2629</v>
      </c>
      <c r="L749" s="740"/>
      <c r="M749" s="740"/>
      <c r="N749" s="229"/>
    </row>
    <row r="750" spans="2:14">
      <c r="B750" s="726"/>
      <c r="C750" s="395" t="s">
        <v>596</v>
      </c>
      <c r="D750" s="395" t="s">
        <v>597</v>
      </c>
      <c r="E750" s="395" t="s">
        <v>598</v>
      </c>
      <c r="F750" s="395">
        <v>2025</v>
      </c>
      <c r="G750" s="395">
        <v>2060</v>
      </c>
      <c r="H750" s="404">
        <v>35</v>
      </c>
      <c r="I750" s="403" t="s">
        <v>1480</v>
      </c>
      <c r="J750" s="399" t="s">
        <v>679</v>
      </c>
      <c r="K750" s="394">
        <v>1272</v>
      </c>
      <c r="L750" s="740"/>
      <c r="M750" s="740"/>
      <c r="N750" s="229"/>
    </row>
    <row r="751" spans="2:14">
      <c r="B751" s="726"/>
      <c r="C751" s="395" t="s">
        <v>596</v>
      </c>
      <c r="D751" s="395" t="s">
        <v>597</v>
      </c>
      <c r="E751" s="395" t="s">
        <v>598</v>
      </c>
      <c r="F751" s="395">
        <v>2025</v>
      </c>
      <c r="G751" s="395">
        <v>2060</v>
      </c>
      <c r="H751" s="404">
        <v>35</v>
      </c>
      <c r="I751" s="403" t="s">
        <v>1481</v>
      </c>
      <c r="J751" s="399" t="s">
        <v>679</v>
      </c>
      <c r="K751" s="394">
        <v>4699</v>
      </c>
      <c r="L751" s="740"/>
      <c r="M751" s="740"/>
      <c r="N751" s="229"/>
    </row>
    <row r="752" spans="2:14">
      <c r="B752" s="726"/>
      <c r="C752" s="395" t="s">
        <v>596</v>
      </c>
      <c r="D752" s="395" t="s">
        <v>597</v>
      </c>
      <c r="E752" s="395" t="s">
        <v>598</v>
      </c>
      <c r="F752" s="395">
        <v>2025</v>
      </c>
      <c r="G752" s="395">
        <v>2060</v>
      </c>
      <c r="H752" s="404">
        <v>35</v>
      </c>
      <c r="I752" s="403" t="s">
        <v>1482</v>
      </c>
      <c r="J752" s="399" t="s">
        <v>679</v>
      </c>
      <c r="K752" s="394">
        <v>2311</v>
      </c>
      <c r="L752" s="740"/>
      <c r="M752" s="740"/>
      <c r="N752" s="229"/>
    </row>
    <row r="753" spans="2:14">
      <c r="B753" s="726"/>
      <c r="C753" s="395" t="s">
        <v>596</v>
      </c>
      <c r="D753" s="395" t="s">
        <v>597</v>
      </c>
      <c r="E753" s="395" t="s">
        <v>598</v>
      </c>
      <c r="F753" s="395">
        <v>2025</v>
      </c>
      <c r="G753" s="395">
        <v>2060</v>
      </c>
      <c r="H753" s="404">
        <v>35</v>
      </c>
      <c r="I753" s="403" t="s">
        <v>1483</v>
      </c>
      <c r="J753" s="399" t="s">
        <v>679</v>
      </c>
      <c r="K753" s="394">
        <v>3044</v>
      </c>
      <c r="L753" s="740"/>
      <c r="M753" s="740"/>
      <c r="N753" s="229"/>
    </row>
    <row r="754" spans="2:14">
      <c r="B754" s="726"/>
      <c r="C754" s="395" t="s">
        <v>596</v>
      </c>
      <c r="D754" s="395" t="s">
        <v>597</v>
      </c>
      <c r="E754" s="395" t="s">
        <v>598</v>
      </c>
      <c r="F754" s="395">
        <v>2025</v>
      </c>
      <c r="G754" s="395">
        <v>2060</v>
      </c>
      <c r="H754" s="404">
        <v>35</v>
      </c>
      <c r="I754" s="403" t="s">
        <v>1484</v>
      </c>
      <c r="J754" s="399" t="s">
        <v>679</v>
      </c>
      <c r="K754" s="394">
        <v>4916</v>
      </c>
      <c r="L754" s="740"/>
      <c r="M754" s="740"/>
      <c r="N754" s="229"/>
    </row>
    <row r="755" spans="2:14">
      <c r="B755" s="726"/>
      <c r="C755" s="395" t="s">
        <v>596</v>
      </c>
      <c r="D755" s="395" t="s">
        <v>597</v>
      </c>
      <c r="E755" s="395" t="s">
        <v>598</v>
      </c>
      <c r="F755" s="395">
        <v>2025</v>
      </c>
      <c r="G755" s="395">
        <v>2060</v>
      </c>
      <c r="H755" s="404">
        <v>35</v>
      </c>
      <c r="I755" s="403" t="s">
        <v>1485</v>
      </c>
      <c r="J755" s="399" t="s">
        <v>679</v>
      </c>
      <c r="K755" s="394">
        <v>4856</v>
      </c>
      <c r="L755" s="740"/>
      <c r="M755" s="740"/>
      <c r="N755" s="229"/>
    </row>
    <row r="756" spans="2:14">
      <c r="B756" s="726"/>
      <c r="C756" s="395" t="s">
        <v>596</v>
      </c>
      <c r="D756" s="395" t="s">
        <v>597</v>
      </c>
      <c r="E756" s="395" t="s">
        <v>598</v>
      </c>
      <c r="F756" s="395">
        <v>2025</v>
      </c>
      <c r="G756" s="395">
        <v>2060</v>
      </c>
      <c r="H756" s="404">
        <v>35</v>
      </c>
      <c r="I756" s="403" t="s">
        <v>1486</v>
      </c>
      <c r="J756" s="399" t="s">
        <v>679</v>
      </c>
      <c r="K756" s="394">
        <v>4144</v>
      </c>
      <c r="L756" s="740"/>
      <c r="M756" s="740"/>
      <c r="N756" s="229"/>
    </row>
    <row r="757" spans="2:14">
      <c r="B757" s="726"/>
      <c r="C757" s="395" t="s">
        <v>596</v>
      </c>
      <c r="D757" s="395" t="s">
        <v>597</v>
      </c>
      <c r="E757" s="395" t="s">
        <v>598</v>
      </c>
      <c r="F757" s="395">
        <v>2025</v>
      </c>
      <c r="G757" s="395">
        <v>2060</v>
      </c>
      <c r="H757" s="404">
        <v>35</v>
      </c>
      <c r="I757" s="403" t="s">
        <v>1487</v>
      </c>
      <c r="J757" s="399" t="s">
        <v>679</v>
      </c>
      <c r="K757" s="394">
        <v>20041</v>
      </c>
      <c r="L757" s="740"/>
      <c r="M757" s="740"/>
      <c r="N757" s="229"/>
    </row>
    <row r="758" spans="2:14">
      <c r="B758" s="726"/>
      <c r="C758" s="395" t="s">
        <v>596</v>
      </c>
      <c r="D758" s="395" t="s">
        <v>597</v>
      </c>
      <c r="E758" s="395" t="s">
        <v>598</v>
      </c>
      <c r="F758" s="395">
        <v>2025</v>
      </c>
      <c r="G758" s="395">
        <v>2060</v>
      </c>
      <c r="H758" s="404">
        <v>35</v>
      </c>
      <c r="I758" s="403" t="s">
        <v>1488</v>
      </c>
      <c r="J758" s="399" t="s">
        <v>679</v>
      </c>
      <c r="K758" s="394">
        <v>3034</v>
      </c>
      <c r="L758" s="740"/>
      <c r="M758" s="740"/>
      <c r="N758" s="229"/>
    </row>
    <row r="759" spans="2:14">
      <c r="B759" s="726"/>
      <c r="C759" s="395" t="s">
        <v>596</v>
      </c>
      <c r="D759" s="395" t="s">
        <v>597</v>
      </c>
      <c r="E759" s="395" t="s">
        <v>598</v>
      </c>
      <c r="F759" s="395">
        <v>2025</v>
      </c>
      <c r="G759" s="395">
        <v>2060</v>
      </c>
      <c r="H759" s="404">
        <v>35</v>
      </c>
      <c r="I759" s="403" t="s">
        <v>1489</v>
      </c>
      <c r="J759" s="399" t="s">
        <v>679</v>
      </c>
      <c r="K759" s="394">
        <v>2645</v>
      </c>
      <c r="L759" s="740"/>
      <c r="M759" s="740"/>
      <c r="N759" s="229"/>
    </row>
    <row r="760" spans="2:14">
      <c r="B760" s="726"/>
      <c r="C760" s="395" t="s">
        <v>596</v>
      </c>
      <c r="D760" s="395" t="s">
        <v>597</v>
      </c>
      <c r="E760" s="395" t="s">
        <v>598</v>
      </c>
      <c r="F760" s="395">
        <v>2025</v>
      </c>
      <c r="G760" s="395">
        <v>2060</v>
      </c>
      <c r="H760" s="404">
        <v>35</v>
      </c>
      <c r="I760" s="403" t="s">
        <v>1490</v>
      </c>
      <c r="J760" s="399" t="s">
        <v>679</v>
      </c>
      <c r="K760" s="394">
        <v>4098</v>
      </c>
      <c r="L760" s="740"/>
      <c r="M760" s="740"/>
      <c r="N760" s="229"/>
    </row>
    <row r="761" spans="2:14">
      <c r="B761" s="726"/>
      <c r="C761" s="395" t="s">
        <v>596</v>
      </c>
      <c r="D761" s="395" t="s">
        <v>597</v>
      </c>
      <c r="E761" s="395" t="s">
        <v>598</v>
      </c>
      <c r="F761" s="395">
        <v>2025</v>
      </c>
      <c r="G761" s="395">
        <v>2060</v>
      </c>
      <c r="H761" s="404">
        <v>35</v>
      </c>
      <c r="I761" s="403" t="s">
        <v>1491</v>
      </c>
      <c r="J761" s="399" t="s">
        <v>679</v>
      </c>
      <c r="K761" s="394">
        <v>6155</v>
      </c>
      <c r="L761" s="740"/>
      <c r="M761" s="740"/>
      <c r="N761" s="229"/>
    </row>
    <row r="762" spans="2:14">
      <c r="B762" s="726"/>
      <c r="C762" s="395" t="s">
        <v>596</v>
      </c>
      <c r="D762" s="395" t="s">
        <v>597</v>
      </c>
      <c r="E762" s="395" t="s">
        <v>598</v>
      </c>
      <c r="F762" s="395">
        <v>2025</v>
      </c>
      <c r="G762" s="395">
        <v>2060</v>
      </c>
      <c r="H762" s="404">
        <v>35</v>
      </c>
      <c r="I762" s="403" t="s">
        <v>1492</v>
      </c>
      <c r="J762" s="399" t="s">
        <v>679</v>
      </c>
      <c r="K762" s="394">
        <v>1910</v>
      </c>
      <c r="L762" s="740"/>
      <c r="M762" s="740"/>
      <c r="N762" s="229"/>
    </row>
    <row r="763" spans="2:14">
      <c r="B763" s="726"/>
      <c r="C763" s="395" t="s">
        <v>596</v>
      </c>
      <c r="D763" s="395" t="s">
        <v>597</v>
      </c>
      <c r="E763" s="395" t="s">
        <v>598</v>
      </c>
      <c r="F763" s="395">
        <v>2025</v>
      </c>
      <c r="G763" s="395">
        <v>2060</v>
      </c>
      <c r="H763" s="404">
        <v>35</v>
      </c>
      <c r="I763" s="403" t="s">
        <v>1493</v>
      </c>
      <c r="J763" s="399" t="s">
        <v>679</v>
      </c>
      <c r="K763" s="394">
        <v>1122</v>
      </c>
      <c r="L763" s="740"/>
      <c r="M763" s="740"/>
      <c r="N763" s="229"/>
    </row>
    <row r="764" spans="2:14">
      <c r="B764" s="726"/>
      <c r="C764" s="395" t="s">
        <v>596</v>
      </c>
      <c r="D764" s="395" t="s">
        <v>597</v>
      </c>
      <c r="E764" s="395" t="s">
        <v>598</v>
      </c>
      <c r="F764" s="395">
        <v>2025</v>
      </c>
      <c r="G764" s="395">
        <v>2060</v>
      </c>
      <c r="H764" s="404">
        <v>35</v>
      </c>
      <c r="I764" s="403" t="s">
        <v>1494</v>
      </c>
      <c r="J764" s="399" t="s">
        <v>679</v>
      </c>
      <c r="K764" s="394">
        <v>2456</v>
      </c>
      <c r="L764" s="740"/>
      <c r="M764" s="740"/>
      <c r="N764" s="229"/>
    </row>
    <row r="765" spans="2:14">
      <c r="B765" s="726"/>
      <c r="C765" s="395" t="s">
        <v>596</v>
      </c>
      <c r="D765" s="395" t="s">
        <v>597</v>
      </c>
      <c r="E765" s="395" t="s">
        <v>598</v>
      </c>
      <c r="F765" s="395">
        <v>2025</v>
      </c>
      <c r="G765" s="395">
        <v>2060</v>
      </c>
      <c r="H765" s="404">
        <v>35</v>
      </c>
      <c r="I765" s="403" t="s">
        <v>1495</v>
      </c>
      <c r="J765" s="399" t="s">
        <v>679</v>
      </c>
      <c r="K765" s="394">
        <v>1037</v>
      </c>
      <c r="L765" s="740"/>
      <c r="M765" s="740"/>
      <c r="N765" s="229"/>
    </row>
    <row r="766" spans="2:14">
      <c r="B766" s="726"/>
      <c r="C766" s="395" t="s">
        <v>596</v>
      </c>
      <c r="D766" s="395" t="s">
        <v>597</v>
      </c>
      <c r="E766" s="395" t="s">
        <v>598</v>
      </c>
      <c r="F766" s="395">
        <v>2025</v>
      </c>
      <c r="G766" s="395">
        <v>2060</v>
      </c>
      <c r="H766" s="404">
        <v>35</v>
      </c>
      <c r="I766" s="403" t="s">
        <v>1496</v>
      </c>
      <c r="J766" s="399" t="s">
        <v>679</v>
      </c>
      <c r="K766" s="394">
        <v>8206</v>
      </c>
      <c r="L766" s="740"/>
      <c r="M766" s="740"/>
      <c r="N766" s="229"/>
    </row>
    <row r="767" spans="2:14">
      <c r="B767" s="726"/>
      <c r="C767" s="395" t="s">
        <v>596</v>
      </c>
      <c r="D767" s="395" t="s">
        <v>597</v>
      </c>
      <c r="E767" s="395" t="s">
        <v>598</v>
      </c>
      <c r="F767" s="395">
        <v>2025</v>
      </c>
      <c r="G767" s="395">
        <v>2060</v>
      </c>
      <c r="H767" s="404">
        <v>35</v>
      </c>
      <c r="I767" s="403" t="s">
        <v>1497</v>
      </c>
      <c r="J767" s="399" t="s">
        <v>679</v>
      </c>
      <c r="K767" s="394">
        <v>11094</v>
      </c>
      <c r="L767" s="740"/>
      <c r="M767" s="740"/>
      <c r="N767" s="229"/>
    </row>
    <row r="768" spans="2:14">
      <c r="B768" s="726"/>
      <c r="C768" s="395" t="s">
        <v>596</v>
      </c>
      <c r="D768" s="395" t="s">
        <v>597</v>
      </c>
      <c r="E768" s="395" t="s">
        <v>598</v>
      </c>
      <c r="F768" s="395">
        <v>2025</v>
      </c>
      <c r="G768" s="395">
        <v>2060</v>
      </c>
      <c r="H768" s="404">
        <v>35</v>
      </c>
      <c r="I768" s="403" t="s">
        <v>1498</v>
      </c>
      <c r="J768" s="399" t="s">
        <v>679</v>
      </c>
      <c r="K768" s="394">
        <v>36715</v>
      </c>
      <c r="L768" s="740"/>
      <c r="M768" s="740"/>
      <c r="N768" s="229"/>
    </row>
    <row r="769" spans="2:14">
      <c r="B769" s="726"/>
      <c r="C769" s="395" t="s">
        <v>596</v>
      </c>
      <c r="D769" s="395" t="s">
        <v>597</v>
      </c>
      <c r="E769" s="395" t="s">
        <v>598</v>
      </c>
      <c r="F769" s="395">
        <v>2025</v>
      </c>
      <c r="G769" s="395">
        <v>2060</v>
      </c>
      <c r="H769" s="404">
        <v>35</v>
      </c>
      <c r="I769" s="403" t="s">
        <v>1499</v>
      </c>
      <c r="J769" s="399" t="s">
        <v>679</v>
      </c>
      <c r="K769" s="394">
        <v>1001</v>
      </c>
      <c r="L769" s="740"/>
      <c r="M769" s="740"/>
      <c r="N769" s="229"/>
    </row>
    <row r="770" spans="2:14">
      <c r="B770" s="726"/>
      <c r="C770" s="395" t="s">
        <v>596</v>
      </c>
      <c r="D770" s="395" t="s">
        <v>597</v>
      </c>
      <c r="E770" s="395" t="s">
        <v>598</v>
      </c>
      <c r="F770" s="395">
        <v>2025</v>
      </c>
      <c r="G770" s="395">
        <v>2060</v>
      </c>
      <c r="H770" s="404">
        <v>35</v>
      </c>
      <c r="I770" s="403" t="s">
        <v>1500</v>
      </c>
      <c r="J770" s="399" t="s">
        <v>679</v>
      </c>
      <c r="K770" s="394">
        <v>2659</v>
      </c>
      <c r="L770" s="740"/>
      <c r="M770" s="740"/>
      <c r="N770" s="229"/>
    </row>
    <row r="771" spans="2:14">
      <c r="B771" s="726"/>
      <c r="C771" s="395" t="s">
        <v>596</v>
      </c>
      <c r="D771" s="395" t="s">
        <v>597</v>
      </c>
      <c r="E771" s="395" t="s">
        <v>598</v>
      </c>
      <c r="F771" s="395">
        <v>2025</v>
      </c>
      <c r="G771" s="395">
        <v>2060</v>
      </c>
      <c r="H771" s="404">
        <v>35</v>
      </c>
      <c r="I771" s="403" t="s">
        <v>1501</v>
      </c>
      <c r="J771" s="399" t="s">
        <v>679</v>
      </c>
      <c r="K771" s="394">
        <v>7700</v>
      </c>
      <c r="L771" s="740"/>
      <c r="M771" s="740"/>
      <c r="N771" s="229"/>
    </row>
    <row r="772" spans="2:14">
      <c r="B772" s="726"/>
      <c r="C772" s="395" t="s">
        <v>596</v>
      </c>
      <c r="D772" s="395" t="s">
        <v>597</v>
      </c>
      <c r="E772" s="395" t="s">
        <v>598</v>
      </c>
      <c r="F772" s="395">
        <v>2025</v>
      </c>
      <c r="G772" s="395">
        <v>2060</v>
      </c>
      <c r="H772" s="404">
        <v>35</v>
      </c>
      <c r="I772" s="403" t="s">
        <v>1502</v>
      </c>
      <c r="J772" s="399" t="s">
        <v>679</v>
      </c>
      <c r="K772" s="394">
        <v>8972</v>
      </c>
      <c r="L772" s="740"/>
      <c r="M772" s="740"/>
      <c r="N772" s="229"/>
    </row>
    <row r="773" spans="2:14">
      <c r="B773" s="726"/>
      <c r="C773" s="395" t="s">
        <v>596</v>
      </c>
      <c r="D773" s="395" t="s">
        <v>597</v>
      </c>
      <c r="E773" s="395" t="s">
        <v>598</v>
      </c>
      <c r="F773" s="395">
        <v>2025</v>
      </c>
      <c r="G773" s="395">
        <v>2060</v>
      </c>
      <c r="H773" s="404">
        <v>35</v>
      </c>
      <c r="I773" s="403" t="s">
        <v>1503</v>
      </c>
      <c r="J773" s="399" t="s">
        <v>679</v>
      </c>
      <c r="K773" s="394">
        <v>10283</v>
      </c>
      <c r="L773" s="740"/>
      <c r="M773" s="740"/>
      <c r="N773" s="229"/>
    </row>
    <row r="774" spans="2:14">
      <c r="B774" s="726"/>
      <c r="C774" s="395" t="s">
        <v>596</v>
      </c>
      <c r="D774" s="395" t="s">
        <v>597</v>
      </c>
      <c r="E774" s="395" t="s">
        <v>598</v>
      </c>
      <c r="F774" s="395">
        <v>2025</v>
      </c>
      <c r="G774" s="395">
        <v>2060</v>
      </c>
      <c r="H774" s="404">
        <v>35</v>
      </c>
      <c r="I774" s="403" t="s">
        <v>1504</v>
      </c>
      <c r="J774" s="399" t="s">
        <v>679</v>
      </c>
      <c r="K774" s="394">
        <v>2254</v>
      </c>
      <c r="L774" s="740"/>
      <c r="M774" s="740"/>
      <c r="N774" s="229"/>
    </row>
    <row r="775" spans="2:14">
      <c r="B775" s="726"/>
      <c r="C775" s="395" t="s">
        <v>596</v>
      </c>
      <c r="D775" s="395" t="s">
        <v>597</v>
      </c>
      <c r="E775" s="395" t="s">
        <v>598</v>
      </c>
      <c r="F775" s="395">
        <v>2025</v>
      </c>
      <c r="G775" s="395">
        <v>2060</v>
      </c>
      <c r="H775" s="404">
        <v>35</v>
      </c>
      <c r="I775" s="403" t="s">
        <v>1505</v>
      </c>
      <c r="J775" s="399" t="s">
        <v>679</v>
      </c>
      <c r="K775" s="394">
        <v>6780</v>
      </c>
      <c r="L775" s="740"/>
      <c r="M775" s="740"/>
      <c r="N775" s="229"/>
    </row>
    <row r="776" spans="2:14">
      <c r="B776" s="726"/>
      <c r="C776" s="395" t="s">
        <v>596</v>
      </c>
      <c r="D776" s="395" t="s">
        <v>597</v>
      </c>
      <c r="E776" s="395" t="s">
        <v>598</v>
      </c>
      <c r="F776" s="395">
        <v>2025</v>
      </c>
      <c r="G776" s="395">
        <v>2060</v>
      </c>
      <c r="H776" s="404">
        <v>35</v>
      </c>
      <c r="I776" s="403" t="s">
        <v>1506</v>
      </c>
      <c r="J776" s="399" t="s">
        <v>679</v>
      </c>
      <c r="K776" s="394">
        <v>1625</v>
      </c>
      <c r="L776" s="740"/>
      <c r="M776" s="740"/>
      <c r="N776" s="229"/>
    </row>
    <row r="777" spans="2:14">
      <c r="B777" s="726"/>
      <c r="C777" s="395" t="s">
        <v>596</v>
      </c>
      <c r="D777" s="395" t="s">
        <v>597</v>
      </c>
      <c r="E777" s="395" t="s">
        <v>598</v>
      </c>
      <c r="F777" s="395">
        <v>2025</v>
      </c>
      <c r="G777" s="395">
        <v>2060</v>
      </c>
      <c r="H777" s="404">
        <v>35</v>
      </c>
      <c r="I777" s="403" t="s">
        <v>1507</v>
      </c>
      <c r="J777" s="399" t="s">
        <v>679</v>
      </c>
      <c r="K777" s="394">
        <v>1604</v>
      </c>
      <c r="L777" s="740"/>
      <c r="M777" s="740"/>
      <c r="N777" s="229"/>
    </row>
    <row r="778" spans="2:14">
      <c r="B778" s="726"/>
      <c r="C778" s="395" t="s">
        <v>596</v>
      </c>
      <c r="D778" s="395" t="s">
        <v>597</v>
      </c>
      <c r="E778" s="395" t="s">
        <v>598</v>
      </c>
      <c r="F778" s="395">
        <v>2025</v>
      </c>
      <c r="G778" s="395">
        <v>2060</v>
      </c>
      <c r="H778" s="404">
        <v>35</v>
      </c>
      <c r="I778" s="403" t="s">
        <v>678</v>
      </c>
      <c r="J778" s="399" t="s">
        <v>679</v>
      </c>
      <c r="K778" s="394">
        <v>20387</v>
      </c>
      <c r="L778" s="740"/>
      <c r="M778" s="740"/>
      <c r="N778" s="229"/>
    </row>
    <row r="779" spans="2:14">
      <c r="B779" s="726"/>
      <c r="C779" s="395" t="s">
        <v>596</v>
      </c>
      <c r="D779" s="395" t="s">
        <v>597</v>
      </c>
      <c r="E779" s="395" t="s">
        <v>598</v>
      </c>
      <c r="F779" s="395">
        <v>2025</v>
      </c>
      <c r="G779" s="395">
        <v>2060</v>
      </c>
      <c r="H779" s="404">
        <v>35</v>
      </c>
      <c r="I779" s="403" t="s">
        <v>1508</v>
      </c>
      <c r="J779" s="399" t="s">
        <v>679</v>
      </c>
      <c r="K779" s="394">
        <v>26462</v>
      </c>
      <c r="L779" s="740"/>
      <c r="M779" s="740"/>
      <c r="N779" s="229"/>
    </row>
    <row r="780" spans="2:14">
      <c r="B780" s="726"/>
      <c r="C780" s="395" t="s">
        <v>596</v>
      </c>
      <c r="D780" s="395" t="s">
        <v>597</v>
      </c>
      <c r="E780" s="395" t="s">
        <v>598</v>
      </c>
      <c r="F780" s="395">
        <v>2025</v>
      </c>
      <c r="G780" s="395">
        <v>2060</v>
      </c>
      <c r="H780" s="404">
        <v>35</v>
      </c>
      <c r="I780" s="403" t="s">
        <v>1509</v>
      </c>
      <c r="J780" s="399" t="s">
        <v>679</v>
      </c>
      <c r="K780" s="394">
        <v>24104</v>
      </c>
      <c r="L780" s="740"/>
      <c r="M780" s="740"/>
      <c r="N780" s="229"/>
    </row>
    <row r="781" spans="2:14">
      <c r="B781" s="726"/>
      <c r="C781" s="395" t="s">
        <v>596</v>
      </c>
      <c r="D781" s="395" t="s">
        <v>597</v>
      </c>
      <c r="E781" s="395" t="s">
        <v>598</v>
      </c>
      <c r="F781" s="395">
        <v>2025</v>
      </c>
      <c r="G781" s="395">
        <v>2060</v>
      </c>
      <c r="H781" s="404">
        <v>35</v>
      </c>
      <c r="I781" s="403" t="s">
        <v>1510</v>
      </c>
      <c r="J781" s="399" t="s">
        <v>679</v>
      </c>
      <c r="K781" s="394">
        <v>22236</v>
      </c>
      <c r="L781" s="740"/>
      <c r="M781" s="740"/>
      <c r="N781" s="229"/>
    </row>
    <row r="782" spans="2:14">
      <c r="B782" s="726"/>
      <c r="C782" s="395" t="s">
        <v>596</v>
      </c>
      <c r="D782" s="395" t="s">
        <v>597</v>
      </c>
      <c r="E782" s="395" t="s">
        <v>598</v>
      </c>
      <c r="F782" s="395">
        <v>2025</v>
      </c>
      <c r="G782" s="395">
        <v>2060</v>
      </c>
      <c r="H782" s="404">
        <v>35</v>
      </c>
      <c r="I782" s="403" t="s">
        <v>1511</v>
      </c>
      <c r="J782" s="399" t="s">
        <v>679</v>
      </c>
      <c r="K782" s="394">
        <v>1344</v>
      </c>
      <c r="L782" s="740"/>
      <c r="M782" s="740"/>
      <c r="N782" s="229"/>
    </row>
    <row r="783" spans="2:14">
      <c r="B783" s="726"/>
      <c r="C783" s="395" t="s">
        <v>596</v>
      </c>
      <c r="D783" s="395" t="s">
        <v>597</v>
      </c>
      <c r="E783" s="395" t="s">
        <v>598</v>
      </c>
      <c r="F783" s="395">
        <v>2025</v>
      </c>
      <c r="G783" s="395">
        <v>2060</v>
      </c>
      <c r="H783" s="404">
        <v>35</v>
      </c>
      <c r="I783" s="403" t="s">
        <v>1512</v>
      </c>
      <c r="J783" s="399" t="s">
        <v>679</v>
      </c>
      <c r="K783" s="394">
        <v>2985</v>
      </c>
      <c r="L783" s="740"/>
      <c r="M783" s="740"/>
      <c r="N783" s="229"/>
    </row>
    <row r="784" spans="2:14">
      <c r="B784" s="726"/>
      <c r="C784" s="395" t="s">
        <v>596</v>
      </c>
      <c r="D784" s="395" t="s">
        <v>597</v>
      </c>
      <c r="E784" s="395" t="s">
        <v>598</v>
      </c>
      <c r="F784" s="395">
        <v>2025</v>
      </c>
      <c r="G784" s="395">
        <v>2060</v>
      </c>
      <c r="H784" s="404">
        <v>35</v>
      </c>
      <c r="I784" s="403" t="s">
        <v>1513</v>
      </c>
      <c r="J784" s="399" t="s">
        <v>679</v>
      </c>
      <c r="K784" s="394">
        <v>3119</v>
      </c>
      <c r="L784" s="740"/>
      <c r="M784" s="740"/>
      <c r="N784" s="229"/>
    </row>
    <row r="785" spans="2:14">
      <c r="B785" s="726"/>
      <c r="C785" s="395" t="s">
        <v>596</v>
      </c>
      <c r="D785" s="395" t="s">
        <v>597</v>
      </c>
      <c r="E785" s="395" t="s">
        <v>598</v>
      </c>
      <c r="F785" s="395">
        <v>2025</v>
      </c>
      <c r="G785" s="395">
        <v>2060</v>
      </c>
      <c r="H785" s="404">
        <v>35</v>
      </c>
      <c r="I785" s="403" t="s">
        <v>1514</v>
      </c>
      <c r="J785" s="399" t="s">
        <v>679</v>
      </c>
      <c r="K785" s="394">
        <v>2950</v>
      </c>
      <c r="L785" s="740"/>
      <c r="M785" s="740"/>
      <c r="N785" s="229"/>
    </row>
    <row r="786" spans="2:14">
      <c r="B786" s="727"/>
      <c r="C786" s="395" t="s">
        <v>596</v>
      </c>
      <c r="D786" s="395" t="s">
        <v>597</v>
      </c>
      <c r="E786" s="395" t="s">
        <v>598</v>
      </c>
      <c r="F786" s="395">
        <v>2025</v>
      </c>
      <c r="G786" s="395">
        <v>2060</v>
      </c>
      <c r="H786" s="404">
        <v>35</v>
      </c>
      <c r="I786" s="403" t="s">
        <v>1515</v>
      </c>
      <c r="J786" s="399" t="s">
        <v>679</v>
      </c>
      <c r="K786" s="394">
        <v>1806</v>
      </c>
      <c r="L786" s="740"/>
      <c r="M786" s="740"/>
      <c r="N786" s="229"/>
    </row>
    <row r="787" spans="2:14" ht="13.15" customHeight="1">
      <c r="B787" s="744" t="s">
        <v>1551</v>
      </c>
      <c r="C787" s="395" t="s">
        <v>596</v>
      </c>
      <c r="D787" s="395" t="s">
        <v>597</v>
      </c>
      <c r="E787" s="395" t="s">
        <v>598</v>
      </c>
      <c r="F787" s="395">
        <v>2025</v>
      </c>
      <c r="G787" s="395">
        <v>2065</v>
      </c>
      <c r="H787" s="404">
        <v>40</v>
      </c>
      <c r="I787" s="403" t="s">
        <v>1550</v>
      </c>
      <c r="J787" s="399" t="s">
        <v>603</v>
      </c>
      <c r="K787" s="405">
        <v>11875</v>
      </c>
      <c r="L787" s="741">
        <f>SUM(K787:K912)</f>
        <v>5567220</v>
      </c>
      <c r="M787" s="741">
        <f>L787</f>
        <v>5567220</v>
      </c>
      <c r="N787" s="229"/>
    </row>
    <row r="788" spans="2:14" ht="13.15" customHeight="1">
      <c r="B788" s="744"/>
      <c r="C788" s="395" t="s">
        <v>596</v>
      </c>
      <c r="D788" s="395" t="s">
        <v>597</v>
      </c>
      <c r="E788" s="395" t="s">
        <v>598</v>
      </c>
      <c r="F788" s="395">
        <v>2025</v>
      </c>
      <c r="G788" s="395">
        <v>2065</v>
      </c>
      <c r="H788" s="404">
        <v>40</v>
      </c>
      <c r="I788" s="403" t="s">
        <v>1552</v>
      </c>
      <c r="J788" s="399" t="s">
        <v>603</v>
      </c>
      <c r="K788" s="405">
        <v>12306</v>
      </c>
      <c r="L788" s="742"/>
      <c r="M788" s="742"/>
      <c r="N788" s="229"/>
    </row>
    <row r="789" spans="2:14" ht="13.15" customHeight="1">
      <c r="B789" s="744"/>
      <c r="C789" s="395" t="s">
        <v>596</v>
      </c>
      <c r="D789" s="395" t="s">
        <v>597</v>
      </c>
      <c r="E789" s="395" t="s">
        <v>598</v>
      </c>
      <c r="F789" s="395">
        <v>2025</v>
      </c>
      <c r="G789" s="395">
        <v>2065</v>
      </c>
      <c r="H789" s="404">
        <v>40</v>
      </c>
      <c r="I789" s="403" t="s">
        <v>1553</v>
      </c>
      <c r="J789" s="399" t="s">
        <v>603</v>
      </c>
      <c r="K789" s="405">
        <v>477298</v>
      </c>
      <c r="L789" s="742"/>
      <c r="M789" s="742"/>
      <c r="N789" s="229"/>
    </row>
    <row r="790" spans="2:14" ht="13.15" customHeight="1">
      <c r="B790" s="744"/>
      <c r="C790" s="395" t="s">
        <v>596</v>
      </c>
      <c r="D790" s="395" t="s">
        <v>597</v>
      </c>
      <c r="E790" s="395" t="s">
        <v>598</v>
      </c>
      <c r="F790" s="395">
        <v>2025</v>
      </c>
      <c r="G790" s="395">
        <v>2065</v>
      </c>
      <c r="H790" s="404">
        <v>40</v>
      </c>
      <c r="I790" s="403" t="s">
        <v>1554</v>
      </c>
      <c r="J790" s="399" t="s">
        <v>603</v>
      </c>
      <c r="K790" s="405">
        <v>13003</v>
      </c>
      <c r="L790" s="742"/>
      <c r="M790" s="742"/>
      <c r="N790" s="229"/>
    </row>
    <row r="791" spans="2:14" ht="13.15" customHeight="1">
      <c r="B791" s="744"/>
      <c r="C791" s="395" t="s">
        <v>596</v>
      </c>
      <c r="D791" s="395" t="s">
        <v>597</v>
      </c>
      <c r="E791" s="395" t="s">
        <v>598</v>
      </c>
      <c r="F791" s="395">
        <v>2025</v>
      </c>
      <c r="G791" s="395">
        <v>2065</v>
      </c>
      <c r="H791" s="404">
        <v>40</v>
      </c>
      <c r="I791" s="403" t="s">
        <v>1555</v>
      </c>
      <c r="J791" s="399" t="s">
        <v>603</v>
      </c>
      <c r="K791" s="405">
        <v>1296633</v>
      </c>
      <c r="L791" s="742"/>
      <c r="M791" s="742"/>
      <c r="N791" s="229"/>
    </row>
    <row r="792" spans="2:14" ht="13.15" customHeight="1">
      <c r="B792" s="744"/>
      <c r="C792" s="395" t="s">
        <v>596</v>
      </c>
      <c r="D792" s="395" t="s">
        <v>597</v>
      </c>
      <c r="E792" s="395" t="s">
        <v>598</v>
      </c>
      <c r="F792" s="395">
        <v>2025</v>
      </c>
      <c r="G792" s="395">
        <v>2065</v>
      </c>
      <c r="H792" s="404">
        <v>40</v>
      </c>
      <c r="I792" s="403" t="s">
        <v>1556</v>
      </c>
      <c r="J792" s="399" t="s">
        <v>603</v>
      </c>
      <c r="K792" s="405">
        <v>60298</v>
      </c>
      <c r="L792" s="742"/>
      <c r="M792" s="742"/>
      <c r="N792" s="229"/>
    </row>
    <row r="793" spans="2:14" ht="13.15" customHeight="1">
      <c r="B793" s="744"/>
      <c r="C793" s="395" t="s">
        <v>596</v>
      </c>
      <c r="D793" s="395" t="s">
        <v>597</v>
      </c>
      <c r="E793" s="395" t="s">
        <v>598</v>
      </c>
      <c r="F793" s="395">
        <v>2025</v>
      </c>
      <c r="G793" s="395">
        <v>2065</v>
      </c>
      <c r="H793" s="404">
        <v>40</v>
      </c>
      <c r="I793" s="403" t="s">
        <v>1557</v>
      </c>
      <c r="J793" s="399" t="s">
        <v>603</v>
      </c>
      <c r="K793" s="405">
        <v>55509</v>
      </c>
      <c r="L793" s="742"/>
      <c r="M793" s="742"/>
      <c r="N793" s="229"/>
    </row>
    <row r="794" spans="2:14" ht="13.15" customHeight="1">
      <c r="B794" s="744"/>
      <c r="C794" s="395" t="s">
        <v>596</v>
      </c>
      <c r="D794" s="395" t="s">
        <v>597</v>
      </c>
      <c r="E794" s="395" t="s">
        <v>598</v>
      </c>
      <c r="F794" s="395">
        <v>2025</v>
      </c>
      <c r="G794" s="395">
        <v>2065</v>
      </c>
      <c r="H794" s="404">
        <v>40</v>
      </c>
      <c r="I794" s="403" t="s">
        <v>1558</v>
      </c>
      <c r="J794" s="399" t="s">
        <v>603</v>
      </c>
      <c r="K794" s="405">
        <v>8660</v>
      </c>
      <c r="L794" s="742"/>
      <c r="M794" s="742"/>
      <c r="N794" s="229"/>
    </row>
    <row r="795" spans="2:14" ht="13.15" customHeight="1">
      <c r="B795" s="744"/>
      <c r="C795" s="395" t="s">
        <v>596</v>
      </c>
      <c r="D795" s="395" t="s">
        <v>597</v>
      </c>
      <c r="E795" s="395" t="s">
        <v>598</v>
      </c>
      <c r="F795" s="395">
        <v>2025</v>
      </c>
      <c r="G795" s="395">
        <v>2065</v>
      </c>
      <c r="H795" s="404">
        <v>40</v>
      </c>
      <c r="I795" s="403" t="s">
        <v>1559</v>
      </c>
      <c r="J795" s="399" t="s">
        <v>603</v>
      </c>
      <c r="K795" s="405">
        <v>11363</v>
      </c>
      <c r="L795" s="742"/>
      <c r="M795" s="742"/>
      <c r="N795" s="229"/>
    </row>
    <row r="796" spans="2:14" ht="13.15" customHeight="1">
      <c r="B796" s="744"/>
      <c r="C796" s="395" t="s">
        <v>596</v>
      </c>
      <c r="D796" s="395" t="s">
        <v>597</v>
      </c>
      <c r="E796" s="395" t="s">
        <v>598</v>
      </c>
      <c r="F796" s="395">
        <v>2025</v>
      </c>
      <c r="G796" s="395">
        <v>2065</v>
      </c>
      <c r="H796" s="404">
        <v>40</v>
      </c>
      <c r="I796" s="403" t="s">
        <v>1560</v>
      </c>
      <c r="J796" s="399" t="s">
        <v>603</v>
      </c>
      <c r="K796" s="405">
        <v>177867</v>
      </c>
      <c r="L796" s="742"/>
      <c r="M796" s="742"/>
      <c r="N796" s="229"/>
    </row>
    <row r="797" spans="2:14" ht="13.15" customHeight="1">
      <c r="B797" s="744"/>
      <c r="C797" s="395" t="s">
        <v>596</v>
      </c>
      <c r="D797" s="395" t="s">
        <v>597</v>
      </c>
      <c r="E797" s="395" t="s">
        <v>598</v>
      </c>
      <c r="F797" s="395">
        <v>2025</v>
      </c>
      <c r="G797" s="395">
        <v>2065</v>
      </c>
      <c r="H797" s="404">
        <v>40</v>
      </c>
      <c r="I797" s="403" t="s">
        <v>1561</v>
      </c>
      <c r="J797" s="399" t="s">
        <v>603</v>
      </c>
      <c r="K797" s="405">
        <v>4686</v>
      </c>
      <c r="L797" s="742"/>
      <c r="M797" s="742"/>
      <c r="N797" s="229"/>
    </row>
    <row r="798" spans="2:14" ht="13.15" customHeight="1">
      <c r="B798" s="744"/>
      <c r="C798" s="395" t="s">
        <v>596</v>
      </c>
      <c r="D798" s="395" t="s">
        <v>597</v>
      </c>
      <c r="E798" s="395" t="s">
        <v>598</v>
      </c>
      <c r="F798" s="395">
        <v>2025</v>
      </c>
      <c r="G798" s="395">
        <v>2065</v>
      </c>
      <c r="H798" s="404">
        <v>40</v>
      </c>
      <c r="I798" s="403" t="s">
        <v>1562</v>
      </c>
      <c r="J798" s="399" t="s">
        <v>603</v>
      </c>
      <c r="K798" s="405">
        <v>13515</v>
      </c>
      <c r="L798" s="742"/>
      <c r="M798" s="742"/>
      <c r="N798" s="229"/>
    </row>
    <row r="799" spans="2:14" ht="13.15" customHeight="1">
      <c r="B799" s="744"/>
      <c r="C799" s="395" t="s">
        <v>596</v>
      </c>
      <c r="D799" s="395" t="s">
        <v>597</v>
      </c>
      <c r="E799" s="395" t="s">
        <v>598</v>
      </c>
      <c r="F799" s="395">
        <v>2025</v>
      </c>
      <c r="G799" s="395">
        <v>2065</v>
      </c>
      <c r="H799" s="404">
        <v>40</v>
      </c>
      <c r="I799" s="403" t="s">
        <v>1563</v>
      </c>
      <c r="J799" s="399" t="s">
        <v>603</v>
      </c>
      <c r="K799" s="405">
        <v>13228</v>
      </c>
      <c r="L799" s="742"/>
      <c r="M799" s="742"/>
      <c r="N799" s="229"/>
    </row>
    <row r="800" spans="2:14" ht="13.15" customHeight="1">
      <c r="B800" s="744"/>
      <c r="C800" s="395" t="s">
        <v>596</v>
      </c>
      <c r="D800" s="395" t="s">
        <v>597</v>
      </c>
      <c r="E800" s="395" t="s">
        <v>598</v>
      </c>
      <c r="F800" s="395">
        <v>2025</v>
      </c>
      <c r="G800" s="395">
        <v>2065</v>
      </c>
      <c r="H800" s="404">
        <v>40</v>
      </c>
      <c r="I800" s="403" t="s">
        <v>1564</v>
      </c>
      <c r="J800" s="399" t="s">
        <v>603</v>
      </c>
      <c r="K800" s="405">
        <v>3659</v>
      </c>
      <c r="L800" s="742"/>
      <c r="M800" s="742"/>
      <c r="N800" s="229"/>
    </row>
    <row r="801" spans="2:14" ht="13.15" customHeight="1">
      <c r="B801" s="744"/>
      <c r="C801" s="395" t="s">
        <v>596</v>
      </c>
      <c r="D801" s="395" t="s">
        <v>597</v>
      </c>
      <c r="E801" s="395" t="s">
        <v>598</v>
      </c>
      <c r="F801" s="395">
        <v>2025</v>
      </c>
      <c r="G801" s="395">
        <v>2065</v>
      </c>
      <c r="H801" s="404">
        <v>40</v>
      </c>
      <c r="I801" s="403" t="s">
        <v>1565</v>
      </c>
      <c r="J801" s="399" t="s">
        <v>603</v>
      </c>
      <c r="K801" s="405">
        <v>111479</v>
      </c>
      <c r="L801" s="742"/>
      <c r="M801" s="742"/>
      <c r="N801" s="229"/>
    </row>
    <row r="802" spans="2:14" ht="13.15" customHeight="1">
      <c r="B802" s="744"/>
      <c r="C802" s="395" t="s">
        <v>596</v>
      </c>
      <c r="D802" s="395" t="s">
        <v>597</v>
      </c>
      <c r="E802" s="395" t="s">
        <v>598</v>
      </c>
      <c r="F802" s="395">
        <v>2025</v>
      </c>
      <c r="G802" s="395">
        <v>2065</v>
      </c>
      <c r="H802" s="404">
        <v>40</v>
      </c>
      <c r="I802" s="403" t="s">
        <v>1566</v>
      </c>
      <c r="J802" s="399" t="s">
        <v>603</v>
      </c>
      <c r="K802" s="405">
        <v>9657</v>
      </c>
      <c r="L802" s="742"/>
      <c r="M802" s="742"/>
      <c r="N802" s="229"/>
    </row>
    <row r="803" spans="2:14" ht="13.15" customHeight="1">
      <c r="B803" s="744"/>
      <c r="C803" s="395" t="s">
        <v>596</v>
      </c>
      <c r="D803" s="395" t="s">
        <v>597</v>
      </c>
      <c r="E803" s="395" t="s">
        <v>598</v>
      </c>
      <c r="F803" s="395">
        <v>2025</v>
      </c>
      <c r="G803" s="395">
        <v>2065</v>
      </c>
      <c r="H803" s="404">
        <v>40</v>
      </c>
      <c r="I803" s="403" t="s">
        <v>1567</v>
      </c>
      <c r="J803" s="399" t="s">
        <v>603</v>
      </c>
      <c r="K803" s="405">
        <v>19561</v>
      </c>
      <c r="L803" s="742"/>
      <c r="M803" s="742"/>
      <c r="N803" s="229"/>
    </row>
    <row r="804" spans="2:14" ht="13.15" customHeight="1">
      <c r="B804" s="744"/>
      <c r="C804" s="395" t="s">
        <v>596</v>
      </c>
      <c r="D804" s="395" t="s">
        <v>597</v>
      </c>
      <c r="E804" s="395" t="s">
        <v>598</v>
      </c>
      <c r="F804" s="395">
        <v>2025</v>
      </c>
      <c r="G804" s="395">
        <v>2065</v>
      </c>
      <c r="H804" s="404">
        <v>40</v>
      </c>
      <c r="I804" s="403" t="s">
        <v>1568</v>
      </c>
      <c r="J804" s="399" t="s">
        <v>603</v>
      </c>
      <c r="K804" s="405">
        <v>13002</v>
      </c>
      <c r="L804" s="742"/>
      <c r="M804" s="742"/>
      <c r="N804" s="229"/>
    </row>
    <row r="805" spans="2:14" ht="13.15" customHeight="1">
      <c r="B805" s="744"/>
      <c r="C805" s="395" t="s">
        <v>596</v>
      </c>
      <c r="D805" s="395" t="s">
        <v>597</v>
      </c>
      <c r="E805" s="395" t="s">
        <v>598</v>
      </c>
      <c r="F805" s="395">
        <v>2025</v>
      </c>
      <c r="G805" s="395">
        <v>2065</v>
      </c>
      <c r="H805" s="404">
        <v>40</v>
      </c>
      <c r="I805" s="403" t="s">
        <v>1569</v>
      </c>
      <c r="J805" s="399" t="s">
        <v>603</v>
      </c>
      <c r="K805" s="405">
        <v>30223</v>
      </c>
      <c r="L805" s="742"/>
      <c r="M805" s="742"/>
      <c r="N805" s="229"/>
    </row>
    <row r="806" spans="2:14" ht="13.15" customHeight="1">
      <c r="B806" s="744"/>
      <c r="C806" s="395" t="s">
        <v>596</v>
      </c>
      <c r="D806" s="395" t="s">
        <v>597</v>
      </c>
      <c r="E806" s="395" t="s">
        <v>598</v>
      </c>
      <c r="F806" s="395">
        <v>2025</v>
      </c>
      <c r="G806" s="395">
        <v>2065</v>
      </c>
      <c r="H806" s="404">
        <v>40</v>
      </c>
      <c r="I806" s="403" t="s">
        <v>1570</v>
      </c>
      <c r="J806" s="399" t="s">
        <v>603</v>
      </c>
      <c r="K806" s="405">
        <v>17814</v>
      </c>
      <c r="L806" s="742"/>
      <c r="M806" s="742"/>
      <c r="N806" s="229"/>
    </row>
    <row r="807" spans="2:14" ht="12.6" customHeight="1">
      <c r="B807" s="744"/>
      <c r="C807" s="395" t="s">
        <v>596</v>
      </c>
      <c r="D807" s="395" t="s">
        <v>597</v>
      </c>
      <c r="E807" s="395" t="s">
        <v>598</v>
      </c>
      <c r="F807" s="395">
        <v>2025</v>
      </c>
      <c r="G807" s="395">
        <v>2065</v>
      </c>
      <c r="H807" s="404">
        <v>40</v>
      </c>
      <c r="I807" s="403" t="s">
        <v>1571</v>
      </c>
      <c r="J807" s="399" t="s">
        <v>603</v>
      </c>
      <c r="K807" s="405">
        <v>13764</v>
      </c>
      <c r="L807" s="742"/>
      <c r="M807" s="742"/>
      <c r="N807" s="229"/>
    </row>
    <row r="808" spans="2:14" ht="12.6" customHeight="1">
      <c r="B808" s="744"/>
      <c r="C808" s="395" t="s">
        <v>596</v>
      </c>
      <c r="D808" s="395" t="s">
        <v>597</v>
      </c>
      <c r="E808" s="395" t="s">
        <v>598</v>
      </c>
      <c r="F808" s="395">
        <v>2025</v>
      </c>
      <c r="G808" s="395">
        <v>2065</v>
      </c>
      <c r="H808" s="404">
        <v>40</v>
      </c>
      <c r="I808" s="403" t="s">
        <v>1572</v>
      </c>
      <c r="J808" s="399" t="s">
        <v>603</v>
      </c>
      <c r="K808" s="405">
        <v>6270</v>
      </c>
      <c r="L808" s="742"/>
      <c r="M808" s="742"/>
      <c r="N808" s="229"/>
    </row>
    <row r="809" spans="2:14" ht="12.6" customHeight="1">
      <c r="B809" s="744"/>
      <c r="C809" s="395" t="s">
        <v>596</v>
      </c>
      <c r="D809" s="395" t="s">
        <v>597</v>
      </c>
      <c r="E809" s="395" t="s">
        <v>598</v>
      </c>
      <c r="F809" s="395">
        <v>2025</v>
      </c>
      <c r="G809" s="395">
        <v>2065</v>
      </c>
      <c r="H809" s="404">
        <v>40</v>
      </c>
      <c r="I809" s="403" t="s">
        <v>1573</v>
      </c>
      <c r="J809" s="399" t="s">
        <v>603</v>
      </c>
      <c r="K809" s="405">
        <v>58670</v>
      </c>
      <c r="L809" s="742"/>
      <c r="M809" s="742"/>
      <c r="N809" s="229"/>
    </row>
    <row r="810" spans="2:14" ht="12.6" customHeight="1">
      <c r="B810" s="744"/>
      <c r="C810" s="395" t="s">
        <v>596</v>
      </c>
      <c r="D810" s="395" t="s">
        <v>597</v>
      </c>
      <c r="E810" s="395" t="s">
        <v>598</v>
      </c>
      <c r="F810" s="395">
        <v>2025</v>
      </c>
      <c r="G810" s="395">
        <v>2065</v>
      </c>
      <c r="H810" s="404">
        <v>40</v>
      </c>
      <c r="I810" s="403" t="s">
        <v>1574</v>
      </c>
      <c r="J810" s="399" t="s">
        <v>603</v>
      </c>
      <c r="K810" s="405">
        <v>18317</v>
      </c>
      <c r="L810" s="742"/>
      <c r="M810" s="742"/>
      <c r="N810" s="229"/>
    </row>
    <row r="811" spans="2:14" ht="12.6" customHeight="1">
      <c r="B811" s="744"/>
      <c r="C811" s="395" t="s">
        <v>596</v>
      </c>
      <c r="D811" s="395" t="s">
        <v>597</v>
      </c>
      <c r="E811" s="395" t="s">
        <v>598</v>
      </c>
      <c r="F811" s="395">
        <v>2025</v>
      </c>
      <c r="G811" s="395">
        <v>2065</v>
      </c>
      <c r="H811" s="404">
        <v>40</v>
      </c>
      <c r="I811" s="403" t="s">
        <v>1575</v>
      </c>
      <c r="J811" s="399" t="s">
        <v>603</v>
      </c>
      <c r="K811" s="405">
        <v>11260</v>
      </c>
      <c r="L811" s="742"/>
      <c r="M811" s="742"/>
      <c r="N811" s="229"/>
    </row>
    <row r="812" spans="2:14" ht="12.6" customHeight="1">
      <c r="B812" s="744"/>
      <c r="C812" s="395" t="s">
        <v>596</v>
      </c>
      <c r="D812" s="395" t="s">
        <v>597</v>
      </c>
      <c r="E812" s="395" t="s">
        <v>598</v>
      </c>
      <c r="F812" s="395">
        <v>2025</v>
      </c>
      <c r="G812" s="395">
        <v>2065</v>
      </c>
      <c r="H812" s="404">
        <v>40</v>
      </c>
      <c r="I812" s="403" t="s">
        <v>1576</v>
      </c>
      <c r="J812" s="399" t="s">
        <v>603</v>
      </c>
      <c r="K812" s="405">
        <v>22543</v>
      </c>
      <c r="L812" s="742"/>
      <c r="M812" s="742"/>
      <c r="N812" s="229"/>
    </row>
    <row r="813" spans="2:14" ht="13.15" customHeight="1">
      <c r="B813" s="745" t="s">
        <v>1578</v>
      </c>
      <c r="C813" s="395" t="s">
        <v>596</v>
      </c>
      <c r="D813" s="395" t="s">
        <v>597</v>
      </c>
      <c r="E813" s="395" t="s">
        <v>598</v>
      </c>
      <c r="F813" s="395">
        <v>2025</v>
      </c>
      <c r="G813" s="395">
        <v>2065</v>
      </c>
      <c r="H813" s="404">
        <v>40</v>
      </c>
      <c r="I813" s="403" t="s">
        <v>1577</v>
      </c>
      <c r="J813" s="399" t="s">
        <v>603</v>
      </c>
      <c r="K813" s="405">
        <v>98390</v>
      </c>
      <c r="L813" s="742"/>
      <c r="M813" s="742"/>
      <c r="N813" s="229"/>
    </row>
    <row r="814" spans="2:14" ht="13.15" customHeight="1">
      <c r="B814" s="745"/>
      <c r="C814" s="395" t="s">
        <v>596</v>
      </c>
      <c r="D814" s="395" t="s">
        <v>597</v>
      </c>
      <c r="E814" s="395" t="s">
        <v>598</v>
      </c>
      <c r="F814" s="395">
        <v>2025</v>
      </c>
      <c r="G814" s="395">
        <v>2065</v>
      </c>
      <c r="H814" s="404">
        <v>40</v>
      </c>
      <c r="I814" s="403" t="s">
        <v>1579</v>
      </c>
      <c r="J814" s="399" t="s">
        <v>603</v>
      </c>
      <c r="K814" s="405">
        <v>13079</v>
      </c>
      <c r="L814" s="742"/>
      <c r="M814" s="742"/>
      <c r="N814" s="229"/>
    </row>
    <row r="815" spans="2:14" ht="13.15" customHeight="1">
      <c r="B815" s="745"/>
      <c r="C815" s="395" t="s">
        <v>596</v>
      </c>
      <c r="D815" s="395" t="s">
        <v>597</v>
      </c>
      <c r="E815" s="395" t="s">
        <v>598</v>
      </c>
      <c r="F815" s="395">
        <v>2025</v>
      </c>
      <c r="G815" s="395">
        <v>2065</v>
      </c>
      <c r="H815" s="404">
        <v>40</v>
      </c>
      <c r="I815" s="403" t="s">
        <v>1580</v>
      </c>
      <c r="J815" s="399" t="s">
        <v>603</v>
      </c>
      <c r="K815" s="405">
        <v>22944</v>
      </c>
      <c r="L815" s="742"/>
      <c r="M815" s="742"/>
      <c r="N815" s="229"/>
    </row>
    <row r="816" spans="2:14" ht="13.15" customHeight="1">
      <c r="B816" s="745"/>
      <c r="C816" s="395" t="s">
        <v>596</v>
      </c>
      <c r="D816" s="395" t="s">
        <v>597</v>
      </c>
      <c r="E816" s="395" t="s">
        <v>598</v>
      </c>
      <c r="F816" s="395">
        <v>2025</v>
      </c>
      <c r="G816" s="395">
        <v>2065</v>
      </c>
      <c r="H816" s="404">
        <v>40</v>
      </c>
      <c r="I816" s="403" t="s">
        <v>1581</v>
      </c>
      <c r="J816" s="399" t="s">
        <v>603</v>
      </c>
      <c r="K816" s="405">
        <v>10136</v>
      </c>
      <c r="L816" s="742"/>
      <c r="M816" s="742"/>
      <c r="N816" s="229"/>
    </row>
    <row r="817" spans="2:14" ht="13.15" customHeight="1">
      <c r="B817" s="745"/>
      <c r="C817" s="395" t="s">
        <v>596</v>
      </c>
      <c r="D817" s="395" t="s">
        <v>597</v>
      </c>
      <c r="E817" s="395" t="s">
        <v>598</v>
      </c>
      <c r="F817" s="395">
        <v>2025</v>
      </c>
      <c r="G817" s="395">
        <v>2065</v>
      </c>
      <c r="H817" s="404">
        <v>40</v>
      </c>
      <c r="I817" s="403" t="s">
        <v>1582</v>
      </c>
      <c r="J817" s="399" t="s">
        <v>603</v>
      </c>
      <c r="K817" s="405">
        <v>27311</v>
      </c>
      <c r="L817" s="742"/>
      <c r="M817" s="742"/>
      <c r="N817" s="229"/>
    </row>
    <row r="818" spans="2:14" ht="13.15" customHeight="1">
      <c r="B818" s="745"/>
      <c r="C818" s="395" t="s">
        <v>596</v>
      </c>
      <c r="D818" s="395" t="s">
        <v>597</v>
      </c>
      <c r="E818" s="395" t="s">
        <v>598</v>
      </c>
      <c r="F818" s="395">
        <v>2025</v>
      </c>
      <c r="G818" s="395">
        <v>2065</v>
      </c>
      <c r="H818" s="404">
        <v>40</v>
      </c>
      <c r="I818" s="403" t="s">
        <v>710</v>
      </c>
      <c r="J818" s="399" t="s">
        <v>603</v>
      </c>
      <c r="K818" s="405">
        <v>6925</v>
      </c>
      <c r="L818" s="742"/>
      <c r="M818" s="742"/>
      <c r="N818" s="229"/>
    </row>
    <row r="819" spans="2:14" ht="13.15" customHeight="1">
      <c r="B819" s="745"/>
      <c r="C819" s="395" t="s">
        <v>596</v>
      </c>
      <c r="D819" s="395" t="s">
        <v>597</v>
      </c>
      <c r="E819" s="395" t="s">
        <v>598</v>
      </c>
      <c r="F819" s="395">
        <v>2025</v>
      </c>
      <c r="G819" s="395">
        <v>2065</v>
      </c>
      <c r="H819" s="404">
        <v>40</v>
      </c>
      <c r="I819" s="403" t="s">
        <v>1583</v>
      </c>
      <c r="J819" s="399" t="s">
        <v>603</v>
      </c>
      <c r="K819" s="405">
        <v>87608</v>
      </c>
      <c r="L819" s="742"/>
      <c r="M819" s="742"/>
      <c r="N819" s="229"/>
    </row>
    <row r="820" spans="2:14" ht="13.15" customHeight="1">
      <c r="B820" s="745"/>
      <c r="C820" s="395" t="s">
        <v>596</v>
      </c>
      <c r="D820" s="395" t="s">
        <v>597</v>
      </c>
      <c r="E820" s="395" t="s">
        <v>598</v>
      </c>
      <c r="F820" s="395">
        <v>2025</v>
      </c>
      <c r="G820" s="395">
        <v>2065</v>
      </c>
      <c r="H820" s="404">
        <v>40</v>
      </c>
      <c r="I820" s="403" t="s">
        <v>1584</v>
      </c>
      <c r="J820" s="399" t="s">
        <v>603</v>
      </c>
      <c r="K820" s="405">
        <v>7152</v>
      </c>
      <c r="L820" s="742"/>
      <c r="M820" s="742"/>
      <c r="N820" s="229"/>
    </row>
    <row r="821" spans="2:14" ht="13.15" customHeight="1">
      <c r="B821" s="745"/>
      <c r="C821" s="395" t="s">
        <v>596</v>
      </c>
      <c r="D821" s="395" t="s">
        <v>597</v>
      </c>
      <c r="E821" s="395" t="s">
        <v>598</v>
      </c>
      <c r="F821" s="395">
        <v>2025</v>
      </c>
      <c r="G821" s="395">
        <v>2065</v>
      </c>
      <c r="H821" s="404">
        <v>40</v>
      </c>
      <c r="I821" s="403" t="s">
        <v>1585</v>
      </c>
      <c r="J821" s="399" t="s">
        <v>603</v>
      </c>
      <c r="K821" s="405">
        <v>68213</v>
      </c>
      <c r="L821" s="742"/>
      <c r="M821" s="742"/>
      <c r="N821" s="229"/>
    </row>
    <row r="822" spans="2:14" ht="13.15" customHeight="1">
      <c r="B822" s="745"/>
      <c r="C822" s="395" t="s">
        <v>596</v>
      </c>
      <c r="D822" s="395" t="s">
        <v>597</v>
      </c>
      <c r="E822" s="395" t="s">
        <v>598</v>
      </c>
      <c r="F822" s="395">
        <v>2025</v>
      </c>
      <c r="G822" s="395">
        <v>2065</v>
      </c>
      <c r="H822" s="404">
        <v>40</v>
      </c>
      <c r="I822" s="403" t="s">
        <v>1586</v>
      </c>
      <c r="J822" s="399" t="s">
        <v>603</v>
      </c>
      <c r="K822" s="405">
        <v>59704</v>
      </c>
      <c r="L822" s="742"/>
      <c r="M822" s="742"/>
      <c r="N822" s="229"/>
    </row>
    <row r="823" spans="2:14" ht="13.15" customHeight="1">
      <c r="B823" s="745"/>
      <c r="C823" s="395" t="s">
        <v>596</v>
      </c>
      <c r="D823" s="395" t="s">
        <v>597</v>
      </c>
      <c r="E823" s="395" t="s">
        <v>598</v>
      </c>
      <c r="F823" s="395">
        <v>2025</v>
      </c>
      <c r="G823" s="395">
        <v>2065</v>
      </c>
      <c r="H823" s="404">
        <v>40</v>
      </c>
      <c r="I823" s="403" t="s">
        <v>1587</v>
      </c>
      <c r="J823" s="399" t="s">
        <v>603</v>
      </c>
      <c r="K823" s="405">
        <v>31205</v>
      </c>
      <c r="L823" s="742"/>
      <c r="M823" s="742"/>
      <c r="N823" s="229"/>
    </row>
    <row r="824" spans="2:14" ht="13.15" customHeight="1">
      <c r="B824" s="745"/>
      <c r="C824" s="395" t="s">
        <v>596</v>
      </c>
      <c r="D824" s="395" t="s">
        <v>597</v>
      </c>
      <c r="E824" s="395" t="s">
        <v>598</v>
      </c>
      <c r="F824" s="395">
        <v>2025</v>
      </c>
      <c r="G824" s="395">
        <v>2065</v>
      </c>
      <c r="H824" s="404">
        <v>40</v>
      </c>
      <c r="I824" s="403" t="s">
        <v>1588</v>
      </c>
      <c r="J824" s="399" t="s">
        <v>603</v>
      </c>
      <c r="K824" s="405">
        <v>5093</v>
      </c>
      <c r="L824" s="742"/>
      <c r="M824" s="742"/>
      <c r="N824" s="229"/>
    </row>
    <row r="825" spans="2:14" ht="13.15" customHeight="1">
      <c r="B825" s="745"/>
      <c r="C825" s="395" t="s">
        <v>596</v>
      </c>
      <c r="D825" s="395" t="s">
        <v>597</v>
      </c>
      <c r="E825" s="395" t="s">
        <v>598</v>
      </c>
      <c r="F825" s="395">
        <v>2025</v>
      </c>
      <c r="G825" s="395">
        <v>2065</v>
      </c>
      <c r="H825" s="404">
        <v>40</v>
      </c>
      <c r="I825" s="403" t="s">
        <v>1589</v>
      </c>
      <c r="J825" s="399" t="s">
        <v>603</v>
      </c>
      <c r="K825" s="405">
        <v>16492</v>
      </c>
      <c r="L825" s="742"/>
      <c r="M825" s="742"/>
      <c r="N825" s="229"/>
    </row>
    <row r="826" spans="2:14" ht="13.15" customHeight="1">
      <c r="B826" s="745"/>
      <c r="C826" s="395" t="s">
        <v>596</v>
      </c>
      <c r="D826" s="395" t="s">
        <v>597</v>
      </c>
      <c r="E826" s="395" t="s">
        <v>598</v>
      </c>
      <c r="F826" s="395">
        <v>2025</v>
      </c>
      <c r="G826" s="395">
        <v>2065</v>
      </c>
      <c r="H826" s="404">
        <v>40</v>
      </c>
      <c r="I826" s="403" t="s">
        <v>1590</v>
      </c>
      <c r="J826" s="399" t="s">
        <v>603</v>
      </c>
      <c r="K826" s="405">
        <v>24716</v>
      </c>
      <c r="L826" s="742"/>
      <c r="M826" s="742"/>
      <c r="N826" s="229"/>
    </row>
    <row r="827" spans="2:14" ht="13.15" customHeight="1">
      <c r="B827" s="745"/>
      <c r="C827" s="395" t="s">
        <v>596</v>
      </c>
      <c r="D827" s="395" t="s">
        <v>597</v>
      </c>
      <c r="E827" s="395" t="s">
        <v>598</v>
      </c>
      <c r="F827" s="395">
        <v>2025</v>
      </c>
      <c r="G827" s="395">
        <v>2065</v>
      </c>
      <c r="H827" s="404">
        <v>40</v>
      </c>
      <c r="I827" s="403" t="s">
        <v>1591</v>
      </c>
      <c r="J827" s="399" t="s">
        <v>603</v>
      </c>
      <c r="K827" s="405">
        <v>14188</v>
      </c>
      <c r="L827" s="742"/>
      <c r="M827" s="742"/>
      <c r="N827" s="229"/>
    </row>
    <row r="828" spans="2:14" ht="13.15" customHeight="1">
      <c r="B828" s="745"/>
      <c r="C828" s="395" t="s">
        <v>596</v>
      </c>
      <c r="D828" s="395" t="s">
        <v>597</v>
      </c>
      <c r="E828" s="395" t="s">
        <v>598</v>
      </c>
      <c r="F828" s="395">
        <v>2025</v>
      </c>
      <c r="G828" s="395">
        <v>2065</v>
      </c>
      <c r="H828" s="404">
        <v>40</v>
      </c>
      <c r="I828" s="403" t="s">
        <v>1592</v>
      </c>
      <c r="J828" s="399" t="s">
        <v>603</v>
      </c>
      <c r="K828" s="405">
        <v>24862</v>
      </c>
      <c r="L828" s="742"/>
      <c r="M828" s="742"/>
      <c r="N828" s="229"/>
    </row>
    <row r="829" spans="2:14" ht="13.15" customHeight="1">
      <c r="B829" s="745"/>
      <c r="C829" s="395" t="s">
        <v>596</v>
      </c>
      <c r="D829" s="395" t="s">
        <v>597</v>
      </c>
      <c r="E829" s="395" t="s">
        <v>598</v>
      </c>
      <c r="F829" s="395">
        <v>2025</v>
      </c>
      <c r="G829" s="395">
        <v>2065</v>
      </c>
      <c r="H829" s="404">
        <v>40</v>
      </c>
      <c r="I829" s="403" t="s">
        <v>1593</v>
      </c>
      <c r="J829" s="399" t="s">
        <v>603</v>
      </c>
      <c r="K829" s="405">
        <v>28911</v>
      </c>
      <c r="L829" s="742"/>
      <c r="M829" s="742"/>
      <c r="N829" s="229"/>
    </row>
    <row r="830" spans="2:14" ht="13.15" customHeight="1">
      <c r="B830" s="745"/>
      <c r="C830" s="395" t="s">
        <v>596</v>
      </c>
      <c r="D830" s="395" t="s">
        <v>597</v>
      </c>
      <c r="E830" s="395" t="s">
        <v>598</v>
      </c>
      <c r="F830" s="395">
        <v>2025</v>
      </c>
      <c r="G830" s="395">
        <v>2065</v>
      </c>
      <c r="H830" s="404">
        <v>40</v>
      </c>
      <c r="I830" s="403" t="s">
        <v>1594</v>
      </c>
      <c r="J830" s="399" t="s">
        <v>603</v>
      </c>
      <c r="K830" s="405">
        <v>15532</v>
      </c>
      <c r="L830" s="742"/>
      <c r="M830" s="742"/>
      <c r="N830" s="229"/>
    </row>
    <row r="831" spans="2:14" ht="13.15" customHeight="1">
      <c r="B831" s="745"/>
      <c r="C831" s="395" t="s">
        <v>596</v>
      </c>
      <c r="D831" s="395" t="s">
        <v>597</v>
      </c>
      <c r="E831" s="395" t="s">
        <v>598</v>
      </c>
      <c r="F831" s="395">
        <v>2025</v>
      </c>
      <c r="G831" s="395">
        <v>2065</v>
      </c>
      <c r="H831" s="404">
        <v>40</v>
      </c>
      <c r="I831" s="403" t="s">
        <v>1595</v>
      </c>
      <c r="J831" s="399" t="s">
        <v>603</v>
      </c>
      <c r="K831" s="405">
        <v>8958</v>
      </c>
      <c r="L831" s="742"/>
      <c r="M831" s="742"/>
      <c r="N831" s="229"/>
    </row>
    <row r="832" spans="2:14" ht="13.15" customHeight="1">
      <c r="B832" s="745"/>
      <c r="C832" s="395" t="s">
        <v>596</v>
      </c>
      <c r="D832" s="395" t="s">
        <v>597</v>
      </c>
      <c r="E832" s="395" t="s">
        <v>598</v>
      </c>
      <c r="F832" s="395">
        <v>2025</v>
      </c>
      <c r="G832" s="395">
        <v>2065</v>
      </c>
      <c r="H832" s="404">
        <v>40</v>
      </c>
      <c r="I832" s="403" t="s">
        <v>1596</v>
      </c>
      <c r="J832" s="399" t="s">
        <v>603</v>
      </c>
      <c r="K832" s="405">
        <v>8735</v>
      </c>
      <c r="L832" s="742"/>
      <c r="M832" s="742"/>
      <c r="N832" s="229"/>
    </row>
    <row r="833" spans="2:14" ht="13.15" customHeight="1">
      <c r="B833" s="745"/>
      <c r="C833" s="395" t="s">
        <v>596</v>
      </c>
      <c r="D833" s="395" t="s">
        <v>597</v>
      </c>
      <c r="E833" s="395" t="s">
        <v>598</v>
      </c>
      <c r="F833" s="395">
        <v>2025</v>
      </c>
      <c r="G833" s="395">
        <v>2065</v>
      </c>
      <c r="H833" s="404">
        <v>40</v>
      </c>
      <c r="I833" s="403" t="s">
        <v>1597</v>
      </c>
      <c r="J833" s="399" t="s">
        <v>603</v>
      </c>
      <c r="K833" s="405">
        <v>27834</v>
      </c>
      <c r="L833" s="742"/>
      <c r="M833" s="742"/>
      <c r="N833" s="229"/>
    </row>
    <row r="834" spans="2:14" ht="13.15" customHeight="1">
      <c r="B834" s="745"/>
      <c r="C834" s="395" t="s">
        <v>596</v>
      </c>
      <c r="D834" s="395" t="s">
        <v>597</v>
      </c>
      <c r="E834" s="395" t="s">
        <v>598</v>
      </c>
      <c r="F834" s="395">
        <v>2025</v>
      </c>
      <c r="G834" s="395">
        <v>2065</v>
      </c>
      <c r="H834" s="404">
        <v>40</v>
      </c>
      <c r="I834" s="403" t="s">
        <v>1598</v>
      </c>
      <c r="J834" s="399" t="s">
        <v>603</v>
      </c>
      <c r="K834" s="405">
        <v>3857</v>
      </c>
      <c r="L834" s="742"/>
      <c r="M834" s="742"/>
      <c r="N834" s="229"/>
    </row>
    <row r="835" spans="2:14" ht="13.15" customHeight="1">
      <c r="B835" s="745"/>
      <c r="C835" s="395" t="s">
        <v>596</v>
      </c>
      <c r="D835" s="395" t="s">
        <v>597</v>
      </c>
      <c r="E835" s="395" t="s">
        <v>598</v>
      </c>
      <c r="F835" s="395">
        <v>2025</v>
      </c>
      <c r="G835" s="395">
        <v>2065</v>
      </c>
      <c r="H835" s="404">
        <v>40</v>
      </c>
      <c r="I835" s="403" t="s">
        <v>1599</v>
      </c>
      <c r="J835" s="399" t="s">
        <v>603</v>
      </c>
      <c r="K835" s="405">
        <v>10813</v>
      </c>
      <c r="L835" s="742"/>
      <c r="M835" s="742"/>
      <c r="N835" s="229"/>
    </row>
    <row r="836" spans="2:14" ht="13.15" customHeight="1">
      <c r="B836" s="745"/>
      <c r="C836" s="395" t="s">
        <v>596</v>
      </c>
      <c r="D836" s="395" t="s">
        <v>597</v>
      </c>
      <c r="E836" s="395" t="s">
        <v>598</v>
      </c>
      <c r="F836" s="395">
        <v>2025</v>
      </c>
      <c r="G836" s="395">
        <v>2065</v>
      </c>
      <c r="H836" s="404">
        <v>40</v>
      </c>
      <c r="I836" s="403" t="s">
        <v>1600</v>
      </c>
      <c r="J836" s="399" t="s">
        <v>603</v>
      </c>
      <c r="K836" s="405">
        <v>15249</v>
      </c>
      <c r="L836" s="742"/>
      <c r="M836" s="742"/>
      <c r="N836" s="229"/>
    </row>
    <row r="837" spans="2:14" ht="13.15" customHeight="1">
      <c r="B837" s="745"/>
      <c r="C837" s="395" t="s">
        <v>596</v>
      </c>
      <c r="D837" s="395" t="s">
        <v>597</v>
      </c>
      <c r="E837" s="395" t="s">
        <v>598</v>
      </c>
      <c r="F837" s="395">
        <v>2025</v>
      </c>
      <c r="G837" s="395">
        <v>2065</v>
      </c>
      <c r="H837" s="404">
        <v>40</v>
      </c>
      <c r="I837" s="403" t="s">
        <v>1601</v>
      </c>
      <c r="J837" s="399" t="s">
        <v>603</v>
      </c>
      <c r="K837" s="405">
        <v>19424</v>
      </c>
      <c r="L837" s="742"/>
      <c r="M837" s="742"/>
      <c r="N837" s="229"/>
    </row>
    <row r="838" spans="2:14" ht="13.15" customHeight="1">
      <c r="B838" s="745"/>
      <c r="C838" s="395" t="s">
        <v>596</v>
      </c>
      <c r="D838" s="395" t="s">
        <v>597</v>
      </c>
      <c r="E838" s="395" t="s">
        <v>598</v>
      </c>
      <c r="F838" s="395">
        <v>2025</v>
      </c>
      <c r="G838" s="395">
        <v>2065</v>
      </c>
      <c r="H838" s="404">
        <v>40</v>
      </c>
      <c r="I838" s="403" t="s">
        <v>1602</v>
      </c>
      <c r="J838" s="399" t="s">
        <v>603</v>
      </c>
      <c r="K838" s="405">
        <v>33208</v>
      </c>
      <c r="L838" s="742"/>
      <c r="M838" s="742"/>
      <c r="N838" s="229"/>
    </row>
    <row r="839" spans="2:14" ht="13.15" customHeight="1">
      <c r="B839" s="745"/>
      <c r="C839" s="395" t="s">
        <v>596</v>
      </c>
      <c r="D839" s="395" t="s">
        <v>597</v>
      </c>
      <c r="E839" s="395" t="s">
        <v>598</v>
      </c>
      <c r="F839" s="395">
        <v>2025</v>
      </c>
      <c r="G839" s="395">
        <v>2065</v>
      </c>
      <c r="H839" s="404">
        <v>40</v>
      </c>
      <c r="I839" s="403" t="s">
        <v>1603</v>
      </c>
      <c r="J839" s="399" t="s">
        <v>603</v>
      </c>
      <c r="K839" s="405">
        <v>12730</v>
      </c>
      <c r="L839" s="742"/>
      <c r="M839" s="742"/>
      <c r="N839" s="229"/>
    </row>
    <row r="840" spans="2:14" ht="13.15" customHeight="1">
      <c r="B840" s="745"/>
      <c r="C840" s="395" t="s">
        <v>596</v>
      </c>
      <c r="D840" s="395" t="s">
        <v>597</v>
      </c>
      <c r="E840" s="395" t="s">
        <v>598</v>
      </c>
      <c r="F840" s="395">
        <v>2025</v>
      </c>
      <c r="G840" s="395">
        <v>2065</v>
      </c>
      <c r="H840" s="404">
        <v>40</v>
      </c>
      <c r="I840" s="403" t="s">
        <v>1604</v>
      </c>
      <c r="J840" s="399" t="s">
        <v>603</v>
      </c>
      <c r="K840" s="405">
        <v>9105</v>
      </c>
      <c r="L840" s="742"/>
      <c r="M840" s="742"/>
      <c r="N840" s="229"/>
    </row>
    <row r="841" spans="2:14" ht="13.15" customHeight="1">
      <c r="B841" s="745"/>
      <c r="C841" s="395" t="s">
        <v>596</v>
      </c>
      <c r="D841" s="395" t="s">
        <v>597</v>
      </c>
      <c r="E841" s="395" t="s">
        <v>598</v>
      </c>
      <c r="F841" s="395">
        <v>2025</v>
      </c>
      <c r="G841" s="395">
        <v>2065</v>
      </c>
      <c r="H841" s="404">
        <v>40</v>
      </c>
      <c r="I841" s="403" t="s">
        <v>1605</v>
      </c>
      <c r="J841" s="399" t="s">
        <v>603</v>
      </c>
      <c r="K841" s="405">
        <v>15669</v>
      </c>
      <c r="L841" s="742"/>
      <c r="M841" s="742"/>
      <c r="N841" s="229"/>
    </row>
    <row r="842" spans="2:14" ht="13.15" customHeight="1">
      <c r="B842" s="745"/>
      <c r="C842" s="395" t="s">
        <v>596</v>
      </c>
      <c r="D842" s="395" t="s">
        <v>597</v>
      </c>
      <c r="E842" s="395" t="s">
        <v>598</v>
      </c>
      <c r="F842" s="395">
        <v>2025</v>
      </c>
      <c r="G842" s="395">
        <v>2065</v>
      </c>
      <c r="H842" s="404">
        <v>40</v>
      </c>
      <c r="I842" s="403" t="s">
        <v>1606</v>
      </c>
      <c r="J842" s="399" t="s">
        <v>603</v>
      </c>
      <c r="K842" s="405">
        <v>10884</v>
      </c>
      <c r="L842" s="742"/>
      <c r="M842" s="742"/>
      <c r="N842" s="229"/>
    </row>
    <row r="843" spans="2:14" ht="13.15" customHeight="1">
      <c r="B843" s="745"/>
      <c r="C843" s="395" t="s">
        <v>596</v>
      </c>
      <c r="D843" s="395" t="s">
        <v>597</v>
      </c>
      <c r="E843" s="395" t="s">
        <v>598</v>
      </c>
      <c r="F843" s="395">
        <v>2025</v>
      </c>
      <c r="G843" s="395">
        <v>2065</v>
      </c>
      <c r="H843" s="404">
        <v>40</v>
      </c>
      <c r="I843" s="403" t="s">
        <v>1607</v>
      </c>
      <c r="J843" s="399" t="s">
        <v>603</v>
      </c>
      <c r="K843" s="405">
        <v>96150</v>
      </c>
      <c r="L843" s="742"/>
      <c r="M843" s="742"/>
      <c r="N843" s="229"/>
    </row>
    <row r="844" spans="2:14" ht="13.15" customHeight="1">
      <c r="B844" s="745"/>
      <c r="C844" s="395" t="s">
        <v>596</v>
      </c>
      <c r="D844" s="395" t="s">
        <v>597</v>
      </c>
      <c r="E844" s="395" t="s">
        <v>598</v>
      </c>
      <c r="F844" s="395">
        <v>2025</v>
      </c>
      <c r="G844" s="395">
        <v>2065</v>
      </c>
      <c r="H844" s="404">
        <v>40</v>
      </c>
      <c r="I844" s="403" t="s">
        <v>1608</v>
      </c>
      <c r="J844" s="399" t="s">
        <v>603</v>
      </c>
      <c r="K844" s="405">
        <v>4986</v>
      </c>
      <c r="L844" s="742"/>
      <c r="M844" s="742"/>
      <c r="N844" s="229"/>
    </row>
    <row r="845" spans="2:14" ht="13.15" customHeight="1">
      <c r="B845" s="745"/>
      <c r="C845" s="395" t="s">
        <v>596</v>
      </c>
      <c r="D845" s="395" t="s">
        <v>597</v>
      </c>
      <c r="E845" s="395" t="s">
        <v>598</v>
      </c>
      <c r="F845" s="395">
        <v>2025</v>
      </c>
      <c r="G845" s="395">
        <v>2065</v>
      </c>
      <c r="H845" s="404">
        <v>40</v>
      </c>
      <c r="I845" s="403" t="s">
        <v>1609</v>
      </c>
      <c r="J845" s="399" t="s">
        <v>603</v>
      </c>
      <c r="K845" s="405">
        <v>7202</v>
      </c>
      <c r="L845" s="742"/>
      <c r="M845" s="742"/>
      <c r="N845" s="229"/>
    </row>
    <row r="846" spans="2:14" ht="13.15" customHeight="1">
      <c r="B846" s="745"/>
      <c r="C846" s="395" t="s">
        <v>596</v>
      </c>
      <c r="D846" s="395" t="s">
        <v>597</v>
      </c>
      <c r="E846" s="395" t="s">
        <v>598</v>
      </c>
      <c r="F846" s="395">
        <v>2025</v>
      </c>
      <c r="G846" s="395">
        <v>2065</v>
      </c>
      <c r="H846" s="404">
        <v>40</v>
      </c>
      <c r="I846" s="403" t="s">
        <v>1610</v>
      </c>
      <c r="J846" s="399" t="s">
        <v>603</v>
      </c>
      <c r="K846" s="405">
        <v>9651</v>
      </c>
      <c r="L846" s="742"/>
      <c r="M846" s="742"/>
      <c r="N846" s="229"/>
    </row>
    <row r="847" spans="2:14" ht="13.15" customHeight="1">
      <c r="B847" s="745"/>
      <c r="C847" s="395" t="s">
        <v>596</v>
      </c>
      <c r="D847" s="395" t="s">
        <v>597</v>
      </c>
      <c r="E847" s="395" t="s">
        <v>598</v>
      </c>
      <c r="F847" s="395">
        <v>2025</v>
      </c>
      <c r="G847" s="395">
        <v>2065</v>
      </c>
      <c r="H847" s="404">
        <v>40</v>
      </c>
      <c r="I847" s="403" t="s">
        <v>1611</v>
      </c>
      <c r="J847" s="399" t="s">
        <v>603</v>
      </c>
      <c r="K847" s="405">
        <v>41139</v>
      </c>
      <c r="L847" s="742"/>
      <c r="M847" s="742"/>
      <c r="N847" s="229"/>
    </row>
    <row r="848" spans="2:14" ht="13.15" customHeight="1">
      <c r="B848" s="745"/>
      <c r="C848" s="395" t="s">
        <v>596</v>
      </c>
      <c r="D848" s="395" t="s">
        <v>597</v>
      </c>
      <c r="E848" s="395" t="s">
        <v>598</v>
      </c>
      <c r="F848" s="395">
        <v>2025</v>
      </c>
      <c r="G848" s="395">
        <v>2065</v>
      </c>
      <c r="H848" s="404">
        <v>40</v>
      </c>
      <c r="I848" s="403" t="s">
        <v>1612</v>
      </c>
      <c r="J848" s="399" t="s">
        <v>603</v>
      </c>
      <c r="K848" s="405">
        <v>10952</v>
      </c>
      <c r="L848" s="742"/>
      <c r="M848" s="742"/>
      <c r="N848" s="229"/>
    </row>
    <row r="849" spans="1:14" ht="13.15" customHeight="1">
      <c r="B849" s="745"/>
      <c r="C849" s="395" t="s">
        <v>596</v>
      </c>
      <c r="D849" s="395" t="s">
        <v>597</v>
      </c>
      <c r="E849" s="395" t="s">
        <v>598</v>
      </c>
      <c r="F849" s="395">
        <v>2025</v>
      </c>
      <c r="G849" s="395">
        <v>2065</v>
      </c>
      <c r="H849" s="404">
        <v>40</v>
      </c>
      <c r="I849" s="403" t="s">
        <v>1613</v>
      </c>
      <c r="J849" s="399" t="s">
        <v>603</v>
      </c>
      <c r="K849" s="405">
        <v>17080</v>
      </c>
      <c r="L849" s="742"/>
      <c r="M849" s="742"/>
      <c r="N849" s="229"/>
    </row>
    <row r="850" spans="1:14" ht="13.15" customHeight="1">
      <c r="B850" s="745"/>
      <c r="C850" s="395" t="s">
        <v>596</v>
      </c>
      <c r="D850" s="395" t="s">
        <v>597</v>
      </c>
      <c r="E850" s="395" t="s">
        <v>598</v>
      </c>
      <c r="F850" s="395">
        <v>2025</v>
      </c>
      <c r="G850" s="395">
        <v>2065</v>
      </c>
      <c r="H850" s="404">
        <v>40</v>
      </c>
      <c r="I850" s="403" t="s">
        <v>1614</v>
      </c>
      <c r="J850" s="399" t="s">
        <v>603</v>
      </c>
      <c r="K850" s="405">
        <v>1910</v>
      </c>
      <c r="L850" s="742"/>
      <c r="M850" s="742"/>
      <c r="N850" s="229"/>
    </row>
    <row r="851" spans="1:14" ht="13.15" customHeight="1">
      <c r="B851" s="745"/>
      <c r="C851" s="395" t="s">
        <v>596</v>
      </c>
      <c r="D851" s="395" t="s">
        <v>597</v>
      </c>
      <c r="E851" s="395" t="s">
        <v>598</v>
      </c>
      <c r="F851" s="395">
        <v>2025</v>
      </c>
      <c r="G851" s="395">
        <v>2065</v>
      </c>
      <c r="H851" s="404">
        <v>40</v>
      </c>
      <c r="I851" s="403" t="s">
        <v>1615</v>
      </c>
      <c r="J851" s="399" t="s">
        <v>603</v>
      </c>
      <c r="K851" s="405">
        <v>9230</v>
      </c>
      <c r="L851" s="742"/>
      <c r="M851" s="742"/>
      <c r="N851" s="229"/>
    </row>
    <row r="852" spans="1:14" ht="13.15" customHeight="1">
      <c r="B852" s="745"/>
      <c r="C852" s="395" t="s">
        <v>596</v>
      </c>
      <c r="D852" s="395" t="s">
        <v>597</v>
      </c>
      <c r="E852" s="395" t="s">
        <v>598</v>
      </c>
      <c r="F852" s="395">
        <v>2025</v>
      </c>
      <c r="G852" s="395">
        <v>2065</v>
      </c>
      <c r="H852" s="404">
        <v>40</v>
      </c>
      <c r="I852" s="403" t="s">
        <v>1616</v>
      </c>
      <c r="J852" s="399" t="s">
        <v>603</v>
      </c>
      <c r="K852" s="405">
        <v>9310</v>
      </c>
      <c r="L852" s="742"/>
      <c r="M852" s="742"/>
      <c r="N852" s="229"/>
    </row>
    <row r="853" spans="1:14" ht="13.15" customHeight="1">
      <c r="B853" s="745"/>
      <c r="C853" s="395" t="s">
        <v>596</v>
      </c>
      <c r="D853" s="395" t="s">
        <v>597</v>
      </c>
      <c r="E853" s="395" t="s">
        <v>598</v>
      </c>
      <c r="F853" s="395">
        <v>2025</v>
      </c>
      <c r="G853" s="395">
        <v>2065</v>
      </c>
      <c r="H853" s="404">
        <v>40</v>
      </c>
      <c r="I853" s="403" t="s">
        <v>1617</v>
      </c>
      <c r="J853" s="399" t="s">
        <v>603</v>
      </c>
      <c r="K853" s="405">
        <v>7442</v>
      </c>
      <c r="L853" s="742"/>
      <c r="M853" s="742"/>
      <c r="N853" s="229"/>
    </row>
    <row r="854" spans="1:14" ht="13.15" customHeight="1">
      <c r="B854" s="745"/>
      <c r="C854" s="395" t="s">
        <v>596</v>
      </c>
      <c r="D854" s="395" t="s">
        <v>597</v>
      </c>
      <c r="E854" s="395" t="s">
        <v>598</v>
      </c>
      <c r="F854" s="395">
        <v>2025</v>
      </c>
      <c r="G854" s="395">
        <v>2065</v>
      </c>
      <c r="H854" s="404">
        <v>40</v>
      </c>
      <c r="I854" s="403" t="s">
        <v>1618</v>
      </c>
      <c r="J854" s="399" t="s">
        <v>603</v>
      </c>
      <c r="K854" s="405">
        <v>876</v>
      </c>
      <c r="L854" s="742"/>
      <c r="M854" s="742"/>
      <c r="N854" s="229"/>
    </row>
    <row r="855" spans="1:14" ht="13.15" customHeight="1">
      <c r="B855" s="745"/>
      <c r="C855" s="395" t="s">
        <v>596</v>
      </c>
      <c r="D855" s="395" t="s">
        <v>597</v>
      </c>
      <c r="E855" s="395" t="s">
        <v>598</v>
      </c>
      <c r="F855" s="395">
        <v>2025</v>
      </c>
      <c r="G855" s="395">
        <v>2065</v>
      </c>
      <c r="H855" s="404">
        <v>40</v>
      </c>
      <c r="I855" s="403" t="s">
        <v>1619</v>
      </c>
      <c r="J855" s="399" t="s">
        <v>603</v>
      </c>
      <c r="K855" s="405">
        <v>13130</v>
      </c>
      <c r="L855" s="742"/>
      <c r="M855" s="742"/>
      <c r="N855" s="229"/>
    </row>
    <row r="856" spans="1:14" ht="13.15" customHeight="1">
      <c r="B856" s="745"/>
      <c r="C856" s="395" t="s">
        <v>596</v>
      </c>
      <c r="D856" s="395" t="s">
        <v>597</v>
      </c>
      <c r="E856" s="395" t="s">
        <v>598</v>
      </c>
      <c r="F856" s="395">
        <v>2025</v>
      </c>
      <c r="G856" s="395">
        <v>2065</v>
      </c>
      <c r="H856" s="404">
        <v>40</v>
      </c>
      <c r="I856" s="403" t="s">
        <v>1620</v>
      </c>
      <c r="J856" s="399" t="s">
        <v>603</v>
      </c>
      <c r="K856" s="405">
        <v>37846</v>
      </c>
      <c r="L856" s="742"/>
      <c r="M856" s="742"/>
      <c r="N856" s="229"/>
    </row>
    <row r="857" spans="1:14" ht="13.15" customHeight="1">
      <c r="B857" s="745"/>
      <c r="C857" s="395" t="s">
        <v>596</v>
      </c>
      <c r="D857" s="395" t="s">
        <v>597</v>
      </c>
      <c r="E857" s="395" t="s">
        <v>598</v>
      </c>
      <c r="F857" s="395">
        <v>2025</v>
      </c>
      <c r="G857" s="395">
        <v>2065</v>
      </c>
      <c r="H857" s="404">
        <v>40</v>
      </c>
      <c r="I857" s="403" t="s">
        <v>1621</v>
      </c>
      <c r="J857" s="399" t="s">
        <v>603</v>
      </c>
      <c r="K857" s="405">
        <v>62871</v>
      </c>
      <c r="L857" s="742"/>
      <c r="M857" s="742"/>
      <c r="N857" s="229"/>
    </row>
    <row r="858" spans="1:14" ht="13.15" customHeight="1">
      <c r="B858" s="745"/>
      <c r="C858" s="395" t="s">
        <v>596</v>
      </c>
      <c r="D858" s="395" t="s">
        <v>597</v>
      </c>
      <c r="E858" s="395" t="s">
        <v>598</v>
      </c>
      <c r="F858" s="395">
        <v>2025</v>
      </c>
      <c r="G858" s="395">
        <v>2065</v>
      </c>
      <c r="H858" s="404">
        <v>40</v>
      </c>
      <c r="I858" s="403" t="s">
        <v>1622</v>
      </c>
      <c r="J858" s="399" t="s">
        <v>603</v>
      </c>
      <c r="K858" s="405">
        <v>5908</v>
      </c>
      <c r="L858" s="742"/>
      <c r="M858" s="742"/>
      <c r="N858" s="229"/>
    </row>
    <row r="859" spans="1:14" ht="13.15" customHeight="1">
      <c r="B859" s="745"/>
      <c r="C859" s="395" t="s">
        <v>596</v>
      </c>
      <c r="D859" s="395" t="s">
        <v>597</v>
      </c>
      <c r="E859" s="395" t="s">
        <v>598</v>
      </c>
      <c r="F859" s="395">
        <v>2025</v>
      </c>
      <c r="G859" s="395">
        <v>2065</v>
      </c>
      <c r="H859" s="404">
        <v>40</v>
      </c>
      <c r="I859" s="403" t="s">
        <v>1623</v>
      </c>
      <c r="J859" s="399" t="s">
        <v>603</v>
      </c>
      <c r="K859" s="405">
        <v>42807</v>
      </c>
      <c r="L859" s="742"/>
      <c r="M859" s="742"/>
      <c r="N859" s="229"/>
    </row>
    <row r="860" spans="1:14" ht="13.15" customHeight="1">
      <c r="B860" s="745"/>
      <c r="C860" s="395" t="s">
        <v>596</v>
      </c>
      <c r="D860" s="395" t="s">
        <v>597</v>
      </c>
      <c r="E860" s="395" t="s">
        <v>598</v>
      </c>
      <c r="F860" s="395">
        <v>2025</v>
      </c>
      <c r="G860" s="395">
        <v>2065</v>
      </c>
      <c r="H860" s="404">
        <v>40</v>
      </c>
      <c r="I860" s="403" t="s">
        <v>1624</v>
      </c>
      <c r="J860" s="399" t="s">
        <v>603</v>
      </c>
      <c r="K860" s="405">
        <v>10173</v>
      </c>
      <c r="L860" s="742"/>
      <c r="M860" s="742"/>
      <c r="N860" s="229"/>
    </row>
    <row r="861" spans="1:14" ht="13.15" customHeight="1">
      <c r="B861" s="745"/>
      <c r="C861" s="395" t="s">
        <v>596</v>
      </c>
      <c r="D861" s="395" t="s">
        <v>597</v>
      </c>
      <c r="E861" s="395" t="s">
        <v>598</v>
      </c>
      <c r="F861" s="395">
        <v>2025</v>
      </c>
      <c r="G861" s="395">
        <v>2065</v>
      </c>
      <c r="H861" s="404">
        <v>40</v>
      </c>
      <c r="I861" s="403" t="s">
        <v>1625</v>
      </c>
      <c r="J861" s="399" t="s">
        <v>603</v>
      </c>
      <c r="K861" s="405">
        <v>39596</v>
      </c>
      <c r="L861" s="742"/>
      <c r="M861" s="742"/>
      <c r="N861" s="229"/>
    </row>
    <row r="862" spans="1:14" ht="13.15" customHeight="1">
      <c r="B862" s="746"/>
      <c r="C862" s="395" t="s">
        <v>596</v>
      </c>
      <c r="D862" s="395" t="s">
        <v>597</v>
      </c>
      <c r="E862" s="395" t="s">
        <v>598</v>
      </c>
      <c r="F862" s="395">
        <v>2025</v>
      </c>
      <c r="G862" s="395">
        <v>2065</v>
      </c>
      <c r="H862" s="404">
        <v>40</v>
      </c>
      <c r="I862" s="403" t="s">
        <v>1626</v>
      </c>
      <c r="J862" s="399" t="s">
        <v>603</v>
      </c>
      <c r="K862" s="405">
        <v>29936</v>
      </c>
      <c r="L862" s="742"/>
      <c r="M862" s="742"/>
      <c r="N862" s="229"/>
    </row>
    <row r="863" spans="1:14" ht="13.15" customHeight="1">
      <c r="A863" s="406"/>
      <c r="B863" s="747" t="s">
        <v>1628</v>
      </c>
      <c r="C863" s="395" t="s">
        <v>596</v>
      </c>
      <c r="D863" s="395" t="s">
        <v>597</v>
      </c>
      <c r="E863" s="395" t="s">
        <v>598</v>
      </c>
      <c r="F863" s="395">
        <v>2025</v>
      </c>
      <c r="G863" s="395">
        <v>2065</v>
      </c>
      <c r="H863" s="404">
        <v>40</v>
      </c>
      <c r="I863" s="403" t="s">
        <v>1627</v>
      </c>
      <c r="J863" s="399" t="s">
        <v>603</v>
      </c>
      <c r="K863" s="405">
        <v>9302</v>
      </c>
      <c r="L863" s="742"/>
      <c r="M863" s="742"/>
      <c r="N863" s="229"/>
    </row>
    <row r="864" spans="1:14" ht="13.15" customHeight="1">
      <c r="A864" s="406"/>
      <c r="B864" s="745"/>
      <c r="C864" s="395" t="s">
        <v>596</v>
      </c>
      <c r="D864" s="395" t="s">
        <v>597</v>
      </c>
      <c r="E864" s="395" t="s">
        <v>598</v>
      </c>
      <c r="F864" s="395">
        <v>2025</v>
      </c>
      <c r="G864" s="395">
        <v>2065</v>
      </c>
      <c r="H864" s="404">
        <v>40</v>
      </c>
      <c r="I864" s="403" t="s">
        <v>1629</v>
      </c>
      <c r="J864" s="399" t="s">
        <v>603</v>
      </c>
      <c r="K864" s="405">
        <v>1611</v>
      </c>
      <c r="L864" s="742"/>
      <c r="M864" s="742"/>
      <c r="N864" s="229"/>
    </row>
    <row r="865" spans="1:14" ht="13.15" customHeight="1">
      <c r="A865" s="406"/>
      <c r="B865" s="745"/>
      <c r="C865" s="395" t="s">
        <v>596</v>
      </c>
      <c r="D865" s="395" t="s">
        <v>597</v>
      </c>
      <c r="E865" s="395" t="s">
        <v>598</v>
      </c>
      <c r="F865" s="395">
        <v>2025</v>
      </c>
      <c r="G865" s="395">
        <v>2065</v>
      </c>
      <c r="H865" s="404">
        <v>40</v>
      </c>
      <c r="I865" s="403" t="s">
        <v>1630</v>
      </c>
      <c r="J865" s="399" t="s">
        <v>603</v>
      </c>
      <c r="K865" s="405">
        <v>3792</v>
      </c>
      <c r="L865" s="742"/>
      <c r="M865" s="742"/>
      <c r="N865" s="229"/>
    </row>
    <row r="866" spans="1:14" ht="13.15" customHeight="1">
      <c r="A866" s="406"/>
      <c r="B866" s="745"/>
      <c r="C866" s="395" t="s">
        <v>596</v>
      </c>
      <c r="D866" s="395" t="s">
        <v>597</v>
      </c>
      <c r="E866" s="395" t="s">
        <v>598</v>
      </c>
      <c r="F866" s="395">
        <v>2025</v>
      </c>
      <c r="G866" s="395">
        <v>2065</v>
      </c>
      <c r="H866" s="404">
        <v>40</v>
      </c>
      <c r="I866" s="403" t="s">
        <v>1631</v>
      </c>
      <c r="J866" s="399" t="s">
        <v>603</v>
      </c>
      <c r="K866" s="405">
        <v>28500</v>
      </c>
      <c r="L866" s="742"/>
      <c r="M866" s="742"/>
      <c r="N866" s="229"/>
    </row>
    <row r="867" spans="1:14" ht="13.15" customHeight="1">
      <c r="A867" s="406"/>
      <c r="B867" s="745"/>
      <c r="C867" s="395" t="s">
        <v>596</v>
      </c>
      <c r="D867" s="395" t="s">
        <v>597</v>
      </c>
      <c r="E867" s="395" t="s">
        <v>598</v>
      </c>
      <c r="F867" s="395">
        <v>2025</v>
      </c>
      <c r="G867" s="395">
        <v>2065</v>
      </c>
      <c r="H867" s="404">
        <v>40</v>
      </c>
      <c r="I867" s="403" t="s">
        <v>1632</v>
      </c>
      <c r="J867" s="399" t="s">
        <v>603</v>
      </c>
      <c r="K867" s="405">
        <v>69332</v>
      </c>
      <c r="L867" s="742"/>
      <c r="M867" s="742"/>
      <c r="N867" s="229"/>
    </row>
    <row r="868" spans="1:14" ht="13.15" customHeight="1">
      <c r="A868" s="406"/>
      <c r="B868" s="745"/>
      <c r="C868" s="395" t="s">
        <v>596</v>
      </c>
      <c r="D868" s="395" t="s">
        <v>597</v>
      </c>
      <c r="E868" s="395" t="s">
        <v>598</v>
      </c>
      <c r="F868" s="395">
        <v>2025</v>
      </c>
      <c r="G868" s="395">
        <v>2065</v>
      </c>
      <c r="H868" s="404">
        <v>40</v>
      </c>
      <c r="I868" s="403" t="s">
        <v>1633</v>
      </c>
      <c r="J868" s="399" t="s">
        <v>603</v>
      </c>
      <c r="K868" s="405">
        <v>33157</v>
      </c>
      <c r="L868" s="742"/>
      <c r="M868" s="742"/>
      <c r="N868" s="229"/>
    </row>
    <row r="869" spans="1:14" ht="13.15" customHeight="1">
      <c r="A869" s="406"/>
      <c r="B869" s="745"/>
      <c r="C869" s="395" t="s">
        <v>596</v>
      </c>
      <c r="D869" s="395" t="s">
        <v>597</v>
      </c>
      <c r="E869" s="395" t="s">
        <v>598</v>
      </c>
      <c r="F869" s="395">
        <v>2025</v>
      </c>
      <c r="G869" s="395">
        <v>2065</v>
      </c>
      <c r="H869" s="404">
        <v>40</v>
      </c>
      <c r="I869" s="403" t="s">
        <v>1634</v>
      </c>
      <c r="J869" s="399" t="s">
        <v>603</v>
      </c>
      <c r="K869" s="405">
        <v>5001</v>
      </c>
      <c r="L869" s="742"/>
      <c r="M869" s="742"/>
      <c r="N869" s="229"/>
    </row>
    <row r="870" spans="1:14" ht="13.15" customHeight="1">
      <c r="A870" s="406"/>
      <c r="B870" s="745"/>
      <c r="C870" s="395" t="s">
        <v>596</v>
      </c>
      <c r="D870" s="395" t="s">
        <v>597</v>
      </c>
      <c r="E870" s="395" t="s">
        <v>598</v>
      </c>
      <c r="F870" s="395">
        <v>2025</v>
      </c>
      <c r="G870" s="395">
        <v>2065</v>
      </c>
      <c r="H870" s="404">
        <v>40</v>
      </c>
      <c r="I870" s="403" t="s">
        <v>1635</v>
      </c>
      <c r="J870" s="399" t="s">
        <v>603</v>
      </c>
      <c r="K870" s="405">
        <v>49321</v>
      </c>
      <c r="L870" s="742"/>
      <c r="M870" s="742"/>
      <c r="N870" s="229"/>
    </row>
    <row r="871" spans="1:14" ht="13.15" customHeight="1">
      <c r="A871" s="406"/>
      <c r="B871" s="745"/>
      <c r="C871" s="395" t="s">
        <v>596</v>
      </c>
      <c r="D871" s="395" t="s">
        <v>597</v>
      </c>
      <c r="E871" s="395" t="s">
        <v>598</v>
      </c>
      <c r="F871" s="395">
        <v>2025</v>
      </c>
      <c r="G871" s="395">
        <v>2065</v>
      </c>
      <c r="H871" s="404">
        <v>40</v>
      </c>
      <c r="I871" s="403" t="s">
        <v>1636</v>
      </c>
      <c r="J871" s="399" t="s">
        <v>603</v>
      </c>
      <c r="K871" s="405">
        <v>10449</v>
      </c>
      <c r="L871" s="742"/>
      <c r="M871" s="742"/>
      <c r="N871" s="229"/>
    </row>
    <row r="872" spans="1:14" ht="13.15" customHeight="1">
      <c r="A872" s="406"/>
      <c r="B872" s="745"/>
      <c r="C872" s="395" t="s">
        <v>596</v>
      </c>
      <c r="D872" s="395" t="s">
        <v>597</v>
      </c>
      <c r="E872" s="395" t="s">
        <v>598</v>
      </c>
      <c r="F872" s="395">
        <v>2025</v>
      </c>
      <c r="G872" s="395">
        <v>2065</v>
      </c>
      <c r="H872" s="404">
        <v>40</v>
      </c>
      <c r="I872" s="403" t="s">
        <v>1637</v>
      </c>
      <c r="J872" s="399" t="s">
        <v>603</v>
      </c>
      <c r="K872" s="405">
        <v>16790</v>
      </c>
      <c r="L872" s="742"/>
      <c r="M872" s="742"/>
      <c r="N872" s="229"/>
    </row>
    <row r="873" spans="1:14" ht="13.15" customHeight="1">
      <c r="A873" s="406"/>
      <c r="B873" s="745"/>
      <c r="C873" s="395" t="s">
        <v>596</v>
      </c>
      <c r="D873" s="395" t="s">
        <v>597</v>
      </c>
      <c r="E873" s="395" t="s">
        <v>598</v>
      </c>
      <c r="F873" s="395">
        <v>2025</v>
      </c>
      <c r="G873" s="395">
        <v>2065</v>
      </c>
      <c r="H873" s="404">
        <v>40</v>
      </c>
      <c r="I873" s="403" t="s">
        <v>1638</v>
      </c>
      <c r="J873" s="399" t="s">
        <v>603</v>
      </c>
      <c r="K873" s="405">
        <v>239719</v>
      </c>
      <c r="L873" s="742"/>
      <c r="M873" s="742"/>
      <c r="N873" s="229"/>
    </row>
    <row r="874" spans="1:14" ht="13.15" customHeight="1">
      <c r="A874" s="406"/>
      <c r="B874" s="745"/>
      <c r="C874" s="395" t="s">
        <v>596</v>
      </c>
      <c r="D874" s="395" t="s">
        <v>597</v>
      </c>
      <c r="E874" s="395" t="s">
        <v>598</v>
      </c>
      <c r="F874" s="395">
        <v>2025</v>
      </c>
      <c r="G874" s="395">
        <v>2065</v>
      </c>
      <c r="H874" s="404">
        <v>40</v>
      </c>
      <c r="I874" s="403" t="s">
        <v>1639</v>
      </c>
      <c r="J874" s="399" t="s">
        <v>603</v>
      </c>
      <c r="K874" s="405">
        <v>7050</v>
      </c>
      <c r="L874" s="742"/>
      <c r="M874" s="742"/>
      <c r="N874" s="229"/>
    </row>
    <row r="875" spans="1:14" ht="13.15" customHeight="1">
      <c r="A875" s="406"/>
      <c r="B875" s="745"/>
      <c r="C875" s="395" t="s">
        <v>596</v>
      </c>
      <c r="D875" s="395" t="s">
        <v>597</v>
      </c>
      <c r="E875" s="395" t="s">
        <v>598</v>
      </c>
      <c r="F875" s="395">
        <v>2025</v>
      </c>
      <c r="G875" s="395">
        <v>2065</v>
      </c>
      <c r="H875" s="404">
        <v>40</v>
      </c>
      <c r="I875" s="403" t="s">
        <v>1640</v>
      </c>
      <c r="J875" s="399" t="s">
        <v>603</v>
      </c>
      <c r="K875" s="405">
        <v>27495</v>
      </c>
      <c r="L875" s="742"/>
      <c r="M875" s="742"/>
      <c r="N875" s="229"/>
    </row>
    <row r="876" spans="1:14" ht="13.15" customHeight="1">
      <c r="A876" s="406"/>
      <c r="B876" s="745"/>
      <c r="C876" s="395" t="s">
        <v>596</v>
      </c>
      <c r="D876" s="395" t="s">
        <v>597</v>
      </c>
      <c r="E876" s="395" t="s">
        <v>598</v>
      </c>
      <c r="F876" s="395">
        <v>2025</v>
      </c>
      <c r="G876" s="395">
        <v>2065</v>
      </c>
      <c r="H876" s="404">
        <v>40</v>
      </c>
      <c r="I876" s="403" t="s">
        <v>1641</v>
      </c>
      <c r="J876" s="399" t="s">
        <v>603</v>
      </c>
      <c r="K876" s="405">
        <v>4724</v>
      </c>
      <c r="L876" s="742"/>
      <c r="M876" s="742"/>
      <c r="N876" s="229"/>
    </row>
    <row r="877" spans="1:14" ht="13.15" customHeight="1">
      <c r="A877" s="406"/>
      <c r="B877" s="745"/>
      <c r="C877" s="395" t="s">
        <v>596</v>
      </c>
      <c r="D877" s="395" t="s">
        <v>597</v>
      </c>
      <c r="E877" s="395" t="s">
        <v>598</v>
      </c>
      <c r="F877" s="395">
        <v>2025</v>
      </c>
      <c r="G877" s="395">
        <v>2065</v>
      </c>
      <c r="H877" s="404">
        <v>40</v>
      </c>
      <c r="I877" s="403" t="s">
        <v>1642</v>
      </c>
      <c r="J877" s="399" t="s">
        <v>603</v>
      </c>
      <c r="K877" s="405">
        <v>258225</v>
      </c>
      <c r="L877" s="742"/>
      <c r="M877" s="742"/>
      <c r="N877" s="229"/>
    </row>
    <row r="878" spans="1:14" ht="13.15" customHeight="1">
      <c r="A878" s="406"/>
      <c r="B878" s="745"/>
      <c r="C878" s="395" t="s">
        <v>596</v>
      </c>
      <c r="D878" s="395" t="s">
        <v>597</v>
      </c>
      <c r="E878" s="395" t="s">
        <v>598</v>
      </c>
      <c r="F878" s="395">
        <v>2025</v>
      </c>
      <c r="G878" s="395">
        <v>2065</v>
      </c>
      <c r="H878" s="404">
        <v>40</v>
      </c>
      <c r="I878" s="403" t="s">
        <v>1643</v>
      </c>
      <c r="J878" s="399" t="s">
        <v>603</v>
      </c>
      <c r="K878" s="405">
        <v>5318</v>
      </c>
      <c r="L878" s="742"/>
      <c r="M878" s="742"/>
      <c r="N878" s="229"/>
    </row>
    <row r="879" spans="1:14" ht="13.15" customHeight="1">
      <c r="A879" s="406"/>
      <c r="B879" s="745"/>
      <c r="C879" s="395" t="s">
        <v>596</v>
      </c>
      <c r="D879" s="395" t="s">
        <v>597</v>
      </c>
      <c r="E879" s="395" t="s">
        <v>598</v>
      </c>
      <c r="F879" s="395">
        <v>2025</v>
      </c>
      <c r="G879" s="395">
        <v>2065</v>
      </c>
      <c r="H879" s="404">
        <v>40</v>
      </c>
      <c r="I879" s="403" t="s">
        <v>1644</v>
      </c>
      <c r="J879" s="399" t="s">
        <v>603</v>
      </c>
      <c r="K879" s="405">
        <v>13970</v>
      </c>
      <c r="L879" s="742"/>
      <c r="M879" s="742"/>
      <c r="N879" s="229"/>
    </row>
    <row r="880" spans="1:14" ht="13.15" customHeight="1">
      <c r="A880" s="406"/>
      <c r="B880" s="745"/>
      <c r="C880" s="395" t="s">
        <v>596</v>
      </c>
      <c r="D880" s="395" t="s">
        <v>597</v>
      </c>
      <c r="E880" s="395" t="s">
        <v>598</v>
      </c>
      <c r="F880" s="395">
        <v>2025</v>
      </c>
      <c r="G880" s="395">
        <v>2065</v>
      </c>
      <c r="H880" s="404">
        <v>40</v>
      </c>
      <c r="I880" s="403" t="s">
        <v>1645</v>
      </c>
      <c r="J880" s="399" t="s">
        <v>603</v>
      </c>
      <c r="K880" s="405">
        <v>33871</v>
      </c>
      <c r="L880" s="742"/>
      <c r="M880" s="742"/>
      <c r="N880" s="229"/>
    </row>
    <row r="881" spans="1:14" ht="13.15" customHeight="1">
      <c r="A881" s="406"/>
      <c r="B881" s="745"/>
      <c r="C881" s="395" t="s">
        <v>596</v>
      </c>
      <c r="D881" s="395" t="s">
        <v>597</v>
      </c>
      <c r="E881" s="395" t="s">
        <v>598</v>
      </c>
      <c r="F881" s="395">
        <v>2025</v>
      </c>
      <c r="G881" s="395">
        <v>2065</v>
      </c>
      <c r="H881" s="404">
        <v>40</v>
      </c>
      <c r="I881" s="403" t="s">
        <v>1646</v>
      </c>
      <c r="J881" s="399" t="s">
        <v>603</v>
      </c>
      <c r="K881" s="405">
        <v>8180</v>
      </c>
      <c r="L881" s="742"/>
      <c r="M881" s="742"/>
      <c r="N881" s="229"/>
    </row>
    <row r="882" spans="1:14" ht="13.15" customHeight="1">
      <c r="A882" s="406"/>
      <c r="B882" s="745"/>
      <c r="C882" s="395" t="s">
        <v>596</v>
      </c>
      <c r="D882" s="395" t="s">
        <v>597</v>
      </c>
      <c r="E882" s="395" t="s">
        <v>598</v>
      </c>
      <c r="F882" s="395">
        <v>2025</v>
      </c>
      <c r="G882" s="395">
        <v>2065</v>
      </c>
      <c r="H882" s="404">
        <v>40</v>
      </c>
      <c r="I882" s="403" t="s">
        <v>1647</v>
      </c>
      <c r="J882" s="399" t="s">
        <v>603</v>
      </c>
      <c r="K882" s="405">
        <v>39114</v>
      </c>
      <c r="L882" s="742"/>
      <c r="M882" s="742"/>
      <c r="N882" s="229"/>
    </row>
    <row r="883" spans="1:14" ht="13.15" customHeight="1">
      <c r="A883" s="406"/>
      <c r="B883" s="745"/>
      <c r="C883" s="395" t="s">
        <v>596</v>
      </c>
      <c r="D883" s="395" t="s">
        <v>597</v>
      </c>
      <c r="E883" s="395" t="s">
        <v>598</v>
      </c>
      <c r="F883" s="395">
        <v>2025</v>
      </c>
      <c r="G883" s="395">
        <v>2065</v>
      </c>
      <c r="H883" s="404">
        <v>40</v>
      </c>
      <c r="I883" s="403" t="s">
        <v>1648</v>
      </c>
      <c r="J883" s="399" t="s">
        <v>603</v>
      </c>
      <c r="K883" s="405">
        <v>4764</v>
      </c>
      <c r="L883" s="742"/>
      <c r="M883" s="742"/>
      <c r="N883" s="229"/>
    </row>
    <row r="884" spans="1:14" ht="13.15" customHeight="1">
      <c r="A884" s="406"/>
      <c r="B884" s="745"/>
      <c r="C884" s="395" t="s">
        <v>596</v>
      </c>
      <c r="D884" s="395" t="s">
        <v>597</v>
      </c>
      <c r="E884" s="395" t="s">
        <v>598</v>
      </c>
      <c r="F884" s="395">
        <v>2025</v>
      </c>
      <c r="G884" s="395">
        <v>2065</v>
      </c>
      <c r="H884" s="404">
        <v>40</v>
      </c>
      <c r="I884" s="403" t="s">
        <v>1649</v>
      </c>
      <c r="J884" s="399" t="s">
        <v>603</v>
      </c>
      <c r="K884" s="405">
        <v>85560</v>
      </c>
      <c r="L884" s="742"/>
      <c r="M884" s="742"/>
      <c r="N884" s="229"/>
    </row>
    <row r="885" spans="1:14" ht="13.15" customHeight="1">
      <c r="A885" s="406"/>
      <c r="B885" s="746"/>
      <c r="C885" s="395" t="s">
        <v>596</v>
      </c>
      <c r="D885" s="395" t="s">
        <v>597</v>
      </c>
      <c r="E885" s="395" t="s">
        <v>598</v>
      </c>
      <c r="F885" s="395">
        <v>2025</v>
      </c>
      <c r="G885" s="395">
        <v>2065</v>
      </c>
      <c r="H885" s="404">
        <v>40</v>
      </c>
      <c r="I885" s="403" t="s">
        <v>1650</v>
      </c>
      <c r="J885" s="399" t="s">
        <v>603</v>
      </c>
      <c r="K885" s="405">
        <v>26486</v>
      </c>
      <c r="L885" s="742"/>
      <c r="M885" s="742"/>
      <c r="N885" s="229"/>
    </row>
    <row r="886" spans="1:14" ht="13.15" customHeight="1">
      <c r="A886" s="406"/>
      <c r="B886" s="747" t="s">
        <v>1666</v>
      </c>
      <c r="C886" s="395" t="s">
        <v>596</v>
      </c>
      <c r="D886" s="395" t="s">
        <v>597</v>
      </c>
      <c r="E886" s="395" t="s">
        <v>598</v>
      </c>
      <c r="F886" s="395">
        <v>2025</v>
      </c>
      <c r="G886" s="395">
        <v>2065</v>
      </c>
      <c r="H886" s="404">
        <v>40</v>
      </c>
      <c r="I886" s="403" t="s">
        <v>1665</v>
      </c>
      <c r="J886" s="399" t="s">
        <v>603</v>
      </c>
      <c r="K886" s="405">
        <v>35153</v>
      </c>
      <c r="L886" s="742"/>
      <c r="M886" s="742"/>
      <c r="N886" s="229"/>
    </row>
    <row r="887" spans="1:14" ht="13.15" customHeight="1">
      <c r="A887" s="406"/>
      <c r="B887" s="745"/>
      <c r="C887" s="395" t="s">
        <v>596</v>
      </c>
      <c r="D887" s="395" t="s">
        <v>597</v>
      </c>
      <c r="E887" s="395" t="s">
        <v>598</v>
      </c>
      <c r="F887" s="395">
        <v>2025</v>
      </c>
      <c r="G887" s="395">
        <v>2065</v>
      </c>
      <c r="H887" s="404">
        <v>40</v>
      </c>
      <c r="I887" s="403" t="s">
        <v>1667</v>
      </c>
      <c r="J887" s="399" t="s">
        <v>603</v>
      </c>
      <c r="K887" s="405">
        <v>22500</v>
      </c>
      <c r="L887" s="742"/>
      <c r="M887" s="742"/>
      <c r="N887" s="229"/>
    </row>
    <row r="888" spans="1:14" ht="13.15" customHeight="1">
      <c r="A888" s="406"/>
      <c r="B888" s="745"/>
      <c r="C888" s="395" t="s">
        <v>596</v>
      </c>
      <c r="D888" s="395" t="s">
        <v>597</v>
      </c>
      <c r="E888" s="395" t="s">
        <v>598</v>
      </c>
      <c r="F888" s="395">
        <v>2025</v>
      </c>
      <c r="G888" s="395">
        <v>2065</v>
      </c>
      <c r="H888" s="404">
        <v>40</v>
      </c>
      <c r="I888" s="403" t="s">
        <v>1668</v>
      </c>
      <c r="J888" s="399" t="s">
        <v>603</v>
      </c>
      <c r="K888" s="405">
        <v>104202</v>
      </c>
      <c r="L888" s="742"/>
      <c r="M888" s="742"/>
      <c r="N888" s="229"/>
    </row>
    <row r="889" spans="1:14" ht="13.15" customHeight="1">
      <c r="A889" s="406"/>
      <c r="B889" s="745"/>
      <c r="C889" s="395" t="s">
        <v>596</v>
      </c>
      <c r="D889" s="395" t="s">
        <v>597</v>
      </c>
      <c r="E889" s="395" t="s">
        <v>598</v>
      </c>
      <c r="F889" s="395">
        <v>2025</v>
      </c>
      <c r="G889" s="395">
        <v>2065</v>
      </c>
      <c r="H889" s="404">
        <v>40</v>
      </c>
      <c r="I889" s="403" t="s">
        <v>1669</v>
      </c>
      <c r="J889" s="399" t="s">
        <v>603</v>
      </c>
      <c r="K889" s="405">
        <v>15840</v>
      </c>
      <c r="L889" s="742"/>
      <c r="M889" s="742"/>
      <c r="N889" s="229"/>
    </row>
    <row r="890" spans="1:14" ht="13.15" customHeight="1">
      <c r="A890" s="406"/>
      <c r="B890" s="745"/>
      <c r="C890" s="395" t="s">
        <v>596</v>
      </c>
      <c r="D890" s="395" t="s">
        <v>597</v>
      </c>
      <c r="E890" s="395" t="s">
        <v>598</v>
      </c>
      <c r="F890" s="395">
        <v>2025</v>
      </c>
      <c r="G890" s="395">
        <v>2065</v>
      </c>
      <c r="H890" s="404">
        <v>40</v>
      </c>
      <c r="I890" s="403" t="s">
        <v>1670</v>
      </c>
      <c r="J890" s="399" t="s">
        <v>603</v>
      </c>
      <c r="K890" s="405">
        <v>4417</v>
      </c>
      <c r="L890" s="742"/>
      <c r="M890" s="742"/>
      <c r="N890" s="229"/>
    </row>
    <row r="891" spans="1:14" ht="13.15" customHeight="1">
      <c r="A891" s="406"/>
      <c r="B891" s="745"/>
      <c r="C891" s="395" t="s">
        <v>596</v>
      </c>
      <c r="D891" s="395" t="s">
        <v>597</v>
      </c>
      <c r="E891" s="395" t="s">
        <v>598</v>
      </c>
      <c r="F891" s="395">
        <v>2025</v>
      </c>
      <c r="G891" s="395">
        <v>2065</v>
      </c>
      <c r="H891" s="404">
        <v>40</v>
      </c>
      <c r="I891" s="403" t="s">
        <v>1671</v>
      </c>
      <c r="J891" s="399" t="s">
        <v>603</v>
      </c>
      <c r="K891" s="405">
        <v>8778</v>
      </c>
      <c r="L891" s="742"/>
      <c r="M891" s="742"/>
      <c r="N891" s="229"/>
    </row>
    <row r="892" spans="1:14" ht="13.15" customHeight="1">
      <c r="A892" s="406"/>
      <c r="B892" s="745"/>
      <c r="C892" s="395" t="s">
        <v>596</v>
      </c>
      <c r="D892" s="395" t="s">
        <v>597</v>
      </c>
      <c r="E892" s="395" t="s">
        <v>598</v>
      </c>
      <c r="F892" s="395">
        <v>2025</v>
      </c>
      <c r="G892" s="395">
        <v>2065</v>
      </c>
      <c r="H892" s="404">
        <v>40</v>
      </c>
      <c r="I892" s="403" t="s">
        <v>1672</v>
      </c>
      <c r="J892" s="399" t="s">
        <v>603</v>
      </c>
      <c r="K892" s="405">
        <v>13404</v>
      </c>
      <c r="L892" s="742"/>
      <c r="M892" s="742"/>
      <c r="N892" s="229"/>
    </row>
    <row r="893" spans="1:14" ht="13.15" customHeight="1">
      <c r="A893" s="406"/>
      <c r="B893" s="745"/>
      <c r="C893" s="395" t="s">
        <v>596</v>
      </c>
      <c r="D893" s="395" t="s">
        <v>597</v>
      </c>
      <c r="E893" s="395" t="s">
        <v>598</v>
      </c>
      <c r="F893" s="395">
        <v>2025</v>
      </c>
      <c r="G893" s="395">
        <v>2065</v>
      </c>
      <c r="H893" s="404">
        <v>40</v>
      </c>
      <c r="I893" s="403" t="s">
        <v>1673</v>
      </c>
      <c r="J893" s="399" t="s">
        <v>603</v>
      </c>
      <c r="K893" s="405">
        <v>7358</v>
      </c>
      <c r="L893" s="742"/>
      <c r="M893" s="742"/>
      <c r="N893" s="229"/>
    </row>
    <row r="894" spans="1:14" ht="13.15" customHeight="1">
      <c r="A894" s="406"/>
      <c r="B894" s="745"/>
      <c r="C894" s="395" t="s">
        <v>596</v>
      </c>
      <c r="D894" s="395" t="s">
        <v>597</v>
      </c>
      <c r="E894" s="395" t="s">
        <v>598</v>
      </c>
      <c r="F894" s="395">
        <v>2025</v>
      </c>
      <c r="G894" s="395">
        <v>2065</v>
      </c>
      <c r="H894" s="404">
        <v>40</v>
      </c>
      <c r="I894" s="403" t="s">
        <v>1674</v>
      </c>
      <c r="J894" s="399" t="s">
        <v>603</v>
      </c>
      <c r="K894" s="405">
        <v>7198</v>
      </c>
      <c r="L894" s="742"/>
      <c r="M894" s="742"/>
      <c r="N894" s="229"/>
    </row>
    <row r="895" spans="1:14" ht="13.15" customHeight="1">
      <c r="A895" s="406"/>
      <c r="B895" s="745"/>
      <c r="C895" s="395" t="s">
        <v>596</v>
      </c>
      <c r="D895" s="395" t="s">
        <v>597</v>
      </c>
      <c r="E895" s="395" t="s">
        <v>598</v>
      </c>
      <c r="F895" s="395">
        <v>2025</v>
      </c>
      <c r="G895" s="395">
        <v>2065</v>
      </c>
      <c r="H895" s="404">
        <v>40</v>
      </c>
      <c r="I895" s="403" t="s">
        <v>1675</v>
      </c>
      <c r="J895" s="399" t="s">
        <v>603</v>
      </c>
      <c r="K895" s="405">
        <v>107284</v>
      </c>
      <c r="L895" s="742"/>
      <c r="M895" s="742"/>
      <c r="N895" s="229"/>
    </row>
    <row r="896" spans="1:14" ht="13.15" customHeight="1">
      <c r="A896" s="406"/>
      <c r="B896" s="745"/>
      <c r="C896" s="395" t="s">
        <v>596</v>
      </c>
      <c r="D896" s="395" t="s">
        <v>597</v>
      </c>
      <c r="E896" s="395" t="s">
        <v>598</v>
      </c>
      <c r="F896" s="395">
        <v>2025</v>
      </c>
      <c r="G896" s="395">
        <v>2065</v>
      </c>
      <c r="H896" s="404">
        <v>40</v>
      </c>
      <c r="I896" s="403" t="s">
        <v>1676</v>
      </c>
      <c r="J896" s="399" t="s">
        <v>603</v>
      </c>
      <c r="K896" s="405">
        <v>10150</v>
      </c>
      <c r="L896" s="742"/>
      <c r="M896" s="742"/>
      <c r="N896" s="229"/>
    </row>
    <row r="897" spans="1:14" ht="13.15" customHeight="1">
      <c r="A897" s="406"/>
      <c r="B897" s="745"/>
      <c r="C897" s="395" t="s">
        <v>596</v>
      </c>
      <c r="D897" s="395" t="s">
        <v>597</v>
      </c>
      <c r="E897" s="395" t="s">
        <v>598</v>
      </c>
      <c r="F897" s="395">
        <v>2025</v>
      </c>
      <c r="G897" s="395">
        <v>2065</v>
      </c>
      <c r="H897" s="404">
        <v>40</v>
      </c>
      <c r="I897" s="403" t="s">
        <v>1677</v>
      </c>
      <c r="J897" s="399" t="s">
        <v>603</v>
      </c>
      <c r="K897" s="405">
        <v>29791</v>
      </c>
      <c r="L897" s="742"/>
      <c r="M897" s="742"/>
      <c r="N897" s="229"/>
    </row>
    <row r="898" spans="1:14" ht="13.15" customHeight="1">
      <c r="A898" s="406"/>
      <c r="B898" s="745"/>
      <c r="C898" s="395" t="s">
        <v>596</v>
      </c>
      <c r="D898" s="395" t="s">
        <v>597</v>
      </c>
      <c r="E898" s="395" t="s">
        <v>598</v>
      </c>
      <c r="F898" s="395">
        <v>2025</v>
      </c>
      <c r="G898" s="395">
        <v>2065</v>
      </c>
      <c r="H898" s="404">
        <v>40</v>
      </c>
      <c r="I898" s="403" t="s">
        <v>1678</v>
      </c>
      <c r="J898" s="399" t="s">
        <v>603</v>
      </c>
      <c r="K898" s="405">
        <v>10745</v>
      </c>
      <c r="L898" s="742"/>
      <c r="M898" s="742"/>
      <c r="N898" s="229"/>
    </row>
    <row r="899" spans="1:14" ht="13.15" customHeight="1">
      <c r="A899" s="406"/>
      <c r="B899" s="745"/>
      <c r="C899" s="395" t="s">
        <v>596</v>
      </c>
      <c r="D899" s="395" t="s">
        <v>597</v>
      </c>
      <c r="E899" s="395" t="s">
        <v>598</v>
      </c>
      <c r="F899" s="395">
        <v>2025</v>
      </c>
      <c r="G899" s="395">
        <v>2065</v>
      </c>
      <c r="H899" s="404">
        <v>40</v>
      </c>
      <c r="I899" s="403" t="s">
        <v>1679</v>
      </c>
      <c r="J899" s="399" t="s">
        <v>603</v>
      </c>
      <c r="K899" s="405">
        <v>8463</v>
      </c>
      <c r="L899" s="742"/>
      <c r="M899" s="742"/>
      <c r="N899" s="229"/>
    </row>
    <row r="900" spans="1:14" ht="13.15" customHeight="1">
      <c r="A900" s="406"/>
      <c r="B900" s="745"/>
      <c r="C900" s="395" t="s">
        <v>596</v>
      </c>
      <c r="D900" s="395" t="s">
        <v>597</v>
      </c>
      <c r="E900" s="395" t="s">
        <v>598</v>
      </c>
      <c r="F900" s="395">
        <v>2025</v>
      </c>
      <c r="G900" s="395">
        <v>2065</v>
      </c>
      <c r="H900" s="404">
        <v>40</v>
      </c>
      <c r="I900" s="403" t="s">
        <v>1680</v>
      </c>
      <c r="J900" s="399" t="s">
        <v>603</v>
      </c>
      <c r="K900" s="405">
        <v>32654</v>
      </c>
      <c r="L900" s="742"/>
      <c r="M900" s="742"/>
      <c r="N900" s="229"/>
    </row>
    <row r="901" spans="1:14" ht="13.15" customHeight="1">
      <c r="A901" s="406"/>
      <c r="B901" s="745"/>
      <c r="C901" s="395" t="s">
        <v>596</v>
      </c>
      <c r="D901" s="395" t="s">
        <v>597</v>
      </c>
      <c r="E901" s="395" t="s">
        <v>598</v>
      </c>
      <c r="F901" s="395">
        <v>2025</v>
      </c>
      <c r="G901" s="395">
        <v>2065</v>
      </c>
      <c r="H901" s="404">
        <v>40</v>
      </c>
      <c r="I901" s="403" t="s">
        <v>1681</v>
      </c>
      <c r="J901" s="399" t="s">
        <v>603</v>
      </c>
      <c r="K901" s="405">
        <v>31699</v>
      </c>
      <c r="L901" s="742"/>
      <c r="M901" s="742"/>
      <c r="N901" s="229"/>
    </row>
    <row r="902" spans="1:14" ht="13.15" customHeight="1">
      <c r="A902" s="406"/>
      <c r="B902" s="745"/>
      <c r="C902" s="395" t="s">
        <v>596</v>
      </c>
      <c r="D902" s="395" t="s">
        <v>597</v>
      </c>
      <c r="E902" s="395" t="s">
        <v>598</v>
      </c>
      <c r="F902" s="395">
        <v>2025</v>
      </c>
      <c r="G902" s="395">
        <v>2065</v>
      </c>
      <c r="H902" s="404">
        <v>40</v>
      </c>
      <c r="I902" s="403" t="s">
        <v>1682</v>
      </c>
      <c r="J902" s="399" t="s">
        <v>603</v>
      </c>
      <c r="K902" s="405">
        <v>47358</v>
      </c>
      <c r="L902" s="742"/>
      <c r="M902" s="742"/>
      <c r="N902" s="229"/>
    </row>
    <row r="903" spans="1:14" ht="13.15" customHeight="1">
      <c r="A903" s="406"/>
      <c r="B903" s="745"/>
      <c r="C903" s="395" t="s">
        <v>596</v>
      </c>
      <c r="D903" s="395" t="s">
        <v>597</v>
      </c>
      <c r="E903" s="395" t="s">
        <v>598</v>
      </c>
      <c r="F903" s="395">
        <v>2025</v>
      </c>
      <c r="G903" s="395">
        <v>2065</v>
      </c>
      <c r="H903" s="404">
        <v>40</v>
      </c>
      <c r="I903" s="403" t="s">
        <v>1683</v>
      </c>
      <c r="J903" s="399" t="s">
        <v>603</v>
      </c>
      <c r="K903" s="405">
        <v>18964</v>
      </c>
      <c r="L903" s="742"/>
      <c r="M903" s="742"/>
      <c r="N903" s="229"/>
    </row>
    <row r="904" spans="1:14" ht="13.15" customHeight="1">
      <c r="A904" s="406"/>
      <c r="B904" s="745"/>
      <c r="C904" s="395" t="s">
        <v>596</v>
      </c>
      <c r="D904" s="395" t="s">
        <v>597</v>
      </c>
      <c r="E904" s="395" t="s">
        <v>598</v>
      </c>
      <c r="F904" s="395">
        <v>2025</v>
      </c>
      <c r="G904" s="395">
        <v>2065</v>
      </c>
      <c r="H904" s="404">
        <v>40</v>
      </c>
      <c r="I904" s="403" t="s">
        <v>1684</v>
      </c>
      <c r="J904" s="399" t="s">
        <v>603</v>
      </c>
      <c r="K904" s="405">
        <v>8060</v>
      </c>
      <c r="L904" s="742"/>
      <c r="M904" s="742"/>
      <c r="N904" s="229"/>
    </row>
    <row r="905" spans="1:14" ht="13.15" customHeight="1">
      <c r="A905" s="406"/>
      <c r="B905" s="745"/>
      <c r="C905" s="395" t="s">
        <v>596</v>
      </c>
      <c r="D905" s="395" t="s">
        <v>597</v>
      </c>
      <c r="E905" s="395" t="s">
        <v>598</v>
      </c>
      <c r="F905" s="395">
        <v>2025</v>
      </c>
      <c r="G905" s="395">
        <v>2065</v>
      </c>
      <c r="H905" s="404">
        <v>40</v>
      </c>
      <c r="I905" s="403" t="s">
        <v>1685</v>
      </c>
      <c r="J905" s="399" t="s">
        <v>603</v>
      </c>
      <c r="K905" s="405">
        <v>19863</v>
      </c>
      <c r="L905" s="742"/>
      <c r="M905" s="742"/>
      <c r="N905" s="229"/>
    </row>
    <row r="906" spans="1:14" ht="13.15" customHeight="1">
      <c r="A906" s="406"/>
      <c r="B906" s="745"/>
      <c r="C906" s="395" t="s">
        <v>596</v>
      </c>
      <c r="D906" s="395" t="s">
        <v>597</v>
      </c>
      <c r="E906" s="395" t="s">
        <v>598</v>
      </c>
      <c r="F906" s="395">
        <v>2025</v>
      </c>
      <c r="G906" s="395">
        <v>2065</v>
      </c>
      <c r="H906" s="404">
        <v>40</v>
      </c>
      <c r="I906" s="403" t="s">
        <v>1686</v>
      </c>
      <c r="J906" s="399" t="s">
        <v>603</v>
      </c>
      <c r="K906" s="405">
        <v>18520</v>
      </c>
      <c r="L906" s="742"/>
      <c r="M906" s="742"/>
      <c r="N906" s="229"/>
    </row>
    <row r="907" spans="1:14" ht="13.15" customHeight="1">
      <c r="A907" s="406"/>
      <c r="B907" s="745"/>
      <c r="C907" s="395" t="s">
        <v>596</v>
      </c>
      <c r="D907" s="395" t="s">
        <v>597</v>
      </c>
      <c r="E907" s="395" t="s">
        <v>598</v>
      </c>
      <c r="F907" s="395">
        <v>2025</v>
      </c>
      <c r="G907" s="395">
        <v>2065</v>
      </c>
      <c r="H907" s="404">
        <v>40</v>
      </c>
      <c r="I907" s="403" t="s">
        <v>1687</v>
      </c>
      <c r="J907" s="399" t="s">
        <v>603</v>
      </c>
      <c r="K907" s="405">
        <v>264507</v>
      </c>
      <c r="L907" s="742"/>
      <c r="M907" s="742"/>
      <c r="N907" s="229"/>
    </row>
    <row r="908" spans="1:14" ht="13.15" customHeight="1">
      <c r="A908" s="406"/>
      <c r="B908" s="745"/>
      <c r="C908" s="395" t="s">
        <v>596</v>
      </c>
      <c r="D908" s="395" t="s">
        <v>597</v>
      </c>
      <c r="E908" s="395" t="s">
        <v>598</v>
      </c>
      <c r="F908" s="395">
        <v>2025</v>
      </c>
      <c r="G908" s="395">
        <v>2065</v>
      </c>
      <c r="H908" s="404">
        <v>40</v>
      </c>
      <c r="I908" s="403" t="s">
        <v>1688</v>
      </c>
      <c r="J908" s="399" t="s">
        <v>603</v>
      </c>
      <c r="K908" s="405">
        <v>8963</v>
      </c>
      <c r="L908" s="742"/>
      <c r="M908" s="742"/>
      <c r="N908" s="229"/>
    </row>
    <row r="909" spans="1:14" ht="13.15" customHeight="1">
      <c r="A909" s="406"/>
      <c r="B909" s="745"/>
      <c r="C909" s="395" t="s">
        <v>596</v>
      </c>
      <c r="D909" s="395" t="s">
        <v>597</v>
      </c>
      <c r="E909" s="395" t="s">
        <v>598</v>
      </c>
      <c r="F909" s="395">
        <v>2025</v>
      </c>
      <c r="G909" s="395">
        <v>2065</v>
      </c>
      <c r="H909" s="404">
        <v>40</v>
      </c>
      <c r="I909" s="403" t="s">
        <v>1689</v>
      </c>
      <c r="J909" s="399" t="s">
        <v>603</v>
      </c>
      <c r="K909" s="405">
        <v>16259</v>
      </c>
      <c r="L909" s="742"/>
      <c r="M909" s="742"/>
      <c r="N909" s="229"/>
    </row>
    <row r="910" spans="1:14" ht="13.15" customHeight="1">
      <c r="A910" s="406"/>
      <c r="B910" s="745"/>
      <c r="C910" s="395" t="s">
        <v>596</v>
      </c>
      <c r="D910" s="395" t="s">
        <v>597</v>
      </c>
      <c r="E910" s="395" t="s">
        <v>598</v>
      </c>
      <c r="F910" s="395">
        <v>2025</v>
      </c>
      <c r="G910" s="395">
        <v>2065</v>
      </c>
      <c r="H910" s="404">
        <v>40</v>
      </c>
      <c r="I910" s="403" t="s">
        <v>1690</v>
      </c>
      <c r="J910" s="399" t="s">
        <v>603</v>
      </c>
      <c r="K910" s="405">
        <v>9399</v>
      </c>
      <c r="L910" s="742"/>
      <c r="M910" s="742"/>
      <c r="N910" s="229"/>
    </row>
    <row r="911" spans="1:14" ht="13.15" customHeight="1">
      <c r="A911" s="406"/>
      <c r="B911" s="745"/>
      <c r="C911" s="395" t="s">
        <v>596</v>
      </c>
      <c r="D911" s="395" t="s">
        <v>597</v>
      </c>
      <c r="E911" s="395" t="s">
        <v>598</v>
      </c>
      <c r="F911" s="395">
        <v>2025</v>
      </c>
      <c r="G911" s="395">
        <v>2065</v>
      </c>
      <c r="H911" s="404">
        <v>40</v>
      </c>
      <c r="I911" s="403" t="s">
        <v>1691</v>
      </c>
      <c r="J911" s="399" t="s">
        <v>603</v>
      </c>
      <c r="K911" s="405">
        <v>25678</v>
      </c>
      <c r="L911" s="742"/>
      <c r="M911" s="742"/>
      <c r="N911" s="229"/>
    </row>
    <row r="912" spans="1:14" ht="13.15" customHeight="1">
      <c r="A912" s="406"/>
      <c r="B912" s="746"/>
      <c r="C912" s="395" t="s">
        <v>596</v>
      </c>
      <c r="D912" s="395" t="s">
        <v>597</v>
      </c>
      <c r="E912" s="395" t="s">
        <v>598</v>
      </c>
      <c r="F912" s="395">
        <v>2025</v>
      </c>
      <c r="G912" s="395">
        <v>2065</v>
      </c>
      <c r="H912" s="404">
        <v>40</v>
      </c>
      <c r="I912" s="403" t="s">
        <v>1692</v>
      </c>
      <c r="J912" s="399" t="s">
        <v>603</v>
      </c>
      <c r="K912" s="405">
        <v>8700</v>
      </c>
      <c r="L912" s="743"/>
      <c r="M912" s="743"/>
      <c r="N912" s="229"/>
    </row>
    <row r="913" spans="1:14" ht="13.15" customHeight="1">
      <c r="A913" s="406"/>
      <c r="B913" s="372" t="s">
        <v>1836</v>
      </c>
      <c r="C913" s="395" t="s">
        <v>596</v>
      </c>
      <c r="D913" s="395" t="s">
        <v>597</v>
      </c>
      <c r="E913" s="395" t="s">
        <v>118</v>
      </c>
      <c r="F913" s="700">
        <v>2026</v>
      </c>
      <c r="G913" s="395">
        <v>2061</v>
      </c>
      <c r="H913" s="700">
        <v>35</v>
      </c>
      <c r="I913" s="701" t="s">
        <v>1836</v>
      </c>
      <c r="J913" s="399" t="s">
        <v>671</v>
      </c>
      <c r="K913" s="702">
        <v>138000</v>
      </c>
      <c r="L913" s="703">
        <v>138000</v>
      </c>
      <c r="M913" s="402">
        <v>138000</v>
      </c>
      <c r="N913" s="229"/>
    </row>
    <row r="914" spans="1:14">
      <c r="B914" s="234" t="s">
        <v>115</v>
      </c>
      <c r="C914" s="235"/>
      <c r="D914" s="236"/>
      <c r="E914" s="236"/>
      <c r="F914" s="236"/>
      <c r="G914" s="236"/>
      <c r="H914" s="236"/>
      <c r="I914" s="237" t="s">
        <v>115</v>
      </c>
      <c r="J914" s="237"/>
      <c r="K914" s="238">
        <f>SUM(K4:K913)</f>
        <v>41192714</v>
      </c>
      <c r="L914" s="238">
        <f>SUM(L4:L913)</f>
        <v>41192714</v>
      </c>
      <c r="M914" s="238">
        <f>SUM(M4:M913)</f>
        <v>39398096</v>
      </c>
    </row>
    <row r="915" spans="1:14">
      <c r="C915" s="199"/>
      <c r="I915" s="349" t="s">
        <v>1651</v>
      </c>
      <c r="J915" s="349" t="s">
        <v>835</v>
      </c>
      <c r="K915" s="350">
        <f>VLOOKUP(J915,$I$4:$K$913,3,0)</f>
        <v>1800</v>
      </c>
      <c r="L915" s="239"/>
    </row>
    <row r="916" spans="1:14">
      <c r="C916" s="199"/>
      <c r="I916" s="349" t="s">
        <v>1652</v>
      </c>
      <c r="J916" s="349" t="s">
        <v>1653</v>
      </c>
      <c r="K916" s="350">
        <v>6211423</v>
      </c>
    </row>
    <row r="918" spans="1:14">
      <c r="N918" s="240"/>
    </row>
    <row r="919" spans="1:14">
      <c r="H919" s="242"/>
      <c r="K919" s="241"/>
      <c r="L919" s="240"/>
      <c r="M919" s="240"/>
    </row>
    <row r="920" spans="1:14">
      <c r="K920" s="241"/>
      <c r="L920" s="241"/>
    </row>
    <row r="921" spans="1:14">
      <c r="K921" s="241"/>
      <c r="L921" s="241"/>
      <c r="M921" s="239"/>
    </row>
    <row r="922" spans="1:14" s="232" customFormat="1">
      <c r="C922" s="206"/>
      <c r="D922" s="206"/>
      <c r="E922" s="206"/>
      <c r="F922" s="206"/>
      <c r="G922" s="206"/>
      <c r="H922" s="206"/>
      <c r="K922" s="243"/>
      <c r="L922" s="243"/>
      <c r="M922" s="239"/>
    </row>
    <row r="923" spans="1:14">
      <c r="M923" s="239"/>
    </row>
    <row r="924" spans="1:14">
      <c r="M924" s="239"/>
    </row>
    <row r="925" spans="1:14">
      <c r="M925" s="239"/>
    </row>
    <row r="926" spans="1:14">
      <c r="M926" s="239"/>
    </row>
    <row r="927" spans="1:14">
      <c r="M927" s="239"/>
    </row>
    <row r="928" spans="1:14">
      <c r="M928" s="239"/>
    </row>
    <row r="929" spans="13:13">
      <c r="M929" s="239"/>
    </row>
    <row r="930" spans="13:13">
      <c r="M930" s="239"/>
    </row>
    <row r="931" spans="13:13">
      <c r="M931" s="239"/>
    </row>
  </sheetData>
  <autoFilter ref="A3:O916" xr:uid="{39F56064-7372-4D93-8A27-809ACE735D8C}"/>
  <mergeCells count="105">
    <mergeCell ref="B787:B812"/>
    <mergeCell ref="L787:L912"/>
    <mergeCell ref="M787:M912"/>
    <mergeCell ref="B813:B862"/>
    <mergeCell ref="B863:B885"/>
    <mergeCell ref="B886:B912"/>
    <mergeCell ref="B524:B559"/>
    <mergeCell ref="C524:C559"/>
    <mergeCell ref="D524:D559"/>
    <mergeCell ref="B563:B786"/>
    <mergeCell ref="L563:L786"/>
    <mergeCell ref="M563:M786"/>
    <mergeCell ref="M508:M559"/>
    <mergeCell ref="B508:B523"/>
    <mergeCell ref="C508:C523"/>
    <mergeCell ref="D508:D523"/>
    <mergeCell ref="E508:E559"/>
    <mergeCell ref="F508:F559"/>
    <mergeCell ref="G508:G559"/>
    <mergeCell ref="H508:H559"/>
    <mergeCell ref="L508:L559"/>
    <mergeCell ref="M191:M507"/>
    <mergeCell ref="B191:B507"/>
    <mergeCell ref="C191:C507"/>
    <mergeCell ref="D191:D507"/>
    <mergeCell ref="E191:E507"/>
    <mergeCell ref="F191:F507"/>
    <mergeCell ref="G191:G507"/>
    <mergeCell ref="H191:H507"/>
    <mergeCell ref="L191:L507"/>
    <mergeCell ref="M182:M190"/>
    <mergeCell ref="B182:B190"/>
    <mergeCell ref="C182:C190"/>
    <mergeCell ref="D182:D190"/>
    <mergeCell ref="E182:E190"/>
    <mergeCell ref="F182:F190"/>
    <mergeCell ref="G182:G190"/>
    <mergeCell ref="H182:H190"/>
    <mergeCell ref="L182:L190"/>
    <mergeCell ref="M175:M181"/>
    <mergeCell ref="B175:B181"/>
    <mergeCell ref="C175:C181"/>
    <mergeCell ref="D175:D181"/>
    <mergeCell ref="E175:E181"/>
    <mergeCell ref="F175:F181"/>
    <mergeCell ref="G175:G181"/>
    <mergeCell ref="H175:H181"/>
    <mergeCell ref="L175:L181"/>
    <mergeCell ref="M158:M174"/>
    <mergeCell ref="B158:B174"/>
    <mergeCell ref="C158:C174"/>
    <mergeCell ref="D158:D174"/>
    <mergeCell ref="E158:E174"/>
    <mergeCell ref="F158:F174"/>
    <mergeCell ref="G158:G174"/>
    <mergeCell ref="H158:H174"/>
    <mergeCell ref="L158:L174"/>
    <mergeCell ref="M148:M156"/>
    <mergeCell ref="B148:B156"/>
    <mergeCell ref="C148:C156"/>
    <mergeCell ref="D148:D156"/>
    <mergeCell ref="E148:E156"/>
    <mergeCell ref="F148:F156"/>
    <mergeCell ref="G148:G156"/>
    <mergeCell ref="H148:H156"/>
    <mergeCell ref="L148:L156"/>
    <mergeCell ref="M129:M147"/>
    <mergeCell ref="B129:B147"/>
    <mergeCell ref="C129:C147"/>
    <mergeCell ref="D129:D147"/>
    <mergeCell ref="E129:E147"/>
    <mergeCell ref="F129:F147"/>
    <mergeCell ref="G129:G147"/>
    <mergeCell ref="H129:H147"/>
    <mergeCell ref="L129:L147"/>
    <mergeCell ref="M61:M128"/>
    <mergeCell ref="B61:B128"/>
    <mergeCell ref="C61:C128"/>
    <mergeCell ref="D61:D128"/>
    <mergeCell ref="E61:E128"/>
    <mergeCell ref="F61:F128"/>
    <mergeCell ref="G61:G128"/>
    <mergeCell ref="H61:H128"/>
    <mergeCell ref="L61:L128"/>
    <mergeCell ref="M51:M59"/>
    <mergeCell ref="B51:B59"/>
    <mergeCell ref="C51:C59"/>
    <mergeCell ref="D51:D59"/>
    <mergeCell ref="E51:E59"/>
    <mergeCell ref="F51:F59"/>
    <mergeCell ref="G51:G59"/>
    <mergeCell ref="H51:H59"/>
    <mergeCell ref="L51:L59"/>
    <mergeCell ref="B17:B32"/>
    <mergeCell ref="L17:L32"/>
    <mergeCell ref="M17:M32"/>
    <mergeCell ref="M8:M12"/>
    <mergeCell ref="B8:B12"/>
    <mergeCell ref="C8:C12"/>
    <mergeCell ref="D8:D12"/>
    <mergeCell ref="E8:E12"/>
    <mergeCell ref="F8:F12"/>
    <mergeCell ref="G8:G12"/>
    <mergeCell ref="H8:H12"/>
    <mergeCell ref="L8:L12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49790-61CC-4DF5-8177-78567E7BF300}">
  <sheetPr codeName="Planilha3">
    <pageSetUpPr autoPageBreaks="0"/>
  </sheetPr>
  <dimension ref="A1:J31"/>
  <sheetViews>
    <sheetView showGridLines="0" zoomScale="80" zoomScaleNormal="80" workbookViewId="0">
      <selection activeCell="E7" sqref="E7"/>
    </sheetView>
  </sheetViews>
  <sheetFormatPr defaultColWidth="9.140625" defaultRowHeight="12.75"/>
  <cols>
    <col min="1" max="1" width="6.5703125" style="232" bestFit="1" customWidth="1"/>
    <col min="2" max="2" width="46.85546875" style="232" customWidth="1"/>
    <col min="3" max="3" width="10.7109375" style="267" customWidth="1"/>
    <col min="4" max="4" width="19" style="267" customWidth="1"/>
    <col min="5" max="5" width="13.85546875" style="267" customWidth="1"/>
    <col min="6" max="6" width="3.42578125" style="232" customWidth="1"/>
    <col min="7" max="7" width="13.140625" style="232" bestFit="1" customWidth="1"/>
    <col min="8" max="9" width="9.140625" style="232"/>
    <col min="10" max="10" width="12.42578125" style="232" bestFit="1" customWidth="1"/>
    <col min="11" max="16384" width="9.140625" style="232"/>
  </cols>
  <sheetData>
    <row r="1" spans="1:10">
      <c r="A1" s="352"/>
      <c r="B1" s="244"/>
      <c r="C1" s="353"/>
      <c r="D1" s="354"/>
      <c r="E1" s="355"/>
      <c r="F1" s="245"/>
    </row>
    <row r="2" spans="1:10">
      <c r="A2" s="246"/>
      <c r="B2" s="247"/>
      <c r="C2" s="248"/>
      <c r="D2" s="248"/>
      <c r="E2" s="245"/>
      <c r="F2" s="246"/>
    </row>
    <row r="3" spans="1:10" ht="44.25" customHeight="1">
      <c r="B3" s="249" t="s">
        <v>1528</v>
      </c>
      <c r="C3" s="250">
        <v>2025</v>
      </c>
      <c r="D3" s="250" t="s">
        <v>1811</v>
      </c>
      <c r="E3" s="251" t="str">
        <f>"Δ % "&amp;C3&amp;" x "&amp;D3&amp;""</f>
        <v>Δ % 2025 x 2024 reapresentado</v>
      </c>
    </row>
    <row r="4" spans="1:10">
      <c r="B4" s="252" t="s">
        <v>1695</v>
      </c>
      <c r="C4" s="253">
        <v>15.348151</v>
      </c>
      <c r="D4" s="253">
        <v>13.756909</v>
      </c>
      <c r="E4" s="254">
        <f>C4/D4-1</f>
        <v>0.11566857060695823</v>
      </c>
      <c r="F4" s="255"/>
      <c r="G4" s="356"/>
      <c r="H4" s="354"/>
      <c r="J4" s="357"/>
    </row>
    <row r="5" spans="1:10" ht="12.75" customHeight="1">
      <c r="A5" s="255"/>
      <c r="B5" s="256" t="s">
        <v>116</v>
      </c>
      <c r="C5" s="257">
        <v>9.3599899999999998</v>
      </c>
      <c r="D5" s="257">
        <v>8.3550579999999997</v>
      </c>
      <c r="E5" s="258">
        <f>C5/D5-1</f>
        <v>0.12027827933689994</v>
      </c>
      <c r="J5" s="357"/>
    </row>
    <row r="6" spans="1:10" ht="12.75" customHeight="1">
      <c r="A6" s="255"/>
      <c r="B6" s="348" t="s">
        <v>118</v>
      </c>
      <c r="C6" s="339">
        <v>5.9881609999999998</v>
      </c>
      <c r="D6" s="339">
        <v>5.4018509999999997</v>
      </c>
      <c r="E6" s="340">
        <f>C6/D6-1</f>
        <v>0.10853872126424813</v>
      </c>
      <c r="J6" s="357"/>
    </row>
    <row r="7" spans="1:10" ht="12.75" customHeight="1">
      <c r="A7" s="255"/>
      <c r="B7" s="252" t="s">
        <v>1696</v>
      </c>
      <c r="C7" s="259">
        <v>2271.8491302254515</v>
      </c>
      <c r="D7" s="260">
        <v>2119.0911352199996</v>
      </c>
      <c r="E7" s="254">
        <f t="shared" ref="E7:E11" si="0">C7/D7-1</f>
        <v>7.208656223725507E-2</v>
      </c>
      <c r="G7" s="255"/>
    </row>
    <row r="8" spans="1:10" ht="12.75" customHeight="1">
      <c r="A8" s="255"/>
      <c r="B8" s="256" t="s">
        <v>116</v>
      </c>
      <c r="C8" s="261">
        <v>1471.8795229409998</v>
      </c>
      <c r="D8" s="261">
        <v>1375.0585689999998</v>
      </c>
      <c r="E8" s="258">
        <f t="shared" si="0"/>
        <v>7.0412239975648605E-2</v>
      </c>
    </row>
    <row r="9" spans="1:10" ht="12.75" customHeight="1">
      <c r="A9" s="255"/>
      <c r="B9" s="348" t="s">
        <v>118</v>
      </c>
      <c r="C9" s="341">
        <v>799.96960728445185</v>
      </c>
      <c r="D9" s="341">
        <v>744.03256621999992</v>
      </c>
      <c r="E9" s="340">
        <f t="shared" si="0"/>
        <v>7.5180904175519814E-2</v>
      </c>
    </row>
    <row r="10" spans="1:10" ht="12.75" customHeight="1">
      <c r="A10" s="255"/>
      <c r="B10" s="252" t="s">
        <v>1813</v>
      </c>
      <c r="C10" s="260">
        <v>18288.216594929905</v>
      </c>
      <c r="D10" s="260">
        <v>15158.239875093863</v>
      </c>
      <c r="E10" s="254">
        <f t="shared" si="0"/>
        <v>0.20648681810206937</v>
      </c>
    </row>
    <row r="11" spans="1:10" ht="12.75" customHeight="1">
      <c r="A11" s="255"/>
      <c r="B11" s="342" t="s">
        <v>1814</v>
      </c>
      <c r="C11" s="343">
        <v>-7990.8836239116263</v>
      </c>
      <c r="D11" s="343">
        <v>-7990.8836239116263</v>
      </c>
      <c r="E11" s="344">
        <f t="shared" si="0"/>
        <v>0</v>
      </c>
      <c r="H11" s="268"/>
      <c r="I11" s="268"/>
    </row>
    <row r="12" spans="1:10" ht="12.75" customHeight="1">
      <c r="A12" s="255"/>
      <c r="B12" s="252" t="s">
        <v>1815</v>
      </c>
      <c r="C12" s="260">
        <v>10297.332971018275</v>
      </c>
      <c r="D12" s="260">
        <v>8336.8137337862954</v>
      </c>
      <c r="E12" s="254">
        <v>0.37384017198842456</v>
      </c>
      <c r="G12" s="357"/>
    </row>
    <row r="13" spans="1:10" ht="12.75" customHeight="1">
      <c r="A13" s="255"/>
      <c r="B13" s="262" t="s">
        <v>1529</v>
      </c>
      <c r="C13" s="263">
        <v>0.56305834511348873</v>
      </c>
      <c r="D13" s="263">
        <v>0.54998560535278984</v>
      </c>
      <c r="E13" s="264">
        <v>6.0567883118022632</v>
      </c>
    </row>
    <row r="14" spans="1:10" ht="12.75" customHeight="1">
      <c r="A14" s="255"/>
      <c r="B14" s="345" t="s">
        <v>1697</v>
      </c>
      <c r="C14" s="346">
        <v>856.28435790232118</v>
      </c>
      <c r="D14" s="346">
        <v>1241.5852902104025</v>
      </c>
      <c r="E14" s="265">
        <v>0.29912736542785501</v>
      </c>
    </row>
    <row r="15" spans="1:10" ht="18" customHeight="1">
      <c r="A15" s="255"/>
      <c r="B15" s="342" t="s">
        <v>1698</v>
      </c>
      <c r="C15" s="347">
        <v>7922.8050000000003</v>
      </c>
      <c r="D15" s="347">
        <v>10677.194</v>
      </c>
      <c r="E15" s="254">
        <v>-0.17320345417327676</v>
      </c>
    </row>
    <row r="16" spans="1:10" ht="12.75" customHeight="1">
      <c r="A16" s="255"/>
      <c r="B16" s="256" t="s">
        <v>1547</v>
      </c>
      <c r="C16" s="261">
        <v>6587.5854716800004</v>
      </c>
      <c r="D16" s="261">
        <v>5637.1879999999992</v>
      </c>
      <c r="E16" s="258">
        <v>0.3502998031879454</v>
      </c>
    </row>
    <row r="17" spans="1:5" ht="12.75" customHeight="1">
      <c r="A17" s="255"/>
      <c r="B17" s="348" t="s">
        <v>1530</v>
      </c>
      <c r="C17" s="341">
        <v>1335.2195283199999</v>
      </c>
      <c r="D17" s="341">
        <v>5040.0060000000003</v>
      </c>
      <c r="E17" s="340">
        <v>-0.73507580579864396</v>
      </c>
    </row>
    <row r="18" spans="1:5" ht="12.75" customHeight="1">
      <c r="A18" s="255"/>
      <c r="B18" s="252" t="s">
        <v>1699</v>
      </c>
      <c r="C18" s="260">
        <v>47044.344845058418</v>
      </c>
      <c r="D18" s="260">
        <v>34420.401287089495</v>
      </c>
      <c r="E18" s="254">
        <v>0.36675759392450624</v>
      </c>
    </row>
    <row r="19" spans="1:5" ht="12.75" customHeight="1">
      <c r="A19" s="255"/>
      <c r="B19" s="262" t="s">
        <v>1531</v>
      </c>
      <c r="C19" s="266">
        <v>4.5061393475218816</v>
      </c>
      <c r="D19" s="266">
        <v>4.1287238009882854</v>
      </c>
      <c r="E19" s="266">
        <v>0.37741554653359621</v>
      </c>
    </row>
    <row r="20" spans="1:5" ht="12.75" customHeight="1">
      <c r="B20" s="748" t="s">
        <v>1816</v>
      </c>
      <c r="C20" s="748"/>
      <c r="D20" s="748"/>
      <c r="E20" s="748"/>
    </row>
    <row r="21" spans="1:5">
      <c r="B21" s="749"/>
      <c r="C21" s="749"/>
      <c r="D21" s="749"/>
      <c r="E21" s="749"/>
    </row>
    <row r="22" spans="1:5">
      <c r="B22" s="749"/>
      <c r="C22" s="749"/>
      <c r="D22" s="749"/>
      <c r="E22" s="749"/>
    </row>
    <row r="23" spans="1:5">
      <c r="B23" s="749"/>
      <c r="C23" s="749"/>
      <c r="D23" s="749"/>
      <c r="E23" s="749"/>
    </row>
    <row r="24" spans="1:5">
      <c r="B24" s="749"/>
      <c r="C24" s="749"/>
      <c r="D24" s="749"/>
      <c r="E24" s="749"/>
    </row>
    <row r="25" spans="1:5">
      <c r="B25" s="749"/>
      <c r="C25" s="749"/>
      <c r="D25" s="749"/>
      <c r="E25" s="749"/>
    </row>
    <row r="26" spans="1:5">
      <c r="B26" s="749"/>
      <c r="C26" s="749"/>
      <c r="D26" s="749"/>
      <c r="E26" s="749"/>
    </row>
    <row r="31" spans="1:5">
      <c r="D31" s="359"/>
    </row>
  </sheetData>
  <mergeCells count="1">
    <mergeCell ref="B20:E26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B6470-B932-4F9B-8301-CC02B80A9F8A}">
  <sheetPr codeName="Planilha4">
    <tabColor rgb="FF00B050"/>
  </sheetPr>
  <dimension ref="A1:GA74"/>
  <sheetViews>
    <sheetView showGridLines="0" topLeftCell="A26" zoomScale="70" zoomScaleNormal="70" workbookViewId="0">
      <selection activeCell="K57" sqref="K57"/>
    </sheetView>
  </sheetViews>
  <sheetFormatPr defaultColWidth="9.140625" defaultRowHeight="12.75"/>
  <cols>
    <col min="1" max="1" width="3.42578125" style="201" customWidth="1"/>
    <col min="2" max="2" width="32" style="199" customWidth="1"/>
    <col min="3" max="3" width="31.5703125" style="200" customWidth="1"/>
    <col min="4" max="4" width="27.42578125" style="200" customWidth="1"/>
    <col min="5" max="5" width="26" style="200" customWidth="1"/>
    <col min="6" max="6" width="22.85546875" style="200" customWidth="1"/>
    <col min="7" max="7" width="17" style="201" customWidth="1"/>
    <col min="8" max="8" width="18.85546875" style="201" customWidth="1"/>
    <col min="9" max="10" width="16.85546875" style="201" customWidth="1"/>
    <col min="11" max="183" width="9.140625" style="201"/>
    <col min="184" max="16384" width="9.140625" style="199"/>
  </cols>
  <sheetData>
    <row r="1" spans="1:183" ht="24" customHeight="1"/>
    <row r="2" spans="1:183" ht="15" customHeight="1">
      <c r="G2" s="269" t="s">
        <v>1158</v>
      </c>
      <c r="H2" s="269"/>
      <c r="I2" s="270" t="s">
        <v>1159</v>
      </c>
      <c r="J2" s="269"/>
    </row>
    <row r="3" spans="1:183" s="200" customFormat="1" ht="56.25" customHeight="1">
      <c r="A3" s="202"/>
      <c r="B3" s="271" t="s">
        <v>1154</v>
      </c>
      <c r="C3" s="271" t="s">
        <v>1155</v>
      </c>
      <c r="D3" s="271" t="s">
        <v>1156</v>
      </c>
      <c r="E3" s="271" t="s">
        <v>1157</v>
      </c>
      <c r="F3" s="271" t="s">
        <v>1167</v>
      </c>
      <c r="G3" s="361">
        <v>46022</v>
      </c>
      <c r="H3" s="361">
        <v>45657</v>
      </c>
      <c r="I3" s="361">
        <v>46022</v>
      </c>
      <c r="J3" s="361">
        <v>45657</v>
      </c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202"/>
      <c r="AC3" s="202"/>
      <c r="AD3" s="202"/>
      <c r="AE3" s="202"/>
      <c r="AF3" s="202"/>
      <c r="AG3" s="202"/>
      <c r="AH3" s="202"/>
      <c r="AI3" s="202"/>
      <c r="AJ3" s="202"/>
      <c r="AK3" s="202"/>
      <c r="AL3" s="202"/>
      <c r="AM3" s="202"/>
      <c r="AN3" s="202"/>
      <c r="AO3" s="202"/>
      <c r="AP3" s="202"/>
      <c r="AQ3" s="202"/>
      <c r="AR3" s="202"/>
      <c r="AS3" s="202"/>
      <c r="AT3" s="202"/>
      <c r="AU3" s="202"/>
      <c r="AV3" s="202"/>
      <c r="AW3" s="202"/>
      <c r="AX3" s="202"/>
      <c r="AY3" s="202"/>
      <c r="AZ3" s="202"/>
      <c r="BA3" s="202"/>
      <c r="BB3" s="202"/>
      <c r="BC3" s="202"/>
      <c r="BD3" s="202"/>
      <c r="BE3" s="202"/>
      <c r="BF3" s="202"/>
      <c r="BG3" s="202"/>
      <c r="BH3" s="202"/>
      <c r="BI3" s="202"/>
      <c r="BJ3" s="202"/>
      <c r="BK3" s="202"/>
      <c r="BL3" s="202"/>
      <c r="BM3" s="202"/>
      <c r="BN3" s="202"/>
      <c r="BO3" s="202"/>
      <c r="BP3" s="202"/>
      <c r="BQ3" s="202"/>
      <c r="BR3" s="202"/>
      <c r="BS3" s="202"/>
      <c r="BT3" s="202"/>
      <c r="BU3" s="202"/>
      <c r="BV3" s="202"/>
      <c r="BW3" s="202"/>
      <c r="BX3" s="202"/>
      <c r="BY3" s="202"/>
      <c r="BZ3" s="202"/>
      <c r="CA3" s="202"/>
      <c r="CB3" s="202"/>
      <c r="CC3" s="202"/>
      <c r="CD3" s="202"/>
      <c r="CE3" s="202"/>
      <c r="CF3" s="202"/>
      <c r="CG3" s="202"/>
      <c r="CH3" s="202"/>
      <c r="CI3" s="202"/>
      <c r="CJ3" s="202"/>
      <c r="CK3" s="202"/>
      <c r="CL3" s="202"/>
      <c r="CM3" s="202"/>
      <c r="CN3" s="202"/>
      <c r="CO3" s="202"/>
      <c r="CP3" s="202"/>
      <c r="CQ3" s="202"/>
      <c r="CR3" s="202"/>
      <c r="CS3" s="202"/>
      <c r="CT3" s="202"/>
      <c r="CU3" s="202"/>
      <c r="CV3" s="202"/>
      <c r="CW3" s="202"/>
      <c r="CX3" s="202"/>
      <c r="CY3" s="202"/>
      <c r="CZ3" s="202"/>
      <c r="DA3" s="202"/>
      <c r="DB3" s="202"/>
      <c r="DC3" s="202"/>
      <c r="DD3" s="202"/>
      <c r="DE3" s="202"/>
      <c r="DF3" s="202"/>
      <c r="DG3" s="202"/>
      <c r="DH3" s="202"/>
      <c r="DI3" s="202"/>
      <c r="DJ3" s="202"/>
      <c r="DK3" s="202"/>
      <c r="DL3" s="202"/>
      <c r="DM3" s="202"/>
      <c r="DN3" s="202"/>
      <c r="DO3" s="202"/>
      <c r="DP3" s="202"/>
      <c r="DQ3" s="202"/>
      <c r="DR3" s="202"/>
      <c r="DS3" s="202"/>
      <c r="DT3" s="202"/>
      <c r="DU3" s="202"/>
      <c r="DV3" s="202"/>
      <c r="DW3" s="202"/>
      <c r="DX3" s="202"/>
      <c r="DY3" s="202"/>
      <c r="DZ3" s="202"/>
      <c r="EA3" s="202"/>
      <c r="EB3" s="202"/>
      <c r="EC3" s="202"/>
      <c r="ED3" s="202"/>
      <c r="EE3" s="202"/>
      <c r="EF3" s="202"/>
      <c r="EG3" s="202"/>
      <c r="EH3" s="202"/>
      <c r="EI3" s="202"/>
      <c r="EJ3" s="202"/>
      <c r="EK3" s="202"/>
      <c r="EL3" s="202"/>
      <c r="EM3" s="202"/>
      <c r="EN3" s="202"/>
      <c r="EO3" s="202"/>
      <c r="EP3" s="202"/>
      <c r="EQ3" s="202"/>
      <c r="ER3" s="202"/>
      <c r="ES3" s="202"/>
      <c r="ET3" s="202"/>
      <c r="EU3" s="202"/>
      <c r="EV3" s="202"/>
      <c r="EW3" s="202"/>
      <c r="EX3" s="202"/>
      <c r="EY3" s="202"/>
      <c r="EZ3" s="202"/>
      <c r="FA3" s="202"/>
      <c r="FB3" s="202"/>
      <c r="FC3" s="202"/>
      <c r="FD3" s="202"/>
      <c r="FE3" s="202"/>
      <c r="FF3" s="202"/>
      <c r="FG3" s="202"/>
      <c r="FH3" s="202"/>
      <c r="FI3" s="202"/>
      <c r="FJ3" s="202"/>
      <c r="FK3" s="202"/>
      <c r="FL3" s="202"/>
      <c r="FM3" s="202"/>
      <c r="FN3" s="202"/>
      <c r="FO3" s="202"/>
      <c r="FP3" s="202"/>
      <c r="FQ3" s="202"/>
      <c r="FR3" s="202"/>
      <c r="FS3" s="202"/>
      <c r="FT3" s="202"/>
      <c r="FU3" s="202"/>
      <c r="FV3" s="202"/>
      <c r="FW3" s="202"/>
      <c r="FX3" s="202"/>
      <c r="FY3" s="202"/>
      <c r="FZ3" s="202"/>
      <c r="GA3" s="202"/>
    </row>
    <row r="4" spans="1:183" s="204" customFormat="1" ht="24.95" customHeight="1">
      <c r="A4" s="203"/>
      <c r="B4" s="204" t="s">
        <v>1160</v>
      </c>
      <c r="C4" s="200" t="s">
        <v>1223</v>
      </c>
      <c r="D4" s="200" t="s">
        <v>1781</v>
      </c>
      <c r="E4" s="590">
        <v>17444735</v>
      </c>
      <c r="F4" s="590">
        <v>17204735</v>
      </c>
      <c r="G4" s="590">
        <v>6225976</v>
      </c>
      <c r="H4" s="590">
        <v>5781717</v>
      </c>
      <c r="I4" s="590">
        <v>15598850</v>
      </c>
      <c r="J4" s="590">
        <v>10604710</v>
      </c>
      <c r="K4" s="203"/>
      <c r="L4" s="203"/>
      <c r="M4" s="203"/>
      <c r="N4" s="203"/>
      <c r="O4" s="203"/>
      <c r="P4" s="203"/>
      <c r="Q4" s="203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H4" s="203"/>
      <c r="AI4" s="203"/>
      <c r="AJ4" s="203"/>
      <c r="AK4" s="203"/>
      <c r="AL4" s="203"/>
      <c r="AM4" s="203"/>
      <c r="AN4" s="203"/>
      <c r="AO4" s="203"/>
      <c r="AP4" s="203"/>
      <c r="AQ4" s="203"/>
      <c r="AR4" s="203"/>
      <c r="AS4" s="203"/>
      <c r="AT4" s="203"/>
      <c r="AU4" s="203"/>
      <c r="AV4" s="203"/>
      <c r="AW4" s="203"/>
      <c r="AX4" s="203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203"/>
      <c r="BK4" s="203"/>
      <c r="BL4" s="203"/>
      <c r="BM4" s="203"/>
      <c r="BN4" s="203"/>
      <c r="BO4" s="203"/>
      <c r="BP4" s="203"/>
      <c r="BQ4" s="203"/>
      <c r="BR4" s="203"/>
      <c r="BS4" s="203"/>
      <c r="BT4" s="203"/>
      <c r="BU4" s="203"/>
      <c r="BV4" s="203"/>
      <c r="BW4" s="203"/>
      <c r="BX4" s="203"/>
      <c r="BY4" s="203"/>
      <c r="BZ4" s="203"/>
      <c r="CA4" s="203"/>
      <c r="CB4" s="203"/>
      <c r="CC4" s="203"/>
      <c r="CD4" s="203"/>
      <c r="CE4" s="203"/>
      <c r="CF4" s="203"/>
      <c r="CG4" s="203"/>
      <c r="CH4" s="203"/>
      <c r="CI4" s="203"/>
      <c r="CJ4" s="203"/>
      <c r="CK4" s="203"/>
      <c r="CL4" s="203"/>
      <c r="CM4" s="203"/>
      <c r="CN4" s="203"/>
      <c r="CO4" s="203"/>
      <c r="CP4" s="203"/>
      <c r="CQ4" s="203"/>
      <c r="CR4" s="203"/>
      <c r="CS4" s="203"/>
      <c r="CT4" s="203"/>
      <c r="CU4" s="203"/>
      <c r="CV4" s="203"/>
      <c r="CW4" s="203"/>
      <c r="CX4" s="203"/>
      <c r="CY4" s="203"/>
      <c r="CZ4" s="203"/>
      <c r="DA4" s="203"/>
      <c r="DB4" s="203"/>
      <c r="DC4" s="203"/>
      <c r="DD4" s="203"/>
      <c r="DE4" s="203"/>
      <c r="DF4" s="203"/>
      <c r="DG4" s="203"/>
      <c r="DH4" s="203"/>
      <c r="DI4" s="203"/>
      <c r="DJ4" s="203"/>
      <c r="DK4" s="203"/>
      <c r="DL4" s="203"/>
      <c r="DM4" s="203"/>
      <c r="DN4" s="203"/>
      <c r="DO4" s="203"/>
      <c r="DP4" s="203"/>
      <c r="DQ4" s="203"/>
      <c r="DR4" s="203"/>
      <c r="DS4" s="203"/>
      <c r="DT4" s="203"/>
      <c r="DU4" s="203"/>
      <c r="DV4" s="203"/>
      <c r="DW4" s="203"/>
      <c r="DX4" s="203"/>
      <c r="DY4" s="203"/>
      <c r="DZ4" s="203"/>
      <c r="EA4" s="203"/>
      <c r="EB4" s="203"/>
      <c r="EC4" s="203"/>
      <c r="ED4" s="203"/>
      <c r="EE4" s="203"/>
      <c r="EF4" s="203"/>
      <c r="EG4" s="203"/>
      <c r="EH4" s="203"/>
      <c r="EI4" s="203"/>
      <c r="EJ4" s="203"/>
      <c r="EK4" s="203"/>
      <c r="EL4" s="203"/>
      <c r="EM4" s="203"/>
      <c r="EN4" s="203"/>
      <c r="EO4" s="203"/>
      <c r="EP4" s="203"/>
      <c r="EQ4" s="203"/>
      <c r="ER4" s="203"/>
      <c r="ES4" s="203"/>
      <c r="ET4" s="203"/>
      <c r="EU4" s="203"/>
      <c r="EV4" s="203"/>
      <c r="EW4" s="203"/>
      <c r="EX4" s="203"/>
      <c r="EY4" s="203"/>
      <c r="EZ4" s="203"/>
      <c r="FA4" s="203"/>
      <c r="FB4" s="203"/>
      <c r="FC4" s="203"/>
      <c r="FD4" s="203"/>
      <c r="FE4" s="203"/>
      <c r="FF4" s="203"/>
      <c r="FG4" s="203"/>
      <c r="FH4" s="203"/>
      <c r="FI4" s="203"/>
      <c r="FJ4" s="203"/>
      <c r="FK4" s="203"/>
      <c r="FL4" s="203"/>
      <c r="FM4" s="203"/>
      <c r="FN4" s="203"/>
      <c r="FO4" s="203"/>
      <c r="FP4" s="203"/>
      <c r="FQ4" s="203"/>
      <c r="FR4" s="203"/>
      <c r="FS4" s="203"/>
      <c r="FT4" s="203"/>
      <c r="FU4" s="203"/>
      <c r="FV4" s="203"/>
      <c r="FW4" s="203"/>
      <c r="FX4" s="203"/>
      <c r="FY4" s="203"/>
      <c r="FZ4" s="203"/>
      <c r="GA4" s="203"/>
    </row>
    <row r="5" spans="1:183" s="204" customFormat="1" ht="24.95" customHeight="1">
      <c r="A5" s="203"/>
      <c r="B5" s="204" t="s">
        <v>1160</v>
      </c>
      <c r="C5" s="200" t="s">
        <v>1706</v>
      </c>
      <c r="D5" s="200" t="s">
        <v>1707</v>
      </c>
      <c r="E5" s="590">
        <v>7345100</v>
      </c>
      <c r="F5" s="590">
        <v>6700100</v>
      </c>
      <c r="G5" s="590" t="s">
        <v>355</v>
      </c>
      <c r="H5" s="590">
        <v>47534</v>
      </c>
      <c r="I5" s="590">
        <v>6788731</v>
      </c>
      <c r="J5" s="590">
        <v>3261300</v>
      </c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  <c r="AA5" s="203"/>
      <c r="AB5" s="203"/>
      <c r="AC5" s="203"/>
      <c r="AD5" s="203"/>
      <c r="AE5" s="203"/>
      <c r="AF5" s="203"/>
      <c r="AG5" s="203"/>
      <c r="AH5" s="203"/>
      <c r="AI5" s="203"/>
      <c r="AJ5" s="203"/>
      <c r="AK5" s="203"/>
      <c r="AL5" s="203"/>
      <c r="AM5" s="203"/>
      <c r="AN5" s="203"/>
      <c r="AO5" s="203"/>
      <c r="AP5" s="203"/>
      <c r="AQ5" s="203"/>
      <c r="AR5" s="203"/>
      <c r="AS5" s="203"/>
      <c r="AT5" s="203"/>
      <c r="AU5" s="203"/>
      <c r="AV5" s="203"/>
      <c r="AW5" s="203"/>
      <c r="AX5" s="203"/>
      <c r="AY5" s="203"/>
      <c r="AZ5" s="203"/>
      <c r="BA5" s="203"/>
      <c r="BB5" s="203"/>
      <c r="BC5" s="203"/>
      <c r="BD5" s="203"/>
      <c r="BE5" s="203"/>
      <c r="BF5" s="203"/>
      <c r="BG5" s="203"/>
      <c r="BH5" s="203"/>
      <c r="BI5" s="203"/>
      <c r="BJ5" s="203"/>
      <c r="BK5" s="203"/>
      <c r="BL5" s="203"/>
      <c r="BM5" s="203"/>
      <c r="BN5" s="203"/>
      <c r="BO5" s="203"/>
      <c r="BP5" s="203"/>
      <c r="BQ5" s="203"/>
      <c r="BR5" s="203"/>
      <c r="BS5" s="203"/>
      <c r="BT5" s="203"/>
      <c r="BU5" s="203"/>
      <c r="BV5" s="203"/>
      <c r="BW5" s="203"/>
      <c r="BX5" s="203"/>
      <c r="BY5" s="203"/>
      <c r="BZ5" s="203"/>
      <c r="CA5" s="203"/>
      <c r="CB5" s="203"/>
      <c r="CC5" s="203"/>
      <c r="CD5" s="203"/>
      <c r="CE5" s="203"/>
      <c r="CF5" s="203"/>
      <c r="CG5" s="203"/>
      <c r="CH5" s="203"/>
      <c r="CI5" s="203"/>
      <c r="CJ5" s="203"/>
      <c r="CK5" s="203"/>
      <c r="CL5" s="203"/>
      <c r="CM5" s="203"/>
      <c r="CN5" s="203"/>
      <c r="CO5" s="203"/>
      <c r="CP5" s="203"/>
      <c r="CQ5" s="203"/>
      <c r="CR5" s="203"/>
      <c r="CS5" s="203"/>
      <c r="CT5" s="203"/>
      <c r="CU5" s="203"/>
      <c r="CV5" s="203"/>
      <c r="CW5" s="203"/>
      <c r="CX5" s="203"/>
      <c r="CY5" s="203"/>
      <c r="CZ5" s="203"/>
      <c r="DA5" s="203"/>
      <c r="DB5" s="203"/>
      <c r="DC5" s="203"/>
      <c r="DD5" s="203"/>
      <c r="DE5" s="203"/>
      <c r="DF5" s="203"/>
      <c r="DG5" s="203"/>
      <c r="DH5" s="203"/>
      <c r="DI5" s="203"/>
      <c r="DJ5" s="203"/>
      <c r="DK5" s="203"/>
      <c r="DL5" s="203"/>
      <c r="DM5" s="203"/>
      <c r="DN5" s="203"/>
      <c r="DO5" s="203"/>
      <c r="DP5" s="203"/>
      <c r="DQ5" s="203"/>
      <c r="DR5" s="203"/>
      <c r="DS5" s="203"/>
      <c r="DT5" s="203"/>
      <c r="DU5" s="203"/>
      <c r="DV5" s="203"/>
      <c r="DW5" s="203"/>
      <c r="DX5" s="203"/>
      <c r="DY5" s="203"/>
      <c r="DZ5" s="203"/>
      <c r="EA5" s="203"/>
      <c r="EB5" s="203"/>
      <c r="EC5" s="203"/>
      <c r="ED5" s="203"/>
      <c r="EE5" s="203"/>
      <c r="EF5" s="203"/>
      <c r="EG5" s="203"/>
      <c r="EH5" s="203"/>
      <c r="EI5" s="203"/>
      <c r="EJ5" s="203"/>
      <c r="EK5" s="203"/>
      <c r="EL5" s="203"/>
      <c r="EM5" s="203"/>
      <c r="EN5" s="203"/>
      <c r="EO5" s="203"/>
      <c r="EP5" s="203"/>
      <c r="EQ5" s="203"/>
      <c r="ER5" s="203"/>
      <c r="ES5" s="203"/>
      <c r="ET5" s="203"/>
      <c r="EU5" s="203"/>
      <c r="EV5" s="203"/>
      <c r="EW5" s="203"/>
      <c r="EX5" s="203"/>
      <c r="EY5" s="203"/>
      <c r="EZ5" s="203"/>
      <c r="FA5" s="203"/>
      <c r="FB5" s="203"/>
      <c r="FC5" s="203"/>
      <c r="FD5" s="203"/>
      <c r="FE5" s="203"/>
      <c r="FF5" s="203"/>
      <c r="FG5" s="203"/>
      <c r="FH5" s="203"/>
      <c r="FI5" s="203"/>
      <c r="FJ5" s="203"/>
      <c r="FK5" s="203"/>
      <c r="FL5" s="203"/>
      <c r="FM5" s="203"/>
      <c r="FN5" s="203"/>
      <c r="FO5" s="203"/>
      <c r="FP5" s="203"/>
      <c r="FQ5" s="203"/>
      <c r="FR5" s="203"/>
      <c r="FS5" s="203"/>
      <c r="FT5" s="203"/>
      <c r="FU5" s="203"/>
      <c r="FV5" s="203"/>
      <c r="FW5" s="203"/>
      <c r="FX5" s="203"/>
      <c r="FY5" s="203"/>
      <c r="FZ5" s="203"/>
      <c r="GA5" s="203"/>
    </row>
    <row r="6" spans="1:183" s="204" customFormat="1" ht="24.95" customHeight="1">
      <c r="A6" s="203"/>
      <c r="B6" s="204" t="s">
        <v>1160</v>
      </c>
      <c r="C6" s="200" t="s">
        <v>1708</v>
      </c>
      <c r="D6" s="207" t="s">
        <v>1782</v>
      </c>
      <c r="E6" s="590">
        <v>12662276</v>
      </c>
      <c r="F6" s="590">
        <v>12662276</v>
      </c>
      <c r="G6" s="590">
        <v>13081282</v>
      </c>
      <c r="H6" s="590">
        <v>7126095</v>
      </c>
      <c r="I6" s="590">
        <v>413139</v>
      </c>
      <c r="J6" s="590">
        <v>304892</v>
      </c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3"/>
      <c r="BN6" s="203"/>
      <c r="BO6" s="203"/>
      <c r="BP6" s="203"/>
      <c r="BQ6" s="203"/>
      <c r="BR6" s="203"/>
      <c r="BS6" s="203"/>
      <c r="BT6" s="203"/>
      <c r="BU6" s="203"/>
      <c r="BV6" s="203"/>
      <c r="BW6" s="203"/>
      <c r="BX6" s="203"/>
      <c r="BY6" s="203"/>
      <c r="BZ6" s="203"/>
      <c r="CA6" s="203"/>
      <c r="CB6" s="203"/>
      <c r="CC6" s="203"/>
      <c r="CD6" s="203"/>
      <c r="CE6" s="203"/>
      <c r="CF6" s="203"/>
      <c r="CG6" s="203"/>
      <c r="CH6" s="203"/>
      <c r="CI6" s="203"/>
      <c r="CJ6" s="203"/>
      <c r="CK6" s="203"/>
      <c r="CL6" s="203"/>
      <c r="CM6" s="203"/>
      <c r="CN6" s="203"/>
      <c r="CO6" s="203"/>
      <c r="CP6" s="203"/>
      <c r="CQ6" s="203"/>
      <c r="CR6" s="203"/>
      <c r="CS6" s="203"/>
      <c r="CT6" s="203"/>
      <c r="CU6" s="203"/>
      <c r="CV6" s="203"/>
      <c r="CW6" s="203"/>
      <c r="CX6" s="203"/>
      <c r="CY6" s="203"/>
      <c r="CZ6" s="203"/>
      <c r="DA6" s="203"/>
      <c r="DB6" s="203"/>
      <c r="DC6" s="203"/>
      <c r="DD6" s="203"/>
      <c r="DE6" s="203"/>
      <c r="DF6" s="203"/>
      <c r="DG6" s="203"/>
      <c r="DH6" s="203"/>
      <c r="DI6" s="203"/>
      <c r="DJ6" s="203"/>
      <c r="DK6" s="203"/>
      <c r="DL6" s="203"/>
      <c r="DM6" s="203"/>
      <c r="DN6" s="203"/>
      <c r="DO6" s="203"/>
      <c r="DP6" s="203"/>
      <c r="DQ6" s="203"/>
      <c r="DR6" s="203"/>
      <c r="DS6" s="203"/>
      <c r="DT6" s="203"/>
      <c r="DU6" s="203"/>
      <c r="DV6" s="203"/>
      <c r="DW6" s="203"/>
      <c r="DX6" s="203"/>
      <c r="DY6" s="203"/>
      <c r="DZ6" s="203"/>
      <c r="EA6" s="203"/>
      <c r="EB6" s="203"/>
      <c r="EC6" s="203"/>
      <c r="ED6" s="203"/>
      <c r="EE6" s="203"/>
      <c r="EF6" s="203"/>
      <c r="EG6" s="203"/>
      <c r="EH6" s="203"/>
      <c r="EI6" s="203"/>
      <c r="EJ6" s="203"/>
      <c r="EK6" s="203"/>
      <c r="EL6" s="203"/>
      <c r="EM6" s="203"/>
      <c r="EN6" s="203"/>
      <c r="EO6" s="203"/>
      <c r="EP6" s="203"/>
      <c r="EQ6" s="203"/>
      <c r="ER6" s="203"/>
      <c r="ES6" s="203"/>
      <c r="ET6" s="203"/>
      <c r="EU6" s="203"/>
      <c r="EV6" s="203"/>
      <c r="EW6" s="203"/>
      <c r="EX6" s="203"/>
      <c r="EY6" s="203"/>
      <c r="EZ6" s="203"/>
      <c r="FA6" s="203"/>
      <c r="FB6" s="203"/>
      <c r="FC6" s="203"/>
      <c r="FD6" s="203"/>
      <c r="FE6" s="203"/>
      <c r="FF6" s="203"/>
      <c r="FG6" s="203"/>
      <c r="FH6" s="203"/>
      <c r="FI6" s="203"/>
      <c r="FJ6" s="203"/>
      <c r="FK6" s="203"/>
      <c r="FL6" s="203"/>
      <c r="FM6" s="203"/>
      <c r="FN6" s="203"/>
      <c r="FO6" s="203"/>
      <c r="FP6" s="203"/>
      <c r="FQ6" s="203"/>
      <c r="FR6" s="203"/>
      <c r="FS6" s="203"/>
      <c r="FT6" s="203"/>
      <c r="FU6" s="203"/>
      <c r="FV6" s="203"/>
      <c r="FW6" s="203"/>
      <c r="FX6" s="203"/>
      <c r="FY6" s="203"/>
      <c r="FZ6" s="203"/>
      <c r="GA6" s="203"/>
    </row>
    <row r="7" spans="1:183" s="204" customFormat="1" ht="24.95" customHeight="1">
      <c r="A7" s="203"/>
      <c r="B7" s="204" t="s">
        <v>1532</v>
      </c>
      <c r="C7" s="200" t="s">
        <v>1533</v>
      </c>
      <c r="D7" s="207" t="s">
        <v>1709</v>
      </c>
      <c r="E7" s="590">
        <v>400000</v>
      </c>
      <c r="F7" s="590">
        <v>400000</v>
      </c>
      <c r="G7" s="590" t="s">
        <v>355</v>
      </c>
      <c r="H7" s="590" t="s">
        <v>355</v>
      </c>
      <c r="I7" s="590">
        <v>369854</v>
      </c>
      <c r="J7" s="590">
        <v>383340</v>
      </c>
      <c r="K7" s="203"/>
      <c r="L7" s="203"/>
      <c r="M7" s="203"/>
      <c r="N7" s="203"/>
      <c r="O7" s="203"/>
      <c r="P7" s="203"/>
      <c r="Q7" s="203"/>
      <c r="R7" s="203"/>
      <c r="S7" s="203"/>
      <c r="T7" s="203"/>
      <c r="U7" s="203"/>
      <c r="V7" s="203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3"/>
      <c r="BN7" s="203"/>
      <c r="BO7" s="203"/>
      <c r="BP7" s="203"/>
      <c r="BQ7" s="203"/>
      <c r="BR7" s="203"/>
      <c r="BS7" s="203"/>
      <c r="BT7" s="203"/>
      <c r="BU7" s="203"/>
      <c r="BV7" s="203"/>
      <c r="BW7" s="203"/>
      <c r="BX7" s="203"/>
      <c r="BY7" s="203"/>
      <c r="BZ7" s="203"/>
      <c r="CA7" s="203"/>
      <c r="CB7" s="203"/>
      <c r="CC7" s="203"/>
      <c r="CD7" s="203"/>
      <c r="CE7" s="203"/>
      <c r="CF7" s="203"/>
      <c r="CG7" s="203"/>
      <c r="CH7" s="203"/>
      <c r="CI7" s="203"/>
      <c r="CJ7" s="203"/>
      <c r="CK7" s="203"/>
      <c r="CL7" s="203"/>
      <c r="CM7" s="203"/>
      <c r="CN7" s="203"/>
      <c r="CO7" s="203"/>
      <c r="CP7" s="203"/>
      <c r="CQ7" s="203"/>
      <c r="CR7" s="203"/>
      <c r="CS7" s="203"/>
      <c r="CT7" s="203"/>
      <c r="CU7" s="203"/>
      <c r="CV7" s="203"/>
      <c r="CW7" s="203"/>
      <c r="CX7" s="203"/>
      <c r="CY7" s="203"/>
      <c r="CZ7" s="203"/>
      <c r="DA7" s="203"/>
      <c r="DB7" s="203"/>
      <c r="DC7" s="203"/>
      <c r="DD7" s="203"/>
      <c r="DE7" s="203"/>
      <c r="DF7" s="203"/>
      <c r="DG7" s="203"/>
      <c r="DH7" s="203"/>
      <c r="DI7" s="203"/>
      <c r="DJ7" s="203"/>
      <c r="DK7" s="203"/>
      <c r="DL7" s="203"/>
      <c r="DM7" s="203"/>
      <c r="DN7" s="203"/>
      <c r="DO7" s="203"/>
      <c r="DP7" s="203"/>
      <c r="DQ7" s="203"/>
      <c r="DR7" s="203"/>
      <c r="DS7" s="203"/>
      <c r="DT7" s="203"/>
      <c r="DU7" s="203"/>
      <c r="DV7" s="203"/>
      <c r="DW7" s="203"/>
      <c r="DX7" s="203"/>
      <c r="DY7" s="203"/>
      <c r="DZ7" s="203"/>
      <c r="EA7" s="203"/>
      <c r="EB7" s="203"/>
      <c r="EC7" s="203"/>
      <c r="ED7" s="203"/>
      <c r="EE7" s="203"/>
      <c r="EF7" s="203"/>
      <c r="EG7" s="203"/>
      <c r="EH7" s="203"/>
      <c r="EI7" s="203"/>
      <c r="EJ7" s="203"/>
      <c r="EK7" s="203"/>
      <c r="EL7" s="203"/>
      <c r="EM7" s="203"/>
      <c r="EN7" s="203"/>
      <c r="EO7" s="203"/>
      <c r="EP7" s="203"/>
      <c r="EQ7" s="203"/>
      <c r="ER7" s="203"/>
      <c r="ES7" s="203"/>
      <c r="ET7" s="203"/>
      <c r="EU7" s="203"/>
      <c r="EV7" s="203"/>
      <c r="EW7" s="203"/>
      <c r="EX7" s="203"/>
      <c r="EY7" s="203"/>
      <c r="EZ7" s="203"/>
      <c r="FA7" s="203"/>
      <c r="FB7" s="203"/>
      <c r="FC7" s="203"/>
      <c r="FD7" s="203"/>
      <c r="FE7" s="203"/>
      <c r="FF7" s="203"/>
      <c r="FG7" s="203"/>
      <c r="FH7" s="203"/>
      <c r="FI7" s="203"/>
      <c r="FJ7" s="203"/>
      <c r="FK7" s="203"/>
      <c r="FL7" s="203"/>
      <c r="FM7" s="203"/>
      <c r="FN7" s="203"/>
      <c r="FO7" s="203"/>
      <c r="FP7" s="203"/>
      <c r="FQ7" s="203"/>
      <c r="FR7" s="203"/>
      <c r="FS7" s="203"/>
      <c r="FT7" s="203"/>
      <c r="FU7" s="203"/>
      <c r="FV7" s="203"/>
      <c r="FW7" s="203"/>
      <c r="FX7" s="203"/>
      <c r="FY7" s="203"/>
      <c r="FZ7" s="203"/>
      <c r="GA7" s="203"/>
    </row>
    <row r="8" spans="1:183" s="204" customFormat="1" ht="50.1" customHeight="1">
      <c r="A8" s="203"/>
      <c r="B8" s="204" t="s">
        <v>1532</v>
      </c>
      <c r="C8" s="206" t="s">
        <v>1732</v>
      </c>
      <c r="D8" s="207" t="s">
        <v>1709</v>
      </c>
      <c r="E8" s="590">
        <v>350000</v>
      </c>
      <c r="F8" s="590">
        <v>350000</v>
      </c>
      <c r="G8" s="590" t="s">
        <v>355</v>
      </c>
      <c r="H8" s="590" t="s">
        <v>355</v>
      </c>
      <c r="I8" s="590">
        <v>350683</v>
      </c>
      <c r="J8" s="590" t="s">
        <v>355</v>
      </c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  <c r="CL8" s="203"/>
      <c r="CM8" s="203"/>
      <c r="CN8" s="203"/>
      <c r="CO8" s="203"/>
      <c r="CP8" s="203"/>
      <c r="CQ8" s="203"/>
      <c r="CR8" s="203"/>
      <c r="CS8" s="203"/>
      <c r="CT8" s="203"/>
      <c r="CU8" s="203"/>
      <c r="CV8" s="203"/>
      <c r="CW8" s="203"/>
      <c r="CX8" s="203"/>
      <c r="CY8" s="203"/>
      <c r="CZ8" s="203"/>
      <c r="DA8" s="203"/>
      <c r="DB8" s="203"/>
      <c r="DC8" s="203"/>
      <c r="DD8" s="203"/>
      <c r="DE8" s="203"/>
      <c r="DF8" s="203"/>
      <c r="DG8" s="203"/>
      <c r="DH8" s="203"/>
      <c r="DI8" s="203"/>
      <c r="DJ8" s="203"/>
      <c r="DK8" s="203"/>
      <c r="DL8" s="203"/>
      <c r="DM8" s="203"/>
      <c r="DN8" s="203"/>
      <c r="DO8" s="203"/>
      <c r="DP8" s="203"/>
      <c r="DQ8" s="203"/>
      <c r="DR8" s="203"/>
      <c r="DS8" s="203"/>
      <c r="DT8" s="203"/>
      <c r="DU8" s="203"/>
      <c r="DV8" s="203"/>
      <c r="DW8" s="203"/>
      <c r="DX8" s="203"/>
      <c r="DY8" s="203"/>
      <c r="DZ8" s="203"/>
      <c r="EA8" s="203"/>
      <c r="EB8" s="203"/>
      <c r="EC8" s="203"/>
      <c r="ED8" s="203"/>
      <c r="EE8" s="203"/>
      <c r="EF8" s="203"/>
      <c r="EG8" s="203"/>
      <c r="EH8" s="203"/>
      <c r="EI8" s="203"/>
      <c r="EJ8" s="203"/>
      <c r="EK8" s="203"/>
      <c r="EL8" s="203"/>
      <c r="EM8" s="203"/>
      <c r="EN8" s="203"/>
      <c r="EO8" s="203"/>
      <c r="EP8" s="203"/>
      <c r="EQ8" s="203"/>
      <c r="ER8" s="203"/>
      <c r="ES8" s="203"/>
      <c r="ET8" s="203"/>
      <c r="EU8" s="203"/>
      <c r="EV8" s="203"/>
      <c r="EW8" s="203"/>
      <c r="EX8" s="203"/>
      <c r="EY8" s="203"/>
      <c r="EZ8" s="203"/>
      <c r="FA8" s="203"/>
      <c r="FB8" s="203"/>
      <c r="FC8" s="203"/>
      <c r="FD8" s="203"/>
      <c r="FE8" s="203"/>
      <c r="FF8" s="203"/>
      <c r="FG8" s="203"/>
      <c r="FH8" s="203"/>
      <c r="FI8" s="203"/>
      <c r="FJ8" s="203"/>
      <c r="FK8" s="203"/>
      <c r="FL8" s="203"/>
      <c r="FM8" s="203"/>
      <c r="FN8" s="203"/>
      <c r="FO8" s="203"/>
      <c r="FP8" s="203"/>
      <c r="FQ8" s="203"/>
      <c r="FR8" s="203"/>
      <c r="FS8" s="203"/>
      <c r="FT8" s="203"/>
      <c r="FU8" s="203"/>
      <c r="FV8" s="203"/>
      <c r="FW8" s="203"/>
      <c r="FX8" s="203"/>
      <c r="FY8" s="203"/>
      <c r="FZ8" s="203"/>
      <c r="GA8" s="203"/>
    </row>
    <row r="9" spans="1:183" s="204" customFormat="1" ht="24.95" customHeight="1">
      <c r="A9" s="203"/>
      <c r="B9" s="204" t="s">
        <v>1161</v>
      </c>
      <c r="C9" s="200" t="s">
        <v>1710</v>
      </c>
      <c r="D9" s="207" t="s">
        <v>1711</v>
      </c>
      <c r="E9" s="590">
        <v>136232</v>
      </c>
      <c r="F9" s="590">
        <v>136232</v>
      </c>
      <c r="G9" s="590" t="s">
        <v>355</v>
      </c>
      <c r="H9" s="590" t="s">
        <v>355</v>
      </c>
      <c r="I9" s="590">
        <v>22847</v>
      </c>
      <c r="J9" s="590">
        <v>51517</v>
      </c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  <c r="CL9" s="203"/>
      <c r="CM9" s="203"/>
      <c r="CN9" s="203"/>
      <c r="CO9" s="203"/>
      <c r="CP9" s="203"/>
      <c r="CQ9" s="203"/>
      <c r="CR9" s="203"/>
      <c r="CS9" s="203"/>
      <c r="CT9" s="203"/>
      <c r="CU9" s="203"/>
      <c r="CV9" s="203"/>
      <c r="CW9" s="203"/>
      <c r="CX9" s="203"/>
      <c r="CY9" s="203"/>
      <c r="CZ9" s="203"/>
      <c r="DA9" s="203"/>
      <c r="DB9" s="203"/>
      <c r="DC9" s="203"/>
      <c r="DD9" s="203"/>
      <c r="DE9" s="203"/>
      <c r="DF9" s="203"/>
      <c r="DG9" s="203"/>
      <c r="DH9" s="203"/>
      <c r="DI9" s="203"/>
      <c r="DJ9" s="203"/>
      <c r="DK9" s="203"/>
      <c r="DL9" s="203"/>
      <c r="DM9" s="203"/>
      <c r="DN9" s="203"/>
      <c r="DO9" s="203"/>
      <c r="DP9" s="203"/>
      <c r="DQ9" s="203"/>
      <c r="DR9" s="203"/>
      <c r="DS9" s="203"/>
      <c r="DT9" s="203"/>
      <c r="DU9" s="203"/>
      <c r="DV9" s="203"/>
      <c r="DW9" s="203"/>
      <c r="DX9" s="203"/>
      <c r="DY9" s="203"/>
      <c r="DZ9" s="203"/>
      <c r="EA9" s="203"/>
      <c r="EB9" s="203"/>
      <c r="EC9" s="203"/>
      <c r="ED9" s="203"/>
      <c r="EE9" s="203"/>
      <c r="EF9" s="203"/>
      <c r="EG9" s="203"/>
      <c r="EH9" s="203"/>
      <c r="EI9" s="203"/>
      <c r="EJ9" s="203"/>
      <c r="EK9" s="203"/>
      <c r="EL9" s="203"/>
      <c r="EM9" s="203"/>
      <c r="EN9" s="203"/>
      <c r="EO9" s="203"/>
      <c r="EP9" s="203"/>
      <c r="EQ9" s="203"/>
      <c r="ER9" s="203"/>
      <c r="ES9" s="203"/>
      <c r="ET9" s="203"/>
      <c r="EU9" s="203"/>
      <c r="EV9" s="203"/>
      <c r="EW9" s="203"/>
      <c r="EX9" s="203"/>
      <c r="EY9" s="203"/>
      <c r="EZ9" s="203"/>
      <c r="FA9" s="203"/>
      <c r="FB9" s="203"/>
      <c r="FC9" s="203"/>
      <c r="FD9" s="203"/>
      <c r="FE9" s="203"/>
      <c r="FF9" s="203"/>
      <c r="FG9" s="203"/>
      <c r="FH9" s="203"/>
      <c r="FI9" s="203"/>
      <c r="FJ9" s="203"/>
      <c r="FK9" s="203"/>
      <c r="FL9" s="203"/>
      <c r="FM9" s="203"/>
      <c r="FN9" s="203"/>
      <c r="FO9" s="203"/>
      <c r="FP9" s="203"/>
      <c r="FQ9" s="203"/>
      <c r="FR9" s="203"/>
      <c r="FS9" s="203"/>
      <c r="FT9" s="203"/>
      <c r="FU9" s="203"/>
      <c r="FV9" s="203"/>
      <c r="FW9" s="203"/>
      <c r="FX9" s="203"/>
      <c r="FY9" s="203"/>
      <c r="FZ9" s="203"/>
      <c r="GA9" s="203"/>
    </row>
    <row r="10" spans="1:183" s="204" customFormat="1" ht="24.95" customHeight="1">
      <c r="A10" s="203"/>
      <c r="B10" s="204" t="s">
        <v>1162</v>
      </c>
      <c r="C10" s="200" t="s">
        <v>1783</v>
      </c>
      <c r="D10" s="207" t="s">
        <v>1784</v>
      </c>
      <c r="E10" s="590">
        <v>2100842</v>
      </c>
      <c r="F10" s="590">
        <v>1754512</v>
      </c>
      <c r="G10" s="590" t="s">
        <v>355</v>
      </c>
      <c r="H10" s="590" t="s">
        <v>355</v>
      </c>
      <c r="I10" s="590">
        <v>1321306</v>
      </c>
      <c r="J10" s="590">
        <v>1152884</v>
      </c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3"/>
      <c r="BN10" s="203"/>
      <c r="BO10" s="203"/>
      <c r="BP10" s="203"/>
      <c r="BQ10" s="203"/>
      <c r="BR10" s="203"/>
      <c r="BS10" s="203"/>
      <c r="BT10" s="203"/>
      <c r="BU10" s="203"/>
      <c r="BV10" s="203"/>
      <c r="BW10" s="203"/>
      <c r="BX10" s="203"/>
      <c r="BY10" s="203"/>
      <c r="BZ10" s="203"/>
      <c r="CA10" s="203"/>
      <c r="CB10" s="203"/>
      <c r="CC10" s="203"/>
      <c r="CD10" s="203"/>
      <c r="CE10" s="203"/>
      <c r="CF10" s="203"/>
      <c r="CG10" s="203"/>
      <c r="CH10" s="203"/>
      <c r="CI10" s="203"/>
      <c r="CJ10" s="203"/>
      <c r="CK10" s="203"/>
      <c r="CL10" s="203"/>
      <c r="CM10" s="203"/>
      <c r="CN10" s="203"/>
      <c r="CO10" s="203"/>
      <c r="CP10" s="203"/>
      <c r="CQ10" s="203"/>
      <c r="CR10" s="203"/>
      <c r="CS10" s="203"/>
      <c r="CT10" s="203"/>
      <c r="CU10" s="203"/>
      <c r="CV10" s="203"/>
      <c r="CW10" s="203"/>
      <c r="CX10" s="203"/>
      <c r="CY10" s="203"/>
      <c r="CZ10" s="203"/>
      <c r="DA10" s="203"/>
      <c r="DB10" s="203"/>
      <c r="DC10" s="203"/>
      <c r="DD10" s="203"/>
      <c r="DE10" s="203"/>
      <c r="DF10" s="203"/>
      <c r="DG10" s="203"/>
      <c r="DH10" s="203"/>
      <c r="DI10" s="203"/>
      <c r="DJ10" s="203"/>
      <c r="DK10" s="203"/>
      <c r="DL10" s="203"/>
      <c r="DM10" s="203"/>
      <c r="DN10" s="203"/>
      <c r="DO10" s="203"/>
      <c r="DP10" s="203"/>
      <c r="DQ10" s="203"/>
      <c r="DR10" s="203"/>
      <c r="DS10" s="203"/>
      <c r="DT10" s="203"/>
      <c r="DU10" s="203"/>
      <c r="DV10" s="203"/>
      <c r="DW10" s="203"/>
      <c r="DX10" s="203"/>
      <c r="DY10" s="203"/>
      <c r="DZ10" s="203"/>
      <c r="EA10" s="203"/>
      <c r="EB10" s="203"/>
      <c r="EC10" s="203"/>
      <c r="ED10" s="203"/>
      <c r="EE10" s="203"/>
      <c r="EF10" s="203"/>
      <c r="EG10" s="203"/>
      <c r="EH10" s="203"/>
      <c r="EI10" s="203"/>
      <c r="EJ10" s="203"/>
      <c r="EK10" s="203"/>
      <c r="EL10" s="203"/>
      <c r="EM10" s="203"/>
      <c r="EN10" s="203"/>
      <c r="EO10" s="203"/>
      <c r="EP10" s="203"/>
      <c r="EQ10" s="203"/>
      <c r="ER10" s="203"/>
      <c r="ES10" s="203"/>
      <c r="ET10" s="203"/>
      <c r="EU10" s="203"/>
      <c r="EV10" s="203"/>
      <c r="EW10" s="203"/>
      <c r="EX10" s="203"/>
      <c r="EY10" s="203"/>
      <c r="EZ10" s="203"/>
      <c r="FA10" s="203"/>
      <c r="FB10" s="203"/>
      <c r="FC10" s="203"/>
      <c r="FD10" s="203"/>
      <c r="FE10" s="203"/>
      <c r="FF10" s="203"/>
      <c r="FG10" s="203"/>
      <c r="FH10" s="203"/>
      <c r="FI10" s="203"/>
      <c r="FJ10" s="203"/>
      <c r="FK10" s="203"/>
      <c r="FL10" s="203"/>
      <c r="FM10" s="203"/>
      <c r="FN10" s="203"/>
      <c r="FO10" s="203"/>
      <c r="FP10" s="203"/>
      <c r="FQ10" s="203"/>
      <c r="FR10" s="203"/>
      <c r="FS10" s="203"/>
      <c r="FT10" s="203"/>
      <c r="FU10" s="203"/>
      <c r="FV10" s="203"/>
      <c r="FW10" s="203"/>
      <c r="FX10" s="203"/>
      <c r="FY10" s="203"/>
      <c r="FZ10" s="203"/>
      <c r="GA10" s="203"/>
    </row>
    <row r="11" spans="1:183" s="204" customFormat="1" ht="24.95" customHeight="1">
      <c r="A11" s="203"/>
      <c r="B11" s="204" t="s">
        <v>1712</v>
      </c>
      <c r="C11" s="200" t="s">
        <v>1534</v>
      </c>
      <c r="D11" s="210" t="s">
        <v>1537</v>
      </c>
      <c r="E11" s="590">
        <v>684878</v>
      </c>
      <c r="F11" s="590">
        <v>533073</v>
      </c>
      <c r="G11" s="590" t="s">
        <v>355</v>
      </c>
      <c r="H11" s="590" t="s">
        <v>355</v>
      </c>
      <c r="I11" s="590">
        <v>457439</v>
      </c>
      <c r="J11" s="590">
        <v>441303</v>
      </c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203"/>
      <c r="BN11" s="203"/>
      <c r="BO11" s="203"/>
      <c r="BP11" s="203"/>
      <c r="BQ11" s="203"/>
      <c r="BR11" s="203"/>
      <c r="BS11" s="203"/>
      <c r="BT11" s="203"/>
      <c r="BU11" s="203"/>
      <c r="BV11" s="203"/>
      <c r="BW11" s="203"/>
      <c r="BX11" s="203"/>
      <c r="BY11" s="203"/>
      <c r="BZ11" s="203"/>
      <c r="CA11" s="203"/>
      <c r="CB11" s="203"/>
      <c r="CC11" s="203"/>
      <c r="CD11" s="203"/>
      <c r="CE11" s="203"/>
      <c r="CF11" s="203"/>
      <c r="CG11" s="203"/>
      <c r="CH11" s="203"/>
      <c r="CI11" s="203"/>
      <c r="CJ11" s="203"/>
      <c r="CK11" s="203"/>
      <c r="CL11" s="203"/>
      <c r="CM11" s="203"/>
      <c r="CN11" s="203"/>
      <c r="CO11" s="203"/>
      <c r="CP11" s="203"/>
      <c r="CQ11" s="203"/>
      <c r="CR11" s="203"/>
      <c r="CS11" s="203"/>
      <c r="CT11" s="203"/>
      <c r="CU11" s="203"/>
      <c r="CV11" s="203"/>
      <c r="CW11" s="203"/>
      <c r="CX11" s="203"/>
      <c r="CY11" s="203"/>
      <c r="CZ11" s="203"/>
      <c r="DA11" s="203"/>
      <c r="DB11" s="203"/>
      <c r="DC11" s="203"/>
      <c r="DD11" s="203"/>
      <c r="DE11" s="203"/>
      <c r="DF11" s="203"/>
      <c r="DG11" s="203"/>
      <c r="DH11" s="203"/>
      <c r="DI11" s="203"/>
      <c r="DJ11" s="203"/>
      <c r="DK11" s="203"/>
      <c r="DL11" s="203"/>
      <c r="DM11" s="203"/>
      <c r="DN11" s="203"/>
      <c r="DO11" s="203"/>
      <c r="DP11" s="203"/>
      <c r="DQ11" s="203"/>
      <c r="DR11" s="203"/>
      <c r="DS11" s="203"/>
      <c r="DT11" s="203"/>
      <c r="DU11" s="203"/>
      <c r="DV11" s="203"/>
      <c r="DW11" s="203"/>
      <c r="DX11" s="203"/>
      <c r="DY11" s="203"/>
      <c r="DZ11" s="203"/>
      <c r="EA11" s="203"/>
      <c r="EB11" s="203"/>
      <c r="EC11" s="203"/>
      <c r="ED11" s="203"/>
      <c r="EE11" s="203"/>
      <c r="EF11" s="203"/>
      <c r="EG11" s="203"/>
      <c r="EH11" s="203"/>
      <c r="EI11" s="203"/>
      <c r="EJ11" s="203"/>
      <c r="EK11" s="203"/>
      <c r="EL11" s="203"/>
      <c r="EM11" s="203"/>
      <c r="EN11" s="203"/>
      <c r="EO11" s="203"/>
      <c r="EP11" s="203"/>
      <c r="EQ11" s="203"/>
      <c r="ER11" s="203"/>
      <c r="ES11" s="203"/>
      <c r="ET11" s="203"/>
      <c r="EU11" s="203"/>
      <c r="EV11" s="203"/>
      <c r="EW11" s="203"/>
      <c r="EX11" s="203"/>
      <c r="EY11" s="203"/>
      <c r="EZ11" s="203"/>
      <c r="FA11" s="203"/>
      <c r="FB11" s="203"/>
      <c r="FC11" s="203"/>
      <c r="FD11" s="203"/>
      <c r="FE11" s="203"/>
      <c r="FF11" s="203"/>
      <c r="FG11" s="203"/>
      <c r="FH11" s="203"/>
      <c r="FI11" s="203"/>
      <c r="FJ11" s="203"/>
      <c r="FK11" s="203"/>
      <c r="FL11" s="203"/>
      <c r="FM11" s="203"/>
      <c r="FN11" s="203"/>
      <c r="FO11" s="203"/>
      <c r="FP11" s="203"/>
      <c r="FQ11" s="203"/>
      <c r="FR11" s="203"/>
      <c r="FS11" s="203"/>
      <c r="FT11" s="203"/>
      <c r="FU11" s="203"/>
      <c r="FV11" s="203"/>
      <c r="FW11" s="203"/>
      <c r="FX11" s="203"/>
      <c r="FY11" s="203"/>
      <c r="FZ11" s="203"/>
      <c r="GA11" s="203"/>
    </row>
    <row r="12" spans="1:183" s="204" customFormat="1" ht="24.95" customHeight="1">
      <c r="A12" s="203"/>
      <c r="B12" s="204" t="s">
        <v>1713</v>
      </c>
      <c r="C12" s="200" t="s">
        <v>1237</v>
      </c>
      <c r="D12" s="210" t="s">
        <v>1782</v>
      </c>
      <c r="E12" s="590">
        <v>10708850</v>
      </c>
      <c r="F12" s="590">
        <v>10708850</v>
      </c>
      <c r="G12" s="590" t="s">
        <v>355</v>
      </c>
      <c r="H12" s="590" t="s">
        <v>355</v>
      </c>
      <c r="I12" s="590">
        <v>9998627</v>
      </c>
      <c r="J12" s="590">
        <v>8168792</v>
      </c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203"/>
      <c r="BN12" s="203"/>
      <c r="BO12" s="203"/>
      <c r="BP12" s="203"/>
      <c r="BQ12" s="203"/>
      <c r="BR12" s="203"/>
      <c r="BS12" s="203"/>
      <c r="BT12" s="203"/>
      <c r="BU12" s="203"/>
      <c r="BV12" s="203"/>
      <c r="BW12" s="203"/>
      <c r="BX12" s="203"/>
      <c r="BY12" s="203"/>
      <c r="BZ12" s="203"/>
      <c r="CA12" s="203"/>
      <c r="CB12" s="203"/>
      <c r="CC12" s="203"/>
      <c r="CD12" s="203"/>
      <c r="CE12" s="203"/>
      <c r="CF12" s="203"/>
      <c r="CG12" s="203"/>
      <c r="CH12" s="203"/>
      <c r="CI12" s="203"/>
      <c r="CJ12" s="203"/>
      <c r="CK12" s="203"/>
      <c r="CL12" s="203"/>
      <c r="CM12" s="203"/>
      <c r="CN12" s="203"/>
      <c r="CO12" s="203"/>
      <c r="CP12" s="203"/>
      <c r="CQ12" s="203"/>
      <c r="CR12" s="203"/>
      <c r="CS12" s="203"/>
      <c r="CT12" s="203"/>
      <c r="CU12" s="203"/>
      <c r="CV12" s="203"/>
      <c r="CW12" s="203"/>
      <c r="CX12" s="203"/>
      <c r="CY12" s="203"/>
      <c r="CZ12" s="203"/>
      <c r="DA12" s="203"/>
      <c r="DB12" s="203"/>
      <c r="DC12" s="203"/>
      <c r="DD12" s="203"/>
      <c r="DE12" s="203"/>
      <c r="DF12" s="203"/>
      <c r="DG12" s="203"/>
      <c r="DH12" s="203"/>
      <c r="DI12" s="203"/>
      <c r="DJ12" s="203"/>
      <c r="DK12" s="203"/>
      <c r="DL12" s="203"/>
      <c r="DM12" s="203"/>
      <c r="DN12" s="203"/>
      <c r="DO12" s="203"/>
      <c r="DP12" s="203"/>
      <c r="DQ12" s="203"/>
      <c r="DR12" s="203"/>
      <c r="DS12" s="203"/>
      <c r="DT12" s="203"/>
      <c r="DU12" s="203"/>
      <c r="DV12" s="203"/>
      <c r="DW12" s="203"/>
      <c r="DX12" s="203"/>
      <c r="DY12" s="203"/>
      <c r="DZ12" s="203"/>
      <c r="EA12" s="203"/>
      <c r="EB12" s="203"/>
      <c r="EC12" s="203"/>
      <c r="ED12" s="203"/>
      <c r="EE12" s="203"/>
      <c r="EF12" s="203"/>
      <c r="EG12" s="203"/>
      <c r="EH12" s="203"/>
      <c r="EI12" s="203"/>
      <c r="EJ12" s="203"/>
      <c r="EK12" s="203"/>
      <c r="EL12" s="203"/>
      <c r="EM12" s="203"/>
      <c r="EN12" s="203"/>
      <c r="EO12" s="203"/>
      <c r="EP12" s="203"/>
      <c r="EQ12" s="203"/>
      <c r="ER12" s="203"/>
      <c r="ES12" s="203"/>
      <c r="ET12" s="203"/>
      <c r="EU12" s="203"/>
      <c r="EV12" s="203"/>
      <c r="EW12" s="203"/>
      <c r="EX12" s="203"/>
      <c r="EY12" s="203"/>
      <c r="EZ12" s="203"/>
      <c r="FA12" s="203"/>
      <c r="FB12" s="203"/>
      <c r="FC12" s="203"/>
      <c r="FD12" s="203"/>
      <c r="FE12" s="203"/>
      <c r="FF12" s="203"/>
      <c r="FG12" s="203"/>
      <c r="FH12" s="203"/>
      <c r="FI12" s="203"/>
      <c r="FJ12" s="203"/>
      <c r="FK12" s="203"/>
      <c r="FL12" s="203"/>
      <c r="FM12" s="203"/>
      <c r="FN12" s="203"/>
      <c r="FO12" s="203"/>
      <c r="FP12" s="203"/>
      <c r="FQ12" s="203"/>
      <c r="FR12" s="203"/>
      <c r="FS12" s="203"/>
      <c r="FT12" s="203"/>
      <c r="FU12" s="203"/>
      <c r="FV12" s="203"/>
      <c r="FW12" s="203"/>
      <c r="FX12" s="203"/>
      <c r="FY12" s="203"/>
      <c r="FZ12" s="203"/>
      <c r="GA12" s="203"/>
    </row>
    <row r="13" spans="1:183" s="204" customFormat="1" ht="24.95" customHeight="1">
      <c r="A13" s="203"/>
      <c r="B13" s="204" t="s">
        <v>1714</v>
      </c>
      <c r="C13" s="200" t="s">
        <v>1715</v>
      </c>
      <c r="D13" s="210">
        <v>47849</v>
      </c>
      <c r="E13" s="590">
        <v>2735616</v>
      </c>
      <c r="F13" s="590">
        <v>2735616</v>
      </c>
      <c r="G13" s="590" t="s">
        <v>355</v>
      </c>
      <c r="H13" s="590" t="s">
        <v>355</v>
      </c>
      <c r="I13" s="590">
        <v>2603957</v>
      </c>
      <c r="J13" s="590" t="s">
        <v>355</v>
      </c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203"/>
      <c r="BN13" s="203"/>
      <c r="BO13" s="203"/>
      <c r="BP13" s="203"/>
      <c r="BQ13" s="203"/>
      <c r="BR13" s="203"/>
      <c r="BS13" s="203"/>
      <c r="BT13" s="203"/>
      <c r="BU13" s="203"/>
      <c r="BV13" s="203"/>
      <c r="BW13" s="203"/>
      <c r="BX13" s="203"/>
      <c r="BY13" s="203"/>
      <c r="BZ13" s="203"/>
      <c r="CA13" s="203"/>
      <c r="CB13" s="203"/>
      <c r="CC13" s="203"/>
      <c r="CD13" s="203"/>
      <c r="CE13" s="203"/>
      <c r="CF13" s="203"/>
      <c r="CG13" s="203"/>
      <c r="CH13" s="203"/>
      <c r="CI13" s="203"/>
      <c r="CJ13" s="203"/>
      <c r="CK13" s="203"/>
      <c r="CL13" s="203"/>
      <c r="CM13" s="203"/>
      <c r="CN13" s="203"/>
      <c r="CO13" s="203"/>
      <c r="CP13" s="203"/>
      <c r="CQ13" s="203"/>
      <c r="CR13" s="203"/>
      <c r="CS13" s="203"/>
      <c r="CT13" s="203"/>
      <c r="CU13" s="203"/>
      <c r="CV13" s="203"/>
      <c r="CW13" s="203"/>
      <c r="CX13" s="203"/>
      <c r="CY13" s="203"/>
      <c r="CZ13" s="203"/>
      <c r="DA13" s="203"/>
      <c r="DB13" s="203"/>
      <c r="DC13" s="203"/>
      <c r="DD13" s="203"/>
      <c r="DE13" s="203"/>
      <c r="DF13" s="203"/>
      <c r="DG13" s="203"/>
      <c r="DH13" s="203"/>
      <c r="DI13" s="203"/>
      <c r="DJ13" s="203"/>
      <c r="DK13" s="203"/>
      <c r="DL13" s="203"/>
      <c r="DM13" s="203"/>
      <c r="DN13" s="203"/>
      <c r="DO13" s="203"/>
      <c r="DP13" s="203"/>
      <c r="DQ13" s="203"/>
      <c r="DR13" s="203"/>
      <c r="DS13" s="203"/>
      <c r="DT13" s="203"/>
      <c r="DU13" s="203"/>
      <c r="DV13" s="203"/>
      <c r="DW13" s="203"/>
      <c r="DX13" s="203"/>
      <c r="DY13" s="203"/>
      <c r="DZ13" s="203"/>
      <c r="EA13" s="203"/>
      <c r="EB13" s="203"/>
      <c r="EC13" s="203"/>
      <c r="ED13" s="203"/>
      <c r="EE13" s="203"/>
      <c r="EF13" s="203"/>
      <c r="EG13" s="203"/>
      <c r="EH13" s="203"/>
      <c r="EI13" s="203"/>
      <c r="EJ13" s="203"/>
      <c r="EK13" s="203"/>
      <c r="EL13" s="203"/>
      <c r="EM13" s="203"/>
      <c r="EN13" s="203"/>
      <c r="EO13" s="203"/>
      <c r="EP13" s="203"/>
      <c r="EQ13" s="203"/>
      <c r="ER13" s="203"/>
      <c r="ES13" s="203"/>
      <c r="ET13" s="203"/>
      <c r="EU13" s="203"/>
      <c r="EV13" s="203"/>
      <c r="EW13" s="203"/>
      <c r="EX13" s="203"/>
      <c r="EY13" s="203"/>
      <c r="EZ13" s="203"/>
      <c r="FA13" s="203"/>
      <c r="FB13" s="203"/>
      <c r="FC13" s="203"/>
      <c r="FD13" s="203"/>
      <c r="FE13" s="203"/>
      <c r="FF13" s="203"/>
      <c r="FG13" s="203"/>
      <c r="FH13" s="203"/>
      <c r="FI13" s="203"/>
      <c r="FJ13" s="203"/>
      <c r="FK13" s="203"/>
      <c r="FL13" s="203"/>
      <c r="FM13" s="203"/>
      <c r="FN13" s="203"/>
      <c r="FO13" s="203"/>
      <c r="FP13" s="203"/>
      <c r="FQ13" s="203"/>
      <c r="FR13" s="203"/>
      <c r="FS13" s="203"/>
      <c r="FT13" s="203"/>
      <c r="FU13" s="203"/>
      <c r="FV13" s="203"/>
      <c r="FW13" s="203"/>
      <c r="FX13" s="203"/>
      <c r="FY13" s="203"/>
      <c r="FZ13" s="203"/>
      <c r="GA13" s="203"/>
    </row>
    <row r="14" spans="1:183" s="204" customFormat="1" ht="24.95" customHeight="1">
      <c r="A14" s="203"/>
      <c r="B14" s="204" t="s">
        <v>1716</v>
      </c>
      <c r="C14" s="200" t="s">
        <v>1733</v>
      </c>
      <c r="D14" s="210" t="s">
        <v>1785</v>
      </c>
      <c r="E14" s="590">
        <v>1385260</v>
      </c>
      <c r="F14" s="590">
        <v>659279</v>
      </c>
      <c r="G14" s="590" t="s">
        <v>355</v>
      </c>
      <c r="H14" s="590" t="s">
        <v>355</v>
      </c>
      <c r="I14" s="590">
        <v>651599</v>
      </c>
      <c r="J14" s="590">
        <v>265406</v>
      </c>
      <c r="K14" s="203"/>
      <c r="L14" s="203"/>
      <c r="M14" s="203"/>
      <c r="N14" s="203"/>
      <c r="O14" s="203"/>
      <c r="P14" s="203"/>
      <c r="Q14" s="203"/>
      <c r="R14" s="203"/>
      <c r="S14" s="203"/>
      <c r="T14" s="203"/>
      <c r="U14" s="203"/>
      <c r="V14" s="203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203"/>
      <c r="BN14" s="203"/>
      <c r="BO14" s="203"/>
      <c r="BP14" s="203"/>
      <c r="BQ14" s="203"/>
      <c r="BR14" s="203"/>
      <c r="BS14" s="203"/>
      <c r="BT14" s="203"/>
      <c r="BU14" s="203"/>
      <c r="BV14" s="203"/>
      <c r="BW14" s="203"/>
      <c r="BX14" s="203"/>
      <c r="BY14" s="203"/>
      <c r="BZ14" s="203"/>
      <c r="CA14" s="203"/>
      <c r="CB14" s="203"/>
      <c r="CC14" s="203"/>
      <c r="CD14" s="203"/>
      <c r="CE14" s="203"/>
      <c r="CF14" s="203"/>
      <c r="CG14" s="203"/>
      <c r="CH14" s="203"/>
      <c r="CI14" s="203"/>
      <c r="CJ14" s="203"/>
      <c r="CK14" s="203"/>
      <c r="CL14" s="203"/>
      <c r="CM14" s="203"/>
      <c r="CN14" s="203"/>
      <c r="CO14" s="203"/>
      <c r="CP14" s="203"/>
      <c r="CQ14" s="203"/>
      <c r="CR14" s="203"/>
      <c r="CS14" s="203"/>
      <c r="CT14" s="203"/>
      <c r="CU14" s="203"/>
      <c r="CV14" s="203"/>
      <c r="CW14" s="203"/>
      <c r="CX14" s="203"/>
      <c r="CY14" s="203"/>
      <c r="CZ14" s="203"/>
      <c r="DA14" s="203"/>
      <c r="DB14" s="203"/>
      <c r="DC14" s="203"/>
      <c r="DD14" s="203"/>
      <c r="DE14" s="203"/>
      <c r="DF14" s="203"/>
      <c r="DG14" s="203"/>
      <c r="DH14" s="203"/>
      <c r="DI14" s="203"/>
      <c r="DJ14" s="203"/>
      <c r="DK14" s="203"/>
      <c r="DL14" s="203"/>
      <c r="DM14" s="203"/>
      <c r="DN14" s="203"/>
      <c r="DO14" s="203"/>
      <c r="DP14" s="203"/>
      <c r="DQ14" s="203"/>
      <c r="DR14" s="203"/>
      <c r="DS14" s="203"/>
      <c r="DT14" s="203"/>
      <c r="DU14" s="203"/>
      <c r="DV14" s="203"/>
      <c r="DW14" s="203"/>
      <c r="DX14" s="203"/>
      <c r="DY14" s="203"/>
      <c r="DZ14" s="203"/>
      <c r="EA14" s="203"/>
      <c r="EB14" s="203"/>
      <c r="EC14" s="203"/>
      <c r="ED14" s="203"/>
      <c r="EE14" s="203"/>
      <c r="EF14" s="203"/>
      <c r="EG14" s="203"/>
      <c r="EH14" s="203"/>
      <c r="EI14" s="203"/>
      <c r="EJ14" s="203"/>
      <c r="EK14" s="203"/>
      <c r="EL14" s="203"/>
      <c r="EM14" s="203"/>
      <c r="EN14" s="203"/>
      <c r="EO14" s="203"/>
      <c r="EP14" s="203"/>
      <c r="EQ14" s="203"/>
      <c r="ER14" s="203"/>
      <c r="ES14" s="203"/>
      <c r="ET14" s="203"/>
      <c r="EU14" s="203"/>
      <c r="EV14" s="203"/>
      <c r="EW14" s="203"/>
      <c r="EX14" s="203"/>
      <c r="EY14" s="203"/>
      <c r="EZ14" s="203"/>
      <c r="FA14" s="203"/>
      <c r="FB14" s="203"/>
      <c r="FC14" s="203"/>
      <c r="FD14" s="203"/>
      <c r="FE14" s="203"/>
      <c r="FF14" s="203"/>
      <c r="FG14" s="203"/>
      <c r="FH14" s="203"/>
      <c r="FI14" s="203"/>
      <c r="FJ14" s="203"/>
      <c r="FK14" s="203"/>
      <c r="FL14" s="203"/>
      <c r="FM14" s="203"/>
      <c r="FN14" s="203"/>
      <c r="FO14" s="203"/>
      <c r="FP14" s="203"/>
      <c r="FQ14" s="203"/>
      <c r="FR14" s="203"/>
      <c r="FS14" s="203"/>
      <c r="FT14" s="203"/>
      <c r="FU14" s="203"/>
      <c r="FV14" s="203"/>
      <c r="FW14" s="203"/>
      <c r="FX14" s="203"/>
      <c r="FY14" s="203"/>
      <c r="FZ14" s="203"/>
      <c r="GA14" s="203"/>
    </row>
    <row r="15" spans="1:183" s="204" customFormat="1" ht="24.95" customHeight="1">
      <c r="A15" s="203"/>
      <c r="B15" s="204" t="s">
        <v>1535</v>
      </c>
      <c r="C15" s="200" t="s">
        <v>1536</v>
      </c>
      <c r="D15" s="210">
        <v>45992</v>
      </c>
      <c r="E15" s="590">
        <v>300000</v>
      </c>
      <c r="F15" s="590">
        <v>300000</v>
      </c>
      <c r="G15" s="590" t="s">
        <v>355</v>
      </c>
      <c r="H15" s="590" t="s">
        <v>355</v>
      </c>
      <c r="I15" s="590" t="s">
        <v>355</v>
      </c>
      <c r="J15" s="590">
        <v>147159</v>
      </c>
      <c r="K15" s="203"/>
      <c r="L15" s="203"/>
      <c r="M15" s="203"/>
      <c r="N15" s="203"/>
      <c r="O15" s="203"/>
      <c r="P15" s="203"/>
      <c r="Q15" s="203"/>
      <c r="R15" s="203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203"/>
      <c r="BN15" s="203"/>
      <c r="BO15" s="203"/>
      <c r="BP15" s="203"/>
      <c r="BQ15" s="203"/>
      <c r="BR15" s="203"/>
      <c r="BS15" s="203"/>
      <c r="BT15" s="203"/>
      <c r="BU15" s="203"/>
      <c r="BV15" s="203"/>
      <c r="BW15" s="203"/>
      <c r="BX15" s="203"/>
      <c r="BY15" s="203"/>
      <c r="BZ15" s="203"/>
      <c r="CA15" s="203"/>
      <c r="CB15" s="203"/>
      <c r="CC15" s="203"/>
      <c r="CD15" s="203"/>
      <c r="CE15" s="203"/>
      <c r="CF15" s="203"/>
      <c r="CG15" s="203"/>
      <c r="CH15" s="203"/>
      <c r="CI15" s="203"/>
      <c r="CJ15" s="203"/>
      <c r="CK15" s="203"/>
      <c r="CL15" s="203"/>
      <c r="CM15" s="203"/>
      <c r="CN15" s="203"/>
      <c r="CO15" s="203"/>
      <c r="CP15" s="203"/>
      <c r="CQ15" s="203"/>
      <c r="CR15" s="203"/>
      <c r="CS15" s="203"/>
      <c r="CT15" s="203"/>
      <c r="CU15" s="203"/>
      <c r="CV15" s="203"/>
      <c r="CW15" s="203"/>
      <c r="CX15" s="203"/>
      <c r="CY15" s="203"/>
      <c r="CZ15" s="203"/>
      <c r="DA15" s="203"/>
      <c r="DB15" s="203"/>
      <c r="DC15" s="203"/>
      <c r="DD15" s="203"/>
      <c r="DE15" s="203"/>
      <c r="DF15" s="203"/>
      <c r="DG15" s="203"/>
      <c r="DH15" s="203"/>
      <c r="DI15" s="203"/>
      <c r="DJ15" s="203"/>
      <c r="DK15" s="203"/>
      <c r="DL15" s="203"/>
      <c r="DM15" s="203"/>
      <c r="DN15" s="203"/>
      <c r="DO15" s="203"/>
      <c r="DP15" s="203"/>
      <c r="DQ15" s="203"/>
      <c r="DR15" s="203"/>
      <c r="DS15" s="203"/>
      <c r="DT15" s="203"/>
      <c r="DU15" s="203"/>
      <c r="DV15" s="203"/>
      <c r="DW15" s="203"/>
      <c r="DX15" s="203"/>
      <c r="DY15" s="203"/>
      <c r="DZ15" s="203"/>
      <c r="EA15" s="203"/>
      <c r="EB15" s="203"/>
      <c r="EC15" s="203"/>
      <c r="ED15" s="203"/>
      <c r="EE15" s="203"/>
      <c r="EF15" s="203"/>
      <c r="EG15" s="203"/>
      <c r="EH15" s="203"/>
      <c r="EI15" s="203"/>
      <c r="EJ15" s="203"/>
      <c r="EK15" s="203"/>
      <c r="EL15" s="203"/>
      <c r="EM15" s="203"/>
      <c r="EN15" s="203"/>
      <c r="EO15" s="203"/>
      <c r="EP15" s="203"/>
      <c r="EQ15" s="203"/>
      <c r="ER15" s="203"/>
      <c r="ES15" s="203"/>
      <c r="ET15" s="203"/>
      <c r="EU15" s="203"/>
      <c r="EV15" s="203"/>
      <c r="EW15" s="203"/>
      <c r="EX15" s="203"/>
      <c r="EY15" s="203"/>
      <c r="EZ15" s="203"/>
      <c r="FA15" s="203"/>
      <c r="FB15" s="203"/>
      <c r="FC15" s="203"/>
      <c r="FD15" s="203"/>
      <c r="FE15" s="203"/>
      <c r="FF15" s="203"/>
      <c r="FG15" s="203"/>
      <c r="FH15" s="203"/>
      <c r="FI15" s="203"/>
      <c r="FJ15" s="203"/>
      <c r="FK15" s="203"/>
      <c r="FL15" s="203"/>
      <c r="FM15" s="203"/>
      <c r="FN15" s="203"/>
      <c r="FO15" s="203"/>
      <c r="FP15" s="203"/>
      <c r="FQ15" s="203"/>
      <c r="FR15" s="203"/>
      <c r="FS15" s="203"/>
      <c r="FT15" s="203"/>
      <c r="FU15" s="203"/>
      <c r="FV15" s="203"/>
      <c r="FW15" s="203"/>
      <c r="FX15" s="203"/>
      <c r="FY15" s="203"/>
      <c r="FZ15" s="203"/>
      <c r="GA15" s="203"/>
    </row>
    <row r="16" spans="1:183" s="204" customFormat="1" ht="24.95" customHeight="1">
      <c r="A16" s="203"/>
      <c r="B16" s="204" t="s">
        <v>1734</v>
      </c>
      <c r="C16" s="200" t="s">
        <v>1735</v>
      </c>
      <c r="D16" s="210">
        <v>52110</v>
      </c>
      <c r="E16" s="590">
        <v>213984</v>
      </c>
      <c r="F16" s="590">
        <v>213984</v>
      </c>
      <c r="G16" s="590" t="s">
        <v>355</v>
      </c>
      <c r="H16" s="590" t="s">
        <v>355</v>
      </c>
      <c r="I16" s="590">
        <v>213477</v>
      </c>
      <c r="J16" s="590" t="s">
        <v>355</v>
      </c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  <c r="CA16" s="203"/>
      <c r="CB16" s="203"/>
      <c r="CC16" s="203"/>
      <c r="CD16" s="203"/>
      <c r="CE16" s="203"/>
      <c r="CF16" s="203"/>
      <c r="CG16" s="203"/>
      <c r="CH16" s="203"/>
      <c r="CI16" s="203"/>
      <c r="CJ16" s="203"/>
      <c r="CK16" s="203"/>
      <c r="CL16" s="203"/>
      <c r="CM16" s="203"/>
      <c r="CN16" s="203"/>
      <c r="CO16" s="203"/>
      <c r="CP16" s="203"/>
      <c r="CQ16" s="203"/>
      <c r="CR16" s="203"/>
      <c r="CS16" s="203"/>
      <c r="CT16" s="203"/>
      <c r="CU16" s="203"/>
      <c r="CV16" s="203"/>
      <c r="CW16" s="203"/>
      <c r="CX16" s="203"/>
      <c r="CY16" s="203"/>
      <c r="CZ16" s="203"/>
      <c r="DA16" s="203"/>
      <c r="DB16" s="203"/>
      <c r="DC16" s="203"/>
      <c r="DD16" s="203"/>
      <c r="DE16" s="203"/>
      <c r="DF16" s="203"/>
      <c r="DG16" s="203"/>
      <c r="DH16" s="203"/>
      <c r="DI16" s="203"/>
      <c r="DJ16" s="203"/>
      <c r="DK16" s="203"/>
      <c r="DL16" s="203"/>
      <c r="DM16" s="203"/>
      <c r="DN16" s="203"/>
      <c r="DO16" s="203"/>
      <c r="DP16" s="203"/>
      <c r="DQ16" s="203"/>
      <c r="DR16" s="203"/>
      <c r="DS16" s="203"/>
      <c r="DT16" s="203"/>
      <c r="DU16" s="203"/>
      <c r="DV16" s="203"/>
      <c r="DW16" s="203"/>
      <c r="DX16" s="203"/>
      <c r="DY16" s="203"/>
      <c r="DZ16" s="203"/>
      <c r="EA16" s="203"/>
      <c r="EB16" s="203"/>
      <c r="EC16" s="203"/>
      <c r="ED16" s="203"/>
      <c r="EE16" s="203"/>
      <c r="EF16" s="203"/>
      <c r="EG16" s="203"/>
      <c r="EH16" s="203"/>
      <c r="EI16" s="203"/>
      <c r="EJ16" s="203"/>
      <c r="EK16" s="203"/>
      <c r="EL16" s="203"/>
      <c r="EM16" s="203"/>
      <c r="EN16" s="203"/>
      <c r="EO16" s="203"/>
      <c r="EP16" s="203"/>
      <c r="EQ16" s="203"/>
      <c r="ER16" s="203"/>
      <c r="ES16" s="203"/>
      <c r="ET16" s="203"/>
      <c r="EU16" s="203"/>
      <c r="EV16" s="203"/>
      <c r="EW16" s="203"/>
      <c r="EX16" s="203"/>
      <c r="EY16" s="203"/>
      <c r="EZ16" s="203"/>
      <c r="FA16" s="203"/>
      <c r="FB16" s="203"/>
      <c r="FC16" s="203"/>
      <c r="FD16" s="203"/>
      <c r="FE16" s="203"/>
      <c r="FF16" s="203"/>
      <c r="FG16" s="203"/>
      <c r="FH16" s="203"/>
      <c r="FI16" s="203"/>
      <c r="FJ16" s="203"/>
      <c r="FK16" s="203"/>
      <c r="FL16" s="203"/>
      <c r="FM16" s="203"/>
      <c r="FN16" s="203"/>
      <c r="FO16" s="203"/>
      <c r="FP16" s="203"/>
      <c r="FQ16" s="203"/>
      <c r="FR16" s="203"/>
      <c r="FS16" s="203"/>
      <c r="FT16" s="203"/>
      <c r="FU16" s="203"/>
      <c r="FV16" s="203"/>
      <c r="FW16" s="203"/>
      <c r="FX16" s="203"/>
      <c r="FY16" s="203"/>
      <c r="FZ16" s="203"/>
      <c r="GA16" s="203"/>
    </row>
    <row r="17" spans="1:183" s="204" customFormat="1" ht="24.95" customHeight="1">
      <c r="A17" s="203"/>
      <c r="B17" s="204" t="s">
        <v>1786</v>
      </c>
      <c r="C17" s="200" t="s">
        <v>1787</v>
      </c>
      <c r="D17" s="210">
        <v>50345</v>
      </c>
      <c r="E17" s="590">
        <v>376341</v>
      </c>
      <c r="F17" s="590">
        <v>107526</v>
      </c>
      <c r="G17" s="590" t="s">
        <v>355</v>
      </c>
      <c r="H17" s="590" t="s">
        <v>355</v>
      </c>
      <c r="I17" s="590">
        <v>100499</v>
      </c>
      <c r="J17" s="590" t="s">
        <v>355</v>
      </c>
      <c r="K17" s="203"/>
      <c r="L17" s="203"/>
      <c r="M17" s="203"/>
      <c r="N17" s="203"/>
      <c r="O17" s="203"/>
      <c r="P17" s="203"/>
      <c r="Q17" s="203"/>
      <c r="R17" s="203"/>
      <c r="S17" s="203"/>
      <c r="T17" s="203"/>
      <c r="U17" s="203"/>
      <c r="V17" s="203"/>
      <c r="W17" s="203"/>
      <c r="X17" s="203"/>
      <c r="Y17" s="203"/>
      <c r="Z17" s="203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  <c r="CA17" s="203"/>
      <c r="CB17" s="203"/>
      <c r="CC17" s="203"/>
      <c r="CD17" s="203"/>
      <c r="CE17" s="203"/>
      <c r="CF17" s="203"/>
      <c r="CG17" s="203"/>
      <c r="CH17" s="203"/>
      <c r="CI17" s="203"/>
      <c r="CJ17" s="203"/>
      <c r="CK17" s="203"/>
      <c r="CL17" s="203"/>
      <c r="CM17" s="203"/>
      <c r="CN17" s="203"/>
      <c r="CO17" s="203"/>
      <c r="CP17" s="203"/>
      <c r="CQ17" s="203"/>
      <c r="CR17" s="203"/>
      <c r="CS17" s="203"/>
      <c r="CT17" s="203"/>
      <c r="CU17" s="203"/>
      <c r="CV17" s="203"/>
      <c r="CW17" s="203"/>
      <c r="CX17" s="203"/>
      <c r="CY17" s="203"/>
      <c r="CZ17" s="203"/>
      <c r="DA17" s="203"/>
      <c r="DB17" s="203"/>
      <c r="DC17" s="203"/>
      <c r="DD17" s="203"/>
      <c r="DE17" s="203"/>
      <c r="DF17" s="203"/>
      <c r="DG17" s="203"/>
      <c r="DH17" s="203"/>
      <c r="DI17" s="203"/>
      <c r="DJ17" s="203"/>
      <c r="DK17" s="203"/>
      <c r="DL17" s="203"/>
      <c r="DM17" s="203"/>
      <c r="DN17" s="203"/>
      <c r="DO17" s="203"/>
      <c r="DP17" s="203"/>
      <c r="DQ17" s="203"/>
      <c r="DR17" s="203"/>
      <c r="DS17" s="203"/>
      <c r="DT17" s="203"/>
      <c r="DU17" s="203"/>
      <c r="DV17" s="203"/>
      <c r="DW17" s="203"/>
      <c r="DX17" s="203"/>
      <c r="DY17" s="203"/>
      <c r="DZ17" s="203"/>
      <c r="EA17" s="203"/>
      <c r="EB17" s="203"/>
      <c r="EC17" s="203"/>
      <c r="ED17" s="203"/>
      <c r="EE17" s="203"/>
      <c r="EF17" s="203"/>
      <c r="EG17" s="203"/>
      <c r="EH17" s="203"/>
      <c r="EI17" s="203"/>
      <c r="EJ17" s="203"/>
      <c r="EK17" s="203"/>
      <c r="EL17" s="203"/>
      <c r="EM17" s="203"/>
      <c r="EN17" s="203"/>
      <c r="EO17" s="203"/>
      <c r="EP17" s="203"/>
      <c r="EQ17" s="203"/>
      <c r="ER17" s="203"/>
      <c r="ES17" s="203"/>
      <c r="ET17" s="203"/>
      <c r="EU17" s="203"/>
      <c r="EV17" s="203"/>
      <c r="EW17" s="203"/>
      <c r="EX17" s="203"/>
      <c r="EY17" s="203"/>
      <c r="EZ17" s="203"/>
      <c r="FA17" s="203"/>
      <c r="FB17" s="203"/>
      <c r="FC17" s="203"/>
      <c r="FD17" s="203"/>
      <c r="FE17" s="203"/>
      <c r="FF17" s="203"/>
      <c r="FG17" s="203"/>
      <c r="FH17" s="203"/>
      <c r="FI17" s="203"/>
      <c r="FJ17" s="203"/>
      <c r="FK17" s="203"/>
      <c r="FL17" s="203"/>
      <c r="FM17" s="203"/>
      <c r="FN17" s="203"/>
      <c r="FO17" s="203"/>
      <c r="FP17" s="203"/>
      <c r="FQ17" s="203"/>
      <c r="FR17" s="203"/>
      <c r="FS17" s="203"/>
      <c r="FT17" s="203"/>
      <c r="FU17" s="203"/>
      <c r="FV17" s="203"/>
      <c r="FW17" s="203"/>
      <c r="FX17" s="203"/>
      <c r="FY17" s="203"/>
      <c r="FZ17" s="203"/>
      <c r="GA17" s="203"/>
    </row>
    <row r="18" spans="1:183" s="204" customFormat="1" ht="24.95" customHeight="1">
      <c r="A18" s="203"/>
      <c r="B18" s="204" t="s">
        <v>1788</v>
      </c>
      <c r="C18" s="200" t="s">
        <v>1789</v>
      </c>
      <c r="D18" s="210">
        <v>49614</v>
      </c>
      <c r="E18" s="590">
        <v>376341</v>
      </c>
      <c r="F18" s="590">
        <v>376341</v>
      </c>
      <c r="G18" s="590" t="s">
        <v>355</v>
      </c>
      <c r="H18" s="590" t="s">
        <v>355</v>
      </c>
      <c r="I18" s="590">
        <v>387742</v>
      </c>
      <c r="J18" s="590" t="s">
        <v>355</v>
      </c>
      <c r="K18" s="203"/>
      <c r="L18" s="203"/>
      <c r="M18" s="203"/>
      <c r="N18" s="203"/>
      <c r="O18" s="203"/>
      <c r="P18" s="203"/>
      <c r="Q18" s="203"/>
      <c r="R18" s="203"/>
      <c r="S18" s="203"/>
      <c r="T18" s="203"/>
      <c r="U18" s="203"/>
      <c r="V18" s="203"/>
      <c r="W18" s="203"/>
      <c r="X18" s="203"/>
      <c r="Y18" s="203"/>
      <c r="Z18" s="203"/>
      <c r="AA18" s="203"/>
      <c r="AB18" s="203"/>
      <c r="AC18" s="203"/>
      <c r="AD18" s="203"/>
      <c r="AE18" s="203"/>
      <c r="AF18" s="203"/>
      <c r="AG18" s="20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203"/>
      <c r="BN18" s="203"/>
      <c r="BO18" s="203"/>
      <c r="BP18" s="203"/>
      <c r="BQ18" s="203"/>
      <c r="BR18" s="203"/>
      <c r="BS18" s="203"/>
      <c r="BT18" s="203"/>
      <c r="BU18" s="203"/>
      <c r="BV18" s="203"/>
      <c r="BW18" s="203"/>
      <c r="BX18" s="203"/>
      <c r="BY18" s="203"/>
      <c r="BZ18" s="203"/>
      <c r="CA18" s="203"/>
      <c r="CB18" s="203"/>
      <c r="CC18" s="203"/>
      <c r="CD18" s="203"/>
      <c r="CE18" s="203"/>
      <c r="CF18" s="203"/>
      <c r="CG18" s="203"/>
      <c r="CH18" s="203"/>
      <c r="CI18" s="203"/>
      <c r="CJ18" s="203"/>
      <c r="CK18" s="203"/>
      <c r="CL18" s="203"/>
      <c r="CM18" s="203"/>
      <c r="CN18" s="203"/>
      <c r="CO18" s="203"/>
      <c r="CP18" s="203"/>
      <c r="CQ18" s="203"/>
      <c r="CR18" s="203"/>
      <c r="CS18" s="203"/>
      <c r="CT18" s="203"/>
      <c r="CU18" s="203"/>
      <c r="CV18" s="203"/>
      <c r="CW18" s="203"/>
      <c r="CX18" s="203"/>
      <c r="CY18" s="203"/>
      <c r="CZ18" s="203"/>
      <c r="DA18" s="203"/>
      <c r="DB18" s="203"/>
      <c r="DC18" s="203"/>
      <c r="DD18" s="203"/>
      <c r="DE18" s="203"/>
      <c r="DF18" s="203"/>
      <c r="DG18" s="203"/>
      <c r="DH18" s="203"/>
      <c r="DI18" s="203"/>
      <c r="DJ18" s="203"/>
      <c r="DK18" s="203"/>
      <c r="DL18" s="203"/>
      <c r="DM18" s="203"/>
      <c r="DN18" s="203"/>
      <c r="DO18" s="203"/>
      <c r="DP18" s="203"/>
      <c r="DQ18" s="203"/>
      <c r="DR18" s="203"/>
      <c r="DS18" s="203"/>
      <c r="DT18" s="203"/>
      <c r="DU18" s="203"/>
      <c r="DV18" s="203"/>
      <c r="DW18" s="203"/>
      <c r="DX18" s="203"/>
      <c r="DY18" s="203"/>
      <c r="DZ18" s="203"/>
      <c r="EA18" s="203"/>
      <c r="EB18" s="203"/>
      <c r="EC18" s="203"/>
      <c r="ED18" s="203"/>
      <c r="EE18" s="203"/>
      <c r="EF18" s="203"/>
      <c r="EG18" s="203"/>
      <c r="EH18" s="203"/>
      <c r="EI18" s="203"/>
      <c r="EJ18" s="203"/>
      <c r="EK18" s="203"/>
      <c r="EL18" s="203"/>
      <c r="EM18" s="203"/>
      <c r="EN18" s="203"/>
      <c r="EO18" s="203"/>
      <c r="EP18" s="203"/>
      <c r="EQ18" s="203"/>
      <c r="ER18" s="203"/>
      <c r="ES18" s="203"/>
      <c r="ET18" s="203"/>
      <c r="EU18" s="203"/>
      <c r="EV18" s="203"/>
      <c r="EW18" s="203"/>
      <c r="EX18" s="203"/>
      <c r="EY18" s="203"/>
      <c r="EZ18" s="203"/>
      <c r="FA18" s="203"/>
      <c r="FB18" s="203"/>
      <c r="FC18" s="203"/>
      <c r="FD18" s="203"/>
      <c r="FE18" s="203"/>
      <c r="FF18" s="203"/>
      <c r="FG18" s="203"/>
      <c r="FH18" s="203"/>
      <c r="FI18" s="203"/>
      <c r="FJ18" s="203"/>
      <c r="FK18" s="203"/>
      <c r="FL18" s="203"/>
      <c r="FM18" s="203"/>
      <c r="FN18" s="203"/>
      <c r="FO18" s="203"/>
      <c r="FP18" s="203"/>
      <c r="FQ18" s="203"/>
      <c r="FR18" s="203"/>
      <c r="FS18" s="203"/>
      <c r="FT18" s="203"/>
      <c r="FU18" s="203"/>
      <c r="FV18" s="203"/>
      <c r="FW18" s="203"/>
      <c r="FX18" s="203"/>
      <c r="FY18" s="203"/>
      <c r="FZ18" s="203"/>
      <c r="GA18" s="203"/>
    </row>
    <row r="19" spans="1:183" ht="24" customHeight="1">
      <c r="B19" s="199" t="s">
        <v>1790</v>
      </c>
      <c r="C19" s="199" t="s">
        <v>1791</v>
      </c>
      <c r="D19" s="199" t="s">
        <v>1792</v>
      </c>
      <c r="E19" s="309">
        <v>343000</v>
      </c>
      <c r="F19" s="309">
        <v>343000</v>
      </c>
      <c r="G19" s="590" t="s">
        <v>355</v>
      </c>
      <c r="H19" s="590" t="s">
        <v>355</v>
      </c>
      <c r="I19" s="590">
        <v>196569</v>
      </c>
      <c r="J19" s="590" t="s">
        <v>355</v>
      </c>
    </row>
    <row r="20" spans="1:183" ht="8.25" customHeight="1">
      <c r="C20" s="199"/>
      <c r="D20" s="199"/>
      <c r="E20" s="309"/>
      <c r="F20" s="309"/>
      <c r="G20" s="590"/>
      <c r="H20" s="590"/>
      <c r="I20" s="590"/>
      <c r="J20" s="590"/>
    </row>
    <row r="21" spans="1:183" ht="24" customHeight="1" thickBot="1">
      <c r="C21" s="199"/>
      <c r="D21" s="199"/>
      <c r="E21" s="199"/>
      <c r="F21" s="199"/>
      <c r="G21" s="209">
        <f>SUM(G4:G19)</f>
        <v>19307258</v>
      </c>
      <c r="H21" s="209">
        <f>SUM(H4:H19)</f>
        <v>12955346</v>
      </c>
      <c r="I21" s="209">
        <f>SUM(I4:I19)</f>
        <v>39475319</v>
      </c>
      <c r="J21" s="209">
        <f>SUM(J4:J19)</f>
        <v>24781303</v>
      </c>
    </row>
    <row r="22" spans="1:183" ht="24" customHeight="1">
      <c r="C22" s="199"/>
      <c r="D22" s="199"/>
      <c r="E22" s="199"/>
      <c r="F22" s="199"/>
      <c r="G22" s="208"/>
      <c r="H22" s="208"/>
      <c r="I22" s="208"/>
      <c r="J22" s="208"/>
    </row>
    <row r="23" spans="1:183" ht="24" customHeight="1">
      <c r="C23" s="199"/>
      <c r="D23" s="199"/>
      <c r="E23" s="199"/>
      <c r="F23" s="199"/>
      <c r="G23" s="208"/>
      <c r="H23" s="208"/>
      <c r="I23" s="208"/>
      <c r="J23" s="208"/>
    </row>
    <row r="24" spans="1:183">
      <c r="G24" s="208"/>
      <c r="H24" s="208"/>
      <c r="I24" s="208"/>
      <c r="J24" s="208"/>
    </row>
    <row r="26" spans="1:183" ht="21.95" customHeight="1">
      <c r="B26" s="269" t="s">
        <v>1163</v>
      </c>
      <c r="C26" s="269"/>
      <c r="D26" s="269"/>
      <c r="E26" s="269"/>
      <c r="F26" s="269"/>
      <c r="H26" s="208"/>
      <c r="I26" s="208"/>
    </row>
    <row r="27" spans="1:183" s="200" customFormat="1" ht="56.25" customHeight="1">
      <c r="A27" s="202"/>
      <c r="B27" s="271" t="s">
        <v>1154</v>
      </c>
      <c r="C27" s="271" t="s">
        <v>1155</v>
      </c>
      <c r="D27" s="271" t="s">
        <v>1156</v>
      </c>
      <c r="E27" s="271" t="s">
        <v>1157</v>
      </c>
      <c r="F27" s="271" t="s">
        <v>1167</v>
      </c>
      <c r="G27" s="361">
        <f>$G$3</f>
        <v>46022</v>
      </c>
      <c r="H27" s="361" t="s">
        <v>1820</v>
      </c>
      <c r="I27" s="208"/>
      <c r="J27" s="208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2"/>
      <c r="DG27" s="202"/>
      <c r="DH27" s="202"/>
      <c r="DI27" s="202"/>
      <c r="DJ27" s="202"/>
      <c r="DK27" s="202"/>
      <c r="DL27" s="202"/>
      <c r="DM27" s="202"/>
      <c r="DN27" s="202"/>
      <c r="DO27" s="202"/>
      <c r="DP27" s="202"/>
      <c r="DQ27" s="202"/>
      <c r="DR27" s="202"/>
      <c r="DS27" s="202"/>
      <c r="DT27" s="202"/>
      <c r="DU27" s="202"/>
      <c r="DV27" s="202"/>
      <c r="DW27" s="202"/>
      <c r="DX27" s="202"/>
      <c r="DY27" s="202"/>
      <c r="DZ27" s="202"/>
      <c r="EA27" s="202"/>
      <c r="EB27" s="202"/>
      <c r="EC27" s="202"/>
      <c r="ED27" s="202"/>
      <c r="EE27" s="202"/>
      <c r="EF27" s="202"/>
      <c r="EG27" s="202"/>
      <c r="EH27" s="202"/>
      <c r="EI27" s="202"/>
      <c r="EJ27" s="202"/>
      <c r="EK27" s="202"/>
      <c r="EL27" s="202"/>
      <c r="EM27" s="202"/>
      <c r="EN27" s="202"/>
      <c r="EO27" s="202"/>
      <c r="EP27" s="202"/>
      <c r="EQ27" s="202"/>
      <c r="ER27" s="202"/>
      <c r="ES27" s="202"/>
      <c r="ET27" s="202"/>
      <c r="EU27" s="202"/>
      <c r="EV27" s="202"/>
      <c r="EW27" s="202"/>
      <c r="EX27" s="202"/>
      <c r="EY27" s="202"/>
      <c r="EZ27" s="202"/>
      <c r="FA27" s="202"/>
      <c r="FB27" s="202"/>
      <c r="FC27" s="202"/>
      <c r="FD27" s="202"/>
      <c r="FE27" s="202"/>
      <c r="FF27" s="202"/>
      <c r="FG27" s="202"/>
      <c r="FH27" s="202"/>
      <c r="FI27" s="202"/>
      <c r="FJ27" s="202"/>
      <c r="FK27" s="202"/>
      <c r="FL27" s="202"/>
      <c r="FM27" s="202"/>
      <c r="FN27" s="202"/>
      <c r="FO27" s="202"/>
      <c r="FP27" s="202"/>
      <c r="FQ27" s="202"/>
      <c r="FR27" s="202"/>
      <c r="FS27" s="202"/>
      <c r="FT27" s="202"/>
      <c r="FU27" s="202"/>
      <c r="FV27" s="202"/>
      <c r="FW27" s="202"/>
      <c r="FX27" s="202"/>
      <c r="FY27" s="202"/>
      <c r="FZ27" s="202"/>
      <c r="GA27" s="202"/>
    </row>
    <row r="28" spans="1:183" s="204" customFormat="1" ht="24.95" customHeight="1">
      <c r="A28" s="203"/>
      <c r="B28" s="213" t="s">
        <v>1160</v>
      </c>
      <c r="C28" s="211" t="s">
        <v>1538</v>
      </c>
      <c r="D28" s="212" t="s">
        <v>1539</v>
      </c>
      <c r="E28" s="208">
        <v>5574085</v>
      </c>
      <c r="F28" s="208">
        <v>5574085</v>
      </c>
      <c r="G28" s="590">
        <v>5640390</v>
      </c>
      <c r="H28" s="590">
        <v>5353984</v>
      </c>
      <c r="I28" s="208"/>
      <c r="J28" s="208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  <c r="CT28" s="203"/>
      <c r="CU28" s="203"/>
      <c r="CV28" s="203"/>
      <c r="CW28" s="203"/>
      <c r="CX28" s="203"/>
      <c r="CY28" s="203"/>
      <c r="CZ28" s="203"/>
      <c r="DA28" s="203"/>
      <c r="DB28" s="203"/>
      <c r="DC28" s="203"/>
      <c r="DD28" s="203"/>
      <c r="DE28" s="203"/>
      <c r="DF28" s="203"/>
      <c r="DG28" s="203"/>
      <c r="DH28" s="203"/>
      <c r="DI28" s="203"/>
      <c r="DJ28" s="203"/>
      <c r="DK28" s="203"/>
      <c r="DL28" s="203"/>
      <c r="DM28" s="203"/>
      <c r="DN28" s="203"/>
      <c r="DO28" s="203"/>
      <c r="DP28" s="203"/>
      <c r="DQ28" s="203"/>
      <c r="DR28" s="203"/>
      <c r="DS28" s="203"/>
      <c r="DT28" s="203"/>
      <c r="DU28" s="203"/>
      <c r="DV28" s="203"/>
      <c r="DW28" s="203"/>
      <c r="DX28" s="203"/>
      <c r="DY28" s="203"/>
      <c r="DZ28" s="203"/>
      <c r="EA28" s="203"/>
      <c r="EB28" s="203"/>
      <c r="EC28" s="203"/>
      <c r="ED28" s="203"/>
      <c r="EE28" s="203"/>
      <c r="EF28" s="203"/>
      <c r="EG28" s="203"/>
      <c r="EH28" s="203"/>
      <c r="EI28" s="203"/>
      <c r="EJ28" s="203"/>
      <c r="EK28" s="203"/>
      <c r="EL28" s="203"/>
      <c r="EM28" s="203"/>
      <c r="EN28" s="203"/>
      <c r="EO28" s="203"/>
      <c r="EP28" s="203"/>
      <c r="EQ28" s="203"/>
      <c r="ER28" s="203"/>
      <c r="ES28" s="203"/>
      <c r="ET28" s="203"/>
      <c r="EU28" s="203"/>
      <c r="EV28" s="203"/>
      <c r="EW28" s="203"/>
      <c r="EX28" s="203"/>
      <c r="EY28" s="203"/>
      <c r="EZ28" s="203"/>
      <c r="FA28" s="203"/>
      <c r="FB28" s="203"/>
      <c r="FC28" s="203"/>
      <c r="FD28" s="203"/>
      <c r="FE28" s="203"/>
      <c r="FF28" s="203"/>
      <c r="FG28" s="203"/>
      <c r="FH28" s="203"/>
      <c r="FI28" s="203"/>
      <c r="FJ28" s="203"/>
      <c r="FK28" s="203"/>
      <c r="FL28" s="203"/>
      <c r="FM28" s="203"/>
      <c r="FN28" s="203"/>
      <c r="FO28" s="203"/>
      <c r="FP28" s="203"/>
      <c r="FQ28" s="203"/>
      <c r="FR28" s="203"/>
      <c r="FS28" s="203"/>
      <c r="FT28" s="203"/>
      <c r="FU28" s="203"/>
      <c r="FV28" s="203"/>
      <c r="FW28" s="203"/>
      <c r="FX28" s="203"/>
      <c r="FY28" s="203"/>
      <c r="FZ28" s="203"/>
      <c r="GA28" s="203"/>
    </row>
    <row r="29" spans="1:183" s="204" customFormat="1" ht="24.95" customHeight="1">
      <c r="A29" s="203"/>
      <c r="B29" s="213" t="s">
        <v>1196</v>
      </c>
      <c r="C29" s="214" t="s">
        <v>1549</v>
      </c>
      <c r="D29" s="226">
        <v>52383</v>
      </c>
      <c r="E29" s="208">
        <v>525000</v>
      </c>
      <c r="F29" s="208">
        <v>525000</v>
      </c>
      <c r="G29" s="590">
        <v>515562</v>
      </c>
      <c r="H29" s="590">
        <v>514622</v>
      </c>
      <c r="I29" s="208"/>
      <c r="J29" s="208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  <c r="CT29" s="203"/>
      <c r="CU29" s="203"/>
      <c r="CV29" s="203"/>
      <c r="CW29" s="203"/>
      <c r="CX29" s="203"/>
      <c r="CY29" s="203"/>
      <c r="CZ29" s="203"/>
      <c r="DA29" s="203"/>
      <c r="DB29" s="203"/>
      <c r="DC29" s="203"/>
      <c r="DD29" s="203"/>
      <c r="DE29" s="203"/>
      <c r="DF29" s="203"/>
      <c r="DG29" s="203"/>
      <c r="DH29" s="203"/>
      <c r="DI29" s="203"/>
      <c r="DJ29" s="203"/>
      <c r="DK29" s="203"/>
      <c r="DL29" s="203"/>
      <c r="DM29" s="203"/>
      <c r="DN29" s="203"/>
      <c r="DO29" s="203"/>
      <c r="DP29" s="203"/>
      <c r="DQ29" s="203"/>
      <c r="DR29" s="203"/>
      <c r="DS29" s="203"/>
      <c r="DT29" s="203"/>
      <c r="DU29" s="203"/>
      <c r="DV29" s="203"/>
      <c r="DW29" s="203"/>
      <c r="DX29" s="203"/>
      <c r="DY29" s="203"/>
      <c r="DZ29" s="203"/>
      <c r="EA29" s="203"/>
      <c r="EB29" s="203"/>
      <c r="EC29" s="203"/>
      <c r="ED29" s="203"/>
      <c r="EE29" s="203"/>
      <c r="EF29" s="203"/>
      <c r="EG29" s="203"/>
      <c r="EH29" s="203"/>
      <c r="EI29" s="203"/>
      <c r="EJ29" s="203"/>
      <c r="EK29" s="203"/>
      <c r="EL29" s="203"/>
      <c r="EM29" s="203"/>
      <c r="EN29" s="203"/>
      <c r="EO29" s="203"/>
      <c r="EP29" s="203"/>
      <c r="EQ29" s="203"/>
      <c r="ER29" s="203"/>
      <c r="ES29" s="203"/>
      <c r="ET29" s="203"/>
      <c r="EU29" s="203"/>
      <c r="EV29" s="203"/>
      <c r="EW29" s="203"/>
      <c r="EX29" s="203"/>
      <c r="EY29" s="203"/>
      <c r="EZ29" s="203"/>
      <c r="FA29" s="203"/>
      <c r="FB29" s="203"/>
      <c r="FC29" s="203"/>
      <c r="FD29" s="203"/>
      <c r="FE29" s="203"/>
      <c r="FF29" s="203"/>
      <c r="FG29" s="203"/>
      <c r="FH29" s="203"/>
      <c r="FI29" s="203"/>
      <c r="FJ29" s="203"/>
      <c r="FK29" s="203"/>
      <c r="FL29" s="203"/>
      <c r="FM29" s="203"/>
      <c r="FN29" s="203"/>
      <c r="FO29" s="203"/>
      <c r="FP29" s="203"/>
      <c r="FQ29" s="203"/>
      <c r="FR29" s="203"/>
      <c r="FS29" s="203"/>
      <c r="FT29" s="203"/>
      <c r="FU29" s="203"/>
      <c r="FV29" s="203"/>
      <c r="FW29" s="203"/>
      <c r="FX29" s="203"/>
      <c r="FY29" s="203"/>
      <c r="FZ29" s="203"/>
      <c r="GA29" s="203"/>
    </row>
    <row r="30" spans="1:183" s="204" customFormat="1" ht="24.95" customHeight="1">
      <c r="A30" s="203"/>
      <c r="B30" s="213" t="s">
        <v>1162</v>
      </c>
      <c r="C30" s="214" t="s">
        <v>1540</v>
      </c>
      <c r="D30" s="215" t="s">
        <v>1238</v>
      </c>
      <c r="E30" s="208">
        <v>4326649</v>
      </c>
      <c r="F30" s="208">
        <v>1071649</v>
      </c>
      <c r="G30" s="590">
        <v>1095824</v>
      </c>
      <c r="H30" s="590">
        <v>1018502</v>
      </c>
      <c r="I30" s="208"/>
      <c r="J30" s="208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  <c r="CT30" s="203"/>
      <c r="CU30" s="203"/>
      <c r="CV30" s="203"/>
      <c r="CW30" s="203"/>
      <c r="CX30" s="203"/>
      <c r="CY30" s="203"/>
      <c r="CZ30" s="203"/>
      <c r="DA30" s="203"/>
      <c r="DB30" s="203"/>
      <c r="DC30" s="203"/>
      <c r="DD30" s="203"/>
      <c r="DE30" s="203"/>
      <c r="DF30" s="203"/>
      <c r="DG30" s="203"/>
      <c r="DH30" s="203"/>
      <c r="DI30" s="203"/>
      <c r="DJ30" s="203"/>
      <c r="DK30" s="203"/>
      <c r="DL30" s="203"/>
      <c r="DM30" s="203"/>
      <c r="DN30" s="203"/>
      <c r="DO30" s="203"/>
      <c r="DP30" s="203"/>
      <c r="DQ30" s="203"/>
      <c r="DR30" s="203"/>
      <c r="DS30" s="203"/>
      <c r="DT30" s="203"/>
      <c r="DU30" s="203"/>
      <c r="DV30" s="203"/>
      <c r="DW30" s="203"/>
      <c r="DX30" s="203"/>
      <c r="DY30" s="203"/>
      <c r="DZ30" s="203"/>
      <c r="EA30" s="203"/>
      <c r="EB30" s="203"/>
      <c r="EC30" s="203"/>
      <c r="ED30" s="203"/>
      <c r="EE30" s="203"/>
      <c r="EF30" s="203"/>
      <c r="EG30" s="203"/>
      <c r="EH30" s="203"/>
      <c r="EI30" s="203"/>
      <c r="EJ30" s="203"/>
      <c r="EK30" s="203"/>
      <c r="EL30" s="203"/>
      <c r="EM30" s="203"/>
      <c r="EN30" s="203"/>
      <c r="EO30" s="203"/>
      <c r="EP30" s="203"/>
      <c r="EQ30" s="203"/>
      <c r="ER30" s="203"/>
      <c r="ES30" s="203"/>
      <c r="ET30" s="203"/>
      <c r="EU30" s="203"/>
      <c r="EV30" s="203"/>
      <c r="EW30" s="203"/>
      <c r="EX30" s="203"/>
      <c r="EY30" s="203"/>
      <c r="EZ30" s="203"/>
      <c r="FA30" s="203"/>
      <c r="FB30" s="203"/>
      <c r="FC30" s="203"/>
      <c r="FD30" s="203"/>
      <c r="FE30" s="203"/>
      <c r="FF30" s="203"/>
      <c r="FG30" s="203"/>
      <c r="FH30" s="203"/>
      <c r="FI30" s="203"/>
      <c r="FJ30" s="203"/>
      <c r="FK30" s="203"/>
      <c r="FL30" s="203"/>
      <c r="FM30" s="203"/>
      <c r="FN30" s="203"/>
      <c r="FO30" s="203"/>
      <c r="FP30" s="203"/>
      <c r="FQ30" s="203"/>
      <c r="FR30" s="203"/>
      <c r="FS30" s="203"/>
      <c r="FT30" s="203"/>
      <c r="FU30" s="203"/>
      <c r="FV30" s="203"/>
      <c r="FW30" s="203"/>
      <c r="FX30" s="203"/>
      <c r="FY30" s="203"/>
      <c r="FZ30" s="203"/>
      <c r="GA30" s="203"/>
    </row>
    <row r="31" spans="1:183" s="204" customFormat="1" ht="24.95" customHeight="1">
      <c r="A31" s="203"/>
      <c r="B31" s="213" t="s">
        <v>1731</v>
      </c>
      <c r="C31" s="214" t="s">
        <v>1197</v>
      </c>
      <c r="D31" s="226">
        <v>53905</v>
      </c>
      <c r="E31" s="208">
        <v>593007</v>
      </c>
      <c r="F31" s="208">
        <v>370763</v>
      </c>
      <c r="G31" s="590">
        <v>342765</v>
      </c>
      <c r="H31" s="590">
        <v>332089</v>
      </c>
      <c r="I31" s="208"/>
      <c r="J31" s="208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  <c r="CT31" s="203"/>
      <c r="CU31" s="203"/>
      <c r="CV31" s="203"/>
      <c r="CW31" s="203"/>
      <c r="CX31" s="203"/>
      <c r="CY31" s="203"/>
      <c r="CZ31" s="203"/>
      <c r="DA31" s="203"/>
      <c r="DB31" s="203"/>
      <c r="DC31" s="203"/>
      <c r="DD31" s="203"/>
      <c r="DE31" s="203"/>
      <c r="DF31" s="203"/>
      <c r="DG31" s="203"/>
      <c r="DH31" s="203"/>
      <c r="DI31" s="203"/>
      <c r="DJ31" s="203"/>
      <c r="DK31" s="203"/>
      <c r="DL31" s="203"/>
      <c r="DM31" s="203"/>
      <c r="DN31" s="203"/>
      <c r="DO31" s="203"/>
      <c r="DP31" s="203"/>
      <c r="DQ31" s="203"/>
      <c r="DR31" s="203"/>
      <c r="DS31" s="203"/>
      <c r="DT31" s="203"/>
      <c r="DU31" s="203"/>
      <c r="DV31" s="203"/>
      <c r="DW31" s="203"/>
      <c r="DX31" s="203"/>
      <c r="DY31" s="203"/>
      <c r="DZ31" s="203"/>
      <c r="EA31" s="203"/>
      <c r="EB31" s="203"/>
      <c r="EC31" s="203"/>
      <c r="ED31" s="203"/>
      <c r="EE31" s="203"/>
      <c r="EF31" s="203"/>
      <c r="EG31" s="203"/>
      <c r="EH31" s="203"/>
      <c r="EI31" s="203"/>
      <c r="EJ31" s="203"/>
      <c r="EK31" s="203"/>
      <c r="EL31" s="203"/>
      <c r="EM31" s="203"/>
      <c r="EN31" s="203"/>
      <c r="EO31" s="203"/>
      <c r="EP31" s="203"/>
      <c r="EQ31" s="203"/>
      <c r="ER31" s="203"/>
      <c r="ES31" s="203"/>
      <c r="ET31" s="203"/>
      <c r="EU31" s="203"/>
      <c r="EV31" s="203"/>
      <c r="EW31" s="203"/>
      <c r="EX31" s="203"/>
      <c r="EY31" s="203"/>
      <c r="EZ31" s="203"/>
      <c r="FA31" s="203"/>
      <c r="FB31" s="203"/>
      <c r="FC31" s="203"/>
      <c r="FD31" s="203"/>
      <c r="FE31" s="203"/>
      <c r="FF31" s="203"/>
      <c r="FG31" s="203"/>
      <c r="FH31" s="203"/>
      <c r="FI31" s="203"/>
      <c r="FJ31" s="203"/>
      <c r="FK31" s="203"/>
      <c r="FL31" s="203"/>
      <c r="FM31" s="203"/>
      <c r="FN31" s="203"/>
      <c r="FO31" s="203"/>
      <c r="FP31" s="203"/>
      <c r="FQ31" s="203"/>
      <c r="FR31" s="203"/>
      <c r="FS31" s="203"/>
      <c r="FT31" s="203"/>
      <c r="FU31" s="203"/>
      <c r="FV31" s="203"/>
      <c r="FW31" s="203"/>
      <c r="FX31" s="203"/>
      <c r="FY31" s="203"/>
      <c r="FZ31" s="203"/>
      <c r="GA31" s="203"/>
    </row>
    <row r="32" spans="1:183" ht="19.5" customHeight="1" thickBot="1">
      <c r="G32" s="642">
        <f>SUM(G28:G31)</f>
        <v>7594541</v>
      </c>
      <c r="H32" s="642">
        <f>SUM(H28:H31)</f>
        <v>7219197</v>
      </c>
      <c r="I32" s="208"/>
      <c r="J32" s="208"/>
    </row>
    <row r="33" spans="1:183">
      <c r="G33" s="208"/>
      <c r="H33" s="208"/>
    </row>
    <row r="34" spans="1:183">
      <c r="G34" s="208"/>
      <c r="H34" s="208"/>
    </row>
    <row r="36" spans="1:183" ht="21.95" customHeight="1">
      <c r="B36" s="269" t="s">
        <v>1164</v>
      </c>
      <c r="C36" s="269"/>
      <c r="D36" s="269"/>
      <c r="E36" s="269"/>
      <c r="F36" s="269"/>
      <c r="G36" s="269"/>
      <c r="H36" s="269"/>
    </row>
    <row r="37" spans="1:183" s="200" customFormat="1" ht="56.25" customHeight="1">
      <c r="A37" s="202"/>
      <c r="B37" s="271" t="s">
        <v>1154</v>
      </c>
      <c r="C37" s="271" t="s">
        <v>1155</v>
      </c>
      <c r="D37" s="271" t="s">
        <v>1156</v>
      </c>
      <c r="E37" s="271" t="s">
        <v>1157</v>
      </c>
      <c r="F37" s="271" t="s">
        <v>1167</v>
      </c>
      <c r="G37" s="361">
        <f>$G$3</f>
        <v>46022</v>
      </c>
      <c r="H37" s="361" t="s">
        <v>1820</v>
      </c>
      <c r="I37" s="208"/>
      <c r="J37" s="208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2"/>
      <c r="DH37" s="202"/>
      <c r="DI37" s="202"/>
      <c r="DJ37" s="202"/>
      <c r="DK37" s="202"/>
      <c r="DL37" s="202"/>
      <c r="DM37" s="202"/>
      <c r="DN37" s="202"/>
      <c r="DO37" s="202"/>
      <c r="DP37" s="202"/>
      <c r="DQ37" s="202"/>
      <c r="DR37" s="202"/>
      <c r="DS37" s="202"/>
      <c r="DT37" s="202"/>
      <c r="DU37" s="202"/>
      <c r="DV37" s="202"/>
      <c r="DW37" s="202"/>
      <c r="DX37" s="202"/>
      <c r="DY37" s="202"/>
      <c r="DZ37" s="202"/>
      <c r="EA37" s="202"/>
      <c r="EB37" s="202"/>
      <c r="EC37" s="202"/>
      <c r="ED37" s="202"/>
      <c r="EE37" s="202"/>
      <c r="EF37" s="202"/>
      <c r="EG37" s="202"/>
      <c r="EH37" s="202"/>
      <c r="EI37" s="202"/>
      <c r="EJ37" s="202"/>
      <c r="EK37" s="202"/>
      <c r="EL37" s="202"/>
      <c r="EM37" s="202"/>
      <c r="EN37" s="202"/>
      <c r="EO37" s="202"/>
      <c r="EP37" s="202"/>
      <c r="EQ37" s="202"/>
      <c r="ER37" s="202"/>
      <c r="ES37" s="202"/>
      <c r="ET37" s="202"/>
      <c r="EU37" s="202"/>
      <c r="EV37" s="202"/>
      <c r="EW37" s="202"/>
      <c r="EX37" s="202"/>
      <c r="EY37" s="202"/>
      <c r="EZ37" s="202"/>
      <c r="FA37" s="202"/>
      <c r="FB37" s="202"/>
      <c r="FC37" s="202"/>
      <c r="FD37" s="202"/>
      <c r="FE37" s="202"/>
      <c r="FF37" s="202"/>
      <c r="FG37" s="202"/>
      <c r="FH37" s="202"/>
      <c r="FI37" s="202"/>
      <c r="FJ37" s="202"/>
      <c r="FK37" s="202"/>
      <c r="FL37" s="202"/>
      <c r="FM37" s="202"/>
      <c r="FN37" s="202"/>
      <c r="FO37" s="202"/>
      <c r="FP37" s="202"/>
      <c r="FQ37" s="202"/>
      <c r="FR37" s="202"/>
      <c r="FS37" s="202"/>
      <c r="FT37" s="202"/>
      <c r="FU37" s="202"/>
      <c r="FV37" s="202"/>
      <c r="FW37" s="202"/>
      <c r="FX37" s="202"/>
      <c r="FY37" s="202"/>
      <c r="FZ37" s="202"/>
      <c r="GA37" s="202"/>
    </row>
    <row r="38" spans="1:183" s="204" customFormat="1" ht="24.95" customHeight="1">
      <c r="A38" s="203"/>
      <c r="B38" s="204" t="s">
        <v>1160</v>
      </c>
      <c r="C38" s="205" t="s">
        <v>1538</v>
      </c>
      <c r="D38" s="212" t="s">
        <v>1539</v>
      </c>
      <c r="E38" s="208">
        <v>5458595</v>
      </c>
      <c r="F38" s="208">
        <v>5458595</v>
      </c>
      <c r="G38" s="208">
        <v>5618781</v>
      </c>
      <c r="H38" s="208">
        <v>5346062</v>
      </c>
      <c r="I38" s="208"/>
      <c r="J38" s="208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D38" s="203"/>
      <c r="CE38" s="203"/>
      <c r="CF38" s="203"/>
      <c r="CG38" s="203"/>
      <c r="CH38" s="203"/>
      <c r="CI38" s="203"/>
      <c r="CJ38" s="203"/>
      <c r="CK38" s="203"/>
      <c r="CL38" s="203"/>
      <c r="CM38" s="203"/>
      <c r="CN38" s="203"/>
      <c r="CO38" s="203"/>
      <c r="CP38" s="203"/>
      <c r="CQ38" s="203"/>
      <c r="CR38" s="203"/>
      <c r="CS38" s="203"/>
      <c r="CT38" s="203"/>
      <c r="CU38" s="203"/>
      <c r="CV38" s="203"/>
      <c r="CW38" s="203"/>
      <c r="CX38" s="203"/>
      <c r="CY38" s="203"/>
      <c r="CZ38" s="203"/>
      <c r="DA38" s="203"/>
      <c r="DB38" s="203"/>
      <c r="DC38" s="203"/>
      <c r="DD38" s="203"/>
      <c r="DE38" s="203"/>
      <c r="DF38" s="203"/>
      <c r="DG38" s="203"/>
      <c r="DH38" s="203"/>
      <c r="DI38" s="203"/>
      <c r="DJ38" s="203"/>
      <c r="DK38" s="203"/>
      <c r="DL38" s="203"/>
      <c r="DM38" s="203"/>
      <c r="DN38" s="203"/>
      <c r="DO38" s="203"/>
      <c r="DP38" s="203"/>
      <c r="DQ38" s="203"/>
      <c r="DR38" s="203"/>
      <c r="DS38" s="203"/>
      <c r="DT38" s="203"/>
      <c r="DU38" s="203"/>
      <c r="DV38" s="203"/>
      <c r="DW38" s="203"/>
      <c r="DX38" s="203"/>
      <c r="DY38" s="203"/>
      <c r="DZ38" s="203"/>
      <c r="EA38" s="203"/>
      <c r="EB38" s="203"/>
      <c r="EC38" s="203"/>
      <c r="ED38" s="203"/>
      <c r="EE38" s="203"/>
      <c r="EF38" s="203"/>
      <c r="EG38" s="203"/>
      <c r="EH38" s="203"/>
      <c r="EI38" s="203"/>
      <c r="EJ38" s="203"/>
      <c r="EK38" s="203"/>
      <c r="EL38" s="203"/>
      <c r="EM38" s="203"/>
      <c r="EN38" s="203"/>
      <c r="EO38" s="203"/>
      <c r="EP38" s="203"/>
      <c r="EQ38" s="203"/>
      <c r="ER38" s="203"/>
      <c r="ES38" s="203"/>
      <c r="ET38" s="203"/>
      <c r="EU38" s="203"/>
      <c r="EV38" s="203"/>
      <c r="EW38" s="203"/>
      <c r="EX38" s="203"/>
      <c r="EY38" s="203"/>
      <c r="EZ38" s="203"/>
      <c r="FA38" s="203"/>
      <c r="FB38" s="203"/>
      <c r="FC38" s="203"/>
      <c r="FD38" s="203"/>
      <c r="FE38" s="203"/>
      <c r="FF38" s="203"/>
      <c r="FG38" s="203"/>
      <c r="FH38" s="203"/>
      <c r="FI38" s="203"/>
      <c r="FJ38" s="203"/>
      <c r="FK38" s="203"/>
      <c r="FL38" s="203"/>
      <c r="FM38" s="203"/>
      <c r="FN38" s="203"/>
      <c r="FO38" s="203"/>
      <c r="FP38" s="203"/>
      <c r="FQ38" s="203"/>
      <c r="FR38" s="203"/>
      <c r="FS38" s="203"/>
      <c r="FT38" s="203"/>
      <c r="FU38" s="203"/>
      <c r="FV38" s="203"/>
      <c r="FW38" s="203"/>
      <c r="FX38" s="203"/>
      <c r="FY38" s="203"/>
      <c r="FZ38" s="203"/>
      <c r="GA38" s="203"/>
    </row>
    <row r="39" spans="1:183" s="204" customFormat="1" ht="24.95" customHeight="1">
      <c r="A39" s="203"/>
      <c r="B39" s="204" t="s">
        <v>1196</v>
      </c>
      <c r="C39" s="200" t="s">
        <v>1195</v>
      </c>
      <c r="D39" s="216">
        <v>52383</v>
      </c>
      <c r="E39" s="208">
        <v>975000</v>
      </c>
      <c r="F39" s="208">
        <v>975000</v>
      </c>
      <c r="G39" s="208">
        <v>949991</v>
      </c>
      <c r="H39" s="208">
        <v>946958</v>
      </c>
      <c r="I39" s="208"/>
      <c r="J39" s="208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  <c r="CL39" s="203"/>
      <c r="CM39" s="203"/>
      <c r="CN39" s="203"/>
      <c r="CO39" s="203"/>
      <c r="CP39" s="203"/>
      <c r="CQ39" s="203"/>
      <c r="CR39" s="203"/>
      <c r="CS39" s="203"/>
      <c r="CT39" s="203"/>
      <c r="CU39" s="203"/>
      <c r="CV39" s="203"/>
      <c r="CW39" s="203"/>
      <c r="CX39" s="203"/>
      <c r="CY39" s="203"/>
      <c r="CZ39" s="203"/>
      <c r="DA39" s="203"/>
      <c r="DB39" s="203"/>
      <c r="DC39" s="203"/>
      <c r="DD39" s="203"/>
      <c r="DE39" s="203"/>
      <c r="DF39" s="203"/>
      <c r="DG39" s="203"/>
      <c r="DH39" s="203"/>
      <c r="DI39" s="203"/>
      <c r="DJ39" s="203"/>
      <c r="DK39" s="203"/>
      <c r="DL39" s="203"/>
      <c r="DM39" s="203"/>
      <c r="DN39" s="203"/>
      <c r="DO39" s="203"/>
      <c r="DP39" s="203"/>
      <c r="DQ39" s="203"/>
      <c r="DR39" s="203"/>
      <c r="DS39" s="203"/>
      <c r="DT39" s="203"/>
      <c r="DU39" s="203"/>
      <c r="DV39" s="203"/>
      <c r="DW39" s="203"/>
      <c r="DX39" s="203"/>
      <c r="DY39" s="203"/>
      <c r="DZ39" s="203"/>
      <c r="EA39" s="203"/>
      <c r="EB39" s="203"/>
      <c r="EC39" s="203"/>
      <c r="ED39" s="203"/>
      <c r="EE39" s="203"/>
      <c r="EF39" s="203"/>
      <c r="EG39" s="203"/>
      <c r="EH39" s="203"/>
      <c r="EI39" s="203"/>
      <c r="EJ39" s="203"/>
      <c r="EK39" s="203"/>
      <c r="EL39" s="203"/>
      <c r="EM39" s="203"/>
      <c r="EN39" s="203"/>
      <c r="EO39" s="203"/>
      <c r="EP39" s="203"/>
      <c r="EQ39" s="203"/>
      <c r="ER39" s="203"/>
      <c r="ES39" s="203"/>
      <c r="ET39" s="203"/>
      <c r="EU39" s="203"/>
      <c r="EV39" s="203"/>
      <c r="EW39" s="203"/>
      <c r="EX39" s="203"/>
      <c r="EY39" s="203"/>
      <c r="EZ39" s="203"/>
      <c r="FA39" s="203"/>
      <c r="FB39" s="203"/>
      <c r="FC39" s="203"/>
      <c r="FD39" s="203"/>
      <c r="FE39" s="203"/>
      <c r="FF39" s="203"/>
      <c r="FG39" s="203"/>
      <c r="FH39" s="203"/>
      <c r="FI39" s="203"/>
      <c r="FJ39" s="203"/>
      <c r="FK39" s="203"/>
      <c r="FL39" s="203"/>
      <c r="FM39" s="203"/>
      <c r="FN39" s="203"/>
      <c r="FO39" s="203"/>
      <c r="FP39" s="203"/>
      <c r="FQ39" s="203"/>
      <c r="FR39" s="203"/>
      <c r="FS39" s="203"/>
      <c r="FT39" s="203"/>
      <c r="FU39" s="203"/>
      <c r="FV39" s="203"/>
      <c r="FW39" s="203"/>
      <c r="FX39" s="203"/>
      <c r="FY39" s="203"/>
      <c r="FZ39" s="203"/>
      <c r="GA39" s="203"/>
    </row>
    <row r="40" spans="1:183" s="204" customFormat="1" ht="24.95" customHeight="1">
      <c r="A40" s="203"/>
      <c r="B40" s="204" t="s">
        <v>1162</v>
      </c>
      <c r="C40" s="200" t="s">
        <v>1540</v>
      </c>
      <c r="D40" s="216" t="s">
        <v>1238</v>
      </c>
      <c r="E40" s="208">
        <v>7178351</v>
      </c>
      <c r="F40" s="208">
        <v>1419881</v>
      </c>
      <c r="G40" s="208">
        <v>1423852</v>
      </c>
      <c r="H40" s="208">
        <v>1329147</v>
      </c>
      <c r="I40" s="208"/>
      <c r="J40" s="208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  <c r="CL40" s="203"/>
      <c r="CM40" s="203"/>
      <c r="CN40" s="203"/>
      <c r="CO40" s="203"/>
      <c r="CP40" s="203"/>
      <c r="CQ40" s="203"/>
      <c r="CR40" s="203"/>
      <c r="CS40" s="203"/>
      <c r="CT40" s="203"/>
      <c r="CU40" s="203"/>
      <c r="CV40" s="203"/>
      <c r="CW40" s="203"/>
      <c r="CX40" s="203"/>
      <c r="CY40" s="203"/>
      <c r="CZ40" s="203"/>
      <c r="DA40" s="203"/>
      <c r="DB40" s="203"/>
      <c r="DC40" s="203"/>
      <c r="DD40" s="203"/>
      <c r="DE40" s="203"/>
      <c r="DF40" s="203"/>
      <c r="DG40" s="203"/>
      <c r="DH40" s="203"/>
      <c r="DI40" s="203"/>
      <c r="DJ40" s="203"/>
      <c r="DK40" s="203"/>
      <c r="DL40" s="203"/>
      <c r="DM40" s="203"/>
      <c r="DN40" s="203"/>
      <c r="DO40" s="203"/>
      <c r="DP40" s="203"/>
      <c r="DQ40" s="203"/>
      <c r="DR40" s="203"/>
      <c r="DS40" s="203"/>
      <c r="DT40" s="203"/>
      <c r="DU40" s="203"/>
      <c r="DV40" s="203"/>
      <c r="DW40" s="203"/>
      <c r="DX40" s="203"/>
      <c r="DY40" s="203"/>
      <c r="DZ40" s="203"/>
      <c r="EA40" s="203"/>
      <c r="EB40" s="203"/>
      <c r="EC40" s="203"/>
      <c r="ED40" s="203"/>
      <c r="EE40" s="203"/>
      <c r="EF40" s="203"/>
      <c r="EG40" s="203"/>
      <c r="EH40" s="203"/>
      <c r="EI40" s="203"/>
      <c r="EJ40" s="203"/>
      <c r="EK40" s="203"/>
      <c r="EL40" s="203"/>
      <c r="EM40" s="203"/>
      <c r="EN40" s="203"/>
      <c r="EO40" s="203"/>
      <c r="EP40" s="203"/>
      <c r="EQ40" s="203"/>
      <c r="ER40" s="203"/>
      <c r="ES40" s="203"/>
      <c r="ET40" s="203"/>
      <c r="EU40" s="203"/>
      <c r="EV40" s="203"/>
      <c r="EW40" s="203"/>
      <c r="EX40" s="203"/>
      <c r="EY40" s="203"/>
      <c r="EZ40" s="203"/>
      <c r="FA40" s="203"/>
      <c r="FB40" s="203"/>
      <c r="FC40" s="203"/>
      <c r="FD40" s="203"/>
      <c r="FE40" s="203"/>
      <c r="FF40" s="203"/>
      <c r="FG40" s="203"/>
      <c r="FH40" s="203"/>
      <c r="FI40" s="203"/>
      <c r="FJ40" s="203"/>
      <c r="FK40" s="203"/>
      <c r="FL40" s="203"/>
      <c r="FM40" s="203"/>
      <c r="FN40" s="203"/>
      <c r="FO40" s="203"/>
      <c r="FP40" s="203"/>
      <c r="FQ40" s="203"/>
      <c r="FR40" s="203"/>
      <c r="FS40" s="203"/>
      <c r="FT40" s="203"/>
      <c r="FU40" s="203"/>
      <c r="FV40" s="203"/>
      <c r="FW40" s="203"/>
      <c r="FX40" s="203"/>
      <c r="FY40" s="203"/>
      <c r="FZ40" s="203"/>
      <c r="GA40" s="203"/>
    </row>
    <row r="41" spans="1:183" s="204" customFormat="1" ht="24.95" customHeight="1">
      <c r="A41" s="203"/>
      <c r="B41" s="204" t="s">
        <v>1239</v>
      </c>
      <c r="C41" s="200" t="s">
        <v>1197</v>
      </c>
      <c r="D41" s="216">
        <v>53905</v>
      </c>
      <c r="E41" s="208">
        <v>907491</v>
      </c>
      <c r="F41" s="208">
        <v>545600</v>
      </c>
      <c r="G41" s="208">
        <v>520423</v>
      </c>
      <c r="H41" s="208">
        <v>423502</v>
      </c>
      <c r="I41" s="208"/>
      <c r="J41" s="208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  <c r="CL41" s="203"/>
      <c r="CM41" s="203"/>
      <c r="CN41" s="203"/>
      <c r="CO41" s="203"/>
      <c r="CP41" s="203"/>
      <c r="CQ41" s="203"/>
      <c r="CR41" s="203"/>
      <c r="CS41" s="203"/>
      <c r="CT41" s="203"/>
      <c r="CU41" s="203"/>
      <c r="CV41" s="203"/>
      <c r="CW41" s="203"/>
      <c r="CX41" s="203"/>
      <c r="CY41" s="203"/>
      <c r="CZ41" s="203"/>
      <c r="DA41" s="203"/>
      <c r="DB41" s="203"/>
      <c r="DC41" s="203"/>
      <c r="DD41" s="203"/>
      <c r="DE41" s="203"/>
      <c r="DF41" s="203"/>
      <c r="DG41" s="203"/>
      <c r="DH41" s="203"/>
      <c r="DI41" s="203"/>
      <c r="DJ41" s="203"/>
      <c r="DK41" s="203"/>
      <c r="DL41" s="203"/>
      <c r="DM41" s="203"/>
      <c r="DN41" s="203"/>
      <c r="DO41" s="203"/>
      <c r="DP41" s="203"/>
      <c r="DQ41" s="203"/>
      <c r="DR41" s="203"/>
      <c r="DS41" s="203"/>
      <c r="DT41" s="203"/>
      <c r="DU41" s="203"/>
      <c r="DV41" s="203"/>
      <c r="DW41" s="203"/>
      <c r="DX41" s="203"/>
      <c r="DY41" s="203"/>
      <c r="DZ41" s="203"/>
      <c r="EA41" s="203"/>
      <c r="EB41" s="203"/>
      <c r="EC41" s="203"/>
      <c r="ED41" s="203"/>
      <c r="EE41" s="203"/>
      <c r="EF41" s="203"/>
      <c r="EG41" s="203"/>
      <c r="EH41" s="203"/>
      <c r="EI41" s="203"/>
      <c r="EJ41" s="203"/>
      <c r="EK41" s="203"/>
      <c r="EL41" s="203"/>
      <c r="EM41" s="203"/>
      <c r="EN41" s="203"/>
      <c r="EO41" s="203"/>
      <c r="EP41" s="203"/>
      <c r="EQ41" s="203"/>
      <c r="ER41" s="203"/>
      <c r="ES41" s="203"/>
      <c r="ET41" s="203"/>
      <c r="EU41" s="203"/>
      <c r="EV41" s="203"/>
      <c r="EW41" s="203"/>
      <c r="EX41" s="203"/>
      <c r="EY41" s="203"/>
      <c r="EZ41" s="203"/>
      <c r="FA41" s="203"/>
      <c r="FB41" s="203"/>
      <c r="FC41" s="203"/>
      <c r="FD41" s="203"/>
      <c r="FE41" s="203"/>
      <c r="FF41" s="203"/>
      <c r="FG41" s="203"/>
      <c r="FH41" s="203"/>
      <c r="FI41" s="203"/>
      <c r="FJ41" s="203"/>
      <c r="FK41" s="203"/>
      <c r="FL41" s="203"/>
      <c r="FM41" s="203"/>
      <c r="FN41" s="203"/>
      <c r="FO41" s="203"/>
      <c r="FP41" s="203"/>
      <c r="FQ41" s="203"/>
      <c r="FR41" s="203"/>
      <c r="FS41" s="203"/>
      <c r="FT41" s="203"/>
      <c r="FU41" s="203"/>
      <c r="FV41" s="203"/>
      <c r="FW41" s="203"/>
      <c r="FX41" s="203"/>
      <c r="FY41" s="203"/>
      <c r="FZ41" s="203"/>
      <c r="GA41" s="203"/>
    </row>
    <row r="42" spans="1:183" ht="19.5" customHeight="1" thickBot="1">
      <c r="F42" s="199"/>
      <c r="G42" s="209">
        <f>SUM(G38:G41)</f>
        <v>8513047</v>
      </c>
      <c r="H42" s="209">
        <f>SUM(H38:H41)</f>
        <v>8045669</v>
      </c>
      <c r="I42" s="208"/>
      <c r="J42" s="208"/>
    </row>
    <row r="45" spans="1:183" s="660" customFormat="1" ht="21.95" customHeight="1">
      <c r="A45" s="659"/>
      <c r="B45" s="269" t="s">
        <v>624</v>
      </c>
      <c r="C45" s="269"/>
      <c r="D45" s="269"/>
      <c r="E45" s="269"/>
      <c r="F45" s="269"/>
      <c r="G45" s="269"/>
      <c r="H45" s="269"/>
      <c r="I45" s="659"/>
      <c r="J45" s="659"/>
      <c r="K45" s="659"/>
      <c r="L45" s="659"/>
      <c r="M45" s="659"/>
      <c r="N45" s="659"/>
      <c r="O45" s="659"/>
      <c r="P45" s="659"/>
      <c r="Q45" s="659"/>
      <c r="R45" s="659"/>
      <c r="S45" s="659"/>
      <c r="T45" s="659"/>
      <c r="U45" s="659"/>
      <c r="V45" s="659"/>
      <c r="W45" s="659"/>
      <c r="X45" s="659"/>
      <c r="Y45" s="659"/>
      <c r="Z45" s="659"/>
      <c r="AA45" s="659"/>
      <c r="AB45" s="659"/>
      <c r="AC45" s="659"/>
      <c r="AD45" s="659"/>
      <c r="AE45" s="659"/>
      <c r="AF45" s="659"/>
      <c r="AG45" s="659"/>
      <c r="AH45" s="659"/>
      <c r="AI45" s="659"/>
      <c r="AJ45" s="659"/>
      <c r="AK45" s="659"/>
      <c r="AL45" s="659"/>
      <c r="AM45" s="659"/>
      <c r="AN45" s="659"/>
      <c r="AO45" s="659"/>
      <c r="AP45" s="659"/>
      <c r="AQ45" s="659"/>
      <c r="AR45" s="659"/>
      <c r="AS45" s="659"/>
      <c r="AT45" s="659"/>
      <c r="AU45" s="659"/>
      <c r="AV45" s="659"/>
      <c r="AW45" s="659"/>
      <c r="AX45" s="659"/>
      <c r="AY45" s="659"/>
      <c r="AZ45" s="659"/>
      <c r="BA45" s="659"/>
      <c r="BB45" s="659"/>
      <c r="BC45" s="659"/>
      <c r="BD45" s="659"/>
      <c r="BE45" s="659"/>
      <c r="BF45" s="659"/>
      <c r="BG45" s="659"/>
      <c r="BH45" s="659"/>
      <c r="BI45" s="659"/>
      <c r="BJ45" s="659"/>
      <c r="BK45" s="659"/>
      <c r="BL45" s="659"/>
      <c r="BM45" s="659"/>
      <c r="BN45" s="659"/>
      <c r="BO45" s="659"/>
      <c r="BP45" s="659"/>
      <c r="BQ45" s="659"/>
      <c r="BR45" s="659"/>
      <c r="BS45" s="659"/>
      <c r="BT45" s="659"/>
      <c r="BU45" s="659"/>
      <c r="BV45" s="659"/>
      <c r="BW45" s="659"/>
      <c r="BX45" s="659"/>
      <c r="BY45" s="659"/>
      <c r="BZ45" s="659"/>
      <c r="CA45" s="659"/>
      <c r="CB45" s="659"/>
      <c r="CC45" s="659"/>
      <c r="CD45" s="659"/>
      <c r="CE45" s="659"/>
      <c r="CF45" s="659"/>
      <c r="CG45" s="659"/>
      <c r="CH45" s="659"/>
      <c r="CI45" s="659"/>
      <c r="CJ45" s="659"/>
      <c r="CK45" s="659"/>
      <c r="CL45" s="659"/>
      <c r="CM45" s="659"/>
      <c r="CN45" s="659"/>
      <c r="CO45" s="659"/>
      <c r="CP45" s="659"/>
      <c r="CQ45" s="659"/>
      <c r="CR45" s="659"/>
      <c r="CS45" s="659"/>
      <c r="CT45" s="659"/>
      <c r="CU45" s="659"/>
      <c r="CV45" s="659"/>
      <c r="CW45" s="659"/>
      <c r="CX45" s="659"/>
      <c r="CY45" s="659"/>
      <c r="CZ45" s="659"/>
      <c r="DA45" s="659"/>
      <c r="DB45" s="659"/>
      <c r="DC45" s="659"/>
      <c r="DD45" s="659"/>
      <c r="DE45" s="659"/>
      <c r="DF45" s="659"/>
      <c r="DG45" s="659"/>
      <c r="DH45" s="659"/>
      <c r="DI45" s="659"/>
      <c r="DJ45" s="659"/>
      <c r="DK45" s="659"/>
      <c r="DL45" s="659"/>
      <c r="DM45" s="659"/>
      <c r="DN45" s="659"/>
      <c r="DO45" s="659"/>
      <c r="DP45" s="659"/>
      <c r="DQ45" s="659"/>
      <c r="DR45" s="659"/>
      <c r="DS45" s="659"/>
      <c r="DT45" s="659"/>
      <c r="DU45" s="659"/>
      <c r="DV45" s="659"/>
      <c r="DW45" s="659"/>
      <c r="DX45" s="659"/>
      <c r="DY45" s="659"/>
      <c r="DZ45" s="659"/>
      <c r="EA45" s="659"/>
      <c r="EB45" s="659"/>
      <c r="EC45" s="659"/>
      <c r="ED45" s="659"/>
      <c r="EE45" s="659"/>
      <c r="EF45" s="659"/>
      <c r="EG45" s="659"/>
      <c r="EH45" s="659"/>
      <c r="EI45" s="659"/>
      <c r="EJ45" s="659"/>
      <c r="EK45" s="659"/>
      <c r="EL45" s="659"/>
      <c r="EM45" s="659"/>
      <c r="EN45" s="659"/>
      <c r="EO45" s="659"/>
      <c r="EP45" s="659"/>
      <c r="EQ45" s="659"/>
      <c r="ER45" s="659"/>
      <c r="ES45" s="659"/>
      <c r="ET45" s="659"/>
      <c r="EU45" s="659"/>
      <c r="EV45" s="659"/>
      <c r="EW45" s="659"/>
      <c r="EX45" s="659"/>
      <c r="EY45" s="659"/>
      <c r="EZ45" s="659"/>
      <c r="FA45" s="659"/>
      <c r="FB45" s="659"/>
      <c r="FC45" s="659"/>
      <c r="FD45" s="659"/>
      <c r="FE45" s="659"/>
      <c r="FF45" s="659"/>
      <c r="FG45" s="659"/>
      <c r="FH45" s="659"/>
      <c r="FI45" s="659"/>
      <c r="FJ45" s="659"/>
      <c r="FK45" s="659"/>
      <c r="FL45" s="659"/>
      <c r="FM45" s="659"/>
      <c r="FN45" s="659"/>
      <c r="FO45" s="659"/>
      <c r="FP45" s="659"/>
      <c r="FQ45" s="659"/>
      <c r="FR45" s="659"/>
      <c r="FS45" s="659"/>
      <c r="FT45" s="659"/>
      <c r="FU45" s="659"/>
      <c r="FV45" s="659"/>
      <c r="FW45" s="659"/>
      <c r="FX45" s="659"/>
      <c r="FY45" s="659"/>
      <c r="FZ45" s="659"/>
      <c r="GA45" s="659"/>
    </row>
    <row r="46" spans="1:183" s="663" customFormat="1" ht="56.25" customHeight="1">
      <c r="A46" s="661"/>
      <c r="B46" s="271" t="s">
        <v>1154</v>
      </c>
      <c r="C46" s="271" t="s">
        <v>1155</v>
      </c>
      <c r="D46" s="271" t="s">
        <v>1156</v>
      </c>
      <c r="E46" s="271" t="s">
        <v>1157</v>
      </c>
      <c r="F46" s="271" t="s">
        <v>1167</v>
      </c>
      <c r="G46" s="361">
        <f>$G$3</f>
        <v>46022</v>
      </c>
      <c r="H46" s="361">
        <v>45657</v>
      </c>
      <c r="I46" s="662"/>
      <c r="J46" s="662"/>
      <c r="K46" s="661"/>
      <c r="L46" s="661"/>
      <c r="M46" s="661"/>
      <c r="N46" s="661"/>
      <c r="O46" s="661"/>
      <c r="P46" s="661"/>
      <c r="Q46" s="661"/>
      <c r="R46" s="661"/>
      <c r="S46" s="661"/>
      <c r="T46" s="661"/>
      <c r="U46" s="661"/>
      <c r="V46" s="661"/>
      <c r="W46" s="661"/>
      <c r="X46" s="661"/>
      <c r="Y46" s="661"/>
      <c r="Z46" s="661"/>
      <c r="AA46" s="661"/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1"/>
      <c r="AN46" s="661"/>
      <c r="AO46" s="661"/>
      <c r="AP46" s="661"/>
      <c r="AQ46" s="661"/>
      <c r="AR46" s="661"/>
      <c r="AS46" s="661"/>
      <c r="AT46" s="661"/>
      <c r="AU46" s="661"/>
      <c r="AV46" s="661"/>
      <c r="AW46" s="661"/>
      <c r="AX46" s="661"/>
      <c r="AY46" s="661"/>
      <c r="AZ46" s="661"/>
      <c r="BA46" s="661"/>
      <c r="BB46" s="661"/>
      <c r="BC46" s="661"/>
      <c r="BD46" s="661"/>
      <c r="BE46" s="661"/>
      <c r="BF46" s="661"/>
      <c r="BG46" s="661"/>
      <c r="BH46" s="661"/>
      <c r="BI46" s="661"/>
      <c r="BJ46" s="661"/>
      <c r="BK46" s="661"/>
      <c r="BL46" s="661"/>
      <c r="BM46" s="661"/>
      <c r="BN46" s="661"/>
      <c r="BO46" s="661"/>
      <c r="BP46" s="661"/>
      <c r="BQ46" s="661"/>
      <c r="BR46" s="661"/>
      <c r="BS46" s="661"/>
      <c r="BT46" s="661"/>
      <c r="BU46" s="661"/>
      <c r="BV46" s="661"/>
      <c r="BW46" s="661"/>
      <c r="BX46" s="661"/>
      <c r="BY46" s="661"/>
      <c r="BZ46" s="661"/>
      <c r="CA46" s="661"/>
      <c r="CB46" s="661"/>
      <c r="CC46" s="661"/>
      <c r="CD46" s="661"/>
      <c r="CE46" s="661"/>
      <c r="CF46" s="661"/>
      <c r="CG46" s="661"/>
      <c r="CH46" s="661"/>
      <c r="CI46" s="661"/>
      <c r="CJ46" s="661"/>
      <c r="CK46" s="661"/>
      <c r="CL46" s="661"/>
      <c r="CM46" s="661"/>
      <c r="CN46" s="661"/>
      <c r="CO46" s="661"/>
      <c r="CP46" s="661"/>
      <c r="CQ46" s="661"/>
      <c r="CR46" s="661"/>
      <c r="CS46" s="661"/>
      <c r="CT46" s="661"/>
      <c r="CU46" s="661"/>
      <c r="CV46" s="661"/>
      <c r="CW46" s="661"/>
      <c r="CX46" s="661"/>
      <c r="CY46" s="661"/>
      <c r="CZ46" s="661"/>
      <c r="DA46" s="661"/>
      <c r="DB46" s="661"/>
      <c r="DC46" s="661"/>
      <c r="DD46" s="661"/>
      <c r="DE46" s="661"/>
      <c r="DF46" s="661"/>
      <c r="DG46" s="661"/>
      <c r="DH46" s="661"/>
      <c r="DI46" s="661"/>
      <c r="DJ46" s="661"/>
      <c r="DK46" s="661"/>
      <c r="DL46" s="661"/>
      <c r="DM46" s="661"/>
      <c r="DN46" s="661"/>
      <c r="DO46" s="661"/>
      <c r="DP46" s="661"/>
      <c r="DQ46" s="661"/>
      <c r="DR46" s="661"/>
      <c r="DS46" s="661"/>
      <c r="DT46" s="661"/>
      <c r="DU46" s="661"/>
      <c r="DV46" s="661"/>
      <c r="DW46" s="661"/>
      <c r="DX46" s="661"/>
      <c r="DY46" s="661"/>
      <c r="DZ46" s="661"/>
      <c r="EA46" s="661"/>
      <c r="EB46" s="661"/>
      <c r="EC46" s="661"/>
      <c r="ED46" s="661"/>
      <c r="EE46" s="661"/>
      <c r="EF46" s="661"/>
      <c r="EG46" s="661"/>
      <c r="EH46" s="661"/>
      <c r="EI46" s="661"/>
      <c r="EJ46" s="661"/>
      <c r="EK46" s="661"/>
      <c r="EL46" s="661"/>
      <c r="EM46" s="661"/>
      <c r="EN46" s="661"/>
      <c r="EO46" s="661"/>
      <c r="EP46" s="661"/>
      <c r="EQ46" s="661"/>
      <c r="ER46" s="661"/>
      <c r="ES46" s="661"/>
      <c r="ET46" s="661"/>
      <c r="EU46" s="661"/>
      <c r="EV46" s="661"/>
      <c r="EW46" s="661"/>
      <c r="EX46" s="661"/>
      <c r="EY46" s="661"/>
      <c r="EZ46" s="661"/>
      <c r="FA46" s="661"/>
      <c r="FB46" s="661"/>
      <c r="FC46" s="661"/>
      <c r="FD46" s="661"/>
      <c r="FE46" s="661"/>
      <c r="FF46" s="661"/>
      <c r="FG46" s="661"/>
      <c r="FH46" s="661"/>
      <c r="FI46" s="661"/>
      <c r="FJ46" s="661"/>
      <c r="FK46" s="661"/>
      <c r="FL46" s="661"/>
      <c r="FM46" s="661"/>
      <c r="FN46" s="661"/>
      <c r="FO46" s="661"/>
      <c r="FP46" s="661"/>
      <c r="FQ46" s="661"/>
      <c r="FR46" s="661"/>
      <c r="FS46" s="661"/>
      <c r="FT46" s="661"/>
      <c r="FU46" s="661"/>
      <c r="FV46" s="661"/>
      <c r="FW46" s="661"/>
      <c r="FX46" s="661"/>
      <c r="FY46" s="661"/>
      <c r="FZ46" s="661"/>
      <c r="GA46" s="661"/>
    </row>
    <row r="47" spans="1:183" s="665" customFormat="1" ht="24.95" customHeight="1">
      <c r="A47" s="664"/>
      <c r="B47" s="217" t="s">
        <v>1165</v>
      </c>
      <c r="C47" s="211" t="s">
        <v>1717</v>
      </c>
      <c r="D47" s="218">
        <v>46357</v>
      </c>
      <c r="E47" s="219">
        <v>27814</v>
      </c>
      <c r="F47" s="219">
        <v>27814</v>
      </c>
      <c r="G47" s="662">
        <v>4573</v>
      </c>
      <c r="H47" s="662">
        <v>10312</v>
      </c>
      <c r="I47" s="662"/>
      <c r="J47" s="662"/>
      <c r="K47" s="664"/>
      <c r="L47" s="664"/>
      <c r="M47" s="664"/>
      <c r="N47" s="664"/>
      <c r="O47" s="664"/>
      <c r="P47" s="664"/>
      <c r="Q47" s="664"/>
      <c r="R47" s="664"/>
      <c r="S47" s="664"/>
      <c r="T47" s="664"/>
      <c r="U47" s="664"/>
      <c r="V47" s="664"/>
      <c r="W47" s="664"/>
      <c r="X47" s="664"/>
      <c r="Y47" s="664"/>
      <c r="Z47" s="664"/>
      <c r="AA47" s="664"/>
      <c r="AB47" s="664"/>
      <c r="AC47" s="664"/>
      <c r="AD47" s="664"/>
      <c r="AE47" s="664"/>
      <c r="AF47" s="664"/>
      <c r="AG47" s="664"/>
      <c r="AH47" s="664"/>
      <c r="AI47" s="664"/>
      <c r="AJ47" s="664"/>
      <c r="AK47" s="664"/>
      <c r="AL47" s="664"/>
      <c r="AM47" s="664"/>
      <c r="AN47" s="664"/>
      <c r="AO47" s="664"/>
      <c r="AP47" s="664"/>
      <c r="AQ47" s="664"/>
      <c r="AR47" s="664"/>
      <c r="AS47" s="664"/>
      <c r="AT47" s="664"/>
      <c r="AU47" s="664"/>
      <c r="AV47" s="664"/>
      <c r="AW47" s="664"/>
      <c r="AX47" s="664"/>
      <c r="AY47" s="664"/>
      <c r="AZ47" s="664"/>
      <c r="BA47" s="664"/>
      <c r="BB47" s="664"/>
      <c r="BC47" s="664"/>
      <c r="BD47" s="664"/>
      <c r="BE47" s="664"/>
      <c r="BF47" s="664"/>
      <c r="BG47" s="664"/>
      <c r="BH47" s="664"/>
      <c r="BI47" s="664"/>
      <c r="BJ47" s="664"/>
      <c r="BK47" s="664"/>
      <c r="BL47" s="664"/>
      <c r="BM47" s="664"/>
      <c r="BN47" s="664"/>
      <c r="BO47" s="664"/>
      <c r="BP47" s="664"/>
      <c r="BQ47" s="664"/>
      <c r="BR47" s="664"/>
      <c r="BS47" s="664"/>
      <c r="BT47" s="664"/>
      <c r="BU47" s="664"/>
      <c r="BV47" s="664"/>
      <c r="BW47" s="664"/>
      <c r="BX47" s="664"/>
      <c r="BY47" s="664"/>
      <c r="BZ47" s="664"/>
      <c r="CA47" s="664"/>
      <c r="CB47" s="664"/>
      <c r="CC47" s="664"/>
      <c r="CD47" s="664"/>
      <c r="CE47" s="664"/>
      <c r="CF47" s="664"/>
      <c r="CG47" s="664"/>
      <c r="CH47" s="664"/>
      <c r="CI47" s="664"/>
      <c r="CJ47" s="664"/>
      <c r="CK47" s="664"/>
      <c r="CL47" s="664"/>
      <c r="CM47" s="664"/>
      <c r="CN47" s="664"/>
      <c r="CO47" s="664"/>
      <c r="CP47" s="664"/>
      <c r="CQ47" s="664"/>
      <c r="CR47" s="664"/>
      <c r="CS47" s="664"/>
      <c r="CT47" s="664"/>
      <c r="CU47" s="664"/>
      <c r="CV47" s="664"/>
      <c r="CW47" s="664"/>
      <c r="CX47" s="664"/>
      <c r="CY47" s="664"/>
      <c r="CZ47" s="664"/>
      <c r="DA47" s="664"/>
      <c r="DB47" s="664"/>
      <c r="DC47" s="664"/>
      <c r="DD47" s="664"/>
      <c r="DE47" s="664"/>
      <c r="DF47" s="664"/>
      <c r="DG47" s="664"/>
      <c r="DH47" s="664"/>
      <c r="DI47" s="664"/>
      <c r="DJ47" s="664"/>
      <c r="DK47" s="664"/>
      <c r="DL47" s="664"/>
      <c r="DM47" s="664"/>
      <c r="DN47" s="664"/>
      <c r="DO47" s="664"/>
      <c r="DP47" s="664"/>
      <c r="DQ47" s="664"/>
      <c r="DR47" s="664"/>
      <c r="DS47" s="664"/>
      <c r="DT47" s="664"/>
      <c r="DU47" s="664"/>
      <c r="DV47" s="664"/>
      <c r="DW47" s="664"/>
      <c r="DX47" s="664"/>
      <c r="DY47" s="664"/>
      <c r="DZ47" s="664"/>
      <c r="EA47" s="664"/>
      <c r="EB47" s="664"/>
      <c r="EC47" s="664"/>
      <c r="ED47" s="664"/>
      <c r="EE47" s="664"/>
      <c r="EF47" s="664"/>
      <c r="EG47" s="664"/>
      <c r="EH47" s="664"/>
      <c r="EI47" s="664"/>
      <c r="EJ47" s="664"/>
      <c r="EK47" s="664"/>
      <c r="EL47" s="664"/>
      <c r="EM47" s="664"/>
      <c r="EN47" s="664"/>
      <c r="EO47" s="664"/>
      <c r="EP47" s="664"/>
      <c r="EQ47" s="664"/>
      <c r="ER47" s="664"/>
      <c r="ES47" s="664"/>
      <c r="ET47" s="664"/>
      <c r="EU47" s="664"/>
      <c r="EV47" s="664"/>
      <c r="EW47" s="664"/>
      <c r="EX47" s="664"/>
      <c r="EY47" s="664"/>
      <c r="EZ47" s="664"/>
      <c r="FA47" s="664"/>
      <c r="FB47" s="664"/>
      <c r="FC47" s="664"/>
      <c r="FD47" s="664"/>
      <c r="FE47" s="664"/>
      <c r="FF47" s="664"/>
      <c r="FG47" s="664"/>
      <c r="FH47" s="664"/>
      <c r="FI47" s="664"/>
      <c r="FJ47" s="664"/>
      <c r="FK47" s="664"/>
      <c r="FL47" s="664"/>
      <c r="FM47" s="664"/>
      <c r="FN47" s="664"/>
      <c r="FO47" s="664"/>
      <c r="FP47" s="664"/>
      <c r="FQ47" s="664"/>
      <c r="FR47" s="664"/>
      <c r="FS47" s="664"/>
      <c r="FT47" s="664"/>
      <c r="FU47" s="664"/>
      <c r="FV47" s="664"/>
      <c r="FW47" s="664"/>
      <c r="FX47" s="664"/>
      <c r="FY47" s="664"/>
      <c r="FZ47" s="664"/>
      <c r="GA47" s="664"/>
    </row>
    <row r="48" spans="1:183" s="665" customFormat="1" ht="24.95" customHeight="1">
      <c r="A48" s="664"/>
      <c r="B48" s="211" t="s">
        <v>1160</v>
      </c>
      <c r="C48" s="211" t="s">
        <v>1541</v>
      </c>
      <c r="D48" s="211" t="s">
        <v>1825</v>
      </c>
      <c r="E48" s="219">
        <v>1641400</v>
      </c>
      <c r="F48" s="219">
        <v>1641400</v>
      </c>
      <c r="G48" s="662">
        <v>1540107</v>
      </c>
      <c r="H48" s="662">
        <v>774841</v>
      </c>
      <c r="I48" s="662"/>
      <c r="J48" s="662"/>
      <c r="K48" s="664"/>
      <c r="L48" s="664"/>
      <c r="M48" s="664"/>
      <c r="N48" s="664"/>
      <c r="O48" s="664"/>
      <c r="P48" s="664"/>
      <c r="Q48" s="664"/>
      <c r="R48" s="664"/>
      <c r="S48" s="664"/>
      <c r="T48" s="664"/>
      <c r="U48" s="664"/>
      <c r="V48" s="664"/>
      <c r="W48" s="664"/>
      <c r="X48" s="664"/>
      <c r="Y48" s="664"/>
      <c r="Z48" s="664"/>
      <c r="AA48" s="664"/>
      <c r="AB48" s="664"/>
      <c r="AC48" s="664"/>
      <c r="AD48" s="664"/>
      <c r="AE48" s="664"/>
      <c r="AF48" s="664"/>
      <c r="AG48" s="664"/>
      <c r="AH48" s="664"/>
      <c r="AI48" s="664"/>
      <c r="AJ48" s="664"/>
      <c r="AK48" s="664"/>
      <c r="AL48" s="664"/>
      <c r="AM48" s="664"/>
      <c r="AN48" s="664"/>
      <c r="AO48" s="664"/>
      <c r="AP48" s="664"/>
      <c r="AQ48" s="664"/>
      <c r="AR48" s="664"/>
      <c r="AS48" s="664"/>
      <c r="AT48" s="664"/>
      <c r="AU48" s="664"/>
      <c r="AV48" s="664"/>
      <c r="AW48" s="664"/>
      <c r="AX48" s="664"/>
      <c r="AY48" s="664"/>
      <c r="AZ48" s="664"/>
      <c r="BA48" s="664"/>
      <c r="BB48" s="664"/>
      <c r="BC48" s="664"/>
      <c r="BD48" s="664"/>
      <c r="BE48" s="664"/>
      <c r="BF48" s="664"/>
      <c r="BG48" s="664"/>
      <c r="BH48" s="664"/>
      <c r="BI48" s="664"/>
      <c r="BJ48" s="664"/>
      <c r="BK48" s="664"/>
      <c r="BL48" s="664"/>
      <c r="BM48" s="664"/>
      <c r="BN48" s="664"/>
      <c r="BO48" s="664"/>
      <c r="BP48" s="664"/>
      <c r="BQ48" s="664"/>
      <c r="BR48" s="664"/>
      <c r="BS48" s="664"/>
      <c r="BT48" s="664"/>
      <c r="BU48" s="664"/>
      <c r="BV48" s="664"/>
      <c r="BW48" s="664"/>
      <c r="BX48" s="664"/>
      <c r="BY48" s="664"/>
      <c r="BZ48" s="664"/>
      <c r="CA48" s="664"/>
      <c r="CB48" s="664"/>
      <c r="CC48" s="664"/>
      <c r="CD48" s="664"/>
      <c r="CE48" s="664"/>
      <c r="CF48" s="664"/>
      <c r="CG48" s="664"/>
      <c r="CH48" s="664"/>
      <c r="CI48" s="664"/>
      <c r="CJ48" s="664"/>
      <c r="CK48" s="664"/>
      <c r="CL48" s="664"/>
      <c r="CM48" s="664"/>
      <c r="CN48" s="664"/>
      <c r="CO48" s="664"/>
      <c r="CP48" s="664"/>
      <c r="CQ48" s="664"/>
      <c r="CR48" s="664"/>
      <c r="CS48" s="664"/>
      <c r="CT48" s="664"/>
      <c r="CU48" s="664"/>
      <c r="CV48" s="664"/>
      <c r="CW48" s="664"/>
      <c r="CX48" s="664"/>
      <c r="CY48" s="664"/>
      <c r="CZ48" s="664"/>
      <c r="DA48" s="664"/>
      <c r="DB48" s="664"/>
      <c r="DC48" s="664"/>
      <c r="DD48" s="664"/>
      <c r="DE48" s="664"/>
      <c r="DF48" s="664"/>
      <c r="DG48" s="664"/>
      <c r="DH48" s="664"/>
      <c r="DI48" s="664"/>
      <c r="DJ48" s="664"/>
      <c r="DK48" s="664"/>
      <c r="DL48" s="664"/>
      <c r="DM48" s="664"/>
      <c r="DN48" s="664"/>
      <c r="DO48" s="664"/>
      <c r="DP48" s="664"/>
      <c r="DQ48" s="664"/>
      <c r="DR48" s="664"/>
      <c r="DS48" s="664"/>
      <c r="DT48" s="664"/>
      <c r="DU48" s="664"/>
      <c r="DV48" s="664"/>
      <c r="DW48" s="664"/>
      <c r="DX48" s="664"/>
      <c r="DY48" s="664"/>
      <c r="DZ48" s="664"/>
      <c r="EA48" s="664"/>
      <c r="EB48" s="664"/>
      <c r="EC48" s="664"/>
      <c r="ED48" s="664"/>
      <c r="EE48" s="664"/>
      <c r="EF48" s="664"/>
      <c r="EG48" s="664"/>
      <c r="EH48" s="664"/>
      <c r="EI48" s="664"/>
      <c r="EJ48" s="664"/>
      <c r="EK48" s="664"/>
      <c r="EL48" s="664"/>
      <c r="EM48" s="664"/>
      <c r="EN48" s="664"/>
      <c r="EO48" s="664"/>
      <c r="EP48" s="664"/>
      <c r="EQ48" s="664"/>
      <c r="ER48" s="664"/>
      <c r="ES48" s="664"/>
      <c r="ET48" s="664"/>
      <c r="EU48" s="664"/>
      <c r="EV48" s="664"/>
      <c r="EW48" s="664"/>
      <c r="EX48" s="664"/>
      <c r="EY48" s="664"/>
      <c r="EZ48" s="664"/>
      <c r="FA48" s="664"/>
      <c r="FB48" s="664"/>
      <c r="FC48" s="664"/>
      <c r="FD48" s="664"/>
      <c r="FE48" s="664"/>
      <c r="FF48" s="664"/>
      <c r="FG48" s="664"/>
      <c r="FH48" s="664"/>
      <c r="FI48" s="664"/>
      <c r="FJ48" s="664"/>
      <c r="FK48" s="664"/>
      <c r="FL48" s="664"/>
      <c r="FM48" s="664"/>
      <c r="FN48" s="664"/>
      <c r="FO48" s="664"/>
      <c r="FP48" s="664"/>
      <c r="FQ48" s="664"/>
      <c r="FR48" s="664"/>
      <c r="FS48" s="664"/>
      <c r="FT48" s="664"/>
      <c r="FU48" s="664"/>
      <c r="FV48" s="664"/>
      <c r="FW48" s="664"/>
      <c r="FX48" s="664"/>
      <c r="FY48" s="664"/>
      <c r="FZ48" s="664"/>
      <c r="GA48" s="664"/>
    </row>
    <row r="49" spans="1:183" s="665" customFormat="1" ht="24.95" customHeight="1">
      <c r="A49" s="664"/>
      <c r="B49" s="211" t="s">
        <v>1160</v>
      </c>
      <c r="C49" s="211" t="s">
        <v>1166</v>
      </c>
      <c r="D49" s="218">
        <v>47300</v>
      </c>
      <c r="E49" s="219">
        <v>276100</v>
      </c>
      <c r="F49" s="219">
        <v>276100</v>
      </c>
      <c r="G49" s="662">
        <v>382953</v>
      </c>
      <c r="H49" s="662">
        <v>377720</v>
      </c>
      <c r="I49" s="662"/>
      <c r="J49" s="662"/>
      <c r="K49" s="664"/>
      <c r="L49" s="664"/>
      <c r="M49" s="664"/>
      <c r="N49" s="664"/>
      <c r="O49" s="664"/>
      <c r="P49" s="664"/>
      <c r="Q49" s="664"/>
      <c r="R49" s="664"/>
      <c r="S49" s="664"/>
      <c r="T49" s="664"/>
      <c r="U49" s="664"/>
      <c r="V49" s="664"/>
      <c r="W49" s="664"/>
      <c r="X49" s="664"/>
      <c r="Y49" s="664"/>
      <c r="Z49" s="664"/>
      <c r="AA49" s="664"/>
      <c r="AB49" s="664"/>
      <c r="AC49" s="664"/>
      <c r="AD49" s="664"/>
      <c r="AE49" s="664"/>
      <c r="AF49" s="664"/>
      <c r="AG49" s="664"/>
      <c r="AH49" s="664"/>
      <c r="AI49" s="664"/>
      <c r="AJ49" s="664"/>
      <c r="AK49" s="664"/>
      <c r="AL49" s="664"/>
      <c r="AM49" s="664"/>
      <c r="AN49" s="664"/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4"/>
      <c r="AZ49" s="664"/>
      <c r="BA49" s="664"/>
      <c r="BB49" s="664"/>
      <c r="BC49" s="664"/>
      <c r="BD49" s="664"/>
      <c r="BE49" s="664"/>
      <c r="BF49" s="664"/>
      <c r="BG49" s="664"/>
      <c r="BH49" s="664"/>
      <c r="BI49" s="664"/>
      <c r="BJ49" s="664"/>
      <c r="BK49" s="664"/>
      <c r="BL49" s="664"/>
      <c r="BM49" s="664"/>
      <c r="BN49" s="664"/>
      <c r="BO49" s="664"/>
      <c r="BP49" s="664"/>
      <c r="BQ49" s="664"/>
      <c r="BR49" s="664"/>
      <c r="BS49" s="664"/>
      <c r="BT49" s="664"/>
      <c r="BU49" s="664"/>
      <c r="BV49" s="664"/>
      <c r="BW49" s="664"/>
      <c r="BX49" s="664"/>
      <c r="BY49" s="664"/>
      <c r="BZ49" s="664"/>
      <c r="CA49" s="664"/>
      <c r="CB49" s="664"/>
      <c r="CC49" s="664"/>
      <c r="CD49" s="664"/>
      <c r="CE49" s="664"/>
      <c r="CF49" s="664"/>
      <c r="CG49" s="664"/>
      <c r="CH49" s="664"/>
      <c r="CI49" s="664"/>
      <c r="CJ49" s="664"/>
      <c r="CK49" s="664"/>
      <c r="CL49" s="664"/>
      <c r="CM49" s="664"/>
      <c r="CN49" s="664"/>
      <c r="CO49" s="664"/>
      <c r="CP49" s="664"/>
      <c r="CQ49" s="664"/>
      <c r="CR49" s="664"/>
      <c r="CS49" s="664"/>
      <c r="CT49" s="664"/>
      <c r="CU49" s="664"/>
      <c r="CV49" s="664"/>
      <c r="CW49" s="664"/>
      <c r="CX49" s="664"/>
      <c r="CY49" s="664"/>
      <c r="CZ49" s="664"/>
      <c r="DA49" s="664"/>
      <c r="DB49" s="664"/>
      <c r="DC49" s="664"/>
      <c r="DD49" s="664"/>
      <c r="DE49" s="664"/>
      <c r="DF49" s="664"/>
      <c r="DG49" s="664"/>
      <c r="DH49" s="664"/>
      <c r="DI49" s="664"/>
      <c r="DJ49" s="664"/>
      <c r="DK49" s="664"/>
      <c r="DL49" s="664"/>
      <c r="DM49" s="664"/>
      <c r="DN49" s="664"/>
      <c r="DO49" s="664"/>
      <c r="DP49" s="664"/>
      <c r="DQ49" s="664"/>
      <c r="DR49" s="664"/>
      <c r="DS49" s="664"/>
      <c r="DT49" s="664"/>
      <c r="DU49" s="664"/>
      <c r="DV49" s="664"/>
      <c r="DW49" s="664"/>
      <c r="DX49" s="664"/>
      <c r="DY49" s="664"/>
      <c r="DZ49" s="664"/>
      <c r="EA49" s="664"/>
      <c r="EB49" s="664"/>
      <c r="EC49" s="664"/>
      <c r="ED49" s="664"/>
      <c r="EE49" s="664"/>
      <c r="EF49" s="664"/>
      <c r="EG49" s="664"/>
      <c r="EH49" s="664"/>
      <c r="EI49" s="664"/>
      <c r="EJ49" s="664"/>
      <c r="EK49" s="664"/>
      <c r="EL49" s="664"/>
      <c r="EM49" s="664"/>
      <c r="EN49" s="664"/>
      <c r="EO49" s="664"/>
      <c r="EP49" s="664"/>
      <c r="EQ49" s="664"/>
      <c r="ER49" s="664"/>
      <c r="ES49" s="664"/>
      <c r="ET49" s="664"/>
      <c r="EU49" s="664"/>
      <c r="EV49" s="664"/>
      <c r="EW49" s="664"/>
      <c r="EX49" s="664"/>
      <c r="EY49" s="664"/>
      <c r="EZ49" s="664"/>
      <c r="FA49" s="664"/>
      <c r="FB49" s="664"/>
      <c r="FC49" s="664"/>
      <c r="FD49" s="664"/>
      <c r="FE49" s="664"/>
      <c r="FF49" s="664"/>
      <c r="FG49" s="664"/>
      <c r="FH49" s="664"/>
      <c r="FI49" s="664"/>
      <c r="FJ49" s="664"/>
      <c r="FK49" s="664"/>
      <c r="FL49" s="664"/>
      <c r="FM49" s="664"/>
      <c r="FN49" s="664"/>
      <c r="FO49" s="664"/>
      <c r="FP49" s="664"/>
      <c r="FQ49" s="664"/>
      <c r="FR49" s="664"/>
      <c r="FS49" s="664"/>
      <c r="FT49" s="664"/>
      <c r="FU49" s="664"/>
      <c r="FV49" s="664"/>
      <c r="FW49" s="664"/>
      <c r="FX49" s="664"/>
      <c r="FY49" s="664"/>
      <c r="FZ49" s="664"/>
      <c r="GA49" s="664"/>
    </row>
    <row r="50" spans="1:183" s="660" customFormat="1" ht="19.5" customHeight="1" thickBot="1">
      <c r="A50" s="659"/>
      <c r="C50" s="663"/>
      <c r="D50" s="663"/>
      <c r="E50" s="663"/>
      <c r="F50" s="663"/>
      <c r="G50" s="666">
        <f>SUM(G47:G49)</f>
        <v>1927633</v>
      </c>
      <c r="H50" s="666">
        <f>SUM(H47:H49)</f>
        <v>1162873</v>
      </c>
      <c r="I50" s="662"/>
      <c r="J50" s="662"/>
      <c r="K50" s="659"/>
      <c r="L50" s="659"/>
      <c r="M50" s="659"/>
      <c r="N50" s="659"/>
      <c r="O50" s="659"/>
      <c r="P50" s="659"/>
      <c r="Q50" s="659"/>
      <c r="R50" s="659"/>
      <c r="S50" s="659"/>
      <c r="T50" s="659"/>
      <c r="U50" s="659"/>
      <c r="V50" s="659"/>
      <c r="W50" s="659"/>
      <c r="X50" s="659"/>
      <c r="Y50" s="659"/>
      <c r="Z50" s="659"/>
      <c r="AA50" s="659"/>
      <c r="AB50" s="659"/>
      <c r="AC50" s="659"/>
      <c r="AD50" s="659"/>
      <c r="AE50" s="659"/>
      <c r="AF50" s="659"/>
      <c r="AG50" s="659"/>
      <c r="AH50" s="659"/>
      <c r="AI50" s="659"/>
      <c r="AJ50" s="659"/>
      <c r="AK50" s="659"/>
      <c r="AL50" s="659"/>
      <c r="AM50" s="659"/>
      <c r="AN50" s="659"/>
      <c r="AO50" s="659"/>
      <c r="AP50" s="659"/>
      <c r="AQ50" s="659"/>
      <c r="AR50" s="659"/>
      <c r="AS50" s="659"/>
      <c r="AT50" s="659"/>
      <c r="AU50" s="659"/>
      <c r="AV50" s="659"/>
      <c r="AW50" s="659"/>
      <c r="AX50" s="659"/>
      <c r="AY50" s="659"/>
      <c r="AZ50" s="659"/>
      <c r="BA50" s="659"/>
      <c r="BB50" s="659"/>
      <c r="BC50" s="659"/>
      <c r="BD50" s="659"/>
      <c r="BE50" s="659"/>
      <c r="BF50" s="659"/>
      <c r="BG50" s="659"/>
      <c r="BH50" s="659"/>
      <c r="BI50" s="659"/>
      <c r="BJ50" s="659"/>
      <c r="BK50" s="659"/>
      <c r="BL50" s="659"/>
      <c r="BM50" s="659"/>
      <c r="BN50" s="659"/>
      <c r="BO50" s="659"/>
      <c r="BP50" s="659"/>
      <c r="BQ50" s="659"/>
      <c r="BR50" s="659"/>
      <c r="BS50" s="659"/>
      <c r="BT50" s="659"/>
      <c r="BU50" s="659"/>
      <c r="BV50" s="659"/>
      <c r="BW50" s="659"/>
      <c r="BX50" s="659"/>
      <c r="BY50" s="659"/>
      <c r="BZ50" s="659"/>
      <c r="CA50" s="659"/>
      <c r="CB50" s="659"/>
      <c r="CC50" s="659"/>
      <c r="CD50" s="659"/>
      <c r="CE50" s="659"/>
      <c r="CF50" s="659"/>
      <c r="CG50" s="659"/>
      <c r="CH50" s="659"/>
      <c r="CI50" s="659"/>
      <c r="CJ50" s="659"/>
      <c r="CK50" s="659"/>
      <c r="CL50" s="659"/>
      <c r="CM50" s="659"/>
      <c r="CN50" s="659"/>
      <c r="CO50" s="659"/>
      <c r="CP50" s="659"/>
      <c r="CQ50" s="659"/>
      <c r="CR50" s="659"/>
      <c r="CS50" s="659"/>
      <c r="CT50" s="659"/>
      <c r="CU50" s="659"/>
      <c r="CV50" s="659"/>
      <c r="CW50" s="659"/>
      <c r="CX50" s="659"/>
      <c r="CY50" s="659"/>
      <c r="CZ50" s="659"/>
      <c r="DA50" s="659"/>
      <c r="DB50" s="659"/>
      <c r="DC50" s="659"/>
      <c r="DD50" s="659"/>
      <c r="DE50" s="659"/>
      <c r="DF50" s="659"/>
      <c r="DG50" s="659"/>
      <c r="DH50" s="659"/>
      <c r="DI50" s="659"/>
      <c r="DJ50" s="659"/>
      <c r="DK50" s="659"/>
      <c r="DL50" s="659"/>
      <c r="DM50" s="659"/>
      <c r="DN50" s="659"/>
      <c r="DO50" s="659"/>
      <c r="DP50" s="659"/>
      <c r="DQ50" s="659"/>
      <c r="DR50" s="659"/>
      <c r="DS50" s="659"/>
      <c r="DT50" s="659"/>
      <c r="DU50" s="659"/>
      <c r="DV50" s="659"/>
      <c r="DW50" s="659"/>
      <c r="DX50" s="659"/>
      <c r="DY50" s="659"/>
      <c r="DZ50" s="659"/>
      <c r="EA50" s="659"/>
      <c r="EB50" s="659"/>
      <c r="EC50" s="659"/>
      <c r="ED50" s="659"/>
      <c r="EE50" s="659"/>
      <c r="EF50" s="659"/>
      <c r="EG50" s="659"/>
      <c r="EH50" s="659"/>
      <c r="EI50" s="659"/>
      <c r="EJ50" s="659"/>
      <c r="EK50" s="659"/>
      <c r="EL50" s="659"/>
      <c r="EM50" s="659"/>
      <c r="EN50" s="659"/>
      <c r="EO50" s="659"/>
      <c r="EP50" s="659"/>
      <c r="EQ50" s="659"/>
      <c r="ER50" s="659"/>
      <c r="ES50" s="659"/>
      <c r="ET50" s="659"/>
      <c r="EU50" s="659"/>
      <c r="EV50" s="659"/>
      <c r="EW50" s="659"/>
      <c r="EX50" s="659"/>
      <c r="EY50" s="659"/>
      <c r="EZ50" s="659"/>
      <c r="FA50" s="659"/>
      <c r="FB50" s="659"/>
      <c r="FC50" s="659"/>
      <c r="FD50" s="659"/>
      <c r="FE50" s="659"/>
      <c r="FF50" s="659"/>
      <c r="FG50" s="659"/>
      <c r="FH50" s="659"/>
      <c r="FI50" s="659"/>
      <c r="FJ50" s="659"/>
      <c r="FK50" s="659"/>
      <c r="FL50" s="659"/>
      <c r="FM50" s="659"/>
      <c r="FN50" s="659"/>
      <c r="FO50" s="659"/>
      <c r="FP50" s="659"/>
      <c r="FQ50" s="659"/>
      <c r="FR50" s="659"/>
      <c r="FS50" s="659"/>
      <c r="FT50" s="659"/>
      <c r="FU50" s="659"/>
      <c r="FV50" s="659"/>
      <c r="FW50" s="659"/>
      <c r="FX50" s="659"/>
      <c r="FY50" s="659"/>
      <c r="FZ50" s="659"/>
      <c r="GA50" s="659"/>
    </row>
    <row r="51" spans="1:183" s="660" customFormat="1">
      <c r="A51" s="659"/>
      <c r="C51" s="663"/>
      <c r="D51" s="663"/>
      <c r="E51" s="663"/>
      <c r="F51" s="663"/>
      <c r="G51" s="659"/>
      <c r="H51" s="659"/>
      <c r="I51" s="659"/>
      <c r="J51" s="659"/>
      <c r="K51" s="659"/>
      <c r="L51" s="659"/>
      <c r="M51" s="659"/>
      <c r="N51" s="659"/>
      <c r="O51" s="659"/>
      <c r="P51" s="659"/>
      <c r="Q51" s="659"/>
      <c r="R51" s="659"/>
      <c r="S51" s="659"/>
      <c r="T51" s="659"/>
      <c r="U51" s="659"/>
      <c r="V51" s="659"/>
      <c r="W51" s="659"/>
      <c r="X51" s="659"/>
      <c r="Y51" s="659"/>
      <c r="Z51" s="659"/>
      <c r="AA51" s="659"/>
      <c r="AB51" s="659"/>
      <c r="AC51" s="659"/>
      <c r="AD51" s="659"/>
      <c r="AE51" s="659"/>
      <c r="AF51" s="659"/>
      <c r="AG51" s="659"/>
      <c r="AH51" s="659"/>
      <c r="AI51" s="659"/>
      <c r="AJ51" s="659"/>
      <c r="AK51" s="659"/>
      <c r="AL51" s="659"/>
      <c r="AM51" s="659"/>
      <c r="AN51" s="659"/>
      <c r="AO51" s="659"/>
      <c r="AP51" s="659"/>
      <c r="AQ51" s="659"/>
      <c r="AR51" s="659"/>
      <c r="AS51" s="659"/>
      <c r="AT51" s="659"/>
      <c r="AU51" s="659"/>
      <c r="AV51" s="659"/>
      <c r="AW51" s="659"/>
      <c r="AX51" s="659"/>
      <c r="AY51" s="659"/>
      <c r="AZ51" s="659"/>
      <c r="BA51" s="659"/>
      <c r="BB51" s="659"/>
      <c r="BC51" s="659"/>
      <c r="BD51" s="659"/>
      <c r="BE51" s="659"/>
      <c r="BF51" s="659"/>
      <c r="BG51" s="659"/>
      <c r="BH51" s="659"/>
      <c r="BI51" s="659"/>
      <c r="BJ51" s="659"/>
      <c r="BK51" s="659"/>
      <c r="BL51" s="659"/>
      <c r="BM51" s="659"/>
      <c r="BN51" s="659"/>
      <c r="BO51" s="659"/>
      <c r="BP51" s="659"/>
      <c r="BQ51" s="659"/>
      <c r="BR51" s="659"/>
      <c r="BS51" s="659"/>
      <c r="BT51" s="659"/>
      <c r="BU51" s="659"/>
      <c r="BV51" s="659"/>
      <c r="BW51" s="659"/>
      <c r="BX51" s="659"/>
      <c r="BY51" s="659"/>
      <c r="BZ51" s="659"/>
      <c r="CA51" s="659"/>
      <c r="CB51" s="659"/>
      <c r="CC51" s="659"/>
      <c r="CD51" s="659"/>
      <c r="CE51" s="659"/>
      <c r="CF51" s="659"/>
      <c r="CG51" s="659"/>
      <c r="CH51" s="659"/>
      <c r="CI51" s="659"/>
      <c r="CJ51" s="659"/>
      <c r="CK51" s="659"/>
      <c r="CL51" s="659"/>
      <c r="CM51" s="659"/>
      <c r="CN51" s="659"/>
      <c r="CO51" s="659"/>
      <c r="CP51" s="659"/>
      <c r="CQ51" s="659"/>
      <c r="CR51" s="659"/>
      <c r="CS51" s="659"/>
      <c r="CT51" s="659"/>
      <c r="CU51" s="659"/>
      <c r="CV51" s="659"/>
      <c r="CW51" s="659"/>
      <c r="CX51" s="659"/>
      <c r="CY51" s="659"/>
      <c r="CZ51" s="659"/>
      <c r="DA51" s="659"/>
      <c r="DB51" s="659"/>
      <c r="DC51" s="659"/>
      <c r="DD51" s="659"/>
      <c r="DE51" s="659"/>
      <c r="DF51" s="659"/>
      <c r="DG51" s="659"/>
      <c r="DH51" s="659"/>
      <c r="DI51" s="659"/>
      <c r="DJ51" s="659"/>
      <c r="DK51" s="659"/>
      <c r="DL51" s="659"/>
      <c r="DM51" s="659"/>
      <c r="DN51" s="659"/>
      <c r="DO51" s="659"/>
      <c r="DP51" s="659"/>
      <c r="DQ51" s="659"/>
      <c r="DR51" s="659"/>
      <c r="DS51" s="659"/>
      <c r="DT51" s="659"/>
      <c r="DU51" s="659"/>
      <c r="DV51" s="659"/>
      <c r="DW51" s="659"/>
      <c r="DX51" s="659"/>
      <c r="DY51" s="659"/>
      <c r="DZ51" s="659"/>
      <c r="EA51" s="659"/>
      <c r="EB51" s="659"/>
      <c r="EC51" s="659"/>
      <c r="ED51" s="659"/>
      <c r="EE51" s="659"/>
      <c r="EF51" s="659"/>
      <c r="EG51" s="659"/>
      <c r="EH51" s="659"/>
      <c r="EI51" s="659"/>
      <c r="EJ51" s="659"/>
      <c r="EK51" s="659"/>
      <c r="EL51" s="659"/>
      <c r="EM51" s="659"/>
      <c r="EN51" s="659"/>
      <c r="EO51" s="659"/>
      <c r="EP51" s="659"/>
      <c r="EQ51" s="659"/>
      <c r="ER51" s="659"/>
      <c r="ES51" s="659"/>
      <c r="ET51" s="659"/>
      <c r="EU51" s="659"/>
      <c r="EV51" s="659"/>
      <c r="EW51" s="659"/>
      <c r="EX51" s="659"/>
      <c r="EY51" s="659"/>
      <c r="EZ51" s="659"/>
      <c r="FA51" s="659"/>
      <c r="FB51" s="659"/>
      <c r="FC51" s="659"/>
      <c r="FD51" s="659"/>
      <c r="FE51" s="659"/>
      <c r="FF51" s="659"/>
      <c r="FG51" s="659"/>
      <c r="FH51" s="659"/>
      <c r="FI51" s="659"/>
      <c r="FJ51" s="659"/>
      <c r="FK51" s="659"/>
      <c r="FL51" s="659"/>
      <c r="FM51" s="659"/>
      <c r="FN51" s="659"/>
      <c r="FO51" s="659"/>
      <c r="FP51" s="659"/>
      <c r="FQ51" s="659"/>
      <c r="FR51" s="659"/>
      <c r="FS51" s="659"/>
      <c r="FT51" s="659"/>
      <c r="FU51" s="659"/>
      <c r="FV51" s="659"/>
      <c r="FW51" s="659"/>
      <c r="FX51" s="659"/>
      <c r="FY51" s="659"/>
      <c r="FZ51" s="659"/>
      <c r="GA51" s="659"/>
    </row>
    <row r="52" spans="1:183" s="660" customFormat="1">
      <c r="A52" s="659"/>
      <c r="C52" s="663"/>
      <c r="D52" s="663"/>
      <c r="E52" s="663"/>
      <c r="F52" s="663"/>
      <c r="G52" s="659"/>
      <c r="H52" s="659"/>
      <c r="I52" s="659"/>
      <c r="J52" s="659"/>
      <c r="K52" s="659"/>
      <c r="L52" s="659"/>
      <c r="M52" s="659"/>
      <c r="N52" s="659"/>
      <c r="O52" s="659"/>
      <c r="P52" s="659"/>
      <c r="Q52" s="659"/>
      <c r="R52" s="659"/>
      <c r="S52" s="659"/>
      <c r="T52" s="659"/>
      <c r="U52" s="659"/>
      <c r="V52" s="659"/>
      <c r="W52" s="659"/>
      <c r="X52" s="659"/>
      <c r="Y52" s="659"/>
      <c r="Z52" s="659"/>
      <c r="AA52" s="659"/>
      <c r="AB52" s="659"/>
      <c r="AC52" s="659"/>
      <c r="AD52" s="659"/>
      <c r="AE52" s="659"/>
      <c r="AF52" s="659"/>
      <c r="AG52" s="659"/>
      <c r="AH52" s="659"/>
      <c r="AI52" s="659"/>
      <c r="AJ52" s="659"/>
      <c r="AK52" s="659"/>
      <c r="AL52" s="659"/>
      <c r="AM52" s="659"/>
      <c r="AN52" s="659"/>
      <c r="AO52" s="659"/>
      <c r="AP52" s="659"/>
      <c r="AQ52" s="659"/>
      <c r="AR52" s="659"/>
      <c r="AS52" s="659"/>
      <c r="AT52" s="659"/>
      <c r="AU52" s="659"/>
      <c r="AV52" s="659"/>
      <c r="AW52" s="659"/>
      <c r="AX52" s="659"/>
      <c r="AY52" s="659"/>
      <c r="AZ52" s="659"/>
      <c r="BA52" s="659"/>
      <c r="BB52" s="659"/>
      <c r="BC52" s="659"/>
      <c r="BD52" s="659"/>
      <c r="BE52" s="659"/>
      <c r="BF52" s="659"/>
      <c r="BG52" s="659"/>
      <c r="BH52" s="659"/>
      <c r="BI52" s="659"/>
      <c r="BJ52" s="659"/>
      <c r="BK52" s="659"/>
      <c r="BL52" s="659"/>
      <c r="BM52" s="659"/>
      <c r="BN52" s="659"/>
      <c r="BO52" s="659"/>
      <c r="BP52" s="659"/>
      <c r="BQ52" s="659"/>
      <c r="BR52" s="659"/>
      <c r="BS52" s="659"/>
      <c r="BT52" s="659"/>
      <c r="BU52" s="659"/>
      <c r="BV52" s="659"/>
      <c r="BW52" s="659"/>
      <c r="BX52" s="659"/>
      <c r="BY52" s="659"/>
      <c r="BZ52" s="659"/>
      <c r="CA52" s="659"/>
      <c r="CB52" s="659"/>
      <c r="CC52" s="659"/>
      <c r="CD52" s="659"/>
      <c r="CE52" s="659"/>
      <c r="CF52" s="659"/>
      <c r="CG52" s="659"/>
      <c r="CH52" s="659"/>
      <c r="CI52" s="659"/>
      <c r="CJ52" s="659"/>
      <c r="CK52" s="659"/>
      <c r="CL52" s="659"/>
      <c r="CM52" s="659"/>
      <c r="CN52" s="659"/>
      <c r="CO52" s="659"/>
      <c r="CP52" s="659"/>
      <c r="CQ52" s="659"/>
      <c r="CR52" s="659"/>
      <c r="CS52" s="659"/>
      <c r="CT52" s="659"/>
      <c r="CU52" s="659"/>
      <c r="CV52" s="659"/>
      <c r="CW52" s="659"/>
      <c r="CX52" s="659"/>
      <c r="CY52" s="659"/>
      <c r="CZ52" s="659"/>
      <c r="DA52" s="659"/>
      <c r="DB52" s="659"/>
      <c r="DC52" s="659"/>
      <c r="DD52" s="659"/>
      <c r="DE52" s="659"/>
      <c r="DF52" s="659"/>
      <c r="DG52" s="659"/>
      <c r="DH52" s="659"/>
      <c r="DI52" s="659"/>
      <c r="DJ52" s="659"/>
      <c r="DK52" s="659"/>
      <c r="DL52" s="659"/>
      <c r="DM52" s="659"/>
      <c r="DN52" s="659"/>
      <c r="DO52" s="659"/>
      <c r="DP52" s="659"/>
      <c r="DQ52" s="659"/>
      <c r="DR52" s="659"/>
      <c r="DS52" s="659"/>
      <c r="DT52" s="659"/>
      <c r="DU52" s="659"/>
      <c r="DV52" s="659"/>
      <c r="DW52" s="659"/>
      <c r="DX52" s="659"/>
      <c r="DY52" s="659"/>
      <c r="DZ52" s="659"/>
      <c r="EA52" s="659"/>
      <c r="EB52" s="659"/>
      <c r="EC52" s="659"/>
      <c r="ED52" s="659"/>
      <c r="EE52" s="659"/>
      <c r="EF52" s="659"/>
      <c r="EG52" s="659"/>
      <c r="EH52" s="659"/>
      <c r="EI52" s="659"/>
      <c r="EJ52" s="659"/>
      <c r="EK52" s="659"/>
      <c r="EL52" s="659"/>
      <c r="EM52" s="659"/>
      <c r="EN52" s="659"/>
      <c r="EO52" s="659"/>
      <c r="EP52" s="659"/>
      <c r="EQ52" s="659"/>
      <c r="ER52" s="659"/>
      <c r="ES52" s="659"/>
      <c r="ET52" s="659"/>
      <c r="EU52" s="659"/>
      <c r="EV52" s="659"/>
      <c r="EW52" s="659"/>
      <c r="EX52" s="659"/>
      <c r="EY52" s="659"/>
      <c r="EZ52" s="659"/>
      <c r="FA52" s="659"/>
      <c r="FB52" s="659"/>
      <c r="FC52" s="659"/>
      <c r="FD52" s="659"/>
      <c r="FE52" s="659"/>
      <c r="FF52" s="659"/>
      <c r="FG52" s="659"/>
      <c r="FH52" s="659"/>
      <c r="FI52" s="659"/>
      <c r="FJ52" s="659"/>
      <c r="FK52" s="659"/>
      <c r="FL52" s="659"/>
      <c r="FM52" s="659"/>
      <c r="FN52" s="659"/>
      <c r="FO52" s="659"/>
      <c r="FP52" s="659"/>
      <c r="FQ52" s="659"/>
      <c r="FR52" s="659"/>
      <c r="FS52" s="659"/>
      <c r="FT52" s="659"/>
      <c r="FU52" s="659"/>
      <c r="FV52" s="659"/>
      <c r="FW52" s="659"/>
      <c r="FX52" s="659"/>
      <c r="FY52" s="659"/>
      <c r="FZ52" s="659"/>
      <c r="GA52" s="659"/>
    </row>
    <row r="53" spans="1:183" s="660" customFormat="1" ht="21.95" customHeight="1">
      <c r="A53" s="659"/>
      <c r="B53" s="269" t="s">
        <v>584</v>
      </c>
      <c r="C53" s="269"/>
      <c r="D53" s="269"/>
      <c r="E53" s="269"/>
      <c r="F53" s="269"/>
      <c r="G53" s="269"/>
      <c r="H53" s="269"/>
      <c r="I53" s="659"/>
      <c r="J53" s="659"/>
      <c r="K53" s="659"/>
      <c r="L53" s="659"/>
      <c r="M53" s="659"/>
      <c r="N53" s="659"/>
      <c r="O53" s="659"/>
      <c r="P53" s="659"/>
      <c r="Q53" s="659"/>
      <c r="R53" s="659"/>
      <c r="S53" s="659"/>
      <c r="T53" s="659"/>
      <c r="U53" s="659"/>
      <c r="V53" s="659"/>
      <c r="W53" s="659"/>
      <c r="X53" s="659"/>
      <c r="Y53" s="659"/>
      <c r="Z53" s="659"/>
      <c r="AA53" s="659"/>
      <c r="AB53" s="659"/>
      <c r="AC53" s="659"/>
      <c r="AD53" s="659"/>
      <c r="AE53" s="659"/>
      <c r="AF53" s="659"/>
      <c r="AG53" s="659"/>
      <c r="AH53" s="659"/>
      <c r="AI53" s="659"/>
      <c r="AJ53" s="659"/>
      <c r="AK53" s="659"/>
      <c r="AL53" s="659"/>
      <c r="AM53" s="659"/>
      <c r="AN53" s="659"/>
      <c r="AO53" s="659"/>
      <c r="AP53" s="659"/>
      <c r="AQ53" s="659"/>
      <c r="AR53" s="659"/>
      <c r="AS53" s="659"/>
      <c r="AT53" s="659"/>
      <c r="AU53" s="659"/>
      <c r="AV53" s="659"/>
      <c r="AW53" s="659"/>
      <c r="AX53" s="659"/>
      <c r="AY53" s="659"/>
      <c r="AZ53" s="659"/>
      <c r="BA53" s="659"/>
      <c r="BB53" s="659"/>
      <c r="BC53" s="659"/>
      <c r="BD53" s="659"/>
      <c r="BE53" s="659"/>
      <c r="BF53" s="659"/>
      <c r="BG53" s="659"/>
      <c r="BH53" s="659"/>
      <c r="BI53" s="659"/>
      <c r="BJ53" s="659"/>
      <c r="BK53" s="659"/>
      <c r="BL53" s="659"/>
      <c r="BM53" s="659"/>
      <c r="BN53" s="659"/>
      <c r="BO53" s="659"/>
      <c r="BP53" s="659"/>
      <c r="BQ53" s="659"/>
      <c r="BR53" s="659"/>
      <c r="BS53" s="659"/>
      <c r="BT53" s="659"/>
      <c r="BU53" s="659"/>
      <c r="BV53" s="659"/>
      <c r="BW53" s="659"/>
      <c r="BX53" s="659"/>
      <c r="BY53" s="659"/>
      <c r="BZ53" s="659"/>
      <c r="CA53" s="659"/>
      <c r="CB53" s="659"/>
      <c r="CC53" s="659"/>
      <c r="CD53" s="659"/>
      <c r="CE53" s="659"/>
      <c r="CF53" s="659"/>
      <c r="CG53" s="659"/>
      <c r="CH53" s="659"/>
      <c r="CI53" s="659"/>
      <c r="CJ53" s="659"/>
      <c r="CK53" s="659"/>
      <c r="CL53" s="659"/>
      <c r="CM53" s="659"/>
      <c r="CN53" s="659"/>
      <c r="CO53" s="659"/>
      <c r="CP53" s="659"/>
      <c r="CQ53" s="659"/>
      <c r="CR53" s="659"/>
      <c r="CS53" s="659"/>
      <c r="CT53" s="659"/>
      <c r="CU53" s="659"/>
      <c r="CV53" s="659"/>
      <c r="CW53" s="659"/>
      <c r="CX53" s="659"/>
      <c r="CY53" s="659"/>
      <c r="CZ53" s="659"/>
      <c r="DA53" s="659"/>
      <c r="DB53" s="659"/>
      <c r="DC53" s="659"/>
      <c r="DD53" s="659"/>
      <c r="DE53" s="659"/>
      <c r="DF53" s="659"/>
      <c r="DG53" s="659"/>
      <c r="DH53" s="659"/>
      <c r="DI53" s="659"/>
      <c r="DJ53" s="659"/>
      <c r="DK53" s="659"/>
      <c r="DL53" s="659"/>
      <c r="DM53" s="659"/>
      <c r="DN53" s="659"/>
      <c r="DO53" s="659"/>
      <c r="DP53" s="659"/>
      <c r="DQ53" s="659"/>
      <c r="DR53" s="659"/>
      <c r="DS53" s="659"/>
      <c r="DT53" s="659"/>
      <c r="DU53" s="659"/>
      <c r="DV53" s="659"/>
      <c r="DW53" s="659"/>
      <c r="DX53" s="659"/>
      <c r="DY53" s="659"/>
      <c r="DZ53" s="659"/>
      <c r="EA53" s="659"/>
      <c r="EB53" s="659"/>
      <c r="EC53" s="659"/>
      <c r="ED53" s="659"/>
      <c r="EE53" s="659"/>
      <c r="EF53" s="659"/>
      <c r="EG53" s="659"/>
      <c r="EH53" s="659"/>
      <c r="EI53" s="659"/>
      <c r="EJ53" s="659"/>
      <c r="EK53" s="659"/>
      <c r="EL53" s="659"/>
      <c r="EM53" s="659"/>
      <c r="EN53" s="659"/>
      <c r="EO53" s="659"/>
      <c r="EP53" s="659"/>
      <c r="EQ53" s="659"/>
      <c r="ER53" s="659"/>
      <c r="ES53" s="659"/>
      <c r="ET53" s="659"/>
      <c r="EU53" s="659"/>
      <c r="EV53" s="659"/>
      <c r="EW53" s="659"/>
      <c r="EX53" s="659"/>
      <c r="EY53" s="659"/>
      <c r="EZ53" s="659"/>
      <c r="FA53" s="659"/>
      <c r="FB53" s="659"/>
      <c r="FC53" s="659"/>
      <c r="FD53" s="659"/>
      <c r="FE53" s="659"/>
      <c r="FF53" s="659"/>
      <c r="FG53" s="659"/>
      <c r="FH53" s="659"/>
      <c r="FI53" s="659"/>
      <c r="FJ53" s="659"/>
      <c r="FK53" s="659"/>
      <c r="FL53" s="659"/>
      <c r="FM53" s="659"/>
      <c r="FN53" s="659"/>
      <c r="FO53" s="659"/>
      <c r="FP53" s="659"/>
      <c r="FQ53" s="659"/>
      <c r="FR53" s="659"/>
      <c r="FS53" s="659"/>
      <c r="FT53" s="659"/>
      <c r="FU53" s="659"/>
      <c r="FV53" s="659"/>
      <c r="FW53" s="659"/>
      <c r="FX53" s="659"/>
      <c r="FY53" s="659"/>
      <c r="FZ53" s="659"/>
      <c r="GA53" s="659"/>
    </row>
    <row r="54" spans="1:183" s="663" customFormat="1" ht="56.25" customHeight="1">
      <c r="A54" s="661"/>
      <c r="B54" s="271" t="s">
        <v>1154</v>
      </c>
      <c r="C54" s="271" t="s">
        <v>1155</v>
      </c>
      <c r="D54" s="271" t="s">
        <v>1156</v>
      </c>
      <c r="E54" s="271" t="s">
        <v>1157</v>
      </c>
      <c r="F54" s="271" t="s">
        <v>1167</v>
      </c>
      <c r="G54" s="361">
        <f>$G$3</f>
        <v>46022</v>
      </c>
      <c r="H54" s="361">
        <v>45657</v>
      </c>
      <c r="I54" s="662"/>
      <c r="J54" s="662"/>
      <c r="K54" s="661"/>
      <c r="L54" s="661"/>
      <c r="M54" s="661"/>
      <c r="N54" s="661"/>
      <c r="O54" s="661"/>
      <c r="P54" s="661"/>
      <c r="Q54" s="661"/>
      <c r="R54" s="661"/>
      <c r="S54" s="661"/>
      <c r="T54" s="661"/>
      <c r="U54" s="661"/>
      <c r="V54" s="661"/>
      <c r="W54" s="661"/>
      <c r="X54" s="661"/>
      <c r="Y54" s="661"/>
      <c r="Z54" s="661"/>
      <c r="AA54" s="661"/>
      <c r="AB54" s="661"/>
      <c r="AC54" s="661"/>
      <c r="AD54" s="661"/>
      <c r="AE54" s="661"/>
      <c r="AF54" s="661"/>
      <c r="AG54" s="661"/>
      <c r="AH54" s="661"/>
      <c r="AI54" s="661"/>
      <c r="AJ54" s="661"/>
      <c r="AK54" s="661"/>
      <c r="AL54" s="661"/>
      <c r="AM54" s="661"/>
      <c r="AN54" s="661"/>
      <c r="AO54" s="661"/>
      <c r="AP54" s="661"/>
      <c r="AQ54" s="661"/>
      <c r="AR54" s="661"/>
      <c r="AS54" s="661"/>
      <c r="AT54" s="661"/>
      <c r="AU54" s="661"/>
      <c r="AV54" s="661"/>
      <c r="AW54" s="661"/>
      <c r="AX54" s="661"/>
      <c r="AY54" s="661"/>
      <c r="AZ54" s="661"/>
      <c r="BA54" s="661"/>
      <c r="BB54" s="661"/>
      <c r="BC54" s="661"/>
      <c r="BD54" s="661"/>
      <c r="BE54" s="661"/>
      <c r="BF54" s="661"/>
      <c r="BG54" s="661"/>
      <c r="BH54" s="661"/>
      <c r="BI54" s="661"/>
      <c r="BJ54" s="661"/>
      <c r="BK54" s="661"/>
      <c r="BL54" s="661"/>
      <c r="BM54" s="661"/>
      <c r="BN54" s="661"/>
      <c r="BO54" s="661"/>
      <c r="BP54" s="661"/>
      <c r="BQ54" s="661"/>
      <c r="BR54" s="661"/>
      <c r="BS54" s="661"/>
      <c r="BT54" s="661"/>
      <c r="BU54" s="661"/>
      <c r="BV54" s="661"/>
      <c r="BW54" s="661"/>
      <c r="BX54" s="661"/>
      <c r="BY54" s="661"/>
      <c r="BZ54" s="661"/>
      <c r="CA54" s="661"/>
      <c r="CB54" s="661"/>
      <c r="CC54" s="661"/>
      <c r="CD54" s="661"/>
      <c r="CE54" s="661"/>
      <c r="CF54" s="661"/>
      <c r="CG54" s="661"/>
      <c r="CH54" s="661"/>
      <c r="CI54" s="661"/>
      <c r="CJ54" s="661"/>
      <c r="CK54" s="661"/>
      <c r="CL54" s="661"/>
      <c r="CM54" s="661"/>
      <c r="CN54" s="661"/>
      <c r="CO54" s="661"/>
      <c r="CP54" s="661"/>
      <c r="CQ54" s="661"/>
      <c r="CR54" s="661"/>
      <c r="CS54" s="661"/>
      <c r="CT54" s="661"/>
      <c r="CU54" s="661"/>
      <c r="CV54" s="661"/>
      <c r="CW54" s="661"/>
      <c r="CX54" s="661"/>
      <c r="CY54" s="661"/>
      <c r="CZ54" s="661"/>
      <c r="DA54" s="661"/>
      <c r="DB54" s="661"/>
      <c r="DC54" s="661"/>
      <c r="DD54" s="661"/>
      <c r="DE54" s="661"/>
      <c r="DF54" s="661"/>
      <c r="DG54" s="661"/>
      <c r="DH54" s="661"/>
      <c r="DI54" s="661"/>
      <c r="DJ54" s="661"/>
      <c r="DK54" s="661"/>
      <c r="DL54" s="661"/>
      <c r="DM54" s="661"/>
      <c r="DN54" s="661"/>
      <c r="DO54" s="661"/>
      <c r="DP54" s="661"/>
      <c r="DQ54" s="661"/>
      <c r="DR54" s="661"/>
      <c r="DS54" s="661"/>
      <c r="DT54" s="661"/>
      <c r="DU54" s="661"/>
      <c r="DV54" s="661"/>
      <c r="DW54" s="661"/>
      <c r="DX54" s="661"/>
      <c r="DY54" s="661"/>
      <c r="DZ54" s="661"/>
      <c r="EA54" s="661"/>
      <c r="EB54" s="661"/>
      <c r="EC54" s="661"/>
      <c r="ED54" s="661"/>
      <c r="EE54" s="661"/>
      <c r="EF54" s="661"/>
      <c r="EG54" s="661"/>
      <c r="EH54" s="661"/>
      <c r="EI54" s="661"/>
      <c r="EJ54" s="661"/>
      <c r="EK54" s="661"/>
      <c r="EL54" s="661"/>
      <c r="EM54" s="661"/>
      <c r="EN54" s="661"/>
      <c r="EO54" s="661"/>
      <c r="EP54" s="661"/>
      <c r="EQ54" s="661"/>
      <c r="ER54" s="661"/>
      <c r="ES54" s="661"/>
      <c r="ET54" s="661"/>
      <c r="EU54" s="661"/>
      <c r="EV54" s="661"/>
      <c r="EW54" s="661"/>
      <c r="EX54" s="661"/>
      <c r="EY54" s="661"/>
      <c r="EZ54" s="661"/>
      <c r="FA54" s="661"/>
      <c r="FB54" s="661"/>
      <c r="FC54" s="661"/>
      <c r="FD54" s="661"/>
      <c r="FE54" s="661"/>
      <c r="FF54" s="661"/>
      <c r="FG54" s="661"/>
      <c r="FH54" s="661"/>
      <c r="FI54" s="661"/>
      <c r="FJ54" s="661"/>
      <c r="FK54" s="661"/>
      <c r="FL54" s="661"/>
      <c r="FM54" s="661"/>
      <c r="FN54" s="661"/>
      <c r="FO54" s="661"/>
      <c r="FP54" s="661"/>
      <c r="FQ54" s="661"/>
      <c r="FR54" s="661"/>
      <c r="FS54" s="661"/>
      <c r="FT54" s="661"/>
      <c r="FU54" s="661"/>
      <c r="FV54" s="661"/>
      <c r="FW54" s="661"/>
      <c r="FX54" s="661"/>
      <c r="FY54" s="661"/>
      <c r="FZ54" s="661"/>
      <c r="GA54" s="661"/>
    </row>
    <row r="55" spans="1:183" s="665" customFormat="1" ht="39.6" customHeight="1">
      <c r="A55" s="664"/>
      <c r="B55" s="227" t="s">
        <v>1162</v>
      </c>
      <c r="C55" s="214" t="s">
        <v>1718</v>
      </c>
      <c r="D55" s="228" t="s">
        <v>1826</v>
      </c>
      <c r="E55" s="220">
        <v>302969</v>
      </c>
      <c r="F55" s="221">
        <v>292992</v>
      </c>
      <c r="G55" s="662">
        <v>222508</v>
      </c>
      <c r="H55" s="662">
        <v>229683</v>
      </c>
      <c r="I55" s="662"/>
      <c r="J55" s="662"/>
      <c r="K55" s="664"/>
      <c r="L55" s="664"/>
      <c r="M55" s="664"/>
      <c r="N55" s="664"/>
      <c r="O55" s="664"/>
      <c r="P55" s="664"/>
      <c r="Q55" s="664"/>
      <c r="R55" s="664"/>
      <c r="S55" s="664"/>
      <c r="T55" s="664"/>
      <c r="U55" s="664"/>
      <c r="V55" s="664"/>
      <c r="W55" s="664"/>
      <c r="X55" s="664"/>
      <c r="Y55" s="664"/>
      <c r="Z55" s="664"/>
      <c r="AA55" s="664"/>
      <c r="AB55" s="664"/>
      <c r="AC55" s="664"/>
      <c r="AD55" s="664"/>
      <c r="AE55" s="664"/>
      <c r="AF55" s="664"/>
      <c r="AG55" s="664"/>
      <c r="AH55" s="664"/>
      <c r="AI55" s="664"/>
      <c r="AJ55" s="664"/>
      <c r="AK55" s="664"/>
      <c r="AL55" s="664"/>
      <c r="AM55" s="664"/>
      <c r="AN55" s="664"/>
      <c r="AO55" s="664"/>
      <c r="AP55" s="664"/>
      <c r="AQ55" s="664"/>
      <c r="AR55" s="664"/>
      <c r="AS55" s="664"/>
      <c r="AT55" s="664"/>
      <c r="AU55" s="664"/>
      <c r="AV55" s="664"/>
      <c r="AW55" s="664"/>
      <c r="AX55" s="664"/>
      <c r="AY55" s="664"/>
      <c r="AZ55" s="664"/>
      <c r="BA55" s="664"/>
      <c r="BB55" s="664"/>
      <c r="BC55" s="664"/>
      <c r="BD55" s="664"/>
      <c r="BE55" s="664"/>
      <c r="BF55" s="664"/>
      <c r="BG55" s="664"/>
      <c r="BH55" s="664"/>
      <c r="BI55" s="664"/>
      <c r="BJ55" s="664"/>
      <c r="BK55" s="664"/>
      <c r="BL55" s="664"/>
      <c r="BM55" s="664"/>
      <c r="BN55" s="664"/>
      <c r="BO55" s="664"/>
      <c r="BP55" s="664"/>
      <c r="BQ55" s="664"/>
      <c r="BR55" s="664"/>
      <c r="BS55" s="664"/>
      <c r="BT55" s="664"/>
      <c r="BU55" s="664"/>
      <c r="BV55" s="664"/>
      <c r="BW55" s="664"/>
      <c r="BX55" s="664"/>
      <c r="BY55" s="664"/>
      <c r="BZ55" s="664"/>
      <c r="CA55" s="664"/>
      <c r="CB55" s="664"/>
      <c r="CC55" s="664"/>
      <c r="CD55" s="664"/>
      <c r="CE55" s="664"/>
      <c r="CF55" s="664"/>
      <c r="CG55" s="664"/>
      <c r="CH55" s="664"/>
      <c r="CI55" s="664"/>
      <c r="CJ55" s="664"/>
      <c r="CK55" s="664"/>
      <c r="CL55" s="664"/>
      <c r="CM55" s="664"/>
      <c r="CN55" s="664"/>
      <c r="CO55" s="664"/>
      <c r="CP55" s="664"/>
      <c r="CQ55" s="664"/>
      <c r="CR55" s="664"/>
      <c r="CS55" s="664"/>
      <c r="CT55" s="664"/>
      <c r="CU55" s="664"/>
      <c r="CV55" s="664"/>
      <c r="CW55" s="664"/>
      <c r="CX55" s="664"/>
      <c r="CY55" s="664"/>
      <c r="CZ55" s="664"/>
      <c r="DA55" s="664"/>
      <c r="DB55" s="664"/>
      <c r="DC55" s="664"/>
      <c r="DD55" s="664"/>
      <c r="DE55" s="664"/>
      <c r="DF55" s="664"/>
      <c r="DG55" s="664"/>
      <c r="DH55" s="664"/>
      <c r="DI55" s="664"/>
      <c r="DJ55" s="664"/>
      <c r="DK55" s="664"/>
      <c r="DL55" s="664"/>
      <c r="DM55" s="664"/>
      <c r="DN55" s="664"/>
      <c r="DO55" s="664"/>
      <c r="DP55" s="664"/>
      <c r="DQ55" s="664"/>
      <c r="DR55" s="664"/>
      <c r="DS55" s="664"/>
      <c r="DT55" s="664"/>
      <c r="DU55" s="664"/>
      <c r="DV55" s="664"/>
      <c r="DW55" s="664"/>
      <c r="DX55" s="664"/>
      <c r="DY55" s="664"/>
      <c r="DZ55" s="664"/>
      <c r="EA55" s="664"/>
      <c r="EB55" s="664"/>
      <c r="EC55" s="664"/>
      <c r="ED55" s="664"/>
      <c r="EE55" s="664"/>
      <c r="EF55" s="664"/>
      <c r="EG55" s="664"/>
      <c r="EH55" s="664"/>
      <c r="EI55" s="664"/>
      <c r="EJ55" s="664"/>
      <c r="EK55" s="664"/>
      <c r="EL55" s="664"/>
      <c r="EM55" s="664"/>
      <c r="EN55" s="664"/>
      <c r="EO55" s="664"/>
      <c r="EP55" s="664"/>
      <c r="EQ55" s="664"/>
      <c r="ER55" s="664"/>
      <c r="ES55" s="664"/>
      <c r="ET55" s="664"/>
      <c r="EU55" s="664"/>
      <c r="EV55" s="664"/>
      <c r="EW55" s="664"/>
      <c r="EX55" s="664"/>
      <c r="EY55" s="664"/>
      <c r="EZ55" s="664"/>
      <c r="FA55" s="664"/>
      <c r="FB55" s="664"/>
      <c r="FC55" s="664"/>
      <c r="FD55" s="664"/>
      <c r="FE55" s="664"/>
      <c r="FF55" s="664"/>
      <c r="FG55" s="664"/>
      <c r="FH55" s="664"/>
      <c r="FI55" s="664"/>
      <c r="FJ55" s="664"/>
      <c r="FK55" s="664"/>
      <c r="FL55" s="664"/>
      <c r="FM55" s="664"/>
      <c r="FN55" s="664"/>
      <c r="FO55" s="664"/>
      <c r="FP55" s="664"/>
      <c r="FQ55" s="664"/>
      <c r="FR55" s="664"/>
      <c r="FS55" s="664"/>
      <c r="FT55" s="664"/>
      <c r="FU55" s="664"/>
      <c r="FV55" s="664"/>
      <c r="FW55" s="664"/>
      <c r="FX55" s="664"/>
      <c r="FY55" s="664"/>
      <c r="FZ55" s="664"/>
      <c r="GA55" s="664"/>
    </row>
    <row r="56" spans="1:183" s="665" customFormat="1" ht="39.6" customHeight="1">
      <c r="A56" s="664"/>
      <c r="B56" s="227" t="s">
        <v>1160</v>
      </c>
      <c r="C56" s="214" t="s">
        <v>1827</v>
      </c>
      <c r="D56" s="215">
        <v>47027</v>
      </c>
      <c r="E56" s="220">
        <v>1200000</v>
      </c>
      <c r="F56" s="221">
        <v>1200000</v>
      </c>
      <c r="G56" s="662">
        <v>0</v>
      </c>
      <c r="H56" s="662">
        <v>409680</v>
      </c>
      <c r="I56" s="662"/>
      <c r="J56" s="662"/>
      <c r="K56" s="664"/>
      <c r="L56" s="664"/>
      <c r="M56" s="664"/>
      <c r="N56" s="664"/>
      <c r="O56" s="664"/>
      <c r="P56" s="664"/>
      <c r="Q56" s="664"/>
      <c r="R56" s="664"/>
      <c r="S56" s="664"/>
      <c r="T56" s="664"/>
      <c r="U56" s="664"/>
      <c r="V56" s="664"/>
      <c r="W56" s="664"/>
      <c r="X56" s="664"/>
      <c r="Y56" s="664"/>
      <c r="Z56" s="664"/>
      <c r="AA56" s="664"/>
      <c r="AB56" s="664"/>
      <c r="AC56" s="664"/>
      <c r="AD56" s="664"/>
      <c r="AE56" s="664"/>
      <c r="AF56" s="664"/>
      <c r="AG56" s="664"/>
      <c r="AH56" s="664"/>
      <c r="AI56" s="664"/>
      <c r="AJ56" s="664"/>
      <c r="AK56" s="664"/>
      <c r="AL56" s="664"/>
      <c r="AM56" s="664"/>
      <c r="AN56" s="664"/>
      <c r="AO56" s="664"/>
      <c r="AP56" s="664"/>
      <c r="AQ56" s="664"/>
      <c r="AR56" s="664"/>
      <c r="AS56" s="664"/>
      <c r="AT56" s="664"/>
      <c r="AU56" s="664"/>
      <c r="AV56" s="664"/>
      <c r="AW56" s="664"/>
      <c r="AX56" s="664"/>
      <c r="AY56" s="664"/>
      <c r="AZ56" s="664"/>
      <c r="BA56" s="664"/>
      <c r="BB56" s="664"/>
      <c r="BC56" s="664"/>
      <c r="BD56" s="664"/>
      <c r="BE56" s="664"/>
      <c r="BF56" s="664"/>
      <c r="BG56" s="664"/>
      <c r="BH56" s="664"/>
      <c r="BI56" s="664"/>
      <c r="BJ56" s="664"/>
      <c r="BK56" s="664"/>
      <c r="BL56" s="664"/>
      <c r="BM56" s="664"/>
      <c r="BN56" s="664"/>
      <c r="BO56" s="664"/>
      <c r="BP56" s="664"/>
      <c r="BQ56" s="664"/>
      <c r="BR56" s="664"/>
      <c r="BS56" s="664"/>
      <c r="BT56" s="664"/>
      <c r="BU56" s="664"/>
      <c r="BV56" s="664"/>
      <c r="BW56" s="664"/>
      <c r="BX56" s="664"/>
      <c r="BY56" s="664"/>
      <c r="BZ56" s="664"/>
      <c r="CA56" s="664"/>
      <c r="CB56" s="664"/>
      <c r="CC56" s="664"/>
      <c r="CD56" s="664"/>
      <c r="CE56" s="664"/>
      <c r="CF56" s="664"/>
      <c r="CG56" s="664"/>
      <c r="CH56" s="664"/>
      <c r="CI56" s="664"/>
      <c r="CJ56" s="664"/>
      <c r="CK56" s="664"/>
      <c r="CL56" s="664"/>
      <c r="CM56" s="664"/>
      <c r="CN56" s="664"/>
      <c r="CO56" s="664"/>
      <c r="CP56" s="664"/>
      <c r="CQ56" s="664"/>
      <c r="CR56" s="664"/>
      <c r="CS56" s="664"/>
      <c r="CT56" s="664"/>
      <c r="CU56" s="664"/>
      <c r="CV56" s="664"/>
      <c r="CW56" s="664"/>
      <c r="CX56" s="664"/>
      <c r="CY56" s="664"/>
      <c r="CZ56" s="664"/>
      <c r="DA56" s="664"/>
      <c r="DB56" s="664"/>
      <c r="DC56" s="664"/>
      <c r="DD56" s="664"/>
      <c r="DE56" s="664"/>
      <c r="DF56" s="664"/>
      <c r="DG56" s="664"/>
      <c r="DH56" s="664"/>
      <c r="DI56" s="664"/>
      <c r="DJ56" s="664"/>
      <c r="DK56" s="664"/>
      <c r="DL56" s="664"/>
      <c r="DM56" s="664"/>
      <c r="DN56" s="664"/>
      <c r="DO56" s="664"/>
      <c r="DP56" s="664"/>
      <c r="DQ56" s="664"/>
      <c r="DR56" s="664"/>
      <c r="DS56" s="664"/>
      <c r="DT56" s="664"/>
      <c r="DU56" s="664"/>
      <c r="DV56" s="664"/>
      <c r="DW56" s="664"/>
      <c r="DX56" s="664"/>
      <c r="DY56" s="664"/>
      <c r="DZ56" s="664"/>
      <c r="EA56" s="664"/>
      <c r="EB56" s="664"/>
      <c r="EC56" s="664"/>
      <c r="ED56" s="664"/>
      <c r="EE56" s="664"/>
      <c r="EF56" s="664"/>
      <c r="EG56" s="664"/>
      <c r="EH56" s="664"/>
      <c r="EI56" s="664"/>
      <c r="EJ56" s="664"/>
      <c r="EK56" s="664"/>
      <c r="EL56" s="664"/>
      <c r="EM56" s="664"/>
      <c r="EN56" s="664"/>
      <c r="EO56" s="664"/>
      <c r="EP56" s="664"/>
      <c r="EQ56" s="664"/>
      <c r="ER56" s="664"/>
      <c r="ES56" s="664"/>
      <c r="ET56" s="664"/>
      <c r="EU56" s="664"/>
      <c r="EV56" s="664"/>
      <c r="EW56" s="664"/>
      <c r="EX56" s="664"/>
      <c r="EY56" s="664"/>
      <c r="EZ56" s="664"/>
      <c r="FA56" s="664"/>
      <c r="FB56" s="664"/>
      <c r="FC56" s="664"/>
      <c r="FD56" s="664"/>
      <c r="FE56" s="664"/>
      <c r="FF56" s="664"/>
      <c r="FG56" s="664"/>
      <c r="FH56" s="664"/>
      <c r="FI56" s="664"/>
      <c r="FJ56" s="664"/>
      <c r="FK56" s="664"/>
      <c r="FL56" s="664"/>
      <c r="FM56" s="664"/>
      <c r="FN56" s="664"/>
      <c r="FO56" s="664"/>
      <c r="FP56" s="664"/>
      <c r="FQ56" s="664"/>
      <c r="FR56" s="664"/>
      <c r="FS56" s="664"/>
      <c r="FT56" s="664"/>
      <c r="FU56" s="664"/>
      <c r="FV56" s="664"/>
      <c r="FW56" s="664"/>
      <c r="FX56" s="664"/>
      <c r="FY56" s="664"/>
      <c r="FZ56" s="664"/>
      <c r="GA56" s="664"/>
    </row>
    <row r="57" spans="1:183" s="665" customFormat="1" ht="24.95" customHeight="1">
      <c r="A57" s="664"/>
      <c r="B57" s="227" t="s">
        <v>1160</v>
      </c>
      <c r="C57" s="211" t="s">
        <v>1828</v>
      </c>
      <c r="D57" s="360">
        <v>47574</v>
      </c>
      <c r="E57" s="220">
        <v>800000</v>
      </c>
      <c r="F57" s="221">
        <v>800000</v>
      </c>
      <c r="G57" s="662">
        <v>853987</v>
      </c>
      <c r="H57" s="662">
        <v>0</v>
      </c>
      <c r="I57" s="662"/>
      <c r="J57" s="662"/>
      <c r="K57" s="664"/>
      <c r="L57" s="664"/>
      <c r="M57" s="664"/>
      <c r="N57" s="664"/>
      <c r="O57" s="664"/>
      <c r="P57" s="664"/>
      <c r="Q57" s="664"/>
      <c r="R57" s="664"/>
      <c r="S57" s="664"/>
      <c r="T57" s="664"/>
      <c r="U57" s="664"/>
      <c r="V57" s="664"/>
      <c r="W57" s="664"/>
      <c r="X57" s="664"/>
      <c r="Y57" s="664"/>
      <c r="Z57" s="664"/>
      <c r="AA57" s="664"/>
      <c r="AB57" s="664"/>
      <c r="AC57" s="664"/>
      <c r="AD57" s="664"/>
      <c r="AE57" s="664"/>
      <c r="AF57" s="664"/>
      <c r="AG57" s="664"/>
      <c r="AH57" s="664"/>
      <c r="AI57" s="664"/>
      <c r="AJ57" s="664"/>
      <c r="AK57" s="664"/>
      <c r="AL57" s="664"/>
      <c r="AM57" s="664"/>
      <c r="AN57" s="664"/>
      <c r="AO57" s="664"/>
      <c r="AP57" s="664"/>
      <c r="AQ57" s="664"/>
      <c r="AR57" s="664"/>
      <c r="AS57" s="664"/>
      <c r="AT57" s="664"/>
      <c r="AU57" s="664"/>
      <c r="AV57" s="664"/>
      <c r="AW57" s="664"/>
      <c r="AX57" s="664"/>
      <c r="AY57" s="664"/>
      <c r="AZ57" s="664"/>
      <c r="BA57" s="664"/>
      <c r="BB57" s="664"/>
      <c r="BC57" s="664"/>
      <c r="BD57" s="664"/>
      <c r="BE57" s="664"/>
      <c r="BF57" s="664"/>
      <c r="BG57" s="664"/>
      <c r="BH57" s="664"/>
      <c r="BI57" s="664"/>
      <c r="BJ57" s="664"/>
      <c r="BK57" s="664"/>
      <c r="BL57" s="664"/>
      <c r="BM57" s="664"/>
      <c r="BN57" s="664"/>
      <c r="BO57" s="664"/>
      <c r="BP57" s="664"/>
      <c r="BQ57" s="664"/>
      <c r="BR57" s="664"/>
      <c r="BS57" s="664"/>
      <c r="BT57" s="664"/>
      <c r="BU57" s="664"/>
      <c r="BV57" s="664"/>
      <c r="BW57" s="664"/>
      <c r="BX57" s="664"/>
      <c r="BY57" s="664"/>
      <c r="BZ57" s="664"/>
      <c r="CA57" s="664"/>
      <c r="CB57" s="664"/>
      <c r="CC57" s="664"/>
      <c r="CD57" s="664"/>
      <c r="CE57" s="664"/>
      <c r="CF57" s="664"/>
      <c r="CG57" s="664"/>
      <c r="CH57" s="664"/>
      <c r="CI57" s="664"/>
      <c r="CJ57" s="664"/>
      <c r="CK57" s="664"/>
      <c r="CL57" s="664"/>
      <c r="CM57" s="664"/>
      <c r="CN57" s="664"/>
      <c r="CO57" s="664"/>
      <c r="CP57" s="664"/>
      <c r="CQ57" s="664"/>
      <c r="CR57" s="664"/>
      <c r="CS57" s="664"/>
      <c r="CT57" s="664"/>
      <c r="CU57" s="664"/>
      <c r="CV57" s="664"/>
      <c r="CW57" s="664"/>
      <c r="CX57" s="664"/>
      <c r="CY57" s="664"/>
      <c r="CZ57" s="664"/>
      <c r="DA57" s="664"/>
      <c r="DB57" s="664"/>
      <c r="DC57" s="664"/>
      <c r="DD57" s="664"/>
      <c r="DE57" s="664"/>
      <c r="DF57" s="664"/>
      <c r="DG57" s="664"/>
      <c r="DH57" s="664"/>
      <c r="DI57" s="664"/>
      <c r="DJ57" s="664"/>
      <c r="DK57" s="664"/>
      <c r="DL57" s="664"/>
      <c r="DM57" s="664"/>
      <c r="DN57" s="664"/>
      <c r="DO57" s="664"/>
      <c r="DP57" s="664"/>
      <c r="DQ57" s="664"/>
      <c r="DR57" s="664"/>
      <c r="DS57" s="664"/>
      <c r="DT57" s="664"/>
      <c r="DU57" s="664"/>
      <c r="DV57" s="664"/>
      <c r="DW57" s="664"/>
      <c r="DX57" s="664"/>
      <c r="DY57" s="664"/>
      <c r="DZ57" s="664"/>
      <c r="EA57" s="664"/>
      <c r="EB57" s="664"/>
      <c r="EC57" s="664"/>
      <c r="ED57" s="664"/>
      <c r="EE57" s="664"/>
      <c r="EF57" s="664"/>
      <c r="EG57" s="664"/>
      <c r="EH57" s="664"/>
      <c r="EI57" s="664"/>
      <c r="EJ57" s="664"/>
      <c r="EK57" s="664"/>
      <c r="EL57" s="664"/>
      <c r="EM57" s="664"/>
      <c r="EN57" s="664"/>
      <c r="EO57" s="664"/>
      <c r="EP57" s="664"/>
      <c r="EQ57" s="664"/>
      <c r="ER57" s="664"/>
      <c r="ES57" s="664"/>
      <c r="ET57" s="664"/>
      <c r="EU57" s="664"/>
      <c r="EV57" s="664"/>
      <c r="EW57" s="664"/>
      <c r="EX57" s="664"/>
      <c r="EY57" s="664"/>
      <c r="EZ57" s="664"/>
      <c r="FA57" s="664"/>
      <c r="FB57" s="664"/>
      <c r="FC57" s="664"/>
      <c r="FD57" s="664"/>
      <c r="FE57" s="664"/>
      <c r="FF57" s="664"/>
      <c r="FG57" s="664"/>
      <c r="FH57" s="664"/>
      <c r="FI57" s="664"/>
      <c r="FJ57" s="664"/>
      <c r="FK57" s="664"/>
      <c r="FL57" s="664"/>
      <c r="FM57" s="664"/>
      <c r="FN57" s="664"/>
      <c r="FO57" s="664"/>
      <c r="FP57" s="664"/>
      <c r="FQ57" s="664"/>
      <c r="FR57" s="664"/>
      <c r="FS57" s="664"/>
      <c r="FT57" s="664"/>
      <c r="FU57" s="664"/>
      <c r="FV57" s="664"/>
      <c r="FW57" s="664"/>
      <c r="FX57" s="664"/>
      <c r="FY57" s="664"/>
      <c r="FZ57" s="664"/>
      <c r="GA57" s="664"/>
    </row>
    <row r="58" spans="1:183" s="660" customFormat="1" ht="19.5" customHeight="1" thickBot="1">
      <c r="A58" s="659"/>
      <c r="C58" s="663"/>
      <c r="D58" s="663"/>
      <c r="E58" s="663"/>
      <c r="G58" s="666">
        <f>SUM(G55:G57)</f>
        <v>1076495</v>
      </c>
      <c r="H58" s="666">
        <f>SUM(H55:H57)</f>
        <v>639363</v>
      </c>
      <c r="I58" s="662"/>
      <c r="J58" s="662"/>
      <c r="K58" s="659"/>
      <c r="L58" s="659"/>
      <c r="M58" s="659"/>
      <c r="N58" s="659"/>
      <c r="O58" s="659"/>
      <c r="P58" s="659"/>
      <c r="Q58" s="659"/>
      <c r="R58" s="659"/>
      <c r="S58" s="659"/>
      <c r="T58" s="659"/>
      <c r="U58" s="659"/>
      <c r="V58" s="659"/>
      <c r="W58" s="659"/>
      <c r="X58" s="659"/>
      <c r="Y58" s="659"/>
      <c r="Z58" s="659"/>
      <c r="AA58" s="659"/>
      <c r="AB58" s="659"/>
      <c r="AC58" s="659"/>
      <c r="AD58" s="659"/>
      <c r="AE58" s="659"/>
      <c r="AF58" s="659"/>
      <c r="AG58" s="659"/>
      <c r="AH58" s="659"/>
      <c r="AI58" s="659"/>
      <c r="AJ58" s="659"/>
      <c r="AK58" s="659"/>
      <c r="AL58" s="659"/>
      <c r="AM58" s="659"/>
      <c r="AN58" s="659"/>
      <c r="AO58" s="659"/>
      <c r="AP58" s="659"/>
      <c r="AQ58" s="659"/>
      <c r="AR58" s="659"/>
      <c r="AS58" s="659"/>
      <c r="AT58" s="659"/>
      <c r="AU58" s="659"/>
      <c r="AV58" s="659"/>
      <c r="AW58" s="659"/>
      <c r="AX58" s="659"/>
      <c r="AY58" s="659"/>
      <c r="AZ58" s="659"/>
      <c r="BA58" s="659"/>
      <c r="BB58" s="659"/>
      <c r="BC58" s="659"/>
      <c r="BD58" s="659"/>
      <c r="BE58" s="659"/>
      <c r="BF58" s="659"/>
      <c r="BG58" s="659"/>
      <c r="BH58" s="659"/>
      <c r="BI58" s="659"/>
      <c r="BJ58" s="659"/>
      <c r="BK58" s="659"/>
      <c r="BL58" s="659"/>
      <c r="BM58" s="659"/>
      <c r="BN58" s="659"/>
      <c r="BO58" s="659"/>
      <c r="BP58" s="659"/>
      <c r="BQ58" s="659"/>
      <c r="BR58" s="659"/>
      <c r="BS58" s="659"/>
      <c r="BT58" s="659"/>
      <c r="BU58" s="659"/>
      <c r="BV58" s="659"/>
      <c r="BW58" s="659"/>
      <c r="BX58" s="659"/>
      <c r="BY58" s="659"/>
      <c r="BZ58" s="659"/>
      <c r="CA58" s="659"/>
      <c r="CB58" s="659"/>
      <c r="CC58" s="659"/>
      <c r="CD58" s="659"/>
      <c r="CE58" s="659"/>
      <c r="CF58" s="659"/>
      <c r="CG58" s="659"/>
      <c r="CH58" s="659"/>
      <c r="CI58" s="659"/>
      <c r="CJ58" s="659"/>
      <c r="CK58" s="659"/>
      <c r="CL58" s="659"/>
      <c r="CM58" s="659"/>
      <c r="CN58" s="659"/>
      <c r="CO58" s="659"/>
      <c r="CP58" s="659"/>
      <c r="CQ58" s="659"/>
      <c r="CR58" s="659"/>
      <c r="CS58" s="659"/>
      <c r="CT58" s="659"/>
      <c r="CU58" s="659"/>
      <c r="CV58" s="659"/>
      <c r="CW58" s="659"/>
      <c r="CX58" s="659"/>
      <c r="CY58" s="659"/>
      <c r="CZ58" s="659"/>
      <c r="DA58" s="659"/>
      <c r="DB58" s="659"/>
      <c r="DC58" s="659"/>
      <c r="DD58" s="659"/>
      <c r="DE58" s="659"/>
      <c r="DF58" s="659"/>
      <c r="DG58" s="659"/>
      <c r="DH58" s="659"/>
      <c r="DI58" s="659"/>
      <c r="DJ58" s="659"/>
      <c r="DK58" s="659"/>
      <c r="DL58" s="659"/>
      <c r="DM58" s="659"/>
      <c r="DN58" s="659"/>
      <c r="DO58" s="659"/>
      <c r="DP58" s="659"/>
      <c r="DQ58" s="659"/>
      <c r="DR58" s="659"/>
      <c r="DS58" s="659"/>
      <c r="DT58" s="659"/>
      <c r="DU58" s="659"/>
      <c r="DV58" s="659"/>
      <c r="DW58" s="659"/>
      <c r="DX58" s="659"/>
      <c r="DY58" s="659"/>
      <c r="DZ58" s="659"/>
      <c r="EA58" s="659"/>
      <c r="EB58" s="659"/>
      <c r="EC58" s="659"/>
      <c r="ED58" s="659"/>
      <c r="EE58" s="659"/>
      <c r="EF58" s="659"/>
      <c r="EG58" s="659"/>
      <c r="EH58" s="659"/>
      <c r="EI58" s="659"/>
      <c r="EJ58" s="659"/>
      <c r="EK58" s="659"/>
      <c r="EL58" s="659"/>
      <c r="EM58" s="659"/>
      <c r="EN58" s="659"/>
      <c r="EO58" s="659"/>
      <c r="EP58" s="659"/>
      <c r="EQ58" s="659"/>
      <c r="ER58" s="659"/>
      <c r="ES58" s="659"/>
      <c r="ET58" s="659"/>
      <c r="EU58" s="659"/>
      <c r="EV58" s="659"/>
      <c r="EW58" s="659"/>
      <c r="EX58" s="659"/>
      <c r="EY58" s="659"/>
      <c r="EZ58" s="659"/>
      <c r="FA58" s="659"/>
      <c r="FB58" s="659"/>
      <c r="FC58" s="659"/>
      <c r="FD58" s="659"/>
      <c r="FE58" s="659"/>
      <c r="FF58" s="659"/>
      <c r="FG58" s="659"/>
      <c r="FH58" s="659"/>
      <c r="FI58" s="659"/>
      <c r="FJ58" s="659"/>
      <c r="FK58" s="659"/>
      <c r="FL58" s="659"/>
      <c r="FM58" s="659"/>
      <c r="FN58" s="659"/>
      <c r="FO58" s="659"/>
      <c r="FP58" s="659"/>
      <c r="FQ58" s="659"/>
      <c r="FR58" s="659"/>
      <c r="FS58" s="659"/>
      <c r="FT58" s="659"/>
      <c r="FU58" s="659"/>
      <c r="FV58" s="659"/>
      <c r="FW58" s="659"/>
      <c r="FX58" s="659"/>
      <c r="FY58" s="659"/>
      <c r="FZ58" s="659"/>
      <c r="GA58" s="659"/>
    </row>
    <row r="59" spans="1:183" s="660" customFormat="1">
      <c r="A59" s="659"/>
      <c r="C59" s="663"/>
      <c r="D59" s="663"/>
      <c r="E59" s="663"/>
      <c r="F59" s="663"/>
      <c r="G59" s="659"/>
      <c r="H59" s="659"/>
      <c r="I59" s="659"/>
      <c r="J59" s="659"/>
      <c r="K59" s="659"/>
      <c r="L59" s="659"/>
      <c r="M59" s="659"/>
      <c r="N59" s="659"/>
      <c r="O59" s="659"/>
      <c r="P59" s="659"/>
      <c r="Q59" s="659"/>
      <c r="R59" s="659"/>
      <c r="S59" s="659"/>
      <c r="T59" s="659"/>
      <c r="U59" s="659"/>
      <c r="V59" s="659"/>
      <c r="W59" s="659"/>
      <c r="X59" s="659"/>
      <c r="Y59" s="659"/>
      <c r="Z59" s="659"/>
      <c r="AA59" s="659"/>
      <c r="AB59" s="659"/>
      <c r="AC59" s="659"/>
      <c r="AD59" s="659"/>
      <c r="AE59" s="659"/>
      <c r="AF59" s="659"/>
      <c r="AG59" s="659"/>
      <c r="AH59" s="659"/>
      <c r="AI59" s="659"/>
      <c r="AJ59" s="659"/>
      <c r="AK59" s="659"/>
      <c r="AL59" s="659"/>
      <c r="AM59" s="659"/>
      <c r="AN59" s="659"/>
      <c r="AO59" s="659"/>
      <c r="AP59" s="659"/>
      <c r="AQ59" s="659"/>
      <c r="AR59" s="659"/>
      <c r="AS59" s="659"/>
      <c r="AT59" s="659"/>
      <c r="AU59" s="659"/>
      <c r="AV59" s="659"/>
      <c r="AW59" s="659"/>
      <c r="AX59" s="659"/>
      <c r="AY59" s="659"/>
      <c r="AZ59" s="659"/>
      <c r="BA59" s="659"/>
      <c r="BB59" s="659"/>
      <c r="BC59" s="659"/>
      <c r="BD59" s="659"/>
      <c r="BE59" s="659"/>
      <c r="BF59" s="659"/>
      <c r="BG59" s="659"/>
      <c r="BH59" s="659"/>
      <c r="BI59" s="659"/>
      <c r="BJ59" s="659"/>
      <c r="BK59" s="659"/>
      <c r="BL59" s="659"/>
      <c r="BM59" s="659"/>
      <c r="BN59" s="659"/>
      <c r="BO59" s="659"/>
      <c r="BP59" s="659"/>
      <c r="BQ59" s="659"/>
      <c r="BR59" s="659"/>
      <c r="BS59" s="659"/>
      <c r="BT59" s="659"/>
      <c r="BU59" s="659"/>
      <c r="BV59" s="659"/>
      <c r="BW59" s="659"/>
      <c r="BX59" s="659"/>
      <c r="BY59" s="659"/>
      <c r="BZ59" s="659"/>
      <c r="CA59" s="659"/>
      <c r="CB59" s="659"/>
      <c r="CC59" s="659"/>
      <c r="CD59" s="659"/>
      <c r="CE59" s="659"/>
      <c r="CF59" s="659"/>
      <c r="CG59" s="659"/>
      <c r="CH59" s="659"/>
      <c r="CI59" s="659"/>
      <c r="CJ59" s="659"/>
      <c r="CK59" s="659"/>
      <c r="CL59" s="659"/>
      <c r="CM59" s="659"/>
      <c r="CN59" s="659"/>
      <c r="CO59" s="659"/>
      <c r="CP59" s="659"/>
      <c r="CQ59" s="659"/>
      <c r="CR59" s="659"/>
      <c r="CS59" s="659"/>
      <c r="CT59" s="659"/>
      <c r="CU59" s="659"/>
      <c r="CV59" s="659"/>
      <c r="CW59" s="659"/>
      <c r="CX59" s="659"/>
      <c r="CY59" s="659"/>
      <c r="CZ59" s="659"/>
      <c r="DA59" s="659"/>
      <c r="DB59" s="659"/>
      <c r="DC59" s="659"/>
      <c r="DD59" s="659"/>
      <c r="DE59" s="659"/>
      <c r="DF59" s="659"/>
      <c r="DG59" s="659"/>
      <c r="DH59" s="659"/>
      <c r="DI59" s="659"/>
      <c r="DJ59" s="659"/>
      <c r="DK59" s="659"/>
      <c r="DL59" s="659"/>
      <c r="DM59" s="659"/>
      <c r="DN59" s="659"/>
      <c r="DO59" s="659"/>
      <c r="DP59" s="659"/>
      <c r="DQ59" s="659"/>
      <c r="DR59" s="659"/>
      <c r="DS59" s="659"/>
      <c r="DT59" s="659"/>
      <c r="DU59" s="659"/>
      <c r="DV59" s="659"/>
      <c r="DW59" s="659"/>
      <c r="DX59" s="659"/>
      <c r="DY59" s="659"/>
      <c r="DZ59" s="659"/>
      <c r="EA59" s="659"/>
      <c r="EB59" s="659"/>
      <c r="EC59" s="659"/>
      <c r="ED59" s="659"/>
      <c r="EE59" s="659"/>
      <c r="EF59" s="659"/>
      <c r="EG59" s="659"/>
      <c r="EH59" s="659"/>
      <c r="EI59" s="659"/>
      <c r="EJ59" s="659"/>
      <c r="EK59" s="659"/>
      <c r="EL59" s="659"/>
      <c r="EM59" s="659"/>
      <c r="EN59" s="659"/>
      <c r="EO59" s="659"/>
      <c r="EP59" s="659"/>
      <c r="EQ59" s="659"/>
      <c r="ER59" s="659"/>
      <c r="ES59" s="659"/>
      <c r="ET59" s="659"/>
      <c r="EU59" s="659"/>
      <c r="EV59" s="659"/>
      <c r="EW59" s="659"/>
      <c r="EX59" s="659"/>
      <c r="EY59" s="659"/>
      <c r="EZ59" s="659"/>
      <c r="FA59" s="659"/>
      <c r="FB59" s="659"/>
      <c r="FC59" s="659"/>
      <c r="FD59" s="659"/>
      <c r="FE59" s="659"/>
      <c r="FF59" s="659"/>
      <c r="FG59" s="659"/>
      <c r="FH59" s="659"/>
      <c r="FI59" s="659"/>
      <c r="FJ59" s="659"/>
      <c r="FK59" s="659"/>
      <c r="FL59" s="659"/>
      <c r="FM59" s="659"/>
      <c r="FN59" s="659"/>
      <c r="FO59" s="659"/>
      <c r="FP59" s="659"/>
      <c r="FQ59" s="659"/>
      <c r="FR59" s="659"/>
      <c r="FS59" s="659"/>
      <c r="FT59" s="659"/>
      <c r="FU59" s="659"/>
      <c r="FV59" s="659"/>
      <c r="FW59" s="659"/>
      <c r="FX59" s="659"/>
      <c r="FY59" s="659"/>
      <c r="FZ59" s="659"/>
      <c r="GA59" s="659"/>
    </row>
    <row r="60" spans="1:183" s="660" customFormat="1">
      <c r="A60" s="659"/>
      <c r="C60" s="663"/>
      <c r="D60" s="663"/>
      <c r="E60" s="663"/>
      <c r="F60" s="663"/>
      <c r="G60" s="659"/>
      <c r="H60" s="659"/>
      <c r="I60" s="659"/>
      <c r="J60" s="659"/>
      <c r="K60" s="659"/>
      <c r="L60" s="659"/>
      <c r="M60" s="659"/>
      <c r="N60" s="659"/>
      <c r="O60" s="659"/>
      <c r="P60" s="659"/>
      <c r="Q60" s="659"/>
      <c r="R60" s="659"/>
      <c r="S60" s="659"/>
      <c r="T60" s="659"/>
      <c r="U60" s="659"/>
      <c r="V60" s="659"/>
      <c r="W60" s="659"/>
      <c r="X60" s="659"/>
      <c r="Y60" s="659"/>
      <c r="Z60" s="659"/>
      <c r="AA60" s="659"/>
      <c r="AB60" s="659"/>
      <c r="AC60" s="659"/>
      <c r="AD60" s="659"/>
      <c r="AE60" s="659"/>
      <c r="AF60" s="659"/>
      <c r="AG60" s="659"/>
      <c r="AH60" s="659"/>
      <c r="AI60" s="659"/>
      <c r="AJ60" s="659"/>
      <c r="AK60" s="659"/>
      <c r="AL60" s="659"/>
      <c r="AM60" s="659"/>
      <c r="AN60" s="659"/>
      <c r="AO60" s="659"/>
      <c r="AP60" s="659"/>
      <c r="AQ60" s="659"/>
      <c r="AR60" s="659"/>
      <c r="AS60" s="659"/>
      <c r="AT60" s="659"/>
      <c r="AU60" s="659"/>
      <c r="AV60" s="659"/>
      <c r="AW60" s="659"/>
      <c r="AX60" s="659"/>
      <c r="AY60" s="659"/>
      <c r="AZ60" s="659"/>
      <c r="BA60" s="659"/>
      <c r="BB60" s="659"/>
      <c r="BC60" s="659"/>
      <c r="BD60" s="659"/>
      <c r="BE60" s="659"/>
      <c r="BF60" s="659"/>
      <c r="BG60" s="659"/>
      <c r="BH60" s="659"/>
      <c r="BI60" s="659"/>
      <c r="BJ60" s="659"/>
      <c r="BK60" s="659"/>
      <c r="BL60" s="659"/>
      <c r="BM60" s="659"/>
      <c r="BN60" s="659"/>
      <c r="BO60" s="659"/>
      <c r="BP60" s="659"/>
      <c r="BQ60" s="659"/>
      <c r="BR60" s="659"/>
      <c r="BS60" s="659"/>
      <c r="BT60" s="659"/>
      <c r="BU60" s="659"/>
      <c r="BV60" s="659"/>
      <c r="BW60" s="659"/>
      <c r="BX60" s="659"/>
      <c r="BY60" s="659"/>
      <c r="BZ60" s="659"/>
      <c r="CA60" s="659"/>
      <c r="CB60" s="659"/>
      <c r="CC60" s="659"/>
      <c r="CD60" s="659"/>
      <c r="CE60" s="659"/>
      <c r="CF60" s="659"/>
      <c r="CG60" s="659"/>
      <c r="CH60" s="659"/>
      <c r="CI60" s="659"/>
      <c r="CJ60" s="659"/>
      <c r="CK60" s="659"/>
      <c r="CL60" s="659"/>
      <c r="CM60" s="659"/>
      <c r="CN60" s="659"/>
      <c r="CO60" s="659"/>
      <c r="CP60" s="659"/>
      <c r="CQ60" s="659"/>
      <c r="CR60" s="659"/>
      <c r="CS60" s="659"/>
      <c r="CT60" s="659"/>
      <c r="CU60" s="659"/>
      <c r="CV60" s="659"/>
      <c r="CW60" s="659"/>
      <c r="CX60" s="659"/>
      <c r="CY60" s="659"/>
      <c r="CZ60" s="659"/>
      <c r="DA60" s="659"/>
      <c r="DB60" s="659"/>
      <c r="DC60" s="659"/>
      <c r="DD60" s="659"/>
      <c r="DE60" s="659"/>
      <c r="DF60" s="659"/>
      <c r="DG60" s="659"/>
      <c r="DH60" s="659"/>
      <c r="DI60" s="659"/>
      <c r="DJ60" s="659"/>
      <c r="DK60" s="659"/>
      <c r="DL60" s="659"/>
      <c r="DM60" s="659"/>
      <c r="DN60" s="659"/>
      <c r="DO60" s="659"/>
      <c r="DP60" s="659"/>
      <c r="DQ60" s="659"/>
      <c r="DR60" s="659"/>
      <c r="DS60" s="659"/>
      <c r="DT60" s="659"/>
      <c r="DU60" s="659"/>
      <c r="DV60" s="659"/>
      <c r="DW60" s="659"/>
      <c r="DX60" s="659"/>
      <c r="DY60" s="659"/>
      <c r="DZ60" s="659"/>
      <c r="EA60" s="659"/>
      <c r="EB60" s="659"/>
      <c r="EC60" s="659"/>
      <c r="ED60" s="659"/>
      <c r="EE60" s="659"/>
      <c r="EF60" s="659"/>
      <c r="EG60" s="659"/>
      <c r="EH60" s="659"/>
      <c r="EI60" s="659"/>
      <c r="EJ60" s="659"/>
      <c r="EK60" s="659"/>
      <c r="EL60" s="659"/>
      <c r="EM60" s="659"/>
      <c r="EN60" s="659"/>
      <c r="EO60" s="659"/>
      <c r="EP60" s="659"/>
      <c r="EQ60" s="659"/>
      <c r="ER60" s="659"/>
      <c r="ES60" s="659"/>
      <c r="ET60" s="659"/>
      <c r="EU60" s="659"/>
      <c r="EV60" s="659"/>
      <c r="EW60" s="659"/>
      <c r="EX60" s="659"/>
      <c r="EY60" s="659"/>
      <c r="EZ60" s="659"/>
      <c r="FA60" s="659"/>
      <c r="FB60" s="659"/>
      <c r="FC60" s="659"/>
      <c r="FD60" s="659"/>
      <c r="FE60" s="659"/>
      <c r="FF60" s="659"/>
      <c r="FG60" s="659"/>
      <c r="FH60" s="659"/>
      <c r="FI60" s="659"/>
      <c r="FJ60" s="659"/>
      <c r="FK60" s="659"/>
      <c r="FL60" s="659"/>
      <c r="FM60" s="659"/>
      <c r="FN60" s="659"/>
      <c r="FO60" s="659"/>
      <c r="FP60" s="659"/>
      <c r="FQ60" s="659"/>
      <c r="FR60" s="659"/>
      <c r="FS60" s="659"/>
      <c r="FT60" s="659"/>
      <c r="FU60" s="659"/>
      <c r="FV60" s="659"/>
      <c r="FW60" s="659"/>
      <c r="FX60" s="659"/>
      <c r="FY60" s="659"/>
      <c r="FZ60" s="659"/>
      <c r="GA60" s="659"/>
    </row>
    <row r="61" spans="1:183" s="660" customFormat="1" ht="21.95" customHeight="1">
      <c r="A61" s="659"/>
      <c r="B61" s="269" t="s">
        <v>586</v>
      </c>
      <c r="C61" s="269"/>
      <c r="D61" s="269"/>
      <c r="E61" s="269"/>
      <c r="F61" s="269"/>
      <c r="G61" s="269"/>
      <c r="H61" s="269"/>
      <c r="I61" s="659"/>
      <c r="J61" s="659"/>
      <c r="K61" s="659"/>
      <c r="L61" s="659"/>
      <c r="M61" s="659"/>
      <c r="N61" s="659"/>
      <c r="O61" s="659"/>
      <c r="P61" s="659"/>
      <c r="Q61" s="659"/>
      <c r="R61" s="659"/>
      <c r="S61" s="659"/>
      <c r="T61" s="659"/>
      <c r="U61" s="659"/>
      <c r="V61" s="659"/>
      <c r="W61" s="659"/>
      <c r="X61" s="659"/>
      <c r="Y61" s="659"/>
      <c r="Z61" s="659"/>
      <c r="AA61" s="659"/>
      <c r="AB61" s="659"/>
      <c r="AC61" s="659"/>
      <c r="AD61" s="659"/>
      <c r="AE61" s="659"/>
      <c r="AF61" s="659"/>
      <c r="AG61" s="659"/>
      <c r="AH61" s="659"/>
      <c r="AI61" s="659"/>
      <c r="AJ61" s="659"/>
      <c r="AK61" s="659"/>
      <c r="AL61" s="659"/>
      <c r="AM61" s="659"/>
      <c r="AN61" s="659"/>
      <c r="AO61" s="659"/>
      <c r="AP61" s="659"/>
      <c r="AQ61" s="659"/>
      <c r="AR61" s="659"/>
      <c r="AS61" s="659"/>
      <c r="AT61" s="659"/>
      <c r="AU61" s="659"/>
      <c r="AV61" s="659"/>
      <c r="AW61" s="659"/>
      <c r="AX61" s="659"/>
      <c r="AY61" s="659"/>
      <c r="AZ61" s="659"/>
      <c r="BA61" s="659"/>
      <c r="BB61" s="659"/>
      <c r="BC61" s="659"/>
      <c r="BD61" s="659"/>
      <c r="BE61" s="659"/>
      <c r="BF61" s="659"/>
      <c r="BG61" s="659"/>
      <c r="BH61" s="659"/>
      <c r="BI61" s="659"/>
      <c r="BJ61" s="659"/>
      <c r="BK61" s="659"/>
      <c r="BL61" s="659"/>
      <c r="BM61" s="659"/>
      <c r="BN61" s="659"/>
      <c r="BO61" s="659"/>
      <c r="BP61" s="659"/>
      <c r="BQ61" s="659"/>
      <c r="BR61" s="659"/>
      <c r="BS61" s="659"/>
      <c r="BT61" s="659"/>
      <c r="BU61" s="659"/>
      <c r="BV61" s="659"/>
      <c r="BW61" s="659"/>
      <c r="BX61" s="659"/>
      <c r="BY61" s="659"/>
      <c r="BZ61" s="659"/>
      <c r="CA61" s="659"/>
      <c r="CB61" s="659"/>
      <c r="CC61" s="659"/>
      <c r="CD61" s="659"/>
      <c r="CE61" s="659"/>
      <c r="CF61" s="659"/>
      <c r="CG61" s="659"/>
      <c r="CH61" s="659"/>
      <c r="CI61" s="659"/>
      <c r="CJ61" s="659"/>
      <c r="CK61" s="659"/>
      <c r="CL61" s="659"/>
      <c r="CM61" s="659"/>
      <c r="CN61" s="659"/>
      <c r="CO61" s="659"/>
      <c r="CP61" s="659"/>
      <c r="CQ61" s="659"/>
      <c r="CR61" s="659"/>
      <c r="CS61" s="659"/>
      <c r="CT61" s="659"/>
      <c r="CU61" s="659"/>
      <c r="CV61" s="659"/>
      <c r="CW61" s="659"/>
      <c r="CX61" s="659"/>
      <c r="CY61" s="659"/>
      <c r="CZ61" s="659"/>
      <c r="DA61" s="659"/>
      <c r="DB61" s="659"/>
      <c r="DC61" s="659"/>
      <c r="DD61" s="659"/>
      <c r="DE61" s="659"/>
      <c r="DF61" s="659"/>
      <c r="DG61" s="659"/>
      <c r="DH61" s="659"/>
      <c r="DI61" s="659"/>
      <c r="DJ61" s="659"/>
      <c r="DK61" s="659"/>
      <c r="DL61" s="659"/>
      <c r="DM61" s="659"/>
      <c r="DN61" s="659"/>
      <c r="DO61" s="659"/>
      <c r="DP61" s="659"/>
      <c r="DQ61" s="659"/>
      <c r="DR61" s="659"/>
      <c r="DS61" s="659"/>
      <c r="DT61" s="659"/>
      <c r="DU61" s="659"/>
      <c r="DV61" s="659"/>
      <c r="DW61" s="659"/>
      <c r="DX61" s="659"/>
      <c r="DY61" s="659"/>
      <c r="DZ61" s="659"/>
      <c r="EA61" s="659"/>
      <c r="EB61" s="659"/>
      <c r="EC61" s="659"/>
      <c r="ED61" s="659"/>
      <c r="EE61" s="659"/>
      <c r="EF61" s="659"/>
      <c r="EG61" s="659"/>
      <c r="EH61" s="659"/>
      <c r="EI61" s="659"/>
      <c r="EJ61" s="659"/>
      <c r="EK61" s="659"/>
      <c r="EL61" s="659"/>
      <c r="EM61" s="659"/>
      <c r="EN61" s="659"/>
      <c r="EO61" s="659"/>
      <c r="EP61" s="659"/>
      <c r="EQ61" s="659"/>
      <c r="ER61" s="659"/>
      <c r="ES61" s="659"/>
      <c r="ET61" s="659"/>
      <c r="EU61" s="659"/>
      <c r="EV61" s="659"/>
      <c r="EW61" s="659"/>
      <c r="EX61" s="659"/>
      <c r="EY61" s="659"/>
      <c r="EZ61" s="659"/>
      <c r="FA61" s="659"/>
      <c r="FB61" s="659"/>
      <c r="FC61" s="659"/>
      <c r="FD61" s="659"/>
      <c r="FE61" s="659"/>
      <c r="FF61" s="659"/>
      <c r="FG61" s="659"/>
      <c r="FH61" s="659"/>
      <c r="FI61" s="659"/>
      <c r="FJ61" s="659"/>
      <c r="FK61" s="659"/>
      <c r="FL61" s="659"/>
      <c r="FM61" s="659"/>
      <c r="FN61" s="659"/>
      <c r="FO61" s="659"/>
      <c r="FP61" s="659"/>
      <c r="FQ61" s="659"/>
      <c r="FR61" s="659"/>
      <c r="FS61" s="659"/>
      <c r="FT61" s="659"/>
      <c r="FU61" s="659"/>
      <c r="FV61" s="659"/>
      <c r="FW61" s="659"/>
      <c r="FX61" s="659"/>
      <c r="FY61" s="659"/>
      <c r="FZ61" s="659"/>
      <c r="GA61" s="659"/>
    </row>
    <row r="62" spans="1:183" s="663" customFormat="1" ht="56.25" customHeight="1">
      <c r="A62" s="661"/>
      <c r="B62" s="271" t="s">
        <v>1154</v>
      </c>
      <c r="C62" s="271" t="s">
        <v>1155</v>
      </c>
      <c r="D62" s="271" t="s">
        <v>1156</v>
      </c>
      <c r="E62" s="271" t="s">
        <v>1157</v>
      </c>
      <c r="F62" s="271" t="s">
        <v>1167</v>
      </c>
      <c r="G62" s="361">
        <f>G3</f>
        <v>46022</v>
      </c>
      <c r="H62" s="361">
        <v>45657</v>
      </c>
      <c r="I62" s="662"/>
      <c r="J62" s="662"/>
      <c r="K62" s="661"/>
      <c r="L62" s="661"/>
      <c r="M62" s="661"/>
      <c r="N62" s="661"/>
      <c r="O62" s="661"/>
      <c r="P62" s="661"/>
      <c r="Q62" s="661"/>
      <c r="R62" s="661"/>
      <c r="S62" s="661"/>
      <c r="T62" s="661"/>
      <c r="U62" s="661"/>
      <c r="V62" s="661"/>
      <c r="W62" s="661"/>
      <c r="X62" s="661"/>
      <c r="Y62" s="661"/>
      <c r="Z62" s="661"/>
      <c r="AA62" s="661"/>
      <c r="AB62" s="661"/>
      <c r="AC62" s="661"/>
      <c r="AD62" s="661"/>
      <c r="AE62" s="661"/>
      <c r="AF62" s="661"/>
      <c r="AG62" s="661"/>
      <c r="AH62" s="661"/>
      <c r="AI62" s="661"/>
      <c r="AJ62" s="661"/>
      <c r="AK62" s="661"/>
      <c r="AL62" s="661"/>
      <c r="AM62" s="661"/>
      <c r="AN62" s="661"/>
      <c r="AO62" s="661"/>
      <c r="AP62" s="661"/>
      <c r="AQ62" s="661"/>
      <c r="AR62" s="661"/>
      <c r="AS62" s="661"/>
      <c r="AT62" s="661"/>
      <c r="AU62" s="661"/>
      <c r="AV62" s="661"/>
      <c r="AW62" s="661"/>
      <c r="AX62" s="661"/>
      <c r="AY62" s="661"/>
      <c r="AZ62" s="661"/>
      <c r="BA62" s="661"/>
      <c r="BB62" s="661"/>
      <c r="BC62" s="661"/>
      <c r="BD62" s="661"/>
      <c r="BE62" s="661"/>
      <c r="BF62" s="661"/>
      <c r="BG62" s="661"/>
      <c r="BH62" s="661"/>
      <c r="BI62" s="661"/>
      <c r="BJ62" s="661"/>
      <c r="BK62" s="661"/>
      <c r="BL62" s="661"/>
      <c r="BM62" s="661"/>
      <c r="BN62" s="661"/>
      <c r="BO62" s="661"/>
      <c r="BP62" s="661"/>
      <c r="BQ62" s="661"/>
      <c r="BR62" s="661"/>
      <c r="BS62" s="661"/>
      <c r="BT62" s="661"/>
      <c r="BU62" s="661"/>
      <c r="BV62" s="661"/>
      <c r="BW62" s="661"/>
      <c r="BX62" s="661"/>
      <c r="BY62" s="661"/>
      <c r="BZ62" s="661"/>
      <c r="CA62" s="661"/>
      <c r="CB62" s="661"/>
      <c r="CC62" s="661"/>
      <c r="CD62" s="661"/>
      <c r="CE62" s="661"/>
      <c r="CF62" s="661"/>
      <c r="CG62" s="661"/>
      <c r="CH62" s="661"/>
      <c r="CI62" s="661"/>
      <c r="CJ62" s="661"/>
      <c r="CK62" s="661"/>
      <c r="CL62" s="661"/>
      <c r="CM62" s="661"/>
      <c r="CN62" s="661"/>
      <c r="CO62" s="661"/>
      <c r="CP62" s="661"/>
      <c r="CQ62" s="661"/>
      <c r="CR62" s="661"/>
      <c r="CS62" s="661"/>
      <c r="CT62" s="661"/>
      <c r="CU62" s="661"/>
      <c r="CV62" s="661"/>
      <c r="CW62" s="661"/>
      <c r="CX62" s="661"/>
      <c r="CY62" s="661"/>
      <c r="CZ62" s="661"/>
      <c r="DA62" s="661"/>
      <c r="DB62" s="661"/>
      <c r="DC62" s="661"/>
      <c r="DD62" s="661"/>
      <c r="DE62" s="661"/>
      <c r="DF62" s="661"/>
      <c r="DG62" s="661"/>
      <c r="DH62" s="661"/>
      <c r="DI62" s="661"/>
      <c r="DJ62" s="661"/>
      <c r="DK62" s="661"/>
      <c r="DL62" s="661"/>
      <c r="DM62" s="661"/>
      <c r="DN62" s="661"/>
      <c r="DO62" s="661"/>
      <c r="DP62" s="661"/>
      <c r="DQ62" s="661"/>
      <c r="DR62" s="661"/>
      <c r="DS62" s="661"/>
      <c r="DT62" s="661"/>
      <c r="DU62" s="661"/>
      <c r="DV62" s="661"/>
      <c r="DW62" s="661"/>
      <c r="DX62" s="661"/>
      <c r="DY62" s="661"/>
      <c r="DZ62" s="661"/>
      <c r="EA62" s="661"/>
      <c r="EB62" s="661"/>
      <c r="EC62" s="661"/>
      <c r="ED62" s="661"/>
      <c r="EE62" s="661"/>
      <c r="EF62" s="661"/>
      <c r="EG62" s="661"/>
      <c r="EH62" s="661"/>
      <c r="EI62" s="661"/>
      <c r="EJ62" s="661"/>
      <c r="EK62" s="661"/>
      <c r="EL62" s="661"/>
      <c r="EM62" s="661"/>
      <c r="EN62" s="661"/>
      <c r="EO62" s="661"/>
      <c r="EP62" s="661"/>
      <c r="EQ62" s="661"/>
      <c r="ER62" s="661"/>
      <c r="ES62" s="661"/>
      <c r="ET62" s="661"/>
      <c r="EU62" s="661"/>
      <c r="EV62" s="661"/>
      <c r="EW62" s="661"/>
      <c r="EX62" s="661"/>
      <c r="EY62" s="661"/>
      <c r="EZ62" s="661"/>
      <c r="FA62" s="661"/>
      <c r="FB62" s="661"/>
      <c r="FC62" s="661"/>
      <c r="FD62" s="661"/>
      <c r="FE62" s="661"/>
      <c r="FF62" s="661"/>
      <c r="FG62" s="661"/>
      <c r="FH62" s="661"/>
      <c r="FI62" s="661"/>
      <c r="FJ62" s="661"/>
      <c r="FK62" s="661"/>
      <c r="FL62" s="661"/>
      <c r="FM62" s="661"/>
      <c r="FN62" s="661"/>
      <c r="FO62" s="661"/>
      <c r="FP62" s="661"/>
      <c r="FQ62" s="661"/>
      <c r="FR62" s="661"/>
      <c r="FS62" s="661"/>
      <c r="FT62" s="661"/>
      <c r="FU62" s="661"/>
      <c r="FV62" s="661"/>
      <c r="FW62" s="661"/>
      <c r="FX62" s="661"/>
      <c r="FY62" s="661"/>
      <c r="FZ62" s="661"/>
      <c r="GA62" s="661"/>
    </row>
    <row r="63" spans="1:183" s="665" customFormat="1" ht="39.6" customHeight="1">
      <c r="A63" s="664"/>
      <c r="B63" s="665" t="s">
        <v>1162</v>
      </c>
      <c r="C63" s="667" t="s">
        <v>1742</v>
      </c>
      <c r="D63" s="668">
        <v>52566</v>
      </c>
      <c r="E63" s="662">
        <v>255000</v>
      </c>
      <c r="F63" s="669">
        <v>32000</v>
      </c>
      <c r="G63" s="662">
        <v>28938</v>
      </c>
      <c r="H63" s="662">
        <v>114971</v>
      </c>
      <c r="I63" s="662"/>
      <c r="J63" s="662"/>
      <c r="K63" s="664"/>
      <c r="L63" s="664"/>
      <c r="M63" s="664"/>
      <c r="N63" s="664"/>
      <c r="O63" s="664"/>
      <c r="P63" s="664"/>
      <c r="Q63" s="664"/>
      <c r="R63" s="664"/>
      <c r="S63" s="664"/>
      <c r="T63" s="664"/>
      <c r="U63" s="664"/>
      <c r="V63" s="664"/>
      <c r="W63" s="664"/>
      <c r="X63" s="664"/>
      <c r="Y63" s="664"/>
      <c r="Z63" s="664"/>
      <c r="AA63" s="664"/>
      <c r="AB63" s="664"/>
      <c r="AC63" s="664"/>
      <c r="AD63" s="664"/>
      <c r="AE63" s="664"/>
      <c r="AF63" s="664"/>
      <c r="AG63" s="664"/>
      <c r="AH63" s="664"/>
      <c r="AI63" s="664"/>
      <c r="AJ63" s="664"/>
      <c r="AK63" s="664"/>
      <c r="AL63" s="664"/>
      <c r="AM63" s="664"/>
      <c r="AN63" s="664"/>
      <c r="AO63" s="664"/>
      <c r="AP63" s="664"/>
      <c r="AQ63" s="664"/>
      <c r="AR63" s="664"/>
      <c r="AS63" s="664"/>
      <c r="AT63" s="664"/>
      <c r="AU63" s="664"/>
      <c r="AV63" s="664"/>
      <c r="AW63" s="664"/>
      <c r="AX63" s="664"/>
      <c r="AY63" s="664"/>
      <c r="AZ63" s="664"/>
      <c r="BA63" s="664"/>
      <c r="BB63" s="664"/>
      <c r="BC63" s="664"/>
      <c r="BD63" s="664"/>
      <c r="BE63" s="664"/>
      <c r="BF63" s="664"/>
      <c r="BG63" s="664"/>
      <c r="BH63" s="664"/>
      <c r="BI63" s="664"/>
      <c r="BJ63" s="664"/>
      <c r="BK63" s="664"/>
      <c r="BL63" s="664"/>
      <c r="BM63" s="664"/>
      <c r="BN63" s="664"/>
      <c r="BO63" s="664"/>
      <c r="BP63" s="664"/>
      <c r="BQ63" s="664"/>
      <c r="BR63" s="664"/>
      <c r="BS63" s="664"/>
      <c r="BT63" s="664"/>
      <c r="BU63" s="664"/>
      <c r="BV63" s="664"/>
      <c r="BW63" s="664"/>
      <c r="BX63" s="664"/>
      <c r="BY63" s="664"/>
      <c r="BZ63" s="664"/>
      <c r="CA63" s="664"/>
      <c r="CB63" s="664"/>
      <c r="CC63" s="664"/>
      <c r="CD63" s="664"/>
      <c r="CE63" s="664"/>
      <c r="CF63" s="664"/>
      <c r="CG63" s="664"/>
      <c r="CH63" s="664"/>
      <c r="CI63" s="664"/>
      <c r="CJ63" s="664"/>
      <c r="CK63" s="664"/>
      <c r="CL63" s="664"/>
      <c r="CM63" s="664"/>
      <c r="CN63" s="664"/>
      <c r="CO63" s="664"/>
      <c r="CP63" s="664"/>
      <c r="CQ63" s="664"/>
      <c r="CR63" s="664"/>
      <c r="CS63" s="664"/>
      <c r="CT63" s="664"/>
      <c r="CU63" s="664"/>
      <c r="CV63" s="664"/>
      <c r="CW63" s="664"/>
      <c r="CX63" s="664"/>
      <c r="CY63" s="664"/>
      <c r="CZ63" s="664"/>
      <c r="DA63" s="664"/>
      <c r="DB63" s="664"/>
      <c r="DC63" s="664"/>
      <c r="DD63" s="664"/>
      <c r="DE63" s="664"/>
      <c r="DF63" s="664"/>
      <c r="DG63" s="664"/>
      <c r="DH63" s="664"/>
      <c r="DI63" s="664"/>
      <c r="DJ63" s="664"/>
      <c r="DK63" s="664"/>
      <c r="DL63" s="664"/>
      <c r="DM63" s="664"/>
      <c r="DN63" s="664"/>
      <c r="DO63" s="664"/>
      <c r="DP63" s="664"/>
      <c r="DQ63" s="664"/>
      <c r="DR63" s="664"/>
      <c r="DS63" s="664"/>
      <c r="DT63" s="664"/>
      <c r="DU63" s="664"/>
      <c r="DV63" s="664"/>
      <c r="DW63" s="664"/>
      <c r="DX63" s="664"/>
      <c r="DY63" s="664"/>
      <c r="DZ63" s="664"/>
      <c r="EA63" s="664"/>
      <c r="EB63" s="664"/>
      <c r="EC63" s="664"/>
      <c r="ED63" s="664"/>
      <c r="EE63" s="664"/>
      <c r="EF63" s="664"/>
      <c r="EG63" s="664"/>
      <c r="EH63" s="664"/>
      <c r="EI63" s="664"/>
      <c r="EJ63" s="664"/>
      <c r="EK63" s="664"/>
      <c r="EL63" s="664"/>
      <c r="EM63" s="664"/>
      <c r="EN63" s="664"/>
      <c r="EO63" s="664"/>
      <c r="EP63" s="664"/>
      <c r="EQ63" s="664"/>
      <c r="ER63" s="664"/>
      <c r="ES63" s="664"/>
      <c r="ET63" s="664"/>
      <c r="EU63" s="664"/>
      <c r="EV63" s="664"/>
      <c r="EW63" s="664"/>
      <c r="EX63" s="664"/>
      <c r="EY63" s="664"/>
      <c r="EZ63" s="664"/>
      <c r="FA63" s="664"/>
      <c r="FB63" s="664"/>
      <c r="FC63" s="664"/>
      <c r="FD63" s="664"/>
      <c r="FE63" s="664"/>
      <c r="FF63" s="664"/>
      <c r="FG63" s="664"/>
      <c r="FH63" s="664"/>
      <c r="FI63" s="664"/>
      <c r="FJ63" s="664"/>
      <c r="FK63" s="664"/>
      <c r="FL63" s="664"/>
      <c r="FM63" s="664"/>
      <c r="FN63" s="664"/>
      <c r="FO63" s="664"/>
      <c r="FP63" s="664"/>
      <c r="FQ63" s="664"/>
      <c r="FR63" s="664"/>
      <c r="FS63" s="664"/>
      <c r="FT63" s="664"/>
      <c r="FU63" s="664"/>
      <c r="FV63" s="664"/>
      <c r="FW63" s="664"/>
      <c r="FX63" s="664"/>
      <c r="FY63" s="664"/>
      <c r="FZ63" s="664"/>
      <c r="GA63" s="664"/>
    </row>
    <row r="64" spans="1:183" s="665" customFormat="1" ht="24.95" customHeight="1">
      <c r="A64" s="664"/>
      <c r="B64" s="665" t="s">
        <v>1160</v>
      </c>
      <c r="C64" s="663" t="s">
        <v>1829</v>
      </c>
      <c r="D64" s="668" t="s">
        <v>1830</v>
      </c>
      <c r="E64" s="662">
        <v>1245000</v>
      </c>
      <c r="F64" s="669">
        <v>600000</v>
      </c>
      <c r="G64" s="662">
        <v>610634</v>
      </c>
      <c r="H64" s="662">
        <v>412557</v>
      </c>
      <c r="I64" s="662"/>
      <c r="J64" s="662"/>
      <c r="K64" s="664"/>
      <c r="L64" s="664"/>
      <c r="M64" s="664"/>
      <c r="N64" s="664"/>
      <c r="O64" s="664"/>
      <c r="P64" s="664"/>
      <c r="Q64" s="664"/>
      <c r="R64" s="664"/>
      <c r="S64" s="664"/>
      <c r="T64" s="664"/>
      <c r="U64" s="664"/>
      <c r="V64" s="664"/>
      <c r="W64" s="664"/>
      <c r="X64" s="664"/>
      <c r="Y64" s="664"/>
      <c r="Z64" s="664"/>
      <c r="AA64" s="664"/>
      <c r="AB64" s="664"/>
      <c r="AC64" s="664"/>
      <c r="AD64" s="664"/>
      <c r="AE64" s="664"/>
      <c r="AF64" s="664"/>
      <c r="AG64" s="664"/>
      <c r="AH64" s="664"/>
      <c r="AI64" s="664"/>
      <c r="AJ64" s="664"/>
      <c r="AK64" s="664"/>
      <c r="AL64" s="664"/>
      <c r="AM64" s="664"/>
      <c r="AN64" s="664"/>
      <c r="AO64" s="664"/>
      <c r="AP64" s="664"/>
      <c r="AQ64" s="664"/>
      <c r="AR64" s="664"/>
      <c r="AS64" s="664"/>
      <c r="AT64" s="664"/>
      <c r="AU64" s="664"/>
      <c r="AV64" s="664"/>
      <c r="AW64" s="664"/>
      <c r="AX64" s="664"/>
      <c r="AY64" s="664"/>
      <c r="AZ64" s="664"/>
      <c r="BA64" s="664"/>
      <c r="BB64" s="664"/>
      <c r="BC64" s="664"/>
      <c r="BD64" s="664"/>
      <c r="BE64" s="664"/>
      <c r="BF64" s="664"/>
      <c r="BG64" s="664"/>
      <c r="BH64" s="664"/>
      <c r="BI64" s="664"/>
      <c r="BJ64" s="664"/>
      <c r="BK64" s="664"/>
      <c r="BL64" s="664"/>
      <c r="BM64" s="664"/>
      <c r="BN64" s="664"/>
      <c r="BO64" s="664"/>
      <c r="BP64" s="664"/>
      <c r="BQ64" s="664"/>
      <c r="BR64" s="664"/>
      <c r="BS64" s="664"/>
      <c r="BT64" s="664"/>
      <c r="BU64" s="664"/>
      <c r="BV64" s="664"/>
      <c r="BW64" s="664"/>
      <c r="BX64" s="664"/>
      <c r="BY64" s="664"/>
      <c r="BZ64" s="664"/>
      <c r="CA64" s="664"/>
      <c r="CB64" s="664"/>
      <c r="CC64" s="664"/>
      <c r="CD64" s="664"/>
      <c r="CE64" s="664"/>
      <c r="CF64" s="664"/>
      <c r="CG64" s="664"/>
      <c r="CH64" s="664"/>
      <c r="CI64" s="664"/>
      <c r="CJ64" s="664"/>
      <c r="CK64" s="664"/>
      <c r="CL64" s="664"/>
      <c r="CM64" s="664"/>
      <c r="CN64" s="664"/>
      <c r="CO64" s="664"/>
      <c r="CP64" s="664"/>
      <c r="CQ64" s="664"/>
      <c r="CR64" s="664"/>
      <c r="CS64" s="664"/>
      <c r="CT64" s="664"/>
      <c r="CU64" s="664"/>
      <c r="CV64" s="664"/>
      <c r="CW64" s="664"/>
      <c r="CX64" s="664"/>
      <c r="CY64" s="664"/>
      <c r="CZ64" s="664"/>
      <c r="DA64" s="664"/>
      <c r="DB64" s="664"/>
      <c r="DC64" s="664"/>
      <c r="DD64" s="664"/>
      <c r="DE64" s="664"/>
      <c r="DF64" s="664"/>
      <c r="DG64" s="664"/>
      <c r="DH64" s="664"/>
      <c r="DI64" s="664"/>
      <c r="DJ64" s="664"/>
      <c r="DK64" s="664"/>
      <c r="DL64" s="664"/>
      <c r="DM64" s="664"/>
      <c r="DN64" s="664"/>
      <c r="DO64" s="664"/>
      <c r="DP64" s="664"/>
      <c r="DQ64" s="664"/>
      <c r="DR64" s="664"/>
      <c r="DS64" s="664"/>
      <c r="DT64" s="664"/>
      <c r="DU64" s="664"/>
      <c r="DV64" s="664"/>
      <c r="DW64" s="664"/>
      <c r="DX64" s="664"/>
      <c r="DY64" s="664"/>
      <c r="DZ64" s="664"/>
      <c r="EA64" s="664"/>
      <c r="EB64" s="664"/>
      <c r="EC64" s="664"/>
      <c r="ED64" s="664"/>
      <c r="EE64" s="664"/>
      <c r="EF64" s="664"/>
      <c r="EG64" s="664"/>
      <c r="EH64" s="664"/>
      <c r="EI64" s="664"/>
      <c r="EJ64" s="664"/>
      <c r="EK64" s="664"/>
      <c r="EL64" s="664"/>
      <c r="EM64" s="664"/>
      <c r="EN64" s="664"/>
      <c r="EO64" s="664"/>
      <c r="EP64" s="664"/>
      <c r="EQ64" s="664"/>
      <c r="ER64" s="664"/>
      <c r="ES64" s="664"/>
      <c r="ET64" s="664"/>
      <c r="EU64" s="664"/>
      <c r="EV64" s="664"/>
      <c r="EW64" s="664"/>
      <c r="EX64" s="664"/>
      <c r="EY64" s="664"/>
      <c r="EZ64" s="664"/>
      <c r="FA64" s="664"/>
      <c r="FB64" s="664"/>
      <c r="FC64" s="664"/>
      <c r="FD64" s="664"/>
      <c r="FE64" s="664"/>
      <c r="FF64" s="664"/>
      <c r="FG64" s="664"/>
      <c r="FH64" s="664"/>
      <c r="FI64" s="664"/>
      <c r="FJ64" s="664"/>
      <c r="FK64" s="664"/>
      <c r="FL64" s="664"/>
      <c r="FM64" s="664"/>
      <c r="FN64" s="664"/>
      <c r="FO64" s="664"/>
      <c r="FP64" s="664"/>
      <c r="FQ64" s="664"/>
      <c r="FR64" s="664"/>
      <c r="FS64" s="664"/>
      <c r="FT64" s="664"/>
      <c r="FU64" s="664"/>
      <c r="FV64" s="664"/>
      <c r="FW64" s="664"/>
      <c r="FX64" s="664"/>
      <c r="FY64" s="664"/>
      <c r="FZ64" s="664"/>
      <c r="GA64" s="664"/>
    </row>
    <row r="65" spans="1:183" s="665" customFormat="1" ht="24.95" customHeight="1">
      <c r="A65" s="664"/>
      <c r="B65" s="665" t="s">
        <v>1160</v>
      </c>
      <c r="C65" s="663" t="s">
        <v>1542</v>
      </c>
      <c r="D65" s="668">
        <v>46661</v>
      </c>
      <c r="E65" s="662">
        <v>350000</v>
      </c>
      <c r="F65" s="669">
        <v>350000</v>
      </c>
      <c r="G65" s="662">
        <v>376535</v>
      </c>
      <c r="H65" s="662">
        <v>358727</v>
      </c>
      <c r="I65" s="662"/>
      <c r="J65" s="662"/>
      <c r="K65" s="664"/>
      <c r="L65" s="664"/>
      <c r="M65" s="664"/>
      <c r="N65" s="664"/>
      <c r="O65" s="664"/>
      <c r="P65" s="664"/>
      <c r="Q65" s="664"/>
      <c r="R65" s="664"/>
      <c r="S65" s="664"/>
      <c r="T65" s="664"/>
      <c r="U65" s="664"/>
      <c r="V65" s="664"/>
      <c r="W65" s="664"/>
      <c r="X65" s="664"/>
      <c r="Y65" s="664"/>
      <c r="Z65" s="664"/>
      <c r="AA65" s="664"/>
      <c r="AB65" s="664"/>
      <c r="AC65" s="664"/>
      <c r="AD65" s="664"/>
      <c r="AE65" s="664"/>
      <c r="AF65" s="664"/>
      <c r="AG65" s="664"/>
      <c r="AH65" s="664"/>
      <c r="AI65" s="664"/>
      <c r="AJ65" s="664"/>
      <c r="AK65" s="664"/>
      <c r="AL65" s="664"/>
      <c r="AM65" s="664"/>
      <c r="AN65" s="664"/>
      <c r="AO65" s="664"/>
      <c r="AP65" s="664"/>
      <c r="AQ65" s="664"/>
      <c r="AR65" s="664"/>
      <c r="AS65" s="664"/>
      <c r="AT65" s="664"/>
      <c r="AU65" s="664"/>
      <c r="AV65" s="664"/>
      <c r="AW65" s="664"/>
      <c r="AX65" s="664"/>
      <c r="AY65" s="664"/>
      <c r="AZ65" s="664"/>
      <c r="BA65" s="664"/>
      <c r="BB65" s="664"/>
      <c r="BC65" s="664"/>
      <c r="BD65" s="664"/>
      <c r="BE65" s="664"/>
      <c r="BF65" s="664"/>
      <c r="BG65" s="664"/>
      <c r="BH65" s="664"/>
      <c r="BI65" s="664"/>
      <c r="BJ65" s="664"/>
      <c r="BK65" s="664"/>
      <c r="BL65" s="664"/>
      <c r="BM65" s="664"/>
      <c r="BN65" s="664"/>
      <c r="BO65" s="664"/>
      <c r="BP65" s="664"/>
      <c r="BQ65" s="664"/>
      <c r="BR65" s="664"/>
      <c r="BS65" s="664"/>
      <c r="BT65" s="664"/>
      <c r="BU65" s="664"/>
      <c r="BV65" s="664"/>
      <c r="BW65" s="664"/>
      <c r="BX65" s="664"/>
      <c r="BY65" s="664"/>
      <c r="BZ65" s="664"/>
      <c r="CA65" s="664"/>
      <c r="CB65" s="664"/>
      <c r="CC65" s="664"/>
      <c r="CD65" s="664"/>
      <c r="CE65" s="664"/>
      <c r="CF65" s="664"/>
      <c r="CG65" s="664"/>
      <c r="CH65" s="664"/>
      <c r="CI65" s="664"/>
      <c r="CJ65" s="664"/>
      <c r="CK65" s="664"/>
      <c r="CL65" s="664"/>
      <c r="CM65" s="664"/>
      <c r="CN65" s="664"/>
      <c r="CO65" s="664"/>
      <c r="CP65" s="664"/>
      <c r="CQ65" s="664"/>
      <c r="CR65" s="664"/>
      <c r="CS65" s="664"/>
      <c r="CT65" s="664"/>
      <c r="CU65" s="664"/>
      <c r="CV65" s="664"/>
      <c r="CW65" s="664"/>
      <c r="CX65" s="664"/>
      <c r="CY65" s="664"/>
      <c r="CZ65" s="664"/>
      <c r="DA65" s="664"/>
      <c r="DB65" s="664"/>
      <c r="DC65" s="664"/>
      <c r="DD65" s="664"/>
      <c r="DE65" s="664"/>
      <c r="DF65" s="664"/>
      <c r="DG65" s="664"/>
      <c r="DH65" s="664"/>
      <c r="DI65" s="664"/>
      <c r="DJ65" s="664"/>
      <c r="DK65" s="664"/>
      <c r="DL65" s="664"/>
      <c r="DM65" s="664"/>
      <c r="DN65" s="664"/>
      <c r="DO65" s="664"/>
      <c r="DP65" s="664"/>
      <c r="DQ65" s="664"/>
      <c r="DR65" s="664"/>
      <c r="DS65" s="664"/>
      <c r="DT65" s="664"/>
      <c r="DU65" s="664"/>
      <c r="DV65" s="664"/>
      <c r="DW65" s="664"/>
      <c r="DX65" s="664"/>
      <c r="DY65" s="664"/>
      <c r="DZ65" s="664"/>
      <c r="EA65" s="664"/>
      <c r="EB65" s="664"/>
      <c r="EC65" s="664"/>
      <c r="ED65" s="664"/>
      <c r="EE65" s="664"/>
      <c r="EF65" s="664"/>
      <c r="EG65" s="664"/>
      <c r="EH65" s="664"/>
      <c r="EI65" s="664"/>
      <c r="EJ65" s="664"/>
      <c r="EK65" s="664"/>
      <c r="EL65" s="664"/>
      <c r="EM65" s="664"/>
      <c r="EN65" s="664"/>
      <c r="EO65" s="664"/>
      <c r="EP65" s="664"/>
      <c r="EQ65" s="664"/>
      <c r="ER65" s="664"/>
      <c r="ES65" s="664"/>
      <c r="ET65" s="664"/>
      <c r="EU65" s="664"/>
      <c r="EV65" s="664"/>
      <c r="EW65" s="664"/>
      <c r="EX65" s="664"/>
      <c r="EY65" s="664"/>
      <c r="EZ65" s="664"/>
      <c r="FA65" s="664"/>
      <c r="FB65" s="664"/>
      <c r="FC65" s="664"/>
      <c r="FD65" s="664"/>
      <c r="FE65" s="664"/>
      <c r="FF65" s="664"/>
      <c r="FG65" s="664"/>
      <c r="FH65" s="664"/>
      <c r="FI65" s="664"/>
      <c r="FJ65" s="664"/>
      <c r="FK65" s="664"/>
      <c r="FL65" s="664"/>
      <c r="FM65" s="664"/>
      <c r="FN65" s="664"/>
      <c r="FO65" s="664"/>
      <c r="FP65" s="664"/>
      <c r="FQ65" s="664"/>
      <c r="FR65" s="664"/>
      <c r="FS65" s="664"/>
      <c r="FT65" s="664"/>
      <c r="FU65" s="664"/>
      <c r="FV65" s="664"/>
      <c r="FW65" s="664"/>
      <c r="FX65" s="664"/>
      <c r="FY65" s="664"/>
      <c r="FZ65" s="664"/>
      <c r="GA65" s="664"/>
    </row>
    <row r="66" spans="1:183" s="665" customFormat="1" ht="24.95" customHeight="1">
      <c r="A66" s="664"/>
      <c r="B66" s="222" t="s">
        <v>1532</v>
      </c>
      <c r="C66" s="663" t="s">
        <v>1719</v>
      </c>
      <c r="D66" s="668">
        <v>52201</v>
      </c>
      <c r="E66" s="662">
        <v>400000</v>
      </c>
      <c r="F66" s="669">
        <v>400000</v>
      </c>
      <c r="G66" s="662">
        <v>387000</v>
      </c>
      <c r="H66" s="662">
        <v>383340</v>
      </c>
      <c r="I66" s="662"/>
      <c r="J66" s="662"/>
      <c r="K66" s="664"/>
      <c r="L66" s="664"/>
      <c r="M66" s="664"/>
      <c r="N66" s="664"/>
      <c r="O66" s="664"/>
      <c r="P66" s="664"/>
      <c r="Q66" s="664"/>
      <c r="R66" s="664"/>
      <c r="S66" s="664"/>
      <c r="T66" s="664"/>
      <c r="U66" s="664"/>
      <c r="V66" s="664"/>
      <c r="W66" s="664"/>
      <c r="X66" s="664"/>
      <c r="Y66" s="664"/>
      <c r="Z66" s="664"/>
      <c r="AA66" s="664"/>
      <c r="AB66" s="664"/>
      <c r="AC66" s="664"/>
      <c r="AD66" s="664"/>
      <c r="AE66" s="664"/>
      <c r="AF66" s="664"/>
      <c r="AG66" s="664"/>
      <c r="AH66" s="664"/>
      <c r="AI66" s="664"/>
      <c r="AJ66" s="664"/>
      <c r="AK66" s="664"/>
      <c r="AL66" s="664"/>
      <c r="AM66" s="664"/>
      <c r="AN66" s="664"/>
      <c r="AO66" s="664"/>
      <c r="AP66" s="664"/>
      <c r="AQ66" s="664"/>
      <c r="AR66" s="664"/>
      <c r="AS66" s="664"/>
      <c r="AT66" s="664"/>
      <c r="AU66" s="664"/>
      <c r="AV66" s="664"/>
      <c r="AW66" s="664"/>
      <c r="AX66" s="664"/>
      <c r="AY66" s="664"/>
      <c r="AZ66" s="664"/>
      <c r="BA66" s="664"/>
      <c r="BB66" s="664"/>
      <c r="BC66" s="664"/>
      <c r="BD66" s="664"/>
      <c r="BE66" s="664"/>
      <c r="BF66" s="664"/>
      <c r="BG66" s="664"/>
      <c r="BH66" s="664"/>
      <c r="BI66" s="664"/>
      <c r="BJ66" s="664"/>
      <c r="BK66" s="664"/>
      <c r="BL66" s="664"/>
      <c r="BM66" s="664"/>
      <c r="BN66" s="664"/>
      <c r="BO66" s="664"/>
      <c r="BP66" s="664"/>
      <c r="BQ66" s="664"/>
      <c r="BR66" s="664"/>
      <c r="BS66" s="664"/>
      <c r="BT66" s="664"/>
      <c r="BU66" s="664"/>
      <c r="BV66" s="664"/>
      <c r="BW66" s="664"/>
      <c r="BX66" s="664"/>
      <c r="BY66" s="664"/>
      <c r="BZ66" s="664"/>
      <c r="CA66" s="664"/>
      <c r="CB66" s="664"/>
      <c r="CC66" s="664"/>
      <c r="CD66" s="664"/>
      <c r="CE66" s="664"/>
      <c r="CF66" s="664"/>
      <c r="CG66" s="664"/>
      <c r="CH66" s="664"/>
      <c r="CI66" s="664"/>
      <c r="CJ66" s="664"/>
      <c r="CK66" s="664"/>
      <c r="CL66" s="664"/>
      <c r="CM66" s="664"/>
      <c r="CN66" s="664"/>
      <c r="CO66" s="664"/>
      <c r="CP66" s="664"/>
      <c r="CQ66" s="664"/>
      <c r="CR66" s="664"/>
      <c r="CS66" s="664"/>
      <c r="CT66" s="664"/>
      <c r="CU66" s="664"/>
      <c r="CV66" s="664"/>
      <c r="CW66" s="664"/>
      <c r="CX66" s="664"/>
      <c r="CY66" s="664"/>
      <c r="CZ66" s="664"/>
      <c r="DA66" s="664"/>
      <c r="DB66" s="664"/>
      <c r="DC66" s="664"/>
      <c r="DD66" s="664"/>
      <c r="DE66" s="664"/>
      <c r="DF66" s="664"/>
      <c r="DG66" s="664"/>
      <c r="DH66" s="664"/>
      <c r="DI66" s="664"/>
      <c r="DJ66" s="664"/>
      <c r="DK66" s="664"/>
      <c r="DL66" s="664"/>
      <c r="DM66" s="664"/>
      <c r="DN66" s="664"/>
      <c r="DO66" s="664"/>
      <c r="DP66" s="664"/>
      <c r="DQ66" s="664"/>
      <c r="DR66" s="664"/>
      <c r="DS66" s="664"/>
      <c r="DT66" s="664"/>
      <c r="DU66" s="664"/>
      <c r="DV66" s="664"/>
      <c r="DW66" s="664"/>
      <c r="DX66" s="664"/>
      <c r="DY66" s="664"/>
      <c r="DZ66" s="664"/>
      <c r="EA66" s="664"/>
      <c r="EB66" s="664"/>
      <c r="EC66" s="664"/>
      <c r="ED66" s="664"/>
      <c r="EE66" s="664"/>
      <c r="EF66" s="664"/>
      <c r="EG66" s="664"/>
      <c r="EH66" s="664"/>
      <c r="EI66" s="664"/>
      <c r="EJ66" s="664"/>
      <c r="EK66" s="664"/>
      <c r="EL66" s="664"/>
      <c r="EM66" s="664"/>
      <c r="EN66" s="664"/>
      <c r="EO66" s="664"/>
      <c r="EP66" s="664"/>
      <c r="EQ66" s="664"/>
      <c r="ER66" s="664"/>
      <c r="ES66" s="664"/>
      <c r="ET66" s="664"/>
      <c r="EU66" s="664"/>
      <c r="EV66" s="664"/>
      <c r="EW66" s="664"/>
      <c r="EX66" s="664"/>
      <c r="EY66" s="664"/>
      <c r="EZ66" s="664"/>
      <c r="FA66" s="664"/>
      <c r="FB66" s="664"/>
      <c r="FC66" s="664"/>
      <c r="FD66" s="664"/>
      <c r="FE66" s="664"/>
      <c r="FF66" s="664"/>
      <c r="FG66" s="664"/>
      <c r="FH66" s="664"/>
      <c r="FI66" s="664"/>
      <c r="FJ66" s="664"/>
      <c r="FK66" s="664"/>
      <c r="FL66" s="664"/>
      <c r="FM66" s="664"/>
      <c r="FN66" s="664"/>
      <c r="FO66" s="664"/>
      <c r="FP66" s="664"/>
      <c r="FQ66" s="664"/>
      <c r="FR66" s="664"/>
      <c r="FS66" s="664"/>
      <c r="FT66" s="664"/>
      <c r="FU66" s="664"/>
      <c r="FV66" s="664"/>
      <c r="FW66" s="664"/>
      <c r="FX66" s="664"/>
      <c r="FY66" s="664"/>
      <c r="FZ66" s="664"/>
      <c r="GA66" s="664"/>
    </row>
    <row r="67" spans="1:183" s="665" customFormat="1" ht="24.95" customHeight="1">
      <c r="A67" s="664"/>
      <c r="B67" s="222" t="s">
        <v>1532</v>
      </c>
      <c r="C67" s="663" t="s">
        <v>1720</v>
      </c>
      <c r="D67" s="668">
        <v>52201</v>
      </c>
      <c r="E67" s="662">
        <v>350000</v>
      </c>
      <c r="F67" s="669">
        <v>350000</v>
      </c>
      <c r="G67" s="662">
        <v>359491</v>
      </c>
      <c r="H67" s="662">
        <v>0</v>
      </c>
      <c r="I67" s="662"/>
      <c r="J67" s="662"/>
      <c r="K67" s="664"/>
      <c r="L67" s="664"/>
      <c r="M67" s="664"/>
      <c r="N67" s="664"/>
      <c r="O67" s="664"/>
      <c r="P67" s="664"/>
      <c r="Q67" s="664"/>
      <c r="R67" s="664"/>
      <c r="S67" s="664"/>
      <c r="T67" s="664"/>
      <c r="U67" s="664"/>
      <c r="V67" s="664"/>
      <c r="W67" s="664"/>
      <c r="X67" s="664"/>
      <c r="Y67" s="664"/>
      <c r="Z67" s="664"/>
      <c r="AA67" s="664"/>
      <c r="AB67" s="664"/>
      <c r="AC67" s="664"/>
      <c r="AD67" s="664"/>
      <c r="AE67" s="664"/>
      <c r="AF67" s="664"/>
      <c r="AG67" s="664"/>
      <c r="AH67" s="664"/>
      <c r="AI67" s="664"/>
      <c r="AJ67" s="664"/>
      <c r="AK67" s="664"/>
      <c r="AL67" s="664"/>
      <c r="AM67" s="664"/>
      <c r="AN67" s="664"/>
      <c r="AO67" s="664"/>
      <c r="AP67" s="664"/>
      <c r="AQ67" s="664"/>
      <c r="AR67" s="664"/>
      <c r="AS67" s="664"/>
      <c r="AT67" s="664"/>
      <c r="AU67" s="664"/>
      <c r="AV67" s="664"/>
      <c r="AW67" s="664"/>
      <c r="AX67" s="664"/>
      <c r="AY67" s="664"/>
      <c r="AZ67" s="664"/>
      <c r="BA67" s="664"/>
      <c r="BB67" s="664"/>
      <c r="BC67" s="664"/>
      <c r="BD67" s="664"/>
      <c r="BE67" s="664"/>
      <c r="BF67" s="664"/>
      <c r="BG67" s="664"/>
      <c r="BH67" s="664"/>
      <c r="BI67" s="664"/>
      <c r="BJ67" s="664"/>
      <c r="BK67" s="664"/>
      <c r="BL67" s="664"/>
      <c r="BM67" s="664"/>
      <c r="BN67" s="664"/>
      <c r="BO67" s="664"/>
      <c r="BP67" s="664"/>
      <c r="BQ67" s="664"/>
      <c r="BR67" s="664"/>
      <c r="BS67" s="664"/>
      <c r="BT67" s="664"/>
      <c r="BU67" s="664"/>
      <c r="BV67" s="664"/>
      <c r="BW67" s="664"/>
      <c r="BX67" s="664"/>
      <c r="BY67" s="664"/>
      <c r="BZ67" s="664"/>
      <c r="CA67" s="664"/>
      <c r="CB67" s="664"/>
      <c r="CC67" s="664"/>
      <c r="CD67" s="664"/>
      <c r="CE67" s="664"/>
      <c r="CF67" s="664"/>
      <c r="CG67" s="664"/>
      <c r="CH67" s="664"/>
      <c r="CI67" s="664"/>
      <c r="CJ67" s="664"/>
      <c r="CK67" s="664"/>
      <c r="CL67" s="664"/>
      <c r="CM67" s="664"/>
      <c r="CN67" s="664"/>
      <c r="CO67" s="664"/>
      <c r="CP67" s="664"/>
      <c r="CQ67" s="664"/>
      <c r="CR67" s="664"/>
      <c r="CS67" s="664"/>
      <c r="CT67" s="664"/>
      <c r="CU67" s="664"/>
      <c r="CV67" s="664"/>
      <c r="CW67" s="664"/>
      <c r="CX67" s="664"/>
      <c r="CY67" s="664"/>
      <c r="CZ67" s="664"/>
      <c r="DA67" s="664"/>
      <c r="DB67" s="664"/>
      <c r="DC67" s="664"/>
      <c r="DD67" s="664"/>
      <c r="DE67" s="664"/>
      <c r="DF67" s="664"/>
      <c r="DG67" s="664"/>
      <c r="DH67" s="664"/>
      <c r="DI67" s="664"/>
      <c r="DJ67" s="664"/>
      <c r="DK67" s="664"/>
      <c r="DL67" s="664"/>
      <c r="DM67" s="664"/>
      <c r="DN67" s="664"/>
      <c r="DO67" s="664"/>
      <c r="DP67" s="664"/>
      <c r="DQ67" s="664"/>
      <c r="DR67" s="664"/>
      <c r="DS67" s="664"/>
      <c r="DT67" s="664"/>
      <c r="DU67" s="664"/>
      <c r="DV67" s="664"/>
      <c r="DW67" s="664"/>
      <c r="DX67" s="664"/>
      <c r="DY67" s="664"/>
      <c r="DZ67" s="664"/>
      <c r="EA67" s="664"/>
      <c r="EB67" s="664"/>
      <c r="EC67" s="664"/>
      <c r="ED67" s="664"/>
      <c r="EE67" s="664"/>
      <c r="EF67" s="664"/>
      <c r="EG67" s="664"/>
      <c r="EH67" s="664"/>
      <c r="EI67" s="664"/>
      <c r="EJ67" s="664"/>
      <c r="EK67" s="664"/>
      <c r="EL67" s="664"/>
      <c r="EM67" s="664"/>
      <c r="EN67" s="664"/>
      <c r="EO67" s="664"/>
      <c r="EP67" s="664"/>
      <c r="EQ67" s="664"/>
      <c r="ER67" s="664"/>
      <c r="ES67" s="664"/>
      <c r="ET67" s="664"/>
      <c r="EU67" s="664"/>
      <c r="EV67" s="664"/>
      <c r="EW67" s="664"/>
      <c r="EX67" s="664"/>
      <c r="EY67" s="664"/>
      <c r="EZ67" s="664"/>
      <c r="FA67" s="664"/>
      <c r="FB67" s="664"/>
      <c r="FC67" s="664"/>
      <c r="FD67" s="664"/>
      <c r="FE67" s="664"/>
      <c r="FF67" s="664"/>
      <c r="FG67" s="664"/>
      <c r="FH67" s="664"/>
      <c r="FI67" s="664"/>
      <c r="FJ67" s="664"/>
      <c r="FK67" s="664"/>
      <c r="FL67" s="664"/>
      <c r="FM67" s="664"/>
      <c r="FN67" s="664"/>
      <c r="FO67" s="664"/>
      <c r="FP67" s="664"/>
      <c r="FQ67" s="664"/>
      <c r="FR67" s="664"/>
      <c r="FS67" s="664"/>
      <c r="FT67" s="664"/>
      <c r="FU67" s="664"/>
      <c r="FV67" s="664"/>
      <c r="FW67" s="664"/>
      <c r="FX67" s="664"/>
      <c r="FY67" s="664"/>
      <c r="FZ67" s="664"/>
      <c r="GA67" s="664"/>
    </row>
    <row r="68" spans="1:183" s="660" customFormat="1" ht="19.5" customHeight="1" thickBot="1">
      <c r="A68" s="659"/>
      <c r="C68" s="663"/>
      <c r="D68" s="663"/>
      <c r="E68" s="663"/>
      <c r="G68" s="666">
        <f>SUM(G63:G67)</f>
        <v>1762598</v>
      </c>
      <c r="H68" s="666">
        <f>SUM(H63:H67)</f>
        <v>1269595</v>
      </c>
      <c r="I68" s="662"/>
      <c r="J68" s="662"/>
      <c r="K68" s="659"/>
      <c r="L68" s="659"/>
      <c r="M68" s="659"/>
      <c r="N68" s="659"/>
      <c r="O68" s="659"/>
      <c r="P68" s="659"/>
      <c r="Q68" s="659"/>
      <c r="R68" s="659"/>
      <c r="S68" s="659"/>
      <c r="T68" s="659"/>
      <c r="U68" s="659"/>
      <c r="V68" s="659"/>
      <c r="W68" s="659"/>
      <c r="X68" s="659"/>
      <c r="Y68" s="659"/>
      <c r="Z68" s="659"/>
      <c r="AA68" s="659"/>
      <c r="AB68" s="659"/>
      <c r="AC68" s="659"/>
      <c r="AD68" s="659"/>
      <c r="AE68" s="659"/>
      <c r="AF68" s="659"/>
      <c r="AG68" s="659"/>
      <c r="AH68" s="659"/>
      <c r="AI68" s="659"/>
      <c r="AJ68" s="659"/>
      <c r="AK68" s="659"/>
      <c r="AL68" s="659"/>
      <c r="AM68" s="659"/>
      <c r="AN68" s="659"/>
      <c r="AO68" s="659"/>
      <c r="AP68" s="659"/>
      <c r="AQ68" s="659"/>
      <c r="AR68" s="659"/>
      <c r="AS68" s="659"/>
      <c r="AT68" s="659"/>
      <c r="AU68" s="659"/>
      <c r="AV68" s="659"/>
      <c r="AW68" s="659"/>
      <c r="AX68" s="659"/>
      <c r="AY68" s="659"/>
      <c r="AZ68" s="659"/>
      <c r="BA68" s="659"/>
      <c r="BB68" s="659"/>
      <c r="BC68" s="659"/>
      <c r="BD68" s="659"/>
      <c r="BE68" s="659"/>
      <c r="BF68" s="659"/>
      <c r="BG68" s="659"/>
      <c r="BH68" s="659"/>
      <c r="BI68" s="659"/>
      <c r="BJ68" s="659"/>
      <c r="BK68" s="659"/>
      <c r="BL68" s="659"/>
      <c r="BM68" s="659"/>
      <c r="BN68" s="659"/>
      <c r="BO68" s="659"/>
      <c r="BP68" s="659"/>
      <c r="BQ68" s="659"/>
      <c r="BR68" s="659"/>
      <c r="BS68" s="659"/>
      <c r="BT68" s="659"/>
      <c r="BU68" s="659"/>
      <c r="BV68" s="659"/>
      <c r="BW68" s="659"/>
      <c r="BX68" s="659"/>
      <c r="BY68" s="659"/>
      <c r="BZ68" s="659"/>
      <c r="CA68" s="659"/>
      <c r="CB68" s="659"/>
      <c r="CC68" s="659"/>
      <c r="CD68" s="659"/>
      <c r="CE68" s="659"/>
      <c r="CF68" s="659"/>
      <c r="CG68" s="659"/>
      <c r="CH68" s="659"/>
      <c r="CI68" s="659"/>
      <c r="CJ68" s="659"/>
      <c r="CK68" s="659"/>
      <c r="CL68" s="659"/>
      <c r="CM68" s="659"/>
      <c r="CN68" s="659"/>
      <c r="CO68" s="659"/>
      <c r="CP68" s="659"/>
      <c r="CQ68" s="659"/>
      <c r="CR68" s="659"/>
      <c r="CS68" s="659"/>
      <c r="CT68" s="659"/>
      <c r="CU68" s="659"/>
      <c r="CV68" s="659"/>
      <c r="CW68" s="659"/>
      <c r="CX68" s="659"/>
      <c r="CY68" s="659"/>
      <c r="CZ68" s="659"/>
      <c r="DA68" s="659"/>
      <c r="DB68" s="659"/>
      <c r="DC68" s="659"/>
      <c r="DD68" s="659"/>
      <c r="DE68" s="659"/>
      <c r="DF68" s="659"/>
      <c r="DG68" s="659"/>
      <c r="DH68" s="659"/>
      <c r="DI68" s="659"/>
      <c r="DJ68" s="659"/>
      <c r="DK68" s="659"/>
      <c r="DL68" s="659"/>
      <c r="DM68" s="659"/>
      <c r="DN68" s="659"/>
      <c r="DO68" s="659"/>
      <c r="DP68" s="659"/>
      <c r="DQ68" s="659"/>
      <c r="DR68" s="659"/>
      <c r="DS68" s="659"/>
      <c r="DT68" s="659"/>
      <c r="DU68" s="659"/>
      <c r="DV68" s="659"/>
      <c r="DW68" s="659"/>
      <c r="DX68" s="659"/>
      <c r="DY68" s="659"/>
      <c r="DZ68" s="659"/>
      <c r="EA68" s="659"/>
      <c r="EB68" s="659"/>
      <c r="EC68" s="659"/>
      <c r="ED68" s="659"/>
      <c r="EE68" s="659"/>
      <c r="EF68" s="659"/>
      <c r="EG68" s="659"/>
      <c r="EH68" s="659"/>
      <c r="EI68" s="659"/>
      <c r="EJ68" s="659"/>
      <c r="EK68" s="659"/>
      <c r="EL68" s="659"/>
      <c r="EM68" s="659"/>
      <c r="EN68" s="659"/>
      <c r="EO68" s="659"/>
      <c r="EP68" s="659"/>
      <c r="EQ68" s="659"/>
      <c r="ER68" s="659"/>
      <c r="ES68" s="659"/>
      <c r="ET68" s="659"/>
      <c r="EU68" s="659"/>
      <c r="EV68" s="659"/>
      <c r="EW68" s="659"/>
      <c r="EX68" s="659"/>
      <c r="EY68" s="659"/>
      <c r="EZ68" s="659"/>
      <c r="FA68" s="659"/>
      <c r="FB68" s="659"/>
      <c r="FC68" s="659"/>
      <c r="FD68" s="659"/>
      <c r="FE68" s="659"/>
      <c r="FF68" s="659"/>
      <c r="FG68" s="659"/>
      <c r="FH68" s="659"/>
      <c r="FI68" s="659"/>
      <c r="FJ68" s="659"/>
      <c r="FK68" s="659"/>
      <c r="FL68" s="659"/>
      <c r="FM68" s="659"/>
      <c r="FN68" s="659"/>
      <c r="FO68" s="659"/>
      <c r="FP68" s="659"/>
      <c r="FQ68" s="659"/>
      <c r="FR68" s="659"/>
      <c r="FS68" s="659"/>
      <c r="FT68" s="659"/>
      <c r="FU68" s="659"/>
      <c r="FV68" s="659"/>
      <c r="FW68" s="659"/>
      <c r="FX68" s="659"/>
      <c r="FY68" s="659"/>
      <c r="FZ68" s="659"/>
      <c r="GA68" s="659"/>
    </row>
    <row r="69" spans="1:183" s="660" customFormat="1">
      <c r="A69" s="659"/>
      <c r="C69" s="663"/>
      <c r="D69" s="663"/>
      <c r="E69" s="663"/>
      <c r="F69" s="663"/>
      <c r="G69" s="659"/>
      <c r="H69" s="659"/>
      <c r="I69" s="659"/>
      <c r="J69" s="659"/>
      <c r="K69" s="659"/>
      <c r="L69" s="659"/>
      <c r="M69" s="659"/>
      <c r="N69" s="659"/>
      <c r="O69" s="659"/>
      <c r="P69" s="659"/>
      <c r="Q69" s="659"/>
      <c r="R69" s="659"/>
      <c r="S69" s="659"/>
      <c r="T69" s="659"/>
      <c r="U69" s="659"/>
      <c r="V69" s="659"/>
      <c r="W69" s="659"/>
      <c r="X69" s="659"/>
      <c r="Y69" s="659"/>
      <c r="Z69" s="659"/>
      <c r="AA69" s="659"/>
      <c r="AB69" s="659"/>
      <c r="AC69" s="659"/>
      <c r="AD69" s="659"/>
      <c r="AE69" s="659"/>
      <c r="AF69" s="659"/>
      <c r="AG69" s="659"/>
      <c r="AH69" s="659"/>
      <c r="AI69" s="659"/>
      <c r="AJ69" s="659"/>
      <c r="AK69" s="659"/>
      <c r="AL69" s="659"/>
      <c r="AM69" s="659"/>
      <c r="AN69" s="659"/>
      <c r="AO69" s="659"/>
      <c r="AP69" s="659"/>
      <c r="AQ69" s="659"/>
      <c r="AR69" s="659"/>
      <c r="AS69" s="659"/>
      <c r="AT69" s="659"/>
      <c r="AU69" s="659"/>
      <c r="AV69" s="659"/>
      <c r="AW69" s="659"/>
      <c r="AX69" s="659"/>
      <c r="AY69" s="659"/>
      <c r="AZ69" s="659"/>
      <c r="BA69" s="659"/>
      <c r="BB69" s="659"/>
      <c r="BC69" s="659"/>
      <c r="BD69" s="659"/>
      <c r="BE69" s="659"/>
      <c r="BF69" s="659"/>
      <c r="BG69" s="659"/>
      <c r="BH69" s="659"/>
      <c r="BI69" s="659"/>
      <c r="BJ69" s="659"/>
      <c r="BK69" s="659"/>
      <c r="BL69" s="659"/>
      <c r="BM69" s="659"/>
      <c r="BN69" s="659"/>
      <c r="BO69" s="659"/>
      <c r="BP69" s="659"/>
      <c r="BQ69" s="659"/>
      <c r="BR69" s="659"/>
      <c r="BS69" s="659"/>
      <c r="BT69" s="659"/>
      <c r="BU69" s="659"/>
      <c r="BV69" s="659"/>
      <c r="BW69" s="659"/>
      <c r="BX69" s="659"/>
      <c r="BY69" s="659"/>
      <c r="BZ69" s="659"/>
      <c r="CA69" s="659"/>
      <c r="CB69" s="659"/>
      <c r="CC69" s="659"/>
      <c r="CD69" s="659"/>
      <c r="CE69" s="659"/>
      <c r="CF69" s="659"/>
      <c r="CG69" s="659"/>
      <c r="CH69" s="659"/>
      <c r="CI69" s="659"/>
      <c r="CJ69" s="659"/>
      <c r="CK69" s="659"/>
      <c r="CL69" s="659"/>
      <c r="CM69" s="659"/>
      <c r="CN69" s="659"/>
      <c r="CO69" s="659"/>
      <c r="CP69" s="659"/>
      <c r="CQ69" s="659"/>
      <c r="CR69" s="659"/>
      <c r="CS69" s="659"/>
      <c r="CT69" s="659"/>
      <c r="CU69" s="659"/>
      <c r="CV69" s="659"/>
      <c r="CW69" s="659"/>
      <c r="CX69" s="659"/>
      <c r="CY69" s="659"/>
      <c r="CZ69" s="659"/>
      <c r="DA69" s="659"/>
      <c r="DB69" s="659"/>
      <c r="DC69" s="659"/>
      <c r="DD69" s="659"/>
      <c r="DE69" s="659"/>
      <c r="DF69" s="659"/>
      <c r="DG69" s="659"/>
      <c r="DH69" s="659"/>
      <c r="DI69" s="659"/>
      <c r="DJ69" s="659"/>
      <c r="DK69" s="659"/>
      <c r="DL69" s="659"/>
      <c r="DM69" s="659"/>
      <c r="DN69" s="659"/>
      <c r="DO69" s="659"/>
      <c r="DP69" s="659"/>
      <c r="DQ69" s="659"/>
      <c r="DR69" s="659"/>
      <c r="DS69" s="659"/>
      <c r="DT69" s="659"/>
      <c r="DU69" s="659"/>
      <c r="DV69" s="659"/>
      <c r="DW69" s="659"/>
      <c r="DX69" s="659"/>
      <c r="DY69" s="659"/>
      <c r="DZ69" s="659"/>
      <c r="EA69" s="659"/>
      <c r="EB69" s="659"/>
      <c r="EC69" s="659"/>
      <c r="ED69" s="659"/>
      <c r="EE69" s="659"/>
      <c r="EF69" s="659"/>
      <c r="EG69" s="659"/>
      <c r="EH69" s="659"/>
      <c r="EI69" s="659"/>
      <c r="EJ69" s="659"/>
      <c r="EK69" s="659"/>
      <c r="EL69" s="659"/>
      <c r="EM69" s="659"/>
      <c r="EN69" s="659"/>
      <c r="EO69" s="659"/>
      <c r="EP69" s="659"/>
      <c r="EQ69" s="659"/>
      <c r="ER69" s="659"/>
      <c r="ES69" s="659"/>
      <c r="ET69" s="659"/>
      <c r="EU69" s="659"/>
      <c r="EV69" s="659"/>
      <c r="EW69" s="659"/>
      <c r="EX69" s="659"/>
      <c r="EY69" s="659"/>
      <c r="EZ69" s="659"/>
      <c r="FA69" s="659"/>
      <c r="FB69" s="659"/>
      <c r="FC69" s="659"/>
      <c r="FD69" s="659"/>
      <c r="FE69" s="659"/>
      <c r="FF69" s="659"/>
      <c r="FG69" s="659"/>
      <c r="FH69" s="659"/>
      <c r="FI69" s="659"/>
      <c r="FJ69" s="659"/>
      <c r="FK69" s="659"/>
      <c r="FL69" s="659"/>
      <c r="FM69" s="659"/>
      <c r="FN69" s="659"/>
      <c r="FO69" s="659"/>
      <c r="FP69" s="659"/>
      <c r="FQ69" s="659"/>
      <c r="FR69" s="659"/>
      <c r="FS69" s="659"/>
      <c r="FT69" s="659"/>
      <c r="FU69" s="659"/>
      <c r="FV69" s="659"/>
      <c r="FW69" s="659"/>
      <c r="FX69" s="659"/>
      <c r="FY69" s="659"/>
      <c r="FZ69" s="659"/>
      <c r="GA69" s="659"/>
    </row>
    <row r="70" spans="1:183" s="660" customFormat="1" ht="21.95" customHeight="1">
      <c r="A70" s="659"/>
      <c r="B70" s="269" t="s">
        <v>583</v>
      </c>
      <c r="C70" s="269"/>
      <c r="D70" s="269"/>
      <c r="E70" s="269"/>
      <c r="F70" s="269"/>
      <c r="G70" s="269"/>
      <c r="H70" s="269"/>
      <c r="I70" s="659"/>
      <c r="J70" s="659"/>
      <c r="K70" s="659"/>
      <c r="L70" s="659"/>
      <c r="M70" s="659"/>
      <c r="N70" s="659"/>
      <c r="O70" s="659"/>
      <c r="P70" s="659"/>
      <c r="Q70" s="659"/>
      <c r="R70" s="659"/>
      <c r="S70" s="659"/>
      <c r="T70" s="659"/>
      <c r="U70" s="659"/>
      <c r="V70" s="659"/>
      <c r="W70" s="659"/>
      <c r="X70" s="659"/>
      <c r="Y70" s="659"/>
      <c r="Z70" s="659"/>
      <c r="AA70" s="659"/>
      <c r="AB70" s="659"/>
      <c r="AC70" s="659"/>
      <c r="AD70" s="659"/>
      <c r="AE70" s="659"/>
      <c r="AF70" s="659"/>
      <c r="AG70" s="659"/>
      <c r="AH70" s="659"/>
      <c r="AI70" s="659"/>
      <c r="AJ70" s="659"/>
      <c r="AK70" s="659"/>
      <c r="AL70" s="659"/>
      <c r="AM70" s="659"/>
      <c r="AN70" s="659"/>
      <c r="AO70" s="659"/>
      <c r="AP70" s="659"/>
      <c r="AQ70" s="659"/>
      <c r="AR70" s="659"/>
      <c r="AS70" s="659"/>
      <c r="AT70" s="659"/>
      <c r="AU70" s="659"/>
      <c r="AV70" s="659"/>
      <c r="AW70" s="659"/>
      <c r="AX70" s="659"/>
      <c r="AY70" s="659"/>
      <c r="AZ70" s="659"/>
      <c r="BA70" s="659"/>
      <c r="BB70" s="659"/>
      <c r="BC70" s="659"/>
      <c r="BD70" s="659"/>
      <c r="BE70" s="659"/>
      <c r="BF70" s="659"/>
      <c r="BG70" s="659"/>
      <c r="BH70" s="659"/>
      <c r="BI70" s="659"/>
      <c r="BJ70" s="659"/>
      <c r="BK70" s="659"/>
      <c r="BL70" s="659"/>
      <c r="BM70" s="659"/>
      <c r="BN70" s="659"/>
      <c r="BO70" s="659"/>
      <c r="BP70" s="659"/>
      <c r="BQ70" s="659"/>
      <c r="BR70" s="659"/>
      <c r="BS70" s="659"/>
      <c r="BT70" s="659"/>
      <c r="BU70" s="659"/>
      <c r="BV70" s="659"/>
      <c r="BW70" s="659"/>
      <c r="BX70" s="659"/>
      <c r="BY70" s="659"/>
      <c r="BZ70" s="659"/>
      <c r="CA70" s="659"/>
      <c r="CB70" s="659"/>
      <c r="CC70" s="659"/>
      <c r="CD70" s="659"/>
      <c r="CE70" s="659"/>
      <c r="CF70" s="659"/>
      <c r="CG70" s="659"/>
      <c r="CH70" s="659"/>
      <c r="CI70" s="659"/>
      <c r="CJ70" s="659"/>
      <c r="CK70" s="659"/>
      <c r="CL70" s="659"/>
      <c r="CM70" s="659"/>
      <c r="CN70" s="659"/>
      <c r="CO70" s="659"/>
      <c r="CP70" s="659"/>
      <c r="CQ70" s="659"/>
      <c r="CR70" s="659"/>
      <c r="CS70" s="659"/>
      <c r="CT70" s="659"/>
      <c r="CU70" s="659"/>
      <c r="CV70" s="659"/>
      <c r="CW70" s="659"/>
      <c r="CX70" s="659"/>
      <c r="CY70" s="659"/>
      <c r="CZ70" s="659"/>
      <c r="DA70" s="659"/>
      <c r="DB70" s="659"/>
      <c r="DC70" s="659"/>
      <c r="DD70" s="659"/>
      <c r="DE70" s="659"/>
      <c r="DF70" s="659"/>
      <c r="DG70" s="659"/>
      <c r="DH70" s="659"/>
      <c r="DI70" s="659"/>
      <c r="DJ70" s="659"/>
      <c r="DK70" s="659"/>
      <c r="DL70" s="659"/>
      <c r="DM70" s="659"/>
      <c r="DN70" s="659"/>
      <c r="DO70" s="659"/>
      <c r="DP70" s="659"/>
      <c r="DQ70" s="659"/>
      <c r="DR70" s="659"/>
      <c r="DS70" s="659"/>
      <c r="DT70" s="659"/>
      <c r="DU70" s="659"/>
      <c r="DV70" s="659"/>
      <c r="DW70" s="659"/>
      <c r="DX70" s="659"/>
      <c r="DY70" s="659"/>
      <c r="DZ70" s="659"/>
      <c r="EA70" s="659"/>
      <c r="EB70" s="659"/>
      <c r="EC70" s="659"/>
      <c r="ED70" s="659"/>
      <c r="EE70" s="659"/>
      <c r="EF70" s="659"/>
      <c r="EG70" s="659"/>
      <c r="EH70" s="659"/>
      <c r="EI70" s="659"/>
      <c r="EJ70" s="659"/>
      <c r="EK70" s="659"/>
      <c r="EL70" s="659"/>
      <c r="EM70" s="659"/>
      <c r="EN70" s="659"/>
      <c r="EO70" s="659"/>
      <c r="EP70" s="659"/>
      <c r="EQ70" s="659"/>
      <c r="ER70" s="659"/>
      <c r="ES70" s="659"/>
      <c r="ET70" s="659"/>
      <c r="EU70" s="659"/>
      <c r="EV70" s="659"/>
      <c r="EW70" s="659"/>
      <c r="EX70" s="659"/>
      <c r="EY70" s="659"/>
      <c r="EZ70" s="659"/>
      <c r="FA70" s="659"/>
      <c r="FB70" s="659"/>
      <c r="FC70" s="659"/>
      <c r="FD70" s="659"/>
      <c r="FE70" s="659"/>
      <c r="FF70" s="659"/>
      <c r="FG70" s="659"/>
      <c r="FH70" s="659"/>
      <c r="FI70" s="659"/>
      <c r="FJ70" s="659"/>
      <c r="FK70" s="659"/>
      <c r="FL70" s="659"/>
      <c r="FM70" s="659"/>
      <c r="FN70" s="659"/>
      <c r="FO70" s="659"/>
      <c r="FP70" s="659"/>
      <c r="FQ70" s="659"/>
      <c r="FR70" s="659"/>
      <c r="FS70" s="659"/>
      <c r="FT70" s="659"/>
      <c r="FU70" s="659"/>
      <c r="FV70" s="659"/>
      <c r="FW70" s="659"/>
      <c r="FX70" s="659"/>
      <c r="FY70" s="659"/>
      <c r="FZ70" s="659"/>
      <c r="GA70" s="659"/>
    </row>
    <row r="71" spans="1:183" s="663" customFormat="1" ht="56.25" customHeight="1">
      <c r="A71" s="661"/>
      <c r="B71" s="271" t="s">
        <v>1154</v>
      </c>
      <c r="C71" s="271" t="s">
        <v>1155</v>
      </c>
      <c r="D71" s="271" t="s">
        <v>1156</v>
      </c>
      <c r="E71" s="271" t="s">
        <v>1157</v>
      </c>
      <c r="F71" s="271" t="s">
        <v>1167</v>
      </c>
      <c r="G71" s="361">
        <f>$G$3</f>
        <v>46022</v>
      </c>
      <c r="H71" s="361">
        <v>45657</v>
      </c>
      <c r="I71" s="662"/>
      <c r="J71" s="662"/>
      <c r="K71" s="661"/>
      <c r="L71" s="661"/>
      <c r="M71" s="661"/>
      <c r="N71" s="661"/>
      <c r="O71" s="661"/>
      <c r="P71" s="661"/>
      <c r="Q71" s="661"/>
      <c r="R71" s="661"/>
      <c r="S71" s="661"/>
      <c r="T71" s="661"/>
      <c r="U71" s="661"/>
      <c r="V71" s="661"/>
      <c r="W71" s="661"/>
      <c r="X71" s="661"/>
      <c r="Y71" s="661"/>
      <c r="Z71" s="661"/>
      <c r="AA71" s="661"/>
      <c r="AB71" s="661"/>
      <c r="AC71" s="661"/>
      <c r="AD71" s="661"/>
      <c r="AE71" s="661"/>
      <c r="AF71" s="661"/>
      <c r="AG71" s="661"/>
      <c r="AH71" s="661"/>
      <c r="AI71" s="661"/>
      <c r="AJ71" s="661"/>
      <c r="AK71" s="661"/>
      <c r="AL71" s="661"/>
      <c r="AM71" s="661"/>
      <c r="AN71" s="661"/>
      <c r="AO71" s="661"/>
      <c r="AP71" s="661"/>
      <c r="AQ71" s="661"/>
      <c r="AR71" s="661"/>
      <c r="AS71" s="661"/>
      <c r="AT71" s="661"/>
      <c r="AU71" s="661"/>
      <c r="AV71" s="661"/>
      <c r="AW71" s="661"/>
      <c r="AX71" s="661"/>
      <c r="AY71" s="661"/>
      <c r="AZ71" s="661"/>
      <c r="BA71" s="661"/>
      <c r="BB71" s="661"/>
      <c r="BC71" s="661"/>
      <c r="BD71" s="661"/>
      <c r="BE71" s="661"/>
      <c r="BF71" s="661"/>
      <c r="BG71" s="661"/>
      <c r="BH71" s="661"/>
      <c r="BI71" s="661"/>
      <c r="BJ71" s="661"/>
      <c r="BK71" s="661"/>
      <c r="BL71" s="661"/>
      <c r="BM71" s="661"/>
      <c r="BN71" s="661"/>
      <c r="BO71" s="661"/>
      <c r="BP71" s="661"/>
      <c r="BQ71" s="661"/>
      <c r="BR71" s="661"/>
      <c r="BS71" s="661"/>
      <c r="BT71" s="661"/>
      <c r="BU71" s="661"/>
      <c r="BV71" s="661"/>
      <c r="BW71" s="661"/>
      <c r="BX71" s="661"/>
      <c r="BY71" s="661"/>
      <c r="BZ71" s="661"/>
      <c r="CA71" s="661"/>
      <c r="CB71" s="661"/>
      <c r="CC71" s="661"/>
      <c r="CD71" s="661"/>
      <c r="CE71" s="661"/>
      <c r="CF71" s="661"/>
      <c r="CG71" s="661"/>
      <c r="CH71" s="661"/>
      <c r="CI71" s="661"/>
      <c r="CJ71" s="661"/>
      <c r="CK71" s="661"/>
      <c r="CL71" s="661"/>
      <c r="CM71" s="661"/>
      <c r="CN71" s="661"/>
      <c r="CO71" s="661"/>
      <c r="CP71" s="661"/>
      <c r="CQ71" s="661"/>
      <c r="CR71" s="661"/>
      <c r="CS71" s="661"/>
      <c r="CT71" s="661"/>
      <c r="CU71" s="661"/>
      <c r="CV71" s="661"/>
      <c r="CW71" s="661"/>
      <c r="CX71" s="661"/>
      <c r="CY71" s="661"/>
      <c r="CZ71" s="661"/>
      <c r="DA71" s="661"/>
      <c r="DB71" s="661"/>
      <c r="DC71" s="661"/>
      <c r="DD71" s="661"/>
      <c r="DE71" s="661"/>
      <c r="DF71" s="661"/>
      <c r="DG71" s="661"/>
      <c r="DH71" s="661"/>
      <c r="DI71" s="661"/>
      <c r="DJ71" s="661"/>
      <c r="DK71" s="661"/>
      <c r="DL71" s="661"/>
      <c r="DM71" s="661"/>
      <c r="DN71" s="661"/>
      <c r="DO71" s="661"/>
      <c r="DP71" s="661"/>
      <c r="DQ71" s="661"/>
      <c r="DR71" s="661"/>
      <c r="DS71" s="661"/>
      <c r="DT71" s="661"/>
      <c r="DU71" s="661"/>
      <c r="DV71" s="661"/>
      <c r="DW71" s="661"/>
      <c r="DX71" s="661"/>
      <c r="DY71" s="661"/>
      <c r="DZ71" s="661"/>
      <c r="EA71" s="661"/>
      <c r="EB71" s="661"/>
      <c r="EC71" s="661"/>
      <c r="ED71" s="661"/>
      <c r="EE71" s="661"/>
      <c r="EF71" s="661"/>
      <c r="EG71" s="661"/>
      <c r="EH71" s="661"/>
      <c r="EI71" s="661"/>
      <c r="EJ71" s="661"/>
      <c r="EK71" s="661"/>
      <c r="EL71" s="661"/>
      <c r="EM71" s="661"/>
      <c r="EN71" s="661"/>
      <c r="EO71" s="661"/>
      <c r="EP71" s="661"/>
      <c r="EQ71" s="661"/>
      <c r="ER71" s="661"/>
      <c r="ES71" s="661"/>
      <c r="ET71" s="661"/>
      <c r="EU71" s="661"/>
      <c r="EV71" s="661"/>
      <c r="EW71" s="661"/>
      <c r="EX71" s="661"/>
      <c r="EY71" s="661"/>
      <c r="EZ71" s="661"/>
      <c r="FA71" s="661"/>
      <c r="FB71" s="661"/>
      <c r="FC71" s="661"/>
      <c r="FD71" s="661"/>
      <c r="FE71" s="661"/>
      <c r="FF71" s="661"/>
      <c r="FG71" s="661"/>
      <c r="FH71" s="661"/>
      <c r="FI71" s="661"/>
      <c r="FJ71" s="661"/>
      <c r="FK71" s="661"/>
      <c r="FL71" s="661"/>
      <c r="FM71" s="661"/>
      <c r="FN71" s="661"/>
      <c r="FO71" s="661"/>
      <c r="FP71" s="661"/>
      <c r="FQ71" s="661"/>
      <c r="FR71" s="661"/>
      <c r="FS71" s="661"/>
      <c r="FT71" s="661"/>
      <c r="FU71" s="661"/>
      <c r="FV71" s="661"/>
      <c r="FW71" s="661"/>
      <c r="FX71" s="661"/>
      <c r="FY71" s="661"/>
      <c r="FZ71" s="661"/>
      <c r="GA71" s="661"/>
    </row>
    <row r="72" spans="1:183" s="665" customFormat="1" ht="24.95" customHeight="1">
      <c r="A72" s="664"/>
      <c r="B72" s="222" t="s">
        <v>1160</v>
      </c>
      <c r="C72" s="223" t="s">
        <v>1831</v>
      </c>
      <c r="D72" s="224" t="s">
        <v>1832</v>
      </c>
      <c r="E72" s="225">
        <v>700000</v>
      </c>
      <c r="F72" s="225">
        <v>700000</v>
      </c>
      <c r="G72" s="662">
        <v>587527</v>
      </c>
      <c r="H72" s="662">
        <v>137084</v>
      </c>
      <c r="I72" s="662"/>
      <c r="J72" s="662"/>
      <c r="K72" s="664"/>
      <c r="L72" s="664"/>
      <c r="M72" s="664"/>
      <c r="N72" s="664"/>
      <c r="O72" s="664"/>
      <c r="P72" s="664"/>
      <c r="Q72" s="664"/>
      <c r="R72" s="664"/>
      <c r="S72" s="664"/>
      <c r="T72" s="664"/>
      <c r="U72" s="664"/>
      <c r="V72" s="664"/>
      <c r="W72" s="664"/>
      <c r="X72" s="664"/>
      <c r="Y72" s="664"/>
      <c r="Z72" s="664"/>
      <c r="AA72" s="664"/>
      <c r="AB72" s="664"/>
      <c r="AC72" s="664"/>
      <c r="AD72" s="664"/>
      <c r="AE72" s="664"/>
      <c r="AF72" s="664"/>
      <c r="AG72" s="664"/>
      <c r="AH72" s="664"/>
      <c r="AI72" s="664"/>
      <c r="AJ72" s="664"/>
      <c r="AK72" s="664"/>
      <c r="AL72" s="664"/>
      <c r="AM72" s="664"/>
      <c r="AN72" s="664"/>
      <c r="AO72" s="664"/>
      <c r="AP72" s="664"/>
      <c r="AQ72" s="664"/>
      <c r="AR72" s="664"/>
      <c r="AS72" s="664"/>
      <c r="AT72" s="664"/>
      <c r="AU72" s="664"/>
      <c r="AV72" s="664"/>
      <c r="AW72" s="664"/>
      <c r="AX72" s="664"/>
      <c r="AY72" s="664"/>
      <c r="AZ72" s="664"/>
      <c r="BA72" s="664"/>
      <c r="BB72" s="664"/>
      <c r="BC72" s="664"/>
      <c r="BD72" s="664"/>
      <c r="BE72" s="664"/>
      <c r="BF72" s="664"/>
      <c r="BG72" s="664"/>
      <c r="BH72" s="664"/>
      <c r="BI72" s="664"/>
      <c r="BJ72" s="664"/>
      <c r="BK72" s="664"/>
      <c r="BL72" s="664"/>
      <c r="BM72" s="664"/>
      <c r="BN72" s="664"/>
      <c r="BO72" s="664"/>
      <c r="BP72" s="664"/>
      <c r="BQ72" s="664"/>
      <c r="BR72" s="664"/>
      <c r="BS72" s="664"/>
      <c r="BT72" s="664"/>
      <c r="BU72" s="664"/>
      <c r="BV72" s="664"/>
      <c r="BW72" s="664"/>
      <c r="BX72" s="664"/>
      <c r="BY72" s="664"/>
      <c r="BZ72" s="664"/>
      <c r="CA72" s="664"/>
      <c r="CB72" s="664"/>
      <c r="CC72" s="664"/>
      <c r="CD72" s="664"/>
      <c r="CE72" s="664"/>
      <c r="CF72" s="664"/>
      <c r="CG72" s="664"/>
      <c r="CH72" s="664"/>
      <c r="CI72" s="664"/>
      <c r="CJ72" s="664"/>
      <c r="CK72" s="664"/>
      <c r="CL72" s="664"/>
      <c r="CM72" s="664"/>
      <c r="CN72" s="664"/>
      <c r="CO72" s="664"/>
      <c r="CP72" s="664"/>
      <c r="CQ72" s="664"/>
      <c r="CR72" s="664"/>
      <c r="CS72" s="664"/>
      <c r="CT72" s="664"/>
      <c r="CU72" s="664"/>
      <c r="CV72" s="664"/>
      <c r="CW72" s="664"/>
      <c r="CX72" s="664"/>
      <c r="CY72" s="664"/>
      <c r="CZ72" s="664"/>
      <c r="DA72" s="664"/>
      <c r="DB72" s="664"/>
      <c r="DC72" s="664"/>
      <c r="DD72" s="664"/>
      <c r="DE72" s="664"/>
      <c r="DF72" s="664"/>
      <c r="DG72" s="664"/>
      <c r="DH72" s="664"/>
      <c r="DI72" s="664"/>
      <c r="DJ72" s="664"/>
      <c r="DK72" s="664"/>
      <c r="DL72" s="664"/>
      <c r="DM72" s="664"/>
      <c r="DN72" s="664"/>
      <c r="DO72" s="664"/>
      <c r="DP72" s="664"/>
      <c r="DQ72" s="664"/>
      <c r="DR72" s="664"/>
      <c r="DS72" s="664"/>
      <c r="DT72" s="664"/>
      <c r="DU72" s="664"/>
      <c r="DV72" s="664"/>
      <c r="DW72" s="664"/>
      <c r="DX72" s="664"/>
      <c r="DY72" s="664"/>
      <c r="DZ72" s="664"/>
      <c r="EA72" s="664"/>
      <c r="EB72" s="664"/>
      <c r="EC72" s="664"/>
      <c r="ED72" s="664"/>
      <c r="EE72" s="664"/>
      <c r="EF72" s="664"/>
      <c r="EG72" s="664"/>
      <c r="EH72" s="664"/>
      <c r="EI72" s="664"/>
      <c r="EJ72" s="664"/>
      <c r="EK72" s="664"/>
      <c r="EL72" s="664"/>
      <c r="EM72" s="664"/>
      <c r="EN72" s="664"/>
      <c r="EO72" s="664"/>
      <c r="EP72" s="664"/>
      <c r="EQ72" s="664"/>
      <c r="ER72" s="664"/>
      <c r="ES72" s="664"/>
      <c r="ET72" s="664"/>
      <c r="EU72" s="664"/>
      <c r="EV72" s="664"/>
      <c r="EW72" s="664"/>
      <c r="EX72" s="664"/>
      <c r="EY72" s="664"/>
      <c r="EZ72" s="664"/>
      <c r="FA72" s="664"/>
      <c r="FB72" s="664"/>
      <c r="FC72" s="664"/>
      <c r="FD72" s="664"/>
      <c r="FE72" s="664"/>
      <c r="FF72" s="664"/>
      <c r="FG72" s="664"/>
      <c r="FH72" s="664"/>
      <c r="FI72" s="664"/>
      <c r="FJ72" s="664"/>
      <c r="FK72" s="664"/>
      <c r="FL72" s="664"/>
      <c r="FM72" s="664"/>
      <c r="FN72" s="664"/>
      <c r="FO72" s="664"/>
      <c r="FP72" s="664"/>
      <c r="FQ72" s="664"/>
      <c r="FR72" s="664"/>
      <c r="FS72" s="664"/>
      <c r="FT72" s="664"/>
      <c r="FU72" s="664"/>
      <c r="FV72" s="664"/>
      <c r="FW72" s="664"/>
      <c r="FX72" s="664"/>
      <c r="FY72" s="664"/>
      <c r="FZ72" s="664"/>
      <c r="GA72" s="664"/>
    </row>
    <row r="73" spans="1:183" s="665" customFormat="1" ht="24.95" customHeight="1">
      <c r="A73" s="664"/>
      <c r="B73" s="222" t="s">
        <v>1160</v>
      </c>
      <c r="C73" s="223" t="s">
        <v>1168</v>
      </c>
      <c r="D73" s="224" t="s">
        <v>1199</v>
      </c>
      <c r="E73" s="225">
        <v>600000</v>
      </c>
      <c r="F73" s="225">
        <v>600000</v>
      </c>
      <c r="G73" s="662">
        <v>607549</v>
      </c>
      <c r="H73" s="662">
        <v>564217</v>
      </c>
      <c r="I73" s="662"/>
      <c r="J73" s="662"/>
      <c r="K73" s="664"/>
      <c r="L73" s="664"/>
      <c r="M73" s="664"/>
      <c r="N73" s="664"/>
      <c r="O73" s="664"/>
      <c r="P73" s="664"/>
      <c r="Q73" s="664"/>
      <c r="R73" s="664"/>
      <c r="S73" s="664"/>
      <c r="T73" s="664"/>
      <c r="U73" s="664"/>
      <c r="V73" s="664"/>
      <c r="W73" s="664"/>
      <c r="X73" s="664"/>
      <c r="Y73" s="664"/>
      <c r="Z73" s="664"/>
      <c r="AA73" s="664"/>
      <c r="AB73" s="664"/>
      <c r="AC73" s="664"/>
      <c r="AD73" s="664"/>
      <c r="AE73" s="664"/>
      <c r="AF73" s="664"/>
      <c r="AG73" s="664"/>
      <c r="AH73" s="664"/>
      <c r="AI73" s="664"/>
      <c r="AJ73" s="664"/>
      <c r="AK73" s="664"/>
      <c r="AL73" s="664"/>
      <c r="AM73" s="664"/>
      <c r="AN73" s="664"/>
      <c r="AO73" s="664"/>
      <c r="AP73" s="664"/>
      <c r="AQ73" s="664"/>
      <c r="AR73" s="664"/>
      <c r="AS73" s="664"/>
      <c r="AT73" s="664"/>
      <c r="AU73" s="664"/>
      <c r="AV73" s="664"/>
      <c r="AW73" s="664"/>
      <c r="AX73" s="664"/>
      <c r="AY73" s="664"/>
      <c r="AZ73" s="664"/>
      <c r="BA73" s="664"/>
      <c r="BB73" s="664"/>
      <c r="BC73" s="664"/>
      <c r="BD73" s="664"/>
      <c r="BE73" s="664"/>
      <c r="BF73" s="664"/>
      <c r="BG73" s="664"/>
      <c r="BH73" s="664"/>
      <c r="BI73" s="664"/>
      <c r="BJ73" s="664"/>
      <c r="BK73" s="664"/>
      <c r="BL73" s="664"/>
      <c r="BM73" s="664"/>
      <c r="BN73" s="664"/>
      <c r="BO73" s="664"/>
      <c r="BP73" s="664"/>
      <c r="BQ73" s="664"/>
      <c r="BR73" s="664"/>
      <c r="BS73" s="664"/>
      <c r="BT73" s="664"/>
      <c r="BU73" s="664"/>
      <c r="BV73" s="664"/>
      <c r="BW73" s="664"/>
      <c r="BX73" s="664"/>
      <c r="BY73" s="664"/>
      <c r="BZ73" s="664"/>
      <c r="CA73" s="664"/>
      <c r="CB73" s="664"/>
      <c r="CC73" s="664"/>
      <c r="CD73" s="664"/>
      <c r="CE73" s="664"/>
      <c r="CF73" s="664"/>
      <c r="CG73" s="664"/>
      <c r="CH73" s="664"/>
      <c r="CI73" s="664"/>
      <c r="CJ73" s="664"/>
      <c r="CK73" s="664"/>
      <c r="CL73" s="664"/>
      <c r="CM73" s="664"/>
      <c r="CN73" s="664"/>
      <c r="CO73" s="664"/>
      <c r="CP73" s="664"/>
      <c r="CQ73" s="664"/>
      <c r="CR73" s="664"/>
      <c r="CS73" s="664"/>
      <c r="CT73" s="664"/>
      <c r="CU73" s="664"/>
      <c r="CV73" s="664"/>
      <c r="CW73" s="664"/>
      <c r="CX73" s="664"/>
      <c r="CY73" s="664"/>
      <c r="CZ73" s="664"/>
      <c r="DA73" s="664"/>
      <c r="DB73" s="664"/>
      <c r="DC73" s="664"/>
      <c r="DD73" s="664"/>
      <c r="DE73" s="664"/>
      <c r="DF73" s="664"/>
      <c r="DG73" s="664"/>
      <c r="DH73" s="664"/>
      <c r="DI73" s="664"/>
      <c r="DJ73" s="664"/>
      <c r="DK73" s="664"/>
      <c r="DL73" s="664"/>
      <c r="DM73" s="664"/>
      <c r="DN73" s="664"/>
      <c r="DO73" s="664"/>
      <c r="DP73" s="664"/>
      <c r="DQ73" s="664"/>
      <c r="DR73" s="664"/>
      <c r="DS73" s="664"/>
      <c r="DT73" s="664"/>
      <c r="DU73" s="664"/>
      <c r="DV73" s="664"/>
      <c r="DW73" s="664"/>
      <c r="DX73" s="664"/>
      <c r="DY73" s="664"/>
      <c r="DZ73" s="664"/>
      <c r="EA73" s="664"/>
      <c r="EB73" s="664"/>
      <c r="EC73" s="664"/>
      <c r="ED73" s="664"/>
      <c r="EE73" s="664"/>
      <c r="EF73" s="664"/>
      <c r="EG73" s="664"/>
      <c r="EH73" s="664"/>
      <c r="EI73" s="664"/>
      <c r="EJ73" s="664"/>
      <c r="EK73" s="664"/>
      <c r="EL73" s="664"/>
      <c r="EM73" s="664"/>
      <c r="EN73" s="664"/>
      <c r="EO73" s="664"/>
      <c r="EP73" s="664"/>
      <c r="EQ73" s="664"/>
      <c r="ER73" s="664"/>
      <c r="ES73" s="664"/>
      <c r="ET73" s="664"/>
      <c r="EU73" s="664"/>
      <c r="EV73" s="664"/>
      <c r="EW73" s="664"/>
      <c r="EX73" s="664"/>
      <c r="EY73" s="664"/>
      <c r="EZ73" s="664"/>
      <c r="FA73" s="664"/>
      <c r="FB73" s="664"/>
      <c r="FC73" s="664"/>
      <c r="FD73" s="664"/>
      <c r="FE73" s="664"/>
      <c r="FF73" s="664"/>
      <c r="FG73" s="664"/>
      <c r="FH73" s="664"/>
      <c r="FI73" s="664"/>
      <c r="FJ73" s="664"/>
      <c r="FK73" s="664"/>
      <c r="FL73" s="664"/>
      <c r="FM73" s="664"/>
      <c r="FN73" s="664"/>
      <c r="FO73" s="664"/>
      <c r="FP73" s="664"/>
      <c r="FQ73" s="664"/>
      <c r="FR73" s="664"/>
      <c r="FS73" s="664"/>
      <c r="FT73" s="664"/>
      <c r="FU73" s="664"/>
      <c r="FV73" s="664"/>
      <c r="FW73" s="664"/>
      <c r="FX73" s="664"/>
      <c r="FY73" s="664"/>
      <c r="FZ73" s="664"/>
      <c r="GA73" s="664"/>
    </row>
    <row r="74" spans="1:183" s="660" customFormat="1" ht="19.5" customHeight="1" thickBot="1">
      <c r="A74" s="659"/>
      <c r="C74" s="663"/>
      <c r="D74" s="663"/>
      <c r="E74" s="663"/>
      <c r="G74" s="666">
        <f>SUM(G72:G73)</f>
        <v>1195076</v>
      </c>
      <c r="H74" s="666">
        <f>SUM(H72:H73)</f>
        <v>701301</v>
      </c>
      <c r="I74" s="662"/>
      <c r="J74" s="662"/>
      <c r="K74" s="659"/>
      <c r="L74" s="659"/>
      <c r="M74" s="659"/>
      <c r="N74" s="659"/>
      <c r="O74" s="659"/>
      <c r="P74" s="659"/>
      <c r="Q74" s="659"/>
      <c r="R74" s="659"/>
      <c r="S74" s="659"/>
      <c r="T74" s="659"/>
      <c r="U74" s="659"/>
      <c r="V74" s="659"/>
      <c r="W74" s="659"/>
      <c r="X74" s="659"/>
      <c r="Y74" s="659"/>
      <c r="Z74" s="659"/>
      <c r="AA74" s="659"/>
      <c r="AB74" s="659"/>
      <c r="AC74" s="659"/>
      <c r="AD74" s="659"/>
      <c r="AE74" s="659"/>
      <c r="AF74" s="659"/>
      <c r="AG74" s="659"/>
      <c r="AH74" s="659"/>
      <c r="AI74" s="659"/>
      <c r="AJ74" s="659"/>
      <c r="AK74" s="659"/>
      <c r="AL74" s="659"/>
      <c r="AM74" s="659"/>
      <c r="AN74" s="659"/>
      <c r="AO74" s="659"/>
      <c r="AP74" s="659"/>
      <c r="AQ74" s="659"/>
      <c r="AR74" s="659"/>
      <c r="AS74" s="659"/>
      <c r="AT74" s="659"/>
      <c r="AU74" s="659"/>
      <c r="AV74" s="659"/>
      <c r="AW74" s="659"/>
      <c r="AX74" s="659"/>
      <c r="AY74" s="659"/>
      <c r="AZ74" s="659"/>
      <c r="BA74" s="659"/>
      <c r="BB74" s="659"/>
      <c r="BC74" s="659"/>
      <c r="BD74" s="659"/>
      <c r="BE74" s="659"/>
      <c r="BF74" s="659"/>
      <c r="BG74" s="659"/>
      <c r="BH74" s="659"/>
      <c r="BI74" s="659"/>
      <c r="BJ74" s="659"/>
      <c r="BK74" s="659"/>
      <c r="BL74" s="659"/>
      <c r="BM74" s="659"/>
      <c r="BN74" s="659"/>
      <c r="BO74" s="659"/>
      <c r="BP74" s="659"/>
      <c r="BQ74" s="659"/>
      <c r="BR74" s="659"/>
      <c r="BS74" s="659"/>
      <c r="BT74" s="659"/>
      <c r="BU74" s="659"/>
      <c r="BV74" s="659"/>
      <c r="BW74" s="659"/>
      <c r="BX74" s="659"/>
      <c r="BY74" s="659"/>
      <c r="BZ74" s="659"/>
      <c r="CA74" s="659"/>
      <c r="CB74" s="659"/>
      <c r="CC74" s="659"/>
      <c r="CD74" s="659"/>
      <c r="CE74" s="659"/>
      <c r="CF74" s="659"/>
      <c r="CG74" s="659"/>
      <c r="CH74" s="659"/>
      <c r="CI74" s="659"/>
      <c r="CJ74" s="659"/>
      <c r="CK74" s="659"/>
      <c r="CL74" s="659"/>
      <c r="CM74" s="659"/>
      <c r="CN74" s="659"/>
      <c r="CO74" s="659"/>
      <c r="CP74" s="659"/>
      <c r="CQ74" s="659"/>
      <c r="CR74" s="659"/>
      <c r="CS74" s="659"/>
      <c r="CT74" s="659"/>
      <c r="CU74" s="659"/>
      <c r="CV74" s="659"/>
      <c r="CW74" s="659"/>
      <c r="CX74" s="659"/>
      <c r="CY74" s="659"/>
      <c r="CZ74" s="659"/>
      <c r="DA74" s="659"/>
      <c r="DB74" s="659"/>
      <c r="DC74" s="659"/>
      <c r="DD74" s="659"/>
      <c r="DE74" s="659"/>
      <c r="DF74" s="659"/>
      <c r="DG74" s="659"/>
      <c r="DH74" s="659"/>
      <c r="DI74" s="659"/>
      <c r="DJ74" s="659"/>
      <c r="DK74" s="659"/>
      <c r="DL74" s="659"/>
      <c r="DM74" s="659"/>
      <c r="DN74" s="659"/>
      <c r="DO74" s="659"/>
      <c r="DP74" s="659"/>
      <c r="DQ74" s="659"/>
      <c r="DR74" s="659"/>
      <c r="DS74" s="659"/>
      <c r="DT74" s="659"/>
      <c r="DU74" s="659"/>
      <c r="DV74" s="659"/>
      <c r="DW74" s="659"/>
      <c r="DX74" s="659"/>
      <c r="DY74" s="659"/>
      <c r="DZ74" s="659"/>
      <c r="EA74" s="659"/>
      <c r="EB74" s="659"/>
      <c r="EC74" s="659"/>
      <c r="ED74" s="659"/>
      <c r="EE74" s="659"/>
      <c r="EF74" s="659"/>
      <c r="EG74" s="659"/>
      <c r="EH74" s="659"/>
      <c r="EI74" s="659"/>
      <c r="EJ74" s="659"/>
      <c r="EK74" s="659"/>
      <c r="EL74" s="659"/>
      <c r="EM74" s="659"/>
      <c r="EN74" s="659"/>
      <c r="EO74" s="659"/>
      <c r="EP74" s="659"/>
      <c r="EQ74" s="659"/>
      <c r="ER74" s="659"/>
      <c r="ES74" s="659"/>
      <c r="ET74" s="659"/>
      <c r="EU74" s="659"/>
      <c r="EV74" s="659"/>
      <c r="EW74" s="659"/>
      <c r="EX74" s="659"/>
      <c r="EY74" s="659"/>
      <c r="EZ74" s="659"/>
      <c r="FA74" s="659"/>
      <c r="FB74" s="659"/>
      <c r="FC74" s="659"/>
      <c r="FD74" s="659"/>
      <c r="FE74" s="659"/>
      <c r="FF74" s="659"/>
      <c r="FG74" s="659"/>
      <c r="FH74" s="659"/>
      <c r="FI74" s="659"/>
      <c r="FJ74" s="659"/>
      <c r="FK74" s="659"/>
      <c r="FL74" s="659"/>
      <c r="FM74" s="659"/>
      <c r="FN74" s="659"/>
      <c r="FO74" s="659"/>
      <c r="FP74" s="659"/>
      <c r="FQ74" s="659"/>
      <c r="FR74" s="659"/>
      <c r="FS74" s="659"/>
      <c r="FT74" s="659"/>
      <c r="FU74" s="659"/>
      <c r="FV74" s="659"/>
      <c r="FW74" s="659"/>
      <c r="FX74" s="659"/>
      <c r="FY74" s="659"/>
      <c r="FZ74" s="659"/>
      <c r="GA74" s="659"/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I21:J21 H32 H42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5"/>
  <dimension ref="A1:CF76"/>
  <sheetViews>
    <sheetView showGridLines="0" zoomScale="90" zoomScaleNormal="90" workbookViewId="0">
      <pane xSplit="5" ySplit="5" topLeftCell="AT63" activePane="bottomRight" state="frozen"/>
      <selection activeCell="BD5" sqref="BD5:CF74"/>
      <selection pane="topRight" activeCell="BD5" sqref="BD5:CF74"/>
      <selection pane="bottomLeft" activeCell="BD5" sqref="BD5:CF74"/>
      <selection pane="bottomRight" activeCell="BD5" sqref="BD5:CF74"/>
    </sheetView>
  </sheetViews>
  <sheetFormatPr defaultRowHeight="15"/>
  <cols>
    <col min="1" max="1" width="1.85546875" style="192" customWidth="1"/>
    <col min="2" max="2" width="45.42578125" hidden="1" customWidth="1"/>
    <col min="3" max="3" width="2.5703125" hidden="1" customWidth="1"/>
    <col min="4" max="4" width="50.7109375" customWidth="1"/>
    <col min="5" max="5" width="0.85546875" customWidth="1"/>
    <col min="6" max="6" width="12.7109375" customWidth="1"/>
    <col min="7" max="7" width="0.85546875" customWidth="1"/>
    <col min="8" max="8" width="12.7109375" customWidth="1"/>
    <col min="9" max="9" width="0.85546875" customWidth="1"/>
    <col min="10" max="10" width="12.7109375" customWidth="1"/>
    <col min="11" max="11" width="0.85546875" customWidth="1"/>
    <col min="12" max="12" width="12.7109375" customWidth="1"/>
    <col min="13" max="13" width="0.85546875" customWidth="1"/>
    <col min="14" max="14" width="12.7109375" customWidth="1"/>
    <col min="15" max="15" width="0.85546875" customWidth="1"/>
    <col min="16" max="16" width="12.7109375" customWidth="1"/>
    <col min="17" max="17" width="0.85546875" customWidth="1"/>
    <col min="18" max="18" width="12.7109375" customWidth="1"/>
    <col min="19" max="19" width="0.85546875" customWidth="1"/>
    <col min="20" max="20" width="12.7109375" customWidth="1"/>
    <col min="21" max="21" width="0.85546875" customWidth="1"/>
    <col min="22" max="22" width="12.7109375" customWidth="1"/>
    <col min="23" max="23" width="0.85546875" customWidth="1"/>
    <col min="24" max="24" width="12.7109375" customWidth="1"/>
    <col min="25" max="25" width="0.85546875" customWidth="1"/>
    <col min="26" max="26" width="12.7109375" customWidth="1"/>
    <col min="27" max="27" width="0.85546875" customWidth="1"/>
    <col min="28" max="28" width="12.7109375" customWidth="1"/>
    <col min="29" max="29" width="0.85546875" customWidth="1"/>
    <col min="30" max="30" width="12.7109375" customWidth="1"/>
    <col min="31" max="31" width="0.85546875" customWidth="1"/>
    <col min="32" max="32" width="12.7109375" customWidth="1"/>
    <col min="33" max="33" width="0.85546875" customWidth="1"/>
    <col min="34" max="34" width="12.7109375" customWidth="1"/>
    <col min="35" max="35" width="0.85546875" customWidth="1"/>
    <col min="36" max="36" width="12.7109375" customWidth="1"/>
    <col min="37" max="37" width="0.85546875" customWidth="1"/>
    <col min="38" max="38" width="12.7109375" customWidth="1"/>
    <col min="39" max="39" width="0.85546875" customWidth="1"/>
    <col min="40" max="40" width="12.7109375" customWidth="1"/>
    <col min="41" max="41" width="0.85546875" customWidth="1"/>
    <col min="42" max="42" width="12.7109375" customWidth="1"/>
    <col min="43" max="43" width="0.85546875" customWidth="1"/>
    <col min="44" max="44" width="12.7109375" customWidth="1"/>
    <col min="45" max="45" width="0.85546875" customWidth="1"/>
    <col min="46" max="46" width="12.7109375" customWidth="1"/>
    <col min="47" max="47" width="0.85546875" customWidth="1"/>
    <col min="48" max="48" width="12.7109375" customWidth="1"/>
    <col min="49" max="49" width="0.85546875" customWidth="1"/>
    <col min="50" max="50" width="12.7109375" customWidth="1"/>
    <col min="51" max="51" width="0.85546875" customWidth="1"/>
    <col min="52" max="52" width="12.7109375" customWidth="1"/>
    <col min="53" max="53" width="0.85546875" customWidth="1"/>
    <col min="54" max="54" width="12.7109375" customWidth="1"/>
    <col min="55" max="55" width="0.85546875" customWidth="1"/>
    <col min="56" max="56" width="12.7109375" customWidth="1"/>
    <col min="57" max="57" width="0.85546875" customWidth="1"/>
    <col min="58" max="58" width="12.7109375" customWidth="1"/>
    <col min="59" max="59" width="0.85546875" customWidth="1"/>
    <col min="60" max="60" width="12.7109375" customWidth="1"/>
    <col min="61" max="61" width="0.85546875" customWidth="1"/>
    <col min="62" max="62" width="12.7109375" customWidth="1"/>
    <col min="63" max="63" width="0.85546875" customWidth="1"/>
    <col min="64" max="64" width="12.7109375" customWidth="1"/>
    <col min="65" max="65" width="0.85546875" customWidth="1"/>
    <col min="66" max="66" width="12.7109375" customWidth="1"/>
    <col min="67" max="67" width="0.85546875" customWidth="1"/>
    <col min="68" max="68" width="12.7109375" customWidth="1"/>
    <col min="69" max="69" width="0.85546875" customWidth="1"/>
    <col min="70" max="70" width="12.7109375" customWidth="1"/>
    <col min="71" max="71" width="0.85546875" customWidth="1"/>
    <col min="72" max="72" width="12.7109375" customWidth="1"/>
    <col min="73" max="73" width="0.85546875" customWidth="1"/>
    <col min="74" max="74" width="12.7109375" customWidth="1"/>
    <col min="75" max="75" width="0.85546875" customWidth="1"/>
    <col min="76" max="76" width="12.7109375" customWidth="1"/>
    <col min="77" max="77" width="0.85546875" customWidth="1"/>
    <col min="78" max="78" width="12.7109375" customWidth="1"/>
    <col min="79" max="79" width="0.85546875" customWidth="1"/>
    <col min="80" max="80" width="12.7109375" customWidth="1"/>
    <col min="81" max="81" width="0.85546875" customWidth="1"/>
    <col min="82" max="82" width="12.7109375" customWidth="1"/>
    <col min="83" max="83" width="0.85546875" customWidth="1"/>
    <col min="84" max="84" width="12.7109375" customWidth="1"/>
  </cols>
  <sheetData>
    <row r="1" spans="1:84" ht="16.5" customHeight="1"/>
    <row r="2" spans="1:84" ht="18.75">
      <c r="F2" s="54" t="s">
        <v>1</v>
      </c>
      <c r="BZ2" s="191"/>
    </row>
    <row r="3" spans="1:84" ht="18.75" hidden="1">
      <c r="F3" s="54" t="s">
        <v>360</v>
      </c>
    </row>
    <row r="4" spans="1:84">
      <c r="H4" s="19"/>
      <c r="J4" s="19"/>
      <c r="L4" s="19"/>
      <c r="BX4" s="191"/>
      <c r="CB4" s="191"/>
      <c r="CD4" s="191"/>
      <c r="CF4" s="191"/>
    </row>
    <row r="5" spans="1:84">
      <c r="B5" s="40" t="s">
        <v>201</v>
      </c>
      <c r="D5" s="40" t="s">
        <v>144</v>
      </c>
      <c r="E5" s="17"/>
      <c r="F5" s="41">
        <v>41639</v>
      </c>
      <c r="H5" s="42">
        <v>41728</v>
      </c>
      <c r="J5" s="42">
        <v>41820</v>
      </c>
      <c r="L5" s="42">
        <v>41912</v>
      </c>
      <c r="N5" s="41">
        <v>42004</v>
      </c>
      <c r="P5" s="42">
        <v>42094</v>
      </c>
      <c r="R5" s="42">
        <v>42185</v>
      </c>
      <c r="T5" s="42">
        <v>42277</v>
      </c>
      <c r="V5" s="41">
        <v>42369</v>
      </c>
      <c r="X5" s="42">
        <v>42460</v>
      </c>
      <c r="Z5" s="42">
        <v>42551</v>
      </c>
      <c r="AB5" s="42">
        <v>42643</v>
      </c>
      <c r="AD5" s="41">
        <v>42735</v>
      </c>
      <c r="AF5" s="42">
        <v>42825</v>
      </c>
      <c r="AH5" s="42">
        <v>42916</v>
      </c>
      <c r="AJ5" s="42">
        <v>43008</v>
      </c>
      <c r="AL5" s="41">
        <v>43100</v>
      </c>
      <c r="AN5" s="42">
        <v>43190</v>
      </c>
      <c r="AP5" s="42">
        <v>43281</v>
      </c>
      <c r="AR5" s="42">
        <v>43373</v>
      </c>
      <c r="AT5" s="41">
        <v>43465</v>
      </c>
      <c r="AV5" s="42">
        <v>43555</v>
      </c>
      <c r="AX5" s="42">
        <v>43646</v>
      </c>
      <c r="AZ5" s="42">
        <v>43738</v>
      </c>
      <c r="BB5" s="41">
        <v>43830</v>
      </c>
    </row>
    <row r="6" spans="1:84" ht="16.5">
      <c r="B6" s="10" t="s">
        <v>176</v>
      </c>
      <c r="D6" s="10" t="s">
        <v>145</v>
      </c>
      <c r="E6" s="75"/>
      <c r="F6" s="76">
        <f>F7+F21</f>
        <v>2228295</v>
      </c>
      <c r="G6" s="74"/>
      <c r="H6" s="76">
        <f>H7+H21</f>
        <v>2342559</v>
      </c>
      <c r="I6" s="74"/>
      <c r="J6" s="76">
        <f>J7+J21</f>
        <v>2388299</v>
      </c>
      <c r="K6" s="74"/>
      <c r="L6" s="76">
        <f>L7+L21</f>
        <v>2619574</v>
      </c>
      <c r="M6" s="74"/>
      <c r="N6" s="76">
        <f>N7+N21</f>
        <v>2685020</v>
      </c>
      <c r="O6" s="74"/>
      <c r="P6" s="76">
        <f>P7+P21</f>
        <v>2775733</v>
      </c>
      <c r="Q6" s="74"/>
      <c r="R6" s="76">
        <f>R7+R21</f>
        <v>2721452</v>
      </c>
      <c r="S6" s="74"/>
      <c r="T6" s="76">
        <f>T7+T21</f>
        <v>2747922</v>
      </c>
      <c r="U6" s="74"/>
      <c r="V6" s="76">
        <f>V7+V21</f>
        <v>2920043</v>
      </c>
      <c r="W6" s="74"/>
      <c r="X6" s="76">
        <f>X7+X21</f>
        <v>2839189</v>
      </c>
      <c r="Y6" s="74"/>
      <c r="Z6" s="76">
        <f>Z7+Z21</f>
        <v>3079974</v>
      </c>
      <c r="AA6" s="74"/>
      <c r="AB6" s="76">
        <f>AB7+AB21</f>
        <v>3276427</v>
      </c>
      <c r="AC6" s="74"/>
      <c r="AD6" s="76">
        <v>3365830</v>
      </c>
      <c r="AE6" s="74"/>
      <c r="AF6" s="76">
        <f>AF7+AF21</f>
        <v>3512831</v>
      </c>
      <c r="AG6" s="74"/>
      <c r="AH6" s="76">
        <f>AH7+AH21</f>
        <v>3693713</v>
      </c>
      <c r="AI6" s="74"/>
      <c r="AJ6" s="76">
        <v>3904986</v>
      </c>
      <c r="AK6" s="74"/>
      <c r="AL6" s="76">
        <v>4770017</v>
      </c>
      <c r="AM6" s="74"/>
      <c r="AN6" s="76">
        <f>AN7+AN21</f>
        <v>4795003</v>
      </c>
      <c r="AO6" s="74"/>
      <c r="AP6" s="76">
        <f>AP7+AP21</f>
        <v>6184041</v>
      </c>
      <c r="AQ6" s="74"/>
      <c r="AR6" s="76">
        <f>AR7+AR21</f>
        <v>6867009</v>
      </c>
      <c r="AS6" s="74"/>
      <c r="AT6" s="76">
        <f>AT7+AT21</f>
        <v>7431314</v>
      </c>
      <c r="AU6" s="74"/>
      <c r="AV6" s="76">
        <f>AV7+AV21</f>
        <v>7048055</v>
      </c>
      <c r="AW6" s="74"/>
      <c r="AX6" s="76">
        <f>AX7+AX21</f>
        <v>7558917</v>
      </c>
      <c r="AY6" s="74"/>
      <c r="AZ6" s="76">
        <f>AZ7+AZ21</f>
        <v>8182050</v>
      </c>
      <c r="BA6" s="74"/>
      <c r="BB6" s="76">
        <f>BB7+BB21</f>
        <v>7907270</v>
      </c>
      <c r="BC6" s="74"/>
    </row>
    <row r="7" spans="1:84" ht="16.5">
      <c r="B7" s="11" t="s">
        <v>177</v>
      </c>
      <c r="D7" s="11" t="s">
        <v>146</v>
      </c>
      <c r="E7" s="75"/>
      <c r="F7" s="77">
        <f>SUM(F8:F20)</f>
        <v>643487</v>
      </c>
      <c r="G7" s="74"/>
      <c r="H7" s="78">
        <f>SUM(H8:H20)</f>
        <v>679042</v>
      </c>
      <c r="I7" s="74"/>
      <c r="J7" s="78">
        <f>SUM(J8:J20)</f>
        <v>645149</v>
      </c>
      <c r="K7" s="74"/>
      <c r="L7" s="78">
        <f>SUM(L8:L20)</f>
        <v>713258</v>
      </c>
      <c r="M7" s="74"/>
      <c r="N7" s="77">
        <f>SUM(N8:N20)</f>
        <v>668605</v>
      </c>
      <c r="O7" s="74"/>
      <c r="P7" s="78">
        <f>SUM(P8:P20)</f>
        <v>649616</v>
      </c>
      <c r="Q7" s="74"/>
      <c r="R7" s="78">
        <f>SUM(R8:R20)</f>
        <v>535640</v>
      </c>
      <c r="S7" s="74"/>
      <c r="T7" s="78">
        <f>SUM(T8:T20)</f>
        <v>499598</v>
      </c>
      <c r="U7" s="74"/>
      <c r="V7" s="77">
        <f>SUM(V8:V20)</f>
        <v>574624</v>
      </c>
      <c r="W7" s="74"/>
      <c r="X7" s="78">
        <f>SUM(X8:X20)</f>
        <v>497388</v>
      </c>
      <c r="Y7" s="74"/>
      <c r="Z7" s="78">
        <f>SUM(Z8:Z20)</f>
        <v>620448</v>
      </c>
      <c r="AA7" s="74"/>
      <c r="AB7" s="78">
        <f>SUM(AB8:AB20)</f>
        <v>671561</v>
      </c>
      <c r="AC7" s="74"/>
      <c r="AD7" s="77">
        <v>587806</v>
      </c>
      <c r="AE7" s="74"/>
      <c r="AF7" s="78">
        <f>SUM(AF8:AF20)</f>
        <v>654758</v>
      </c>
      <c r="AG7" s="74"/>
      <c r="AH7" s="78">
        <f>SUM(AH8:AH20)</f>
        <v>632597</v>
      </c>
      <c r="AI7" s="74"/>
      <c r="AJ7" s="78">
        <f>SUM(AJ8:AJ20)</f>
        <v>732650</v>
      </c>
      <c r="AK7" s="74"/>
      <c r="AL7" s="77">
        <v>1479082</v>
      </c>
      <c r="AM7" s="74"/>
      <c r="AN7" s="78">
        <f>SUM(AN8:AN20)</f>
        <v>1397774</v>
      </c>
      <c r="AO7" s="74"/>
      <c r="AP7" s="78">
        <f>SUM(AP8:AP20)</f>
        <v>1321351</v>
      </c>
      <c r="AQ7" s="74"/>
      <c r="AR7" s="78">
        <f>SUM(AR8:AR20)</f>
        <v>1718511</v>
      </c>
      <c r="AS7" s="74"/>
      <c r="AT7" s="77">
        <f>SUM(AT8:AT20)</f>
        <v>1969374</v>
      </c>
      <c r="AU7" s="74"/>
      <c r="AV7" s="78">
        <f>SUM(AV8:AV20)</f>
        <v>1486038</v>
      </c>
      <c r="AW7" s="74"/>
      <c r="AX7" s="78">
        <f>SUM(AX8:AX20)</f>
        <v>1794213</v>
      </c>
      <c r="AY7" s="74"/>
      <c r="AZ7" s="78">
        <f>SUM(AZ8:AZ20)</f>
        <v>2137687</v>
      </c>
      <c r="BA7" s="74"/>
      <c r="BB7" s="77">
        <f>SUM(BB8:BB20)</f>
        <v>1821729</v>
      </c>
      <c r="BC7" s="74"/>
    </row>
    <row r="8" spans="1:84" ht="16.5">
      <c r="B8" s="12" t="s">
        <v>178</v>
      </c>
      <c r="D8" s="12" t="s">
        <v>2</v>
      </c>
      <c r="E8" s="79"/>
      <c r="F8" s="80">
        <v>37020</v>
      </c>
      <c r="G8" s="74"/>
      <c r="H8" s="73">
        <v>31952</v>
      </c>
      <c r="I8" s="74"/>
      <c r="J8" s="73">
        <v>14800</v>
      </c>
      <c r="K8" s="74"/>
      <c r="L8" s="73">
        <v>10085</v>
      </c>
      <c r="M8" s="74"/>
      <c r="N8" s="80">
        <v>8533</v>
      </c>
      <c r="O8" s="74"/>
      <c r="P8" s="73">
        <v>8757</v>
      </c>
      <c r="Q8" s="74"/>
      <c r="R8" s="73">
        <v>6772</v>
      </c>
      <c r="S8" s="74"/>
      <c r="T8" s="73">
        <v>8059</v>
      </c>
      <c r="U8" s="74"/>
      <c r="V8" s="80">
        <v>21093</v>
      </c>
      <c r="W8" s="74"/>
      <c r="X8" s="73">
        <v>7653</v>
      </c>
      <c r="Y8" s="74"/>
      <c r="Z8" s="73">
        <v>9597</v>
      </c>
      <c r="AA8" s="74"/>
      <c r="AB8" s="73">
        <v>3867</v>
      </c>
      <c r="AC8" s="74"/>
      <c r="AD8" s="80">
        <v>8624</v>
      </c>
      <c r="AE8" s="74"/>
      <c r="AF8" s="73">
        <v>9271</v>
      </c>
      <c r="AG8" s="74"/>
      <c r="AH8" s="73">
        <v>6322</v>
      </c>
      <c r="AI8" s="74"/>
      <c r="AJ8" s="73">
        <v>6661</v>
      </c>
      <c r="AK8" s="74"/>
      <c r="AL8" s="80">
        <v>20844</v>
      </c>
      <c r="AM8" s="74"/>
      <c r="AN8" s="73">
        <v>12536</v>
      </c>
      <c r="AO8" s="74"/>
      <c r="AP8" s="73">
        <v>55339</v>
      </c>
      <c r="AQ8" s="74"/>
      <c r="AR8" s="73">
        <v>35703</v>
      </c>
      <c r="AS8" s="74"/>
      <c r="AT8" s="80">
        <v>25823</v>
      </c>
      <c r="AU8" s="74"/>
      <c r="AV8" s="73">
        <v>29319</v>
      </c>
      <c r="AW8" s="74"/>
      <c r="AX8" s="73">
        <v>21183</v>
      </c>
      <c r="AY8" s="74"/>
      <c r="AZ8" s="73">
        <v>16875</v>
      </c>
      <c r="BA8" s="74"/>
      <c r="BB8" s="80">
        <v>27972</v>
      </c>
      <c r="BC8" s="74"/>
    </row>
    <row r="9" spans="1:84" ht="16.5">
      <c r="B9" s="12" t="s">
        <v>430</v>
      </c>
      <c r="D9" s="12" t="s">
        <v>4</v>
      </c>
      <c r="E9" s="79"/>
      <c r="F9" s="80">
        <v>447894</v>
      </c>
      <c r="G9" s="74"/>
      <c r="H9" s="73">
        <v>475181</v>
      </c>
      <c r="I9" s="74"/>
      <c r="J9" s="73">
        <v>434188</v>
      </c>
      <c r="K9" s="74"/>
      <c r="L9" s="73">
        <v>494242</v>
      </c>
      <c r="M9" s="74"/>
      <c r="N9" s="80">
        <v>443394</v>
      </c>
      <c r="O9" s="74"/>
      <c r="P9" s="73">
        <v>399078</v>
      </c>
      <c r="Q9" s="74"/>
      <c r="R9" s="73">
        <v>288289</v>
      </c>
      <c r="S9" s="74"/>
      <c r="T9" s="73">
        <v>195864</v>
      </c>
      <c r="U9" s="74"/>
      <c r="V9" s="80">
        <v>276206</v>
      </c>
      <c r="W9" s="74"/>
      <c r="X9" s="73">
        <v>200477</v>
      </c>
      <c r="Y9" s="74"/>
      <c r="Z9" s="73">
        <v>335863</v>
      </c>
      <c r="AA9" s="74"/>
      <c r="AB9" s="73">
        <v>395205</v>
      </c>
      <c r="AC9" s="74"/>
      <c r="AD9" s="80">
        <v>245718</v>
      </c>
      <c r="AE9" s="74"/>
      <c r="AF9" s="73">
        <v>293272</v>
      </c>
      <c r="AG9" s="74"/>
      <c r="AH9" s="73">
        <v>264401</v>
      </c>
      <c r="AI9" s="74"/>
      <c r="AJ9" s="73">
        <v>313336</v>
      </c>
      <c r="AK9" s="74"/>
      <c r="AL9" s="80">
        <v>1011991</v>
      </c>
      <c r="AM9" s="74"/>
      <c r="AN9" s="73">
        <v>929068</v>
      </c>
      <c r="AO9" s="74"/>
      <c r="AP9" s="73">
        <v>412927</v>
      </c>
      <c r="AQ9" s="74"/>
      <c r="AR9" s="73">
        <v>878876</v>
      </c>
      <c r="AS9" s="74"/>
      <c r="AT9" s="80">
        <v>1139059</v>
      </c>
      <c r="AU9" s="74"/>
      <c r="AV9" s="73">
        <v>601483</v>
      </c>
      <c r="AW9" s="74"/>
      <c r="AX9" s="73">
        <v>883575</v>
      </c>
      <c r="AY9" s="74"/>
      <c r="AZ9" s="73">
        <v>1204429</v>
      </c>
      <c r="BA9" s="74"/>
      <c r="BB9" s="80">
        <v>899567</v>
      </c>
      <c r="BC9" s="74"/>
    </row>
    <row r="10" spans="1:84" ht="16.5">
      <c r="B10" s="12" t="s">
        <v>179</v>
      </c>
      <c r="D10" s="12" t="s">
        <v>147</v>
      </c>
      <c r="E10" s="79"/>
      <c r="F10" s="80">
        <v>115224</v>
      </c>
      <c r="G10" s="74"/>
      <c r="H10" s="73">
        <v>122161</v>
      </c>
      <c r="I10" s="74"/>
      <c r="J10" s="73">
        <v>133894</v>
      </c>
      <c r="K10" s="74"/>
      <c r="L10" s="73">
        <v>149682</v>
      </c>
      <c r="M10" s="74"/>
      <c r="N10" s="80">
        <v>156671</v>
      </c>
      <c r="O10" s="74"/>
      <c r="P10" s="73">
        <v>172706</v>
      </c>
      <c r="Q10" s="74"/>
      <c r="R10" s="73">
        <v>170530</v>
      </c>
      <c r="S10" s="74"/>
      <c r="T10" s="73">
        <v>190442</v>
      </c>
      <c r="U10" s="74"/>
      <c r="V10" s="80">
        <v>183450</v>
      </c>
      <c r="W10" s="74"/>
      <c r="X10" s="73">
        <v>212012</v>
      </c>
      <c r="Y10" s="74"/>
      <c r="Z10" s="73">
        <v>212279</v>
      </c>
      <c r="AA10" s="74"/>
      <c r="AB10" s="73">
        <v>222084</v>
      </c>
      <c r="AC10" s="74"/>
      <c r="AD10" s="80">
        <v>279358</v>
      </c>
      <c r="AE10" s="74"/>
      <c r="AF10" s="73">
        <v>288292</v>
      </c>
      <c r="AG10" s="74"/>
      <c r="AH10" s="73">
        <v>305483</v>
      </c>
      <c r="AI10" s="74"/>
      <c r="AJ10" s="73">
        <v>356053</v>
      </c>
      <c r="AK10" s="74"/>
      <c r="AL10" s="80">
        <v>374456</v>
      </c>
      <c r="AM10" s="74"/>
      <c r="AN10" s="73">
        <v>373051</v>
      </c>
      <c r="AO10" s="74"/>
      <c r="AP10" s="73">
        <v>733672</v>
      </c>
      <c r="AQ10" s="74"/>
      <c r="AR10" s="73">
        <v>667371</v>
      </c>
      <c r="AS10" s="74"/>
      <c r="AT10" s="80">
        <v>668739</v>
      </c>
      <c r="AU10" s="74"/>
      <c r="AV10" s="73">
        <v>709867</v>
      </c>
      <c r="AW10" s="74"/>
      <c r="AX10" s="73">
        <v>725862</v>
      </c>
      <c r="AY10" s="74"/>
      <c r="AZ10" s="73">
        <v>695883</v>
      </c>
      <c r="BA10" s="74"/>
      <c r="BB10" s="80">
        <v>668492</v>
      </c>
      <c r="BC10" s="74"/>
    </row>
    <row r="11" spans="1:84" ht="16.5">
      <c r="B11" s="12"/>
      <c r="D11" s="12" t="s">
        <v>515</v>
      </c>
      <c r="E11" s="79"/>
      <c r="F11" s="80"/>
      <c r="G11" s="74"/>
      <c r="H11" s="73"/>
      <c r="I11" s="74"/>
      <c r="J11" s="73"/>
      <c r="K11" s="74"/>
      <c r="L11" s="73"/>
      <c r="M11" s="74"/>
      <c r="N11" s="80"/>
      <c r="O11" s="74"/>
      <c r="P11" s="73"/>
      <c r="Q11" s="74"/>
      <c r="R11" s="73"/>
      <c r="S11" s="74"/>
      <c r="T11" s="73"/>
      <c r="U11" s="74"/>
      <c r="V11" s="80"/>
      <c r="W11" s="74"/>
      <c r="X11" s="73"/>
      <c r="Y11" s="74"/>
      <c r="Z11" s="73"/>
      <c r="AA11" s="74"/>
      <c r="AB11" s="73"/>
      <c r="AC11" s="74"/>
      <c r="AD11" s="80"/>
      <c r="AE11" s="74"/>
      <c r="AF11" s="73"/>
      <c r="AG11" s="74"/>
      <c r="AH11" s="73"/>
      <c r="AI11" s="74"/>
      <c r="AJ11" s="73"/>
      <c r="AK11" s="74"/>
      <c r="AL11" s="80"/>
      <c r="AM11" s="74"/>
      <c r="AN11" s="73"/>
      <c r="AO11" s="74"/>
      <c r="AP11" s="73"/>
      <c r="AQ11" s="74"/>
      <c r="AR11" s="73"/>
      <c r="AS11" s="74"/>
      <c r="AT11" s="80"/>
      <c r="AU11" s="74"/>
      <c r="AV11" s="73"/>
      <c r="AW11" s="74"/>
      <c r="AX11" s="73"/>
      <c r="AY11" s="74"/>
      <c r="AZ11" s="73"/>
      <c r="BA11" s="74"/>
      <c r="BB11" s="80"/>
      <c r="BC11" s="74"/>
    </row>
    <row r="12" spans="1:84" ht="16.5">
      <c r="B12" s="12" t="s">
        <v>180</v>
      </c>
      <c r="D12" s="12" t="s">
        <v>8</v>
      </c>
      <c r="E12" s="79"/>
      <c r="F12" s="80">
        <v>9574</v>
      </c>
      <c r="G12" s="74"/>
      <c r="H12" s="73">
        <v>10026</v>
      </c>
      <c r="I12" s="74"/>
      <c r="J12" s="73">
        <v>9485</v>
      </c>
      <c r="K12" s="74"/>
      <c r="L12" s="73">
        <v>10836</v>
      </c>
      <c r="M12" s="74"/>
      <c r="N12" s="80">
        <v>8640</v>
      </c>
      <c r="O12" s="74"/>
      <c r="P12" s="73">
        <v>9276</v>
      </c>
      <c r="Q12" s="74"/>
      <c r="R12" s="73">
        <v>9443</v>
      </c>
      <c r="S12" s="74"/>
      <c r="T12" s="73">
        <v>10156</v>
      </c>
      <c r="U12" s="74"/>
      <c r="V12" s="80">
        <v>10198</v>
      </c>
      <c r="W12" s="74"/>
      <c r="X12" s="73">
        <v>11546</v>
      </c>
      <c r="Y12" s="74"/>
      <c r="Z12" s="73">
        <v>10502</v>
      </c>
      <c r="AA12" s="74"/>
      <c r="AB12" s="73">
        <v>12270</v>
      </c>
      <c r="AC12" s="74"/>
      <c r="AD12" s="80">
        <v>6994</v>
      </c>
      <c r="AE12" s="74"/>
      <c r="AF12" s="73">
        <v>5785</v>
      </c>
      <c r="AG12" s="74"/>
      <c r="AH12" s="73">
        <v>5594</v>
      </c>
      <c r="AI12" s="74"/>
      <c r="AJ12" s="73">
        <v>5486</v>
      </c>
      <c r="AK12" s="74"/>
      <c r="AL12" s="80">
        <v>6037</v>
      </c>
      <c r="AM12" s="74"/>
      <c r="AN12" s="73">
        <v>5992</v>
      </c>
      <c r="AO12" s="74"/>
      <c r="AP12" s="73">
        <v>17324</v>
      </c>
      <c r="AQ12" s="74"/>
      <c r="AR12" s="73">
        <v>19695</v>
      </c>
      <c r="AS12" s="74"/>
      <c r="AT12" s="80">
        <v>11194</v>
      </c>
      <c r="AU12" s="74"/>
      <c r="AV12" s="73">
        <v>11875</v>
      </c>
      <c r="AW12" s="74"/>
      <c r="AX12" s="73">
        <v>12319</v>
      </c>
      <c r="AY12" s="74"/>
      <c r="AZ12" s="73">
        <v>13080</v>
      </c>
      <c r="BA12" s="74"/>
      <c r="BB12" s="80">
        <v>12211</v>
      </c>
      <c r="BC12" s="74"/>
    </row>
    <row r="13" spans="1:84" ht="16.5">
      <c r="A13" s="192" t="s">
        <v>493</v>
      </c>
      <c r="B13" s="65" t="s">
        <v>330</v>
      </c>
      <c r="D13" s="12" t="s">
        <v>329</v>
      </c>
      <c r="E13" s="79"/>
      <c r="F13" s="80"/>
      <c r="G13" s="74"/>
      <c r="H13" s="73"/>
      <c r="I13" s="74"/>
      <c r="J13" s="73"/>
      <c r="K13" s="74"/>
      <c r="L13" s="73"/>
      <c r="M13" s="74"/>
      <c r="N13" s="80"/>
      <c r="O13" s="74"/>
      <c r="P13" s="73"/>
      <c r="Q13" s="74"/>
      <c r="R13" s="73"/>
      <c r="S13" s="74"/>
      <c r="T13" s="73"/>
      <c r="U13" s="74"/>
      <c r="V13" s="80"/>
      <c r="W13" s="74"/>
      <c r="X13" s="73"/>
      <c r="Y13" s="74"/>
      <c r="Z13" s="73"/>
      <c r="AA13" s="74"/>
      <c r="AB13" s="73"/>
      <c r="AC13" s="74"/>
      <c r="AD13" s="80"/>
      <c r="AE13" s="74"/>
      <c r="AF13" s="73"/>
      <c r="AG13" s="74"/>
      <c r="AH13" s="73"/>
      <c r="AI13" s="74"/>
      <c r="AJ13" s="73"/>
      <c r="AK13" s="74"/>
      <c r="AL13" s="80">
        <v>38932</v>
      </c>
      <c r="AM13" s="74"/>
      <c r="AN13" s="73">
        <v>39177</v>
      </c>
      <c r="AO13" s="74"/>
      <c r="AP13" s="73">
        <v>53068</v>
      </c>
      <c r="AQ13" s="74"/>
      <c r="AR13" s="73">
        <v>57798</v>
      </c>
      <c r="AS13" s="74"/>
      <c r="AT13" s="80">
        <v>63715</v>
      </c>
      <c r="AU13" s="74"/>
      <c r="AV13" s="73">
        <v>64250</v>
      </c>
      <c r="AW13" s="74"/>
      <c r="AX13" s="73">
        <v>70912</v>
      </c>
      <c r="AY13" s="74"/>
      <c r="AZ13" s="73">
        <v>76414</v>
      </c>
      <c r="BA13" s="74"/>
      <c r="BB13" s="80">
        <v>79920</v>
      </c>
      <c r="BC13" s="74"/>
    </row>
    <row r="14" spans="1:84" ht="16.5">
      <c r="B14" s="65"/>
      <c r="D14" s="12" t="s">
        <v>488</v>
      </c>
      <c r="E14" s="79"/>
      <c r="F14" s="80"/>
      <c r="G14" s="74"/>
      <c r="H14" s="73"/>
      <c r="I14" s="74"/>
      <c r="J14" s="73"/>
      <c r="K14" s="74"/>
      <c r="L14" s="73"/>
      <c r="M14" s="74"/>
      <c r="N14" s="80"/>
      <c r="O14" s="74"/>
      <c r="P14" s="73"/>
      <c r="Q14" s="74"/>
      <c r="R14" s="73"/>
      <c r="S14" s="74"/>
      <c r="T14" s="73"/>
      <c r="U14" s="74"/>
      <c r="V14" s="80"/>
      <c r="W14" s="74"/>
      <c r="X14" s="73"/>
      <c r="Y14" s="74"/>
      <c r="Z14" s="73"/>
      <c r="AA14" s="74"/>
      <c r="AB14" s="73"/>
      <c r="AC14" s="74"/>
      <c r="AD14" s="80"/>
      <c r="AE14" s="74"/>
      <c r="AF14" s="73"/>
      <c r="AG14" s="74"/>
      <c r="AH14" s="73"/>
      <c r="AI14" s="74"/>
      <c r="AJ14" s="73"/>
      <c r="AK14" s="74"/>
      <c r="AL14" s="80"/>
      <c r="AM14" s="74"/>
      <c r="AN14" s="73"/>
      <c r="AO14" s="74"/>
      <c r="AP14" s="73"/>
      <c r="AQ14" s="74"/>
      <c r="AR14" s="73"/>
      <c r="AS14" s="74"/>
      <c r="AT14" s="80"/>
      <c r="AU14" s="74"/>
      <c r="AV14" s="73"/>
      <c r="AW14" s="74"/>
      <c r="AX14" s="73"/>
      <c r="AY14" s="74"/>
      <c r="AZ14" s="73"/>
      <c r="BA14" s="74"/>
      <c r="BB14" s="80"/>
      <c r="BC14" s="74"/>
    </row>
    <row r="15" spans="1:84" ht="16.5">
      <c r="B15" s="65" t="s">
        <v>181</v>
      </c>
      <c r="D15" s="12" t="s">
        <v>10</v>
      </c>
      <c r="E15" s="79"/>
      <c r="F15" s="80">
        <v>12015</v>
      </c>
      <c r="G15" s="74"/>
      <c r="H15" s="73">
        <v>20577</v>
      </c>
      <c r="I15" s="74"/>
      <c r="J15" s="73">
        <v>22771</v>
      </c>
      <c r="K15" s="74"/>
      <c r="L15" s="73">
        <v>24702</v>
      </c>
      <c r="M15" s="74"/>
      <c r="N15" s="80">
        <v>28576</v>
      </c>
      <c r="O15" s="74"/>
      <c r="P15" s="73">
        <v>29205</v>
      </c>
      <c r="Q15" s="74"/>
      <c r="R15" s="73">
        <v>30747</v>
      </c>
      <c r="S15" s="74"/>
      <c r="T15" s="73">
        <v>28542</v>
      </c>
      <c r="U15" s="74"/>
      <c r="V15" s="80">
        <v>19921</v>
      </c>
      <c r="W15" s="74"/>
      <c r="X15" s="73">
        <v>21613</v>
      </c>
      <c r="Y15" s="74"/>
      <c r="Z15" s="73">
        <v>19450</v>
      </c>
      <c r="AA15" s="74"/>
      <c r="AB15" s="73">
        <v>18927</v>
      </c>
      <c r="AC15" s="74"/>
      <c r="AD15" s="80">
        <v>28041</v>
      </c>
      <c r="AE15" s="74"/>
      <c r="AF15" s="73">
        <v>33639</v>
      </c>
      <c r="AG15" s="74"/>
      <c r="AH15" s="73">
        <v>27233</v>
      </c>
      <c r="AI15" s="74"/>
      <c r="AJ15" s="73">
        <v>24346</v>
      </c>
      <c r="AK15" s="74"/>
      <c r="AL15" s="80"/>
      <c r="AM15" s="74"/>
      <c r="AN15" s="73"/>
      <c r="AO15" s="74"/>
      <c r="AP15" s="73"/>
      <c r="AQ15" s="74"/>
      <c r="AR15" s="73"/>
      <c r="AS15" s="74"/>
      <c r="AT15" s="80"/>
      <c r="AU15" s="74"/>
      <c r="AV15" s="73"/>
      <c r="AW15" s="74"/>
      <c r="AX15" s="73"/>
      <c r="AY15" s="74"/>
      <c r="AZ15" s="73"/>
      <c r="BA15" s="74"/>
      <c r="BB15" s="80"/>
      <c r="BC15" s="74"/>
    </row>
    <row r="16" spans="1:84" ht="16.5">
      <c r="B16" s="65" t="s">
        <v>427</v>
      </c>
      <c r="D16" s="12" t="s">
        <v>19</v>
      </c>
      <c r="E16" s="79"/>
      <c r="F16" s="80"/>
      <c r="G16" s="74"/>
      <c r="H16" s="73"/>
      <c r="I16" s="74"/>
      <c r="J16" s="73"/>
      <c r="K16" s="74"/>
      <c r="L16" s="73"/>
      <c r="M16" s="74"/>
      <c r="N16" s="80"/>
      <c r="O16" s="74"/>
      <c r="P16" s="73"/>
      <c r="Q16" s="74"/>
      <c r="R16" s="73"/>
      <c r="S16" s="74"/>
      <c r="T16" s="73"/>
      <c r="U16" s="74"/>
      <c r="V16" s="80"/>
      <c r="W16" s="74"/>
      <c r="X16" s="73"/>
      <c r="Y16" s="74"/>
      <c r="Z16" s="73"/>
      <c r="AA16" s="74"/>
      <c r="AB16" s="73"/>
      <c r="AC16" s="74"/>
      <c r="AD16" s="80"/>
      <c r="AE16" s="74"/>
      <c r="AF16" s="73"/>
      <c r="AG16" s="74"/>
      <c r="AH16" s="73"/>
      <c r="AI16" s="74"/>
      <c r="AJ16" s="73"/>
      <c r="AK16" s="74"/>
      <c r="AL16" s="80"/>
      <c r="AM16" s="74"/>
      <c r="AN16" s="73"/>
      <c r="AO16" s="74"/>
      <c r="AP16" s="73"/>
      <c r="AQ16" s="74"/>
      <c r="AR16" s="73"/>
      <c r="AS16" s="74"/>
      <c r="AT16" s="80">
        <v>10000</v>
      </c>
      <c r="AU16" s="74"/>
      <c r="AV16" s="73">
        <v>5000</v>
      </c>
      <c r="AW16" s="74"/>
      <c r="AX16" s="73">
        <v>5000</v>
      </c>
      <c r="AY16" s="74"/>
      <c r="AZ16" s="73">
        <v>5000</v>
      </c>
      <c r="BA16" s="74"/>
      <c r="BB16" s="80">
        <v>36129</v>
      </c>
      <c r="BC16" s="74"/>
    </row>
    <row r="17" spans="1:55" ht="16.5">
      <c r="B17" s="65" t="s">
        <v>264</v>
      </c>
      <c r="D17" s="12" t="s">
        <v>11</v>
      </c>
      <c r="E17" s="79"/>
      <c r="F17" s="80">
        <v>1892</v>
      </c>
      <c r="G17" s="74"/>
      <c r="H17" s="73">
        <v>1885</v>
      </c>
      <c r="I17" s="74"/>
      <c r="J17" s="73">
        <v>15937</v>
      </c>
      <c r="K17" s="74"/>
      <c r="L17" s="73">
        <v>8051</v>
      </c>
      <c r="M17" s="74"/>
      <c r="N17" s="80">
        <v>6621</v>
      </c>
      <c r="O17" s="74"/>
      <c r="P17" s="73">
        <v>11316</v>
      </c>
      <c r="Q17" s="74"/>
      <c r="R17" s="73">
        <v>12167</v>
      </c>
      <c r="S17" s="74"/>
      <c r="T17" s="73">
        <v>17741</v>
      </c>
      <c r="U17" s="74"/>
      <c r="V17" s="80">
        <v>14261</v>
      </c>
      <c r="W17" s="74"/>
      <c r="X17" s="73">
        <v>7529</v>
      </c>
      <c r="Y17" s="74"/>
      <c r="Z17" s="73">
        <v>9147</v>
      </c>
      <c r="AA17" s="74"/>
      <c r="AB17" s="73">
        <v>8511</v>
      </c>
      <c r="AC17" s="74"/>
      <c r="AD17" s="80">
        <v>8847</v>
      </c>
      <c r="AE17" s="74"/>
      <c r="AF17" s="73">
        <v>11182</v>
      </c>
      <c r="AG17" s="74"/>
      <c r="AH17" s="73">
        <v>10268</v>
      </c>
      <c r="AI17" s="74"/>
      <c r="AJ17" s="73">
        <v>12381</v>
      </c>
      <c r="AK17" s="74"/>
      <c r="AL17" s="80">
        <v>14337</v>
      </c>
      <c r="AM17" s="74"/>
      <c r="AN17" s="73">
        <v>16009</v>
      </c>
      <c r="AO17" s="74"/>
      <c r="AP17" s="73">
        <v>20988</v>
      </c>
      <c r="AQ17" s="74"/>
      <c r="AR17" s="73">
        <v>28536</v>
      </c>
      <c r="AS17" s="74"/>
      <c r="AT17" s="80">
        <v>17458</v>
      </c>
      <c r="AU17" s="74"/>
      <c r="AV17" s="73">
        <v>14667</v>
      </c>
      <c r="AW17" s="74"/>
      <c r="AX17" s="73">
        <v>11838</v>
      </c>
      <c r="AY17" s="74"/>
      <c r="AZ17" s="73">
        <v>13043</v>
      </c>
      <c r="BA17" s="74"/>
      <c r="BB17" s="80">
        <v>7176</v>
      </c>
      <c r="BC17" s="74"/>
    </row>
    <row r="18" spans="1:55" ht="16.5">
      <c r="A18" s="192" t="s">
        <v>502</v>
      </c>
      <c r="B18" s="65" t="s">
        <v>431</v>
      </c>
      <c r="D18" s="13" t="s">
        <v>148</v>
      </c>
      <c r="E18" s="79"/>
      <c r="F18" s="80"/>
      <c r="G18" s="74"/>
      <c r="H18" s="73"/>
      <c r="I18" s="74"/>
      <c r="J18" s="73"/>
      <c r="K18" s="74"/>
      <c r="L18" s="73"/>
      <c r="M18" s="74"/>
      <c r="N18" s="80"/>
      <c r="O18" s="74"/>
      <c r="P18" s="73"/>
      <c r="Q18" s="74"/>
      <c r="R18" s="73">
        <v>862</v>
      </c>
      <c r="S18" s="74"/>
      <c r="T18" s="73">
        <v>38486</v>
      </c>
      <c r="U18" s="74"/>
      <c r="V18" s="80">
        <v>20954</v>
      </c>
      <c r="W18" s="74"/>
      <c r="X18" s="73">
        <v>7321</v>
      </c>
      <c r="Y18" s="74"/>
      <c r="Z18" s="73"/>
      <c r="AA18" s="74"/>
      <c r="AB18" s="73"/>
      <c r="AC18" s="74"/>
      <c r="AD18" s="80"/>
      <c r="AE18" s="74"/>
      <c r="AF18" s="73"/>
      <c r="AG18" s="74"/>
      <c r="AH18" s="73"/>
      <c r="AI18" s="74"/>
      <c r="AJ18" s="73"/>
      <c r="AK18" s="74"/>
      <c r="AL18" s="80">
        <v>146</v>
      </c>
      <c r="AM18" s="74"/>
      <c r="AN18" s="73">
        <v>126</v>
      </c>
      <c r="AO18" s="74"/>
      <c r="AP18" s="73">
        <v>6099</v>
      </c>
      <c r="AQ18" s="74"/>
      <c r="AR18" s="73">
        <v>9641</v>
      </c>
      <c r="AS18" s="74"/>
      <c r="AT18" s="80">
        <v>6227</v>
      </c>
      <c r="AU18" s="74"/>
      <c r="AV18" s="73">
        <v>12341</v>
      </c>
      <c r="AW18" s="74"/>
      <c r="AX18" s="73">
        <v>7942</v>
      </c>
      <c r="AY18" s="74"/>
      <c r="AZ18" s="73">
        <v>21054</v>
      </c>
      <c r="BA18" s="74"/>
      <c r="BB18" s="80">
        <v>25882</v>
      </c>
      <c r="BC18" s="74"/>
    </row>
    <row r="19" spans="1:55" ht="16.5">
      <c r="B19" s="65" t="s">
        <v>319</v>
      </c>
      <c r="D19" s="13" t="s">
        <v>318</v>
      </c>
      <c r="E19" s="79"/>
      <c r="F19" s="80"/>
      <c r="G19" s="74"/>
      <c r="H19" s="81"/>
      <c r="I19" s="74"/>
      <c r="J19" s="81"/>
      <c r="K19" s="74"/>
      <c r="L19" s="81"/>
      <c r="M19" s="74"/>
      <c r="N19" s="80"/>
      <c r="O19" s="74"/>
      <c r="P19" s="81"/>
      <c r="Q19" s="74"/>
      <c r="R19" s="81"/>
      <c r="S19" s="74"/>
      <c r="T19" s="81"/>
      <c r="U19" s="74"/>
      <c r="V19" s="80"/>
      <c r="W19" s="74"/>
      <c r="X19" s="81"/>
      <c r="Y19" s="74"/>
      <c r="Z19" s="81"/>
      <c r="AA19" s="74"/>
      <c r="AB19" s="81"/>
      <c r="AC19" s="74"/>
      <c r="AD19" s="80"/>
      <c r="AE19" s="74"/>
      <c r="AF19" s="81"/>
      <c r="AG19" s="74"/>
      <c r="AH19" s="81"/>
      <c r="AI19" s="74"/>
      <c r="AJ19" s="81"/>
      <c r="AK19" s="74"/>
      <c r="AL19" s="80"/>
      <c r="AM19" s="74"/>
      <c r="AN19" s="81"/>
      <c r="AO19" s="74"/>
      <c r="AP19" s="81"/>
      <c r="AQ19" s="74"/>
      <c r="AR19" s="81"/>
      <c r="AS19" s="74"/>
      <c r="AT19" s="80"/>
      <c r="AU19" s="74"/>
      <c r="AV19" s="81"/>
      <c r="AW19" s="74"/>
      <c r="AX19" s="81"/>
      <c r="AY19" s="74"/>
      <c r="AZ19" s="81"/>
      <c r="BA19" s="74"/>
      <c r="BB19" s="80"/>
      <c r="BC19" s="74"/>
    </row>
    <row r="20" spans="1:55" ht="16.5">
      <c r="B20" s="16" t="s">
        <v>182</v>
      </c>
      <c r="D20" s="12" t="s">
        <v>149</v>
      </c>
      <c r="E20" s="79"/>
      <c r="F20" s="80">
        <v>19868</v>
      </c>
      <c r="G20" s="74"/>
      <c r="H20" s="73">
        <v>17260</v>
      </c>
      <c r="I20" s="74"/>
      <c r="J20" s="73">
        <v>14074</v>
      </c>
      <c r="K20" s="74"/>
      <c r="L20" s="73">
        <v>15660</v>
      </c>
      <c r="M20" s="74"/>
      <c r="N20" s="80">
        <v>16170</v>
      </c>
      <c r="O20" s="74"/>
      <c r="P20" s="73">
        <v>19278</v>
      </c>
      <c r="Q20" s="74"/>
      <c r="R20" s="73">
        <v>16830</v>
      </c>
      <c r="S20" s="74"/>
      <c r="T20" s="73">
        <v>10308</v>
      </c>
      <c r="U20" s="74"/>
      <c r="V20" s="80">
        <v>28541</v>
      </c>
      <c r="W20" s="74"/>
      <c r="X20" s="73">
        <v>29237</v>
      </c>
      <c r="Y20" s="74"/>
      <c r="Z20" s="73">
        <v>23610</v>
      </c>
      <c r="AA20" s="74"/>
      <c r="AB20" s="73">
        <v>10697</v>
      </c>
      <c r="AC20" s="74"/>
      <c r="AD20" s="80">
        <v>10224</v>
      </c>
      <c r="AE20" s="74"/>
      <c r="AF20" s="73">
        <v>13317</v>
      </c>
      <c r="AG20" s="74"/>
      <c r="AH20" s="73">
        <v>13296</v>
      </c>
      <c r="AI20" s="74"/>
      <c r="AJ20" s="73">
        <v>14387</v>
      </c>
      <c r="AK20" s="74"/>
      <c r="AL20" s="80">
        <v>12339</v>
      </c>
      <c r="AM20" s="74"/>
      <c r="AN20" s="73">
        <v>21815</v>
      </c>
      <c r="AO20" s="74"/>
      <c r="AP20" s="73">
        <v>21934</v>
      </c>
      <c r="AQ20" s="74"/>
      <c r="AR20" s="73">
        <v>20891</v>
      </c>
      <c r="AS20" s="74"/>
      <c r="AT20" s="80">
        <v>27159</v>
      </c>
      <c r="AU20" s="74"/>
      <c r="AV20" s="73">
        <v>37236</v>
      </c>
      <c r="AW20" s="74"/>
      <c r="AX20" s="73">
        <v>55582</v>
      </c>
      <c r="AY20" s="74"/>
      <c r="AZ20" s="73">
        <v>91909</v>
      </c>
      <c r="BA20" s="74"/>
      <c r="BB20" s="80">
        <v>64380</v>
      </c>
      <c r="BC20" s="74"/>
    </row>
    <row r="21" spans="1:55" ht="16.5">
      <c r="B21" s="66" t="s">
        <v>183</v>
      </c>
      <c r="D21" s="14" t="s">
        <v>150</v>
      </c>
      <c r="E21" s="75"/>
      <c r="F21" s="82">
        <f>SUM(F22:F39)</f>
        <v>1584808</v>
      </c>
      <c r="G21" s="74"/>
      <c r="H21" s="83">
        <f>SUM(H22:H39)</f>
        <v>1663517</v>
      </c>
      <c r="I21" s="74"/>
      <c r="J21" s="83">
        <f>SUM(J22:J39)</f>
        <v>1743150</v>
      </c>
      <c r="K21" s="74"/>
      <c r="L21" s="83">
        <f>SUM(L22:L39)</f>
        <v>1906316</v>
      </c>
      <c r="M21" s="74"/>
      <c r="N21" s="82">
        <f>SUM(N22:N39)</f>
        <v>2016415</v>
      </c>
      <c r="O21" s="74"/>
      <c r="P21" s="83">
        <f>SUM(P22:P39)</f>
        <v>2126117</v>
      </c>
      <c r="Q21" s="74"/>
      <c r="R21" s="83">
        <f>SUM(R22:R39)</f>
        <v>2185812</v>
      </c>
      <c r="S21" s="74"/>
      <c r="T21" s="83">
        <f>SUM(T22:T39)</f>
        <v>2248324</v>
      </c>
      <c r="U21" s="74"/>
      <c r="V21" s="82">
        <f>SUM(V22:V39)</f>
        <v>2345419</v>
      </c>
      <c r="W21" s="74"/>
      <c r="X21" s="83">
        <f>SUM(X22:X39)</f>
        <v>2341801</v>
      </c>
      <c r="Y21" s="74"/>
      <c r="Z21" s="83">
        <f>SUM(Z22:Z39)</f>
        <v>2459526</v>
      </c>
      <c r="AA21" s="74"/>
      <c r="AB21" s="83">
        <f>SUM(AB22:AB39)</f>
        <v>2604866</v>
      </c>
      <c r="AC21" s="74"/>
      <c r="AD21" s="82">
        <v>2778024</v>
      </c>
      <c r="AE21" s="74"/>
      <c r="AF21" s="83">
        <f>SUM(AF22:AF39)</f>
        <v>2858073</v>
      </c>
      <c r="AG21" s="74"/>
      <c r="AH21" s="83">
        <f>SUM(AH22:AH39)</f>
        <v>3061116</v>
      </c>
      <c r="AI21" s="74"/>
      <c r="AJ21" s="83">
        <v>3172336</v>
      </c>
      <c r="AK21" s="74"/>
      <c r="AL21" s="82">
        <v>3290935</v>
      </c>
      <c r="AM21" s="74"/>
      <c r="AN21" s="83">
        <f>SUM(AN22:AN39)</f>
        <v>3397229</v>
      </c>
      <c r="AO21" s="74"/>
      <c r="AP21" s="83">
        <f>SUM(AP22:AP39)</f>
        <v>4862690</v>
      </c>
      <c r="AQ21" s="74"/>
      <c r="AR21" s="83">
        <f>SUM(AR22:AR39)</f>
        <v>5148498</v>
      </c>
      <c r="AS21" s="74"/>
      <c r="AT21" s="82">
        <f>SUM(AT22:AT39)</f>
        <v>5461940</v>
      </c>
      <c r="AU21" s="74"/>
      <c r="AV21" s="83">
        <f>SUM(AV22:AV39)</f>
        <v>5562017</v>
      </c>
      <c r="AW21" s="74"/>
      <c r="AX21" s="83">
        <f>SUM(AX22:AX39)</f>
        <v>5764704</v>
      </c>
      <c r="AY21" s="74"/>
      <c r="AZ21" s="83">
        <f>SUM(AZ22:AZ39)</f>
        <v>6044363</v>
      </c>
      <c r="BA21" s="74"/>
      <c r="BB21" s="82">
        <f>SUM(BB22:BB39)</f>
        <v>6085541</v>
      </c>
      <c r="BC21" s="74"/>
    </row>
    <row r="22" spans="1:55" ht="16.5">
      <c r="B22" s="65" t="s">
        <v>432</v>
      </c>
      <c r="D22" s="12" t="s">
        <v>4</v>
      </c>
      <c r="E22" s="79"/>
      <c r="F22" s="80">
        <v>66288</v>
      </c>
      <c r="G22" s="74"/>
      <c r="H22" s="73">
        <v>64216</v>
      </c>
      <c r="I22" s="74"/>
      <c r="J22" s="73">
        <v>71738</v>
      </c>
      <c r="K22" s="74"/>
      <c r="L22" s="73">
        <v>73863</v>
      </c>
      <c r="M22" s="74"/>
      <c r="N22" s="80">
        <v>75780</v>
      </c>
      <c r="O22" s="74"/>
      <c r="P22" s="73">
        <v>85611</v>
      </c>
      <c r="Q22" s="74"/>
      <c r="R22" s="73">
        <v>87189</v>
      </c>
      <c r="S22" s="74"/>
      <c r="T22" s="73">
        <v>90052</v>
      </c>
      <c r="U22" s="74"/>
      <c r="V22" s="80">
        <v>98484</v>
      </c>
      <c r="W22" s="74"/>
      <c r="X22" s="73">
        <v>24690</v>
      </c>
      <c r="Y22" s="74"/>
      <c r="Z22" s="73">
        <v>50883</v>
      </c>
      <c r="AA22" s="74"/>
      <c r="AB22" s="73">
        <v>53234</v>
      </c>
      <c r="AC22" s="74"/>
      <c r="AD22" s="80">
        <v>55678</v>
      </c>
      <c r="AE22" s="74"/>
      <c r="AF22" s="73">
        <v>70295</v>
      </c>
      <c r="AG22" s="74"/>
      <c r="AH22" s="73">
        <v>79681</v>
      </c>
      <c r="AI22" s="74"/>
      <c r="AJ22" s="73">
        <v>83824</v>
      </c>
      <c r="AK22" s="74"/>
      <c r="AL22" s="80">
        <v>37294</v>
      </c>
      <c r="AM22" s="74"/>
      <c r="AN22" s="73">
        <v>38959</v>
      </c>
      <c r="AO22" s="74"/>
      <c r="AP22" s="73">
        <v>209664</v>
      </c>
      <c r="AQ22" s="74"/>
      <c r="AR22" s="73">
        <v>212804</v>
      </c>
      <c r="AS22" s="74"/>
      <c r="AT22" s="80">
        <v>214629</v>
      </c>
      <c r="AU22" s="74"/>
      <c r="AV22" s="73">
        <v>173156</v>
      </c>
      <c r="AW22" s="74"/>
      <c r="AX22" s="73">
        <v>88269</v>
      </c>
      <c r="AY22" s="74"/>
      <c r="AZ22" s="73">
        <v>76730</v>
      </c>
      <c r="BA22" s="74"/>
      <c r="BB22" s="80">
        <v>39819</v>
      </c>
      <c r="BC22" s="74"/>
    </row>
    <row r="23" spans="1:55" ht="16.5">
      <c r="B23" s="65" t="s">
        <v>179</v>
      </c>
      <c r="D23" s="12" t="s">
        <v>6</v>
      </c>
      <c r="E23" s="79"/>
      <c r="F23" s="80">
        <v>26928</v>
      </c>
      <c r="G23" s="74"/>
      <c r="H23" s="73">
        <v>28849</v>
      </c>
      <c r="I23" s="74"/>
      <c r="J23" s="73">
        <v>21333</v>
      </c>
      <c r="K23" s="74"/>
      <c r="L23" s="73">
        <v>25468</v>
      </c>
      <c r="M23" s="74"/>
      <c r="N23" s="80">
        <v>39187</v>
      </c>
      <c r="O23" s="74"/>
      <c r="P23" s="73">
        <v>41712</v>
      </c>
      <c r="Q23" s="74"/>
      <c r="R23" s="73">
        <v>45132</v>
      </c>
      <c r="S23" s="74"/>
      <c r="T23" s="73">
        <v>41492</v>
      </c>
      <c r="U23" s="74"/>
      <c r="V23" s="80">
        <v>38721</v>
      </c>
      <c r="W23" s="74"/>
      <c r="X23" s="73">
        <v>38220</v>
      </c>
      <c r="Y23" s="74"/>
      <c r="Z23" s="73">
        <v>42785</v>
      </c>
      <c r="AA23" s="74"/>
      <c r="AB23" s="73">
        <v>49359</v>
      </c>
      <c r="AC23" s="74"/>
      <c r="AD23" s="80">
        <v>49163</v>
      </c>
      <c r="AE23" s="74"/>
      <c r="AF23" s="73">
        <v>71387</v>
      </c>
      <c r="AG23" s="74"/>
      <c r="AH23" s="73">
        <v>79010</v>
      </c>
      <c r="AI23" s="74"/>
      <c r="AJ23" s="73">
        <v>127513</v>
      </c>
      <c r="AK23" s="74"/>
      <c r="AL23" s="80">
        <v>171450</v>
      </c>
      <c r="AM23" s="74"/>
      <c r="AN23" s="73">
        <v>174894</v>
      </c>
      <c r="AO23" s="74"/>
      <c r="AP23" s="73">
        <v>180357</v>
      </c>
      <c r="AQ23" s="74"/>
      <c r="AR23" s="73">
        <v>181042</v>
      </c>
      <c r="AS23" s="74"/>
      <c r="AT23" s="80">
        <v>238746</v>
      </c>
      <c r="AU23" s="74"/>
      <c r="AV23" s="73">
        <v>251110</v>
      </c>
      <c r="AW23" s="74"/>
      <c r="AX23" s="73">
        <v>282441</v>
      </c>
      <c r="AY23" s="74"/>
      <c r="AZ23" s="73">
        <v>325257</v>
      </c>
      <c r="BA23" s="74"/>
      <c r="BB23" s="80">
        <v>368168</v>
      </c>
      <c r="BC23" s="74"/>
    </row>
    <row r="24" spans="1:55" ht="16.5">
      <c r="B24" s="65"/>
      <c r="D24" s="12" t="s">
        <v>515</v>
      </c>
      <c r="E24" s="79"/>
      <c r="F24" s="80"/>
      <c r="G24" s="74"/>
      <c r="H24" s="73"/>
      <c r="I24" s="74"/>
      <c r="J24" s="73"/>
      <c r="K24" s="74"/>
      <c r="L24" s="73"/>
      <c r="M24" s="74"/>
      <c r="N24" s="80"/>
      <c r="O24" s="74"/>
      <c r="P24" s="73"/>
      <c r="Q24" s="74"/>
      <c r="R24" s="73"/>
      <c r="S24" s="74"/>
      <c r="T24" s="73"/>
      <c r="U24" s="74"/>
      <c r="V24" s="80"/>
      <c r="W24" s="74"/>
      <c r="X24" s="73"/>
      <c r="Y24" s="74"/>
      <c r="Z24" s="73"/>
      <c r="AA24" s="74"/>
      <c r="AB24" s="73"/>
      <c r="AC24" s="74"/>
      <c r="AD24" s="80"/>
      <c r="AE24" s="74"/>
      <c r="AF24" s="73"/>
      <c r="AG24" s="74"/>
      <c r="AH24" s="73"/>
      <c r="AI24" s="74"/>
      <c r="AJ24" s="73"/>
      <c r="AK24" s="74"/>
      <c r="AL24" s="80"/>
      <c r="AM24" s="74"/>
      <c r="AN24" s="73"/>
      <c r="AO24" s="74"/>
      <c r="AP24" s="73"/>
      <c r="AQ24" s="74"/>
      <c r="AR24" s="73"/>
      <c r="AS24" s="74"/>
      <c r="AT24" s="80"/>
      <c r="AU24" s="74"/>
      <c r="AV24" s="73"/>
      <c r="AW24" s="74"/>
      <c r="AX24" s="73"/>
      <c r="AY24" s="74"/>
      <c r="AZ24" s="73"/>
      <c r="BA24" s="74"/>
      <c r="BB24" s="80"/>
      <c r="BC24" s="74"/>
    </row>
    <row r="25" spans="1:55" ht="16.5">
      <c r="A25" s="192" t="s">
        <v>493</v>
      </c>
      <c r="B25" s="65" t="s">
        <v>330</v>
      </c>
      <c r="D25" s="12" t="s">
        <v>329</v>
      </c>
      <c r="E25" s="79"/>
      <c r="F25" s="80"/>
      <c r="G25" s="74"/>
      <c r="H25" s="73"/>
      <c r="I25" s="74"/>
      <c r="J25" s="73"/>
      <c r="K25" s="74"/>
      <c r="L25" s="73"/>
      <c r="M25" s="74"/>
      <c r="N25" s="80"/>
      <c r="O25" s="74"/>
      <c r="P25" s="73"/>
      <c r="Q25" s="74"/>
      <c r="R25" s="73"/>
      <c r="S25" s="74"/>
      <c r="T25" s="73"/>
      <c r="U25" s="74"/>
      <c r="V25" s="80"/>
      <c r="W25" s="74"/>
      <c r="X25" s="73"/>
      <c r="Y25" s="74"/>
      <c r="Z25" s="73"/>
      <c r="AA25" s="74"/>
      <c r="AB25" s="73"/>
      <c r="AC25" s="74"/>
      <c r="AD25" s="80"/>
      <c r="AE25" s="74"/>
      <c r="AF25" s="73"/>
      <c r="AG25" s="74"/>
      <c r="AH25" s="73"/>
      <c r="AI25" s="74"/>
      <c r="AJ25" s="73"/>
      <c r="AK25" s="74"/>
      <c r="AL25" s="80">
        <v>21635</v>
      </c>
      <c r="AM25" s="74"/>
      <c r="AN25" s="73">
        <v>24876</v>
      </c>
      <c r="AO25" s="74"/>
      <c r="AP25" s="73">
        <v>26934</v>
      </c>
      <c r="AQ25" s="74"/>
      <c r="AR25" s="73">
        <v>25832</v>
      </c>
      <c r="AS25" s="74"/>
      <c r="AT25" s="80">
        <v>25476</v>
      </c>
      <c r="AU25" s="74"/>
      <c r="AV25" s="73">
        <v>25702</v>
      </c>
      <c r="AW25" s="74"/>
      <c r="AX25" s="73">
        <v>25912</v>
      </c>
      <c r="AY25" s="74"/>
      <c r="AZ25" s="73">
        <v>25684</v>
      </c>
      <c r="BA25" s="74"/>
      <c r="BB25" s="80">
        <v>22619</v>
      </c>
      <c r="BC25" s="74"/>
    </row>
    <row r="26" spans="1:55" ht="16.5">
      <c r="B26" s="65"/>
      <c r="D26" s="12" t="s">
        <v>488</v>
      </c>
      <c r="E26" s="79"/>
      <c r="F26" s="80"/>
      <c r="G26" s="74"/>
      <c r="H26" s="73"/>
      <c r="I26" s="74"/>
      <c r="J26" s="73"/>
      <c r="K26" s="74"/>
      <c r="L26" s="73"/>
      <c r="M26" s="74"/>
      <c r="N26" s="80"/>
      <c r="O26" s="74"/>
      <c r="P26" s="73"/>
      <c r="Q26" s="74"/>
      <c r="R26" s="73"/>
      <c r="S26" s="74"/>
      <c r="T26" s="73"/>
      <c r="U26" s="74"/>
      <c r="V26" s="80"/>
      <c r="W26" s="74"/>
      <c r="X26" s="73"/>
      <c r="Y26" s="74"/>
      <c r="Z26" s="73"/>
      <c r="AA26" s="74"/>
      <c r="AB26" s="73"/>
      <c r="AC26" s="74"/>
      <c r="AD26" s="80"/>
      <c r="AE26" s="74"/>
      <c r="AF26" s="73"/>
      <c r="AG26" s="74"/>
      <c r="AH26" s="73"/>
      <c r="AI26" s="74"/>
      <c r="AJ26" s="73"/>
      <c r="AK26" s="74"/>
      <c r="AL26" s="80"/>
      <c r="AM26" s="74"/>
      <c r="AN26" s="73"/>
      <c r="AO26" s="74"/>
      <c r="AP26" s="73"/>
      <c r="AQ26" s="74"/>
      <c r="AR26" s="73"/>
      <c r="AS26" s="74"/>
      <c r="AT26" s="80"/>
      <c r="AU26" s="74"/>
      <c r="AV26" s="73"/>
      <c r="AW26" s="74"/>
      <c r="AX26" s="73"/>
      <c r="AY26" s="74"/>
      <c r="AZ26" s="73"/>
      <c r="BA26" s="74"/>
      <c r="BB26" s="80"/>
      <c r="BC26" s="74"/>
    </row>
    <row r="27" spans="1:55" ht="16.5">
      <c r="B27" s="65" t="s">
        <v>184</v>
      </c>
      <c r="D27" s="12" t="s">
        <v>17</v>
      </c>
      <c r="E27" s="79"/>
      <c r="F27" s="80">
        <v>9051</v>
      </c>
      <c r="G27" s="74"/>
      <c r="H27" s="73">
        <v>9552</v>
      </c>
      <c r="I27" s="74"/>
      <c r="J27" s="73">
        <v>9552</v>
      </c>
      <c r="K27" s="74"/>
      <c r="L27" s="73">
        <v>9865</v>
      </c>
      <c r="M27" s="74"/>
      <c r="N27" s="80">
        <v>9727</v>
      </c>
      <c r="O27" s="74"/>
      <c r="P27" s="73">
        <v>11175</v>
      </c>
      <c r="Q27" s="74"/>
      <c r="R27" s="73">
        <v>11442</v>
      </c>
      <c r="S27" s="74"/>
      <c r="T27" s="73">
        <v>14495</v>
      </c>
      <c r="U27" s="74"/>
      <c r="V27" s="80">
        <v>14495</v>
      </c>
      <c r="W27" s="74"/>
      <c r="X27" s="73">
        <v>16608</v>
      </c>
      <c r="Y27" s="74"/>
      <c r="Z27" s="73">
        <v>17686</v>
      </c>
      <c r="AA27" s="74"/>
      <c r="AB27" s="73">
        <v>18236</v>
      </c>
      <c r="AC27" s="74"/>
      <c r="AD27" s="80">
        <v>22798</v>
      </c>
      <c r="AE27" s="74"/>
      <c r="AF27" s="73">
        <v>21187</v>
      </c>
      <c r="AG27" s="74"/>
      <c r="AH27" s="73">
        <v>24238</v>
      </c>
      <c r="AI27" s="74"/>
      <c r="AJ27" s="73">
        <v>24888</v>
      </c>
      <c r="AK27" s="74"/>
      <c r="AL27" s="80"/>
      <c r="AM27" s="74"/>
      <c r="AN27" s="73"/>
      <c r="AO27" s="74"/>
      <c r="AP27" s="73"/>
      <c r="AQ27" s="74"/>
      <c r="AR27" s="73"/>
      <c r="AS27" s="74"/>
      <c r="AT27" s="80"/>
      <c r="AU27" s="74"/>
      <c r="AV27" s="73"/>
      <c r="AW27" s="74"/>
      <c r="AX27" s="73"/>
      <c r="AY27" s="74"/>
      <c r="AZ27" s="73"/>
      <c r="BA27" s="74"/>
      <c r="BB27" s="80"/>
      <c r="BC27" s="74"/>
    </row>
    <row r="28" spans="1:55" ht="16.5">
      <c r="B28" s="65" t="s">
        <v>427</v>
      </c>
      <c r="D28" s="13" t="s">
        <v>19</v>
      </c>
      <c r="E28" s="79"/>
      <c r="F28" s="80">
        <v>43969</v>
      </c>
      <c r="G28" s="74"/>
      <c r="H28" s="73">
        <v>44248</v>
      </c>
      <c r="I28" s="74"/>
      <c r="J28" s="73">
        <v>44246</v>
      </c>
      <c r="K28" s="74"/>
      <c r="L28" s="73">
        <v>46129</v>
      </c>
      <c r="M28" s="74"/>
      <c r="N28" s="80">
        <v>46735</v>
      </c>
      <c r="O28" s="74"/>
      <c r="P28" s="73">
        <v>46129</v>
      </c>
      <c r="Q28" s="74"/>
      <c r="R28" s="73">
        <v>46129</v>
      </c>
      <c r="S28" s="74"/>
      <c r="T28" s="73">
        <v>46129</v>
      </c>
      <c r="U28" s="74"/>
      <c r="V28" s="80">
        <v>46129</v>
      </c>
      <c r="W28" s="74"/>
      <c r="X28" s="73">
        <v>48260</v>
      </c>
      <c r="Y28" s="74"/>
      <c r="Z28" s="73">
        <v>48260</v>
      </c>
      <c r="AA28" s="74"/>
      <c r="AB28" s="73">
        <v>48260</v>
      </c>
      <c r="AC28" s="74"/>
      <c r="AD28" s="80">
        <v>46129</v>
      </c>
      <c r="AE28" s="74"/>
      <c r="AF28" s="73">
        <v>46129</v>
      </c>
      <c r="AG28" s="74"/>
      <c r="AH28" s="73">
        <v>46129</v>
      </c>
      <c r="AI28" s="74"/>
      <c r="AJ28" s="73">
        <v>46129</v>
      </c>
      <c r="AK28" s="74"/>
      <c r="AL28" s="80">
        <v>46129</v>
      </c>
      <c r="AM28" s="74"/>
      <c r="AN28" s="73">
        <v>46129</v>
      </c>
      <c r="AO28" s="74"/>
      <c r="AP28" s="73">
        <v>46129</v>
      </c>
      <c r="AQ28" s="74"/>
      <c r="AR28" s="73">
        <v>46129</v>
      </c>
      <c r="AS28" s="74"/>
      <c r="AT28" s="80">
        <v>36129</v>
      </c>
      <c r="AU28" s="74"/>
      <c r="AV28" s="73">
        <v>36129</v>
      </c>
      <c r="AW28" s="74"/>
      <c r="AX28" s="73">
        <v>36129</v>
      </c>
      <c r="AY28" s="74"/>
      <c r="AZ28" s="73">
        <v>36129</v>
      </c>
      <c r="BA28" s="74"/>
      <c r="BB28" s="80"/>
      <c r="BC28" s="74"/>
    </row>
    <row r="29" spans="1:55" ht="16.5">
      <c r="B29" s="65" t="s">
        <v>193</v>
      </c>
      <c r="D29" s="12" t="s">
        <v>20</v>
      </c>
      <c r="E29" s="79"/>
      <c r="F29" s="80">
        <v>34516</v>
      </c>
      <c r="G29" s="74"/>
      <c r="H29" s="73">
        <v>33656</v>
      </c>
      <c r="I29" s="74"/>
      <c r="J29" s="73">
        <v>33213</v>
      </c>
      <c r="K29" s="74"/>
      <c r="L29" s="73">
        <v>35324</v>
      </c>
      <c r="M29" s="74"/>
      <c r="N29" s="80">
        <v>43085</v>
      </c>
      <c r="O29" s="74"/>
      <c r="P29" s="73">
        <v>44245</v>
      </c>
      <c r="Q29" s="74"/>
      <c r="R29" s="73">
        <v>46813</v>
      </c>
      <c r="S29" s="74"/>
      <c r="T29" s="73">
        <v>48115</v>
      </c>
      <c r="U29" s="74"/>
      <c r="V29" s="80">
        <v>49809</v>
      </c>
      <c r="W29" s="74"/>
      <c r="X29" s="73">
        <v>63250</v>
      </c>
      <c r="Y29" s="74"/>
      <c r="Z29" s="73">
        <v>63265</v>
      </c>
      <c r="AA29" s="74"/>
      <c r="AB29" s="73">
        <v>59792</v>
      </c>
      <c r="AC29" s="74"/>
      <c r="AD29" s="80">
        <v>82734</v>
      </c>
      <c r="AE29" s="74"/>
      <c r="AF29" s="73">
        <v>75328</v>
      </c>
      <c r="AG29" s="74"/>
      <c r="AH29" s="73">
        <v>52147</v>
      </c>
      <c r="AI29" s="74"/>
      <c r="AJ29" s="73">
        <v>40233</v>
      </c>
      <c r="AK29" s="74"/>
      <c r="AL29" s="80">
        <v>34932</v>
      </c>
      <c r="AM29" s="74"/>
      <c r="AN29" s="73">
        <v>47077</v>
      </c>
      <c r="AO29" s="74"/>
      <c r="AP29" s="73">
        <v>90407</v>
      </c>
      <c r="AQ29" s="74"/>
      <c r="AR29" s="73">
        <v>91073</v>
      </c>
      <c r="AS29" s="74"/>
      <c r="AT29" s="80">
        <v>67418</v>
      </c>
      <c r="AU29" s="74"/>
      <c r="AV29" s="73">
        <v>68149</v>
      </c>
      <c r="AW29" s="74"/>
      <c r="AX29" s="73">
        <v>68254</v>
      </c>
      <c r="AY29" s="74"/>
      <c r="AZ29" s="73">
        <v>64563</v>
      </c>
      <c r="BA29" s="74"/>
      <c r="BB29" s="80">
        <v>49654</v>
      </c>
      <c r="BC29" s="74"/>
    </row>
    <row r="30" spans="1:55" ht="16.5">
      <c r="B30" s="65"/>
      <c r="D30" s="12" t="s">
        <v>484</v>
      </c>
      <c r="E30" s="79"/>
      <c r="F30" s="80"/>
      <c r="G30" s="74"/>
      <c r="H30" s="73"/>
      <c r="I30" s="74"/>
      <c r="J30" s="73"/>
      <c r="K30" s="74"/>
      <c r="L30" s="73"/>
      <c r="M30" s="74"/>
      <c r="N30" s="80"/>
      <c r="O30" s="74"/>
      <c r="P30" s="73"/>
      <c r="Q30" s="74"/>
      <c r="R30" s="73"/>
      <c r="S30" s="74"/>
      <c r="T30" s="73"/>
      <c r="U30" s="74"/>
      <c r="V30" s="80"/>
      <c r="W30" s="74"/>
      <c r="X30" s="73"/>
      <c r="Y30" s="74"/>
      <c r="Z30" s="73"/>
      <c r="AA30" s="74"/>
      <c r="AB30" s="73"/>
      <c r="AC30" s="74"/>
      <c r="AD30" s="80"/>
      <c r="AE30" s="74"/>
      <c r="AF30" s="73"/>
      <c r="AG30" s="74"/>
      <c r="AH30" s="73"/>
      <c r="AI30" s="74"/>
      <c r="AJ30" s="73"/>
      <c r="AK30" s="74"/>
      <c r="AL30" s="80"/>
      <c r="AM30" s="74"/>
      <c r="AN30" s="73"/>
      <c r="AO30" s="74"/>
      <c r="AP30" s="73"/>
      <c r="AQ30" s="74"/>
      <c r="AR30" s="73"/>
      <c r="AS30" s="74"/>
      <c r="AT30" s="80"/>
      <c r="AU30" s="74"/>
      <c r="AV30" s="73"/>
      <c r="AW30" s="74"/>
      <c r="AX30" s="73"/>
      <c r="AY30" s="74"/>
      <c r="AZ30" s="73"/>
      <c r="BA30" s="74"/>
      <c r="BB30" s="80"/>
      <c r="BC30" s="74"/>
    </row>
    <row r="31" spans="1:55" ht="16.5">
      <c r="B31" s="65" t="s">
        <v>192</v>
      </c>
      <c r="D31" s="12" t="s">
        <v>11</v>
      </c>
      <c r="E31" s="79"/>
      <c r="F31" s="80"/>
      <c r="G31" s="74"/>
      <c r="H31" s="73"/>
      <c r="I31" s="74"/>
      <c r="J31" s="73"/>
      <c r="K31" s="74"/>
      <c r="L31" s="73"/>
      <c r="M31" s="74"/>
      <c r="N31" s="80"/>
      <c r="O31" s="74"/>
      <c r="P31" s="73"/>
      <c r="Q31" s="74"/>
      <c r="R31" s="73"/>
      <c r="S31" s="74"/>
      <c r="T31" s="73"/>
      <c r="U31" s="74"/>
      <c r="V31" s="80"/>
      <c r="W31" s="74"/>
      <c r="X31" s="73"/>
      <c r="Y31" s="74"/>
      <c r="Z31" s="73"/>
      <c r="AA31" s="74"/>
      <c r="AB31" s="73"/>
      <c r="AC31" s="74"/>
      <c r="AD31" s="80"/>
      <c r="AE31" s="74"/>
      <c r="AF31" s="73"/>
      <c r="AG31" s="74"/>
      <c r="AH31" s="73"/>
      <c r="AI31" s="74"/>
      <c r="AJ31" s="73"/>
      <c r="AK31" s="74"/>
      <c r="AL31" s="80"/>
      <c r="AM31" s="74"/>
      <c r="AN31" s="73"/>
      <c r="AO31" s="74"/>
      <c r="AP31" s="73"/>
      <c r="AQ31" s="74"/>
      <c r="AR31" s="73"/>
      <c r="AS31" s="74"/>
      <c r="AT31" s="80"/>
      <c r="AU31" s="74"/>
      <c r="AV31" s="73"/>
      <c r="AW31" s="74"/>
      <c r="AX31" s="73"/>
      <c r="AY31" s="74"/>
      <c r="AZ31" s="73"/>
      <c r="BA31" s="74"/>
      <c r="BB31" s="80"/>
      <c r="BC31" s="74"/>
    </row>
    <row r="32" spans="1:55" ht="16.5">
      <c r="B32" s="13" t="s">
        <v>431</v>
      </c>
      <c r="D32" s="13" t="s">
        <v>502</v>
      </c>
      <c r="E32" s="79"/>
      <c r="F32" s="80"/>
      <c r="G32" s="74"/>
      <c r="H32" s="73"/>
      <c r="I32" s="74"/>
      <c r="J32" s="73"/>
      <c r="K32" s="74"/>
      <c r="L32" s="73"/>
      <c r="M32" s="74"/>
      <c r="N32" s="80"/>
      <c r="O32" s="74"/>
      <c r="P32" s="73"/>
      <c r="Q32" s="74"/>
      <c r="R32" s="73"/>
      <c r="S32" s="74"/>
      <c r="T32" s="73"/>
      <c r="U32" s="74"/>
      <c r="V32" s="80">
        <v>13915</v>
      </c>
      <c r="W32" s="74"/>
      <c r="X32" s="73">
        <v>3547</v>
      </c>
      <c r="Y32" s="74"/>
      <c r="Z32" s="73"/>
      <c r="AA32" s="74"/>
      <c r="AB32" s="73"/>
      <c r="AC32" s="74"/>
      <c r="AD32" s="80"/>
      <c r="AE32" s="74"/>
      <c r="AF32" s="73"/>
      <c r="AG32" s="74"/>
      <c r="AH32" s="73"/>
      <c r="AI32" s="74"/>
      <c r="AJ32" s="73"/>
      <c r="AK32" s="74"/>
      <c r="AL32" s="80">
        <v>22603</v>
      </c>
      <c r="AM32" s="74"/>
      <c r="AN32" s="73">
        <v>3782</v>
      </c>
      <c r="AO32" s="74"/>
      <c r="AP32" s="73">
        <v>157042</v>
      </c>
      <c r="AQ32" s="74"/>
      <c r="AR32" s="73">
        <v>262387</v>
      </c>
      <c r="AS32" s="74"/>
      <c r="AT32" s="80">
        <v>320857</v>
      </c>
      <c r="AU32" s="74"/>
      <c r="AV32" s="73">
        <v>338626</v>
      </c>
      <c r="AW32" s="74"/>
      <c r="AX32" s="73">
        <v>410332</v>
      </c>
      <c r="AY32" s="74"/>
      <c r="AZ32" s="73">
        <v>566361</v>
      </c>
      <c r="BA32" s="74"/>
      <c r="BB32" s="80">
        <v>486159</v>
      </c>
      <c r="BC32" s="74"/>
    </row>
    <row r="33" spans="1:55" ht="16.5">
      <c r="B33" s="13" t="s">
        <v>194</v>
      </c>
      <c r="D33" s="13" t="s">
        <v>23</v>
      </c>
      <c r="E33" s="79"/>
      <c r="F33" s="80"/>
      <c r="G33" s="74"/>
      <c r="H33" s="73"/>
      <c r="I33" s="74"/>
      <c r="J33" s="73"/>
      <c r="K33" s="74"/>
      <c r="L33" s="73"/>
      <c r="M33" s="74"/>
      <c r="N33" s="80"/>
      <c r="O33" s="74"/>
      <c r="P33" s="73"/>
      <c r="Q33" s="74"/>
      <c r="R33" s="73"/>
      <c r="S33" s="74"/>
      <c r="T33" s="73"/>
      <c r="U33" s="74"/>
      <c r="V33" s="80"/>
      <c r="W33" s="74"/>
      <c r="X33" s="73"/>
      <c r="Y33" s="74"/>
      <c r="Z33" s="73"/>
      <c r="AA33" s="74"/>
      <c r="AB33" s="73"/>
      <c r="AC33" s="74"/>
      <c r="AD33" s="80">
        <v>3247</v>
      </c>
      <c r="AE33" s="74"/>
      <c r="AF33" s="73">
        <v>3247</v>
      </c>
      <c r="AG33" s="74"/>
      <c r="AH33" s="73">
        <v>3247</v>
      </c>
      <c r="AI33" s="74"/>
      <c r="AJ33" s="73">
        <v>3247</v>
      </c>
      <c r="AK33" s="74"/>
      <c r="AL33" s="80">
        <v>3247</v>
      </c>
      <c r="AM33" s="74"/>
      <c r="AN33" s="73">
        <v>3247</v>
      </c>
      <c r="AO33" s="74"/>
      <c r="AP33" s="73">
        <v>21041</v>
      </c>
      <c r="AQ33" s="74"/>
      <c r="AR33" s="73">
        <v>3247</v>
      </c>
      <c r="AS33" s="74"/>
      <c r="AT33" s="80">
        <v>3247</v>
      </c>
      <c r="AU33" s="74"/>
      <c r="AV33" s="73">
        <v>3247</v>
      </c>
      <c r="AW33" s="74"/>
      <c r="AX33" s="73">
        <v>3247</v>
      </c>
      <c r="AY33" s="74"/>
      <c r="AZ33" s="73"/>
      <c r="BA33" s="74"/>
      <c r="BB33" s="80"/>
      <c r="BC33" s="74"/>
    </row>
    <row r="34" spans="1:55" ht="16.5">
      <c r="B34" s="13" t="s">
        <v>319</v>
      </c>
      <c r="D34" s="13" t="s">
        <v>318</v>
      </c>
      <c r="E34" s="79"/>
      <c r="F34" s="80"/>
      <c r="G34" s="74"/>
      <c r="H34" s="73"/>
      <c r="I34" s="74"/>
      <c r="J34" s="73"/>
      <c r="K34" s="74"/>
      <c r="L34" s="73"/>
      <c r="M34" s="74"/>
      <c r="N34" s="80"/>
      <c r="O34" s="74"/>
      <c r="P34" s="73"/>
      <c r="Q34" s="74"/>
      <c r="R34" s="73"/>
      <c r="S34" s="74"/>
      <c r="T34" s="73"/>
      <c r="U34" s="74"/>
      <c r="V34" s="80"/>
      <c r="W34" s="74"/>
      <c r="X34" s="73"/>
      <c r="Y34" s="74"/>
      <c r="Z34" s="73"/>
      <c r="AA34" s="74"/>
      <c r="AB34" s="73"/>
      <c r="AC34" s="74"/>
      <c r="AD34" s="80">
        <v>6724</v>
      </c>
      <c r="AE34" s="74"/>
      <c r="AF34" s="73"/>
      <c r="AG34" s="74"/>
      <c r="AH34" s="73"/>
      <c r="AI34" s="74"/>
      <c r="AJ34" s="73"/>
      <c r="AK34" s="74"/>
      <c r="AL34" s="80">
        <v>8685</v>
      </c>
      <c r="AM34" s="74"/>
      <c r="AN34" s="73">
        <v>10554</v>
      </c>
      <c r="AO34" s="74"/>
      <c r="AP34" s="73">
        <v>148950</v>
      </c>
      <c r="AQ34" s="74"/>
      <c r="AR34" s="73">
        <v>137641</v>
      </c>
      <c r="AS34" s="74"/>
      <c r="AT34" s="80">
        <v>141576</v>
      </c>
      <c r="AU34" s="74"/>
      <c r="AV34" s="73">
        <v>146519</v>
      </c>
      <c r="AW34" s="74"/>
      <c r="AX34" s="73">
        <v>254779</v>
      </c>
      <c r="AY34" s="74"/>
      <c r="AZ34" s="73">
        <v>258098</v>
      </c>
      <c r="BA34" s="74"/>
      <c r="BB34" s="80">
        <v>262699</v>
      </c>
      <c r="BC34" s="74"/>
    </row>
    <row r="35" spans="1:55" ht="16.5">
      <c r="B35" s="12" t="s">
        <v>182</v>
      </c>
      <c r="D35" s="12" t="s">
        <v>14</v>
      </c>
      <c r="E35" s="79"/>
      <c r="F35" s="80">
        <v>6280</v>
      </c>
      <c r="G35" s="74"/>
      <c r="H35" s="73">
        <v>6854</v>
      </c>
      <c r="I35" s="74"/>
      <c r="J35" s="73">
        <v>7048</v>
      </c>
      <c r="K35" s="74"/>
      <c r="L35" s="73">
        <v>7399</v>
      </c>
      <c r="M35" s="74"/>
      <c r="N35" s="80">
        <v>10982</v>
      </c>
      <c r="O35" s="74"/>
      <c r="P35" s="73">
        <v>12691</v>
      </c>
      <c r="Q35" s="74"/>
      <c r="R35" s="73">
        <v>13892</v>
      </c>
      <c r="S35" s="74"/>
      <c r="T35" s="73">
        <v>17872</v>
      </c>
      <c r="U35" s="74"/>
      <c r="V35" s="80">
        <v>18624</v>
      </c>
      <c r="W35" s="74"/>
      <c r="X35" s="73">
        <v>24470</v>
      </c>
      <c r="Y35" s="74"/>
      <c r="Z35" s="73">
        <v>27261</v>
      </c>
      <c r="AA35" s="74"/>
      <c r="AB35" s="73">
        <v>29951</v>
      </c>
      <c r="AC35" s="74"/>
      <c r="AD35" s="80">
        <v>29161</v>
      </c>
      <c r="AE35" s="74"/>
      <c r="AF35" s="73">
        <v>53929</v>
      </c>
      <c r="AG35" s="74"/>
      <c r="AH35" s="73">
        <v>54703</v>
      </c>
      <c r="AI35" s="74"/>
      <c r="AJ35" s="73">
        <v>56402</v>
      </c>
      <c r="AK35" s="74"/>
      <c r="AL35" s="80">
        <v>49400</v>
      </c>
      <c r="AM35" s="74"/>
      <c r="AN35" s="73">
        <v>64904</v>
      </c>
      <c r="AO35" s="74"/>
      <c r="AP35" s="73">
        <v>58966</v>
      </c>
      <c r="AQ35" s="74"/>
      <c r="AR35" s="73">
        <v>58897</v>
      </c>
      <c r="AS35" s="74"/>
      <c r="AT35" s="80">
        <v>58253</v>
      </c>
      <c r="AU35" s="74"/>
      <c r="AV35" s="73">
        <v>59761</v>
      </c>
      <c r="AW35" s="74"/>
      <c r="AX35" s="73">
        <v>59374</v>
      </c>
      <c r="AY35" s="74"/>
      <c r="AZ35" s="73">
        <v>62187</v>
      </c>
      <c r="BA35" s="74"/>
      <c r="BB35" s="80">
        <v>57479</v>
      </c>
      <c r="BC35" s="74"/>
    </row>
    <row r="36" spans="1:55" ht="16.5">
      <c r="B36" s="12" t="s">
        <v>185</v>
      </c>
      <c r="D36" s="12" t="s">
        <v>25</v>
      </c>
      <c r="E36" s="79"/>
      <c r="F36" s="80">
        <v>6646</v>
      </c>
      <c r="G36" s="74"/>
      <c r="H36" s="73">
        <v>991</v>
      </c>
      <c r="I36" s="74"/>
      <c r="J36" s="73">
        <v>474</v>
      </c>
      <c r="K36" s="74"/>
      <c r="L36" s="73">
        <v>473</v>
      </c>
      <c r="M36" s="74"/>
      <c r="N36" s="80">
        <v>13248</v>
      </c>
      <c r="O36" s="74"/>
      <c r="P36" s="73">
        <v>13699</v>
      </c>
      <c r="Q36" s="74"/>
      <c r="R36" s="73">
        <v>13713</v>
      </c>
      <c r="S36" s="74"/>
      <c r="T36" s="73">
        <v>13658</v>
      </c>
      <c r="U36" s="74"/>
      <c r="V36" s="80">
        <v>13571</v>
      </c>
      <c r="W36" s="74"/>
      <c r="X36" s="73">
        <v>13432</v>
      </c>
      <c r="Y36" s="74"/>
      <c r="Z36" s="73">
        <v>13523</v>
      </c>
      <c r="AA36" s="74"/>
      <c r="AB36" s="73">
        <v>13525</v>
      </c>
      <c r="AC36" s="74"/>
      <c r="AD36" s="80">
        <v>13743</v>
      </c>
      <c r="AE36" s="74"/>
      <c r="AF36" s="73">
        <v>13742</v>
      </c>
      <c r="AG36" s="74"/>
      <c r="AH36" s="73">
        <v>12783</v>
      </c>
      <c r="AI36" s="74"/>
      <c r="AJ36" s="73">
        <v>12735</v>
      </c>
      <c r="AK36" s="74"/>
      <c r="AL36" s="80">
        <v>12534</v>
      </c>
      <c r="AM36" s="74"/>
      <c r="AN36" s="73">
        <v>32548</v>
      </c>
      <c r="AO36" s="74"/>
      <c r="AP36" s="73">
        <v>32548</v>
      </c>
      <c r="AQ36" s="74"/>
      <c r="AR36" s="73">
        <v>32538</v>
      </c>
      <c r="AS36" s="74"/>
      <c r="AT36" s="80">
        <v>20037</v>
      </c>
      <c r="AU36" s="74"/>
      <c r="AV36" s="73">
        <v>20038</v>
      </c>
      <c r="AW36" s="74"/>
      <c r="AX36" s="73">
        <v>20038</v>
      </c>
      <c r="AY36" s="74"/>
      <c r="AZ36" s="73">
        <v>38</v>
      </c>
      <c r="BA36" s="74"/>
      <c r="BB36" s="80">
        <v>2993</v>
      </c>
      <c r="BC36" s="74"/>
    </row>
    <row r="37" spans="1:55" ht="16.5">
      <c r="B37" s="65" t="s">
        <v>392</v>
      </c>
      <c r="D37" s="12" t="s">
        <v>26</v>
      </c>
      <c r="E37" s="79"/>
      <c r="F37" s="80">
        <v>14066</v>
      </c>
      <c r="G37" s="74"/>
      <c r="H37" s="73">
        <v>15466</v>
      </c>
      <c r="I37" s="74"/>
      <c r="J37" s="73">
        <v>20035</v>
      </c>
      <c r="K37" s="74"/>
      <c r="L37" s="73">
        <v>19668</v>
      </c>
      <c r="M37" s="74"/>
      <c r="N37" s="80">
        <v>19123</v>
      </c>
      <c r="O37" s="74"/>
      <c r="P37" s="73">
        <v>18023</v>
      </c>
      <c r="Q37" s="74"/>
      <c r="R37" s="73">
        <v>19507</v>
      </c>
      <c r="S37" s="74"/>
      <c r="T37" s="73">
        <v>19286</v>
      </c>
      <c r="U37" s="74"/>
      <c r="V37" s="80">
        <v>18539</v>
      </c>
      <c r="W37" s="74"/>
      <c r="X37" s="73">
        <v>17547</v>
      </c>
      <c r="Y37" s="74"/>
      <c r="Z37" s="73">
        <v>19889</v>
      </c>
      <c r="AA37" s="74"/>
      <c r="AB37" s="73">
        <v>23046</v>
      </c>
      <c r="AC37" s="74"/>
      <c r="AD37" s="80">
        <v>27769</v>
      </c>
      <c r="AE37" s="74"/>
      <c r="AF37" s="73">
        <v>30424</v>
      </c>
      <c r="AG37" s="74"/>
      <c r="AH37" s="73">
        <v>29503</v>
      </c>
      <c r="AI37" s="74"/>
      <c r="AJ37" s="73">
        <v>31628</v>
      </c>
      <c r="AK37" s="74"/>
      <c r="AL37" s="80">
        <v>41363</v>
      </c>
      <c r="AM37" s="74"/>
      <c r="AN37" s="73">
        <v>39891</v>
      </c>
      <c r="AO37" s="74"/>
      <c r="AP37" s="73">
        <v>65277</v>
      </c>
      <c r="AQ37" s="74"/>
      <c r="AR37" s="73">
        <v>64135</v>
      </c>
      <c r="AS37" s="74"/>
      <c r="AT37" s="80">
        <v>83554</v>
      </c>
      <c r="AU37" s="74"/>
      <c r="AV37" s="73">
        <v>99792</v>
      </c>
      <c r="AW37" s="74"/>
      <c r="AX37" s="73">
        <v>94105</v>
      </c>
      <c r="AY37" s="74"/>
      <c r="AZ37" s="73">
        <v>91422</v>
      </c>
      <c r="BA37" s="74"/>
      <c r="BB37" s="80">
        <v>88592</v>
      </c>
      <c r="BC37" s="74"/>
    </row>
    <row r="38" spans="1:55" ht="16.5">
      <c r="A38" s="193" t="s">
        <v>511</v>
      </c>
      <c r="B38" s="65" t="s">
        <v>426</v>
      </c>
      <c r="D38" s="12" t="s">
        <v>376</v>
      </c>
      <c r="E38" s="79"/>
      <c r="F38" s="80"/>
      <c r="G38" s="74"/>
      <c r="H38" s="73"/>
      <c r="I38" s="74"/>
      <c r="J38" s="73"/>
      <c r="K38" s="74"/>
      <c r="L38" s="73"/>
      <c r="M38" s="74"/>
      <c r="N38" s="80"/>
      <c r="O38" s="74"/>
      <c r="P38" s="73"/>
      <c r="Q38" s="74"/>
      <c r="R38" s="73"/>
      <c r="S38" s="74"/>
      <c r="T38" s="73"/>
      <c r="U38" s="74"/>
      <c r="V38" s="80"/>
      <c r="W38" s="74"/>
      <c r="X38" s="73"/>
      <c r="Y38" s="74"/>
      <c r="Z38" s="73"/>
      <c r="AA38" s="74"/>
      <c r="AB38" s="73"/>
      <c r="AC38" s="74"/>
      <c r="AD38" s="80"/>
      <c r="AE38" s="74"/>
      <c r="AF38" s="73"/>
      <c r="AG38" s="74"/>
      <c r="AH38" s="73"/>
      <c r="AI38" s="74"/>
      <c r="AJ38" s="73"/>
      <c r="AK38" s="74"/>
      <c r="AL38" s="80"/>
      <c r="AM38" s="74"/>
      <c r="AN38" s="73"/>
      <c r="AO38" s="74"/>
      <c r="AP38" s="73"/>
      <c r="AQ38" s="74"/>
      <c r="AR38" s="73"/>
      <c r="AS38" s="74"/>
      <c r="AT38" s="80">
        <v>574524</v>
      </c>
      <c r="AU38" s="74"/>
      <c r="AV38" s="73">
        <v>665691</v>
      </c>
      <c r="AW38" s="74"/>
      <c r="AX38" s="73">
        <v>710797</v>
      </c>
      <c r="AY38" s="74"/>
      <c r="AZ38" s="73">
        <v>834168</v>
      </c>
      <c r="BA38" s="74"/>
      <c r="BB38" s="80">
        <v>1048980</v>
      </c>
      <c r="BC38" s="74"/>
    </row>
    <row r="39" spans="1:55" ht="16.5">
      <c r="B39" s="65" t="s">
        <v>391</v>
      </c>
      <c r="D39" s="12" t="s">
        <v>27</v>
      </c>
      <c r="E39" s="79"/>
      <c r="F39" s="80">
        <v>1377064</v>
      </c>
      <c r="G39" s="74"/>
      <c r="H39" s="73">
        <v>1459685</v>
      </c>
      <c r="I39" s="74"/>
      <c r="J39" s="73">
        <v>1535511</v>
      </c>
      <c r="K39" s="74"/>
      <c r="L39" s="73">
        <v>1688127</v>
      </c>
      <c r="M39" s="74"/>
      <c r="N39" s="80">
        <v>1758548</v>
      </c>
      <c r="O39" s="74"/>
      <c r="P39" s="73">
        <v>1852832</v>
      </c>
      <c r="Q39" s="74"/>
      <c r="R39" s="73">
        <v>1901995</v>
      </c>
      <c r="S39" s="74"/>
      <c r="T39" s="73">
        <v>1957225</v>
      </c>
      <c r="U39" s="74"/>
      <c r="V39" s="80">
        <v>2033132</v>
      </c>
      <c r="W39" s="74"/>
      <c r="X39" s="73">
        <v>2091777</v>
      </c>
      <c r="Y39" s="74"/>
      <c r="Z39" s="73">
        <v>2175974</v>
      </c>
      <c r="AA39" s="74"/>
      <c r="AB39" s="73">
        <v>2309463</v>
      </c>
      <c r="AC39" s="74"/>
      <c r="AD39" s="80">
        <v>2440878</v>
      </c>
      <c r="AE39" s="74"/>
      <c r="AF39" s="73">
        <v>2472405</v>
      </c>
      <c r="AG39" s="74"/>
      <c r="AH39" s="73">
        <v>2679675</v>
      </c>
      <c r="AI39" s="74"/>
      <c r="AJ39" s="73">
        <v>2745737</v>
      </c>
      <c r="AK39" s="74"/>
      <c r="AL39" s="80">
        <v>2841663</v>
      </c>
      <c r="AM39" s="74"/>
      <c r="AN39" s="73">
        <v>2910368</v>
      </c>
      <c r="AO39" s="74"/>
      <c r="AP39" s="73">
        <v>3825375</v>
      </c>
      <c r="AQ39" s="74"/>
      <c r="AR39" s="73">
        <v>4032773</v>
      </c>
      <c r="AS39" s="74"/>
      <c r="AT39" s="80">
        <v>3677494</v>
      </c>
      <c r="AU39" s="74"/>
      <c r="AV39" s="73">
        <v>3674097</v>
      </c>
      <c r="AW39" s="74"/>
      <c r="AX39" s="73">
        <v>3711027</v>
      </c>
      <c r="AY39" s="74"/>
      <c r="AZ39" s="73">
        <v>3703726</v>
      </c>
      <c r="BA39" s="74"/>
      <c r="BB39" s="80">
        <v>3658379</v>
      </c>
      <c r="BC39" s="74"/>
    </row>
    <row r="40" spans="1:55" ht="16.5">
      <c r="B40" s="15" t="s">
        <v>186</v>
      </c>
      <c r="D40" s="15" t="s">
        <v>151</v>
      </c>
      <c r="E40" s="75"/>
      <c r="F40" s="84">
        <f>F41+F53+F65</f>
        <v>2228295</v>
      </c>
      <c r="G40" s="74"/>
      <c r="H40" s="84">
        <f>H41+H53+H65</f>
        <v>2342559</v>
      </c>
      <c r="I40" s="74"/>
      <c r="J40" s="84">
        <f>J41+J53+J65</f>
        <v>2388299</v>
      </c>
      <c r="K40" s="74"/>
      <c r="L40" s="84">
        <f>L41+L53+L65</f>
        <v>2619574</v>
      </c>
      <c r="M40" s="74"/>
      <c r="N40" s="84">
        <f>N41+N53+N65</f>
        <v>2685020</v>
      </c>
      <c r="O40" s="74"/>
      <c r="P40" s="84">
        <f>P41+P53+P65</f>
        <v>2775733</v>
      </c>
      <c r="Q40" s="74"/>
      <c r="R40" s="84">
        <f>R41+R53+R65</f>
        <v>2721452</v>
      </c>
      <c r="S40" s="74"/>
      <c r="T40" s="84">
        <f>T41+T53+T65</f>
        <v>2747922</v>
      </c>
      <c r="U40" s="74"/>
      <c r="V40" s="84">
        <f>V41+V53+V65</f>
        <v>2920043</v>
      </c>
      <c r="W40" s="74"/>
      <c r="X40" s="84">
        <f>X41+X53+X65</f>
        <v>2839189</v>
      </c>
      <c r="Y40" s="74"/>
      <c r="Z40" s="84">
        <f>Z41+Z53+Z65</f>
        <v>3079974</v>
      </c>
      <c r="AA40" s="74"/>
      <c r="AB40" s="84">
        <f>AB41+AB53+AB65</f>
        <v>3276427</v>
      </c>
      <c r="AC40" s="74"/>
      <c r="AD40" s="84">
        <f>AD41+AD53+AD65</f>
        <v>3365830</v>
      </c>
      <c r="AE40" s="74"/>
      <c r="AF40" s="84">
        <f>AF41+AF53+AF65</f>
        <v>3512831</v>
      </c>
      <c r="AG40" s="74"/>
      <c r="AH40" s="84">
        <f>AH41+AH53+AH65</f>
        <v>3693713</v>
      </c>
      <c r="AI40" s="74"/>
      <c r="AJ40" s="84">
        <f>AJ41+AJ53+AJ65</f>
        <v>3904986</v>
      </c>
      <c r="AK40" s="74"/>
      <c r="AL40" s="84">
        <v>4770017</v>
      </c>
      <c r="AM40" s="74"/>
      <c r="AN40" s="84">
        <f>AN41+AN53+AN65</f>
        <v>4795003</v>
      </c>
      <c r="AO40" s="74"/>
      <c r="AP40" s="84">
        <f>AP41+AP53+AP65</f>
        <v>6184041</v>
      </c>
      <c r="AQ40" s="74"/>
      <c r="AR40" s="84">
        <f>AR41+AR53+AR65+AR74</f>
        <v>6867009</v>
      </c>
      <c r="AS40" s="74"/>
      <c r="AT40" s="84">
        <f>AT41+AT53+AT65+AT74</f>
        <v>7431314</v>
      </c>
      <c r="AU40" s="74"/>
      <c r="AV40" s="84">
        <f>AV41+AV53+AV65+AV74</f>
        <v>7048055</v>
      </c>
      <c r="AW40" s="74"/>
      <c r="AX40" s="84">
        <f>AX41+AX53+AX65</f>
        <v>7558917</v>
      </c>
      <c r="AY40" s="74"/>
      <c r="AZ40" s="84">
        <f>AZ41+AZ53+AZ65</f>
        <v>8182050</v>
      </c>
      <c r="BA40" s="74"/>
      <c r="BB40" s="84">
        <f>BB41+BB53+BB65</f>
        <v>7907270</v>
      </c>
      <c r="BC40" s="74"/>
    </row>
    <row r="41" spans="1:55" ht="16.5">
      <c r="B41" s="11" t="s">
        <v>195</v>
      </c>
      <c r="D41" s="11" t="s">
        <v>152</v>
      </c>
      <c r="E41" s="75"/>
      <c r="F41" s="77">
        <f>SUM(F42:F52)</f>
        <v>270412</v>
      </c>
      <c r="G41" s="74"/>
      <c r="H41" s="78">
        <f>SUM(H42:H52)</f>
        <v>260048</v>
      </c>
      <c r="I41" s="74"/>
      <c r="J41" s="78">
        <f>SUM(J42:J52)</f>
        <v>295793</v>
      </c>
      <c r="K41" s="74"/>
      <c r="L41" s="78">
        <f>SUM(L42:L52)</f>
        <v>412800</v>
      </c>
      <c r="M41" s="74"/>
      <c r="N41" s="77">
        <f>SUM(N42:N52)</f>
        <v>357769</v>
      </c>
      <c r="O41" s="74"/>
      <c r="P41" s="78">
        <f>SUM(P42:P52)</f>
        <v>362226</v>
      </c>
      <c r="Q41" s="74"/>
      <c r="R41" s="78">
        <f>SUM(R42:R52)</f>
        <v>360797</v>
      </c>
      <c r="S41" s="74"/>
      <c r="T41" s="78">
        <f>SUM(T42:T52)</f>
        <v>551312</v>
      </c>
      <c r="U41" s="74"/>
      <c r="V41" s="77">
        <f>SUM(V42:V52)</f>
        <v>523585</v>
      </c>
      <c r="W41" s="74"/>
      <c r="X41" s="78">
        <f>SUM(X42:X52)</f>
        <v>502704</v>
      </c>
      <c r="Y41" s="74"/>
      <c r="Z41" s="78">
        <f>SUM(Z42:Z52)</f>
        <v>386504</v>
      </c>
      <c r="AA41" s="74"/>
      <c r="AB41" s="78">
        <f>SUM(AB42:AB52)</f>
        <v>393132</v>
      </c>
      <c r="AC41" s="74"/>
      <c r="AD41" s="77">
        <v>460367</v>
      </c>
      <c r="AE41" s="74"/>
      <c r="AF41" s="78">
        <f>SUM(AF42:AF52)</f>
        <v>503786</v>
      </c>
      <c r="AG41" s="74"/>
      <c r="AH41" s="78">
        <f>SUM(AH42:AH52)</f>
        <v>570557</v>
      </c>
      <c r="AI41" s="74"/>
      <c r="AJ41" s="78">
        <v>817488</v>
      </c>
      <c r="AK41" s="74"/>
      <c r="AL41" s="77">
        <v>365451</v>
      </c>
      <c r="AM41" s="74"/>
      <c r="AN41" s="78">
        <f>SUM(AN42:AN52)</f>
        <v>361047</v>
      </c>
      <c r="AO41" s="74"/>
      <c r="AP41" s="78">
        <f>SUM(AP42:AP52)</f>
        <v>829557</v>
      </c>
      <c r="AQ41" s="74"/>
      <c r="AR41" s="78">
        <f>SUM(AR42:AR52)</f>
        <v>801858</v>
      </c>
      <c r="AS41" s="74"/>
      <c r="AT41" s="77">
        <f>SUM(AT42:AT52)</f>
        <v>1111087</v>
      </c>
      <c r="AU41" s="74"/>
      <c r="AV41" s="78">
        <f>SUM(AV42:AV52)</f>
        <v>891299</v>
      </c>
      <c r="AW41" s="74"/>
      <c r="AX41" s="78">
        <f>SUM(AX42:AX52)</f>
        <v>1315383</v>
      </c>
      <c r="AY41" s="74"/>
      <c r="AZ41" s="78">
        <f>SUM(AZ42:AZ52)</f>
        <v>1485048</v>
      </c>
      <c r="BA41" s="74"/>
      <c r="BB41" s="77">
        <f>SUM(BB42:BB52)</f>
        <v>1251651</v>
      </c>
      <c r="BC41" s="74"/>
    </row>
    <row r="42" spans="1:55" ht="16.5">
      <c r="B42" s="13" t="s">
        <v>187</v>
      </c>
      <c r="D42" s="13" t="s">
        <v>3</v>
      </c>
      <c r="E42" s="79"/>
      <c r="F42" s="80">
        <v>17538</v>
      </c>
      <c r="G42" s="74"/>
      <c r="H42" s="73">
        <v>16773</v>
      </c>
      <c r="I42" s="74"/>
      <c r="J42" s="73">
        <v>19372</v>
      </c>
      <c r="K42" s="74"/>
      <c r="L42" s="73">
        <v>27176</v>
      </c>
      <c r="M42" s="74"/>
      <c r="N42" s="80">
        <v>48939</v>
      </c>
      <c r="O42" s="74"/>
      <c r="P42" s="73">
        <v>24791</v>
      </c>
      <c r="Q42" s="74"/>
      <c r="R42" s="73">
        <v>30600</v>
      </c>
      <c r="S42" s="74"/>
      <c r="T42" s="73">
        <v>36758</v>
      </c>
      <c r="U42" s="74"/>
      <c r="V42" s="80">
        <v>65529</v>
      </c>
      <c r="W42" s="74"/>
      <c r="X42" s="73">
        <v>46484</v>
      </c>
      <c r="Y42" s="74"/>
      <c r="Z42" s="73">
        <v>56645</v>
      </c>
      <c r="AA42" s="74"/>
      <c r="AB42" s="73">
        <v>77298</v>
      </c>
      <c r="AC42" s="74"/>
      <c r="AD42" s="80">
        <v>88315</v>
      </c>
      <c r="AE42" s="74"/>
      <c r="AF42" s="73">
        <v>63279</v>
      </c>
      <c r="AG42" s="74"/>
      <c r="AH42" s="73">
        <v>61487</v>
      </c>
      <c r="AI42" s="74"/>
      <c r="AJ42" s="73">
        <v>103920</v>
      </c>
      <c r="AK42" s="74"/>
      <c r="AL42" s="80">
        <v>121708</v>
      </c>
      <c r="AM42" s="74"/>
      <c r="AN42" s="73">
        <v>105930</v>
      </c>
      <c r="AO42" s="74"/>
      <c r="AP42" s="73">
        <v>203879</v>
      </c>
      <c r="AQ42" s="74"/>
      <c r="AR42" s="73">
        <v>138441</v>
      </c>
      <c r="AS42" s="74"/>
      <c r="AT42" s="80">
        <v>237870</v>
      </c>
      <c r="AU42" s="74"/>
      <c r="AV42" s="73">
        <v>183573</v>
      </c>
      <c r="AW42" s="74"/>
      <c r="AX42" s="73">
        <v>177603</v>
      </c>
      <c r="AY42" s="74"/>
      <c r="AZ42" s="73">
        <v>164104</v>
      </c>
      <c r="BA42" s="74"/>
      <c r="BB42" s="80">
        <v>205942</v>
      </c>
      <c r="BC42" s="74"/>
    </row>
    <row r="43" spans="1:55" ht="16.5">
      <c r="B43" s="13" t="s">
        <v>188</v>
      </c>
      <c r="D43" s="13" t="s">
        <v>153</v>
      </c>
      <c r="E43" s="79"/>
      <c r="F43" s="80">
        <v>199445</v>
      </c>
      <c r="G43" s="74"/>
      <c r="H43" s="73">
        <v>188816</v>
      </c>
      <c r="I43" s="74"/>
      <c r="J43" s="73">
        <v>223827</v>
      </c>
      <c r="K43" s="74"/>
      <c r="L43" s="73">
        <v>326178</v>
      </c>
      <c r="M43" s="74"/>
      <c r="N43" s="80">
        <v>233597</v>
      </c>
      <c r="O43" s="74"/>
      <c r="P43" s="73">
        <v>238708</v>
      </c>
      <c r="Q43" s="74"/>
      <c r="R43" s="73">
        <v>236818</v>
      </c>
      <c r="S43" s="74"/>
      <c r="T43" s="73">
        <v>433097</v>
      </c>
      <c r="U43" s="74"/>
      <c r="V43" s="80">
        <v>382529</v>
      </c>
      <c r="W43" s="74"/>
      <c r="X43" s="73">
        <v>358934</v>
      </c>
      <c r="Y43" s="74"/>
      <c r="Z43" s="73">
        <v>254363</v>
      </c>
      <c r="AA43" s="74"/>
      <c r="AB43" s="73">
        <v>192414</v>
      </c>
      <c r="AC43" s="74"/>
      <c r="AD43" s="80">
        <v>223431</v>
      </c>
      <c r="AE43" s="74"/>
      <c r="AF43" s="73">
        <v>241524</v>
      </c>
      <c r="AG43" s="74"/>
      <c r="AH43" s="73">
        <v>252094</v>
      </c>
      <c r="AI43" s="74"/>
      <c r="AJ43" s="73">
        <v>436273</v>
      </c>
      <c r="AK43" s="74"/>
      <c r="AL43" s="80">
        <v>89828</v>
      </c>
      <c r="AM43" s="74"/>
      <c r="AN43" s="73">
        <v>110493</v>
      </c>
      <c r="AO43" s="74"/>
      <c r="AP43" s="73">
        <v>160101</v>
      </c>
      <c r="AQ43" s="74"/>
      <c r="AR43" s="73">
        <v>172699</v>
      </c>
      <c r="AS43" s="74"/>
      <c r="AT43" s="80">
        <v>353978</v>
      </c>
      <c r="AU43" s="74"/>
      <c r="AV43" s="73">
        <v>361295</v>
      </c>
      <c r="AW43" s="74"/>
      <c r="AX43" s="73">
        <v>755237</v>
      </c>
      <c r="AY43" s="74"/>
      <c r="AZ43" s="73">
        <v>935142</v>
      </c>
      <c r="BA43" s="74"/>
      <c r="BB43" s="80">
        <v>737577</v>
      </c>
      <c r="BC43" s="74"/>
    </row>
    <row r="44" spans="1:55" ht="16.5">
      <c r="B44" s="13" t="s">
        <v>433</v>
      </c>
      <c r="D44" s="13" t="s">
        <v>5</v>
      </c>
      <c r="E44" s="79"/>
      <c r="F44" s="80">
        <v>15160</v>
      </c>
      <c r="G44" s="74"/>
      <c r="H44" s="73">
        <v>17721</v>
      </c>
      <c r="I44" s="74"/>
      <c r="J44" s="73">
        <v>17711</v>
      </c>
      <c r="K44" s="74"/>
      <c r="L44" s="73">
        <v>21944</v>
      </c>
      <c r="M44" s="74"/>
      <c r="N44" s="80">
        <v>24423</v>
      </c>
      <c r="O44" s="74"/>
      <c r="P44" s="73">
        <v>27661</v>
      </c>
      <c r="Q44" s="74"/>
      <c r="R44" s="73">
        <v>26496</v>
      </c>
      <c r="S44" s="74"/>
      <c r="T44" s="73">
        <v>29098</v>
      </c>
      <c r="U44" s="74"/>
      <c r="V44" s="80">
        <v>30505</v>
      </c>
      <c r="W44" s="74"/>
      <c r="X44" s="73">
        <v>36343</v>
      </c>
      <c r="Y44" s="74"/>
      <c r="Z44" s="73">
        <v>28446</v>
      </c>
      <c r="AA44" s="74"/>
      <c r="AB44" s="73">
        <v>35821</v>
      </c>
      <c r="AC44" s="74"/>
      <c r="AD44" s="80">
        <v>52154</v>
      </c>
      <c r="AE44" s="74"/>
      <c r="AF44" s="73">
        <v>58471</v>
      </c>
      <c r="AG44" s="74"/>
      <c r="AH44" s="73">
        <v>58589</v>
      </c>
      <c r="AI44" s="74"/>
      <c r="AJ44" s="73">
        <v>68381</v>
      </c>
      <c r="AK44" s="74"/>
      <c r="AL44" s="80">
        <v>45785</v>
      </c>
      <c r="AM44" s="74"/>
      <c r="AN44" s="73">
        <v>40534</v>
      </c>
      <c r="AO44" s="74"/>
      <c r="AP44" s="73">
        <v>53708</v>
      </c>
      <c r="AQ44" s="74"/>
      <c r="AR44" s="73">
        <v>68026</v>
      </c>
      <c r="AS44" s="74"/>
      <c r="AT44" s="80">
        <v>67221</v>
      </c>
      <c r="AU44" s="74"/>
      <c r="AV44" s="73">
        <v>74458</v>
      </c>
      <c r="AW44" s="74"/>
      <c r="AX44" s="73">
        <v>70587</v>
      </c>
      <c r="AY44" s="74"/>
      <c r="AZ44" s="73">
        <v>82038</v>
      </c>
      <c r="BA44" s="74"/>
      <c r="BB44" s="80">
        <v>91800</v>
      </c>
      <c r="BC44" s="74"/>
    </row>
    <row r="45" spans="1:55" ht="16.5">
      <c r="B45" s="13" t="s">
        <v>434</v>
      </c>
      <c r="D45" s="13" t="s">
        <v>7</v>
      </c>
      <c r="E45" s="79"/>
      <c r="F45" s="80">
        <v>11144</v>
      </c>
      <c r="G45" s="74"/>
      <c r="H45" s="73">
        <v>14670</v>
      </c>
      <c r="I45" s="74"/>
      <c r="J45" s="73">
        <v>14676</v>
      </c>
      <c r="K45" s="74"/>
      <c r="L45" s="73">
        <v>16810</v>
      </c>
      <c r="M45" s="74"/>
      <c r="N45" s="80">
        <v>19368</v>
      </c>
      <c r="O45" s="74"/>
      <c r="P45" s="73">
        <v>13594</v>
      </c>
      <c r="Q45" s="74"/>
      <c r="R45" s="73">
        <v>12728</v>
      </c>
      <c r="S45" s="74"/>
      <c r="T45" s="73">
        <v>13310</v>
      </c>
      <c r="U45" s="74"/>
      <c r="V45" s="80">
        <v>16145</v>
      </c>
      <c r="W45" s="74"/>
      <c r="X45" s="73">
        <v>17301</v>
      </c>
      <c r="Y45" s="74"/>
      <c r="Z45" s="73">
        <v>17167</v>
      </c>
      <c r="AA45" s="74"/>
      <c r="AB45" s="73">
        <v>17182</v>
      </c>
      <c r="AC45" s="74"/>
      <c r="AD45" s="80">
        <v>19110</v>
      </c>
      <c r="AE45" s="74"/>
      <c r="AF45" s="73">
        <v>17640</v>
      </c>
      <c r="AG45" s="74"/>
      <c r="AH45" s="73">
        <v>17509</v>
      </c>
      <c r="AI45" s="74"/>
      <c r="AJ45" s="73">
        <v>28902</v>
      </c>
      <c r="AK45" s="74"/>
      <c r="AL45" s="80">
        <v>21882</v>
      </c>
      <c r="AM45" s="74"/>
      <c r="AN45" s="73">
        <v>19360</v>
      </c>
      <c r="AO45" s="74"/>
      <c r="AP45" s="73">
        <v>22367</v>
      </c>
      <c r="AQ45" s="74"/>
      <c r="AR45" s="73">
        <v>22258</v>
      </c>
      <c r="AS45" s="74"/>
      <c r="AT45" s="80">
        <v>26884</v>
      </c>
      <c r="AU45" s="74"/>
      <c r="AV45" s="73">
        <v>22951</v>
      </c>
      <c r="AW45" s="74"/>
      <c r="AX45" s="73">
        <v>28943</v>
      </c>
      <c r="AY45" s="74"/>
      <c r="AZ45" s="73">
        <v>25176</v>
      </c>
      <c r="BA45" s="74"/>
      <c r="BB45" s="80">
        <v>29883</v>
      </c>
      <c r="BC45" s="74"/>
    </row>
    <row r="46" spans="1:55" ht="16.5">
      <c r="B46" s="16" t="s">
        <v>435</v>
      </c>
      <c r="D46" s="13" t="s">
        <v>9</v>
      </c>
      <c r="E46" s="79"/>
      <c r="F46" s="80">
        <v>221</v>
      </c>
      <c r="G46" s="74"/>
      <c r="H46" s="73">
        <v>3938</v>
      </c>
      <c r="I46" s="74"/>
      <c r="J46" s="73">
        <v>2579</v>
      </c>
      <c r="K46" s="74"/>
      <c r="L46" s="73">
        <v>7951</v>
      </c>
      <c r="M46" s="74"/>
      <c r="N46" s="80">
        <v>8067</v>
      </c>
      <c r="O46" s="74"/>
      <c r="P46" s="73">
        <v>6953</v>
      </c>
      <c r="Q46" s="74"/>
      <c r="R46" s="73">
        <v>5489</v>
      </c>
      <c r="S46" s="74"/>
      <c r="T46" s="73">
        <v>9989</v>
      </c>
      <c r="U46" s="74"/>
      <c r="V46" s="80">
        <v>6013</v>
      </c>
      <c r="W46" s="74"/>
      <c r="X46" s="73">
        <v>8990</v>
      </c>
      <c r="Y46" s="74"/>
      <c r="Z46" s="73">
        <v>6702</v>
      </c>
      <c r="AA46" s="74"/>
      <c r="AB46" s="73">
        <v>8689</v>
      </c>
      <c r="AC46" s="74"/>
      <c r="AD46" s="80">
        <v>1956</v>
      </c>
      <c r="AE46" s="74"/>
      <c r="AF46" s="73">
        <v>8762</v>
      </c>
      <c r="AG46" s="74"/>
      <c r="AH46" s="73">
        <v>8337</v>
      </c>
      <c r="AI46" s="74"/>
      <c r="AJ46" s="73">
        <v>15279</v>
      </c>
      <c r="AK46" s="74"/>
      <c r="AL46" s="80">
        <v>11926</v>
      </c>
      <c r="AM46" s="74"/>
      <c r="AN46" s="73">
        <v>13244</v>
      </c>
      <c r="AO46" s="74"/>
      <c r="AP46" s="73">
        <v>6897</v>
      </c>
      <c r="AQ46" s="74"/>
      <c r="AR46" s="73">
        <v>11276</v>
      </c>
      <c r="AS46" s="74"/>
      <c r="AT46" s="80">
        <v>5890</v>
      </c>
      <c r="AU46" s="74"/>
      <c r="AV46" s="73">
        <v>19413</v>
      </c>
      <c r="AW46" s="74"/>
      <c r="AX46" s="73">
        <v>11161</v>
      </c>
      <c r="AY46" s="74"/>
      <c r="AZ46" s="73">
        <v>20648</v>
      </c>
      <c r="BA46" s="74"/>
      <c r="BB46" s="80">
        <v>14614</v>
      </c>
      <c r="BC46" s="74"/>
    </row>
    <row r="47" spans="1:55" ht="16.5">
      <c r="A47" s="192" t="s">
        <v>494</v>
      </c>
      <c r="B47" s="16" t="s">
        <v>436</v>
      </c>
      <c r="D47" s="13" t="s">
        <v>154</v>
      </c>
      <c r="E47" s="79"/>
      <c r="F47" s="80">
        <v>2895</v>
      </c>
      <c r="G47" s="74"/>
      <c r="H47" s="73">
        <v>1973</v>
      </c>
      <c r="I47" s="74"/>
      <c r="J47" s="73">
        <v>1839</v>
      </c>
      <c r="K47" s="74"/>
      <c r="L47" s="73">
        <v>1696</v>
      </c>
      <c r="M47" s="74"/>
      <c r="N47" s="80">
        <v>685</v>
      </c>
      <c r="O47" s="74"/>
      <c r="P47" s="73">
        <v>621</v>
      </c>
      <c r="Q47" s="74"/>
      <c r="R47" s="73">
        <v>1115</v>
      </c>
      <c r="S47" s="74"/>
      <c r="T47" s="73">
        <v>1440</v>
      </c>
      <c r="U47" s="74"/>
      <c r="V47" s="80">
        <v>1466</v>
      </c>
      <c r="W47" s="74"/>
      <c r="X47" s="73">
        <v>1441</v>
      </c>
      <c r="Y47" s="74"/>
      <c r="Z47" s="73">
        <v>1417</v>
      </c>
      <c r="AA47" s="74"/>
      <c r="AB47" s="73">
        <v>1421</v>
      </c>
      <c r="AC47" s="74"/>
      <c r="AD47" s="80">
        <v>2054</v>
      </c>
      <c r="AE47" s="74"/>
      <c r="AF47" s="73">
        <v>2076</v>
      </c>
      <c r="AG47" s="74"/>
      <c r="AH47" s="73">
        <v>2100</v>
      </c>
      <c r="AI47" s="74"/>
      <c r="AJ47" s="73">
        <v>958</v>
      </c>
      <c r="AK47" s="74"/>
      <c r="AL47" s="80">
        <v>957</v>
      </c>
      <c r="AM47" s="74"/>
      <c r="AN47" s="73">
        <v>964</v>
      </c>
      <c r="AO47" s="74"/>
      <c r="AP47" s="73">
        <v>1050</v>
      </c>
      <c r="AQ47" s="74"/>
      <c r="AR47" s="73">
        <v>968</v>
      </c>
      <c r="AS47" s="74"/>
      <c r="AT47" s="80">
        <v>1195</v>
      </c>
      <c r="AU47" s="74"/>
      <c r="AV47" s="73">
        <v>1209</v>
      </c>
      <c r="AW47" s="74"/>
      <c r="AX47" s="73">
        <v>1224</v>
      </c>
      <c r="AY47" s="74"/>
      <c r="AZ47" s="73">
        <v>1238</v>
      </c>
      <c r="BA47" s="74"/>
      <c r="BB47" s="80">
        <v>1250</v>
      </c>
      <c r="BC47" s="74"/>
    </row>
    <row r="48" spans="1:55" ht="16.5">
      <c r="B48" s="16" t="s">
        <v>196</v>
      </c>
      <c r="D48" s="13" t="s">
        <v>15</v>
      </c>
      <c r="E48" s="79"/>
      <c r="F48" s="80"/>
      <c r="G48" s="74"/>
      <c r="H48" s="73"/>
      <c r="I48" s="74"/>
      <c r="J48" s="73"/>
      <c r="K48" s="74"/>
      <c r="L48" s="73"/>
      <c r="M48" s="74"/>
      <c r="N48" s="80"/>
      <c r="O48" s="74"/>
      <c r="P48" s="73"/>
      <c r="Q48" s="74"/>
      <c r="R48" s="73"/>
      <c r="S48" s="74"/>
      <c r="T48" s="73"/>
      <c r="U48" s="74"/>
      <c r="V48" s="80"/>
      <c r="W48" s="74"/>
      <c r="X48" s="73"/>
      <c r="Y48" s="74"/>
      <c r="Z48" s="73"/>
      <c r="AA48" s="74"/>
      <c r="AB48" s="73">
        <v>45862</v>
      </c>
      <c r="AC48" s="74"/>
      <c r="AD48" s="80">
        <v>34050</v>
      </c>
      <c r="AE48" s="74"/>
      <c r="AF48" s="73">
        <v>34185</v>
      </c>
      <c r="AG48" s="74"/>
      <c r="AH48" s="73">
        <v>35606</v>
      </c>
      <c r="AI48" s="74"/>
      <c r="AJ48" s="73">
        <v>48907</v>
      </c>
      <c r="AK48" s="74"/>
      <c r="AL48" s="80">
        <v>53470</v>
      </c>
      <c r="AM48" s="74"/>
      <c r="AN48" s="73">
        <v>52939</v>
      </c>
      <c r="AO48" s="74"/>
      <c r="AP48" s="73">
        <v>42128</v>
      </c>
      <c r="AQ48" s="74"/>
      <c r="AR48" s="73">
        <v>37697</v>
      </c>
      <c r="AS48" s="74"/>
      <c r="AT48" s="80">
        <v>62024</v>
      </c>
      <c r="AU48" s="74"/>
      <c r="AV48" s="73">
        <v>65237</v>
      </c>
      <c r="AW48" s="74"/>
      <c r="AX48" s="73">
        <v>75576</v>
      </c>
      <c r="AY48" s="74"/>
      <c r="AZ48" s="73">
        <v>93737</v>
      </c>
      <c r="BA48" s="74"/>
      <c r="BB48" s="80"/>
      <c r="BC48" s="74"/>
    </row>
    <row r="49" spans="1:55" ht="16.5">
      <c r="B49" s="16" t="s">
        <v>197</v>
      </c>
      <c r="D49" s="13" t="s">
        <v>502</v>
      </c>
      <c r="E49" s="79"/>
      <c r="F49" s="80"/>
      <c r="G49" s="74"/>
      <c r="H49" s="73"/>
      <c r="I49" s="74"/>
      <c r="J49" s="73"/>
      <c r="K49" s="74"/>
      <c r="L49" s="73"/>
      <c r="M49" s="74"/>
      <c r="N49" s="80"/>
      <c r="O49" s="74"/>
      <c r="P49" s="73"/>
      <c r="Q49" s="74"/>
      <c r="R49" s="73"/>
      <c r="S49" s="74"/>
      <c r="T49" s="73"/>
      <c r="U49" s="74"/>
      <c r="V49" s="80"/>
      <c r="W49" s="74"/>
      <c r="X49" s="73"/>
      <c r="Y49" s="74"/>
      <c r="Z49" s="73">
        <v>612</v>
      </c>
      <c r="AA49" s="74"/>
      <c r="AB49" s="73">
        <v>473</v>
      </c>
      <c r="AC49" s="74"/>
      <c r="AD49" s="80">
        <v>1523</v>
      </c>
      <c r="AE49" s="74"/>
      <c r="AF49" s="73">
        <v>2205</v>
      </c>
      <c r="AG49" s="74"/>
      <c r="AH49" s="73">
        <v>5854</v>
      </c>
      <c r="AI49" s="74"/>
      <c r="AJ49" s="73">
        <v>6276</v>
      </c>
      <c r="AK49" s="74"/>
      <c r="AL49" s="80">
        <v>4737</v>
      </c>
      <c r="AM49" s="74"/>
      <c r="AN49" s="73">
        <v>5365</v>
      </c>
      <c r="AO49" s="74"/>
      <c r="AP49" s="73"/>
      <c r="AQ49" s="74"/>
      <c r="AR49" s="73"/>
      <c r="AS49" s="74"/>
      <c r="AT49" s="80"/>
      <c r="AU49" s="74"/>
      <c r="AV49" s="73"/>
      <c r="AW49" s="74"/>
      <c r="AX49" s="73"/>
      <c r="AY49" s="74"/>
      <c r="AZ49" s="73"/>
      <c r="BA49" s="74"/>
      <c r="BB49" s="80"/>
      <c r="BC49" s="74"/>
    </row>
    <row r="50" spans="1:55" ht="16.5">
      <c r="A50" s="192" t="s">
        <v>49</v>
      </c>
      <c r="B50" s="16" t="s">
        <v>393</v>
      </c>
      <c r="D50" s="13" t="s">
        <v>12</v>
      </c>
      <c r="E50" s="79"/>
      <c r="F50" s="80"/>
      <c r="G50" s="74"/>
      <c r="H50" s="73"/>
      <c r="I50" s="74"/>
      <c r="J50" s="73"/>
      <c r="K50" s="74"/>
      <c r="L50" s="73"/>
      <c r="M50" s="74"/>
      <c r="N50" s="80"/>
      <c r="O50" s="74"/>
      <c r="P50" s="73">
        <v>23654</v>
      </c>
      <c r="Q50" s="74"/>
      <c r="R50" s="73">
        <v>26000</v>
      </c>
      <c r="S50" s="74"/>
      <c r="T50" s="73"/>
      <c r="U50" s="74"/>
      <c r="V50" s="80">
        <v>306</v>
      </c>
      <c r="W50" s="74"/>
      <c r="X50" s="73">
        <v>18463</v>
      </c>
      <c r="Y50" s="74"/>
      <c r="Z50" s="73">
        <v>159</v>
      </c>
      <c r="AA50" s="74"/>
      <c r="AB50" s="73">
        <v>159</v>
      </c>
      <c r="AC50" s="74"/>
      <c r="AD50" s="80">
        <v>25445</v>
      </c>
      <c r="AE50" s="74"/>
      <c r="AF50" s="73">
        <v>62944</v>
      </c>
      <c r="AG50" s="74"/>
      <c r="AH50" s="73">
        <v>25384</v>
      </c>
      <c r="AI50" s="74"/>
      <c r="AJ50" s="73">
        <v>25384</v>
      </c>
      <c r="AK50" s="74"/>
      <c r="AL50" s="80">
        <v>4838</v>
      </c>
      <c r="AM50" s="74"/>
      <c r="AN50" s="73">
        <v>4838</v>
      </c>
      <c r="AO50" s="74"/>
      <c r="AP50" s="73"/>
      <c r="AQ50" s="74"/>
      <c r="AR50" s="73"/>
      <c r="AS50" s="74"/>
      <c r="AT50" s="80">
        <v>6667</v>
      </c>
      <c r="AU50" s="74"/>
      <c r="AV50" s="73"/>
      <c r="AW50" s="74"/>
      <c r="AX50" s="73">
        <v>32862</v>
      </c>
      <c r="AY50" s="74"/>
      <c r="AZ50" s="73"/>
      <c r="BA50" s="74"/>
      <c r="BB50" s="80"/>
      <c r="BC50" s="74"/>
    </row>
    <row r="51" spans="1:55" ht="16.5">
      <c r="A51" s="192" t="s">
        <v>495</v>
      </c>
      <c r="B51" s="16" t="s">
        <v>190</v>
      </c>
      <c r="D51" s="13" t="s">
        <v>24</v>
      </c>
      <c r="E51" s="79"/>
      <c r="F51" s="80"/>
      <c r="G51" s="74"/>
      <c r="H51" s="73"/>
      <c r="I51" s="74"/>
      <c r="J51" s="73"/>
      <c r="K51" s="74"/>
      <c r="L51" s="73"/>
      <c r="M51" s="74"/>
      <c r="N51" s="80"/>
      <c r="O51" s="74"/>
      <c r="P51" s="73"/>
      <c r="Q51" s="74"/>
      <c r="R51" s="73"/>
      <c r="S51" s="74"/>
      <c r="T51" s="73"/>
      <c r="U51" s="74"/>
      <c r="V51" s="80"/>
      <c r="W51" s="74"/>
      <c r="X51" s="73"/>
      <c r="Y51" s="74"/>
      <c r="Z51" s="73"/>
      <c r="AA51" s="74"/>
      <c r="AB51" s="73"/>
      <c r="AC51" s="74"/>
      <c r="AD51" s="80"/>
      <c r="AE51" s="74"/>
      <c r="AF51" s="73"/>
      <c r="AG51" s="74"/>
      <c r="AH51" s="73"/>
      <c r="AI51" s="74"/>
      <c r="AJ51" s="73"/>
      <c r="AK51" s="74"/>
      <c r="AL51" s="80"/>
      <c r="AM51" s="74"/>
      <c r="AN51" s="73"/>
      <c r="AO51" s="74"/>
      <c r="AP51" s="73"/>
      <c r="AQ51" s="74"/>
      <c r="AR51" s="73"/>
      <c r="AS51" s="74"/>
      <c r="AT51" s="80"/>
      <c r="AU51" s="74"/>
      <c r="AV51" s="73">
        <v>5709</v>
      </c>
      <c r="AW51" s="74"/>
      <c r="AX51" s="73">
        <v>5860</v>
      </c>
      <c r="AY51" s="74"/>
      <c r="AZ51" s="73">
        <v>5719</v>
      </c>
      <c r="BA51" s="74"/>
      <c r="BB51" s="80">
        <v>6189</v>
      </c>
      <c r="BC51" s="74"/>
    </row>
    <row r="52" spans="1:55" ht="16.5">
      <c r="B52" s="13" t="s">
        <v>189</v>
      </c>
      <c r="D52" s="13" t="s">
        <v>16</v>
      </c>
      <c r="E52" s="79"/>
      <c r="F52" s="80">
        <v>24009</v>
      </c>
      <c r="G52" s="74"/>
      <c r="H52" s="73">
        <v>16157</v>
      </c>
      <c r="I52" s="74"/>
      <c r="J52" s="73">
        <v>15789</v>
      </c>
      <c r="K52" s="74"/>
      <c r="L52" s="73">
        <v>11045</v>
      </c>
      <c r="M52" s="74"/>
      <c r="N52" s="80">
        <v>22690</v>
      </c>
      <c r="O52" s="74"/>
      <c r="P52" s="73">
        <v>26244</v>
      </c>
      <c r="Q52" s="74"/>
      <c r="R52" s="73">
        <v>21551</v>
      </c>
      <c r="S52" s="74"/>
      <c r="T52" s="73">
        <v>27620</v>
      </c>
      <c r="U52" s="74"/>
      <c r="V52" s="80">
        <v>21092</v>
      </c>
      <c r="W52" s="74"/>
      <c r="X52" s="73">
        <v>14748</v>
      </c>
      <c r="Y52" s="74"/>
      <c r="Z52" s="73">
        <v>20993</v>
      </c>
      <c r="AA52" s="74"/>
      <c r="AB52" s="73">
        <v>13813</v>
      </c>
      <c r="AC52" s="74"/>
      <c r="AD52" s="80">
        <v>12329</v>
      </c>
      <c r="AE52" s="74"/>
      <c r="AF52" s="73">
        <v>12700</v>
      </c>
      <c r="AG52" s="74"/>
      <c r="AH52" s="73">
        <v>103597</v>
      </c>
      <c r="AI52" s="74"/>
      <c r="AJ52" s="73">
        <v>83208</v>
      </c>
      <c r="AK52" s="74"/>
      <c r="AL52" s="80">
        <v>10320</v>
      </c>
      <c r="AM52" s="74"/>
      <c r="AN52" s="73">
        <v>7380</v>
      </c>
      <c r="AO52" s="74"/>
      <c r="AP52" s="73">
        <v>339427</v>
      </c>
      <c r="AQ52" s="74"/>
      <c r="AR52" s="73">
        <v>350493</v>
      </c>
      <c r="AS52" s="74"/>
      <c r="AT52" s="80">
        <v>349358</v>
      </c>
      <c r="AU52" s="74"/>
      <c r="AV52" s="73">
        <v>157454</v>
      </c>
      <c r="AW52" s="74"/>
      <c r="AX52" s="73">
        <v>156330</v>
      </c>
      <c r="AY52" s="74"/>
      <c r="AZ52" s="73">
        <v>157246</v>
      </c>
      <c r="BA52" s="74"/>
      <c r="BB52" s="80">
        <v>164396</v>
      </c>
      <c r="BC52" s="74"/>
    </row>
    <row r="53" spans="1:55" ht="16.5">
      <c r="B53" s="14" t="s">
        <v>198</v>
      </c>
      <c r="D53" s="14" t="s">
        <v>156</v>
      </c>
      <c r="E53" s="75"/>
      <c r="F53" s="82">
        <f>SUM(F54:F64)</f>
        <v>1014534</v>
      </c>
      <c r="G53" s="74"/>
      <c r="H53" s="83">
        <f>SUM(G54:H64)</f>
        <v>1115777</v>
      </c>
      <c r="I53" s="74"/>
      <c r="J53" s="83">
        <f>SUM(I54:J64)</f>
        <v>1135207</v>
      </c>
      <c r="K53" s="74"/>
      <c r="L53" s="83">
        <f>SUM(K54:L64)</f>
        <v>1244588</v>
      </c>
      <c r="M53" s="74"/>
      <c r="N53" s="82">
        <f>SUM(M54:N64)</f>
        <v>1356056</v>
      </c>
      <c r="O53" s="74"/>
      <c r="P53" s="83">
        <f>SUM(O54:P64)</f>
        <v>1459217</v>
      </c>
      <c r="Q53" s="74"/>
      <c r="R53" s="83">
        <f>SUM(Q54:R64)</f>
        <v>1428381</v>
      </c>
      <c r="S53" s="74"/>
      <c r="T53" s="83">
        <f>SUM(S54:T64)</f>
        <v>1244697</v>
      </c>
      <c r="U53" s="74"/>
      <c r="V53" s="82">
        <f>SUM(U54:V64)</f>
        <v>1431712</v>
      </c>
      <c r="W53" s="74"/>
      <c r="X53" s="83">
        <f>SUM(W54:X64)</f>
        <v>1362167</v>
      </c>
      <c r="Y53" s="74"/>
      <c r="Z53" s="83">
        <f>SUM(Y54:Z64)</f>
        <v>1693005</v>
      </c>
      <c r="AA53" s="74"/>
      <c r="AB53" s="83">
        <f>SUM(AA54:AB64)</f>
        <v>1782478</v>
      </c>
      <c r="AC53" s="74"/>
      <c r="AD53" s="82">
        <v>1811834</v>
      </c>
      <c r="AE53" s="74"/>
      <c r="AF53" s="83">
        <f>SUM(AE54:AF64)</f>
        <v>1921471</v>
      </c>
      <c r="AG53" s="74"/>
      <c r="AH53" s="83">
        <f>SUM(AG54:AH64)</f>
        <v>1993039</v>
      </c>
      <c r="AI53" s="74"/>
      <c r="AJ53" s="83">
        <v>1898544</v>
      </c>
      <c r="AK53" s="74"/>
      <c r="AL53" s="82">
        <v>3292846</v>
      </c>
      <c r="AM53" s="74"/>
      <c r="AN53" s="83">
        <f>SUM(AN54:AN64)</f>
        <v>3296973</v>
      </c>
      <c r="AO53" s="74"/>
      <c r="AP53" s="83">
        <f>SUM(AP54:AP64)</f>
        <v>4176568</v>
      </c>
      <c r="AQ53" s="74"/>
      <c r="AR53" s="83">
        <f>SUM(AR54:AR64)</f>
        <v>4849450</v>
      </c>
      <c r="AS53" s="74"/>
      <c r="AT53" s="82">
        <f>SUM(AT54:AT64)</f>
        <v>4665527</v>
      </c>
      <c r="AU53" s="74"/>
      <c r="AV53" s="83">
        <f>SUM(AV54:AV64)</f>
        <v>4425560</v>
      </c>
      <c r="AW53" s="74"/>
      <c r="AX53" s="83">
        <f>SUM(AX54:AX64)</f>
        <v>4531267</v>
      </c>
      <c r="AY53" s="74"/>
      <c r="AZ53" s="83">
        <f>SUM(AZ54:AZ64)</f>
        <v>4905810</v>
      </c>
      <c r="BA53" s="74"/>
      <c r="BB53" s="82">
        <f>SUM(BB54:BB64)</f>
        <v>4845665</v>
      </c>
      <c r="BC53" s="74"/>
    </row>
    <row r="54" spans="1:55" ht="16.5">
      <c r="B54" s="13" t="s">
        <v>187</v>
      </c>
      <c r="D54" s="13" t="s">
        <v>3</v>
      </c>
      <c r="E54" s="79"/>
      <c r="F54" s="80"/>
      <c r="G54" s="74"/>
      <c r="H54" s="73"/>
      <c r="I54" s="74"/>
      <c r="J54" s="73"/>
      <c r="K54" s="74"/>
      <c r="L54" s="73"/>
      <c r="M54" s="74"/>
      <c r="N54" s="80"/>
      <c r="O54" s="74"/>
      <c r="P54" s="73">
        <v>2221</v>
      </c>
      <c r="Q54" s="74"/>
      <c r="R54" s="73"/>
      <c r="S54" s="74"/>
      <c r="T54" s="73"/>
      <c r="U54" s="74"/>
      <c r="V54" s="80"/>
      <c r="W54" s="74"/>
      <c r="X54" s="73"/>
      <c r="Y54" s="74"/>
      <c r="Z54" s="73"/>
      <c r="AA54" s="74"/>
      <c r="AB54" s="73"/>
      <c r="AC54" s="74"/>
      <c r="AD54" s="80">
        <v>746</v>
      </c>
      <c r="AE54" s="74"/>
      <c r="AF54" s="73">
        <v>546</v>
      </c>
      <c r="AG54" s="74"/>
      <c r="AH54" s="73">
        <v>456</v>
      </c>
      <c r="AI54" s="74"/>
      <c r="AJ54" s="73">
        <v>241</v>
      </c>
      <c r="AK54" s="74"/>
      <c r="AL54" s="80">
        <v>96</v>
      </c>
      <c r="AM54" s="74"/>
      <c r="AN54" s="73">
        <v>86</v>
      </c>
      <c r="AO54" s="74"/>
      <c r="AP54" s="73">
        <v>68</v>
      </c>
      <c r="AQ54" s="74"/>
      <c r="AR54" s="73">
        <v>62</v>
      </c>
      <c r="AS54" s="74"/>
      <c r="AT54" s="80">
        <v>62</v>
      </c>
      <c r="AU54" s="74"/>
      <c r="AV54" s="73">
        <v>62</v>
      </c>
      <c r="AW54" s="74"/>
      <c r="AX54" s="73">
        <v>62</v>
      </c>
      <c r="AY54" s="74"/>
      <c r="AZ54" s="73"/>
      <c r="BA54" s="74"/>
      <c r="BB54" s="80"/>
      <c r="BC54" s="74"/>
    </row>
    <row r="55" spans="1:55" ht="16.5">
      <c r="B55" s="13" t="s">
        <v>188</v>
      </c>
      <c r="D55" s="13" t="s">
        <v>153</v>
      </c>
      <c r="E55" s="79"/>
      <c r="F55" s="80">
        <v>788050</v>
      </c>
      <c r="G55" s="74"/>
      <c r="H55" s="73">
        <v>868483</v>
      </c>
      <c r="I55" s="74"/>
      <c r="J55" s="73">
        <v>887848</v>
      </c>
      <c r="K55" s="74"/>
      <c r="L55" s="73">
        <v>994271</v>
      </c>
      <c r="M55" s="74"/>
      <c r="N55" s="80">
        <v>1109866</v>
      </c>
      <c r="O55" s="74"/>
      <c r="P55" s="73">
        <v>1190020</v>
      </c>
      <c r="Q55" s="74"/>
      <c r="R55" s="73">
        <v>1170081</v>
      </c>
      <c r="S55" s="74"/>
      <c r="T55" s="73">
        <v>1005604</v>
      </c>
      <c r="U55" s="74"/>
      <c r="V55" s="80">
        <v>1218701</v>
      </c>
      <c r="W55" s="74"/>
      <c r="X55" s="73">
        <v>1130984</v>
      </c>
      <c r="Y55" s="74"/>
      <c r="Z55" s="73">
        <v>1450422</v>
      </c>
      <c r="AA55" s="74"/>
      <c r="AB55" s="73">
        <v>1541402</v>
      </c>
      <c r="AC55" s="74"/>
      <c r="AD55" s="80">
        <v>1549699</v>
      </c>
      <c r="AE55" s="74"/>
      <c r="AF55" s="73">
        <v>1650324</v>
      </c>
      <c r="AG55" s="74"/>
      <c r="AH55" s="73">
        <v>1684502</v>
      </c>
      <c r="AI55" s="74"/>
      <c r="AJ55" s="73">
        <v>1648885</v>
      </c>
      <c r="AK55" s="74"/>
      <c r="AL55" s="80">
        <v>3012316</v>
      </c>
      <c r="AM55" s="74"/>
      <c r="AN55" s="73">
        <v>3017676</v>
      </c>
      <c r="AO55" s="74"/>
      <c r="AP55" s="73">
        <v>3410862</v>
      </c>
      <c r="AQ55" s="74"/>
      <c r="AR55" s="73">
        <v>4075621</v>
      </c>
      <c r="AS55" s="74"/>
      <c r="AT55" s="80">
        <v>3854717</v>
      </c>
      <c r="AU55" s="74"/>
      <c r="AV55" s="73">
        <v>3861174</v>
      </c>
      <c r="AW55" s="74"/>
      <c r="AX55" s="73">
        <v>3923743</v>
      </c>
      <c r="AY55" s="74"/>
      <c r="AZ55" s="73">
        <v>4300328</v>
      </c>
      <c r="BA55" s="74"/>
      <c r="BB55" s="80">
        <v>4282798</v>
      </c>
      <c r="BC55" s="74"/>
    </row>
    <row r="56" spans="1:55" ht="16.5">
      <c r="B56" s="65" t="s">
        <v>428</v>
      </c>
      <c r="D56" s="13" t="s">
        <v>18</v>
      </c>
      <c r="E56" s="79"/>
      <c r="F56" s="80">
        <v>1587</v>
      </c>
      <c r="G56" s="74"/>
      <c r="H56" s="73"/>
      <c r="I56" s="74"/>
      <c r="J56" s="73"/>
      <c r="K56" s="74"/>
      <c r="L56" s="73">
        <v>1587</v>
      </c>
      <c r="M56" s="74"/>
      <c r="N56" s="80">
        <v>1587</v>
      </c>
      <c r="O56" s="74"/>
      <c r="P56" s="73">
        <v>1375</v>
      </c>
      <c r="Q56" s="74"/>
      <c r="R56" s="73">
        <v>1375</v>
      </c>
      <c r="S56" s="74"/>
      <c r="T56" s="73">
        <v>1375</v>
      </c>
      <c r="U56" s="74"/>
      <c r="V56" s="80">
        <v>1375</v>
      </c>
      <c r="W56" s="74"/>
      <c r="X56" s="73">
        <v>1375</v>
      </c>
      <c r="Y56" s="74"/>
      <c r="Z56" s="73">
        <v>1375</v>
      </c>
      <c r="AA56" s="74"/>
      <c r="AB56" s="73">
        <v>1375</v>
      </c>
      <c r="AC56" s="74"/>
      <c r="AD56" s="80">
        <v>110</v>
      </c>
      <c r="AE56" s="74"/>
      <c r="AF56" s="73">
        <v>113</v>
      </c>
      <c r="AG56" s="74"/>
      <c r="AH56" s="73">
        <v>141</v>
      </c>
      <c r="AI56" s="74"/>
      <c r="AJ56" s="73">
        <v>141</v>
      </c>
      <c r="AK56" s="74"/>
      <c r="AL56" s="80"/>
      <c r="AM56" s="74"/>
      <c r="AN56" s="73"/>
      <c r="AO56" s="74"/>
      <c r="AP56" s="73"/>
      <c r="AQ56" s="74"/>
      <c r="AR56" s="73"/>
      <c r="AS56" s="74"/>
      <c r="AT56" s="80"/>
      <c r="AU56" s="74"/>
      <c r="AV56" s="73"/>
      <c r="AW56" s="74"/>
      <c r="AX56" s="73"/>
      <c r="AY56" s="74"/>
      <c r="AZ56" s="73"/>
      <c r="BA56" s="74"/>
      <c r="BB56" s="80"/>
      <c r="BC56" s="74"/>
    </row>
    <row r="57" spans="1:55" ht="16.5">
      <c r="A57" s="192" t="s">
        <v>494</v>
      </c>
      <c r="B57" s="16" t="s">
        <v>437</v>
      </c>
      <c r="D57" s="13" t="s">
        <v>154</v>
      </c>
      <c r="E57" s="79"/>
      <c r="F57" s="80">
        <v>4530</v>
      </c>
      <c r="G57" s="74"/>
      <c r="H57" s="73">
        <v>4450</v>
      </c>
      <c r="I57" s="74"/>
      <c r="J57" s="73">
        <v>3732</v>
      </c>
      <c r="K57" s="74"/>
      <c r="L57" s="73">
        <v>3425</v>
      </c>
      <c r="M57" s="74"/>
      <c r="N57" s="80">
        <v>3353</v>
      </c>
      <c r="O57" s="74"/>
      <c r="P57" s="73">
        <v>3284</v>
      </c>
      <c r="Q57" s="74"/>
      <c r="R57" s="73">
        <v>5578</v>
      </c>
      <c r="S57" s="74"/>
      <c r="T57" s="73">
        <v>5067</v>
      </c>
      <c r="U57" s="74"/>
      <c r="V57" s="80">
        <v>4843</v>
      </c>
      <c r="W57" s="74"/>
      <c r="X57" s="73">
        <v>5737</v>
      </c>
      <c r="Y57" s="74"/>
      <c r="Z57" s="73">
        <v>5556</v>
      </c>
      <c r="AA57" s="74"/>
      <c r="AB57" s="73">
        <v>5377</v>
      </c>
      <c r="AC57" s="74"/>
      <c r="AD57" s="80">
        <v>7276</v>
      </c>
      <c r="AE57" s="74"/>
      <c r="AF57" s="73">
        <v>7085</v>
      </c>
      <c r="AG57" s="74"/>
      <c r="AH57" s="73">
        <v>6732</v>
      </c>
      <c r="AI57" s="74"/>
      <c r="AJ57" s="73">
        <v>3536</v>
      </c>
      <c r="AK57" s="74"/>
      <c r="AL57" s="80">
        <v>3348</v>
      </c>
      <c r="AM57" s="74"/>
      <c r="AN57" s="73">
        <v>3144</v>
      </c>
      <c r="AO57" s="74"/>
      <c r="AP57" s="73">
        <v>5191</v>
      </c>
      <c r="AQ57" s="74"/>
      <c r="AR57" s="73">
        <v>4889</v>
      </c>
      <c r="AS57" s="74"/>
      <c r="AT57" s="80">
        <v>4802</v>
      </c>
      <c r="AU57" s="74"/>
      <c r="AV57" s="73">
        <v>4557</v>
      </c>
      <c r="AW57" s="74"/>
      <c r="AX57" s="73">
        <v>4306</v>
      </c>
      <c r="AY57" s="74"/>
      <c r="AZ57" s="73">
        <v>4047</v>
      </c>
      <c r="BA57" s="74"/>
      <c r="BB57" s="80">
        <v>3775</v>
      </c>
      <c r="BC57" s="74"/>
    </row>
    <row r="58" spans="1:55" ht="16.5">
      <c r="A58" s="192" t="s">
        <v>512</v>
      </c>
      <c r="B58" s="16" t="s">
        <v>199</v>
      </c>
      <c r="D58" s="13" t="s">
        <v>404</v>
      </c>
      <c r="E58" s="79"/>
      <c r="F58" s="80">
        <v>20665</v>
      </c>
      <c r="G58" s="74"/>
      <c r="H58" s="73">
        <v>22792</v>
      </c>
      <c r="I58" s="74"/>
      <c r="J58" s="73">
        <v>22322</v>
      </c>
      <c r="K58" s="74"/>
      <c r="L58" s="73">
        <v>21566</v>
      </c>
      <c r="M58" s="74"/>
      <c r="N58" s="80">
        <v>21438</v>
      </c>
      <c r="O58" s="74"/>
      <c r="P58" s="73">
        <v>21700</v>
      </c>
      <c r="Q58" s="74"/>
      <c r="R58" s="73">
        <v>21218</v>
      </c>
      <c r="S58" s="74"/>
      <c r="T58" s="73">
        <v>19901</v>
      </c>
      <c r="U58" s="74"/>
      <c r="V58" s="80">
        <v>12225</v>
      </c>
      <c r="W58" s="74"/>
      <c r="X58" s="73">
        <v>13718</v>
      </c>
      <c r="Y58" s="74"/>
      <c r="Z58" s="73">
        <v>15475</v>
      </c>
      <c r="AA58" s="74"/>
      <c r="AB58" s="73">
        <v>16899</v>
      </c>
      <c r="AC58" s="74"/>
      <c r="AD58" s="80">
        <v>14130</v>
      </c>
      <c r="AE58" s="74"/>
      <c r="AF58" s="73">
        <v>14138</v>
      </c>
      <c r="AG58" s="74"/>
      <c r="AH58" s="73">
        <v>13864</v>
      </c>
      <c r="AI58" s="74"/>
      <c r="AJ58" s="73">
        <v>14330</v>
      </c>
      <c r="AK58" s="74"/>
      <c r="AL58" s="80">
        <v>13610</v>
      </c>
      <c r="AM58" s="74"/>
      <c r="AN58" s="73">
        <v>14244</v>
      </c>
      <c r="AO58" s="74"/>
      <c r="AP58" s="73">
        <v>29370</v>
      </c>
      <c r="AQ58" s="74"/>
      <c r="AR58" s="73">
        <v>18451</v>
      </c>
      <c r="AS58" s="74"/>
      <c r="AT58" s="80">
        <v>20731</v>
      </c>
      <c r="AU58" s="74"/>
      <c r="AV58" s="73">
        <v>27848</v>
      </c>
      <c r="AW58" s="74"/>
      <c r="AX58" s="73">
        <v>27596</v>
      </c>
      <c r="AY58" s="74"/>
      <c r="AZ58" s="73">
        <v>27119</v>
      </c>
      <c r="BA58" s="74"/>
      <c r="BB58" s="80">
        <v>28105</v>
      </c>
      <c r="BC58" s="74"/>
    </row>
    <row r="59" spans="1:55" ht="16.5">
      <c r="B59" s="16" t="s">
        <v>394</v>
      </c>
      <c r="D59" s="13" t="s">
        <v>22</v>
      </c>
      <c r="E59" s="79"/>
      <c r="F59" s="80">
        <v>116318</v>
      </c>
      <c r="G59" s="74"/>
      <c r="H59" s="73">
        <v>122922</v>
      </c>
      <c r="I59" s="74"/>
      <c r="J59" s="73">
        <v>125910</v>
      </c>
      <c r="K59" s="74"/>
      <c r="L59" s="73">
        <v>136297</v>
      </c>
      <c r="M59" s="74"/>
      <c r="N59" s="80">
        <v>129437</v>
      </c>
      <c r="O59" s="74"/>
      <c r="P59" s="73">
        <v>129112</v>
      </c>
      <c r="Q59" s="74"/>
      <c r="R59" s="73">
        <v>127901</v>
      </c>
      <c r="S59" s="74"/>
      <c r="T59" s="73">
        <v>131200</v>
      </c>
      <c r="U59" s="74"/>
      <c r="V59" s="80">
        <v>121241</v>
      </c>
      <c r="W59" s="74"/>
      <c r="X59" s="73">
        <v>123020</v>
      </c>
      <c r="Y59" s="74"/>
      <c r="Z59" s="73">
        <v>119011</v>
      </c>
      <c r="AA59" s="74"/>
      <c r="AB59" s="73">
        <v>116917</v>
      </c>
      <c r="AC59" s="74"/>
      <c r="AD59" s="80">
        <v>131129</v>
      </c>
      <c r="AE59" s="74"/>
      <c r="AF59" s="73">
        <v>135669</v>
      </c>
      <c r="AG59" s="74"/>
      <c r="AH59" s="73">
        <v>123330</v>
      </c>
      <c r="AI59" s="74"/>
      <c r="AJ59" s="73">
        <v>131216</v>
      </c>
      <c r="AK59" s="74"/>
      <c r="AL59" s="80">
        <v>133075</v>
      </c>
      <c r="AM59" s="74"/>
      <c r="AN59" s="73">
        <v>124062</v>
      </c>
      <c r="AO59" s="74"/>
      <c r="AP59" s="73">
        <v>118213</v>
      </c>
      <c r="AQ59" s="74"/>
      <c r="AR59" s="73">
        <v>115513</v>
      </c>
      <c r="AS59" s="74"/>
      <c r="AT59" s="80">
        <v>143493</v>
      </c>
      <c r="AU59" s="74"/>
      <c r="AV59" s="73">
        <v>156657</v>
      </c>
      <c r="AW59" s="74"/>
      <c r="AX59" s="73">
        <v>196291</v>
      </c>
      <c r="AY59" s="74"/>
      <c r="AZ59" s="73">
        <v>214873</v>
      </c>
      <c r="BA59" s="74"/>
      <c r="BB59" s="80">
        <v>209588</v>
      </c>
      <c r="BC59" s="74"/>
    </row>
    <row r="60" spans="1:55" ht="16.5">
      <c r="A60" s="192" t="s">
        <v>502</v>
      </c>
      <c r="B60" s="13" t="s">
        <v>197</v>
      </c>
      <c r="D60" s="13" t="s">
        <v>155</v>
      </c>
      <c r="E60" s="79"/>
      <c r="F60" s="80"/>
      <c r="G60" s="74"/>
      <c r="H60" s="73"/>
      <c r="I60" s="74"/>
      <c r="J60" s="73"/>
      <c r="K60" s="74"/>
      <c r="L60" s="73"/>
      <c r="M60" s="74"/>
      <c r="N60" s="80"/>
      <c r="O60" s="74"/>
      <c r="P60" s="73"/>
      <c r="Q60" s="74"/>
      <c r="R60" s="73"/>
      <c r="S60" s="74"/>
      <c r="T60" s="73"/>
      <c r="U60" s="74"/>
      <c r="V60" s="80"/>
      <c r="W60" s="74"/>
      <c r="X60" s="73"/>
      <c r="Y60" s="74"/>
      <c r="Z60" s="73">
        <v>15062</v>
      </c>
      <c r="AA60" s="74"/>
      <c r="AB60" s="73">
        <v>12024</v>
      </c>
      <c r="AC60" s="74"/>
      <c r="AD60" s="80">
        <v>15513</v>
      </c>
      <c r="AE60" s="74"/>
      <c r="AF60" s="73">
        <v>19880</v>
      </c>
      <c r="AG60" s="74"/>
      <c r="AH60" s="73">
        <v>2204</v>
      </c>
      <c r="AI60" s="74"/>
      <c r="AJ60" s="73">
        <v>11136</v>
      </c>
      <c r="AK60" s="74"/>
      <c r="AL60" s="80">
        <v>3717</v>
      </c>
      <c r="AM60" s="74"/>
      <c r="AN60" s="73">
        <v>9726</v>
      </c>
      <c r="AO60" s="74"/>
      <c r="AP60" s="73"/>
      <c r="AQ60" s="74"/>
      <c r="AR60" s="73"/>
      <c r="AS60" s="74"/>
      <c r="AT60" s="80"/>
      <c r="AU60" s="74"/>
      <c r="AV60" s="73"/>
      <c r="AW60" s="74"/>
      <c r="AX60" s="73"/>
      <c r="AY60" s="74"/>
      <c r="AZ60" s="73"/>
      <c r="BA60" s="74"/>
      <c r="BB60" s="80"/>
      <c r="BC60" s="74"/>
    </row>
    <row r="61" spans="1:55" ht="16.5">
      <c r="A61" s="194" t="s">
        <v>495</v>
      </c>
      <c r="B61" s="13" t="s">
        <v>190</v>
      </c>
      <c r="D61" s="13" t="s">
        <v>24</v>
      </c>
      <c r="E61" s="79"/>
      <c r="F61" s="80"/>
      <c r="G61" s="74"/>
      <c r="H61" s="73"/>
      <c r="I61" s="74"/>
      <c r="J61" s="73"/>
      <c r="K61" s="74"/>
      <c r="L61" s="73"/>
      <c r="M61" s="74"/>
      <c r="N61" s="80"/>
      <c r="O61" s="74"/>
      <c r="P61" s="73"/>
      <c r="Q61" s="74"/>
      <c r="R61" s="73"/>
      <c r="S61" s="74"/>
      <c r="T61" s="73"/>
      <c r="U61" s="74"/>
      <c r="V61" s="80"/>
      <c r="W61" s="74"/>
      <c r="X61" s="73"/>
      <c r="Y61" s="74"/>
      <c r="Z61" s="73"/>
      <c r="AA61" s="74"/>
      <c r="AB61" s="73"/>
      <c r="AC61" s="74"/>
      <c r="AD61" s="80">
        <v>4598</v>
      </c>
      <c r="AE61" s="74"/>
      <c r="AF61" s="73">
        <v>3778</v>
      </c>
      <c r="AG61" s="74"/>
      <c r="AH61" s="73">
        <v>4670</v>
      </c>
      <c r="AI61" s="74"/>
      <c r="AJ61" s="73">
        <v>8348</v>
      </c>
      <c r="AK61" s="74"/>
      <c r="AL61" s="80">
        <v>11508</v>
      </c>
      <c r="AM61" s="74"/>
      <c r="AN61" s="73">
        <v>11896</v>
      </c>
      <c r="AO61" s="74"/>
      <c r="AP61" s="73">
        <v>13407</v>
      </c>
      <c r="AQ61" s="74"/>
      <c r="AR61" s="73">
        <v>14040</v>
      </c>
      <c r="AS61" s="74"/>
      <c r="AT61" s="80">
        <v>17588</v>
      </c>
      <c r="AU61" s="74"/>
      <c r="AV61" s="73">
        <v>11131</v>
      </c>
      <c r="AW61" s="74"/>
      <c r="AX61" s="73">
        <v>11944</v>
      </c>
      <c r="AY61" s="74"/>
      <c r="AZ61" s="73">
        <v>13105</v>
      </c>
      <c r="BA61" s="74"/>
      <c r="BB61" s="80">
        <v>15022</v>
      </c>
      <c r="BC61" s="74"/>
    </row>
    <row r="62" spans="1:55" ht="16.5">
      <c r="A62" s="194"/>
      <c r="B62" s="13"/>
      <c r="D62" s="13" t="s">
        <v>513</v>
      </c>
      <c r="E62" s="79"/>
      <c r="F62" s="80"/>
      <c r="G62" s="74"/>
      <c r="H62" s="73"/>
      <c r="I62" s="74"/>
      <c r="J62" s="73"/>
      <c r="K62" s="74"/>
      <c r="L62" s="73"/>
      <c r="M62" s="74"/>
      <c r="N62" s="80"/>
      <c r="O62" s="74"/>
      <c r="P62" s="73"/>
      <c r="Q62" s="74"/>
      <c r="R62" s="73"/>
      <c r="S62" s="74"/>
      <c r="T62" s="73"/>
      <c r="U62" s="74"/>
      <c r="V62" s="80"/>
      <c r="W62" s="74"/>
      <c r="X62" s="73"/>
      <c r="Y62" s="74"/>
      <c r="Z62" s="73"/>
      <c r="AA62" s="74"/>
      <c r="AB62" s="73"/>
      <c r="AC62" s="74"/>
      <c r="AD62" s="80"/>
      <c r="AE62" s="74"/>
      <c r="AF62" s="73"/>
      <c r="AG62" s="74"/>
      <c r="AH62" s="73"/>
      <c r="AI62" s="74"/>
      <c r="AJ62" s="73"/>
      <c r="AK62" s="74"/>
      <c r="AL62" s="80"/>
      <c r="AM62" s="74"/>
      <c r="AN62" s="73"/>
      <c r="AO62" s="74"/>
      <c r="AP62" s="73"/>
      <c r="AQ62" s="74"/>
      <c r="AR62" s="73"/>
      <c r="AS62" s="74"/>
      <c r="AT62" s="80"/>
      <c r="AU62" s="74"/>
      <c r="AV62" s="73"/>
      <c r="AW62" s="74"/>
      <c r="AX62" s="73"/>
      <c r="AY62" s="74"/>
      <c r="AZ62" s="73"/>
      <c r="BA62" s="74"/>
      <c r="BB62" s="80"/>
      <c r="BC62" s="74"/>
    </row>
    <row r="63" spans="1:55" ht="16.5">
      <c r="B63" s="13" t="s">
        <v>438</v>
      </c>
      <c r="D63" s="13" t="s">
        <v>341</v>
      </c>
      <c r="E63" s="79"/>
      <c r="F63" s="80"/>
      <c r="G63" s="74"/>
      <c r="H63" s="73"/>
      <c r="I63" s="74"/>
      <c r="J63" s="73"/>
      <c r="K63" s="74"/>
      <c r="L63" s="73"/>
      <c r="M63" s="74"/>
      <c r="N63" s="80"/>
      <c r="O63" s="74"/>
      <c r="P63" s="73"/>
      <c r="Q63" s="74"/>
      <c r="R63" s="73"/>
      <c r="S63" s="74"/>
      <c r="T63" s="73"/>
      <c r="U63" s="74"/>
      <c r="V63" s="80"/>
      <c r="W63" s="74"/>
      <c r="X63" s="73"/>
      <c r="Y63" s="74"/>
      <c r="Z63" s="73"/>
      <c r="AA63" s="74"/>
      <c r="AB63" s="73"/>
      <c r="AC63" s="74"/>
      <c r="AD63" s="80"/>
      <c r="AE63" s="74"/>
      <c r="AF63" s="73"/>
      <c r="AG63" s="74"/>
      <c r="AH63" s="73"/>
      <c r="AI63" s="74"/>
      <c r="AJ63" s="73"/>
      <c r="AK63" s="74"/>
      <c r="AL63" s="80"/>
      <c r="AM63" s="74"/>
      <c r="AN63" s="73"/>
      <c r="AO63" s="74"/>
      <c r="AP63" s="73">
        <v>220584</v>
      </c>
      <c r="AQ63" s="74"/>
      <c r="AR63" s="73">
        <v>220584</v>
      </c>
      <c r="AS63" s="74"/>
      <c r="AT63" s="80">
        <v>220584</v>
      </c>
      <c r="AU63" s="74"/>
      <c r="AV63" s="73">
        <v>224109</v>
      </c>
      <c r="AW63" s="74"/>
      <c r="AX63" s="73">
        <v>227060</v>
      </c>
      <c r="AY63" s="74"/>
      <c r="AZ63" s="73">
        <v>229984</v>
      </c>
      <c r="BA63" s="74"/>
      <c r="BB63" s="80">
        <v>232407</v>
      </c>
      <c r="BC63" s="74"/>
    </row>
    <row r="64" spans="1:55" ht="16.5">
      <c r="B64" s="13" t="s">
        <v>189</v>
      </c>
      <c r="D64" s="13" t="s">
        <v>16</v>
      </c>
      <c r="E64" s="79"/>
      <c r="F64" s="80">
        <v>83384</v>
      </c>
      <c r="G64" s="74"/>
      <c r="H64" s="73">
        <v>97130</v>
      </c>
      <c r="I64" s="74"/>
      <c r="J64" s="73">
        <v>95395</v>
      </c>
      <c r="K64" s="74"/>
      <c r="L64" s="73">
        <v>87442</v>
      </c>
      <c r="M64" s="74"/>
      <c r="N64" s="80">
        <v>90375</v>
      </c>
      <c r="O64" s="74"/>
      <c r="P64" s="73">
        <v>111505</v>
      </c>
      <c r="Q64" s="74"/>
      <c r="R64" s="73">
        <v>102228</v>
      </c>
      <c r="S64" s="74"/>
      <c r="T64" s="73">
        <v>81550</v>
      </c>
      <c r="U64" s="74"/>
      <c r="V64" s="80">
        <v>73327</v>
      </c>
      <c r="W64" s="74"/>
      <c r="X64" s="73">
        <v>87333</v>
      </c>
      <c r="Y64" s="74"/>
      <c r="Z64" s="73">
        <v>86104</v>
      </c>
      <c r="AA64" s="74"/>
      <c r="AB64" s="73">
        <v>88484</v>
      </c>
      <c r="AC64" s="74"/>
      <c r="AD64" s="80">
        <v>88633</v>
      </c>
      <c r="AE64" s="74"/>
      <c r="AF64" s="73">
        <v>89938</v>
      </c>
      <c r="AG64" s="74"/>
      <c r="AH64" s="73">
        <v>157140</v>
      </c>
      <c r="AI64" s="74"/>
      <c r="AJ64" s="73">
        <v>80711</v>
      </c>
      <c r="AK64" s="74"/>
      <c r="AL64" s="80">
        <v>115176</v>
      </c>
      <c r="AM64" s="74"/>
      <c r="AN64" s="73">
        <v>116139</v>
      </c>
      <c r="AO64" s="74"/>
      <c r="AP64" s="73">
        <v>378873</v>
      </c>
      <c r="AQ64" s="74"/>
      <c r="AR64" s="73">
        <v>400290</v>
      </c>
      <c r="AS64" s="74"/>
      <c r="AT64" s="80">
        <v>403550</v>
      </c>
      <c r="AU64" s="74"/>
      <c r="AV64" s="73">
        <v>140022</v>
      </c>
      <c r="AW64" s="74"/>
      <c r="AX64" s="73">
        <v>140265</v>
      </c>
      <c r="AY64" s="74"/>
      <c r="AZ64" s="73">
        <v>116354</v>
      </c>
      <c r="BA64" s="74"/>
      <c r="BB64" s="80">
        <v>73970</v>
      </c>
      <c r="BC64" s="74"/>
    </row>
    <row r="65" spans="1:84" ht="16.5">
      <c r="B65" s="14" t="s">
        <v>429</v>
      </c>
      <c r="D65" s="14" t="s">
        <v>157</v>
      </c>
      <c r="E65" s="75"/>
      <c r="F65" s="82">
        <f>SUM(F66:F74)</f>
        <v>943349</v>
      </c>
      <c r="G65" s="74"/>
      <c r="H65" s="83">
        <f>SUM(H66:H74)</f>
        <v>966734</v>
      </c>
      <c r="I65" s="74"/>
      <c r="J65" s="83">
        <f>SUM(J66:J74)</f>
        <v>957299</v>
      </c>
      <c r="K65" s="74"/>
      <c r="L65" s="83">
        <f>SUM(L66:L74)</f>
        <v>962186</v>
      </c>
      <c r="M65" s="74"/>
      <c r="N65" s="82">
        <f>SUM(N66:N74)</f>
        <v>971195</v>
      </c>
      <c r="O65" s="74"/>
      <c r="P65" s="83">
        <f>SUM(P66:P74)</f>
        <v>954290</v>
      </c>
      <c r="Q65" s="74"/>
      <c r="R65" s="83">
        <f>SUM(R66:R74)</f>
        <v>932274</v>
      </c>
      <c r="S65" s="74"/>
      <c r="T65" s="83">
        <f>SUM(T66:T74)</f>
        <v>951913</v>
      </c>
      <c r="U65" s="74"/>
      <c r="V65" s="82">
        <f>SUM(V66:V74)</f>
        <v>964746</v>
      </c>
      <c r="W65" s="74"/>
      <c r="X65" s="83">
        <f>SUM(X66:X74)</f>
        <v>974318</v>
      </c>
      <c r="Y65" s="74"/>
      <c r="Z65" s="83">
        <f>SUM(Z66:Z74)</f>
        <v>1000465</v>
      </c>
      <c r="AA65" s="74"/>
      <c r="AB65" s="83">
        <f>SUM(AB66:AB74)</f>
        <v>1100817</v>
      </c>
      <c r="AC65" s="74"/>
      <c r="AD65" s="82">
        <f>1042988+AD74</f>
        <v>1093629</v>
      </c>
      <c r="AE65" s="74"/>
      <c r="AF65" s="83">
        <f>SUM(AF66:AF74)</f>
        <v>1087574</v>
      </c>
      <c r="AG65" s="74"/>
      <c r="AH65" s="83">
        <f>SUM(AH66:AH74)</f>
        <v>1130117</v>
      </c>
      <c r="AI65" s="74"/>
      <c r="AJ65" s="83">
        <f>1115357+AJ74</f>
        <v>1188954</v>
      </c>
      <c r="AK65" s="74"/>
      <c r="AL65" s="82">
        <f>1034280+AL74</f>
        <v>1111720</v>
      </c>
      <c r="AM65" s="74"/>
      <c r="AN65" s="83">
        <f>SUM(AN66:AN74)</f>
        <v>1136983</v>
      </c>
      <c r="AO65" s="74"/>
      <c r="AP65" s="83">
        <f>SUM(AP66:AP74)</f>
        <v>1177916</v>
      </c>
      <c r="AQ65" s="74"/>
      <c r="AR65" s="83">
        <f>SUM(AR66:AR73)</f>
        <v>1168519</v>
      </c>
      <c r="AS65" s="74"/>
      <c r="AT65" s="82">
        <f>SUM(AT66:AT73)</f>
        <v>1602442</v>
      </c>
      <c r="AU65" s="74"/>
      <c r="AV65" s="83">
        <f>SUM(AV66:AV73)</f>
        <v>1680092</v>
      </c>
      <c r="AW65" s="74"/>
      <c r="AX65" s="83">
        <f>SUM(AX66:AX74)</f>
        <v>1712267</v>
      </c>
      <c r="AY65" s="74"/>
      <c r="AZ65" s="83">
        <f>SUM(AZ66:AZ74)</f>
        <v>1791192</v>
      </c>
      <c r="BA65" s="74"/>
      <c r="BB65" s="82">
        <f>SUM(BB66:BB74)</f>
        <v>1809954</v>
      </c>
      <c r="BC65" s="74"/>
    </row>
    <row r="66" spans="1:84" ht="16.5">
      <c r="B66" s="13" t="s">
        <v>191</v>
      </c>
      <c r="D66" s="13" t="s">
        <v>158</v>
      </c>
      <c r="E66" s="79"/>
      <c r="F66" s="80">
        <v>882607</v>
      </c>
      <c r="G66" s="74"/>
      <c r="H66" s="73">
        <v>882607</v>
      </c>
      <c r="I66" s="74"/>
      <c r="J66" s="73">
        <v>882607</v>
      </c>
      <c r="K66" s="74"/>
      <c r="L66" s="73">
        <v>882607</v>
      </c>
      <c r="M66" s="74"/>
      <c r="N66" s="80">
        <v>882607</v>
      </c>
      <c r="O66" s="74"/>
      <c r="P66" s="73">
        <v>882607</v>
      </c>
      <c r="Q66" s="74"/>
      <c r="R66" s="73">
        <v>882607</v>
      </c>
      <c r="S66" s="74"/>
      <c r="T66" s="73">
        <v>882607</v>
      </c>
      <c r="U66" s="74"/>
      <c r="V66" s="80">
        <v>882607</v>
      </c>
      <c r="W66" s="74"/>
      <c r="X66" s="73">
        <v>882607</v>
      </c>
      <c r="Y66" s="74"/>
      <c r="Z66" s="73">
        <v>882607</v>
      </c>
      <c r="AA66" s="74"/>
      <c r="AB66" s="73">
        <v>882944</v>
      </c>
      <c r="AC66" s="74"/>
      <c r="AD66" s="80">
        <v>882944</v>
      </c>
      <c r="AE66" s="74"/>
      <c r="AF66" s="73">
        <v>882944</v>
      </c>
      <c r="AG66" s="74"/>
      <c r="AH66" s="73">
        <v>882944</v>
      </c>
      <c r="AI66" s="74"/>
      <c r="AJ66" s="73">
        <v>882944</v>
      </c>
      <c r="AK66" s="74"/>
      <c r="AL66" s="80">
        <v>882944</v>
      </c>
      <c r="AM66" s="74"/>
      <c r="AN66" s="73">
        <v>882944</v>
      </c>
      <c r="AO66" s="74"/>
      <c r="AP66" s="73">
        <v>884444</v>
      </c>
      <c r="AQ66" s="74"/>
      <c r="AR66" s="73">
        <v>884444</v>
      </c>
      <c r="AS66" s="74"/>
      <c r="AT66" s="80">
        <v>888444</v>
      </c>
      <c r="AU66" s="74"/>
      <c r="AV66" s="73">
        <v>888444</v>
      </c>
      <c r="AW66" s="74"/>
      <c r="AX66" s="73">
        <v>888444</v>
      </c>
      <c r="AY66" s="74"/>
      <c r="AZ66" s="73">
        <v>888444</v>
      </c>
      <c r="BA66" s="74"/>
      <c r="BB66" s="80">
        <v>888444</v>
      </c>
      <c r="BC66" s="74"/>
    </row>
    <row r="67" spans="1:84" ht="16.5">
      <c r="B67" s="13" t="s">
        <v>439</v>
      </c>
      <c r="D67" s="13" t="s">
        <v>28</v>
      </c>
      <c r="E67" s="79"/>
      <c r="F67" s="80">
        <v>-20278</v>
      </c>
      <c r="G67" s="74"/>
      <c r="H67" s="73">
        <v>-20278</v>
      </c>
      <c r="I67" s="74"/>
      <c r="J67" s="73">
        <v>-20278</v>
      </c>
      <c r="K67" s="74"/>
      <c r="L67" s="73">
        <v>-20278</v>
      </c>
      <c r="M67" s="74"/>
      <c r="N67" s="80">
        <v>-20278</v>
      </c>
      <c r="O67" s="74"/>
      <c r="P67" s="73">
        <v>-20278</v>
      </c>
      <c r="Q67" s="74"/>
      <c r="R67" s="73">
        <v>-20278</v>
      </c>
      <c r="S67" s="74"/>
      <c r="T67" s="73">
        <v>-20278</v>
      </c>
      <c r="U67" s="74"/>
      <c r="V67" s="80">
        <v>-20278</v>
      </c>
      <c r="W67" s="74"/>
      <c r="X67" s="73">
        <v>-20278</v>
      </c>
      <c r="Y67" s="74"/>
      <c r="Z67" s="73">
        <v>-20278</v>
      </c>
      <c r="AA67" s="74"/>
      <c r="AB67" s="73">
        <v>-20615</v>
      </c>
      <c r="AC67" s="74"/>
      <c r="AD67" s="80">
        <v>-21275</v>
      </c>
      <c r="AE67" s="74"/>
      <c r="AF67" s="73">
        <v>-21281</v>
      </c>
      <c r="AG67" s="74"/>
      <c r="AH67" s="73">
        <v>-21281</v>
      </c>
      <c r="AI67" s="74"/>
      <c r="AJ67" s="73">
        <v>-21370</v>
      </c>
      <c r="AK67" s="74"/>
      <c r="AL67" s="80">
        <v>-21370</v>
      </c>
      <c r="AM67" s="74"/>
      <c r="AN67" s="73">
        <v>-21370</v>
      </c>
      <c r="AO67" s="74"/>
      <c r="AP67" s="73">
        <v>-22333</v>
      </c>
      <c r="AQ67" s="74"/>
      <c r="AR67" s="73">
        <v>-22627</v>
      </c>
      <c r="AS67" s="74"/>
      <c r="AT67" s="80">
        <v>-22937</v>
      </c>
      <c r="AU67" s="74"/>
      <c r="AV67" s="73">
        <v>-22937</v>
      </c>
      <c r="AW67" s="74"/>
      <c r="AX67" s="73">
        <v>-22937</v>
      </c>
      <c r="AY67" s="74"/>
      <c r="AZ67" s="73">
        <v>-22937</v>
      </c>
      <c r="BA67" s="74"/>
      <c r="BB67" s="80">
        <v>-22937</v>
      </c>
      <c r="BC67" s="74"/>
    </row>
    <row r="68" spans="1:84" ht="16.5">
      <c r="B68" s="16" t="s">
        <v>440</v>
      </c>
      <c r="D68" s="13" t="s">
        <v>503</v>
      </c>
      <c r="E68" s="79"/>
      <c r="F68" s="80"/>
      <c r="G68" s="74"/>
      <c r="H68" s="85"/>
      <c r="I68" s="74"/>
      <c r="J68" s="85"/>
      <c r="K68" s="74"/>
      <c r="L68" s="85"/>
      <c r="M68" s="74"/>
      <c r="N68" s="86"/>
      <c r="O68" s="74"/>
      <c r="P68" s="85"/>
      <c r="Q68" s="74"/>
      <c r="R68" s="85"/>
      <c r="S68" s="74"/>
      <c r="T68" s="85"/>
      <c r="U68" s="74"/>
      <c r="V68" s="86"/>
      <c r="W68" s="74"/>
      <c r="X68" s="85"/>
      <c r="Y68" s="74"/>
      <c r="Z68" s="85"/>
      <c r="AA68" s="74"/>
      <c r="AB68" s="85">
        <v>79882</v>
      </c>
      <c r="AC68" s="74"/>
      <c r="AD68" s="86">
        <v>79882</v>
      </c>
      <c r="AE68" s="74"/>
      <c r="AF68" s="85">
        <v>79882</v>
      </c>
      <c r="AG68" s="74"/>
      <c r="AH68" s="85">
        <v>79882</v>
      </c>
      <c r="AI68" s="74"/>
      <c r="AJ68" s="85">
        <v>79882</v>
      </c>
      <c r="AK68" s="74"/>
      <c r="AL68" s="86">
        <v>79882</v>
      </c>
      <c r="AM68" s="74"/>
      <c r="AN68" s="85">
        <v>79882</v>
      </c>
      <c r="AO68" s="74"/>
      <c r="AP68" s="85">
        <v>228382</v>
      </c>
      <c r="AQ68" s="74"/>
      <c r="AR68" s="85">
        <v>228382</v>
      </c>
      <c r="AS68" s="74"/>
      <c r="AT68" s="86">
        <v>624382</v>
      </c>
      <c r="AU68" s="74"/>
      <c r="AV68" s="85">
        <v>624382</v>
      </c>
      <c r="AW68" s="74"/>
      <c r="AX68" s="85">
        <v>624382</v>
      </c>
      <c r="AY68" s="74"/>
      <c r="AZ68" s="85">
        <v>624382</v>
      </c>
      <c r="BA68" s="74"/>
      <c r="BB68" s="86">
        <v>562584</v>
      </c>
      <c r="BC68" s="74"/>
    </row>
    <row r="69" spans="1:84" ht="16.5">
      <c r="B69" s="16" t="s">
        <v>441</v>
      </c>
      <c r="D69" s="13" t="s">
        <v>31</v>
      </c>
      <c r="E69" s="79"/>
      <c r="F69" s="80"/>
      <c r="G69" s="74"/>
      <c r="H69" s="85"/>
      <c r="I69" s="74"/>
      <c r="J69" s="85"/>
      <c r="K69" s="74"/>
      <c r="L69" s="85"/>
      <c r="M69" s="74"/>
      <c r="N69" s="86"/>
      <c r="O69" s="74"/>
      <c r="P69" s="85"/>
      <c r="Q69" s="74"/>
      <c r="R69" s="85"/>
      <c r="S69" s="74"/>
      <c r="T69" s="85"/>
      <c r="U69" s="74"/>
      <c r="V69" s="86"/>
      <c r="W69" s="74"/>
      <c r="X69" s="85"/>
      <c r="Y69" s="74"/>
      <c r="Z69" s="85">
        <v>-6070</v>
      </c>
      <c r="AA69" s="74"/>
      <c r="AB69" s="85">
        <v>-3375</v>
      </c>
      <c r="AC69" s="74"/>
      <c r="AD69" s="86">
        <v>-6954</v>
      </c>
      <c r="AE69" s="74"/>
      <c r="AF69" s="85">
        <v>-4068</v>
      </c>
      <c r="AG69" s="74"/>
      <c r="AH69" s="85">
        <v>-2175</v>
      </c>
      <c r="AI69" s="74"/>
      <c r="AJ69" s="85">
        <v>-3522</v>
      </c>
      <c r="AK69" s="74"/>
      <c r="AL69" s="86">
        <v>-1983</v>
      </c>
      <c r="AM69" s="74"/>
      <c r="AN69" s="85">
        <v>-48639</v>
      </c>
      <c r="AO69" s="74"/>
      <c r="AP69" s="85">
        <v>-72193</v>
      </c>
      <c r="AQ69" s="74"/>
      <c r="AR69" s="85">
        <v>-41191</v>
      </c>
      <c r="AS69" s="74"/>
      <c r="AT69" s="86">
        <v>30014</v>
      </c>
      <c r="AU69" s="74"/>
      <c r="AV69" s="85">
        <v>39680</v>
      </c>
      <c r="AW69" s="74"/>
      <c r="AX69" s="85">
        <v>102706</v>
      </c>
      <c r="AY69" s="74"/>
      <c r="AZ69" s="85">
        <v>120272</v>
      </c>
      <c r="BA69" s="74"/>
      <c r="BB69" s="86">
        <v>60990</v>
      </c>
      <c r="BC69" s="74"/>
    </row>
    <row r="70" spans="1:84" ht="16.5">
      <c r="B70" s="16" t="s">
        <v>442</v>
      </c>
      <c r="D70" s="13" t="s">
        <v>30</v>
      </c>
      <c r="E70" s="79"/>
      <c r="F70" s="80"/>
      <c r="G70" s="74"/>
      <c r="H70" s="85"/>
      <c r="I70" s="74"/>
      <c r="J70" s="85"/>
      <c r="K70" s="74"/>
      <c r="L70" s="85"/>
      <c r="M70" s="74"/>
      <c r="N70" s="80">
        <v>48654</v>
      </c>
      <c r="O70" s="74"/>
      <c r="P70" s="85"/>
      <c r="Q70" s="74"/>
      <c r="R70" s="85"/>
      <c r="S70" s="74"/>
      <c r="T70" s="85"/>
      <c r="U70" s="74"/>
      <c r="V70" s="80">
        <v>36454.149999999994</v>
      </c>
      <c r="W70" s="74"/>
      <c r="X70" s="85"/>
      <c r="Y70" s="74"/>
      <c r="Z70" s="85"/>
      <c r="AA70" s="74"/>
      <c r="AB70" s="85"/>
      <c r="AC70" s="74"/>
      <c r="AD70" s="80">
        <v>62570</v>
      </c>
      <c r="AE70" s="74"/>
      <c r="AF70" s="85"/>
      <c r="AG70" s="74"/>
      <c r="AH70" s="85"/>
      <c r="AI70" s="74"/>
      <c r="AJ70" s="85"/>
      <c r="AK70" s="74"/>
      <c r="AL70" s="80">
        <v>12819</v>
      </c>
      <c r="AM70" s="74"/>
      <c r="AN70" s="85">
        <v>12819</v>
      </c>
      <c r="AO70" s="74"/>
      <c r="AP70" s="85"/>
      <c r="AQ70" s="74"/>
      <c r="AR70" s="85"/>
      <c r="AS70" s="74"/>
      <c r="AT70" s="80">
        <v>33740</v>
      </c>
      <c r="AU70" s="74"/>
      <c r="AV70" s="85">
        <v>20368</v>
      </c>
      <c r="AW70" s="74"/>
      <c r="AX70" s="85"/>
      <c r="AY70" s="74"/>
      <c r="AZ70" s="85"/>
      <c r="BA70" s="74"/>
      <c r="BB70" s="80">
        <v>164109</v>
      </c>
      <c r="BC70" s="74"/>
    </row>
    <row r="71" spans="1:84" ht="16.5">
      <c r="B71" s="16" t="s">
        <v>443</v>
      </c>
      <c r="D71" s="13" t="s">
        <v>29</v>
      </c>
      <c r="E71" s="79"/>
      <c r="F71" s="80">
        <v>40879</v>
      </c>
      <c r="G71" s="74"/>
      <c r="H71" s="73">
        <v>40879</v>
      </c>
      <c r="I71" s="74"/>
      <c r="J71" s="73">
        <v>12362</v>
      </c>
      <c r="K71" s="74"/>
      <c r="L71" s="73">
        <v>12362</v>
      </c>
      <c r="M71" s="74"/>
      <c r="N71" s="80">
        <v>17948</v>
      </c>
      <c r="O71" s="74"/>
      <c r="P71" s="73">
        <v>17948</v>
      </c>
      <c r="Q71" s="74"/>
      <c r="R71" s="85">
        <v>17948</v>
      </c>
      <c r="S71" s="74"/>
      <c r="T71" s="73">
        <v>17948</v>
      </c>
      <c r="U71" s="74"/>
      <c r="V71" s="80">
        <v>23838.85</v>
      </c>
      <c r="W71" s="74"/>
      <c r="X71" s="73">
        <v>23839</v>
      </c>
      <c r="Y71" s="74"/>
      <c r="Z71" s="85">
        <v>27300</v>
      </c>
      <c r="AA71" s="74"/>
      <c r="AB71" s="73">
        <v>27908</v>
      </c>
      <c r="AC71" s="74"/>
      <c r="AD71" s="80">
        <v>45821</v>
      </c>
      <c r="AE71" s="74"/>
      <c r="AF71" s="73">
        <v>45821</v>
      </c>
      <c r="AG71" s="74"/>
      <c r="AH71" s="85">
        <v>47085</v>
      </c>
      <c r="AI71" s="74"/>
      <c r="AJ71" s="73">
        <v>47178</v>
      </c>
      <c r="AK71" s="74"/>
      <c r="AL71" s="80">
        <v>81708</v>
      </c>
      <c r="AM71" s="74"/>
      <c r="AN71" s="73">
        <v>81836</v>
      </c>
      <c r="AO71" s="74"/>
      <c r="AP71" s="85">
        <v>40324</v>
      </c>
      <c r="AQ71" s="74"/>
      <c r="AR71" s="73">
        <v>38871</v>
      </c>
      <c r="AS71" s="74"/>
      <c r="AT71" s="80">
        <v>45526</v>
      </c>
      <c r="AU71" s="74"/>
      <c r="AV71" s="73">
        <v>59029</v>
      </c>
      <c r="AW71" s="74"/>
      <c r="AX71" s="85">
        <v>45756</v>
      </c>
      <c r="AY71" s="74"/>
      <c r="AZ71" s="73">
        <v>45862</v>
      </c>
      <c r="BA71" s="74"/>
      <c r="BB71" s="80">
        <v>105708</v>
      </c>
      <c r="BC71" s="74"/>
    </row>
    <row r="72" spans="1:84" ht="16.5">
      <c r="B72" s="16" t="s">
        <v>444</v>
      </c>
      <c r="D72" s="13" t="s">
        <v>320</v>
      </c>
      <c r="E72" s="79"/>
      <c r="F72" s="80"/>
      <c r="G72" s="74"/>
      <c r="H72" s="73"/>
      <c r="I72" s="74"/>
      <c r="J72" s="73"/>
      <c r="K72" s="74"/>
      <c r="L72" s="73"/>
      <c r="M72" s="74"/>
      <c r="N72" s="80"/>
      <c r="O72" s="74"/>
      <c r="P72" s="73"/>
      <c r="Q72" s="74"/>
      <c r="R72" s="85"/>
      <c r="S72" s="74"/>
      <c r="T72" s="73"/>
      <c r="U72" s="74"/>
      <c r="V72" s="80"/>
      <c r="W72" s="74"/>
      <c r="X72" s="73"/>
      <c r="Y72" s="74"/>
      <c r="Z72" s="85"/>
      <c r="AA72" s="74"/>
      <c r="AB72" s="73"/>
      <c r="AC72" s="74"/>
      <c r="AD72" s="80"/>
      <c r="AE72" s="74"/>
      <c r="AF72" s="73"/>
      <c r="AG72" s="74"/>
      <c r="AH72" s="85"/>
      <c r="AI72" s="74"/>
      <c r="AJ72" s="73"/>
      <c r="AK72" s="74"/>
      <c r="AL72" s="80">
        <v>280</v>
      </c>
      <c r="AM72" s="74"/>
      <c r="AN72" s="73">
        <v>505</v>
      </c>
      <c r="AO72" s="74"/>
      <c r="AP72" s="85">
        <v>1817</v>
      </c>
      <c r="AQ72" s="74"/>
      <c r="AR72" s="73">
        <v>4136</v>
      </c>
      <c r="AS72" s="74"/>
      <c r="AT72" s="80">
        <v>3273</v>
      </c>
      <c r="AU72" s="74"/>
      <c r="AV72" s="73">
        <v>3484</v>
      </c>
      <c r="AW72" s="74"/>
      <c r="AX72" s="85">
        <v>3113</v>
      </c>
      <c r="AY72" s="74"/>
      <c r="AZ72" s="73">
        <v>4817</v>
      </c>
      <c r="BA72" s="74"/>
      <c r="BB72" s="80">
        <v>4147</v>
      </c>
      <c r="BC72" s="74"/>
    </row>
    <row r="73" spans="1:84" ht="16.5">
      <c r="B73" s="16" t="s">
        <v>445</v>
      </c>
      <c r="D73" s="13" t="s">
        <v>32</v>
      </c>
      <c r="E73" s="79"/>
      <c r="F73" s="87"/>
      <c r="G73" s="74"/>
      <c r="H73" s="88">
        <v>22968</v>
      </c>
      <c r="I73" s="74"/>
      <c r="J73" s="88">
        <v>40562</v>
      </c>
      <c r="K73" s="74"/>
      <c r="L73" s="88">
        <v>43146</v>
      </c>
      <c r="M73" s="74"/>
      <c r="N73" s="87"/>
      <c r="O73" s="74"/>
      <c r="P73" s="88">
        <v>33274</v>
      </c>
      <c r="Q73" s="74"/>
      <c r="R73" s="89">
        <v>13166</v>
      </c>
      <c r="S73" s="74"/>
      <c r="T73" s="88">
        <v>33278</v>
      </c>
      <c r="U73" s="74"/>
      <c r="V73" s="87"/>
      <c r="W73" s="74"/>
      <c r="X73" s="88">
        <v>50653</v>
      </c>
      <c r="Y73" s="74"/>
      <c r="Z73" s="89">
        <v>80015</v>
      </c>
      <c r="AA73" s="74"/>
      <c r="AB73" s="88">
        <v>98912</v>
      </c>
      <c r="AC73" s="74"/>
      <c r="AD73" s="87"/>
      <c r="AE73" s="74"/>
      <c r="AF73" s="88">
        <v>41234</v>
      </c>
      <c r="AG73" s="74"/>
      <c r="AH73" s="89">
        <v>79277</v>
      </c>
      <c r="AI73" s="74"/>
      <c r="AJ73" s="88">
        <v>130245</v>
      </c>
      <c r="AK73" s="74"/>
      <c r="AL73" s="87"/>
      <c r="AM73" s="74"/>
      <c r="AN73" s="88">
        <v>55914</v>
      </c>
      <c r="AO73" s="74"/>
      <c r="AP73" s="89">
        <v>69789</v>
      </c>
      <c r="AQ73" s="74"/>
      <c r="AR73" s="88">
        <v>76504</v>
      </c>
      <c r="AS73" s="74"/>
      <c r="AT73" s="87"/>
      <c r="AU73" s="74"/>
      <c r="AV73" s="88">
        <v>67642</v>
      </c>
      <c r="AW73" s="74"/>
      <c r="AX73" s="89">
        <v>25030</v>
      </c>
      <c r="AY73" s="74"/>
      <c r="AZ73" s="88">
        <v>82890</v>
      </c>
      <c r="BA73" s="74"/>
      <c r="BB73" s="87"/>
      <c r="BC73" s="74"/>
    </row>
    <row r="74" spans="1:84" ht="16.5">
      <c r="A74" s="192" t="s">
        <v>514</v>
      </c>
      <c r="B74" s="69" t="s">
        <v>200</v>
      </c>
      <c r="D74" s="69" t="s">
        <v>159</v>
      </c>
      <c r="E74" s="79"/>
      <c r="F74" s="90">
        <v>40141</v>
      </c>
      <c r="G74" s="74"/>
      <c r="H74" s="91">
        <v>40558</v>
      </c>
      <c r="I74" s="74"/>
      <c r="J74" s="91">
        <v>42046</v>
      </c>
      <c r="K74" s="74"/>
      <c r="L74" s="91">
        <v>44349</v>
      </c>
      <c r="M74" s="74"/>
      <c r="N74" s="90">
        <v>42264</v>
      </c>
      <c r="O74" s="74"/>
      <c r="P74" s="91">
        <v>40739</v>
      </c>
      <c r="Q74" s="74"/>
      <c r="R74" s="91">
        <v>38831</v>
      </c>
      <c r="S74" s="74"/>
      <c r="T74" s="91">
        <v>38358</v>
      </c>
      <c r="U74" s="74"/>
      <c r="V74" s="90">
        <v>42124</v>
      </c>
      <c r="W74" s="74"/>
      <c r="X74" s="91">
        <v>37497</v>
      </c>
      <c r="Y74" s="74"/>
      <c r="Z74" s="91">
        <v>36891</v>
      </c>
      <c r="AA74" s="74"/>
      <c r="AB74" s="91">
        <v>35161</v>
      </c>
      <c r="AC74" s="74"/>
      <c r="AD74" s="90">
        <v>50641</v>
      </c>
      <c r="AE74" s="74"/>
      <c r="AF74" s="91">
        <v>63042</v>
      </c>
      <c r="AG74" s="74"/>
      <c r="AH74" s="91">
        <v>64385</v>
      </c>
      <c r="AI74" s="74"/>
      <c r="AJ74" s="91">
        <v>73597</v>
      </c>
      <c r="AK74" s="74"/>
      <c r="AL74" s="90">
        <v>77440</v>
      </c>
      <c r="AM74" s="74"/>
      <c r="AN74" s="91">
        <v>93092</v>
      </c>
      <c r="AO74" s="74"/>
      <c r="AP74" s="91">
        <v>47686</v>
      </c>
      <c r="AQ74" s="74"/>
      <c r="AR74" s="91">
        <v>47182</v>
      </c>
      <c r="AS74" s="74"/>
      <c r="AT74" s="90">
        <v>52258</v>
      </c>
      <c r="AU74" s="74"/>
      <c r="AV74" s="91">
        <v>51104</v>
      </c>
      <c r="AW74" s="74"/>
      <c r="AX74" s="91">
        <v>45773</v>
      </c>
      <c r="AY74" s="74"/>
      <c r="AZ74" s="91">
        <v>47462</v>
      </c>
      <c r="BA74" s="74"/>
      <c r="BB74" s="90">
        <v>46909</v>
      </c>
      <c r="BC74" s="74"/>
    </row>
    <row r="75" spans="1:84"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F75" s="74"/>
      <c r="BG75" s="74"/>
      <c r="BH75" s="74"/>
      <c r="BI75" s="74"/>
      <c r="BJ75" s="74"/>
      <c r="BK75" s="74"/>
      <c r="BL75" s="74"/>
      <c r="BM75" s="74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</row>
    <row r="76" spans="1:84"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  <c r="CF76" s="179"/>
    </row>
  </sheetData>
  <dataValidations count="1">
    <dataValidation type="list" allowBlank="1" showInputMessage="1" showErrorMessage="1" sqref="AL5 AN5" xr:uid="{00000000-0002-0000-0100-000000000000}"/>
  </dataValidations>
  <pageMargins left="0.511811024" right="0.511811024" top="0.78740157499999996" bottom="0.78740157499999996" header="0.31496062000000002" footer="0.31496062000000002"/>
  <pageSetup paperSize="9" orientation="portrait" r:id="rId1"/>
  <ignoredErrors>
    <ignoredError sqref="AJ7 AR7 AR21 AR41 AR53 AR65 AT65 AV65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6">
    <tabColor rgb="FF00B050"/>
  </sheetPr>
  <dimension ref="B1:BS292"/>
  <sheetViews>
    <sheetView showGridLines="0" zoomScale="85" zoomScaleNormal="85" workbookViewId="0">
      <pane xSplit="5" ySplit="5" topLeftCell="BC259" activePane="bottomRight" state="frozen"/>
      <selection activeCell="BA18" sqref="BA18"/>
      <selection pane="topRight" activeCell="BA18" sqref="BA18"/>
      <selection pane="bottomLeft" activeCell="BA18" sqref="BA18"/>
      <selection pane="bottomRight" activeCell="BM295" sqref="BM295"/>
    </sheetView>
  </sheetViews>
  <sheetFormatPr defaultColWidth="9.140625" defaultRowHeight="12.75"/>
  <cols>
    <col min="1" max="1" width="1.42578125" style="199" customWidth="1"/>
    <col min="2" max="2" width="36" style="199" hidden="1" customWidth="1"/>
    <col min="3" max="3" width="2" style="199" hidden="1" customWidth="1"/>
    <col min="4" max="4" width="63" style="199" bestFit="1" customWidth="1"/>
    <col min="5" max="5" width="0.85546875" style="201" customWidth="1"/>
    <col min="6" max="6" width="15.28515625" style="199" hidden="1" customWidth="1"/>
    <col min="7" max="7" width="0.85546875" style="199" hidden="1" customWidth="1"/>
    <col min="8" max="8" width="12.85546875" style="199" hidden="1" customWidth="1"/>
    <col min="9" max="9" width="0.85546875" style="199" hidden="1" customWidth="1"/>
    <col min="10" max="10" width="12.85546875" style="199" hidden="1" customWidth="1"/>
    <col min="11" max="11" width="0.85546875" style="199" hidden="1" customWidth="1"/>
    <col min="12" max="12" width="12.85546875" style="199" hidden="1" customWidth="1"/>
    <col min="13" max="13" width="0.85546875" style="199" hidden="1" customWidth="1"/>
    <col min="14" max="14" width="15.28515625" style="199" hidden="1" customWidth="1"/>
    <col min="15" max="15" width="0.85546875" style="199" hidden="1" customWidth="1"/>
    <col min="16" max="16" width="12.85546875" style="199" hidden="1" customWidth="1"/>
    <col min="17" max="17" width="0.85546875" style="199" hidden="1" customWidth="1"/>
    <col min="18" max="18" width="12.85546875" style="199" hidden="1" customWidth="1"/>
    <col min="19" max="19" width="0.85546875" style="199" hidden="1" customWidth="1"/>
    <col min="20" max="20" width="12.85546875" style="199" hidden="1" customWidth="1"/>
    <col min="21" max="21" width="0.85546875" style="199" hidden="1" customWidth="1"/>
    <col min="22" max="22" width="15.28515625" style="199" hidden="1" customWidth="1"/>
    <col min="23" max="23" width="0.85546875" style="199" hidden="1" customWidth="1"/>
    <col min="24" max="24" width="12.85546875" style="199" hidden="1" customWidth="1"/>
    <col min="25" max="25" width="0.85546875" style="199" hidden="1" customWidth="1"/>
    <col min="26" max="26" width="12.85546875" style="199" hidden="1" customWidth="1"/>
    <col min="27" max="27" width="0.85546875" style="199" hidden="1" customWidth="1"/>
    <col min="28" max="28" width="12.85546875" style="199" hidden="1" customWidth="1"/>
    <col min="29" max="29" width="0.85546875" style="199" hidden="1" customWidth="1"/>
    <col min="30" max="30" width="15.28515625" style="199" hidden="1" customWidth="1"/>
    <col min="31" max="31" width="0.85546875" style="199" hidden="1" customWidth="1"/>
    <col min="32" max="32" width="12.85546875" style="199" hidden="1" customWidth="1"/>
    <col min="33" max="33" width="0.85546875" style="199" hidden="1" customWidth="1"/>
    <col min="34" max="34" width="12.85546875" style="199" hidden="1" customWidth="1"/>
    <col min="35" max="35" width="0.85546875" style="199" hidden="1" customWidth="1"/>
    <col min="36" max="36" width="12.85546875" style="199" hidden="1" customWidth="1"/>
    <col min="37" max="37" width="0.85546875" style="199" hidden="1" customWidth="1"/>
    <col min="38" max="38" width="15.28515625" style="199" hidden="1" customWidth="1"/>
    <col min="39" max="39" width="0.85546875" style="199" hidden="1" customWidth="1"/>
    <col min="40" max="40" width="12.85546875" style="199" hidden="1" customWidth="1"/>
    <col min="41" max="41" width="0.85546875" style="199" hidden="1" customWidth="1"/>
    <col min="42" max="42" width="12.85546875" style="199" hidden="1" customWidth="1"/>
    <col min="43" max="43" width="0.85546875" style="199" hidden="1" customWidth="1"/>
    <col min="44" max="44" width="12.85546875" style="199" hidden="1" customWidth="1"/>
    <col min="45" max="45" width="0.85546875" style="199" hidden="1" customWidth="1"/>
    <col min="46" max="46" width="15.28515625" style="199" hidden="1" customWidth="1"/>
    <col min="47" max="47" width="0.85546875" style="199" hidden="1" customWidth="1"/>
    <col min="48" max="48" width="12.85546875" style="199" hidden="1" customWidth="1"/>
    <col min="49" max="49" width="0.85546875" style="199" hidden="1" customWidth="1"/>
    <col min="50" max="50" width="12.85546875" style="199" hidden="1" customWidth="1"/>
    <col min="51" max="51" width="0.85546875" style="199" hidden="1" customWidth="1"/>
    <col min="52" max="52" width="12.85546875" style="199" hidden="1" customWidth="1"/>
    <col min="53" max="53" width="0.85546875" style="199" hidden="1" customWidth="1"/>
    <col min="54" max="54" width="15.28515625" style="199" hidden="1" customWidth="1"/>
    <col min="55" max="55" width="0.85546875" style="199" customWidth="1"/>
    <col min="56" max="59" width="15.28515625" style="199" customWidth="1"/>
    <col min="60" max="60" width="17.140625" style="199" customWidth="1"/>
    <col min="61" max="62" width="14.42578125" style="199" bestFit="1" customWidth="1"/>
    <col min="63" max="63" width="24.85546875" style="199" customWidth="1"/>
    <col min="64" max="64" width="14.42578125" style="199" bestFit="1" customWidth="1"/>
    <col min="65" max="65" width="11.7109375" style="199" bestFit="1" customWidth="1"/>
    <col min="66" max="66" width="12.85546875" style="199" bestFit="1" customWidth="1"/>
    <col min="67" max="68" width="11.28515625" style="199" customWidth="1"/>
    <col min="69" max="69" width="10.140625" style="199" bestFit="1" customWidth="1"/>
    <col min="70" max="16384" width="9.140625" style="199"/>
  </cols>
  <sheetData>
    <row r="1" spans="2:69" ht="17.25" customHeight="1"/>
    <row r="2" spans="2:69" ht="21.75" customHeight="1">
      <c r="F2" s="408"/>
      <c r="BH2" s="409"/>
    </row>
    <row r="3" spans="2:69" hidden="1">
      <c r="F3" s="199" t="s">
        <v>361</v>
      </c>
    </row>
    <row r="4" spans="2:69">
      <c r="BG4" s="641"/>
      <c r="BI4" s="634" t="s">
        <v>1819</v>
      </c>
      <c r="BJ4" s="616"/>
      <c r="BK4" s="616"/>
      <c r="BL4" s="616"/>
    </row>
    <row r="5" spans="2:69" ht="39.950000000000003" customHeight="1" thickBot="1">
      <c r="B5" s="366" t="s">
        <v>201</v>
      </c>
      <c r="D5" s="410"/>
      <c r="E5" s="411"/>
      <c r="F5" s="272">
        <v>41639</v>
      </c>
      <c r="G5" s="200"/>
      <c r="H5" s="273">
        <v>41729</v>
      </c>
      <c r="I5" s="200"/>
      <c r="J5" s="273">
        <v>41820</v>
      </c>
      <c r="K5" s="200"/>
      <c r="L5" s="273">
        <v>41912</v>
      </c>
      <c r="M5" s="200"/>
      <c r="N5" s="272">
        <v>42004</v>
      </c>
      <c r="O5" s="200"/>
      <c r="P5" s="273">
        <v>42094</v>
      </c>
      <c r="Q5" s="200"/>
      <c r="R5" s="273">
        <v>42185</v>
      </c>
      <c r="S5" s="200"/>
      <c r="T5" s="273">
        <v>42277</v>
      </c>
      <c r="U5" s="200"/>
      <c r="V5" s="272">
        <v>42369</v>
      </c>
      <c r="W5" s="200"/>
      <c r="X5" s="273">
        <v>42460</v>
      </c>
      <c r="Y5" s="200"/>
      <c r="Z5" s="273">
        <v>42551</v>
      </c>
      <c r="AA5" s="200"/>
      <c r="AB5" s="273">
        <v>42643</v>
      </c>
      <c r="AC5" s="200"/>
      <c r="AD5" s="272">
        <v>42735</v>
      </c>
      <c r="AE5" s="200"/>
      <c r="AF5" s="273">
        <v>42825</v>
      </c>
      <c r="AG5" s="200"/>
      <c r="AH5" s="273">
        <v>42916</v>
      </c>
      <c r="AI5" s="200"/>
      <c r="AJ5" s="273">
        <v>43008</v>
      </c>
      <c r="AK5" s="200"/>
      <c r="AL5" s="272">
        <v>43100</v>
      </c>
      <c r="AM5" s="200"/>
      <c r="AN5" s="273">
        <v>43190</v>
      </c>
      <c r="AO5" s="200"/>
      <c r="AP5" s="273">
        <v>43281</v>
      </c>
      <c r="AQ5" s="200"/>
      <c r="AR5" s="273">
        <v>43373</v>
      </c>
      <c r="AS5" s="200"/>
      <c r="AT5" s="272">
        <v>43465</v>
      </c>
      <c r="AU5" s="200"/>
      <c r="AV5" s="273">
        <f>BP!AV5</f>
        <v>43555</v>
      </c>
      <c r="AW5" s="200"/>
      <c r="AX5" s="273">
        <f>BP!AX5</f>
        <v>43646</v>
      </c>
      <c r="AY5" s="200"/>
      <c r="AZ5" s="273">
        <f>BP!AZ5</f>
        <v>43738</v>
      </c>
      <c r="BA5" s="200"/>
      <c r="BB5" s="272">
        <f>BP!BB5</f>
        <v>43830</v>
      </c>
      <c r="BC5" s="200"/>
      <c r="BD5" s="363">
        <v>44196</v>
      </c>
      <c r="BE5" s="363">
        <v>44561</v>
      </c>
      <c r="BF5" s="363">
        <v>44926</v>
      </c>
      <c r="BG5" s="363">
        <v>45291</v>
      </c>
      <c r="BH5" s="363" t="s">
        <v>1801</v>
      </c>
      <c r="BI5" s="362">
        <v>45747</v>
      </c>
      <c r="BJ5" s="362">
        <v>45838</v>
      </c>
      <c r="BK5" s="362">
        <v>45930</v>
      </c>
      <c r="BL5" s="363">
        <v>46022</v>
      </c>
    </row>
    <row r="6" spans="2:69" ht="39.950000000000003" customHeight="1" thickTop="1">
      <c r="D6" s="366" t="s">
        <v>0</v>
      </c>
      <c r="BD6" s="274" t="s">
        <v>479</v>
      </c>
      <c r="BE6" s="274" t="s">
        <v>487</v>
      </c>
      <c r="BF6" s="274" t="s">
        <v>505</v>
      </c>
      <c r="BG6" s="274" t="s">
        <v>1179</v>
      </c>
      <c r="BH6" s="618" t="s">
        <v>1810</v>
      </c>
      <c r="BI6" s="274" t="s">
        <v>1546</v>
      </c>
      <c r="BJ6" s="274" t="s">
        <v>1693</v>
      </c>
      <c r="BK6" s="274" t="s">
        <v>1721</v>
      </c>
      <c r="BL6" s="274" t="s">
        <v>1764</v>
      </c>
    </row>
    <row r="7" spans="2:69">
      <c r="D7" s="278" t="s">
        <v>142</v>
      </c>
      <c r="BD7" s="274"/>
      <c r="BE7" s="274"/>
      <c r="BF7" s="274"/>
      <c r="BG7" s="274"/>
      <c r="BH7" s="274"/>
      <c r="BI7" s="274"/>
      <c r="BJ7" s="274"/>
      <c r="BK7" s="274"/>
      <c r="BL7" s="274"/>
      <c r="BN7" s="275">
        <v>2022</v>
      </c>
      <c r="BO7" s="275">
        <v>2023</v>
      </c>
      <c r="BP7" s="275">
        <v>2024</v>
      </c>
      <c r="BQ7" s="275">
        <v>2025</v>
      </c>
    </row>
    <row r="8" spans="2:69">
      <c r="D8" s="199" t="s">
        <v>116</v>
      </c>
      <c r="BD8" s="326">
        <v>1909368</v>
      </c>
      <c r="BE8" s="326">
        <v>1936083</v>
      </c>
      <c r="BF8" s="326">
        <v>1968711</v>
      </c>
      <c r="BG8" s="326">
        <v>4916402</v>
      </c>
      <c r="BH8" s="412">
        <v>5190848</v>
      </c>
      <c r="BI8" s="412">
        <v>5316181</v>
      </c>
      <c r="BJ8" s="412">
        <v>5778274</v>
      </c>
      <c r="BK8" s="412">
        <v>6133396</v>
      </c>
      <c r="BL8" s="412">
        <v>6309564</v>
      </c>
      <c r="BM8" s="276"/>
      <c r="BN8" s="276">
        <f>BF8</f>
        <v>1968711</v>
      </c>
      <c r="BO8" s="276">
        <f t="shared" ref="BO8:BO9" si="0">BG8</f>
        <v>4916402</v>
      </c>
      <c r="BP8" s="276">
        <f t="shared" ref="BP8:BP9" si="1">BH8</f>
        <v>5190848</v>
      </c>
      <c r="BQ8" s="276">
        <f>BL8</f>
        <v>6309564</v>
      </c>
    </row>
    <row r="9" spans="2:69">
      <c r="D9" s="199" t="s">
        <v>118</v>
      </c>
      <c r="BD9" s="326">
        <v>1320483</v>
      </c>
      <c r="BE9" s="326">
        <v>1757859</v>
      </c>
      <c r="BF9" s="326">
        <v>1862575.71</v>
      </c>
      <c r="BG9" s="326">
        <v>3352959</v>
      </c>
      <c r="BH9" s="412">
        <v>3930559</v>
      </c>
      <c r="BI9" s="412">
        <v>4035646</v>
      </c>
      <c r="BJ9" s="412">
        <v>4175536.0000000005</v>
      </c>
      <c r="BK9" s="412">
        <v>4364077</v>
      </c>
      <c r="BL9" s="412">
        <v>4480381</v>
      </c>
      <c r="BM9" s="276"/>
      <c r="BN9" s="276">
        <f>BF9</f>
        <v>1862575.71</v>
      </c>
      <c r="BO9" s="276">
        <f t="shared" si="0"/>
        <v>3352959</v>
      </c>
      <c r="BP9" s="276">
        <f t="shared" si="1"/>
        <v>3930559</v>
      </c>
      <c r="BQ9" s="276">
        <f>BL9</f>
        <v>4480381</v>
      </c>
    </row>
    <row r="10" spans="2:69">
      <c r="D10" s="308" t="s">
        <v>115</v>
      </c>
      <c r="BD10" s="277">
        <v>3229851</v>
      </c>
      <c r="BE10" s="277">
        <f>SUM(BE8:BE9)</f>
        <v>3693942</v>
      </c>
      <c r="BF10" s="277">
        <v>3831286.71</v>
      </c>
      <c r="BG10" s="277">
        <v>8269361</v>
      </c>
      <c r="BH10" s="413">
        <v>9242639</v>
      </c>
      <c r="BI10" s="413">
        <v>9351827</v>
      </c>
      <c r="BJ10" s="413">
        <v>9953810</v>
      </c>
      <c r="BK10" s="413">
        <v>10497473</v>
      </c>
      <c r="BL10" s="413">
        <f>SUM(BL8:BL9)</f>
        <v>10789945</v>
      </c>
      <c r="BM10" s="407"/>
      <c r="BN10" s="277">
        <f t="shared" ref="BN10:BP10" si="2">SUM(BN8:BN9)</f>
        <v>3831286.71</v>
      </c>
      <c r="BO10" s="277">
        <f t="shared" si="2"/>
        <v>8269361</v>
      </c>
      <c r="BP10" s="277">
        <f t="shared" si="2"/>
        <v>9121407</v>
      </c>
      <c r="BQ10" s="277">
        <f>SUM(BQ8:BQ9)</f>
        <v>10789945</v>
      </c>
    </row>
    <row r="11" spans="2:69">
      <c r="BD11" s="229"/>
      <c r="BE11" s="229"/>
      <c r="BF11" s="229"/>
      <c r="BG11" s="229"/>
      <c r="BH11" s="229"/>
      <c r="BI11" s="229"/>
      <c r="BJ11" s="229"/>
      <c r="BK11" s="229"/>
      <c r="BL11" s="229"/>
      <c r="BM11" s="229"/>
      <c r="BN11" s="229"/>
      <c r="BO11" s="229"/>
    </row>
    <row r="12" spans="2:69">
      <c r="BD12" s="229"/>
      <c r="BE12" s="229"/>
      <c r="BF12" s="229"/>
      <c r="BG12" s="229"/>
      <c r="BH12" s="229"/>
      <c r="BI12" s="229"/>
      <c r="BJ12" s="229"/>
      <c r="BK12" s="229"/>
      <c r="BL12" s="229"/>
      <c r="BM12" s="229"/>
      <c r="BN12" s="229"/>
      <c r="BO12" s="229"/>
    </row>
    <row r="13" spans="2:69" ht="25.5">
      <c r="D13" s="278" t="s">
        <v>1543</v>
      </c>
      <c r="BD13" s="329">
        <v>2020</v>
      </c>
      <c r="BE13" s="329">
        <v>2021</v>
      </c>
      <c r="BF13" s="329">
        <v>2022</v>
      </c>
      <c r="BG13" s="329">
        <v>2023</v>
      </c>
      <c r="BH13" s="619" t="s">
        <v>1811</v>
      </c>
      <c r="BI13" s="329" t="s">
        <v>1546</v>
      </c>
      <c r="BJ13" s="329" t="s">
        <v>1693</v>
      </c>
      <c r="BK13" s="329" t="s">
        <v>1721</v>
      </c>
      <c r="BL13" s="329">
        <v>2025</v>
      </c>
      <c r="BM13" s="591"/>
      <c r="BN13" s="275">
        <v>2022</v>
      </c>
      <c r="BO13" s="275">
        <v>2023</v>
      </c>
      <c r="BP13" s="275">
        <v>2024</v>
      </c>
      <c r="BQ13" s="275">
        <v>2025</v>
      </c>
    </row>
    <row r="14" spans="2:69">
      <c r="D14" s="199" t="s">
        <v>116</v>
      </c>
      <c r="BD14" s="326">
        <v>304559</v>
      </c>
      <c r="BE14" s="326">
        <v>317337.272</v>
      </c>
      <c r="BF14" s="326">
        <v>324058.28999999998</v>
      </c>
      <c r="BG14" s="326">
        <v>491445.72500000003</v>
      </c>
      <c r="BH14" s="412">
        <v>686916.76344999997</v>
      </c>
      <c r="BI14" s="412">
        <v>190180.39600000001</v>
      </c>
      <c r="BJ14" s="412">
        <v>186165.31300000002</v>
      </c>
      <c r="BK14" s="412">
        <v>198233.446941</v>
      </c>
      <c r="BL14" s="412">
        <v>777397.33067000005</v>
      </c>
      <c r="BM14" s="276"/>
      <c r="BN14" s="276">
        <f>BD14</f>
        <v>304559</v>
      </c>
      <c r="BO14" s="276">
        <f t="shared" ref="BO14:BO15" si="3">BE14</f>
        <v>317337.272</v>
      </c>
      <c r="BP14" s="276">
        <f t="shared" ref="BP14:BP15" si="4">BF14</f>
        <v>324058.28999999998</v>
      </c>
      <c r="BQ14" s="276">
        <f>BL14</f>
        <v>777397.33067000005</v>
      </c>
    </row>
    <row r="15" spans="2:69">
      <c r="D15" s="199" t="s">
        <v>118</v>
      </c>
      <c r="BD15" s="326">
        <v>143577.758</v>
      </c>
      <c r="BE15" s="326">
        <v>200092.41659999997</v>
      </c>
      <c r="BF15" s="326">
        <v>233351.42380799999</v>
      </c>
      <c r="BG15" s="326">
        <v>285844.11370328057</v>
      </c>
      <c r="BH15" s="412">
        <v>430851.79278999998</v>
      </c>
      <c r="BI15" s="412">
        <v>119667.58965000001</v>
      </c>
      <c r="BJ15" s="412">
        <v>116178.89390000002</v>
      </c>
      <c r="BK15" s="412">
        <v>120355.07772800322</v>
      </c>
      <c r="BL15" s="412">
        <v>482431.04847645201</v>
      </c>
      <c r="BM15" s="276"/>
      <c r="BN15" s="276">
        <f>BD15</f>
        <v>143577.758</v>
      </c>
      <c r="BO15" s="276">
        <f t="shared" si="3"/>
        <v>200092.41659999997</v>
      </c>
      <c r="BP15" s="276">
        <f t="shared" si="4"/>
        <v>233351.42380799999</v>
      </c>
      <c r="BQ15" s="276">
        <f>BL15</f>
        <v>482431.04847645201</v>
      </c>
    </row>
    <row r="16" spans="2:69">
      <c r="D16" s="308" t="s">
        <v>115</v>
      </c>
      <c r="BD16" s="277">
        <v>448136.75800000003</v>
      </c>
      <c r="BE16" s="277">
        <v>517429.68859999999</v>
      </c>
      <c r="BF16" s="277">
        <v>557409.71380799997</v>
      </c>
      <c r="BG16" s="277">
        <v>777289.83870328055</v>
      </c>
      <c r="BH16" s="413">
        <f>SUM(BH14:BH15)</f>
        <v>1117768.5562399998</v>
      </c>
      <c r="BI16" s="413">
        <v>309847.98565000005</v>
      </c>
      <c r="BJ16" s="413">
        <v>302344.20690000005</v>
      </c>
      <c r="BK16" s="413">
        <v>318588.52466900321</v>
      </c>
      <c r="BL16" s="413">
        <f>SUM(BL14:BL15)</f>
        <v>1259828.3791464521</v>
      </c>
      <c r="BM16" s="407"/>
      <c r="BN16" s="277">
        <f t="shared" ref="BN16:BO16" si="5">SUM(BN14:BN15)</f>
        <v>448136.75800000003</v>
      </c>
      <c r="BO16" s="277">
        <f t="shared" si="5"/>
        <v>517429.68859999999</v>
      </c>
      <c r="BP16" s="277">
        <f>SUM(BP14:BP15)</f>
        <v>557409.71380799997</v>
      </c>
      <c r="BQ16" s="277">
        <f>SUM(BQ14:BQ15)</f>
        <v>1259828.3791464521</v>
      </c>
    </row>
    <row r="17" spans="2:68">
      <c r="BD17" s="229"/>
      <c r="BE17" s="229"/>
      <c r="BF17" s="229"/>
      <c r="BG17" s="229"/>
      <c r="BH17" s="229"/>
      <c r="BI17" s="229"/>
      <c r="BJ17" s="229"/>
      <c r="BK17" s="229"/>
      <c r="BL17" s="229"/>
    </row>
    <row r="18" spans="2:68">
      <c r="BD18" s="229"/>
      <c r="BE18" s="229"/>
      <c r="BF18" s="229"/>
      <c r="BG18" s="229"/>
      <c r="BH18" s="280"/>
      <c r="BI18" s="280"/>
      <c r="BJ18" s="280"/>
      <c r="BK18" s="280"/>
      <c r="BL18" s="280"/>
    </row>
    <row r="19" spans="2:68" ht="25.5">
      <c r="D19" s="278" t="s">
        <v>117</v>
      </c>
      <c r="BD19" s="329">
        <f>BD13</f>
        <v>2020</v>
      </c>
      <c r="BE19" s="329">
        <f t="shared" ref="BE19" si="6">BE13</f>
        <v>2021</v>
      </c>
      <c r="BF19" s="329">
        <v>2022</v>
      </c>
      <c r="BG19" s="329">
        <v>2023</v>
      </c>
      <c r="BH19" s="619" t="str">
        <f>BH13</f>
        <v>2024 reapresentado</v>
      </c>
      <c r="BI19" s="329" t="s">
        <v>1546</v>
      </c>
      <c r="BJ19" s="329" t="s">
        <v>1693</v>
      </c>
      <c r="BK19" s="329" t="s">
        <v>1721</v>
      </c>
      <c r="BL19" s="329">
        <f>BL13</f>
        <v>2025</v>
      </c>
      <c r="BP19" s="409"/>
    </row>
    <row r="20" spans="2:68">
      <c r="D20" s="308" t="s">
        <v>143</v>
      </c>
      <c r="BD20" s="327">
        <v>0.53776036633396407</v>
      </c>
      <c r="BE20" s="327">
        <v>0.48877138266260861</v>
      </c>
      <c r="BF20" s="327">
        <v>0.46583428150552192</v>
      </c>
      <c r="BG20" s="327">
        <v>0.44770131718944955</v>
      </c>
      <c r="BH20" s="327">
        <v>0.42599999999999999</v>
      </c>
      <c r="BI20" s="327">
        <v>0.42735787834583405</v>
      </c>
      <c r="BJ20" s="327">
        <v>0.42622152444276556</v>
      </c>
      <c r="BK20" s="327">
        <v>0.43104627182481758</v>
      </c>
      <c r="BL20" s="327">
        <v>0.40095594712199062</v>
      </c>
    </row>
    <row r="21" spans="2:68">
      <c r="BD21" s="229"/>
      <c r="BE21" s="229"/>
      <c r="BF21" s="229"/>
      <c r="BG21" s="229"/>
      <c r="BH21" s="229"/>
      <c r="BI21" s="229"/>
      <c r="BJ21" s="229"/>
      <c r="BK21" s="229"/>
      <c r="BL21" s="229"/>
    </row>
    <row r="22" spans="2:68" ht="25.5">
      <c r="D22" s="281" t="s">
        <v>402</v>
      </c>
      <c r="BD22" s="329">
        <f>BD19</f>
        <v>2020</v>
      </c>
      <c r="BE22" s="329">
        <f t="shared" ref="BE22" si="7">BE19</f>
        <v>2021</v>
      </c>
      <c r="BF22" s="329">
        <v>2022</v>
      </c>
      <c r="BG22" s="329">
        <v>2023</v>
      </c>
      <c r="BH22" s="619" t="str">
        <f>BH13</f>
        <v>2024 reapresentado</v>
      </c>
      <c r="BI22" s="329" t="s">
        <v>1546</v>
      </c>
      <c r="BJ22" s="329" t="s">
        <v>1693</v>
      </c>
      <c r="BK22" s="329" t="s">
        <v>1721</v>
      </c>
      <c r="BL22" s="329">
        <f>BL19</f>
        <v>2025</v>
      </c>
    </row>
    <row r="23" spans="2:68">
      <c r="D23" s="308" t="s">
        <v>143</v>
      </c>
      <c r="BD23" s="327">
        <v>3.6999999999999998E-2</v>
      </c>
      <c r="BE23" s="327">
        <v>3.7811813966273776E-2</v>
      </c>
      <c r="BF23" s="327">
        <v>2.9987279269799706E-2</v>
      </c>
      <c r="BG23" s="327">
        <v>7.1664898294628273E-3</v>
      </c>
      <c r="BH23" s="327">
        <v>-2.862215230050254E-3</v>
      </c>
      <c r="BI23" s="327">
        <v>3.8631266196318356E-3</v>
      </c>
      <c r="BJ23" s="327">
        <v>4.4870449983215191E-3</v>
      </c>
      <c r="BK23" s="327">
        <v>9.2359100593010432E-3</v>
      </c>
      <c r="BL23" s="327">
        <v>2.3129286084197734E-2</v>
      </c>
    </row>
    <row r="24" spans="2:68">
      <c r="BD24" s="229"/>
      <c r="BE24" s="229"/>
      <c r="BF24" s="229"/>
      <c r="BG24" s="229"/>
      <c r="BH24" s="229"/>
      <c r="BI24" s="229"/>
      <c r="BJ24" s="229"/>
      <c r="BK24" s="229"/>
      <c r="BL24" s="229"/>
    </row>
    <row r="26" spans="2:68" ht="30.6" customHeight="1">
      <c r="D26" s="366" t="s">
        <v>125</v>
      </c>
    </row>
    <row r="27" spans="2:68">
      <c r="B27" s="415" t="s">
        <v>202</v>
      </c>
      <c r="D27" s="416" t="s">
        <v>161</v>
      </c>
      <c r="E27" s="276"/>
      <c r="F27" s="417">
        <v>774134</v>
      </c>
      <c r="G27" s="414"/>
      <c r="H27" s="417">
        <v>208811</v>
      </c>
      <c r="I27" s="414"/>
      <c r="J27" s="417">
        <v>449875</v>
      </c>
      <c r="K27" s="414"/>
      <c r="L27" s="417">
        <v>740261</v>
      </c>
      <c r="M27" s="414"/>
      <c r="N27" s="417">
        <v>1064884</v>
      </c>
      <c r="O27" s="414"/>
      <c r="P27" s="417">
        <v>277190</v>
      </c>
      <c r="Q27" s="414"/>
      <c r="R27" s="417">
        <v>545698</v>
      </c>
      <c r="S27" s="414"/>
      <c r="T27" s="417">
        <v>857118</v>
      </c>
      <c r="U27" s="414"/>
      <c r="V27" s="417">
        <v>1222358</v>
      </c>
      <c r="W27" s="414"/>
      <c r="X27" s="417">
        <v>375051</v>
      </c>
      <c r="Y27" s="414"/>
      <c r="Z27" s="417">
        <v>746583</v>
      </c>
      <c r="AA27" s="414"/>
      <c r="AB27" s="417">
        <v>1177293</v>
      </c>
      <c r="AC27" s="414"/>
      <c r="AD27" s="417">
        <v>1574457</v>
      </c>
      <c r="AE27" s="414"/>
      <c r="AF27" s="417">
        <v>376214</v>
      </c>
      <c r="AG27" s="414"/>
      <c r="AH27" s="417">
        <v>767983</v>
      </c>
      <c r="AI27" s="414"/>
      <c r="AJ27" s="417">
        <v>1291180</v>
      </c>
      <c r="AK27" s="414"/>
      <c r="AL27" s="417">
        <v>1851228</v>
      </c>
      <c r="AM27" s="414"/>
      <c r="AN27" s="417">
        <v>484205</v>
      </c>
      <c r="AO27" s="414"/>
      <c r="AP27" s="417">
        <v>1048137</v>
      </c>
      <c r="AQ27" s="414"/>
      <c r="AR27" s="417">
        <f>AR28+AR29</f>
        <v>1685284</v>
      </c>
      <c r="AS27" s="414"/>
      <c r="AT27" s="417">
        <f>AT28+AT29</f>
        <v>2464731</v>
      </c>
      <c r="AU27" s="414"/>
      <c r="AV27" s="417">
        <f>AV28+AV29</f>
        <v>701733</v>
      </c>
      <c r="AW27" s="414"/>
      <c r="AX27" s="417">
        <f>AX28+AX29</f>
        <v>1414211</v>
      </c>
      <c r="AY27" s="414"/>
      <c r="AZ27" s="417">
        <f>AZ28+AZ29</f>
        <v>2216403</v>
      </c>
      <c r="BA27" s="414"/>
      <c r="BB27" s="417">
        <f>BB28+BB29</f>
        <v>3115026</v>
      </c>
      <c r="BC27" s="414"/>
      <c r="BD27" s="417">
        <v>3069560</v>
      </c>
      <c r="BE27" s="417">
        <v>4007696</v>
      </c>
      <c r="BF27" s="417">
        <v>5011801</v>
      </c>
      <c r="BG27" s="417">
        <v>9645393</v>
      </c>
      <c r="BH27" s="418">
        <f>SUM(BH28:BH29)</f>
        <v>15494936</v>
      </c>
      <c r="BI27" s="418">
        <v>4490213</v>
      </c>
      <c r="BJ27" s="418">
        <v>9111530</v>
      </c>
      <c r="BK27" s="418">
        <v>14497184</v>
      </c>
      <c r="BL27" s="418">
        <f>BL28+BL29</f>
        <v>20403843</v>
      </c>
    </row>
    <row r="28" spans="2:68">
      <c r="B28" s="419" t="s">
        <v>203</v>
      </c>
      <c r="D28" s="419" t="s">
        <v>1729</v>
      </c>
      <c r="E28" s="276"/>
      <c r="F28" s="420">
        <v>565053</v>
      </c>
      <c r="G28" s="414"/>
      <c r="H28" s="420">
        <v>158434</v>
      </c>
      <c r="I28" s="414"/>
      <c r="J28" s="420">
        <v>319464</v>
      </c>
      <c r="K28" s="414"/>
      <c r="L28" s="420">
        <v>498642</v>
      </c>
      <c r="M28" s="414"/>
      <c r="N28" s="420">
        <v>694395</v>
      </c>
      <c r="O28" s="414"/>
      <c r="P28" s="420">
        <v>214274</v>
      </c>
      <c r="Q28" s="414"/>
      <c r="R28" s="420">
        <v>415185</v>
      </c>
      <c r="S28" s="414"/>
      <c r="T28" s="420">
        <v>651778</v>
      </c>
      <c r="U28" s="414"/>
      <c r="V28" s="420">
        <v>914476</v>
      </c>
      <c r="W28" s="414"/>
      <c r="X28" s="420">
        <v>286189</v>
      </c>
      <c r="Y28" s="414"/>
      <c r="Z28" s="420">
        <v>560609</v>
      </c>
      <c r="AA28" s="414"/>
      <c r="AB28" s="420">
        <v>838268</v>
      </c>
      <c r="AC28" s="414"/>
      <c r="AD28" s="420">
        <v>1127042</v>
      </c>
      <c r="AE28" s="414"/>
      <c r="AF28" s="420">
        <v>319849</v>
      </c>
      <c r="AG28" s="414"/>
      <c r="AH28" s="420">
        <v>623416</v>
      </c>
      <c r="AI28" s="414"/>
      <c r="AJ28" s="420">
        <v>1005953</v>
      </c>
      <c r="AK28" s="414"/>
      <c r="AL28" s="420">
        <v>1405104</v>
      </c>
      <c r="AM28" s="414"/>
      <c r="AN28" s="420">
        <v>377960</v>
      </c>
      <c r="AO28" s="414"/>
      <c r="AP28" s="420">
        <v>797783</v>
      </c>
      <c r="AQ28" s="414"/>
      <c r="AR28" s="420">
        <v>1290794</v>
      </c>
      <c r="AS28" s="414"/>
      <c r="AT28" s="420">
        <v>1821556</v>
      </c>
      <c r="AU28" s="414"/>
      <c r="AV28" s="420">
        <v>571591</v>
      </c>
      <c r="AW28" s="414"/>
      <c r="AX28" s="420">
        <v>1132602</v>
      </c>
      <c r="AY28" s="414"/>
      <c r="AZ28" s="420">
        <v>1738442</v>
      </c>
      <c r="BA28" s="414"/>
      <c r="BB28" s="420">
        <v>2376779</v>
      </c>
      <c r="BC28" s="414"/>
      <c r="BD28" s="420">
        <v>2504744</v>
      </c>
      <c r="BE28" s="420">
        <v>2957476</v>
      </c>
      <c r="BF28" s="420">
        <v>3733987</v>
      </c>
      <c r="BG28" s="420">
        <v>7189146</v>
      </c>
      <c r="BH28" s="421">
        <v>10496364</v>
      </c>
      <c r="BI28" s="421">
        <v>3030539</v>
      </c>
      <c r="BJ28" s="421">
        <v>5856195</v>
      </c>
      <c r="BK28" s="421">
        <v>8938695</v>
      </c>
      <c r="BL28" s="421">
        <v>12185118</v>
      </c>
    </row>
    <row r="29" spans="2:68">
      <c r="B29" s="422" t="s">
        <v>204</v>
      </c>
      <c r="D29" s="422" t="s">
        <v>163</v>
      </c>
      <c r="E29" s="276"/>
      <c r="F29" s="420">
        <v>209081</v>
      </c>
      <c r="G29" s="414"/>
      <c r="H29" s="420">
        <v>50377</v>
      </c>
      <c r="I29" s="414"/>
      <c r="J29" s="420">
        <v>130411</v>
      </c>
      <c r="K29" s="414"/>
      <c r="L29" s="420">
        <v>241619</v>
      </c>
      <c r="M29" s="414"/>
      <c r="N29" s="420">
        <v>370489</v>
      </c>
      <c r="O29" s="414"/>
      <c r="P29" s="420">
        <v>62916</v>
      </c>
      <c r="Q29" s="414"/>
      <c r="R29" s="420">
        <v>130513</v>
      </c>
      <c r="S29" s="414"/>
      <c r="T29" s="420">
        <v>205340</v>
      </c>
      <c r="U29" s="414"/>
      <c r="V29" s="420">
        <v>307882</v>
      </c>
      <c r="W29" s="414"/>
      <c r="X29" s="420">
        <v>88862</v>
      </c>
      <c r="Y29" s="414"/>
      <c r="Z29" s="420">
        <v>185974</v>
      </c>
      <c r="AA29" s="414"/>
      <c r="AB29" s="420">
        <v>339025</v>
      </c>
      <c r="AC29" s="414"/>
      <c r="AD29" s="420">
        <v>447415</v>
      </c>
      <c r="AE29" s="414"/>
      <c r="AF29" s="420">
        <v>56365</v>
      </c>
      <c r="AG29" s="414"/>
      <c r="AH29" s="420">
        <v>144567</v>
      </c>
      <c r="AI29" s="414"/>
      <c r="AJ29" s="420">
        <v>285227</v>
      </c>
      <c r="AK29" s="414"/>
      <c r="AL29" s="420">
        <v>446124</v>
      </c>
      <c r="AM29" s="414"/>
      <c r="AN29" s="420">
        <v>106245</v>
      </c>
      <c r="AO29" s="414"/>
      <c r="AP29" s="420">
        <v>250354</v>
      </c>
      <c r="AQ29" s="414"/>
      <c r="AR29" s="420">
        <v>394490</v>
      </c>
      <c r="AS29" s="414"/>
      <c r="AT29" s="420">
        <v>643175</v>
      </c>
      <c r="AU29" s="414"/>
      <c r="AV29" s="420">
        <v>130142</v>
      </c>
      <c r="AW29" s="414"/>
      <c r="AX29" s="420">
        <v>281609</v>
      </c>
      <c r="AY29" s="414"/>
      <c r="AZ29" s="420">
        <v>477961</v>
      </c>
      <c r="BA29" s="414"/>
      <c r="BB29" s="420">
        <v>738247</v>
      </c>
      <c r="BC29" s="414"/>
      <c r="BD29" s="420">
        <v>564816</v>
      </c>
      <c r="BE29" s="420">
        <v>1050220</v>
      </c>
      <c r="BF29" s="420">
        <v>1277814</v>
      </c>
      <c r="BG29" s="420">
        <v>2456247</v>
      </c>
      <c r="BH29" s="421">
        <v>4998572</v>
      </c>
      <c r="BI29" s="421">
        <v>1459674</v>
      </c>
      <c r="BJ29" s="421">
        <v>3255335</v>
      </c>
      <c r="BK29" s="421">
        <v>5558489</v>
      </c>
      <c r="BL29" s="421">
        <v>8218725</v>
      </c>
    </row>
    <row r="30" spans="2:68">
      <c r="B30" s="423" t="s">
        <v>205</v>
      </c>
      <c r="D30" s="423" t="s">
        <v>164</v>
      </c>
      <c r="E30" s="276"/>
      <c r="F30" s="420">
        <v>-73379</v>
      </c>
      <c r="G30" s="414"/>
      <c r="H30" s="420">
        <v>-20751</v>
      </c>
      <c r="I30" s="414"/>
      <c r="J30" s="420">
        <v>-43081</v>
      </c>
      <c r="K30" s="414"/>
      <c r="L30" s="420">
        <v>-64875</v>
      </c>
      <c r="M30" s="414"/>
      <c r="N30" s="420">
        <v>-94884</v>
      </c>
      <c r="O30" s="414"/>
      <c r="P30" s="420">
        <v>-31861</v>
      </c>
      <c r="Q30" s="414"/>
      <c r="R30" s="420">
        <v>-60218</v>
      </c>
      <c r="S30" s="414"/>
      <c r="T30" s="420">
        <v>-88229</v>
      </c>
      <c r="U30" s="414"/>
      <c r="V30" s="420">
        <v>-119350</v>
      </c>
      <c r="W30" s="414"/>
      <c r="X30" s="420">
        <v>-32947</v>
      </c>
      <c r="Y30" s="414"/>
      <c r="Z30" s="420">
        <v>-65398</v>
      </c>
      <c r="AA30" s="414"/>
      <c r="AB30" s="420">
        <v>-98522</v>
      </c>
      <c r="AC30" s="414"/>
      <c r="AD30" s="420">
        <v>-134625</v>
      </c>
      <c r="AE30" s="414"/>
      <c r="AF30" s="420">
        <v>-42314</v>
      </c>
      <c r="AG30" s="414"/>
      <c r="AH30" s="420">
        <v>-82139</v>
      </c>
      <c r="AI30" s="414"/>
      <c r="AJ30" s="420">
        <v>-131949</v>
      </c>
      <c r="AK30" s="414"/>
      <c r="AL30" s="420">
        <v>-189017</v>
      </c>
      <c r="AM30" s="414"/>
      <c r="AN30" s="420">
        <v>-49687</v>
      </c>
      <c r="AO30" s="414"/>
      <c r="AP30" s="420">
        <v>-102664</v>
      </c>
      <c r="AQ30" s="414"/>
      <c r="AR30" s="420">
        <v>-155374</v>
      </c>
      <c r="AS30" s="414"/>
      <c r="AT30" s="420">
        <v>-200513</v>
      </c>
      <c r="AU30" s="414"/>
      <c r="AV30" s="420">
        <v>-57816</v>
      </c>
      <c r="AW30" s="414"/>
      <c r="AX30" s="420">
        <v>-120028</v>
      </c>
      <c r="AY30" s="414"/>
      <c r="AZ30" s="420">
        <v>-180866</v>
      </c>
      <c r="BA30" s="414"/>
      <c r="BB30" s="420">
        <v>-246989</v>
      </c>
      <c r="BC30" s="414"/>
      <c r="BD30" s="420">
        <v>-233025</v>
      </c>
      <c r="BE30" s="420">
        <v>-296516</v>
      </c>
      <c r="BF30" s="420">
        <v>-372924</v>
      </c>
      <c r="BG30" s="420">
        <v>-838853</v>
      </c>
      <c r="BH30" s="421">
        <v>-1465627</v>
      </c>
      <c r="BI30" s="421">
        <v>-370702</v>
      </c>
      <c r="BJ30" s="421">
        <v>-768183</v>
      </c>
      <c r="BK30" s="421">
        <v>-1224484</v>
      </c>
      <c r="BL30" s="421">
        <v>-1623377</v>
      </c>
    </row>
    <row r="31" spans="2:68">
      <c r="B31" s="424" t="s">
        <v>206</v>
      </c>
      <c r="D31" s="425" t="s">
        <v>33</v>
      </c>
      <c r="E31" s="276"/>
      <c r="F31" s="426">
        <f>SUM(F28:F30)</f>
        <v>700755</v>
      </c>
      <c r="G31" s="414"/>
      <c r="H31" s="426">
        <v>188060</v>
      </c>
      <c r="I31" s="414"/>
      <c r="J31" s="426">
        <f>SUM(J28:J30)</f>
        <v>406794</v>
      </c>
      <c r="K31" s="414"/>
      <c r="L31" s="426">
        <f>SUM(L28:L30)</f>
        <v>675386</v>
      </c>
      <c r="M31" s="414"/>
      <c r="N31" s="426">
        <f>SUM(N28:N30)</f>
        <v>970000</v>
      </c>
      <c r="O31" s="414"/>
      <c r="P31" s="426">
        <f>SUM(P28:P30)</f>
        <v>245329</v>
      </c>
      <c r="Q31" s="414"/>
      <c r="R31" s="426">
        <f>SUM(R28:R30)</f>
        <v>485480</v>
      </c>
      <c r="S31" s="414"/>
      <c r="T31" s="426">
        <v>768889</v>
      </c>
      <c r="U31" s="414"/>
      <c r="V31" s="426">
        <f>SUM(V28:V30)</f>
        <v>1103008</v>
      </c>
      <c r="W31" s="414"/>
      <c r="X31" s="426">
        <f>SUM(X28:X30)</f>
        <v>342104</v>
      </c>
      <c r="Y31" s="414"/>
      <c r="Z31" s="426">
        <v>681185</v>
      </c>
      <c r="AA31" s="414"/>
      <c r="AB31" s="426">
        <f>SUM(AB28:AB30)</f>
        <v>1078771</v>
      </c>
      <c r="AC31" s="414"/>
      <c r="AD31" s="426">
        <v>1439832</v>
      </c>
      <c r="AE31" s="414"/>
      <c r="AF31" s="426">
        <v>333900</v>
      </c>
      <c r="AG31" s="414"/>
      <c r="AH31" s="426">
        <v>685844</v>
      </c>
      <c r="AI31" s="414"/>
      <c r="AJ31" s="426">
        <v>1159231</v>
      </c>
      <c r="AK31" s="414"/>
      <c r="AL31" s="426">
        <v>1662211</v>
      </c>
      <c r="AM31" s="414"/>
      <c r="AN31" s="426">
        <v>434518</v>
      </c>
      <c r="AO31" s="414"/>
      <c r="AP31" s="426">
        <v>945473</v>
      </c>
      <c r="AQ31" s="414"/>
      <c r="AR31" s="426">
        <f>AR27+AR30</f>
        <v>1529910</v>
      </c>
      <c r="AS31" s="414"/>
      <c r="AT31" s="426">
        <f>AT27+AT30</f>
        <v>2264218</v>
      </c>
      <c r="AU31" s="414"/>
      <c r="AV31" s="426">
        <f>AV27+AV30</f>
        <v>643917</v>
      </c>
      <c r="AW31" s="414"/>
      <c r="AX31" s="426">
        <f>AX27+AX30</f>
        <v>1294183</v>
      </c>
      <c r="AY31" s="414"/>
      <c r="AZ31" s="426">
        <f>AZ27+AZ30</f>
        <v>2035537</v>
      </c>
      <c r="BA31" s="414"/>
      <c r="BB31" s="426">
        <f>BB27+BB30</f>
        <v>2868037</v>
      </c>
      <c r="BC31" s="414"/>
      <c r="BD31" s="426">
        <v>2836535</v>
      </c>
      <c r="BE31" s="426">
        <v>3711180</v>
      </c>
      <c r="BF31" s="426">
        <v>4638877</v>
      </c>
      <c r="BG31" s="426">
        <v>8806540</v>
      </c>
      <c r="BH31" s="427">
        <f>BH27+BH30</f>
        <v>14029309</v>
      </c>
      <c r="BI31" s="427">
        <v>4119511</v>
      </c>
      <c r="BJ31" s="427">
        <v>8343347</v>
      </c>
      <c r="BK31" s="427">
        <v>13272700</v>
      </c>
      <c r="BL31" s="427">
        <f>BL27+BL30</f>
        <v>18780466</v>
      </c>
    </row>
    <row r="32" spans="2:68">
      <c r="B32" s="423" t="s">
        <v>207</v>
      </c>
      <c r="D32" s="428" t="s">
        <v>34</v>
      </c>
      <c r="E32" s="276"/>
      <c r="F32" s="429">
        <f>SUM(F33:F34)</f>
        <v>-388144</v>
      </c>
      <c r="G32" s="414"/>
      <c r="H32" s="429">
        <f>SUM(H33:H34)</f>
        <v>-107771</v>
      </c>
      <c r="I32" s="414"/>
      <c r="J32" s="429">
        <f>SUM(J33:J34)</f>
        <v>-227605</v>
      </c>
      <c r="K32" s="414"/>
      <c r="L32" s="429">
        <f>SUM(L33:L34)</f>
        <v>-391672</v>
      </c>
      <c r="M32" s="414"/>
      <c r="N32" s="429">
        <f>SUM(N33:N34)</f>
        <v>-579195</v>
      </c>
      <c r="O32" s="414"/>
      <c r="P32" s="429">
        <f>SUM(P33:P34)</f>
        <v>-129123</v>
      </c>
      <c r="Q32" s="414"/>
      <c r="R32" s="429">
        <f>SUM(R33:R34)</f>
        <v>-274235</v>
      </c>
      <c r="S32" s="414"/>
      <c r="T32" s="429">
        <f>SUM(T33:T34)</f>
        <v>-424527</v>
      </c>
      <c r="U32" s="414"/>
      <c r="V32" s="429">
        <f>SUM(V33:V34)</f>
        <v>-622136</v>
      </c>
      <c r="W32" s="414"/>
      <c r="X32" s="429">
        <f>SUM(X33:X34)</f>
        <v>-182202</v>
      </c>
      <c r="Y32" s="414"/>
      <c r="Z32" s="429">
        <f>SUM(Z33:Z34)</f>
        <v>-373019</v>
      </c>
      <c r="AA32" s="414"/>
      <c r="AB32" s="429">
        <f>SUM(AB33:AB34)</f>
        <v>-616674</v>
      </c>
      <c r="AC32" s="414"/>
      <c r="AD32" s="429">
        <f>SUM(AD33:AD34)</f>
        <v>-831981</v>
      </c>
      <c r="AE32" s="414"/>
      <c r="AF32" s="429">
        <f>SUM(AF33:AF34)</f>
        <v>-162495</v>
      </c>
      <c r="AG32" s="414"/>
      <c r="AH32" s="429">
        <f>SUM(AH33:AH34)</f>
        <v>-335514</v>
      </c>
      <c r="AI32" s="414"/>
      <c r="AJ32" s="429">
        <f>SUM(AJ33:AJ34)</f>
        <v>-557731</v>
      </c>
      <c r="AK32" s="414"/>
      <c r="AL32" s="429">
        <f>SUM(AL33:AL34)</f>
        <v>-826132</v>
      </c>
      <c r="AM32" s="414"/>
      <c r="AN32" s="429">
        <f>SUM(AN33:AN34)</f>
        <v>-230414</v>
      </c>
      <c r="AO32" s="414"/>
      <c r="AP32" s="429">
        <f>SUM(AP33:AP34)</f>
        <v>-515858</v>
      </c>
      <c r="AQ32" s="414"/>
      <c r="AR32" s="429">
        <f>SUM(AR33:AR34)</f>
        <v>-837774</v>
      </c>
      <c r="AS32" s="414"/>
      <c r="AT32" s="429">
        <f>SUM(AT33:AT34)</f>
        <v>-1266769</v>
      </c>
      <c r="AU32" s="414"/>
      <c r="AV32" s="429">
        <f>SUM(AV33:AV34)</f>
        <v>-332043</v>
      </c>
      <c r="AW32" s="414"/>
      <c r="AX32" s="429">
        <f>SUM(AX33:AX34)</f>
        <v>-673349</v>
      </c>
      <c r="AY32" s="414"/>
      <c r="AZ32" s="429">
        <f>SUM(AZ33:AZ34)</f>
        <v>-1063468</v>
      </c>
      <c r="BA32" s="414"/>
      <c r="BB32" s="429">
        <f>SUM(BB33:BB34)</f>
        <v>-1577030</v>
      </c>
      <c r="BC32" s="414"/>
      <c r="BD32" s="429">
        <v>-1369290</v>
      </c>
      <c r="BE32" s="429">
        <v>-1857650</v>
      </c>
      <c r="BF32" s="429">
        <v>-2272461</v>
      </c>
      <c r="BG32" s="429">
        <v>-4443560</v>
      </c>
      <c r="BH32" s="430">
        <f>SUM(BH33:BH34)</f>
        <v>-7230245</v>
      </c>
      <c r="BI32" s="430">
        <v>-2015161</v>
      </c>
      <c r="BJ32" s="430">
        <v>-4164922</v>
      </c>
      <c r="BK32" s="430">
        <v>-6619813</v>
      </c>
      <c r="BL32" s="430">
        <f>SUM(BL33:BL34)</f>
        <v>-9912560</v>
      </c>
      <c r="BM32" s="409"/>
    </row>
    <row r="33" spans="2:65">
      <c r="B33" s="422" t="s">
        <v>208</v>
      </c>
      <c r="D33" s="422" t="s">
        <v>165</v>
      </c>
      <c r="E33" s="276"/>
      <c r="F33" s="420">
        <v>-179063</v>
      </c>
      <c r="G33" s="414"/>
      <c r="H33" s="420">
        <v>-57394</v>
      </c>
      <c r="I33" s="414"/>
      <c r="J33" s="420">
        <v>-97194</v>
      </c>
      <c r="K33" s="414"/>
      <c r="L33" s="420">
        <v>-150053</v>
      </c>
      <c r="M33" s="414"/>
      <c r="N33" s="420">
        <v>-208706</v>
      </c>
      <c r="O33" s="414"/>
      <c r="P33" s="420">
        <v>-66207</v>
      </c>
      <c r="Q33" s="414"/>
      <c r="R33" s="420">
        <v>-143722</v>
      </c>
      <c r="S33" s="414"/>
      <c r="T33" s="420">
        <v>-219187</v>
      </c>
      <c r="U33" s="414"/>
      <c r="V33" s="420">
        <v>-314254</v>
      </c>
      <c r="W33" s="414"/>
      <c r="X33" s="420">
        <v>-93340</v>
      </c>
      <c r="Y33" s="414"/>
      <c r="Z33" s="420">
        <v>-187045</v>
      </c>
      <c r="AA33" s="414"/>
      <c r="AB33" s="420">
        <v>-277649</v>
      </c>
      <c r="AC33" s="414"/>
      <c r="AD33" s="420">
        <v>-384566</v>
      </c>
      <c r="AE33" s="414"/>
      <c r="AF33" s="420">
        <v>-108754</v>
      </c>
      <c r="AG33" s="414"/>
      <c r="AH33" s="420">
        <v>-206373</v>
      </c>
      <c r="AI33" s="414"/>
      <c r="AJ33" s="420">
        <v>-317504</v>
      </c>
      <c r="AK33" s="414"/>
      <c r="AL33" s="420">
        <v>-452602</v>
      </c>
      <c r="AM33" s="414"/>
      <c r="AN33" s="420">
        <v>-132529</v>
      </c>
      <c r="AO33" s="414"/>
      <c r="AP33" s="420">
        <v>-287778</v>
      </c>
      <c r="AQ33" s="414"/>
      <c r="AR33" s="420">
        <v>-477114</v>
      </c>
      <c r="AS33" s="414"/>
      <c r="AT33" s="420">
        <v>-686627</v>
      </c>
      <c r="AU33" s="414"/>
      <c r="AV33" s="420">
        <v>-204583</v>
      </c>
      <c r="AW33" s="414"/>
      <c r="AX33" s="420">
        <v>-407656</v>
      </c>
      <c r="AY33" s="414"/>
      <c r="AZ33" s="420">
        <v>-639829</v>
      </c>
      <c r="BA33" s="414"/>
      <c r="BB33" s="420">
        <v>-893079</v>
      </c>
      <c r="BC33" s="414"/>
      <c r="BD33" s="420">
        <v>-825738</v>
      </c>
      <c r="BE33" s="420">
        <v>-971870</v>
      </c>
      <c r="BF33" s="420">
        <v>-1167357</v>
      </c>
      <c r="BG33" s="420">
        <v>-2465742</v>
      </c>
      <c r="BH33" s="421">
        <v>-3038380</v>
      </c>
      <c r="BI33" s="421">
        <v>-854633</v>
      </c>
      <c r="BJ33" s="421">
        <v>-1678564</v>
      </c>
      <c r="BK33" s="421">
        <v>-2539750</v>
      </c>
      <c r="BL33" s="421">
        <v>-3559863</v>
      </c>
      <c r="BM33" s="409"/>
    </row>
    <row r="34" spans="2:65">
      <c r="B34" s="422" t="s">
        <v>209</v>
      </c>
      <c r="D34" s="422" t="s">
        <v>166</v>
      </c>
      <c r="E34" s="276"/>
      <c r="F34" s="420">
        <v>-209081</v>
      </c>
      <c r="G34" s="414"/>
      <c r="H34" s="420">
        <v>-50377</v>
      </c>
      <c r="I34" s="414"/>
      <c r="J34" s="420">
        <v>-130411</v>
      </c>
      <c r="K34" s="414"/>
      <c r="L34" s="420">
        <v>-241619</v>
      </c>
      <c r="M34" s="414"/>
      <c r="N34" s="420">
        <v>-370489</v>
      </c>
      <c r="O34" s="414"/>
      <c r="P34" s="420">
        <v>-62916</v>
      </c>
      <c r="Q34" s="414"/>
      <c r="R34" s="420">
        <v>-130513</v>
      </c>
      <c r="S34" s="414"/>
      <c r="T34" s="420">
        <v>-205340</v>
      </c>
      <c r="U34" s="414"/>
      <c r="V34" s="420">
        <v>-307882</v>
      </c>
      <c r="W34" s="414"/>
      <c r="X34" s="420">
        <v>-88862</v>
      </c>
      <c r="Y34" s="414"/>
      <c r="Z34" s="420">
        <v>-185974</v>
      </c>
      <c r="AA34" s="414"/>
      <c r="AB34" s="420">
        <v>-339025</v>
      </c>
      <c r="AC34" s="414"/>
      <c r="AD34" s="420">
        <v>-447415</v>
      </c>
      <c r="AE34" s="414"/>
      <c r="AF34" s="420">
        <v>-53741</v>
      </c>
      <c r="AG34" s="414"/>
      <c r="AH34" s="420">
        <v>-129141</v>
      </c>
      <c r="AI34" s="414"/>
      <c r="AJ34" s="420">
        <v>-240227</v>
      </c>
      <c r="AK34" s="414"/>
      <c r="AL34" s="420">
        <v>-373530</v>
      </c>
      <c r="AM34" s="414"/>
      <c r="AN34" s="420">
        <v>-97885</v>
      </c>
      <c r="AO34" s="414"/>
      <c r="AP34" s="420">
        <v>-228080</v>
      </c>
      <c r="AQ34" s="414"/>
      <c r="AR34" s="420">
        <v>-360660</v>
      </c>
      <c r="AS34" s="414"/>
      <c r="AT34" s="420">
        <v>-580142</v>
      </c>
      <c r="AU34" s="414"/>
      <c r="AV34" s="420">
        <v>-127460</v>
      </c>
      <c r="AW34" s="414"/>
      <c r="AX34" s="420">
        <v>-265693</v>
      </c>
      <c r="AY34" s="414"/>
      <c r="AZ34" s="420">
        <v>-423639</v>
      </c>
      <c r="BA34" s="414"/>
      <c r="BB34" s="420">
        <v>-683951</v>
      </c>
      <c r="BC34" s="414"/>
      <c r="BD34" s="420">
        <v>-543552</v>
      </c>
      <c r="BE34" s="420">
        <v>-885780</v>
      </c>
      <c r="BF34" s="420">
        <v>-1105104</v>
      </c>
      <c r="BG34" s="420">
        <v>-1977818</v>
      </c>
      <c r="BH34" s="421">
        <v>-4191865</v>
      </c>
      <c r="BI34" s="421">
        <v>-1160528</v>
      </c>
      <c r="BJ34" s="421">
        <v>-2486358</v>
      </c>
      <c r="BK34" s="421">
        <v>-4080063</v>
      </c>
      <c r="BL34" s="421">
        <v>-6352697</v>
      </c>
      <c r="BM34" s="409"/>
    </row>
    <row r="35" spans="2:65">
      <c r="B35" s="423" t="s">
        <v>210</v>
      </c>
      <c r="D35" s="428" t="s">
        <v>167</v>
      </c>
      <c r="E35" s="276"/>
      <c r="F35" s="429">
        <f>SUM(F36:F37)</f>
        <v>-127315</v>
      </c>
      <c r="G35" s="414"/>
      <c r="H35" s="429">
        <f>SUM(H36:H37)</f>
        <v>-31760</v>
      </c>
      <c r="I35" s="414"/>
      <c r="J35" s="429">
        <f>SUM(J36:J37)</f>
        <v>-87676</v>
      </c>
      <c r="K35" s="414"/>
      <c r="L35" s="429">
        <f>SUM(L36:L37)</f>
        <v>-118076</v>
      </c>
      <c r="M35" s="414"/>
      <c r="N35" s="429">
        <f>SUM(N36:N37)</f>
        <v>-152284</v>
      </c>
      <c r="O35" s="414"/>
      <c r="P35" s="429">
        <f>SUM(P36:P37)</f>
        <v>-38001</v>
      </c>
      <c r="Q35" s="414"/>
      <c r="R35" s="429">
        <f>SUM(R36:R37)</f>
        <v>-79497</v>
      </c>
      <c r="S35" s="414"/>
      <c r="T35" s="429">
        <f>SUM(T36:T37)</f>
        <v>-121847</v>
      </c>
      <c r="U35" s="414"/>
      <c r="V35" s="429">
        <f>SUM(V36:V37)</f>
        <v>-165397</v>
      </c>
      <c r="W35" s="414"/>
      <c r="X35" s="429">
        <f>SUM(X36:X37)</f>
        <v>-47993</v>
      </c>
      <c r="Y35" s="414"/>
      <c r="Z35" s="429">
        <f>SUM(Z36:Z37)</f>
        <v>-90753</v>
      </c>
      <c r="AA35" s="414"/>
      <c r="AB35" s="429">
        <f>SUM(AB36:AB37)</f>
        <v>-157891</v>
      </c>
      <c r="AC35" s="414"/>
      <c r="AD35" s="429">
        <f>SUM(AD36:AD37)</f>
        <v>-251391</v>
      </c>
      <c r="AE35" s="414"/>
      <c r="AF35" s="429">
        <f>SUM(AF36:AF37)</f>
        <v>-52491</v>
      </c>
      <c r="AG35" s="414"/>
      <c r="AH35" s="429">
        <f>SUM(AH36:AH37)</f>
        <v>-113436</v>
      </c>
      <c r="AI35" s="414"/>
      <c r="AJ35" s="429">
        <f>SUM(AJ36:AJ37)</f>
        <v>-183644</v>
      </c>
      <c r="AK35" s="414"/>
      <c r="AL35" s="429">
        <f>SUM(AL36:AL37)</f>
        <v>-291558</v>
      </c>
      <c r="AM35" s="414"/>
      <c r="AN35" s="429">
        <f>SUM(AN36:AN37)</f>
        <v>-82266</v>
      </c>
      <c r="AO35" s="414"/>
      <c r="AP35" s="429">
        <f>SUM(AP36:AP37)</f>
        <v>-183693</v>
      </c>
      <c r="AQ35" s="414"/>
      <c r="AR35" s="429">
        <f>SUM(AR36:AR37)</f>
        <v>-306033</v>
      </c>
      <c r="AS35" s="414"/>
      <c r="AT35" s="429">
        <f>SUM(AT36:AT37)</f>
        <v>-433374</v>
      </c>
      <c r="AU35" s="414"/>
      <c r="AV35" s="429">
        <f>SUM(AV36:AV37)</f>
        <v>-94912</v>
      </c>
      <c r="AW35" s="414"/>
      <c r="AX35" s="429">
        <f>SUM(AX36:AX37)</f>
        <v>-182674</v>
      </c>
      <c r="AY35" s="414"/>
      <c r="AZ35" s="429">
        <f>SUM(AZ36:AZ37)</f>
        <v>-262155</v>
      </c>
      <c r="BA35" s="414"/>
      <c r="BB35" s="429">
        <f>SUM(BB36:BB37)</f>
        <v>-387453</v>
      </c>
      <c r="BC35" s="414"/>
      <c r="BD35" s="429">
        <v>-396692</v>
      </c>
      <c r="BE35" s="429">
        <v>-420837</v>
      </c>
      <c r="BF35" s="429">
        <v>-576606</v>
      </c>
      <c r="BG35" s="429">
        <v>-554039</v>
      </c>
      <c r="BH35" s="430">
        <f>SUM(BH36:BH38)</f>
        <v>-1403010</v>
      </c>
      <c r="BI35" s="430">
        <v>222284</v>
      </c>
      <c r="BJ35" s="430">
        <v>-390080</v>
      </c>
      <c r="BK35" s="430">
        <v>-896248</v>
      </c>
      <c r="BL35" s="430">
        <f>SUM(BL36:BL38)</f>
        <v>-1626788</v>
      </c>
      <c r="BM35" s="409"/>
    </row>
    <row r="36" spans="2:65">
      <c r="B36" s="422" t="s">
        <v>211</v>
      </c>
      <c r="D36" s="422" t="s">
        <v>168</v>
      </c>
      <c r="E36" s="276"/>
      <c r="F36" s="420">
        <v>-110486</v>
      </c>
      <c r="G36" s="414"/>
      <c r="H36" s="420">
        <v>-27036</v>
      </c>
      <c r="I36" s="414"/>
      <c r="J36" s="420">
        <v>-77728</v>
      </c>
      <c r="K36" s="414"/>
      <c r="L36" s="420">
        <v>-102032</v>
      </c>
      <c r="M36" s="414"/>
      <c r="N36" s="420">
        <v>-134360</v>
      </c>
      <c r="O36" s="414"/>
      <c r="P36" s="420">
        <v>-35000</v>
      </c>
      <c r="Q36" s="414"/>
      <c r="R36" s="420">
        <v>-74097</v>
      </c>
      <c r="S36" s="414"/>
      <c r="T36" s="420">
        <v>-114536</v>
      </c>
      <c r="U36" s="414"/>
      <c r="V36" s="420">
        <v>-156384</v>
      </c>
      <c r="W36" s="414"/>
      <c r="X36" s="420">
        <v>-47008</v>
      </c>
      <c r="Y36" s="414"/>
      <c r="Z36" s="420">
        <v>-88675</v>
      </c>
      <c r="AA36" s="414"/>
      <c r="AB36" s="420">
        <v>-153919</v>
      </c>
      <c r="AC36" s="414"/>
      <c r="AD36" s="420">
        <v>-238615</v>
      </c>
      <c r="AE36" s="414"/>
      <c r="AF36" s="420">
        <v>-48900</v>
      </c>
      <c r="AG36" s="414"/>
      <c r="AH36" s="420">
        <v>-102973</v>
      </c>
      <c r="AI36" s="414"/>
      <c r="AJ36" s="420">
        <v>-170661</v>
      </c>
      <c r="AK36" s="414"/>
      <c r="AL36" s="420">
        <v>-274245</v>
      </c>
      <c r="AM36" s="414"/>
      <c r="AN36" s="420">
        <v>-79150</v>
      </c>
      <c r="AO36" s="414"/>
      <c r="AP36" s="420">
        <v>-175614</v>
      </c>
      <c r="AQ36" s="414"/>
      <c r="AR36" s="420">
        <v>-293617</v>
      </c>
      <c r="AS36" s="414"/>
      <c r="AT36" s="420">
        <v>-417517</v>
      </c>
      <c r="AU36" s="414"/>
      <c r="AV36" s="420">
        <v>-91816</v>
      </c>
      <c r="AW36" s="414"/>
      <c r="AX36" s="420">
        <v>-177419</v>
      </c>
      <c r="AY36" s="414"/>
      <c r="AZ36" s="420">
        <v>-252227</v>
      </c>
      <c r="BA36" s="414"/>
      <c r="BB36" s="420">
        <v>-376847</v>
      </c>
      <c r="BC36" s="414"/>
      <c r="BD36" s="420">
        <v>-461427</v>
      </c>
      <c r="BE36" s="420">
        <v>-498483</v>
      </c>
      <c r="BF36" s="420">
        <v>-661658</v>
      </c>
      <c r="BG36" s="420">
        <v>-925492</v>
      </c>
      <c r="BH36" s="421">
        <v>-1440687</v>
      </c>
      <c r="BI36" s="421">
        <v>-391388</v>
      </c>
      <c r="BJ36" s="421">
        <v>-1039514</v>
      </c>
      <c r="BK36" s="421">
        <v>-1562789</v>
      </c>
      <c r="BL36" s="421">
        <v>-2327090</v>
      </c>
      <c r="BM36" s="409"/>
    </row>
    <row r="37" spans="2:65">
      <c r="B37" s="422" t="s">
        <v>212</v>
      </c>
      <c r="D37" s="422" t="s">
        <v>169</v>
      </c>
      <c r="E37" s="276"/>
      <c r="F37" s="420">
        <v>-16829</v>
      </c>
      <c r="G37" s="414"/>
      <c r="H37" s="420">
        <v>-4724</v>
      </c>
      <c r="I37" s="414"/>
      <c r="J37" s="420">
        <v>-9948</v>
      </c>
      <c r="K37" s="414"/>
      <c r="L37" s="420">
        <v>-16044</v>
      </c>
      <c r="M37" s="414"/>
      <c r="N37" s="420">
        <v>-17924</v>
      </c>
      <c r="O37" s="414"/>
      <c r="P37" s="420">
        <v>-3001</v>
      </c>
      <c r="Q37" s="414"/>
      <c r="R37" s="420">
        <v>-5400</v>
      </c>
      <c r="S37" s="414"/>
      <c r="T37" s="420">
        <v>-7311</v>
      </c>
      <c r="U37" s="414"/>
      <c r="V37" s="420">
        <v>-9013</v>
      </c>
      <c r="W37" s="414"/>
      <c r="X37" s="420">
        <v>-985</v>
      </c>
      <c r="Y37" s="414"/>
      <c r="Z37" s="420">
        <v>-2078</v>
      </c>
      <c r="AA37" s="414"/>
      <c r="AB37" s="420">
        <v>-3972</v>
      </c>
      <c r="AC37" s="414"/>
      <c r="AD37" s="420">
        <v>-12776</v>
      </c>
      <c r="AE37" s="414"/>
      <c r="AF37" s="420">
        <v>-3591</v>
      </c>
      <c r="AG37" s="414"/>
      <c r="AH37" s="420">
        <v>-10463</v>
      </c>
      <c r="AI37" s="414"/>
      <c r="AJ37" s="420">
        <v>-12983</v>
      </c>
      <c r="AK37" s="414"/>
      <c r="AL37" s="420">
        <v>-17313</v>
      </c>
      <c r="AM37" s="414"/>
      <c r="AN37" s="420">
        <v>-3116</v>
      </c>
      <c r="AO37" s="414"/>
      <c r="AP37" s="420">
        <v>-8079</v>
      </c>
      <c r="AQ37" s="414"/>
      <c r="AR37" s="420">
        <v>-12416</v>
      </c>
      <c r="AS37" s="414"/>
      <c r="AT37" s="420">
        <v>-15857</v>
      </c>
      <c r="AU37" s="414"/>
      <c r="AV37" s="420">
        <v>-3096</v>
      </c>
      <c r="AW37" s="414"/>
      <c r="AX37" s="420">
        <v>-5255</v>
      </c>
      <c r="AY37" s="414"/>
      <c r="AZ37" s="420">
        <v>-9928</v>
      </c>
      <c r="BA37" s="414"/>
      <c r="BB37" s="420">
        <v>-10606</v>
      </c>
      <c r="BC37" s="414"/>
      <c r="BD37" s="420">
        <v>-9719</v>
      </c>
      <c r="BE37" s="420">
        <v>-5757</v>
      </c>
      <c r="BF37" s="420">
        <v>-14064</v>
      </c>
      <c r="BG37" s="420">
        <v>-23358</v>
      </c>
      <c r="BH37" s="421">
        <v>-65823</v>
      </c>
      <c r="BI37" s="421">
        <v>-2601</v>
      </c>
      <c r="BJ37" s="421">
        <v>-3192</v>
      </c>
      <c r="BK37" s="421">
        <v>-16009</v>
      </c>
      <c r="BL37" s="421">
        <v>-27655</v>
      </c>
      <c r="BM37" s="409"/>
    </row>
    <row r="38" spans="2:65">
      <c r="B38" s="423" t="s">
        <v>214</v>
      </c>
      <c r="D38" s="431" t="s">
        <v>171</v>
      </c>
      <c r="E38" s="432"/>
      <c r="F38" s="433">
        <v>-1633</v>
      </c>
      <c r="G38" s="434"/>
      <c r="H38" s="433">
        <v>-720</v>
      </c>
      <c r="I38" s="434"/>
      <c r="J38" s="433">
        <v>-811</v>
      </c>
      <c r="K38" s="434"/>
      <c r="L38" s="433">
        <v>-1429</v>
      </c>
      <c r="M38" s="434"/>
      <c r="N38" s="433">
        <v>-971</v>
      </c>
      <c r="O38" s="434"/>
      <c r="P38" s="433">
        <v>-123</v>
      </c>
      <c r="Q38" s="434"/>
      <c r="R38" s="433">
        <v>-788</v>
      </c>
      <c r="S38" s="434"/>
      <c r="T38" s="433">
        <v>-1495</v>
      </c>
      <c r="U38" s="434"/>
      <c r="V38" s="433">
        <v>-2315</v>
      </c>
      <c r="W38" s="434"/>
      <c r="X38" s="433">
        <v>-543</v>
      </c>
      <c r="Y38" s="434"/>
      <c r="Z38" s="433">
        <v>-1080</v>
      </c>
      <c r="AA38" s="434"/>
      <c r="AB38" s="433">
        <v>-1859</v>
      </c>
      <c r="AC38" s="434"/>
      <c r="AD38" s="433">
        <v>-2177</v>
      </c>
      <c r="AE38" s="434"/>
      <c r="AF38" s="433">
        <v>539</v>
      </c>
      <c r="AG38" s="434"/>
      <c r="AH38" s="433">
        <v>1168</v>
      </c>
      <c r="AI38" s="434"/>
      <c r="AJ38" s="433">
        <v>1198</v>
      </c>
      <c r="AK38" s="434"/>
      <c r="AL38" s="433">
        <v>1602</v>
      </c>
      <c r="AM38" s="434"/>
      <c r="AN38" s="433">
        <v>11168</v>
      </c>
      <c r="AO38" s="434"/>
      <c r="AP38" s="433">
        <v>22786</v>
      </c>
      <c r="AQ38" s="434"/>
      <c r="AR38" s="433">
        <v>41260</v>
      </c>
      <c r="AS38" s="434"/>
      <c r="AT38" s="433">
        <v>51607</v>
      </c>
      <c r="AU38" s="434"/>
      <c r="AV38" s="433">
        <v>7497</v>
      </c>
      <c r="AW38" s="434"/>
      <c r="AX38" s="433">
        <v>842</v>
      </c>
      <c r="AY38" s="434"/>
      <c r="AZ38" s="433">
        <v>4992</v>
      </c>
      <c r="BA38" s="434"/>
      <c r="BB38" s="433">
        <v>44652</v>
      </c>
      <c r="BC38" s="434"/>
      <c r="BD38" s="433">
        <v>74454</v>
      </c>
      <c r="BE38" s="433">
        <v>83403</v>
      </c>
      <c r="BF38" s="433">
        <v>99116</v>
      </c>
      <c r="BG38" s="433">
        <v>394811</v>
      </c>
      <c r="BH38" s="435">
        <v>103500</v>
      </c>
      <c r="BI38" s="435">
        <v>616273</v>
      </c>
      <c r="BJ38" s="435">
        <v>652626</v>
      </c>
      <c r="BK38" s="436">
        <v>682550</v>
      </c>
      <c r="BL38" s="436">
        <v>727957</v>
      </c>
      <c r="BM38" s="409"/>
    </row>
    <row r="39" spans="2:65">
      <c r="B39" s="423" t="s">
        <v>213</v>
      </c>
      <c r="D39" s="428" t="s">
        <v>170</v>
      </c>
      <c r="E39" s="432"/>
      <c r="F39" s="437">
        <v>1195</v>
      </c>
      <c r="G39" s="438"/>
      <c r="H39" s="437">
        <v>315</v>
      </c>
      <c r="I39" s="438"/>
      <c r="J39" s="437">
        <v>774</v>
      </c>
      <c r="K39" s="438"/>
      <c r="L39" s="437">
        <v>774</v>
      </c>
      <c r="M39" s="438"/>
      <c r="N39" s="437">
        <v>1228</v>
      </c>
      <c r="O39" s="438"/>
      <c r="P39" s="437">
        <v>277</v>
      </c>
      <c r="Q39" s="438"/>
      <c r="R39" s="437">
        <v>608</v>
      </c>
      <c r="S39" s="438"/>
      <c r="T39" s="437">
        <v>902</v>
      </c>
      <c r="U39" s="438"/>
      <c r="V39" s="437">
        <v>1129</v>
      </c>
      <c r="W39" s="438"/>
      <c r="X39" s="437">
        <v>61</v>
      </c>
      <c r="Y39" s="438"/>
      <c r="Z39" s="437">
        <v>152</v>
      </c>
      <c r="AA39" s="438"/>
      <c r="AB39" s="437">
        <v>154</v>
      </c>
      <c r="AC39" s="438"/>
      <c r="AD39" s="437">
        <v>148</v>
      </c>
      <c r="AE39" s="438"/>
      <c r="AF39" s="437">
        <v>-4</v>
      </c>
      <c r="AG39" s="438"/>
      <c r="AH39" s="437">
        <v>-13</v>
      </c>
      <c r="AI39" s="438"/>
      <c r="AJ39" s="437">
        <v>-15</v>
      </c>
      <c r="AK39" s="438"/>
      <c r="AL39" s="437"/>
      <c r="AM39" s="438"/>
      <c r="AN39" s="437"/>
      <c r="AO39" s="438"/>
      <c r="AP39" s="437"/>
      <c r="AQ39" s="438"/>
      <c r="AR39" s="437"/>
      <c r="AS39" s="438"/>
      <c r="AT39" s="437"/>
      <c r="AU39" s="438"/>
      <c r="AV39" s="437"/>
      <c r="AW39" s="438"/>
      <c r="AX39" s="437"/>
      <c r="AY39" s="438"/>
      <c r="AZ39" s="437"/>
      <c r="BA39" s="438"/>
      <c r="BB39" s="437"/>
      <c r="BC39" s="438"/>
      <c r="BD39" s="437"/>
      <c r="BE39" s="437">
        <v>63674</v>
      </c>
      <c r="BF39" s="437">
        <v>240065</v>
      </c>
      <c r="BG39" s="437">
        <v>256934</v>
      </c>
      <c r="BH39" s="430">
        <v>-279599</v>
      </c>
      <c r="BI39" s="430">
        <v>-122397</v>
      </c>
      <c r="BJ39" s="430">
        <v>-199726</v>
      </c>
      <c r="BK39" s="439">
        <v>-241501</v>
      </c>
      <c r="BL39" s="439">
        <v>-752783</v>
      </c>
      <c r="BM39" s="409"/>
    </row>
    <row r="40" spans="2:65">
      <c r="B40" s="424" t="s">
        <v>215</v>
      </c>
      <c r="D40" s="425" t="s">
        <v>172</v>
      </c>
      <c r="E40" s="276"/>
      <c r="F40" s="440">
        <f>SUM(F31,F32,F35,F38,F39)</f>
        <v>184858</v>
      </c>
      <c r="G40" s="414"/>
      <c r="H40" s="440">
        <f>SUM(H31,H32,H35,H38,H39)</f>
        <v>48124</v>
      </c>
      <c r="I40" s="414"/>
      <c r="J40" s="440">
        <f>SUM(J31,J32,J35,J38,J39)</f>
        <v>91476</v>
      </c>
      <c r="K40" s="414"/>
      <c r="L40" s="440">
        <f>SUM(L31,L32,L35,L38,L39)</f>
        <v>164983</v>
      </c>
      <c r="M40" s="414"/>
      <c r="N40" s="440">
        <f>SUM(N31,N32,N35,N38,N39)</f>
        <v>238778</v>
      </c>
      <c r="O40" s="414"/>
      <c r="P40" s="440">
        <f>SUM(P31,P32,P35,P38,P39)</f>
        <v>78359</v>
      </c>
      <c r="Q40" s="414"/>
      <c r="R40" s="440">
        <f>SUM(R31,R32,R35,R38,R39)</f>
        <v>131568</v>
      </c>
      <c r="S40" s="414"/>
      <c r="T40" s="440">
        <f>SUM(T31,T32,T35,T38,T39)</f>
        <v>221922</v>
      </c>
      <c r="U40" s="414"/>
      <c r="V40" s="440">
        <f>SUM(V31,V32,V35,V38,V39)</f>
        <v>314289</v>
      </c>
      <c r="W40" s="414"/>
      <c r="X40" s="440">
        <f>SUM(X31,X32,X35,X38,X39)</f>
        <v>111427</v>
      </c>
      <c r="Y40" s="414"/>
      <c r="Z40" s="440">
        <f>SUM(Z31,Z32,Z35,Z38,Z39)</f>
        <v>216485</v>
      </c>
      <c r="AA40" s="414"/>
      <c r="AB40" s="440">
        <f>SUM(AB31,AB32,AB35,AB38,AB39)</f>
        <v>302501</v>
      </c>
      <c r="AC40" s="414"/>
      <c r="AD40" s="440">
        <f>SUM(AD31,AD32,AD35,AD38,AD39)</f>
        <v>354431</v>
      </c>
      <c r="AE40" s="414"/>
      <c r="AF40" s="440">
        <f>SUM(AF31,AF32,AF35,AF38,AF39)</f>
        <v>119449</v>
      </c>
      <c r="AG40" s="414"/>
      <c r="AH40" s="440">
        <f>SUM(AH31,AH32,AH35,AH38,AH39)</f>
        <v>238049</v>
      </c>
      <c r="AI40" s="414"/>
      <c r="AJ40" s="440">
        <f>SUM(AJ31,AJ32,AJ35,AJ38,AJ39)</f>
        <v>419039</v>
      </c>
      <c r="AK40" s="414"/>
      <c r="AL40" s="440">
        <f>SUM(AL31,AL32,AL35,AL38,AL39)</f>
        <v>546123</v>
      </c>
      <c r="AM40" s="414"/>
      <c r="AN40" s="440">
        <f>SUM(AN31,AN32,AN35,AN38,AN39)</f>
        <v>133006</v>
      </c>
      <c r="AO40" s="414"/>
      <c r="AP40" s="440">
        <f>SUM(AP31,AP32,AP35,AP38,AP39)</f>
        <v>268708</v>
      </c>
      <c r="AQ40" s="414"/>
      <c r="AR40" s="440">
        <f>SUM(AR31,AR32,AR35,AR38,AR39)</f>
        <v>427363</v>
      </c>
      <c r="AS40" s="414"/>
      <c r="AT40" s="440">
        <f>SUM(AT31,AT32,AT35,AT38,AT39)</f>
        <v>615682</v>
      </c>
      <c r="AU40" s="414"/>
      <c r="AV40" s="440">
        <f>SUM(AV31,AV32,AV35,AV38,AV39)</f>
        <v>224459</v>
      </c>
      <c r="AW40" s="414"/>
      <c r="AX40" s="440">
        <f>SUM(AX31,AX32,AX35,AX38,AX39)</f>
        <v>439002</v>
      </c>
      <c r="AY40" s="414"/>
      <c r="AZ40" s="440">
        <f>SUM(AZ31,AZ32,AZ35,AZ38,AZ39)</f>
        <v>714906</v>
      </c>
      <c r="BA40" s="414"/>
      <c r="BB40" s="440">
        <f>SUM(BB31,BB32,BB35,BB38,BB39)</f>
        <v>948206</v>
      </c>
      <c r="BC40" s="414"/>
      <c r="BD40" s="440">
        <v>1070553</v>
      </c>
      <c r="BE40" s="440">
        <v>1496367</v>
      </c>
      <c r="BF40" s="440">
        <v>2029875</v>
      </c>
      <c r="BG40" s="440">
        <v>4065875</v>
      </c>
      <c r="BH40" s="441">
        <f>SUM(BH31,BH32,BH35,BH39)</f>
        <v>5116455</v>
      </c>
      <c r="BI40" s="441">
        <v>2204237</v>
      </c>
      <c r="BJ40" s="441">
        <v>3588619</v>
      </c>
      <c r="BK40" s="441">
        <v>5515138</v>
      </c>
      <c r="BL40" s="441">
        <f>SUM(BL31,BL32,BL35,BL39)</f>
        <v>6488335</v>
      </c>
      <c r="BM40" s="409"/>
    </row>
    <row r="41" spans="2:65">
      <c r="B41" s="442" t="s">
        <v>216</v>
      </c>
      <c r="D41" s="442" t="s">
        <v>35</v>
      </c>
      <c r="E41" s="276"/>
      <c r="F41" s="420">
        <v>-46196</v>
      </c>
      <c r="G41" s="414"/>
      <c r="H41" s="420">
        <v>-9813</v>
      </c>
      <c r="I41" s="414"/>
      <c r="J41" s="420">
        <v>-23169</v>
      </c>
      <c r="K41" s="414"/>
      <c r="L41" s="420">
        <v>-41665</v>
      </c>
      <c r="M41" s="414"/>
      <c r="N41" s="420">
        <v>-65793</v>
      </c>
      <c r="O41" s="414"/>
      <c r="P41" s="420">
        <v>-25822</v>
      </c>
      <c r="Q41" s="414"/>
      <c r="R41" s="420">
        <v>-56540</v>
      </c>
      <c r="S41" s="414"/>
      <c r="T41" s="420">
        <v>-90847</v>
      </c>
      <c r="U41" s="414"/>
      <c r="V41" s="420">
        <v>-124177</v>
      </c>
      <c r="W41" s="414"/>
      <c r="X41" s="420">
        <v>-45313</v>
      </c>
      <c r="Y41" s="414"/>
      <c r="Z41" s="420">
        <v>-93277</v>
      </c>
      <c r="AA41" s="414"/>
      <c r="AB41" s="420">
        <v>-135093</v>
      </c>
      <c r="AC41" s="414"/>
      <c r="AD41" s="420">
        <v>-172002</v>
      </c>
      <c r="AE41" s="414"/>
      <c r="AF41" s="420">
        <v>-41992</v>
      </c>
      <c r="AG41" s="414"/>
      <c r="AH41" s="420">
        <v>-83536</v>
      </c>
      <c r="AI41" s="414"/>
      <c r="AJ41" s="420">
        <v>-155903</v>
      </c>
      <c r="AK41" s="414"/>
      <c r="AL41" s="420">
        <v>-236689</v>
      </c>
      <c r="AM41" s="414"/>
      <c r="AN41" s="420">
        <v>-44040</v>
      </c>
      <c r="AO41" s="414"/>
      <c r="AP41" s="420">
        <v>-124424</v>
      </c>
      <c r="AQ41" s="414"/>
      <c r="AR41" s="420">
        <v>-199504</v>
      </c>
      <c r="AS41" s="414"/>
      <c r="AT41" s="420">
        <v>-307720</v>
      </c>
      <c r="AU41" s="414"/>
      <c r="AV41" s="420">
        <v>-101858</v>
      </c>
      <c r="AW41" s="414"/>
      <c r="AX41" s="420">
        <v>-207234</v>
      </c>
      <c r="AY41" s="414"/>
      <c r="AZ41" s="420">
        <v>-345511</v>
      </c>
      <c r="BA41" s="414"/>
      <c r="BB41" s="420">
        <v>-420984</v>
      </c>
      <c r="BC41" s="414"/>
      <c r="BD41" s="420">
        <v>-303182</v>
      </c>
      <c r="BE41" s="420">
        <v>-599041</v>
      </c>
      <c r="BF41" s="420">
        <v>-1237886</v>
      </c>
      <c r="BG41" s="420">
        <v>-1745370</v>
      </c>
      <c r="BH41" s="421">
        <v>-2152630</v>
      </c>
      <c r="BI41" s="421">
        <v>-554609</v>
      </c>
      <c r="BJ41" s="421">
        <v>-1436237</v>
      </c>
      <c r="BK41" s="421">
        <v>-2534658</v>
      </c>
      <c r="BL41" s="421">
        <v>-4156735</v>
      </c>
      <c r="BM41" s="409"/>
    </row>
    <row r="42" spans="2:65">
      <c r="B42" s="423" t="s">
        <v>217</v>
      </c>
      <c r="D42" s="423" t="s">
        <v>9</v>
      </c>
      <c r="E42" s="276"/>
      <c r="F42" s="420">
        <v>-58090</v>
      </c>
      <c r="G42" s="414"/>
      <c r="H42" s="420">
        <v>-15097</v>
      </c>
      <c r="I42" s="414"/>
      <c r="J42" s="420">
        <v>-26011</v>
      </c>
      <c r="K42" s="414"/>
      <c r="L42" s="420">
        <v>-48446</v>
      </c>
      <c r="M42" s="414"/>
      <c r="N42" s="420">
        <v>-60747</v>
      </c>
      <c r="O42" s="414"/>
      <c r="P42" s="420">
        <v>-20788</v>
      </c>
      <c r="Q42" s="414"/>
      <c r="R42" s="420">
        <v>-32386</v>
      </c>
      <c r="S42" s="414"/>
      <c r="T42" s="420">
        <v>-56385</v>
      </c>
      <c r="U42" s="414"/>
      <c r="V42" s="420">
        <v>-74956</v>
      </c>
      <c r="W42" s="414"/>
      <c r="X42" s="420">
        <v>-20963</v>
      </c>
      <c r="Y42" s="414"/>
      <c r="Z42" s="420">
        <v>-42091</v>
      </c>
      <c r="AA42" s="414"/>
      <c r="AB42" s="420">
        <v>-69685</v>
      </c>
      <c r="AC42" s="414"/>
      <c r="AD42" s="420">
        <v>-79300</v>
      </c>
      <c r="AE42" s="414"/>
      <c r="AF42" s="420">
        <v>-38186</v>
      </c>
      <c r="AG42" s="414"/>
      <c r="AH42" s="420">
        <v>-74022</v>
      </c>
      <c r="AI42" s="414"/>
      <c r="AJ42" s="420">
        <v>-122658</v>
      </c>
      <c r="AK42" s="414"/>
      <c r="AL42" s="420">
        <v>-164426</v>
      </c>
      <c r="AM42" s="414"/>
      <c r="AN42" s="420">
        <v>-37069</v>
      </c>
      <c r="AO42" s="414"/>
      <c r="AP42" s="420">
        <v>-40075</v>
      </c>
      <c r="AQ42" s="414"/>
      <c r="AR42" s="420">
        <v>-68838</v>
      </c>
      <c r="AS42" s="414"/>
      <c r="AT42" s="420">
        <v>-131815</v>
      </c>
      <c r="AU42" s="414"/>
      <c r="AV42" s="420">
        <v>-56171</v>
      </c>
      <c r="AW42" s="414"/>
      <c r="AX42" s="420">
        <v>-111251</v>
      </c>
      <c r="AY42" s="414"/>
      <c r="AZ42" s="420">
        <v>-177317</v>
      </c>
      <c r="BA42" s="414"/>
      <c r="BB42" s="420">
        <v>-232810</v>
      </c>
      <c r="BC42" s="414"/>
      <c r="BD42" s="420">
        <v>-238158</v>
      </c>
      <c r="BE42" s="420">
        <v>-310598</v>
      </c>
      <c r="BF42" s="420">
        <v>-373657</v>
      </c>
      <c r="BG42" s="420">
        <v>-724143</v>
      </c>
      <c r="BH42" s="421">
        <v>-1160357</v>
      </c>
      <c r="BI42" s="421">
        <v>-585435</v>
      </c>
      <c r="BJ42" s="421">
        <v>-853407</v>
      </c>
      <c r="BK42" s="421">
        <v>-1257983</v>
      </c>
      <c r="BL42" s="421">
        <v>-1051500</v>
      </c>
      <c r="BM42" s="409"/>
    </row>
    <row r="43" spans="2:65" ht="13.5" thickBot="1">
      <c r="B43" s="443" t="s">
        <v>218</v>
      </c>
      <c r="D43" s="444" t="s">
        <v>173</v>
      </c>
      <c r="E43" s="276"/>
      <c r="F43" s="445">
        <f>SUM(F40:F42)</f>
        <v>80572</v>
      </c>
      <c r="G43" s="414"/>
      <c r="H43" s="445">
        <f>SUM(H40:H42)</f>
        <v>23214</v>
      </c>
      <c r="I43" s="414"/>
      <c r="J43" s="445">
        <f>SUM(J40:J42)</f>
        <v>42296</v>
      </c>
      <c r="K43" s="414"/>
      <c r="L43" s="445">
        <f>SUM(L40:L42)</f>
        <v>74872</v>
      </c>
      <c r="M43" s="414"/>
      <c r="N43" s="445">
        <f>SUM(N40:N42)</f>
        <v>112238</v>
      </c>
      <c r="O43" s="414"/>
      <c r="P43" s="445">
        <f>SUM(P40:P42)</f>
        <v>31749</v>
      </c>
      <c r="Q43" s="414"/>
      <c r="R43" s="445">
        <f>SUM(R40:R42)</f>
        <v>42642</v>
      </c>
      <c r="S43" s="414"/>
      <c r="T43" s="445">
        <f>SUM(T40:T42)</f>
        <v>74690</v>
      </c>
      <c r="U43" s="414"/>
      <c r="V43" s="445">
        <f>SUM(V40:V42)</f>
        <v>115156</v>
      </c>
      <c r="W43" s="414"/>
      <c r="X43" s="445">
        <f>SUM(X40:X42)</f>
        <v>45151</v>
      </c>
      <c r="Y43" s="414"/>
      <c r="Z43" s="445">
        <f>SUM(Z40:Z42)</f>
        <v>81117</v>
      </c>
      <c r="AA43" s="414"/>
      <c r="AB43" s="445">
        <f>SUM(AB40:AB42)</f>
        <v>97723</v>
      </c>
      <c r="AC43" s="414"/>
      <c r="AD43" s="445">
        <f>SUM(AD40:AD42)</f>
        <v>103129</v>
      </c>
      <c r="AE43" s="414"/>
      <c r="AF43" s="445">
        <f>SUM(AF40:AF42)</f>
        <v>39271</v>
      </c>
      <c r="AG43" s="414"/>
      <c r="AH43" s="445">
        <f>SUM(AH40:AH42)</f>
        <v>80491</v>
      </c>
      <c r="AI43" s="414"/>
      <c r="AJ43" s="445">
        <f>SUM(AJ40:AJ42)</f>
        <v>140478</v>
      </c>
      <c r="AK43" s="414"/>
      <c r="AL43" s="445">
        <f>SUM(AL40:AL42)</f>
        <v>145008</v>
      </c>
      <c r="AM43" s="414"/>
      <c r="AN43" s="445">
        <f>SUM(AN40:AN42)</f>
        <v>51897</v>
      </c>
      <c r="AO43" s="414"/>
      <c r="AP43" s="445">
        <f>SUM(AP40:AP42)</f>
        <v>104209</v>
      </c>
      <c r="AQ43" s="414"/>
      <c r="AR43" s="445">
        <f>SUM(AR40:AR42)</f>
        <v>159021</v>
      </c>
      <c r="AS43" s="414"/>
      <c r="AT43" s="445">
        <f>SUM(AT40:AT42)</f>
        <v>176147</v>
      </c>
      <c r="AU43" s="414"/>
      <c r="AV43" s="445">
        <f>SUM(AV40:AV42)</f>
        <v>66430</v>
      </c>
      <c r="AW43" s="414"/>
      <c r="AX43" s="445">
        <f>SUM(AX40:AX42)</f>
        <v>120517</v>
      </c>
      <c r="AY43" s="414"/>
      <c r="AZ43" s="445">
        <f>SUM(AZ40:AZ42)</f>
        <v>192078</v>
      </c>
      <c r="BA43" s="414"/>
      <c r="BB43" s="445">
        <f>SUM(BB40:BB42)</f>
        <v>294412</v>
      </c>
      <c r="BC43" s="414"/>
      <c r="BD43" s="445">
        <v>529213</v>
      </c>
      <c r="BE43" s="445">
        <v>586728</v>
      </c>
      <c r="BF43" s="445">
        <v>418332</v>
      </c>
      <c r="BG43" s="445">
        <v>1596362</v>
      </c>
      <c r="BH43" s="446">
        <f>SUM(BH40:BH42)</f>
        <v>1803468</v>
      </c>
      <c r="BI43" s="446">
        <v>1064193</v>
      </c>
      <c r="BJ43" s="446">
        <v>1298975</v>
      </c>
      <c r="BK43" s="446">
        <v>1722497</v>
      </c>
      <c r="BL43" s="446">
        <f>SUM(BL40:BL42)</f>
        <v>1280100</v>
      </c>
      <c r="BM43" s="409"/>
    </row>
    <row r="44" spans="2:65" ht="13.5" thickTop="1">
      <c r="F44" s="276"/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  <c r="AE44" s="276"/>
      <c r="AF44" s="276"/>
      <c r="AG44" s="276"/>
      <c r="AH44" s="276"/>
      <c r="AI44" s="276"/>
      <c r="AJ44" s="276"/>
      <c r="AK44" s="276"/>
      <c r="AL44" s="276"/>
      <c r="AM44" s="276"/>
      <c r="AN44" s="276"/>
      <c r="AO44" s="276"/>
      <c r="AP44" s="276"/>
      <c r="AQ44" s="276"/>
      <c r="AR44" s="276"/>
      <c r="AS44" s="276"/>
      <c r="AT44" s="276"/>
      <c r="AU44" s="276"/>
      <c r="AV44" s="276"/>
      <c r="AW44" s="276"/>
      <c r="AX44" s="276"/>
      <c r="AY44" s="276"/>
      <c r="AZ44" s="276"/>
      <c r="BA44" s="276"/>
      <c r="BB44" s="276"/>
      <c r="BC44" s="276"/>
      <c r="BD44" s="276"/>
      <c r="BE44" s="276"/>
      <c r="BF44" s="276"/>
      <c r="BG44" s="276"/>
      <c r="BH44" s="276"/>
      <c r="BI44" s="276"/>
      <c r="BJ44" s="276"/>
      <c r="BK44" s="276"/>
      <c r="BL44" s="276"/>
    </row>
    <row r="45" spans="2:65" ht="39.950000000000003" customHeight="1">
      <c r="D45" s="366" t="s">
        <v>100</v>
      </c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  <c r="AA45" s="276"/>
      <c r="AB45" s="276"/>
      <c r="AC45" s="276"/>
      <c r="AD45" s="276"/>
      <c r="AE45" s="276"/>
      <c r="AF45" s="276"/>
      <c r="AG45" s="276"/>
      <c r="AH45" s="276"/>
      <c r="AI45" s="276"/>
      <c r="AJ45" s="276"/>
      <c r="AK45" s="276"/>
      <c r="AL45" s="276"/>
      <c r="AM45" s="276"/>
      <c r="AN45" s="276"/>
      <c r="AO45" s="276"/>
      <c r="AP45" s="276"/>
      <c r="AQ45" s="276"/>
      <c r="AR45" s="276"/>
      <c r="AS45" s="276"/>
      <c r="AT45" s="276"/>
      <c r="AU45" s="276"/>
      <c r="AV45" s="276"/>
      <c r="AW45" s="276"/>
      <c r="AX45" s="276"/>
      <c r="AY45" s="276"/>
      <c r="AZ45" s="276"/>
      <c r="BA45" s="276"/>
      <c r="BB45" s="276"/>
      <c r="BC45" s="276"/>
      <c r="BD45" s="329">
        <f>BD22</f>
        <v>2020</v>
      </c>
      <c r="BE45" s="329">
        <f t="shared" ref="BE45" si="8">BE22</f>
        <v>2021</v>
      </c>
      <c r="BF45" s="329">
        <v>2022</v>
      </c>
      <c r="BG45" s="329">
        <v>2023</v>
      </c>
      <c r="BH45" s="619" t="s">
        <v>1811</v>
      </c>
      <c r="BI45" s="329" t="s">
        <v>1694</v>
      </c>
      <c r="BJ45" s="329" t="s">
        <v>1722</v>
      </c>
      <c r="BK45" s="329" t="s">
        <v>1765</v>
      </c>
      <c r="BL45" s="329">
        <v>2025</v>
      </c>
    </row>
    <row r="46" spans="2:65">
      <c r="D46" s="199" t="s">
        <v>101</v>
      </c>
      <c r="F46" s="276"/>
      <c r="G46" s="276"/>
      <c r="H46" s="276"/>
      <c r="I46" s="276"/>
      <c r="J46" s="276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  <c r="AA46" s="276"/>
      <c r="AB46" s="276"/>
      <c r="AC46" s="276"/>
      <c r="AD46" s="276"/>
      <c r="AE46" s="276"/>
      <c r="AF46" s="276"/>
      <c r="AG46" s="276"/>
      <c r="AH46" s="276"/>
      <c r="AI46" s="276"/>
      <c r="AJ46" s="276"/>
      <c r="AK46" s="276"/>
      <c r="AL46" s="276"/>
      <c r="AM46" s="276"/>
      <c r="AN46" s="276"/>
      <c r="AO46" s="276"/>
      <c r="AP46" s="276"/>
      <c r="AQ46" s="276"/>
      <c r="AR46" s="276"/>
      <c r="AS46" s="276"/>
      <c r="AT46" s="276"/>
      <c r="AU46" s="276"/>
      <c r="AV46" s="276"/>
      <c r="AW46" s="276"/>
      <c r="AX46" s="276"/>
      <c r="AY46" s="276"/>
      <c r="AZ46" s="276"/>
      <c r="BA46" s="276"/>
      <c r="BB46" s="276"/>
      <c r="BC46" s="276"/>
      <c r="BD46" s="332">
        <v>303375</v>
      </c>
      <c r="BE46" s="332">
        <v>323850</v>
      </c>
      <c r="BF46" s="332">
        <v>472996</v>
      </c>
      <c r="BG46" s="332">
        <v>1210379.2247170871</v>
      </c>
      <c r="BH46" s="447">
        <v>1540443</v>
      </c>
      <c r="BI46" s="447">
        <v>443062</v>
      </c>
      <c r="BJ46" s="447">
        <v>747756</v>
      </c>
      <c r="BK46" s="447">
        <v>447609</v>
      </c>
      <c r="BL46" s="447">
        <v>2173978</v>
      </c>
    </row>
    <row r="47" spans="2:65">
      <c r="D47" s="199" t="s">
        <v>102</v>
      </c>
      <c r="F47" s="276"/>
      <c r="G47" s="276"/>
      <c r="H47" s="276"/>
      <c r="I47" s="276"/>
      <c r="J47" s="276"/>
      <c r="K47" s="276"/>
      <c r="L47" s="276"/>
      <c r="M47" s="276"/>
      <c r="N47" s="276"/>
      <c r="O47" s="276"/>
      <c r="P47" s="276"/>
      <c r="Q47" s="276"/>
      <c r="R47" s="276"/>
      <c r="S47" s="276"/>
      <c r="T47" s="276"/>
      <c r="U47" s="276"/>
      <c r="V47" s="276"/>
      <c r="W47" s="276"/>
      <c r="X47" s="276"/>
      <c r="Y47" s="276"/>
      <c r="Z47" s="276"/>
      <c r="AA47" s="276"/>
      <c r="AB47" s="276"/>
      <c r="AC47" s="276"/>
      <c r="AD47" s="276"/>
      <c r="AE47" s="276"/>
      <c r="AF47" s="276"/>
      <c r="AG47" s="276"/>
      <c r="AH47" s="276"/>
      <c r="AI47" s="276"/>
      <c r="AJ47" s="276"/>
      <c r="AK47" s="276"/>
      <c r="AL47" s="276"/>
      <c r="AM47" s="276"/>
      <c r="AN47" s="276"/>
      <c r="AO47" s="276"/>
      <c r="AP47" s="276"/>
      <c r="AQ47" s="276"/>
      <c r="AR47" s="276"/>
      <c r="AS47" s="276"/>
      <c r="AT47" s="276"/>
      <c r="AU47" s="276"/>
      <c r="AV47" s="276"/>
      <c r="AW47" s="276"/>
      <c r="AX47" s="276"/>
      <c r="AY47" s="276"/>
      <c r="AZ47" s="276"/>
      <c r="BA47" s="276"/>
      <c r="BB47" s="276"/>
      <c r="BC47" s="276"/>
      <c r="BD47" s="332">
        <v>177545</v>
      </c>
      <c r="BE47" s="332">
        <v>196028</v>
      </c>
      <c r="BF47" s="332">
        <v>211323.75</v>
      </c>
      <c r="BG47" s="332">
        <v>756134.59897858603</v>
      </c>
      <c r="BH47" s="447">
        <v>662300</v>
      </c>
      <c r="BI47" s="447">
        <v>140220</v>
      </c>
      <c r="BJ47" s="447">
        <v>131378</v>
      </c>
      <c r="BK47" s="447">
        <v>133497</v>
      </c>
      <c r="BL47" s="447">
        <v>484174</v>
      </c>
    </row>
    <row r="48" spans="2:65">
      <c r="D48" s="199" t="s">
        <v>481</v>
      </c>
      <c r="F48" s="276"/>
      <c r="G48" s="276"/>
      <c r="H48" s="276"/>
      <c r="I48" s="276"/>
      <c r="J48" s="276"/>
      <c r="K48" s="276"/>
      <c r="L48" s="276"/>
      <c r="M48" s="276"/>
      <c r="N48" s="276"/>
      <c r="O48" s="276"/>
      <c r="P48" s="276"/>
      <c r="Q48" s="276"/>
      <c r="R48" s="276"/>
      <c r="S48" s="276"/>
      <c r="T48" s="276"/>
      <c r="U48" s="276"/>
      <c r="V48" s="276"/>
      <c r="W48" s="276"/>
      <c r="X48" s="276"/>
      <c r="Y48" s="276"/>
      <c r="Z48" s="276"/>
      <c r="AA48" s="276"/>
      <c r="AB48" s="276"/>
      <c r="AC48" s="276"/>
      <c r="AD48" s="276"/>
      <c r="AE48" s="276"/>
      <c r="AF48" s="276"/>
      <c r="AG48" s="276"/>
      <c r="AH48" s="276"/>
      <c r="AI48" s="276"/>
      <c r="AJ48" s="276"/>
      <c r="AK48" s="276"/>
      <c r="AL48" s="276"/>
      <c r="AM48" s="276"/>
      <c r="AN48" s="276"/>
      <c r="AO48" s="276"/>
      <c r="AP48" s="276"/>
      <c r="AQ48" s="276"/>
      <c r="AR48" s="276"/>
      <c r="AS48" s="276"/>
      <c r="AT48" s="276"/>
      <c r="AU48" s="276"/>
      <c r="AV48" s="276"/>
      <c r="AW48" s="276"/>
      <c r="AX48" s="276"/>
      <c r="AY48" s="276"/>
      <c r="AZ48" s="276"/>
      <c r="BA48" s="276"/>
      <c r="BB48" s="276"/>
      <c r="BC48" s="276"/>
      <c r="BD48" s="332"/>
      <c r="BE48" s="332"/>
      <c r="BF48" s="332"/>
      <c r="BG48" s="332"/>
      <c r="BH48" s="447"/>
      <c r="BI48" s="447"/>
      <c r="BJ48" s="447"/>
      <c r="BK48" s="447"/>
      <c r="BL48" s="447"/>
    </row>
    <row r="49" spans="4:66">
      <c r="D49" s="199" t="s">
        <v>103</v>
      </c>
      <c r="F49" s="276"/>
      <c r="G49" s="276"/>
      <c r="H49" s="276"/>
      <c r="I49" s="276"/>
      <c r="J49" s="276"/>
      <c r="K49" s="276"/>
      <c r="L49" s="276"/>
      <c r="M49" s="276"/>
      <c r="N49" s="276"/>
      <c r="O49" s="276"/>
      <c r="P49" s="276"/>
      <c r="Q49" s="276"/>
      <c r="R49" s="276"/>
      <c r="S49" s="276"/>
      <c r="T49" s="276"/>
      <c r="U49" s="276"/>
      <c r="V49" s="276"/>
      <c r="W49" s="276"/>
      <c r="X49" s="276"/>
      <c r="Y49" s="276"/>
      <c r="Z49" s="276"/>
      <c r="AA49" s="276"/>
      <c r="AB49" s="276"/>
      <c r="AC49" s="276"/>
      <c r="AD49" s="276"/>
      <c r="AE49" s="276"/>
      <c r="AF49" s="276"/>
      <c r="AG49" s="276"/>
      <c r="AH49" s="276"/>
      <c r="AI49" s="276"/>
      <c r="AJ49" s="276"/>
      <c r="AK49" s="276"/>
      <c r="AL49" s="276"/>
      <c r="AM49" s="276"/>
      <c r="AN49" s="276"/>
      <c r="AO49" s="276"/>
      <c r="AP49" s="276"/>
      <c r="AQ49" s="276"/>
      <c r="AR49" s="276"/>
      <c r="AS49" s="276"/>
      <c r="AT49" s="276"/>
      <c r="AU49" s="276"/>
      <c r="AV49" s="276"/>
      <c r="AW49" s="276"/>
      <c r="AX49" s="276"/>
      <c r="AY49" s="276"/>
      <c r="AZ49" s="276"/>
      <c r="BA49" s="276"/>
      <c r="BB49" s="276"/>
      <c r="BC49" s="276"/>
      <c r="BD49" s="332"/>
      <c r="BE49" s="332"/>
      <c r="BF49" s="332"/>
      <c r="BG49" s="332"/>
      <c r="BH49" s="447"/>
      <c r="BI49" s="447"/>
      <c r="BJ49" s="447"/>
      <c r="BK49" s="447"/>
      <c r="BL49" s="447"/>
    </row>
    <row r="50" spans="4:66">
      <c r="D50" s="199" t="s">
        <v>104</v>
      </c>
      <c r="F50" s="276"/>
      <c r="G50" s="276"/>
      <c r="H50" s="276"/>
      <c r="I50" s="276"/>
      <c r="J50" s="276"/>
      <c r="K50" s="276"/>
      <c r="L50" s="276"/>
      <c r="M50" s="276"/>
      <c r="N50" s="276"/>
      <c r="O50" s="276"/>
      <c r="P50" s="276"/>
      <c r="Q50" s="276"/>
      <c r="R50" s="276"/>
      <c r="S50" s="276"/>
      <c r="T50" s="276"/>
      <c r="U50" s="276"/>
      <c r="V50" s="276"/>
      <c r="W50" s="276"/>
      <c r="X50" s="276"/>
      <c r="Y50" s="276"/>
      <c r="Z50" s="276"/>
      <c r="AA50" s="276"/>
      <c r="AB50" s="276"/>
      <c r="AC50" s="276"/>
      <c r="AD50" s="276"/>
      <c r="AE50" s="276"/>
      <c r="AF50" s="276"/>
      <c r="AG50" s="276"/>
      <c r="AH50" s="276"/>
      <c r="AI50" s="276"/>
      <c r="AJ50" s="276"/>
      <c r="AK50" s="276"/>
      <c r="AL50" s="276"/>
      <c r="AM50" s="276"/>
      <c r="AN50" s="276"/>
      <c r="AO50" s="276"/>
      <c r="AP50" s="276"/>
      <c r="AQ50" s="276"/>
      <c r="AR50" s="276"/>
      <c r="AS50" s="276"/>
      <c r="AT50" s="276"/>
      <c r="AU50" s="276"/>
      <c r="AV50" s="276"/>
      <c r="AW50" s="276"/>
      <c r="AX50" s="276"/>
      <c r="AY50" s="276"/>
      <c r="AZ50" s="276"/>
      <c r="BA50" s="276"/>
      <c r="BB50" s="276"/>
      <c r="BC50" s="276"/>
      <c r="BD50" s="332">
        <v>39372</v>
      </c>
      <c r="BE50" s="332">
        <v>35994</v>
      </c>
      <c r="BF50" s="332">
        <v>45083</v>
      </c>
      <c r="BG50" s="332">
        <v>113919.27273038487</v>
      </c>
      <c r="BH50" s="447">
        <v>164877</v>
      </c>
      <c r="BI50" s="447">
        <v>32893</v>
      </c>
      <c r="BJ50" s="447">
        <v>47677</v>
      </c>
      <c r="BK50" s="447">
        <v>32347</v>
      </c>
      <c r="BL50" s="447">
        <v>146752</v>
      </c>
    </row>
    <row r="51" spans="4:66">
      <c r="D51" s="199" t="s">
        <v>552</v>
      </c>
      <c r="F51" s="276"/>
      <c r="G51" s="276"/>
      <c r="H51" s="276"/>
      <c r="I51" s="276"/>
      <c r="J51" s="276"/>
      <c r="K51" s="276"/>
      <c r="L51" s="276"/>
      <c r="M51" s="276"/>
      <c r="N51" s="276"/>
      <c r="O51" s="276"/>
      <c r="P51" s="276"/>
      <c r="Q51" s="276"/>
      <c r="R51" s="276"/>
      <c r="S51" s="276"/>
      <c r="T51" s="276"/>
      <c r="U51" s="276"/>
      <c r="V51" s="276"/>
      <c r="W51" s="276"/>
      <c r="X51" s="276"/>
      <c r="Y51" s="276"/>
      <c r="Z51" s="276"/>
      <c r="AA51" s="276"/>
      <c r="AB51" s="276"/>
      <c r="AC51" s="276"/>
      <c r="AD51" s="276"/>
      <c r="AE51" s="276"/>
      <c r="AF51" s="276"/>
      <c r="AG51" s="276"/>
      <c r="AH51" s="276"/>
      <c r="AI51" s="276"/>
      <c r="AJ51" s="276"/>
      <c r="AK51" s="276"/>
      <c r="AL51" s="276"/>
      <c r="AM51" s="276"/>
      <c r="AN51" s="276"/>
      <c r="AO51" s="276"/>
      <c r="AP51" s="276"/>
      <c r="AQ51" s="276"/>
      <c r="AR51" s="276"/>
      <c r="AS51" s="276"/>
      <c r="AT51" s="276"/>
      <c r="AU51" s="276"/>
      <c r="AV51" s="276"/>
      <c r="AW51" s="276"/>
      <c r="AX51" s="276"/>
      <c r="AY51" s="276"/>
      <c r="AZ51" s="276"/>
      <c r="BA51" s="276"/>
      <c r="BB51" s="276"/>
      <c r="BC51" s="276"/>
      <c r="BD51" s="332">
        <v>22978</v>
      </c>
      <c r="BE51" s="332">
        <v>37104</v>
      </c>
      <c r="BF51" s="332">
        <v>32686</v>
      </c>
      <c r="BG51" s="332">
        <v>54870.510830224332</v>
      </c>
      <c r="BH51" s="447">
        <v>115693</v>
      </c>
      <c r="BI51" s="447">
        <v>28891</v>
      </c>
      <c r="BJ51" s="447">
        <v>41148</v>
      </c>
      <c r="BK51" s="447">
        <v>25707</v>
      </c>
      <c r="BL51" s="447">
        <v>128243</v>
      </c>
    </row>
    <row r="52" spans="4:66">
      <c r="D52" s="199" t="s">
        <v>106</v>
      </c>
      <c r="F52" s="276"/>
      <c r="G52" s="276"/>
      <c r="H52" s="276"/>
      <c r="I52" s="276"/>
      <c r="J52" s="276"/>
      <c r="K52" s="276"/>
      <c r="L52" s="276"/>
      <c r="M52" s="276"/>
      <c r="N52" s="276"/>
      <c r="O52" s="276"/>
      <c r="P52" s="276"/>
      <c r="Q52" s="276"/>
      <c r="R52" s="276"/>
      <c r="S52" s="276"/>
      <c r="T52" s="276"/>
      <c r="U52" s="276"/>
      <c r="V52" s="276"/>
      <c r="W52" s="276"/>
      <c r="X52" s="276"/>
      <c r="Y52" s="276"/>
      <c r="Z52" s="276"/>
      <c r="AA52" s="276"/>
      <c r="AB52" s="276"/>
      <c r="AC52" s="276"/>
      <c r="AD52" s="276"/>
      <c r="AE52" s="276"/>
      <c r="AF52" s="276"/>
      <c r="AG52" s="276"/>
      <c r="AH52" s="276"/>
      <c r="AI52" s="276"/>
      <c r="AJ52" s="276"/>
      <c r="AK52" s="276"/>
      <c r="AL52" s="276"/>
      <c r="AM52" s="276"/>
      <c r="AN52" s="276"/>
      <c r="AO52" s="276"/>
      <c r="AP52" s="276"/>
      <c r="AQ52" s="276"/>
      <c r="AR52" s="276"/>
      <c r="AS52" s="276"/>
      <c r="AT52" s="276"/>
      <c r="AU52" s="276"/>
      <c r="AV52" s="276"/>
      <c r="AW52" s="276"/>
      <c r="AX52" s="276"/>
      <c r="AY52" s="276"/>
      <c r="AZ52" s="276"/>
      <c r="BA52" s="276"/>
      <c r="BB52" s="276"/>
      <c r="BC52" s="276"/>
      <c r="BD52" s="332">
        <v>30078</v>
      </c>
      <c r="BE52" s="332">
        <v>34711</v>
      </c>
      <c r="BF52" s="332">
        <v>39419</v>
      </c>
      <c r="BG52" s="332">
        <v>45947</v>
      </c>
      <c r="BH52" s="447">
        <v>110626</v>
      </c>
      <c r="BI52" s="447">
        <v>30880</v>
      </c>
      <c r="BJ52" s="447">
        <v>21586</v>
      </c>
      <c r="BK52" s="447">
        <v>25235</v>
      </c>
      <c r="BL52" s="447">
        <v>105250</v>
      </c>
    </row>
    <row r="53" spans="4:66">
      <c r="D53" s="199" t="s">
        <v>107</v>
      </c>
      <c r="F53" s="276"/>
      <c r="G53" s="276"/>
      <c r="H53" s="276"/>
      <c r="I53" s="276"/>
      <c r="J53" s="276"/>
      <c r="K53" s="276"/>
      <c r="L53" s="276"/>
      <c r="M53" s="276"/>
      <c r="N53" s="276"/>
      <c r="O53" s="276"/>
      <c r="P53" s="276"/>
      <c r="Q53" s="276"/>
      <c r="R53" s="276"/>
      <c r="S53" s="276"/>
      <c r="T53" s="276"/>
      <c r="U53" s="276"/>
      <c r="V53" s="276"/>
      <c r="W53" s="276"/>
      <c r="X53" s="276"/>
      <c r="Y53" s="276"/>
      <c r="Z53" s="276"/>
      <c r="AA53" s="276"/>
      <c r="AB53" s="276"/>
      <c r="AC53" s="276"/>
      <c r="AD53" s="276"/>
      <c r="AE53" s="276"/>
      <c r="AF53" s="276"/>
      <c r="AG53" s="276"/>
      <c r="AH53" s="276"/>
      <c r="AI53" s="276"/>
      <c r="AJ53" s="276"/>
      <c r="AK53" s="276"/>
      <c r="AL53" s="276"/>
      <c r="AM53" s="276"/>
      <c r="AN53" s="276"/>
      <c r="AO53" s="276"/>
      <c r="AP53" s="276"/>
      <c r="AQ53" s="276"/>
      <c r="AR53" s="276"/>
      <c r="AS53" s="276"/>
      <c r="AT53" s="276"/>
      <c r="AU53" s="276"/>
      <c r="AV53" s="276"/>
      <c r="AW53" s="276"/>
      <c r="AX53" s="276"/>
      <c r="AY53" s="276"/>
      <c r="AZ53" s="276"/>
      <c r="BA53" s="276"/>
      <c r="BB53" s="276"/>
      <c r="BC53" s="276"/>
      <c r="BD53" s="332">
        <v>239486</v>
      </c>
      <c r="BE53" s="332">
        <v>274095</v>
      </c>
      <c r="BF53" s="332">
        <v>294215</v>
      </c>
      <c r="BG53" s="332">
        <v>444861</v>
      </c>
      <c r="BH53" s="447">
        <v>570200</v>
      </c>
      <c r="BI53" s="447">
        <v>119276</v>
      </c>
      <c r="BJ53" s="447">
        <v>135339</v>
      </c>
      <c r="BK53" s="447">
        <v>146187</v>
      </c>
      <c r="BL53" s="447">
        <v>527346</v>
      </c>
    </row>
    <row r="54" spans="4:66">
      <c r="D54" s="199" t="s">
        <v>108</v>
      </c>
      <c r="F54" s="276"/>
      <c r="G54" s="276"/>
      <c r="H54" s="276"/>
      <c r="I54" s="276"/>
      <c r="J54" s="276"/>
      <c r="K54" s="276"/>
      <c r="L54" s="276"/>
      <c r="M54" s="276"/>
      <c r="N54" s="276"/>
      <c r="O54" s="276"/>
      <c r="P54" s="276"/>
      <c r="Q54" s="276"/>
      <c r="R54" s="276"/>
      <c r="S54" s="276"/>
      <c r="T54" s="276"/>
      <c r="U54" s="276"/>
      <c r="V54" s="276"/>
      <c r="W54" s="276"/>
      <c r="X54" s="276"/>
      <c r="Y54" s="276"/>
      <c r="Z54" s="276"/>
      <c r="AA54" s="276"/>
      <c r="AB54" s="276"/>
      <c r="AC54" s="276"/>
      <c r="AD54" s="276"/>
      <c r="AE54" s="276"/>
      <c r="AF54" s="276"/>
      <c r="AG54" s="276"/>
      <c r="AH54" s="276"/>
      <c r="AI54" s="276"/>
      <c r="AJ54" s="276"/>
      <c r="AK54" s="276"/>
      <c r="AL54" s="276"/>
      <c r="AM54" s="276"/>
      <c r="AN54" s="276"/>
      <c r="AO54" s="276"/>
      <c r="AP54" s="276"/>
      <c r="AQ54" s="276"/>
      <c r="AR54" s="276"/>
      <c r="AS54" s="276"/>
      <c r="AT54" s="276"/>
      <c r="AU54" s="276"/>
      <c r="AV54" s="276"/>
      <c r="AW54" s="276"/>
      <c r="AX54" s="276"/>
      <c r="AY54" s="276"/>
      <c r="AZ54" s="276"/>
      <c r="BA54" s="276"/>
      <c r="BB54" s="276"/>
      <c r="BC54" s="276"/>
      <c r="BD54" s="332">
        <v>39673</v>
      </c>
      <c r="BE54" s="332">
        <v>47471</v>
      </c>
      <c r="BF54" s="332">
        <v>57841</v>
      </c>
      <c r="BG54" s="332">
        <v>126297</v>
      </c>
      <c r="BH54" s="447">
        <v>153710</v>
      </c>
      <c r="BI54" s="447">
        <v>49274</v>
      </c>
      <c r="BJ54" s="447">
        <v>40386</v>
      </c>
      <c r="BK54" s="447">
        <v>31172</v>
      </c>
      <c r="BL54" s="447">
        <v>164347</v>
      </c>
    </row>
    <row r="55" spans="4:66">
      <c r="D55" s="199" t="s">
        <v>109</v>
      </c>
      <c r="F55" s="276"/>
      <c r="G55" s="276"/>
      <c r="H55" s="276"/>
      <c r="I55" s="276"/>
      <c r="J55" s="276"/>
      <c r="K55" s="276"/>
      <c r="L55" s="276"/>
      <c r="M55" s="276"/>
      <c r="N55" s="276"/>
      <c r="O55" s="276"/>
      <c r="P55" s="276"/>
      <c r="Q55" s="276"/>
      <c r="R55" s="276"/>
      <c r="S55" s="276"/>
      <c r="T55" s="276"/>
      <c r="U55" s="276"/>
      <c r="V55" s="276"/>
      <c r="W55" s="276"/>
      <c r="X55" s="276"/>
      <c r="Y55" s="276"/>
      <c r="Z55" s="276"/>
      <c r="AA55" s="276"/>
      <c r="AB55" s="276"/>
      <c r="AC55" s="276"/>
      <c r="AD55" s="276"/>
      <c r="AE55" s="276"/>
      <c r="AF55" s="276"/>
      <c r="AG55" s="276"/>
      <c r="AH55" s="276"/>
      <c r="AI55" s="276"/>
      <c r="AJ55" s="276"/>
      <c r="AK55" s="276"/>
      <c r="AL55" s="276"/>
      <c r="AM55" s="276"/>
      <c r="AN55" s="276"/>
      <c r="AO55" s="276"/>
      <c r="AP55" s="276"/>
      <c r="AQ55" s="276"/>
      <c r="AR55" s="276"/>
      <c r="AS55" s="276"/>
      <c r="AT55" s="276"/>
      <c r="AU55" s="276"/>
      <c r="AV55" s="276"/>
      <c r="AW55" s="276"/>
      <c r="AX55" s="276"/>
      <c r="AY55" s="276"/>
      <c r="AZ55" s="276"/>
      <c r="BA55" s="276"/>
      <c r="BB55" s="276"/>
      <c r="BC55" s="276"/>
      <c r="BD55" s="332">
        <v>8392</v>
      </c>
      <c r="BE55" s="332">
        <v>0</v>
      </c>
      <c r="BF55" s="332">
        <v>0</v>
      </c>
      <c r="BG55" s="332">
        <v>0</v>
      </c>
      <c r="BH55" s="447"/>
      <c r="BI55" s="447"/>
      <c r="BJ55" s="447"/>
      <c r="BK55" s="447"/>
      <c r="BL55" s="447"/>
    </row>
    <row r="56" spans="4:66">
      <c r="D56" s="199" t="s">
        <v>561</v>
      </c>
      <c r="F56" s="276"/>
      <c r="G56" s="276"/>
      <c r="H56" s="276"/>
      <c r="I56" s="276"/>
      <c r="J56" s="276"/>
      <c r="K56" s="276"/>
      <c r="L56" s="276"/>
      <c r="M56" s="276"/>
      <c r="N56" s="276"/>
      <c r="O56" s="276"/>
      <c r="P56" s="276"/>
      <c r="Q56" s="276"/>
      <c r="R56" s="276"/>
      <c r="S56" s="276"/>
      <c r="T56" s="276"/>
      <c r="U56" s="276"/>
      <c r="V56" s="276"/>
      <c r="W56" s="276"/>
      <c r="X56" s="276"/>
      <c r="Y56" s="276"/>
      <c r="Z56" s="276"/>
      <c r="AA56" s="276"/>
      <c r="AB56" s="276"/>
      <c r="AC56" s="276"/>
      <c r="AD56" s="276"/>
      <c r="AE56" s="276"/>
      <c r="AF56" s="276"/>
      <c r="AG56" s="276"/>
      <c r="AH56" s="276"/>
      <c r="AI56" s="276"/>
      <c r="AJ56" s="276"/>
      <c r="AK56" s="276"/>
      <c r="AL56" s="276"/>
      <c r="AM56" s="276"/>
      <c r="AN56" s="276"/>
      <c r="AO56" s="276"/>
      <c r="AP56" s="276"/>
      <c r="AQ56" s="276"/>
      <c r="AR56" s="276"/>
      <c r="AS56" s="276"/>
      <c r="AT56" s="276"/>
      <c r="AU56" s="276"/>
      <c r="AV56" s="276"/>
      <c r="AW56" s="276"/>
      <c r="AX56" s="276"/>
      <c r="AY56" s="276"/>
      <c r="AZ56" s="276"/>
      <c r="BA56" s="276"/>
      <c r="BB56" s="276"/>
      <c r="BC56" s="276"/>
      <c r="BD56" s="332">
        <v>85520</v>
      </c>
      <c r="BE56" s="332">
        <v>100944</v>
      </c>
      <c r="BF56" s="332">
        <v>119946</v>
      </c>
      <c r="BG56" s="332">
        <v>53905</v>
      </c>
      <c r="BH56" s="447">
        <v>-27901</v>
      </c>
      <c r="BI56" s="447">
        <v>46655</v>
      </c>
      <c r="BJ56" s="447">
        <v>40488</v>
      </c>
      <c r="BK56" s="447">
        <v>93163</v>
      </c>
      <c r="BL56" s="447">
        <v>293785</v>
      </c>
    </row>
    <row r="57" spans="4:66">
      <c r="D57" s="199" t="s">
        <v>1723</v>
      </c>
      <c r="F57" s="276"/>
      <c r="G57" s="276"/>
      <c r="H57" s="276"/>
      <c r="I57" s="276"/>
      <c r="J57" s="276"/>
      <c r="K57" s="276"/>
      <c r="L57" s="276"/>
      <c r="M57" s="276"/>
      <c r="N57" s="276"/>
      <c r="O57" s="276"/>
      <c r="P57" s="276"/>
      <c r="Q57" s="276"/>
      <c r="R57" s="276"/>
      <c r="S57" s="276"/>
      <c r="T57" s="276"/>
      <c r="U57" s="276"/>
      <c r="V57" s="276"/>
      <c r="W57" s="276"/>
      <c r="X57" s="276"/>
      <c r="Y57" s="276"/>
      <c r="Z57" s="276"/>
      <c r="AA57" s="276"/>
      <c r="AB57" s="276"/>
      <c r="AC57" s="276"/>
      <c r="AD57" s="276"/>
      <c r="AE57" s="276"/>
      <c r="AF57" s="276"/>
      <c r="AG57" s="276"/>
      <c r="AH57" s="276"/>
      <c r="AI57" s="276"/>
      <c r="AJ57" s="276"/>
      <c r="AK57" s="276"/>
      <c r="AL57" s="276"/>
      <c r="AM57" s="276"/>
      <c r="AN57" s="276"/>
      <c r="AO57" s="276"/>
      <c r="AP57" s="276"/>
      <c r="AQ57" s="276"/>
      <c r="AR57" s="276"/>
      <c r="AS57" s="276"/>
      <c r="AT57" s="276"/>
      <c r="AU57" s="276"/>
      <c r="AV57" s="276"/>
      <c r="AW57" s="276"/>
      <c r="AX57" s="276"/>
      <c r="AY57" s="276"/>
      <c r="AZ57" s="276"/>
      <c r="BA57" s="276"/>
      <c r="BB57" s="276"/>
      <c r="BC57" s="276"/>
      <c r="BD57" s="332">
        <v>38374</v>
      </c>
      <c r="BE57" s="332">
        <v>16253</v>
      </c>
      <c r="BF57" s="332">
        <v>-1485</v>
      </c>
      <c r="BG57" s="332">
        <v>-345174</v>
      </c>
      <c r="BH57" s="447">
        <v>-114652</v>
      </c>
      <c r="BI57" s="447">
        <v>-10517</v>
      </c>
      <c r="BJ57" s="447">
        <v>-127048</v>
      </c>
      <c r="BK57" s="447">
        <v>29009</v>
      </c>
      <c r="BL57" s="447">
        <v>-60884</v>
      </c>
    </row>
    <row r="58" spans="4:66">
      <c r="D58" s="199" t="s">
        <v>111</v>
      </c>
      <c r="F58" s="276"/>
      <c r="G58" s="276"/>
      <c r="H58" s="276"/>
      <c r="I58" s="276"/>
      <c r="J58" s="276"/>
      <c r="K58" s="276"/>
      <c r="L58" s="276"/>
      <c r="M58" s="276"/>
      <c r="N58" s="276"/>
      <c r="O58" s="276"/>
      <c r="P58" s="276"/>
      <c r="Q58" s="276"/>
      <c r="R58" s="276"/>
      <c r="S58" s="276"/>
      <c r="T58" s="276"/>
      <c r="U58" s="276"/>
      <c r="V58" s="276"/>
      <c r="W58" s="276"/>
      <c r="X58" s="276"/>
      <c r="Y58" s="276"/>
      <c r="Z58" s="276"/>
      <c r="AA58" s="276"/>
      <c r="AB58" s="276"/>
      <c r="AC58" s="276"/>
      <c r="AD58" s="276"/>
      <c r="AE58" s="276"/>
      <c r="AF58" s="276"/>
      <c r="AG58" s="276"/>
      <c r="AH58" s="276"/>
      <c r="AI58" s="276"/>
      <c r="AJ58" s="276"/>
      <c r="AK58" s="276"/>
      <c r="AL58" s="276"/>
      <c r="AM58" s="276"/>
      <c r="AN58" s="276"/>
      <c r="AO58" s="276"/>
      <c r="AP58" s="276"/>
      <c r="AQ58" s="276"/>
      <c r="AR58" s="276"/>
      <c r="AS58" s="276"/>
      <c r="AT58" s="276"/>
      <c r="AU58" s="276"/>
      <c r="AV58" s="276"/>
      <c r="AW58" s="276"/>
      <c r="AX58" s="276"/>
      <c r="AY58" s="276"/>
      <c r="AZ58" s="276"/>
      <c r="BA58" s="276"/>
      <c r="BB58" s="276"/>
      <c r="BC58" s="276"/>
      <c r="BD58" s="332">
        <v>9719</v>
      </c>
      <c r="BE58" s="332">
        <v>0</v>
      </c>
      <c r="BF58" s="332">
        <v>0</v>
      </c>
      <c r="BG58" s="332">
        <v>0</v>
      </c>
      <c r="BH58" s="447"/>
      <c r="BI58" s="447"/>
      <c r="BJ58" s="447"/>
      <c r="BK58" s="447"/>
      <c r="BL58" s="447"/>
    </row>
    <row r="59" spans="4:66">
      <c r="D59" s="199" t="s">
        <v>483</v>
      </c>
      <c r="F59" s="276"/>
      <c r="G59" s="276"/>
      <c r="H59" s="276"/>
      <c r="I59" s="276"/>
      <c r="J59" s="276"/>
      <c r="K59" s="276"/>
      <c r="L59" s="276"/>
      <c r="M59" s="276"/>
      <c r="N59" s="276"/>
      <c r="O59" s="276"/>
      <c r="P59" s="276"/>
      <c r="Q59" s="276"/>
      <c r="R59" s="276"/>
      <c r="S59" s="276"/>
      <c r="T59" s="276"/>
      <c r="U59" s="276"/>
      <c r="V59" s="276"/>
      <c r="W59" s="276"/>
      <c r="X59" s="276"/>
      <c r="Y59" s="276"/>
      <c r="Z59" s="276"/>
      <c r="AA59" s="276"/>
      <c r="AB59" s="276"/>
      <c r="AC59" s="276"/>
      <c r="AD59" s="276"/>
      <c r="AE59" s="276"/>
      <c r="AF59" s="276"/>
      <c r="AG59" s="276"/>
      <c r="AH59" s="276"/>
      <c r="AI59" s="276"/>
      <c r="AJ59" s="276"/>
      <c r="AK59" s="276"/>
      <c r="AL59" s="276"/>
      <c r="AM59" s="276"/>
      <c r="AN59" s="276"/>
      <c r="AO59" s="276"/>
      <c r="AP59" s="276"/>
      <c r="AQ59" s="276"/>
      <c r="AR59" s="276"/>
      <c r="AS59" s="276"/>
      <c r="AT59" s="276"/>
      <c r="AU59" s="276"/>
      <c r="AV59" s="276"/>
      <c r="AW59" s="276"/>
      <c r="AX59" s="276"/>
      <c r="AY59" s="276"/>
      <c r="AZ59" s="276"/>
      <c r="BA59" s="276"/>
      <c r="BB59" s="276"/>
      <c r="BC59" s="276"/>
      <c r="BD59" s="332">
        <v>0</v>
      </c>
      <c r="BE59" s="332">
        <v>6300</v>
      </c>
      <c r="BF59" s="332">
        <v>8706</v>
      </c>
      <c r="BG59" s="332">
        <v>9088.6147964760639</v>
      </c>
      <c r="BH59" s="447">
        <v>19182</v>
      </c>
      <c r="BI59" s="447">
        <v>5687</v>
      </c>
      <c r="BJ59" s="447">
        <v>7531</v>
      </c>
      <c r="BK59" s="447">
        <v>4619</v>
      </c>
      <c r="BL59" s="447">
        <v>25800</v>
      </c>
    </row>
    <row r="60" spans="4:66">
      <c r="D60" s="199" t="s">
        <v>1659</v>
      </c>
      <c r="F60" s="276"/>
      <c r="G60" s="276"/>
      <c r="H60" s="276"/>
      <c r="I60" s="276"/>
      <c r="J60" s="276"/>
      <c r="K60" s="276"/>
      <c r="L60" s="276"/>
      <c r="M60" s="276"/>
      <c r="N60" s="276"/>
      <c r="O60" s="276"/>
      <c r="P60" s="276"/>
      <c r="Q60" s="276"/>
      <c r="R60" s="276"/>
      <c r="S60" s="276"/>
      <c r="T60" s="276"/>
      <c r="U60" s="276"/>
      <c r="V60" s="276"/>
      <c r="W60" s="276"/>
      <c r="X60" s="276"/>
      <c r="Y60" s="276"/>
      <c r="Z60" s="276"/>
      <c r="AA60" s="276"/>
      <c r="AB60" s="276"/>
      <c r="AC60" s="276"/>
      <c r="AD60" s="276"/>
      <c r="AE60" s="276"/>
      <c r="AF60" s="276"/>
      <c r="AG60" s="276"/>
      <c r="AH60" s="276"/>
      <c r="AI60" s="276"/>
      <c r="AJ60" s="276"/>
      <c r="AK60" s="276"/>
      <c r="AL60" s="276"/>
      <c r="AM60" s="276"/>
      <c r="AN60" s="276"/>
      <c r="AO60" s="276"/>
      <c r="AP60" s="276"/>
      <c r="AQ60" s="276"/>
      <c r="AR60" s="276"/>
      <c r="AS60" s="276"/>
      <c r="AT60" s="276"/>
      <c r="AU60" s="276"/>
      <c r="AV60" s="276"/>
      <c r="AW60" s="276"/>
      <c r="AX60" s="276"/>
      <c r="AY60" s="276"/>
      <c r="AZ60" s="276"/>
      <c r="BA60" s="276"/>
      <c r="BB60" s="276"/>
      <c r="BC60" s="276"/>
      <c r="BD60" s="332">
        <v>-33713</v>
      </c>
      <c r="BE60" s="332">
        <v>-5986</v>
      </c>
      <c r="BF60" s="332">
        <v>17236.25</v>
      </c>
      <c r="BG60" s="332">
        <v>-140198.26535659345</v>
      </c>
      <c r="BH60" s="447">
        <v>287296</v>
      </c>
      <c r="BI60" s="447">
        <v>-545338</v>
      </c>
      <c r="BJ60" s="447">
        <v>53867.376509999856</v>
      </c>
      <c r="BK60" s="447">
        <v>80383.623490000144</v>
      </c>
      <c r="BL60" s="447">
        <v>-165660</v>
      </c>
    </row>
    <row r="61" spans="4:66">
      <c r="D61" s="199" t="s">
        <v>1660</v>
      </c>
      <c r="F61" s="276"/>
      <c r="G61" s="276"/>
      <c r="H61" s="276"/>
      <c r="I61" s="276"/>
      <c r="J61" s="276"/>
      <c r="K61" s="276"/>
      <c r="L61" s="276"/>
      <c r="M61" s="276"/>
      <c r="N61" s="276"/>
      <c r="O61" s="276"/>
      <c r="P61" s="276"/>
      <c r="Q61" s="276"/>
      <c r="R61" s="276"/>
      <c r="S61" s="276"/>
      <c r="T61" s="276"/>
      <c r="U61" s="276"/>
      <c r="V61" s="276"/>
      <c r="W61" s="276"/>
      <c r="X61" s="276"/>
      <c r="Y61" s="276"/>
      <c r="Z61" s="276"/>
      <c r="AA61" s="276"/>
      <c r="AB61" s="276"/>
      <c r="AC61" s="276"/>
      <c r="AD61" s="276"/>
      <c r="AE61" s="276"/>
      <c r="AF61" s="276"/>
      <c r="AG61" s="276"/>
      <c r="AH61" s="276"/>
      <c r="AI61" s="276"/>
      <c r="AJ61" s="276"/>
      <c r="AK61" s="276"/>
      <c r="AL61" s="276"/>
      <c r="AM61" s="276"/>
      <c r="AN61" s="276"/>
      <c r="AO61" s="276"/>
      <c r="AP61" s="276"/>
      <c r="AQ61" s="276"/>
      <c r="AR61" s="276"/>
      <c r="AS61" s="276"/>
      <c r="AT61" s="276"/>
      <c r="AU61" s="276"/>
      <c r="AV61" s="276"/>
      <c r="AW61" s="276"/>
      <c r="AX61" s="276"/>
      <c r="AY61" s="276"/>
      <c r="AZ61" s="276"/>
      <c r="BA61" s="276"/>
      <c r="BB61" s="276"/>
      <c r="BC61" s="276"/>
      <c r="BD61" s="332">
        <v>19112</v>
      </c>
      <c r="BE61" s="332">
        <v>113743</v>
      </c>
      <c r="BF61" s="332">
        <v>145190</v>
      </c>
      <c r="BG61" s="332">
        <v>276567</v>
      </c>
      <c r="BH61" s="447">
        <v>409353.41271174175</v>
      </c>
      <c r="BI61" s="447">
        <v>153432</v>
      </c>
      <c r="BJ61" s="447">
        <v>245416</v>
      </c>
      <c r="BK61" s="447">
        <v>358476</v>
      </c>
      <c r="BL61" s="447">
        <v>1175994</v>
      </c>
    </row>
    <row r="62" spans="4:66">
      <c r="D62" s="313" t="s">
        <v>114</v>
      </c>
      <c r="F62" s="276"/>
      <c r="G62" s="276"/>
      <c r="H62" s="276"/>
      <c r="I62" s="276"/>
      <c r="J62" s="276"/>
      <c r="K62" s="276"/>
      <c r="L62" s="276"/>
      <c r="M62" s="276"/>
      <c r="N62" s="276"/>
      <c r="O62" s="276"/>
      <c r="P62" s="276"/>
      <c r="Q62" s="276"/>
      <c r="R62" s="276"/>
      <c r="S62" s="276"/>
      <c r="T62" s="276"/>
      <c r="U62" s="276"/>
      <c r="V62" s="276"/>
      <c r="W62" s="276"/>
      <c r="X62" s="276"/>
      <c r="Y62" s="276"/>
      <c r="Z62" s="276"/>
      <c r="AA62" s="276"/>
      <c r="AB62" s="276"/>
      <c r="AC62" s="276"/>
      <c r="AD62" s="276"/>
      <c r="AE62" s="276"/>
      <c r="AF62" s="276"/>
      <c r="AG62" s="276"/>
      <c r="AH62" s="276"/>
      <c r="AI62" s="276"/>
      <c r="AJ62" s="276"/>
      <c r="AK62" s="276"/>
      <c r="AL62" s="276"/>
      <c r="AM62" s="276"/>
      <c r="AN62" s="276"/>
      <c r="AO62" s="276"/>
      <c r="AP62" s="276"/>
      <c r="AQ62" s="276"/>
      <c r="AR62" s="276"/>
      <c r="AS62" s="276"/>
      <c r="AT62" s="276"/>
      <c r="AU62" s="276"/>
      <c r="AV62" s="276"/>
      <c r="AW62" s="276"/>
      <c r="AX62" s="276"/>
      <c r="AY62" s="276"/>
      <c r="AZ62" s="276"/>
      <c r="BA62" s="276"/>
      <c r="BB62" s="276"/>
      <c r="BC62" s="276"/>
      <c r="BD62" s="448">
        <v>979911</v>
      </c>
      <c r="BE62" s="448">
        <v>1180507</v>
      </c>
      <c r="BF62" s="448">
        <v>1443157</v>
      </c>
      <c r="BG62" s="448">
        <v>2606596.9566961653</v>
      </c>
      <c r="BH62" s="449">
        <f>SUM(BH46:BH61)</f>
        <v>3891127.4127117419</v>
      </c>
      <c r="BI62" s="449">
        <v>494415</v>
      </c>
      <c r="BJ62" s="449">
        <v>1385524.3765099999</v>
      </c>
      <c r="BK62" s="449">
        <v>1407404.6234900001</v>
      </c>
      <c r="BL62" s="449">
        <f>SUM(BL46:BL61)</f>
        <v>4999125</v>
      </c>
    </row>
    <row r="63" spans="4:66">
      <c r="D63" s="199" t="s">
        <v>127</v>
      </c>
      <c r="F63" s="276"/>
      <c r="G63" s="276"/>
      <c r="H63" s="276"/>
      <c r="I63" s="276"/>
      <c r="J63" s="276"/>
      <c r="K63" s="276"/>
      <c r="L63" s="276"/>
      <c r="M63" s="276"/>
      <c r="N63" s="276"/>
      <c r="O63" s="276"/>
      <c r="P63" s="276"/>
      <c r="Q63" s="276"/>
      <c r="R63" s="276"/>
      <c r="S63" s="276"/>
      <c r="T63" s="276"/>
      <c r="U63" s="276"/>
      <c r="V63" s="276"/>
      <c r="W63" s="276"/>
      <c r="X63" s="276"/>
      <c r="Y63" s="276"/>
      <c r="Z63" s="276"/>
      <c r="AA63" s="276"/>
      <c r="AB63" s="276"/>
      <c r="AC63" s="276"/>
      <c r="AD63" s="276"/>
      <c r="AE63" s="276"/>
      <c r="AF63" s="276"/>
      <c r="AG63" s="276"/>
      <c r="AH63" s="276"/>
      <c r="AI63" s="276"/>
      <c r="AJ63" s="276"/>
      <c r="AK63" s="276"/>
      <c r="AL63" s="276"/>
      <c r="AM63" s="276"/>
      <c r="AN63" s="276"/>
      <c r="AO63" s="276"/>
      <c r="AP63" s="276"/>
      <c r="AQ63" s="276"/>
      <c r="AR63" s="276"/>
      <c r="AS63" s="276"/>
      <c r="AT63" s="276"/>
      <c r="AU63" s="276"/>
      <c r="AV63" s="276"/>
      <c r="AW63" s="276"/>
      <c r="AX63" s="276"/>
      <c r="AY63" s="276"/>
      <c r="AZ63" s="276"/>
      <c r="BA63" s="276"/>
      <c r="BB63" s="276"/>
      <c r="BC63" s="276"/>
      <c r="BD63" s="332">
        <v>261631</v>
      </c>
      <c r="BE63" s="332">
        <v>325943</v>
      </c>
      <c r="BF63" s="332">
        <v>445996</v>
      </c>
      <c r="BG63" s="332">
        <v>689751</v>
      </c>
      <c r="BH63" s="447">
        <v>959616</v>
      </c>
      <c r="BI63" s="447">
        <v>291365.64977480698</v>
      </c>
      <c r="BJ63" s="447">
        <v>296187</v>
      </c>
      <c r="BK63" s="447">
        <v>318425</v>
      </c>
      <c r="BL63" s="447">
        <v>1363520</v>
      </c>
      <c r="BN63" s="409"/>
    </row>
    <row r="64" spans="4:66">
      <c r="D64" s="313" t="s">
        <v>115</v>
      </c>
      <c r="F64" s="276"/>
      <c r="G64" s="276"/>
      <c r="H64" s="276"/>
      <c r="I64" s="276"/>
      <c r="J64" s="276"/>
      <c r="K64" s="276"/>
      <c r="L64" s="276"/>
      <c r="M64" s="276"/>
      <c r="N64" s="276"/>
      <c r="O64" s="276"/>
      <c r="P64" s="276"/>
      <c r="Q64" s="276"/>
      <c r="R64" s="276"/>
      <c r="S64" s="276"/>
      <c r="T64" s="276"/>
      <c r="U64" s="276"/>
      <c r="V64" s="276"/>
      <c r="W64" s="276"/>
      <c r="X64" s="276"/>
      <c r="Y64" s="276"/>
      <c r="Z64" s="276"/>
      <c r="AA64" s="276"/>
      <c r="AB64" s="276"/>
      <c r="AC64" s="276"/>
      <c r="AD64" s="276"/>
      <c r="AE64" s="276"/>
      <c r="AF64" s="276"/>
      <c r="AG64" s="276"/>
      <c r="AH64" s="276"/>
      <c r="AI64" s="276"/>
      <c r="AJ64" s="276"/>
      <c r="AK64" s="276"/>
      <c r="AL64" s="276"/>
      <c r="AM64" s="276"/>
      <c r="AN64" s="276"/>
      <c r="AO64" s="276"/>
      <c r="AP64" s="276"/>
      <c r="AQ64" s="276"/>
      <c r="AR64" s="276"/>
      <c r="AS64" s="276"/>
      <c r="AT64" s="276"/>
      <c r="AU64" s="276"/>
      <c r="AV64" s="276"/>
      <c r="AW64" s="276"/>
      <c r="AX64" s="276"/>
      <c r="AY64" s="276"/>
      <c r="AZ64" s="276"/>
      <c r="BA64" s="276"/>
      <c r="BB64" s="276"/>
      <c r="BC64" s="276"/>
      <c r="BD64" s="448">
        <v>1241542</v>
      </c>
      <c r="BE64" s="448">
        <v>1506450</v>
      </c>
      <c r="BF64" s="448">
        <v>1889153</v>
      </c>
      <c r="BG64" s="448">
        <v>3296347.9566961653</v>
      </c>
      <c r="BH64" s="448">
        <f>BH62+BH63</f>
        <v>4850743.4127117414</v>
      </c>
      <c r="BI64" s="449">
        <v>785780.64977480704</v>
      </c>
      <c r="BJ64" s="449">
        <v>1681711.3765099999</v>
      </c>
      <c r="BK64" s="449">
        <v>1725829.6234900001</v>
      </c>
      <c r="BL64" s="449">
        <f>BL62+BL63</f>
        <v>6362645</v>
      </c>
    </row>
    <row r="65" spans="4:71">
      <c r="D65" s="450" t="s">
        <v>1661</v>
      </c>
      <c r="E65" s="199"/>
      <c r="F65" s="276"/>
      <c r="G65" s="276"/>
      <c r="H65" s="276"/>
      <c r="I65" s="276"/>
      <c r="J65" s="276"/>
      <c r="K65" s="276"/>
      <c r="L65" s="276"/>
      <c r="M65" s="276"/>
      <c r="N65" s="276"/>
      <c r="O65" s="276"/>
      <c r="P65" s="276"/>
      <c r="Q65" s="276"/>
      <c r="R65" s="276"/>
      <c r="S65" s="276"/>
      <c r="T65" s="276"/>
      <c r="U65" s="276"/>
      <c r="V65" s="276"/>
      <c r="W65" s="276"/>
      <c r="X65" s="276"/>
      <c r="Y65" s="276"/>
      <c r="Z65" s="276"/>
      <c r="AA65" s="276"/>
      <c r="AB65" s="276"/>
      <c r="AC65" s="276"/>
      <c r="AD65" s="276"/>
      <c r="AE65" s="276"/>
      <c r="AF65" s="276"/>
      <c r="AG65" s="276"/>
      <c r="AH65" s="276"/>
      <c r="AI65" s="276"/>
      <c r="AJ65" s="276"/>
      <c r="AK65" s="276"/>
      <c r="AL65" s="276"/>
      <c r="AM65" s="276"/>
      <c r="AN65" s="276"/>
      <c r="AO65" s="276"/>
      <c r="AP65" s="276"/>
      <c r="AQ65" s="276"/>
      <c r="AR65" s="276"/>
      <c r="AS65" s="276"/>
      <c r="AT65" s="276"/>
      <c r="AU65" s="276"/>
      <c r="AV65" s="276"/>
      <c r="AW65" s="276"/>
      <c r="AX65" s="276"/>
      <c r="AY65" s="276"/>
      <c r="AZ65" s="276"/>
      <c r="BA65" s="276"/>
      <c r="BB65" s="276"/>
      <c r="BC65" s="276"/>
      <c r="BD65" s="330"/>
      <c r="BE65" s="330"/>
      <c r="BF65" s="330"/>
      <c r="BG65" s="330"/>
      <c r="BH65" s="451"/>
      <c r="BI65" s="451"/>
      <c r="BJ65" s="451"/>
      <c r="BK65" s="451"/>
      <c r="BL65" s="451"/>
    </row>
    <row r="66" spans="4:71">
      <c r="F66" s="276"/>
      <c r="G66" s="276"/>
      <c r="H66" s="276"/>
      <c r="I66" s="276"/>
      <c r="J66" s="276"/>
      <c r="K66" s="276"/>
      <c r="L66" s="276"/>
      <c r="M66" s="276"/>
      <c r="N66" s="276"/>
      <c r="O66" s="276"/>
      <c r="P66" s="276"/>
      <c r="Q66" s="276"/>
      <c r="R66" s="276"/>
      <c r="S66" s="276"/>
      <c r="T66" s="276"/>
      <c r="U66" s="276"/>
      <c r="V66" s="276"/>
      <c r="W66" s="276"/>
      <c r="X66" s="276"/>
      <c r="Y66" s="276"/>
      <c r="Z66" s="276"/>
      <c r="AA66" s="276"/>
      <c r="AB66" s="276"/>
      <c r="AC66" s="276"/>
      <c r="AD66" s="276"/>
      <c r="AE66" s="276"/>
      <c r="AF66" s="276"/>
      <c r="AG66" s="276"/>
      <c r="AH66" s="276"/>
      <c r="AI66" s="276"/>
      <c r="AJ66" s="276"/>
      <c r="AK66" s="276"/>
      <c r="AL66" s="276"/>
      <c r="AM66" s="276"/>
      <c r="AN66" s="276"/>
      <c r="AO66" s="276"/>
      <c r="AP66" s="276"/>
      <c r="AQ66" s="276"/>
      <c r="AR66" s="276"/>
      <c r="AS66" s="276"/>
      <c r="AT66" s="276"/>
      <c r="AU66" s="276"/>
      <c r="AV66" s="276"/>
      <c r="AW66" s="276"/>
      <c r="AX66" s="276"/>
      <c r="AY66" s="276"/>
      <c r="AZ66" s="276"/>
      <c r="BA66" s="276"/>
      <c r="BB66" s="276"/>
      <c r="BC66" s="276"/>
      <c r="BD66" s="276"/>
      <c r="BE66" s="276"/>
      <c r="BF66" s="276"/>
      <c r="BG66" s="276"/>
      <c r="BH66" s="276"/>
      <c r="BI66" s="276"/>
      <c r="BJ66" s="276"/>
      <c r="BK66" s="276"/>
      <c r="BL66" s="276"/>
    </row>
    <row r="67" spans="4:71" ht="39.950000000000003" customHeight="1">
      <c r="D67" s="366" t="s">
        <v>541</v>
      </c>
      <c r="F67" s="276"/>
      <c r="G67" s="276"/>
      <c r="H67" s="276"/>
      <c r="I67" s="276"/>
      <c r="J67" s="276"/>
      <c r="K67" s="276"/>
      <c r="L67" s="276"/>
      <c r="M67" s="276"/>
      <c r="N67" s="276"/>
      <c r="O67" s="276"/>
      <c r="P67" s="276"/>
      <c r="Q67" s="276"/>
      <c r="R67" s="276"/>
      <c r="S67" s="276"/>
      <c r="T67" s="276"/>
      <c r="U67" s="276"/>
      <c r="V67" s="276"/>
      <c r="W67" s="276"/>
      <c r="X67" s="276"/>
      <c r="Y67" s="276"/>
      <c r="Z67" s="276"/>
      <c r="AA67" s="276"/>
      <c r="AB67" s="276"/>
      <c r="AC67" s="276"/>
      <c r="AD67" s="276"/>
      <c r="AE67" s="276"/>
      <c r="AF67" s="276"/>
      <c r="AG67" s="276"/>
      <c r="AH67" s="276"/>
      <c r="AI67" s="276"/>
      <c r="AJ67" s="276"/>
      <c r="AK67" s="276"/>
      <c r="AL67" s="276"/>
      <c r="AM67" s="276"/>
      <c r="AN67" s="276"/>
      <c r="AO67" s="276"/>
      <c r="AP67" s="276"/>
      <c r="AQ67" s="276"/>
      <c r="AR67" s="276"/>
      <c r="AS67" s="276"/>
      <c r="AT67" s="276"/>
      <c r="AU67" s="276"/>
      <c r="AV67" s="276"/>
      <c r="AW67" s="276"/>
      <c r="AX67" s="276"/>
      <c r="AY67" s="276"/>
      <c r="AZ67" s="276"/>
      <c r="BA67" s="276"/>
      <c r="BB67" s="276"/>
      <c r="BC67" s="276"/>
      <c r="BD67" s="329">
        <v>2020</v>
      </c>
      <c r="BE67" s="329">
        <v>2021</v>
      </c>
      <c r="BF67" s="329">
        <v>2022</v>
      </c>
      <c r="BG67" s="329">
        <v>2023</v>
      </c>
      <c r="BH67" s="619" t="s">
        <v>1811</v>
      </c>
      <c r="BI67" s="329" t="s">
        <v>1546</v>
      </c>
      <c r="BJ67" s="329" t="s">
        <v>1693</v>
      </c>
      <c r="BK67" s="329" t="s">
        <v>1721</v>
      </c>
      <c r="BL67" s="329">
        <f>BL45</f>
        <v>2025</v>
      </c>
    </row>
    <row r="68" spans="4:71" ht="14.25">
      <c r="D68" s="316" t="s">
        <v>1760</v>
      </c>
      <c r="F68" s="276"/>
      <c r="G68" s="276"/>
      <c r="H68" s="276"/>
      <c r="I68" s="276"/>
      <c r="J68" s="452"/>
      <c r="K68" s="452"/>
      <c r="L68" s="452"/>
      <c r="M68" s="452"/>
      <c r="N68" s="452"/>
      <c r="O68" s="452"/>
      <c r="P68" s="452"/>
      <c r="Q68" s="452"/>
      <c r="R68" s="452"/>
      <c r="S68" s="452"/>
      <c r="T68" s="452"/>
      <c r="U68" s="452"/>
      <c r="V68" s="452"/>
      <c r="W68" s="452"/>
      <c r="X68" s="452"/>
      <c r="Y68" s="452"/>
      <c r="Z68" s="452"/>
      <c r="AA68" s="452"/>
      <c r="AB68" s="452"/>
      <c r="AC68" s="452"/>
      <c r="AD68" s="452"/>
      <c r="AE68" s="452"/>
      <c r="AF68" s="452"/>
      <c r="AG68" s="452"/>
      <c r="AH68" s="452"/>
      <c r="AI68" s="452"/>
      <c r="AJ68" s="452"/>
      <c r="AK68" s="452"/>
      <c r="AL68" s="452"/>
      <c r="AM68" s="452"/>
      <c r="AN68" s="452"/>
      <c r="AO68" s="452"/>
      <c r="AP68" s="452"/>
      <c r="AQ68" s="452"/>
      <c r="AR68" s="452"/>
      <c r="AS68" s="452"/>
      <c r="AT68" s="452"/>
      <c r="AU68" s="452"/>
      <c r="AV68" s="452"/>
      <c r="AW68" s="452"/>
      <c r="AX68" s="452"/>
      <c r="AY68" s="452"/>
      <c r="AZ68" s="452"/>
      <c r="BA68" s="452"/>
      <c r="BB68" s="452"/>
      <c r="BC68" s="452"/>
      <c r="BD68" s="454">
        <v>2312095</v>
      </c>
      <c r="BE68" s="454">
        <v>2939143</v>
      </c>
      <c r="BF68" s="454">
        <v>3674131</v>
      </c>
      <c r="BG68" s="454">
        <v>6851044.5609999998</v>
      </c>
      <c r="BH68" s="455">
        <f>SUM(BH69:BH74)</f>
        <v>9618304</v>
      </c>
      <c r="BI68" s="455">
        <v>3017482</v>
      </c>
      <c r="BJ68" s="455">
        <v>3033822</v>
      </c>
      <c r="BK68" s="455">
        <v>3548994</v>
      </c>
      <c r="BL68" s="455">
        <f>SUM(BL69:BL74)</f>
        <v>12321870</v>
      </c>
    </row>
    <row r="69" spans="4:71">
      <c r="D69" s="286" t="s">
        <v>1662</v>
      </c>
      <c r="F69" s="456"/>
      <c r="G69" s="200"/>
      <c r="H69" s="200"/>
      <c r="I69" s="200"/>
      <c r="J69" s="200"/>
      <c r="K69" s="200"/>
      <c r="L69" s="200"/>
      <c r="M69" s="200"/>
      <c r="N69" s="456"/>
      <c r="O69" s="200"/>
      <c r="P69" s="200"/>
      <c r="Q69" s="200"/>
      <c r="R69" s="200"/>
      <c r="S69" s="200"/>
      <c r="T69" s="200"/>
      <c r="U69" s="200"/>
      <c r="V69" s="456"/>
      <c r="W69" s="200"/>
      <c r="X69" s="200"/>
      <c r="Y69" s="200"/>
      <c r="Z69" s="200"/>
      <c r="AA69" s="200"/>
      <c r="AB69" s="200"/>
      <c r="AC69" s="200"/>
      <c r="AD69" s="456"/>
      <c r="AE69" s="200"/>
      <c r="AF69" s="200"/>
      <c r="AG69" s="200"/>
      <c r="AH69" s="200"/>
      <c r="AI69" s="200"/>
      <c r="AJ69" s="200"/>
      <c r="AK69" s="200"/>
      <c r="AL69" s="456"/>
      <c r="AM69" s="200"/>
      <c r="AN69" s="200"/>
      <c r="AO69" s="200"/>
      <c r="AP69" s="200"/>
      <c r="AQ69" s="200"/>
      <c r="AR69" s="200"/>
      <c r="AS69" s="200"/>
      <c r="AT69" s="456"/>
      <c r="AU69" s="200"/>
      <c r="AV69" s="200"/>
      <c r="AW69" s="200"/>
      <c r="AX69" s="200"/>
      <c r="AY69" s="200"/>
      <c r="AZ69" s="200"/>
      <c r="BA69" s="200"/>
      <c r="BB69" s="456"/>
      <c r="BC69" s="200"/>
      <c r="BD69" s="332">
        <v>1985214</v>
      </c>
      <c r="BE69" s="332">
        <v>2230326</v>
      </c>
      <c r="BF69" s="332">
        <v>2579330</v>
      </c>
      <c r="BG69" s="332">
        <v>5052616.5609999998</v>
      </c>
      <c r="BH69" s="457">
        <v>7789926</v>
      </c>
      <c r="BI69" s="457">
        <v>2278033</v>
      </c>
      <c r="BJ69" s="457">
        <v>2115443</v>
      </c>
      <c r="BK69" s="457">
        <v>2318919</v>
      </c>
      <c r="BL69" s="457">
        <v>8979092</v>
      </c>
    </row>
    <row r="70" spans="4:71">
      <c r="D70" s="286" t="s">
        <v>1663</v>
      </c>
      <c r="F70" s="456"/>
      <c r="G70" s="456"/>
      <c r="H70" s="456"/>
      <c r="I70" s="456"/>
      <c r="J70" s="456"/>
      <c r="K70" s="456"/>
      <c r="L70" s="456"/>
      <c r="M70" s="456"/>
      <c r="N70" s="456"/>
      <c r="O70" s="456"/>
      <c r="P70" s="456"/>
      <c r="Q70" s="456"/>
      <c r="R70" s="456"/>
      <c r="S70" s="456"/>
      <c r="T70" s="456"/>
      <c r="U70" s="456"/>
      <c r="V70" s="456"/>
      <c r="W70" s="456"/>
      <c r="X70" s="456"/>
      <c r="Y70" s="456"/>
      <c r="Z70" s="456"/>
      <c r="AA70" s="456"/>
      <c r="AB70" s="456"/>
      <c r="AC70" s="456"/>
      <c r="AD70" s="456"/>
      <c r="AE70" s="456"/>
      <c r="AF70" s="456"/>
      <c r="AG70" s="456"/>
      <c r="AH70" s="456"/>
      <c r="AI70" s="456"/>
      <c r="AJ70" s="456"/>
      <c r="AK70" s="456"/>
      <c r="AL70" s="456"/>
      <c r="AM70" s="456"/>
      <c r="AN70" s="456"/>
      <c r="AO70" s="456"/>
      <c r="AP70" s="456"/>
      <c r="AQ70" s="456"/>
      <c r="AR70" s="456"/>
      <c r="AS70" s="456"/>
      <c r="AT70" s="456"/>
      <c r="AU70" s="456"/>
      <c r="AV70" s="456"/>
      <c r="AW70" s="456"/>
      <c r="AX70" s="456"/>
      <c r="AY70" s="456"/>
      <c r="AZ70" s="456"/>
      <c r="BA70" s="456"/>
      <c r="BB70" s="456"/>
      <c r="BC70" s="456"/>
      <c r="BD70" s="332">
        <v>519530</v>
      </c>
      <c r="BE70" s="332">
        <v>692641</v>
      </c>
      <c r="BF70" s="332">
        <v>878553</v>
      </c>
      <c r="BG70" s="332">
        <v>1273527</v>
      </c>
      <c r="BH70" s="457">
        <v>1861280</v>
      </c>
      <c r="BI70" s="457">
        <v>546339</v>
      </c>
      <c r="BJ70" s="457">
        <v>516950</v>
      </c>
      <c r="BK70" s="457">
        <v>577050</v>
      </c>
      <c r="BL70" s="457">
        <v>2274224</v>
      </c>
    </row>
    <row r="71" spans="4:71">
      <c r="D71" s="286" t="s">
        <v>1724</v>
      </c>
      <c r="F71" s="456"/>
      <c r="G71" s="456"/>
      <c r="H71" s="456"/>
      <c r="I71" s="456"/>
      <c r="J71" s="456"/>
      <c r="K71" s="456"/>
      <c r="L71" s="456"/>
      <c r="M71" s="456"/>
      <c r="N71" s="456"/>
      <c r="O71" s="456"/>
      <c r="P71" s="456"/>
      <c r="Q71" s="456"/>
      <c r="R71" s="456"/>
      <c r="S71" s="456"/>
      <c r="T71" s="456"/>
      <c r="U71" s="456"/>
      <c r="V71" s="456"/>
      <c r="W71" s="456"/>
      <c r="X71" s="456"/>
      <c r="Y71" s="456"/>
      <c r="Z71" s="456"/>
      <c r="AA71" s="456"/>
      <c r="AB71" s="456"/>
      <c r="AC71" s="456"/>
      <c r="AD71" s="456"/>
      <c r="AE71" s="456"/>
      <c r="AF71" s="456"/>
      <c r="AG71" s="456"/>
      <c r="AH71" s="456"/>
      <c r="AI71" s="456"/>
      <c r="AJ71" s="456"/>
      <c r="AK71" s="456"/>
      <c r="AL71" s="456"/>
      <c r="AM71" s="456"/>
      <c r="AN71" s="456"/>
      <c r="AO71" s="456"/>
      <c r="AP71" s="456"/>
      <c r="AQ71" s="456"/>
      <c r="AR71" s="456"/>
      <c r="AS71" s="456"/>
      <c r="AT71" s="456"/>
      <c r="AU71" s="456"/>
      <c r="AV71" s="456"/>
      <c r="AW71" s="456"/>
      <c r="AX71" s="456"/>
      <c r="AY71" s="456"/>
      <c r="AZ71" s="456"/>
      <c r="BA71" s="456"/>
      <c r="BB71" s="456"/>
      <c r="BC71" s="456"/>
      <c r="BD71" s="332">
        <v>0</v>
      </c>
      <c r="BE71" s="332">
        <v>34509</v>
      </c>
      <c r="BF71" s="332">
        <v>276104</v>
      </c>
      <c r="BG71" s="332">
        <v>863001</v>
      </c>
      <c r="BH71" s="457">
        <v>845158</v>
      </c>
      <c r="BI71" s="457">
        <v>357645</v>
      </c>
      <c r="BJ71" s="457">
        <v>605647</v>
      </c>
      <c r="BK71" s="457">
        <v>186531</v>
      </c>
      <c r="BL71" s="457">
        <v>883472</v>
      </c>
      <c r="BN71" s="457"/>
      <c r="BO71" s="336"/>
      <c r="BP71" s="456"/>
      <c r="BQ71" s="457"/>
      <c r="BR71" s="456"/>
      <c r="BS71" s="457"/>
    </row>
    <row r="72" spans="4:71">
      <c r="D72" s="286" t="s">
        <v>1725</v>
      </c>
      <c r="BD72" s="332">
        <v>40376</v>
      </c>
      <c r="BE72" s="332">
        <v>278183</v>
      </c>
      <c r="BF72" s="332">
        <v>313068</v>
      </c>
      <c r="BG72" s="332">
        <v>500752</v>
      </c>
      <c r="BH72" s="457">
        <v>587567</v>
      </c>
      <c r="BI72" s="457">
        <v>206167</v>
      </c>
      <c r="BJ72" s="457">
        <v>193263</v>
      </c>
      <c r="BK72" s="457">
        <v>922795</v>
      </c>
      <c r="BL72" s="457">
        <v>1760129</v>
      </c>
      <c r="BN72" s="457"/>
      <c r="BO72" s="336"/>
      <c r="BQ72" s="457"/>
      <c r="BS72" s="457"/>
    </row>
    <row r="73" spans="4:71">
      <c r="D73" s="286" t="s">
        <v>1774</v>
      </c>
      <c r="BD73" s="332">
        <v>0</v>
      </c>
      <c r="BE73" s="332">
        <v>0</v>
      </c>
      <c r="BF73" s="332">
        <v>0</v>
      </c>
      <c r="BG73" s="332">
        <v>0</v>
      </c>
      <c r="BH73" s="457"/>
      <c r="BI73" s="457"/>
      <c r="BJ73" s="457"/>
      <c r="BK73" s="457"/>
      <c r="BL73" s="457">
        <v>48330</v>
      </c>
      <c r="BN73" s="457"/>
      <c r="BO73" s="336"/>
      <c r="BQ73" s="457"/>
      <c r="BS73" s="457"/>
    </row>
    <row r="74" spans="4:71">
      <c r="D74" s="286" t="s">
        <v>99</v>
      </c>
      <c r="BD74" s="332">
        <v>-233025</v>
      </c>
      <c r="BE74" s="332">
        <v>-296516</v>
      </c>
      <c r="BF74" s="332">
        <v>-372924</v>
      </c>
      <c r="BG74" s="332">
        <v>-838852</v>
      </c>
      <c r="BH74" s="457">
        <v>-1465627</v>
      </c>
      <c r="BI74" s="457">
        <v>-370702</v>
      </c>
      <c r="BJ74" s="457">
        <v>-397481</v>
      </c>
      <c r="BK74" s="457">
        <v>-456301</v>
      </c>
      <c r="BL74" s="457">
        <v>-1623377</v>
      </c>
    </row>
    <row r="75" spans="4:71" ht="14.25">
      <c r="D75" s="317" t="s">
        <v>1757</v>
      </c>
      <c r="BD75" s="458">
        <v>-979911</v>
      </c>
      <c r="BE75" s="458">
        <v>-1180507</v>
      </c>
      <c r="BF75" s="458">
        <v>-1443157</v>
      </c>
      <c r="BG75" s="458">
        <v>-2606596.9566961653</v>
      </c>
      <c r="BH75" s="459">
        <f>-BH62</f>
        <v>-3891127.4127117419</v>
      </c>
      <c r="BI75" s="459">
        <v>-494415</v>
      </c>
      <c r="BJ75" s="459">
        <v>-1385524.3765099999</v>
      </c>
      <c r="BK75" s="459">
        <v>-1407404.6234900001</v>
      </c>
      <c r="BL75" s="459">
        <f>-BL62</f>
        <v>-4999125</v>
      </c>
    </row>
    <row r="76" spans="4:71">
      <c r="D76" s="317" t="s">
        <v>486</v>
      </c>
      <c r="BD76" s="276"/>
      <c r="BE76" s="276">
        <v>63674</v>
      </c>
      <c r="BF76" s="276">
        <v>240065</v>
      </c>
      <c r="BG76" s="276">
        <v>256934.23399999997</v>
      </c>
      <c r="BH76" s="276">
        <v>-279599</v>
      </c>
      <c r="BI76" s="457">
        <v>-122397.4841707702</v>
      </c>
      <c r="BJ76" s="457">
        <v>-77329</v>
      </c>
      <c r="BK76" s="457">
        <v>-41775</v>
      </c>
      <c r="BL76" s="457">
        <v>-752784</v>
      </c>
    </row>
    <row r="77" spans="4:71" ht="14.25">
      <c r="D77" s="282" t="s">
        <v>1755</v>
      </c>
      <c r="BD77" s="283">
        <v>1332184</v>
      </c>
      <c r="BE77" s="283">
        <v>1822310</v>
      </c>
      <c r="BF77" s="283">
        <v>2471039</v>
      </c>
      <c r="BG77" s="283">
        <v>4501381.8383038351</v>
      </c>
      <c r="BH77" s="284">
        <f>BH68+BH75+BH76+1</f>
        <v>5447578.5872882586</v>
      </c>
      <c r="BI77" s="284">
        <v>2400669.5158292297</v>
      </c>
      <c r="BJ77" s="284">
        <v>1570968.6234900001</v>
      </c>
      <c r="BK77" s="284">
        <f>BK68+BK75+BK76</f>
        <v>2099814.3765099999</v>
      </c>
      <c r="BL77" s="284">
        <f>BL68+BL75+BL76+1</f>
        <v>6569962</v>
      </c>
      <c r="BN77" s="409"/>
      <c r="BO77" s="409"/>
    </row>
    <row r="78" spans="4:71">
      <c r="D78" s="318" t="s">
        <v>1241</v>
      </c>
      <c r="BD78" s="460">
        <v>0.57618047701327146</v>
      </c>
      <c r="BE78" s="460">
        <v>0.620014065324484</v>
      </c>
      <c r="BF78" s="460">
        <v>0.67255059767874359</v>
      </c>
      <c r="BG78" s="460">
        <v>0.65703584296155848</v>
      </c>
      <c r="BH78" s="460">
        <f>BH77/BH68</f>
        <v>0.56637621219793621</v>
      </c>
      <c r="BI78" s="460">
        <v>0.79558702117501601</v>
      </c>
      <c r="BJ78" s="460">
        <v>0.51781832404471984</v>
      </c>
      <c r="BK78" s="460">
        <v>0.59166467356946784</v>
      </c>
      <c r="BL78" s="460">
        <f>BL77/BL68</f>
        <v>0.53319520494859951</v>
      </c>
    </row>
    <row r="79" spans="4:71">
      <c r="D79" s="630" t="s">
        <v>1242</v>
      </c>
      <c r="BD79" s="276"/>
      <c r="BE79" s="276"/>
      <c r="BF79" s="276"/>
      <c r="BG79" s="276">
        <v>-1955495</v>
      </c>
      <c r="BH79" s="276">
        <v>4411005</v>
      </c>
      <c r="BI79" s="276">
        <v>1102029</v>
      </c>
      <c r="BJ79" s="276">
        <v>1190014</v>
      </c>
      <c r="BK79" s="276">
        <v>1380358</v>
      </c>
      <c r="BL79" s="276">
        <v>6458596</v>
      </c>
      <c r="BN79" s="461"/>
      <c r="BO79" s="462"/>
    </row>
    <row r="80" spans="4:71">
      <c r="D80" s="630" t="s">
        <v>1243</v>
      </c>
      <c r="BD80" s="276"/>
      <c r="BE80" s="276"/>
      <c r="BF80" s="276"/>
      <c r="BG80" s="276">
        <v>1701251</v>
      </c>
      <c r="BH80" s="276">
        <v>-3782512</v>
      </c>
      <c r="BI80" s="276">
        <v>-1007096</v>
      </c>
      <c r="BJ80" s="276">
        <v>-1080414</v>
      </c>
      <c r="BK80" s="276">
        <v>-1235228</v>
      </c>
      <c r="BL80" s="276">
        <v>-5176703</v>
      </c>
    </row>
    <row r="81" spans="4:67">
      <c r="D81" s="282" t="s">
        <v>1244</v>
      </c>
      <c r="BD81" s="283">
        <v>1332184</v>
      </c>
      <c r="BE81" s="283">
        <v>1822310</v>
      </c>
      <c r="BF81" s="283">
        <v>2471039</v>
      </c>
      <c r="BG81" s="283">
        <v>4755625.8383038351</v>
      </c>
      <c r="BH81" s="284">
        <f>BH77+SUM(BH79:BH80)</f>
        <v>6076071.5872882586</v>
      </c>
      <c r="BI81" s="284">
        <f>SUM(BI77,BI79:BI80)</f>
        <v>2495602.5158292297</v>
      </c>
      <c r="BJ81" s="284">
        <f>SUM(BJ77,BJ79:BJ80)</f>
        <v>1680568.6234900001</v>
      </c>
      <c r="BK81" s="284">
        <v>2244944.3765099999</v>
      </c>
      <c r="BL81" s="284">
        <f>BL77+SUM(BL79:BL80)</f>
        <v>7851855</v>
      </c>
      <c r="BM81" s="409"/>
    </row>
    <row r="82" spans="4:67">
      <c r="D82" s="318" t="s">
        <v>84</v>
      </c>
      <c r="BD82" s="460">
        <v>0.57618047701327146</v>
      </c>
      <c r="BE82" s="460">
        <v>0.620014065324484</v>
      </c>
      <c r="BF82" s="460">
        <v>0.67255059767874359</v>
      </c>
      <c r="BG82" s="460">
        <v>0.65703584296155848</v>
      </c>
      <c r="BH82" s="460">
        <f>BH81/BH68</f>
        <v>0.63171964488627708</v>
      </c>
      <c r="BI82" s="460">
        <f>BI81/BI68</f>
        <v>0.82704802077667061</v>
      </c>
      <c r="BJ82" s="460">
        <f>BJ81/BJ68</f>
        <v>0.55394437230991145</v>
      </c>
      <c r="BK82" s="460">
        <v>0.63288508701620794</v>
      </c>
      <c r="BL82" s="460">
        <f>BL81/BL68</f>
        <v>0.63722917057232387</v>
      </c>
    </row>
    <row r="83" spans="4:67">
      <c r="D83" s="286" t="s">
        <v>85</v>
      </c>
      <c r="BD83" s="336">
        <v>-303182</v>
      </c>
      <c r="BE83" s="336">
        <v>-599041</v>
      </c>
      <c r="BF83" s="336">
        <v>-1237886</v>
      </c>
      <c r="BG83" s="336">
        <v>-1745370</v>
      </c>
      <c r="BH83" s="276">
        <v>-2152630</v>
      </c>
      <c r="BI83" s="276">
        <v>-554609</v>
      </c>
      <c r="BJ83" s="276">
        <v>-881628</v>
      </c>
      <c r="BK83" s="276">
        <v>-1099466</v>
      </c>
      <c r="BL83" s="276">
        <v>-4156735</v>
      </c>
    </row>
    <row r="84" spans="4:67">
      <c r="D84" s="286" t="s">
        <v>1183</v>
      </c>
      <c r="BD84" s="336">
        <v>-238158</v>
      </c>
      <c r="BE84" s="336">
        <v>-310598</v>
      </c>
      <c r="BF84" s="336">
        <v>-373657</v>
      </c>
      <c r="BG84" s="336">
        <v>-724142.63077996415</v>
      </c>
      <c r="BH84" s="276">
        <v>-1160357</v>
      </c>
      <c r="BI84" s="276">
        <v>-585435</v>
      </c>
      <c r="BJ84" s="276">
        <v>-267972</v>
      </c>
      <c r="BK84" s="276">
        <v>-404971</v>
      </c>
      <c r="BL84" s="276">
        <v>-1051500</v>
      </c>
    </row>
    <row r="85" spans="4:67">
      <c r="D85" s="286" t="s">
        <v>1184</v>
      </c>
      <c r="BD85" s="336">
        <v>-261631</v>
      </c>
      <c r="BE85" s="336">
        <v>-325943</v>
      </c>
      <c r="BF85" s="336">
        <v>-445996</v>
      </c>
      <c r="BG85" s="336">
        <v>-689751</v>
      </c>
      <c r="BH85" s="276">
        <v>-959616</v>
      </c>
      <c r="BI85" s="276">
        <v>-291365.64977480669</v>
      </c>
      <c r="BJ85" s="276">
        <v>-296187</v>
      </c>
      <c r="BK85" s="276">
        <v>-318425</v>
      </c>
      <c r="BL85" s="276">
        <v>-1363520</v>
      </c>
      <c r="BM85" s="461"/>
    </row>
    <row r="86" spans="4:67">
      <c r="D86" s="316" t="s">
        <v>86</v>
      </c>
      <c r="BD86" s="453">
        <v>529213</v>
      </c>
      <c r="BE86" s="453">
        <v>586728</v>
      </c>
      <c r="BF86" s="453">
        <v>413500</v>
      </c>
      <c r="BG86" s="453">
        <v>1596362.2075238712</v>
      </c>
      <c r="BH86" s="463">
        <f>BH81+SUM(BH83:BH85)</f>
        <v>1803468.5872882586</v>
      </c>
      <c r="BI86" s="463">
        <f t="shared" ref="BI86:BK86" si="9">SUM(BI81,BI83:BI85)</f>
        <v>1064192.8660544232</v>
      </c>
      <c r="BJ86" s="463">
        <f t="shared" si="9"/>
        <v>234781.62349000014</v>
      </c>
      <c r="BK86" s="463">
        <f t="shared" si="9"/>
        <v>422082.37650999986</v>
      </c>
      <c r="BL86" s="463">
        <f>BL81+SUM(BL83:BL85)</f>
        <v>1280100</v>
      </c>
    </row>
    <row r="87" spans="4:67" ht="14.25">
      <c r="D87" s="286" t="s">
        <v>1777</v>
      </c>
      <c r="BD87" s="276"/>
      <c r="BE87" s="276"/>
      <c r="BF87" s="276"/>
      <c r="BG87" s="276"/>
      <c r="BH87" s="276"/>
      <c r="BI87" s="276"/>
      <c r="BJ87" s="276"/>
      <c r="BK87" s="276"/>
      <c r="BL87" s="276"/>
    </row>
    <row r="88" spans="4:67">
      <c r="D88" s="286" t="s">
        <v>1753</v>
      </c>
      <c r="BD88" s="276"/>
      <c r="BE88" s="276"/>
      <c r="BF88" s="276"/>
      <c r="BG88" s="276"/>
      <c r="BH88" s="276"/>
      <c r="BI88" s="276"/>
      <c r="BJ88" s="276"/>
      <c r="BK88" s="276"/>
      <c r="BL88" s="276"/>
    </row>
    <row r="89" spans="4:67">
      <c r="BD89" s="276"/>
      <c r="BE89" s="276"/>
      <c r="BF89" s="276"/>
      <c r="BG89" s="276"/>
      <c r="BH89" s="276"/>
      <c r="BI89" s="276"/>
      <c r="BJ89" s="276"/>
      <c r="BK89" s="276"/>
      <c r="BL89" s="276"/>
    </row>
    <row r="90" spans="4:67">
      <c r="D90" s="286"/>
      <c r="BD90" s="276"/>
      <c r="BE90" s="276"/>
      <c r="BF90" s="276"/>
      <c r="BG90" s="276"/>
      <c r="BH90" s="276"/>
      <c r="BI90" s="276"/>
      <c r="BJ90" s="276"/>
      <c r="BK90" s="276"/>
      <c r="BL90" s="276"/>
    </row>
    <row r="91" spans="4:67">
      <c r="D91" s="286"/>
      <c r="BD91" s="276"/>
      <c r="BE91" s="276"/>
      <c r="BF91" s="276"/>
      <c r="BG91" s="276"/>
      <c r="BH91" s="276"/>
      <c r="BI91" s="276"/>
      <c r="BJ91" s="276"/>
      <c r="BK91" s="276"/>
      <c r="BL91" s="276"/>
    </row>
    <row r="92" spans="4:67" ht="25.5">
      <c r="D92" s="282" t="s">
        <v>92</v>
      </c>
      <c r="BD92" s="329">
        <v>2020</v>
      </c>
      <c r="BE92" s="329">
        <v>2021</v>
      </c>
      <c r="BF92" s="329">
        <v>2022</v>
      </c>
      <c r="BG92" s="329">
        <v>2023</v>
      </c>
      <c r="BH92" s="619" t="s">
        <v>1817</v>
      </c>
      <c r="BI92" s="329" t="s">
        <v>1546</v>
      </c>
      <c r="BJ92" s="329" t="s">
        <v>1693</v>
      </c>
      <c r="BK92" s="329" t="s">
        <v>1721</v>
      </c>
      <c r="BL92" s="329">
        <v>2025</v>
      </c>
    </row>
    <row r="93" spans="4:67">
      <c r="D93" s="317" t="s">
        <v>537</v>
      </c>
      <c r="BD93" s="451">
        <v>1332184</v>
      </c>
      <c r="BE93" s="451">
        <v>1822310</v>
      </c>
      <c r="BF93" s="451">
        <v>2471039</v>
      </c>
      <c r="BG93" s="451">
        <v>4421069</v>
      </c>
      <c r="BH93" s="451">
        <f>BH81</f>
        <v>6076071.5872882586</v>
      </c>
      <c r="BI93" s="451">
        <f>SUM(BH81:BI81)</f>
        <v>8571674.1031174883</v>
      </c>
      <c r="BJ93" s="451">
        <f>SUM(BH81:BJ81)</f>
        <v>10252242.726607488</v>
      </c>
      <c r="BK93" s="451">
        <v>8547865.5795443058</v>
      </c>
      <c r="BL93" s="451">
        <f>BL81</f>
        <v>7851855</v>
      </c>
      <c r="BN93" s="461"/>
      <c r="BO93" s="462"/>
    </row>
    <row r="94" spans="4:67">
      <c r="D94" s="317" t="s">
        <v>538</v>
      </c>
      <c r="BD94" s="458"/>
      <c r="BE94" s="458"/>
      <c r="BF94" s="458"/>
      <c r="BG94" s="458">
        <v>797079</v>
      </c>
      <c r="BH94" s="464">
        <v>0</v>
      </c>
      <c r="BI94" s="464">
        <v>0</v>
      </c>
      <c r="BJ94" s="464">
        <v>0</v>
      </c>
      <c r="BK94" s="464">
        <v>0</v>
      </c>
      <c r="BL94" s="464">
        <v>0</v>
      </c>
    </row>
    <row r="95" spans="4:67">
      <c r="D95" s="317" t="s">
        <v>1807</v>
      </c>
      <c r="BD95" s="458"/>
      <c r="BE95" s="458"/>
      <c r="BF95" s="458"/>
      <c r="BG95" s="458"/>
      <c r="BH95" s="464"/>
      <c r="BI95" s="464"/>
      <c r="BJ95" s="464"/>
      <c r="BK95" s="464"/>
      <c r="BL95" s="464">
        <v>142804.23050999999</v>
      </c>
    </row>
    <row r="96" spans="4:67">
      <c r="D96" s="317" t="s">
        <v>94</v>
      </c>
      <c r="BD96" s="465">
        <v>4080323.08</v>
      </c>
      <c r="BE96" s="465">
        <v>5032478</v>
      </c>
      <c r="BF96" s="465">
        <v>7793361</v>
      </c>
      <c r="BG96" s="465">
        <v>12252959</v>
      </c>
      <c r="BH96" s="467">
        <f>SUM(BH97:BH98)</f>
        <v>17978788.3861802</v>
      </c>
      <c r="BI96" s="467">
        <v>20071716</v>
      </c>
      <c r="BJ96" s="467">
        <v>21369832.687333703</v>
      </c>
      <c r="BK96" s="467">
        <v>24441593.429533653</v>
      </c>
      <c r="BL96" s="467">
        <f>SUM(BL97:BL98)</f>
        <v>30248530.05542095</v>
      </c>
    </row>
    <row r="97" spans="4:66">
      <c r="D97" s="286" t="s">
        <v>126</v>
      </c>
      <c r="BD97" s="468">
        <v>6749321.1699999999</v>
      </c>
      <c r="BE97" s="468">
        <v>7569909</v>
      </c>
      <c r="BF97" s="468">
        <v>9732684</v>
      </c>
      <c r="BG97" s="468">
        <v>17275680</v>
      </c>
      <c r="BH97" s="470">
        <f>BH108</f>
        <v>23655458.3861802</v>
      </c>
      <c r="BI97" s="470">
        <v>27183528</v>
      </c>
      <c r="BJ97" s="470">
        <v>29118413.687333703</v>
      </c>
      <c r="BK97" s="470">
        <v>29724348.429533653</v>
      </c>
      <c r="BL97" s="470">
        <f>BL108</f>
        <v>39740201.05542095</v>
      </c>
    </row>
    <row r="98" spans="4:66">
      <c r="D98" s="286" t="s">
        <v>95</v>
      </c>
      <c r="BD98" s="468">
        <v>-2668998.09</v>
      </c>
      <c r="BE98" s="468">
        <v>-2537431</v>
      </c>
      <c r="BF98" s="468">
        <v>-1939323</v>
      </c>
      <c r="BG98" s="468">
        <v>-5022721</v>
      </c>
      <c r="BH98" s="470">
        <f>SUM(BH109:BH111)</f>
        <v>-5676670</v>
      </c>
      <c r="BI98" s="470">
        <v>-7111812</v>
      </c>
      <c r="BJ98" s="470">
        <v>-7748581</v>
      </c>
      <c r="BK98" s="470">
        <v>-5282755</v>
      </c>
      <c r="BL98" s="470">
        <f>SUM(BL109:BL111)</f>
        <v>-9491671</v>
      </c>
    </row>
    <row r="99" spans="4:66">
      <c r="D99" s="316" t="s">
        <v>96</v>
      </c>
      <c r="BD99" s="471">
        <v>3.0628825147276952</v>
      </c>
      <c r="BE99" s="471">
        <v>2.761592703766099</v>
      </c>
      <c r="BF99" s="471">
        <v>3.1538802099036074</v>
      </c>
      <c r="BG99" s="471">
        <v>2.3481432492907444</v>
      </c>
      <c r="BH99" s="471">
        <f>BH96/SUM(BH93)</f>
        <v>2.9589494014181135</v>
      </c>
      <c r="BI99" s="471">
        <f>BI96/SUM(BI93)</f>
        <v>2.3416331230675214</v>
      </c>
      <c r="BJ99" s="471">
        <f>BJ96/SUM(BJ93)</f>
        <v>2.0844056522260153</v>
      </c>
      <c r="BK99" s="471">
        <v>2.8593797132262178</v>
      </c>
      <c r="BL99" s="471">
        <f>BL96/SUM(BL93:BL95)</f>
        <v>3.7835921686297214</v>
      </c>
    </row>
    <row r="100" spans="4:66">
      <c r="D100" s="286"/>
    </row>
    <row r="101" spans="4:66">
      <c r="D101" s="286"/>
    </row>
    <row r="102" spans="4:66" ht="25.5">
      <c r="D102" s="287" t="s">
        <v>356</v>
      </c>
      <c r="E102" s="285">
        <f t="shared" ref="E102:G102" si="10">E40</f>
        <v>0</v>
      </c>
      <c r="F102" s="285">
        <f t="shared" si="10"/>
        <v>184858</v>
      </c>
      <c r="G102" s="285">
        <f t="shared" si="10"/>
        <v>0</v>
      </c>
      <c r="BD102" s="329">
        <v>2020</v>
      </c>
      <c r="BE102" s="329">
        <v>2021</v>
      </c>
      <c r="BF102" s="329">
        <v>2022</v>
      </c>
      <c r="BG102" s="329">
        <v>2023</v>
      </c>
      <c r="BH102" s="619" t="s">
        <v>1817</v>
      </c>
      <c r="BI102" s="329" t="s">
        <v>1546</v>
      </c>
      <c r="BJ102" s="329" t="s">
        <v>1693</v>
      </c>
      <c r="BK102" s="329" t="s">
        <v>1721</v>
      </c>
      <c r="BL102" s="329">
        <v>2025</v>
      </c>
    </row>
    <row r="103" spans="4:66">
      <c r="D103" s="286" t="s">
        <v>346</v>
      </c>
      <c r="E103" s="276"/>
      <c r="F103" s="276"/>
      <c r="G103" s="276"/>
      <c r="BD103" s="276">
        <v>876205.47</v>
      </c>
      <c r="BE103" s="276">
        <v>526429</v>
      </c>
      <c r="BF103" s="276">
        <v>1329443</v>
      </c>
      <c r="BG103" s="276">
        <v>1451675</v>
      </c>
      <c r="BH103" s="276">
        <f>BH151</f>
        <v>2010990</v>
      </c>
      <c r="BI103" s="276">
        <v>2989943</v>
      </c>
      <c r="BJ103" s="276">
        <v>2779495</v>
      </c>
      <c r="BK103" s="276">
        <v>3508464</v>
      </c>
      <c r="BL103" s="276">
        <f>BL151</f>
        <v>4217383</v>
      </c>
    </row>
    <row r="104" spans="4:66">
      <c r="D104" s="286" t="s">
        <v>347</v>
      </c>
      <c r="E104" s="276"/>
      <c r="F104" s="276"/>
      <c r="G104" s="276"/>
      <c r="BD104" s="276">
        <v>6736379.1699999999</v>
      </c>
      <c r="BE104" s="276">
        <v>8042251</v>
      </c>
      <c r="BF104" s="276">
        <v>8475426</v>
      </c>
      <c r="BG104" s="276">
        <v>15627600</v>
      </c>
      <c r="BH104" s="276">
        <f>BH162</f>
        <v>22770313</v>
      </c>
      <c r="BI104" s="276">
        <v>24677402</v>
      </c>
      <c r="BJ104" s="276">
        <v>26267195</v>
      </c>
      <c r="BK104" s="276">
        <v>25890021</v>
      </c>
      <c r="BL104" s="276">
        <f>BL162</f>
        <v>35257936</v>
      </c>
    </row>
    <row r="105" spans="4:66">
      <c r="D105" s="286" t="s">
        <v>348</v>
      </c>
      <c r="E105" s="276"/>
      <c r="F105" s="276"/>
      <c r="G105" s="276"/>
      <c r="BD105" s="276">
        <v>-102913</v>
      </c>
      <c r="BE105" s="276">
        <v>-6661</v>
      </c>
      <c r="BF105" s="276">
        <v>79823</v>
      </c>
      <c r="BG105" s="276">
        <v>469268</v>
      </c>
      <c r="BH105" s="276">
        <f>BH156-BH129</f>
        <v>195612</v>
      </c>
      <c r="BI105" s="276">
        <v>291823</v>
      </c>
      <c r="BJ105" s="276">
        <v>312673</v>
      </c>
      <c r="BK105" s="276">
        <v>288927</v>
      </c>
      <c r="BL105" s="276">
        <f>BL156-BL129</f>
        <v>318666</v>
      </c>
    </row>
    <row r="106" spans="4:66">
      <c r="D106" s="286" t="s">
        <v>349</v>
      </c>
      <c r="E106" s="276"/>
      <c r="F106" s="276"/>
      <c r="G106" s="276"/>
      <c r="BD106" s="276">
        <v>-1100786.47</v>
      </c>
      <c r="BE106" s="276">
        <v>-1187351</v>
      </c>
      <c r="BF106" s="276">
        <v>59733</v>
      </c>
      <c r="BG106" s="276">
        <v>-251687</v>
      </c>
      <c r="BH106" s="276">
        <v>-804389.61381979974</v>
      </c>
      <c r="BI106" s="276">
        <v>-588077</v>
      </c>
      <c r="BJ106" s="276">
        <v>-128087.31266629614</v>
      </c>
      <c r="BK106" s="276">
        <v>98876.602620000005</v>
      </c>
      <c r="BL106" s="276">
        <v>9421.3861802003084</v>
      </c>
    </row>
    <row r="107" spans="4:66" ht="14.25">
      <c r="D107" s="337" t="s">
        <v>1545</v>
      </c>
      <c r="E107" s="472"/>
      <c r="F107" s="472"/>
      <c r="G107" s="472"/>
      <c r="BD107" s="472">
        <v>340436</v>
      </c>
      <c r="BE107" s="472">
        <v>195241</v>
      </c>
      <c r="BF107" s="472">
        <v>-211741</v>
      </c>
      <c r="BG107" s="472">
        <v>-21176</v>
      </c>
      <c r="BH107" s="472">
        <f>-(450316+66751)</f>
        <v>-517067</v>
      </c>
      <c r="BI107" s="472">
        <v>-187563</v>
      </c>
      <c r="BJ107" s="472">
        <v>-112862</v>
      </c>
      <c r="BK107" s="472">
        <v>-61940.173086346942</v>
      </c>
      <c r="BL107" s="472">
        <v>-63205.330759247619</v>
      </c>
    </row>
    <row r="108" spans="4:66">
      <c r="D108" s="334" t="s">
        <v>351</v>
      </c>
      <c r="E108" s="473"/>
      <c r="F108" s="473"/>
      <c r="G108" s="473"/>
      <c r="BD108" s="474">
        <v>6749321.1699999999</v>
      </c>
      <c r="BE108" s="474">
        <v>7569909</v>
      </c>
      <c r="BF108" s="474">
        <v>9732684</v>
      </c>
      <c r="BG108" s="474">
        <v>17275680</v>
      </c>
      <c r="BH108" s="474">
        <f>SUM(BH103:BH107)</f>
        <v>23655458.3861802</v>
      </c>
      <c r="BI108" s="474">
        <v>27183528</v>
      </c>
      <c r="BJ108" s="474">
        <v>29118413.687333703</v>
      </c>
      <c r="BK108" s="474">
        <v>29724348.429533653</v>
      </c>
      <c r="BL108" s="474">
        <f>SUM(BL103:BL107)</f>
        <v>39740201.05542095</v>
      </c>
      <c r="BN108" s="409">
        <f>BL108+BL107</f>
        <v>39676995.7246617</v>
      </c>
    </row>
    <row r="109" spans="4:66">
      <c r="D109" s="286" t="s">
        <v>2</v>
      </c>
      <c r="E109" s="276"/>
      <c r="F109" s="475"/>
      <c r="G109" s="475"/>
      <c r="BD109" s="414">
        <v>-81948</v>
      </c>
      <c r="BE109" s="414">
        <v>-105689</v>
      </c>
      <c r="BF109" s="414">
        <v>-74054</v>
      </c>
      <c r="BG109" s="414">
        <v>-138954</v>
      </c>
      <c r="BH109" s="412">
        <f>-BH120</f>
        <v>-182644</v>
      </c>
      <c r="BI109" s="412">
        <v>-103418</v>
      </c>
      <c r="BJ109" s="412">
        <v>-156143</v>
      </c>
      <c r="BK109" s="412">
        <v>-148586</v>
      </c>
      <c r="BL109" s="412">
        <f>-BL120</f>
        <v>-186551</v>
      </c>
    </row>
    <row r="110" spans="4:66">
      <c r="D110" s="286" t="s">
        <v>353</v>
      </c>
      <c r="E110" s="276"/>
      <c r="F110" s="276"/>
      <c r="G110" s="276"/>
      <c r="BD110" s="414">
        <v>-2545280</v>
      </c>
      <c r="BE110" s="414">
        <v>-2391566</v>
      </c>
      <c r="BF110" s="414">
        <v>-1752091</v>
      </c>
      <c r="BG110" s="414">
        <v>-4710979</v>
      </c>
      <c r="BH110" s="412">
        <f>-BH121</f>
        <v>-5296783</v>
      </c>
      <c r="BI110" s="412">
        <v>-6843705</v>
      </c>
      <c r="BJ110" s="412">
        <v>-7398863</v>
      </c>
      <c r="BK110" s="412">
        <v>-4917735</v>
      </c>
      <c r="BL110" s="412">
        <f>-BL121</f>
        <v>-9086998</v>
      </c>
    </row>
    <row r="111" spans="4:66">
      <c r="D111" s="286" t="s">
        <v>354</v>
      </c>
      <c r="E111" s="276"/>
      <c r="F111" s="276"/>
      <c r="G111" s="276"/>
      <c r="BD111" s="414">
        <v>-41770.089999999997</v>
      </c>
      <c r="BE111" s="414">
        <v>-40176</v>
      </c>
      <c r="BF111" s="414">
        <v>-113178</v>
      </c>
      <c r="BG111" s="414">
        <v>-172788</v>
      </c>
      <c r="BH111" s="412">
        <f>-BH133</f>
        <v>-197243</v>
      </c>
      <c r="BI111" s="412">
        <v>-164689</v>
      </c>
      <c r="BJ111" s="412">
        <v>-193575</v>
      </c>
      <c r="BK111" s="412">
        <v>-216434</v>
      </c>
      <c r="BL111" s="412">
        <f>-BL133</f>
        <v>-218122</v>
      </c>
    </row>
    <row r="112" spans="4:66">
      <c r="D112" s="335" t="s">
        <v>352</v>
      </c>
      <c r="E112" s="476"/>
      <c r="F112" s="476"/>
      <c r="G112" s="476"/>
      <c r="BD112" s="477">
        <v>4080322.08</v>
      </c>
      <c r="BE112" s="477">
        <v>5032478</v>
      </c>
      <c r="BF112" s="477">
        <v>7793361</v>
      </c>
      <c r="BG112" s="477">
        <v>12252959</v>
      </c>
      <c r="BH112" s="477">
        <f>SUM(BH108:BH111)</f>
        <v>17978788.3861802</v>
      </c>
      <c r="BI112" s="477">
        <v>20071716</v>
      </c>
      <c r="BJ112" s="477">
        <v>21369832.687333703</v>
      </c>
      <c r="BK112" s="477">
        <v>24441593.429533653</v>
      </c>
      <c r="BL112" s="477">
        <f>SUM(BL108:BL111)</f>
        <v>30248530.05542095</v>
      </c>
    </row>
    <row r="113" spans="4:65" ht="72.75" customHeight="1">
      <c r="D113" s="750" t="s">
        <v>1754</v>
      </c>
      <c r="E113" s="750"/>
      <c r="F113" s="750"/>
      <c r="G113" s="750"/>
    </row>
    <row r="117" spans="4:65" ht="39.950000000000003" customHeight="1">
      <c r="D117" s="366" t="s">
        <v>1</v>
      </c>
      <c r="BD117" s="479">
        <v>44196</v>
      </c>
      <c r="BE117" s="479">
        <v>44561</v>
      </c>
      <c r="BF117" s="479">
        <v>44926</v>
      </c>
      <c r="BG117" s="479">
        <v>45291</v>
      </c>
      <c r="BH117" s="479" t="s">
        <v>1801</v>
      </c>
      <c r="BI117" s="478">
        <v>45747</v>
      </c>
      <c r="BJ117" s="478">
        <v>45838</v>
      </c>
      <c r="BK117" s="478">
        <v>45930</v>
      </c>
      <c r="BL117" s="478">
        <f>BL$5</f>
        <v>46022</v>
      </c>
    </row>
    <row r="118" spans="4:65">
      <c r="D118" s="480" t="s">
        <v>145</v>
      </c>
      <c r="BD118" s="481">
        <v>10304385</v>
      </c>
      <c r="BE118" s="481">
        <v>16100737</v>
      </c>
      <c r="BF118" s="481">
        <v>17180732</v>
      </c>
      <c r="BG118" s="481">
        <v>34486194</v>
      </c>
      <c r="BH118" s="482">
        <f>BH119+BH132</f>
        <v>39536645</v>
      </c>
      <c r="BI118" s="482">
        <v>48202565</v>
      </c>
      <c r="BJ118" s="482">
        <v>49596895</v>
      </c>
      <c r="BK118" s="482">
        <v>50935491</v>
      </c>
      <c r="BL118" s="482">
        <f>BL119+BL132</f>
        <v>55373598</v>
      </c>
      <c r="BM118" s="409"/>
    </row>
    <row r="119" spans="4:65">
      <c r="D119" s="483" t="s">
        <v>146</v>
      </c>
      <c r="BD119" s="485">
        <v>3679582</v>
      </c>
      <c r="BE119" s="485">
        <v>3641782</v>
      </c>
      <c r="BF119" s="485">
        <v>3362101</v>
      </c>
      <c r="BG119" s="485">
        <v>7779735</v>
      </c>
      <c r="BH119" s="484">
        <f>SUM(BH120:BH131)</f>
        <v>7497048</v>
      </c>
      <c r="BI119" s="484">
        <v>10770646</v>
      </c>
      <c r="BJ119" s="484">
        <v>11179171</v>
      </c>
      <c r="BK119" s="484">
        <v>9082903</v>
      </c>
      <c r="BL119" s="484">
        <f>SUM(BL120:BL131)</f>
        <v>13165368</v>
      </c>
    </row>
    <row r="120" spans="4:65">
      <c r="D120" s="486" t="s">
        <v>2</v>
      </c>
      <c r="BD120" s="488">
        <v>81948</v>
      </c>
      <c r="BE120" s="488">
        <v>105689</v>
      </c>
      <c r="BF120" s="488">
        <v>74054</v>
      </c>
      <c r="BG120" s="488">
        <v>138954</v>
      </c>
      <c r="BH120" s="487">
        <v>182644</v>
      </c>
      <c r="BI120" s="487">
        <v>103418</v>
      </c>
      <c r="BJ120" s="487">
        <v>156143</v>
      </c>
      <c r="BK120" s="487">
        <v>148586</v>
      </c>
      <c r="BL120" s="487">
        <v>186551</v>
      </c>
    </row>
    <row r="121" spans="4:65">
      <c r="D121" s="486" t="s">
        <v>4</v>
      </c>
      <c r="BD121" s="488">
        <v>2545280</v>
      </c>
      <c r="BE121" s="488">
        <v>2391566</v>
      </c>
      <c r="BF121" s="488">
        <v>1752091</v>
      </c>
      <c r="BG121" s="488">
        <v>4710979</v>
      </c>
      <c r="BH121" s="487">
        <v>5296783</v>
      </c>
      <c r="BI121" s="487">
        <v>6843705</v>
      </c>
      <c r="BJ121" s="487">
        <v>7398863</v>
      </c>
      <c r="BK121" s="487">
        <v>4917735</v>
      </c>
      <c r="BL121" s="632">
        <v>9086998</v>
      </c>
    </row>
    <row r="122" spans="4:65">
      <c r="D122" s="486" t="s">
        <v>147</v>
      </c>
      <c r="BD122" s="488">
        <v>780249</v>
      </c>
      <c r="BE122" s="488">
        <v>847932</v>
      </c>
      <c r="BF122" s="488">
        <v>1119376</v>
      </c>
      <c r="BG122" s="488">
        <v>1848528</v>
      </c>
      <c r="BH122" s="487">
        <v>1264418</v>
      </c>
      <c r="BI122" s="487">
        <v>2141749</v>
      </c>
      <c r="BJ122" s="487">
        <v>2270105</v>
      </c>
      <c r="BK122" s="487">
        <v>2528048</v>
      </c>
      <c r="BL122" s="487">
        <v>2004153</v>
      </c>
    </row>
    <row r="123" spans="4:65">
      <c r="D123" s="486" t="s">
        <v>515</v>
      </c>
      <c r="BD123" s="488"/>
      <c r="BE123" s="488">
        <v>0</v>
      </c>
      <c r="BF123" s="488">
        <v>0</v>
      </c>
      <c r="BG123" s="488">
        <v>333560</v>
      </c>
      <c r="BH123" s="487">
        <v>199772</v>
      </c>
      <c r="BI123" s="487">
        <v>298952</v>
      </c>
      <c r="BJ123" s="487">
        <v>301851</v>
      </c>
      <c r="BK123" s="487">
        <v>310077</v>
      </c>
      <c r="BL123" s="487">
        <v>273514</v>
      </c>
    </row>
    <row r="124" spans="4:65">
      <c r="D124" s="486" t="s">
        <v>8</v>
      </c>
      <c r="BD124" s="488">
        <v>12087</v>
      </c>
      <c r="BE124" s="488">
        <v>22845</v>
      </c>
      <c r="BF124" s="488">
        <v>33520</v>
      </c>
      <c r="BG124" s="488">
        <v>179139</v>
      </c>
      <c r="BH124" s="487">
        <v>61905</v>
      </c>
      <c r="BI124" s="487">
        <v>86698</v>
      </c>
      <c r="BJ124" s="487">
        <v>115082</v>
      </c>
      <c r="BK124" s="487">
        <v>160574</v>
      </c>
      <c r="BL124" s="487">
        <v>158153</v>
      </c>
    </row>
    <row r="125" spans="4:65">
      <c r="D125" s="486" t="s">
        <v>581</v>
      </c>
      <c r="BD125" s="488"/>
      <c r="BE125" s="488">
        <v>0</v>
      </c>
      <c r="BF125" s="488">
        <v>0</v>
      </c>
      <c r="BG125" s="488">
        <v>0</v>
      </c>
      <c r="BH125" s="487">
        <v>14067</v>
      </c>
      <c r="BI125" s="487"/>
      <c r="BJ125" s="487"/>
      <c r="BK125" s="487"/>
      <c r="BL125" s="487">
        <v>0</v>
      </c>
    </row>
    <row r="126" spans="4:65">
      <c r="D126" s="486" t="s">
        <v>493</v>
      </c>
      <c r="BD126" s="488">
        <v>80776</v>
      </c>
      <c r="BE126" s="488">
        <v>105755</v>
      </c>
      <c r="BF126" s="488">
        <v>144929</v>
      </c>
      <c r="BG126" s="488">
        <v>175859</v>
      </c>
      <c r="BH126" s="487">
        <v>296787</v>
      </c>
      <c r="BI126" s="487">
        <v>1051045</v>
      </c>
      <c r="BJ126" s="487">
        <v>574496</v>
      </c>
      <c r="BK126" s="487">
        <v>618001</v>
      </c>
      <c r="BL126" s="487">
        <v>620928</v>
      </c>
    </row>
    <row r="127" spans="4:65">
      <c r="D127" s="486" t="s">
        <v>488</v>
      </c>
      <c r="BD127" s="488"/>
      <c r="BE127" s="488">
        <v>61208</v>
      </c>
      <c r="BF127" s="488">
        <v>147486</v>
      </c>
      <c r="BG127" s="488">
        <v>0</v>
      </c>
      <c r="BH127" s="487">
        <v>4045</v>
      </c>
      <c r="BI127" s="487"/>
      <c r="BJ127" s="487">
        <v>156748</v>
      </c>
      <c r="BK127" s="487">
        <v>156748</v>
      </c>
      <c r="BL127" s="487">
        <v>490338</v>
      </c>
    </row>
    <row r="128" spans="4:65">
      <c r="D128" s="486" t="s">
        <v>11</v>
      </c>
      <c r="BD128" s="488"/>
      <c r="BE128" s="488">
        <v>0</v>
      </c>
      <c r="BF128" s="488">
        <v>0</v>
      </c>
      <c r="BG128" s="488">
        <v>0</v>
      </c>
      <c r="BH128" s="487">
        <v>0</v>
      </c>
      <c r="BI128" s="487"/>
      <c r="BJ128" s="487"/>
      <c r="BK128" s="487"/>
      <c r="BL128" s="487">
        <v>0</v>
      </c>
    </row>
    <row r="129" spans="4:64">
      <c r="D129" s="489" t="s">
        <v>502</v>
      </c>
      <c r="BD129" s="488">
        <v>102913</v>
      </c>
      <c r="BE129" s="488">
        <v>6661</v>
      </c>
      <c r="BF129" s="488">
        <v>1806</v>
      </c>
      <c r="BG129" s="488">
        <v>71530</v>
      </c>
      <c r="BH129" s="487">
        <v>10147</v>
      </c>
      <c r="BI129" s="487">
        <v>8168</v>
      </c>
      <c r="BJ129" s="487">
        <v>7604</v>
      </c>
      <c r="BK129" s="487">
        <v>6897</v>
      </c>
      <c r="BL129" s="487">
        <v>8192</v>
      </c>
    </row>
    <row r="130" spans="4:64">
      <c r="D130" s="489" t="s">
        <v>318</v>
      </c>
      <c r="BD130" s="488"/>
      <c r="BE130" s="488">
        <v>0</v>
      </c>
      <c r="BF130" s="488">
        <v>0</v>
      </c>
      <c r="BG130" s="488">
        <v>0</v>
      </c>
      <c r="BH130" s="490">
        <v>0</v>
      </c>
      <c r="BI130" s="490"/>
      <c r="BJ130" s="490"/>
      <c r="BK130" s="490"/>
      <c r="BL130" s="490">
        <v>0</v>
      </c>
    </row>
    <row r="131" spans="4:64">
      <c r="D131" s="486" t="s">
        <v>149</v>
      </c>
      <c r="BD131" s="488">
        <v>76329</v>
      </c>
      <c r="BE131" s="488">
        <v>100126</v>
      </c>
      <c r="BF131" s="488">
        <v>88839</v>
      </c>
      <c r="BG131" s="488">
        <v>321186</v>
      </c>
      <c r="BH131" s="487">
        <v>166480</v>
      </c>
      <c r="BI131" s="487">
        <v>236911</v>
      </c>
      <c r="BJ131" s="487">
        <v>198279</v>
      </c>
      <c r="BK131" s="487">
        <v>236237</v>
      </c>
      <c r="BL131" s="487">
        <v>336541</v>
      </c>
    </row>
    <row r="132" spans="4:64">
      <c r="D132" s="491" t="s">
        <v>150</v>
      </c>
      <c r="BD132" s="493">
        <v>6624803</v>
      </c>
      <c r="BE132" s="493">
        <v>12458955</v>
      </c>
      <c r="BF132" s="493">
        <v>13818631</v>
      </c>
      <c r="BG132" s="493">
        <v>26706459</v>
      </c>
      <c r="BH132" s="492">
        <f>SUM(BH133:BH147)</f>
        <v>32039597</v>
      </c>
      <c r="BI132" s="492">
        <v>37431919</v>
      </c>
      <c r="BJ132" s="492">
        <v>38417724</v>
      </c>
      <c r="BK132" s="492">
        <v>41852588</v>
      </c>
      <c r="BL132" s="492">
        <f>SUM(BL133:BL147)</f>
        <v>42208230</v>
      </c>
    </row>
    <row r="133" spans="4:64">
      <c r="D133" s="486" t="s">
        <v>4</v>
      </c>
      <c r="BD133" s="488">
        <v>41770</v>
      </c>
      <c r="BE133" s="488">
        <v>40176</v>
      </c>
      <c r="BF133" s="488">
        <v>113178</v>
      </c>
      <c r="BG133" s="488">
        <v>172788</v>
      </c>
      <c r="BH133" s="487">
        <v>197243</v>
      </c>
      <c r="BI133" s="487">
        <v>164689</v>
      </c>
      <c r="BJ133" s="487">
        <v>193575</v>
      </c>
      <c r="BK133" s="487">
        <v>216434</v>
      </c>
      <c r="BL133" s="632">
        <v>218122</v>
      </c>
    </row>
    <row r="134" spans="4:64">
      <c r="D134" s="486" t="s">
        <v>6</v>
      </c>
      <c r="BD134" s="488">
        <v>393224</v>
      </c>
      <c r="BE134" s="488">
        <v>732183</v>
      </c>
      <c r="BF134" s="488">
        <v>953206</v>
      </c>
      <c r="BG134" s="488">
        <v>491522</v>
      </c>
      <c r="BH134" s="487">
        <v>313851</v>
      </c>
      <c r="BI134" s="487">
        <v>582484</v>
      </c>
      <c r="BJ134" s="487">
        <v>587213</v>
      </c>
      <c r="BK134" s="487">
        <v>588917</v>
      </c>
      <c r="BL134" s="487">
        <v>315810</v>
      </c>
    </row>
    <row r="135" spans="4:64">
      <c r="D135" s="486" t="s">
        <v>515</v>
      </c>
      <c r="BD135" s="488"/>
      <c r="BE135" s="488">
        <v>0</v>
      </c>
      <c r="BF135" s="488">
        <v>0</v>
      </c>
      <c r="BG135" s="488">
        <v>512043</v>
      </c>
      <c r="BH135" s="487">
        <v>916854</v>
      </c>
      <c r="BI135" s="487">
        <v>1607225</v>
      </c>
      <c r="BJ135" s="487">
        <v>2142302</v>
      </c>
      <c r="BK135" s="487">
        <v>2967854</v>
      </c>
      <c r="BL135" s="487">
        <v>2346027</v>
      </c>
    </row>
    <row r="136" spans="4:64">
      <c r="D136" s="486" t="s">
        <v>493</v>
      </c>
      <c r="BD136" s="488">
        <v>125612</v>
      </c>
      <c r="BE136" s="488">
        <v>79229</v>
      </c>
      <c r="BF136" s="488">
        <v>157934</v>
      </c>
      <c r="BG136" s="488">
        <v>179282</v>
      </c>
      <c r="BH136" s="487">
        <v>29707</v>
      </c>
      <c r="BI136" s="487">
        <v>79308</v>
      </c>
      <c r="BJ136" s="487">
        <v>143591</v>
      </c>
      <c r="BK136" s="487">
        <v>67250</v>
      </c>
      <c r="BL136" s="487">
        <v>71979</v>
      </c>
    </row>
    <row r="137" spans="4:64">
      <c r="D137" s="486" t="s">
        <v>488</v>
      </c>
      <c r="BD137" s="488"/>
      <c r="BE137" s="488">
        <v>0</v>
      </c>
      <c r="BF137" s="488">
        <v>0</v>
      </c>
      <c r="BG137" s="488">
        <v>835226</v>
      </c>
      <c r="BH137" s="487">
        <v>0</v>
      </c>
      <c r="BI137" s="487">
        <v>1058406</v>
      </c>
      <c r="BJ137" s="487">
        <v>1072760</v>
      </c>
      <c r="BK137" s="487">
        <v>1072760</v>
      </c>
      <c r="BL137" s="487">
        <v>0</v>
      </c>
    </row>
    <row r="138" spans="4:64">
      <c r="D138" s="489" t="s">
        <v>19</v>
      </c>
      <c r="BD138" s="488"/>
      <c r="BE138" s="488">
        <v>0</v>
      </c>
      <c r="BF138" s="488">
        <v>0</v>
      </c>
      <c r="BG138" s="488">
        <v>0</v>
      </c>
      <c r="BH138" s="487">
        <v>0</v>
      </c>
      <c r="BI138" s="487"/>
      <c r="BJ138" s="487"/>
      <c r="BK138" s="487"/>
      <c r="BL138" s="487">
        <v>0</v>
      </c>
    </row>
    <row r="139" spans="4:64">
      <c r="D139" s="486" t="s">
        <v>20</v>
      </c>
      <c r="BD139" s="488">
        <v>62727</v>
      </c>
      <c r="BE139" s="488">
        <v>62268</v>
      </c>
      <c r="BF139" s="488">
        <v>42588</v>
      </c>
      <c r="BG139" s="488">
        <v>709390</v>
      </c>
      <c r="BH139" s="487">
        <v>650292</v>
      </c>
      <c r="BI139" s="487">
        <v>329334</v>
      </c>
      <c r="BJ139" s="487">
        <v>265421</v>
      </c>
      <c r="BK139" s="487">
        <v>236915</v>
      </c>
      <c r="BL139" s="487">
        <v>882237</v>
      </c>
    </row>
    <row r="140" spans="4:64">
      <c r="D140" s="486" t="s">
        <v>484</v>
      </c>
      <c r="BD140" s="488"/>
      <c r="BE140" s="488">
        <v>4243361</v>
      </c>
      <c r="BF140" s="488">
        <v>5293435</v>
      </c>
      <c r="BG140" s="488">
        <v>6533143</v>
      </c>
      <c r="BH140" s="487">
        <v>4462780</v>
      </c>
      <c r="BI140" s="487">
        <v>7074289</v>
      </c>
      <c r="BJ140" s="487">
        <v>7164072</v>
      </c>
      <c r="BK140" s="487">
        <v>7188622</v>
      </c>
      <c r="BL140" s="487">
        <v>5073391</v>
      </c>
    </row>
    <row r="141" spans="4:64">
      <c r="D141" s="489" t="s">
        <v>502</v>
      </c>
      <c r="BD141" s="488">
        <v>1100786</v>
      </c>
      <c r="BE141" s="488">
        <v>1187351</v>
      </c>
      <c r="BF141" s="488">
        <v>25104</v>
      </c>
      <c r="BG141" s="488">
        <v>541514</v>
      </c>
      <c r="BH141" s="487">
        <v>2038007</v>
      </c>
      <c r="BI141" s="487">
        <v>1491218</v>
      </c>
      <c r="BJ141" s="487">
        <v>921799</v>
      </c>
      <c r="BK141" s="487">
        <v>949789</v>
      </c>
      <c r="BL141" s="487">
        <v>1058744</v>
      </c>
    </row>
    <row r="142" spans="4:64">
      <c r="D142" s="489" t="s">
        <v>318</v>
      </c>
      <c r="BD142" s="488">
        <v>44296</v>
      </c>
      <c r="BE142" s="488">
        <v>46863</v>
      </c>
      <c r="BF142" s="488">
        <v>53486</v>
      </c>
      <c r="BG142" s="488">
        <v>479122</v>
      </c>
      <c r="BH142" s="487">
        <v>413965</v>
      </c>
      <c r="BI142" s="487">
        <v>377697</v>
      </c>
      <c r="BJ142" s="487">
        <v>369083</v>
      </c>
      <c r="BK142" s="487">
        <v>371994</v>
      </c>
      <c r="BL142" s="487">
        <v>329261</v>
      </c>
    </row>
    <row r="143" spans="4:64">
      <c r="D143" s="486" t="s">
        <v>14</v>
      </c>
      <c r="BD143" s="488">
        <v>20594</v>
      </c>
      <c r="BE143" s="488">
        <v>15604</v>
      </c>
      <c r="BF143" s="488">
        <v>38738</v>
      </c>
      <c r="BG143" s="488">
        <v>220119</v>
      </c>
      <c r="BH143" s="487">
        <v>219669</v>
      </c>
      <c r="BI143" s="487">
        <v>219139</v>
      </c>
      <c r="BJ143" s="487">
        <v>238626</v>
      </c>
      <c r="BK143" s="487">
        <v>256447</v>
      </c>
      <c r="BL143" s="487">
        <v>259008</v>
      </c>
    </row>
    <row r="144" spans="4:64">
      <c r="D144" s="486" t="s">
        <v>25</v>
      </c>
      <c r="BD144" s="488">
        <v>36</v>
      </c>
      <c r="BE144" s="488">
        <v>587795</v>
      </c>
      <c r="BF144" s="488">
        <v>827857</v>
      </c>
      <c r="BG144" s="488">
        <v>676583</v>
      </c>
      <c r="BH144" s="487">
        <v>864106</v>
      </c>
      <c r="BI144" s="487">
        <v>1274770</v>
      </c>
      <c r="BJ144" s="487">
        <v>1079090</v>
      </c>
      <c r="BK144" s="487">
        <v>1047592</v>
      </c>
      <c r="BL144" s="487">
        <v>121098</v>
      </c>
    </row>
    <row r="145" spans="4:64">
      <c r="D145" s="486" t="s">
        <v>26</v>
      </c>
      <c r="BD145" s="488">
        <v>111575</v>
      </c>
      <c r="BE145" s="488">
        <v>235710</v>
      </c>
      <c r="BF145" s="488">
        <v>412255</v>
      </c>
      <c r="BG145" s="488">
        <v>763451</v>
      </c>
      <c r="BH145" s="487">
        <v>1532149</v>
      </c>
      <c r="BI145" s="487">
        <v>2007815</v>
      </c>
      <c r="BJ145" s="487">
        <v>1987386</v>
      </c>
      <c r="BK145" s="487">
        <v>2156900</v>
      </c>
      <c r="BL145" s="487">
        <v>3112435</v>
      </c>
    </row>
    <row r="146" spans="4:64">
      <c r="D146" s="486" t="s">
        <v>511</v>
      </c>
      <c r="BD146" s="488">
        <v>561223</v>
      </c>
      <c r="BE146" s="488">
        <v>408512</v>
      </c>
      <c r="BF146" s="488">
        <v>602199</v>
      </c>
      <c r="BG146" s="488">
        <v>3193592</v>
      </c>
      <c r="BH146" s="487">
        <v>3253517</v>
      </c>
      <c r="BI146" s="487">
        <v>3223604</v>
      </c>
      <c r="BJ146" s="487">
        <v>3389169</v>
      </c>
      <c r="BK146" s="487">
        <v>3503407</v>
      </c>
      <c r="BL146" s="487">
        <v>3620547</v>
      </c>
    </row>
    <row r="147" spans="4:64">
      <c r="D147" s="486" t="s">
        <v>27</v>
      </c>
      <c r="BD147" s="488">
        <v>4162960</v>
      </c>
      <c r="BE147" s="488">
        <v>4819903</v>
      </c>
      <c r="BF147" s="488">
        <v>5298651</v>
      </c>
      <c r="BG147" s="488">
        <v>11398684</v>
      </c>
      <c r="BH147" s="487">
        <v>17147457</v>
      </c>
      <c r="BI147" s="487">
        <v>17941941</v>
      </c>
      <c r="BJ147" s="487">
        <v>18863637</v>
      </c>
      <c r="BK147" s="487">
        <v>21227707</v>
      </c>
      <c r="BL147" s="487">
        <v>24799571</v>
      </c>
    </row>
    <row r="148" spans="4:64">
      <c r="D148" s="494" t="s">
        <v>151</v>
      </c>
      <c r="BD148" s="495">
        <v>10304385</v>
      </c>
      <c r="BE148" s="495">
        <v>15690704</v>
      </c>
      <c r="BF148" s="495">
        <v>17180732.329001959</v>
      </c>
      <c r="BG148" s="495">
        <v>29652926</v>
      </c>
      <c r="BH148" s="495">
        <f>BH149+BH160+BH171</f>
        <v>39536645</v>
      </c>
      <c r="BI148" s="495">
        <v>48202565.329001963</v>
      </c>
      <c r="BJ148" s="495">
        <v>49596895</v>
      </c>
      <c r="BK148" s="495">
        <v>50935491</v>
      </c>
      <c r="BL148" s="495">
        <f>BL149+BL160+BL171</f>
        <v>55373598</v>
      </c>
    </row>
    <row r="149" spans="4:64">
      <c r="D149" s="483" t="s">
        <v>152</v>
      </c>
      <c r="BD149" s="485">
        <v>1366516</v>
      </c>
      <c r="BE149" s="485">
        <v>1055621</v>
      </c>
      <c r="BF149" s="485">
        <v>1997003</v>
      </c>
      <c r="BG149" s="485">
        <v>4020079</v>
      </c>
      <c r="BH149" s="484">
        <f>SUM(BH150:BH159)</f>
        <v>4944243</v>
      </c>
      <c r="BI149" s="484">
        <v>6132712</v>
      </c>
      <c r="BJ149" s="484">
        <v>6358206</v>
      </c>
      <c r="BK149" s="484">
        <v>7108010</v>
      </c>
      <c r="BL149" s="484">
        <f>SUM(BL150:BL159)</f>
        <v>8603551</v>
      </c>
    </row>
    <row r="150" spans="4:64">
      <c r="D150" s="489" t="s">
        <v>3</v>
      </c>
      <c r="BD150" s="488">
        <v>195603</v>
      </c>
      <c r="BE150" s="488">
        <v>209548</v>
      </c>
      <c r="BF150" s="488">
        <v>188445</v>
      </c>
      <c r="BG150" s="488">
        <v>612167</v>
      </c>
      <c r="BH150" s="487">
        <v>798221</v>
      </c>
      <c r="BI150" s="487">
        <v>695868</v>
      </c>
      <c r="BJ150" s="487">
        <v>778607</v>
      </c>
      <c r="BK150" s="487">
        <v>822381</v>
      </c>
      <c r="BL150" s="487">
        <v>1038617</v>
      </c>
    </row>
    <row r="151" spans="4:64">
      <c r="D151" s="489" t="s">
        <v>153</v>
      </c>
      <c r="BD151" s="488">
        <v>876205</v>
      </c>
      <c r="BE151" s="488">
        <v>526429</v>
      </c>
      <c r="BF151" s="488">
        <v>1329443</v>
      </c>
      <c r="BG151" s="488">
        <v>1451675</v>
      </c>
      <c r="BH151" s="487">
        <v>2010990</v>
      </c>
      <c r="BI151" s="487">
        <v>2989943</v>
      </c>
      <c r="BJ151" s="487">
        <v>2779495</v>
      </c>
      <c r="BK151" s="487">
        <v>3508464</v>
      </c>
      <c r="BL151" s="487">
        <v>4217383</v>
      </c>
    </row>
    <row r="152" spans="4:64">
      <c r="D152" s="489" t="s">
        <v>5</v>
      </c>
      <c r="BD152" s="488">
        <v>85327</v>
      </c>
      <c r="BE152" s="488">
        <v>107654</v>
      </c>
      <c r="BF152" s="488">
        <v>131623</v>
      </c>
      <c r="BG152" s="488">
        <v>658374</v>
      </c>
      <c r="BH152" s="487">
        <v>373878</v>
      </c>
      <c r="BI152" s="487">
        <v>324850</v>
      </c>
      <c r="BJ152" s="487">
        <v>346280</v>
      </c>
      <c r="BK152" s="487">
        <v>467413</v>
      </c>
      <c r="BL152" s="487">
        <v>538235</v>
      </c>
    </row>
    <row r="153" spans="4:64">
      <c r="D153" s="489" t="s">
        <v>7</v>
      </c>
      <c r="BD153" s="488">
        <v>24844</v>
      </c>
      <c r="BE153" s="488">
        <v>34724</v>
      </c>
      <c r="BF153" s="488">
        <v>37329</v>
      </c>
      <c r="BG153" s="488">
        <v>141089</v>
      </c>
      <c r="BH153" s="487">
        <v>73995</v>
      </c>
      <c r="BI153" s="487">
        <v>126413</v>
      </c>
      <c r="BJ153" s="487">
        <v>108094</v>
      </c>
      <c r="BK153" s="487">
        <v>109563</v>
      </c>
      <c r="BL153" s="487">
        <v>11836</v>
      </c>
    </row>
    <row r="154" spans="4:64">
      <c r="D154" s="489" t="s">
        <v>1520</v>
      </c>
      <c r="BD154" s="488">
        <v>13929</v>
      </c>
      <c r="BE154" s="488">
        <v>64340</v>
      </c>
      <c r="BF154" s="488">
        <v>66743</v>
      </c>
      <c r="BG154" s="488">
        <v>146730</v>
      </c>
      <c r="BH154" s="487">
        <v>292329</v>
      </c>
      <c r="BI154" s="487">
        <v>432084</v>
      </c>
      <c r="BJ154" s="487">
        <v>156857</v>
      </c>
      <c r="BK154" s="487">
        <v>174543</v>
      </c>
      <c r="BL154" s="487">
        <v>275445</v>
      </c>
    </row>
    <row r="155" spans="4:64">
      <c r="D155" s="489" t="s">
        <v>494</v>
      </c>
      <c r="BD155" s="488">
        <v>1007</v>
      </c>
      <c r="BE155" s="488">
        <v>604</v>
      </c>
      <c r="BF155" s="488">
        <v>638</v>
      </c>
      <c r="BG155" s="488">
        <v>604</v>
      </c>
      <c r="BH155" s="487">
        <v>346</v>
      </c>
      <c r="BI155" s="487">
        <v>352</v>
      </c>
      <c r="BJ155" s="487">
        <v>356</v>
      </c>
      <c r="BK155" s="487">
        <v>364</v>
      </c>
      <c r="BL155" s="487">
        <v>371</v>
      </c>
    </row>
    <row r="156" spans="4:64">
      <c r="D156" s="489" t="s">
        <v>502</v>
      </c>
      <c r="BD156" s="488"/>
      <c r="BE156" s="488">
        <v>0</v>
      </c>
      <c r="BF156" s="488">
        <v>81629</v>
      </c>
      <c r="BG156" s="488">
        <v>540798</v>
      </c>
      <c r="BH156" s="487">
        <v>205759</v>
      </c>
      <c r="BI156" s="487">
        <v>299991</v>
      </c>
      <c r="BJ156" s="487">
        <v>320277</v>
      </c>
      <c r="BK156" s="487">
        <v>295824</v>
      </c>
      <c r="BL156" s="487">
        <v>326858</v>
      </c>
    </row>
    <row r="157" spans="4:64">
      <c r="D157" s="489" t="s">
        <v>49</v>
      </c>
      <c r="BD157" s="488"/>
      <c r="BE157" s="488">
        <v>37346</v>
      </c>
      <c r="BF157" s="488">
        <v>8207</v>
      </c>
      <c r="BG157" s="488">
        <v>149307</v>
      </c>
      <c r="BH157" s="487">
        <v>350403</v>
      </c>
      <c r="BI157" s="487">
        <v>273828</v>
      </c>
      <c r="BJ157" s="487">
        <v>510331</v>
      </c>
      <c r="BK157" s="487">
        <v>273295</v>
      </c>
      <c r="BL157" s="487">
        <v>454101</v>
      </c>
    </row>
    <row r="158" spans="4:64">
      <c r="D158" s="489" t="s">
        <v>495</v>
      </c>
      <c r="BD158" s="488">
        <v>10560</v>
      </c>
      <c r="BE158" s="488">
        <v>11917</v>
      </c>
      <c r="BF158" s="488">
        <v>11233</v>
      </c>
      <c r="BG158" s="488">
        <v>30774</v>
      </c>
      <c r="BH158" s="487">
        <v>64016</v>
      </c>
      <c r="BI158" s="487">
        <v>50336</v>
      </c>
      <c r="BJ158" s="487">
        <v>56028</v>
      </c>
      <c r="BK158" s="487">
        <v>58755</v>
      </c>
      <c r="BL158" s="487">
        <v>73309</v>
      </c>
    </row>
    <row r="159" spans="4:64">
      <c r="D159" s="489" t="s">
        <v>16</v>
      </c>
      <c r="BD159" s="488">
        <v>159041</v>
      </c>
      <c r="BE159" s="488">
        <v>63059</v>
      </c>
      <c r="BF159" s="488">
        <v>141713</v>
      </c>
      <c r="BG159" s="488">
        <v>288561</v>
      </c>
      <c r="BH159" s="487">
        <v>774306</v>
      </c>
      <c r="BI159" s="487">
        <v>939047</v>
      </c>
      <c r="BJ159" s="487">
        <v>1301881</v>
      </c>
      <c r="BK159" s="487">
        <v>1397408</v>
      </c>
      <c r="BL159" s="487">
        <v>1667396</v>
      </c>
    </row>
    <row r="160" spans="4:64">
      <c r="D160" s="491" t="s">
        <v>156</v>
      </c>
      <c r="BD160" s="493">
        <v>7229249</v>
      </c>
      <c r="BE160" s="636">
        <v>8641370</v>
      </c>
      <c r="BF160" s="493">
        <v>9228421</v>
      </c>
      <c r="BG160" s="493">
        <v>19509807</v>
      </c>
      <c r="BH160" s="492">
        <f>SUM(BH161:BH170)</f>
        <v>28200746</v>
      </c>
      <c r="BI160" s="492">
        <v>30256555</v>
      </c>
      <c r="BJ160" s="492">
        <v>31588676</v>
      </c>
      <c r="BK160" s="492">
        <v>32562847</v>
      </c>
      <c r="BL160" s="492">
        <f>SUM(BL161:BL170)</f>
        <v>42075486</v>
      </c>
    </row>
    <row r="161" spans="4:64">
      <c r="D161" s="489" t="s">
        <v>3</v>
      </c>
      <c r="BD161" s="488"/>
      <c r="BE161" s="637">
        <v>26128</v>
      </c>
      <c r="BF161" s="488">
        <v>54334</v>
      </c>
      <c r="BG161" s="488">
        <v>65615</v>
      </c>
      <c r="BH161" s="487">
        <v>63702</v>
      </c>
      <c r="BI161" s="487">
        <v>79478</v>
      </c>
      <c r="BJ161" s="487">
        <v>86198</v>
      </c>
      <c r="BK161" s="487">
        <v>106838</v>
      </c>
      <c r="BL161" s="487">
        <v>107203</v>
      </c>
    </row>
    <row r="162" spans="4:64">
      <c r="D162" s="489" t="s">
        <v>153</v>
      </c>
      <c r="BD162" s="488">
        <v>6736379</v>
      </c>
      <c r="BE162" s="637">
        <v>8042251</v>
      </c>
      <c r="BF162" s="488">
        <v>8475426</v>
      </c>
      <c r="BG162" s="488">
        <v>15627600</v>
      </c>
      <c r="BH162" s="487">
        <v>22770313</v>
      </c>
      <c r="BI162" s="487">
        <v>24677402</v>
      </c>
      <c r="BJ162" s="487">
        <v>26267195</v>
      </c>
      <c r="BK162" s="487">
        <v>25890021</v>
      </c>
      <c r="BL162" s="632">
        <v>35257936</v>
      </c>
    </row>
    <row r="163" spans="4:64">
      <c r="D163" s="489" t="s">
        <v>494</v>
      </c>
      <c r="BD163" s="488">
        <v>2876</v>
      </c>
      <c r="BE163" s="637">
        <v>2462</v>
      </c>
      <c r="BF163" s="488">
        <v>2034</v>
      </c>
      <c r="BG163" s="488">
        <v>1614</v>
      </c>
      <c r="BH163" s="487">
        <v>1386</v>
      </c>
      <c r="BI163" s="487">
        <v>1325</v>
      </c>
      <c r="BJ163" s="487">
        <v>1262</v>
      </c>
      <c r="BK163" s="487">
        <v>1199</v>
      </c>
      <c r="BL163" s="487">
        <v>1132</v>
      </c>
    </row>
    <row r="164" spans="4:64">
      <c r="D164" s="489" t="s">
        <v>1793</v>
      </c>
      <c r="BD164" s="488">
        <v>106790</v>
      </c>
      <c r="BE164" s="637">
        <v>103278</v>
      </c>
      <c r="BF164" s="488">
        <v>68883</v>
      </c>
      <c r="BG164" s="488">
        <v>1687645</v>
      </c>
      <c r="BH164" s="487">
        <v>1322214</v>
      </c>
      <c r="BI164" s="487">
        <v>1271142</v>
      </c>
      <c r="BJ164" s="487">
        <v>1062343</v>
      </c>
      <c r="BK164" s="487">
        <v>1028835</v>
      </c>
      <c r="BL164" s="487">
        <v>1018338</v>
      </c>
    </row>
    <row r="165" spans="4:64">
      <c r="D165" s="489" t="s">
        <v>22</v>
      </c>
      <c r="BD165" s="488">
        <v>299307</v>
      </c>
      <c r="BE165" s="637">
        <v>270586</v>
      </c>
      <c r="BF165" s="488">
        <v>236412</v>
      </c>
      <c r="BG165" s="488">
        <v>328935</v>
      </c>
      <c r="BH165" s="487">
        <v>618830</v>
      </c>
      <c r="BI165" s="487">
        <v>538498</v>
      </c>
      <c r="BJ165" s="487">
        <v>591625</v>
      </c>
      <c r="BK165" s="487">
        <v>741487</v>
      </c>
      <c r="BL165" s="487">
        <v>627887</v>
      </c>
    </row>
    <row r="166" spans="4:64">
      <c r="D166" s="489" t="s">
        <v>502</v>
      </c>
      <c r="BD166" s="488"/>
      <c r="BE166" s="637">
        <v>0</v>
      </c>
      <c r="BF166" s="488">
        <v>84837</v>
      </c>
      <c r="BG166" s="488">
        <v>289827</v>
      </c>
      <c r="BH166" s="487">
        <v>1166862</v>
      </c>
      <c r="BI166" s="487">
        <v>824268</v>
      </c>
      <c r="BJ166" s="487">
        <v>714839</v>
      </c>
      <c r="BK166" s="487">
        <v>969793</v>
      </c>
      <c r="BL166" s="487">
        <v>1001410</v>
      </c>
    </row>
    <row r="167" spans="4:64">
      <c r="D167" s="489" t="s">
        <v>1172</v>
      </c>
      <c r="BD167" s="488"/>
      <c r="BE167" s="637">
        <v>21031</v>
      </c>
      <c r="BF167" s="488">
        <v>0</v>
      </c>
      <c r="BG167" s="488">
        <v>55465</v>
      </c>
      <c r="BH167" s="487">
        <v>0</v>
      </c>
      <c r="BI167" s="487"/>
      <c r="BJ167" s="487"/>
      <c r="BK167" s="487"/>
      <c r="BL167" s="487">
        <v>0</v>
      </c>
    </row>
    <row r="168" spans="4:64">
      <c r="D168" s="489" t="s">
        <v>495</v>
      </c>
      <c r="BD168" s="488">
        <v>12086</v>
      </c>
      <c r="BE168" s="637"/>
      <c r="BF168" s="488">
        <v>33153</v>
      </c>
      <c r="BG168" s="488"/>
      <c r="BH168" s="487">
        <v>60436</v>
      </c>
      <c r="BI168" s="487">
        <v>92145</v>
      </c>
      <c r="BJ168" s="487">
        <v>114669</v>
      </c>
      <c r="BK168" s="487">
        <v>156663</v>
      </c>
      <c r="BL168" s="487">
        <v>220329</v>
      </c>
    </row>
    <row r="169" spans="4:64">
      <c r="D169" s="489" t="s">
        <v>513</v>
      </c>
      <c r="BD169" s="488"/>
      <c r="BE169" s="637">
        <v>0</v>
      </c>
      <c r="BF169" s="488">
        <v>0</v>
      </c>
      <c r="BG169" s="488">
        <v>622578</v>
      </c>
      <c r="BH169" s="487">
        <v>278683</v>
      </c>
      <c r="BI169" s="487">
        <v>250088</v>
      </c>
      <c r="BJ169" s="487">
        <v>246463</v>
      </c>
      <c r="BK169" s="487">
        <v>247522</v>
      </c>
      <c r="BL169" s="487">
        <v>425560</v>
      </c>
    </row>
    <row r="170" spans="4:64">
      <c r="D170" s="489" t="s">
        <v>16</v>
      </c>
      <c r="BD170" s="488">
        <v>71811</v>
      </c>
      <c r="BE170" s="637">
        <v>175634</v>
      </c>
      <c r="BF170" s="488">
        <v>273342</v>
      </c>
      <c r="BG170" s="488">
        <v>830528</v>
      </c>
      <c r="BH170" s="487">
        <v>1918320</v>
      </c>
      <c r="BI170" s="487">
        <v>2522209</v>
      </c>
      <c r="BJ170" s="487">
        <v>2504082</v>
      </c>
      <c r="BK170" s="487">
        <v>3420489</v>
      </c>
      <c r="BL170" s="487">
        <v>3415691</v>
      </c>
    </row>
    <row r="171" spans="4:64">
      <c r="D171" s="491" t="s">
        <v>157</v>
      </c>
      <c r="BD171" s="493">
        <v>1708620</v>
      </c>
      <c r="BE171" s="636">
        <v>5993713</v>
      </c>
      <c r="BF171" s="493">
        <v>5955308.3290019603</v>
      </c>
      <c r="BG171" s="493">
        <v>6123040</v>
      </c>
      <c r="BH171" s="492">
        <f>SUM(BH172:BH181)</f>
        <v>6391656</v>
      </c>
      <c r="BI171" s="492">
        <v>11813298.329001959</v>
      </c>
      <c r="BJ171" s="492">
        <v>11650013</v>
      </c>
      <c r="BK171" s="492">
        <v>11264634</v>
      </c>
      <c r="BL171" s="492">
        <f>SUM(BL172:BL181)</f>
        <v>4694561</v>
      </c>
    </row>
    <row r="172" spans="4:64">
      <c r="D172" s="489" t="s">
        <v>158</v>
      </c>
      <c r="BD172" s="488">
        <v>888444</v>
      </c>
      <c r="BE172" s="488">
        <v>1266439</v>
      </c>
      <c r="BF172" s="488">
        <v>1266439</v>
      </c>
      <c r="BG172" s="488">
        <v>1266450</v>
      </c>
      <c r="BH172" s="487">
        <v>1266450</v>
      </c>
      <c r="BI172" s="487">
        <v>1269883</v>
      </c>
      <c r="BJ172" s="487">
        <v>1270692</v>
      </c>
      <c r="BK172" s="487">
        <v>1270692</v>
      </c>
      <c r="BL172" s="487">
        <v>1270692</v>
      </c>
    </row>
    <row r="173" spans="4:64">
      <c r="D173" s="489" t="s">
        <v>28</v>
      </c>
      <c r="BD173" s="488">
        <v>-22937</v>
      </c>
      <c r="BE173" s="488">
        <v>-50511</v>
      </c>
      <c r="BF173" s="488">
        <v>-50511</v>
      </c>
      <c r="BG173" s="488">
        <v>-50511</v>
      </c>
      <c r="BH173" s="487">
        <v>-50511</v>
      </c>
      <c r="BI173" s="487">
        <v>-50511</v>
      </c>
      <c r="BJ173" s="487">
        <v>-50511</v>
      </c>
      <c r="BK173" s="487">
        <v>-50511</v>
      </c>
      <c r="BL173" s="487">
        <v>-50511</v>
      </c>
    </row>
    <row r="174" spans="4:64">
      <c r="D174" s="489" t="s">
        <v>503</v>
      </c>
      <c r="BD174" s="496">
        <v>319260</v>
      </c>
      <c r="BE174" s="496">
        <v>3497160</v>
      </c>
      <c r="BF174" s="496">
        <v>3497159.87800196</v>
      </c>
      <c r="BG174" s="496">
        <v>3497160</v>
      </c>
      <c r="BH174" s="487">
        <v>2526864</v>
      </c>
      <c r="BI174" s="487">
        <v>3836994.87800196</v>
      </c>
      <c r="BJ174" s="487">
        <v>3917112</v>
      </c>
      <c r="BK174" s="487">
        <v>3917112</v>
      </c>
      <c r="BL174" s="487">
        <v>2538328</v>
      </c>
    </row>
    <row r="175" spans="4:64">
      <c r="D175" s="489" t="s">
        <v>31</v>
      </c>
      <c r="BD175" s="496">
        <v>54674</v>
      </c>
      <c r="BE175" s="496">
        <v>128889</v>
      </c>
      <c r="BF175" s="496">
        <v>-205500</v>
      </c>
      <c r="BG175" s="496">
        <v>7237</v>
      </c>
      <c r="BH175" s="487">
        <v>-3189988</v>
      </c>
      <c r="BI175" s="487">
        <v>740146</v>
      </c>
      <c r="BJ175" s="487">
        <v>105946</v>
      </c>
      <c r="BK175" s="487">
        <v>-326221</v>
      </c>
      <c r="BL175" s="487">
        <v>-3407393</v>
      </c>
    </row>
    <row r="176" spans="4:64">
      <c r="D176" s="489" t="s">
        <v>30</v>
      </c>
      <c r="BD176" s="488">
        <v>207996</v>
      </c>
      <c r="BE176" s="488">
        <v>356704</v>
      </c>
      <c r="BF176" s="488">
        <v>185211</v>
      </c>
      <c r="BG176" s="488">
        <v>259585</v>
      </c>
      <c r="BH176" s="487">
        <v>0</v>
      </c>
      <c r="BI176" s="487"/>
      <c r="BJ176" s="487"/>
      <c r="BK176" s="487"/>
      <c r="BL176" s="487">
        <v>0</v>
      </c>
    </row>
    <row r="177" spans="4:66">
      <c r="D177" s="489" t="s">
        <v>29</v>
      </c>
      <c r="BD177" s="488">
        <v>224688</v>
      </c>
      <c r="BE177" s="488">
        <v>783382</v>
      </c>
      <c r="BF177" s="488">
        <v>794332</v>
      </c>
      <c r="BG177" s="488">
        <v>1140387</v>
      </c>
      <c r="BH177" s="487">
        <v>2028</v>
      </c>
      <c r="BI177" s="487">
        <v>1089722</v>
      </c>
      <c r="BJ177" s="487">
        <v>966008</v>
      </c>
      <c r="BK177" s="487">
        <v>977829</v>
      </c>
      <c r="BL177" s="487">
        <v>2519</v>
      </c>
    </row>
    <row r="178" spans="4:66">
      <c r="D178" s="489" t="s">
        <v>320</v>
      </c>
      <c r="BD178" s="488">
        <v>10028</v>
      </c>
      <c r="BE178" s="488">
        <v>11650</v>
      </c>
      <c r="BF178" s="488">
        <v>2732</v>
      </c>
      <c r="BG178" s="488">
        <v>2732</v>
      </c>
      <c r="BH178" s="487">
        <v>2732</v>
      </c>
      <c r="BI178" s="487">
        <v>2732</v>
      </c>
      <c r="BJ178" s="487">
        <v>2732</v>
      </c>
      <c r="BK178" s="487">
        <v>2732</v>
      </c>
      <c r="BL178" s="487">
        <v>2732</v>
      </c>
    </row>
    <row r="179" spans="4:66">
      <c r="D179" s="489" t="s">
        <v>32</v>
      </c>
      <c r="BD179" s="497"/>
      <c r="BE179" s="497">
        <v>0</v>
      </c>
      <c r="BF179" s="497">
        <v>0</v>
      </c>
      <c r="BG179" s="497">
        <v>0</v>
      </c>
      <c r="BH179" s="487">
        <v>0</v>
      </c>
      <c r="BI179" s="487">
        <v>933909</v>
      </c>
      <c r="BJ179" s="487">
        <v>777043</v>
      </c>
      <c r="BK179" s="487">
        <v>890255</v>
      </c>
      <c r="BL179" s="487">
        <v>0</v>
      </c>
    </row>
    <row r="180" spans="4:66">
      <c r="D180" s="489" t="s">
        <v>1245</v>
      </c>
      <c r="BD180" s="497"/>
      <c r="BE180" s="497">
        <v>0</v>
      </c>
      <c r="BF180" s="497">
        <v>0</v>
      </c>
      <c r="BG180" s="497">
        <v>0</v>
      </c>
      <c r="BH180" s="487">
        <v>0</v>
      </c>
      <c r="BI180" s="487">
        <v>-899367</v>
      </c>
      <c r="BJ180" s="487">
        <v>-189496</v>
      </c>
      <c r="BK180" s="487">
        <v>-251742</v>
      </c>
      <c r="BL180" s="487">
        <v>0</v>
      </c>
    </row>
    <row r="181" spans="4:66">
      <c r="D181" s="498" t="s">
        <v>514</v>
      </c>
      <c r="BD181" s="500">
        <v>26467</v>
      </c>
      <c r="BE181" s="500">
        <v>410033</v>
      </c>
      <c r="BF181" s="500">
        <v>465445.451</v>
      </c>
      <c r="BG181" s="500">
        <v>4833268</v>
      </c>
      <c r="BH181" s="501">
        <v>5834081</v>
      </c>
      <c r="BI181" s="501">
        <v>4889789.4510000004</v>
      </c>
      <c r="BJ181" s="501">
        <v>4850487</v>
      </c>
      <c r="BK181" s="501">
        <v>4834488</v>
      </c>
      <c r="BL181" s="501">
        <v>4338194</v>
      </c>
    </row>
    <row r="182" spans="4:66">
      <c r="BH182" s="409"/>
      <c r="BI182" s="409"/>
      <c r="BJ182" s="409"/>
      <c r="BK182" s="409"/>
      <c r="BL182" s="409"/>
    </row>
    <row r="183" spans="4:66">
      <c r="BH183" s="409"/>
      <c r="BL183" s="627"/>
    </row>
    <row r="184" spans="4:66" ht="39.950000000000003" customHeight="1">
      <c r="D184" s="366" t="s">
        <v>542</v>
      </c>
      <c r="BD184" s="365">
        <v>44196</v>
      </c>
      <c r="BE184" s="365">
        <v>44561</v>
      </c>
      <c r="BF184" s="365">
        <v>44926</v>
      </c>
      <c r="BG184" s="365">
        <v>45291</v>
      </c>
      <c r="BH184" s="365" t="s">
        <v>1801</v>
      </c>
      <c r="BI184" s="364">
        <v>45747</v>
      </c>
      <c r="BJ184" s="364">
        <v>45838</v>
      </c>
      <c r="BK184" s="364">
        <v>45930</v>
      </c>
      <c r="BL184" s="364">
        <f>BL$5</f>
        <v>46022</v>
      </c>
    </row>
    <row r="185" spans="4:66">
      <c r="D185" s="502" t="s">
        <v>36</v>
      </c>
      <c r="BD185" s="276"/>
      <c r="BE185" s="276"/>
      <c r="BF185" s="276"/>
      <c r="BG185" s="276"/>
      <c r="BH185" s="276"/>
      <c r="BI185" s="276"/>
      <c r="BJ185" s="276"/>
      <c r="BK185" s="276"/>
      <c r="BL185" s="276"/>
    </row>
    <row r="186" spans="4:66">
      <c r="D186" s="289" t="s">
        <v>508</v>
      </c>
      <c r="BD186" s="503">
        <v>761753</v>
      </c>
      <c r="BE186" s="503">
        <v>897326</v>
      </c>
      <c r="BF186" s="503">
        <v>791989</v>
      </c>
      <c r="BG186" s="503">
        <v>2320505</v>
      </c>
      <c r="BH186" s="504">
        <v>2963825</v>
      </c>
      <c r="BI186" s="504">
        <v>1649628</v>
      </c>
      <c r="BJ186" s="504">
        <v>2152382</v>
      </c>
      <c r="BK186" s="504">
        <v>2980480</v>
      </c>
      <c r="BL186" s="504">
        <v>2331600</v>
      </c>
    </row>
    <row r="187" spans="4:66" ht="3" customHeight="1">
      <c r="D187" s="289"/>
      <c r="BD187" s="503"/>
      <c r="BE187" s="503"/>
      <c r="BF187" s="503"/>
      <c r="BG187" s="503"/>
      <c r="BH187" s="504"/>
      <c r="BI187" s="504"/>
      <c r="BJ187" s="504"/>
      <c r="BK187" s="504"/>
      <c r="BL187" s="504"/>
    </row>
    <row r="188" spans="4:66">
      <c r="D188" s="289" t="s">
        <v>37</v>
      </c>
      <c r="BD188" s="503"/>
      <c r="BE188" s="503"/>
      <c r="BF188" s="503"/>
      <c r="BG188" s="503"/>
      <c r="BH188" s="504"/>
      <c r="BI188" s="504"/>
      <c r="BJ188" s="504"/>
      <c r="BK188" s="504"/>
      <c r="BL188" s="504"/>
    </row>
    <row r="189" spans="4:66">
      <c r="D189" s="289" t="s">
        <v>38</v>
      </c>
      <c r="BD189" s="503">
        <v>272481</v>
      </c>
      <c r="BE189" s="503">
        <v>325943</v>
      </c>
      <c r="BF189" s="503">
        <v>445996</v>
      </c>
      <c r="BG189" s="503">
        <v>689751</v>
      </c>
      <c r="BH189" s="504">
        <v>959616</v>
      </c>
      <c r="BI189" s="504">
        <v>291366</v>
      </c>
      <c r="BJ189" s="504">
        <v>587553</v>
      </c>
      <c r="BK189" s="504">
        <v>905978</v>
      </c>
      <c r="BL189" s="504">
        <v>1363520</v>
      </c>
      <c r="BN189" s="409"/>
    </row>
    <row r="190" spans="4:66">
      <c r="D190" s="289" t="s">
        <v>1198</v>
      </c>
      <c r="BD190" s="503">
        <v>5802</v>
      </c>
      <c r="BE190" s="503">
        <v>9167</v>
      </c>
      <c r="BF190" s="503">
        <v>7774</v>
      </c>
      <c r="BG190" s="503">
        <v>-1714</v>
      </c>
      <c r="BH190" s="504">
        <v>-27845</v>
      </c>
      <c r="BI190" s="504">
        <v>353</v>
      </c>
      <c r="BJ190" s="504">
        <v>421</v>
      </c>
      <c r="BK190" s="504">
        <v>-11146</v>
      </c>
      <c r="BL190" s="504">
        <v>-31323</v>
      </c>
    </row>
    <row r="191" spans="4:66">
      <c r="D191" s="289" t="s">
        <v>1247</v>
      </c>
      <c r="BD191" s="503"/>
      <c r="BE191" s="503">
        <v>0</v>
      </c>
      <c r="BF191" s="503">
        <v>0</v>
      </c>
      <c r="BG191" s="503">
        <v>0</v>
      </c>
      <c r="BH191" s="504"/>
      <c r="BI191" s="504"/>
      <c r="BJ191" s="504"/>
      <c r="BK191" s="504"/>
      <c r="BL191" s="504"/>
    </row>
    <row r="192" spans="4:66">
      <c r="D192" s="289" t="s">
        <v>1701</v>
      </c>
      <c r="BD192" s="503"/>
      <c r="BE192" s="503"/>
      <c r="BF192" s="503"/>
      <c r="BG192" s="503"/>
      <c r="BH192" s="504">
        <v>36839</v>
      </c>
      <c r="BI192" s="504"/>
      <c r="BJ192" s="504"/>
      <c r="BK192" s="504"/>
      <c r="BL192" s="504">
        <v>21764</v>
      </c>
    </row>
    <row r="193" spans="4:64">
      <c r="D193" s="289" t="s">
        <v>516</v>
      </c>
      <c r="BD193" s="503">
        <v>344481</v>
      </c>
      <c r="BE193" s="503">
        <v>577469</v>
      </c>
      <c r="BF193" s="503">
        <v>984317</v>
      </c>
      <c r="BG193" s="503">
        <v>1340753</v>
      </c>
      <c r="BH193" s="504">
        <v>2029702</v>
      </c>
      <c r="BI193" s="504">
        <v>665937</v>
      </c>
      <c r="BJ193" s="504">
        <v>1354914</v>
      </c>
      <c r="BK193" s="504">
        <v>2163922</v>
      </c>
      <c r="BL193" s="504">
        <v>3132367</v>
      </c>
    </row>
    <row r="194" spans="4:64">
      <c r="D194" s="289" t="s">
        <v>498</v>
      </c>
      <c r="BD194" s="503">
        <v>22243</v>
      </c>
      <c r="BE194" s="503">
        <v>30589</v>
      </c>
      <c r="BF194" s="503">
        <v>47392</v>
      </c>
      <c r="BG194" s="503">
        <v>60092</v>
      </c>
      <c r="BH194" s="504">
        <v>126220</v>
      </c>
      <c r="BI194" s="504">
        <v>23690</v>
      </c>
      <c r="BJ194" s="504">
        <v>60819</v>
      </c>
      <c r="BK194" s="504">
        <v>149856</v>
      </c>
      <c r="BL194" s="504">
        <v>156517</v>
      </c>
    </row>
    <row r="195" spans="4:64">
      <c r="D195" s="289" t="s">
        <v>517</v>
      </c>
      <c r="BD195" s="503"/>
      <c r="BE195" s="503">
        <v>0</v>
      </c>
      <c r="BF195" s="503">
        <v>-31482</v>
      </c>
      <c r="BG195" s="503">
        <v>103345</v>
      </c>
      <c r="BH195" s="504">
        <v>-403363</v>
      </c>
      <c r="BI195" s="504">
        <v>-18553</v>
      </c>
      <c r="BJ195" s="504">
        <v>72924</v>
      </c>
      <c r="BK195" s="504">
        <v>-9053</v>
      </c>
      <c r="BL195" s="504">
        <v>6039</v>
      </c>
    </row>
    <row r="196" spans="4:64">
      <c r="D196" s="289" t="s">
        <v>518</v>
      </c>
      <c r="BD196" s="503">
        <v>512324</v>
      </c>
      <c r="BE196" s="503">
        <v>168132</v>
      </c>
      <c r="BF196" s="503">
        <v>-96113</v>
      </c>
      <c r="BG196" s="503">
        <v>-364604</v>
      </c>
      <c r="BH196" s="504">
        <v>1629181</v>
      </c>
      <c r="BI196" s="504">
        <v>-575350</v>
      </c>
      <c r="BJ196" s="504">
        <v>-1094628</v>
      </c>
      <c r="BK196" s="504">
        <v>-1343351</v>
      </c>
      <c r="BL196" s="504">
        <v>-910421</v>
      </c>
    </row>
    <row r="197" spans="4:64">
      <c r="D197" s="289" t="s">
        <v>1700</v>
      </c>
      <c r="BD197" s="503">
        <v>-599463</v>
      </c>
      <c r="BE197" s="503">
        <v>-233102</v>
      </c>
      <c r="BF197" s="503">
        <v>366013</v>
      </c>
      <c r="BG197" s="503">
        <v>593764</v>
      </c>
      <c r="BH197" s="504">
        <v>-927272</v>
      </c>
      <c r="BI197" s="504">
        <v>676139</v>
      </c>
      <c r="BJ197" s="504">
        <v>1361659</v>
      </c>
      <c r="BK197" s="504">
        <v>1988176</v>
      </c>
      <c r="BL197" s="504">
        <v>2355861</v>
      </c>
    </row>
    <row r="198" spans="4:64">
      <c r="D198" s="289" t="s">
        <v>520</v>
      </c>
      <c r="BD198" s="503">
        <v>-41592</v>
      </c>
      <c r="BE198" s="503">
        <v>-135605</v>
      </c>
      <c r="BF198" s="503">
        <v>-333084</v>
      </c>
      <c r="BG198" s="503">
        <v>-275190</v>
      </c>
      <c r="BH198" s="504">
        <v>-519753</v>
      </c>
      <c r="BI198" s="504">
        <v>-156781</v>
      </c>
      <c r="BJ198" s="504">
        <v>-384833</v>
      </c>
      <c r="BK198" s="504">
        <v>-600129</v>
      </c>
      <c r="BL198" s="504">
        <v>-890801</v>
      </c>
    </row>
    <row r="199" spans="4:64">
      <c r="D199" s="289" t="s">
        <v>1521</v>
      </c>
      <c r="BD199" s="503"/>
      <c r="BE199" s="503">
        <v>0</v>
      </c>
      <c r="BF199" s="503">
        <v>0</v>
      </c>
      <c r="BG199" s="503">
        <v>0</v>
      </c>
      <c r="BH199" s="504"/>
      <c r="BI199" s="504"/>
      <c r="BJ199" s="504"/>
      <c r="BK199" s="504"/>
      <c r="BL199" s="504"/>
    </row>
    <row r="200" spans="4:64">
      <c r="D200" s="199" t="s">
        <v>43</v>
      </c>
      <c r="BD200" s="503">
        <v>-13680</v>
      </c>
      <c r="BE200" s="503">
        <v>6268</v>
      </c>
      <c r="BF200" s="503">
        <v>45380</v>
      </c>
      <c r="BG200" s="503">
        <v>65046</v>
      </c>
      <c r="BH200" s="504">
        <v>86062</v>
      </c>
      <c r="BI200" s="504">
        <v>-3213</v>
      </c>
      <c r="BJ200" s="504">
        <v>-12975</v>
      </c>
      <c r="BK200" s="504">
        <v>-18110</v>
      </c>
      <c r="BL200" s="504">
        <v>-7081</v>
      </c>
    </row>
    <row r="201" spans="4:64">
      <c r="D201" s="199" t="s">
        <v>1231</v>
      </c>
      <c r="BD201" s="503"/>
      <c r="BE201" s="503">
        <v>0</v>
      </c>
      <c r="BF201" s="503">
        <v>0</v>
      </c>
      <c r="BG201" s="503">
        <v>-16923</v>
      </c>
      <c r="BH201" s="504">
        <v>-15271</v>
      </c>
      <c r="BI201" s="504">
        <v>-2452</v>
      </c>
      <c r="BJ201" s="504">
        <v>-5236</v>
      </c>
      <c r="BK201" s="504">
        <v>-8989</v>
      </c>
      <c r="BL201" s="504">
        <v>-11648</v>
      </c>
    </row>
    <row r="202" spans="4:64">
      <c r="D202" s="199" t="s">
        <v>1246</v>
      </c>
      <c r="BD202" s="503"/>
      <c r="BE202" s="503">
        <v>0</v>
      </c>
      <c r="BF202" s="503">
        <v>0</v>
      </c>
      <c r="BG202" s="503">
        <v>0</v>
      </c>
      <c r="BH202" s="504">
        <v>-81925</v>
      </c>
      <c r="BI202" s="504">
        <v>-21608</v>
      </c>
      <c r="BJ202" s="504">
        <v>-44942</v>
      </c>
      <c r="BK202" s="504">
        <v>-72008</v>
      </c>
      <c r="BL202" s="504">
        <v>-113198</v>
      </c>
    </row>
    <row r="203" spans="4:64">
      <c r="D203" s="289" t="s">
        <v>44</v>
      </c>
      <c r="BD203" s="503"/>
      <c r="BE203" s="503">
        <v>-63674</v>
      </c>
      <c r="BF203" s="503">
        <v>-240065</v>
      </c>
      <c r="BG203" s="503">
        <v>-256934</v>
      </c>
      <c r="BH203" s="504">
        <v>279599</v>
      </c>
      <c r="BI203" s="504">
        <v>122397</v>
      </c>
      <c r="BJ203" s="504">
        <v>199726</v>
      </c>
      <c r="BK203" s="504">
        <v>241501</v>
      </c>
      <c r="BL203" s="504">
        <v>752783</v>
      </c>
    </row>
    <row r="204" spans="4:64">
      <c r="D204" s="614" t="s">
        <v>1808</v>
      </c>
      <c r="BD204" s="503">
        <v>33223</v>
      </c>
      <c r="BE204" s="503">
        <v>16253</v>
      </c>
      <c r="BF204" s="503">
        <v>-1485</v>
      </c>
      <c r="BG204" s="503">
        <v>-345174</v>
      </c>
      <c r="BH204" s="504">
        <v>-114652</v>
      </c>
      <c r="BI204" s="504">
        <v>-10517</v>
      </c>
      <c r="BJ204" s="504">
        <v>-137565</v>
      </c>
      <c r="BK204" s="504">
        <v>-108556</v>
      </c>
      <c r="BL204" s="504">
        <v>-88501</v>
      </c>
    </row>
    <row r="205" spans="4:64">
      <c r="D205" s="199" t="s">
        <v>522</v>
      </c>
      <c r="BD205" s="503">
        <v>392</v>
      </c>
      <c r="BE205" s="503">
        <v>1832</v>
      </c>
      <c r="BF205" s="503">
        <v>313</v>
      </c>
      <c r="BG205" s="503">
        <v>43727</v>
      </c>
      <c r="BH205" s="504"/>
      <c r="BI205" s="504"/>
      <c r="BJ205" s="504"/>
      <c r="BK205" s="504"/>
      <c r="BL205" s="504"/>
    </row>
    <row r="206" spans="4:64">
      <c r="D206" s="290" t="s">
        <v>415</v>
      </c>
      <c r="BD206" s="503">
        <v>3821</v>
      </c>
      <c r="BE206" s="503">
        <v>0</v>
      </c>
      <c r="BF206" s="503">
        <v>0</v>
      </c>
      <c r="BG206" s="503">
        <v>0</v>
      </c>
      <c r="BH206" s="504"/>
      <c r="BI206" s="504"/>
      <c r="BJ206" s="504"/>
      <c r="BK206" s="504"/>
      <c r="BL206" s="504"/>
    </row>
    <row r="207" spans="4:64">
      <c r="D207" s="289" t="s">
        <v>1702</v>
      </c>
      <c r="BD207" s="503">
        <v>109975</v>
      </c>
      <c r="BE207" s="503">
        <v>0</v>
      </c>
      <c r="BF207" s="503">
        <v>0</v>
      </c>
      <c r="BG207" s="503">
        <v>-115544</v>
      </c>
      <c r="BH207" s="504">
        <v>15578</v>
      </c>
      <c r="BI207" s="504">
        <v>21753</v>
      </c>
      <c r="BJ207" s="504">
        <v>38364</v>
      </c>
      <c r="BK207" s="504">
        <v>63357</v>
      </c>
      <c r="BL207" s="504">
        <v>215824</v>
      </c>
    </row>
    <row r="208" spans="4:64">
      <c r="D208" s="291" t="s">
        <v>523</v>
      </c>
      <c r="BD208" s="503">
        <v>-24455</v>
      </c>
      <c r="BE208" s="503">
        <v>119795</v>
      </c>
      <c r="BF208" s="503">
        <v>-383</v>
      </c>
      <c r="BG208" s="503">
        <v>-112839</v>
      </c>
      <c r="BH208" s="504">
        <v>-43479</v>
      </c>
      <c r="BI208" s="504">
        <v>24902</v>
      </c>
      <c r="BJ208" s="504">
        <v>48779</v>
      </c>
      <c r="BK208" s="504">
        <v>116949</v>
      </c>
      <c r="BL208" s="504">
        <v>77961</v>
      </c>
    </row>
    <row r="209" spans="4:67">
      <c r="D209" s="291" t="s">
        <v>529</v>
      </c>
      <c r="BD209" s="503"/>
      <c r="BE209" s="503">
        <v>-18851</v>
      </c>
      <c r="BF209" s="503">
        <v>120329</v>
      </c>
      <c r="BG209" s="503">
        <v>166744</v>
      </c>
      <c r="BH209" s="504"/>
      <c r="BI209" s="504"/>
      <c r="BJ209" s="504"/>
    </row>
    <row r="210" spans="4:67">
      <c r="D210" s="291" t="s">
        <v>457</v>
      </c>
      <c r="BD210" s="503">
        <v>-72211</v>
      </c>
      <c r="BE210" s="503">
        <v>0</v>
      </c>
      <c r="BF210" s="503">
        <v>0</v>
      </c>
      <c r="BG210" s="503">
        <v>709</v>
      </c>
      <c r="BH210" s="504"/>
      <c r="BI210" s="504"/>
      <c r="BJ210" s="504"/>
      <c r="BK210" s="504"/>
      <c r="BL210" s="504"/>
    </row>
    <row r="211" spans="4:67">
      <c r="D211" s="291" t="s">
        <v>455</v>
      </c>
      <c r="BD211" s="503">
        <v>-63734</v>
      </c>
      <c r="BE211" s="503">
        <v>0</v>
      </c>
      <c r="BF211" s="503">
        <v>0</v>
      </c>
      <c r="BG211" s="503">
        <v>0</v>
      </c>
      <c r="BH211" s="504"/>
      <c r="BI211" s="504"/>
      <c r="BJ211" s="504"/>
      <c r="BK211" s="504"/>
      <c r="BL211" s="504"/>
    </row>
    <row r="212" spans="4:67">
      <c r="D212" s="291" t="s">
        <v>1772</v>
      </c>
      <c r="BD212" s="503"/>
      <c r="BE212" s="503">
        <v>0</v>
      </c>
      <c r="BF212" s="503">
        <v>0</v>
      </c>
      <c r="BG212" s="503">
        <v>0</v>
      </c>
      <c r="BH212" s="504">
        <v>-6505</v>
      </c>
      <c r="BI212" s="504"/>
      <c r="BJ212" s="504">
        <v>-27616</v>
      </c>
      <c r="BK212" s="504">
        <v>-27628</v>
      </c>
      <c r="BL212" s="504"/>
    </row>
    <row r="213" spans="4:67">
      <c r="D213" s="291" t="s">
        <v>1225</v>
      </c>
      <c r="BD213" s="503"/>
      <c r="BE213" s="503">
        <v>0</v>
      </c>
      <c r="BF213" s="503">
        <v>0</v>
      </c>
      <c r="BG213" s="503">
        <v>0</v>
      </c>
      <c r="BH213" s="504">
        <v>82175</v>
      </c>
      <c r="BI213" s="504">
        <v>44938</v>
      </c>
      <c r="BJ213" s="504">
        <v>91428</v>
      </c>
      <c r="BK213" s="504">
        <v>141498</v>
      </c>
      <c r="BL213" s="504">
        <v>175891</v>
      </c>
    </row>
    <row r="214" spans="4:67">
      <c r="D214" s="291" t="s">
        <v>524</v>
      </c>
      <c r="BD214" s="503"/>
      <c r="BE214" s="503">
        <v>0</v>
      </c>
      <c r="BF214" s="503">
        <v>0</v>
      </c>
      <c r="BG214" s="503">
        <v>40694</v>
      </c>
      <c r="BH214" s="504"/>
      <c r="BI214" s="504"/>
      <c r="BJ214" s="504"/>
      <c r="BK214" s="504"/>
      <c r="BL214" s="504"/>
    </row>
    <row r="215" spans="4:67">
      <c r="D215" s="291" t="s">
        <v>377</v>
      </c>
      <c r="BD215" s="503">
        <v>9984</v>
      </c>
      <c r="BE215" s="503">
        <v>0</v>
      </c>
      <c r="BF215" s="503">
        <v>79497</v>
      </c>
      <c r="BG215" s="503">
        <v>0</v>
      </c>
      <c r="BH215" s="504"/>
      <c r="BI215" s="504"/>
      <c r="BJ215" s="504"/>
      <c r="BK215" s="504"/>
      <c r="BL215" s="504"/>
    </row>
    <row r="216" spans="4:67">
      <c r="D216" s="291" t="s">
        <v>1800</v>
      </c>
      <c r="BD216" s="503"/>
      <c r="BE216" s="503">
        <v>-14536</v>
      </c>
      <c r="BF216" s="503">
        <v>0</v>
      </c>
      <c r="BG216" s="503">
        <v>0</v>
      </c>
      <c r="BH216" s="504">
        <v>-6319</v>
      </c>
      <c r="BI216" s="504"/>
      <c r="BJ216" s="504"/>
      <c r="BK216" s="504"/>
      <c r="BL216" s="504">
        <v>-2322</v>
      </c>
    </row>
    <row r="217" spans="4:67">
      <c r="D217" s="291" t="s">
        <v>496</v>
      </c>
      <c r="BD217" s="503"/>
      <c r="BE217" s="503">
        <v>0</v>
      </c>
      <c r="BF217" s="503">
        <v>-86277</v>
      </c>
      <c r="BG217" s="503">
        <v>-266179</v>
      </c>
      <c r="BH217" s="504">
        <v>0</v>
      </c>
      <c r="BI217" s="504">
        <v>-8112</v>
      </c>
      <c r="BJ217" s="504">
        <v>-22466</v>
      </c>
      <c r="BK217" s="504">
        <v>-22466</v>
      </c>
      <c r="BL217" s="504">
        <v>0</v>
      </c>
    </row>
    <row r="218" spans="4:67">
      <c r="D218" s="291" t="s">
        <v>1521</v>
      </c>
      <c r="BD218" s="503"/>
      <c r="BE218" s="503">
        <v>0</v>
      </c>
      <c r="BF218" s="503">
        <v>0</v>
      </c>
      <c r="BG218" s="503">
        <v>0</v>
      </c>
      <c r="BH218" s="504">
        <v>-78873</v>
      </c>
      <c r="BI218" s="504"/>
      <c r="BJ218" s="504"/>
      <c r="BK218" s="504"/>
      <c r="BL218" s="504">
        <v>12117</v>
      </c>
    </row>
    <row r="219" spans="4:67">
      <c r="D219" s="292" t="s">
        <v>417</v>
      </c>
      <c r="BD219" s="505"/>
      <c r="BE219" s="505">
        <v>0</v>
      </c>
      <c r="BF219" s="505">
        <v>0</v>
      </c>
      <c r="BG219" s="505">
        <v>0</v>
      </c>
      <c r="BH219" s="506"/>
      <c r="BI219" s="506"/>
      <c r="BJ219" s="506"/>
      <c r="BK219" s="506"/>
      <c r="BL219" s="506"/>
    </row>
    <row r="220" spans="4:67">
      <c r="D220" s="292" t="s">
        <v>1548</v>
      </c>
      <c r="BD220" s="505"/>
      <c r="BE220" s="505"/>
      <c r="BF220" s="505"/>
      <c r="BG220" s="505"/>
      <c r="BH220" s="506">
        <v>0</v>
      </c>
      <c r="BI220" s="504">
        <v>-798639</v>
      </c>
      <c r="BJ220" s="504">
        <v>-798639</v>
      </c>
      <c r="BK220" s="504">
        <v>-798639</v>
      </c>
      <c r="BL220" s="504">
        <v>-798638</v>
      </c>
    </row>
    <row r="221" spans="4:67">
      <c r="D221" s="291" t="s">
        <v>478</v>
      </c>
      <c r="BD221" s="507">
        <v>9375</v>
      </c>
      <c r="BE221" s="507"/>
      <c r="BF221" s="507"/>
      <c r="BG221" s="507"/>
      <c r="BH221" s="508"/>
      <c r="BI221" s="508"/>
      <c r="BJ221" s="508"/>
      <c r="BK221" s="508"/>
      <c r="BL221" s="508"/>
    </row>
    <row r="222" spans="4:67" ht="6.75" customHeight="1">
      <c r="D222" s="289"/>
      <c r="BD222" s="505"/>
      <c r="BE222" s="505"/>
      <c r="BF222" s="505"/>
      <c r="BG222" s="505"/>
      <c r="BH222" s="506"/>
      <c r="BI222" s="506"/>
      <c r="BJ222" s="506"/>
      <c r="BK222" s="506"/>
      <c r="BL222" s="506"/>
    </row>
    <row r="223" spans="4:67">
      <c r="D223" s="293"/>
      <c r="BD223" s="509">
        <v>1270719</v>
      </c>
      <c r="BE223" s="509">
        <f>SUM(BE186:BE221)</f>
        <v>1687006</v>
      </c>
      <c r="BF223" s="509">
        <v>2100111</v>
      </c>
      <c r="BG223" s="509">
        <v>3670029</v>
      </c>
      <c r="BH223" s="510">
        <f>SUM(BH186:BH221)</f>
        <v>5983540</v>
      </c>
      <c r="BI223" s="510">
        <v>1918990</v>
      </c>
      <c r="BJ223" s="510">
        <v>3429556</v>
      </c>
      <c r="BK223" s="510">
        <v>5722188</v>
      </c>
      <c r="BL223" s="510">
        <f>SUM(BL186:BL221)</f>
        <v>7748311</v>
      </c>
      <c r="BM223" s="409"/>
      <c r="BO223" s="409"/>
    </row>
    <row r="224" spans="4:67">
      <c r="D224" s="294" t="s">
        <v>45</v>
      </c>
      <c r="BD224" s="511"/>
      <c r="BE224" s="511"/>
      <c r="BF224" s="511"/>
      <c r="BG224" s="511"/>
      <c r="BH224" s="511"/>
      <c r="BI224" s="511"/>
      <c r="BJ224" s="511"/>
      <c r="BK224" s="511"/>
      <c r="BL224" s="511"/>
    </row>
    <row r="225" spans="4:64">
      <c r="D225" s="294" t="s">
        <v>46</v>
      </c>
      <c r="BD225" s="511"/>
      <c r="BE225" s="511"/>
      <c r="BF225" s="511"/>
      <c r="BG225" s="511"/>
      <c r="BH225" s="511"/>
      <c r="BI225" s="511"/>
      <c r="BJ225" s="511"/>
      <c r="BK225" s="511"/>
      <c r="BL225" s="511"/>
    </row>
    <row r="226" spans="4:64">
      <c r="D226" s="295" t="s">
        <v>6</v>
      </c>
      <c r="BD226" s="503">
        <v>-224120</v>
      </c>
      <c r="BE226" s="503">
        <v>-513985</v>
      </c>
      <c r="BF226" s="503">
        <v>-482518</v>
      </c>
      <c r="BG226" s="503">
        <v>-443106</v>
      </c>
      <c r="BH226" s="504">
        <v>-272349</v>
      </c>
      <c r="BI226" s="504">
        <v>-283638</v>
      </c>
      <c r="BJ226" s="504">
        <v>-447449</v>
      </c>
      <c r="BK226" s="504">
        <v>-795124</v>
      </c>
      <c r="BL226" s="504">
        <v>-708795</v>
      </c>
    </row>
    <row r="227" spans="4:64">
      <c r="D227" s="295" t="s">
        <v>515</v>
      </c>
      <c r="BD227" s="503"/>
      <c r="BE227" s="503">
        <v>0</v>
      </c>
      <c r="BF227" s="503">
        <v>-188156</v>
      </c>
      <c r="BG227" s="503">
        <v>-60068</v>
      </c>
      <c r="BH227" s="504">
        <v>-540544</v>
      </c>
      <c r="BI227" s="504">
        <v>-320828</v>
      </c>
      <c r="BJ227" s="504">
        <v>-857509</v>
      </c>
      <c r="BK227" s="504">
        <v>-1687606</v>
      </c>
      <c r="BL227" s="504">
        <v>-1507272</v>
      </c>
    </row>
    <row r="228" spans="4:64">
      <c r="D228" s="295" t="s">
        <v>8</v>
      </c>
      <c r="BD228" s="503">
        <v>124</v>
      </c>
      <c r="BE228" s="503">
        <v>-10758</v>
      </c>
      <c r="BF228" s="503">
        <v>-10675</v>
      </c>
      <c r="BG228" s="503">
        <v>-21131</v>
      </c>
      <c r="BH228" s="504">
        <v>117234</v>
      </c>
      <c r="BI228" s="504">
        <v>-24793</v>
      </c>
      <c r="BJ228" s="504">
        <v>-53177</v>
      </c>
      <c r="BK228" s="504">
        <v>-98669</v>
      </c>
      <c r="BL228" s="504">
        <v>-75309</v>
      </c>
    </row>
    <row r="229" spans="4:64">
      <c r="D229" s="295" t="s">
        <v>493</v>
      </c>
      <c r="BD229" s="503">
        <v>43229</v>
      </c>
      <c r="BE229" s="503">
        <v>35267</v>
      </c>
      <c r="BF229" s="503">
        <v>5627</v>
      </c>
      <c r="BG229" s="503">
        <v>-211079</v>
      </c>
      <c r="BH229" s="504">
        <v>86504</v>
      </c>
      <c r="BI229" s="504">
        <v>12639</v>
      </c>
      <c r="BJ229" s="504">
        <v>522233</v>
      </c>
      <c r="BK229" s="504">
        <v>381330</v>
      </c>
      <c r="BL229" s="504">
        <v>257256</v>
      </c>
    </row>
    <row r="230" spans="4:64">
      <c r="D230" s="289" t="s">
        <v>47</v>
      </c>
      <c r="BD230" s="503">
        <v>856</v>
      </c>
      <c r="BE230" s="503">
        <v>0</v>
      </c>
      <c r="BF230" s="503">
        <v>0</v>
      </c>
      <c r="BG230" s="503">
        <v>0</v>
      </c>
      <c r="BH230" s="504"/>
      <c r="BI230" s="504"/>
      <c r="BJ230" s="504"/>
      <c r="BK230" s="504"/>
      <c r="BL230" s="504"/>
    </row>
    <row r="231" spans="4:64">
      <c r="D231" s="289" t="s">
        <v>318</v>
      </c>
      <c r="BD231" s="503">
        <v>217764</v>
      </c>
      <c r="BE231" s="503">
        <v>2989</v>
      </c>
      <c r="BF231" s="503">
        <v>-4629</v>
      </c>
      <c r="BG231" s="503">
        <v>31544</v>
      </c>
      <c r="BH231" s="504">
        <v>87673</v>
      </c>
      <c r="BI231" s="504">
        <v>13752</v>
      </c>
      <c r="BJ231" s="504">
        <v>22366</v>
      </c>
      <c r="BK231" s="504">
        <v>19455</v>
      </c>
      <c r="BL231" s="504">
        <v>88365</v>
      </c>
    </row>
    <row r="232" spans="4:64">
      <c r="D232" s="289" t="s">
        <v>14</v>
      </c>
      <c r="BD232" s="503">
        <v>8971</v>
      </c>
      <c r="BE232" s="503">
        <v>-17463</v>
      </c>
      <c r="BF232" s="503">
        <v>-7805</v>
      </c>
      <c r="BG232" s="503">
        <v>-1613</v>
      </c>
      <c r="BH232" s="504">
        <v>154029</v>
      </c>
      <c r="BI232" s="504">
        <v>-70319</v>
      </c>
      <c r="BJ232" s="504">
        <v>-51174</v>
      </c>
      <c r="BK232" s="504">
        <v>-106953</v>
      </c>
      <c r="BL232" s="504">
        <v>-208125</v>
      </c>
    </row>
    <row r="233" spans="4:64" ht="8.25" customHeight="1">
      <c r="D233" s="296"/>
      <c r="BD233" s="503"/>
      <c r="BE233" s="503"/>
      <c r="BF233" s="503"/>
      <c r="BG233" s="503"/>
      <c r="BH233" s="504"/>
      <c r="BI233" s="504"/>
      <c r="BJ233" s="504"/>
      <c r="BK233" s="504"/>
      <c r="BL233" s="504"/>
    </row>
    <row r="234" spans="4:64">
      <c r="D234" s="294" t="s">
        <v>48</v>
      </c>
      <c r="BD234" s="503"/>
      <c r="BE234" s="503"/>
      <c r="BF234" s="503"/>
      <c r="BG234" s="503"/>
      <c r="BH234" s="504"/>
      <c r="BI234" s="504"/>
      <c r="BJ234" s="504"/>
      <c r="BK234" s="504"/>
      <c r="BL234" s="504"/>
    </row>
    <row r="235" spans="4:64">
      <c r="D235" s="289" t="s">
        <v>3</v>
      </c>
      <c r="BD235" s="503">
        <v>-10305</v>
      </c>
      <c r="BE235" s="503">
        <v>28885</v>
      </c>
      <c r="BF235" s="503">
        <v>-1298</v>
      </c>
      <c r="BG235" s="503">
        <v>-39038</v>
      </c>
      <c r="BH235" s="504">
        <v>-127794</v>
      </c>
      <c r="BI235" s="504">
        <v>-86577</v>
      </c>
      <c r="BJ235" s="504">
        <v>2882</v>
      </c>
      <c r="BK235" s="504">
        <v>67296</v>
      </c>
      <c r="BL235" s="504">
        <v>343041</v>
      </c>
    </row>
    <row r="236" spans="4:64">
      <c r="D236" s="289" t="s">
        <v>5</v>
      </c>
      <c r="BD236" s="503">
        <v>-6473</v>
      </c>
      <c r="BE236" s="503">
        <v>22327</v>
      </c>
      <c r="BF236" s="503">
        <v>23969</v>
      </c>
      <c r="BG236" s="503">
        <v>-164167</v>
      </c>
      <c r="BH236" s="504">
        <v>-284496</v>
      </c>
      <c r="BI236" s="504">
        <v>-49028</v>
      </c>
      <c r="BJ236" s="504">
        <v>-27598</v>
      </c>
      <c r="BK236" s="504">
        <v>93535</v>
      </c>
      <c r="BL236" s="504">
        <v>159950</v>
      </c>
    </row>
    <row r="237" spans="4:64">
      <c r="D237" s="289" t="s">
        <v>7</v>
      </c>
      <c r="BD237" s="503">
        <v>-5321</v>
      </c>
      <c r="BE237" s="503">
        <v>9844</v>
      </c>
      <c r="BF237" s="503">
        <v>2733</v>
      </c>
      <c r="BG237" s="503">
        <v>45157</v>
      </c>
      <c r="BH237" s="504">
        <v>-178185</v>
      </c>
      <c r="BI237" s="504">
        <v>-3249</v>
      </c>
      <c r="BJ237" s="504">
        <v>-21568</v>
      </c>
      <c r="BK237" s="504">
        <v>-72747</v>
      </c>
      <c r="BL237" s="504">
        <v>-83922</v>
      </c>
    </row>
    <row r="238" spans="4:64">
      <c r="D238" s="295" t="s">
        <v>494</v>
      </c>
      <c r="BD238" s="503">
        <v>-1144</v>
      </c>
      <c r="BE238" s="503">
        <v>-817</v>
      </c>
      <c r="BF238" s="503">
        <v>-394</v>
      </c>
      <c r="BG238" s="503">
        <v>-454</v>
      </c>
      <c r="BH238" s="504">
        <v>-486</v>
      </c>
      <c r="BI238" s="504">
        <v>-55</v>
      </c>
      <c r="BJ238" s="504">
        <v>-114</v>
      </c>
      <c r="BK238" s="504">
        <v>-169</v>
      </c>
      <c r="BL238" s="504">
        <v>-229</v>
      </c>
    </row>
    <row r="239" spans="4:64">
      <c r="D239" s="295" t="s">
        <v>504</v>
      </c>
      <c r="BD239" s="503">
        <v>-32318</v>
      </c>
      <c r="BE239" s="503">
        <v>-23671</v>
      </c>
      <c r="BF239" s="503">
        <v>-28598</v>
      </c>
      <c r="BG239" s="503">
        <v>-28433</v>
      </c>
      <c r="BH239" s="504">
        <v>-243147</v>
      </c>
      <c r="BI239" s="504">
        <v>-40137</v>
      </c>
      <c r="BJ239" s="504">
        <v>-94272</v>
      </c>
      <c r="BK239" s="504">
        <v>-156777</v>
      </c>
      <c r="BL239" s="504">
        <v>-260283</v>
      </c>
    </row>
    <row r="240" spans="4:64">
      <c r="D240" s="295" t="s">
        <v>49</v>
      </c>
      <c r="BD240" s="503"/>
      <c r="BE240" s="503">
        <v>0</v>
      </c>
      <c r="BF240" s="503">
        <v>0</v>
      </c>
      <c r="BG240" s="503">
        <v>0</v>
      </c>
      <c r="BH240" s="504"/>
      <c r="BI240" s="504"/>
      <c r="BJ240" s="504"/>
      <c r="BK240" s="504"/>
      <c r="BL240" s="504"/>
    </row>
    <row r="241" spans="4:64">
      <c r="D241" s="289" t="s">
        <v>16</v>
      </c>
      <c r="BD241" s="503">
        <v>-120067</v>
      </c>
      <c r="BE241" s="503">
        <v>-139909</v>
      </c>
      <c r="BF241" s="503">
        <v>-52642</v>
      </c>
      <c r="BG241" s="503">
        <v>49380</v>
      </c>
      <c r="BH241" s="504">
        <v>790038</v>
      </c>
      <c r="BI241" s="504">
        <v>45540</v>
      </c>
      <c r="BJ241" s="504">
        <v>292114</v>
      </c>
      <c r="BK241" s="504">
        <v>142862</v>
      </c>
      <c r="BL241" s="504">
        <v>-963901</v>
      </c>
    </row>
    <row r="242" spans="4:64">
      <c r="D242" s="296" t="s">
        <v>495</v>
      </c>
      <c r="BD242" s="503">
        <v>1435</v>
      </c>
      <c r="BE242" s="503">
        <v>10302</v>
      </c>
      <c r="BF242" s="503">
        <v>11438</v>
      </c>
      <c r="BG242" s="503">
        <v>41853</v>
      </c>
      <c r="BH242" s="504">
        <v>38213</v>
      </c>
      <c r="BI242" s="504">
        <v>18029</v>
      </c>
      <c r="BJ242" s="504">
        <v>46245</v>
      </c>
      <c r="BK242" s="504">
        <v>90966</v>
      </c>
      <c r="BL242" s="504">
        <v>145018</v>
      </c>
    </row>
    <row r="243" spans="4:64" ht="18" customHeight="1">
      <c r="D243" s="296" t="s">
        <v>1794</v>
      </c>
      <c r="BD243" s="503"/>
      <c r="BE243" s="503">
        <v>0</v>
      </c>
      <c r="BF243" s="503">
        <v>0</v>
      </c>
      <c r="BG243" s="503">
        <v>0</v>
      </c>
      <c r="BH243" s="504">
        <v>-82175</v>
      </c>
      <c r="BI243" s="504"/>
      <c r="BJ243" s="504"/>
      <c r="BK243" s="504"/>
      <c r="BL243" s="504">
        <v>-175891</v>
      </c>
    </row>
    <row r="244" spans="4:64" ht="18" customHeight="1">
      <c r="D244" s="289" t="s">
        <v>1736</v>
      </c>
      <c r="BD244" s="503">
        <v>-344335</v>
      </c>
      <c r="BE244" s="503">
        <v>-416863</v>
      </c>
      <c r="BF244" s="503">
        <v>-863950</v>
      </c>
      <c r="BG244" s="503">
        <v>-1297032</v>
      </c>
      <c r="BH244" s="504">
        <v>-1908447</v>
      </c>
      <c r="BI244" s="504">
        <v>-627396</v>
      </c>
      <c r="BJ244" s="504">
        <v>-1534758</v>
      </c>
      <c r="BK244" s="504">
        <v>-2329800</v>
      </c>
      <c r="BL244" s="504">
        <v>-3231234</v>
      </c>
    </row>
    <row r="245" spans="4:64">
      <c r="D245" s="289" t="s">
        <v>51</v>
      </c>
      <c r="BD245" s="507">
        <v>-196444</v>
      </c>
      <c r="BE245" s="507">
        <v>-202657</v>
      </c>
      <c r="BF245" s="507">
        <v>-272056</v>
      </c>
      <c r="BG245" s="507">
        <v>-407298</v>
      </c>
      <c r="BH245" s="508">
        <v>-637205</v>
      </c>
      <c r="BI245" s="508">
        <v>-223114</v>
      </c>
      <c r="BJ245" s="508">
        <v>-635938</v>
      </c>
      <c r="BK245" s="508">
        <v>-393649</v>
      </c>
      <c r="BL245" s="508">
        <v>-566306</v>
      </c>
    </row>
    <row r="246" spans="4:64" ht="7.5" customHeight="1">
      <c r="D246" s="296"/>
      <c r="BD246" s="505"/>
      <c r="BE246" s="505"/>
      <c r="BF246" s="505"/>
      <c r="BG246" s="505"/>
      <c r="BH246" s="506"/>
      <c r="BI246" s="506"/>
      <c r="BJ246" s="506"/>
      <c r="BK246" s="506"/>
      <c r="BL246" s="506"/>
    </row>
    <row r="247" spans="4:64">
      <c r="D247" s="297" t="s">
        <v>52</v>
      </c>
      <c r="BD247" s="512">
        <v>602571</v>
      </c>
      <c r="BE247" s="512">
        <f>SUM(BE223:BE245)</f>
        <v>470497</v>
      </c>
      <c r="BF247" s="512">
        <v>231157</v>
      </c>
      <c r="BG247" s="512">
        <v>1164544</v>
      </c>
      <c r="BH247" s="513">
        <f>SUM(BH223:BH245)</f>
        <v>2982403</v>
      </c>
      <c r="BI247" s="513">
        <f t="shared" ref="BI247:BJ247" si="11">SUM(BI223:BI245)</f>
        <v>279816</v>
      </c>
      <c r="BJ247" s="513">
        <f t="shared" si="11"/>
        <v>591839</v>
      </c>
      <c r="BK247" s="513">
        <v>876138</v>
      </c>
      <c r="BL247" s="513">
        <f>SUM(BL223:BL245)</f>
        <v>960674</v>
      </c>
    </row>
    <row r="248" spans="4:64" ht="9" customHeight="1">
      <c r="D248" s="298"/>
      <c r="BD248" s="514"/>
      <c r="BE248" s="514"/>
      <c r="BF248" s="514"/>
      <c r="BG248" s="514"/>
      <c r="BH248" s="515"/>
      <c r="BI248" s="515"/>
      <c r="BJ248" s="515"/>
      <c r="BK248" s="515"/>
      <c r="BL248" s="515"/>
    </row>
    <row r="249" spans="4:64">
      <c r="D249" s="299" t="s">
        <v>53</v>
      </c>
      <c r="BD249" s="503"/>
      <c r="BE249" s="503"/>
      <c r="BF249" s="503"/>
      <c r="BG249" s="503"/>
      <c r="BH249" s="504"/>
      <c r="BI249" s="504"/>
      <c r="BJ249" s="504"/>
      <c r="BK249" s="504"/>
      <c r="BL249" s="504"/>
    </row>
    <row r="250" spans="4:64">
      <c r="D250" s="296" t="s">
        <v>465</v>
      </c>
      <c r="BD250" s="503">
        <v>-1638208</v>
      </c>
      <c r="BE250" s="503">
        <v>199414</v>
      </c>
      <c r="BF250" s="503">
        <v>576766</v>
      </c>
      <c r="BG250" s="503">
        <v>-2908828</v>
      </c>
      <c r="BH250" s="504">
        <v>-488595</v>
      </c>
      <c r="BI250" s="504">
        <v>-1518521</v>
      </c>
      <c r="BJ250" s="504">
        <v>-2006435</v>
      </c>
      <c r="BK250" s="504">
        <v>466696</v>
      </c>
      <c r="BL250" s="504">
        <v>-3638467</v>
      </c>
    </row>
    <row r="251" spans="4:64">
      <c r="D251" s="296" t="s">
        <v>467</v>
      </c>
      <c r="BD251" s="503">
        <v>28954</v>
      </c>
      <c r="BE251" s="503">
        <v>66986</v>
      </c>
      <c r="BF251" s="503">
        <v>254119</v>
      </c>
      <c r="BG251" s="503">
        <v>182071</v>
      </c>
      <c r="BH251" s="504">
        <v>297877</v>
      </c>
      <c r="BI251" s="504">
        <v>149013</v>
      </c>
      <c r="BJ251" s="504">
        <v>236939</v>
      </c>
      <c r="BK251" s="504">
        <v>405501</v>
      </c>
      <c r="BL251" s="504">
        <v>580339</v>
      </c>
    </row>
    <row r="252" spans="4:64">
      <c r="D252" s="296" t="s">
        <v>56</v>
      </c>
      <c r="BD252" s="503"/>
      <c r="BE252" s="503">
        <v>0</v>
      </c>
      <c r="BF252" s="503">
        <v>0</v>
      </c>
      <c r="BG252" s="503">
        <v>0</v>
      </c>
      <c r="BH252" s="504"/>
      <c r="BI252" s="504">
        <v>5479</v>
      </c>
      <c r="BJ252" s="504">
        <v>5479</v>
      </c>
      <c r="BK252" s="504">
        <v>5478</v>
      </c>
      <c r="BL252" s="504">
        <v>5478</v>
      </c>
    </row>
    <row r="253" spans="4:64">
      <c r="D253" s="296" t="s">
        <v>396</v>
      </c>
      <c r="BD253" s="503">
        <v>-114257</v>
      </c>
      <c r="BE253" s="503">
        <v>0</v>
      </c>
      <c r="BF253" s="503">
        <v>0</v>
      </c>
      <c r="BG253" s="503">
        <v>0</v>
      </c>
      <c r="BH253" s="504"/>
      <c r="BI253" s="504"/>
      <c r="BJ253" s="504"/>
      <c r="BK253" s="504"/>
      <c r="BL253" s="504"/>
    </row>
    <row r="254" spans="4:64">
      <c r="D254" s="296" t="s">
        <v>55</v>
      </c>
      <c r="BD254" s="503"/>
      <c r="BE254" s="503">
        <v>0</v>
      </c>
      <c r="BF254" s="503">
        <v>0</v>
      </c>
      <c r="BG254" s="503">
        <v>0</v>
      </c>
      <c r="BH254" s="504"/>
      <c r="BI254" s="504"/>
      <c r="BJ254" s="504"/>
      <c r="BK254" s="504"/>
      <c r="BL254" s="504"/>
    </row>
    <row r="255" spans="4:64">
      <c r="D255" s="296" t="s">
        <v>1775</v>
      </c>
      <c r="BD255" s="503"/>
      <c r="BE255" s="503">
        <v>-4828655</v>
      </c>
      <c r="BF255" s="503">
        <v>-1050074</v>
      </c>
      <c r="BG255" s="503">
        <v>-1210436</v>
      </c>
      <c r="BH255" s="504">
        <v>-661171</v>
      </c>
      <c r="BI255" s="504"/>
      <c r="BJ255" s="504">
        <v>-128000</v>
      </c>
      <c r="BK255" s="504">
        <v>-163000</v>
      </c>
      <c r="BL255" s="504">
        <v>-1231001</v>
      </c>
    </row>
    <row r="256" spans="4:64">
      <c r="D256" s="296" t="s">
        <v>1176</v>
      </c>
      <c r="BD256" s="503"/>
      <c r="BE256" s="503">
        <v>0</v>
      </c>
      <c r="BF256" s="503">
        <v>0</v>
      </c>
      <c r="BG256" s="503">
        <v>0</v>
      </c>
      <c r="BH256" s="504">
        <v>-346697</v>
      </c>
      <c r="BI256" s="504"/>
      <c r="BJ256" s="504"/>
      <c r="BK256" s="504"/>
      <c r="BL256" s="504">
        <v>-175912</v>
      </c>
    </row>
    <row r="257" spans="4:66">
      <c r="D257" s="296" t="s">
        <v>77</v>
      </c>
      <c r="BD257" s="503">
        <v>381</v>
      </c>
      <c r="BE257" s="503">
        <v>219</v>
      </c>
      <c r="BF257" s="503">
        <v>0</v>
      </c>
      <c r="BG257" s="503">
        <v>241</v>
      </c>
      <c r="BH257" s="504">
        <v>161</v>
      </c>
      <c r="BI257" s="504"/>
      <c r="BJ257" s="504">
        <v>491</v>
      </c>
      <c r="BK257" s="504">
        <v>491</v>
      </c>
      <c r="BL257" s="504">
        <v>491</v>
      </c>
    </row>
    <row r="258" spans="4:66">
      <c r="D258" s="296" t="s">
        <v>534</v>
      </c>
      <c r="BD258" s="516"/>
      <c r="BE258" s="516">
        <v>0</v>
      </c>
      <c r="BF258" s="516">
        <v>0</v>
      </c>
      <c r="BG258" s="516">
        <v>-13964</v>
      </c>
      <c r="BH258" s="504"/>
      <c r="BI258" s="504"/>
      <c r="BJ258" s="504"/>
      <c r="BK258" s="504"/>
      <c r="BL258" s="504"/>
    </row>
    <row r="259" spans="4:66">
      <c r="D259" s="296" t="s">
        <v>533</v>
      </c>
      <c r="BD259" s="516"/>
      <c r="BE259" s="516">
        <v>0</v>
      </c>
      <c r="BF259" s="516">
        <v>0</v>
      </c>
      <c r="BG259" s="516">
        <v>391137</v>
      </c>
      <c r="BH259" s="504"/>
      <c r="BI259" s="504"/>
      <c r="BJ259" s="504"/>
      <c r="BK259" s="504"/>
      <c r="BL259" s="504"/>
    </row>
    <row r="260" spans="4:66">
      <c r="D260" s="296" t="s">
        <v>528</v>
      </c>
      <c r="BD260" s="503">
        <v>-485968</v>
      </c>
      <c r="BE260" s="503">
        <v>-747502</v>
      </c>
      <c r="BF260" s="503">
        <v>-918045</v>
      </c>
      <c r="BG260" s="503">
        <v>-1872391</v>
      </c>
      <c r="BH260" s="504">
        <v>-3572872</v>
      </c>
      <c r="BI260" s="504">
        <v>-961129</v>
      </c>
      <c r="BJ260" s="504">
        <v>-1942167</v>
      </c>
      <c r="BK260" s="504">
        <v>-3170473</v>
      </c>
      <c r="BL260" s="504">
        <v>-5132807</v>
      </c>
    </row>
    <row r="261" spans="4:66">
      <c r="D261" s="296" t="s">
        <v>65</v>
      </c>
      <c r="BD261" s="503">
        <v>-7998</v>
      </c>
      <c r="BE261" s="503">
        <v>-169</v>
      </c>
      <c r="BF261" s="503">
        <v>-10148</v>
      </c>
      <c r="BG261" s="503">
        <v>-72203</v>
      </c>
      <c r="BH261" s="504">
        <v>-18400</v>
      </c>
      <c r="BI261" s="504">
        <v>-17906</v>
      </c>
      <c r="BJ261" s="504">
        <v>-36187</v>
      </c>
      <c r="BK261" s="504">
        <v>-105738</v>
      </c>
      <c r="BL261" s="504">
        <v>-53125</v>
      </c>
      <c r="BN261" s="409"/>
    </row>
    <row r="262" spans="4:66">
      <c r="D262" s="296" t="s">
        <v>66</v>
      </c>
      <c r="BD262" s="503">
        <v>-28452</v>
      </c>
      <c r="BE262" s="503">
        <v>-28855</v>
      </c>
      <c r="BF262" s="503">
        <v>-50522</v>
      </c>
      <c r="BG262" s="503">
        <v>-645163</v>
      </c>
      <c r="BH262" s="504">
        <v>-2238051</v>
      </c>
      <c r="BI262" s="504">
        <v>-64016</v>
      </c>
      <c r="BJ262" s="504">
        <v>-169429</v>
      </c>
      <c r="BK262" s="504">
        <v>-1185549</v>
      </c>
      <c r="BL262" s="504">
        <v>-1335220</v>
      </c>
    </row>
    <row r="263" spans="4:66" ht="14.25" customHeight="1">
      <c r="D263" s="296" t="s">
        <v>1776</v>
      </c>
      <c r="BD263" s="503"/>
      <c r="BE263" s="503">
        <v>0</v>
      </c>
      <c r="BF263" s="503">
        <v>0</v>
      </c>
      <c r="BG263" s="503">
        <v>0</v>
      </c>
      <c r="BH263" s="504"/>
      <c r="BI263" s="504"/>
      <c r="BJ263" s="504"/>
      <c r="BK263" s="504"/>
      <c r="BL263" s="504">
        <v>-343798</v>
      </c>
    </row>
    <row r="264" spans="4:66">
      <c r="D264" s="296" t="s">
        <v>344</v>
      </c>
      <c r="BD264" s="505"/>
      <c r="BE264" s="505">
        <v>0</v>
      </c>
      <c r="BF264" s="505">
        <v>0</v>
      </c>
      <c r="BG264" s="505">
        <v>0</v>
      </c>
      <c r="BH264" s="506"/>
      <c r="BI264" s="506"/>
      <c r="BJ264" s="506"/>
      <c r="BK264" s="506"/>
      <c r="BL264" s="506"/>
    </row>
    <row r="265" spans="4:66" ht="10.5" customHeight="1">
      <c r="D265" s="299"/>
      <c r="BD265" s="505"/>
      <c r="BE265" s="505"/>
      <c r="BF265" s="505"/>
      <c r="BG265" s="505"/>
      <c r="BH265" s="506"/>
      <c r="BI265" s="506"/>
      <c r="BJ265" s="506"/>
      <c r="BK265" s="506"/>
      <c r="BL265" s="506"/>
    </row>
    <row r="266" spans="4:66">
      <c r="D266" s="300" t="s">
        <v>506</v>
      </c>
      <c r="BD266" s="517">
        <v>-2245548</v>
      </c>
      <c r="BE266" s="517">
        <f>SUM(BE250:BE264)</f>
        <v>-5338562</v>
      </c>
      <c r="BF266" s="517">
        <v>-1197904</v>
      </c>
      <c r="BG266" s="517">
        <v>-6149536</v>
      </c>
      <c r="BH266" s="513">
        <f>SUM(BH250:BH264)</f>
        <v>-7027748</v>
      </c>
      <c r="BI266" s="513">
        <v>-2407080</v>
      </c>
      <c r="BJ266" s="513">
        <v>-4039309</v>
      </c>
      <c r="BK266" s="513">
        <v>-3746594</v>
      </c>
      <c r="BL266" s="513">
        <f>SUM(BL250:BL264)</f>
        <v>-11324022</v>
      </c>
    </row>
    <row r="267" spans="4:66" ht="6.75" customHeight="1">
      <c r="D267" s="299"/>
      <c r="BD267" s="503"/>
      <c r="BE267" s="503"/>
      <c r="BF267" s="503"/>
      <c r="BG267" s="503"/>
      <c r="BH267" s="504"/>
      <c r="BI267" s="504"/>
      <c r="BJ267" s="504"/>
      <c r="BK267" s="504"/>
      <c r="BL267" s="504"/>
    </row>
    <row r="268" spans="4:66">
      <c r="D268" s="301" t="s">
        <v>70</v>
      </c>
      <c r="BD268" s="503"/>
      <c r="BE268" s="503"/>
      <c r="BF268" s="503"/>
      <c r="BG268" s="503"/>
      <c r="BH268" s="504"/>
      <c r="BI268" s="504"/>
      <c r="BJ268" s="504"/>
      <c r="BK268" s="504"/>
      <c r="BL268" s="504"/>
    </row>
    <row r="269" spans="4:66">
      <c r="D269" s="296" t="s">
        <v>71</v>
      </c>
      <c r="BD269" s="503">
        <v>2745968</v>
      </c>
      <c r="BE269" s="503">
        <v>2299246</v>
      </c>
      <c r="BF269" s="503">
        <v>4603868</v>
      </c>
      <c r="BG269" s="503">
        <v>7577412</v>
      </c>
      <c r="BH269" s="504">
        <v>7804672</v>
      </c>
      <c r="BI269" s="504">
        <v>3841594</v>
      </c>
      <c r="BJ269" s="504">
        <v>6700942</v>
      </c>
      <c r="BK269" s="504">
        <v>10016074</v>
      </c>
      <c r="BL269" s="504">
        <v>21481962</v>
      </c>
    </row>
    <row r="270" spans="4:66">
      <c r="D270" s="296" t="s">
        <v>331</v>
      </c>
      <c r="BD270" s="503">
        <v>-59189</v>
      </c>
      <c r="BE270" s="503">
        <v>-34375</v>
      </c>
      <c r="BF270" s="503">
        <v>-211819</v>
      </c>
      <c r="BG270" s="503">
        <v>-124922</v>
      </c>
      <c r="BH270" s="504">
        <v>-212641</v>
      </c>
      <c r="BI270" s="504">
        <v>-131085</v>
      </c>
      <c r="BJ270" s="504">
        <v>-208918</v>
      </c>
      <c r="BK270" s="504">
        <v>-379034</v>
      </c>
      <c r="BL270" s="504">
        <v>-538533</v>
      </c>
    </row>
    <row r="271" spans="4:66">
      <c r="D271" s="296" t="s">
        <v>72</v>
      </c>
      <c r="BD271" s="503">
        <v>-666314</v>
      </c>
      <c r="BE271" s="503">
        <v>-982097</v>
      </c>
      <c r="BF271" s="503">
        <v>-3169207</v>
      </c>
      <c r="BG271" s="503">
        <v>-1175272</v>
      </c>
      <c r="BH271" s="504">
        <v>-1545869</v>
      </c>
      <c r="BI271" s="504">
        <v>-385990</v>
      </c>
      <c r="BJ271" s="504">
        <v>-1327559</v>
      </c>
      <c r="BK271" s="504">
        <v>-4014458</v>
      </c>
      <c r="BL271" s="504">
        <v>-6835459</v>
      </c>
    </row>
    <row r="272" spans="4:66">
      <c r="D272" s="296" t="s">
        <v>63</v>
      </c>
      <c r="BD272" s="503">
        <v>36129</v>
      </c>
      <c r="BE272" s="503">
        <v>0</v>
      </c>
      <c r="BF272" s="503">
        <v>0</v>
      </c>
      <c r="BG272" s="503">
        <v>0</v>
      </c>
      <c r="BH272" s="504"/>
      <c r="BI272" s="504"/>
      <c r="BJ272" s="504"/>
      <c r="BK272" s="504"/>
      <c r="BL272" s="504"/>
    </row>
    <row r="273" spans="4:64">
      <c r="D273" s="296" t="s">
        <v>332</v>
      </c>
      <c r="BD273" s="503">
        <v>79946</v>
      </c>
      <c r="BE273" s="503">
        <v>82206</v>
      </c>
      <c r="BF273" s="503">
        <v>637014</v>
      </c>
      <c r="BG273" s="503">
        <v>1309</v>
      </c>
      <c r="BH273" s="504">
        <v>58861</v>
      </c>
      <c r="BI273" s="504">
        <v>25425</v>
      </c>
      <c r="BJ273" s="504">
        <v>28904</v>
      </c>
      <c r="BK273" s="504">
        <v>121424</v>
      </c>
      <c r="BL273" s="504">
        <v>144144</v>
      </c>
    </row>
    <row r="274" spans="4:64">
      <c r="D274" s="296" t="s">
        <v>73</v>
      </c>
      <c r="BD274" s="503">
        <v>-4452</v>
      </c>
      <c r="BE274" s="503">
        <v>0</v>
      </c>
      <c r="BF274" s="503">
        <v>-183562</v>
      </c>
      <c r="BG274" s="503">
        <v>-331985</v>
      </c>
      <c r="BH274" s="504">
        <v>-376120</v>
      </c>
      <c r="BI274" s="504">
        <v>-138410</v>
      </c>
      <c r="BJ274" s="504">
        <v>-271866</v>
      </c>
      <c r="BK274" s="504">
        <v>-736762</v>
      </c>
      <c r="BL274" s="504">
        <v>-983590</v>
      </c>
    </row>
    <row r="275" spans="4:64">
      <c r="D275" s="296" t="s">
        <v>75</v>
      </c>
      <c r="BD275" s="503">
        <v>-435172</v>
      </c>
      <c r="BE275" s="503">
        <v>-326101</v>
      </c>
      <c r="BF275" s="503">
        <v>-548705</v>
      </c>
      <c r="BG275" s="503">
        <v>-790346</v>
      </c>
      <c r="BH275" s="504">
        <v>-1443644</v>
      </c>
      <c r="BI275" s="504">
        <v>-1386100</v>
      </c>
      <c r="BJ275" s="504">
        <v>-1677656</v>
      </c>
      <c r="BK275" s="504">
        <v>-2139290</v>
      </c>
      <c r="BL275" s="504">
        <v>-2873650</v>
      </c>
    </row>
    <row r="276" spans="4:64">
      <c r="D276" s="296" t="s">
        <v>1185</v>
      </c>
      <c r="BD276" s="503"/>
      <c r="BE276" s="503">
        <v>0</v>
      </c>
      <c r="BF276" s="503">
        <v>-112552</v>
      </c>
      <c r="BG276" s="503">
        <v>-218692</v>
      </c>
      <c r="BH276" s="504">
        <v>-223498</v>
      </c>
      <c r="BI276" s="504">
        <v>-124664</v>
      </c>
      <c r="BJ276" s="504">
        <v>-253599</v>
      </c>
      <c r="BK276" s="504">
        <v>-387337</v>
      </c>
      <c r="BL276" s="504">
        <v>-403229</v>
      </c>
    </row>
    <row r="277" spans="4:64">
      <c r="D277" s="296" t="s">
        <v>76</v>
      </c>
      <c r="BD277" s="503"/>
      <c r="BE277" s="503">
        <v>-43244</v>
      </c>
      <c r="BF277" s="503">
        <v>0</v>
      </c>
      <c r="BG277" s="503">
        <v>0</v>
      </c>
      <c r="BH277" s="504"/>
      <c r="BI277" s="504"/>
      <c r="BJ277" s="504"/>
      <c r="BK277" s="504"/>
      <c r="BL277" s="504"/>
    </row>
    <row r="278" spans="4:64">
      <c r="D278" s="296" t="s">
        <v>78</v>
      </c>
      <c r="BD278" s="503">
        <v>4</v>
      </c>
      <c r="BE278" s="503">
        <v>3897442</v>
      </c>
      <c r="BF278" s="503">
        <v>0</v>
      </c>
      <c r="BG278" s="503">
        <v>112388</v>
      </c>
      <c r="BH278" s="504">
        <v>27274</v>
      </c>
      <c r="BI278" s="504">
        <v>347268</v>
      </c>
      <c r="BJ278" s="504">
        <v>430721</v>
      </c>
      <c r="BK278" s="504">
        <v>430781</v>
      </c>
      <c r="BL278" s="504">
        <v>450610</v>
      </c>
    </row>
    <row r="279" spans="4:64">
      <c r="D279" s="296" t="s">
        <v>1730</v>
      </c>
      <c r="BD279" s="503"/>
      <c r="BE279" s="503">
        <v>-1299</v>
      </c>
      <c r="BF279" s="503">
        <v>-2047</v>
      </c>
      <c r="BG279" s="503">
        <v>0</v>
      </c>
      <c r="BH279" s="504"/>
      <c r="BI279" s="504"/>
      <c r="BJ279" s="504"/>
      <c r="BK279" s="504"/>
      <c r="BL279" s="504"/>
    </row>
    <row r="280" spans="4:64">
      <c r="D280" s="296" t="s">
        <v>1745</v>
      </c>
      <c r="BD280" s="503"/>
      <c r="BE280" s="503">
        <v>0</v>
      </c>
      <c r="BF280" s="503">
        <v>0</v>
      </c>
      <c r="BG280" s="503">
        <v>0</v>
      </c>
      <c r="BH280" s="504"/>
      <c r="BI280" s="504"/>
      <c r="BJ280" s="504"/>
      <c r="BK280" s="504">
        <v>-75000</v>
      </c>
      <c r="BL280" s="504">
        <v>-75000</v>
      </c>
    </row>
    <row r="281" spans="4:64" ht="6.75" customHeight="1">
      <c r="D281" s="296"/>
      <c r="BD281" s="503"/>
      <c r="BE281" s="503"/>
      <c r="BF281" s="503"/>
      <c r="BG281" s="503"/>
      <c r="BH281" s="504"/>
      <c r="BI281" s="504"/>
      <c r="BJ281" s="504"/>
      <c r="BK281" s="504"/>
      <c r="BL281" s="504"/>
    </row>
    <row r="282" spans="4:64">
      <c r="D282" s="297" t="s">
        <v>79</v>
      </c>
      <c r="BD282" s="517">
        <v>1696920</v>
      </c>
      <c r="BE282" s="517">
        <f>SUM(BE269:BE280)</f>
        <v>4891778</v>
      </c>
      <c r="BF282" s="517">
        <v>1012990</v>
      </c>
      <c r="BG282" s="517">
        <v>5049892</v>
      </c>
      <c r="BH282" s="513">
        <f>SUM(BH269:BH280)</f>
        <v>4089035</v>
      </c>
      <c r="BI282" s="513">
        <v>2048038</v>
      </c>
      <c r="BJ282" s="513">
        <v>3420969</v>
      </c>
      <c r="BK282" s="513">
        <v>2836398</v>
      </c>
      <c r="BL282" s="513">
        <f>SUM(BL269:BL280)</f>
        <v>10367255</v>
      </c>
    </row>
    <row r="283" spans="4:64" ht="6.75" customHeight="1">
      <c r="D283" s="299"/>
      <c r="BD283" s="505"/>
      <c r="BE283" s="505"/>
      <c r="BF283" s="505"/>
      <c r="BG283" s="505"/>
      <c r="BH283" s="506"/>
      <c r="BI283" s="506"/>
      <c r="BJ283" s="506"/>
      <c r="BK283" s="506"/>
      <c r="BL283" s="506"/>
    </row>
    <row r="284" spans="4:64">
      <c r="D284" s="289" t="s">
        <v>320</v>
      </c>
      <c r="BD284" s="507">
        <v>33</v>
      </c>
      <c r="BE284" s="507" t="e">
        <f>#REF!</f>
        <v>#REF!</v>
      </c>
      <c r="BF284" s="507">
        <v>-77878</v>
      </c>
      <c r="BG284" s="507">
        <v>0</v>
      </c>
      <c r="BH284" s="508"/>
      <c r="BI284" s="508"/>
      <c r="BJ284" s="508"/>
      <c r="BK284" s="508"/>
      <c r="BL284" s="508"/>
    </row>
    <row r="285" spans="4:64" ht="6" customHeight="1">
      <c r="D285" s="302"/>
      <c r="BD285" s="505"/>
      <c r="BE285" s="505"/>
      <c r="BF285" s="505"/>
      <c r="BG285" s="505"/>
      <c r="BH285" s="506"/>
      <c r="BI285" s="506"/>
      <c r="BJ285" s="506"/>
      <c r="BK285" s="506"/>
      <c r="BL285" s="506"/>
    </row>
    <row r="286" spans="4:64" ht="13.5" thickBot="1">
      <c r="D286" s="303" t="s">
        <v>80</v>
      </c>
      <c r="BD286" s="519">
        <v>53943</v>
      </c>
      <c r="BE286" s="519">
        <v>23713</v>
      </c>
      <c r="BF286" s="519">
        <v>46243</v>
      </c>
      <c r="BG286" s="519">
        <v>64900</v>
      </c>
      <c r="BH286" s="520">
        <f>SUM(BH282,BH266,BH247)</f>
        <v>43690</v>
      </c>
      <c r="BI286" s="520">
        <f t="shared" ref="BI286:BJ286" si="12">SUM(BI282,BI266,BI247)</f>
        <v>-79226</v>
      </c>
      <c r="BJ286" s="520">
        <f t="shared" si="12"/>
        <v>-26501</v>
      </c>
      <c r="BK286" s="520">
        <v>-34058</v>
      </c>
      <c r="BL286" s="520">
        <f>SUM(BL282,BL266,BL247)</f>
        <v>3907</v>
      </c>
    </row>
    <row r="287" spans="4:64" ht="6" customHeight="1" thickTop="1">
      <c r="BD287" s="276"/>
      <c r="BE287" s="276"/>
      <c r="BF287" s="276"/>
      <c r="BG287" s="276"/>
      <c r="BH287" s="276"/>
      <c r="BI287" s="276"/>
      <c r="BJ287" s="276"/>
      <c r="BK287" s="276"/>
      <c r="BL287" s="276"/>
    </row>
    <row r="288" spans="4:64">
      <c r="D288" s="199" t="s">
        <v>81</v>
      </c>
      <c r="BD288" s="332">
        <v>27972</v>
      </c>
      <c r="BE288" s="332">
        <v>81948</v>
      </c>
      <c r="BF288" s="332">
        <v>105689</v>
      </c>
      <c r="BG288" s="332">
        <v>74054</v>
      </c>
      <c r="BH288" s="504">
        <v>138954</v>
      </c>
      <c r="BI288" s="504">
        <v>182644</v>
      </c>
      <c r="BJ288" s="504">
        <v>182644</v>
      </c>
      <c r="BK288" s="504">
        <v>182644</v>
      </c>
      <c r="BL288" s="504">
        <v>182644</v>
      </c>
    </row>
    <row r="289" spans="4:64">
      <c r="D289" s="199" t="s">
        <v>175</v>
      </c>
      <c r="BD289" s="521">
        <v>81948</v>
      </c>
      <c r="BE289" s="521">
        <v>105689</v>
      </c>
      <c r="BF289" s="521">
        <v>74054</v>
      </c>
      <c r="BG289" s="521">
        <v>138954</v>
      </c>
      <c r="BH289" s="522">
        <v>182644</v>
      </c>
      <c r="BI289" s="522">
        <v>103418</v>
      </c>
      <c r="BJ289" s="522">
        <v>156143</v>
      </c>
      <c r="BK289" s="522">
        <v>148586</v>
      </c>
      <c r="BL289" s="522">
        <v>186551</v>
      </c>
    </row>
    <row r="290" spans="4:64" ht="6" customHeight="1">
      <c r="BD290" s="276"/>
      <c r="BE290" s="276"/>
      <c r="BF290" s="276"/>
      <c r="BG290" s="276"/>
      <c r="BH290" s="276"/>
      <c r="BI290" s="276"/>
      <c r="BJ290" s="276"/>
      <c r="BK290" s="276"/>
      <c r="BL290" s="276"/>
    </row>
    <row r="291" spans="4:64" ht="13.5" thickBot="1">
      <c r="D291" s="304" t="s">
        <v>80</v>
      </c>
      <c r="BD291" s="519">
        <v>53943</v>
      </c>
      <c r="BE291" s="519">
        <v>23713</v>
      </c>
      <c r="BF291" s="519">
        <v>46243</v>
      </c>
      <c r="BG291" s="519">
        <v>64900</v>
      </c>
      <c r="BH291" s="520">
        <f t="shared" ref="BH291" si="13">BH289-BH284-BH288</f>
        <v>43690</v>
      </c>
      <c r="BI291" s="520">
        <f t="shared" ref="BI291:BL291" si="14">BI289-BI284-BI288</f>
        <v>-79226</v>
      </c>
      <c r="BJ291" s="520">
        <f t="shared" si="14"/>
        <v>-26501</v>
      </c>
      <c r="BK291" s="520">
        <f t="shared" si="14"/>
        <v>-34058</v>
      </c>
      <c r="BL291" s="520">
        <f t="shared" si="14"/>
        <v>3907</v>
      </c>
    </row>
    <row r="292" spans="4:64" ht="13.5" thickTop="1"/>
  </sheetData>
  <mergeCells count="1">
    <mergeCell ref="D113:G113"/>
  </mergeCells>
  <conditionalFormatting sqref="BD92">
    <cfRule type="expression" dxfId="69" priority="4">
      <formula>AW$1="*"</formula>
    </cfRule>
  </conditionalFormatting>
  <conditionalFormatting sqref="BD102">
    <cfRule type="expression" dxfId="68" priority="2">
      <formula>AW$1="*"</formula>
    </cfRule>
  </conditionalFormatting>
  <conditionalFormatting sqref="BD45:BG45 BD67">
    <cfRule type="expression" dxfId="67" priority="187">
      <formula>AW$1="*"</formula>
    </cfRule>
  </conditionalFormatting>
  <conditionalFormatting sqref="BD6:BL7">
    <cfRule type="expression" dxfId="66" priority="5">
      <formula>#REF!="*"</formula>
    </cfRule>
  </conditionalFormatting>
  <conditionalFormatting sqref="BD13:BL13">
    <cfRule type="expression" dxfId="65" priority="47">
      <formula>#REF!="*"</formula>
    </cfRule>
  </conditionalFormatting>
  <conditionalFormatting sqref="BE67">
    <cfRule type="expression" dxfId="64" priority="10">
      <formula>BB$1="*"</formula>
    </cfRule>
  </conditionalFormatting>
  <conditionalFormatting sqref="BE92:BL92">
    <cfRule type="expression" dxfId="63" priority="3">
      <formula>BB$1="*"</formula>
    </cfRule>
  </conditionalFormatting>
  <conditionalFormatting sqref="BE102:BL102">
    <cfRule type="expression" dxfId="62" priority="1">
      <formula>BB$1="*"</formula>
    </cfRule>
  </conditionalFormatting>
  <conditionalFormatting sqref="BF67:BL67">
    <cfRule type="expression" dxfId="61" priority="46">
      <formula>#REF!="*"</formula>
    </cfRule>
  </conditionalFormatting>
  <conditionalFormatting sqref="BH45:BL45">
    <cfRule type="expression" dxfId="60" priority="11">
      <formula>#REF!="*"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D40:E40 AN32 AN43 F40 BB40:BC40 H40 J40 L40 N40:T40 V40:AJ40 AL40:AZ40 F32 AO32:AR32 H32 AT32:AZ32 BB32:BC32 J32 L32 N32:T32 V32:AB32 AD32:AJ32 AL32:AM32 BL31:BL32 BL35 BL40" unlockedFormula="1"/>
    <ignoredError sqref="D35 AB31 F31:AA31 BC31 AC31:AM31 AO31:BA31 F39:AK39" formulaRange="1"/>
    <ignoredError sqref="BB31 E35 AK40 U40 M40 K40 I40 G40 BA40 AK32 AC32 U32 M32 K32 I32 BA32 AS32 G32 V35:AJ35 AL35:BC35 N35:T35 F35:L35 M35 AK35 U35" formulaRange="1" unlocked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87161-9608-4C36-80BB-840091C7213C}">
  <sheetPr codeName="Planilha8">
    <tabColor rgb="FF00B050"/>
  </sheetPr>
  <dimension ref="B1:BO176"/>
  <sheetViews>
    <sheetView showGridLines="0" zoomScale="85" zoomScaleNormal="85" workbookViewId="0">
      <pane xSplit="5" ySplit="5" topLeftCell="BC6" activePane="bottomRight" state="frozen"/>
      <selection activeCell="BA18" sqref="BA18"/>
      <selection pane="topRight" activeCell="BA18" sqref="BA18"/>
      <selection pane="bottomLeft" activeCell="BA18" sqref="BA18"/>
      <selection pane="bottomRight" activeCell="BD172" sqref="BD172:BG173"/>
    </sheetView>
  </sheetViews>
  <sheetFormatPr defaultColWidth="9.140625" defaultRowHeight="12.75"/>
  <cols>
    <col min="1" max="1" width="1.42578125" style="199" customWidth="1"/>
    <col min="2" max="2" width="36" style="199" hidden="1" customWidth="1"/>
    <col min="3" max="3" width="2" style="199" hidden="1" customWidth="1"/>
    <col min="4" max="4" width="63" style="199" bestFit="1" customWidth="1"/>
    <col min="5" max="5" width="0.85546875" style="201" customWidth="1"/>
    <col min="6" max="6" width="15.28515625" style="199" hidden="1" customWidth="1"/>
    <col min="7" max="7" width="0.85546875" style="199" hidden="1" customWidth="1"/>
    <col min="8" max="8" width="12.85546875" style="199" hidden="1" customWidth="1"/>
    <col min="9" max="9" width="0.85546875" style="199" hidden="1" customWidth="1"/>
    <col min="10" max="10" width="12.85546875" style="199" hidden="1" customWidth="1"/>
    <col min="11" max="11" width="0.85546875" style="199" hidden="1" customWidth="1"/>
    <col min="12" max="12" width="12.85546875" style="199" hidden="1" customWidth="1"/>
    <col min="13" max="13" width="0.85546875" style="199" hidden="1" customWidth="1"/>
    <col min="14" max="14" width="15.28515625" style="199" hidden="1" customWidth="1"/>
    <col min="15" max="15" width="0.85546875" style="199" hidden="1" customWidth="1"/>
    <col min="16" max="16" width="12.85546875" style="199" hidden="1" customWidth="1"/>
    <col min="17" max="17" width="0.85546875" style="199" hidden="1" customWidth="1"/>
    <col min="18" max="18" width="12.85546875" style="199" hidden="1" customWidth="1"/>
    <col min="19" max="19" width="0.85546875" style="199" hidden="1" customWidth="1"/>
    <col min="20" max="20" width="12.85546875" style="199" hidden="1" customWidth="1"/>
    <col min="21" max="21" width="0.85546875" style="199" hidden="1" customWidth="1"/>
    <col min="22" max="22" width="15.28515625" style="199" hidden="1" customWidth="1"/>
    <col min="23" max="23" width="0.85546875" style="199" hidden="1" customWidth="1"/>
    <col min="24" max="24" width="12.85546875" style="199" hidden="1" customWidth="1"/>
    <col min="25" max="25" width="0.85546875" style="199" hidden="1" customWidth="1"/>
    <col min="26" max="26" width="12.85546875" style="199" hidden="1" customWidth="1"/>
    <col min="27" max="27" width="0.85546875" style="199" hidden="1" customWidth="1"/>
    <col min="28" max="28" width="12.85546875" style="199" hidden="1" customWidth="1"/>
    <col min="29" max="29" width="0.85546875" style="199" hidden="1" customWidth="1"/>
    <col min="30" max="30" width="15.28515625" style="199" hidden="1" customWidth="1"/>
    <col min="31" max="31" width="0.85546875" style="199" hidden="1" customWidth="1"/>
    <col min="32" max="32" width="12.85546875" style="199" hidden="1" customWidth="1"/>
    <col min="33" max="33" width="0.85546875" style="199" hidden="1" customWidth="1"/>
    <col min="34" max="34" width="12.85546875" style="199" hidden="1" customWidth="1"/>
    <col min="35" max="35" width="0.85546875" style="199" hidden="1" customWidth="1"/>
    <col min="36" max="36" width="12.85546875" style="199" hidden="1" customWidth="1"/>
    <col min="37" max="37" width="0.85546875" style="199" hidden="1" customWidth="1"/>
    <col min="38" max="38" width="15.28515625" style="199" hidden="1" customWidth="1"/>
    <col min="39" max="39" width="0.85546875" style="199" hidden="1" customWidth="1"/>
    <col min="40" max="40" width="12.85546875" style="199" hidden="1" customWidth="1"/>
    <col min="41" max="41" width="0.85546875" style="199" hidden="1" customWidth="1"/>
    <col min="42" max="42" width="12.85546875" style="199" hidden="1" customWidth="1"/>
    <col min="43" max="43" width="0.85546875" style="199" hidden="1" customWidth="1"/>
    <col min="44" max="44" width="12.85546875" style="199" hidden="1" customWidth="1"/>
    <col min="45" max="45" width="0.85546875" style="199" hidden="1" customWidth="1"/>
    <col min="46" max="46" width="15.28515625" style="199" hidden="1" customWidth="1"/>
    <col min="47" max="47" width="0.85546875" style="199" hidden="1" customWidth="1"/>
    <col min="48" max="48" width="12.85546875" style="199" hidden="1" customWidth="1"/>
    <col min="49" max="49" width="0.85546875" style="199" hidden="1" customWidth="1"/>
    <col min="50" max="50" width="12.85546875" style="199" hidden="1" customWidth="1"/>
    <col min="51" max="51" width="0.85546875" style="199" hidden="1" customWidth="1"/>
    <col min="52" max="52" width="12.85546875" style="199" hidden="1" customWidth="1"/>
    <col min="53" max="53" width="0.85546875" style="199" hidden="1" customWidth="1"/>
    <col min="54" max="54" width="15.28515625" style="199" hidden="1" customWidth="1"/>
    <col min="55" max="55" width="0.85546875" style="199" customWidth="1"/>
    <col min="56" max="59" width="15.28515625" style="199" customWidth="1"/>
    <col min="60" max="60" width="16.28515625" style="199" customWidth="1"/>
    <col min="61" max="63" width="12.85546875" style="199" customWidth="1"/>
    <col min="64" max="64" width="20.140625" style="199" customWidth="1"/>
    <col min="65" max="16384" width="9.140625" style="199"/>
  </cols>
  <sheetData>
    <row r="1" spans="2:64" ht="17.25" customHeight="1"/>
    <row r="2" spans="2:64" ht="21.75" customHeight="1">
      <c r="F2" s="408"/>
    </row>
    <row r="3" spans="2:64" hidden="1">
      <c r="F3" s="199" t="s">
        <v>361</v>
      </c>
    </row>
    <row r="4" spans="2:64">
      <c r="BI4" s="634" t="s">
        <v>1819</v>
      </c>
      <c r="BJ4" s="617"/>
      <c r="BK4" s="617"/>
      <c r="BL4" s="616"/>
    </row>
    <row r="5" spans="2:64" ht="39.950000000000003" customHeight="1" thickBot="1">
      <c r="B5" s="366" t="s">
        <v>201</v>
      </c>
      <c r="D5" s="410"/>
      <c r="E5" s="411"/>
      <c r="F5" s="272">
        <v>41639</v>
      </c>
      <c r="G5" s="200"/>
      <c r="H5" s="273">
        <v>41729</v>
      </c>
      <c r="I5" s="200"/>
      <c r="J5" s="273">
        <v>41820</v>
      </c>
      <c r="K5" s="200"/>
      <c r="L5" s="273">
        <v>41912</v>
      </c>
      <c r="M5" s="200"/>
      <c r="N5" s="272">
        <v>42004</v>
      </c>
      <c r="O5" s="200"/>
      <c r="P5" s="273">
        <v>42094</v>
      </c>
      <c r="Q5" s="200"/>
      <c r="R5" s="273">
        <v>42185</v>
      </c>
      <c r="S5" s="200"/>
      <c r="T5" s="273">
        <v>42277</v>
      </c>
      <c r="U5" s="200"/>
      <c r="V5" s="272">
        <v>42369</v>
      </c>
      <c r="W5" s="200"/>
      <c r="X5" s="273">
        <v>42460</v>
      </c>
      <c r="Y5" s="200"/>
      <c r="Z5" s="273">
        <v>42551</v>
      </c>
      <c r="AA5" s="200"/>
      <c r="AB5" s="273">
        <v>42643</v>
      </c>
      <c r="AC5" s="200"/>
      <c r="AD5" s="272">
        <v>42735</v>
      </c>
      <c r="AE5" s="200"/>
      <c r="AF5" s="273">
        <v>42825</v>
      </c>
      <c r="AG5" s="200"/>
      <c r="AH5" s="273">
        <v>42916</v>
      </c>
      <c r="AI5" s="200"/>
      <c r="AJ5" s="273">
        <v>43008</v>
      </c>
      <c r="AK5" s="200"/>
      <c r="AL5" s="272">
        <v>43100</v>
      </c>
      <c r="AM5" s="200"/>
      <c r="AN5" s="273">
        <v>43190</v>
      </c>
      <c r="AO5" s="200"/>
      <c r="AP5" s="273">
        <v>43281</v>
      </c>
      <c r="AQ5" s="200"/>
      <c r="AR5" s="273">
        <v>43373</v>
      </c>
      <c r="AS5" s="200"/>
      <c r="AT5" s="272">
        <v>43465</v>
      </c>
      <c r="AU5" s="200"/>
      <c r="AV5" s="273">
        <f>BP!AV5</f>
        <v>43555</v>
      </c>
      <c r="AW5" s="200"/>
      <c r="AX5" s="273">
        <f>BP!AX5</f>
        <v>43646</v>
      </c>
      <c r="AY5" s="200"/>
      <c r="AZ5" s="273">
        <f>BP!AZ5</f>
        <v>43738</v>
      </c>
      <c r="BA5" s="200"/>
      <c r="BB5" s="272">
        <f>BP!BB5</f>
        <v>43830</v>
      </c>
      <c r="BC5" s="200"/>
      <c r="BD5" s="363">
        <v>44196</v>
      </c>
      <c r="BE5" s="363">
        <v>44561</v>
      </c>
      <c r="BF5" s="363">
        <v>44926</v>
      </c>
      <c r="BG5" s="363">
        <v>45291</v>
      </c>
      <c r="BH5" s="363" t="s">
        <v>1806</v>
      </c>
      <c r="BI5" s="362">
        <v>45747</v>
      </c>
      <c r="BJ5" s="362">
        <v>45838</v>
      </c>
      <c r="BK5" s="362">
        <v>45930</v>
      </c>
      <c r="BL5" s="363">
        <v>46022</v>
      </c>
    </row>
    <row r="6" spans="2:64" ht="30.6" customHeight="1" thickTop="1">
      <c r="D6" s="366" t="s">
        <v>125</v>
      </c>
    </row>
    <row r="7" spans="2:64">
      <c r="B7" s="415" t="s">
        <v>202</v>
      </c>
      <c r="D7" s="416" t="s">
        <v>161</v>
      </c>
      <c r="E7" s="276"/>
      <c r="F7" s="417">
        <v>774134</v>
      </c>
      <c r="G7" s="414"/>
      <c r="H7" s="417">
        <v>208811</v>
      </c>
      <c r="I7" s="414"/>
      <c r="J7" s="417">
        <v>449875</v>
      </c>
      <c r="K7" s="414"/>
      <c r="L7" s="417">
        <v>740261</v>
      </c>
      <c r="M7" s="414"/>
      <c r="N7" s="417">
        <v>1064884</v>
      </c>
      <c r="O7" s="414"/>
      <c r="P7" s="417">
        <v>277190</v>
      </c>
      <c r="Q7" s="414"/>
      <c r="R7" s="417">
        <v>545698</v>
      </c>
      <c r="S7" s="414"/>
      <c r="T7" s="417">
        <v>857118</v>
      </c>
      <c r="U7" s="414"/>
      <c r="V7" s="417">
        <v>1222358</v>
      </c>
      <c r="W7" s="414"/>
      <c r="X7" s="417">
        <v>375051</v>
      </c>
      <c r="Y7" s="414"/>
      <c r="Z7" s="417">
        <v>746583</v>
      </c>
      <c r="AA7" s="414"/>
      <c r="AB7" s="417">
        <v>1177293</v>
      </c>
      <c r="AC7" s="414"/>
      <c r="AD7" s="417">
        <v>1574457</v>
      </c>
      <c r="AE7" s="414"/>
      <c r="AF7" s="417">
        <v>376214</v>
      </c>
      <c r="AG7" s="414"/>
      <c r="AH7" s="417">
        <v>767983</v>
      </c>
      <c r="AI7" s="414"/>
      <c r="AJ7" s="417">
        <v>1291180</v>
      </c>
      <c r="AK7" s="414"/>
      <c r="AL7" s="417">
        <v>1851228</v>
      </c>
      <c r="AM7" s="414"/>
      <c r="AN7" s="417">
        <v>484205</v>
      </c>
      <c r="AO7" s="414"/>
      <c r="AP7" s="417">
        <v>1048137</v>
      </c>
      <c r="AQ7" s="414"/>
      <c r="AR7" s="417" t="e">
        <f>AR8+#REF!</f>
        <v>#REF!</v>
      </c>
      <c r="AS7" s="414"/>
      <c r="AT7" s="417" t="e">
        <f>AT8+#REF!</f>
        <v>#REF!</v>
      </c>
      <c r="AU7" s="414"/>
      <c r="AV7" s="417" t="e">
        <f>AV8+#REF!</f>
        <v>#REF!</v>
      </c>
      <c r="AW7" s="414"/>
      <c r="AX7" s="417" t="e">
        <f>AX8+#REF!</f>
        <v>#REF!</v>
      </c>
      <c r="AY7" s="414"/>
      <c r="AZ7" s="417" t="e">
        <f>AZ8+#REF!</f>
        <v>#REF!</v>
      </c>
      <c r="BA7" s="414"/>
      <c r="BB7" s="417" t="e">
        <f>BB8+#REF!</f>
        <v>#REF!</v>
      </c>
      <c r="BC7" s="414"/>
      <c r="BD7" s="417">
        <v>144547</v>
      </c>
      <c r="BE7" s="417">
        <v>207809</v>
      </c>
      <c r="BF7" s="417">
        <v>374044</v>
      </c>
      <c r="BG7" s="417">
        <v>603410</v>
      </c>
      <c r="BH7" s="417">
        <f>BH8</f>
        <v>1492032</v>
      </c>
      <c r="BI7" s="417">
        <v>479436</v>
      </c>
      <c r="BJ7" s="417">
        <v>996304</v>
      </c>
      <c r="BK7" s="417">
        <v>1625401</v>
      </c>
      <c r="BL7" s="417">
        <f>BL8</f>
        <v>2460744</v>
      </c>
    </row>
    <row r="8" spans="2:64">
      <c r="B8" s="419" t="s">
        <v>203</v>
      </c>
      <c r="D8" s="419" t="s">
        <v>162</v>
      </c>
      <c r="E8" s="276"/>
      <c r="F8" s="420">
        <v>565053</v>
      </c>
      <c r="G8" s="414"/>
      <c r="H8" s="420">
        <v>158434</v>
      </c>
      <c r="I8" s="414"/>
      <c r="J8" s="420">
        <v>319464</v>
      </c>
      <c r="K8" s="414"/>
      <c r="L8" s="420">
        <v>498642</v>
      </c>
      <c r="M8" s="414"/>
      <c r="N8" s="420">
        <v>694395</v>
      </c>
      <c r="O8" s="414"/>
      <c r="P8" s="420">
        <v>214274</v>
      </c>
      <c r="Q8" s="414"/>
      <c r="R8" s="420">
        <v>415185</v>
      </c>
      <c r="S8" s="414"/>
      <c r="T8" s="420">
        <v>651778</v>
      </c>
      <c r="U8" s="414"/>
      <c r="V8" s="420">
        <v>914476</v>
      </c>
      <c r="W8" s="414"/>
      <c r="X8" s="420">
        <v>286189</v>
      </c>
      <c r="Y8" s="414"/>
      <c r="Z8" s="420">
        <v>560609</v>
      </c>
      <c r="AA8" s="414"/>
      <c r="AB8" s="420">
        <v>838268</v>
      </c>
      <c r="AC8" s="414"/>
      <c r="AD8" s="420">
        <v>1127042</v>
      </c>
      <c r="AE8" s="414"/>
      <c r="AF8" s="420">
        <v>319849</v>
      </c>
      <c r="AG8" s="414"/>
      <c r="AH8" s="420">
        <v>623416</v>
      </c>
      <c r="AI8" s="414"/>
      <c r="AJ8" s="420">
        <v>1005953</v>
      </c>
      <c r="AK8" s="414"/>
      <c r="AL8" s="420">
        <v>1405104</v>
      </c>
      <c r="AM8" s="414"/>
      <c r="AN8" s="420">
        <v>377960</v>
      </c>
      <c r="AO8" s="414"/>
      <c r="AP8" s="420">
        <v>797783</v>
      </c>
      <c r="AQ8" s="414"/>
      <c r="AR8" s="420">
        <v>1290794</v>
      </c>
      <c r="AS8" s="414"/>
      <c r="AT8" s="420">
        <v>1821556</v>
      </c>
      <c r="AU8" s="414"/>
      <c r="AV8" s="420">
        <v>571591</v>
      </c>
      <c r="AW8" s="414"/>
      <c r="AX8" s="420">
        <v>1132602</v>
      </c>
      <c r="AY8" s="414"/>
      <c r="AZ8" s="420">
        <v>1738442</v>
      </c>
      <c r="BA8" s="414"/>
      <c r="BB8" s="420">
        <v>2376779</v>
      </c>
      <c r="BC8" s="414"/>
      <c r="BD8" s="420">
        <v>144547</v>
      </c>
      <c r="BE8" s="420">
        <v>207809</v>
      </c>
      <c r="BF8" s="420">
        <v>374044</v>
      </c>
      <c r="BG8" s="420">
        <v>603410</v>
      </c>
      <c r="BH8" s="420">
        <v>1492032</v>
      </c>
      <c r="BI8" s="420">
        <v>479436</v>
      </c>
      <c r="BJ8" s="420">
        <v>996304</v>
      </c>
      <c r="BK8" s="420">
        <v>1625401</v>
      </c>
      <c r="BL8" s="420">
        <v>2460744</v>
      </c>
    </row>
    <row r="9" spans="2:64">
      <c r="B9" s="423" t="s">
        <v>205</v>
      </c>
      <c r="D9" s="423" t="s">
        <v>164</v>
      </c>
      <c r="E9" s="276"/>
      <c r="F9" s="420">
        <v>-73379</v>
      </c>
      <c r="G9" s="414"/>
      <c r="H9" s="420">
        <v>-20751</v>
      </c>
      <c r="I9" s="414"/>
      <c r="J9" s="420">
        <v>-43081</v>
      </c>
      <c r="K9" s="414"/>
      <c r="L9" s="420">
        <v>-64875</v>
      </c>
      <c r="M9" s="414"/>
      <c r="N9" s="420">
        <v>-94884</v>
      </c>
      <c r="O9" s="414"/>
      <c r="P9" s="420">
        <v>-31861</v>
      </c>
      <c r="Q9" s="414"/>
      <c r="R9" s="420">
        <v>-60218</v>
      </c>
      <c r="S9" s="414"/>
      <c r="T9" s="420">
        <v>-88229</v>
      </c>
      <c r="U9" s="414"/>
      <c r="V9" s="420">
        <v>-119350</v>
      </c>
      <c r="W9" s="414"/>
      <c r="X9" s="420">
        <v>-32947</v>
      </c>
      <c r="Y9" s="414"/>
      <c r="Z9" s="420">
        <v>-65398</v>
      </c>
      <c r="AA9" s="414"/>
      <c r="AB9" s="420">
        <v>-98522</v>
      </c>
      <c r="AC9" s="414"/>
      <c r="AD9" s="420">
        <v>-134625</v>
      </c>
      <c r="AE9" s="414"/>
      <c r="AF9" s="420">
        <v>-42314</v>
      </c>
      <c r="AG9" s="414"/>
      <c r="AH9" s="420">
        <v>-82139</v>
      </c>
      <c r="AI9" s="414"/>
      <c r="AJ9" s="420">
        <v>-131949</v>
      </c>
      <c r="AK9" s="414"/>
      <c r="AL9" s="420">
        <v>-189017</v>
      </c>
      <c r="AM9" s="414"/>
      <c r="AN9" s="420">
        <v>-49687</v>
      </c>
      <c r="AO9" s="414"/>
      <c r="AP9" s="420">
        <v>-102664</v>
      </c>
      <c r="AQ9" s="414"/>
      <c r="AR9" s="420">
        <v>-155374</v>
      </c>
      <c r="AS9" s="414"/>
      <c r="AT9" s="420">
        <v>-200513</v>
      </c>
      <c r="AU9" s="414"/>
      <c r="AV9" s="420">
        <v>-57816</v>
      </c>
      <c r="AW9" s="414"/>
      <c r="AX9" s="420">
        <v>-120028</v>
      </c>
      <c r="AY9" s="414"/>
      <c r="AZ9" s="420">
        <v>-180866</v>
      </c>
      <c r="BA9" s="414"/>
      <c r="BB9" s="420">
        <v>-246989</v>
      </c>
      <c r="BC9" s="414"/>
      <c r="BD9" s="420">
        <v>-16262</v>
      </c>
      <c r="BE9" s="420">
        <v>-23379</v>
      </c>
      <c r="BF9" s="420">
        <v>-42080</v>
      </c>
      <c r="BG9" s="420">
        <v>-67884</v>
      </c>
      <c r="BH9" s="420">
        <v>-151160</v>
      </c>
      <c r="BI9" s="420">
        <v>-41896</v>
      </c>
      <c r="BJ9" s="420">
        <v>-85270</v>
      </c>
      <c r="BK9" s="420">
        <v>-138656</v>
      </c>
      <c r="BL9" s="420">
        <v>-210680</v>
      </c>
    </row>
    <row r="10" spans="2:64">
      <c r="B10" s="424" t="s">
        <v>206</v>
      </c>
      <c r="D10" s="425" t="s">
        <v>33</v>
      </c>
      <c r="E10" s="276"/>
      <c r="F10" s="426">
        <f>SUM(F8:F9)</f>
        <v>491674</v>
      </c>
      <c r="G10" s="414"/>
      <c r="H10" s="426">
        <v>188060</v>
      </c>
      <c r="I10" s="414"/>
      <c r="J10" s="426">
        <f>SUM(J8:J9)</f>
        <v>276383</v>
      </c>
      <c r="K10" s="414"/>
      <c r="L10" s="426">
        <f>SUM(L8:L9)</f>
        <v>433767</v>
      </c>
      <c r="M10" s="414"/>
      <c r="N10" s="426">
        <f>SUM(N8:N9)</f>
        <v>599511</v>
      </c>
      <c r="O10" s="414"/>
      <c r="P10" s="426">
        <f>SUM(P8:P9)</f>
        <v>182413</v>
      </c>
      <c r="Q10" s="414"/>
      <c r="R10" s="426">
        <f>SUM(R8:R9)</f>
        <v>354967</v>
      </c>
      <c r="S10" s="414"/>
      <c r="T10" s="426">
        <v>768889</v>
      </c>
      <c r="U10" s="414"/>
      <c r="V10" s="426">
        <f>SUM(V8:V9)</f>
        <v>795126</v>
      </c>
      <c r="W10" s="414"/>
      <c r="X10" s="426">
        <f>SUM(X8:X9)</f>
        <v>253242</v>
      </c>
      <c r="Y10" s="414"/>
      <c r="Z10" s="426">
        <v>681185</v>
      </c>
      <c r="AA10" s="414"/>
      <c r="AB10" s="426">
        <f>SUM(AB8:AB9)</f>
        <v>739746</v>
      </c>
      <c r="AC10" s="414"/>
      <c r="AD10" s="426">
        <v>1439832</v>
      </c>
      <c r="AE10" s="414"/>
      <c r="AF10" s="426">
        <v>333900</v>
      </c>
      <c r="AG10" s="414"/>
      <c r="AH10" s="426">
        <v>685844</v>
      </c>
      <c r="AI10" s="414"/>
      <c r="AJ10" s="426">
        <v>1159231</v>
      </c>
      <c r="AK10" s="414"/>
      <c r="AL10" s="426">
        <v>1662211</v>
      </c>
      <c r="AM10" s="414"/>
      <c r="AN10" s="426">
        <v>434518</v>
      </c>
      <c r="AO10" s="414"/>
      <c r="AP10" s="426">
        <v>945473</v>
      </c>
      <c r="AQ10" s="414"/>
      <c r="AR10" s="426" t="e">
        <f>AR7+AR9</f>
        <v>#REF!</v>
      </c>
      <c r="AS10" s="414"/>
      <c r="AT10" s="426" t="e">
        <f>AT7+AT9</f>
        <v>#REF!</v>
      </c>
      <c r="AU10" s="414"/>
      <c r="AV10" s="426" t="e">
        <f>AV7+AV9</f>
        <v>#REF!</v>
      </c>
      <c r="AW10" s="414"/>
      <c r="AX10" s="426" t="e">
        <f>AX7+AX9</f>
        <v>#REF!</v>
      </c>
      <c r="AY10" s="414"/>
      <c r="AZ10" s="426" t="e">
        <f>AZ7+AZ9</f>
        <v>#REF!</v>
      </c>
      <c r="BA10" s="414"/>
      <c r="BB10" s="426" t="e">
        <f>BB7+BB9</f>
        <v>#REF!</v>
      </c>
      <c r="BC10" s="414"/>
      <c r="BD10" s="426">
        <v>128285</v>
      </c>
      <c r="BE10" s="426">
        <v>184430</v>
      </c>
      <c r="BF10" s="426">
        <v>331964</v>
      </c>
      <c r="BG10" s="426">
        <v>535526</v>
      </c>
      <c r="BH10" s="426">
        <f>BH7+BH9</f>
        <v>1340872</v>
      </c>
      <c r="BI10" s="426">
        <v>437540</v>
      </c>
      <c r="BJ10" s="426">
        <v>911034</v>
      </c>
      <c r="BK10" s="426">
        <v>1486745</v>
      </c>
      <c r="BL10" s="426">
        <f>BL7+BL9</f>
        <v>2250064</v>
      </c>
    </row>
    <row r="11" spans="2:64">
      <c r="B11" s="423" t="s">
        <v>207</v>
      </c>
      <c r="D11" s="428" t="s">
        <v>34</v>
      </c>
      <c r="E11" s="276"/>
      <c r="F11" s="429">
        <v>-179063</v>
      </c>
      <c r="G11" s="414"/>
      <c r="H11" s="429">
        <v>-57394</v>
      </c>
      <c r="I11" s="414"/>
      <c r="J11" s="429">
        <v>-97194</v>
      </c>
      <c r="K11" s="414"/>
      <c r="L11" s="429">
        <v>-150053</v>
      </c>
      <c r="M11" s="414"/>
      <c r="N11" s="429">
        <v>-208706</v>
      </c>
      <c r="O11" s="414"/>
      <c r="P11" s="429">
        <v>-66207</v>
      </c>
      <c r="Q11" s="414"/>
      <c r="R11" s="429">
        <v>-143722</v>
      </c>
      <c r="S11" s="414"/>
      <c r="T11" s="429">
        <v>-219187</v>
      </c>
      <c r="U11" s="414"/>
      <c r="V11" s="429">
        <v>-314254</v>
      </c>
      <c r="W11" s="414"/>
      <c r="X11" s="429">
        <v>-93340</v>
      </c>
      <c r="Y11" s="414"/>
      <c r="Z11" s="429">
        <v>-187045</v>
      </c>
      <c r="AA11" s="414"/>
      <c r="AB11" s="429">
        <v>-277649</v>
      </c>
      <c r="AC11" s="414"/>
      <c r="AD11" s="429">
        <v>-384566</v>
      </c>
      <c r="AE11" s="414"/>
      <c r="AF11" s="429">
        <v>-108754</v>
      </c>
      <c r="AG11" s="414"/>
      <c r="AH11" s="429">
        <v>-206373</v>
      </c>
      <c r="AI11" s="414"/>
      <c r="AJ11" s="429">
        <v>-317504</v>
      </c>
      <c r="AK11" s="414"/>
      <c r="AL11" s="429">
        <v>-452602</v>
      </c>
      <c r="AM11" s="414"/>
      <c r="AN11" s="429">
        <v>-132529</v>
      </c>
      <c r="AO11" s="414"/>
      <c r="AP11" s="429">
        <v>-287778</v>
      </c>
      <c r="AQ11" s="414"/>
      <c r="AR11" s="429">
        <v>-477114</v>
      </c>
      <c r="AS11" s="414"/>
      <c r="AT11" s="429">
        <v>-686627</v>
      </c>
      <c r="AU11" s="414"/>
      <c r="AV11" s="429">
        <v>-204583</v>
      </c>
      <c r="AW11" s="414"/>
      <c r="AX11" s="429">
        <v>-407656</v>
      </c>
      <c r="AY11" s="414"/>
      <c r="AZ11" s="429">
        <v>-639829</v>
      </c>
      <c r="BA11" s="414"/>
      <c r="BB11" s="429">
        <v>-893079</v>
      </c>
      <c r="BC11" s="414"/>
      <c r="BD11" s="429">
        <v>-86666</v>
      </c>
      <c r="BE11" s="429">
        <v>-101212</v>
      </c>
      <c r="BF11" s="429">
        <v>-165406</v>
      </c>
      <c r="BG11" s="429">
        <v>-297079</v>
      </c>
      <c r="BH11" s="429">
        <v>-665756</v>
      </c>
      <c r="BI11" s="429">
        <v>-182127</v>
      </c>
      <c r="BJ11" s="429">
        <v>-649089</v>
      </c>
      <c r="BK11" s="429">
        <v>-871728</v>
      </c>
      <c r="BL11" s="429">
        <v>-1119201</v>
      </c>
    </row>
    <row r="12" spans="2:64">
      <c r="B12" s="423" t="s">
        <v>210</v>
      </c>
      <c r="D12" s="428" t="s">
        <v>167</v>
      </c>
      <c r="E12" s="276"/>
      <c r="F12" s="429">
        <f>SUM(F13:F14)</f>
        <v>-127315</v>
      </c>
      <c r="G12" s="414"/>
      <c r="H12" s="429">
        <f>SUM(H13:H14)</f>
        <v>-31760</v>
      </c>
      <c r="I12" s="414"/>
      <c r="J12" s="429">
        <f>SUM(J13:J14)</f>
        <v>-87676</v>
      </c>
      <c r="K12" s="414"/>
      <c r="L12" s="429">
        <f>SUM(L13:L14)</f>
        <v>-118076</v>
      </c>
      <c r="M12" s="414"/>
      <c r="N12" s="429">
        <f>SUM(N13:N14)</f>
        <v>-152284</v>
      </c>
      <c r="O12" s="414"/>
      <c r="P12" s="429">
        <f>SUM(P13:P14)</f>
        <v>-38001</v>
      </c>
      <c r="Q12" s="414"/>
      <c r="R12" s="429">
        <f>SUM(R13:R14)</f>
        <v>-79497</v>
      </c>
      <c r="S12" s="414"/>
      <c r="T12" s="429">
        <f>SUM(T13:T14)</f>
        <v>-121847</v>
      </c>
      <c r="U12" s="414"/>
      <c r="V12" s="429">
        <f>SUM(V13:V14)</f>
        <v>-165397</v>
      </c>
      <c r="W12" s="414"/>
      <c r="X12" s="429">
        <f>SUM(X13:X14)</f>
        <v>-47993</v>
      </c>
      <c r="Y12" s="414"/>
      <c r="Z12" s="429">
        <f>SUM(Z13:Z14)</f>
        <v>-90753</v>
      </c>
      <c r="AA12" s="414"/>
      <c r="AB12" s="429">
        <f>SUM(AB13:AB14)</f>
        <v>-157891</v>
      </c>
      <c r="AC12" s="414"/>
      <c r="AD12" s="429">
        <f>SUM(AD13:AD14)</f>
        <v>-251391</v>
      </c>
      <c r="AE12" s="414"/>
      <c r="AF12" s="429">
        <f>SUM(AF13:AF14)</f>
        <v>-52491</v>
      </c>
      <c r="AG12" s="414"/>
      <c r="AH12" s="429">
        <f>SUM(AH13:AH14)</f>
        <v>-113436</v>
      </c>
      <c r="AI12" s="414"/>
      <c r="AJ12" s="429">
        <f>SUM(AJ13:AJ14)</f>
        <v>-183644</v>
      </c>
      <c r="AK12" s="414"/>
      <c r="AL12" s="429">
        <f>SUM(AL13:AL14)</f>
        <v>-291558</v>
      </c>
      <c r="AM12" s="414"/>
      <c r="AN12" s="429">
        <f>SUM(AN13:AN14)</f>
        <v>-82266</v>
      </c>
      <c r="AO12" s="414"/>
      <c r="AP12" s="429">
        <f>SUM(AP13:AP14)</f>
        <v>-183693</v>
      </c>
      <c r="AQ12" s="414"/>
      <c r="AR12" s="429">
        <f>SUM(AR13:AR14)</f>
        <v>-306033</v>
      </c>
      <c r="AS12" s="414"/>
      <c r="AT12" s="429">
        <f>SUM(AT13:AT14)</f>
        <v>-433374</v>
      </c>
      <c r="AU12" s="414"/>
      <c r="AV12" s="429">
        <f>SUM(AV13:AV14)</f>
        <v>-94912</v>
      </c>
      <c r="AW12" s="414"/>
      <c r="AX12" s="429">
        <f>SUM(AX13:AX14)</f>
        <v>-182674</v>
      </c>
      <c r="AY12" s="414"/>
      <c r="AZ12" s="429">
        <f>SUM(AZ13:AZ14)</f>
        <v>-262155</v>
      </c>
      <c r="BA12" s="414"/>
      <c r="BB12" s="429">
        <f>SUM(BB13:BB14)</f>
        <v>-387453</v>
      </c>
      <c r="BC12" s="414"/>
      <c r="BD12" s="429">
        <v>-126941</v>
      </c>
      <c r="BE12" s="429">
        <v>-33390</v>
      </c>
      <c r="BF12" s="429">
        <v>-64255</v>
      </c>
      <c r="BG12" s="429">
        <v>194240</v>
      </c>
      <c r="BH12" s="429">
        <f>SUM(BH13:BH15)</f>
        <v>-79858</v>
      </c>
      <c r="BI12" s="429">
        <v>-2465</v>
      </c>
      <c r="BJ12" s="429">
        <v>-8082</v>
      </c>
      <c r="BK12" s="429">
        <v>-33388</v>
      </c>
      <c r="BL12" s="429">
        <f>SUM(BL13:BL15)</f>
        <v>-80799</v>
      </c>
    </row>
    <row r="13" spans="2:64">
      <c r="B13" s="422" t="s">
        <v>211</v>
      </c>
      <c r="D13" s="422" t="s">
        <v>168</v>
      </c>
      <c r="E13" s="276"/>
      <c r="F13" s="420">
        <v>-110486</v>
      </c>
      <c r="G13" s="414"/>
      <c r="H13" s="420">
        <v>-27036</v>
      </c>
      <c r="I13" s="414"/>
      <c r="J13" s="420">
        <v>-77728</v>
      </c>
      <c r="K13" s="414"/>
      <c r="L13" s="420">
        <v>-102032</v>
      </c>
      <c r="M13" s="414"/>
      <c r="N13" s="420">
        <v>-134360</v>
      </c>
      <c r="O13" s="414"/>
      <c r="P13" s="420">
        <v>-35000</v>
      </c>
      <c r="Q13" s="414"/>
      <c r="R13" s="420">
        <v>-74097</v>
      </c>
      <c r="S13" s="414"/>
      <c r="T13" s="420">
        <v>-114536</v>
      </c>
      <c r="U13" s="414"/>
      <c r="V13" s="420">
        <v>-156384</v>
      </c>
      <c r="W13" s="414"/>
      <c r="X13" s="420">
        <v>-47008</v>
      </c>
      <c r="Y13" s="414"/>
      <c r="Z13" s="420">
        <v>-88675</v>
      </c>
      <c r="AA13" s="414"/>
      <c r="AB13" s="420">
        <v>-153919</v>
      </c>
      <c r="AC13" s="414"/>
      <c r="AD13" s="420">
        <v>-238615</v>
      </c>
      <c r="AE13" s="414"/>
      <c r="AF13" s="420">
        <v>-48900</v>
      </c>
      <c r="AG13" s="414"/>
      <c r="AH13" s="420">
        <v>-102973</v>
      </c>
      <c r="AI13" s="414"/>
      <c r="AJ13" s="420">
        <v>-170661</v>
      </c>
      <c r="AK13" s="414"/>
      <c r="AL13" s="420">
        <v>-274245</v>
      </c>
      <c r="AM13" s="414"/>
      <c r="AN13" s="420">
        <v>-79150</v>
      </c>
      <c r="AO13" s="414"/>
      <c r="AP13" s="420">
        <v>-175614</v>
      </c>
      <c r="AQ13" s="414"/>
      <c r="AR13" s="420">
        <v>-293617</v>
      </c>
      <c r="AS13" s="414"/>
      <c r="AT13" s="420">
        <v>-417517</v>
      </c>
      <c r="AU13" s="414"/>
      <c r="AV13" s="420">
        <v>-91816</v>
      </c>
      <c r="AW13" s="414"/>
      <c r="AX13" s="420">
        <v>-177419</v>
      </c>
      <c r="AY13" s="414"/>
      <c r="AZ13" s="420">
        <v>-252227</v>
      </c>
      <c r="BA13" s="414"/>
      <c r="BB13" s="420">
        <v>-376847</v>
      </c>
      <c r="BC13" s="414"/>
      <c r="BD13" s="420">
        <v>-117285</v>
      </c>
      <c r="BE13" s="420">
        <v>-91460</v>
      </c>
      <c r="BF13" s="420">
        <v>-141168</v>
      </c>
      <c r="BG13" s="420">
        <v>-48903</v>
      </c>
      <c r="BH13" s="420">
        <v>-56202</v>
      </c>
      <c r="BI13" s="420">
        <v>-8700</v>
      </c>
      <c r="BJ13" s="420">
        <v>-28564</v>
      </c>
      <c r="BK13" s="420">
        <v>-41590</v>
      </c>
      <c r="BL13" s="420">
        <v>-55708</v>
      </c>
    </row>
    <row r="14" spans="2:64">
      <c r="B14" s="422" t="s">
        <v>212</v>
      </c>
      <c r="D14" s="422" t="s">
        <v>169</v>
      </c>
      <c r="E14" s="276"/>
      <c r="F14" s="420">
        <v>-16829</v>
      </c>
      <c r="G14" s="414"/>
      <c r="H14" s="420">
        <v>-4724</v>
      </c>
      <c r="I14" s="414"/>
      <c r="J14" s="420">
        <v>-9948</v>
      </c>
      <c r="K14" s="414"/>
      <c r="L14" s="420">
        <v>-16044</v>
      </c>
      <c r="M14" s="414"/>
      <c r="N14" s="420">
        <v>-17924</v>
      </c>
      <c r="O14" s="414"/>
      <c r="P14" s="420">
        <v>-3001</v>
      </c>
      <c r="Q14" s="414"/>
      <c r="R14" s="420">
        <v>-5400</v>
      </c>
      <c r="S14" s="414"/>
      <c r="T14" s="420">
        <v>-7311</v>
      </c>
      <c r="U14" s="414"/>
      <c r="V14" s="420">
        <v>-9013</v>
      </c>
      <c r="W14" s="414"/>
      <c r="X14" s="420">
        <v>-985</v>
      </c>
      <c r="Y14" s="414"/>
      <c r="Z14" s="420">
        <v>-2078</v>
      </c>
      <c r="AA14" s="414"/>
      <c r="AB14" s="420">
        <v>-3972</v>
      </c>
      <c r="AC14" s="414"/>
      <c r="AD14" s="420">
        <v>-12776</v>
      </c>
      <c r="AE14" s="414"/>
      <c r="AF14" s="420">
        <v>-3591</v>
      </c>
      <c r="AG14" s="414"/>
      <c r="AH14" s="420">
        <v>-10463</v>
      </c>
      <c r="AI14" s="414"/>
      <c r="AJ14" s="420">
        <v>-12983</v>
      </c>
      <c r="AK14" s="414"/>
      <c r="AL14" s="420">
        <v>-17313</v>
      </c>
      <c r="AM14" s="414"/>
      <c r="AN14" s="420">
        <v>-3116</v>
      </c>
      <c r="AO14" s="414"/>
      <c r="AP14" s="420">
        <v>-8079</v>
      </c>
      <c r="AQ14" s="414"/>
      <c r="AR14" s="420">
        <v>-12416</v>
      </c>
      <c r="AS14" s="414"/>
      <c r="AT14" s="420">
        <v>-15857</v>
      </c>
      <c r="AU14" s="414"/>
      <c r="AV14" s="420">
        <v>-3096</v>
      </c>
      <c r="AW14" s="414"/>
      <c r="AX14" s="420">
        <v>-5255</v>
      </c>
      <c r="AY14" s="414"/>
      <c r="AZ14" s="420">
        <v>-9928</v>
      </c>
      <c r="BA14" s="414"/>
      <c r="BB14" s="420">
        <v>-10606</v>
      </c>
      <c r="BC14" s="414"/>
      <c r="BD14" s="420">
        <v>-9719</v>
      </c>
      <c r="BE14" s="420">
        <v>-5757</v>
      </c>
      <c r="BF14" s="420">
        <v>-14064</v>
      </c>
      <c r="BG14" s="420">
        <v>-23358</v>
      </c>
      <c r="BH14" s="420">
        <v>-65823</v>
      </c>
      <c r="BI14" s="420">
        <v>-2601</v>
      </c>
      <c r="BJ14" s="420">
        <v>-3192</v>
      </c>
      <c r="BK14" s="420">
        <v>-16009</v>
      </c>
      <c r="BL14" s="420">
        <v>-27655</v>
      </c>
    </row>
    <row r="15" spans="2:64">
      <c r="B15" s="423" t="s">
        <v>214</v>
      </c>
      <c r="D15" s="431" t="s">
        <v>171</v>
      </c>
      <c r="E15" s="432"/>
      <c r="F15" s="433">
        <v>-1633</v>
      </c>
      <c r="G15" s="434"/>
      <c r="H15" s="433">
        <v>-720</v>
      </c>
      <c r="I15" s="434"/>
      <c r="J15" s="433">
        <v>-811</v>
      </c>
      <c r="K15" s="434"/>
      <c r="L15" s="433">
        <v>-1429</v>
      </c>
      <c r="M15" s="434"/>
      <c r="N15" s="433">
        <v>-971</v>
      </c>
      <c r="O15" s="434"/>
      <c r="P15" s="433">
        <v>-123</v>
      </c>
      <c r="Q15" s="434"/>
      <c r="R15" s="433">
        <v>-788</v>
      </c>
      <c r="S15" s="434"/>
      <c r="T15" s="433">
        <v>-1495</v>
      </c>
      <c r="U15" s="434"/>
      <c r="V15" s="433">
        <v>-2315</v>
      </c>
      <c r="W15" s="434"/>
      <c r="X15" s="433">
        <v>-543</v>
      </c>
      <c r="Y15" s="434"/>
      <c r="Z15" s="433">
        <v>-1080</v>
      </c>
      <c r="AA15" s="434"/>
      <c r="AB15" s="433">
        <v>-1859</v>
      </c>
      <c r="AC15" s="434"/>
      <c r="AD15" s="433">
        <v>-2177</v>
      </c>
      <c r="AE15" s="434"/>
      <c r="AF15" s="433">
        <v>539</v>
      </c>
      <c r="AG15" s="434"/>
      <c r="AH15" s="433">
        <v>1168</v>
      </c>
      <c r="AI15" s="434"/>
      <c r="AJ15" s="433">
        <v>1198</v>
      </c>
      <c r="AK15" s="434"/>
      <c r="AL15" s="433">
        <v>1602</v>
      </c>
      <c r="AM15" s="434"/>
      <c r="AN15" s="433">
        <v>11168</v>
      </c>
      <c r="AO15" s="434"/>
      <c r="AP15" s="433">
        <v>22786</v>
      </c>
      <c r="AQ15" s="434"/>
      <c r="AR15" s="433">
        <v>41260</v>
      </c>
      <c r="AS15" s="434"/>
      <c r="AT15" s="433">
        <v>51607</v>
      </c>
      <c r="AU15" s="434"/>
      <c r="AV15" s="433">
        <v>7497</v>
      </c>
      <c r="AW15" s="434"/>
      <c r="AX15" s="433">
        <v>842</v>
      </c>
      <c r="AY15" s="434"/>
      <c r="AZ15" s="433">
        <v>4992</v>
      </c>
      <c r="BA15" s="434"/>
      <c r="BB15" s="433">
        <v>44652</v>
      </c>
      <c r="BC15" s="434"/>
      <c r="BD15" s="523">
        <v>63</v>
      </c>
      <c r="BE15" s="523">
        <v>63827</v>
      </c>
      <c r="BF15" s="523">
        <v>90977</v>
      </c>
      <c r="BG15" s="523">
        <v>266501</v>
      </c>
      <c r="BH15" s="523">
        <v>42167</v>
      </c>
      <c r="BI15" s="523">
        <v>8836</v>
      </c>
      <c r="BJ15" s="523">
        <v>23674</v>
      </c>
      <c r="BK15" s="523">
        <v>24211</v>
      </c>
      <c r="BL15" s="523">
        <v>2564</v>
      </c>
    </row>
    <row r="16" spans="2:64">
      <c r="B16" s="423" t="s">
        <v>213</v>
      </c>
      <c r="D16" s="428" t="s">
        <v>170</v>
      </c>
      <c r="E16" s="432"/>
      <c r="F16" s="437">
        <v>1195</v>
      </c>
      <c r="G16" s="438"/>
      <c r="H16" s="437">
        <v>315</v>
      </c>
      <c r="I16" s="438"/>
      <c r="J16" s="437">
        <v>774</v>
      </c>
      <c r="K16" s="438"/>
      <c r="L16" s="437">
        <v>774</v>
      </c>
      <c r="M16" s="438"/>
      <c r="N16" s="437">
        <v>1228</v>
      </c>
      <c r="O16" s="438"/>
      <c r="P16" s="437">
        <v>277</v>
      </c>
      <c r="Q16" s="438"/>
      <c r="R16" s="437">
        <v>608</v>
      </c>
      <c r="S16" s="438"/>
      <c r="T16" s="437">
        <v>902</v>
      </c>
      <c r="U16" s="438"/>
      <c r="V16" s="437">
        <v>1129</v>
      </c>
      <c r="W16" s="438"/>
      <c r="X16" s="437">
        <v>61</v>
      </c>
      <c r="Y16" s="438"/>
      <c r="Z16" s="437">
        <v>152</v>
      </c>
      <c r="AA16" s="438"/>
      <c r="AB16" s="437">
        <v>154</v>
      </c>
      <c r="AC16" s="438"/>
      <c r="AD16" s="437">
        <v>148</v>
      </c>
      <c r="AE16" s="438"/>
      <c r="AF16" s="437">
        <v>-4</v>
      </c>
      <c r="AG16" s="438"/>
      <c r="AH16" s="437">
        <v>-13</v>
      </c>
      <c r="AI16" s="438"/>
      <c r="AJ16" s="437">
        <v>-15</v>
      </c>
      <c r="AK16" s="438"/>
      <c r="AL16" s="437"/>
      <c r="AM16" s="438"/>
      <c r="AN16" s="437"/>
      <c r="AO16" s="438"/>
      <c r="AP16" s="437"/>
      <c r="AQ16" s="438"/>
      <c r="AR16" s="437"/>
      <c r="AS16" s="438"/>
      <c r="AT16" s="437"/>
      <c r="AU16" s="438"/>
      <c r="AV16" s="437"/>
      <c r="AW16" s="438"/>
      <c r="AX16" s="437"/>
      <c r="AY16" s="438"/>
      <c r="AZ16" s="437"/>
      <c r="BA16" s="438"/>
      <c r="BB16" s="437"/>
      <c r="BC16" s="438"/>
      <c r="BD16" s="429">
        <v>695825</v>
      </c>
      <c r="BE16" s="429">
        <v>599702</v>
      </c>
      <c r="BF16" s="429">
        <v>784263</v>
      </c>
      <c r="BG16" s="429">
        <v>1507855</v>
      </c>
      <c r="BH16" s="429">
        <v>920464</v>
      </c>
      <c r="BI16" s="429">
        <v>1173689</v>
      </c>
      <c r="BJ16" s="429">
        <v>1862406</v>
      </c>
      <c r="BK16" s="429">
        <v>2572174</v>
      </c>
      <c r="BL16" s="429">
        <v>2484395</v>
      </c>
    </row>
    <row r="17" spans="2:64">
      <c r="B17" s="424" t="s">
        <v>215</v>
      </c>
      <c r="D17" s="425" t="s">
        <v>172</v>
      </c>
      <c r="E17" s="276"/>
      <c r="F17" s="440">
        <f>SUM(F10,F11,F12,F15,F16)</f>
        <v>184858</v>
      </c>
      <c r="G17" s="414"/>
      <c r="H17" s="440">
        <f>SUM(H10,H11,H12,H15,H16)</f>
        <v>98501</v>
      </c>
      <c r="I17" s="414"/>
      <c r="J17" s="440">
        <f>SUM(J10,J11,J12,J15,J16)</f>
        <v>91476</v>
      </c>
      <c r="K17" s="414"/>
      <c r="L17" s="440">
        <f>SUM(L10,L11,L12,L15,L16)</f>
        <v>164983</v>
      </c>
      <c r="M17" s="414"/>
      <c r="N17" s="440">
        <f>SUM(N10,N11,N12,N15,N16)</f>
        <v>238778</v>
      </c>
      <c r="O17" s="414"/>
      <c r="P17" s="440">
        <f>SUM(P10,P11,P12,P15,P16)</f>
        <v>78359</v>
      </c>
      <c r="Q17" s="414"/>
      <c r="R17" s="440">
        <f>SUM(R10,R11,R12,R15,R16)</f>
        <v>131568</v>
      </c>
      <c r="S17" s="414"/>
      <c r="T17" s="440">
        <f>SUM(T10,T11,T12,T15,T16)</f>
        <v>427262</v>
      </c>
      <c r="U17" s="414"/>
      <c r="V17" s="440">
        <f>SUM(V10,V11,V12,V15,V16)</f>
        <v>314289</v>
      </c>
      <c r="W17" s="414"/>
      <c r="X17" s="440">
        <f>SUM(X10,X11,X12,X15,X16)</f>
        <v>111427</v>
      </c>
      <c r="Y17" s="414"/>
      <c r="Z17" s="440">
        <f>SUM(Z10,Z11,Z12,Z15,Z16)</f>
        <v>402459</v>
      </c>
      <c r="AA17" s="414"/>
      <c r="AB17" s="440">
        <f>SUM(AB10,AB11,AB12,AB15,AB16)</f>
        <v>302501</v>
      </c>
      <c r="AC17" s="414"/>
      <c r="AD17" s="440">
        <f>SUM(AD10,AD11,AD12,AD15,AD16)</f>
        <v>801846</v>
      </c>
      <c r="AE17" s="414"/>
      <c r="AF17" s="440">
        <f>SUM(AF10,AF11,AF12,AF15,AF16)</f>
        <v>173190</v>
      </c>
      <c r="AG17" s="414"/>
      <c r="AH17" s="440">
        <f>SUM(AH10,AH11,AH12,AH15,AH16)</f>
        <v>367190</v>
      </c>
      <c r="AI17" s="414"/>
      <c r="AJ17" s="440">
        <f>SUM(AJ10,AJ11,AJ12,AJ15,AJ16)</f>
        <v>659266</v>
      </c>
      <c r="AK17" s="414"/>
      <c r="AL17" s="440">
        <f>SUM(AL10,AL11,AL12,AL15,AL16)</f>
        <v>919653</v>
      </c>
      <c r="AM17" s="414"/>
      <c r="AN17" s="440">
        <f>SUM(AN10,AN11,AN12,AN15,AN16)</f>
        <v>230891</v>
      </c>
      <c r="AO17" s="414"/>
      <c r="AP17" s="440">
        <f>SUM(AP10,AP11,AP12,AP15,AP16)</f>
        <v>496788</v>
      </c>
      <c r="AQ17" s="414"/>
      <c r="AR17" s="440" t="e">
        <f>SUM(AR10,AR11,AR12,AR15,AR16)</f>
        <v>#REF!</v>
      </c>
      <c r="AS17" s="414"/>
      <c r="AT17" s="440" t="e">
        <f>SUM(AT10,AT11,AT12,AT15,AT16)</f>
        <v>#REF!</v>
      </c>
      <c r="AU17" s="414"/>
      <c r="AV17" s="440" t="e">
        <f>SUM(AV10,AV11,AV12,AV15,AV16)</f>
        <v>#REF!</v>
      </c>
      <c r="AW17" s="414"/>
      <c r="AX17" s="440" t="e">
        <f>SUM(AX10,AX11,AX12,AX15,AX16)</f>
        <v>#REF!</v>
      </c>
      <c r="AY17" s="414"/>
      <c r="AZ17" s="440" t="e">
        <f>SUM(AZ10,AZ11,AZ12,AZ15,AZ16)</f>
        <v>#REF!</v>
      </c>
      <c r="BA17" s="414"/>
      <c r="BB17" s="440" t="e">
        <f>SUM(BB10,BB11,BB12,BB15,BB16)</f>
        <v>#REF!</v>
      </c>
      <c r="BC17" s="414"/>
      <c r="BD17" s="440">
        <v>610503</v>
      </c>
      <c r="BE17" s="440">
        <v>649530</v>
      </c>
      <c r="BF17" s="440">
        <v>886566</v>
      </c>
      <c r="BG17" s="440">
        <v>1940542</v>
      </c>
      <c r="BH17" s="440">
        <f>SUM(BH10,BH11,BH12,BH16)</f>
        <v>1515722</v>
      </c>
      <c r="BI17" s="440">
        <v>1426637</v>
      </c>
      <c r="BJ17" s="440">
        <v>2116269</v>
      </c>
      <c r="BK17" s="440">
        <v>3153803</v>
      </c>
      <c r="BL17" s="440">
        <f>SUM(BL10,BL11,BL12,BL16)</f>
        <v>3534459</v>
      </c>
    </row>
    <row r="18" spans="2:64">
      <c r="B18" s="442" t="s">
        <v>216</v>
      </c>
      <c r="D18" s="442" t="s">
        <v>35</v>
      </c>
      <c r="E18" s="276"/>
      <c r="F18" s="420">
        <v>-46196</v>
      </c>
      <c r="G18" s="414"/>
      <c r="H18" s="420">
        <v>-9813</v>
      </c>
      <c r="I18" s="414"/>
      <c r="J18" s="420">
        <v>-23169</v>
      </c>
      <c r="K18" s="414"/>
      <c r="L18" s="420">
        <v>-41665</v>
      </c>
      <c r="M18" s="414"/>
      <c r="N18" s="420">
        <v>-65793</v>
      </c>
      <c r="O18" s="414"/>
      <c r="P18" s="420">
        <v>-25822</v>
      </c>
      <c r="Q18" s="414"/>
      <c r="R18" s="420">
        <v>-56540</v>
      </c>
      <c r="S18" s="414"/>
      <c r="T18" s="420">
        <v>-90847</v>
      </c>
      <c r="U18" s="414"/>
      <c r="V18" s="420">
        <v>-124177</v>
      </c>
      <c r="W18" s="414"/>
      <c r="X18" s="420">
        <v>-45313</v>
      </c>
      <c r="Y18" s="414"/>
      <c r="Z18" s="420">
        <v>-93277</v>
      </c>
      <c r="AA18" s="414"/>
      <c r="AB18" s="420">
        <v>-135093</v>
      </c>
      <c r="AC18" s="414"/>
      <c r="AD18" s="420">
        <v>-172002</v>
      </c>
      <c r="AE18" s="414"/>
      <c r="AF18" s="420">
        <v>-41992</v>
      </c>
      <c r="AG18" s="414"/>
      <c r="AH18" s="420">
        <v>-83536</v>
      </c>
      <c r="AI18" s="414"/>
      <c r="AJ18" s="420">
        <v>-155903</v>
      </c>
      <c r="AK18" s="414"/>
      <c r="AL18" s="420">
        <v>-236689</v>
      </c>
      <c r="AM18" s="414"/>
      <c r="AN18" s="420">
        <v>-44040</v>
      </c>
      <c r="AO18" s="414"/>
      <c r="AP18" s="420">
        <v>-124424</v>
      </c>
      <c r="AQ18" s="414"/>
      <c r="AR18" s="420">
        <v>-199504</v>
      </c>
      <c r="AS18" s="414"/>
      <c r="AT18" s="420">
        <v>-307720</v>
      </c>
      <c r="AU18" s="414"/>
      <c r="AV18" s="420">
        <v>-101858</v>
      </c>
      <c r="AW18" s="414"/>
      <c r="AX18" s="420">
        <v>-207234</v>
      </c>
      <c r="AY18" s="414"/>
      <c r="AZ18" s="420">
        <v>-345511</v>
      </c>
      <c r="BA18" s="414"/>
      <c r="BB18" s="420">
        <v>-420984</v>
      </c>
      <c r="BC18" s="414"/>
      <c r="BD18" s="420">
        <v>-85325</v>
      </c>
      <c r="BE18" s="420">
        <v>-140143</v>
      </c>
      <c r="BF18" s="420">
        <v>-605521</v>
      </c>
      <c r="BG18" s="420">
        <v>-1102597</v>
      </c>
      <c r="BH18" s="420">
        <v>-1392026</v>
      </c>
      <c r="BI18" s="420">
        <v>-484523</v>
      </c>
      <c r="BJ18" s="420">
        <v>-1138213</v>
      </c>
      <c r="BK18" s="420">
        <v>-1889904</v>
      </c>
      <c r="BL18" s="420">
        <v>-2833486</v>
      </c>
    </row>
    <row r="19" spans="2:64">
      <c r="B19" s="423" t="s">
        <v>217</v>
      </c>
      <c r="D19" s="423" t="s">
        <v>9</v>
      </c>
      <c r="E19" s="276"/>
      <c r="F19" s="420">
        <v>-58090</v>
      </c>
      <c r="G19" s="414"/>
      <c r="H19" s="420">
        <v>-15097</v>
      </c>
      <c r="I19" s="414"/>
      <c r="J19" s="420">
        <v>-26011</v>
      </c>
      <c r="K19" s="414"/>
      <c r="L19" s="420">
        <v>-48446</v>
      </c>
      <c r="M19" s="414"/>
      <c r="N19" s="420">
        <v>-60747</v>
      </c>
      <c r="O19" s="414"/>
      <c r="P19" s="420">
        <v>-20788</v>
      </c>
      <c r="Q19" s="414"/>
      <c r="R19" s="420">
        <v>-32386</v>
      </c>
      <c r="S19" s="414"/>
      <c r="T19" s="420">
        <v>-56385</v>
      </c>
      <c r="U19" s="414"/>
      <c r="V19" s="420">
        <v>-74956</v>
      </c>
      <c r="W19" s="414"/>
      <c r="X19" s="420">
        <v>-20963</v>
      </c>
      <c r="Y19" s="414"/>
      <c r="Z19" s="420">
        <v>-42091</v>
      </c>
      <c r="AA19" s="414"/>
      <c r="AB19" s="420">
        <v>-69685</v>
      </c>
      <c r="AC19" s="414"/>
      <c r="AD19" s="420">
        <v>-79300</v>
      </c>
      <c r="AE19" s="414"/>
      <c r="AF19" s="420">
        <v>-38186</v>
      </c>
      <c r="AG19" s="414"/>
      <c r="AH19" s="420">
        <v>-74022</v>
      </c>
      <c r="AI19" s="414"/>
      <c r="AJ19" s="420">
        <v>-122658</v>
      </c>
      <c r="AK19" s="414"/>
      <c r="AL19" s="420">
        <v>-164426</v>
      </c>
      <c r="AM19" s="414"/>
      <c r="AN19" s="420">
        <v>-37069</v>
      </c>
      <c r="AO19" s="414"/>
      <c r="AP19" s="420">
        <v>-40075</v>
      </c>
      <c r="AQ19" s="414"/>
      <c r="AR19" s="420">
        <v>-68838</v>
      </c>
      <c r="AS19" s="414"/>
      <c r="AT19" s="420">
        <v>-131815</v>
      </c>
      <c r="AU19" s="414"/>
      <c r="AV19" s="420">
        <v>-56171</v>
      </c>
      <c r="AW19" s="414"/>
      <c r="AX19" s="420">
        <v>-111251</v>
      </c>
      <c r="AY19" s="414"/>
      <c r="AZ19" s="420">
        <v>-177317</v>
      </c>
      <c r="BA19" s="414"/>
      <c r="BB19" s="420">
        <v>-232810</v>
      </c>
      <c r="BC19" s="414"/>
      <c r="BD19" s="420">
        <v>7112</v>
      </c>
      <c r="BE19" s="420">
        <v>-8750</v>
      </c>
      <c r="BF19" s="420">
        <v>-19643</v>
      </c>
      <c r="BG19" s="420">
        <v>-11341</v>
      </c>
      <c r="BH19" s="420">
        <v>-19671</v>
      </c>
      <c r="BI19" s="420">
        <v>-8205</v>
      </c>
      <c r="BJ19" s="420">
        <v>-16154</v>
      </c>
      <c r="BK19" s="420">
        <v>-57594</v>
      </c>
      <c r="BL19" s="420">
        <v>11979</v>
      </c>
    </row>
    <row r="20" spans="2:64" ht="13.5" thickBot="1">
      <c r="B20" s="443" t="s">
        <v>218</v>
      </c>
      <c r="D20" s="444" t="s">
        <v>173</v>
      </c>
      <c r="E20" s="276"/>
      <c r="F20" s="445">
        <f>SUM(F17:F19)</f>
        <v>80572</v>
      </c>
      <c r="G20" s="414"/>
      <c r="H20" s="445">
        <f>SUM(H17:H19)</f>
        <v>73591</v>
      </c>
      <c r="I20" s="414"/>
      <c r="J20" s="445">
        <f>SUM(J17:J19)</f>
        <v>42296</v>
      </c>
      <c r="K20" s="414"/>
      <c r="L20" s="445">
        <f>SUM(L17:L19)</f>
        <v>74872</v>
      </c>
      <c r="M20" s="414"/>
      <c r="N20" s="445">
        <f>SUM(N17:N19)</f>
        <v>112238</v>
      </c>
      <c r="O20" s="414"/>
      <c r="P20" s="445">
        <f>SUM(P17:P19)</f>
        <v>31749</v>
      </c>
      <c r="Q20" s="414"/>
      <c r="R20" s="445">
        <f>SUM(R17:R19)</f>
        <v>42642</v>
      </c>
      <c r="S20" s="414"/>
      <c r="T20" s="445">
        <f>SUM(T17:T19)</f>
        <v>280030</v>
      </c>
      <c r="U20" s="414"/>
      <c r="V20" s="445">
        <f>SUM(V17:V19)</f>
        <v>115156</v>
      </c>
      <c r="W20" s="414"/>
      <c r="X20" s="445">
        <f>SUM(X17:X19)</f>
        <v>45151</v>
      </c>
      <c r="Y20" s="414"/>
      <c r="Z20" s="445">
        <f>SUM(Z17:Z19)</f>
        <v>267091</v>
      </c>
      <c r="AA20" s="414"/>
      <c r="AB20" s="445">
        <f>SUM(AB17:AB19)</f>
        <v>97723</v>
      </c>
      <c r="AC20" s="414"/>
      <c r="AD20" s="445">
        <f>SUM(AD17:AD19)</f>
        <v>550544</v>
      </c>
      <c r="AE20" s="414"/>
      <c r="AF20" s="445">
        <f>SUM(AF17:AF19)</f>
        <v>93012</v>
      </c>
      <c r="AG20" s="414"/>
      <c r="AH20" s="445">
        <f>SUM(AH17:AH19)</f>
        <v>209632</v>
      </c>
      <c r="AI20" s="414"/>
      <c r="AJ20" s="445">
        <f>SUM(AJ17:AJ19)</f>
        <v>380705</v>
      </c>
      <c r="AK20" s="414"/>
      <c r="AL20" s="445">
        <f>SUM(AL17:AL19)</f>
        <v>518538</v>
      </c>
      <c r="AM20" s="414"/>
      <c r="AN20" s="445">
        <f>SUM(AN17:AN19)</f>
        <v>149782</v>
      </c>
      <c r="AO20" s="414"/>
      <c r="AP20" s="445">
        <f>SUM(AP17:AP19)</f>
        <v>332289</v>
      </c>
      <c r="AQ20" s="414"/>
      <c r="AR20" s="445" t="e">
        <f>SUM(AR17:AR19)</f>
        <v>#REF!</v>
      </c>
      <c r="AS20" s="414"/>
      <c r="AT20" s="445" t="e">
        <f>SUM(AT17:AT19)</f>
        <v>#REF!</v>
      </c>
      <c r="AU20" s="414"/>
      <c r="AV20" s="445" t="e">
        <f>SUM(AV17:AV19)</f>
        <v>#REF!</v>
      </c>
      <c r="AW20" s="414"/>
      <c r="AX20" s="445" t="e">
        <f>SUM(AX17:AX19)</f>
        <v>#REF!</v>
      </c>
      <c r="AY20" s="414"/>
      <c r="AZ20" s="445" t="e">
        <f>SUM(AZ17:AZ19)</f>
        <v>#REF!</v>
      </c>
      <c r="BA20" s="414"/>
      <c r="BB20" s="445" t="e">
        <f>SUM(BB17:BB19)</f>
        <v>#REF!</v>
      </c>
      <c r="BC20" s="414"/>
      <c r="BD20" s="445">
        <v>532290</v>
      </c>
      <c r="BE20" s="445">
        <v>500637</v>
      </c>
      <c r="BF20" s="445">
        <v>261402</v>
      </c>
      <c r="BG20" s="445">
        <v>826604</v>
      </c>
      <c r="BH20" s="445">
        <f>SUM(BH17:BH19)</f>
        <v>104025</v>
      </c>
      <c r="BI20" s="445">
        <v>933909</v>
      </c>
      <c r="BJ20" s="445">
        <v>961902</v>
      </c>
      <c r="BK20" s="445">
        <v>1206305</v>
      </c>
      <c r="BL20" s="445">
        <f>SUM(BL17:BL19)</f>
        <v>712952</v>
      </c>
    </row>
    <row r="21" spans="2:64" ht="13.5" thickTop="1"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276"/>
      <c r="Q21" s="276"/>
      <c r="R21" s="276"/>
      <c r="S21" s="276"/>
      <c r="T21" s="276"/>
      <c r="U21" s="276"/>
      <c r="V21" s="276"/>
      <c r="W21" s="276"/>
      <c r="X21" s="276"/>
      <c r="Y21" s="276"/>
      <c r="Z21" s="276"/>
      <c r="AA21" s="276"/>
      <c r="AB21" s="276"/>
      <c r="AC21" s="276"/>
      <c r="AD21" s="276"/>
      <c r="AE21" s="276"/>
      <c r="AF21" s="276"/>
      <c r="AG21" s="276"/>
      <c r="AH21" s="276"/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76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 s="276"/>
      <c r="BJ21" s="276"/>
      <c r="BK21" s="276"/>
      <c r="BL21" s="276"/>
    </row>
    <row r="23" spans="2:64" ht="39.950000000000003" customHeight="1" thickBot="1">
      <c r="D23" s="366" t="s">
        <v>1</v>
      </c>
      <c r="BD23" s="479">
        <f>BD5</f>
        <v>44196</v>
      </c>
      <c r="BE23" s="479">
        <f t="shared" ref="BE23:BH23" si="0">BE5</f>
        <v>44561</v>
      </c>
      <c r="BF23" s="479">
        <f t="shared" si="0"/>
        <v>44926</v>
      </c>
      <c r="BG23" s="479">
        <f t="shared" si="0"/>
        <v>45291</v>
      </c>
      <c r="BH23" s="363" t="str">
        <f t="shared" si="0"/>
        <v>31/12/2024
Reapresentado</v>
      </c>
      <c r="BI23" s="478">
        <v>45747</v>
      </c>
      <c r="BJ23" s="478">
        <v>45838</v>
      </c>
      <c r="BK23" s="478">
        <v>45930</v>
      </c>
      <c r="BL23" s="363">
        <f>BL$5</f>
        <v>46022</v>
      </c>
    </row>
    <row r="24" spans="2:64" ht="13.5" thickTop="1">
      <c r="D24" s="480" t="s">
        <v>145</v>
      </c>
      <c r="BD24" s="482">
        <v>4417005</v>
      </c>
      <c r="BE24" s="482">
        <v>9933592</v>
      </c>
      <c r="BF24" s="482">
        <v>11719912</v>
      </c>
      <c r="BG24" s="482">
        <v>17547106</v>
      </c>
      <c r="BH24" s="481">
        <f>BH25+BH35</f>
        <v>15004918</v>
      </c>
      <c r="BI24" s="481">
        <v>24489322</v>
      </c>
      <c r="BJ24" s="481">
        <v>24957050</v>
      </c>
      <c r="BK24" s="481">
        <v>24773597</v>
      </c>
      <c r="BL24" s="481">
        <f>BL25+BL35</f>
        <v>21671961</v>
      </c>
    </row>
    <row r="25" spans="2:64">
      <c r="D25" s="483" t="s">
        <v>146</v>
      </c>
      <c r="BD25" s="485">
        <v>919666</v>
      </c>
      <c r="BE25" s="485">
        <v>1042193</v>
      </c>
      <c r="BF25" s="485">
        <v>1204407</v>
      </c>
      <c r="BG25" s="485">
        <v>3097382</v>
      </c>
      <c r="BH25" s="484">
        <f>SUM(BH26:BH34)</f>
        <v>2557808</v>
      </c>
      <c r="BI25" s="484">
        <v>5788782</v>
      </c>
      <c r="BJ25" s="484">
        <v>4631221</v>
      </c>
      <c r="BK25" s="484">
        <v>3654163</v>
      </c>
      <c r="BL25" s="484">
        <f>SUM(BL26:BL34)</f>
        <v>5144988</v>
      </c>
    </row>
    <row r="26" spans="2:64">
      <c r="D26" s="486" t="s">
        <v>2</v>
      </c>
      <c r="BD26" s="488">
        <v>79</v>
      </c>
      <c r="BE26" s="488">
        <v>63113</v>
      </c>
      <c r="BF26" s="488">
        <v>953</v>
      </c>
      <c r="BG26" s="488">
        <v>2626</v>
      </c>
      <c r="BH26" s="487">
        <v>3641</v>
      </c>
      <c r="BI26" s="487">
        <v>256</v>
      </c>
      <c r="BJ26" s="487">
        <v>3469</v>
      </c>
      <c r="BK26" s="487">
        <v>969</v>
      </c>
      <c r="BL26" s="487">
        <v>1362</v>
      </c>
    </row>
    <row r="27" spans="2:64">
      <c r="D27" s="486" t="s">
        <v>4</v>
      </c>
      <c r="BD27" s="488">
        <v>498682</v>
      </c>
      <c r="BE27" s="488">
        <v>729644</v>
      </c>
      <c r="BF27" s="488">
        <v>582897</v>
      </c>
      <c r="BG27" s="488">
        <v>2505799</v>
      </c>
      <c r="BH27" s="487">
        <v>1627113</v>
      </c>
      <c r="BI27" s="487">
        <v>4726053</v>
      </c>
      <c r="BJ27" s="487">
        <v>2789577</v>
      </c>
      <c r="BK27" s="487">
        <v>1941425</v>
      </c>
      <c r="BL27" s="487">
        <v>2490009</v>
      </c>
    </row>
    <row r="28" spans="2:64">
      <c r="D28" s="486" t="s">
        <v>147</v>
      </c>
      <c r="BD28" s="488">
        <v>11138</v>
      </c>
      <c r="BE28" s="488">
        <v>43341</v>
      </c>
      <c r="BF28" s="488">
        <v>232824</v>
      </c>
      <c r="BG28" s="488">
        <v>123373</v>
      </c>
      <c r="BH28" s="487">
        <v>492559</v>
      </c>
      <c r="BI28" s="487">
        <v>476858</v>
      </c>
      <c r="BJ28" s="487">
        <v>736326</v>
      </c>
      <c r="BK28" s="487">
        <v>982377</v>
      </c>
      <c r="BL28" s="487">
        <v>1270880</v>
      </c>
    </row>
    <row r="29" spans="2:64">
      <c r="D29" s="486" t="s">
        <v>581</v>
      </c>
      <c r="BD29" s="488">
        <v>46288</v>
      </c>
      <c r="BE29" s="488">
        <v>0</v>
      </c>
      <c r="BF29" s="488">
        <v>5191</v>
      </c>
      <c r="BG29" s="488">
        <v>9446</v>
      </c>
      <c r="BH29" s="487">
        <v>21720</v>
      </c>
      <c r="BI29" s="487">
        <v>2138</v>
      </c>
      <c r="BJ29" s="487">
        <v>64709</v>
      </c>
      <c r="BK29" s="487">
        <v>70952</v>
      </c>
      <c r="BL29" s="487">
        <v>263588</v>
      </c>
    </row>
    <row r="30" spans="2:64">
      <c r="D30" s="486" t="s">
        <v>493</v>
      </c>
      <c r="BD30" s="488">
        <v>17654</v>
      </c>
      <c r="BE30" s="488">
        <v>22339</v>
      </c>
      <c r="BF30" s="488">
        <v>100877</v>
      </c>
      <c r="BG30" s="488">
        <v>88294</v>
      </c>
      <c r="BH30" s="487">
        <v>97196</v>
      </c>
      <c r="BI30" s="487">
        <v>121419</v>
      </c>
      <c r="BJ30" s="487">
        <v>140630</v>
      </c>
      <c r="BK30" s="487">
        <v>121357</v>
      </c>
      <c r="BL30" s="487">
        <v>110195</v>
      </c>
    </row>
    <row r="31" spans="2:64">
      <c r="D31" s="486" t="s">
        <v>488</v>
      </c>
      <c r="BD31" s="488">
        <v>286417</v>
      </c>
      <c r="BE31" s="488">
        <v>165512</v>
      </c>
      <c r="BF31" s="488">
        <v>269950</v>
      </c>
      <c r="BG31" s="488">
        <v>281167</v>
      </c>
      <c r="BH31" s="487">
        <v>255720</v>
      </c>
      <c r="BI31" s="487">
        <v>386490</v>
      </c>
      <c r="BJ31" s="487">
        <v>871698</v>
      </c>
      <c r="BK31" s="487">
        <v>482148</v>
      </c>
      <c r="BL31" s="487">
        <v>905225</v>
      </c>
    </row>
    <row r="32" spans="2:64">
      <c r="D32" s="486" t="s">
        <v>11</v>
      </c>
      <c r="BD32" s="488">
        <v>0</v>
      </c>
      <c r="BE32" s="488">
        <v>0</v>
      </c>
      <c r="BF32" s="488">
        <v>0</v>
      </c>
      <c r="BG32" s="488">
        <v>0</v>
      </c>
      <c r="BH32" s="487"/>
      <c r="BI32" s="487"/>
      <c r="BJ32" s="487"/>
      <c r="BK32" s="487"/>
      <c r="BL32" s="487"/>
    </row>
    <row r="33" spans="4:64">
      <c r="D33" s="489" t="s">
        <v>502</v>
      </c>
      <c r="BD33" s="488">
        <v>50489</v>
      </c>
      <c r="BE33" s="488">
        <v>0</v>
      </c>
      <c r="BF33" s="488">
        <v>0</v>
      </c>
      <c r="BG33" s="488">
        <v>67078</v>
      </c>
      <c r="BH33" s="487"/>
      <c r="BI33" s="487"/>
      <c r="BJ33" s="487"/>
      <c r="BK33" s="487"/>
      <c r="BL33" s="487"/>
    </row>
    <row r="34" spans="4:64">
      <c r="D34" s="486" t="s">
        <v>149</v>
      </c>
      <c r="BD34" s="488">
        <v>8919</v>
      </c>
      <c r="BE34" s="488">
        <v>18244</v>
      </c>
      <c r="BF34" s="488">
        <v>11715</v>
      </c>
      <c r="BG34" s="488">
        <v>19599</v>
      </c>
      <c r="BH34" s="487">
        <v>59859</v>
      </c>
      <c r="BI34" s="487">
        <v>75568</v>
      </c>
      <c r="BJ34" s="487">
        <v>24812</v>
      </c>
      <c r="BK34" s="487">
        <v>54935</v>
      </c>
      <c r="BL34" s="487">
        <v>103729</v>
      </c>
    </row>
    <row r="35" spans="4:64">
      <c r="D35" s="491" t="s">
        <v>150</v>
      </c>
      <c r="BD35" s="493">
        <v>3497339</v>
      </c>
      <c r="BE35" s="493">
        <v>8891399</v>
      </c>
      <c r="BF35" s="493">
        <v>10515505</v>
      </c>
      <c r="BG35" s="493">
        <v>14449724</v>
      </c>
      <c r="BH35" s="492">
        <f>SUM(BH36:BH50)</f>
        <v>12447110</v>
      </c>
      <c r="BI35" s="492">
        <v>18700540</v>
      </c>
      <c r="BJ35" s="492">
        <v>20325829</v>
      </c>
      <c r="BK35" s="492">
        <v>21119434</v>
      </c>
      <c r="BL35" s="492">
        <f>SUM(BL36:BL50)</f>
        <v>16526973</v>
      </c>
    </row>
    <row r="36" spans="4:64">
      <c r="D36" s="486" t="s">
        <v>4</v>
      </c>
      <c r="BD36" s="488">
        <v>0</v>
      </c>
      <c r="BE36" s="488">
        <v>0</v>
      </c>
      <c r="BF36" s="488">
        <v>53029</v>
      </c>
      <c r="BG36" s="488">
        <v>45542</v>
      </c>
      <c r="BH36" s="487">
        <v>43398</v>
      </c>
      <c r="BI36" s="487"/>
      <c r="BJ36" s="487"/>
      <c r="BK36" s="487"/>
      <c r="BL36" s="487"/>
    </row>
    <row r="37" spans="4:64">
      <c r="D37" s="486" t="s">
        <v>6</v>
      </c>
      <c r="BD37" s="488">
        <v>0</v>
      </c>
      <c r="BE37" s="488">
        <v>0</v>
      </c>
      <c r="BF37" s="488">
        <v>0</v>
      </c>
      <c r="BG37" s="488">
        <v>0</v>
      </c>
      <c r="BH37" s="487"/>
      <c r="BI37" s="487"/>
      <c r="BJ37" s="487"/>
      <c r="BK37" s="487"/>
      <c r="BL37" s="487"/>
    </row>
    <row r="38" spans="4:64">
      <c r="D38" s="486" t="s">
        <v>581</v>
      </c>
      <c r="BD38" s="488">
        <v>0</v>
      </c>
      <c r="BE38" s="488">
        <v>280375</v>
      </c>
      <c r="BF38" s="488">
        <v>307305</v>
      </c>
      <c r="BG38" s="488">
        <v>314673</v>
      </c>
      <c r="BH38" s="487">
        <v>228220</v>
      </c>
      <c r="BI38" s="487">
        <v>251064</v>
      </c>
      <c r="BJ38" s="487">
        <v>250118</v>
      </c>
      <c r="BK38" s="487">
        <v>257574</v>
      </c>
      <c r="BL38" s="487">
        <v>78793</v>
      </c>
    </row>
    <row r="39" spans="4:64">
      <c r="D39" s="486" t="s">
        <v>493</v>
      </c>
      <c r="BD39" s="488">
        <v>0</v>
      </c>
      <c r="BE39" s="488">
        <v>294</v>
      </c>
      <c r="BF39" s="488">
        <v>0</v>
      </c>
      <c r="BG39" s="488">
        <v>0</v>
      </c>
      <c r="BH39" s="487">
        <v>2948</v>
      </c>
      <c r="BI39" s="487">
        <v>2948</v>
      </c>
      <c r="BJ39" s="487">
        <v>2948</v>
      </c>
      <c r="BK39" s="487">
        <v>2948</v>
      </c>
      <c r="BL39" s="487">
        <v>2813</v>
      </c>
    </row>
    <row r="40" spans="4:64">
      <c r="D40" s="486" t="s">
        <v>488</v>
      </c>
      <c r="BD40" s="488">
        <v>0</v>
      </c>
      <c r="BE40" s="488">
        <v>0</v>
      </c>
      <c r="BF40" s="488">
        <v>0</v>
      </c>
      <c r="BG40" s="488">
        <v>835226</v>
      </c>
      <c r="BH40" s="487"/>
      <c r="BI40" s="487">
        <v>1058406</v>
      </c>
      <c r="BJ40" s="487">
        <v>1072760</v>
      </c>
      <c r="BK40" s="487">
        <v>1072760</v>
      </c>
      <c r="BL40" s="487"/>
    </row>
    <row r="41" spans="4:64">
      <c r="D41" s="489" t="s">
        <v>19</v>
      </c>
      <c r="BD41" s="488">
        <v>311914</v>
      </c>
      <c r="BE41" s="488">
        <v>271233</v>
      </c>
      <c r="BF41" s="488">
        <v>358455</v>
      </c>
      <c r="BG41" s="488">
        <v>437087</v>
      </c>
      <c r="BH41" s="487">
        <v>206346</v>
      </c>
      <c r="BI41" s="487">
        <v>295323</v>
      </c>
      <c r="BJ41" s="487">
        <v>664976</v>
      </c>
      <c r="BK41" s="487">
        <v>879632</v>
      </c>
      <c r="BL41" s="487">
        <v>535666</v>
      </c>
    </row>
    <row r="42" spans="4:64">
      <c r="D42" s="486" t="s">
        <v>21</v>
      </c>
      <c r="BD42" s="488">
        <v>17418</v>
      </c>
      <c r="BE42" s="488">
        <v>17418</v>
      </c>
      <c r="BF42" s="488">
        <v>17418</v>
      </c>
      <c r="BG42" s="488">
        <v>17418</v>
      </c>
      <c r="BH42" s="487">
        <v>17418</v>
      </c>
      <c r="BI42" s="487">
        <v>17418</v>
      </c>
      <c r="BJ42" s="487">
        <v>17418</v>
      </c>
      <c r="BK42" s="487">
        <v>17418</v>
      </c>
      <c r="BL42" s="487">
        <v>17418</v>
      </c>
    </row>
    <row r="43" spans="4:64">
      <c r="D43" s="486" t="s">
        <v>484</v>
      </c>
      <c r="BD43" s="488">
        <v>0</v>
      </c>
      <c r="BE43" s="488">
        <v>4243361</v>
      </c>
      <c r="BF43" s="488">
        <v>5293435</v>
      </c>
      <c r="BG43" s="488">
        <v>6533143</v>
      </c>
      <c r="BH43" s="487">
        <v>4462780</v>
      </c>
      <c r="BI43" s="487">
        <v>7074289</v>
      </c>
      <c r="BJ43" s="487">
        <v>7164072</v>
      </c>
      <c r="BK43" s="487">
        <v>7188622</v>
      </c>
      <c r="BL43" s="487">
        <v>5073391</v>
      </c>
    </row>
    <row r="44" spans="4:64">
      <c r="D44" s="489" t="s">
        <v>502</v>
      </c>
      <c r="BD44" s="488">
        <v>616217</v>
      </c>
      <c r="BE44" s="488">
        <v>671080</v>
      </c>
      <c r="BF44" s="488">
        <v>0</v>
      </c>
      <c r="BG44" s="488">
        <v>500184</v>
      </c>
      <c r="BH44" s="487">
        <v>78873</v>
      </c>
      <c r="BI44" s="487">
        <v>85719</v>
      </c>
      <c r="BJ44" s="487">
        <v>270228</v>
      </c>
      <c r="BK44" s="487">
        <v>458871</v>
      </c>
      <c r="BL44" s="487">
        <v>475445</v>
      </c>
    </row>
    <row r="45" spans="4:64">
      <c r="D45" s="489" t="s">
        <v>318</v>
      </c>
      <c r="BD45" s="488">
        <v>10238</v>
      </c>
      <c r="BE45" s="488">
        <v>4216</v>
      </c>
      <c r="BF45" s="488">
        <v>2084</v>
      </c>
      <c r="BG45" s="488">
        <v>6624</v>
      </c>
      <c r="BH45" s="487">
        <v>12650</v>
      </c>
      <c r="BI45" s="487">
        <v>9641</v>
      </c>
      <c r="BJ45" s="487">
        <v>11397</v>
      </c>
      <c r="BK45" s="487">
        <v>12571</v>
      </c>
      <c r="BL45" s="487">
        <v>21817</v>
      </c>
    </row>
    <row r="46" spans="4:64">
      <c r="D46" s="489" t="s">
        <v>1171</v>
      </c>
      <c r="BD46" s="488">
        <v>0</v>
      </c>
      <c r="BE46" s="488">
        <v>0</v>
      </c>
      <c r="BF46" s="488">
        <v>0</v>
      </c>
      <c r="BG46" s="488">
        <v>0</v>
      </c>
      <c r="BH46" s="487"/>
      <c r="BI46" s="487"/>
      <c r="BJ46" s="487"/>
      <c r="BK46" s="487"/>
      <c r="BL46" s="487"/>
    </row>
    <row r="47" spans="4:64">
      <c r="D47" s="486" t="s">
        <v>14</v>
      </c>
      <c r="BD47" s="488">
        <v>14975</v>
      </c>
      <c r="BE47" s="488">
        <v>8499</v>
      </c>
      <c r="BF47" s="488">
        <v>31633</v>
      </c>
      <c r="BG47" s="488">
        <v>11939</v>
      </c>
      <c r="BH47" s="487">
        <v>26449</v>
      </c>
      <c r="BI47" s="487">
        <v>25991</v>
      </c>
      <c r="BJ47" s="487">
        <v>41376</v>
      </c>
      <c r="BK47" s="487">
        <v>55972</v>
      </c>
      <c r="BL47" s="487">
        <v>60641</v>
      </c>
    </row>
    <row r="48" spans="4:64">
      <c r="D48" s="486" t="s">
        <v>25</v>
      </c>
      <c r="BD48" s="488">
        <v>2414688</v>
      </c>
      <c r="BE48" s="488">
        <v>3248096</v>
      </c>
      <c r="BF48" s="488">
        <v>4333771</v>
      </c>
      <c r="BG48" s="488">
        <v>5599553</v>
      </c>
      <c r="BH48" s="487">
        <v>7192421</v>
      </c>
      <c r="BI48" s="487">
        <v>9697712</v>
      </c>
      <c r="BJ48" s="487">
        <v>10634083</v>
      </c>
      <c r="BK48" s="487">
        <v>10942653</v>
      </c>
      <c r="BL48" s="487">
        <v>9970635</v>
      </c>
    </row>
    <row r="49" spans="4:64">
      <c r="D49" s="486" t="s">
        <v>26</v>
      </c>
      <c r="BD49" s="488">
        <v>34274</v>
      </c>
      <c r="BE49" s="488">
        <v>73978</v>
      </c>
      <c r="BF49" s="488">
        <v>33553</v>
      </c>
      <c r="BG49" s="488">
        <v>38869</v>
      </c>
      <c r="BH49" s="487">
        <v>39681</v>
      </c>
      <c r="BI49" s="487">
        <v>48064</v>
      </c>
      <c r="BJ49" s="487">
        <v>58037</v>
      </c>
      <c r="BK49" s="487">
        <v>62167</v>
      </c>
      <c r="BL49" s="487">
        <v>70440</v>
      </c>
    </row>
    <row r="50" spans="4:64">
      <c r="D50" s="486" t="s">
        <v>27</v>
      </c>
      <c r="BD50" s="488">
        <v>77615</v>
      </c>
      <c r="BE50" s="488">
        <v>72849</v>
      </c>
      <c r="BF50" s="488">
        <v>84822</v>
      </c>
      <c r="BG50" s="488">
        <v>109466</v>
      </c>
      <c r="BH50" s="487">
        <v>135926</v>
      </c>
      <c r="BI50" s="487">
        <v>133965</v>
      </c>
      <c r="BJ50" s="487">
        <v>138416</v>
      </c>
      <c r="BK50" s="487">
        <v>168246</v>
      </c>
      <c r="BL50" s="487">
        <v>219914</v>
      </c>
    </row>
    <row r="51" spans="4:64">
      <c r="D51" s="494" t="s">
        <v>151</v>
      </c>
      <c r="BD51" s="495">
        <v>4417005</v>
      </c>
      <c r="BE51" s="495">
        <v>9933591.62800196</v>
      </c>
      <c r="BF51" s="495">
        <v>11719912</v>
      </c>
      <c r="BG51" s="495">
        <v>17547106</v>
      </c>
      <c r="BH51" s="495">
        <f>BH52+BH61+BH71</f>
        <v>15004918</v>
      </c>
      <c r="BI51" s="495">
        <v>24489321.878001958</v>
      </c>
      <c r="BJ51" s="495">
        <v>24957050</v>
      </c>
      <c r="BK51" s="495">
        <v>24773597</v>
      </c>
      <c r="BL51" s="495">
        <f>BL52+BL61+BL71</f>
        <v>21671961</v>
      </c>
    </row>
    <row r="52" spans="4:64">
      <c r="D52" s="483" t="s">
        <v>152</v>
      </c>
      <c r="BD52" s="485">
        <v>268719</v>
      </c>
      <c r="BE52" s="485">
        <v>406121</v>
      </c>
      <c r="BF52" s="485">
        <v>718097</v>
      </c>
      <c r="BG52" s="485">
        <v>534841</v>
      </c>
      <c r="BH52" s="484">
        <f>SUM(BH53:BH60)</f>
        <v>1317021</v>
      </c>
      <c r="BI52" s="484">
        <v>1936603</v>
      </c>
      <c r="BJ52" s="484">
        <v>2380937</v>
      </c>
      <c r="BK52" s="484">
        <v>2605942</v>
      </c>
      <c r="BL52" s="484">
        <f>SUM(BL53:BL60)</f>
        <v>1971781</v>
      </c>
    </row>
    <row r="53" spans="4:64">
      <c r="D53" s="489" t="s">
        <v>3</v>
      </c>
      <c r="BD53" s="488">
        <v>21651</v>
      </c>
      <c r="BE53" s="488">
        <v>19616</v>
      </c>
      <c r="BF53" s="488">
        <v>19005</v>
      </c>
      <c r="BG53" s="488">
        <v>19073</v>
      </c>
      <c r="BH53" s="487">
        <v>38315</v>
      </c>
      <c r="BI53" s="487">
        <v>23229</v>
      </c>
      <c r="BJ53" s="487">
        <v>23409</v>
      </c>
      <c r="BK53" s="487">
        <v>25237</v>
      </c>
      <c r="BL53" s="487">
        <v>45233</v>
      </c>
    </row>
    <row r="54" spans="4:64">
      <c r="D54" s="489" t="s">
        <v>153</v>
      </c>
      <c r="BD54" s="488">
        <v>197571</v>
      </c>
      <c r="BE54" s="488">
        <v>290303</v>
      </c>
      <c r="BF54" s="488">
        <v>607497</v>
      </c>
      <c r="BG54" s="488">
        <v>445179</v>
      </c>
      <c r="BH54" s="487">
        <v>989507</v>
      </c>
      <c r="BI54" s="487">
        <v>1348707</v>
      </c>
      <c r="BJ54" s="487">
        <v>1407334</v>
      </c>
      <c r="BK54" s="487">
        <v>1734566</v>
      </c>
      <c r="BL54" s="487">
        <v>1345745</v>
      </c>
    </row>
    <row r="55" spans="4:64">
      <c r="D55" s="489" t="s">
        <v>1178</v>
      </c>
      <c r="BD55" s="488">
        <v>18069</v>
      </c>
      <c r="BE55" s="488">
        <v>19403</v>
      </c>
      <c r="BF55" s="488">
        <v>0</v>
      </c>
      <c r="BG55" s="488">
        <v>0</v>
      </c>
      <c r="BH55" s="487"/>
      <c r="BI55" s="487"/>
      <c r="BJ55" s="487"/>
      <c r="BK55" s="487"/>
      <c r="BL55" s="487"/>
    </row>
    <row r="56" spans="4:64">
      <c r="D56" s="489" t="s">
        <v>5</v>
      </c>
      <c r="BD56" s="488">
        <v>22005</v>
      </c>
      <c r="BE56" s="488">
        <v>28686</v>
      </c>
      <c r="BF56" s="488">
        <v>36896</v>
      </c>
      <c r="BG56" s="488">
        <v>50361</v>
      </c>
      <c r="BH56" s="487">
        <v>107886</v>
      </c>
      <c r="BI56" s="487">
        <v>89839</v>
      </c>
      <c r="BJ56" s="487">
        <v>98107</v>
      </c>
      <c r="BK56" s="487">
        <v>180994</v>
      </c>
      <c r="BL56" s="487">
        <v>136137</v>
      </c>
    </row>
    <row r="57" spans="4:64">
      <c r="D57" s="489" t="s">
        <v>7</v>
      </c>
      <c r="BD57" s="488">
        <v>2435</v>
      </c>
      <c r="BE57" s="488">
        <v>5927</v>
      </c>
      <c r="BF57" s="488">
        <v>4343</v>
      </c>
      <c r="BG57" s="488">
        <v>11012</v>
      </c>
      <c r="BH57" s="487">
        <v>23353</v>
      </c>
      <c r="BI57" s="487">
        <v>25021</v>
      </c>
      <c r="BJ57" s="487">
        <v>20764</v>
      </c>
      <c r="BK57" s="487">
        <v>22950</v>
      </c>
      <c r="BL57" s="487">
        <v>29435</v>
      </c>
    </row>
    <row r="58" spans="4:64">
      <c r="D58" s="489" t="s">
        <v>502</v>
      </c>
      <c r="BD58" s="488">
        <v>0</v>
      </c>
      <c r="BE58" s="488">
        <v>0</v>
      </c>
      <c r="BF58" s="488">
        <v>32509</v>
      </c>
      <c r="BG58" s="488">
        <v>0</v>
      </c>
      <c r="BH58" s="487">
        <v>140339</v>
      </c>
      <c r="BI58" s="487">
        <v>221725</v>
      </c>
      <c r="BJ58" s="487">
        <v>234110</v>
      </c>
      <c r="BK58" s="487">
        <v>249166</v>
      </c>
      <c r="BL58" s="487">
        <v>286464</v>
      </c>
    </row>
    <row r="59" spans="4:64">
      <c r="D59" s="489" t="s">
        <v>49</v>
      </c>
      <c r="BD59" s="488">
        <v>0</v>
      </c>
      <c r="BE59" s="488">
        <v>37346</v>
      </c>
      <c r="BF59" s="488">
        <v>8553</v>
      </c>
      <c r="BG59" s="488">
        <v>0</v>
      </c>
      <c r="BH59" s="487">
        <v>7444</v>
      </c>
      <c r="BI59" s="487"/>
      <c r="BJ59" s="487">
        <v>60603</v>
      </c>
      <c r="BK59" s="487">
        <v>51456</v>
      </c>
      <c r="BL59" s="487">
        <v>12578</v>
      </c>
    </row>
    <row r="60" spans="4:64">
      <c r="D60" s="489" t="s">
        <v>16</v>
      </c>
      <c r="BD60" s="488">
        <v>6988</v>
      </c>
      <c r="BE60" s="488">
        <v>4840</v>
      </c>
      <c r="BF60" s="488">
        <v>9294</v>
      </c>
      <c r="BG60" s="488">
        <v>9216</v>
      </c>
      <c r="BH60" s="487">
        <v>10177</v>
      </c>
      <c r="BI60" s="487">
        <v>228082</v>
      </c>
      <c r="BJ60" s="487">
        <v>536610</v>
      </c>
      <c r="BK60" s="487">
        <v>341573</v>
      </c>
      <c r="BL60" s="487">
        <v>116189</v>
      </c>
    </row>
    <row r="61" spans="4:64">
      <c r="D61" s="491" t="s">
        <v>156</v>
      </c>
      <c r="BD61" s="493">
        <v>2466133</v>
      </c>
      <c r="BE61" s="493">
        <v>3533758</v>
      </c>
      <c r="BF61" s="493">
        <v>5346402</v>
      </c>
      <c r="BG61" s="493">
        <v>11390472</v>
      </c>
      <c r="BH61" s="492">
        <f>SUM(BH62:BH70)</f>
        <v>13130322</v>
      </c>
      <c r="BI61" s="492">
        <v>14729843</v>
      </c>
      <c r="BJ61" s="492">
        <v>15587091</v>
      </c>
      <c r="BK61" s="492">
        <v>15485767</v>
      </c>
      <c r="BL61" s="492">
        <f>SUM(BL62:BL70)</f>
        <v>19343813</v>
      </c>
    </row>
    <row r="62" spans="4:64">
      <c r="D62" s="489" t="s">
        <v>3</v>
      </c>
      <c r="BD62" s="488">
        <v>0</v>
      </c>
      <c r="BE62" s="488">
        <v>0</v>
      </c>
      <c r="BF62" s="488">
        <v>1</v>
      </c>
      <c r="BG62" s="488">
        <v>30</v>
      </c>
      <c r="BH62" s="487">
        <v>1</v>
      </c>
      <c r="BI62" s="487">
        <v>8</v>
      </c>
      <c r="BJ62" s="487">
        <v>22</v>
      </c>
      <c r="BK62" s="487">
        <v>139</v>
      </c>
      <c r="BL62" s="487">
        <v>10</v>
      </c>
    </row>
    <row r="63" spans="4:64">
      <c r="D63" s="489" t="s">
        <v>153</v>
      </c>
      <c r="BD63" s="488">
        <v>1167724</v>
      </c>
      <c r="BE63" s="488">
        <v>2124486</v>
      </c>
      <c r="BF63" s="488">
        <v>5194303</v>
      </c>
      <c r="BG63" s="488">
        <v>10800303</v>
      </c>
      <c r="BH63" s="487">
        <v>11965839</v>
      </c>
      <c r="BI63" s="487">
        <v>13990686</v>
      </c>
      <c r="BJ63" s="487">
        <v>14565351</v>
      </c>
      <c r="BK63" s="487">
        <v>14292392</v>
      </c>
      <c r="BL63" s="487">
        <v>17961513</v>
      </c>
    </row>
    <row r="64" spans="4:64">
      <c r="D64" s="489" t="s">
        <v>1178</v>
      </c>
      <c r="BD64" s="488">
        <v>1187134</v>
      </c>
      <c r="BE64" s="488">
        <v>1274809</v>
      </c>
      <c r="BF64" s="488">
        <v>0</v>
      </c>
      <c r="BG64" s="488">
        <v>0</v>
      </c>
      <c r="BH64" s="487"/>
      <c r="BI64" s="487"/>
      <c r="BJ64" s="487"/>
      <c r="BK64" s="487"/>
      <c r="BL64" s="487"/>
    </row>
    <row r="65" spans="4:64">
      <c r="D65" s="489" t="s">
        <v>1793</v>
      </c>
      <c r="BD65" s="488">
        <v>9407</v>
      </c>
      <c r="BE65" s="488">
        <v>9517</v>
      </c>
      <c r="BF65" s="488">
        <v>6930</v>
      </c>
      <c r="BG65" s="488">
        <v>521</v>
      </c>
      <c r="BH65" s="487">
        <v>517</v>
      </c>
      <c r="BI65" s="487">
        <v>567</v>
      </c>
      <c r="BJ65" s="487">
        <v>25</v>
      </c>
      <c r="BK65" s="487">
        <v>458</v>
      </c>
      <c r="BL65" s="487">
        <v>458</v>
      </c>
    </row>
    <row r="66" spans="4:64">
      <c r="D66" s="489" t="s">
        <v>22</v>
      </c>
      <c r="BD66" s="488">
        <v>52539</v>
      </c>
      <c r="BE66" s="488">
        <v>36064</v>
      </c>
      <c r="BF66" s="488">
        <v>17136</v>
      </c>
      <c r="BG66" s="488">
        <v>42872</v>
      </c>
      <c r="BH66" s="487">
        <v>41188</v>
      </c>
      <c r="BI66" s="487">
        <v>77265</v>
      </c>
      <c r="BJ66" s="487">
        <v>85214</v>
      </c>
      <c r="BK66" s="487">
        <v>126654</v>
      </c>
      <c r="BL66" s="487">
        <v>28931</v>
      </c>
    </row>
    <row r="67" spans="4:64">
      <c r="D67" s="489" t="s">
        <v>502</v>
      </c>
      <c r="BD67" s="488">
        <v>0</v>
      </c>
      <c r="BE67" s="488">
        <v>0</v>
      </c>
      <c r="BF67" s="488">
        <v>0</v>
      </c>
      <c r="BG67" s="488">
        <v>0</v>
      </c>
      <c r="BH67" s="487">
        <v>1099675</v>
      </c>
      <c r="BI67" s="487">
        <v>651319</v>
      </c>
      <c r="BJ67" s="487">
        <v>227117</v>
      </c>
      <c r="BK67" s="487">
        <v>249646</v>
      </c>
      <c r="BL67" s="487">
        <v>295483</v>
      </c>
    </row>
    <row r="68" spans="4:64">
      <c r="D68" s="489" t="s">
        <v>513</v>
      </c>
      <c r="BD68" s="488">
        <v>0</v>
      </c>
      <c r="BE68" s="488">
        <v>0</v>
      </c>
      <c r="BF68" s="488">
        <v>0</v>
      </c>
      <c r="BG68" s="488">
        <v>0</v>
      </c>
      <c r="BH68" s="487">
        <v>11654</v>
      </c>
      <c r="BI68" s="487"/>
      <c r="BJ68" s="487"/>
      <c r="BK68" s="487"/>
      <c r="BL68" s="487">
        <v>22987</v>
      </c>
    </row>
    <row r="69" spans="4:64">
      <c r="D69" s="489" t="s">
        <v>1172</v>
      </c>
      <c r="BD69" s="488">
        <v>46898</v>
      </c>
      <c r="BE69" s="488">
        <v>43443</v>
      </c>
      <c r="BF69" s="488">
        <v>122793</v>
      </c>
      <c r="BG69" s="488">
        <v>536380</v>
      </c>
      <c r="BH69" s="487">
        <v>572</v>
      </c>
      <c r="BI69" s="487">
        <v>202</v>
      </c>
      <c r="BJ69" s="487">
        <v>8793</v>
      </c>
      <c r="BK69" s="487">
        <v>21137</v>
      </c>
      <c r="BL69" s="487">
        <v>39315</v>
      </c>
    </row>
    <row r="70" spans="4:64">
      <c r="D70" s="489" t="s">
        <v>16</v>
      </c>
      <c r="BD70" s="488">
        <v>2431</v>
      </c>
      <c r="BE70" s="488">
        <v>45439</v>
      </c>
      <c r="BF70" s="488">
        <v>5239</v>
      </c>
      <c r="BG70" s="488">
        <v>10366</v>
      </c>
      <c r="BH70" s="487">
        <v>10876</v>
      </c>
      <c r="BI70" s="487">
        <v>9796</v>
      </c>
      <c r="BJ70" s="487">
        <v>700569</v>
      </c>
      <c r="BK70" s="487">
        <v>795341</v>
      </c>
      <c r="BL70" s="487">
        <v>995116</v>
      </c>
    </row>
    <row r="71" spans="4:64">
      <c r="D71" s="491" t="s">
        <v>157</v>
      </c>
      <c r="BD71" s="493">
        <v>1682153</v>
      </c>
      <c r="BE71" s="493">
        <v>5993712.62800196</v>
      </c>
      <c r="BF71" s="493">
        <v>5655413</v>
      </c>
      <c r="BG71" s="493">
        <v>5621793</v>
      </c>
      <c r="BH71" s="492">
        <f>SUM(BH72:BH80)</f>
        <v>557575</v>
      </c>
      <c r="BI71" s="492">
        <v>7822875.87800196</v>
      </c>
      <c r="BJ71" s="492">
        <v>6989022</v>
      </c>
      <c r="BK71" s="492">
        <v>6681888</v>
      </c>
      <c r="BL71" s="492">
        <f>SUM(BL72:BL80)</f>
        <v>356367</v>
      </c>
    </row>
    <row r="72" spans="4:64">
      <c r="D72" s="489" t="s">
        <v>158</v>
      </c>
      <c r="BD72" s="488">
        <v>888444</v>
      </c>
      <c r="BE72" s="488">
        <v>1266439</v>
      </c>
      <c r="BF72" s="488">
        <v>1266439</v>
      </c>
      <c r="BG72" s="488">
        <v>1266450</v>
      </c>
      <c r="BH72" s="487">
        <v>1266450</v>
      </c>
      <c r="BI72" s="487">
        <v>1269883</v>
      </c>
      <c r="BJ72" s="487">
        <v>1270692</v>
      </c>
      <c r="BK72" s="487">
        <v>1270692</v>
      </c>
      <c r="BL72" s="487">
        <v>1270692</v>
      </c>
    </row>
    <row r="73" spans="4:64">
      <c r="D73" s="489" t="s">
        <v>28</v>
      </c>
      <c r="BD73" s="488">
        <v>-22937</v>
      </c>
      <c r="BE73" s="488">
        <v>-50511</v>
      </c>
      <c r="BF73" s="488">
        <v>-50511</v>
      </c>
      <c r="BG73" s="488">
        <v>-50511</v>
      </c>
      <c r="BH73" s="487">
        <v>-50511</v>
      </c>
      <c r="BI73" s="487">
        <v>-50511</v>
      </c>
      <c r="BJ73" s="487">
        <v>-50511</v>
      </c>
      <c r="BK73" s="487">
        <v>-50511</v>
      </c>
      <c r="BL73" s="487">
        <v>-50511</v>
      </c>
    </row>
    <row r="74" spans="4:64">
      <c r="D74" s="489" t="s">
        <v>503</v>
      </c>
      <c r="BD74" s="496">
        <v>319260</v>
      </c>
      <c r="BE74" s="496">
        <v>3497159.87800196</v>
      </c>
      <c r="BF74" s="496">
        <v>3497160</v>
      </c>
      <c r="BG74" s="496">
        <v>3497160</v>
      </c>
      <c r="BH74" s="487">
        <v>2526864</v>
      </c>
      <c r="BI74" s="487">
        <v>3836994.87800196</v>
      </c>
      <c r="BJ74" s="487">
        <v>3917112</v>
      </c>
      <c r="BK74" s="487">
        <v>3917112</v>
      </c>
      <c r="BL74" s="487">
        <v>2538328</v>
      </c>
    </row>
    <row r="75" spans="4:64">
      <c r="D75" s="489" t="s">
        <v>29</v>
      </c>
      <c r="BD75" s="496">
        <v>54674</v>
      </c>
      <c r="BE75" s="496">
        <v>783382</v>
      </c>
      <c r="BF75" s="496">
        <v>866001</v>
      </c>
      <c r="BG75" s="496">
        <v>1140387</v>
      </c>
      <c r="BH75" s="487">
        <v>2028</v>
      </c>
      <c r="BI75" s="487">
        <v>1089722</v>
      </c>
      <c r="BJ75" s="487">
        <v>966008</v>
      </c>
      <c r="BK75" s="487">
        <v>977829</v>
      </c>
      <c r="BL75" s="487">
        <v>2519</v>
      </c>
    </row>
    <row r="76" spans="4:64">
      <c r="D76" s="489" t="s">
        <v>30</v>
      </c>
      <c r="BD76" s="488">
        <v>207996</v>
      </c>
      <c r="BE76" s="488">
        <v>356703.75</v>
      </c>
      <c r="BF76" s="488">
        <v>184865</v>
      </c>
      <c r="BG76" s="488">
        <v>259585</v>
      </c>
      <c r="BH76" s="487"/>
      <c r="BI76" s="487"/>
      <c r="BJ76" s="487"/>
      <c r="BK76" s="487"/>
      <c r="BL76" s="487"/>
    </row>
    <row r="77" spans="4:64">
      <c r="D77" s="489" t="s">
        <v>31</v>
      </c>
      <c r="BD77" s="488">
        <v>224688</v>
      </c>
      <c r="BE77" s="488">
        <v>128889</v>
      </c>
      <c r="BF77" s="488">
        <v>-111273</v>
      </c>
      <c r="BG77" s="488">
        <v>-494010</v>
      </c>
      <c r="BH77" s="487">
        <v>-3189988</v>
      </c>
      <c r="BI77" s="487">
        <v>740146</v>
      </c>
      <c r="BJ77" s="487">
        <v>105946</v>
      </c>
      <c r="BK77" s="487">
        <v>-326221</v>
      </c>
      <c r="BL77" s="487">
        <v>-3407393</v>
      </c>
    </row>
    <row r="78" spans="4:64">
      <c r="D78" s="489" t="s">
        <v>320</v>
      </c>
      <c r="BD78" s="488">
        <v>10028</v>
      </c>
      <c r="BE78" s="488">
        <v>11650</v>
      </c>
      <c r="BF78" s="488">
        <v>2732</v>
      </c>
      <c r="BG78" s="488">
        <v>2732</v>
      </c>
      <c r="BH78" s="487">
        <v>2732</v>
      </c>
      <c r="BI78" s="487">
        <v>2732</v>
      </c>
      <c r="BJ78" s="487">
        <v>2732</v>
      </c>
      <c r="BK78" s="487">
        <v>2732</v>
      </c>
      <c r="BL78" s="487">
        <v>2732</v>
      </c>
    </row>
    <row r="79" spans="4:64">
      <c r="D79" s="489" t="s">
        <v>32</v>
      </c>
      <c r="BD79" s="497">
        <v>0</v>
      </c>
      <c r="BE79" s="497">
        <v>0</v>
      </c>
      <c r="BF79" s="497">
        <v>0</v>
      </c>
      <c r="BG79" s="497">
        <v>0</v>
      </c>
      <c r="BH79" s="487"/>
      <c r="BI79" s="487">
        <v>933909</v>
      </c>
      <c r="BJ79" s="487">
        <v>777043</v>
      </c>
      <c r="BK79" s="487">
        <v>890255</v>
      </c>
      <c r="BL79" s="487"/>
    </row>
    <row r="80" spans="4:64">
      <c r="D80" s="498" t="s">
        <v>159</v>
      </c>
      <c r="BD80" s="635">
        <v>0</v>
      </c>
      <c r="BE80" s="635">
        <v>0</v>
      </c>
      <c r="BF80" s="635">
        <v>0</v>
      </c>
      <c r="BG80" s="635">
        <v>0</v>
      </c>
      <c r="BH80" s="499"/>
      <c r="BI80" s="499"/>
      <c r="BJ80" s="499"/>
      <c r="BK80" s="499"/>
      <c r="BL80" s="499"/>
    </row>
    <row r="82" spans="4:64">
      <c r="BH82" s="409"/>
      <c r="BL82" s="627"/>
    </row>
    <row r="83" spans="4:64" ht="39.950000000000003" customHeight="1">
      <c r="D83" s="366" t="s">
        <v>542</v>
      </c>
      <c r="BD83" s="365">
        <v>44196</v>
      </c>
      <c r="BE83" s="365">
        <v>44561</v>
      </c>
      <c r="BF83" s="365">
        <v>44926</v>
      </c>
      <c r="BG83" s="365">
        <v>45291</v>
      </c>
      <c r="BH83" s="365" t="str">
        <f>BH5</f>
        <v>31/12/2024
Reapresentado</v>
      </c>
      <c r="BI83" s="364">
        <v>45747</v>
      </c>
      <c r="BJ83" s="364">
        <v>45838</v>
      </c>
      <c r="BK83" s="364">
        <v>45930</v>
      </c>
      <c r="BL83" s="365">
        <f>BL$5</f>
        <v>46022</v>
      </c>
    </row>
    <row r="84" spans="4:64">
      <c r="D84" s="502" t="s">
        <v>36</v>
      </c>
      <c r="BD84" s="276"/>
      <c r="BE84" s="276"/>
      <c r="BF84" s="276"/>
      <c r="BG84" s="276"/>
      <c r="BH84" s="276"/>
      <c r="BI84" s="276"/>
      <c r="BJ84" s="276"/>
      <c r="BK84" s="276"/>
      <c r="BL84" s="276"/>
    </row>
    <row r="85" spans="4:64">
      <c r="D85" s="289" t="s">
        <v>508</v>
      </c>
      <c r="BD85" s="503">
        <v>525178</v>
      </c>
      <c r="BE85" s="503">
        <v>509387</v>
      </c>
      <c r="BF85" s="503">
        <v>281045</v>
      </c>
      <c r="BG85" s="503">
        <v>837945</v>
      </c>
      <c r="BH85" s="503">
        <v>123696</v>
      </c>
      <c r="BI85" s="503">
        <v>942114</v>
      </c>
      <c r="BJ85" s="503">
        <v>978056</v>
      </c>
      <c r="BK85" s="503">
        <v>1263899</v>
      </c>
      <c r="BL85" s="503">
        <v>700973</v>
      </c>
    </row>
    <row r="86" spans="4:64" ht="3" customHeight="1">
      <c r="D86" s="289"/>
      <c r="BD86" s="503"/>
      <c r="BE86" s="503"/>
      <c r="BF86" s="503"/>
      <c r="BG86" s="503"/>
      <c r="BH86" s="503"/>
      <c r="BI86" s="503"/>
      <c r="BJ86" s="503"/>
      <c r="BK86" s="503"/>
      <c r="BL86" s="503"/>
    </row>
    <row r="87" spans="4:64">
      <c r="D87" s="289" t="s">
        <v>37</v>
      </c>
      <c r="BD87" s="503">
        <v>0</v>
      </c>
      <c r="BE87" s="503">
        <v>0</v>
      </c>
      <c r="BF87" s="503">
        <v>0</v>
      </c>
      <c r="BG87" s="503">
        <v>0</v>
      </c>
      <c r="BH87" s="503"/>
      <c r="BI87" s="503"/>
      <c r="BJ87" s="503"/>
      <c r="BK87" s="503"/>
      <c r="BL87" s="503"/>
    </row>
    <row r="88" spans="4:64">
      <c r="D88" s="289" t="s">
        <v>38</v>
      </c>
      <c r="BD88" s="503">
        <v>13027</v>
      </c>
      <c r="BE88" s="503">
        <v>15223</v>
      </c>
      <c r="BF88" s="503">
        <v>18141</v>
      </c>
      <c r="BG88" s="503">
        <v>21196</v>
      </c>
      <c r="BH88" s="503">
        <v>45980</v>
      </c>
      <c r="BI88" s="503">
        <v>9238</v>
      </c>
      <c r="BJ88" s="503">
        <v>21187</v>
      </c>
      <c r="BK88" s="503">
        <v>34711</v>
      </c>
      <c r="BL88" s="503">
        <v>52700</v>
      </c>
    </row>
    <row r="89" spans="4:64">
      <c r="D89" s="289" t="s">
        <v>1808</v>
      </c>
      <c r="BD89" s="503">
        <v>6012</v>
      </c>
      <c r="BE89" s="503">
        <v>0</v>
      </c>
      <c r="BF89" s="503">
        <v>-1753</v>
      </c>
      <c r="BG89" s="503">
        <v>-5948</v>
      </c>
      <c r="BH89" s="503">
        <v>27</v>
      </c>
      <c r="BI89" s="503">
        <v>80</v>
      </c>
      <c r="BJ89" s="503">
        <v>-359</v>
      </c>
      <c r="BK89" s="503">
        <v>91</v>
      </c>
      <c r="BL89" s="503">
        <v>137</v>
      </c>
    </row>
    <row r="90" spans="4:64">
      <c r="D90" s="289" t="s">
        <v>1701</v>
      </c>
      <c r="BD90" s="503">
        <v>0</v>
      </c>
      <c r="BE90" s="503">
        <v>0</v>
      </c>
      <c r="BF90" s="503">
        <v>0</v>
      </c>
      <c r="BG90" s="503">
        <v>0</v>
      </c>
      <c r="BH90" s="503">
        <v>6621</v>
      </c>
      <c r="BI90" s="503"/>
      <c r="BJ90" s="503"/>
      <c r="BK90" s="503"/>
      <c r="BL90" s="503">
        <v>21683</v>
      </c>
    </row>
    <row r="91" spans="4:64">
      <c r="D91" s="289" t="s">
        <v>1198</v>
      </c>
      <c r="BD91" s="503">
        <v>264</v>
      </c>
      <c r="BE91" s="503">
        <v>45</v>
      </c>
      <c r="BF91" s="503">
        <v>3959</v>
      </c>
      <c r="BG91" s="503">
        <v>-163</v>
      </c>
      <c r="BH91" s="503">
        <v>-3687</v>
      </c>
      <c r="BI91" s="503"/>
      <c r="BJ91" s="503"/>
      <c r="BK91" s="503"/>
      <c r="BL91" s="503"/>
    </row>
    <row r="92" spans="4:64">
      <c r="D92" s="289" t="s">
        <v>1247</v>
      </c>
      <c r="BD92" s="503">
        <v>0</v>
      </c>
      <c r="BE92" s="503">
        <v>0</v>
      </c>
      <c r="BF92" s="503">
        <v>0</v>
      </c>
      <c r="BG92" s="503">
        <v>0</v>
      </c>
      <c r="BH92" s="503"/>
      <c r="BI92" s="503"/>
      <c r="BJ92" s="503"/>
      <c r="BK92" s="503"/>
      <c r="BL92" s="503"/>
    </row>
    <row r="93" spans="4:64">
      <c r="D93" s="199" t="s">
        <v>44</v>
      </c>
      <c r="BD93" s="503">
        <v>-695825</v>
      </c>
      <c r="BE93" s="503">
        <v>-599702</v>
      </c>
      <c r="BF93" s="503">
        <v>-784263</v>
      </c>
      <c r="BG93" s="503">
        <v>-1507855</v>
      </c>
      <c r="BH93" s="503">
        <v>-920464</v>
      </c>
      <c r="BI93" s="503">
        <v>-1173689</v>
      </c>
      <c r="BJ93" s="503">
        <v>-1862406</v>
      </c>
      <c r="BK93" s="503">
        <v>-2572174</v>
      </c>
      <c r="BL93" s="503">
        <v>-2484395</v>
      </c>
    </row>
    <row r="94" spans="4:64">
      <c r="D94" s="199" t="s">
        <v>496</v>
      </c>
      <c r="BD94" s="503">
        <v>0</v>
      </c>
      <c r="BE94" s="503">
        <v>0</v>
      </c>
      <c r="BF94" s="503">
        <v>-86277</v>
      </c>
      <c r="BG94" s="503">
        <v>-266179</v>
      </c>
      <c r="BH94" s="503"/>
      <c r="BI94" s="503">
        <v>-8112</v>
      </c>
      <c r="BJ94" s="503">
        <v>-22466</v>
      </c>
      <c r="BK94" s="503">
        <v>-22466</v>
      </c>
      <c r="BL94" s="503"/>
    </row>
    <row r="95" spans="4:64">
      <c r="D95" s="289" t="s">
        <v>520</v>
      </c>
      <c r="BD95" s="503">
        <v>-11453</v>
      </c>
      <c r="BE95" s="503">
        <v>-55321</v>
      </c>
      <c r="BF95" s="503">
        <v>-150458</v>
      </c>
      <c r="BG95" s="503">
        <v>-166107</v>
      </c>
      <c r="BH95" s="503">
        <v>-281320</v>
      </c>
      <c r="BI95" s="503">
        <v>-54726</v>
      </c>
      <c r="BJ95" s="503">
        <v>-201036</v>
      </c>
      <c r="BK95" s="503">
        <v>-302450</v>
      </c>
      <c r="BL95" s="503">
        <v>-418193</v>
      </c>
    </row>
    <row r="96" spans="4:64">
      <c r="D96" s="305" t="s">
        <v>1173</v>
      </c>
      <c r="BD96" s="503">
        <v>0</v>
      </c>
      <c r="BE96" s="503">
        <v>0</v>
      </c>
      <c r="BF96" s="503">
        <v>0</v>
      </c>
      <c r="BG96" s="503">
        <v>-17751</v>
      </c>
      <c r="BH96" s="503"/>
      <c r="BI96" s="503"/>
      <c r="BJ96" s="503"/>
      <c r="BK96" s="503"/>
      <c r="BL96" s="503"/>
    </row>
    <row r="97" spans="4:64">
      <c r="D97" s="199" t="s">
        <v>1700</v>
      </c>
      <c r="BD97" s="503">
        <v>-322226</v>
      </c>
      <c r="BE97" s="503">
        <v>-127644</v>
      </c>
      <c r="BF97" s="503">
        <v>180595</v>
      </c>
      <c r="BG97" s="503">
        <v>-549632</v>
      </c>
      <c r="BH97" s="503">
        <v>56466</v>
      </c>
      <c r="BI97" s="503">
        <v>-220591</v>
      </c>
      <c r="BJ97" s="503">
        <v>-799039</v>
      </c>
      <c r="BK97" s="503">
        <v>-662360</v>
      </c>
      <c r="BL97" s="503">
        <v>325711</v>
      </c>
    </row>
    <row r="98" spans="4:64">
      <c r="D98" s="290" t="s">
        <v>516</v>
      </c>
      <c r="BD98" s="503">
        <v>53498</v>
      </c>
      <c r="BE98" s="503">
        <v>126722</v>
      </c>
      <c r="BF98" s="503">
        <v>637527</v>
      </c>
      <c r="BG98" s="503">
        <v>1181096</v>
      </c>
      <c r="BH98" s="503">
        <v>1729447</v>
      </c>
      <c r="BI98" s="503">
        <v>488083</v>
      </c>
      <c r="BJ98" s="503">
        <v>1121250</v>
      </c>
      <c r="BK98" s="503">
        <v>1817740</v>
      </c>
      <c r="BL98" s="503">
        <v>2580194</v>
      </c>
    </row>
    <row r="99" spans="4:64">
      <c r="D99" s="290" t="s">
        <v>1174</v>
      </c>
      <c r="BD99" s="503">
        <v>80916</v>
      </c>
      <c r="BE99" s="503">
        <v>83602</v>
      </c>
      <c r="BF99" s="503">
        <v>29135</v>
      </c>
      <c r="BG99" s="503">
        <v>0</v>
      </c>
      <c r="BH99" s="503"/>
      <c r="BI99" s="503"/>
      <c r="BJ99" s="503"/>
      <c r="BK99" s="503"/>
      <c r="BL99" s="503"/>
    </row>
    <row r="100" spans="4:64">
      <c r="D100" s="290" t="s">
        <v>498</v>
      </c>
      <c r="BD100" s="503">
        <v>3926</v>
      </c>
      <c r="BE100" s="503">
        <v>7385</v>
      </c>
      <c r="BF100" s="503">
        <v>31513</v>
      </c>
      <c r="BG100" s="503">
        <v>48677</v>
      </c>
      <c r="BH100" s="503">
        <v>74112</v>
      </c>
      <c r="BI100" s="503">
        <v>20506</v>
      </c>
      <c r="BJ100" s="503">
        <v>51157</v>
      </c>
      <c r="BK100" s="503">
        <v>94738</v>
      </c>
      <c r="BL100" s="503">
        <v>129155</v>
      </c>
    </row>
    <row r="101" spans="4:64">
      <c r="D101" s="289" t="s">
        <v>518</v>
      </c>
      <c r="BD101" s="503">
        <v>273236</v>
      </c>
      <c r="BE101" s="503">
        <v>91192</v>
      </c>
      <c r="BF101" s="503">
        <v>-110332</v>
      </c>
      <c r="BG101" s="503">
        <v>0</v>
      </c>
      <c r="BH101" s="503"/>
      <c r="BI101" s="503"/>
      <c r="BJ101" s="503"/>
      <c r="BK101" s="503"/>
      <c r="BL101" s="503"/>
    </row>
    <row r="102" spans="4:64">
      <c r="D102" s="291" t="s">
        <v>517</v>
      </c>
      <c r="BD102" s="503">
        <v>0</v>
      </c>
      <c r="BE102" s="503">
        <v>0</v>
      </c>
      <c r="BF102" s="503">
        <v>-25585</v>
      </c>
      <c r="BG102" s="503">
        <v>597872</v>
      </c>
      <c r="BH102" s="503">
        <v>-139599</v>
      </c>
      <c r="BI102" s="503">
        <v>245677</v>
      </c>
      <c r="BJ102" s="503">
        <v>908481</v>
      </c>
      <c r="BK102" s="503">
        <v>854995</v>
      </c>
      <c r="BL102" s="503">
        <v>66955</v>
      </c>
    </row>
    <row r="103" spans="4:64">
      <c r="D103" s="291" t="s">
        <v>1521</v>
      </c>
      <c r="BD103" s="503">
        <v>0</v>
      </c>
      <c r="BE103" s="503">
        <v>0</v>
      </c>
      <c r="BF103" s="503">
        <v>0</v>
      </c>
      <c r="BG103" s="503">
        <v>0</v>
      </c>
      <c r="BH103" s="503">
        <v>-78873</v>
      </c>
      <c r="BI103" s="503"/>
      <c r="BJ103" s="503"/>
      <c r="BK103" s="503"/>
      <c r="BL103" s="503">
        <v>12117</v>
      </c>
    </row>
    <row r="104" spans="4:64">
      <c r="D104" s="291" t="s">
        <v>522</v>
      </c>
      <c r="BD104" s="503">
        <v>-636</v>
      </c>
      <c r="BE104" s="503">
        <v>0</v>
      </c>
      <c r="BF104" s="503">
        <v>0</v>
      </c>
      <c r="BG104" s="503">
        <v>0</v>
      </c>
      <c r="BH104" s="503"/>
      <c r="BI104" s="503"/>
      <c r="BJ104" s="503"/>
      <c r="BK104" s="503"/>
      <c r="BL104" s="503"/>
    </row>
    <row r="105" spans="4:64">
      <c r="D105" s="291" t="s">
        <v>1175</v>
      </c>
      <c r="BD105" s="503">
        <v>85</v>
      </c>
      <c r="BE105" s="503">
        <v>91</v>
      </c>
      <c r="BF105" s="503">
        <v>0</v>
      </c>
      <c r="BG105" s="503">
        <v>0</v>
      </c>
      <c r="BH105" s="503"/>
      <c r="BI105" s="503"/>
      <c r="BJ105" s="503"/>
      <c r="BK105" s="503"/>
      <c r="BL105" s="503"/>
    </row>
    <row r="106" spans="4:64">
      <c r="D106" s="291" t="s">
        <v>1800</v>
      </c>
      <c r="BD106" s="503">
        <v>0</v>
      </c>
      <c r="BE106" s="503">
        <v>0</v>
      </c>
      <c r="BF106" s="503">
        <v>0</v>
      </c>
      <c r="BG106" s="503">
        <v>0</v>
      </c>
      <c r="BH106" s="503">
        <v>-1459</v>
      </c>
      <c r="BI106" s="503"/>
      <c r="BJ106" s="503"/>
      <c r="BK106" s="503"/>
      <c r="BL106" s="503">
        <v>-768</v>
      </c>
    </row>
    <row r="107" spans="4:64">
      <c r="D107" s="291" t="s">
        <v>1225</v>
      </c>
      <c r="BD107" s="503">
        <v>0</v>
      </c>
      <c r="BE107" s="503">
        <v>0</v>
      </c>
      <c r="BF107" s="503">
        <v>29</v>
      </c>
      <c r="BG107" s="503">
        <v>581</v>
      </c>
      <c r="BH107" s="503">
        <v>1616</v>
      </c>
      <c r="BI107" s="503">
        <v>443</v>
      </c>
      <c r="BJ107" s="503">
        <v>1245</v>
      </c>
      <c r="BK107" s="503">
        <v>1976</v>
      </c>
      <c r="BL107" s="503">
        <v>1653</v>
      </c>
    </row>
    <row r="108" spans="4:64">
      <c r="D108" s="291" t="s">
        <v>524</v>
      </c>
      <c r="BD108" s="503">
        <v>0</v>
      </c>
      <c r="BE108" s="503">
        <v>0</v>
      </c>
      <c r="BF108" s="503">
        <v>49965</v>
      </c>
      <c r="BG108" s="503">
        <v>0</v>
      </c>
      <c r="BH108" s="503"/>
      <c r="BI108" s="503"/>
      <c r="BJ108" s="503"/>
      <c r="BK108" s="503"/>
      <c r="BL108" s="503"/>
    </row>
    <row r="109" spans="4:64">
      <c r="D109" s="291" t="s">
        <v>1751</v>
      </c>
      <c r="BD109" s="503">
        <v>0</v>
      </c>
      <c r="BE109" s="503">
        <v>0</v>
      </c>
      <c r="BF109" s="503">
        <v>0</v>
      </c>
      <c r="BG109" s="503">
        <v>0</v>
      </c>
      <c r="BH109" s="503"/>
      <c r="BI109" s="503"/>
      <c r="BJ109" s="503"/>
      <c r="BK109" s="503">
        <v>15410</v>
      </c>
      <c r="BL109" s="503">
        <v>30378</v>
      </c>
    </row>
    <row r="110" spans="4:64" ht="6.75" customHeight="1">
      <c r="D110" s="289"/>
      <c r="BD110" s="505"/>
      <c r="BE110" s="505"/>
      <c r="BF110" s="505"/>
      <c r="BG110" s="505"/>
      <c r="BH110" s="505"/>
      <c r="BI110" s="505"/>
      <c r="BJ110" s="505"/>
      <c r="BK110" s="505"/>
      <c r="BL110" s="505"/>
    </row>
    <row r="111" spans="4:64">
      <c r="D111" s="293"/>
      <c r="BD111" s="509">
        <v>-73998</v>
      </c>
      <c r="BE111" s="509">
        <v>50980</v>
      </c>
      <c r="BF111" s="509">
        <v>73241</v>
      </c>
      <c r="BG111" s="509">
        <v>173732</v>
      </c>
      <c r="BH111" s="509">
        <f>SUM(BH85:BH109)</f>
        <v>612563</v>
      </c>
      <c r="BI111" s="509">
        <f t="shared" ref="BI111:BJ111" si="1">SUM(BI85:BI109)</f>
        <v>249023</v>
      </c>
      <c r="BJ111" s="509">
        <f t="shared" si="1"/>
        <v>196070</v>
      </c>
      <c r="BK111" s="509">
        <v>524110</v>
      </c>
      <c r="BL111" s="509">
        <f>SUM(BL85:BL109)</f>
        <v>1018300</v>
      </c>
    </row>
    <row r="112" spans="4:64">
      <c r="D112" s="294" t="s">
        <v>45</v>
      </c>
      <c r="BD112" s="511"/>
      <c r="BE112" s="511"/>
      <c r="BF112" s="511"/>
      <c r="BG112" s="511"/>
      <c r="BH112" s="511"/>
      <c r="BI112" s="511"/>
      <c r="BJ112" s="511"/>
      <c r="BK112" s="511"/>
      <c r="BL112" s="511"/>
    </row>
    <row r="113" spans="4:64">
      <c r="D113" s="294" t="s">
        <v>46</v>
      </c>
      <c r="BD113" s="511"/>
      <c r="BE113" s="511"/>
      <c r="BF113" s="511"/>
      <c r="BG113" s="511"/>
      <c r="BH113" s="511"/>
      <c r="BI113" s="511"/>
      <c r="BJ113" s="511"/>
      <c r="BK113" s="511"/>
      <c r="BL113" s="511"/>
    </row>
    <row r="114" spans="4:64">
      <c r="D114" s="295" t="s">
        <v>6</v>
      </c>
      <c r="BD114" s="503">
        <v>-204</v>
      </c>
      <c r="BE114" s="503">
        <v>-32203</v>
      </c>
      <c r="BF114" s="503">
        <v>-189483</v>
      </c>
      <c r="BG114" s="503">
        <v>109451</v>
      </c>
      <c r="BH114" s="503">
        <v>-369186</v>
      </c>
      <c r="BI114" s="503">
        <v>15701</v>
      </c>
      <c r="BJ114" s="503">
        <v>-243767</v>
      </c>
      <c r="BK114" s="503">
        <v>-489818</v>
      </c>
      <c r="BL114" s="503">
        <v>-778321</v>
      </c>
    </row>
    <row r="115" spans="4:64">
      <c r="D115" s="295" t="s">
        <v>47</v>
      </c>
      <c r="BD115" s="503">
        <v>63</v>
      </c>
      <c r="BE115" s="503">
        <v>0</v>
      </c>
      <c r="BF115" s="503">
        <v>0</v>
      </c>
      <c r="BG115" s="503">
        <v>0</v>
      </c>
      <c r="BH115" s="503"/>
      <c r="BI115" s="503"/>
      <c r="BJ115" s="503"/>
      <c r="BK115" s="503"/>
      <c r="BL115" s="503"/>
    </row>
    <row r="116" spans="4:64">
      <c r="D116" s="289" t="s">
        <v>493</v>
      </c>
      <c r="BD116" s="503">
        <v>14423</v>
      </c>
      <c r="BE116" s="503">
        <v>-62571</v>
      </c>
      <c r="BF116" s="503">
        <v>13212</v>
      </c>
      <c r="BG116" s="503">
        <v>35336</v>
      </c>
      <c r="BH116" s="503">
        <v>205588</v>
      </c>
      <c r="BI116" s="503">
        <v>-15782</v>
      </c>
      <c r="BJ116" s="503">
        <v>-12367</v>
      </c>
      <c r="BK116" s="503">
        <v>22317</v>
      </c>
      <c r="BL116" s="503">
        <v>76243</v>
      </c>
    </row>
    <row r="117" spans="4:64">
      <c r="D117" s="289" t="s">
        <v>318</v>
      </c>
      <c r="BD117" s="503">
        <v>101211</v>
      </c>
      <c r="BE117" s="503">
        <v>10959</v>
      </c>
      <c r="BF117" s="503">
        <v>2132</v>
      </c>
      <c r="BG117" s="503">
        <v>-4540</v>
      </c>
      <c r="BH117" s="503">
        <v>-1193</v>
      </c>
      <c r="BI117" s="503">
        <v>-1824</v>
      </c>
      <c r="BJ117" s="503">
        <v>-3580</v>
      </c>
      <c r="BK117" s="503">
        <v>-4754</v>
      </c>
      <c r="BL117" s="503">
        <v>-8399</v>
      </c>
    </row>
    <row r="118" spans="4:64">
      <c r="D118" s="289" t="s">
        <v>14</v>
      </c>
      <c r="BD118" s="503">
        <v>7779</v>
      </c>
      <c r="BE118" s="503">
        <v>-2867</v>
      </c>
      <c r="BF118" s="503">
        <v>-16605</v>
      </c>
      <c r="BG118" s="503">
        <v>11810</v>
      </c>
      <c r="BH118" s="503">
        <v>-47396</v>
      </c>
      <c r="BI118" s="503">
        <v>-15251</v>
      </c>
      <c r="BJ118" s="503">
        <v>20120</v>
      </c>
      <c r="BK118" s="503">
        <v>-24599</v>
      </c>
      <c r="BL118" s="503">
        <v>-78062</v>
      </c>
    </row>
    <row r="119" spans="4:64" ht="8.25" customHeight="1">
      <c r="D119" s="296"/>
      <c r="BD119" s="503"/>
      <c r="BE119" s="503"/>
      <c r="BF119" s="503"/>
      <c r="BG119" s="503"/>
      <c r="BH119" s="503"/>
      <c r="BI119" s="503"/>
      <c r="BJ119" s="503"/>
      <c r="BK119" s="503"/>
      <c r="BL119" s="503"/>
    </row>
    <row r="120" spans="4:64">
      <c r="D120" s="294" t="s">
        <v>48</v>
      </c>
      <c r="BD120" s="503"/>
      <c r="BE120" s="503"/>
      <c r="BF120" s="503"/>
      <c r="BG120" s="503"/>
      <c r="BH120" s="503"/>
      <c r="BI120" s="503"/>
      <c r="BJ120" s="503"/>
      <c r="BK120" s="503"/>
      <c r="BL120" s="503"/>
    </row>
    <row r="121" spans="4:64">
      <c r="D121" s="289" t="s">
        <v>3</v>
      </c>
      <c r="BD121" s="503">
        <v>10194</v>
      </c>
      <c r="BE121" s="503">
        <v>-2035</v>
      </c>
      <c r="BF121" s="503">
        <v>-610</v>
      </c>
      <c r="BG121" s="503">
        <v>97</v>
      </c>
      <c r="BH121" s="503">
        <v>19213</v>
      </c>
      <c r="BI121" s="503">
        <v>-15079</v>
      </c>
      <c r="BJ121" s="503">
        <v>-14885</v>
      </c>
      <c r="BK121" s="503">
        <v>-12940</v>
      </c>
      <c r="BL121" s="503">
        <v>6927</v>
      </c>
    </row>
    <row r="122" spans="4:64">
      <c r="D122" s="289" t="s">
        <v>5</v>
      </c>
      <c r="BD122" s="503">
        <v>-3142</v>
      </c>
      <c r="BE122" s="503">
        <v>6681</v>
      </c>
      <c r="BF122" s="503">
        <v>8210</v>
      </c>
      <c r="BG122" s="503">
        <v>13465</v>
      </c>
      <c r="BH122" s="503">
        <v>57525</v>
      </c>
      <c r="BI122" s="503">
        <v>-18047</v>
      </c>
      <c r="BJ122" s="503">
        <v>-9779</v>
      </c>
      <c r="BK122" s="503">
        <v>73108</v>
      </c>
      <c r="BL122" s="503">
        <v>28251</v>
      </c>
    </row>
    <row r="123" spans="4:64">
      <c r="D123" s="295" t="s">
        <v>7</v>
      </c>
      <c r="BD123" s="503">
        <v>-581</v>
      </c>
      <c r="BE123" s="503">
        <v>3492</v>
      </c>
      <c r="BF123" s="503">
        <v>-1584</v>
      </c>
      <c r="BG123" s="503">
        <v>6669</v>
      </c>
      <c r="BH123" s="503">
        <v>12186</v>
      </c>
      <c r="BI123" s="503">
        <v>1883</v>
      </c>
      <c r="BJ123" s="503">
        <v>-2374</v>
      </c>
      <c r="BK123" s="503">
        <v>-188</v>
      </c>
      <c r="BL123" s="503">
        <v>6082</v>
      </c>
    </row>
    <row r="124" spans="4:64">
      <c r="D124" s="295" t="s">
        <v>504</v>
      </c>
      <c r="BD124" s="503">
        <v>-5282</v>
      </c>
      <c r="BE124" s="503">
        <v>110</v>
      </c>
      <c r="BF124" s="503">
        <v>-834</v>
      </c>
      <c r="BG124" s="503">
        <v>-461</v>
      </c>
      <c r="BH124" s="503">
        <v>-31</v>
      </c>
      <c r="BI124" s="503">
        <v>-30</v>
      </c>
      <c r="BJ124" s="503">
        <v>-133</v>
      </c>
      <c r="BK124" s="503">
        <v>-150</v>
      </c>
      <c r="BL124" s="503">
        <v>-196</v>
      </c>
    </row>
    <row r="125" spans="4:64">
      <c r="D125" s="296" t="s">
        <v>16</v>
      </c>
      <c r="BD125" s="503">
        <v>-950</v>
      </c>
      <c r="BE125" s="503">
        <v>-5337</v>
      </c>
      <c r="BF125" s="503">
        <v>-49997</v>
      </c>
      <c r="BG125" s="503">
        <v>-528</v>
      </c>
      <c r="BH125" s="503">
        <v>-11098</v>
      </c>
      <c r="BI125" s="503">
        <v>50</v>
      </c>
      <c r="BJ125" s="503">
        <v>307904</v>
      </c>
      <c r="BK125" s="503">
        <v>203842</v>
      </c>
      <c r="BL125" s="503">
        <v>172797</v>
      </c>
    </row>
    <row r="126" spans="4:64" ht="15" customHeight="1">
      <c r="D126" s="296" t="s">
        <v>1736</v>
      </c>
      <c r="BD126" s="503">
        <v>0</v>
      </c>
      <c r="BE126" s="503">
        <v>0</v>
      </c>
      <c r="BF126" s="503">
        <v>0</v>
      </c>
      <c r="BG126" s="503">
        <v>0</v>
      </c>
      <c r="BH126" s="503">
        <v>-1513131</v>
      </c>
      <c r="BI126" s="503"/>
      <c r="BJ126" s="503"/>
      <c r="BK126" s="503"/>
      <c r="BL126" s="503">
        <v>-2095646</v>
      </c>
    </row>
    <row r="127" spans="4:64">
      <c r="D127" s="289" t="s">
        <v>1794</v>
      </c>
      <c r="BD127" s="503">
        <v>-48521</v>
      </c>
      <c r="BE127" s="503">
        <v>-76454</v>
      </c>
      <c r="BF127" s="503">
        <v>-518282</v>
      </c>
      <c r="BG127" s="503">
        <v>-1037354</v>
      </c>
      <c r="BH127" s="503">
        <v>-1616</v>
      </c>
      <c r="BI127" s="503">
        <v>-525896</v>
      </c>
      <c r="BJ127" s="503">
        <v>-1013906</v>
      </c>
      <c r="BK127" s="503">
        <v>-1623653</v>
      </c>
      <c r="BL127" s="503">
        <v>-1653</v>
      </c>
    </row>
    <row r="128" spans="4:64">
      <c r="D128" s="289" t="s">
        <v>51</v>
      </c>
      <c r="BD128" s="528">
        <v>0</v>
      </c>
      <c r="BE128" s="528">
        <v>0</v>
      </c>
      <c r="BF128" s="528">
        <v>0</v>
      </c>
      <c r="BG128" s="528">
        <v>0</v>
      </c>
      <c r="BH128" s="526"/>
      <c r="BI128" s="526"/>
      <c r="BJ128" s="526"/>
      <c r="BK128" s="526"/>
      <c r="BL128" s="526">
        <v>-278</v>
      </c>
    </row>
    <row r="129" spans="4:66" ht="7.5" customHeight="1">
      <c r="D129" s="296"/>
      <c r="BD129" s="505"/>
      <c r="BE129" s="505"/>
      <c r="BF129" s="505"/>
      <c r="BG129" s="505"/>
      <c r="BH129" s="505"/>
      <c r="BI129" s="505"/>
      <c r="BJ129" s="505"/>
      <c r="BK129" s="505"/>
      <c r="BL129" s="505"/>
    </row>
    <row r="130" spans="4:66">
      <c r="D130" s="297" t="s">
        <v>52</v>
      </c>
      <c r="BD130" s="527">
        <v>992</v>
      </c>
      <c r="BE130" s="527">
        <v>-109245</v>
      </c>
      <c r="BF130" s="527">
        <v>-680600</v>
      </c>
      <c r="BG130" s="527">
        <v>-692323</v>
      </c>
      <c r="BH130" s="512">
        <f>SUM(BH111:BH128)</f>
        <v>-1036576</v>
      </c>
      <c r="BI130" s="512">
        <v>-325252</v>
      </c>
      <c r="BJ130" s="512">
        <v>-776697</v>
      </c>
      <c r="BK130" s="512">
        <v>-1332725</v>
      </c>
      <c r="BL130" s="512">
        <f>SUM(BL111:BL128)</f>
        <v>-1653955</v>
      </c>
      <c r="BN130" s="409"/>
    </row>
    <row r="131" spans="4:66" ht="9" customHeight="1">
      <c r="D131" s="298"/>
      <c r="BD131" s="514"/>
      <c r="BE131" s="514"/>
      <c r="BF131" s="514"/>
      <c r="BG131" s="514"/>
      <c r="BH131" s="514"/>
      <c r="BI131" s="514"/>
      <c r="BJ131" s="514"/>
      <c r="BK131" s="514"/>
      <c r="BL131" s="514"/>
    </row>
    <row r="132" spans="4:66">
      <c r="D132" s="299" t="s">
        <v>53</v>
      </c>
      <c r="BD132" s="503"/>
      <c r="BE132" s="503"/>
      <c r="BF132" s="503"/>
      <c r="BG132" s="503"/>
      <c r="BH132" s="503"/>
      <c r="BI132" s="503"/>
      <c r="BJ132" s="503"/>
      <c r="BK132" s="503"/>
      <c r="BL132" s="503"/>
    </row>
    <row r="133" spans="4:66">
      <c r="D133" s="296" t="s">
        <v>465</v>
      </c>
      <c r="BD133" s="503">
        <v>-418047</v>
      </c>
      <c r="BE133" s="503">
        <v>-452504</v>
      </c>
      <c r="BF133" s="503">
        <v>89427</v>
      </c>
      <c r="BG133" s="503">
        <v>-1864173</v>
      </c>
      <c r="BH133" s="503">
        <v>959556</v>
      </c>
      <c r="BI133" s="503">
        <v>-3070606</v>
      </c>
      <c r="BJ133" s="503">
        <v>-1114597</v>
      </c>
      <c r="BK133" s="503">
        <v>-269748</v>
      </c>
      <c r="BL133" s="503">
        <v>-833587</v>
      </c>
    </row>
    <row r="134" spans="4:66">
      <c r="D134" s="296" t="s">
        <v>467</v>
      </c>
      <c r="BD134" s="503">
        <v>6058</v>
      </c>
      <c r="BE134" s="503">
        <v>29816</v>
      </c>
      <c r="BF134" s="503">
        <v>99294</v>
      </c>
      <c r="BG134" s="503">
        <v>82548</v>
      </c>
      <c r="BH134" s="503">
        <v>221304</v>
      </c>
      <c r="BI134" s="503">
        <v>58427</v>
      </c>
      <c r="BJ134" s="503">
        <v>101170</v>
      </c>
      <c r="BK134" s="503">
        <v>177090</v>
      </c>
      <c r="BL134" s="503">
        <v>268990</v>
      </c>
    </row>
    <row r="135" spans="4:66">
      <c r="D135" s="296" t="s">
        <v>419</v>
      </c>
      <c r="BD135" s="503">
        <v>0</v>
      </c>
      <c r="BE135" s="503">
        <v>0</v>
      </c>
      <c r="BF135" s="503">
        <v>0</v>
      </c>
      <c r="BG135" s="503">
        <v>0</v>
      </c>
      <c r="BH135" s="503"/>
      <c r="BI135" s="503"/>
      <c r="BJ135" s="503"/>
      <c r="BK135" s="503"/>
      <c r="BL135" s="503"/>
    </row>
    <row r="136" spans="4:66">
      <c r="D136" s="296" t="s">
        <v>21</v>
      </c>
      <c r="BD136" s="503">
        <v>0</v>
      </c>
      <c r="BE136" s="503">
        <v>0</v>
      </c>
      <c r="BF136" s="503">
        <v>0</v>
      </c>
      <c r="BG136" s="503">
        <v>0</v>
      </c>
      <c r="BH136" s="503"/>
      <c r="BI136" s="503"/>
      <c r="BJ136" s="503"/>
      <c r="BK136" s="503"/>
      <c r="BL136" s="503"/>
    </row>
    <row r="137" spans="4:66">
      <c r="D137" s="296" t="s">
        <v>56</v>
      </c>
      <c r="BD137" s="503">
        <v>80671</v>
      </c>
      <c r="BE137" s="503">
        <v>477094</v>
      </c>
      <c r="BF137" s="503">
        <v>395168</v>
      </c>
      <c r="BG137" s="503">
        <v>591747</v>
      </c>
      <c r="BH137" s="503">
        <v>524797</v>
      </c>
      <c r="BI137" s="503">
        <v>26179</v>
      </c>
      <c r="BJ137" s="503">
        <v>53532</v>
      </c>
      <c r="BK137" s="503">
        <v>579099</v>
      </c>
      <c r="BL137" s="503">
        <v>876192</v>
      </c>
    </row>
    <row r="138" spans="4:66">
      <c r="D138" s="306" t="s">
        <v>1795</v>
      </c>
      <c r="BD138" s="503">
        <v>-109629</v>
      </c>
      <c r="BE138" s="503">
        <v>-79400</v>
      </c>
      <c r="BF138" s="503">
        <v>-725097</v>
      </c>
      <c r="BG138" s="503">
        <v>-898267</v>
      </c>
      <c r="BH138" s="503">
        <v>-1007896</v>
      </c>
      <c r="BI138" s="503">
        <v>-7259</v>
      </c>
      <c r="BJ138" s="503">
        <v>-671441</v>
      </c>
      <c r="BK138" s="503">
        <v>-815958</v>
      </c>
      <c r="BL138" s="503">
        <v>-1290265</v>
      </c>
    </row>
    <row r="139" spans="4:66">
      <c r="D139" s="306" t="s">
        <v>55</v>
      </c>
      <c r="BD139" s="503">
        <v>0</v>
      </c>
      <c r="BE139" s="503">
        <v>0</v>
      </c>
      <c r="BF139" s="503">
        <v>0</v>
      </c>
      <c r="BG139" s="503">
        <v>0</v>
      </c>
      <c r="BH139" s="503"/>
      <c r="BI139" s="503"/>
      <c r="BJ139" s="503"/>
      <c r="BK139" s="503"/>
      <c r="BL139" s="503"/>
    </row>
    <row r="140" spans="4:66">
      <c r="D140" s="296" t="s">
        <v>1775</v>
      </c>
      <c r="BD140" s="503">
        <v>0</v>
      </c>
      <c r="BE140" s="503">
        <v>-524087</v>
      </c>
      <c r="BF140" s="503">
        <v>-1050074</v>
      </c>
      <c r="BG140" s="503">
        <v>-1210436</v>
      </c>
      <c r="BH140" s="503">
        <v>-661171</v>
      </c>
      <c r="BI140" s="503"/>
      <c r="BJ140" s="503">
        <v>-128000</v>
      </c>
      <c r="BK140" s="503">
        <v>-163000</v>
      </c>
      <c r="BL140" s="503">
        <v>-1231000</v>
      </c>
    </row>
    <row r="141" spans="4:66">
      <c r="D141" s="296" t="s">
        <v>1176</v>
      </c>
      <c r="BD141" s="503">
        <v>0</v>
      </c>
      <c r="BE141" s="503">
        <v>0</v>
      </c>
      <c r="BF141" s="503">
        <v>0</v>
      </c>
      <c r="BG141" s="503">
        <v>0</v>
      </c>
      <c r="BH141" s="503">
        <v>-346697</v>
      </c>
      <c r="BI141" s="503"/>
      <c r="BJ141" s="503"/>
      <c r="BK141" s="503"/>
      <c r="BL141" s="503">
        <v>-217661</v>
      </c>
    </row>
    <row r="142" spans="4:66">
      <c r="D142" s="296" t="s">
        <v>1177</v>
      </c>
      <c r="BD142" s="503">
        <v>0</v>
      </c>
      <c r="BE142" s="503">
        <v>-4243361</v>
      </c>
      <c r="BF142" s="503">
        <v>0</v>
      </c>
      <c r="BG142" s="503">
        <v>0</v>
      </c>
      <c r="BH142" s="503"/>
      <c r="BI142" s="503"/>
      <c r="BJ142" s="503"/>
      <c r="BK142" s="503"/>
      <c r="BL142" s="503"/>
    </row>
    <row r="143" spans="4:66">
      <c r="D143" s="296" t="s">
        <v>77</v>
      </c>
      <c r="BD143" s="503">
        <v>381</v>
      </c>
      <c r="BE143" s="503">
        <v>219</v>
      </c>
      <c r="BF143" s="503">
        <v>0</v>
      </c>
      <c r="BG143" s="503">
        <v>241</v>
      </c>
      <c r="BH143" s="503">
        <v>161</v>
      </c>
      <c r="BI143" s="503"/>
      <c r="BJ143" s="503">
        <v>491</v>
      </c>
      <c r="BK143" s="503">
        <v>491</v>
      </c>
      <c r="BL143" s="503">
        <v>491</v>
      </c>
    </row>
    <row r="144" spans="4:66">
      <c r="D144" s="296" t="s">
        <v>1809</v>
      </c>
      <c r="BD144" s="503">
        <v>186994</v>
      </c>
      <c r="BE144" s="503">
        <v>0</v>
      </c>
      <c r="BF144" s="503">
        <v>0</v>
      </c>
      <c r="BG144" s="503">
        <v>0</v>
      </c>
      <c r="BH144" s="503"/>
      <c r="BI144" s="503"/>
      <c r="BJ144" s="503"/>
      <c r="BK144" s="503">
        <v>-673286</v>
      </c>
      <c r="BL144" s="503">
        <v>-329320</v>
      </c>
    </row>
    <row r="145" spans="4:66">
      <c r="D145" s="296" t="s">
        <v>65</v>
      </c>
      <c r="BD145" s="503">
        <v>-7888</v>
      </c>
      <c r="BE145" s="503">
        <v>-1399</v>
      </c>
      <c r="BF145" s="503">
        <v>-3255</v>
      </c>
      <c r="BG145" s="503">
        <v>-4981</v>
      </c>
      <c r="BH145" s="503">
        <v>-5606</v>
      </c>
      <c r="BI145" s="503">
        <v>-9878</v>
      </c>
      <c r="BJ145" s="503">
        <v>-14157</v>
      </c>
      <c r="BK145" s="503">
        <v>-20158</v>
      </c>
      <c r="BL145" s="503">
        <v>-22247</v>
      </c>
    </row>
    <row r="146" spans="4:66">
      <c r="D146" s="296" t="s">
        <v>66</v>
      </c>
      <c r="BD146" s="503">
        <v>-4507</v>
      </c>
      <c r="BE146" s="503">
        <v>-2701</v>
      </c>
      <c r="BF146" s="503">
        <v>-22825</v>
      </c>
      <c r="BG146" s="503">
        <v>-38735</v>
      </c>
      <c r="BH146" s="503">
        <v>-63407</v>
      </c>
      <c r="BI146" s="503">
        <v>-4879</v>
      </c>
      <c r="BJ146" s="503">
        <v>-17386</v>
      </c>
      <c r="BK146" s="503">
        <v>-56591</v>
      </c>
      <c r="BL146" s="503">
        <v>-120640</v>
      </c>
    </row>
    <row r="147" spans="4:66" ht="10.5" customHeight="1">
      <c r="D147" s="299"/>
      <c r="BD147" s="505"/>
      <c r="BE147" s="505"/>
      <c r="BF147" s="505"/>
      <c r="BG147" s="505"/>
      <c r="BH147" s="505"/>
      <c r="BI147" s="505"/>
      <c r="BJ147" s="505"/>
      <c r="BK147" s="505"/>
      <c r="BL147" s="505"/>
    </row>
    <row r="148" spans="4:66">
      <c r="D148" s="300" t="s">
        <v>506</v>
      </c>
      <c r="BD148" s="527">
        <v>-265967</v>
      </c>
      <c r="BE148" s="527">
        <v>-4796323</v>
      </c>
      <c r="BF148" s="527">
        <v>-1217362</v>
      </c>
      <c r="BG148" s="527">
        <v>-3342056</v>
      </c>
      <c r="BH148" s="517">
        <f>SUM(BH133:BH146)</f>
        <v>-378959</v>
      </c>
      <c r="BI148" s="517">
        <v>-3008016</v>
      </c>
      <c r="BJ148" s="517">
        <v>-1790388</v>
      </c>
      <c r="BK148" s="517">
        <v>-1242061</v>
      </c>
      <c r="BL148" s="517">
        <f>SUM(BL133:BL146)</f>
        <v>-2899047</v>
      </c>
      <c r="BN148" s="409"/>
    </row>
    <row r="149" spans="4:66" ht="6.75" customHeight="1">
      <c r="D149" s="299"/>
      <c r="BD149" s="503"/>
      <c r="BE149" s="503"/>
      <c r="BF149" s="503"/>
      <c r="BG149" s="503"/>
      <c r="BH149" s="503"/>
      <c r="BI149" s="503"/>
      <c r="BJ149" s="503"/>
      <c r="BK149" s="503"/>
      <c r="BL149" s="503"/>
    </row>
    <row r="150" spans="4:66">
      <c r="D150" s="301" t="s">
        <v>70</v>
      </c>
      <c r="BD150" s="503"/>
      <c r="BE150" s="503"/>
      <c r="BF150" s="503"/>
      <c r="BG150" s="503"/>
      <c r="BH150" s="503"/>
      <c r="BI150" s="503"/>
      <c r="BJ150" s="503"/>
      <c r="BK150" s="503"/>
      <c r="BL150" s="503"/>
    </row>
    <row r="151" spans="4:66">
      <c r="D151" s="296" t="s">
        <v>71</v>
      </c>
      <c r="BD151" s="503">
        <v>755000</v>
      </c>
      <c r="BE151" s="503">
        <v>1908453</v>
      </c>
      <c r="BF151" s="503">
        <v>4020000</v>
      </c>
      <c r="BG151" s="503">
        <v>5480903</v>
      </c>
      <c r="BH151" s="503">
        <v>2419010</v>
      </c>
      <c r="BI151" s="503">
        <v>3470600</v>
      </c>
      <c r="BJ151" s="503">
        <v>3479056</v>
      </c>
      <c r="BK151" s="503">
        <v>5752085</v>
      </c>
      <c r="BL151" s="503">
        <v>10749860</v>
      </c>
    </row>
    <row r="152" spans="4:66">
      <c r="D152" s="296" t="s">
        <v>331</v>
      </c>
      <c r="BD152" s="503">
        <v>-14433</v>
      </c>
      <c r="BE152" s="503">
        <v>-25980</v>
      </c>
      <c r="BF152" s="503">
        <v>-221783</v>
      </c>
      <c r="BG152" s="503">
        <v>-173485</v>
      </c>
      <c r="BH152" s="503">
        <v>-98510</v>
      </c>
      <c r="BI152" s="503">
        <v>-162827</v>
      </c>
      <c r="BJ152" s="503">
        <v>-210033</v>
      </c>
      <c r="BK152" s="503">
        <v>-289792</v>
      </c>
      <c r="BL152" s="503">
        <v>-298073</v>
      </c>
    </row>
    <row r="153" spans="4:66">
      <c r="D153" s="296" t="s">
        <v>72</v>
      </c>
      <c r="BD153" s="503">
        <v>0</v>
      </c>
      <c r="BE153" s="503">
        <v>-181700</v>
      </c>
      <c r="BF153" s="503">
        <v>-535050</v>
      </c>
      <c r="BG153" s="503">
        <v>-654027</v>
      </c>
      <c r="BH153" s="503">
        <v>-240571</v>
      </c>
      <c r="BI153" s="503">
        <v>-152500</v>
      </c>
      <c r="BJ153" s="503">
        <v>-319070</v>
      </c>
      <c r="BK153" s="503">
        <v>-2534905</v>
      </c>
      <c r="BL153" s="503">
        <v>-4780530</v>
      </c>
    </row>
    <row r="154" spans="4:66">
      <c r="D154" s="296" t="s">
        <v>1177</v>
      </c>
      <c r="BD154" s="503">
        <v>-77224</v>
      </c>
      <c r="BE154" s="503">
        <v>-85784</v>
      </c>
      <c r="BF154" s="503">
        <v>-1213015</v>
      </c>
      <c r="BG154" s="503">
        <v>0</v>
      </c>
      <c r="BH154" s="503"/>
      <c r="BI154" s="503"/>
      <c r="BJ154" s="503"/>
      <c r="BK154" s="503"/>
      <c r="BL154" s="503"/>
    </row>
    <row r="155" spans="4:66">
      <c r="D155" s="296" t="s">
        <v>332</v>
      </c>
      <c r="BD155" s="503">
        <v>36823</v>
      </c>
      <c r="BE155" s="503">
        <v>40985</v>
      </c>
      <c r="BF155" s="503">
        <v>377256</v>
      </c>
      <c r="BG155" s="503">
        <v>0</v>
      </c>
      <c r="BH155" s="503">
        <v>52336</v>
      </c>
      <c r="BI155" s="503">
        <v>25233</v>
      </c>
      <c r="BJ155" s="503">
        <v>25233</v>
      </c>
      <c r="BK155" s="503">
        <v>25233</v>
      </c>
      <c r="BL155" s="503">
        <v>25233</v>
      </c>
    </row>
    <row r="156" spans="4:66">
      <c r="D156" s="296" t="s">
        <v>73</v>
      </c>
      <c r="BD156" s="199">
        <v>0</v>
      </c>
      <c r="BE156" s="199">
        <v>0</v>
      </c>
      <c r="BF156" s="199">
        <v>-34281</v>
      </c>
      <c r="BG156" s="199">
        <v>-50139</v>
      </c>
      <c r="BH156" s="503">
        <v>-475</v>
      </c>
      <c r="BI156" s="503"/>
      <c r="BJ156" s="503">
        <v>-17878</v>
      </c>
      <c r="BK156" s="503">
        <v>-305615</v>
      </c>
      <c r="BL156" s="503">
        <v>-432231</v>
      </c>
    </row>
    <row r="157" spans="4:66">
      <c r="D157" s="296" t="s">
        <v>75</v>
      </c>
      <c r="BD157" s="503">
        <v>-435172</v>
      </c>
      <c r="BE157" s="503">
        <v>-289551</v>
      </c>
      <c r="BF157" s="503">
        <v>-447579</v>
      </c>
      <c r="BG157" s="503">
        <v>-486288</v>
      </c>
      <c r="BH157" s="503">
        <v>-942852</v>
      </c>
      <c r="BI157" s="503">
        <v>-102930</v>
      </c>
      <c r="BJ157" s="503">
        <v>-351390</v>
      </c>
      <c r="BK157" s="503">
        <v>-491729</v>
      </c>
      <c r="BL157" s="503">
        <v>-1128127</v>
      </c>
    </row>
    <row r="158" spans="4:66">
      <c r="D158" s="296" t="s">
        <v>1796</v>
      </c>
      <c r="BD158" s="503">
        <v>0</v>
      </c>
      <c r="BE158" s="503">
        <v>0</v>
      </c>
      <c r="BF158" s="503">
        <v>-2112</v>
      </c>
      <c r="BG158" s="503">
        <v>-2291</v>
      </c>
      <c r="BH158" s="503"/>
      <c r="BI158" s="503">
        <v>-1984</v>
      </c>
      <c r="BJ158" s="503">
        <v>-4569</v>
      </c>
      <c r="BK158" s="503">
        <v>-7357</v>
      </c>
      <c r="BL158" s="503"/>
    </row>
    <row r="159" spans="4:66">
      <c r="D159" s="296" t="s">
        <v>76</v>
      </c>
      <c r="BD159" s="503">
        <v>0</v>
      </c>
      <c r="BE159" s="503">
        <v>-8358</v>
      </c>
      <c r="BF159" s="503">
        <v>0</v>
      </c>
      <c r="BG159" s="503">
        <v>0</v>
      </c>
      <c r="BH159" s="503"/>
      <c r="BI159" s="503"/>
      <c r="BJ159" s="503"/>
      <c r="BK159" s="503"/>
      <c r="BL159" s="503"/>
    </row>
    <row r="160" spans="4:66">
      <c r="D160" s="296" t="s">
        <v>78</v>
      </c>
      <c r="BD160" s="503">
        <v>4</v>
      </c>
      <c r="BE160" s="503">
        <v>3555895</v>
      </c>
      <c r="BF160" s="503">
        <v>0</v>
      </c>
      <c r="BG160" s="503">
        <v>11</v>
      </c>
      <c r="BH160" s="503"/>
      <c r="BI160" s="503">
        <v>343268</v>
      </c>
      <c r="BJ160" s="503">
        <v>424194</v>
      </c>
      <c r="BK160" s="503">
        <v>424194</v>
      </c>
      <c r="BL160" s="503">
        <v>424194</v>
      </c>
    </row>
    <row r="161" spans="4:67">
      <c r="D161" s="296" t="s">
        <v>1730</v>
      </c>
      <c r="BD161" s="503">
        <v>0</v>
      </c>
      <c r="BE161" s="503">
        <v>13961</v>
      </c>
      <c r="BF161" s="503">
        <v>-2047</v>
      </c>
      <c r="BG161" s="503">
        <v>0</v>
      </c>
      <c r="BH161" s="503"/>
      <c r="BI161" s="503"/>
      <c r="BJ161" s="503"/>
      <c r="BK161" s="503"/>
      <c r="BL161" s="503"/>
    </row>
    <row r="162" spans="4:67">
      <c r="D162" s="296" t="s">
        <v>1745</v>
      </c>
      <c r="BD162" s="503">
        <v>0</v>
      </c>
      <c r="BE162" s="503">
        <v>0</v>
      </c>
      <c r="BF162" s="503">
        <v>0</v>
      </c>
      <c r="BG162" s="503">
        <v>0</v>
      </c>
      <c r="BH162" s="503"/>
      <c r="BI162" s="503"/>
      <c r="BJ162" s="503"/>
      <c r="BK162" s="503"/>
      <c r="BL162" s="503">
        <v>0</v>
      </c>
    </row>
    <row r="163" spans="4:67">
      <c r="D163" s="296" t="s">
        <v>1185</v>
      </c>
      <c r="BD163" s="503">
        <v>0</v>
      </c>
      <c r="BE163" s="503">
        <v>0</v>
      </c>
      <c r="BF163" s="503">
        <v>0</v>
      </c>
      <c r="BG163" s="503">
        <v>0</v>
      </c>
      <c r="BH163" s="503">
        <v>-3129</v>
      </c>
      <c r="BI163" s="503"/>
      <c r="BJ163" s="503"/>
      <c r="BK163" s="503"/>
      <c r="BL163" s="503">
        <v>-9603</v>
      </c>
    </row>
    <row r="164" spans="4:67">
      <c r="D164" s="296" t="s">
        <v>63</v>
      </c>
      <c r="BD164" s="503">
        <v>0</v>
      </c>
      <c r="BE164" s="503">
        <v>40681</v>
      </c>
      <c r="BF164" s="503">
        <v>-105587</v>
      </c>
      <c r="BG164" s="503">
        <v>-78632</v>
      </c>
      <c r="BH164" s="503">
        <v>230741</v>
      </c>
      <c r="BI164" s="503">
        <v>-88977</v>
      </c>
      <c r="BJ164" s="503">
        <v>-458630</v>
      </c>
      <c r="BK164" s="503"/>
      <c r="BL164" s="503"/>
    </row>
    <row r="165" spans="4:67" ht="6.75" customHeight="1">
      <c r="D165" s="296"/>
      <c r="BD165" s="503">
        <v>0</v>
      </c>
      <c r="BE165" s="503"/>
      <c r="BF165" s="503"/>
      <c r="BG165" s="503"/>
      <c r="BH165" s="503"/>
      <c r="BI165" s="503"/>
      <c r="BJ165" s="503"/>
      <c r="BK165" s="503"/>
      <c r="BL165" s="503"/>
    </row>
    <row r="166" spans="4:67">
      <c r="D166" s="297" t="s">
        <v>79</v>
      </c>
      <c r="BD166" s="527">
        <v>264998</v>
      </c>
      <c r="BE166" s="527">
        <v>4968602</v>
      </c>
      <c r="BF166" s="527">
        <v>1835802</v>
      </c>
      <c r="BG166" s="527">
        <v>4036052</v>
      </c>
      <c r="BH166" s="517">
        <f>SUM(BH151:BH164)</f>
        <v>1416550</v>
      </c>
      <c r="BI166" s="517">
        <v>3329883</v>
      </c>
      <c r="BJ166" s="517">
        <v>2566913</v>
      </c>
      <c r="BK166" s="517">
        <v>2572114</v>
      </c>
      <c r="BL166" s="517">
        <f>SUM(BL151:BL164)</f>
        <v>4550723</v>
      </c>
    </row>
    <row r="167" spans="4:67" ht="6.75" customHeight="1">
      <c r="D167" s="299"/>
      <c r="BD167" s="505"/>
      <c r="BE167" s="505"/>
      <c r="BF167" s="505"/>
      <c r="BG167" s="505"/>
      <c r="BH167" s="505"/>
      <c r="BI167" s="505"/>
      <c r="BJ167" s="505"/>
      <c r="BK167" s="505"/>
      <c r="BL167" s="505"/>
    </row>
    <row r="168" spans="4:67">
      <c r="D168" s="289" t="s">
        <v>320</v>
      </c>
      <c r="BD168" s="528"/>
      <c r="BE168" s="528"/>
      <c r="BF168" s="528"/>
      <c r="BG168" s="528"/>
      <c r="BH168" s="507"/>
      <c r="BI168" s="507"/>
      <c r="BJ168" s="507"/>
      <c r="BK168" s="507"/>
      <c r="BL168" s="507"/>
      <c r="BO168" s="409"/>
    </row>
    <row r="169" spans="4:67" ht="6" customHeight="1">
      <c r="D169" s="302"/>
      <c r="BD169" s="505"/>
      <c r="BE169" s="505"/>
      <c r="BF169" s="505"/>
      <c r="BG169" s="505"/>
      <c r="BH169" s="505"/>
      <c r="BI169" s="505"/>
      <c r="BJ169" s="505"/>
      <c r="BK169" s="505"/>
      <c r="BL169" s="505"/>
    </row>
    <row r="170" spans="4:67" ht="13.5" thickBot="1">
      <c r="D170" s="303" t="s">
        <v>80</v>
      </c>
      <c r="BD170" s="519">
        <v>23</v>
      </c>
      <c r="BE170" s="519">
        <v>63034</v>
      </c>
      <c r="BF170" s="519">
        <v>-62160</v>
      </c>
      <c r="BG170" s="519">
        <v>1673</v>
      </c>
      <c r="BH170" s="519">
        <f>SUM(BH166,BH148,BH130)</f>
        <v>1015</v>
      </c>
      <c r="BI170" s="519">
        <v>-3385</v>
      </c>
      <c r="BJ170" s="519">
        <v>-172</v>
      </c>
      <c r="BK170" s="519">
        <v>-2672</v>
      </c>
      <c r="BL170" s="519">
        <f>SUM(BL166,BL148,BL130)</f>
        <v>-2279</v>
      </c>
    </row>
    <row r="171" spans="4:67" ht="10.5" customHeight="1" thickTop="1">
      <c r="D171" s="299"/>
      <c r="BD171" s="505"/>
      <c r="BE171" s="505"/>
      <c r="BF171" s="505"/>
      <c r="BG171" s="505"/>
      <c r="BH171" s="505"/>
      <c r="BI171" s="505"/>
      <c r="BJ171" s="505"/>
      <c r="BK171" s="505"/>
      <c r="BL171" s="505"/>
    </row>
    <row r="172" spans="4:67">
      <c r="D172" s="199" t="s">
        <v>81</v>
      </c>
      <c r="BD172" s="332">
        <v>56</v>
      </c>
      <c r="BE172" s="332">
        <v>79</v>
      </c>
      <c r="BF172" s="332">
        <v>63113</v>
      </c>
      <c r="BG172" s="332">
        <v>953</v>
      </c>
      <c r="BH172" s="525">
        <v>2626</v>
      </c>
      <c r="BI172" s="503">
        <v>3641</v>
      </c>
      <c r="BJ172" s="503">
        <v>3641</v>
      </c>
      <c r="BK172" s="503">
        <v>3641</v>
      </c>
      <c r="BL172" s="525">
        <v>3641</v>
      </c>
    </row>
    <row r="173" spans="4:67">
      <c r="D173" s="199" t="s">
        <v>1797</v>
      </c>
      <c r="BD173" s="529">
        <v>79</v>
      </c>
      <c r="BE173" s="529">
        <v>63113</v>
      </c>
      <c r="BF173" s="529">
        <v>953</v>
      </c>
      <c r="BG173" s="529">
        <v>2626</v>
      </c>
      <c r="BH173" s="628">
        <v>3641</v>
      </c>
      <c r="BI173" s="521">
        <v>256</v>
      </c>
      <c r="BJ173" s="521">
        <v>3469</v>
      </c>
      <c r="BK173" s="521">
        <v>969</v>
      </c>
      <c r="BL173" s="628">
        <v>1362</v>
      </c>
    </row>
    <row r="174" spans="4:67" ht="6" customHeight="1">
      <c r="BD174" s="276"/>
      <c r="BE174" s="276"/>
      <c r="BF174" s="276"/>
      <c r="BG174" s="276"/>
      <c r="BH174" s="276"/>
      <c r="BI174" s="276"/>
      <c r="BJ174" s="276"/>
      <c r="BK174" s="276"/>
      <c r="BL174" s="276"/>
    </row>
    <row r="175" spans="4:67" ht="13.5" thickBot="1">
      <c r="D175" s="304" t="s">
        <v>80</v>
      </c>
      <c r="BD175" s="519">
        <v>23</v>
      </c>
      <c r="BE175" s="519">
        <v>63034</v>
      </c>
      <c r="BF175" s="519">
        <v>-62160</v>
      </c>
      <c r="BG175" s="519">
        <v>1673</v>
      </c>
      <c r="BH175" s="519">
        <f>BH173-BH168-BH172</f>
        <v>1015</v>
      </c>
      <c r="BI175" s="519">
        <v>-3385</v>
      </c>
      <c r="BJ175" s="519">
        <v>-172</v>
      </c>
      <c r="BK175" s="519">
        <v>-2672</v>
      </c>
      <c r="BL175" s="519">
        <f>BL173-BL168-BL172</f>
        <v>-2279</v>
      </c>
    </row>
    <row r="176" spans="4:67" ht="13.5" thickTop="1"/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BH10 BL10 BL91:BL92 BL119:BL120 BL96 BL108 BL104:BL105 BL129:BL132 BL147:BL150 BL99 BL101 BL110:BL113 BL135:BL136 BL139 BL142 BH12 BH17 BL12 BL17" unlocked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99B07-1BE4-4E22-8CF2-1D06B3EF2669}">
  <sheetPr codeName="Planilha9">
    <tabColor rgb="FF00B050"/>
    <pageSetUpPr autoPageBreaks="0"/>
  </sheetPr>
  <dimension ref="B1:BY297"/>
  <sheetViews>
    <sheetView showGridLines="0" zoomScale="80" zoomScaleNormal="80" workbookViewId="0">
      <pane xSplit="5" ySplit="5" topLeftCell="F80" activePane="bottomRight" state="frozen"/>
      <selection activeCell="BA18" sqref="BA18"/>
      <selection pane="topRight" activeCell="BA18" sqref="BA18"/>
      <selection pane="bottomLeft" activeCell="BA18" sqref="BA18"/>
      <selection pane="bottomRight" activeCell="L4" sqref="L4:O4"/>
    </sheetView>
  </sheetViews>
  <sheetFormatPr defaultColWidth="9.140625" defaultRowHeight="12.75"/>
  <cols>
    <col min="1" max="1" width="1.42578125" style="199" customWidth="1"/>
    <col min="2" max="2" width="36" style="199" hidden="1" customWidth="1"/>
    <col min="3" max="3" width="2" style="199" hidden="1" customWidth="1"/>
    <col min="4" max="4" width="63" style="199" bestFit="1" customWidth="1"/>
    <col min="5" max="5" width="0.85546875" style="199" customWidth="1"/>
    <col min="6" max="6" width="0.28515625" style="199" customWidth="1"/>
    <col min="7" max="7" width="0.85546875" style="199" customWidth="1"/>
    <col min="8" max="10" width="12.85546875" style="199" customWidth="1"/>
    <col min="11" max="11" width="17.5703125" style="199" customWidth="1"/>
    <col min="12" max="14" width="12.85546875" style="199" customWidth="1"/>
    <col min="15" max="15" width="23.5703125" style="199" customWidth="1"/>
    <col min="16" max="16" width="9.140625" style="199"/>
    <col min="17" max="20" width="10.42578125" style="199" bestFit="1" customWidth="1"/>
    <col min="21" max="21" width="10.28515625" style="199" customWidth="1"/>
    <col min="22" max="22" width="13.85546875" style="199" bestFit="1" customWidth="1"/>
    <col min="23" max="16384" width="9.140625" style="199"/>
  </cols>
  <sheetData>
    <row r="1" spans="2:21" ht="17.25" customHeight="1">
      <c r="E1" s="201"/>
    </row>
    <row r="2" spans="2:21" ht="21.75" customHeight="1">
      <c r="E2" s="201"/>
    </row>
    <row r="3" spans="2:21" hidden="1">
      <c r="E3" s="201"/>
    </row>
    <row r="4" spans="2:21">
      <c r="E4" s="201"/>
      <c r="K4" s="201"/>
      <c r="L4" s="634" t="s">
        <v>1819</v>
      </c>
      <c r="M4" s="617"/>
      <c r="N4" s="617"/>
      <c r="O4" s="616"/>
    </row>
    <row r="5" spans="2:21" ht="39.950000000000003" customHeight="1" thickBot="1">
      <c r="B5" s="366" t="s">
        <v>201</v>
      </c>
      <c r="D5" s="410"/>
      <c r="E5" s="411"/>
      <c r="F5" s="200"/>
      <c r="G5" s="200"/>
      <c r="H5" s="363">
        <v>44561</v>
      </c>
      <c r="I5" s="363">
        <v>44926</v>
      </c>
      <c r="J5" s="363">
        <v>45291</v>
      </c>
      <c r="K5" s="363">
        <v>45657</v>
      </c>
      <c r="L5" s="362">
        <v>45747</v>
      </c>
      <c r="M5" s="362">
        <v>45838</v>
      </c>
      <c r="N5" s="362">
        <v>45930</v>
      </c>
      <c r="O5" s="363">
        <v>46022</v>
      </c>
    </row>
    <row r="6" spans="2:21" ht="39.950000000000003" customHeight="1" thickTop="1">
      <c r="D6" s="366" t="s">
        <v>0</v>
      </c>
      <c r="E6" s="201"/>
      <c r="H6" s="307" t="s">
        <v>487</v>
      </c>
      <c r="I6" s="307" t="s">
        <v>505</v>
      </c>
      <c r="J6" s="307" t="s">
        <v>1179</v>
      </c>
      <c r="K6" s="274" t="s">
        <v>1519</v>
      </c>
      <c r="L6" s="274" t="s">
        <v>1546</v>
      </c>
      <c r="M6" s="274" t="s">
        <v>1693</v>
      </c>
      <c r="N6" s="274" t="s">
        <v>1721</v>
      </c>
      <c r="O6" s="274" t="s">
        <v>1764</v>
      </c>
    </row>
    <row r="7" spans="2:21">
      <c r="D7" s="278" t="s">
        <v>1182</v>
      </c>
      <c r="E7" s="201"/>
      <c r="F7" s="201"/>
      <c r="G7" s="201"/>
      <c r="H7" s="307"/>
      <c r="I7" s="307"/>
      <c r="J7" s="307"/>
      <c r="K7" s="274"/>
      <c r="L7" s="274"/>
      <c r="M7" s="274"/>
      <c r="N7" s="274"/>
      <c r="O7" s="274"/>
      <c r="Q7" s="275">
        <v>2021</v>
      </c>
      <c r="R7" s="275">
        <v>2022</v>
      </c>
      <c r="S7" s="275">
        <v>2023</v>
      </c>
      <c r="T7" s="275">
        <v>2024</v>
      </c>
      <c r="U7" s="275">
        <v>2025</v>
      </c>
    </row>
    <row r="8" spans="2:21">
      <c r="D8" s="199" t="s">
        <v>116</v>
      </c>
      <c r="E8" s="201"/>
      <c r="H8" s="414">
        <v>2302803</v>
      </c>
      <c r="I8" s="414">
        <v>2781798</v>
      </c>
      <c r="J8" s="414">
        <v>3096824</v>
      </c>
      <c r="K8" s="412">
        <f>'AdR 1 '!K8+'AdR 4 '!K8</f>
        <v>2020644</v>
      </c>
      <c r="L8" s="412">
        <v>3124833</v>
      </c>
      <c r="M8" s="412">
        <v>3072360</v>
      </c>
      <c r="N8" s="412">
        <v>3080657</v>
      </c>
      <c r="O8" s="412">
        <f>'AdR 1 '!O8+'AdR 4 '!O8</f>
        <v>2037196</v>
      </c>
      <c r="Q8" s="276">
        <f>H8</f>
        <v>2302803</v>
      </c>
      <c r="R8" s="276">
        <f t="shared" ref="R8:T9" si="0">I8</f>
        <v>2781798</v>
      </c>
      <c r="S8" s="276">
        <f t="shared" si="0"/>
        <v>3096824</v>
      </c>
      <c r="T8" s="276">
        <f t="shared" si="0"/>
        <v>2020644</v>
      </c>
      <c r="U8" s="276">
        <f>O8</f>
        <v>2037196</v>
      </c>
    </row>
    <row r="9" spans="2:21">
      <c r="D9" s="199" t="s">
        <v>118</v>
      </c>
      <c r="E9" s="201"/>
      <c r="H9" s="414">
        <v>1314622</v>
      </c>
      <c r="I9" s="414">
        <v>1411747</v>
      </c>
      <c r="J9" s="414">
        <v>1463340</v>
      </c>
      <c r="K9" s="412">
        <f>'AdR 1 '!K9+'AdR 4 '!K9</f>
        <v>1289323</v>
      </c>
      <c r="L9" s="412">
        <v>1449859</v>
      </c>
      <c r="M9" s="412">
        <v>1440214</v>
      </c>
      <c r="N9" s="412">
        <v>1461888</v>
      </c>
      <c r="O9" s="412">
        <f>'AdR 1 '!O9+'AdR 4 '!O9</f>
        <v>1314516</v>
      </c>
      <c r="Q9" s="276">
        <f>H9</f>
        <v>1314622</v>
      </c>
      <c r="R9" s="276">
        <f t="shared" si="0"/>
        <v>1411747</v>
      </c>
      <c r="S9" s="276">
        <f t="shared" si="0"/>
        <v>1463340</v>
      </c>
      <c r="T9" s="276">
        <f t="shared" si="0"/>
        <v>1289323</v>
      </c>
      <c r="U9" s="276">
        <f>O9</f>
        <v>1314516</v>
      </c>
    </row>
    <row r="10" spans="2:21">
      <c r="D10" s="308" t="s">
        <v>115</v>
      </c>
      <c r="E10" s="201"/>
      <c r="H10" s="277">
        <f t="shared" ref="H10" si="1">SUM(H8:H9)</f>
        <v>3617425</v>
      </c>
      <c r="I10" s="277">
        <v>4193545</v>
      </c>
      <c r="J10" s="277">
        <v>4560164</v>
      </c>
      <c r="K10" s="413">
        <f>SUM(K8:K9)</f>
        <v>3309967</v>
      </c>
      <c r="L10" s="413">
        <v>4574692</v>
      </c>
      <c r="M10" s="413">
        <v>4512574</v>
      </c>
      <c r="N10" s="413">
        <v>4542545</v>
      </c>
      <c r="O10" s="413">
        <f>SUM(O8:O9)</f>
        <v>3351712</v>
      </c>
      <c r="Q10" s="277">
        <f t="shared" ref="Q10:T10" si="2">SUM(Q8:Q9)</f>
        <v>3617425</v>
      </c>
      <c r="R10" s="277">
        <f t="shared" si="2"/>
        <v>4193545</v>
      </c>
      <c r="S10" s="277">
        <f t="shared" si="2"/>
        <v>4560164</v>
      </c>
      <c r="T10" s="277">
        <f t="shared" si="2"/>
        <v>3309967</v>
      </c>
      <c r="U10" s="277">
        <f>SUM(U8:U9)</f>
        <v>3351712</v>
      </c>
    </row>
    <row r="11" spans="2:21">
      <c r="E11" s="201"/>
      <c r="H11" s="229"/>
      <c r="I11" s="229"/>
      <c r="J11" s="229"/>
      <c r="K11" s="229"/>
      <c r="L11" s="229"/>
      <c r="M11" s="229"/>
      <c r="N11" s="229"/>
      <c r="O11" s="229"/>
      <c r="Q11" s="229"/>
      <c r="R11" s="229"/>
      <c r="S11" s="229"/>
    </row>
    <row r="12" spans="2:21" ht="25.5">
      <c r="D12" s="278" t="s">
        <v>1543</v>
      </c>
      <c r="E12" s="201"/>
      <c r="H12" s="638">
        <v>2021</v>
      </c>
      <c r="I12" s="638">
        <v>2022</v>
      </c>
      <c r="J12" s="638">
        <v>2023</v>
      </c>
      <c r="K12" s="618" t="s">
        <v>1818</v>
      </c>
      <c r="L12" s="274" t="s">
        <v>1546</v>
      </c>
      <c r="M12" s="274" t="s">
        <v>1693</v>
      </c>
      <c r="N12" s="274" t="s">
        <v>1721</v>
      </c>
      <c r="O12" s="329">
        <v>2025</v>
      </c>
      <c r="Q12" s="275">
        <v>2021</v>
      </c>
      <c r="R12" s="275">
        <v>2022</v>
      </c>
      <c r="S12" s="275">
        <f>$S$7</f>
        <v>2023</v>
      </c>
      <c r="T12" s="275">
        <v>2024</v>
      </c>
      <c r="U12" s="275">
        <v>2025</v>
      </c>
    </row>
    <row r="13" spans="2:21">
      <c r="D13" s="199" t="s">
        <v>116</v>
      </c>
      <c r="E13" s="201"/>
      <c r="H13" s="414">
        <v>78868.94</v>
      </c>
      <c r="I13" s="414">
        <v>533855.19500000007</v>
      </c>
      <c r="J13" s="414">
        <v>652097.73800000001</v>
      </c>
      <c r="K13" s="412">
        <f>'AdR 1 '!K13+'AdR 4 '!K13</f>
        <v>467969.598</v>
      </c>
      <c r="L13" s="412">
        <v>165460.56200000001</v>
      </c>
      <c r="M13" s="412">
        <v>171104.179</v>
      </c>
      <c r="N13" s="412">
        <v>171934.38100000002</v>
      </c>
      <c r="O13" s="412">
        <f>'AdR 1 '!O13+'AdR 4 '!O13</f>
        <v>479056.59900000005</v>
      </c>
      <c r="Q13" s="276">
        <f>H13</f>
        <v>78868.94</v>
      </c>
      <c r="R13" s="276">
        <f t="shared" ref="R13:R14" si="3">I13</f>
        <v>533855.19500000007</v>
      </c>
      <c r="S13" s="276">
        <f t="shared" ref="S13:S14" si="4">J13</f>
        <v>652097.73800000001</v>
      </c>
      <c r="T13" s="276">
        <f t="shared" ref="T13:T14" si="5">K13</f>
        <v>467969.598</v>
      </c>
      <c r="U13" s="276">
        <f>O13</f>
        <v>479056.59900000005</v>
      </c>
    </row>
    <row r="14" spans="2:21">
      <c r="D14" s="199" t="s">
        <v>118</v>
      </c>
      <c r="E14" s="201"/>
      <c r="H14" s="414">
        <v>43593.398999999998</v>
      </c>
      <c r="I14" s="414">
        <v>290328.41699999996</v>
      </c>
      <c r="J14" s="414">
        <v>321352.625</v>
      </c>
      <c r="K14" s="412">
        <f>'AdR 1 '!K14+'AdR 4 '!K14</f>
        <v>277667.27599999995</v>
      </c>
      <c r="L14" s="412">
        <v>76034.433000000005</v>
      </c>
      <c r="M14" s="412">
        <v>78272.284</v>
      </c>
      <c r="N14" s="412">
        <v>78651.959000000003</v>
      </c>
      <c r="O14" s="412">
        <f>'AdR 1 '!O14+'AdR 4 '!O14</f>
        <v>280654.33199999999</v>
      </c>
      <c r="Q14" s="276">
        <f>H14</f>
        <v>43593.398999999998</v>
      </c>
      <c r="R14" s="276">
        <f t="shared" si="3"/>
        <v>290328.41699999996</v>
      </c>
      <c r="S14" s="276">
        <f t="shared" si="4"/>
        <v>321352.625</v>
      </c>
      <c r="T14" s="276">
        <f t="shared" si="5"/>
        <v>277667.27599999995</v>
      </c>
      <c r="U14" s="276">
        <f>O14</f>
        <v>280654.33199999999</v>
      </c>
    </row>
    <row r="15" spans="2:21">
      <c r="D15" s="308" t="s">
        <v>115</v>
      </c>
      <c r="E15" s="201"/>
      <c r="H15" s="277">
        <f t="shared" ref="H15" si="6">SUM(H13:H14)</f>
        <v>122462.33900000001</v>
      </c>
      <c r="I15" s="277">
        <v>824183.61199999996</v>
      </c>
      <c r="J15" s="277">
        <v>973450.36300000001</v>
      </c>
      <c r="K15" s="413">
        <f>SUM(K13:K14)</f>
        <v>745636.87399999995</v>
      </c>
      <c r="L15" s="413">
        <v>241494.995</v>
      </c>
      <c r="M15" s="413">
        <v>249376.46299999999</v>
      </c>
      <c r="N15" s="413">
        <v>250586.34000000003</v>
      </c>
      <c r="O15" s="413">
        <f>SUM(O13:O14)</f>
        <v>759710.9310000001</v>
      </c>
      <c r="Q15" s="277">
        <f>SUM(Q13:Q14)</f>
        <v>122462.33900000001</v>
      </c>
      <c r="R15" s="277">
        <f t="shared" ref="R15:U15" si="7">SUM(R13:R14)</f>
        <v>824183.61199999996</v>
      </c>
      <c r="S15" s="277">
        <f t="shared" si="7"/>
        <v>973450.36300000001</v>
      </c>
      <c r="T15" s="277">
        <f t="shared" si="7"/>
        <v>745636.87399999995</v>
      </c>
      <c r="U15" s="277">
        <f t="shared" si="7"/>
        <v>759710.9310000001</v>
      </c>
    </row>
    <row r="16" spans="2:21">
      <c r="E16" s="201"/>
      <c r="H16" s="309"/>
      <c r="I16" s="309"/>
      <c r="J16" s="309"/>
      <c r="K16" s="310"/>
      <c r="L16" s="310"/>
      <c r="M16" s="310"/>
      <c r="N16" s="310"/>
      <c r="O16" s="310"/>
    </row>
    <row r="17" spans="2:15">
      <c r="E17" s="201"/>
      <c r="H17" s="229"/>
      <c r="I17" s="229"/>
      <c r="J17" s="229"/>
      <c r="K17" s="229"/>
      <c r="L17" s="229"/>
      <c r="M17" s="229"/>
      <c r="N17" s="229"/>
      <c r="O17" s="229"/>
    </row>
    <row r="18" spans="2:15">
      <c r="D18" s="278" t="s">
        <v>117</v>
      </c>
      <c r="E18" s="201"/>
      <c r="H18" s="638">
        <v>2021</v>
      </c>
      <c r="I18" s="638">
        <v>2022</v>
      </c>
      <c r="J18" s="638">
        <v>2023</v>
      </c>
      <c r="K18" s="619">
        <v>2024</v>
      </c>
      <c r="L18" s="274" t="s">
        <v>1546</v>
      </c>
      <c r="M18" s="274" t="s">
        <v>1693</v>
      </c>
      <c r="N18" s="274" t="s">
        <v>1721</v>
      </c>
      <c r="O18" s="329">
        <v>2025</v>
      </c>
    </row>
    <row r="19" spans="2:15">
      <c r="D19" s="308" t="s">
        <v>143</v>
      </c>
      <c r="E19" s="201"/>
      <c r="H19" s="327" t="s">
        <v>553</v>
      </c>
      <c r="I19" s="327">
        <v>0.64300000000000002</v>
      </c>
      <c r="J19" s="327">
        <v>0.52300000000000002</v>
      </c>
      <c r="K19" s="327">
        <v>0.47966962107217093</v>
      </c>
      <c r="L19" s="327">
        <v>0.47540219569055275</v>
      </c>
      <c r="M19" s="327">
        <v>0.46850030105952378</v>
      </c>
      <c r="N19" s="327">
        <v>0.46623399469722393</v>
      </c>
      <c r="O19" s="327">
        <v>0.465536785871068</v>
      </c>
    </row>
    <row r="20" spans="2:15">
      <c r="E20" s="201"/>
      <c r="H20" s="229"/>
      <c r="I20" s="229"/>
      <c r="J20" s="229"/>
      <c r="K20" s="229"/>
      <c r="L20" s="229"/>
      <c r="M20" s="229"/>
      <c r="N20" s="229"/>
      <c r="O20" s="229"/>
    </row>
    <row r="21" spans="2:15" ht="31.5" customHeight="1">
      <c r="D21" s="281" t="s">
        <v>402</v>
      </c>
      <c r="E21" s="201"/>
      <c r="H21" s="638">
        <v>2021</v>
      </c>
      <c r="I21" s="638">
        <v>2022</v>
      </c>
      <c r="J21" s="638">
        <v>2023</v>
      </c>
      <c r="K21" s="618" t="s">
        <v>1811</v>
      </c>
      <c r="L21" s="274" t="s">
        <v>1546</v>
      </c>
      <c r="M21" s="274" t="s">
        <v>1693</v>
      </c>
      <c r="N21" s="274" t="s">
        <v>1721</v>
      </c>
      <c r="O21" s="329">
        <v>2025</v>
      </c>
    </row>
    <row r="22" spans="2:15">
      <c r="D22" s="308" t="s">
        <v>143</v>
      </c>
      <c r="E22" s="201"/>
      <c r="H22" s="327" t="s">
        <v>553</v>
      </c>
      <c r="I22" s="327">
        <v>0.1003022086974389</v>
      </c>
      <c r="J22" s="327">
        <v>0.16885200812890358</v>
      </c>
      <c r="K22" s="327">
        <v>1.1730264662873731E-2</v>
      </c>
      <c r="L22" s="327">
        <v>0.21647319163783862</v>
      </c>
      <c r="M22" s="327">
        <v>0.16972728143143445</v>
      </c>
      <c r="N22" s="327">
        <v>0.15086285738322219</v>
      </c>
      <c r="O22" s="327">
        <v>0.11687217169472169</v>
      </c>
    </row>
    <row r="23" spans="2:15">
      <c r="E23" s="201"/>
      <c r="H23" s="229"/>
      <c r="I23" s="229"/>
      <c r="J23" s="229"/>
      <c r="K23" s="229"/>
      <c r="L23" s="229"/>
      <c r="M23" s="229"/>
      <c r="N23" s="229"/>
      <c r="O23" s="229"/>
    </row>
    <row r="24" spans="2:15">
      <c r="E24" s="201"/>
    </row>
    <row r="25" spans="2:15" ht="38.450000000000003" customHeight="1">
      <c r="D25" s="366" t="s">
        <v>125</v>
      </c>
      <c r="E25" s="201"/>
    </row>
    <row r="26" spans="2:15">
      <c r="B26" s="415" t="s">
        <v>202</v>
      </c>
      <c r="D26" s="416" t="s">
        <v>161</v>
      </c>
      <c r="E26" s="276"/>
      <c r="F26" s="414"/>
      <c r="G26" s="414"/>
      <c r="H26" s="530">
        <v>1064628</v>
      </c>
      <c r="I26" s="530">
        <v>7008211</v>
      </c>
      <c r="J26" s="530">
        <v>8731585</v>
      </c>
      <c r="K26" s="418">
        <v>7703734</v>
      </c>
      <c r="L26" s="418">
        <v>2526149</v>
      </c>
      <c r="M26" s="418">
        <v>4844597</v>
      </c>
      <c r="N26" s="418">
        <v>7269479</v>
      </c>
      <c r="O26" s="418">
        <f>SUM(O27:O28)</f>
        <v>8289414</v>
      </c>
    </row>
    <row r="27" spans="2:15">
      <c r="B27" s="419" t="s">
        <v>203</v>
      </c>
      <c r="D27" s="419" t="s">
        <v>162</v>
      </c>
      <c r="E27" s="276"/>
      <c r="F27" s="414"/>
      <c r="G27" s="414"/>
      <c r="H27" s="420">
        <v>966499</v>
      </c>
      <c r="I27" s="420">
        <v>5891614</v>
      </c>
      <c r="J27" s="420">
        <v>7169085</v>
      </c>
      <c r="K27" s="531">
        <v>6016749</v>
      </c>
      <c r="L27" s="531">
        <v>2136919</v>
      </c>
      <c r="M27" s="531">
        <v>4134506</v>
      </c>
      <c r="N27" s="531">
        <v>6153849</v>
      </c>
      <c r="O27" s="531">
        <f>SUM('AdR 1 '!O20,'AdR 4 '!O20)</f>
        <v>6691296</v>
      </c>
    </row>
    <row r="28" spans="2:15">
      <c r="B28" s="422" t="s">
        <v>204</v>
      </c>
      <c r="D28" s="422" t="s">
        <v>163</v>
      </c>
      <c r="E28" s="276"/>
      <c r="F28" s="414"/>
      <c r="G28" s="414"/>
      <c r="H28" s="420">
        <v>98129</v>
      </c>
      <c r="I28" s="420">
        <v>1116597</v>
      </c>
      <c r="J28" s="420">
        <v>1562500</v>
      </c>
      <c r="K28" s="531">
        <v>1686985</v>
      </c>
      <c r="L28" s="531">
        <v>389230</v>
      </c>
      <c r="M28" s="531">
        <v>710091</v>
      </c>
      <c r="N28" s="531">
        <v>1115630</v>
      </c>
      <c r="O28" s="531">
        <f>SUM('AdR 1 '!O21,'AdR 4 '!O21)</f>
        <v>1598118</v>
      </c>
    </row>
    <row r="29" spans="2:15">
      <c r="B29" s="423" t="s">
        <v>205</v>
      </c>
      <c r="D29" s="423" t="s">
        <v>164</v>
      </c>
      <c r="E29" s="276"/>
      <c r="F29" s="414"/>
      <c r="G29" s="414"/>
      <c r="H29" s="420">
        <v>-95726</v>
      </c>
      <c r="I29" s="420">
        <v>-962667</v>
      </c>
      <c r="J29" s="420">
        <v>-923124</v>
      </c>
      <c r="K29" s="531">
        <v>-729031</v>
      </c>
      <c r="L29" s="531">
        <v>-253222</v>
      </c>
      <c r="M29" s="531">
        <v>-495977</v>
      </c>
      <c r="N29" s="531">
        <v>-758558</v>
      </c>
      <c r="O29" s="531">
        <f>SUM('AdR 1 '!O22,'AdR 4 '!O22)</f>
        <v>-862184</v>
      </c>
    </row>
    <row r="30" spans="2:15">
      <c r="B30" s="424" t="s">
        <v>206</v>
      </c>
      <c r="D30" s="425" t="s">
        <v>33</v>
      </c>
      <c r="E30" s="276"/>
      <c r="F30" s="414"/>
      <c r="G30" s="414"/>
      <c r="H30" s="532">
        <v>968902</v>
      </c>
      <c r="I30" s="532">
        <v>6045544</v>
      </c>
      <c r="J30" s="532">
        <v>7808461</v>
      </c>
      <c r="K30" s="533">
        <v>6974703</v>
      </c>
      <c r="L30" s="533">
        <v>2272927</v>
      </c>
      <c r="M30" s="533">
        <v>4348620</v>
      </c>
      <c r="N30" s="533">
        <v>6510921</v>
      </c>
      <c r="O30" s="533">
        <f>SUM(O29,O26)</f>
        <v>7427230</v>
      </c>
    </row>
    <row r="31" spans="2:15">
      <c r="B31" s="423" t="s">
        <v>207</v>
      </c>
      <c r="D31" s="428" t="s">
        <v>34</v>
      </c>
      <c r="E31" s="276"/>
      <c r="F31" s="414"/>
      <c r="G31" s="414"/>
      <c r="H31" s="429">
        <v>-582872</v>
      </c>
      <c r="I31" s="429">
        <v>-4061623</v>
      </c>
      <c r="J31" s="429">
        <v>-4702560</v>
      </c>
      <c r="K31" s="430">
        <v>-4703245</v>
      </c>
      <c r="L31" s="430">
        <v>-1285327</v>
      </c>
      <c r="M31" s="430">
        <v>-2487800</v>
      </c>
      <c r="N31" s="430">
        <v>-3732906</v>
      </c>
      <c r="O31" s="430">
        <f>SUM(O32:O33)</f>
        <v>-4717027</v>
      </c>
    </row>
    <row r="32" spans="2:15">
      <c r="B32" s="422" t="s">
        <v>208</v>
      </c>
      <c r="D32" s="422" t="s">
        <v>165</v>
      </c>
      <c r="E32" s="276"/>
      <c r="F32" s="414"/>
      <c r="G32" s="414"/>
      <c r="H32" s="420">
        <v>-484743</v>
      </c>
      <c r="I32" s="420">
        <v>-2945026</v>
      </c>
      <c r="J32" s="420">
        <v>-3140060</v>
      </c>
      <c r="K32" s="531">
        <v>-3049338</v>
      </c>
      <c r="L32" s="531">
        <v>-903729</v>
      </c>
      <c r="M32" s="531">
        <v>-1791633</v>
      </c>
      <c r="N32" s="531">
        <v>-2639151</v>
      </c>
      <c r="O32" s="531">
        <f>SUM('AdR 1 '!O25,'AdR 4 '!O25)</f>
        <v>-3150245</v>
      </c>
    </row>
    <row r="33" spans="2:15">
      <c r="B33" s="422" t="s">
        <v>209</v>
      </c>
      <c r="D33" s="422" t="s">
        <v>166</v>
      </c>
      <c r="E33" s="276"/>
      <c r="F33" s="414"/>
      <c r="G33" s="414"/>
      <c r="H33" s="420">
        <v>-98129</v>
      </c>
      <c r="I33" s="420">
        <v>-1116597</v>
      </c>
      <c r="J33" s="420">
        <v>-1562500</v>
      </c>
      <c r="K33" s="531">
        <v>-1653907</v>
      </c>
      <c r="L33" s="531">
        <v>-381598</v>
      </c>
      <c r="M33" s="531">
        <v>-696167</v>
      </c>
      <c r="N33" s="531">
        <v>-1093755</v>
      </c>
      <c r="O33" s="531">
        <f>SUM('AdR 1 '!O26,'AdR 4 '!O26)</f>
        <v>-1566782</v>
      </c>
    </row>
    <row r="34" spans="2:15">
      <c r="B34" s="423" t="s">
        <v>210</v>
      </c>
      <c r="D34" s="428" t="s">
        <v>167</v>
      </c>
      <c r="E34" s="276"/>
      <c r="F34" s="414"/>
      <c r="G34" s="414"/>
      <c r="H34" s="429">
        <v>-155420</v>
      </c>
      <c r="I34" s="429">
        <v>-1060209</v>
      </c>
      <c r="J34" s="429">
        <v>-1754899</v>
      </c>
      <c r="K34" s="430">
        <v>-857095</v>
      </c>
      <c r="L34" s="430">
        <v>-715721</v>
      </c>
      <c r="M34" s="430">
        <v>-1054035</v>
      </c>
      <c r="N34" s="430">
        <v>-1555457</v>
      </c>
      <c r="O34" s="430">
        <f>SUM(O35:O36)</f>
        <v>-1693101</v>
      </c>
    </row>
    <row r="35" spans="2:15">
      <c r="B35" s="422" t="s">
        <v>211</v>
      </c>
      <c r="D35" s="422" t="s">
        <v>168</v>
      </c>
      <c r="E35" s="276"/>
      <c r="F35" s="414"/>
      <c r="G35" s="414"/>
      <c r="H35" s="420">
        <v>-155420</v>
      </c>
      <c r="I35" s="420">
        <v>-1060723</v>
      </c>
      <c r="J35" s="420">
        <v>-1765121</v>
      </c>
      <c r="K35" s="531">
        <v>-860844</v>
      </c>
      <c r="L35" s="531">
        <v>-716954</v>
      </c>
      <c r="M35" s="531">
        <v>-1057672</v>
      </c>
      <c r="N35" s="531">
        <v>-1566750</v>
      </c>
      <c r="O35" s="531">
        <f>SUM('AdR 1 '!O28,'AdR 4 '!O28)</f>
        <v>-1710721</v>
      </c>
    </row>
    <row r="36" spans="2:15">
      <c r="B36" s="534" t="s">
        <v>214</v>
      </c>
      <c r="D36" s="534" t="s">
        <v>171</v>
      </c>
      <c r="E36" s="276"/>
      <c r="F36" s="414"/>
      <c r="G36" s="414"/>
      <c r="H36" s="420" t="s">
        <v>355</v>
      </c>
      <c r="I36" s="420">
        <v>514</v>
      </c>
      <c r="J36" s="420">
        <v>10222</v>
      </c>
      <c r="K36" s="531">
        <v>3749</v>
      </c>
      <c r="L36" s="531">
        <v>1233</v>
      </c>
      <c r="M36" s="531">
        <v>3637</v>
      </c>
      <c r="N36" s="531">
        <v>11293</v>
      </c>
      <c r="O36" s="531">
        <f>SUM('AdR 1 '!O29,'AdR 4 '!O29)</f>
        <v>17620</v>
      </c>
    </row>
    <row r="37" spans="2:15">
      <c r="B37" s="424" t="s">
        <v>215</v>
      </c>
      <c r="D37" s="425" t="s">
        <v>172</v>
      </c>
      <c r="E37" s="276"/>
      <c r="F37" s="414"/>
      <c r="G37" s="414">
        <f t="shared" ref="G37" si="8">SUM(G30,G31,G34,G36)</f>
        <v>0</v>
      </c>
      <c r="H37" s="440">
        <v>230610</v>
      </c>
      <c r="I37" s="440">
        <v>923712</v>
      </c>
      <c r="J37" s="440">
        <v>1351002</v>
      </c>
      <c r="K37" s="441">
        <v>1414363</v>
      </c>
      <c r="L37" s="441">
        <v>271879</v>
      </c>
      <c r="M37" s="441">
        <v>806785</v>
      </c>
      <c r="N37" s="441">
        <v>1222558</v>
      </c>
      <c r="O37" s="441">
        <f>SUM(O30,O31,O34)</f>
        <v>1017102</v>
      </c>
    </row>
    <row r="38" spans="2:15">
      <c r="B38" s="442" t="s">
        <v>216</v>
      </c>
      <c r="D38" s="442" t="s">
        <v>35</v>
      </c>
      <c r="E38" s="276"/>
      <c r="F38" s="414"/>
      <c r="G38" s="414"/>
      <c r="H38" s="420">
        <v>-16637</v>
      </c>
      <c r="I38" s="420">
        <v>-208104.18</v>
      </c>
      <c r="J38" s="420">
        <v>-399755</v>
      </c>
      <c r="K38" s="531">
        <v>-1853662</v>
      </c>
      <c r="L38" s="531">
        <v>-205632</v>
      </c>
      <c r="M38" s="531">
        <v>-397303</v>
      </c>
      <c r="N38" s="531">
        <v>-676935</v>
      </c>
      <c r="O38" s="531">
        <f>SUM('AdR 1 '!O31,'AdR 4 '!O31)</f>
        <v>-1916838</v>
      </c>
    </row>
    <row r="39" spans="2:15">
      <c r="B39" s="423" t="s">
        <v>217</v>
      </c>
      <c r="D39" s="423" t="s">
        <v>9</v>
      </c>
      <c r="E39" s="276"/>
      <c r="F39" s="414"/>
      <c r="G39" s="414"/>
      <c r="H39" s="420">
        <v>-72808</v>
      </c>
      <c r="I39" s="420">
        <v>-247202</v>
      </c>
      <c r="J39" s="420">
        <v>-336943</v>
      </c>
      <c r="K39" s="531">
        <v>151450</v>
      </c>
      <c r="L39" s="531">
        <v>-26335</v>
      </c>
      <c r="M39" s="531">
        <v>-140277</v>
      </c>
      <c r="N39" s="531">
        <v>-189514</v>
      </c>
      <c r="O39" s="531">
        <f>SUM('AdR 1 '!O32,'AdR 4 '!O32)</f>
        <v>315844</v>
      </c>
    </row>
    <row r="40" spans="2:15" ht="13.5" thickBot="1">
      <c r="B40" s="443" t="s">
        <v>218</v>
      </c>
      <c r="D40" s="444" t="s">
        <v>173</v>
      </c>
      <c r="E40" s="276"/>
      <c r="F40" s="414"/>
      <c r="G40" s="414"/>
      <c r="H40" s="445">
        <v>141165</v>
      </c>
      <c r="I40" s="445">
        <v>468405.82000000007</v>
      </c>
      <c r="J40" s="445">
        <v>614304</v>
      </c>
      <c r="K40" s="446">
        <v>-287849</v>
      </c>
      <c r="L40" s="446">
        <v>39912</v>
      </c>
      <c r="M40" s="446">
        <v>269205</v>
      </c>
      <c r="N40" s="446">
        <v>356109</v>
      </c>
      <c r="O40" s="446">
        <f>SUM(O37:O39)</f>
        <v>-583892</v>
      </c>
    </row>
    <row r="41" spans="2:15" ht="13.5" thickTop="1">
      <c r="E41" s="201"/>
      <c r="F41" s="276"/>
      <c r="G41" s="276"/>
      <c r="H41" s="276"/>
      <c r="I41" s="276"/>
      <c r="J41" s="276"/>
      <c r="K41" s="276"/>
      <c r="L41" s="276"/>
      <c r="M41" s="276"/>
      <c r="N41" s="276"/>
      <c r="O41" s="276"/>
    </row>
    <row r="42" spans="2:15" ht="39.950000000000003" customHeight="1">
      <c r="D42" s="366" t="s">
        <v>100</v>
      </c>
      <c r="E42" s="201"/>
      <c r="H42" s="311">
        <v>2021</v>
      </c>
      <c r="I42" s="311">
        <v>2022</v>
      </c>
      <c r="J42" s="311">
        <v>2023</v>
      </c>
      <c r="K42" s="629" t="s">
        <v>1811</v>
      </c>
      <c r="L42" s="312" t="s">
        <v>1546</v>
      </c>
      <c r="M42" s="312" t="s">
        <v>1693</v>
      </c>
      <c r="N42" s="312" t="s">
        <v>1721</v>
      </c>
      <c r="O42" s="311">
        <v>2025</v>
      </c>
    </row>
    <row r="43" spans="2:15">
      <c r="D43" s="199" t="s">
        <v>101</v>
      </c>
      <c r="E43" s="201"/>
      <c r="H43" s="420">
        <v>41180</v>
      </c>
      <c r="I43" s="420">
        <v>237511</v>
      </c>
      <c r="J43" s="420">
        <v>226816</v>
      </c>
      <c r="K43" s="421">
        <f>'AdR 1 '!K36+'AdR 4 '!K36</f>
        <v>253071</v>
      </c>
      <c r="L43" s="421">
        <v>68443</v>
      </c>
      <c r="M43" s="421">
        <v>101246</v>
      </c>
      <c r="N43" s="421">
        <v>70232</v>
      </c>
      <c r="O43" s="421">
        <f>'AdR 1 '!O36+'AdR 4 '!O36</f>
        <v>313716</v>
      </c>
    </row>
    <row r="44" spans="2:15">
      <c r="D44" s="199" t="s">
        <v>102</v>
      </c>
      <c r="E44" s="201"/>
      <c r="H44" s="420">
        <v>369911</v>
      </c>
      <c r="I44" s="420">
        <v>2174285</v>
      </c>
      <c r="J44" s="420">
        <v>2310243</v>
      </c>
      <c r="K44" s="421">
        <f>'AdR 1 '!K37+'AdR 4 '!K37</f>
        <v>2280661</v>
      </c>
      <c r="L44" s="421">
        <v>664044</v>
      </c>
      <c r="M44" s="421">
        <v>645474</v>
      </c>
      <c r="N44" s="421">
        <v>590464</v>
      </c>
      <c r="O44" s="421">
        <f>'AdR 1 '!O37+'AdR 4 '!O37</f>
        <v>2324128</v>
      </c>
    </row>
    <row r="45" spans="2:15">
      <c r="D45" s="199" t="s">
        <v>552</v>
      </c>
      <c r="E45" s="201"/>
      <c r="H45" s="420">
        <v>5840</v>
      </c>
      <c r="I45" s="420">
        <v>25407</v>
      </c>
      <c r="J45" s="420">
        <v>23268</v>
      </c>
      <c r="K45" s="421">
        <f>'AdR 1 '!K38+'AdR 4 '!K38</f>
        <v>19014</v>
      </c>
      <c r="L45" s="421">
        <v>4212</v>
      </c>
      <c r="M45" s="421">
        <v>5336</v>
      </c>
      <c r="N45" s="421">
        <v>4184</v>
      </c>
      <c r="O45" s="421">
        <f>'AdR 1 '!O38+'AdR 4 '!O38</f>
        <v>19200</v>
      </c>
    </row>
    <row r="46" spans="2:15">
      <c r="D46" s="199" t="s">
        <v>106</v>
      </c>
      <c r="E46" s="201"/>
      <c r="H46" s="420">
        <v>5882</v>
      </c>
      <c r="I46" s="420">
        <v>153819</v>
      </c>
      <c r="J46" s="420">
        <v>189583</v>
      </c>
      <c r="K46" s="421">
        <f>'AdR 1 '!K39+'AdR 4 '!K39</f>
        <v>209895</v>
      </c>
      <c r="L46" s="421">
        <v>55903</v>
      </c>
      <c r="M46" s="421">
        <v>57553</v>
      </c>
      <c r="N46" s="421">
        <v>58054</v>
      </c>
      <c r="O46" s="421">
        <f>'AdR 1 '!O39+'AdR 4 '!O39</f>
        <v>231864</v>
      </c>
    </row>
    <row r="47" spans="2:15">
      <c r="D47" s="199" t="s">
        <v>107</v>
      </c>
      <c r="E47" s="201"/>
      <c r="H47" s="420">
        <v>35981</v>
      </c>
      <c r="I47" s="420">
        <v>188281</v>
      </c>
      <c r="J47" s="420">
        <v>157313</v>
      </c>
      <c r="K47" s="421">
        <f>'AdR 1 '!K40+'AdR 4 '!K40</f>
        <v>119800</v>
      </c>
      <c r="L47" s="421">
        <v>29986</v>
      </c>
      <c r="M47" s="421">
        <v>29144</v>
      </c>
      <c r="N47" s="421">
        <v>30623</v>
      </c>
      <c r="O47" s="421">
        <f>'AdR 1 '!O40+'AdR 4 '!O40</f>
        <v>119968</v>
      </c>
    </row>
    <row r="48" spans="2:15">
      <c r="D48" s="199" t="s">
        <v>561</v>
      </c>
      <c r="E48" s="201"/>
      <c r="H48" s="420">
        <v>42578</v>
      </c>
      <c r="I48" s="420">
        <v>544776</v>
      </c>
      <c r="J48" s="420">
        <v>1162140.9654999999</v>
      </c>
      <c r="K48" s="421">
        <f>'AdR 1 '!K41+'AdR 4 '!K41</f>
        <v>68354</v>
      </c>
      <c r="L48" s="421">
        <v>521853</v>
      </c>
      <c r="M48" s="421">
        <v>98573</v>
      </c>
      <c r="N48" s="421">
        <v>301450</v>
      </c>
      <c r="O48" s="421">
        <f>'AdR 1 '!O41+'AdR 4 '!O41</f>
        <v>750646</v>
      </c>
    </row>
    <row r="49" spans="4:77">
      <c r="D49" s="199" t="s">
        <v>543</v>
      </c>
      <c r="E49" s="201"/>
      <c r="H49" s="420">
        <v>5772</v>
      </c>
      <c r="I49" s="420">
        <v>73494</v>
      </c>
      <c r="J49" s="420">
        <v>49455</v>
      </c>
      <c r="K49" s="421">
        <f>'AdR 1 '!K42+'AdR 4 '!K42</f>
        <v>33607</v>
      </c>
      <c r="L49" s="421">
        <v>13734</v>
      </c>
      <c r="M49" s="421">
        <v>14573</v>
      </c>
      <c r="N49" s="421">
        <v>12031</v>
      </c>
      <c r="O49" s="421">
        <f>'AdR 1 '!O42+'AdR 4 '!O42</f>
        <v>39473</v>
      </c>
    </row>
    <row r="50" spans="4:77">
      <c r="D50" s="199" t="s">
        <v>560</v>
      </c>
      <c r="E50" s="201"/>
      <c r="G50" s="239">
        <v>-73560</v>
      </c>
      <c r="H50" s="420">
        <v>37725</v>
      </c>
      <c r="I50" s="420">
        <v>115191</v>
      </c>
      <c r="J50" s="420">
        <v>172402.36444999999</v>
      </c>
      <c r="K50" s="421">
        <f>'AdR 1 '!K43+'AdR 4 '!K43</f>
        <v>334279.36595000001</v>
      </c>
      <c r="L50" s="421">
        <v>54106</v>
      </c>
      <c r="M50" s="421">
        <v>60485</v>
      </c>
      <c r="N50" s="421">
        <v>62267.351900000001</v>
      </c>
      <c r="O50" s="421">
        <f>'AdR 1 '!O43+'AdR 4 '!O43</f>
        <v>355814.08007999999</v>
      </c>
    </row>
    <row r="51" spans="4:77">
      <c r="D51" s="313" t="s">
        <v>114</v>
      </c>
      <c r="E51" s="201"/>
      <c r="H51" s="448">
        <f t="shared" ref="H51" si="9">SUM(H43:H50)</f>
        <v>544869</v>
      </c>
      <c r="I51" s="448">
        <v>3512764</v>
      </c>
      <c r="J51" s="448">
        <v>4291221.3299500002</v>
      </c>
      <c r="K51" s="449">
        <f>SUM(K43:K50)</f>
        <v>3318681.36595</v>
      </c>
      <c r="L51" s="449">
        <v>1412281</v>
      </c>
      <c r="M51" s="449">
        <v>1012384</v>
      </c>
      <c r="N51" s="449">
        <v>1129305.3518999999</v>
      </c>
      <c r="O51" s="449">
        <f>SUM(O43:O50)</f>
        <v>4154809.0800799998</v>
      </c>
    </row>
    <row r="52" spans="4:77">
      <c r="D52" s="199" t="s">
        <v>127</v>
      </c>
      <c r="E52" s="201"/>
      <c r="H52" s="420">
        <v>75036</v>
      </c>
      <c r="I52" s="420">
        <v>492471</v>
      </c>
      <c r="J52" s="420">
        <v>603737.50435000006</v>
      </c>
      <c r="K52" s="421">
        <f>'AdR 1 '!K45+'AdR 4 '!K45</f>
        <v>587752</v>
      </c>
      <c r="L52" s="421">
        <v>207169</v>
      </c>
      <c r="M52" s="421">
        <v>213834</v>
      </c>
      <c r="N52" s="421">
        <v>219635</v>
      </c>
      <c r="O52" s="421">
        <f>'AdR 1 '!O45+'AdR 4 '!O45</f>
        <v>688537</v>
      </c>
    </row>
    <row r="53" spans="4:77">
      <c r="D53" s="313" t="s">
        <v>115</v>
      </c>
      <c r="E53" s="201"/>
      <c r="H53" s="448">
        <f t="shared" ref="H53" si="10">H51+H52</f>
        <v>619905</v>
      </c>
      <c r="I53" s="448">
        <v>4005235</v>
      </c>
      <c r="J53" s="448">
        <v>4894958.8343000002</v>
      </c>
      <c r="K53" s="449">
        <f>K51+K52</f>
        <v>3906433.36595</v>
      </c>
      <c r="L53" s="449">
        <v>1619450</v>
      </c>
      <c r="M53" s="449">
        <v>1226218</v>
      </c>
      <c r="N53" s="449">
        <v>1348940.3518999999</v>
      </c>
      <c r="O53" s="449">
        <f>O51+O52</f>
        <v>4843346.0800799998</v>
      </c>
    </row>
    <row r="54" spans="4:77">
      <c r="E54" s="201"/>
      <c r="F54" s="276"/>
      <c r="G54" s="276"/>
      <c r="H54" s="276"/>
      <c r="I54" s="276"/>
      <c r="J54" s="276"/>
      <c r="K54" s="276"/>
      <c r="L54" s="276"/>
      <c r="M54" s="276"/>
      <c r="N54" s="276"/>
      <c r="O54" s="276"/>
    </row>
    <row r="55" spans="4:77" ht="39.950000000000003" customHeight="1">
      <c r="D55" s="366" t="s">
        <v>541</v>
      </c>
      <c r="E55" s="201"/>
      <c r="H55" s="314">
        <v>2021</v>
      </c>
      <c r="I55" s="314">
        <v>2022</v>
      </c>
      <c r="J55" s="314">
        <v>2023</v>
      </c>
      <c r="K55" s="639" t="str">
        <f>K42</f>
        <v>2024 reapresentado</v>
      </c>
      <c r="L55" s="315" t="s">
        <v>1546</v>
      </c>
      <c r="M55" s="315" t="s">
        <v>1693</v>
      </c>
      <c r="N55" s="315" t="s">
        <v>1721</v>
      </c>
      <c r="O55" s="314">
        <v>2025</v>
      </c>
    </row>
    <row r="56" spans="4:77" ht="14.25">
      <c r="D56" s="316" t="s">
        <v>1760</v>
      </c>
      <c r="E56" s="201"/>
      <c r="G56" s="239">
        <v>136870</v>
      </c>
      <c r="H56" s="454">
        <f t="shared" ref="H56" si="11">SUM(H57:H59)</f>
        <v>870773</v>
      </c>
      <c r="I56" s="454">
        <v>4928947</v>
      </c>
      <c r="J56" s="454">
        <v>6245959.5211700005</v>
      </c>
      <c r="K56" s="455">
        <f>SUM(K57:K59)</f>
        <v>5287717.9560736995</v>
      </c>
      <c r="L56" s="455">
        <v>1883697</v>
      </c>
      <c r="M56" s="455">
        <v>1754832</v>
      </c>
      <c r="N56" s="455">
        <v>1756761.9579700013</v>
      </c>
      <c r="O56" s="455">
        <f>SUM(O57:O59)</f>
        <v>5829112.1851000004</v>
      </c>
      <c r="P56" s="201"/>
    </row>
    <row r="57" spans="4:77">
      <c r="D57" s="286" t="s">
        <v>1662</v>
      </c>
      <c r="E57" s="201"/>
      <c r="G57" s="239">
        <v>15972</v>
      </c>
      <c r="H57" s="420">
        <v>633291</v>
      </c>
      <c r="I57" s="420">
        <v>3883803</v>
      </c>
      <c r="J57" s="420">
        <v>4768903.2612699997</v>
      </c>
      <c r="K57" s="421">
        <f>'AdR 1 '!K50+'AdR 4 '!K50</f>
        <v>3444410</v>
      </c>
      <c r="L57" s="421">
        <v>1443940</v>
      </c>
      <c r="M57" s="421">
        <v>1322608</v>
      </c>
      <c r="N57" s="421">
        <v>1328523.9034000009</v>
      </c>
      <c r="O57" s="421">
        <f>'AdR 1 '!O50+'AdR 4 '!O50</f>
        <v>3908583</v>
      </c>
      <c r="P57" s="201"/>
    </row>
    <row r="58" spans="4:77">
      <c r="D58" s="286" t="s">
        <v>1663</v>
      </c>
      <c r="E58" s="201"/>
      <c r="G58" s="239">
        <v>-3937</v>
      </c>
      <c r="H58" s="420">
        <v>333208</v>
      </c>
      <c r="I58" s="420">
        <v>2007811</v>
      </c>
      <c r="J58" s="420">
        <v>2400180.7070900002</v>
      </c>
      <c r="K58" s="421">
        <f>'AdR 1 '!K51+'AdR 4 '!K51+0.278510000091046</f>
        <v>2572339</v>
      </c>
      <c r="L58" s="421">
        <v>692979</v>
      </c>
      <c r="M58" s="421">
        <v>674979</v>
      </c>
      <c r="N58" s="421">
        <v>690819.01304000034</v>
      </c>
      <c r="O58" s="421">
        <f>'AdR 1 '!O51+'AdR 4 '!O51</f>
        <v>2782713.1851000004</v>
      </c>
      <c r="P58" s="201"/>
    </row>
    <row r="59" spans="4:77">
      <c r="D59" s="286" t="s">
        <v>99</v>
      </c>
      <c r="E59" s="201"/>
      <c r="H59" s="420">
        <v>-95726</v>
      </c>
      <c r="I59" s="420">
        <v>-962667</v>
      </c>
      <c r="J59" s="420">
        <v>-923124.44718999998</v>
      </c>
      <c r="K59" s="421">
        <f>'AdR 1 '!K52+'AdR 4 '!K52</f>
        <v>-729031.04392630002</v>
      </c>
      <c r="L59" s="421">
        <v>-253222</v>
      </c>
      <c r="M59" s="421">
        <v>-242755</v>
      </c>
      <c r="N59" s="421">
        <v>-262580.95846999995</v>
      </c>
      <c r="O59" s="421">
        <f>'AdR 1 '!O52+'AdR 4 '!O52</f>
        <v>-862184</v>
      </c>
      <c r="P59" s="201"/>
      <c r="R59" s="409"/>
    </row>
    <row r="60" spans="4:77" s="230" customFormat="1" ht="14.25">
      <c r="D60" s="317" t="s">
        <v>1757</v>
      </c>
      <c r="E60" s="535"/>
      <c r="H60" s="536">
        <f t="shared" ref="H60" si="12">-H51</f>
        <v>-544869</v>
      </c>
      <c r="I60" s="536">
        <v>3512764</v>
      </c>
      <c r="J60" s="536">
        <v>4291221.3299500002</v>
      </c>
      <c r="K60" s="436">
        <f>-K51</f>
        <v>-3318681.36595</v>
      </c>
      <c r="L60" s="436">
        <v>-1412281</v>
      </c>
      <c r="M60" s="436">
        <v>-1012384</v>
      </c>
      <c r="N60" s="436">
        <v>-1129305.3518999999</v>
      </c>
      <c r="O60" s="436">
        <f>-O51</f>
        <v>-4154809.0800799998</v>
      </c>
      <c r="P60" s="535"/>
    </row>
    <row r="61" spans="4:77" ht="14.25">
      <c r="D61" s="282" t="s">
        <v>1756</v>
      </c>
      <c r="E61" s="201"/>
      <c r="H61" s="283">
        <f t="shared" ref="H61" si="13">SUM(H56,H60)</f>
        <v>325904</v>
      </c>
      <c r="I61" s="283">
        <v>1416183</v>
      </c>
      <c r="J61" s="283">
        <v>1954738.1912200004</v>
      </c>
      <c r="K61" s="284">
        <f>SUM(K56,K60)</f>
        <v>1969036.5901236995</v>
      </c>
      <c r="L61" s="284">
        <v>471416</v>
      </c>
      <c r="M61" s="284">
        <v>742448</v>
      </c>
      <c r="N61" s="284">
        <v>627456.60607000138</v>
      </c>
      <c r="O61" s="284">
        <f>SUM(O56,O60)</f>
        <v>1674303.1050200006</v>
      </c>
      <c r="P61" s="201"/>
      <c r="Q61" s="409"/>
      <c r="R61" s="631"/>
    </row>
    <row r="62" spans="4:77">
      <c r="D62" s="318" t="s">
        <v>1241</v>
      </c>
      <c r="E62" s="201"/>
      <c r="G62" s="409">
        <f>G38</f>
        <v>0</v>
      </c>
      <c r="H62" s="460">
        <f t="shared" ref="H62" si="14">H61/H56</f>
        <v>0.37426975801959866</v>
      </c>
      <c r="I62" s="460">
        <v>0.28731958367578309</v>
      </c>
      <c r="J62" s="460">
        <v>0.31296043219534608</v>
      </c>
      <c r="K62" s="460">
        <f>K61/K56</f>
        <v>0.37237927712501756</v>
      </c>
      <c r="L62" s="460">
        <v>0.25026105578551117</v>
      </c>
      <c r="M62" s="460">
        <v>0.42308779415921294</v>
      </c>
      <c r="N62" s="460">
        <v>0.35716654907250439</v>
      </c>
      <c r="O62" s="460">
        <f>O61/O56</f>
        <v>0.28723123725423333</v>
      </c>
      <c r="P62" s="201"/>
    </row>
    <row r="63" spans="4:77" ht="15.95" customHeight="1">
      <c r="D63" s="286" t="s">
        <v>1242</v>
      </c>
      <c r="E63" s="201"/>
      <c r="K63" s="421">
        <f>'AdR 1 '!K56+'AdR 4 '!K56</f>
        <v>1686985.1339799999</v>
      </c>
      <c r="L63" s="421">
        <v>389230</v>
      </c>
      <c r="M63" s="421">
        <v>320861</v>
      </c>
      <c r="N63" s="421">
        <v>405538.87490999995</v>
      </c>
      <c r="O63" s="421">
        <f>'AdR 1 '!O56+'AdR 4 '!O56</f>
        <v>1598117.9773176434</v>
      </c>
      <c r="P63" s="201"/>
      <c r="AO63" s="276"/>
      <c r="AQ63" s="276"/>
      <c r="AS63" s="276"/>
      <c r="AU63" s="276"/>
      <c r="AW63" s="276"/>
      <c r="AY63" s="276"/>
      <c r="BA63" s="276"/>
      <c r="BC63" s="276"/>
      <c r="BE63" s="276"/>
      <c r="BG63" s="276"/>
      <c r="BI63" s="276"/>
      <c r="BK63" s="276"/>
      <c r="BM63" s="276"/>
      <c r="BO63" s="276"/>
      <c r="BQ63" s="276"/>
      <c r="BS63" s="276"/>
      <c r="BU63" s="276"/>
      <c r="BW63" s="276"/>
      <c r="BY63" s="276"/>
    </row>
    <row r="64" spans="4:77" ht="15.95" customHeight="1">
      <c r="D64" s="286" t="s">
        <v>1243</v>
      </c>
      <c r="E64" s="201"/>
      <c r="K64" s="421">
        <f>'AdR 1 '!K57+'AdR 4 '!K57</f>
        <v>-1653907.0333</v>
      </c>
      <c r="L64" s="421">
        <v>-381598</v>
      </c>
      <c r="M64" s="421">
        <v>-314569</v>
      </c>
      <c r="N64" s="421">
        <v>-397587.77920999995</v>
      </c>
      <c r="O64" s="421">
        <f>'AdR 1 '!O57+'AdR 4 '!O57</f>
        <v>-1566782.3502337681</v>
      </c>
      <c r="P64" s="201"/>
      <c r="AO64" s="276"/>
      <c r="AQ64" s="276"/>
      <c r="AS64" s="276"/>
      <c r="AU64" s="276"/>
      <c r="AW64" s="276"/>
      <c r="AY64" s="276"/>
      <c r="BA64" s="276"/>
      <c r="BC64" s="276"/>
      <c r="BE64" s="276"/>
      <c r="BG64" s="276"/>
      <c r="BI64" s="276"/>
      <c r="BK64" s="276"/>
      <c r="BM64" s="276"/>
      <c r="BO64" s="276"/>
      <c r="BQ64" s="276"/>
      <c r="BS64" s="276"/>
      <c r="BU64" s="276"/>
      <c r="BW64" s="276"/>
      <c r="BY64" s="276"/>
    </row>
    <row r="65" spans="4:16">
      <c r="D65" s="282" t="s">
        <v>1244</v>
      </c>
      <c r="E65" s="201"/>
      <c r="H65" s="283">
        <f t="shared" ref="H65" si="15">H61</f>
        <v>325904</v>
      </c>
      <c r="I65" s="283">
        <v>1416183</v>
      </c>
      <c r="J65" s="283">
        <v>1954738.1912200004</v>
      </c>
      <c r="K65" s="284">
        <f>SUM(K61,K63:K64)</f>
        <v>2002114.6908036994</v>
      </c>
      <c r="L65" s="284">
        <v>479048</v>
      </c>
      <c r="M65" s="284">
        <v>748740</v>
      </c>
      <c r="N65" s="284">
        <v>635407.70177000144</v>
      </c>
      <c r="O65" s="284">
        <f>SUM(O61,O63:O64)</f>
        <v>1705638.7321038758</v>
      </c>
      <c r="P65" s="537"/>
    </row>
    <row r="66" spans="4:16">
      <c r="D66" s="318" t="s">
        <v>1743</v>
      </c>
      <c r="E66" s="201"/>
      <c r="G66" s="409"/>
      <c r="H66" s="460">
        <f t="shared" ref="H66:M66" si="16">H65/H56</f>
        <v>0.37426975801959866</v>
      </c>
      <c r="I66" s="460">
        <v>0.28731958367578309</v>
      </c>
      <c r="J66" s="460">
        <v>0.31296043219534608</v>
      </c>
      <c r="K66" s="460">
        <f t="shared" si="16"/>
        <v>0.37863492482687822</v>
      </c>
      <c r="L66" s="460">
        <f t="shared" si="16"/>
        <v>0.2543126628114819</v>
      </c>
      <c r="M66" s="460">
        <f t="shared" si="16"/>
        <v>0.42667332257446866</v>
      </c>
      <c r="N66" s="460">
        <v>0.36169254399397222</v>
      </c>
      <c r="O66" s="460">
        <f>O65/O56</f>
        <v>0.29260694904169443</v>
      </c>
      <c r="P66" s="201"/>
    </row>
    <row r="67" spans="4:16">
      <c r="D67" s="286" t="s">
        <v>85</v>
      </c>
      <c r="E67" s="201"/>
      <c r="G67" s="409">
        <f>G40</f>
        <v>0</v>
      </c>
      <c r="H67" s="276">
        <v>-11592</v>
      </c>
      <c r="I67" s="276">
        <v>-208104.15</v>
      </c>
      <c r="J67" s="276">
        <v>-399754.84987000003</v>
      </c>
      <c r="K67" s="276">
        <f>'AdR 1 '!K60+'AdR 4 '!K60</f>
        <v>-1853662</v>
      </c>
      <c r="L67" s="276">
        <v>-205632</v>
      </c>
      <c r="M67" s="276">
        <v>-191671.44870000012</v>
      </c>
      <c r="N67" s="276">
        <v>-279631.56829999993</v>
      </c>
      <c r="O67" s="276">
        <f>'AdR 1 '!O60+'AdR 4 '!O60</f>
        <v>-1916838</v>
      </c>
      <c r="P67" s="201"/>
    </row>
    <row r="68" spans="4:16">
      <c r="D68" s="286" t="s">
        <v>1183</v>
      </c>
      <c r="E68" s="201"/>
      <c r="G68" s="409"/>
      <c r="H68" s="276">
        <v>-81409</v>
      </c>
      <c r="I68" s="276">
        <v>-247202</v>
      </c>
      <c r="J68" s="276">
        <v>-336942.53896000003</v>
      </c>
      <c r="K68" s="276">
        <f>'AdR 1 '!K61+'AdR 4 '!K61</f>
        <v>151450</v>
      </c>
      <c r="L68" s="276">
        <v>-26335</v>
      </c>
      <c r="M68" s="276">
        <v>-113941.81791999999</v>
      </c>
      <c r="N68" s="276">
        <v>-49237.212410000036</v>
      </c>
      <c r="O68" s="276">
        <f>'AdR 1 '!O61+'AdR 4 '!O61</f>
        <v>315844</v>
      </c>
      <c r="P68" s="201"/>
    </row>
    <row r="69" spans="4:16">
      <c r="D69" s="286" t="s">
        <v>1184</v>
      </c>
      <c r="E69" s="201"/>
      <c r="G69" s="409"/>
      <c r="H69" s="276">
        <v>-75036</v>
      </c>
      <c r="I69" s="276">
        <v>-492471</v>
      </c>
      <c r="J69" s="276">
        <v>-603737.50435000006</v>
      </c>
      <c r="K69" s="276">
        <f>'AdR 1 '!K62+'AdR 4 '!K62</f>
        <v>-587752</v>
      </c>
      <c r="L69" s="276">
        <v>-207169</v>
      </c>
      <c r="M69" s="276">
        <v>-213834</v>
      </c>
      <c r="N69" s="276">
        <v>-219635</v>
      </c>
      <c r="O69" s="276">
        <f>'AdR 1 '!O62+'AdR 4 '!O62</f>
        <v>-688537</v>
      </c>
      <c r="P69" s="201"/>
    </row>
    <row r="70" spans="4:16">
      <c r="D70" s="316" t="s">
        <v>86</v>
      </c>
      <c r="E70" s="201"/>
      <c r="H70" s="453">
        <f t="shared" ref="H70" si="17">SUM(H61,H67:H69)</f>
        <v>157867</v>
      </c>
      <c r="I70" s="453">
        <v>468405.85</v>
      </c>
      <c r="J70" s="453">
        <v>614303.29804000037</v>
      </c>
      <c r="K70" s="463">
        <f>SUM(K65,K67:K69)</f>
        <v>-287849.30919630057</v>
      </c>
      <c r="L70" s="463">
        <v>39912</v>
      </c>
      <c r="M70" s="463">
        <v>229292.73337999993</v>
      </c>
      <c r="N70" s="463">
        <v>86903.921060001478</v>
      </c>
      <c r="O70" s="463">
        <f>SUM(O65,O67:O69)</f>
        <v>-583892.26789612416</v>
      </c>
      <c r="P70" s="201"/>
    </row>
    <row r="71" spans="4:16">
      <c r="D71" s="286" t="s">
        <v>1759</v>
      </c>
      <c r="E71" s="201"/>
      <c r="F71" s="319"/>
      <c r="H71" s="319"/>
      <c r="I71" s="319"/>
      <c r="J71" s="319"/>
      <c r="K71" s="319"/>
      <c r="L71" s="319"/>
      <c r="M71" s="319"/>
      <c r="N71" s="358"/>
      <c r="O71" s="358"/>
    </row>
    <row r="72" spans="4:16">
      <c r="D72" s="286" t="s">
        <v>1753</v>
      </c>
      <c r="E72" s="201"/>
      <c r="F72" s="319"/>
      <c r="H72" s="319"/>
      <c r="I72" s="319"/>
      <c r="J72" s="319"/>
      <c r="K72" s="511"/>
      <c r="L72" s="319"/>
      <c r="M72" s="319"/>
      <c r="N72" s="358"/>
      <c r="O72" s="358"/>
      <c r="P72" s="201"/>
    </row>
    <row r="73" spans="4:16">
      <c r="E73" s="201"/>
      <c r="F73" s="319"/>
      <c r="H73" s="319"/>
      <c r="I73" s="319"/>
      <c r="J73" s="319"/>
      <c r="K73" s="319"/>
      <c r="L73" s="319"/>
      <c r="M73" s="319"/>
      <c r="N73" s="319"/>
      <c r="O73" s="319"/>
    </row>
    <row r="74" spans="4:16">
      <c r="D74" s="286"/>
      <c r="E74" s="201"/>
      <c r="F74" s="319"/>
      <c r="H74" s="319"/>
      <c r="I74" s="319"/>
      <c r="J74" s="319"/>
      <c r="K74" s="319"/>
      <c r="L74" s="319"/>
      <c r="M74" s="319"/>
      <c r="N74" s="319"/>
      <c r="O74" s="319"/>
    </row>
    <row r="75" spans="4:16" ht="25.5">
      <c r="D75" s="282" t="s">
        <v>1544</v>
      </c>
      <c r="E75" s="201"/>
      <c r="H75" s="311">
        <f t="shared" ref="H75:J75" si="18">H55</f>
        <v>2021</v>
      </c>
      <c r="I75" s="311">
        <f t="shared" si="18"/>
        <v>2022</v>
      </c>
      <c r="J75" s="311">
        <f t="shared" si="18"/>
        <v>2023</v>
      </c>
      <c r="K75" s="623" t="str">
        <f>K55</f>
        <v>2024 reapresentado</v>
      </c>
      <c r="L75" s="285" t="s">
        <v>1546</v>
      </c>
      <c r="M75" s="285" t="s">
        <v>1693</v>
      </c>
      <c r="N75" s="285" t="s">
        <v>1721</v>
      </c>
      <c r="O75" s="311">
        <v>2025</v>
      </c>
    </row>
    <row r="76" spans="4:16">
      <c r="D76" s="317" t="s">
        <v>544</v>
      </c>
      <c r="E76" s="201"/>
      <c r="H76" s="438" t="s">
        <v>553</v>
      </c>
      <c r="I76" s="438">
        <v>1416183</v>
      </c>
      <c r="J76" s="438">
        <v>1954738.1912200004</v>
      </c>
      <c r="K76" s="438">
        <f>K65</f>
        <v>2002114.6908036994</v>
      </c>
      <c r="L76" s="438">
        <f>SUM(K65:L65)</f>
        <v>2481162.6908036992</v>
      </c>
      <c r="M76" s="438">
        <f>SUM(K65:M65)</f>
        <v>3229902.6908036992</v>
      </c>
      <c r="N76" s="438">
        <v>2523417.7017700016</v>
      </c>
      <c r="O76" s="438">
        <f>O65</f>
        <v>1705638.7321038758</v>
      </c>
    </row>
    <row r="77" spans="4:16">
      <c r="D77" s="317" t="s">
        <v>94</v>
      </c>
      <c r="E77" s="201"/>
      <c r="H77" s="465">
        <f t="shared" ref="H77" si="19">SUM(H78:H79)</f>
        <v>7169431</v>
      </c>
      <c r="I77" s="465">
        <v>7662531</v>
      </c>
      <c r="J77" s="465">
        <v>8088986</v>
      </c>
      <c r="K77" s="466">
        <f>SUM(K78:K79)</f>
        <v>13330289</v>
      </c>
      <c r="L77" s="466">
        <v>13728458</v>
      </c>
      <c r="M77" s="466">
        <v>13882345</v>
      </c>
      <c r="N77" s="466">
        <v>14075878</v>
      </c>
      <c r="O77" s="466">
        <f>SUM(O78:O79)</f>
        <v>14540748</v>
      </c>
    </row>
    <row r="78" spans="4:16">
      <c r="D78" s="286" t="s">
        <v>126</v>
      </c>
      <c r="E78" s="201"/>
      <c r="H78" s="468">
        <v>7873174</v>
      </c>
      <c r="I78" s="468">
        <v>7978522</v>
      </c>
      <c r="J78" s="468">
        <v>9310510</v>
      </c>
      <c r="K78" s="469">
        <f>K87</f>
        <v>15264866</v>
      </c>
      <c r="L78" s="469">
        <v>15306464</v>
      </c>
      <c r="M78" s="469">
        <v>15633313</v>
      </c>
      <c r="N78" s="469">
        <v>15691001</v>
      </c>
      <c r="O78" s="469">
        <f>O87</f>
        <v>16107588</v>
      </c>
    </row>
    <row r="79" spans="4:16">
      <c r="D79" s="286" t="s">
        <v>95</v>
      </c>
      <c r="E79" s="201"/>
      <c r="H79" s="468">
        <v>-703743</v>
      </c>
      <c r="I79" s="468">
        <v>-315991</v>
      </c>
      <c r="J79" s="468">
        <v>-1221524</v>
      </c>
      <c r="K79" s="469">
        <f>SUM(K88:K90)</f>
        <v>-1934577</v>
      </c>
      <c r="L79" s="469">
        <v>-1578006</v>
      </c>
      <c r="M79" s="469">
        <v>-1750968</v>
      </c>
      <c r="N79" s="469">
        <v>-1615123</v>
      </c>
      <c r="O79" s="469">
        <f>SUM(O88:O90)</f>
        <v>-1566840</v>
      </c>
    </row>
    <row r="80" spans="4:16">
      <c r="D80" s="316" t="s">
        <v>1194</v>
      </c>
      <c r="E80" s="201"/>
      <c r="H80" s="471" t="s">
        <v>553</v>
      </c>
      <c r="I80" s="471">
        <v>5.4106926859028812</v>
      </c>
      <c r="J80" s="471">
        <v>4.1381429166999926</v>
      </c>
      <c r="K80" s="471">
        <f t="shared" ref="K80:M80" si="20">K77/K76</f>
        <v>6.6581045837333548</v>
      </c>
      <c r="L80" s="471">
        <f t="shared" si="20"/>
        <v>5.5330744940200081</v>
      </c>
      <c r="M80" s="471">
        <f t="shared" si="20"/>
        <v>4.2980691150623009</v>
      </c>
      <c r="N80" s="471">
        <v>5.5781006807262834</v>
      </c>
      <c r="O80" s="471">
        <f>O77/O76</f>
        <v>8.5251042476411403</v>
      </c>
    </row>
    <row r="81" spans="4:15">
      <c r="D81" s="286" t="s">
        <v>1758</v>
      </c>
      <c r="E81" s="201"/>
    </row>
    <row r="82" spans="4:15">
      <c r="E82" s="201"/>
    </row>
    <row r="83" spans="4:15">
      <c r="E83" s="201"/>
    </row>
    <row r="84" spans="4:15" ht="25.5">
      <c r="D84" s="287" t="s">
        <v>356</v>
      </c>
      <c r="E84" s="285">
        <f t="shared" ref="E84" si="21">E37</f>
        <v>0</v>
      </c>
      <c r="H84" s="311">
        <v>2021</v>
      </c>
      <c r="I84" s="311">
        <v>2022</v>
      </c>
      <c r="J84" s="311">
        <v>2023</v>
      </c>
      <c r="K84" s="624" t="str">
        <f>'Águas do Rio Consolidado'!K55</f>
        <v>2024 reapresentado</v>
      </c>
      <c r="L84" s="288" t="s">
        <v>1546</v>
      </c>
      <c r="M84" s="288" t="s">
        <v>1693</v>
      </c>
      <c r="N84" s="288" t="s">
        <v>1721</v>
      </c>
      <c r="O84" s="288">
        <f>'Águas do Rio Consolidado'!O55</f>
        <v>2025</v>
      </c>
    </row>
    <row r="85" spans="4:15">
      <c r="D85" s="286" t="s">
        <v>346</v>
      </c>
      <c r="E85" s="276"/>
      <c r="H85" s="276">
        <f>83941+64864</f>
        <v>148805</v>
      </c>
      <c r="I85" s="276">
        <v>7978522</v>
      </c>
      <c r="J85" s="276">
        <v>131292</v>
      </c>
      <c r="K85" s="276">
        <f>SUM('AdR 1 '!K78,'AdR 4 '!K78)</f>
        <v>237193</v>
      </c>
      <c r="L85" s="276">
        <v>161070</v>
      </c>
      <c r="M85" s="276">
        <v>232277</v>
      </c>
      <c r="N85" s="276">
        <v>185113</v>
      </c>
      <c r="O85" s="276">
        <f>SUM('AdR 1 '!O78,'AdR 4 '!O78)</f>
        <v>256662</v>
      </c>
    </row>
    <row r="86" spans="4:15">
      <c r="D86" s="286" t="s">
        <v>347</v>
      </c>
      <c r="E86" s="276"/>
      <c r="H86" s="276">
        <f>4357412+3366958</f>
        <v>7724370</v>
      </c>
      <c r="I86" s="276" t="s">
        <v>355</v>
      </c>
      <c r="J86" s="276">
        <v>9179218</v>
      </c>
      <c r="K86" s="276">
        <f>SUM('AdR 1 '!K79,'AdR 4 '!K79)</f>
        <v>15027673</v>
      </c>
      <c r="L86" s="276">
        <v>15145394</v>
      </c>
      <c r="M86" s="276">
        <v>15401036</v>
      </c>
      <c r="N86" s="276">
        <v>15505888</v>
      </c>
      <c r="O86" s="276">
        <f>SUM('AdR 1 '!O79,'AdR 4 '!O79)</f>
        <v>15850926</v>
      </c>
    </row>
    <row r="87" spans="4:15">
      <c r="D87" s="334" t="s">
        <v>351</v>
      </c>
      <c r="E87" s="473"/>
      <c r="H87" s="474">
        <f t="shared" ref="H87" si="22">SUM(H85:H86)</f>
        <v>7873175</v>
      </c>
      <c r="I87" s="474">
        <v>7978522</v>
      </c>
      <c r="J87" s="474">
        <v>9310510</v>
      </c>
      <c r="K87" s="474">
        <f>SUM(K85:K86)</f>
        <v>15264866</v>
      </c>
      <c r="L87" s="474">
        <v>15306464</v>
      </c>
      <c r="M87" s="474">
        <v>15633313</v>
      </c>
      <c r="N87" s="474">
        <v>15691001</v>
      </c>
      <c r="O87" s="474">
        <f>SUM(O85:O86)</f>
        <v>16107588</v>
      </c>
    </row>
    <row r="88" spans="4:15">
      <c r="D88" s="286" t="s">
        <v>2</v>
      </c>
      <c r="E88" s="276"/>
      <c r="H88" s="414">
        <v>-20704</v>
      </c>
      <c r="I88" s="414">
        <v>-123359</v>
      </c>
      <c r="J88" s="414">
        <v>-173000</v>
      </c>
      <c r="K88" s="412">
        <f>SUM('AdR 1 '!K81,'AdR 4 '!K81)</f>
        <v>-117422</v>
      </c>
      <c r="L88" s="276">
        <v>-91188</v>
      </c>
      <c r="M88" s="276">
        <v>-153814</v>
      </c>
      <c r="N88" s="276">
        <v>-106901</v>
      </c>
      <c r="O88" s="276">
        <f>SUM('AdR 1 '!O81,'AdR 4 '!O81)</f>
        <v>-164729</v>
      </c>
    </row>
    <row r="89" spans="4:15">
      <c r="D89" s="286" t="s">
        <v>353</v>
      </c>
      <c r="E89" s="276"/>
      <c r="H89" s="414">
        <v>-683039</v>
      </c>
      <c r="I89" s="414">
        <v>-192632</v>
      </c>
      <c r="J89" s="414">
        <v>-786684</v>
      </c>
      <c r="K89" s="412">
        <f>SUM('AdR 1 '!K82,'AdR 4 '!K82)</f>
        <v>-1116678</v>
      </c>
      <c r="L89" s="276">
        <v>-830895</v>
      </c>
      <c r="M89" s="276">
        <v>-857804</v>
      </c>
      <c r="N89" s="276">
        <v>-588731</v>
      </c>
      <c r="O89" s="276">
        <f>SUM('AdR 1 '!O82,'AdR 4 '!O82)</f>
        <v>-419426</v>
      </c>
    </row>
    <row r="90" spans="4:15">
      <c r="D90" s="286" t="s">
        <v>354</v>
      </c>
      <c r="E90" s="276"/>
      <c r="H90" s="414"/>
      <c r="I90" s="414" t="s">
        <v>355</v>
      </c>
      <c r="J90" s="414">
        <v>-261840</v>
      </c>
      <c r="K90" s="412">
        <f>SUM('AdR 1 '!K83,'AdR 4 '!K83)</f>
        <v>-700477</v>
      </c>
      <c r="L90" s="276">
        <v>-655923</v>
      </c>
      <c r="M90" s="276">
        <v>-739350</v>
      </c>
      <c r="N90" s="276">
        <v>-919491</v>
      </c>
      <c r="O90" s="276">
        <f>SUM('AdR 1 '!O83,'AdR 4 '!O83)</f>
        <v>-982685</v>
      </c>
    </row>
    <row r="91" spans="4:15">
      <c r="D91" s="335" t="s">
        <v>352</v>
      </c>
      <c r="E91" s="476"/>
      <c r="H91" s="477">
        <f t="shared" ref="H91" si="23">SUM(H87:H90)</f>
        <v>7169432</v>
      </c>
      <c r="I91" s="477">
        <v>7662531</v>
      </c>
      <c r="J91" s="477">
        <v>8088986</v>
      </c>
      <c r="K91" s="477">
        <f>SUM(K87:K90)</f>
        <v>13330289</v>
      </c>
      <c r="L91" s="477">
        <v>13728458</v>
      </c>
      <c r="M91" s="477">
        <v>13882345</v>
      </c>
      <c r="N91" s="477">
        <v>14075878</v>
      </c>
      <c r="O91" s="477">
        <f>SUM(O87:O90)</f>
        <v>14540748</v>
      </c>
    </row>
    <row r="92" spans="4:15">
      <c r="E92" s="201"/>
      <c r="K92" s="409"/>
      <c r="L92" s="409"/>
      <c r="M92" s="409"/>
      <c r="N92" s="409"/>
      <c r="O92" s="409"/>
    </row>
    <row r="93" spans="4:15">
      <c r="D93" s="614"/>
      <c r="E93" s="625"/>
      <c r="F93" s="614"/>
      <c r="G93" s="614"/>
      <c r="H93" s="614"/>
    </row>
    <row r="94" spans="4:15">
      <c r="E94" s="201"/>
    </row>
    <row r="95" spans="4:15" ht="39.950000000000003" customHeight="1">
      <c r="D95" s="320"/>
      <c r="H95" s="324"/>
      <c r="I95" s="324"/>
      <c r="J95" s="324"/>
      <c r="K95" s="324"/>
      <c r="L95" s="324"/>
      <c r="M95" s="324"/>
      <c r="N95" s="324"/>
      <c r="O95" s="324"/>
    </row>
    <row r="96" spans="4:15">
      <c r="D96" s="502"/>
      <c r="F96" s="276"/>
      <c r="G96" s="276"/>
      <c r="H96" s="538"/>
      <c r="I96" s="538"/>
      <c r="J96" s="538"/>
      <c r="K96" s="539"/>
      <c r="L96" s="539"/>
      <c r="M96" s="539"/>
      <c r="N96" s="539"/>
      <c r="O96" s="539"/>
    </row>
    <row r="97" spans="4:15">
      <c r="D97" s="502"/>
      <c r="F97" s="276"/>
      <c r="G97" s="276"/>
      <c r="H97" s="538"/>
      <c r="I97" s="538"/>
      <c r="J97" s="538"/>
      <c r="K97" s="539"/>
      <c r="L97" s="539"/>
      <c r="M97" s="539"/>
      <c r="N97" s="539"/>
      <c r="O97" s="539"/>
    </row>
    <row r="98" spans="4:15">
      <c r="D98" s="419"/>
      <c r="F98" s="276"/>
      <c r="G98" s="276"/>
      <c r="H98" s="524"/>
      <c r="I98" s="524"/>
      <c r="J98" s="524"/>
      <c r="K98" s="540"/>
      <c r="L98" s="540"/>
      <c r="M98" s="540"/>
      <c r="N98" s="540"/>
      <c r="O98" s="540"/>
    </row>
    <row r="99" spans="4:15">
      <c r="D99" s="419"/>
      <c r="F99" s="276"/>
      <c r="G99" s="276"/>
      <c r="H99" s="524"/>
      <c r="I99" s="524"/>
      <c r="J99" s="524"/>
      <c r="K99" s="540"/>
      <c r="L99" s="540"/>
      <c r="M99" s="540"/>
      <c r="N99" s="540"/>
      <c r="O99" s="540"/>
    </row>
    <row r="100" spans="4:15">
      <c r="D100" s="419"/>
      <c r="F100" s="276"/>
      <c r="G100" s="276"/>
      <c r="H100" s="524"/>
      <c r="I100" s="524"/>
      <c r="J100" s="524"/>
      <c r="K100" s="540"/>
      <c r="L100" s="540"/>
      <c r="M100" s="540"/>
      <c r="N100" s="540"/>
      <c r="O100" s="540"/>
    </row>
    <row r="101" spans="4:15">
      <c r="D101" s="419"/>
      <c r="F101" s="276"/>
      <c r="G101" s="276"/>
      <c r="H101" s="524"/>
      <c r="I101" s="524"/>
      <c r="J101" s="524"/>
      <c r="K101" s="540"/>
      <c r="L101" s="540"/>
      <c r="M101" s="540"/>
      <c r="N101" s="540"/>
      <c r="O101" s="540"/>
    </row>
    <row r="102" spans="4:15">
      <c r="D102" s="419"/>
      <c r="F102" s="276"/>
      <c r="G102" s="276"/>
      <c r="H102" s="524"/>
      <c r="I102" s="524"/>
      <c r="J102" s="524"/>
      <c r="K102" s="540"/>
      <c r="L102" s="540"/>
      <c r="M102" s="540"/>
      <c r="N102" s="540"/>
      <c r="O102" s="540"/>
    </row>
    <row r="103" spans="4:15">
      <c r="D103" s="419"/>
      <c r="F103" s="276"/>
      <c r="G103" s="276"/>
      <c r="H103" s="524"/>
      <c r="I103" s="524"/>
      <c r="J103" s="524"/>
      <c r="K103" s="540"/>
      <c r="L103" s="540"/>
      <c r="M103" s="540"/>
      <c r="N103" s="540"/>
      <c r="O103" s="540"/>
    </row>
    <row r="104" spans="4:15">
      <c r="D104" s="419"/>
      <c r="F104" s="276"/>
      <c r="G104" s="276"/>
      <c r="H104" s="524"/>
      <c r="I104" s="524"/>
      <c r="J104" s="524"/>
      <c r="K104" s="540"/>
      <c r="L104" s="540"/>
      <c r="M104" s="540"/>
      <c r="N104" s="540"/>
      <c r="O104" s="540"/>
    </row>
    <row r="105" spans="4:15">
      <c r="D105" s="419"/>
      <c r="F105" s="276"/>
      <c r="G105" s="276"/>
      <c r="H105" s="524"/>
      <c r="I105" s="524"/>
      <c r="J105" s="524"/>
      <c r="K105" s="540"/>
      <c r="L105" s="540"/>
      <c r="M105" s="540"/>
      <c r="N105" s="540"/>
      <c r="O105" s="540"/>
    </row>
    <row r="106" spans="4:15">
      <c r="D106" s="419"/>
      <c r="F106" s="276"/>
      <c r="G106" s="276"/>
      <c r="H106" s="524"/>
      <c r="I106" s="524"/>
      <c r="J106" s="524"/>
      <c r="K106" s="540"/>
      <c r="L106" s="540"/>
      <c r="M106" s="540"/>
      <c r="N106" s="540"/>
      <c r="O106" s="540"/>
    </row>
    <row r="107" spans="4:15">
      <c r="D107" s="419"/>
      <c r="F107" s="276"/>
      <c r="G107" s="276"/>
      <c r="H107" s="524"/>
      <c r="I107" s="524"/>
      <c r="J107" s="524"/>
      <c r="K107" s="540"/>
      <c r="L107" s="540"/>
      <c r="M107" s="540"/>
      <c r="N107" s="540"/>
      <c r="O107" s="540"/>
    </row>
    <row r="108" spans="4:15">
      <c r="D108" s="419"/>
      <c r="F108" s="276"/>
      <c r="G108" s="276"/>
      <c r="H108" s="524"/>
      <c r="I108" s="524"/>
      <c r="J108" s="524"/>
      <c r="K108" s="540"/>
      <c r="L108" s="540"/>
      <c r="M108" s="540"/>
      <c r="N108" s="540"/>
      <c r="O108" s="540"/>
    </row>
    <row r="109" spans="4:15">
      <c r="D109" s="419"/>
      <c r="F109" s="276"/>
      <c r="G109" s="276"/>
      <c r="H109" s="524"/>
      <c r="I109" s="524"/>
      <c r="J109" s="524"/>
      <c r="K109" s="540"/>
      <c r="L109" s="540"/>
      <c r="M109" s="540"/>
      <c r="N109" s="540"/>
      <c r="O109" s="540"/>
    </row>
    <row r="110" spans="4:15">
      <c r="D110" s="419"/>
      <c r="F110" s="276"/>
      <c r="G110" s="276"/>
      <c r="H110" s="524"/>
      <c r="I110" s="524"/>
      <c r="J110" s="524"/>
      <c r="K110" s="540"/>
      <c r="L110" s="540"/>
      <c r="M110" s="540"/>
      <c r="N110" s="540"/>
      <c r="O110" s="540"/>
    </row>
    <row r="111" spans="4:15">
      <c r="D111" s="502"/>
      <c r="F111" s="276"/>
      <c r="G111" s="276"/>
      <c r="H111" s="538"/>
      <c r="I111" s="538"/>
      <c r="J111" s="538"/>
      <c r="K111" s="539"/>
      <c r="L111" s="539"/>
      <c r="M111" s="539"/>
      <c r="N111" s="539"/>
      <c r="O111" s="539"/>
    </row>
    <row r="112" spans="4:15">
      <c r="D112" s="419"/>
      <c r="F112" s="276"/>
      <c r="G112" s="276"/>
      <c r="H112" s="524"/>
      <c r="I112" s="524"/>
      <c r="J112" s="524"/>
      <c r="K112" s="540"/>
      <c r="L112" s="540"/>
      <c r="M112" s="540"/>
      <c r="N112" s="540"/>
      <c r="O112" s="540"/>
    </row>
    <row r="113" spans="4:15">
      <c r="D113" s="419"/>
      <c r="F113" s="276"/>
      <c r="G113" s="276"/>
      <c r="H113" s="524"/>
      <c r="I113" s="524"/>
      <c r="J113" s="524"/>
      <c r="K113" s="540"/>
      <c r="L113" s="540"/>
      <c r="M113" s="540"/>
      <c r="N113" s="540"/>
      <c r="O113" s="540"/>
    </row>
    <row r="114" spans="4:15">
      <c r="D114" s="419"/>
      <c r="F114" s="276"/>
      <c r="G114" s="276"/>
      <c r="H114" s="524"/>
      <c r="I114" s="524"/>
      <c r="J114" s="524"/>
      <c r="K114" s="540"/>
      <c r="L114" s="540"/>
      <c r="M114" s="540"/>
      <c r="N114" s="540"/>
      <c r="O114" s="540"/>
    </row>
    <row r="115" spans="4:15">
      <c r="D115" s="419"/>
      <c r="F115" s="276"/>
      <c r="G115" s="276"/>
      <c r="H115" s="524"/>
      <c r="I115" s="524"/>
      <c r="J115" s="524"/>
      <c r="K115" s="540"/>
      <c r="L115" s="540"/>
      <c r="M115" s="540"/>
      <c r="N115" s="540"/>
      <c r="O115" s="540"/>
    </row>
    <row r="116" spans="4:15">
      <c r="D116" s="419"/>
      <c r="F116" s="276"/>
      <c r="G116" s="276"/>
      <c r="H116" s="524"/>
      <c r="I116" s="524"/>
      <c r="J116" s="524"/>
      <c r="K116" s="540"/>
      <c r="L116" s="540"/>
      <c r="M116" s="540"/>
      <c r="N116" s="540"/>
      <c r="O116" s="540"/>
    </row>
    <row r="117" spans="4:15">
      <c r="D117" s="419"/>
      <c r="F117" s="276"/>
      <c r="G117" s="276"/>
      <c r="H117" s="524"/>
      <c r="I117" s="524"/>
      <c r="J117" s="524"/>
      <c r="K117" s="540"/>
      <c r="L117" s="540"/>
      <c r="M117" s="540"/>
      <c r="N117" s="540"/>
      <c r="O117" s="540"/>
    </row>
    <row r="118" spans="4:15">
      <c r="D118" s="419"/>
      <c r="F118" s="276"/>
      <c r="G118" s="276"/>
      <c r="H118" s="524"/>
      <c r="I118" s="524"/>
      <c r="J118" s="524"/>
      <c r="K118" s="540"/>
      <c r="L118" s="540"/>
      <c r="M118" s="540"/>
      <c r="N118" s="540"/>
      <c r="O118" s="540"/>
    </row>
    <row r="119" spans="4:15">
      <c r="D119" s="419"/>
      <c r="F119" s="276"/>
      <c r="G119" s="276"/>
      <c r="H119" s="524"/>
      <c r="I119" s="524"/>
      <c r="J119" s="524"/>
      <c r="K119" s="540"/>
      <c r="L119" s="540"/>
      <c r="M119" s="540"/>
      <c r="N119" s="540"/>
      <c r="O119" s="540"/>
    </row>
    <row r="120" spans="4:15">
      <c r="D120" s="419"/>
      <c r="F120" s="276"/>
      <c r="G120" s="276"/>
      <c r="H120" s="524"/>
      <c r="I120" s="524"/>
      <c r="J120" s="524"/>
      <c r="K120" s="540"/>
      <c r="L120" s="540"/>
      <c r="M120" s="540"/>
      <c r="N120" s="540"/>
      <c r="O120" s="540"/>
    </row>
    <row r="121" spans="4:15">
      <c r="D121" s="419"/>
      <c r="F121" s="276"/>
      <c r="G121" s="276"/>
      <c r="H121" s="524"/>
      <c r="I121" s="524"/>
      <c r="J121" s="524"/>
      <c r="K121" s="540"/>
      <c r="L121" s="540"/>
      <c r="M121" s="540"/>
      <c r="N121" s="540"/>
      <c r="O121" s="540"/>
    </row>
    <row r="122" spans="4:15">
      <c r="D122" s="419"/>
      <c r="F122" s="276"/>
      <c r="G122" s="276"/>
      <c r="H122" s="524"/>
      <c r="I122" s="524"/>
      <c r="J122" s="524"/>
      <c r="K122" s="540"/>
      <c r="L122" s="540"/>
      <c r="M122" s="540"/>
      <c r="N122" s="540"/>
      <c r="O122" s="540"/>
    </row>
    <row r="123" spans="4:15">
      <c r="D123" s="419"/>
      <c r="F123" s="276"/>
      <c r="G123" s="276"/>
      <c r="H123" s="524"/>
      <c r="I123" s="524"/>
      <c r="J123" s="524"/>
      <c r="K123" s="540"/>
      <c r="L123" s="540"/>
      <c r="M123" s="540"/>
      <c r="N123" s="540"/>
      <c r="O123" s="540"/>
    </row>
    <row r="124" spans="4:15">
      <c r="D124" s="419"/>
      <c r="F124" s="276"/>
      <c r="G124" s="276"/>
      <c r="H124" s="524"/>
      <c r="I124" s="524"/>
      <c r="J124" s="524"/>
      <c r="K124" s="540"/>
      <c r="L124" s="540"/>
      <c r="M124" s="540"/>
      <c r="N124" s="540"/>
      <c r="O124" s="540"/>
    </row>
    <row r="125" spans="4:15">
      <c r="D125" s="419"/>
      <c r="F125" s="276"/>
      <c r="G125" s="276"/>
      <c r="H125" s="524"/>
      <c r="I125" s="524"/>
      <c r="J125" s="524"/>
      <c r="K125" s="540"/>
      <c r="L125" s="540"/>
      <c r="M125" s="540"/>
      <c r="N125" s="540"/>
      <c r="O125" s="540"/>
    </row>
    <row r="126" spans="4:15">
      <c r="D126" s="419"/>
      <c r="F126" s="276"/>
      <c r="G126" s="276"/>
      <c r="H126" s="524"/>
      <c r="I126" s="524"/>
      <c r="J126" s="524"/>
      <c r="K126" s="540"/>
      <c r="L126" s="540"/>
      <c r="M126" s="540"/>
      <c r="N126" s="540"/>
      <c r="O126" s="540"/>
    </row>
    <row r="127" spans="4:15">
      <c r="D127" s="419"/>
      <c r="F127" s="276"/>
      <c r="G127" s="276"/>
      <c r="H127" s="524"/>
      <c r="I127" s="524"/>
      <c r="J127" s="524"/>
      <c r="K127" s="540"/>
      <c r="L127" s="540"/>
      <c r="M127" s="540"/>
      <c r="N127" s="540"/>
      <c r="O127" s="540"/>
    </row>
    <row r="128" spans="4:15">
      <c r="D128" s="419"/>
      <c r="F128" s="276"/>
      <c r="G128" s="276"/>
      <c r="H128" s="524"/>
      <c r="I128" s="524"/>
      <c r="J128" s="524"/>
      <c r="K128" s="540"/>
      <c r="L128" s="540"/>
      <c r="M128" s="540"/>
      <c r="N128" s="540"/>
      <c r="O128" s="540"/>
    </row>
    <row r="129" spans="4:15">
      <c r="D129" s="419"/>
      <c r="F129" s="276"/>
      <c r="G129" s="276"/>
      <c r="H129" s="524"/>
      <c r="I129" s="524"/>
      <c r="J129" s="524"/>
      <c r="K129" s="540"/>
      <c r="L129" s="540"/>
      <c r="M129" s="540"/>
      <c r="N129" s="540"/>
      <c r="O129" s="540"/>
    </row>
    <row r="130" spans="4:15">
      <c r="D130" s="502"/>
      <c r="F130" s="276"/>
      <c r="G130" s="276"/>
      <c r="H130" s="538"/>
      <c r="I130" s="538"/>
      <c r="J130" s="538"/>
      <c r="K130" s="539"/>
      <c r="L130" s="539"/>
      <c r="M130" s="539"/>
      <c r="N130" s="539"/>
      <c r="O130" s="539"/>
    </row>
    <row r="131" spans="4:15">
      <c r="D131" s="502"/>
      <c r="F131" s="276"/>
      <c r="G131" s="276"/>
      <c r="H131" s="538"/>
      <c r="I131" s="538"/>
      <c r="J131" s="538"/>
      <c r="K131" s="539"/>
      <c r="L131" s="539"/>
      <c r="M131" s="539"/>
      <c r="N131" s="539"/>
      <c r="O131" s="539"/>
    </row>
    <row r="132" spans="4:15">
      <c r="D132" s="419"/>
      <c r="F132" s="276"/>
      <c r="G132" s="276"/>
      <c r="H132" s="524"/>
      <c r="I132" s="524"/>
      <c r="J132" s="524"/>
      <c r="K132" s="540"/>
      <c r="L132" s="540"/>
      <c r="M132" s="540"/>
      <c r="N132" s="540"/>
      <c r="O132" s="540"/>
    </row>
    <row r="133" spans="4:15">
      <c r="D133" s="419"/>
      <c r="F133" s="276"/>
      <c r="G133" s="276"/>
      <c r="H133" s="524"/>
      <c r="I133" s="524"/>
      <c r="J133" s="524"/>
      <c r="K133" s="540"/>
      <c r="L133" s="540"/>
      <c r="M133" s="540"/>
      <c r="N133" s="540"/>
      <c r="O133" s="540"/>
    </row>
    <row r="134" spans="4:15">
      <c r="D134" s="419"/>
      <c r="F134" s="276"/>
      <c r="G134" s="276"/>
      <c r="H134" s="524"/>
      <c r="I134" s="524"/>
      <c r="J134" s="524"/>
      <c r="K134" s="540"/>
      <c r="L134" s="540"/>
      <c r="M134" s="540"/>
      <c r="N134" s="540"/>
      <c r="O134" s="540"/>
    </row>
    <row r="135" spans="4:15">
      <c r="D135" s="419"/>
      <c r="F135" s="276"/>
      <c r="G135" s="276"/>
      <c r="H135" s="524"/>
      <c r="I135" s="524"/>
      <c r="J135" s="524"/>
      <c r="K135" s="540"/>
      <c r="L135" s="540"/>
      <c r="M135" s="540"/>
      <c r="N135" s="540"/>
      <c r="O135" s="540"/>
    </row>
    <row r="136" spans="4:15">
      <c r="D136" s="419"/>
      <c r="F136" s="276"/>
      <c r="G136" s="276"/>
      <c r="H136" s="524"/>
      <c r="I136" s="524"/>
      <c r="J136" s="524"/>
      <c r="K136" s="540"/>
      <c r="L136" s="540"/>
      <c r="M136" s="540"/>
      <c r="N136" s="540"/>
      <c r="O136" s="540"/>
    </row>
    <row r="137" spans="4:15">
      <c r="D137" s="419"/>
      <c r="F137" s="276"/>
      <c r="G137" s="276"/>
      <c r="H137" s="524"/>
      <c r="I137" s="524"/>
      <c r="J137" s="524"/>
      <c r="K137" s="540"/>
      <c r="L137" s="540"/>
      <c r="M137" s="540"/>
      <c r="N137" s="540"/>
      <c r="O137" s="540"/>
    </row>
    <row r="138" spans="4:15">
      <c r="D138" s="419"/>
      <c r="F138" s="276"/>
      <c r="G138" s="276"/>
      <c r="H138" s="524"/>
      <c r="I138" s="524"/>
      <c r="J138" s="524"/>
      <c r="K138" s="540"/>
      <c r="L138" s="540"/>
      <c r="M138" s="540"/>
      <c r="N138" s="540"/>
      <c r="O138" s="540"/>
    </row>
    <row r="139" spans="4:15">
      <c r="D139" s="419"/>
      <c r="F139" s="276"/>
      <c r="G139" s="276"/>
      <c r="H139" s="524"/>
      <c r="I139" s="524"/>
      <c r="J139" s="524"/>
      <c r="K139" s="540"/>
      <c r="L139" s="540"/>
      <c r="M139" s="540"/>
      <c r="N139" s="540"/>
      <c r="O139" s="540"/>
    </row>
    <row r="140" spans="4:15">
      <c r="D140" s="419"/>
      <c r="F140" s="276"/>
      <c r="G140" s="276"/>
      <c r="H140" s="524"/>
      <c r="I140" s="524"/>
      <c r="J140" s="524"/>
      <c r="K140" s="540"/>
      <c r="L140" s="540"/>
      <c r="M140" s="540"/>
      <c r="N140" s="540"/>
      <c r="O140" s="540"/>
    </row>
    <row r="141" spans="4:15">
      <c r="D141" s="419"/>
      <c r="F141" s="276"/>
      <c r="G141" s="276"/>
      <c r="H141" s="524"/>
      <c r="I141" s="524"/>
      <c r="J141" s="524"/>
      <c r="K141" s="540"/>
      <c r="L141" s="540"/>
      <c r="M141" s="540"/>
      <c r="N141" s="540"/>
      <c r="O141" s="540"/>
    </row>
    <row r="142" spans="4:15">
      <c r="D142" s="419"/>
      <c r="F142" s="276"/>
      <c r="G142" s="276"/>
      <c r="H142" s="524"/>
      <c r="I142" s="524"/>
      <c r="J142" s="524"/>
      <c r="K142" s="540"/>
      <c r="L142" s="540"/>
      <c r="M142" s="540"/>
      <c r="N142" s="540"/>
      <c r="O142" s="540"/>
    </row>
    <row r="143" spans="4:15">
      <c r="D143" s="502"/>
      <c r="F143" s="276"/>
      <c r="G143" s="276"/>
      <c r="H143" s="538"/>
      <c r="I143" s="538"/>
      <c r="J143" s="538"/>
      <c r="K143" s="539"/>
      <c r="L143" s="539"/>
      <c r="M143" s="539"/>
      <c r="N143" s="539"/>
      <c r="O143" s="539"/>
    </row>
    <row r="144" spans="4:15">
      <c r="D144" s="419"/>
      <c r="F144" s="276"/>
      <c r="G144" s="276"/>
      <c r="H144" s="524"/>
      <c r="I144" s="524"/>
      <c r="J144" s="524"/>
      <c r="K144" s="540"/>
      <c r="L144" s="540"/>
      <c r="M144" s="540"/>
      <c r="N144" s="540"/>
      <c r="O144" s="540"/>
    </row>
    <row r="145" spans="4:15">
      <c r="D145" s="419"/>
      <c r="F145" s="276"/>
      <c r="G145" s="276"/>
      <c r="H145" s="524"/>
      <c r="I145" s="524"/>
      <c r="J145" s="524"/>
      <c r="K145" s="540"/>
      <c r="L145" s="540"/>
      <c r="M145" s="540"/>
      <c r="N145" s="540"/>
      <c r="O145" s="540"/>
    </row>
    <row r="146" spans="4:15">
      <c r="D146" s="419"/>
      <c r="F146" s="276"/>
      <c r="G146" s="276"/>
      <c r="H146" s="524"/>
      <c r="I146" s="524"/>
      <c r="J146" s="524"/>
      <c r="K146" s="540"/>
      <c r="L146" s="540"/>
      <c r="M146" s="540"/>
      <c r="N146" s="540"/>
      <c r="O146" s="540"/>
    </row>
    <row r="147" spans="4:15">
      <c r="D147" s="419"/>
      <c r="F147" s="276"/>
      <c r="G147" s="276"/>
      <c r="H147" s="524"/>
      <c r="I147" s="524"/>
      <c r="J147" s="524"/>
      <c r="K147" s="540"/>
      <c r="L147" s="540"/>
      <c r="M147" s="540"/>
      <c r="N147" s="540"/>
      <c r="O147" s="540"/>
    </row>
    <row r="148" spans="4:15">
      <c r="D148" s="419"/>
      <c r="F148" s="276"/>
      <c r="G148" s="276"/>
      <c r="H148" s="524"/>
      <c r="I148" s="524"/>
      <c r="J148" s="524"/>
      <c r="K148" s="540"/>
      <c r="L148" s="540"/>
      <c r="M148" s="540"/>
      <c r="N148" s="540"/>
      <c r="O148" s="540"/>
    </row>
    <row r="149" spans="4:15">
      <c r="D149" s="419"/>
      <c r="F149" s="276"/>
      <c r="G149" s="276"/>
      <c r="H149" s="524"/>
      <c r="I149" s="524"/>
      <c r="J149" s="524"/>
      <c r="K149" s="540"/>
      <c r="L149" s="540"/>
      <c r="M149" s="540"/>
      <c r="N149" s="540"/>
      <c r="O149" s="540"/>
    </row>
    <row r="150" spans="4:15">
      <c r="D150" s="419"/>
      <c r="F150" s="276"/>
      <c r="G150" s="276"/>
      <c r="H150" s="524"/>
      <c r="I150" s="524"/>
      <c r="J150" s="524"/>
      <c r="K150" s="540"/>
      <c r="L150" s="540"/>
      <c r="M150" s="540"/>
      <c r="N150" s="540"/>
      <c r="O150" s="540"/>
    </row>
    <row r="151" spans="4:15">
      <c r="D151" s="419"/>
      <c r="F151" s="276"/>
      <c r="G151" s="276"/>
      <c r="H151" s="524"/>
      <c r="I151" s="524"/>
      <c r="J151" s="524"/>
      <c r="K151" s="540"/>
      <c r="L151" s="540"/>
      <c r="M151" s="540"/>
      <c r="N151" s="540"/>
      <c r="O151" s="540"/>
    </row>
    <row r="152" spans="4:15">
      <c r="D152" s="419"/>
      <c r="F152" s="276"/>
      <c r="G152" s="276"/>
      <c r="H152" s="524"/>
      <c r="I152" s="524"/>
      <c r="J152" s="524"/>
      <c r="K152" s="540"/>
      <c r="L152" s="540"/>
      <c r="M152" s="540"/>
      <c r="N152" s="540"/>
      <c r="O152" s="540"/>
    </row>
    <row r="153" spans="4:15">
      <c r="D153" s="419"/>
      <c r="F153" s="276"/>
      <c r="G153" s="276"/>
      <c r="H153" s="524"/>
      <c r="I153" s="524"/>
      <c r="J153" s="524"/>
      <c r="K153" s="540"/>
      <c r="L153" s="540"/>
      <c r="M153" s="540"/>
      <c r="N153" s="540"/>
      <c r="O153" s="540"/>
    </row>
    <row r="154" spans="4:15">
      <c r="D154" s="419"/>
      <c r="F154" s="276"/>
      <c r="G154" s="276"/>
      <c r="H154" s="524"/>
      <c r="I154" s="524"/>
      <c r="J154" s="524"/>
      <c r="K154" s="540"/>
      <c r="L154" s="540"/>
      <c r="M154" s="540"/>
      <c r="N154" s="540"/>
      <c r="O154" s="540"/>
    </row>
    <row r="155" spans="4:15">
      <c r="D155" s="502"/>
      <c r="F155" s="276"/>
      <c r="G155" s="276"/>
      <c r="H155" s="538"/>
      <c r="I155" s="538"/>
      <c r="J155" s="538"/>
      <c r="K155" s="539"/>
      <c r="L155" s="539"/>
      <c r="M155" s="539"/>
      <c r="N155" s="539"/>
      <c r="O155" s="539"/>
    </row>
    <row r="156" spans="4:15">
      <c r="D156" s="419"/>
      <c r="F156" s="276"/>
      <c r="G156" s="276"/>
      <c r="H156" s="524"/>
      <c r="I156" s="524"/>
      <c r="J156" s="524"/>
      <c r="K156" s="540"/>
      <c r="L156" s="540"/>
      <c r="M156" s="540"/>
      <c r="N156" s="540"/>
      <c r="O156" s="540"/>
    </row>
    <row r="157" spans="4:15">
      <c r="D157" s="419"/>
      <c r="F157" s="276"/>
      <c r="G157" s="276"/>
      <c r="H157" s="524"/>
      <c r="I157" s="524"/>
      <c r="J157" s="524"/>
      <c r="K157" s="540"/>
      <c r="L157" s="540"/>
      <c r="M157" s="540"/>
      <c r="N157" s="540"/>
      <c r="O157" s="540"/>
    </row>
    <row r="158" spans="4:15">
      <c r="D158" s="419"/>
      <c r="F158" s="276"/>
      <c r="G158" s="276"/>
      <c r="H158" s="524"/>
      <c r="I158" s="524"/>
      <c r="J158" s="524"/>
      <c r="K158" s="540"/>
      <c r="L158" s="540"/>
      <c r="M158" s="540"/>
      <c r="N158" s="540"/>
      <c r="O158" s="540"/>
    </row>
    <row r="159" spans="4:15">
      <c r="D159" s="419"/>
      <c r="F159" s="276"/>
      <c r="G159" s="276"/>
      <c r="H159" s="524"/>
      <c r="I159" s="524"/>
      <c r="J159" s="524"/>
      <c r="K159" s="540"/>
      <c r="L159" s="540"/>
      <c r="M159" s="540"/>
      <c r="N159" s="540"/>
      <c r="O159" s="540"/>
    </row>
    <row r="160" spans="4:15">
      <c r="D160" s="419"/>
      <c r="F160" s="276"/>
      <c r="G160" s="276"/>
      <c r="H160" s="524"/>
      <c r="I160" s="524"/>
      <c r="J160" s="524"/>
      <c r="K160" s="540"/>
      <c r="L160" s="540"/>
      <c r="M160" s="540"/>
      <c r="N160" s="540"/>
      <c r="O160" s="540"/>
    </row>
    <row r="161" spans="4:15">
      <c r="D161" s="419"/>
      <c r="F161" s="276"/>
      <c r="G161" s="276"/>
      <c r="H161" s="524"/>
      <c r="I161" s="524"/>
      <c r="J161" s="524"/>
      <c r="K161" s="540"/>
      <c r="L161" s="540"/>
      <c r="M161" s="540"/>
      <c r="N161" s="540"/>
      <c r="O161" s="540"/>
    </row>
    <row r="162" spans="4:15">
      <c r="D162" s="419"/>
      <c r="F162" s="276"/>
      <c r="G162" s="276"/>
      <c r="H162" s="524"/>
      <c r="I162" s="524"/>
      <c r="J162" s="524"/>
      <c r="K162" s="540"/>
      <c r="L162" s="540"/>
      <c r="M162" s="540"/>
      <c r="N162" s="540"/>
      <c r="O162" s="540"/>
    </row>
    <row r="163" spans="4:15">
      <c r="D163" s="419"/>
      <c r="F163" s="276"/>
      <c r="G163" s="276"/>
      <c r="H163" s="524"/>
      <c r="I163" s="524"/>
      <c r="J163" s="524"/>
      <c r="K163" s="540"/>
      <c r="L163" s="540"/>
      <c r="M163" s="540"/>
      <c r="N163" s="540"/>
      <c r="O163" s="540"/>
    </row>
    <row r="164" spans="4:15">
      <c r="D164" s="502"/>
      <c r="F164" s="276"/>
      <c r="G164" s="276"/>
      <c r="H164" s="524"/>
      <c r="I164" s="524"/>
      <c r="J164" s="524"/>
      <c r="K164" s="540"/>
      <c r="L164" s="540"/>
      <c r="M164" s="540"/>
      <c r="N164" s="540"/>
      <c r="O164" s="540"/>
    </row>
    <row r="165" spans="4:15">
      <c r="E165" s="201"/>
    </row>
    <row r="166" spans="4:15">
      <c r="E166" s="201"/>
    </row>
    <row r="167" spans="4:15" ht="39.950000000000003" customHeight="1">
      <c r="D167" s="320"/>
      <c r="F167" s="320"/>
      <c r="G167" s="320"/>
      <c r="H167" s="321"/>
      <c r="I167" s="321"/>
      <c r="J167" s="321"/>
      <c r="K167" s="321"/>
      <c r="L167" s="321"/>
      <c r="M167" s="321"/>
      <c r="N167" s="321"/>
      <c r="O167" s="321"/>
    </row>
    <row r="168" spans="4:15">
      <c r="D168" s="502"/>
      <c r="F168" s="276"/>
      <c r="G168" s="276"/>
      <c r="H168" s="276"/>
      <c r="I168" s="276"/>
      <c r="J168" s="276"/>
      <c r="K168" s="276"/>
      <c r="L168" s="276"/>
      <c r="M168" s="276"/>
      <c r="N168" s="276"/>
      <c r="O168" s="276"/>
    </row>
    <row r="169" spans="4:15">
      <c r="D169" s="289"/>
      <c r="F169" s="276"/>
      <c r="G169" s="276"/>
      <c r="H169" s="525"/>
      <c r="I169" s="525"/>
      <c r="J169" s="525"/>
      <c r="K169" s="506"/>
      <c r="L169" s="506"/>
      <c r="M169" s="506"/>
      <c r="N169" s="506"/>
      <c r="O169" s="506"/>
    </row>
    <row r="170" spans="4:15" ht="3" customHeight="1">
      <c r="D170" s="289"/>
      <c r="F170" s="276"/>
      <c r="G170" s="276"/>
      <c r="H170" s="525"/>
      <c r="I170" s="525"/>
      <c r="J170" s="525"/>
      <c r="K170" s="506"/>
      <c r="L170" s="506"/>
      <c r="M170" s="506"/>
      <c r="N170" s="506"/>
      <c r="O170" s="506"/>
    </row>
    <row r="171" spans="4:15">
      <c r="D171" s="289"/>
      <c r="F171" s="276"/>
      <c r="G171" s="276"/>
      <c r="H171" s="525"/>
      <c r="I171" s="525"/>
      <c r="J171" s="525"/>
      <c r="K171" s="506"/>
      <c r="L171" s="506"/>
      <c r="M171" s="506"/>
      <c r="N171" s="506"/>
      <c r="O171" s="506"/>
    </row>
    <row r="172" spans="4:15">
      <c r="D172" s="289"/>
      <c r="F172" s="276"/>
      <c r="G172" s="276"/>
      <c r="H172" s="525"/>
      <c r="I172" s="525"/>
      <c r="J172" s="525"/>
      <c r="K172" s="506"/>
      <c r="L172" s="506"/>
      <c r="M172" s="506"/>
      <c r="N172" s="506"/>
      <c r="O172" s="506"/>
    </row>
    <row r="173" spans="4:15">
      <c r="D173" s="289"/>
      <c r="F173" s="276"/>
      <c r="G173" s="276"/>
      <c r="H173" s="525"/>
      <c r="I173" s="525"/>
      <c r="J173" s="525"/>
      <c r="K173" s="506"/>
      <c r="L173" s="506"/>
      <c r="M173" s="506"/>
      <c r="N173" s="506"/>
      <c r="O173" s="506"/>
    </row>
    <row r="174" spans="4:15">
      <c r="D174" s="289"/>
      <c r="F174" s="276"/>
      <c r="G174" s="276"/>
      <c r="H174" s="525"/>
      <c r="I174" s="525"/>
      <c r="J174" s="525"/>
      <c r="K174" s="506"/>
      <c r="L174" s="506"/>
      <c r="M174" s="506"/>
      <c r="N174" s="506"/>
      <c r="O174" s="506"/>
    </row>
    <row r="175" spans="4:15">
      <c r="D175" s="289"/>
      <c r="F175" s="276"/>
      <c r="G175" s="276"/>
      <c r="H175" s="525"/>
      <c r="I175" s="525"/>
      <c r="J175" s="525"/>
      <c r="K175" s="506"/>
      <c r="L175" s="506"/>
      <c r="M175" s="506"/>
      <c r="N175" s="506"/>
      <c r="O175" s="506"/>
    </row>
    <row r="176" spans="4:15">
      <c r="D176" s="289"/>
      <c r="F176" s="276"/>
      <c r="G176" s="276"/>
      <c r="H176" s="525"/>
      <c r="I176" s="525"/>
      <c r="J176" s="525"/>
      <c r="K176" s="506"/>
      <c r="L176" s="506"/>
      <c r="M176" s="506"/>
      <c r="N176" s="506"/>
      <c r="O176" s="506"/>
    </row>
    <row r="177" spans="4:15">
      <c r="D177" s="289"/>
      <c r="F177" s="276"/>
      <c r="G177" s="276"/>
      <c r="H177" s="525"/>
      <c r="I177" s="525"/>
      <c r="J177" s="525"/>
      <c r="K177" s="506"/>
      <c r="L177" s="506"/>
      <c r="M177" s="506"/>
      <c r="N177" s="506"/>
      <c r="O177" s="506"/>
    </row>
    <row r="178" spans="4:15">
      <c r="D178" s="289"/>
      <c r="F178" s="276"/>
      <c r="G178" s="276"/>
      <c r="H178" s="525"/>
      <c r="I178" s="525"/>
      <c r="J178" s="525"/>
      <c r="K178" s="506"/>
      <c r="L178" s="506"/>
      <c r="M178" s="506"/>
      <c r="N178" s="506"/>
      <c r="O178" s="506"/>
    </row>
    <row r="179" spans="4:15">
      <c r="D179" s="289"/>
      <c r="F179" s="276"/>
      <c r="G179" s="276"/>
      <c r="H179" s="525"/>
      <c r="I179" s="525"/>
      <c r="J179" s="525"/>
      <c r="K179" s="506"/>
      <c r="L179" s="506"/>
      <c r="M179" s="506"/>
      <c r="N179" s="506"/>
      <c r="O179" s="506"/>
    </row>
    <row r="180" spans="4:15">
      <c r="D180" s="289"/>
      <c r="F180" s="276"/>
      <c r="G180" s="276"/>
      <c r="H180" s="525"/>
      <c r="I180" s="525"/>
      <c r="J180" s="525"/>
      <c r="K180" s="506"/>
      <c r="L180" s="506"/>
      <c r="M180" s="506"/>
      <c r="N180" s="506"/>
      <c r="O180" s="506"/>
    </row>
    <row r="181" spans="4:15">
      <c r="D181" s="289"/>
      <c r="F181" s="276"/>
      <c r="G181" s="276"/>
      <c r="H181" s="525"/>
      <c r="I181" s="525"/>
      <c r="J181" s="525"/>
      <c r="K181" s="506"/>
      <c r="L181" s="506"/>
      <c r="M181" s="506"/>
      <c r="N181" s="506"/>
      <c r="O181" s="506"/>
    </row>
    <row r="182" spans="4:15">
      <c r="D182" s="289"/>
      <c r="F182" s="276"/>
      <c r="G182" s="276"/>
      <c r="H182" s="525"/>
      <c r="I182" s="525"/>
      <c r="J182" s="525"/>
      <c r="K182" s="506"/>
      <c r="L182" s="506"/>
      <c r="M182" s="506"/>
      <c r="N182" s="506"/>
      <c r="O182" s="506"/>
    </row>
    <row r="183" spans="4:15">
      <c r="F183" s="276"/>
      <c r="G183" s="276"/>
      <c r="H183" s="525"/>
      <c r="I183" s="525"/>
      <c r="J183" s="525"/>
      <c r="K183" s="506"/>
      <c r="L183" s="506"/>
      <c r="M183" s="506"/>
      <c r="N183" s="506"/>
      <c r="O183" s="506"/>
    </row>
    <row r="184" spans="4:15">
      <c r="F184" s="276"/>
      <c r="G184" s="276"/>
      <c r="H184" s="525"/>
      <c r="I184" s="525"/>
      <c r="J184" s="525"/>
      <c r="K184" s="506"/>
      <c r="L184" s="506"/>
      <c r="M184" s="506"/>
      <c r="N184" s="506"/>
      <c r="O184" s="506"/>
    </row>
    <row r="185" spans="4:15">
      <c r="D185" s="289"/>
      <c r="F185" s="276"/>
      <c r="G185" s="276"/>
      <c r="H185" s="525"/>
      <c r="I185" s="525"/>
      <c r="J185" s="525"/>
      <c r="K185" s="506"/>
      <c r="L185" s="506"/>
      <c r="M185" s="506"/>
      <c r="N185" s="506"/>
      <c r="O185" s="506"/>
    </row>
    <row r="186" spans="4:15">
      <c r="F186" s="276"/>
      <c r="G186" s="276"/>
      <c r="H186" s="525"/>
      <c r="I186" s="525"/>
      <c r="J186" s="525"/>
      <c r="K186" s="506"/>
      <c r="L186" s="506"/>
      <c r="M186" s="506"/>
      <c r="N186" s="506"/>
      <c r="O186" s="506"/>
    </row>
    <row r="187" spans="4:15">
      <c r="F187" s="276"/>
      <c r="G187" s="276"/>
      <c r="H187" s="525"/>
      <c r="I187" s="525"/>
      <c r="J187" s="525"/>
      <c r="K187" s="506"/>
      <c r="L187" s="506"/>
      <c r="M187" s="506"/>
      <c r="N187" s="506"/>
      <c r="O187" s="506"/>
    </row>
    <row r="188" spans="4:15">
      <c r="D188" s="302"/>
      <c r="F188" s="276"/>
      <c r="G188" s="276"/>
      <c r="H188" s="525"/>
      <c r="I188" s="525"/>
      <c r="J188" s="525"/>
      <c r="K188" s="506"/>
      <c r="L188" s="506"/>
      <c r="M188" s="506"/>
      <c r="N188" s="506"/>
      <c r="O188" s="506"/>
    </row>
    <row r="189" spans="4:15">
      <c r="D189" s="302"/>
      <c r="F189" s="276"/>
      <c r="G189" s="276"/>
      <c r="H189" s="525"/>
      <c r="I189" s="525"/>
      <c r="J189" s="525"/>
      <c r="K189" s="506"/>
      <c r="L189" s="506"/>
      <c r="M189" s="506"/>
      <c r="N189" s="506"/>
      <c r="O189" s="506"/>
    </row>
    <row r="190" spans="4:15">
      <c r="D190" s="302"/>
      <c r="F190" s="276"/>
      <c r="G190" s="276"/>
      <c r="H190" s="525"/>
      <c r="I190" s="525"/>
      <c r="J190" s="525"/>
      <c r="K190" s="506"/>
      <c r="L190" s="506"/>
      <c r="M190" s="506"/>
      <c r="N190" s="506"/>
      <c r="O190" s="506"/>
    </row>
    <row r="191" spans="4:15">
      <c r="D191" s="289"/>
      <c r="F191" s="276"/>
      <c r="G191" s="276"/>
      <c r="H191" s="525"/>
      <c r="I191" s="525"/>
      <c r="J191" s="525"/>
      <c r="K191" s="506"/>
      <c r="L191" s="506"/>
      <c r="M191" s="506"/>
      <c r="N191" s="506"/>
      <c r="O191" s="506"/>
    </row>
    <row r="192" spans="4:15">
      <c r="D192" s="289"/>
      <c r="F192" s="276"/>
      <c r="G192" s="276"/>
      <c r="H192" s="525"/>
      <c r="I192" s="525"/>
      <c r="J192" s="525"/>
      <c r="K192" s="506"/>
      <c r="L192" s="506"/>
      <c r="M192" s="506"/>
      <c r="N192" s="506"/>
      <c r="O192" s="506"/>
    </row>
    <row r="193" spans="4:15">
      <c r="D193" s="289"/>
      <c r="F193" s="276"/>
      <c r="G193" s="276"/>
      <c r="H193" s="525"/>
      <c r="I193" s="525"/>
      <c r="J193" s="525"/>
      <c r="K193" s="506"/>
      <c r="L193" s="506"/>
      <c r="M193" s="506"/>
      <c r="N193" s="506"/>
      <c r="O193" s="506"/>
    </row>
    <row r="194" spans="4:15">
      <c r="D194" s="289"/>
      <c r="F194" s="276"/>
      <c r="G194" s="276"/>
      <c r="H194" s="525"/>
      <c r="I194" s="525"/>
      <c r="J194" s="525"/>
      <c r="K194" s="506"/>
      <c r="L194" s="506"/>
      <c r="M194" s="506"/>
      <c r="N194" s="506"/>
      <c r="O194" s="506"/>
    </row>
    <row r="195" spans="4:15">
      <c r="D195" s="289"/>
      <c r="F195" s="276"/>
      <c r="G195" s="276"/>
      <c r="H195" s="525"/>
      <c r="I195" s="525"/>
      <c r="J195" s="525"/>
      <c r="K195" s="506"/>
      <c r="L195" s="506"/>
      <c r="M195" s="506"/>
      <c r="N195" s="506"/>
      <c r="O195" s="506"/>
    </row>
    <row r="196" spans="4:15">
      <c r="D196" s="289"/>
      <c r="F196" s="276"/>
      <c r="G196" s="276"/>
      <c r="H196" s="525"/>
      <c r="I196" s="525"/>
      <c r="J196" s="525"/>
      <c r="K196" s="506"/>
      <c r="L196" s="506"/>
      <c r="M196" s="506"/>
      <c r="N196" s="506"/>
      <c r="O196" s="506"/>
    </row>
    <row r="197" spans="4:15">
      <c r="D197" s="289"/>
      <c r="F197" s="276"/>
      <c r="G197" s="276"/>
      <c r="H197" s="525"/>
      <c r="I197" s="525"/>
      <c r="J197" s="525"/>
      <c r="K197" s="506"/>
      <c r="L197" s="506"/>
      <c r="M197" s="506"/>
      <c r="N197" s="506"/>
      <c r="O197" s="506"/>
    </row>
    <row r="198" spans="4:15">
      <c r="D198" s="289"/>
      <c r="F198" s="276"/>
      <c r="G198" s="276"/>
      <c r="H198" s="525"/>
      <c r="I198" s="525"/>
      <c r="J198" s="525"/>
      <c r="K198" s="506"/>
      <c r="L198" s="506"/>
      <c r="M198" s="506"/>
      <c r="N198" s="506"/>
      <c r="O198" s="506"/>
    </row>
    <row r="199" spans="4:15">
      <c r="D199" s="289"/>
      <c r="F199" s="276"/>
      <c r="G199" s="276"/>
      <c r="H199" s="525"/>
      <c r="I199" s="525"/>
      <c r="J199" s="525"/>
      <c r="K199" s="506"/>
      <c r="L199" s="506"/>
      <c r="M199" s="506"/>
      <c r="N199" s="506"/>
      <c r="O199" s="506"/>
    </row>
    <row r="200" spans="4:15">
      <c r="D200" s="289"/>
      <c r="F200" s="276"/>
      <c r="G200" s="276"/>
      <c r="H200" s="525"/>
      <c r="I200" s="525"/>
      <c r="J200" s="525"/>
      <c r="K200" s="506"/>
      <c r="L200" s="506"/>
      <c r="M200" s="506"/>
      <c r="N200" s="506"/>
      <c r="O200" s="506"/>
    </row>
    <row r="201" spans="4:15">
      <c r="D201" s="322"/>
      <c r="F201" s="276"/>
      <c r="G201" s="276"/>
      <c r="H201" s="525"/>
      <c r="I201" s="525"/>
      <c r="J201" s="525"/>
      <c r="K201" s="506"/>
      <c r="L201" s="506"/>
      <c r="M201" s="506"/>
      <c r="N201" s="506"/>
      <c r="O201" s="506"/>
    </row>
    <row r="202" spans="4:15">
      <c r="D202" s="322"/>
      <c r="F202" s="276"/>
      <c r="G202" s="276"/>
      <c r="H202" s="525"/>
      <c r="I202" s="525"/>
      <c r="J202" s="525"/>
      <c r="K202" s="506"/>
      <c r="L202" s="506"/>
      <c r="M202" s="506"/>
      <c r="N202" s="506"/>
      <c r="O202" s="506"/>
    </row>
    <row r="203" spans="4:15">
      <c r="D203" s="322"/>
      <c r="F203" s="276"/>
      <c r="G203" s="276"/>
      <c r="H203" s="525"/>
      <c r="I203" s="525"/>
      <c r="J203" s="525"/>
      <c r="K203" s="506"/>
      <c r="L203" s="506"/>
      <c r="M203" s="506"/>
      <c r="N203" s="506"/>
      <c r="O203" s="506"/>
    </row>
    <row r="204" spans="4:15">
      <c r="D204" s="322"/>
      <c r="F204" s="276"/>
      <c r="G204" s="276"/>
      <c r="H204" s="525"/>
      <c r="I204" s="525"/>
      <c r="J204" s="525"/>
      <c r="K204" s="506"/>
      <c r="L204" s="506"/>
      <c r="M204" s="506"/>
      <c r="N204" s="506"/>
      <c r="O204" s="506"/>
    </row>
    <row r="205" spans="4:15">
      <c r="D205" s="289"/>
      <c r="F205" s="276"/>
      <c r="G205" s="276"/>
      <c r="H205" s="525"/>
      <c r="I205" s="525"/>
      <c r="J205" s="525"/>
      <c r="K205" s="506"/>
      <c r="L205" s="506"/>
      <c r="M205" s="506"/>
      <c r="N205" s="506"/>
      <c r="O205" s="506"/>
    </row>
    <row r="206" spans="4:15" ht="6.75" customHeight="1">
      <c r="D206" s="289"/>
      <c r="F206" s="276"/>
      <c r="G206" s="276"/>
      <c r="H206" s="525"/>
      <c r="I206" s="525"/>
      <c r="J206" s="525"/>
      <c r="K206" s="506"/>
      <c r="L206" s="506"/>
      <c r="M206" s="506"/>
      <c r="N206" s="506"/>
      <c r="O206" s="506"/>
    </row>
    <row r="207" spans="4:15">
      <c r="D207" s="296"/>
      <c r="F207" s="276"/>
      <c r="G207" s="276"/>
      <c r="H207" s="525"/>
      <c r="I207" s="525"/>
      <c r="J207" s="525"/>
      <c r="K207" s="506"/>
      <c r="L207" s="506"/>
      <c r="M207" s="506"/>
      <c r="N207" s="506"/>
      <c r="O207" s="506"/>
    </row>
    <row r="208" spans="4:15">
      <c r="D208" s="294"/>
      <c r="F208" s="511"/>
      <c r="G208" s="511"/>
      <c r="H208" s="511"/>
      <c r="I208" s="511"/>
      <c r="J208" s="511"/>
      <c r="K208" s="511"/>
      <c r="L208" s="511"/>
      <c r="M208" s="511"/>
      <c r="N208" s="511"/>
      <c r="O208" s="511"/>
    </row>
    <row r="209" spans="4:15">
      <c r="D209" s="294"/>
      <c r="F209" s="511"/>
      <c r="G209" s="511"/>
      <c r="H209" s="511"/>
      <c r="I209" s="511"/>
      <c r="J209" s="511"/>
      <c r="K209" s="511"/>
      <c r="L209" s="511"/>
      <c r="M209" s="511"/>
      <c r="N209" s="511"/>
      <c r="O209" s="511"/>
    </row>
    <row r="210" spans="4:15">
      <c r="D210" s="295"/>
      <c r="F210" s="276"/>
      <c r="G210" s="276"/>
      <c r="H210" s="525"/>
      <c r="I210" s="525"/>
      <c r="J210" s="525"/>
      <c r="K210" s="506"/>
      <c r="L210" s="506"/>
      <c r="M210" s="506"/>
      <c r="N210" s="506"/>
      <c r="O210" s="506"/>
    </row>
    <row r="211" spans="4:15">
      <c r="D211" s="295"/>
      <c r="F211" s="276"/>
      <c r="G211" s="276"/>
      <c r="H211" s="525"/>
      <c r="I211" s="525"/>
      <c r="J211" s="525"/>
      <c r="K211" s="506"/>
      <c r="L211" s="506"/>
      <c r="M211" s="506"/>
      <c r="N211" s="506"/>
      <c r="O211" s="506"/>
    </row>
    <row r="212" spans="4:15">
      <c r="D212" s="295"/>
      <c r="F212" s="276"/>
      <c r="G212" s="276"/>
      <c r="H212" s="525"/>
      <c r="I212" s="525"/>
      <c r="J212" s="525"/>
      <c r="K212" s="506"/>
      <c r="L212" s="506"/>
      <c r="M212" s="506"/>
      <c r="N212" s="506"/>
      <c r="O212" s="506"/>
    </row>
    <row r="213" spans="4:15">
      <c r="D213" s="295"/>
      <c r="F213" s="276"/>
      <c r="G213" s="276"/>
      <c r="H213" s="525"/>
      <c r="I213" s="525"/>
      <c r="J213" s="525"/>
      <c r="K213" s="506"/>
      <c r="L213" s="506"/>
      <c r="M213" s="506"/>
      <c r="N213" s="506"/>
      <c r="O213" s="506"/>
    </row>
    <row r="214" spans="4:15">
      <c r="D214" s="289"/>
      <c r="F214" s="276"/>
      <c r="G214" s="276"/>
      <c r="H214" s="525"/>
      <c r="I214" s="525"/>
      <c r="J214" s="525"/>
      <c r="K214" s="506"/>
      <c r="L214" s="506"/>
      <c r="M214" s="506"/>
      <c r="N214" s="506"/>
      <c r="O214" s="506"/>
    </row>
    <row r="215" spans="4:15">
      <c r="D215" s="289"/>
      <c r="F215" s="276"/>
      <c r="G215" s="276"/>
      <c r="H215" s="525"/>
      <c r="I215" s="525"/>
      <c r="J215" s="525"/>
      <c r="K215" s="506"/>
      <c r="L215" s="506"/>
      <c r="M215" s="506"/>
      <c r="N215" s="506"/>
      <c r="O215" s="506"/>
    </row>
    <row r="216" spans="4:15">
      <c r="D216" s="289"/>
      <c r="F216" s="276"/>
      <c r="G216" s="276"/>
      <c r="H216" s="525"/>
      <c r="I216" s="525"/>
      <c r="J216" s="525"/>
      <c r="K216" s="506"/>
      <c r="L216" s="506"/>
      <c r="M216" s="506"/>
      <c r="N216" s="506"/>
      <c r="O216" s="506"/>
    </row>
    <row r="217" spans="4:15">
      <c r="D217" s="289"/>
      <c r="F217" s="276"/>
      <c r="G217" s="276"/>
      <c r="H217" s="525"/>
      <c r="I217" s="525"/>
      <c r="J217" s="525"/>
      <c r="K217" s="506"/>
      <c r="L217" s="506"/>
      <c r="M217" s="506"/>
      <c r="N217" s="506"/>
      <c r="O217" s="506"/>
    </row>
    <row r="218" spans="4:15" ht="8.25" customHeight="1">
      <c r="D218" s="296"/>
      <c r="F218" s="276"/>
      <c r="G218" s="276"/>
      <c r="H218" s="525"/>
      <c r="I218" s="525"/>
      <c r="J218" s="525"/>
      <c r="K218" s="506"/>
      <c r="L218" s="506"/>
      <c r="M218" s="506"/>
      <c r="N218" s="506"/>
      <c r="O218" s="506"/>
    </row>
    <row r="219" spans="4:15">
      <c r="D219" s="294"/>
      <c r="F219" s="276"/>
      <c r="G219" s="276"/>
      <c r="H219" s="525"/>
      <c r="I219" s="525"/>
      <c r="J219" s="525"/>
      <c r="K219" s="506"/>
      <c r="L219" s="506"/>
      <c r="M219" s="506"/>
      <c r="N219" s="506"/>
      <c r="O219" s="506"/>
    </row>
    <row r="220" spans="4:15">
      <c r="D220" s="289"/>
      <c r="F220" s="276"/>
      <c r="G220" s="276"/>
      <c r="H220" s="525"/>
      <c r="I220" s="525"/>
      <c r="J220" s="525"/>
      <c r="K220" s="506"/>
      <c r="L220" s="506"/>
      <c r="M220" s="506"/>
      <c r="N220" s="506"/>
      <c r="O220" s="506"/>
    </row>
    <row r="221" spans="4:15">
      <c r="D221" s="289"/>
      <c r="F221" s="276"/>
      <c r="G221" s="276"/>
      <c r="H221" s="525"/>
      <c r="I221" s="525"/>
      <c r="J221" s="525"/>
      <c r="K221" s="506"/>
      <c r="L221" s="506"/>
      <c r="M221" s="506"/>
      <c r="N221" s="506"/>
      <c r="O221" s="506"/>
    </row>
    <row r="222" spans="4:15">
      <c r="D222" s="289"/>
      <c r="F222" s="276"/>
      <c r="G222" s="276"/>
      <c r="H222" s="525"/>
      <c r="I222" s="525"/>
      <c r="J222" s="525"/>
      <c r="K222" s="506"/>
      <c r="L222" s="506"/>
      <c r="M222" s="506"/>
      <c r="N222" s="506"/>
      <c r="O222" s="506"/>
    </row>
    <row r="223" spans="4:15">
      <c r="D223" s="295"/>
      <c r="F223" s="276"/>
      <c r="G223" s="276"/>
      <c r="H223" s="525"/>
      <c r="I223" s="525"/>
      <c r="J223" s="525"/>
      <c r="K223" s="506"/>
      <c r="L223" s="506"/>
      <c r="M223" s="506"/>
      <c r="N223" s="506"/>
      <c r="O223" s="506"/>
    </row>
    <row r="224" spans="4:15">
      <c r="D224" s="295"/>
      <c r="F224" s="276"/>
      <c r="G224" s="276"/>
      <c r="H224" s="525"/>
      <c r="I224" s="525"/>
      <c r="J224" s="525"/>
      <c r="K224" s="506"/>
      <c r="L224" s="506"/>
      <c r="M224" s="506"/>
      <c r="N224" s="506"/>
      <c r="O224" s="506"/>
    </row>
    <row r="225" spans="4:15">
      <c r="D225" s="295"/>
      <c r="F225" s="276"/>
      <c r="G225" s="276"/>
      <c r="H225" s="525"/>
      <c r="I225" s="525"/>
      <c r="J225" s="525"/>
      <c r="K225" s="506"/>
      <c r="L225" s="506"/>
      <c r="M225" s="506"/>
      <c r="N225" s="506"/>
      <c r="O225" s="506"/>
    </row>
    <row r="226" spans="4:15">
      <c r="D226" s="289"/>
      <c r="F226" s="276"/>
      <c r="G226" s="276"/>
      <c r="H226" s="525"/>
      <c r="I226" s="525"/>
      <c r="J226" s="525"/>
      <c r="K226" s="506"/>
      <c r="L226" s="506"/>
      <c r="M226" s="506"/>
      <c r="N226" s="506"/>
      <c r="O226" s="506"/>
    </row>
    <row r="227" spans="4:15">
      <c r="D227" s="296"/>
      <c r="F227" s="276"/>
      <c r="G227" s="276"/>
      <c r="H227" s="525"/>
      <c r="I227" s="525"/>
      <c r="J227" s="525"/>
      <c r="K227" s="506"/>
      <c r="L227" s="506"/>
      <c r="M227" s="506"/>
      <c r="N227" s="506"/>
      <c r="O227" s="506"/>
    </row>
    <row r="228" spans="4:15" ht="3" customHeight="1">
      <c r="D228" s="296"/>
      <c r="F228" s="276"/>
      <c r="G228" s="276"/>
      <c r="H228" s="525"/>
      <c r="I228" s="525"/>
      <c r="J228" s="525"/>
      <c r="K228" s="506"/>
      <c r="L228" s="506"/>
      <c r="M228" s="506"/>
      <c r="N228" s="506"/>
      <c r="O228" s="506"/>
    </row>
    <row r="229" spans="4:15">
      <c r="D229" s="289"/>
      <c r="F229" s="276"/>
      <c r="G229" s="276"/>
      <c r="H229" s="525"/>
      <c r="I229" s="525"/>
      <c r="J229" s="525"/>
      <c r="K229" s="506"/>
      <c r="L229" s="506"/>
      <c r="M229" s="506"/>
      <c r="N229" s="506"/>
      <c r="O229" s="506"/>
    </row>
    <row r="230" spans="4:15">
      <c r="D230" s="289"/>
      <c r="F230" s="276"/>
      <c r="G230" s="276"/>
      <c r="H230" s="525"/>
      <c r="I230" s="525"/>
      <c r="J230" s="525"/>
      <c r="K230" s="506"/>
      <c r="L230" s="506"/>
      <c r="M230" s="506"/>
      <c r="N230" s="506"/>
      <c r="O230" s="506"/>
    </row>
    <row r="231" spans="4:15" ht="7.5" customHeight="1">
      <c r="D231" s="296"/>
      <c r="F231" s="276"/>
      <c r="G231" s="276"/>
      <c r="H231" s="525"/>
      <c r="I231" s="525"/>
      <c r="J231" s="525"/>
      <c r="K231" s="506"/>
      <c r="L231" s="506"/>
      <c r="M231" s="506"/>
      <c r="N231" s="506"/>
      <c r="O231" s="506"/>
    </row>
    <row r="232" spans="4:15">
      <c r="D232" s="299"/>
      <c r="F232" s="276"/>
      <c r="G232" s="276"/>
      <c r="H232" s="525"/>
      <c r="I232" s="525"/>
      <c r="J232" s="525"/>
      <c r="K232" s="506"/>
      <c r="L232" s="506"/>
      <c r="M232" s="506"/>
      <c r="N232" s="506"/>
      <c r="O232" s="506"/>
    </row>
    <row r="233" spans="4:15" ht="9" customHeight="1">
      <c r="D233" s="298"/>
      <c r="F233" s="276"/>
      <c r="G233" s="276"/>
      <c r="H233" s="541"/>
      <c r="I233" s="541"/>
      <c r="J233" s="541"/>
      <c r="K233" s="542"/>
      <c r="L233" s="542"/>
      <c r="M233" s="542"/>
      <c r="N233" s="542"/>
      <c r="O233" s="542"/>
    </row>
    <row r="234" spans="4:15">
      <c r="D234" s="299"/>
      <c r="F234" s="276"/>
      <c r="G234" s="276"/>
      <c r="H234" s="525"/>
      <c r="I234" s="525"/>
      <c r="J234" s="525"/>
      <c r="K234" s="506"/>
      <c r="L234" s="506"/>
      <c r="M234" s="506"/>
      <c r="N234" s="506"/>
      <c r="O234" s="506"/>
    </row>
    <row r="235" spans="4:15">
      <c r="D235" s="296"/>
      <c r="F235" s="276"/>
      <c r="G235" s="276"/>
      <c r="H235" s="525"/>
      <c r="I235" s="525"/>
      <c r="J235" s="525"/>
      <c r="K235" s="506"/>
      <c r="L235" s="506"/>
      <c r="M235" s="506"/>
      <c r="N235" s="506"/>
      <c r="O235" s="506"/>
    </row>
    <row r="236" spans="4:15">
      <c r="D236" s="296"/>
      <c r="F236" s="276"/>
      <c r="G236" s="276"/>
      <c r="H236" s="525"/>
      <c r="I236" s="525"/>
      <c r="J236" s="525"/>
      <c r="K236" s="506"/>
      <c r="L236" s="506"/>
      <c r="M236" s="506"/>
      <c r="N236" s="506"/>
      <c r="O236" s="506"/>
    </row>
    <row r="237" spans="4:15">
      <c r="D237" s="296"/>
      <c r="F237" s="276"/>
      <c r="G237" s="276"/>
      <c r="H237" s="525"/>
      <c r="I237" s="525"/>
      <c r="J237" s="525"/>
      <c r="K237" s="506"/>
      <c r="L237" s="506"/>
      <c r="M237" s="506"/>
      <c r="N237" s="506"/>
      <c r="O237" s="506"/>
    </row>
    <row r="238" spans="4:15">
      <c r="D238" s="296"/>
      <c r="F238" s="276"/>
      <c r="G238" s="276"/>
      <c r="H238" s="525"/>
      <c r="I238" s="525"/>
      <c r="J238" s="525"/>
      <c r="K238" s="506"/>
      <c r="L238" s="506"/>
      <c r="M238" s="506"/>
      <c r="N238" s="506"/>
      <c r="O238" s="506"/>
    </row>
    <row r="239" spans="4:15">
      <c r="D239" s="296"/>
      <c r="F239" s="276"/>
      <c r="G239" s="276"/>
      <c r="H239" s="525"/>
      <c r="I239" s="525"/>
      <c r="J239" s="525"/>
      <c r="K239" s="506"/>
      <c r="L239" s="506"/>
      <c r="M239" s="506"/>
      <c r="N239" s="506"/>
      <c r="O239" s="506"/>
    </row>
    <row r="240" spans="4:15">
      <c r="D240" s="296"/>
      <c r="F240" s="276"/>
      <c r="G240" s="276"/>
      <c r="H240" s="525"/>
      <c r="I240" s="525"/>
      <c r="J240" s="525"/>
      <c r="K240" s="506"/>
      <c r="L240" s="506"/>
      <c r="M240" s="506"/>
      <c r="N240" s="506"/>
      <c r="O240" s="506"/>
    </row>
    <row r="241" spans="4:15">
      <c r="D241" s="296"/>
      <c r="F241" s="276"/>
      <c r="G241" s="276"/>
      <c r="H241" s="525"/>
      <c r="I241" s="525"/>
      <c r="J241" s="525"/>
      <c r="K241" s="506"/>
      <c r="L241" s="506"/>
      <c r="M241" s="506"/>
      <c r="N241" s="506"/>
      <c r="O241" s="506"/>
    </row>
    <row r="242" spans="4:15">
      <c r="D242" s="296"/>
      <c r="F242" s="276"/>
      <c r="G242" s="276"/>
      <c r="H242" s="525"/>
      <c r="I242" s="525"/>
      <c r="J242" s="525"/>
      <c r="K242" s="506"/>
      <c r="L242" s="506"/>
      <c r="M242" s="506"/>
      <c r="N242" s="506"/>
      <c r="O242" s="506"/>
    </row>
    <row r="243" spans="4:15">
      <c r="D243" s="296"/>
      <c r="F243" s="276"/>
      <c r="G243" s="276"/>
      <c r="H243" s="525"/>
      <c r="I243" s="525"/>
      <c r="J243" s="525"/>
      <c r="K243" s="506"/>
      <c r="L243" s="506"/>
      <c r="M243" s="506"/>
      <c r="N243" s="506"/>
      <c r="O243" s="506"/>
    </row>
    <row r="244" spans="4:15">
      <c r="D244" s="296"/>
      <c r="F244" s="276"/>
      <c r="G244" s="276"/>
      <c r="H244" s="525"/>
      <c r="I244" s="525"/>
      <c r="J244" s="525"/>
      <c r="K244" s="506"/>
      <c r="L244" s="506"/>
      <c r="M244" s="506"/>
      <c r="N244" s="506"/>
      <c r="O244" s="506"/>
    </row>
    <row r="245" spans="4:15">
      <c r="D245" s="296"/>
      <c r="F245" s="276"/>
      <c r="G245" s="276"/>
      <c r="H245" s="525"/>
      <c r="I245" s="525"/>
      <c r="J245" s="525"/>
      <c r="K245" s="506"/>
      <c r="L245" s="506"/>
      <c r="M245" s="506"/>
      <c r="N245" s="506"/>
      <c r="O245" s="506"/>
    </row>
    <row r="246" spans="4:15">
      <c r="D246" s="296"/>
      <c r="F246" s="276"/>
      <c r="G246" s="276"/>
      <c r="H246" s="525"/>
      <c r="I246" s="525"/>
      <c r="J246" s="525"/>
      <c r="K246" s="506"/>
      <c r="L246" s="506"/>
      <c r="M246" s="506"/>
      <c r="N246" s="506"/>
      <c r="O246" s="506"/>
    </row>
    <row r="247" spans="4:15">
      <c r="D247" s="296"/>
      <c r="F247" s="276"/>
      <c r="G247" s="276"/>
      <c r="H247" s="525"/>
      <c r="I247" s="525"/>
      <c r="J247" s="525"/>
      <c r="K247" s="506"/>
      <c r="L247" s="506"/>
      <c r="M247" s="506"/>
      <c r="N247" s="506"/>
      <c r="O247" s="506"/>
    </row>
    <row r="248" spans="4:15">
      <c r="D248" s="296"/>
      <c r="F248" s="276"/>
      <c r="G248" s="276"/>
      <c r="H248" s="525"/>
      <c r="I248" s="525"/>
      <c r="J248" s="525"/>
      <c r="K248" s="506"/>
      <c r="L248" s="506"/>
      <c r="M248" s="506"/>
      <c r="N248" s="506"/>
      <c r="O248" s="506"/>
    </row>
    <row r="249" spans="4:15">
      <c r="D249" s="296"/>
      <c r="F249" s="276"/>
      <c r="G249" s="276"/>
      <c r="H249" s="525"/>
      <c r="I249" s="525"/>
      <c r="J249" s="525"/>
      <c r="K249" s="506"/>
      <c r="L249" s="506"/>
      <c r="M249" s="506"/>
      <c r="N249" s="506"/>
      <c r="O249" s="506"/>
    </row>
    <row r="250" spans="4:15">
      <c r="D250" s="296"/>
      <c r="F250" s="276"/>
      <c r="G250" s="276"/>
      <c r="H250" s="525"/>
      <c r="I250" s="525"/>
      <c r="J250" s="525"/>
      <c r="K250" s="506"/>
      <c r="L250" s="506"/>
      <c r="M250" s="506"/>
      <c r="N250" s="506"/>
      <c r="O250" s="506"/>
    </row>
    <row r="251" spans="4:15">
      <c r="D251" s="296"/>
      <c r="F251" s="276"/>
      <c r="G251" s="276"/>
      <c r="H251" s="525"/>
      <c r="I251" s="525"/>
      <c r="J251" s="525"/>
      <c r="K251" s="506"/>
      <c r="L251" s="506"/>
      <c r="M251" s="506"/>
      <c r="N251" s="506"/>
      <c r="O251" s="506"/>
    </row>
    <row r="252" spans="4:15">
      <c r="D252" s="296"/>
      <c r="F252" s="276"/>
      <c r="G252" s="276"/>
      <c r="H252" s="525"/>
      <c r="I252" s="525"/>
      <c r="J252" s="525"/>
      <c r="K252" s="506"/>
      <c r="L252" s="506"/>
      <c r="M252" s="506"/>
      <c r="N252" s="506"/>
      <c r="O252" s="506"/>
    </row>
    <row r="253" spans="4:15">
      <c r="D253" s="296"/>
      <c r="F253" s="543"/>
      <c r="G253" s="543"/>
      <c r="H253" s="544"/>
      <c r="I253" s="544"/>
      <c r="J253" s="544"/>
      <c r="K253" s="546"/>
      <c r="L253" s="546"/>
      <c r="M253" s="546"/>
      <c r="N253" s="546"/>
      <c r="O253" s="546"/>
    </row>
    <row r="254" spans="4:15">
      <c r="D254" s="296"/>
      <c r="F254" s="543"/>
      <c r="G254" s="543"/>
      <c r="H254" s="525"/>
      <c r="I254" s="525"/>
      <c r="J254" s="525"/>
      <c r="K254" s="506"/>
      <c r="L254" s="506"/>
      <c r="M254" s="506"/>
      <c r="N254" s="506"/>
      <c r="O254" s="506"/>
    </row>
    <row r="255" spans="4:15">
      <c r="D255" s="296"/>
      <c r="F255" s="543"/>
      <c r="G255" s="543"/>
      <c r="H255" s="525"/>
      <c r="I255" s="525"/>
      <c r="J255" s="525"/>
      <c r="K255" s="506"/>
      <c r="L255" s="506"/>
      <c r="M255" s="506"/>
      <c r="N255" s="506"/>
      <c r="O255" s="506"/>
    </row>
    <row r="256" spans="4:15">
      <c r="D256" s="296"/>
      <c r="F256" s="276"/>
      <c r="G256" s="276"/>
      <c r="H256" s="525"/>
      <c r="I256" s="525"/>
      <c r="J256" s="525"/>
      <c r="K256" s="506"/>
      <c r="L256" s="506"/>
      <c r="M256" s="506"/>
      <c r="N256" s="506"/>
      <c r="O256" s="506"/>
    </row>
    <row r="257" spans="4:15">
      <c r="D257" s="296"/>
      <c r="F257" s="276"/>
      <c r="G257" s="276"/>
      <c r="H257" s="525"/>
      <c r="I257" s="525"/>
      <c r="J257" s="525"/>
      <c r="K257" s="506"/>
      <c r="L257" s="506"/>
      <c r="M257" s="506"/>
      <c r="N257" s="506"/>
      <c r="O257" s="506"/>
    </row>
    <row r="258" spans="4:15">
      <c r="D258" s="296"/>
      <c r="F258" s="276"/>
      <c r="G258" s="276"/>
      <c r="H258" s="525"/>
      <c r="I258" s="525"/>
      <c r="J258" s="525"/>
      <c r="K258" s="506"/>
      <c r="L258" s="506"/>
      <c r="M258" s="506"/>
      <c r="N258" s="506"/>
      <c r="O258" s="506"/>
    </row>
    <row r="259" spans="4:15">
      <c r="D259" s="296"/>
      <c r="F259" s="276"/>
      <c r="G259" s="276"/>
      <c r="H259" s="525"/>
      <c r="I259" s="525"/>
      <c r="J259" s="525"/>
      <c r="K259" s="506"/>
      <c r="L259" s="506"/>
      <c r="M259" s="506"/>
      <c r="N259" s="506"/>
      <c r="O259" s="506"/>
    </row>
    <row r="260" spans="4:15">
      <c r="D260" s="296"/>
      <c r="F260" s="276"/>
      <c r="G260" s="276"/>
      <c r="H260" s="525"/>
      <c r="I260" s="525"/>
      <c r="J260" s="525"/>
      <c r="K260" s="506"/>
      <c r="L260" s="506"/>
      <c r="M260" s="506"/>
      <c r="N260" s="506"/>
      <c r="O260" s="506"/>
    </row>
    <row r="261" spans="4:15">
      <c r="D261" s="296"/>
      <c r="F261" s="276"/>
      <c r="G261" s="276"/>
      <c r="H261" s="525"/>
      <c r="I261" s="525"/>
      <c r="J261" s="525"/>
      <c r="K261" s="506"/>
      <c r="L261" s="506"/>
      <c r="M261" s="506"/>
      <c r="N261" s="506"/>
      <c r="O261" s="506"/>
    </row>
    <row r="262" spans="4:15" ht="9" customHeight="1">
      <c r="D262" s="296"/>
      <c r="F262" s="276"/>
      <c r="G262" s="276"/>
      <c r="H262" s="525"/>
      <c r="I262" s="525"/>
      <c r="J262" s="525"/>
      <c r="K262" s="506"/>
      <c r="L262" s="506"/>
      <c r="M262" s="506"/>
      <c r="N262" s="506"/>
      <c r="O262" s="506"/>
    </row>
    <row r="263" spans="4:15">
      <c r="D263" s="296"/>
      <c r="F263" s="276"/>
      <c r="G263" s="276"/>
      <c r="H263" s="525"/>
      <c r="I263" s="525"/>
      <c r="J263" s="525"/>
      <c r="K263" s="506"/>
      <c r="L263" s="506"/>
      <c r="M263" s="506"/>
      <c r="N263" s="506"/>
      <c r="O263" s="506"/>
    </row>
    <row r="264" spans="4:15">
      <c r="D264" s="296"/>
      <c r="F264" s="276"/>
      <c r="G264" s="276"/>
      <c r="H264" s="525"/>
      <c r="I264" s="525"/>
      <c r="J264" s="525"/>
      <c r="K264" s="506"/>
      <c r="L264" s="506"/>
      <c r="M264" s="506"/>
      <c r="N264" s="506"/>
      <c r="O264" s="506"/>
    </row>
    <row r="265" spans="4:15">
      <c r="D265" s="296"/>
      <c r="F265" s="276"/>
      <c r="G265" s="276"/>
      <c r="H265" s="525"/>
      <c r="I265" s="525"/>
      <c r="J265" s="525"/>
      <c r="K265" s="506"/>
      <c r="L265" s="506"/>
      <c r="M265" s="506"/>
      <c r="N265" s="506"/>
      <c r="O265" s="506"/>
    </row>
    <row r="266" spans="4:15">
      <c r="D266" s="296"/>
      <c r="F266" s="276"/>
      <c r="G266" s="276"/>
      <c r="H266" s="525"/>
      <c r="I266" s="525"/>
      <c r="J266" s="525"/>
      <c r="K266" s="506"/>
      <c r="L266" s="506"/>
      <c r="M266" s="506"/>
      <c r="N266" s="506"/>
      <c r="O266" s="506"/>
    </row>
    <row r="267" spans="4:15">
      <c r="D267" s="296"/>
      <c r="F267" s="276"/>
      <c r="G267" s="276"/>
      <c r="H267" s="525"/>
      <c r="I267" s="525"/>
      <c r="J267" s="525"/>
      <c r="K267" s="506"/>
      <c r="L267" s="506"/>
      <c r="M267" s="506"/>
      <c r="N267" s="506"/>
      <c r="O267" s="506"/>
    </row>
    <row r="268" spans="4:15" ht="10.5" customHeight="1">
      <c r="D268" s="299"/>
      <c r="F268" s="276"/>
      <c r="G268" s="276"/>
      <c r="H268" s="525"/>
      <c r="I268" s="525"/>
      <c r="J268" s="525"/>
      <c r="K268" s="506"/>
      <c r="L268" s="506"/>
      <c r="M268" s="506"/>
      <c r="N268" s="506"/>
      <c r="O268" s="506"/>
    </row>
    <row r="269" spans="4:15">
      <c r="D269" s="323"/>
      <c r="F269" s="276"/>
      <c r="G269" s="276"/>
      <c r="H269" s="525"/>
      <c r="I269" s="525"/>
      <c r="J269" s="525"/>
      <c r="K269" s="506"/>
      <c r="L269" s="506"/>
      <c r="M269" s="506"/>
      <c r="N269" s="506"/>
      <c r="O269" s="506"/>
    </row>
    <row r="270" spans="4:15" ht="6.75" customHeight="1">
      <c r="D270" s="299"/>
      <c r="F270" s="276"/>
      <c r="G270" s="276"/>
      <c r="H270" s="525"/>
      <c r="I270" s="525"/>
      <c r="J270" s="525"/>
      <c r="K270" s="506"/>
      <c r="L270" s="506"/>
      <c r="M270" s="506"/>
      <c r="N270" s="506"/>
      <c r="O270" s="506"/>
    </row>
    <row r="271" spans="4:15">
      <c r="D271" s="301"/>
      <c r="F271" s="276"/>
      <c r="G271" s="276"/>
      <c r="H271" s="525"/>
      <c r="I271" s="525"/>
      <c r="J271" s="525"/>
      <c r="K271" s="506"/>
      <c r="L271" s="506"/>
      <c r="M271" s="506"/>
      <c r="N271" s="506"/>
      <c r="O271" s="506"/>
    </row>
    <row r="272" spans="4:15">
      <c r="D272" s="296"/>
      <c r="F272" s="276"/>
      <c r="G272" s="276"/>
      <c r="H272" s="525"/>
      <c r="I272" s="525"/>
      <c r="J272" s="525"/>
      <c r="K272" s="506"/>
      <c r="L272" s="506"/>
      <c r="M272" s="506"/>
      <c r="N272" s="506"/>
      <c r="O272" s="506"/>
    </row>
    <row r="273" spans="4:15">
      <c r="D273" s="296"/>
      <c r="F273" s="276"/>
      <c r="G273" s="276"/>
      <c r="H273" s="525"/>
      <c r="I273" s="525"/>
      <c r="J273" s="525"/>
      <c r="K273" s="506"/>
      <c r="L273" s="506"/>
      <c r="M273" s="506"/>
      <c r="N273" s="506"/>
      <c r="O273" s="506"/>
    </row>
    <row r="274" spans="4:15">
      <c r="D274" s="296"/>
      <c r="F274" s="276"/>
      <c r="G274" s="276"/>
      <c r="H274" s="525"/>
      <c r="I274" s="525"/>
      <c r="J274" s="525"/>
      <c r="K274" s="506"/>
      <c r="L274" s="506"/>
      <c r="M274" s="506"/>
      <c r="N274" s="506"/>
      <c r="O274" s="506"/>
    </row>
    <row r="275" spans="4:15">
      <c r="D275" s="296"/>
      <c r="F275" s="276"/>
      <c r="G275" s="276"/>
      <c r="H275" s="525"/>
      <c r="I275" s="525"/>
      <c r="J275" s="525"/>
      <c r="K275" s="506"/>
      <c r="L275" s="506"/>
      <c r="M275" s="506"/>
      <c r="N275" s="506"/>
      <c r="O275" s="506"/>
    </row>
    <row r="276" spans="4:15">
      <c r="D276" s="296"/>
      <c r="F276" s="276"/>
      <c r="G276" s="276"/>
      <c r="H276" s="525"/>
      <c r="I276" s="525"/>
      <c r="J276" s="525"/>
      <c r="K276" s="506"/>
      <c r="L276" s="506"/>
      <c r="M276" s="506"/>
      <c r="N276" s="506"/>
      <c r="O276" s="506"/>
    </row>
    <row r="277" spans="4:15">
      <c r="D277" s="296"/>
      <c r="F277" s="276"/>
      <c r="G277" s="276"/>
      <c r="H277" s="525"/>
      <c r="I277" s="525"/>
      <c r="J277" s="525"/>
      <c r="K277" s="506"/>
      <c r="L277" s="506"/>
      <c r="M277" s="506"/>
      <c r="N277" s="506"/>
      <c r="O277" s="506"/>
    </row>
    <row r="278" spans="4:15">
      <c r="D278" s="296"/>
      <c r="F278" s="276"/>
      <c r="G278" s="276"/>
      <c r="H278" s="525"/>
      <c r="I278" s="525"/>
      <c r="J278" s="525"/>
      <c r="K278" s="506"/>
      <c r="L278" s="506"/>
      <c r="M278" s="506"/>
      <c r="N278" s="506"/>
      <c r="O278" s="506"/>
    </row>
    <row r="279" spans="4:15">
      <c r="D279" s="296"/>
      <c r="F279" s="276"/>
      <c r="G279" s="276"/>
      <c r="H279" s="525"/>
      <c r="I279" s="525"/>
      <c r="J279" s="525"/>
      <c r="K279" s="506"/>
      <c r="L279" s="506"/>
      <c r="M279" s="506"/>
      <c r="N279" s="506"/>
      <c r="O279" s="506"/>
    </row>
    <row r="280" spans="4:15">
      <c r="D280" s="296"/>
      <c r="F280" s="276"/>
      <c r="G280" s="276"/>
      <c r="H280" s="525"/>
      <c r="I280" s="525"/>
      <c r="J280" s="525"/>
      <c r="K280" s="506"/>
      <c r="L280" s="506"/>
      <c r="M280" s="506"/>
      <c r="N280" s="506"/>
      <c r="O280" s="506"/>
    </row>
    <row r="281" spans="4:15">
      <c r="D281" s="296"/>
      <c r="F281" s="276"/>
      <c r="G281" s="276"/>
      <c r="H281" s="525"/>
      <c r="I281" s="525"/>
      <c r="J281" s="525"/>
      <c r="K281" s="506"/>
      <c r="L281" s="506"/>
      <c r="M281" s="506"/>
      <c r="N281" s="506"/>
      <c r="O281" s="506"/>
    </row>
    <row r="282" spans="4:15">
      <c r="D282" s="296"/>
      <c r="F282" s="276"/>
      <c r="G282" s="276"/>
      <c r="H282" s="525"/>
      <c r="I282" s="525"/>
      <c r="J282" s="525"/>
      <c r="K282" s="506"/>
      <c r="L282" s="506"/>
      <c r="M282" s="506"/>
      <c r="N282" s="506"/>
      <c r="O282" s="506"/>
    </row>
    <row r="283" spans="4:15">
      <c r="D283" s="296"/>
      <c r="F283" s="276"/>
      <c r="G283" s="276"/>
      <c r="H283" s="525"/>
      <c r="I283" s="525"/>
      <c r="J283" s="525"/>
      <c r="K283" s="506"/>
      <c r="L283" s="506"/>
      <c r="M283" s="506"/>
      <c r="N283" s="506"/>
      <c r="O283" s="506"/>
    </row>
    <row r="284" spans="4:15">
      <c r="D284" s="296"/>
      <c r="F284" s="276"/>
      <c r="G284" s="276"/>
      <c r="H284" s="525"/>
      <c r="I284" s="525"/>
      <c r="J284" s="525"/>
      <c r="K284" s="506"/>
      <c r="L284" s="506"/>
      <c r="M284" s="506"/>
      <c r="N284" s="506"/>
      <c r="O284" s="506"/>
    </row>
    <row r="285" spans="4:15">
      <c r="D285" s="296"/>
      <c r="F285" s="276"/>
      <c r="G285" s="276"/>
      <c r="H285" s="525"/>
      <c r="I285" s="525"/>
      <c r="J285" s="525"/>
      <c r="K285" s="506"/>
      <c r="L285" s="506"/>
      <c r="M285" s="506"/>
      <c r="N285" s="506"/>
      <c r="O285" s="506"/>
    </row>
    <row r="286" spans="4:15">
      <c r="D286" s="296"/>
      <c r="F286" s="276"/>
      <c r="G286" s="276"/>
      <c r="H286" s="525"/>
      <c r="I286" s="525"/>
      <c r="J286" s="525"/>
      <c r="K286" s="506"/>
      <c r="L286" s="506"/>
      <c r="M286" s="506"/>
      <c r="N286" s="506"/>
      <c r="O286" s="506"/>
    </row>
    <row r="287" spans="4:15" ht="6.75" customHeight="1">
      <c r="D287" s="296"/>
      <c r="F287" s="276"/>
      <c r="G287" s="276"/>
      <c r="H287" s="525"/>
      <c r="I287" s="525"/>
      <c r="J287" s="525"/>
      <c r="K287" s="506"/>
      <c r="L287" s="506"/>
      <c r="M287" s="506"/>
      <c r="N287" s="506"/>
      <c r="O287" s="506"/>
    </row>
    <row r="288" spans="4:15">
      <c r="D288" s="299"/>
      <c r="F288" s="276"/>
      <c r="G288" s="276"/>
      <c r="H288" s="525"/>
      <c r="I288" s="525"/>
      <c r="J288" s="525"/>
      <c r="K288" s="506"/>
      <c r="L288" s="506"/>
      <c r="M288" s="506"/>
      <c r="N288" s="506"/>
      <c r="O288" s="506"/>
    </row>
    <row r="289" spans="4:15" ht="6.75" customHeight="1">
      <c r="D289" s="299"/>
      <c r="F289" s="276"/>
      <c r="G289" s="276"/>
      <c r="H289" s="525"/>
      <c r="I289" s="525"/>
      <c r="J289" s="525"/>
      <c r="K289" s="506"/>
      <c r="L289" s="506"/>
      <c r="M289" s="506"/>
      <c r="N289" s="506"/>
      <c r="O289" s="506"/>
    </row>
    <row r="290" spans="4:15">
      <c r="D290" s="289"/>
      <c r="F290" s="276"/>
      <c r="G290" s="276"/>
      <c r="H290" s="525"/>
      <c r="I290" s="525"/>
      <c r="J290" s="525"/>
      <c r="K290" s="506"/>
      <c r="L290" s="506"/>
      <c r="M290" s="506"/>
      <c r="N290" s="506"/>
      <c r="O290" s="506"/>
    </row>
    <row r="291" spans="4:15" ht="6" customHeight="1">
      <c r="D291" s="302"/>
      <c r="F291" s="276"/>
      <c r="G291" s="276"/>
      <c r="H291" s="525"/>
      <c r="I291" s="525"/>
      <c r="J291" s="525"/>
      <c r="K291" s="506"/>
      <c r="L291" s="506"/>
      <c r="M291" s="506"/>
      <c r="N291" s="506"/>
      <c r="O291" s="506"/>
    </row>
    <row r="292" spans="4:15">
      <c r="D292" s="301"/>
      <c r="F292" s="276"/>
      <c r="G292" s="276"/>
      <c r="H292" s="541"/>
      <c r="I292" s="541"/>
      <c r="J292" s="541"/>
      <c r="K292" s="542"/>
      <c r="L292" s="542"/>
      <c r="M292" s="542"/>
      <c r="N292" s="542"/>
      <c r="O292" s="542"/>
    </row>
    <row r="293" spans="4:15" ht="10.5" customHeight="1">
      <c r="D293" s="299"/>
      <c r="F293" s="276"/>
      <c r="G293" s="276"/>
      <c r="H293" s="525"/>
      <c r="I293" s="525"/>
      <c r="J293" s="525"/>
      <c r="K293" s="506"/>
      <c r="L293" s="506"/>
      <c r="M293" s="506"/>
      <c r="N293" s="506"/>
      <c r="O293" s="506"/>
    </row>
    <row r="294" spans="4:15">
      <c r="F294" s="276"/>
      <c r="G294" s="276"/>
      <c r="H294" s="525"/>
      <c r="I294" s="525"/>
      <c r="J294" s="525"/>
      <c r="K294" s="506"/>
      <c r="L294" s="506"/>
      <c r="M294" s="506"/>
      <c r="N294" s="506"/>
      <c r="O294" s="506"/>
    </row>
    <row r="295" spans="4:15">
      <c r="F295" s="276"/>
      <c r="G295" s="276"/>
      <c r="H295" s="414"/>
      <c r="I295" s="414"/>
      <c r="J295" s="414"/>
      <c r="K295" s="447"/>
      <c r="L295" s="447"/>
      <c r="M295" s="447"/>
      <c r="N295" s="447"/>
      <c r="O295" s="447"/>
    </row>
    <row r="296" spans="4:15" ht="6" customHeight="1">
      <c r="F296" s="276"/>
      <c r="G296" s="276"/>
      <c r="H296" s="276"/>
      <c r="I296" s="276"/>
      <c r="J296" s="276"/>
      <c r="K296" s="276"/>
      <c r="L296" s="276"/>
      <c r="M296" s="276"/>
      <c r="N296" s="276"/>
      <c r="O296" s="276"/>
    </row>
    <row r="297" spans="4:15">
      <c r="D297" s="230"/>
      <c r="F297" s="276"/>
      <c r="G297" s="276"/>
      <c r="H297" s="541"/>
      <c r="I297" s="541"/>
      <c r="J297" s="541"/>
      <c r="K297" s="542"/>
      <c r="L297" s="542"/>
      <c r="M297" s="542"/>
      <c r="N297" s="542"/>
      <c r="O297" s="542"/>
    </row>
  </sheetData>
  <conditionalFormatting sqref="H6:H7 H12">
    <cfRule type="expression" dxfId="59" priority="112">
      <formula>#REF!="*"</formula>
    </cfRule>
  </conditionalFormatting>
  <conditionalFormatting sqref="H18">
    <cfRule type="expression" dxfId="58" priority="3">
      <formula>#REF!="*"</formula>
    </cfRule>
  </conditionalFormatting>
  <conditionalFormatting sqref="H21">
    <cfRule type="expression" dxfId="57" priority="2">
      <formula>#REF!="*"</formula>
    </cfRule>
  </conditionalFormatting>
  <conditionalFormatting sqref="I6:I7 I12">
    <cfRule type="expression" dxfId="56" priority="11">
      <formula>C$1="*"</formula>
    </cfRule>
  </conditionalFormatting>
  <conditionalFormatting sqref="J6:J7 J12">
    <cfRule type="expression" dxfId="55" priority="1">
      <formula>H$1="*"</formula>
    </cfRule>
  </conditionalFormatting>
  <conditionalFormatting sqref="K6:O7">
    <cfRule type="expression" dxfId="54" priority="32">
      <formula>#REF!="*"</formula>
    </cfRule>
  </conditionalFormatting>
  <conditionalFormatting sqref="K12:O12">
    <cfRule type="expression" dxfId="53" priority="170">
      <formula>#REF!="*"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K76" 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1DD0DFBE4008740B4E0852CABA3341E" ma:contentTypeVersion="16" ma:contentTypeDescription="Crie um novo documento." ma:contentTypeScope="" ma:versionID="d758c0b0674b8ef8be5f9e7c22c548a5">
  <xsd:schema xmlns:xsd="http://www.w3.org/2001/XMLSchema" xmlns:xs="http://www.w3.org/2001/XMLSchema" xmlns:p="http://schemas.microsoft.com/office/2006/metadata/properties" xmlns:ns2="7cd3f89a-d0df-4ca2-a9f4-aa9a5de42d5b" xmlns:ns3="fd4b19d4-8ab2-4611-978d-7fa42705600e" targetNamespace="http://schemas.microsoft.com/office/2006/metadata/properties" ma:root="true" ma:fieldsID="082f7126ced7a17c70540b1c9cfc43be" ns2:_="" ns3:_="">
    <xsd:import namespace="7cd3f89a-d0df-4ca2-a9f4-aa9a5de42d5b"/>
    <xsd:import namespace="fd4b19d4-8ab2-4611-978d-7fa4270560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d3f89a-d0df-4ca2-a9f4-aa9a5de42d5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4002aa79-1fc5-44a4-a23c-c8d49ef8349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4b19d4-8ab2-4611-978d-7fa42705600e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91a4c165-49fb-4c05-9b61-d131ac900df9}" ma:internalName="TaxCatchAll" ma:showField="CatchAllData" ma:web="fd4b19d4-8ab2-4611-978d-7fa4270560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cd3f89a-d0df-4ca2-a9f4-aa9a5de42d5b">
      <Terms xmlns="http://schemas.microsoft.com/office/infopath/2007/PartnerControls"/>
    </lcf76f155ced4ddcb4097134ff3c332f>
    <TaxCatchAll xmlns="fd4b19d4-8ab2-4611-978d-7fa42705600e" xsi:nil="true"/>
  </documentManagement>
</p:properties>
</file>

<file path=customXml/itemProps1.xml><?xml version="1.0" encoding="utf-8"?>
<ds:datastoreItem xmlns:ds="http://schemas.openxmlformats.org/officeDocument/2006/customXml" ds:itemID="{2D093AFC-58FA-4A46-9531-E80CCF03EAB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1F582BA-B12E-4292-A4CD-C9CC8FC2A22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cd3f89a-d0df-4ca2-a9f4-aa9a5de42d5b"/>
    <ds:schemaRef ds:uri="fd4b19d4-8ab2-4611-978d-7fa4270560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1F89099-CDB4-4990-9499-3FBB9B3F24A5}">
  <ds:schemaRefs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purl.org/dc/terms/"/>
    <ds:schemaRef ds:uri="http://schemas.microsoft.com/office/2006/metadata/properties"/>
    <ds:schemaRef ds:uri="http://purl.org/dc/dcmitype/"/>
    <ds:schemaRef ds:uri="fd4b19d4-8ab2-4611-978d-7fa42705600e"/>
    <ds:schemaRef ds:uri="7cd3f89a-d0df-4ca2-a9f4-aa9a5de42d5b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20</vt:i4>
      </vt:variant>
    </vt:vector>
  </HeadingPairs>
  <TitlesOfParts>
    <vt:vector size="20" baseType="lpstr">
      <vt:lpstr>Índice</vt:lpstr>
      <vt:lpstr>Consolidação de Resultados</vt:lpstr>
      <vt:lpstr>População Atendida</vt:lpstr>
      <vt:lpstr>Destaques Ecossistema</vt:lpstr>
      <vt:lpstr>Empréstimos e Financiamentos</vt:lpstr>
      <vt:lpstr>BP</vt:lpstr>
      <vt:lpstr>Aegea Consolidado</vt:lpstr>
      <vt:lpstr>Aegea Controladora</vt:lpstr>
      <vt:lpstr>Águas do Rio Consolidado</vt:lpstr>
      <vt:lpstr>AdR 1 </vt:lpstr>
      <vt:lpstr>AdR 4 </vt:lpstr>
      <vt:lpstr>Corsan</vt:lpstr>
      <vt:lpstr>Águas Guariroba</vt:lpstr>
      <vt:lpstr>Prolagos</vt:lpstr>
      <vt:lpstr>Águas de Teresina</vt:lpstr>
      <vt:lpstr>Águas de Manaus</vt:lpstr>
      <vt:lpstr>DFC</vt:lpstr>
      <vt:lpstr>EBITDA e endividamento</vt:lpstr>
      <vt:lpstr>Cust&amp;desp</vt:lpstr>
      <vt:lpstr>Dados oper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Simone Hiromi Oyamada</dc:creator>
  <cp:lastModifiedBy>Luis Eduardo Molon</cp:lastModifiedBy>
  <cp:lastPrinted>2018-11-22T14:14:22Z</cp:lastPrinted>
  <dcterms:created xsi:type="dcterms:W3CDTF">2017-10-05T17:41:22Z</dcterms:created>
  <dcterms:modified xsi:type="dcterms:W3CDTF">2026-04-24T13:27:13Z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0x01010061DD0DFBE4008740B4E0852CABA3341E</vt:lpwstr>
  </property>
  <property fmtid="{D5CDD505-2E9C-101B-9397-08002B2CF9AE}" pid="3" name="Order">
    <vt:r8>41457400</vt:r8>
  </property>
  <property fmtid="{D5CDD505-2E9C-101B-9397-08002B2CF9AE}" pid="4" name="MediaServiceImageTags">
    <vt:lpwstr/>
  </property>
</Properties>
</file>